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5"/>
  <workbookPr/>
  <mc:AlternateContent xmlns:mc="http://schemas.openxmlformats.org/markup-compatibility/2006">
    <mc:Choice Requires="x15">
      <x15ac:absPath xmlns:x15ac="http://schemas.microsoft.com/office/spreadsheetml/2010/11/ac" url="\\Eni.local\editions\Pre-Prod\Commercial\FF\Bibliothèque Numérique\Notices BN\2025\2025 - FR\MARC 21\"/>
    </mc:Choice>
  </mc:AlternateContent>
  <xr:revisionPtr revIDLastSave="0" documentId="13_ncr:1_{3000DC76-069C-4166-BDCF-187583B3520D}" xr6:coauthVersionLast="36" xr6:coauthVersionMax="47" xr10:uidLastSave="{00000000-0000-0000-0000-000000000000}"/>
  <bookViews>
    <workbookView xWindow="14910" yWindow="-16320" windowWidth="29040" windowHeight="15840" tabRatio="749" xr2:uid="{00000000-000D-0000-FFFF-FFFF00000000}"/>
  </bookViews>
  <sheets>
    <sheet name="complet" sheetId="16" r:id="rId1"/>
    <sheet name="News" sheetId="74" r:id="rId2"/>
    <sheet name="videos" sheetId="19" r:id="rId3"/>
    <sheet name="Titres retirés" sheetId="75" r:id="rId4"/>
    <sheet name="Vidéos retirées" sheetId="76" r:id="rId5"/>
  </sheets>
  <externalReferences>
    <externalReference r:id="rId6"/>
  </externalReferences>
  <definedNames>
    <definedName name="_xlnm._FilterDatabase" localSheetId="0" hidden="1">complet!$A$1:$BX$520</definedName>
    <definedName name="_xlnm._FilterDatabase" localSheetId="2" hidden="1">videos!$A$220:$AH$304</definedName>
    <definedName name="base">[1]Feuil2!$A$2:$BX$1085</definedName>
    <definedName name="R_Génération_NoticesXls">#REF!</definedName>
  </definedNames>
  <calcPr calcId="191029"/>
</workbook>
</file>

<file path=xl/calcChain.xml><?xml version="1.0" encoding="utf-8"?>
<calcChain xmlns="http://schemas.openxmlformats.org/spreadsheetml/2006/main">
  <c r="BF619" i="75" l="1"/>
  <c r="I468" i="75"/>
  <c r="BA309" i="75"/>
  <c r="AZ309" i="75"/>
  <c r="AY309" i="75"/>
  <c r="AX309" i="75"/>
  <c r="AW309" i="75"/>
  <c r="AV309" i="75"/>
  <c r="AU309" i="75"/>
  <c r="AT309" i="75"/>
  <c r="AS309" i="75"/>
  <c r="AR309" i="75"/>
  <c r="AQ309" i="75"/>
  <c r="AP309" i="75"/>
  <c r="AO309" i="75"/>
  <c r="AN309" i="75"/>
  <c r="AM309" i="75"/>
  <c r="AL309" i="75"/>
  <c r="AK309" i="75"/>
  <c r="AJ309" i="75"/>
  <c r="AI309" i="75"/>
  <c r="AH309" i="75"/>
  <c r="AG309" i="75"/>
  <c r="AF309" i="75"/>
  <c r="AE309" i="75"/>
  <c r="AD309" i="75"/>
  <c r="AC309" i="75"/>
  <c r="AB309" i="75"/>
  <c r="AA309" i="75"/>
  <c r="Z309" i="75"/>
  <c r="Y309" i="75"/>
  <c r="X309" i="75"/>
  <c r="W309" i="75"/>
  <c r="V309" i="75"/>
  <c r="U309" i="75"/>
  <c r="T309" i="75"/>
  <c r="S309" i="75"/>
  <c r="R309" i="75"/>
  <c r="Q309" i="75"/>
  <c r="P309" i="75"/>
  <c r="O309" i="75"/>
  <c r="N309" i="75"/>
  <c r="M309" i="75"/>
  <c r="L309" i="75"/>
  <c r="K309" i="75"/>
  <c r="J309" i="75"/>
  <c r="I309" i="75"/>
  <c r="H309" i="75"/>
  <c r="G309" i="75"/>
  <c r="F309" i="75"/>
  <c r="BA308" i="75"/>
  <c r="AZ308" i="75"/>
  <c r="AY308" i="75"/>
  <c r="AX308" i="75"/>
  <c r="AW308" i="75"/>
  <c r="AV308" i="75"/>
  <c r="AU308" i="75"/>
  <c r="AT308" i="75"/>
  <c r="AS308" i="75"/>
  <c r="AR308" i="75"/>
  <c r="AQ308" i="75"/>
  <c r="AP308" i="75"/>
  <c r="AO308" i="75"/>
  <c r="AN308" i="75"/>
  <c r="AM308" i="75"/>
  <c r="AL308" i="75"/>
  <c r="AK308" i="75"/>
  <c r="AJ308" i="75"/>
  <c r="AI308" i="75"/>
  <c r="AH308" i="75"/>
  <c r="AG308" i="75"/>
  <c r="AF308" i="75"/>
  <c r="AE308" i="75"/>
  <c r="AD308" i="75"/>
  <c r="AC308" i="75"/>
  <c r="AB308" i="75"/>
  <c r="AA308" i="75"/>
  <c r="Z308" i="75"/>
  <c r="Y308" i="75"/>
  <c r="X308" i="75"/>
  <c r="W308" i="75"/>
  <c r="V308" i="75"/>
  <c r="U308" i="75"/>
  <c r="T308" i="75"/>
  <c r="S308" i="75"/>
  <c r="R308" i="75"/>
  <c r="Q308" i="75"/>
  <c r="P308" i="75"/>
  <c r="O308" i="75"/>
  <c r="N308" i="75"/>
  <c r="M308" i="75"/>
  <c r="L308" i="75"/>
  <c r="K308" i="75"/>
  <c r="J308" i="75"/>
  <c r="I308" i="75"/>
  <c r="H308" i="75"/>
  <c r="G308" i="75"/>
  <c r="F308" i="75"/>
  <c r="BA307" i="75"/>
  <c r="AZ307" i="75"/>
  <c r="AY307" i="75"/>
  <c r="AX307" i="75"/>
  <c r="AW307" i="75"/>
  <c r="AV307" i="75"/>
  <c r="AU307" i="75"/>
  <c r="AT307" i="75"/>
  <c r="AS307" i="75"/>
  <c r="AR307" i="75"/>
  <c r="AQ307" i="75"/>
  <c r="AP307" i="75"/>
  <c r="AO307" i="75"/>
  <c r="AN307" i="75"/>
  <c r="AM307" i="75"/>
  <c r="AL307" i="75"/>
  <c r="AK307" i="75"/>
  <c r="AJ307" i="75"/>
  <c r="AI307" i="75"/>
  <c r="AH307" i="75"/>
  <c r="AG307" i="75"/>
  <c r="AF307" i="75"/>
  <c r="AE307" i="75"/>
  <c r="AD307" i="75"/>
  <c r="AC307" i="75"/>
  <c r="AB307" i="75"/>
  <c r="AA307" i="75"/>
  <c r="Z307" i="75"/>
  <c r="Y307" i="75"/>
  <c r="X307" i="75"/>
  <c r="W307" i="75"/>
  <c r="V307" i="75"/>
  <c r="U307" i="75"/>
  <c r="T307" i="75"/>
  <c r="S307" i="75"/>
  <c r="R307" i="75"/>
  <c r="Q307" i="75"/>
  <c r="P307" i="75"/>
  <c r="O307" i="75"/>
  <c r="N307" i="75"/>
  <c r="M307" i="75"/>
  <c r="L307" i="75"/>
  <c r="K307" i="75"/>
  <c r="J307" i="75"/>
  <c r="I307" i="75"/>
  <c r="H307" i="75"/>
  <c r="G307" i="75"/>
  <c r="F307" i="75"/>
  <c r="BA306" i="75"/>
  <c r="AZ306" i="75"/>
  <c r="AY306" i="75"/>
  <c r="AX306" i="75"/>
  <c r="AW306" i="75"/>
  <c r="AV306" i="75"/>
  <c r="AU306" i="75"/>
  <c r="AT306" i="75"/>
  <c r="AS306" i="75"/>
  <c r="AR306" i="75"/>
  <c r="AQ306" i="75"/>
  <c r="AP306" i="75"/>
  <c r="AO306" i="75"/>
  <c r="AN306" i="75"/>
  <c r="AM306" i="75"/>
  <c r="AL306" i="75"/>
  <c r="AK306" i="75"/>
  <c r="AJ306" i="75"/>
  <c r="AI306" i="75"/>
  <c r="AH306" i="75"/>
  <c r="AG306" i="75"/>
  <c r="AF306" i="75"/>
  <c r="AE306" i="75"/>
  <c r="AD306" i="75"/>
  <c r="AC306" i="75"/>
  <c r="AB306" i="75"/>
  <c r="AA306" i="75"/>
  <c r="Z306" i="75"/>
  <c r="Y306" i="75"/>
  <c r="X306" i="75"/>
  <c r="W306" i="75"/>
  <c r="V306" i="75"/>
  <c r="U306" i="75"/>
  <c r="T306" i="75"/>
  <c r="S306" i="75"/>
  <c r="R306" i="75"/>
  <c r="Q306" i="75"/>
  <c r="P306" i="75"/>
  <c r="O306" i="75"/>
  <c r="N306" i="75"/>
  <c r="M306" i="75"/>
  <c r="L306" i="75"/>
  <c r="K306" i="75"/>
  <c r="J306" i="75"/>
  <c r="I306" i="75"/>
  <c r="H306" i="75"/>
  <c r="G306" i="75"/>
  <c r="F306" i="75"/>
  <c r="BA305" i="75"/>
  <c r="AZ305" i="75"/>
  <c r="AY305" i="75"/>
  <c r="AX305" i="75"/>
  <c r="AW305" i="75"/>
  <c r="AV305" i="75"/>
  <c r="AU305" i="75"/>
  <c r="AT305" i="75"/>
  <c r="AS305" i="75"/>
  <c r="AR305" i="75"/>
  <c r="AQ305" i="75"/>
  <c r="AP305" i="75"/>
  <c r="AO305" i="75"/>
  <c r="AN305" i="75"/>
  <c r="AM305" i="75"/>
  <c r="AL305" i="75"/>
  <c r="AK305" i="75"/>
  <c r="AJ305" i="75"/>
  <c r="AI305" i="75"/>
  <c r="AH305" i="75"/>
  <c r="AG305" i="75"/>
  <c r="AF305" i="75"/>
  <c r="AE305" i="75"/>
  <c r="AD305" i="75"/>
  <c r="AC305" i="75"/>
  <c r="AB305" i="75"/>
  <c r="AA305" i="75"/>
  <c r="Z305" i="75"/>
  <c r="Y305" i="75"/>
  <c r="X305" i="75"/>
  <c r="W305" i="75"/>
  <c r="V305" i="75"/>
  <c r="U305" i="75"/>
  <c r="T305" i="75"/>
  <c r="S305" i="75"/>
  <c r="R305" i="75"/>
  <c r="Q305" i="75"/>
  <c r="P305" i="75"/>
  <c r="O305" i="75"/>
  <c r="N305" i="75"/>
  <c r="M305" i="75"/>
  <c r="L305" i="75"/>
  <c r="K305" i="75"/>
  <c r="J305" i="75"/>
  <c r="I305" i="75"/>
  <c r="H305" i="75"/>
  <c r="G305" i="75"/>
  <c r="F305" i="75"/>
  <c r="BA304" i="75"/>
  <c r="AZ304" i="75"/>
  <c r="AY304" i="75"/>
  <c r="AX304" i="75"/>
  <c r="AW304" i="75"/>
  <c r="AV304" i="75"/>
  <c r="AU304" i="75"/>
  <c r="AT304" i="75"/>
  <c r="AS304" i="75"/>
  <c r="AR304" i="75"/>
  <c r="AQ304" i="75"/>
  <c r="AP304" i="75"/>
  <c r="AO304" i="75"/>
  <c r="AN304" i="75"/>
  <c r="AM304" i="75"/>
  <c r="AL304" i="75"/>
  <c r="AK304" i="75"/>
  <c r="AJ304" i="75"/>
  <c r="AI304" i="75"/>
  <c r="AH304" i="75"/>
  <c r="AG304" i="75"/>
  <c r="AF304" i="75"/>
  <c r="AE304" i="75"/>
  <c r="AD304" i="75"/>
  <c r="AC304" i="75"/>
  <c r="AB304" i="75"/>
  <c r="AA304" i="75"/>
  <c r="Z304" i="75"/>
  <c r="Y304" i="75"/>
  <c r="X304" i="75"/>
  <c r="W304" i="75"/>
  <c r="V304" i="75"/>
  <c r="U304" i="75"/>
  <c r="T304" i="75"/>
  <c r="S304" i="75"/>
  <c r="R304" i="75"/>
  <c r="Q304" i="75"/>
  <c r="P304" i="75"/>
  <c r="O304" i="75"/>
  <c r="N304" i="75"/>
  <c r="M304" i="75"/>
  <c r="L304" i="75"/>
  <c r="K304" i="75"/>
  <c r="J304" i="75"/>
  <c r="I304" i="75"/>
  <c r="H304" i="75"/>
  <c r="G304" i="75"/>
  <c r="F304" i="75"/>
  <c r="BA303" i="75"/>
  <c r="AZ303" i="75"/>
  <c r="AY303" i="75"/>
  <c r="AX303" i="75"/>
  <c r="AW303" i="75"/>
  <c r="AV303" i="75"/>
  <c r="AU303" i="75"/>
  <c r="AT303" i="75"/>
  <c r="AS303" i="75"/>
  <c r="AR303" i="75"/>
  <c r="AQ303" i="75"/>
  <c r="AP303" i="75"/>
  <c r="AO303" i="75"/>
  <c r="AN303" i="75"/>
  <c r="AM303" i="75"/>
  <c r="AL303" i="75"/>
  <c r="AK303" i="75"/>
  <c r="AJ303" i="75"/>
  <c r="AI303" i="75"/>
  <c r="AH303" i="75"/>
  <c r="AG303" i="75"/>
  <c r="AF303" i="75"/>
  <c r="AE303" i="75"/>
  <c r="AD303" i="75"/>
  <c r="AC303" i="75"/>
  <c r="AB303" i="75"/>
  <c r="AA303" i="75"/>
  <c r="Z303" i="75"/>
  <c r="Y303" i="75"/>
  <c r="X303" i="75"/>
  <c r="W303" i="75"/>
  <c r="V303" i="75"/>
  <c r="U303" i="75"/>
  <c r="T303" i="75"/>
  <c r="S303" i="75"/>
  <c r="R303" i="75"/>
  <c r="Q303" i="75"/>
  <c r="P303" i="75"/>
  <c r="O303" i="75"/>
  <c r="N303" i="75"/>
  <c r="M303" i="75"/>
  <c r="L303" i="75"/>
  <c r="K303" i="75"/>
  <c r="J303" i="75"/>
  <c r="I303" i="75"/>
  <c r="H303" i="75"/>
  <c r="G303" i="75"/>
  <c r="F303" i="75"/>
  <c r="BU302" i="75"/>
  <c r="BT302" i="75"/>
  <c r="BS302" i="75"/>
  <c r="BR302" i="75"/>
  <c r="BQ302" i="75"/>
  <c r="BP302" i="75"/>
  <c r="BO302" i="75"/>
  <c r="BN302" i="75"/>
  <c r="BM302" i="75"/>
  <c r="BL302" i="75"/>
  <c r="BK302" i="75"/>
  <c r="BJ302" i="75"/>
  <c r="BI302" i="75"/>
  <c r="BH302" i="75"/>
  <c r="BG302" i="75"/>
  <c r="BF302" i="75"/>
  <c r="BE302" i="75"/>
  <c r="BD302" i="75"/>
  <c r="BC302" i="75"/>
  <c r="BB302" i="75"/>
  <c r="BA302" i="75"/>
  <c r="AZ302" i="75"/>
  <c r="AY302" i="75"/>
  <c r="AX302" i="75"/>
  <c r="AW302" i="75"/>
  <c r="AV302" i="75"/>
  <c r="AU302" i="75"/>
  <c r="AT302" i="75"/>
  <c r="AS302" i="75"/>
  <c r="AR302" i="75"/>
  <c r="AQ302" i="75"/>
  <c r="AP302" i="75"/>
  <c r="AO302" i="75"/>
  <c r="AN302" i="75"/>
  <c r="AM302" i="75"/>
  <c r="AL302" i="75"/>
  <c r="AK302" i="75"/>
  <c r="AJ302" i="75"/>
  <c r="AI302" i="75"/>
  <c r="AH302" i="75"/>
  <c r="AG302" i="75"/>
  <c r="AF302" i="75"/>
  <c r="AE302" i="75"/>
  <c r="AD302" i="75"/>
  <c r="AC302" i="75"/>
  <c r="AB302" i="75"/>
  <c r="AA302" i="75"/>
  <c r="Z302" i="75"/>
  <c r="Y302" i="75"/>
  <c r="X302" i="75"/>
  <c r="W302" i="75"/>
  <c r="V302" i="75"/>
  <c r="U302" i="75"/>
  <c r="T302" i="75"/>
  <c r="S302" i="75"/>
  <c r="R302" i="75"/>
  <c r="Q302" i="75"/>
  <c r="P302" i="75"/>
  <c r="O302" i="75"/>
  <c r="N302" i="75"/>
  <c r="M302" i="75"/>
  <c r="L302" i="75"/>
  <c r="K302" i="75"/>
  <c r="J302" i="75"/>
  <c r="I302" i="75"/>
  <c r="H302" i="75"/>
  <c r="G302" i="75"/>
  <c r="F302" i="75"/>
  <c r="BU301" i="75"/>
  <c r="BT301" i="75"/>
  <c r="BS301" i="75"/>
  <c r="BR301" i="75"/>
  <c r="BQ301" i="75"/>
  <c r="BP301" i="75"/>
  <c r="BO301" i="75"/>
  <c r="BN301" i="75"/>
  <c r="BM301" i="75"/>
  <c r="BL301" i="75"/>
  <c r="BK301" i="75"/>
  <c r="BJ301" i="75"/>
  <c r="BI301" i="75"/>
  <c r="BH301" i="75"/>
  <c r="BG301" i="75"/>
  <c r="BF301" i="75"/>
  <c r="BE301" i="75"/>
  <c r="BD301" i="75"/>
  <c r="BC301" i="75"/>
  <c r="BB301" i="75"/>
  <c r="BA301" i="75"/>
  <c r="AZ301" i="75"/>
  <c r="AY301" i="75"/>
  <c r="AX301" i="75"/>
  <c r="AW301" i="75"/>
  <c r="AV301" i="75"/>
  <c r="AU301" i="75"/>
  <c r="AT301" i="75"/>
  <c r="AS301" i="75"/>
  <c r="AR301" i="75"/>
  <c r="AQ301" i="75"/>
  <c r="AP301" i="75"/>
  <c r="AO301" i="75"/>
  <c r="AN301" i="75"/>
  <c r="AM301" i="75"/>
  <c r="AL301" i="75"/>
  <c r="AK301" i="75"/>
  <c r="AJ301" i="75"/>
  <c r="AI301" i="75"/>
  <c r="AH301" i="75"/>
  <c r="AG301" i="75"/>
  <c r="AF301" i="75"/>
  <c r="AE301" i="75"/>
  <c r="AD301" i="75"/>
  <c r="AC301" i="75"/>
  <c r="AB301" i="75"/>
  <c r="AA301" i="75"/>
  <c r="Z301" i="75"/>
  <c r="Y301" i="75"/>
  <c r="X301" i="75"/>
  <c r="W301" i="75"/>
  <c r="V301" i="75"/>
  <c r="U301" i="75"/>
  <c r="T301" i="75"/>
  <c r="S301" i="75"/>
  <c r="R301" i="75"/>
  <c r="Q301" i="75"/>
  <c r="P301" i="75"/>
  <c r="O301" i="75"/>
  <c r="N301" i="75"/>
  <c r="M301" i="75"/>
  <c r="L301" i="75"/>
  <c r="K301" i="75"/>
  <c r="J301" i="75"/>
  <c r="I301" i="75"/>
  <c r="H301" i="75"/>
  <c r="G301" i="75"/>
  <c r="F301" i="75"/>
  <c r="BU300" i="75"/>
  <c r="BT300" i="75"/>
  <c r="BS300" i="75"/>
  <c r="BR300" i="75"/>
  <c r="BQ300" i="75"/>
  <c r="BP300" i="75"/>
  <c r="BO300" i="75"/>
  <c r="BN300" i="75"/>
  <c r="BM300" i="75"/>
  <c r="BL300" i="75"/>
  <c r="BK300" i="75"/>
  <c r="BJ300" i="75"/>
  <c r="BI300" i="75"/>
  <c r="BH300" i="75"/>
  <c r="BG300" i="75"/>
  <c r="BF300" i="75"/>
  <c r="BE300" i="75"/>
  <c r="BD300" i="75"/>
  <c r="BC300" i="75"/>
  <c r="BB300" i="75"/>
  <c r="BA300" i="75"/>
  <c r="AZ300" i="75"/>
  <c r="AY300" i="75"/>
  <c r="AX300" i="75"/>
  <c r="AW300" i="75"/>
  <c r="AV300" i="75"/>
  <c r="AU300" i="75"/>
  <c r="AT300" i="75"/>
  <c r="AS300" i="75"/>
  <c r="AR300" i="75"/>
  <c r="AQ300" i="75"/>
  <c r="AP300" i="75"/>
  <c r="AO300" i="75"/>
  <c r="AN300" i="75"/>
  <c r="AM300" i="75"/>
  <c r="AL300" i="75"/>
  <c r="AK300" i="75"/>
  <c r="AJ300" i="75"/>
  <c r="AI300" i="75"/>
  <c r="AH300" i="75"/>
  <c r="AG300" i="75"/>
  <c r="AF300" i="75"/>
  <c r="AE300" i="75"/>
  <c r="AD300" i="75"/>
  <c r="AC300" i="75"/>
  <c r="AB300" i="75"/>
  <c r="AA300" i="75"/>
  <c r="Z300" i="75"/>
  <c r="Y300" i="75"/>
  <c r="X300" i="75"/>
  <c r="W300" i="75"/>
  <c r="V300" i="75"/>
  <c r="U300" i="75"/>
  <c r="T300" i="75"/>
  <c r="S300" i="75"/>
  <c r="R300" i="75"/>
  <c r="Q300" i="75"/>
  <c r="P300" i="75"/>
  <c r="O300" i="75"/>
  <c r="N300" i="75"/>
  <c r="M300" i="75"/>
  <c r="L300" i="75"/>
  <c r="K300" i="75"/>
  <c r="J300" i="75"/>
  <c r="I300" i="75"/>
  <c r="H300" i="75"/>
  <c r="G300" i="75"/>
  <c r="F300" i="75"/>
  <c r="BU299" i="75"/>
  <c r="BT299" i="75"/>
  <c r="BS299" i="75"/>
  <c r="BR299" i="75"/>
  <c r="BQ299" i="75"/>
  <c r="BP299" i="75"/>
  <c r="BO299" i="75"/>
  <c r="BN299" i="75"/>
  <c r="BM299" i="75"/>
  <c r="BL299" i="75"/>
  <c r="BK299" i="75"/>
  <c r="BJ299" i="75"/>
  <c r="BI299" i="75"/>
  <c r="BH299" i="75"/>
  <c r="BG299" i="75"/>
  <c r="BF299" i="75"/>
  <c r="BE299" i="75"/>
  <c r="BD299" i="75"/>
  <c r="BC299" i="75"/>
  <c r="BB299" i="75"/>
  <c r="BA299" i="75"/>
  <c r="AZ299" i="75"/>
  <c r="AY299" i="75"/>
  <c r="AX299" i="75"/>
  <c r="AW299" i="75"/>
  <c r="AV299" i="75"/>
  <c r="AU299" i="75"/>
  <c r="AT299" i="75"/>
  <c r="AS299" i="75"/>
  <c r="AR299" i="75"/>
  <c r="AQ299" i="75"/>
  <c r="AP299" i="75"/>
  <c r="AO299" i="75"/>
  <c r="AN299" i="75"/>
  <c r="AM299" i="75"/>
  <c r="AL299" i="75"/>
  <c r="AK299" i="75"/>
  <c r="AJ299" i="75"/>
  <c r="AI299" i="75"/>
  <c r="AH299" i="75"/>
  <c r="AG299" i="75"/>
  <c r="AF299" i="75"/>
  <c r="AE299" i="75"/>
  <c r="AD299" i="75"/>
  <c r="AC299" i="75"/>
  <c r="AB299" i="75"/>
  <c r="AA299" i="75"/>
  <c r="Z299" i="75"/>
  <c r="Y299" i="75"/>
  <c r="X299" i="75"/>
  <c r="W299" i="75"/>
  <c r="V299" i="75"/>
  <c r="U299" i="75"/>
  <c r="T299" i="75"/>
  <c r="S299" i="75"/>
  <c r="R299" i="75"/>
  <c r="Q299" i="75"/>
  <c r="P299" i="75"/>
  <c r="O299" i="75"/>
  <c r="N299" i="75"/>
  <c r="M299" i="75"/>
  <c r="L299" i="75"/>
  <c r="K299" i="75"/>
  <c r="J299" i="75"/>
  <c r="I299" i="75"/>
  <c r="H299" i="75"/>
  <c r="G299" i="75"/>
  <c r="F299" i="75"/>
  <c r="BU298" i="75"/>
  <c r="BT298" i="75"/>
  <c r="BS298" i="75"/>
  <c r="BR298" i="75"/>
  <c r="BQ298" i="75"/>
  <c r="BP298" i="75"/>
  <c r="BO298" i="75"/>
  <c r="BN298" i="75"/>
  <c r="BM298" i="75"/>
  <c r="BL298" i="75"/>
  <c r="BK298" i="75"/>
  <c r="BJ298" i="75"/>
  <c r="BI298" i="75"/>
  <c r="BH298" i="75"/>
  <c r="BG298" i="75"/>
  <c r="BF298" i="75"/>
  <c r="BE298" i="75"/>
  <c r="BD298" i="75"/>
  <c r="BC298" i="75"/>
  <c r="BB298" i="75"/>
  <c r="BA298" i="75"/>
  <c r="AZ298" i="75"/>
  <c r="AY298" i="75"/>
  <c r="AX298" i="75"/>
  <c r="AW298" i="75"/>
  <c r="AV298" i="75"/>
  <c r="AU298" i="75"/>
  <c r="AT298" i="75"/>
  <c r="AS298" i="75"/>
  <c r="AR298" i="75"/>
  <c r="AQ298" i="75"/>
  <c r="AP298" i="75"/>
  <c r="AO298" i="75"/>
  <c r="AN298" i="75"/>
  <c r="AM298" i="75"/>
  <c r="AL298" i="75"/>
  <c r="AK298" i="75"/>
  <c r="AJ298" i="75"/>
  <c r="AI298" i="75"/>
  <c r="AH298" i="75"/>
  <c r="AG298" i="75"/>
  <c r="AF298" i="75"/>
  <c r="AE298" i="75"/>
  <c r="AD298" i="75"/>
  <c r="AC298" i="75"/>
  <c r="AB298" i="75"/>
  <c r="AA298" i="75"/>
  <c r="Z298" i="75"/>
  <c r="Y298" i="75"/>
  <c r="X298" i="75"/>
  <c r="W298" i="75"/>
  <c r="V298" i="75"/>
  <c r="U298" i="75"/>
  <c r="T298" i="75"/>
  <c r="S298" i="75"/>
  <c r="R298" i="75"/>
  <c r="Q298" i="75"/>
  <c r="P298" i="75"/>
  <c r="O298" i="75"/>
  <c r="N298" i="75"/>
  <c r="M298" i="75"/>
  <c r="L298" i="75"/>
  <c r="K298" i="75"/>
  <c r="J298" i="75"/>
  <c r="I298" i="75"/>
  <c r="H298" i="75"/>
  <c r="G298" i="75"/>
  <c r="F298" i="75"/>
  <c r="BU297" i="75"/>
  <c r="BT297" i="75"/>
  <c r="BS297" i="75"/>
  <c r="BR297" i="75"/>
  <c r="BQ297" i="75"/>
  <c r="BP297" i="75"/>
  <c r="BO297" i="75"/>
  <c r="BN297" i="75"/>
  <c r="BM297" i="75"/>
  <c r="BL297" i="75"/>
  <c r="BK297" i="75"/>
  <c r="BJ297" i="75"/>
  <c r="BI297" i="75"/>
  <c r="BH297" i="75"/>
  <c r="BG297" i="75"/>
  <c r="BF297" i="75"/>
  <c r="BE297" i="75"/>
  <c r="BD297" i="75"/>
  <c r="BC297" i="75"/>
  <c r="BB297" i="75"/>
  <c r="BA297" i="75"/>
  <c r="AZ297" i="75"/>
  <c r="AY297" i="75"/>
  <c r="AX297" i="75"/>
  <c r="AW297" i="75"/>
  <c r="AV297" i="75"/>
  <c r="AU297" i="75"/>
  <c r="AT297" i="75"/>
  <c r="AS297" i="75"/>
  <c r="AR297" i="75"/>
  <c r="AQ297" i="75"/>
  <c r="AP297" i="75"/>
  <c r="AO297" i="75"/>
  <c r="AN297" i="75"/>
  <c r="AM297" i="75"/>
  <c r="AL297" i="75"/>
  <c r="AK297" i="75"/>
  <c r="AJ297" i="75"/>
  <c r="AI297" i="75"/>
  <c r="AH297" i="75"/>
  <c r="AG297" i="75"/>
  <c r="AF297" i="75"/>
  <c r="AE297" i="75"/>
  <c r="AD297" i="75"/>
  <c r="AC297" i="75"/>
  <c r="AB297" i="75"/>
  <c r="AA297" i="75"/>
  <c r="Z297" i="75"/>
  <c r="Y297" i="75"/>
  <c r="X297" i="75"/>
  <c r="W297" i="75"/>
  <c r="V297" i="75"/>
  <c r="U297" i="75"/>
  <c r="T297" i="75"/>
  <c r="S297" i="75"/>
  <c r="R297" i="75"/>
  <c r="Q297" i="75"/>
  <c r="P297" i="75"/>
  <c r="O297" i="75"/>
  <c r="N297" i="75"/>
  <c r="M297" i="75"/>
  <c r="L297" i="75"/>
  <c r="K297" i="75"/>
  <c r="J297" i="75"/>
  <c r="I297" i="75"/>
  <c r="H297" i="75"/>
  <c r="G297" i="75"/>
  <c r="F297" i="75"/>
  <c r="BU296" i="75"/>
  <c r="BT296" i="75"/>
  <c r="BS296" i="75"/>
  <c r="BR296" i="75"/>
  <c r="BQ296" i="75"/>
  <c r="BP296" i="75"/>
  <c r="BO296" i="75"/>
  <c r="BN296" i="75"/>
  <c r="BM296" i="75"/>
  <c r="BL296" i="75"/>
  <c r="BK296" i="75"/>
  <c r="BJ296" i="75"/>
  <c r="BI296" i="75"/>
  <c r="BH296" i="75"/>
  <c r="BG296" i="75"/>
  <c r="BF296" i="75"/>
  <c r="BE296" i="75"/>
  <c r="BD296" i="75"/>
  <c r="BC296" i="75"/>
  <c r="BB296" i="75"/>
  <c r="BA296" i="75"/>
  <c r="AZ296" i="75"/>
  <c r="AY296" i="75"/>
  <c r="AX296" i="75"/>
  <c r="AW296" i="75"/>
  <c r="AV296" i="75"/>
  <c r="AU296" i="75"/>
  <c r="AT296" i="75"/>
  <c r="AS296" i="75"/>
  <c r="AR296" i="75"/>
  <c r="AQ296" i="75"/>
  <c r="AP296" i="75"/>
  <c r="AO296" i="75"/>
  <c r="AN296" i="75"/>
  <c r="AM296" i="75"/>
  <c r="AL296" i="75"/>
  <c r="AK296" i="75"/>
  <c r="AJ296" i="75"/>
  <c r="AI296" i="75"/>
  <c r="AH296" i="75"/>
  <c r="AG296" i="75"/>
  <c r="AF296" i="75"/>
  <c r="AE296" i="75"/>
  <c r="AD296" i="75"/>
  <c r="AC296" i="75"/>
  <c r="AB296" i="75"/>
  <c r="AA296" i="75"/>
  <c r="Z296" i="75"/>
  <c r="Y296" i="75"/>
  <c r="X296" i="75"/>
  <c r="W296" i="75"/>
  <c r="V296" i="75"/>
  <c r="U296" i="75"/>
  <c r="T296" i="75"/>
  <c r="S296" i="75"/>
  <c r="R296" i="75"/>
  <c r="Q296" i="75"/>
  <c r="P296" i="75"/>
  <c r="O296" i="75"/>
  <c r="N296" i="75"/>
  <c r="M296" i="75"/>
  <c r="L296" i="75"/>
  <c r="K296" i="75"/>
  <c r="J296" i="75"/>
  <c r="I296" i="75"/>
  <c r="H296" i="75"/>
  <c r="G296" i="75"/>
  <c r="F296" i="75"/>
  <c r="BU295" i="75"/>
  <c r="BT295" i="75"/>
  <c r="BS295" i="75"/>
  <c r="BR295" i="75"/>
  <c r="BQ295" i="75"/>
  <c r="BP295" i="75"/>
  <c r="BO295" i="75"/>
  <c r="BN295" i="75"/>
  <c r="BM295" i="75"/>
  <c r="BL295" i="75"/>
  <c r="BK295" i="75"/>
  <c r="BJ295" i="75"/>
  <c r="BI295" i="75"/>
  <c r="BH295" i="75"/>
  <c r="BG295" i="75"/>
  <c r="BF295" i="75"/>
  <c r="BE295" i="75"/>
  <c r="BD295" i="75"/>
  <c r="BC295" i="75"/>
  <c r="BB295" i="75"/>
  <c r="BA295" i="75"/>
  <c r="AZ295" i="75"/>
  <c r="AY295" i="75"/>
  <c r="AX295" i="75"/>
  <c r="AW295" i="75"/>
  <c r="AV295" i="75"/>
  <c r="AU295" i="75"/>
  <c r="AT295" i="75"/>
  <c r="AS295" i="75"/>
  <c r="AR295" i="75"/>
  <c r="AQ295" i="75"/>
  <c r="AP295" i="75"/>
  <c r="AO295" i="75"/>
  <c r="AN295" i="75"/>
  <c r="AM295" i="75"/>
  <c r="AL295" i="75"/>
  <c r="AK295" i="75"/>
  <c r="AJ295" i="75"/>
  <c r="AI295" i="75"/>
  <c r="AH295" i="75"/>
  <c r="AG295" i="75"/>
  <c r="AF295" i="75"/>
  <c r="AE295" i="75"/>
  <c r="AD295" i="75"/>
  <c r="AC295" i="75"/>
  <c r="AB295" i="75"/>
  <c r="AA295" i="75"/>
  <c r="Z295" i="75"/>
  <c r="Y295" i="75"/>
  <c r="X295" i="75"/>
  <c r="W295" i="75"/>
  <c r="V295" i="75"/>
  <c r="U295" i="75"/>
  <c r="T295" i="75"/>
  <c r="S295" i="75"/>
  <c r="R295" i="75"/>
  <c r="Q295" i="75"/>
  <c r="P295" i="75"/>
  <c r="O295" i="75"/>
  <c r="N295" i="75"/>
  <c r="M295" i="75"/>
  <c r="L295" i="75"/>
  <c r="K295" i="75"/>
  <c r="J295" i="75"/>
  <c r="I295" i="75"/>
  <c r="H295" i="75"/>
  <c r="G295" i="75"/>
  <c r="F295" i="75"/>
  <c r="BU294" i="75"/>
  <c r="BT294" i="75"/>
  <c r="BS294" i="75"/>
  <c r="BR294" i="75"/>
  <c r="BQ294" i="75"/>
  <c r="BP294" i="75"/>
  <c r="BO294" i="75"/>
  <c r="BN294" i="75"/>
  <c r="BM294" i="75"/>
  <c r="BL294" i="75"/>
  <c r="BK294" i="75"/>
  <c r="BJ294" i="75"/>
  <c r="BI294" i="75"/>
  <c r="BH294" i="75"/>
  <c r="BG294" i="75"/>
  <c r="BF294" i="75"/>
  <c r="BE294" i="75"/>
  <c r="BD294" i="75"/>
  <c r="BC294" i="75"/>
  <c r="BB294" i="75"/>
  <c r="BA294" i="75"/>
  <c r="AZ294" i="75"/>
  <c r="AY294" i="75"/>
  <c r="AX294" i="75"/>
  <c r="AW294" i="75"/>
  <c r="AV294" i="75"/>
  <c r="AU294" i="75"/>
  <c r="AT294" i="75"/>
  <c r="AS294" i="75"/>
  <c r="AR294" i="75"/>
  <c r="AQ294" i="75"/>
  <c r="AP294" i="75"/>
  <c r="AO294" i="75"/>
  <c r="AN294" i="75"/>
  <c r="AM294" i="75"/>
  <c r="AL294" i="75"/>
  <c r="AK294" i="75"/>
  <c r="AJ294" i="75"/>
  <c r="AI294" i="75"/>
  <c r="AH294" i="75"/>
  <c r="AG294" i="75"/>
  <c r="AF294" i="75"/>
  <c r="AE294" i="75"/>
  <c r="AD294" i="75"/>
  <c r="AC294" i="75"/>
  <c r="AB294" i="75"/>
  <c r="AA294" i="75"/>
  <c r="Z294" i="75"/>
  <c r="Y294" i="75"/>
  <c r="X294" i="75"/>
  <c r="W294" i="75"/>
  <c r="V294" i="75"/>
  <c r="U294" i="75"/>
  <c r="T294" i="75"/>
  <c r="S294" i="75"/>
  <c r="R294" i="75"/>
  <c r="Q294" i="75"/>
  <c r="P294" i="75"/>
  <c r="O294" i="75"/>
  <c r="N294" i="75"/>
  <c r="M294" i="75"/>
  <c r="L294" i="75"/>
  <c r="K294" i="75"/>
  <c r="J294" i="75"/>
  <c r="I294" i="75"/>
  <c r="H294" i="75"/>
  <c r="G294" i="75"/>
  <c r="F294" i="75"/>
  <c r="BU293" i="75"/>
  <c r="BT293" i="75"/>
  <c r="BS293" i="75"/>
  <c r="BR293" i="75"/>
  <c r="BQ293" i="75"/>
  <c r="BP293" i="75"/>
  <c r="BO293" i="75"/>
  <c r="BN293" i="75"/>
  <c r="BM293" i="75"/>
  <c r="BL293" i="75"/>
  <c r="BK293" i="75"/>
  <c r="BJ293" i="75"/>
  <c r="BI293" i="75"/>
  <c r="BH293" i="75"/>
  <c r="BG293" i="75"/>
  <c r="BF293" i="75"/>
  <c r="BE293" i="75"/>
  <c r="BD293" i="75"/>
  <c r="BC293" i="75"/>
  <c r="BB293" i="75"/>
  <c r="BA293" i="75"/>
  <c r="AZ293" i="75"/>
  <c r="AY293" i="75"/>
  <c r="AX293" i="75"/>
  <c r="AW293" i="75"/>
  <c r="AV293" i="75"/>
  <c r="AU293" i="75"/>
  <c r="AT293" i="75"/>
  <c r="AS293" i="75"/>
  <c r="AR293" i="75"/>
  <c r="AQ293" i="75"/>
  <c r="AP293" i="75"/>
  <c r="AO293" i="75"/>
  <c r="AN293" i="75"/>
  <c r="AM293" i="75"/>
  <c r="AL293" i="75"/>
  <c r="AK293" i="75"/>
  <c r="AJ293" i="75"/>
  <c r="AI293" i="75"/>
  <c r="AH293" i="75"/>
  <c r="AG293" i="75"/>
  <c r="AF293" i="75"/>
  <c r="AE293" i="75"/>
  <c r="AD293" i="75"/>
  <c r="AC293" i="75"/>
  <c r="AB293" i="75"/>
  <c r="AA293" i="75"/>
  <c r="Z293" i="75"/>
  <c r="Y293" i="75"/>
  <c r="X293" i="75"/>
  <c r="W293" i="75"/>
  <c r="V293" i="75"/>
  <c r="U293" i="75"/>
  <c r="T293" i="75"/>
  <c r="S293" i="75"/>
  <c r="R293" i="75"/>
  <c r="Q293" i="75"/>
  <c r="P293" i="75"/>
  <c r="O293" i="75"/>
  <c r="N293" i="75"/>
  <c r="M293" i="75"/>
  <c r="L293" i="75"/>
  <c r="K293" i="75"/>
  <c r="J293" i="75"/>
  <c r="I293" i="75"/>
  <c r="H293" i="75"/>
  <c r="G293" i="75"/>
  <c r="F293" i="75"/>
  <c r="BU292" i="75"/>
  <c r="BT292" i="75"/>
  <c r="BS292" i="75"/>
  <c r="BR292" i="75"/>
  <c r="BQ292" i="75"/>
  <c r="BP292" i="75"/>
  <c r="BO292" i="75"/>
  <c r="BN292" i="75"/>
  <c r="BM292" i="75"/>
  <c r="BL292" i="75"/>
  <c r="BK292" i="75"/>
  <c r="BJ292" i="75"/>
  <c r="BI292" i="75"/>
  <c r="BH292" i="75"/>
  <c r="BG292" i="75"/>
  <c r="BF292" i="75"/>
  <c r="BE292" i="75"/>
  <c r="BD292" i="75"/>
  <c r="BC292" i="75"/>
  <c r="BB292" i="75"/>
  <c r="BA292" i="75"/>
  <c r="AZ292" i="75"/>
  <c r="AY292" i="75"/>
  <c r="AX292" i="75"/>
  <c r="AW292" i="75"/>
  <c r="AV292" i="75"/>
  <c r="AU292" i="75"/>
  <c r="AT292" i="75"/>
  <c r="AS292" i="75"/>
  <c r="AR292" i="75"/>
  <c r="AQ292" i="75"/>
  <c r="AP292" i="75"/>
  <c r="AO292" i="75"/>
  <c r="AN292" i="75"/>
  <c r="AM292" i="75"/>
  <c r="AL292" i="75"/>
  <c r="AK292" i="75"/>
  <c r="AJ292" i="75"/>
  <c r="AI292" i="75"/>
  <c r="AH292" i="75"/>
  <c r="AG292" i="75"/>
  <c r="AF292" i="75"/>
  <c r="AE292" i="75"/>
  <c r="AD292" i="75"/>
  <c r="AC292" i="75"/>
  <c r="AB292" i="75"/>
  <c r="AA292" i="75"/>
  <c r="Z292" i="75"/>
  <c r="Y292" i="75"/>
  <c r="X292" i="75"/>
  <c r="W292" i="75"/>
  <c r="V292" i="75"/>
  <c r="U292" i="75"/>
  <c r="T292" i="75"/>
  <c r="S292" i="75"/>
  <c r="R292" i="75"/>
  <c r="Q292" i="75"/>
  <c r="P292" i="75"/>
  <c r="O292" i="75"/>
  <c r="N292" i="75"/>
  <c r="M292" i="75"/>
  <c r="L292" i="75"/>
  <c r="K292" i="75"/>
  <c r="J292" i="75"/>
  <c r="I292" i="75"/>
  <c r="H292" i="75"/>
  <c r="G292" i="75"/>
  <c r="F292" i="75"/>
  <c r="BU291" i="75"/>
  <c r="BT291" i="75"/>
  <c r="BS291" i="75"/>
  <c r="BR291" i="75"/>
  <c r="BQ291" i="75"/>
  <c r="BP291" i="75"/>
  <c r="BO291" i="75"/>
  <c r="BN291" i="75"/>
  <c r="BM291" i="75"/>
  <c r="BL291" i="75"/>
  <c r="BK291" i="75"/>
  <c r="BJ291" i="75"/>
  <c r="BI291" i="75"/>
  <c r="BH291" i="75"/>
  <c r="BG291" i="75"/>
  <c r="BF291" i="75"/>
  <c r="BE291" i="75"/>
  <c r="BD291" i="75"/>
  <c r="BC291" i="75"/>
  <c r="BB291" i="75"/>
  <c r="BA291" i="75"/>
  <c r="AZ291" i="75"/>
  <c r="AY291" i="75"/>
  <c r="AX291" i="75"/>
  <c r="AW291" i="75"/>
  <c r="AV291" i="75"/>
  <c r="AU291" i="75"/>
  <c r="AT291" i="75"/>
  <c r="AS291" i="75"/>
  <c r="AR291" i="75"/>
  <c r="AQ291" i="75"/>
  <c r="AP291" i="75"/>
  <c r="AO291" i="75"/>
  <c r="AN291" i="75"/>
  <c r="AM291" i="75"/>
  <c r="AL291" i="75"/>
  <c r="AK291" i="75"/>
  <c r="AJ291" i="75"/>
  <c r="AI291" i="75"/>
  <c r="AH291" i="75"/>
  <c r="AG291" i="75"/>
  <c r="AF291" i="75"/>
  <c r="AE291" i="75"/>
  <c r="AD291" i="75"/>
  <c r="AC291" i="75"/>
  <c r="AB291" i="75"/>
  <c r="AA291" i="75"/>
  <c r="Z291" i="75"/>
  <c r="Y291" i="75"/>
  <c r="X291" i="75"/>
  <c r="W291" i="75"/>
  <c r="V291" i="75"/>
  <c r="U291" i="75"/>
  <c r="T291" i="75"/>
  <c r="S291" i="75"/>
  <c r="R291" i="75"/>
  <c r="Q291" i="75"/>
  <c r="P291" i="75"/>
  <c r="O291" i="75"/>
  <c r="N291" i="75"/>
  <c r="M291" i="75"/>
  <c r="L291" i="75"/>
  <c r="K291" i="75"/>
  <c r="J291" i="75"/>
  <c r="I291" i="75"/>
  <c r="H291" i="75"/>
  <c r="G291" i="75"/>
  <c r="F291" i="75"/>
  <c r="BU290" i="75"/>
  <c r="BT290" i="75"/>
  <c r="BS290" i="75"/>
  <c r="BR290" i="75"/>
  <c r="BQ290" i="75"/>
  <c r="BP290" i="75"/>
  <c r="BO290" i="75"/>
  <c r="BN290" i="75"/>
  <c r="BM290" i="75"/>
  <c r="BL290" i="75"/>
  <c r="BK290" i="75"/>
  <c r="BJ290" i="75"/>
  <c r="BI290" i="75"/>
  <c r="BH290" i="75"/>
  <c r="BG290" i="75"/>
  <c r="BF290" i="75"/>
  <c r="BE290" i="75"/>
  <c r="BD290" i="75"/>
  <c r="BC290" i="75"/>
  <c r="BB290" i="75"/>
  <c r="BA290" i="75"/>
  <c r="AZ290" i="75"/>
  <c r="AY290" i="75"/>
  <c r="AX290" i="75"/>
  <c r="AW290" i="75"/>
  <c r="AV290" i="75"/>
  <c r="AU290" i="75"/>
  <c r="AT290" i="75"/>
  <c r="AS290" i="75"/>
  <c r="AR290" i="75"/>
  <c r="AQ290" i="75"/>
  <c r="AP290" i="75"/>
  <c r="AO290" i="75"/>
  <c r="AN290" i="75"/>
  <c r="AM290" i="75"/>
  <c r="AL290" i="75"/>
  <c r="AK290" i="75"/>
  <c r="AJ290" i="75"/>
  <c r="AI290" i="75"/>
  <c r="AH290" i="75"/>
  <c r="AG290" i="75"/>
  <c r="AF290" i="75"/>
  <c r="AE290" i="75"/>
  <c r="AD290" i="75"/>
  <c r="AC290" i="75"/>
  <c r="AB290" i="75"/>
  <c r="AA290" i="75"/>
  <c r="Z290" i="75"/>
  <c r="Y290" i="75"/>
  <c r="X290" i="75"/>
  <c r="W290" i="75"/>
  <c r="V290" i="75"/>
  <c r="U290" i="75"/>
  <c r="T290" i="75"/>
  <c r="S290" i="75"/>
  <c r="R290" i="75"/>
  <c r="Q290" i="75"/>
  <c r="P290" i="75"/>
  <c r="O290" i="75"/>
  <c r="N290" i="75"/>
  <c r="M290" i="75"/>
  <c r="L290" i="75"/>
  <c r="K290" i="75"/>
  <c r="J290" i="75"/>
  <c r="I290" i="75"/>
  <c r="H290" i="75"/>
  <c r="G290" i="75"/>
  <c r="F290" i="75"/>
  <c r="BU289" i="75"/>
  <c r="BT289" i="75"/>
  <c r="BS289" i="75"/>
  <c r="BR289" i="75"/>
  <c r="BQ289" i="75"/>
  <c r="BP289" i="75"/>
  <c r="BO289" i="75"/>
  <c r="BN289" i="75"/>
  <c r="BM289" i="75"/>
  <c r="BL289" i="75"/>
  <c r="BK289" i="75"/>
  <c r="BJ289" i="75"/>
  <c r="BI289" i="75"/>
  <c r="BH289" i="75"/>
  <c r="BG289" i="75"/>
  <c r="BF289" i="75"/>
  <c r="BE289" i="75"/>
  <c r="BD289" i="75"/>
  <c r="BC289" i="75"/>
  <c r="BB289" i="75"/>
  <c r="BA289" i="75"/>
  <c r="AZ289" i="75"/>
  <c r="AY289" i="75"/>
  <c r="AX289" i="75"/>
  <c r="AW289" i="75"/>
  <c r="AV289" i="75"/>
  <c r="AU289" i="75"/>
  <c r="AT289" i="75"/>
  <c r="AS289" i="75"/>
  <c r="AR289" i="75"/>
  <c r="AQ289" i="75"/>
  <c r="AP289" i="75"/>
  <c r="AO289" i="75"/>
  <c r="AN289" i="75"/>
  <c r="AM289" i="75"/>
  <c r="AL289" i="75"/>
  <c r="AK289" i="75"/>
  <c r="AJ289" i="75"/>
  <c r="AI289" i="75"/>
  <c r="AH289" i="75"/>
  <c r="AG289" i="75"/>
  <c r="AF289" i="75"/>
  <c r="AE289" i="75"/>
  <c r="AD289" i="75"/>
  <c r="AC289" i="75"/>
  <c r="AB289" i="75"/>
  <c r="AA289" i="75"/>
  <c r="Z289" i="75"/>
  <c r="Y289" i="75"/>
  <c r="X289" i="75"/>
  <c r="W289" i="75"/>
  <c r="V289" i="75"/>
  <c r="U289" i="75"/>
  <c r="T289" i="75"/>
  <c r="S289" i="75"/>
  <c r="R289" i="75"/>
  <c r="Q289" i="75"/>
  <c r="P289" i="75"/>
  <c r="O289" i="75"/>
  <c r="N289" i="75"/>
  <c r="M289" i="75"/>
  <c r="L289" i="75"/>
  <c r="K289" i="75"/>
  <c r="J289" i="75"/>
  <c r="I289" i="75"/>
  <c r="H289" i="75"/>
  <c r="G289" i="75"/>
  <c r="F289" i="75"/>
  <c r="BU288" i="75"/>
  <c r="BT288" i="75"/>
  <c r="BS288" i="75"/>
  <c r="BR288" i="75"/>
  <c r="BQ288" i="75"/>
  <c r="BP288" i="75"/>
  <c r="BO288" i="75"/>
  <c r="BN288" i="75"/>
  <c r="BM288" i="75"/>
  <c r="BL288" i="75"/>
  <c r="BK288" i="75"/>
  <c r="BJ288" i="75"/>
  <c r="BI288" i="75"/>
  <c r="BH288" i="75"/>
  <c r="BG288" i="75"/>
  <c r="BF288" i="75"/>
  <c r="BE288" i="75"/>
  <c r="BD288" i="75"/>
  <c r="BC288" i="75"/>
  <c r="BB288" i="75"/>
  <c r="BA288" i="75"/>
  <c r="AZ288" i="75"/>
  <c r="AY288" i="75"/>
  <c r="AX288" i="75"/>
  <c r="AW288" i="75"/>
  <c r="AV288" i="75"/>
  <c r="AU288" i="75"/>
  <c r="AT288" i="75"/>
  <c r="AS288" i="75"/>
  <c r="AR288" i="75"/>
  <c r="AQ288" i="75"/>
  <c r="AP288" i="75"/>
  <c r="AO288" i="75"/>
  <c r="AN288" i="75"/>
  <c r="AM288" i="75"/>
  <c r="AL288" i="75"/>
  <c r="AK288" i="75"/>
  <c r="AJ288" i="75"/>
  <c r="AI288" i="75"/>
  <c r="AH288" i="75"/>
  <c r="AG288" i="75"/>
  <c r="AF288" i="75"/>
  <c r="AE288" i="75"/>
  <c r="AD288" i="75"/>
  <c r="AC288" i="75"/>
  <c r="AB288" i="75"/>
  <c r="AA288" i="75"/>
  <c r="Z288" i="75"/>
  <c r="Y288" i="75"/>
  <c r="X288" i="75"/>
  <c r="W288" i="75"/>
  <c r="V288" i="75"/>
  <c r="U288" i="75"/>
  <c r="T288" i="75"/>
  <c r="S288" i="75"/>
  <c r="R288" i="75"/>
  <c r="Q288" i="75"/>
  <c r="P288" i="75"/>
  <c r="O288" i="75"/>
  <c r="N288" i="75"/>
  <c r="M288" i="75"/>
  <c r="L288" i="75"/>
  <c r="K288" i="75"/>
  <c r="J288" i="75"/>
  <c r="I288" i="75"/>
  <c r="H288" i="75"/>
  <c r="G288" i="75"/>
  <c r="F288" i="75"/>
  <c r="BU287" i="75"/>
  <c r="BT287" i="75"/>
  <c r="BS287" i="75"/>
  <c r="BR287" i="75"/>
  <c r="BQ287" i="75"/>
  <c r="BP287" i="75"/>
  <c r="BO287" i="75"/>
  <c r="BN287" i="75"/>
  <c r="BM287" i="75"/>
  <c r="BL287" i="75"/>
  <c r="BK287" i="75"/>
  <c r="BJ287" i="75"/>
  <c r="BI287" i="75"/>
  <c r="BH287" i="75"/>
  <c r="BG287" i="75"/>
  <c r="BF287" i="75"/>
  <c r="BE287" i="75"/>
  <c r="BD287" i="75"/>
  <c r="BC287" i="75"/>
  <c r="BB287" i="75"/>
  <c r="BA287" i="75"/>
  <c r="AZ287" i="75"/>
  <c r="AY287" i="75"/>
  <c r="AX287" i="75"/>
  <c r="AW287" i="75"/>
  <c r="AV287" i="75"/>
  <c r="AU287" i="75"/>
  <c r="AT287" i="75"/>
  <c r="AS287" i="75"/>
  <c r="AR287" i="75"/>
  <c r="AQ287" i="75"/>
  <c r="AP287" i="75"/>
  <c r="AO287" i="75"/>
  <c r="AN287" i="75"/>
  <c r="AM287" i="75"/>
  <c r="AL287" i="75"/>
  <c r="AK287" i="75"/>
  <c r="AJ287" i="75"/>
  <c r="AI287" i="75"/>
  <c r="AH287" i="75"/>
  <c r="AG287" i="75"/>
  <c r="AF287" i="75"/>
  <c r="AE287" i="75"/>
  <c r="AD287" i="75"/>
  <c r="AC287" i="75"/>
  <c r="AB287" i="75"/>
  <c r="AA287" i="75"/>
  <c r="Z287" i="75"/>
  <c r="Y287" i="75"/>
  <c r="X287" i="75"/>
  <c r="W287" i="75"/>
  <c r="V287" i="75"/>
  <c r="U287" i="75"/>
  <c r="T287" i="75"/>
  <c r="S287" i="75"/>
  <c r="R287" i="75"/>
  <c r="Q287" i="75"/>
  <c r="P287" i="75"/>
  <c r="O287" i="75"/>
  <c r="N287" i="75"/>
  <c r="M287" i="75"/>
  <c r="L287" i="75"/>
  <c r="K287" i="75"/>
  <c r="J287" i="75"/>
  <c r="I287" i="75"/>
  <c r="H287" i="75"/>
  <c r="G287" i="75"/>
  <c r="F287" i="75"/>
  <c r="BU286" i="75"/>
  <c r="BT286" i="75"/>
  <c r="BS286" i="75"/>
  <c r="BR286" i="75"/>
  <c r="BQ286" i="75"/>
  <c r="BP286" i="75"/>
  <c r="BO286" i="75"/>
  <c r="BN286" i="75"/>
  <c r="BM286" i="75"/>
  <c r="BL286" i="75"/>
  <c r="BK286" i="75"/>
  <c r="BJ286" i="75"/>
  <c r="BI286" i="75"/>
  <c r="BH286" i="75"/>
  <c r="BG286" i="75"/>
  <c r="BF286" i="75"/>
  <c r="BE286" i="75"/>
  <c r="BD286" i="75"/>
  <c r="BC286" i="75"/>
  <c r="BB286" i="75"/>
  <c r="BA286" i="75"/>
  <c r="AZ286" i="75"/>
  <c r="AY286" i="75"/>
  <c r="AX286" i="75"/>
  <c r="AW286" i="75"/>
  <c r="AV286" i="75"/>
  <c r="AU286" i="75"/>
  <c r="AT286" i="75"/>
  <c r="AS286" i="75"/>
  <c r="AR286" i="75"/>
  <c r="AQ286" i="75"/>
  <c r="AP286" i="75"/>
  <c r="AO286" i="75"/>
  <c r="AN286" i="75"/>
  <c r="AM286" i="75"/>
  <c r="AL286" i="75"/>
  <c r="AK286" i="75"/>
  <c r="AJ286" i="75"/>
  <c r="AI286" i="75"/>
  <c r="AH286" i="75"/>
  <c r="AG286" i="75"/>
  <c r="AF286" i="75"/>
  <c r="AE286" i="75"/>
  <c r="AD286" i="75"/>
  <c r="AC286" i="75"/>
  <c r="AB286" i="75"/>
  <c r="AA286" i="75"/>
  <c r="Z286" i="75"/>
  <c r="Y286" i="75"/>
  <c r="X286" i="75"/>
  <c r="W286" i="75"/>
  <c r="V286" i="75"/>
  <c r="U286" i="75"/>
  <c r="T286" i="75"/>
  <c r="S286" i="75"/>
  <c r="R286" i="75"/>
  <c r="Q286" i="75"/>
  <c r="P286" i="75"/>
  <c r="O286" i="75"/>
  <c r="N286" i="75"/>
  <c r="M286" i="75"/>
  <c r="L286" i="75"/>
  <c r="K286" i="75"/>
  <c r="J286" i="75"/>
  <c r="I286" i="75"/>
  <c r="H286" i="75"/>
  <c r="G286" i="75"/>
  <c r="F286" i="75"/>
  <c r="BU285" i="75"/>
  <c r="BT285" i="75"/>
  <c r="BS285" i="75"/>
  <c r="BR285" i="75"/>
  <c r="BQ285" i="75"/>
  <c r="BP285" i="75"/>
  <c r="BO285" i="75"/>
  <c r="BN285" i="75"/>
  <c r="BM285" i="75"/>
  <c r="BL285" i="75"/>
  <c r="BK285" i="75"/>
  <c r="BJ285" i="75"/>
  <c r="BI285" i="75"/>
  <c r="BH285" i="75"/>
  <c r="BG285" i="75"/>
  <c r="BF285" i="75"/>
  <c r="BE285" i="75"/>
  <c r="BD285" i="75"/>
  <c r="BC285" i="75"/>
  <c r="BB285" i="75"/>
  <c r="BA285" i="75"/>
  <c r="AZ285" i="75"/>
  <c r="AY285" i="75"/>
  <c r="AX285" i="75"/>
  <c r="AW285" i="75"/>
  <c r="AV285" i="75"/>
  <c r="AU285" i="75"/>
  <c r="AT285" i="75"/>
  <c r="AS285" i="75"/>
  <c r="AR285" i="75"/>
  <c r="AQ285" i="75"/>
  <c r="AP285" i="75"/>
  <c r="AO285" i="75"/>
  <c r="AN285" i="75"/>
  <c r="AM285" i="75"/>
  <c r="AL285" i="75"/>
  <c r="AK285" i="75"/>
  <c r="AJ285" i="75"/>
  <c r="AI285" i="75"/>
  <c r="AH285" i="75"/>
  <c r="AG285" i="75"/>
  <c r="AF285" i="75"/>
  <c r="AE285" i="75"/>
  <c r="AD285" i="75"/>
  <c r="AC285" i="75"/>
  <c r="AB285" i="75"/>
  <c r="AA285" i="75"/>
  <c r="Z285" i="75"/>
  <c r="Y285" i="75"/>
  <c r="X285" i="75"/>
  <c r="W285" i="75"/>
  <c r="V285" i="75"/>
  <c r="U285" i="75"/>
  <c r="T285" i="75"/>
  <c r="S285" i="75"/>
  <c r="R285" i="75"/>
  <c r="Q285" i="75"/>
  <c r="P285" i="75"/>
  <c r="O285" i="75"/>
  <c r="N285" i="75"/>
  <c r="M285" i="75"/>
  <c r="L285" i="75"/>
  <c r="K285" i="75"/>
  <c r="J285" i="75"/>
  <c r="I285" i="75"/>
  <c r="H285" i="75"/>
  <c r="G285" i="75"/>
  <c r="F285" i="75"/>
  <c r="BU284" i="75"/>
  <c r="BT284" i="75"/>
  <c r="BS284" i="75"/>
  <c r="BR284" i="75"/>
  <c r="BQ284" i="75"/>
  <c r="BP284" i="75"/>
  <c r="BO284" i="75"/>
  <c r="BN284" i="75"/>
  <c r="BM284" i="75"/>
  <c r="BL284" i="75"/>
  <c r="BK284" i="75"/>
  <c r="BJ284" i="75"/>
  <c r="BI284" i="75"/>
  <c r="BH284" i="75"/>
  <c r="BG284" i="75"/>
  <c r="BF284" i="75"/>
  <c r="BE284" i="75"/>
  <c r="BD284" i="75"/>
  <c r="BC284" i="75"/>
  <c r="BB284" i="75"/>
  <c r="BA284" i="75"/>
  <c r="AZ284" i="75"/>
  <c r="AY284" i="75"/>
  <c r="AX284" i="75"/>
  <c r="AW284" i="75"/>
  <c r="AV284" i="75"/>
  <c r="AU284" i="75"/>
  <c r="AT284" i="75"/>
  <c r="AS284" i="75"/>
  <c r="AR284" i="75"/>
  <c r="AQ284" i="75"/>
  <c r="AP284" i="75"/>
  <c r="AO284" i="75"/>
  <c r="AN284" i="75"/>
  <c r="AM284" i="75"/>
  <c r="AL284" i="75"/>
  <c r="AK284" i="75"/>
  <c r="AJ284" i="75"/>
  <c r="AI284" i="75"/>
  <c r="AH284" i="75"/>
  <c r="AG284" i="75"/>
  <c r="AF284" i="75"/>
  <c r="AE284" i="75"/>
  <c r="AD284" i="75"/>
  <c r="AC284" i="75"/>
  <c r="AB284" i="75"/>
  <c r="AA284" i="75"/>
  <c r="Z284" i="75"/>
  <c r="Y284" i="75"/>
  <c r="X284" i="75"/>
  <c r="W284" i="75"/>
  <c r="V284" i="75"/>
  <c r="U284" i="75"/>
  <c r="T284" i="75"/>
  <c r="S284" i="75"/>
  <c r="R284" i="75"/>
  <c r="Q284" i="75"/>
  <c r="P284" i="75"/>
  <c r="O284" i="75"/>
  <c r="N284" i="75"/>
  <c r="M284" i="75"/>
  <c r="L284" i="75"/>
  <c r="K284" i="75"/>
  <c r="J284" i="75"/>
  <c r="I284" i="75"/>
  <c r="H284" i="75"/>
  <c r="G284" i="75"/>
  <c r="F284" i="75"/>
  <c r="BU283" i="75"/>
  <c r="BT283" i="75"/>
  <c r="BS283" i="75"/>
  <c r="BR283" i="75"/>
  <c r="BQ283" i="75"/>
  <c r="BP283" i="75"/>
  <c r="BO283" i="75"/>
  <c r="BN283" i="75"/>
  <c r="BM283" i="75"/>
  <c r="BL283" i="75"/>
  <c r="BK283" i="75"/>
  <c r="BJ283" i="75"/>
  <c r="BI283" i="75"/>
  <c r="BH283" i="75"/>
  <c r="BG283" i="75"/>
  <c r="BF283" i="75"/>
  <c r="BE283" i="75"/>
  <c r="BD283" i="75"/>
  <c r="BC283" i="75"/>
  <c r="BB283" i="75"/>
  <c r="BA283" i="75"/>
  <c r="AZ283" i="75"/>
  <c r="AY283" i="75"/>
  <c r="AX283" i="75"/>
  <c r="AW283" i="75"/>
  <c r="AV283" i="75"/>
  <c r="AU283" i="75"/>
  <c r="AT283" i="75"/>
  <c r="AS283" i="75"/>
  <c r="AR283" i="75"/>
  <c r="AQ283" i="75"/>
  <c r="AP283" i="75"/>
  <c r="AO283" i="75"/>
  <c r="AN283" i="75"/>
  <c r="AM283" i="75"/>
  <c r="AL283" i="75"/>
  <c r="AK283" i="75"/>
  <c r="AJ283" i="75"/>
  <c r="AI283" i="75"/>
  <c r="AH283" i="75"/>
  <c r="AG283" i="75"/>
  <c r="AF283" i="75"/>
  <c r="AE283" i="75"/>
  <c r="AD283" i="75"/>
  <c r="AC283" i="75"/>
  <c r="AB283" i="75"/>
  <c r="AA283" i="75"/>
  <c r="Z283" i="75"/>
  <c r="Y283" i="75"/>
  <c r="X283" i="75"/>
  <c r="W283" i="75"/>
  <c r="V283" i="75"/>
  <c r="U283" i="75"/>
  <c r="T283" i="75"/>
  <c r="S283" i="75"/>
  <c r="R283" i="75"/>
  <c r="Q283" i="75"/>
  <c r="P283" i="75"/>
  <c r="O283" i="75"/>
  <c r="N283" i="75"/>
  <c r="M283" i="75"/>
  <c r="L283" i="75"/>
  <c r="K283" i="75"/>
  <c r="J283" i="75"/>
  <c r="I283" i="75"/>
  <c r="H283" i="75"/>
  <c r="G283" i="75"/>
  <c r="F283" i="75"/>
  <c r="BU282" i="75"/>
  <c r="BT282" i="75"/>
  <c r="BS282" i="75"/>
  <c r="BR282" i="75"/>
  <c r="BQ282" i="75"/>
  <c r="BP282" i="75"/>
  <c r="BO282" i="75"/>
  <c r="BN282" i="75"/>
  <c r="BM282" i="75"/>
  <c r="BL282" i="75"/>
  <c r="BK282" i="75"/>
  <c r="BJ282" i="75"/>
  <c r="BI282" i="75"/>
  <c r="BH282" i="75"/>
  <c r="BG282" i="75"/>
  <c r="BF282" i="75"/>
  <c r="BE282" i="75"/>
  <c r="BD282" i="75"/>
  <c r="BC282" i="75"/>
  <c r="BB282" i="75"/>
  <c r="BA282" i="75"/>
  <c r="AZ282" i="75"/>
  <c r="AY282" i="75"/>
  <c r="AX282" i="75"/>
  <c r="AW282" i="75"/>
  <c r="AV282" i="75"/>
  <c r="AU282" i="75"/>
  <c r="AT282" i="75"/>
  <c r="AS282" i="75"/>
  <c r="AR282" i="75"/>
  <c r="AQ282" i="75"/>
  <c r="AP282" i="75"/>
  <c r="AO282" i="75"/>
  <c r="AN282" i="75"/>
  <c r="AM282" i="75"/>
  <c r="AL282" i="75"/>
  <c r="AK282" i="75"/>
  <c r="AJ282" i="75"/>
  <c r="AI282" i="75"/>
  <c r="AH282" i="75"/>
  <c r="AG282" i="75"/>
  <c r="AF282" i="75"/>
  <c r="AE282" i="75"/>
  <c r="AD282" i="75"/>
  <c r="AC282" i="75"/>
  <c r="AB282" i="75"/>
  <c r="AA282" i="75"/>
  <c r="Z282" i="75"/>
  <c r="Y282" i="75"/>
  <c r="X282" i="75"/>
  <c r="W282" i="75"/>
  <c r="V282" i="75"/>
  <c r="U282" i="75"/>
  <c r="T282" i="75"/>
  <c r="S282" i="75"/>
  <c r="R282" i="75"/>
  <c r="Q282" i="75"/>
  <c r="P282" i="75"/>
  <c r="O282" i="75"/>
  <c r="N282" i="75"/>
  <c r="M282" i="75"/>
  <c r="L282" i="75"/>
  <c r="K282" i="75"/>
  <c r="J282" i="75"/>
  <c r="I282" i="75"/>
  <c r="H282" i="75"/>
  <c r="G282" i="75"/>
  <c r="F282" i="75"/>
  <c r="BU281" i="75"/>
  <c r="BT281" i="75"/>
  <c r="BS281" i="75"/>
  <c r="BR281" i="75"/>
  <c r="BQ281" i="75"/>
  <c r="BP281" i="75"/>
  <c r="BO281" i="75"/>
  <c r="BN281" i="75"/>
  <c r="BM281" i="75"/>
  <c r="BL281" i="75"/>
  <c r="BK281" i="75"/>
  <c r="BJ281" i="75"/>
  <c r="BI281" i="75"/>
  <c r="BH281" i="75"/>
  <c r="BG281" i="75"/>
  <c r="BF281" i="75"/>
  <c r="BE281" i="75"/>
  <c r="BD281" i="75"/>
  <c r="BC281" i="75"/>
  <c r="BB281" i="75"/>
  <c r="BA281" i="75"/>
  <c r="AZ281" i="75"/>
  <c r="AY281" i="75"/>
  <c r="AX281" i="75"/>
  <c r="AW281" i="75"/>
  <c r="AV281" i="75"/>
  <c r="AU281" i="75"/>
  <c r="AT281" i="75"/>
  <c r="AS281" i="75"/>
  <c r="AR281" i="75"/>
  <c r="AQ281" i="75"/>
  <c r="AP281" i="75"/>
  <c r="AO281" i="75"/>
  <c r="AN281" i="75"/>
  <c r="AM281" i="75"/>
  <c r="AL281" i="75"/>
  <c r="AK281" i="75"/>
  <c r="AJ281" i="75"/>
  <c r="AI281" i="75"/>
  <c r="AH281" i="75"/>
  <c r="AG281" i="75"/>
  <c r="AF281" i="75"/>
  <c r="AE281" i="75"/>
  <c r="AD281" i="75"/>
  <c r="AC281" i="75"/>
  <c r="AB281" i="75"/>
  <c r="AA281" i="75"/>
  <c r="Z281" i="75"/>
  <c r="Y281" i="75"/>
  <c r="X281" i="75"/>
  <c r="W281" i="75"/>
  <c r="V281" i="75"/>
  <c r="U281" i="75"/>
  <c r="T281" i="75"/>
  <c r="S281" i="75"/>
  <c r="R281" i="75"/>
  <c r="Q281" i="75"/>
  <c r="P281" i="75"/>
  <c r="O281" i="75"/>
  <c r="N281" i="75"/>
  <c r="M281" i="75"/>
  <c r="L281" i="75"/>
  <c r="K281" i="75"/>
  <c r="J281" i="75"/>
  <c r="I281" i="75"/>
  <c r="H281" i="75"/>
  <c r="G281" i="75"/>
  <c r="F281" i="75"/>
  <c r="BU280" i="75"/>
  <c r="BT280" i="75"/>
  <c r="BS280" i="75"/>
  <c r="BR280" i="75"/>
  <c r="BQ280" i="75"/>
  <c r="BP280" i="75"/>
  <c r="BO280" i="75"/>
  <c r="BN280" i="75"/>
  <c r="BM280" i="75"/>
  <c r="BL280" i="75"/>
  <c r="BK280" i="75"/>
  <c r="BJ280" i="75"/>
  <c r="BI280" i="75"/>
  <c r="BH280" i="75"/>
  <c r="BG280" i="75"/>
  <c r="BF280" i="75"/>
  <c r="BE280" i="75"/>
  <c r="BD280" i="75"/>
  <c r="BC280" i="75"/>
  <c r="BB280" i="75"/>
  <c r="BA280" i="75"/>
  <c r="AZ280" i="75"/>
  <c r="AY280" i="75"/>
  <c r="AX280" i="75"/>
  <c r="AW280" i="75"/>
  <c r="AV280" i="75"/>
  <c r="AU280" i="75"/>
  <c r="AT280" i="75"/>
  <c r="AS280" i="75"/>
  <c r="AR280" i="75"/>
  <c r="AQ280" i="75"/>
  <c r="AP280" i="75"/>
  <c r="AO280" i="75"/>
  <c r="AN280" i="75"/>
  <c r="AM280" i="75"/>
  <c r="AL280" i="75"/>
  <c r="AK280" i="75"/>
  <c r="AJ280" i="75"/>
  <c r="AI280" i="75"/>
  <c r="AH280" i="75"/>
  <c r="AG280" i="75"/>
  <c r="AF280" i="75"/>
  <c r="AE280" i="75"/>
  <c r="AD280" i="75"/>
  <c r="AC280" i="75"/>
  <c r="AB280" i="75"/>
  <c r="AA280" i="75"/>
  <c r="Z280" i="75"/>
  <c r="Y280" i="75"/>
  <c r="X280" i="75"/>
  <c r="W280" i="75"/>
  <c r="V280" i="75"/>
  <c r="U280" i="75"/>
  <c r="T280" i="75"/>
  <c r="S280" i="75"/>
  <c r="R280" i="75"/>
  <c r="Q280" i="75"/>
  <c r="P280" i="75"/>
  <c r="O280" i="75"/>
  <c r="N280" i="75"/>
  <c r="M280" i="75"/>
  <c r="L280" i="75"/>
  <c r="K280" i="75"/>
  <c r="J280" i="75"/>
  <c r="I280" i="75"/>
  <c r="H280" i="75"/>
  <c r="G280" i="75"/>
  <c r="F280" i="75"/>
  <c r="BU279" i="75"/>
  <c r="BT279" i="75"/>
  <c r="BS279" i="75"/>
  <c r="BR279" i="75"/>
  <c r="BQ279" i="75"/>
  <c r="BP279" i="75"/>
  <c r="BO279" i="75"/>
  <c r="BN279" i="75"/>
  <c r="BM279" i="75"/>
  <c r="BL279" i="75"/>
  <c r="BK279" i="75"/>
  <c r="BJ279" i="75"/>
  <c r="BI279" i="75"/>
  <c r="BH279" i="75"/>
  <c r="BG279" i="75"/>
  <c r="BF279" i="75"/>
  <c r="BE279" i="75"/>
  <c r="BD279" i="75"/>
  <c r="BC279" i="75"/>
  <c r="BB279" i="75"/>
  <c r="BA279" i="75"/>
  <c r="AZ279" i="75"/>
  <c r="AY279" i="75"/>
  <c r="AX279" i="75"/>
  <c r="AW279" i="75"/>
  <c r="AV279" i="75"/>
  <c r="AU279" i="75"/>
  <c r="AT279" i="75"/>
  <c r="AS279" i="75"/>
  <c r="AR279" i="75"/>
  <c r="AQ279" i="75"/>
  <c r="AP279" i="75"/>
  <c r="AO279" i="75"/>
  <c r="AN279" i="75"/>
  <c r="AM279" i="75"/>
  <c r="AL279" i="75"/>
  <c r="AK279" i="75"/>
  <c r="AJ279" i="75"/>
  <c r="AI279" i="75"/>
  <c r="AH279" i="75"/>
  <c r="AG279" i="75"/>
  <c r="AF279" i="75"/>
  <c r="AE279" i="75"/>
  <c r="AD279" i="75"/>
  <c r="AC279" i="75"/>
  <c r="AB279" i="75"/>
  <c r="AA279" i="75"/>
  <c r="Z279" i="75"/>
  <c r="Y279" i="75"/>
  <c r="X279" i="75"/>
  <c r="W279" i="75"/>
  <c r="V279" i="75"/>
  <c r="U279" i="75"/>
  <c r="T279" i="75"/>
  <c r="S279" i="75"/>
  <c r="R279" i="75"/>
  <c r="Q279" i="75"/>
  <c r="P279" i="75"/>
  <c r="O279" i="75"/>
  <c r="N279" i="75"/>
  <c r="M279" i="75"/>
  <c r="L279" i="75"/>
  <c r="K279" i="75"/>
  <c r="J279" i="75"/>
  <c r="I279" i="75"/>
  <c r="H279" i="75"/>
  <c r="G279" i="75"/>
  <c r="F279" i="75"/>
  <c r="BU278" i="75"/>
  <c r="BT278" i="75"/>
  <c r="BS278" i="75"/>
  <c r="BR278" i="75"/>
  <c r="BQ278" i="75"/>
  <c r="BP278" i="75"/>
  <c r="BO278" i="75"/>
  <c r="BN278" i="75"/>
  <c r="BM278" i="75"/>
  <c r="BL278" i="75"/>
  <c r="BK278" i="75"/>
  <c r="BJ278" i="75"/>
  <c r="BI278" i="75"/>
  <c r="BH278" i="75"/>
  <c r="BG278" i="75"/>
  <c r="BF278" i="75"/>
  <c r="BE278" i="75"/>
  <c r="BD278" i="75"/>
  <c r="BC278" i="75"/>
  <c r="BB278" i="75"/>
  <c r="BA278" i="75"/>
  <c r="AZ278" i="75"/>
  <c r="AY278" i="75"/>
  <c r="AX278" i="75"/>
  <c r="AW278" i="75"/>
  <c r="AV278" i="75"/>
  <c r="AU278" i="75"/>
  <c r="AT278" i="75"/>
  <c r="AS278" i="75"/>
  <c r="AR278" i="75"/>
  <c r="AQ278" i="75"/>
  <c r="AP278" i="75"/>
  <c r="AO278" i="75"/>
  <c r="AN278" i="75"/>
  <c r="AM278" i="75"/>
  <c r="AL278" i="75"/>
  <c r="AK278" i="75"/>
  <c r="AJ278" i="75"/>
  <c r="AI278" i="75"/>
  <c r="AH278" i="75"/>
  <c r="AG278" i="75"/>
  <c r="AF278" i="75"/>
  <c r="AE278" i="75"/>
  <c r="AD278" i="75"/>
  <c r="AC278" i="75"/>
  <c r="AB278" i="75"/>
  <c r="AA278" i="75"/>
  <c r="Z278" i="75"/>
  <c r="Y278" i="75"/>
  <c r="X278" i="75"/>
  <c r="W278" i="75"/>
  <c r="V278" i="75"/>
  <c r="U278" i="75"/>
  <c r="T278" i="75"/>
  <c r="S278" i="75"/>
  <c r="R278" i="75"/>
  <c r="Q278" i="75"/>
  <c r="P278" i="75"/>
  <c r="O278" i="75"/>
  <c r="N278" i="75"/>
  <c r="M278" i="75"/>
  <c r="L278" i="75"/>
  <c r="K278" i="75"/>
  <c r="J278" i="75"/>
  <c r="I278" i="75"/>
  <c r="H278" i="75"/>
  <c r="G278" i="75"/>
  <c r="F278" i="75"/>
  <c r="BU277" i="75"/>
  <c r="BT277" i="75"/>
  <c r="BS277" i="75"/>
  <c r="BR277" i="75"/>
  <c r="BQ277" i="75"/>
  <c r="BP277" i="75"/>
  <c r="BO277" i="75"/>
  <c r="BN277" i="75"/>
  <c r="BM277" i="75"/>
  <c r="BL277" i="75"/>
  <c r="BK277" i="75"/>
  <c r="BJ277" i="75"/>
  <c r="BI277" i="75"/>
  <c r="BH277" i="75"/>
  <c r="BG277" i="75"/>
  <c r="BF277" i="75"/>
  <c r="BE277" i="75"/>
  <c r="BD277" i="75"/>
  <c r="BC277" i="75"/>
  <c r="BB277" i="75"/>
  <c r="BA277" i="75"/>
  <c r="AZ277" i="75"/>
  <c r="AY277" i="75"/>
  <c r="AX277" i="75"/>
  <c r="AW277" i="75"/>
  <c r="AV277" i="75"/>
  <c r="AU277" i="75"/>
  <c r="AT277" i="75"/>
  <c r="AS277" i="75"/>
  <c r="AR277" i="75"/>
  <c r="AQ277" i="75"/>
  <c r="AP277" i="75"/>
  <c r="AO277" i="75"/>
  <c r="AN277" i="75"/>
  <c r="AM277" i="75"/>
  <c r="AL277" i="75"/>
  <c r="AK277" i="75"/>
  <c r="AJ277" i="75"/>
  <c r="AI277" i="75"/>
  <c r="AH277" i="75"/>
  <c r="AG277" i="75"/>
  <c r="AF277" i="75"/>
  <c r="AE277" i="75"/>
  <c r="AD277" i="75"/>
  <c r="AC277" i="75"/>
  <c r="AB277" i="75"/>
  <c r="AA277" i="75"/>
  <c r="Z277" i="75"/>
  <c r="Y277" i="75"/>
  <c r="X277" i="75"/>
  <c r="W277" i="75"/>
  <c r="V277" i="75"/>
  <c r="U277" i="75"/>
  <c r="T277" i="75"/>
  <c r="S277" i="75"/>
  <c r="R277" i="75"/>
  <c r="Q277" i="75"/>
  <c r="P277" i="75"/>
  <c r="O277" i="75"/>
  <c r="N277" i="75"/>
  <c r="M277" i="75"/>
  <c r="L277" i="75"/>
  <c r="K277" i="75"/>
  <c r="J277" i="75"/>
  <c r="I277" i="75"/>
  <c r="H277" i="75"/>
  <c r="G277" i="75"/>
  <c r="F277" i="75"/>
  <c r="BU276" i="75"/>
  <c r="BT276" i="75"/>
  <c r="BS276" i="75"/>
  <c r="BR276" i="75"/>
  <c r="BQ276" i="75"/>
  <c r="BP276" i="75"/>
  <c r="BO276" i="75"/>
  <c r="BN276" i="75"/>
  <c r="BM276" i="75"/>
  <c r="BL276" i="75"/>
  <c r="BK276" i="75"/>
  <c r="BJ276" i="75"/>
  <c r="BI276" i="75"/>
  <c r="BH276" i="75"/>
  <c r="BG276" i="75"/>
  <c r="BF276" i="75"/>
  <c r="BE276" i="75"/>
  <c r="BD276" i="75"/>
  <c r="BC276" i="75"/>
  <c r="BB276" i="75"/>
  <c r="BA276" i="75"/>
  <c r="AZ276" i="75"/>
  <c r="AY276" i="75"/>
  <c r="AX276" i="75"/>
  <c r="AW276" i="75"/>
  <c r="AV276" i="75"/>
  <c r="AU276" i="75"/>
  <c r="AT276" i="75"/>
  <c r="AS276" i="75"/>
  <c r="AR276" i="75"/>
  <c r="AQ276" i="75"/>
  <c r="AP276" i="75"/>
  <c r="AO276" i="75"/>
  <c r="AN276" i="75"/>
  <c r="AM276" i="75"/>
  <c r="AL276" i="75"/>
  <c r="AK276" i="75"/>
  <c r="AJ276" i="75"/>
  <c r="AI276" i="75"/>
  <c r="AH276" i="75"/>
  <c r="AG276" i="75"/>
  <c r="AF276" i="75"/>
  <c r="AE276" i="75"/>
  <c r="AD276" i="75"/>
  <c r="AC276" i="75"/>
  <c r="AB276" i="75"/>
  <c r="AA276" i="75"/>
  <c r="Z276" i="75"/>
  <c r="Y276" i="75"/>
  <c r="X276" i="75"/>
  <c r="W276" i="75"/>
  <c r="V276" i="75"/>
  <c r="U276" i="75"/>
  <c r="T276" i="75"/>
  <c r="S276" i="75"/>
  <c r="R276" i="75"/>
  <c r="Q276" i="75"/>
  <c r="P276" i="75"/>
  <c r="O276" i="75"/>
  <c r="N276" i="75"/>
  <c r="M276" i="75"/>
  <c r="L276" i="75"/>
  <c r="K276" i="75"/>
  <c r="J276" i="75"/>
  <c r="I276" i="75"/>
  <c r="H276" i="75"/>
  <c r="G276" i="75"/>
  <c r="F276" i="75"/>
  <c r="BU275" i="75"/>
  <c r="BT275" i="75"/>
  <c r="BS275" i="75"/>
  <c r="BR275" i="75"/>
  <c r="BQ275" i="75"/>
  <c r="BP275" i="75"/>
  <c r="BO275" i="75"/>
  <c r="BN275" i="75"/>
  <c r="BM275" i="75"/>
  <c r="BL275" i="75"/>
  <c r="BK275" i="75"/>
  <c r="BJ275" i="75"/>
  <c r="BI275" i="75"/>
  <c r="BH275" i="75"/>
  <c r="BG275" i="75"/>
  <c r="BF275" i="75"/>
  <c r="BE275" i="75"/>
  <c r="BD275" i="75"/>
  <c r="BC275" i="75"/>
  <c r="BB275" i="75"/>
  <c r="BA275" i="75"/>
  <c r="AZ275" i="75"/>
  <c r="AY275" i="75"/>
  <c r="AX275" i="75"/>
  <c r="AW275" i="75"/>
  <c r="AV275" i="75"/>
  <c r="AU275" i="75"/>
  <c r="AT275" i="75"/>
  <c r="AS275" i="75"/>
  <c r="AR275" i="75"/>
  <c r="AQ275" i="75"/>
  <c r="AP275" i="75"/>
  <c r="AO275" i="75"/>
  <c r="AN275" i="75"/>
  <c r="AM275" i="75"/>
  <c r="AL275" i="75"/>
  <c r="AK275" i="75"/>
  <c r="AJ275" i="75"/>
  <c r="AI275" i="75"/>
  <c r="AH275" i="75"/>
  <c r="AG275" i="75"/>
  <c r="AF275" i="75"/>
  <c r="AE275" i="75"/>
  <c r="AD275" i="75"/>
  <c r="AC275" i="75"/>
  <c r="AB275" i="75"/>
  <c r="AA275" i="75"/>
  <c r="Z275" i="75"/>
  <c r="Y275" i="75"/>
  <c r="X275" i="75"/>
  <c r="W275" i="75"/>
  <c r="V275" i="75"/>
  <c r="U275" i="75"/>
  <c r="T275" i="75"/>
  <c r="S275" i="75"/>
  <c r="R275" i="75"/>
  <c r="Q275" i="75"/>
  <c r="P275" i="75"/>
  <c r="O275" i="75"/>
  <c r="N275" i="75"/>
  <c r="M275" i="75"/>
  <c r="L275" i="75"/>
  <c r="K275" i="75"/>
  <c r="J275" i="75"/>
  <c r="I275" i="75"/>
  <c r="H275" i="75"/>
  <c r="G275" i="75"/>
  <c r="F275" i="75"/>
  <c r="BU274" i="75"/>
  <c r="BT274" i="75"/>
  <c r="BS274" i="75"/>
  <c r="BR274" i="75"/>
  <c r="BQ274" i="75"/>
  <c r="BP274" i="75"/>
  <c r="BO274" i="75"/>
  <c r="BN274" i="75"/>
  <c r="BM274" i="75"/>
  <c r="BL274" i="75"/>
  <c r="BK274" i="75"/>
  <c r="BJ274" i="75"/>
  <c r="BI274" i="75"/>
  <c r="BH274" i="75"/>
  <c r="BG274" i="75"/>
  <c r="BF274" i="75"/>
  <c r="BE274" i="75"/>
  <c r="BD274" i="75"/>
  <c r="BC274" i="75"/>
  <c r="BB274" i="75"/>
  <c r="BA274" i="75"/>
  <c r="AZ274" i="75"/>
  <c r="AY274" i="75"/>
  <c r="AX274" i="75"/>
  <c r="AW274" i="75"/>
  <c r="AV274" i="75"/>
  <c r="AU274" i="75"/>
  <c r="AT274" i="75"/>
  <c r="AS274" i="75"/>
  <c r="AR274" i="75"/>
  <c r="AQ274" i="75"/>
  <c r="AP274" i="75"/>
  <c r="AO274" i="75"/>
  <c r="AN274" i="75"/>
  <c r="AM274" i="75"/>
  <c r="AL274" i="75"/>
  <c r="AK274" i="75"/>
  <c r="AJ274" i="75"/>
  <c r="AI274" i="75"/>
  <c r="AH274" i="75"/>
  <c r="AG274" i="75"/>
  <c r="AF274" i="75"/>
  <c r="AE274" i="75"/>
  <c r="AD274" i="75"/>
  <c r="AC274" i="75"/>
  <c r="AB274" i="75"/>
  <c r="AA274" i="75"/>
  <c r="Z274" i="75"/>
  <c r="Y274" i="75"/>
  <c r="X274" i="75"/>
  <c r="W274" i="75"/>
  <c r="V274" i="75"/>
  <c r="U274" i="75"/>
  <c r="T274" i="75"/>
  <c r="S274" i="75"/>
  <c r="R274" i="75"/>
  <c r="Q274" i="75"/>
  <c r="P274" i="75"/>
  <c r="O274" i="75"/>
  <c r="N274" i="75"/>
  <c r="M274" i="75"/>
  <c r="L274" i="75"/>
  <c r="K274" i="75"/>
  <c r="J274" i="75"/>
  <c r="I274" i="75"/>
  <c r="H274" i="75"/>
  <c r="G274" i="75"/>
  <c r="F274" i="75"/>
  <c r="BU273" i="75"/>
  <c r="BT273" i="75"/>
  <c r="BS273" i="75"/>
  <c r="BR273" i="75"/>
  <c r="BQ273" i="75"/>
  <c r="BP273" i="75"/>
  <c r="BO273" i="75"/>
  <c r="BN273" i="75"/>
  <c r="BM273" i="75"/>
  <c r="BL273" i="75"/>
  <c r="BK273" i="75"/>
  <c r="BJ273" i="75"/>
  <c r="BI273" i="75"/>
  <c r="BH273" i="75"/>
  <c r="BG273" i="75"/>
  <c r="BF273" i="75"/>
  <c r="BE273" i="75"/>
  <c r="BD273" i="75"/>
  <c r="BC273" i="75"/>
  <c r="BB273" i="75"/>
  <c r="BA273" i="75"/>
  <c r="AZ273" i="75"/>
  <c r="AY273" i="75"/>
  <c r="AX273" i="75"/>
  <c r="AW273" i="75"/>
  <c r="AV273" i="75"/>
  <c r="AU273" i="75"/>
  <c r="AT273" i="75"/>
  <c r="AS273" i="75"/>
  <c r="AR273" i="75"/>
  <c r="AQ273" i="75"/>
  <c r="AP273" i="75"/>
  <c r="AO273" i="75"/>
  <c r="AN273" i="75"/>
  <c r="AM273" i="75"/>
  <c r="AL273" i="75"/>
  <c r="AK273" i="75"/>
  <c r="AJ273" i="75"/>
  <c r="AI273" i="75"/>
  <c r="AH273" i="75"/>
  <c r="AG273" i="75"/>
  <c r="AF273" i="75"/>
  <c r="AE273" i="75"/>
  <c r="AD273" i="75"/>
  <c r="AC273" i="75"/>
  <c r="AB273" i="75"/>
  <c r="AA273" i="75"/>
  <c r="Z273" i="75"/>
  <c r="Y273" i="75"/>
  <c r="X273" i="75"/>
  <c r="W273" i="75"/>
  <c r="V273" i="75"/>
  <c r="U273" i="75"/>
  <c r="T273" i="75"/>
  <c r="S273" i="75"/>
  <c r="R273" i="75"/>
  <c r="Q273" i="75"/>
  <c r="P273" i="75"/>
  <c r="O273" i="75"/>
  <c r="N273" i="75"/>
  <c r="M273" i="75"/>
  <c r="L273" i="75"/>
  <c r="K273" i="75"/>
  <c r="J273" i="75"/>
  <c r="I273" i="75"/>
  <c r="H273" i="75"/>
  <c r="G273" i="75"/>
  <c r="F273" i="75"/>
  <c r="BU272" i="75"/>
  <c r="BT272" i="75"/>
  <c r="BS272" i="75"/>
  <c r="BR272" i="75"/>
  <c r="BQ272" i="75"/>
  <c r="BP272" i="75"/>
  <c r="BO272" i="75"/>
  <c r="BN272" i="75"/>
  <c r="BM272" i="75"/>
  <c r="BL272" i="75"/>
  <c r="BK272" i="75"/>
  <c r="BJ272" i="75"/>
  <c r="BI272" i="75"/>
  <c r="BH272" i="75"/>
  <c r="BG272" i="75"/>
  <c r="BF272" i="75"/>
  <c r="BE272" i="75"/>
  <c r="BD272" i="75"/>
  <c r="BC272" i="75"/>
  <c r="BB272" i="75"/>
  <c r="BA272" i="75"/>
  <c r="AZ272" i="75"/>
  <c r="AY272" i="75"/>
  <c r="AX272" i="75"/>
  <c r="AW272" i="75"/>
  <c r="AV272" i="75"/>
  <c r="AU272" i="75"/>
  <c r="AT272" i="75"/>
  <c r="AS272" i="75"/>
  <c r="AR272" i="75"/>
  <c r="AQ272" i="75"/>
  <c r="AP272" i="75"/>
  <c r="AO272" i="75"/>
  <c r="AN272" i="75"/>
  <c r="AM272" i="75"/>
  <c r="AL272" i="75"/>
  <c r="AK272" i="75"/>
  <c r="AJ272" i="75"/>
  <c r="AI272" i="75"/>
  <c r="AH272" i="75"/>
  <c r="AG272" i="75"/>
  <c r="AF272" i="75"/>
  <c r="AE272" i="75"/>
  <c r="AD272" i="75"/>
  <c r="AC272" i="75"/>
  <c r="AB272" i="75"/>
  <c r="AA272" i="75"/>
  <c r="Z272" i="75"/>
  <c r="Y272" i="75"/>
  <c r="X272" i="75"/>
  <c r="W272" i="75"/>
  <c r="V272" i="75"/>
  <c r="U272" i="75"/>
  <c r="T272" i="75"/>
  <c r="S272" i="75"/>
  <c r="R272" i="75"/>
  <c r="Q272" i="75"/>
  <c r="P272" i="75"/>
  <c r="O272" i="75"/>
  <c r="N272" i="75"/>
  <c r="M272" i="75"/>
  <c r="L272" i="75"/>
  <c r="K272" i="75"/>
  <c r="J272" i="75"/>
  <c r="I272" i="75"/>
  <c r="H272" i="75"/>
  <c r="G272" i="75"/>
  <c r="F272" i="75"/>
  <c r="BU271" i="75"/>
  <c r="BT271" i="75"/>
  <c r="BS271" i="75"/>
  <c r="BR271" i="75"/>
  <c r="BQ271" i="75"/>
  <c r="BP271" i="75"/>
  <c r="BO271" i="75"/>
  <c r="BN271" i="75"/>
  <c r="BM271" i="75"/>
  <c r="BL271" i="75"/>
  <c r="BK271" i="75"/>
  <c r="BJ271" i="75"/>
  <c r="BI271" i="75"/>
  <c r="BH271" i="75"/>
  <c r="BG271" i="75"/>
  <c r="BF271" i="75"/>
  <c r="BE271" i="75"/>
  <c r="BD271" i="75"/>
  <c r="BC271" i="75"/>
  <c r="BB271" i="75"/>
  <c r="BA271" i="75"/>
  <c r="AZ271" i="75"/>
  <c r="AY271" i="75"/>
  <c r="AX271" i="75"/>
  <c r="AW271" i="75"/>
  <c r="AV271" i="75"/>
  <c r="AU271" i="75"/>
  <c r="AT271" i="75"/>
  <c r="AS271" i="75"/>
  <c r="AR271" i="75"/>
  <c r="AQ271" i="75"/>
  <c r="AP271" i="75"/>
  <c r="AO271" i="75"/>
  <c r="AN271" i="75"/>
  <c r="AM271" i="75"/>
  <c r="AL271" i="75"/>
  <c r="AK271" i="75"/>
  <c r="AJ271" i="75"/>
  <c r="AI271" i="75"/>
  <c r="AH271" i="75"/>
  <c r="AG271" i="75"/>
  <c r="AF271" i="75"/>
  <c r="AE271" i="75"/>
  <c r="AD271" i="75"/>
  <c r="AC271" i="75"/>
  <c r="AB271" i="75"/>
  <c r="AA271" i="75"/>
  <c r="Z271" i="75"/>
  <c r="Y271" i="75"/>
  <c r="X271" i="75"/>
  <c r="W271" i="75"/>
  <c r="V271" i="75"/>
  <c r="U271" i="75"/>
  <c r="T271" i="75"/>
  <c r="S271" i="75"/>
  <c r="R271" i="75"/>
  <c r="Q271" i="75"/>
  <c r="P271" i="75"/>
  <c r="O271" i="75"/>
  <c r="N271" i="75"/>
  <c r="M271" i="75"/>
  <c r="L271" i="75"/>
  <c r="K271" i="75"/>
  <c r="J271" i="75"/>
  <c r="I271" i="75"/>
  <c r="H271" i="75"/>
  <c r="G271" i="75"/>
  <c r="F271" i="75"/>
  <c r="BU270" i="75"/>
  <c r="BT270" i="75"/>
  <c r="BS270" i="75"/>
  <c r="BR270" i="75"/>
  <c r="BQ270" i="75"/>
  <c r="BP270" i="75"/>
  <c r="BO270" i="75"/>
  <c r="BN270" i="75"/>
  <c r="BM270" i="75"/>
  <c r="BL270" i="75"/>
  <c r="BK270" i="75"/>
  <c r="BJ270" i="75"/>
  <c r="BI270" i="75"/>
  <c r="BH270" i="75"/>
  <c r="BG270" i="75"/>
  <c r="BF270" i="75"/>
  <c r="BE270" i="75"/>
  <c r="BD270" i="75"/>
  <c r="BC270" i="75"/>
  <c r="BB270" i="75"/>
  <c r="BA270" i="75"/>
  <c r="AZ270" i="75"/>
  <c r="AY270" i="75"/>
  <c r="AX270" i="75"/>
  <c r="AW270" i="75"/>
  <c r="AV270" i="75"/>
  <c r="AU270" i="75"/>
  <c r="AT270" i="75"/>
  <c r="AS270" i="75"/>
  <c r="AR270" i="75"/>
  <c r="AQ270" i="75"/>
  <c r="AP270" i="75"/>
  <c r="AO270" i="75"/>
  <c r="AN270" i="75"/>
  <c r="AM270" i="75"/>
  <c r="AL270" i="75"/>
  <c r="AK270" i="75"/>
  <c r="AJ270" i="75"/>
  <c r="AI270" i="75"/>
  <c r="AH270" i="75"/>
  <c r="AG270" i="75"/>
  <c r="AF270" i="75"/>
  <c r="AE270" i="75"/>
  <c r="AD270" i="75"/>
  <c r="AC270" i="75"/>
  <c r="AB270" i="75"/>
  <c r="AA270" i="75"/>
  <c r="Z270" i="75"/>
  <c r="Y270" i="75"/>
  <c r="X270" i="75"/>
  <c r="W270" i="75"/>
  <c r="V270" i="75"/>
  <c r="U270" i="75"/>
  <c r="T270" i="75"/>
  <c r="S270" i="75"/>
  <c r="R270" i="75"/>
  <c r="Q270" i="75"/>
  <c r="P270" i="75"/>
  <c r="O270" i="75"/>
  <c r="N270" i="75"/>
  <c r="M270" i="75"/>
  <c r="L270" i="75"/>
  <c r="K270" i="75"/>
  <c r="J270" i="75"/>
  <c r="I270" i="75"/>
  <c r="H270" i="75"/>
  <c r="G270" i="75"/>
  <c r="F270" i="75"/>
  <c r="BU269" i="75"/>
  <c r="BT269" i="75"/>
  <c r="BS269" i="75"/>
  <c r="BR269" i="75"/>
  <c r="BQ269" i="75"/>
  <c r="BP269" i="75"/>
  <c r="BO269" i="75"/>
  <c r="BN269" i="75"/>
  <c r="BM269" i="75"/>
  <c r="BL269" i="75"/>
  <c r="BK269" i="75"/>
  <c r="BJ269" i="75"/>
  <c r="BI269" i="75"/>
  <c r="BH269" i="75"/>
  <c r="BG269" i="75"/>
  <c r="BF269" i="75"/>
  <c r="BE269" i="75"/>
  <c r="BD269" i="75"/>
  <c r="BC269" i="75"/>
  <c r="BB269" i="75"/>
  <c r="BA269" i="75"/>
  <c r="AZ269" i="75"/>
  <c r="AY269" i="75"/>
  <c r="AX269" i="75"/>
  <c r="AW269" i="75"/>
  <c r="AV269" i="75"/>
  <c r="AU269" i="75"/>
  <c r="AT269" i="75"/>
  <c r="AS269" i="75"/>
  <c r="AR269" i="75"/>
  <c r="AQ269" i="75"/>
  <c r="AP269" i="75"/>
  <c r="AO269" i="75"/>
  <c r="AN269" i="75"/>
  <c r="AM269" i="75"/>
  <c r="AL269" i="75"/>
  <c r="AK269" i="75"/>
  <c r="AJ269" i="75"/>
  <c r="AI269" i="75"/>
  <c r="AH269" i="75"/>
  <c r="AG269" i="75"/>
  <c r="AF269" i="75"/>
  <c r="AE269" i="75"/>
  <c r="AD269" i="75"/>
  <c r="AC269" i="75"/>
  <c r="AB269" i="75"/>
  <c r="AA269" i="75"/>
  <c r="Z269" i="75"/>
  <c r="Y269" i="75"/>
  <c r="X269" i="75"/>
  <c r="W269" i="75"/>
  <c r="V269" i="75"/>
  <c r="U269" i="75"/>
  <c r="T269" i="75"/>
  <c r="S269" i="75"/>
  <c r="R269" i="75"/>
  <c r="Q269" i="75"/>
  <c r="P269" i="75"/>
  <c r="O269" i="75"/>
  <c r="N269" i="75"/>
  <c r="M269" i="75"/>
  <c r="L269" i="75"/>
  <c r="K269" i="75"/>
  <c r="J269" i="75"/>
  <c r="I269" i="75"/>
  <c r="H269" i="75"/>
  <c r="G269" i="75"/>
  <c r="F269" i="75"/>
  <c r="BU268" i="75"/>
  <c r="BT268" i="75"/>
  <c r="BS268" i="75"/>
  <c r="BR268" i="75"/>
  <c r="BQ268" i="75"/>
  <c r="BP268" i="75"/>
  <c r="BO268" i="75"/>
  <c r="BN268" i="75"/>
  <c r="BM268" i="75"/>
  <c r="BL268" i="75"/>
  <c r="BK268" i="75"/>
  <c r="BJ268" i="75"/>
  <c r="BI268" i="75"/>
  <c r="BH268" i="75"/>
  <c r="BG268" i="75"/>
  <c r="BF268" i="75"/>
  <c r="BE268" i="75"/>
  <c r="BD268" i="75"/>
  <c r="BC268" i="75"/>
  <c r="BB268" i="75"/>
  <c r="BA268" i="75"/>
  <c r="AZ268" i="75"/>
  <c r="AY268" i="75"/>
  <c r="AX268" i="75"/>
  <c r="AW268" i="75"/>
  <c r="AV268" i="75"/>
  <c r="AU268" i="75"/>
  <c r="AT268" i="75"/>
  <c r="AS268" i="75"/>
  <c r="AR268" i="75"/>
  <c r="AQ268" i="75"/>
  <c r="AP268" i="75"/>
  <c r="AO268" i="75"/>
  <c r="AN268" i="75"/>
  <c r="AM268" i="75"/>
  <c r="AL268" i="75"/>
  <c r="AK268" i="75"/>
  <c r="AJ268" i="75"/>
  <c r="AI268" i="75"/>
  <c r="AH268" i="75"/>
  <c r="AG268" i="75"/>
  <c r="AF268" i="75"/>
  <c r="AE268" i="75"/>
  <c r="AD268" i="75"/>
  <c r="AC268" i="75"/>
  <c r="AB268" i="75"/>
  <c r="AA268" i="75"/>
  <c r="Z268" i="75"/>
  <c r="Y268" i="75"/>
  <c r="X268" i="75"/>
  <c r="W268" i="75"/>
  <c r="V268" i="75"/>
  <c r="U268" i="75"/>
  <c r="T268" i="75"/>
  <c r="S268" i="75"/>
  <c r="R268" i="75"/>
  <c r="Q268" i="75"/>
  <c r="P268" i="75"/>
  <c r="O268" i="75"/>
  <c r="N268" i="75"/>
  <c r="M268" i="75"/>
  <c r="L268" i="75"/>
  <c r="K268" i="75"/>
  <c r="J268" i="75"/>
  <c r="I268" i="75"/>
  <c r="H268" i="75"/>
  <c r="G268" i="75"/>
  <c r="F268" i="75"/>
  <c r="BU267" i="75"/>
  <c r="BT267" i="75"/>
  <c r="BS267" i="75"/>
  <c r="BR267" i="75"/>
  <c r="BQ267" i="75"/>
  <c r="BP267" i="75"/>
  <c r="BO267" i="75"/>
  <c r="BN267" i="75"/>
  <c r="BM267" i="75"/>
  <c r="BL267" i="75"/>
  <c r="BK267" i="75"/>
  <c r="BJ267" i="75"/>
  <c r="BI267" i="75"/>
  <c r="BH267" i="75"/>
  <c r="BG267" i="75"/>
  <c r="BF267" i="75"/>
  <c r="BE267" i="75"/>
  <c r="BD267" i="75"/>
  <c r="BC267" i="75"/>
  <c r="BB267" i="75"/>
  <c r="BA267" i="75"/>
  <c r="AZ267" i="75"/>
  <c r="AY267" i="75"/>
  <c r="AX267" i="75"/>
  <c r="AW267" i="75"/>
  <c r="AV267" i="75"/>
  <c r="AU267" i="75"/>
  <c r="AT267" i="75"/>
  <c r="AS267" i="75"/>
  <c r="AR267" i="75"/>
  <c r="AQ267" i="75"/>
  <c r="AP267" i="75"/>
  <c r="AO267" i="75"/>
  <c r="AN267" i="75"/>
  <c r="AM267" i="75"/>
  <c r="AL267" i="75"/>
  <c r="AK267" i="75"/>
  <c r="AJ267" i="75"/>
  <c r="AI267" i="75"/>
  <c r="AH267" i="75"/>
  <c r="AG267" i="75"/>
  <c r="AF267" i="75"/>
  <c r="AE267" i="75"/>
  <c r="AD267" i="75"/>
  <c r="AC267" i="75"/>
  <c r="AB267" i="75"/>
  <c r="AA267" i="75"/>
  <c r="Z267" i="75"/>
  <c r="Y267" i="75"/>
  <c r="X267" i="75"/>
  <c r="W267" i="75"/>
  <c r="V267" i="75"/>
  <c r="U267" i="75"/>
  <c r="T267" i="75"/>
  <c r="S267" i="75"/>
  <c r="R267" i="75"/>
  <c r="Q267" i="75"/>
  <c r="P267" i="75"/>
  <c r="O267" i="75"/>
  <c r="N267" i="75"/>
  <c r="M267" i="75"/>
  <c r="L267" i="75"/>
  <c r="K267" i="75"/>
  <c r="J267" i="75"/>
  <c r="I267" i="75"/>
  <c r="H267" i="75"/>
  <c r="G267" i="75"/>
  <c r="F267" i="75"/>
  <c r="BU266" i="75"/>
  <c r="BT266" i="75"/>
  <c r="BS266" i="75"/>
  <c r="BR266" i="75"/>
  <c r="BQ266" i="75"/>
  <c r="BP266" i="75"/>
  <c r="BO266" i="75"/>
  <c r="BN266" i="75"/>
  <c r="BM266" i="75"/>
  <c r="BL266" i="75"/>
  <c r="BK266" i="75"/>
  <c r="BJ266" i="75"/>
  <c r="BI266" i="75"/>
  <c r="BH266" i="75"/>
  <c r="BG266" i="75"/>
  <c r="BF266" i="75"/>
  <c r="BE266" i="75"/>
  <c r="BD266" i="75"/>
  <c r="BC266" i="75"/>
  <c r="BB266" i="75"/>
  <c r="BA266" i="75"/>
  <c r="AZ266" i="75"/>
  <c r="AY266" i="75"/>
  <c r="AX266" i="75"/>
  <c r="AW266" i="75"/>
  <c r="AV266" i="75"/>
  <c r="AU266" i="75"/>
  <c r="AT266" i="75"/>
  <c r="AS266" i="75"/>
  <c r="AR266" i="75"/>
  <c r="AQ266" i="75"/>
  <c r="AP266" i="75"/>
  <c r="AO266" i="75"/>
  <c r="AN266" i="75"/>
  <c r="AM266" i="75"/>
  <c r="AL266" i="75"/>
  <c r="AK266" i="75"/>
  <c r="AJ266" i="75"/>
  <c r="AI266" i="75"/>
  <c r="AH266" i="75"/>
  <c r="AG266" i="75"/>
  <c r="AF266" i="75"/>
  <c r="AE266" i="75"/>
  <c r="AD266" i="75"/>
  <c r="AC266" i="75"/>
  <c r="AB266" i="75"/>
  <c r="AA266" i="75"/>
  <c r="Z266" i="75"/>
  <c r="Y266" i="75"/>
  <c r="X266" i="75"/>
  <c r="W266" i="75"/>
  <c r="V266" i="75"/>
  <c r="U266" i="75"/>
  <c r="T266" i="75"/>
  <c r="S266" i="75"/>
  <c r="R266" i="75"/>
  <c r="Q266" i="75"/>
  <c r="P266" i="75"/>
  <c r="O266" i="75"/>
  <c r="N266" i="75"/>
  <c r="M266" i="75"/>
  <c r="L266" i="75"/>
  <c r="K266" i="75"/>
  <c r="J266" i="75"/>
  <c r="I266" i="75"/>
  <c r="H266" i="75"/>
  <c r="G266" i="75"/>
  <c r="F266" i="75"/>
  <c r="BU265" i="75"/>
  <c r="BT265" i="75"/>
  <c r="BS265" i="75"/>
  <c r="BR265" i="75"/>
  <c r="BQ265" i="75"/>
  <c r="BP265" i="75"/>
  <c r="BO265" i="75"/>
  <c r="BN265" i="75"/>
  <c r="BM265" i="75"/>
  <c r="BL265" i="75"/>
  <c r="BK265" i="75"/>
  <c r="BJ265" i="75"/>
  <c r="BI265" i="75"/>
  <c r="BH265" i="75"/>
  <c r="BG265" i="75"/>
  <c r="BF265" i="75"/>
  <c r="BE265" i="75"/>
  <c r="BD265" i="75"/>
  <c r="BC265" i="75"/>
  <c r="BB265" i="75"/>
  <c r="BA265" i="75"/>
  <c r="AZ265" i="75"/>
  <c r="AY265" i="75"/>
  <c r="AX265" i="75"/>
  <c r="AW265" i="75"/>
  <c r="AV265" i="75"/>
  <c r="AU265" i="75"/>
  <c r="AT265" i="75"/>
  <c r="AS265" i="75"/>
  <c r="AR265" i="75"/>
  <c r="AQ265" i="75"/>
  <c r="AP265" i="75"/>
  <c r="AO265" i="75"/>
  <c r="AN265" i="75"/>
  <c r="AM265" i="75"/>
  <c r="AL265" i="75"/>
  <c r="AK265" i="75"/>
  <c r="AJ265" i="75"/>
  <c r="AI265" i="75"/>
  <c r="AH265" i="75"/>
  <c r="AG265" i="75"/>
  <c r="AF265" i="75"/>
  <c r="AE265" i="75"/>
  <c r="AD265" i="75"/>
  <c r="AC265" i="75"/>
  <c r="AB265" i="75"/>
  <c r="AA265" i="75"/>
  <c r="Z265" i="75"/>
  <c r="Y265" i="75"/>
  <c r="X265" i="75"/>
  <c r="W265" i="75"/>
  <c r="V265" i="75"/>
  <c r="U265" i="75"/>
  <c r="T265" i="75"/>
  <c r="S265" i="75"/>
  <c r="R265" i="75"/>
  <c r="Q265" i="75"/>
  <c r="P265" i="75"/>
  <c r="O265" i="75"/>
  <c r="N265" i="75"/>
  <c r="M265" i="75"/>
  <c r="L265" i="75"/>
  <c r="K265" i="75"/>
  <c r="J265" i="75"/>
  <c r="I265" i="75"/>
  <c r="H265" i="75"/>
  <c r="G265" i="75"/>
  <c r="F265" i="75"/>
  <c r="BU264" i="75"/>
  <c r="BT264" i="75"/>
  <c r="BS264" i="75"/>
  <c r="BR264" i="75"/>
  <c r="BQ264" i="75"/>
  <c r="BP264" i="75"/>
  <c r="BO264" i="75"/>
  <c r="BN264" i="75"/>
  <c r="BM264" i="75"/>
  <c r="BL264" i="75"/>
  <c r="BK264" i="75"/>
  <c r="BJ264" i="75"/>
  <c r="BI264" i="75"/>
  <c r="BH264" i="75"/>
  <c r="BG264" i="75"/>
  <c r="BF264" i="75"/>
  <c r="BE264" i="75"/>
  <c r="BD264" i="75"/>
  <c r="BC264" i="75"/>
  <c r="BB264" i="75"/>
  <c r="BA264" i="75"/>
  <c r="AZ264" i="75"/>
  <c r="AY264" i="75"/>
  <c r="AX264" i="75"/>
  <c r="AW264" i="75"/>
  <c r="AV264" i="75"/>
  <c r="AU264" i="75"/>
  <c r="AT264" i="75"/>
  <c r="AS264" i="75"/>
  <c r="AR264" i="75"/>
  <c r="AQ264" i="75"/>
  <c r="AP264" i="75"/>
  <c r="AO264" i="75"/>
  <c r="AN264" i="75"/>
  <c r="AM264" i="75"/>
  <c r="AL264" i="75"/>
  <c r="AK264" i="75"/>
  <c r="AJ264" i="75"/>
  <c r="AI264" i="75"/>
  <c r="AH264" i="75"/>
  <c r="AG264" i="75"/>
  <c r="AF264" i="75"/>
  <c r="AE264" i="75"/>
  <c r="AD264" i="75"/>
  <c r="AC264" i="75"/>
  <c r="AB264" i="75"/>
  <c r="AA264" i="75"/>
  <c r="Z264" i="75"/>
  <c r="Y264" i="75"/>
  <c r="X264" i="75"/>
  <c r="W264" i="75"/>
  <c r="V264" i="75"/>
  <c r="U264" i="75"/>
  <c r="T264" i="75"/>
  <c r="S264" i="75"/>
  <c r="R264" i="75"/>
  <c r="Q264" i="75"/>
  <c r="P264" i="75"/>
  <c r="O264" i="75"/>
  <c r="N264" i="75"/>
  <c r="M264" i="75"/>
  <c r="L264" i="75"/>
  <c r="K264" i="75"/>
  <c r="J264" i="75"/>
  <c r="I264" i="75"/>
  <c r="H264" i="75"/>
  <c r="G264" i="75"/>
  <c r="F264" i="75"/>
  <c r="BU263" i="75"/>
  <c r="BT263" i="75"/>
  <c r="BS263" i="75"/>
  <c r="BR263" i="75"/>
  <c r="BQ263" i="75"/>
  <c r="BP263" i="75"/>
  <c r="BO263" i="75"/>
  <c r="BN263" i="75"/>
  <c r="BM263" i="75"/>
  <c r="BL263" i="75"/>
  <c r="BK263" i="75"/>
  <c r="BJ263" i="75"/>
  <c r="BI263" i="75"/>
  <c r="BH263" i="75"/>
  <c r="BG263" i="75"/>
  <c r="BF263" i="75"/>
  <c r="BE263" i="75"/>
  <c r="BD263" i="75"/>
  <c r="BC263" i="75"/>
  <c r="BB263" i="75"/>
  <c r="BA263" i="75"/>
  <c r="AZ263" i="75"/>
  <c r="AY263" i="75"/>
  <c r="AX263" i="75"/>
  <c r="AW263" i="75"/>
  <c r="AV263" i="75"/>
  <c r="AU263" i="75"/>
  <c r="AT263" i="75"/>
  <c r="AS263" i="75"/>
  <c r="AR263" i="75"/>
  <c r="AQ263" i="75"/>
  <c r="AP263" i="75"/>
  <c r="AO263" i="75"/>
  <c r="AN263" i="75"/>
  <c r="AM263" i="75"/>
  <c r="AL263" i="75"/>
  <c r="AK263" i="75"/>
  <c r="AJ263" i="75"/>
  <c r="AI263" i="75"/>
  <c r="AH263" i="75"/>
  <c r="AG263" i="75"/>
  <c r="AF263" i="75"/>
  <c r="AE263" i="75"/>
  <c r="AD263" i="75"/>
  <c r="AC263" i="75"/>
  <c r="AB263" i="75"/>
  <c r="AA263" i="75"/>
  <c r="Z263" i="75"/>
  <c r="Y263" i="75"/>
  <c r="X263" i="75"/>
  <c r="W263" i="75"/>
  <c r="V263" i="75"/>
  <c r="U263" i="75"/>
  <c r="T263" i="75"/>
  <c r="S263" i="75"/>
  <c r="R263" i="75"/>
  <c r="Q263" i="75"/>
  <c r="P263" i="75"/>
  <c r="O263" i="75"/>
  <c r="N263" i="75"/>
  <c r="M263" i="75"/>
  <c r="L263" i="75"/>
  <c r="K263" i="75"/>
  <c r="J263" i="75"/>
  <c r="I263" i="75"/>
  <c r="H263" i="75"/>
  <c r="G263" i="75"/>
  <c r="F263" i="75"/>
  <c r="BU262" i="75"/>
  <c r="BT262" i="75"/>
  <c r="BS262" i="75"/>
  <c r="BR262" i="75"/>
  <c r="BQ262" i="75"/>
  <c r="BP262" i="75"/>
  <c r="BO262" i="75"/>
  <c r="BN262" i="75"/>
  <c r="BM262" i="75"/>
  <c r="BL262" i="75"/>
  <c r="BK262" i="75"/>
  <c r="BJ262" i="75"/>
  <c r="BI262" i="75"/>
  <c r="BH262" i="75"/>
  <c r="BG262" i="75"/>
  <c r="BF262" i="75"/>
  <c r="BE262" i="75"/>
  <c r="BD262" i="75"/>
  <c r="BC262" i="75"/>
  <c r="BB262" i="75"/>
  <c r="BA262" i="75"/>
  <c r="AZ262" i="75"/>
  <c r="AY262" i="75"/>
  <c r="AX262" i="75"/>
  <c r="AW262" i="75"/>
  <c r="AV262" i="75"/>
  <c r="AU262" i="75"/>
  <c r="AT262" i="75"/>
  <c r="AS262" i="75"/>
  <c r="AR262" i="75"/>
  <c r="AQ262" i="75"/>
  <c r="AP262" i="75"/>
  <c r="AO262" i="75"/>
  <c r="AN262" i="75"/>
  <c r="AM262" i="75"/>
  <c r="AL262" i="75"/>
  <c r="AK262" i="75"/>
  <c r="AJ262" i="75"/>
  <c r="AI262" i="75"/>
  <c r="AH262" i="75"/>
  <c r="AG262" i="75"/>
  <c r="AF262" i="75"/>
  <c r="AE262" i="75"/>
  <c r="AD262" i="75"/>
  <c r="AC262" i="75"/>
  <c r="AB262" i="75"/>
  <c r="AA262" i="75"/>
  <c r="Z262" i="75"/>
  <c r="Y262" i="75"/>
  <c r="X262" i="75"/>
  <c r="W262" i="75"/>
  <c r="V262" i="75"/>
  <c r="U262" i="75"/>
  <c r="T262" i="75"/>
  <c r="S262" i="75"/>
  <c r="R262" i="75"/>
  <c r="Q262" i="75"/>
  <c r="P262" i="75"/>
  <c r="O262" i="75"/>
  <c r="N262" i="75"/>
  <c r="M262" i="75"/>
  <c r="L262" i="75"/>
  <c r="K262" i="75"/>
  <c r="J262" i="75"/>
  <c r="I262" i="75"/>
  <c r="H262" i="75"/>
  <c r="G262" i="75"/>
  <c r="F262" i="75"/>
  <c r="BU261" i="75"/>
  <c r="BT261" i="75"/>
  <c r="BS261" i="75"/>
  <c r="BR261" i="75"/>
  <c r="BQ261" i="75"/>
  <c r="BP261" i="75"/>
  <c r="BO261" i="75"/>
  <c r="BN261" i="75"/>
  <c r="BM261" i="75"/>
  <c r="BL261" i="75"/>
  <c r="BK261" i="75"/>
  <c r="BJ261" i="75"/>
  <c r="BI261" i="75"/>
  <c r="BH261" i="75"/>
  <c r="BG261" i="75"/>
  <c r="BF261" i="75"/>
  <c r="BE261" i="75"/>
  <c r="BD261" i="75"/>
  <c r="BC261" i="75"/>
  <c r="BB261" i="75"/>
  <c r="BA261" i="75"/>
  <c r="AZ261" i="75"/>
  <c r="AY261" i="75"/>
  <c r="AX261" i="75"/>
  <c r="AW261" i="75"/>
  <c r="AV261" i="75"/>
  <c r="AU261" i="75"/>
  <c r="AT261" i="75"/>
  <c r="AS261" i="75"/>
  <c r="AR261" i="75"/>
  <c r="AQ261" i="75"/>
  <c r="AP261" i="75"/>
  <c r="AO261" i="75"/>
  <c r="AN261" i="75"/>
  <c r="AM261" i="75"/>
  <c r="AL261" i="75"/>
  <c r="AK261" i="75"/>
  <c r="AJ261" i="75"/>
  <c r="AI261" i="75"/>
  <c r="AH261" i="75"/>
  <c r="AG261" i="75"/>
  <c r="AF261" i="75"/>
  <c r="AE261" i="75"/>
  <c r="AD261" i="75"/>
  <c r="AC261" i="75"/>
  <c r="AB261" i="75"/>
  <c r="AA261" i="75"/>
  <c r="Z261" i="75"/>
  <c r="Y261" i="75"/>
  <c r="X261" i="75"/>
  <c r="W261" i="75"/>
  <c r="V261" i="75"/>
  <c r="U261" i="75"/>
  <c r="T261" i="75"/>
  <c r="S261" i="75"/>
  <c r="R261" i="75"/>
  <c r="Q261" i="75"/>
  <c r="P261" i="75"/>
  <c r="O261" i="75"/>
  <c r="N261" i="75"/>
  <c r="M261" i="75"/>
  <c r="L261" i="75"/>
  <c r="K261" i="75"/>
  <c r="J261" i="75"/>
  <c r="I261" i="75"/>
  <c r="H261" i="75"/>
  <c r="G261" i="75"/>
  <c r="F261" i="75"/>
  <c r="BU260" i="75"/>
  <c r="BT260" i="75"/>
  <c r="BS260" i="75"/>
  <c r="BR260" i="75"/>
  <c r="BQ260" i="75"/>
  <c r="BP260" i="75"/>
  <c r="BO260" i="75"/>
  <c r="BN260" i="75"/>
  <c r="BM260" i="75"/>
  <c r="BL260" i="75"/>
  <c r="BK260" i="75"/>
  <c r="BJ260" i="75"/>
  <c r="BI260" i="75"/>
  <c r="BH260" i="75"/>
  <c r="BG260" i="75"/>
  <c r="BF260" i="75"/>
  <c r="BE260" i="75"/>
  <c r="BD260" i="75"/>
  <c r="BC260" i="75"/>
  <c r="BB260" i="75"/>
  <c r="BA260" i="75"/>
  <c r="AZ260" i="75"/>
  <c r="AY260" i="75"/>
  <c r="AX260" i="75"/>
  <c r="AW260" i="75"/>
  <c r="AV260" i="75"/>
  <c r="AU260" i="75"/>
  <c r="AT260" i="75"/>
  <c r="AS260" i="75"/>
  <c r="AR260" i="75"/>
  <c r="AQ260" i="75"/>
  <c r="AP260" i="75"/>
  <c r="AO260" i="75"/>
  <c r="AN260" i="75"/>
  <c r="AM260" i="75"/>
  <c r="AL260" i="75"/>
  <c r="AK260" i="75"/>
  <c r="AJ260" i="75"/>
  <c r="AI260" i="75"/>
  <c r="AH260" i="75"/>
  <c r="AG260" i="75"/>
  <c r="AF260" i="75"/>
  <c r="AE260" i="75"/>
  <c r="AD260" i="75"/>
  <c r="AC260" i="75"/>
  <c r="AB260" i="75"/>
  <c r="AA260" i="75"/>
  <c r="Z260" i="75"/>
  <c r="Y260" i="75"/>
  <c r="X260" i="75"/>
  <c r="W260" i="75"/>
  <c r="V260" i="75"/>
  <c r="U260" i="75"/>
  <c r="T260" i="75"/>
  <c r="S260" i="75"/>
  <c r="R260" i="75"/>
  <c r="Q260" i="75"/>
  <c r="P260" i="75"/>
  <c r="O260" i="75"/>
  <c r="N260" i="75"/>
  <c r="M260" i="75"/>
  <c r="L260" i="75"/>
  <c r="K260" i="75"/>
  <c r="J260" i="75"/>
  <c r="I260" i="75"/>
  <c r="H260" i="75"/>
  <c r="G260" i="75"/>
  <c r="F260" i="75"/>
  <c r="BU259" i="75"/>
  <c r="BT259" i="75"/>
  <c r="BS259" i="75"/>
  <c r="BR259" i="75"/>
  <c r="BQ259" i="75"/>
  <c r="BP259" i="75"/>
  <c r="BO259" i="75"/>
  <c r="BN259" i="75"/>
  <c r="BM259" i="75"/>
  <c r="BL259" i="75"/>
  <c r="BK259" i="75"/>
  <c r="BJ259" i="75"/>
  <c r="BI259" i="75"/>
  <c r="BH259" i="75"/>
  <c r="BG259" i="75"/>
  <c r="BF259" i="75"/>
  <c r="BE259" i="75"/>
  <c r="BD259" i="75"/>
  <c r="BC259" i="75"/>
  <c r="BB259" i="75"/>
  <c r="BA259" i="75"/>
  <c r="AZ259" i="75"/>
  <c r="AY259" i="75"/>
  <c r="AX259" i="75"/>
  <c r="AW259" i="75"/>
  <c r="AV259" i="75"/>
  <c r="AU259" i="75"/>
  <c r="AT259" i="75"/>
  <c r="AS259" i="75"/>
  <c r="AR259" i="75"/>
  <c r="AQ259" i="75"/>
  <c r="AP259" i="75"/>
  <c r="AO259" i="75"/>
  <c r="AN259" i="75"/>
  <c r="AM259" i="75"/>
  <c r="AL259" i="75"/>
  <c r="AK259" i="75"/>
  <c r="AJ259" i="75"/>
  <c r="AI259" i="75"/>
  <c r="AH259" i="75"/>
  <c r="AG259" i="75"/>
  <c r="AF259" i="75"/>
  <c r="AE259" i="75"/>
  <c r="AD259" i="75"/>
  <c r="AC259" i="75"/>
  <c r="AB259" i="75"/>
  <c r="AA259" i="75"/>
  <c r="Z259" i="75"/>
  <c r="Y259" i="75"/>
  <c r="X259" i="75"/>
  <c r="W259" i="75"/>
  <c r="V259" i="75"/>
  <c r="U259" i="75"/>
  <c r="T259" i="75"/>
  <c r="S259" i="75"/>
  <c r="R259" i="75"/>
  <c r="Q259" i="75"/>
  <c r="P259" i="75"/>
  <c r="O259" i="75"/>
  <c r="N259" i="75"/>
  <c r="M259" i="75"/>
  <c r="L259" i="75"/>
  <c r="K259" i="75"/>
  <c r="J259" i="75"/>
  <c r="I259" i="75"/>
  <c r="H259" i="75"/>
  <c r="G259" i="75"/>
  <c r="F259" i="75"/>
  <c r="BU258" i="75"/>
  <c r="BT258" i="75"/>
  <c r="BS258" i="75"/>
  <c r="BR258" i="75"/>
  <c r="BQ258" i="75"/>
  <c r="BP258" i="75"/>
  <c r="BO258" i="75"/>
  <c r="BN258" i="75"/>
  <c r="BM258" i="75"/>
  <c r="BL258" i="75"/>
  <c r="BK258" i="75"/>
  <c r="BJ258" i="75"/>
  <c r="BI258" i="75"/>
  <c r="BH258" i="75"/>
  <c r="BG258" i="75"/>
  <c r="BF258" i="75"/>
  <c r="BE258" i="75"/>
  <c r="BD258" i="75"/>
  <c r="BC258" i="75"/>
  <c r="BB258" i="75"/>
  <c r="BA258" i="75"/>
  <c r="AZ258" i="75"/>
  <c r="AY258" i="75"/>
  <c r="AX258" i="75"/>
  <c r="AW258" i="75"/>
  <c r="AV258" i="75"/>
  <c r="AU258" i="75"/>
  <c r="AT258" i="75"/>
  <c r="AS258" i="75"/>
  <c r="AR258" i="75"/>
  <c r="AQ258" i="75"/>
  <c r="AP258" i="75"/>
  <c r="AO258" i="75"/>
  <c r="AN258" i="75"/>
  <c r="AM258" i="75"/>
  <c r="AL258" i="75"/>
  <c r="AK258" i="75"/>
  <c r="AJ258" i="75"/>
  <c r="AI258" i="75"/>
  <c r="AH258" i="75"/>
  <c r="AG258" i="75"/>
  <c r="AF258" i="75"/>
  <c r="AE258" i="75"/>
  <c r="AD258" i="75"/>
  <c r="AC258" i="75"/>
  <c r="AB258" i="75"/>
  <c r="AA258" i="75"/>
  <c r="Z258" i="75"/>
  <c r="Y258" i="75"/>
  <c r="X258" i="75"/>
  <c r="W258" i="75"/>
  <c r="V258" i="75"/>
  <c r="U258" i="75"/>
  <c r="T258" i="75"/>
  <c r="S258" i="75"/>
  <c r="R258" i="75"/>
  <c r="Q258" i="75"/>
  <c r="P258" i="75"/>
  <c r="O258" i="75"/>
  <c r="N258" i="75"/>
  <c r="M258" i="75"/>
  <c r="L258" i="75"/>
  <c r="K258" i="75"/>
  <c r="J258" i="75"/>
  <c r="I258" i="75"/>
  <c r="H258" i="75"/>
  <c r="G258" i="75"/>
  <c r="F258" i="75"/>
  <c r="BU257" i="75"/>
  <c r="BT257" i="75"/>
  <c r="BS257" i="75"/>
  <c r="BR257" i="75"/>
  <c r="BQ257" i="75"/>
  <c r="BP257" i="75"/>
  <c r="BO257" i="75"/>
  <c r="BN257" i="75"/>
  <c r="BM257" i="75"/>
  <c r="BL257" i="75"/>
  <c r="BK257" i="75"/>
  <c r="BJ257" i="75"/>
  <c r="BI257" i="75"/>
  <c r="BH257" i="75"/>
  <c r="BG257" i="75"/>
  <c r="BF257" i="75"/>
  <c r="BE257" i="75"/>
  <c r="BD257" i="75"/>
  <c r="BC257" i="75"/>
  <c r="BB257" i="75"/>
  <c r="BA257" i="75"/>
  <c r="AZ257" i="75"/>
  <c r="AY257" i="75"/>
  <c r="AX257" i="75"/>
  <c r="AW257" i="75"/>
  <c r="AV257" i="75"/>
  <c r="AU257" i="75"/>
  <c r="AT257" i="75"/>
  <c r="AS257" i="75"/>
  <c r="AR257" i="75"/>
  <c r="AQ257" i="75"/>
  <c r="AP257" i="75"/>
  <c r="AO257" i="75"/>
  <c r="AN257" i="75"/>
  <c r="AM257" i="75"/>
  <c r="AL257" i="75"/>
  <c r="AK257" i="75"/>
  <c r="AJ257" i="75"/>
  <c r="AI257" i="75"/>
  <c r="AH257" i="75"/>
  <c r="AG257" i="75"/>
  <c r="AF257" i="75"/>
  <c r="AE257" i="75"/>
  <c r="AD257" i="75"/>
  <c r="AC257" i="75"/>
  <c r="AB257" i="75"/>
  <c r="AA257" i="75"/>
  <c r="Z257" i="75"/>
  <c r="Y257" i="75"/>
  <c r="X257" i="75"/>
  <c r="W257" i="75"/>
  <c r="V257" i="75"/>
  <c r="U257" i="75"/>
  <c r="T257" i="75"/>
  <c r="S257" i="75"/>
  <c r="R257" i="75"/>
  <c r="Q257" i="75"/>
  <c r="P257" i="75"/>
  <c r="O257" i="75"/>
  <c r="N257" i="75"/>
  <c r="M257" i="75"/>
  <c r="L257" i="75"/>
  <c r="K257" i="75"/>
  <c r="J257" i="75"/>
  <c r="I257" i="75"/>
  <c r="H257" i="75"/>
  <c r="G257" i="75"/>
  <c r="F257" i="75"/>
  <c r="BU256" i="75"/>
  <c r="BT256" i="75"/>
  <c r="BS256" i="75"/>
  <c r="BR256" i="75"/>
  <c r="BQ256" i="75"/>
  <c r="BP256" i="75"/>
  <c r="BO256" i="75"/>
  <c r="BN256" i="75"/>
  <c r="BM256" i="75"/>
  <c r="BL256" i="75"/>
  <c r="BK256" i="75"/>
  <c r="BJ256" i="75"/>
  <c r="BI256" i="75"/>
  <c r="BH256" i="75"/>
  <c r="BG256" i="75"/>
  <c r="BF256" i="75"/>
  <c r="BE256" i="75"/>
  <c r="BD256" i="75"/>
  <c r="BC256" i="75"/>
  <c r="BB256" i="75"/>
  <c r="BA256" i="75"/>
  <c r="AZ256" i="75"/>
  <c r="AY256" i="75"/>
  <c r="AX256" i="75"/>
  <c r="AW256" i="75"/>
  <c r="AV256" i="75"/>
  <c r="AU256" i="75"/>
  <c r="AT256" i="75"/>
  <c r="AS256" i="75"/>
  <c r="AR256" i="75"/>
  <c r="AQ256" i="75"/>
  <c r="AP256" i="75"/>
  <c r="AO256" i="75"/>
  <c r="AN256" i="75"/>
  <c r="AM256" i="75"/>
  <c r="AL256" i="75"/>
  <c r="AK256" i="75"/>
  <c r="AJ256" i="75"/>
  <c r="AI256" i="75"/>
  <c r="AH256" i="75"/>
  <c r="AG256" i="75"/>
  <c r="AF256" i="75"/>
  <c r="AE256" i="75"/>
  <c r="AD256" i="75"/>
  <c r="AC256" i="75"/>
  <c r="AB256" i="75"/>
  <c r="AA256" i="75"/>
  <c r="Z256" i="75"/>
  <c r="Y256" i="75"/>
  <c r="X256" i="75"/>
  <c r="W256" i="75"/>
  <c r="V256" i="75"/>
  <c r="U256" i="75"/>
  <c r="T256" i="75"/>
  <c r="S256" i="75"/>
  <c r="R256" i="75"/>
  <c r="Q256" i="75"/>
  <c r="P256" i="75"/>
  <c r="O256" i="75"/>
  <c r="N256" i="75"/>
  <c r="M256" i="75"/>
  <c r="L256" i="75"/>
  <c r="K256" i="75"/>
  <c r="J256" i="75"/>
  <c r="I256" i="75"/>
  <c r="H256" i="75"/>
  <c r="G256" i="75"/>
  <c r="F256" i="75"/>
  <c r="BU255" i="75"/>
  <c r="BT255" i="75"/>
  <c r="BS255" i="75"/>
  <c r="BR255" i="75"/>
  <c r="BQ255" i="75"/>
  <c r="BP255" i="75"/>
  <c r="BO255" i="75"/>
  <c r="BN255" i="75"/>
  <c r="BM255" i="75"/>
  <c r="BL255" i="75"/>
  <c r="BK255" i="75"/>
  <c r="BJ255" i="75"/>
  <c r="BI255" i="75"/>
  <c r="BH255" i="75"/>
  <c r="BG255" i="75"/>
  <c r="BF255" i="75"/>
  <c r="BE255" i="75"/>
  <c r="BD255" i="75"/>
  <c r="BC255" i="75"/>
  <c r="BB255" i="75"/>
  <c r="BA255" i="75"/>
  <c r="AZ255" i="75"/>
  <c r="AY255" i="75"/>
  <c r="AX255" i="75"/>
  <c r="AW255" i="75"/>
  <c r="AV255" i="75"/>
  <c r="AU255" i="75"/>
  <c r="AT255" i="75"/>
  <c r="AS255" i="75"/>
  <c r="AR255" i="75"/>
  <c r="AQ255" i="75"/>
  <c r="AP255" i="75"/>
  <c r="AO255" i="75"/>
  <c r="AN255" i="75"/>
  <c r="AM255" i="75"/>
  <c r="AL255" i="75"/>
  <c r="AK255" i="75"/>
  <c r="AJ255" i="75"/>
  <c r="AI255" i="75"/>
  <c r="AH255" i="75"/>
  <c r="AG255" i="75"/>
  <c r="AF255" i="75"/>
  <c r="AE255" i="75"/>
  <c r="AD255" i="75"/>
  <c r="AC255" i="75"/>
  <c r="AB255" i="75"/>
  <c r="AA255" i="75"/>
  <c r="Z255" i="75"/>
  <c r="Y255" i="75"/>
  <c r="X255" i="75"/>
  <c r="W255" i="75"/>
  <c r="V255" i="75"/>
  <c r="U255" i="75"/>
  <c r="T255" i="75"/>
  <c r="S255" i="75"/>
  <c r="R255" i="75"/>
  <c r="Q255" i="75"/>
  <c r="P255" i="75"/>
  <c r="O255" i="75"/>
  <c r="N255" i="75"/>
  <c r="M255" i="75"/>
  <c r="L255" i="75"/>
  <c r="K255" i="75"/>
  <c r="J255" i="75"/>
  <c r="I255" i="75"/>
  <c r="H255" i="75"/>
  <c r="G255" i="75"/>
  <c r="F255" i="75"/>
  <c r="BU254" i="75"/>
  <c r="BT254" i="75"/>
  <c r="BS254" i="75"/>
  <c r="BR254" i="75"/>
  <c r="BQ254" i="75"/>
  <c r="BP254" i="75"/>
  <c r="BO254" i="75"/>
  <c r="BN254" i="75"/>
  <c r="BM254" i="75"/>
  <c r="BL254" i="75"/>
  <c r="BK254" i="75"/>
  <c r="BJ254" i="75"/>
  <c r="BI254" i="75"/>
  <c r="BH254" i="75"/>
  <c r="BG254" i="75"/>
  <c r="BF254" i="75"/>
  <c r="BE254" i="75"/>
  <c r="BD254" i="75"/>
  <c r="BC254" i="75"/>
  <c r="BB254" i="75"/>
  <c r="BA254" i="75"/>
  <c r="AZ254" i="75"/>
  <c r="AY254" i="75"/>
  <c r="AX254" i="75"/>
  <c r="AW254" i="75"/>
  <c r="AV254" i="75"/>
  <c r="AU254" i="75"/>
  <c r="AT254" i="75"/>
  <c r="AS254" i="75"/>
  <c r="AR254" i="75"/>
  <c r="AQ254" i="75"/>
  <c r="AP254" i="75"/>
  <c r="AO254" i="75"/>
  <c r="AN254" i="75"/>
  <c r="AM254" i="75"/>
  <c r="AL254" i="75"/>
  <c r="AK254" i="75"/>
  <c r="AJ254" i="75"/>
  <c r="AI254" i="75"/>
  <c r="AH254" i="75"/>
  <c r="AG254" i="75"/>
  <c r="AF254" i="75"/>
  <c r="AE254" i="75"/>
  <c r="AD254" i="75"/>
  <c r="AC254" i="75"/>
  <c r="AB254" i="75"/>
  <c r="AA254" i="75"/>
  <c r="Z254" i="75"/>
  <c r="Y254" i="75"/>
  <c r="X254" i="75"/>
  <c r="W254" i="75"/>
  <c r="V254" i="75"/>
  <c r="U254" i="75"/>
  <c r="T254" i="75"/>
  <c r="S254" i="75"/>
  <c r="R254" i="75"/>
  <c r="Q254" i="75"/>
  <c r="P254" i="75"/>
  <c r="O254" i="75"/>
  <c r="N254" i="75"/>
  <c r="M254" i="75"/>
  <c r="L254" i="75"/>
  <c r="K254" i="75"/>
  <c r="J254" i="75"/>
  <c r="I254" i="75"/>
  <c r="H254" i="75"/>
  <c r="G254" i="75"/>
  <c r="F254" i="75"/>
  <c r="BU253" i="75"/>
  <c r="BT253" i="75"/>
  <c r="BS253" i="75"/>
  <c r="BR253" i="75"/>
  <c r="BQ253" i="75"/>
  <c r="BP253" i="75"/>
  <c r="BO253" i="75"/>
  <c r="BN253" i="75"/>
  <c r="BM253" i="75"/>
  <c r="BL253" i="75"/>
  <c r="BK253" i="75"/>
  <c r="BJ253" i="75"/>
  <c r="BI253" i="75"/>
  <c r="BH253" i="75"/>
  <c r="BG253" i="75"/>
  <c r="BF253" i="75"/>
  <c r="BE253" i="75"/>
  <c r="BD253" i="75"/>
  <c r="BC253" i="75"/>
  <c r="BB253" i="75"/>
  <c r="BA253" i="75"/>
  <c r="AZ253" i="75"/>
  <c r="AY253" i="75"/>
  <c r="AX253" i="75"/>
  <c r="AW253" i="75"/>
  <c r="AV253" i="75"/>
  <c r="AU253" i="75"/>
  <c r="AT253" i="75"/>
  <c r="AS253" i="75"/>
  <c r="AR253" i="75"/>
  <c r="AQ253" i="75"/>
  <c r="AP253" i="75"/>
  <c r="AO253" i="75"/>
  <c r="AN253" i="75"/>
  <c r="AM253" i="75"/>
  <c r="AL253" i="75"/>
  <c r="AK253" i="75"/>
  <c r="AJ253" i="75"/>
  <c r="AI253" i="75"/>
  <c r="AH253" i="75"/>
  <c r="AG253" i="75"/>
  <c r="AF253" i="75"/>
  <c r="AE253" i="75"/>
  <c r="AD253" i="75"/>
  <c r="AC253" i="75"/>
  <c r="AB253" i="75"/>
  <c r="AA253" i="75"/>
  <c r="Z253" i="75"/>
  <c r="Y253" i="75"/>
  <c r="X253" i="75"/>
  <c r="W253" i="75"/>
  <c r="V253" i="75"/>
  <c r="U253" i="75"/>
  <c r="T253" i="75"/>
  <c r="S253" i="75"/>
  <c r="R253" i="75"/>
  <c r="Q253" i="75"/>
  <c r="P253" i="75"/>
  <c r="O253" i="75"/>
  <c r="N253" i="75"/>
  <c r="M253" i="75"/>
  <c r="L253" i="75"/>
  <c r="K253" i="75"/>
  <c r="J253" i="75"/>
  <c r="I253" i="75"/>
  <c r="H253" i="75"/>
  <c r="G253" i="75"/>
  <c r="F253" i="75"/>
  <c r="BU252" i="75"/>
  <c r="BT252" i="75"/>
  <c r="BS252" i="75"/>
  <c r="BR252" i="75"/>
  <c r="BQ252" i="75"/>
  <c r="BP252" i="75"/>
  <c r="BO252" i="75"/>
  <c r="BN252" i="75"/>
  <c r="BM252" i="75"/>
  <c r="BL252" i="75"/>
  <c r="BK252" i="75"/>
  <c r="BJ252" i="75"/>
  <c r="BI252" i="75"/>
  <c r="BH252" i="75"/>
  <c r="BG252" i="75"/>
  <c r="BF252" i="75"/>
  <c r="BE252" i="75"/>
  <c r="BD252" i="75"/>
  <c r="BC252" i="75"/>
  <c r="BB252" i="75"/>
  <c r="BA252" i="75"/>
  <c r="AZ252" i="75"/>
  <c r="AY252" i="75"/>
  <c r="AX252" i="75"/>
  <c r="AW252" i="75"/>
  <c r="AV252" i="75"/>
  <c r="AU252" i="75"/>
  <c r="AT252" i="75"/>
  <c r="AS252" i="75"/>
  <c r="AR252" i="75"/>
  <c r="AQ252" i="75"/>
  <c r="AP252" i="75"/>
  <c r="AO252" i="75"/>
  <c r="AN252" i="75"/>
  <c r="AM252" i="75"/>
  <c r="AL252" i="75"/>
  <c r="AK252" i="75"/>
  <c r="AJ252" i="75"/>
  <c r="AI252" i="75"/>
  <c r="AH252" i="75"/>
  <c r="AG252" i="75"/>
  <c r="AF252" i="75"/>
  <c r="AE252" i="75"/>
  <c r="AD252" i="75"/>
  <c r="AC252" i="75"/>
  <c r="AB252" i="75"/>
  <c r="AA252" i="75"/>
  <c r="Z252" i="75"/>
  <c r="Y252" i="75"/>
  <c r="X252" i="75"/>
  <c r="W252" i="75"/>
  <c r="V252" i="75"/>
  <c r="U252" i="75"/>
  <c r="T252" i="75"/>
  <c r="S252" i="75"/>
  <c r="R252" i="75"/>
  <c r="Q252" i="75"/>
  <c r="P252" i="75"/>
  <c r="O252" i="75"/>
  <c r="N252" i="75"/>
  <c r="M252" i="75"/>
  <c r="L252" i="75"/>
  <c r="K252" i="75"/>
  <c r="J252" i="75"/>
  <c r="I252" i="75"/>
  <c r="H252" i="75"/>
  <c r="G252" i="75"/>
  <c r="F252" i="75"/>
  <c r="BU251" i="75"/>
  <c r="BT251" i="75"/>
  <c r="BS251" i="75"/>
  <c r="BR251" i="75"/>
  <c r="BQ251" i="75"/>
  <c r="BP251" i="75"/>
  <c r="BO251" i="75"/>
  <c r="BN251" i="75"/>
  <c r="BM251" i="75"/>
  <c r="BL251" i="75"/>
  <c r="BK251" i="75"/>
  <c r="BJ251" i="75"/>
  <c r="BI251" i="75"/>
  <c r="BH251" i="75"/>
  <c r="BG251" i="75"/>
  <c r="BF251" i="75"/>
  <c r="BE251" i="75"/>
  <c r="BD251" i="75"/>
  <c r="BC251" i="75"/>
  <c r="BB251" i="75"/>
  <c r="BA251" i="75"/>
  <c r="AZ251" i="75"/>
  <c r="AY251" i="75"/>
  <c r="AX251" i="75"/>
  <c r="AW251" i="75"/>
  <c r="AV251" i="75"/>
  <c r="AU251" i="75"/>
  <c r="AT251" i="75"/>
  <c r="AS251" i="75"/>
  <c r="AR251" i="75"/>
  <c r="AQ251" i="75"/>
  <c r="AP251" i="75"/>
  <c r="AO251" i="75"/>
  <c r="AN251" i="75"/>
  <c r="AM251" i="75"/>
  <c r="AL251" i="75"/>
  <c r="AK251" i="75"/>
  <c r="AJ251" i="75"/>
  <c r="AI251" i="75"/>
  <c r="AH251" i="75"/>
  <c r="AG251" i="75"/>
  <c r="AF251" i="75"/>
  <c r="AE251" i="75"/>
  <c r="AD251" i="75"/>
  <c r="AC251" i="75"/>
  <c r="AB251" i="75"/>
  <c r="AA251" i="75"/>
  <c r="Z251" i="75"/>
  <c r="Y251" i="75"/>
  <c r="X251" i="75"/>
  <c r="W251" i="75"/>
  <c r="V251" i="75"/>
  <c r="U251" i="75"/>
  <c r="T251" i="75"/>
  <c r="S251" i="75"/>
  <c r="R251" i="75"/>
  <c r="Q251" i="75"/>
  <c r="P251" i="75"/>
  <c r="O251" i="75"/>
  <c r="N251" i="75"/>
  <c r="M251" i="75"/>
  <c r="L251" i="75"/>
  <c r="K251" i="75"/>
  <c r="J251" i="75"/>
  <c r="I251" i="75"/>
  <c r="H251" i="75"/>
  <c r="G251" i="75"/>
  <c r="F251" i="75"/>
  <c r="BU250" i="75"/>
  <c r="BT250" i="75"/>
  <c r="BS250" i="75"/>
  <c r="BR250" i="75"/>
  <c r="BQ250" i="75"/>
  <c r="BP250" i="75"/>
  <c r="BO250" i="75"/>
  <c r="BN250" i="75"/>
  <c r="BM250" i="75"/>
  <c r="BL250" i="75"/>
  <c r="BK250" i="75"/>
  <c r="BJ250" i="75"/>
  <c r="BI250" i="75"/>
  <c r="BH250" i="75"/>
  <c r="BG250" i="75"/>
  <c r="BF250" i="75"/>
  <c r="BE250" i="75"/>
  <c r="BD250" i="75"/>
  <c r="BC250" i="75"/>
  <c r="BB250" i="75"/>
  <c r="BA250" i="75"/>
  <c r="AZ250" i="75"/>
  <c r="AY250" i="75"/>
  <c r="AX250" i="75"/>
  <c r="AW250" i="75"/>
  <c r="AV250" i="75"/>
  <c r="AU250" i="75"/>
  <c r="AT250" i="75"/>
  <c r="AS250" i="75"/>
  <c r="AR250" i="75"/>
  <c r="AQ250" i="75"/>
  <c r="AP250" i="75"/>
  <c r="AO250" i="75"/>
  <c r="AN250" i="75"/>
  <c r="AM250" i="75"/>
  <c r="AL250" i="75"/>
  <c r="AK250" i="75"/>
  <c r="AJ250" i="75"/>
  <c r="AI250" i="75"/>
  <c r="AH250" i="75"/>
  <c r="AG250" i="75"/>
  <c r="AF250" i="75"/>
  <c r="AE250" i="75"/>
  <c r="AD250" i="75"/>
  <c r="AC250" i="75"/>
  <c r="AB250" i="75"/>
  <c r="AA250" i="75"/>
  <c r="Z250" i="75"/>
  <c r="Y250" i="75"/>
  <c r="X250" i="75"/>
  <c r="W250" i="75"/>
  <c r="V250" i="75"/>
  <c r="U250" i="75"/>
  <c r="T250" i="75"/>
  <c r="S250" i="75"/>
  <c r="R250" i="75"/>
  <c r="Q250" i="75"/>
  <c r="P250" i="75"/>
  <c r="O250" i="75"/>
  <c r="N250" i="75"/>
  <c r="M250" i="75"/>
  <c r="L250" i="75"/>
  <c r="K250" i="75"/>
  <c r="J250" i="75"/>
  <c r="I250" i="75"/>
  <c r="H250" i="75"/>
  <c r="G250" i="75"/>
  <c r="F250" i="75"/>
  <c r="BU249" i="75"/>
  <c r="BT249" i="75"/>
  <c r="BS249" i="75"/>
  <c r="BR249" i="75"/>
  <c r="BQ249" i="75"/>
  <c r="BP249" i="75"/>
  <c r="BO249" i="75"/>
  <c r="BN249" i="75"/>
  <c r="BM249" i="75"/>
  <c r="BL249" i="75"/>
  <c r="BK249" i="75"/>
  <c r="BJ249" i="75"/>
  <c r="BI249" i="75"/>
  <c r="BH249" i="75"/>
  <c r="BG249" i="75"/>
  <c r="BF249" i="75"/>
  <c r="BE249" i="75"/>
  <c r="BD249" i="75"/>
  <c r="BC249" i="75"/>
  <c r="BB249" i="75"/>
  <c r="BA249" i="75"/>
  <c r="AZ249" i="75"/>
  <c r="AY249" i="75"/>
  <c r="AX249" i="75"/>
  <c r="AW249" i="75"/>
  <c r="AV249" i="75"/>
  <c r="AU249" i="75"/>
  <c r="AT249" i="75"/>
  <c r="AS249" i="75"/>
  <c r="AR249" i="75"/>
  <c r="AQ249" i="75"/>
  <c r="AP249" i="75"/>
  <c r="AO249" i="75"/>
  <c r="AN249" i="75"/>
  <c r="AM249" i="75"/>
  <c r="AL249" i="75"/>
  <c r="AK249" i="75"/>
  <c r="AJ249" i="75"/>
  <c r="AI249" i="75"/>
  <c r="AH249" i="75"/>
  <c r="AG249" i="75"/>
  <c r="AF249" i="75"/>
  <c r="AE249" i="75"/>
  <c r="AD249" i="75"/>
  <c r="AC249" i="75"/>
  <c r="AB249" i="75"/>
  <c r="AA249" i="75"/>
  <c r="Z249" i="75"/>
  <c r="Y249" i="75"/>
  <c r="X249" i="75"/>
  <c r="W249" i="75"/>
  <c r="V249" i="75"/>
  <c r="U249" i="75"/>
  <c r="T249" i="75"/>
  <c r="S249" i="75"/>
  <c r="R249" i="75"/>
  <c r="Q249" i="75"/>
  <c r="P249" i="75"/>
  <c r="O249" i="75"/>
  <c r="N249" i="75"/>
  <c r="M249" i="75"/>
  <c r="L249" i="75"/>
  <c r="K249" i="75"/>
  <c r="J249" i="75"/>
  <c r="I249" i="75"/>
  <c r="H249" i="75"/>
  <c r="G249" i="75"/>
  <c r="F249" i="75"/>
  <c r="BU248" i="75"/>
  <c r="BT248" i="75"/>
  <c r="BS248" i="75"/>
  <c r="BR248" i="75"/>
  <c r="BQ248" i="75"/>
  <c r="BP248" i="75"/>
  <c r="BO248" i="75"/>
  <c r="BN248" i="75"/>
  <c r="BM248" i="75"/>
  <c r="BL248" i="75"/>
  <c r="BK248" i="75"/>
  <c r="BJ248" i="75"/>
  <c r="BI248" i="75"/>
  <c r="BH248" i="75"/>
  <c r="BG248" i="75"/>
  <c r="BF248" i="75"/>
  <c r="BE248" i="75"/>
  <c r="BD248" i="75"/>
  <c r="BC248" i="75"/>
  <c r="BB248" i="75"/>
  <c r="BA248" i="75"/>
  <c r="AZ248" i="75"/>
  <c r="AY248" i="75"/>
  <c r="AX248" i="75"/>
  <c r="AW248" i="75"/>
  <c r="AV248" i="75"/>
  <c r="AU248" i="75"/>
  <c r="AT248" i="75"/>
  <c r="AS248" i="75"/>
  <c r="AR248" i="75"/>
  <c r="AQ248" i="75"/>
  <c r="AP248" i="75"/>
  <c r="AO248" i="75"/>
  <c r="AN248" i="75"/>
  <c r="AM248" i="75"/>
  <c r="AL248" i="75"/>
  <c r="AK248" i="75"/>
  <c r="AJ248" i="75"/>
  <c r="AI248" i="75"/>
  <c r="AH248" i="75"/>
  <c r="AG248" i="75"/>
  <c r="AF248" i="75"/>
  <c r="AE248" i="75"/>
  <c r="AD248" i="75"/>
  <c r="AC248" i="75"/>
  <c r="AB248" i="75"/>
  <c r="AA248" i="75"/>
  <c r="Z248" i="75"/>
  <c r="Y248" i="75"/>
  <c r="X248" i="75"/>
  <c r="W248" i="75"/>
  <c r="V248" i="75"/>
  <c r="U248" i="75"/>
  <c r="T248" i="75"/>
  <c r="S248" i="75"/>
  <c r="R248" i="75"/>
  <c r="Q248" i="75"/>
  <c r="P248" i="75"/>
  <c r="O248" i="75"/>
  <c r="N248" i="75"/>
  <c r="M248" i="75"/>
  <c r="L248" i="75"/>
  <c r="K248" i="75"/>
  <c r="J248" i="75"/>
  <c r="I248" i="75"/>
  <c r="H248" i="75"/>
  <c r="G248" i="75"/>
  <c r="F248" i="75"/>
  <c r="BU247" i="75"/>
  <c r="BT247" i="75"/>
  <c r="BS247" i="75"/>
  <c r="BR247" i="75"/>
  <c r="BQ247" i="75"/>
  <c r="BP247" i="75"/>
  <c r="BO247" i="75"/>
  <c r="BN247" i="75"/>
  <c r="BM247" i="75"/>
  <c r="BL247" i="75"/>
  <c r="BK247" i="75"/>
  <c r="BJ247" i="75"/>
  <c r="BI247" i="75"/>
  <c r="BH247" i="75"/>
  <c r="BG247" i="75"/>
  <c r="BF247" i="75"/>
  <c r="BE247" i="75"/>
  <c r="BD247" i="75"/>
  <c r="BC247" i="75"/>
  <c r="BB247" i="75"/>
  <c r="BA247" i="75"/>
  <c r="AZ247" i="75"/>
  <c r="AY247" i="75"/>
  <c r="AX247" i="75"/>
  <c r="AW247" i="75"/>
  <c r="AV247" i="75"/>
  <c r="AU247" i="75"/>
  <c r="AT247" i="75"/>
  <c r="AS247" i="75"/>
  <c r="AR247" i="75"/>
  <c r="AQ247" i="75"/>
  <c r="AP247" i="75"/>
  <c r="AO247" i="75"/>
  <c r="AN247" i="75"/>
  <c r="AM247" i="75"/>
  <c r="AL247" i="75"/>
  <c r="AK247" i="75"/>
  <c r="AJ247" i="75"/>
  <c r="AI247" i="75"/>
  <c r="AH247" i="75"/>
  <c r="AG247" i="75"/>
  <c r="AF247" i="75"/>
  <c r="AE247" i="75"/>
  <c r="AD247" i="75"/>
  <c r="AC247" i="75"/>
  <c r="AB247" i="75"/>
  <c r="AA247" i="75"/>
  <c r="Z247" i="75"/>
  <c r="Y247" i="75"/>
  <c r="X247" i="75"/>
  <c r="W247" i="75"/>
  <c r="V247" i="75"/>
  <c r="U247" i="75"/>
  <c r="T247" i="75"/>
  <c r="S247" i="75"/>
  <c r="R247" i="75"/>
  <c r="Q247" i="75"/>
  <c r="P247" i="75"/>
  <c r="O247" i="75"/>
  <c r="N247" i="75"/>
  <c r="M247" i="75"/>
  <c r="L247" i="75"/>
  <c r="K247" i="75"/>
  <c r="J247" i="75"/>
  <c r="I247" i="75"/>
  <c r="H247" i="75"/>
  <c r="G247" i="75"/>
  <c r="F247" i="75"/>
  <c r="BU246" i="75"/>
  <c r="BT246" i="75"/>
  <c r="BS246" i="75"/>
  <c r="BR246" i="75"/>
  <c r="BQ246" i="75"/>
  <c r="BP246" i="75"/>
  <c r="BO246" i="75"/>
  <c r="BN246" i="75"/>
  <c r="BM246" i="75"/>
  <c r="BL246" i="75"/>
  <c r="BK246" i="75"/>
  <c r="BJ246" i="75"/>
  <c r="BI246" i="75"/>
  <c r="BH246" i="75"/>
  <c r="BG246" i="75"/>
  <c r="BF246" i="75"/>
  <c r="BE246" i="75"/>
  <c r="BD246" i="75"/>
  <c r="BC246" i="75"/>
  <c r="BB246" i="75"/>
  <c r="BA246" i="75"/>
  <c r="AZ246" i="75"/>
  <c r="AY246" i="75"/>
  <c r="AX246" i="75"/>
  <c r="AW246" i="75"/>
  <c r="AV246" i="75"/>
  <c r="AU246" i="75"/>
  <c r="AT246" i="75"/>
  <c r="AS246" i="75"/>
  <c r="AR246" i="75"/>
  <c r="AQ246" i="75"/>
  <c r="AP246" i="75"/>
  <c r="AO246" i="75"/>
  <c r="AN246" i="75"/>
  <c r="AM246" i="75"/>
  <c r="AL246" i="75"/>
  <c r="AK246" i="75"/>
  <c r="AJ246" i="75"/>
  <c r="AI246" i="75"/>
  <c r="AH246" i="75"/>
  <c r="AG246" i="75"/>
  <c r="AF246" i="75"/>
  <c r="AE246" i="75"/>
  <c r="AD246" i="75"/>
  <c r="AC246" i="75"/>
  <c r="AB246" i="75"/>
  <c r="AA246" i="75"/>
  <c r="Z246" i="75"/>
  <c r="Y246" i="75"/>
  <c r="X246" i="75"/>
  <c r="W246" i="75"/>
  <c r="V246" i="75"/>
  <c r="U246" i="75"/>
  <c r="T246" i="75"/>
  <c r="S246" i="75"/>
  <c r="R246" i="75"/>
  <c r="Q246" i="75"/>
  <c r="P246" i="75"/>
  <c r="O246" i="75"/>
  <c r="N246" i="75"/>
  <c r="M246" i="75"/>
  <c r="L246" i="75"/>
  <c r="K246" i="75"/>
  <c r="J246" i="75"/>
  <c r="I246" i="75"/>
  <c r="H246" i="75"/>
  <c r="G246" i="75"/>
  <c r="F246" i="75"/>
  <c r="BU245" i="75"/>
  <c r="BT245" i="75"/>
  <c r="BS245" i="75"/>
  <c r="BR245" i="75"/>
  <c r="BQ245" i="75"/>
  <c r="BP245" i="75"/>
  <c r="BO245" i="75"/>
  <c r="BN245" i="75"/>
  <c r="BM245" i="75"/>
  <c r="BL245" i="75"/>
  <c r="BK245" i="75"/>
  <c r="BJ245" i="75"/>
  <c r="BI245" i="75"/>
  <c r="BH245" i="75"/>
  <c r="BG245" i="75"/>
  <c r="BF245" i="75"/>
  <c r="BE245" i="75"/>
  <c r="BD245" i="75"/>
  <c r="BC245" i="75"/>
  <c r="BB245" i="75"/>
  <c r="BA245" i="75"/>
  <c r="AZ245" i="75"/>
  <c r="AY245" i="75"/>
  <c r="AX245" i="75"/>
  <c r="AW245" i="75"/>
  <c r="AV245" i="75"/>
  <c r="AU245" i="75"/>
  <c r="AT245" i="75"/>
  <c r="AS245" i="75"/>
  <c r="AR245" i="75"/>
  <c r="AQ245" i="75"/>
  <c r="AP245" i="75"/>
  <c r="AO245" i="75"/>
  <c r="AN245" i="75"/>
  <c r="AM245" i="75"/>
  <c r="AL245" i="75"/>
  <c r="AK245" i="75"/>
  <c r="AJ245" i="75"/>
  <c r="AI245" i="75"/>
  <c r="AH245" i="75"/>
  <c r="AG245" i="75"/>
  <c r="AF245" i="75"/>
  <c r="AE245" i="75"/>
  <c r="AD245" i="75"/>
  <c r="AC245" i="75"/>
  <c r="AB245" i="75"/>
  <c r="AA245" i="75"/>
  <c r="Z245" i="75"/>
  <c r="Y245" i="75"/>
  <c r="X245" i="75"/>
  <c r="W245" i="75"/>
  <c r="V245" i="75"/>
  <c r="U245" i="75"/>
  <c r="T245" i="75"/>
  <c r="S245" i="75"/>
  <c r="R245" i="75"/>
  <c r="Q245" i="75"/>
  <c r="P245" i="75"/>
  <c r="O245" i="75"/>
  <c r="N245" i="75"/>
  <c r="M245" i="75"/>
  <c r="L245" i="75"/>
  <c r="K245" i="75"/>
  <c r="J245" i="75"/>
  <c r="I245" i="75"/>
  <c r="H245" i="75"/>
  <c r="G245" i="75"/>
  <c r="F245" i="75"/>
  <c r="BU244" i="75"/>
  <c r="BT244" i="75"/>
  <c r="BS244" i="75"/>
  <c r="BR244" i="75"/>
  <c r="BQ244" i="75"/>
  <c r="BP244" i="75"/>
  <c r="BO244" i="75"/>
  <c r="BN244" i="75"/>
  <c r="BM244" i="75"/>
  <c r="BL244" i="75"/>
  <c r="BK244" i="75"/>
  <c r="BJ244" i="75"/>
  <c r="BI244" i="75"/>
  <c r="BH244" i="75"/>
  <c r="BG244" i="75"/>
  <c r="BF244" i="75"/>
  <c r="BE244" i="75"/>
  <c r="BD244" i="75"/>
  <c r="BC244" i="75"/>
  <c r="BB244" i="75"/>
  <c r="BA244" i="75"/>
  <c r="AZ244" i="75"/>
  <c r="AY244" i="75"/>
  <c r="AX244" i="75"/>
  <c r="AW244" i="75"/>
  <c r="AV244" i="75"/>
  <c r="AU244" i="75"/>
  <c r="AT244" i="75"/>
  <c r="AS244" i="75"/>
  <c r="AR244" i="75"/>
  <c r="AQ244" i="75"/>
  <c r="AP244" i="75"/>
  <c r="AO244" i="75"/>
  <c r="AN244" i="75"/>
  <c r="AM244" i="75"/>
  <c r="AL244" i="75"/>
  <c r="AK244" i="75"/>
  <c r="AJ244" i="75"/>
  <c r="AI244" i="75"/>
  <c r="AH244" i="75"/>
  <c r="AG244" i="75"/>
  <c r="AF244" i="75"/>
  <c r="AE244" i="75"/>
  <c r="AD244" i="75"/>
  <c r="AC244" i="75"/>
  <c r="AB244" i="75"/>
  <c r="AA244" i="75"/>
  <c r="Z244" i="75"/>
  <c r="Y244" i="75"/>
  <c r="X244" i="75"/>
  <c r="W244" i="75"/>
  <c r="V244" i="75"/>
  <c r="U244" i="75"/>
  <c r="T244" i="75"/>
  <c r="S244" i="75"/>
  <c r="R244" i="75"/>
  <c r="Q244" i="75"/>
  <c r="P244" i="75"/>
  <c r="O244" i="75"/>
  <c r="N244" i="75"/>
  <c r="M244" i="75"/>
  <c r="L244" i="75"/>
  <c r="K244" i="75"/>
  <c r="J244" i="75"/>
  <c r="I244" i="75"/>
  <c r="H244" i="75"/>
  <c r="G244" i="75"/>
  <c r="F244" i="75"/>
  <c r="BU243" i="75"/>
  <c r="BT243" i="75"/>
  <c r="BS243" i="75"/>
  <c r="BR243" i="75"/>
  <c r="BQ243" i="75"/>
  <c r="BP243" i="75"/>
  <c r="BO243" i="75"/>
  <c r="BN243" i="75"/>
  <c r="BM243" i="75"/>
  <c r="BL243" i="75"/>
  <c r="BK243" i="75"/>
  <c r="BJ243" i="75"/>
  <c r="BI243" i="75"/>
  <c r="BH243" i="75"/>
  <c r="BG243" i="75"/>
  <c r="BF243" i="75"/>
  <c r="BE243" i="75"/>
  <c r="BD243" i="75"/>
  <c r="BC243" i="75"/>
  <c r="BB243" i="75"/>
  <c r="BA243" i="75"/>
  <c r="AZ243" i="75"/>
  <c r="AY243" i="75"/>
  <c r="AX243" i="75"/>
  <c r="AW243" i="75"/>
  <c r="AV243" i="75"/>
  <c r="AU243" i="75"/>
  <c r="AT243" i="75"/>
  <c r="AS243" i="75"/>
  <c r="AR243" i="75"/>
  <c r="AQ243" i="75"/>
  <c r="AP243" i="75"/>
  <c r="AO243" i="75"/>
  <c r="AN243" i="75"/>
  <c r="AM243" i="75"/>
  <c r="AL243" i="75"/>
  <c r="AK243" i="75"/>
  <c r="AJ243" i="75"/>
  <c r="AI243" i="75"/>
  <c r="AH243" i="75"/>
  <c r="AG243" i="75"/>
  <c r="AF243" i="75"/>
  <c r="AE243" i="75"/>
  <c r="AD243" i="75"/>
  <c r="AC243" i="75"/>
  <c r="AB243" i="75"/>
  <c r="AA243" i="75"/>
  <c r="Z243" i="75"/>
  <c r="Y243" i="75"/>
  <c r="X243" i="75"/>
  <c r="W243" i="75"/>
  <c r="V243" i="75"/>
  <c r="U243" i="75"/>
  <c r="T243" i="75"/>
  <c r="S243" i="75"/>
  <c r="R243" i="75"/>
  <c r="Q243" i="75"/>
  <c r="P243" i="75"/>
  <c r="O243" i="75"/>
  <c r="N243" i="75"/>
  <c r="M243" i="75"/>
  <c r="L243" i="75"/>
  <c r="K243" i="75"/>
  <c r="J243" i="75"/>
  <c r="I243" i="75"/>
  <c r="H243" i="75"/>
  <c r="G243" i="75"/>
  <c r="F243" i="75"/>
  <c r="BU242" i="75"/>
  <c r="BT242" i="75"/>
  <c r="BS242" i="75"/>
  <c r="BR242" i="75"/>
  <c r="BQ242" i="75"/>
  <c r="BP242" i="75"/>
  <c r="BO242" i="75"/>
  <c r="BN242" i="75"/>
  <c r="BM242" i="75"/>
  <c r="BL242" i="75"/>
  <c r="BK242" i="75"/>
  <c r="BJ242" i="75"/>
  <c r="BI242" i="75"/>
  <c r="BH242" i="75"/>
  <c r="BG242" i="75"/>
  <c r="BF242" i="75"/>
  <c r="BE242" i="75"/>
  <c r="BD242" i="75"/>
  <c r="BC242" i="75"/>
  <c r="BB242" i="75"/>
  <c r="BA242" i="75"/>
  <c r="AZ242" i="75"/>
  <c r="AY242" i="75"/>
  <c r="AX242" i="75"/>
  <c r="AW242" i="75"/>
  <c r="AV242" i="75"/>
  <c r="AU242" i="75"/>
  <c r="AT242" i="75"/>
  <c r="AS242" i="75"/>
  <c r="AR242" i="75"/>
  <c r="AQ242" i="75"/>
  <c r="AP242" i="75"/>
  <c r="AO242" i="75"/>
  <c r="AN242" i="75"/>
  <c r="AM242" i="75"/>
  <c r="AL242" i="75"/>
  <c r="AK242" i="75"/>
  <c r="AJ242" i="75"/>
  <c r="AI242" i="75"/>
  <c r="AH242" i="75"/>
  <c r="AG242" i="75"/>
  <c r="AF242" i="75"/>
  <c r="AE242" i="75"/>
  <c r="AD242" i="75"/>
  <c r="AC242" i="75"/>
  <c r="AB242" i="75"/>
  <c r="AA242" i="75"/>
  <c r="Z242" i="75"/>
  <c r="Y242" i="75"/>
  <c r="X242" i="75"/>
  <c r="W242" i="75"/>
  <c r="V242" i="75"/>
  <c r="U242" i="75"/>
  <c r="T242" i="75"/>
  <c r="S242" i="75"/>
  <c r="R242" i="75"/>
  <c r="Q242" i="75"/>
  <c r="P242" i="75"/>
  <c r="O242" i="75"/>
  <c r="N242" i="75"/>
  <c r="M242" i="75"/>
  <c r="L242" i="75"/>
  <c r="K242" i="75"/>
  <c r="J242" i="75"/>
  <c r="I242" i="75"/>
  <c r="H242" i="75"/>
  <c r="G242" i="75"/>
  <c r="F242" i="75"/>
  <c r="BU241" i="75"/>
  <c r="BT241" i="75"/>
  <c r="BS241" i="75"/>
  <c r="BR241" i="75"/>
  <c r="BQ241" i="75"/>
  <c r="BP241" i="75"/>
  <c r="BO241" i="75"/>
  <c r="BN241" i="75"/>
  <c r="BM241" i="75"/>
  <c r="BL241" i="75"/>
  <c r="BK241" i="75"/>
  <c r="BJ241" i="75"/>
  <c r="BI241" i="75"/>
  <c r="BH241" i="75"/>
  <c r="BG241" i="75"/>
  <c r="BF241" i="75"/>
  <c r="BE241" i="75"/>
  <c r="BD241" i="75"/>
  <c r="BC241" i="75"/>
  <c r="BB241" i="75"/>
  <c r="BA241" i="75"/>
  <c r="AZ241" i="75"/>
  <c r="AY241" i="75"/>
  <c r="AX241" i="75"/>
  <c r="AW241" i="75"/>
  <c r="AV241" i="75"/>
  <c r="AU241" i="75"/>
  <c r="AT241" i="75"/>
  <c r="AS241" i="75"/>
  <c r="AR241" i="75"/>
  <c r="AQ241" i="75"/>
  <c r="AP241" i="75"/>
  <c r="AO241" i="75"/>
  <c r="AN241" i="75"/>
  <c r="AM241" i="75"/>
  <c r="AL241" i="75"/>
  <c r="AK241" i="75"/>
  <c r="AJ241" i="75"/>
  <c r="AI241" i="75"/>
  <c r="AH241" i="75"/>
  <c r="AG241" i="75"/>
  <c r="AF241" i="75"/>
  <c r="AE241" i="75"/>
  <c r="AD241" i="75"/>
  <c r="AC241" i="75"/>
  <c r="AB241" i="75"/>
  <c r="AA241" i="75"/>
  <c r="Z241" i="75"/>
  <c r="Y241" i="75"/>
  <c r="X241" i="75"/>
  <c r="W241" i="75"/>
  <c r="V241" i="75"/>
  <c r="U241" i="75"/>
  <c r="T241" i="75"/>
  <c r="S241" i="75"/>
  <c r="R241" i="75"/>
  <c r="Q241" i="75"/>
  <c r="P241" i="75"/>
  <c r="O241" i="75"/>
  <c r="N241" i="75"/>
  <c r="M241" i="75"/>
  <c r="L241" i="75"/>
  <c r="K241" i="75"/>
  <c r="J241" i="75"/>
  <c r="I241" i="75"/>
  <c r="H241" i="75"/>
  <c r="G241" i="75"/>
  <c r="F241" i="75"/>
  <c r="BU240" i="75"/>
  <c r="BT240" i="75"/>
  <c r="BS240" i="75"/>
  <c r="BR240" i="75"/>
  <c r="BQ240" i="75"/>
  <c r="BP240" i="75"/>
  <c r="BO240" i="75"/>
  <c r="BN240" i="75"/>
  <c r="BM240" i="75"/>
  <c r="BL240" i="75"/>
  <c r="BK240" i="75"/>
  <c r="BJ240" i="75"/>
  <c r="BI240" i="75"/>
  <c r="BH240" i="75"/>
  <c r="BG240" i="75"/>
  <c r="BF240" i="75"/>
  <c r="BE240" i="75"/>
  <c r="BD240" i="75"/>
  <c r="BC240" i="75"/>
  <c r="BB240" i="75"/>
  <c r="BA240" i="75"/>
  <c r="AZ240" i="75"/>
  <c r="AY240" i="75"/>
  <c r="AX240" i="75"/>
  <c r="AW240" i="75"/>
  <c r="AV240" i="75"/>
  <c r="AU240" i="75"/>
  <c r="AT240" i="75"/>
  <c r="AS240" i="75"/>
  <c r="AR240" i="75"/>
  <c r="AQ240" i="75"/>
  <c r="AP240" i="75"/>
  <c r="AO240" i="75"/>
  <c r="AN240" i="75"/>
  <c r="AM240" i="75"/>
  <c r="AL240" i="75"/>
  <c r="AK240" i="75"/>
  <c r="AJ240" i="75"/>
  <c r="AI240" i="75"/>
  <c r="AH240" i="75"/>
  <c r="AG240" i="75"/>
  <c r="AF240" i="75"/>
  <c r="AE240" i="75"/>
  <c r="AD240" i="75"/>
  <c r="AC240" i="75"/>
  <c r="AB240" i="75"/>
  <c r="AA240" i="75"/>
  <c r="Z240" i="75"/>
  <c r="Y240" i="75"/>
  <c r="X240" i="75"/>
  <c r="W240" i="75"/>
  <c r="V240" i="75"/>
  <c r="U240" i="75"/>
  <c r="T240" i="75"/>
  <c r="S240" i="75"/>
  <c r="R240" i="75"/>
  <c r="Q240" i="75"/>
  <c r="P240" i="75"/>
  <c r="O240" i="75"/>
  <c r="N240" i="75"/>
  <c r="M240" i="75"/>
  <c r="L240" i="75"/>
  <c r="K240" i="75"/>
  <c r="J240" i="75"/>
  <c r="I240" i="75"/>
  <c r="H240" i="75"/>
  <c r="G240" i="75"/>
  <c r="F240" i="75"/>
  <c r="BU239" i="75"/>
  <c r="BT239" i="75"/>
  <c r="BS239" i="75"/>
  <c r="BR239" i="75"/>
  <c r="BQ239" i="75"/>
  <c r="BP239" i="75"/>
  <c r="BO239" i="75"/>
  <c r="BN239" i="75"/>
  <c r="BM239" i="75"/>
  <c r="BL239" i="75"/>
  <c r="BK239" i="75"/>
  <c r="BJ239" i="75"/>
  <c r="BI239" i="75"/>
  <c r="BH239" i="75"/>
  <c r="BG239" i="75"/>
  <c r="BF239" i="75"/>
  <c r="BE239" i="75"/>
  <c r="BD239" i="75"/>
  <c r="BC239" i="75"/>
  <c r="BB239" i="75"/>
  <c r="BA239" i="75"/>
  <c r="AZ239" i="75"/>
  <c r="AY239" i="75"/>
  <c r="AX239" i="75"/>
  <c r="AW239" i="75"/>
  <c r="AV239" i="75"/>
  <c r="AU239" i="75"/>
  <c r="AT239" i="75"/>
  <c r="AS239" i="75"/>
  <c r="AR239" i="75"/>
  <c r="AQ239" i="75"/>
  <c r="AP239" i="75"/>
  <c r="AO239" i="75"/>
  <c r="AN239" i="75"/>
  <c r="AM239" i="75"/>
  <c r="AL239" i="75"/>
  <c r="AK239" i="75"/>
  <c r="AJ239" i="75"/>
  <c r="AI239" i="75"/>
  <c r="AH239" i="75"/>
  <c r="AG239" i="75"/>
  <c r="AF239" i="75"/>
  <c r="AE239" i="75"/>
  <c r="AD239" i="75"/>
  <c r="AC239" i="75"/>
  <c r="AB239" i="75"/>
  <c r="AA239" i="75"/>
  <c r="Z239" i="75"/>
  <c r="Y239" i="75"/>
  <c r="X239" i="75"/>
  <c r="W239" i="75"/>
  <c r="V239" i="75"/>
  <c r="U239" i="75"/>
  <c r="T239" i="75"/>
  <c r="S239" i="75"/>
  <c r="R239" i="75"/>
  <c r="Q239" i="75"/>
  <c r="P239" i="75"/>
  <c r="O239" i="75"/>
  <c r="N239" i="75"/>
  <c r="M239" i="75"/>
  <c r="L239" i="75"/>
  <c r="K239" i="75"/>
  <c r="J239" i="75"/>
  <c r="I239" i="75"/>
  <c r="H239" i="75"/>
  <c r="G239" i="75"/>
  <c r="F239" i="75"/>
  <c r="BU238" i="75"/>
  <c r="BT238" i="75"/>
  <c r="BS238" i="75"/>
  <c r="BR238" i="75"/>
  <c r="BQ238" i="75"/>
  <c r="BP238" i="75"/>
  <c r="BO238" i="75"/>
  <c r="BN238" i="75"/>
  <c r="BM238" i="75"/>
  <c r="BL238" i="75"/>
  <c r="BK238" i="75"/>
  <c r="BJ238" i="75"/>
  <c r="BI238" i="75"/>
  <c r="BH238" i="75"/>
  <c r="BG238" i="75"/>
  <c r="BF238" i="75"/>
  <c r="BE238" i="75"/>
  <c r="BD238" i="75"/>
  <c r="BC238" i="75"/>
  <c r="BB238" i="75"/>
  <c r="BA238" i="75"/>
  <c r="AZ238" i="75"/>
  <c r="AY238" i="75"/>
  <c r="AX238" i="75"/>
  <c r="AW238" i="75"/>
  <c r="AV238" i="75"/>
  <c r="AU238" i="75"/>
  <c r="AT238" i="75"/>
  <c r="AS238" i="75"/>
  <c r="AR238" i="75"/>
  <c r="AQ238" i="75"/>
  <c r="AP238" i="75"/>
  <c r="AO238" i="75"/>
  <c r="AN238" i="75"/>
  <c r="AM238" i="75"/>
  <c r="AL238" i="75"/>
  <c r="AK238" i="75"/>
  <c r="AJ238" i="75"/>
  <c r="AI238" i="75"/>
  <c r="AH238" i="75"/>
  <c r="AG238" i="75"/>
  <c r="AF238" i="75"/>
  <c r="AE238" i="75"/>
  <c r="AD238" i="75"/>
  <c r="AC238" i="75"/>
  <c r="AB238" i="75"/>
  <c r="AA238" i="75"/>
  <c r="Z238" i="75"/>
  <c r="Y238" i="75"/>
  <c r="X238" i="75"/>
  <c r="W238" i="75"/>
  <c r="V238" i="75"/>
  <c r="U238" i="75"/>
  <c r="T238" i="75"/>
  <c r="S238" i="75"/>
  <c r="R238" i="75"/>
  <c r="Q238" i="75"/>
  <c r="P238" i="75"/>
  <c r="O238" i="75"/>
  <c r="N238" i="75"/>
  <c r="M238" i="75"/>
  <c r="L238" i="75"/>
  <c r="K238" i="75"/>
  <c r="J238" i="75"/>
  <c r="I238" i="75"/>
  <c r="H238" i="75"/>
  <c r="G238" i="75"/>
  <c r="F238" i="75"/>
  <c r="BU237" i="75"/>
  <c r="BT237" i="75"/>
  <c r="BS237" i="75"/>
  <c r="BR237" i="75"/>
  <c r="BQ237" i="75"/>
  <c r="BP237" i="75"/>
  <c r="BO237" i="75"/>
  <c r="BN237" i="75"/>
  <c r="BM237" i="75"/>
  <c r="BL237" i="75"/>
  <c r="BK237" i="75"/>
  <c r="BJ237" i="75"/>
  <c r="BI237" i="75"/>
  <c r="BH237" i="75"/>
  <c r="BG237" i="75"/>
  <c r="BF237" i="75"/>
  <c r="BE237" i="75"/>
  <c r="BD237" i="75"/>
  <c r="BC237" i="75"/>
  <c r="BB237" i="75"/>
  <c r="BA237" i="75"/>
  <c r="AZ237" i="75"/>
  <c r="AY237" i="75"/>
  <c r="AX237" i="75"/>
  <c r="AW237" i="75"/>
  <c r="AV237" i="75"/>
  <c r="AU237" i="75"/>
  <c r="AT237" i="75"/>
  <c r="AS237" i="75"/>
  <c r="AR237" i="75"/>
  <c r="AQ237" i="75"/>
  <c r="AP237" i="75"/>
  <c r="AO237" i="75"/>
  <c r="AN237" i="75"/>
  <c r="AM237" i="75"/>
  <c r="AL237" i="75"/>
  <c r="AK237" i="75"/>
  <c r="AJ237" i="75"/>
  <c r="AI237" i="75"/>
  <c r="AH237" i="75"/>
  <c r="AG237" i="75"/>
  <c r="AF237" i="75"/>
  <c r="AE237" i="75"/>
  <c r="AD237" i="75"/>
  <c r="AC237" i="75"/>
  <c r="AB237" i="75"/>
  <c r="AA237" i="75"/>
  <c r="Z237" i="75"/>
  <c r="Y237" i="75"/>
  <c r="X237" i="75"/>
  <c r="W237" i="75"/>
  <c r="V237" i="75"/>
  <c r="U237" i="75"/>
  <c r="T237" i="75"/>
  <c r="S237" i="75"/>
  <c r="R237" i="75"/>
  <c r="Q237" i="75"/>
  <c r="P237" i="75"/>
  <c r="O237" i="75"/>
  <c r="N237" i="75"/>
  <c r="M237" i="75"/>
  <c r="L237" i="75"/>
  <c r="K237" i="75"/>
  <c r="J237" i="75"/>
  <c r="I237" i="75"/>
  <c r="H237" i="75"/>
  <c r="G237" i="75"/>
  <c r="F237" i="75"/>
  <c r="BU236" i="75"/>
  <c r="BT236" i="75"/>
  <c r="BS236" i="75"/>
  <c r="BR236" i="75"/>
  <c r="BQ236" i="75"/>
  <c r="BP236" i="75"/>
  <c r="BO236" i="75"/>
  <c r="BN236" i="75"/>
  <c r="BM236" i="75"/>
  <c r="BL236" i="75"/>
  <c r="BK236" i="75"/>
  <c r="BJ236" i="75"/>
  <c r="BI236" i="75"/>
  <c r="BH236" i="75"/>
  <c r="BG236" i="75"/>
  <c r="BF236" i="75"/>
  <c r="BE236" i="75"/>
  <c r="BD236" i="75"/>
  <c r="BC236" i="75"/>
  <c r="BB236" i="75"/>
  <c r="BA236" i="75"/>
  <c r="AZ236" i="75"/>
  <c r="AY236" i="75"/>
  <c r="AX236" i="75"/>
  <c r="AW236" i="75"/>
  <c r="AV236" i="75"/>
  <c r="AU236" i="75"/>
  <c r="AT236" i="75"/>
  <c r="AS236" i="75"/>
  <c r="AR236" i="75"/>
  <c r="AQ236" i="75"/>
  <c r="AP236" i="75"/>
  <c r="AO236" i="75"/>
  <c r="AN236" i="75"/>
  <c r="AM236" i="75"/>
  <c r="AL236" i="75"/>
  <c r="AK236" i="75"/>
  <c r="AJ236" i="75"/>
  <c r="AI236" i="75"/>
  <c r="AH236" i="75"/>
  <c r="AG236" i="75"/>
  <c r="AF236" i="75"/>
  <c r="AE236" i="75"/>
  <c r="AD236" i="75"/>
  <c r="AC236" i="75"/>
  <c r="AB236" i="75"/>
  <c r="AA236" i="75"/>
  <c r="Z236" i="75"/>
  <c r="Y236" i="75"/>
  <c r="X236" i="75"/>
  <c r="W236" i="75"/>
  <c r="V236" i="75"/>
  <c r="U236" i="75"/>
  <c r="T236" i="75"/>
  <c r="S236" i="75"/>
  <c r="R236" i="75"/>
  <c r="Q236" i="75"/>
  <c r="P236" i="75"/>
  <c r="O236" i="75"/>
  <c r="N236" i="75"/>
  <c r="M236" i="75"/>
  <c r="L236" i="75"/>
  <c r="K236" i="75"/>
  <c r="J236" i="75"/>
  <c r="I236" i="75"/>
  <c r="H236" i="75"/>
  <c r="G236" i="75"/>
  <c r="F236" i="75"/>
  <c r="BU235" i="75"/>
  <c r="BT235" i="75"/>
  <c r="BS235" i="75"/>
  <c r="BR235" i="75"/>
  <c r="BQ235" i="75"/>
  <c r="BP235" i="75"/>
  <c r="BO235" i="75"/>
  <c r="BN235" i="75"/>
  <c r="BM235" i="75"/>
  <c r="BL235" i="75"/>
  <c r="BK235" i="75"/>
  <c r="BJ235" i="75"/>
  <c r="BI235" i="75"/>
  <c r="BH235" i="75"/>
  <c r="BG235" i="75"/>
  <c r="BF235" i="75"/>
  <c r="BE235" i="75"/>
  <c r="BD235" i="75"/>
  <c r="BC235" i="75"/>
  <c r="BB235" i="75"/>
  <c r="BA235" i="75"/>
  <c r="AZ235" i="75"/>
  <c r="AY235" i="75"/>
  <c r="AX235" i="75"/>
  <c r="AW235" i="75"/>
  <c r="AV235" i="75"/>
  <c r="AU235" i="75"/>
  <c r="AT235" i="75"/>
  <c r="AS235" i="75"/>
  <c r="AR235" i="75"/>
  <c r="AQ235" i="75"/>
  <c r="AP235" i="75"/>
  <c r="AO235" i="75"/>
  <c r="AN235" i="75"/>
  <c r="AM235" i="75"/>
  <c r="AL235" i="75"/>
  <c r="AK235" i="75"/>
  <c r="AJ235" i="75"/>
  <c r="AI235" i="75"/>
  <c r="AH235" i="75"/>
  <c r="AG235" i="75"/>
  <c r="AF235" i="75"/>
  <c r="AE235" i="75"/>
  <c r="AD235" i="75"/>
  <c r="AC235" i="75"/>
  <c r="AB235" i="75"/>
  <c r="AA235" i="75"/>
  <c r="Z235" i="75"/>
  <c r="Y235" i="75"/>
  <c r="X235" i="75"/>
  <c r="W235" i="75"/>
  <c r="V235" i="75"/>
  <c r="U235" i="75"/>
  <c r="T235" i="75"/>
  <c r="S235" i="75"/>
  <c r="R235" i="75"/>
  <c r="Q235" i="75"/>
  <c r="P235" i="75"/>
  <c r="O235" i="75"/>
  <c r="N235" i="75"/>
  <c r="M235" i="75"/>
  <c r="L235" i="75"/>
  <c r="K235" i="75"/>
  <c r="J235" i="75"/>
  <c r="I235" i="75"/>
  <c r="H235" i="75"/>
  <c r="G235" i="75"/>
  <c r="F235" i="75"/>
  <c r="BU234" i="75"/>
  <c r="BT234" i="75"/>
  <c r="BS234" i="75"/>
  <c r="BR234" i="75"/>
  <c r="BQ234" i="75"/>
  <c r="BP234" i="75"/>
  <c r="BO234" i="75"/>
  <c r="BN234" i="75"/>
  <c r="BM234" i="75"/>
  <c r="BL234" i="75"/>
  <c r="BK234" i="75"/>
  <c r="BJ234" i="75"/>
  <c r="BI234" i="75"/>
  <c r="BH234" i="75"/>
  <c r="BG234" i="75"/>
  <c r="BF234" i="75"/>
  <c r="BE234" i="75"/>
  <c r="BD234" i="75"/>
  <c r="BC234" i="75"/>
  <c r="BB234" i="75"/>
  <c r="BA234" i="75"/>
  <c r="AZ234" i="75"/>
  <c r="AY234" i="75"/>
  <c r="AX234" i="75"/>
  <c r="AW234" i="75"/>
  <c r="AV234" i="75"/>
  <c r="AU234" i="75"/>
  <c r="AT234" i="75"/>
  <c r="AS234" i="75"/>
  <c r="AR234" i="75"/>
  <c r="AQ234" i="75"/>
  <c r="AP234" i="75"/>
  <c r="AO234" i="75"/>
  <c r="AN234" i="75"/>
  <c r="AM234" i="75"/>
  <c r="AL234" i="75"/>
  <c r="AK234" i="75"/>
  <c r="AJ234" i="75"/>
  <c r="AI234" i="75"/>
  <c r="AH234" i="75"/>
  <c r="AG234" i="75"/>
  <c r="AF234" i="75"/>
  <c r="AE234" i="75"/>
  <c r="AD234" i="75"/>
  <c r="AC234" i="75"/>
  <c r="AB234" i="75"/>
  <c r="AA234" i="75"/>
  <c r="Z234" i="75"/>
  <c r="Y234" i="75"/>
  <c r="X234" i="75"/>
  <c r="W234" i="75"/>
  <c r="V234" i="75"/>
  <c r="U234" i="75"/>
  <c r="T234" i="75"/>
  <c r="S234" i="75"/>
  <c r="R234" i="75"/>
  <c r="Q234" i="75"/>
  <c r="P234" i="75"/>
  <c r="O234" i="75"/>
  <c r="N234" i="75"/>
  <c r="M234" i="75"/>
  <c r="L234" i="75"/>
  <c r="K234" i="75"/>
  <c r="J234" i="75"/>
  <c r="I234" i="75"/>
  <c r="H234" i="75"/>
  <c r="G234" i="75"/>
  <c r="F234" i="75"/>
  <c r="BU233" i="75"/>
  <c r="BT233" i="75"/>
  <c r="BS233" i="75"/>
  <c r="BR233" i="75"/>
  <c r="BQ233" i="75"/>
  <c r="BP233" i="75"/>
  <c r="BO233" i="75"/>
  <c r="BN233" i="75"/>
  <c r="BM233" i="75"/>
  <c r="BL233" i="75"/>
  <c r="BK233" i="75"/>
  <c r="BJ233" i="75"/>
  <c r="BI233" i="75"/>
  <c r="BH233" i="75"/>
  <c r="BG233" i="75"/>
  <c r="BF233" i="75"/>
  <c r="BE233" i="75"/>
  <c r="BD233" i="75"/>
  <c r="BC233" i="75"/>
  <c r="BB233" i="75"/>
  <c r="BA233" i="75"/>
  <c r="AZ233" i="75"/>
  <c r="AY233" i="75"/>
  <c r="AX233" i="75"/>
  <c r="AW233" i="75"/>
  <c r="AV233" i="75"/>
  <c r="AU233" i="75"/>
  <c r="AT233" i="75"/>
  <c r="AS233" i="75"/>
  <c r="AR233" i="75"/>
  <c r="AQ233" i="75"/>
  <c r="AP233" i="75"/>
  <c r="AO233" i="75"/>
  <c r="AN233" i="75"/>
  <c r="AM233" i="75"/>
  <c r="AL233" i="75"/>
  <c r="AK233" i="75"/>
  <c r="AJ233" i="75"/>
  <c r="AI233" i="75"/>
  <c r="AH233" i="75"/>
  <c r="AG233" i="75"/>
  <c r="AF233" i="75"/>
  <c r="AE233" i="75"/>
  <c r="AD233" i="75"/>
  <c r="AC233" i="75"/>
  <c r="AB233" i="75"/>
  <c r="AA233" i="75"/>
  <c r="Z233" i="75"/>
  <c r="Y233" i="75"/>
  <c r="X233" i="75"/>
  <c r="W233" i="75"/>
  <c r="V233" i="75"/>
  <c r="U233" i="75"/>
  <c r="T233" i="75"/>
  <c r="S233" i="75"/>
  <c r="R233" i="75"/>
  <c r="Q233" i="75"/>
  <c r="P233" i="75"/>
  <c r="O233" i="75"/>
  <c r="N233" i="75"/>
  <c r="M233" i="75"/>
  <c r="L233" i="75"/>
  <c r="K233" i="75"/>
  <c r="J233" i="75"/>
  <c r="I233" i="75"/>
  <c r="H233" i="75"/>
  <c r="G233" i="75"/>
  <c r="F233" i="75"/>
  <c r="BU232" i="75"/>
  <c r="BT232" i="75"/>
  <c r="BS232" i="75"/>
  <c r="BR232" i="75"/>
  <c r="BQ232" i="75"/>
  <c r="BP232" i="75"/>
  <c r="BO232" i="75"/>
  <c r="BN232" i="75"/>
  <c r="BM232" i="75"/>
  <c r="BL232" i="75"/>
  <c r="BK232" i="75"/>
  <c r="BJ232" i="75"/>
  <c r="BI232" i="75"/>
  <c r="BH232" i="75"/>
  <c r="BG232" i="75"/>
  <c r="BF232" i="75"/>
  <c r="BE232" i="75"/>
  <c r="BD232" i="75"/>
  <c r="BC232" i="75"/>
  <c r="BB232" i="75"/>
  <c r="BA232" i="75"/>
  <c r="AZ232" i="75"/>
  <c r="AY232" i="75"/>
  <c r="AX232" i="75"/>
  <c r="AW232" i="75"/>
  <c r="AV232" i="75"/>
  <c r="AU232" i="75"/>
  <c r="AT232" i="75"/>
  <c r="AS232" i="75"/>
  <c r="AR232" i="75"/>
  <c r="AQ232" i="75"/>
  <c r="AP232" i="75"/>
  <c r="AO232" i="75"/>
  <c r="AN232" i="75"/>
  <c r="AM232" i="75"/>
  <c r="AL232" i="75"/>
  <c r="AK232" i="75"/>
  <c r="AJ232" i="75"/>
  <c r="AI232" i="75"/>
  <c r="AH232" i="75"/>
  <c r="AG232" i="75"/>
  <c r="AF232" i="75"/>
  <c r="AE232" i="75"/>
  <c r="AD232" i="75"/>
  <c r="AC232" i="75"/>
  <c r="AB232" i="75"/>
  <c r="AA232" i="75"/>
  <c r="Z232" i="75"/>
  <c r="Y232" i="75"/>
  <c r="X232" i="75"/>
  <c r="W232" i="75"/>
  <c r="V232" i="75"/>
  <c r="U232" i="75"/>
  <c r="T232" i="75"/>
  <c r="S232" i="75"/>
  <c r="R232" i="75"/>
  <c r="Q232" i="75"/>
  <c r="P232" i="75"/>
  <c r="O232" i="75"/>
  <c r="N232" i="75"/>
  <c r="M232" i="75"/>
  <c r="L232" i="75"/>
  <c r="K232" i="75"/>
  <c r="J232" i="75"/>
  <c r="I232" i="75"/>
  <c r="H232" i="75"/>
  <c r="G232" i="75"/>
  <c r="F232" i="75"/>
  <c r="BU231" i="75"/>
  <c r="BT231" i="75"/>
  <c r="BS231" i="75"/>
  <c r="BR231" i="75"/>
  <c r="BQ231" i="75"/>
  <c r="BP231" i="75"/>
  <c r="BO231" i="75"/>
  <c r="BN231" i="75"/>
  <c r="BM231" i="75"/>
  <c r="BL231" i="75"/>
  <c r="BK231" i="75"/>
  <c r="BJ231" i="75"/>
  <c r="BI231" i="75"/>
  <c r="BH231" i="75"/>
  <c r="BG231" i="75"/>
  <c r="BF231" i="75"/>
  <c r="BE231" i="75"/>
  <c r="BD231" i="75"/>
  <c r="BC231" i="75"/>
  <c r="BB231" i="75"/>
  <c r="BA231" i="75"/>
  <c r="AZ231" i="75"/>
  <c r="AY231" i="75"/>
  <c r="AX231" i="75"/>
  <c r="AW231" i="75"/>
  <c r="AV231" i="75"/>
  <c r="AU231" i="75"/>
  <c r="AT231" i="75"/>
  <c r="AS231" i="75"/>
  <c r="AR231" i="75"/>
  <c r="AQ231" i="75"/>
  <c r="AP231" i="75"/>
  <c r="AO231" i="75"/>
  <c r="AN231" i="75"/>
  <c r="AM231" i="75"/>
  <c r="AL231" i="75"/>
  <c r="AK231" i="75"/>
  <c r="AJ231" i="75"/>
  <c r="AI231" i="75"/>
  <c r="AH231" i="75"/>
  <c r="AG231" i="75"/>
  <c r="AF231" i="75"/>
  <c r="AE231" i="75"/>
  <c r="AD231" i="75"/>
  <c r="AC231" i="75"/>
  <c r="AB231" i="75"/>
  <c r="AA231" i="75"/>
  <c r="Z231" i="75"/>
  <c r="Y231" i="75"/>
  <c r="X231" i="75"/>
  <c r="W231" i="75"/>
  <c r="V231" i="75"/>
  <c r="U231" i="75"/>
  <c r="T231" i="75"/>
  <c r="S231" i="75"/>
  <c r="R231" i="75"/>
  <c r="Q231" i="75"/>
  <c r="P231" i="75"/>
  <c r="O231" i="75"/>
  <c r="N231" i="75"/>
  <c r="M231" i="75"/>
  <c r="L231" i="75"/>
  <c r="K231" i="75"/>
  <c r="J231" i="75"/>
  <c r="I231" i="75"/>
  <c r="H231" i="75"/>
  <c r="G231" i="75"/>
  <c r="F231" i="75"/>
  <c r="BU230" i="75"/>
  <c r="BT230" i="75"/>
  <c r="BS230" i="75"/>
  <c r="BR230" i="75"/>
  <c r="BQ230" i="75"/>
  <c r="BP230" i="75"/>
  <c r="BO230" i="75"/>
  <c r="BN230" i="75"/>
  <c r="BM230" i="75"/>
  <c r="BL230" i="75"/>
  <c r="BK230" i="75"/>
  <c r="BJ230" i="75"/>
  <c r="BI230" i="75"/>
  <c r="BH230" i="75"/>
  <c r="BG230" i="75"/>
  <c r="BF230" i="75"/>
  <c r="BE230" i="75"/>
  <c r="BD230" i="75"/>
  <c r="BC230" i="75"/>
  <c r="BB230" i="75"/>
  <c r="BA230" i="75"/>
  <c r="AZ230" i="75"/>
  <c r="AY230" i="75"/>
  <c r="AX230" i="75"/>
  <c r="AW230" i="75"/>
  <c r="AV230" i="75"/>
  <c r="AU230" i="75"/>
  <c r="AT230" i="75"/>
  <c r="AS230" i="75"/>
  <c r="AR230" i="75"/>
  <c r="AQ230" i="75"/>
  <c r="AP230" i="75"/>
  <c r="AO230" i="75"/>
  <c r="AN230" i="75"/>
  <c r="AM230" i="75"/>
  <c r="AL230" i="75"/>
  <c r="AK230" i="75"/>
  <c r="AJ230" i="75"/>
  <c r="AI230" i="75"/>
  <c r="AH230" i="75"/>
  <c r="AG230" i="75"/>
  <c r="AF230" i="75"/>
  <c r="AE230" i="75"/>
  <c r="AD230" i="75"/>
  <c r="AC230" i="75"/>
  <c r="AB230" i="75"/>
  <c r="AA230" i="75"/>
  <c r="Z230" i="75"/>
  <c r="Y230" i="75"/>
  <c r="X230" i="75"/>
  <c r="W230" i="75"/>
  <c r="V230" i="75"/>
  <c r="U230" i="75"/>
  <c r="T230" i="75"/>
  <c r="S230" i="75"/>
  <c r="R230" i="75"/>
  <c r="Q230" i="75"/>
  <c r="P230" i="75"/>
  <c r="O230" i="75"/>
  <c r="N230" i="75"/>
  <c r="M230" i="75"/>
  <c r="L230" i="75"/>
  <c r="K230" i="75"/>
  <c r="J230" i="75"/>
  <c r="I230" i="75"/>
  <c r="H230" i="75"/>
  <c r="G230" i="75"/>
  <c r="F230" i="75"/>
  <c r="BU229" i="75"/>
  <c r="BT229" i="75"/>
  <c r="BS229" i="75"/>
  <c r="BR229" i="75"/>
  <c r="BQ229" i="75"/>
  <c r="BP229" i="75"/>
  <c r="BO229" i="75"/>
  <c r="BN229" i="75"/>
  <c r="BM229" i="75"/>
  <c r="BL229" i="75"/>
  <c r="BK229" i="75"/>
  <c r="BJ229" i="75"/>
  <c r="BI229" i="75"/>
  <c r="BH229" i="75"/>
  <c r="BG229" i="75"/>
  <c r="BF229" i="75"/>
  <c r="BE229" i="75"/>
  <c r="BD229" i="75"/>
  <c r="BC229" i="75"/>
  <c r="BB229" i="75"/>
  <c r="BA229" i="75"/>
  <c r="AZ229" i="75"/>
  <c r="AY229" i="75"/>
  <c r="AX229" i="75"/>
  <c r="AW229" i="75"/>
  <c r="AV229" i="75"/>
  <c r="AU229" i="75"/>
  <c r="AT229" i="75"/>
  <c r="AS229" i="75"/>
  <c r="AR229" i="75"/>
  <c r="AQ229" i="75"/>
  <c r="AP229" i="75"/>
  <c r="AO229" i="75"/>
  <c r="AN229" i="75"/>
  <c r="AM229" i="75"/>
  <c r="AL229" i="75"/>
  <c r="AK229" i="75"/>
  <c r="AJ229" i="75"/>
  <c r="AI229" i="75"/>
  <c r="AH229" i="75"/>
  <c r="AG229" i="75"/>
  <c r="AF229" i="75"/>
  <c r="AE229" i="75"/>
  <c r="AD229" i="75"/>
  <c r="AC229" i="75"/>
  <c r="AB229" i="75"/>
  <c r="AA229" i="75"/>
  <c r="Z229" i="75"/>
  <c r="Y229" i="75"/>
  <c r="X229" i="75"/>
  <c r="W229" i="75"/>
  <c r="V229" i="75"/>
  <c r="U229" i="75"/>
  <c r="T229" i="75"/>
  <c r="S229" i="75"/>
  <c r="R229" i="75"/>
  <c r="Q229" i="75"/>
  <c r="P229" i="75"/>
  <c r="O229" i="75"/>
  <c r="N229" i="75"/>
  <c r="M229" i="75"/>
  <c r="L229" i="75"/>
  <c r="K229" i="75"/>
  <c r="J229" i="75"/>
  <c r="I229" i="75"/>
  <c r="H229" i="75"/>
  <c r="G229" i="75"/>
  <c r="F229" i="75"/>
  <c r="BU228" i="75"/>
  <c r="BT228" i="75"/>
  <c r="BS228" i="75"/>
  <c r="BR228" i="75"/>
  <c r="BQ228" i="75"/>
  <c r="BP228" i="75"/>
  <c r="BO228" i="75"/>
  <c r="BN228" i="75"/>
  <c r="BM228" i="75"/>
  <c r="BL228" i="75"/>
  <c r="BK228" i="75"/>
  <c r="BJ228" i="75"/>
  <c r="BI228" i="75"/>
  <c r="BH228" i="75"/>
  <c r="BG228" i="75"/>
  <c r="BF228" i="75"/>
  <c r="BE228" i="75"/>
  <c r="BD228" i="75"/>
  <c r="BC228" i="75"/>
  <c r="BB228" i="75"/>
  <c r="BA228" i="75"/>
  <c r="AZ228" i="75"/>
  <c r="AY228" i="75"/>
  <c r="AX228" i="75"/>
  <c r="AW228" i="75"/>
  <c r="AV228" i="75"/>
  <c r="AU228" i="75"/>
  <c r="AT228" i="75"/>
  <c r="AS228" i="75"/>
  <c r="AR228" i="75"/>
  <c r="AQ228" i="75"/>
  <c r="AP228" i="75"/>
  <c r="AO228" i="75"/>
  <c r="AN228" i="75"/>
  <c r="AM228" i="75"/>
  <c r="AL228" i="75"/>
  <c r="AK228" i="75"/>
  <c r="AJ228" i="75"/>
  <c r="AI228" i="75"/>
  <c r="AH228" i="75"/>
  <c r="AG228" i="75"/>
  <c r="AF228" i="75"/>
  <c r="AE228" i="75"/>
  <c r="AD228" i="75"/>
  <c r="AC228" i="75"/>
  <c r="AB228" i="75"/>
  <c r="AA228" i="75"/>
  <c r="Z228" i="75"/>
  <c r="Y228" i="75"/>
  <c r="X228" i="75"/>
  <c r="W228" i="75"/>
  <c r="V228" i="75"/>
  <c r="U228" i="75"/>
  <c r="T228" i="75"/>
  <c r="S228" i="75"/>
  <c r="R228" i="75"/>
  <c r="Q228" i="75"/>
  <c r="P228" i="75"/>
  <c r="O228" i="75"/>
  <c r="N228" i="75"/>
  <c r="M228" i="75"/>
  <c r="L228" i="75"/>
  <c r="K228" i="75"/>
  <c r="J228" i="75"/>
  <c r="I228" i="75"/>
  <c r="H228" i="75"/>
  <c r="G228" i="75"/>
  <c r="F228" i="75"/>
  <c r="BU227" i="75"/>
  <c r="BT227" i="75"/>
  <c r="BS227" i="75"/>
  <c r="BR227" i="75"/>
  <c r="BQ227" i="75"/>
  <c r="BP227" i="75"/>
  <c r="BO227" i="75"/>
  <c r="BN227" i="75"/>
  <c r="BM227" i="75"/>
  <c r="BL227" i="75"/>
  <c r="BK227" i="75"/>
  <c r="BJ227" i="75"/>
  <c r="BI227" i="75"/>
  <c r="BH227" i="75"/>
  <c r="BG227" i="75"/>
  <c r="BF227" i="75"/>
  <c r="BE227" i="75"/>
  <c r="BD227" i="75"/>
  <c r="BC227" i="75"/>
  <c r="BB227" i="75"/>
  <c r="BA227" i="75"/>
  <c r="AZ227" i="75"/>
  <c r="AY227" i="75"/>
  <c r="AX227" i="75"/>
  <c r="AW227" i="75"/>
  <c r="AV227" i="75"/>
  <c r="AU227" i="75"/>
  <c r="AT227" i="75"/>
  <c r="AS227" i="75"/>
  <c r="AR227" i="75"/>
  <c r="AQ227" i="75"/>
  <c r="AP227" i="75"/>
  <c r="AO227" i="75"/>
  <c r="AN227" i="75"/>
  <c r="AM227" i="75"/>
  <c r="AL227" i="75"/>
  <c r="AK227" i="75"/>
  <c r="AJ227" i="75"/>
  <c r="AI227" i="75"/>
  <c r="AH227" i="75"/>
  <c r="AG227" i="75"/>
  <c r="AF227" i="75"/>
  <c r="AE227" i="75"/>
  <c r="AD227" i="75"/>
  <c r="AC227" i="75"/>
  <c r="AB227" i="75"/>
  <c r="AA227" i="75"/>
  <c r="Z227" i="75"/>
  <c r="Y227" i="75"/>
  <c r="X227" i="75"/>
  <c r="W227" i="75"/>
  <c r="V227" i="75"/>
  <c r="U227" i="75"/>
  <c r="T227" i="75"/>
  <c r="S227" i="75"/>
  <c r="R227" i="75"/>
  <c r="Q227" i="75"/>
  <c r="P227" i="75"/>
  <c r="O227" i="75"/>
  <c r="N227" i="75"/>
  <c r="M227" i="75"/>
  <c r="L227" i="75"/>
  <c r="K227" i="75"/>
  <c r="J227" i="75"/>
  <c r="I227" i="75"/>
  <c r="H227" i="75"/>
  <c r="G227" i="75"/>
  <c r="F227" i="75"/>
  <c r="BU226" i="75"/>
  <c r="BT226" i="75"/>
  <c r="BS226" i="75"/>
  <c r="BR226" i="75"/>
  <c r="BQ226" i="75"/>
  <c r="BP226" i="75"/>
  <c r="BO226" i="75"/>
  <c r="BN226" i="75"/>
  <c r="BM226" i="75"/>
  <c r="BL226" i="75"/>
  <c r="BK226" i="75"/>
  <c r="BJ226" i="75"/>
  <c r="BI226" i="75"/>
  <c r="BH226" i="75"/>
  <c r="BG226" i="75"/>
  <c r="BF226" i="75"/>
  <c r="BE226" i="75"/>
  <c r="BD226" i="75"/>
  <c r="BC226" i="75"/>
  <c r="BB226" i="75"/>
  <c r="BA226" i="75"/>
  <c r="AZ226" i="75"/>
  <c r="AY226" i="75"/>
  <c r="AX226" i="75"/>
  <c r="AW226" i="75"/>
  <c r="AV226" i="75"/>
  <c r="AU226" i="75"/>
  <c r="AT226" i="75"/>
  <c r="AS226" i="75"/>
  <c r="AR226" i="75"/>
  <c r="AQ226" i="75"/>
  <c r="AP226" i="75"/>
  <c r="AO226" i="75"/>
  <c r="AN226" i="75"/>
  <c r="AM226" i="75"/>
  <c r="AL226" i="75"/>
  <c r="AK226" i="75"/>
  <c r="AJ226" i="75"/>
  <c r="AI226" i="75"/>
  <c r="AH226" i="75"/>
  <c r="AG226" i="75"/>
  <c r="AF226" i="75"/>
  <c r="AE226" i="75"/>
  <c r="AD226" i="75"/>
  <c r="AC226" i="75"/>
  <c r="AB226" i="75"/>
  <c r="AA226" i="75"/>
  <c r="Z226" i="75"/>
  <c r="Y226" i="75"/>
  <c r="X226" i="75"/>
  <c r="W226" i="75"/>
  <c r="V226" i="75"/>
  <c r="U226" i="75"/>
  <c r="T226" i="75"/>
  <c r="S226" i="75"/>
  <c r="R226" i="75"/>
  <c r="Q226" i="75"/>
  <c r="P226" i="75"/>
  <c r="O226" i="75"/>
  <c r="N226" i="75"/>
  <c r="M226" i="75"/>
  <c r="L226" i="75"/>
  <c r="K226" i="75"/>
  <c r="J226" i="75"/>
  <c r="I226" i="75"/>
  <c r="H226" i="75"/>
  <c r="G226" i="75"/>
  <c r="F226" i="75"/>
  <c r="BU225" i="75"/>
  <c r="BT225" i="75"/>
  <c r="BS225" i="75"/>
  <c r="BR225" i="75"/>
  <c r="BQ225" i="75"/>
  <c r="BP225" i="75"/>
  <c r="BO225" i="75"/>
  <c r="BN225" i="75"/>
  <c r="BM225" i="75"/>
  <c r="BL225" i="75"/>
  <c r="BK225" i="75"/>
  <c r="BJ225" i="75"/>
  <c r="BI225" i="75"/>
  <c r="BH225" i="75"/>
  <c r="BG225" i="75"/>
  <c r="BF225" i="75"/>
  <c r="BE225" i="75"/>
  <c r="BD225" i="75"/>
  <c r="BC225" i="75"/>
  <c r="BB225" i="75"/>
  <c r="BA225" i="75"/>
  <c r="AZ225" i="75"/>
  <c r="AY225" i="75"/>
  <c r="AX225" i="75"/>
  <c r="AW225" i="75"/>
  <c r="AV225" i="75"/>
  <c r="AU225" i="75"/>
  <c r="AT225" i="75"/>
  <c r="AS225" i="75"/>
  <c r="AR225" i="75"/>
  <c r="AQ225" i="75"/>
  <c r="AP225" i="75"/>
  <c r="AO225" i="75"/>
  <c r="AN225" i="75"/>
  <c r="AM225" i="75"/>
  <c r="AL225" i="75"/>
  <c r="AK225" i="75"/>
  <c r="AJ225" i="75"/>
  <c r="AI225" i="75"/>
  <c r="AH225" i="75"/>
  <c r="AG225" i="75"/>
  <c r="AF225" i="75"/>
  <c r="AE225" i="75"/>
  <c r="AD225" i="75"/>
  <c r="AC225" i="75"/>
  <c r="AB225" i="75"/>
  <c r="AA225" i="75"/>
  <c r="Z225" i="75"/>
  <c r="Y225" i="75"/>
  <c r="X225" i="75"/>
  <c r="W225" i="75"/>
  <c r="V225" i="75"/>
  <c r="U225" i="75"/>
  <c r="T225" i="75"/>
  <c r="S225" i="75"/>
  <c r="R225" i="75"/>
  <c r="Q225" i="75"/>
  <c r="P225" i="75"/>
  <c r="O225" i="75"/>
  <c r="N225" i="75"/>
  <c r="M225" i="75"/>
  <c r="L225" i="75"/>
  <c r="K225" i="75"/>
  <c r="J225" i="75"/>
  <c r="I225" i="75"/>
  <c r="H225" i="75"/>
  <c r="G225" i="75"/>
  <c r="F225" i="75"/>
  <c r="BU224" i="75"/>
  <c r="BT224" i="75"/>
  <c r="BS224" i="75"/>
  <c r="BR224" i="75"/>
  <c r="BQ224" i="75"/>
  <c r="BP224" i="75"/>
  <c r="BO224" i="75"/>
  <c r="BN224" i="75"/>
  <c r="BM224" i="75"/>
  <c r="BL224" i="75"/>
  <c r="BK224" i="75"/>
  <c r="BJ224" i="75"/>
  <c r="BI224" i="75"/>
  <c r="BH224" i="75"/>
  <c r="BG224" i="75"/>
  <c r="BF224" i="75"/>
  <c r="BE224" i="75"/>
  <c r="BD224" i="75"/>
  <c r="BC224" i="75"/>
  <c r="BB224" i="75"/>
  <c r="BA224" i="75"/>
  <c r="AZ224" i="75"/>
  <c r="AY224" i="75"/>
  <c r="AX224" i="75"/>
  <c r="AW224" i="75"/>
  <c r="AV224" i="75"/>
  <c r="AU224" i="75"/>
  <c r="AT224" i="75"/>
  <c r="AS224" i="75"/>
  <c r="AR224" i="75"/>
  <c r="AQ224" i="75"/>
  <c r="AP224" i="75"/>
  <c r="AO224" i="75"/>
  <c r="AN224" i="75"/>
  <c r="AM224" i="75"/>
  <c r="AL224" i="75"/>
  <c r="AK224" i="75"/>
  <c r="AJ224" i="75"/>
  <c r="AI224" i="75"/>
  <c r="AH224" i="75"/>
  <c r="AG224" i="75"/>
  <c r="AF224" i="75"/>
  <c r="AE224" i="75"/>
  <c r="AD224" i="75"/>
  <c r="AC224" i="75"/>
  <c r="AB224" i="75"/>
  <c r="AA224" i="75"/>
  <c r="Z224" i="75"/>
  <c r="Y224" i="75"/>
  <c r="X224" i="75"/>
  <c r="W224" i="75"/>
  <c r="V224" i="75"/>
  <c r="U224" i="75"/>
  <c r="T224" i="75"/>
  <c r="S224" i="75"/>
  <c r="R224" i="75"/>
  <c r="Q224" i="75"/>
  <c r="P224" i="75"/>
  <c r="O224" i="75"/>
  <c r="N224" i="75"/>
  <c r="M224" i="75"/>
  <c r="L224" i="75"/>
  <c r="K224" i="75"/>
  <c r="J224" i="75"/>
  <c r="I224" i="75"/>
  <c r="H224" i="75"/>
  <c r="G224" i="75"/>
  <c r="F224" i="75"/>
  <c r="BU223" i="75"/>
  <c r="BT223" i="75"/>
  <c r="BS223" i="75"/>
  <c r="BR223" i="75"/>
  <c r="BQ223" i="75"/>
  <c r="BP223" i="75"/>
  <c r="BO223" i="75"/>
  <c r="BN223" i="75"/>
  <c r="BM223" i="75"/>
  <c r="BL223" i="75"/>
  <c r="BK223" i="75"/>
  <c r="BJ223" i="75"/>
  <c r="BI223" i="75"/>
  <c r="BH223" i="75"/>
  <c r="BG223" i="75"/>
  <c r="BF223" i="75"/>
  <c r="BE223" i="75"/>
  <c r="BD223" i="75"/>
  <c r="BC223" i="75"/>
  <c r="BB223" i="75"/>
  <c r="BA223" i="75"/>
  <c r="AZ223" i="75"/>
  <c r="AY223" i="75"/>
  <c r="AX223" i="75"/>
  <c r="AW223" i="75"/>
  <c r="AV223" i="75"/>
  <c r="AU223" i="75"/>
  <c r="AT223" i="75"/>
  <c r="AS223" i="75"/>
  <c r="AR223" i="75"/>
  <c r="AQ223" i="75"/>
  <c r="AP223" i="75"/>
  <c r="AO223" i="75"/>
  <c r="AN223" i="75"/>
  <c r="AM223" i="75"/>
  <c r="AL223" i="75"/>
  <c r="AK223" i="75"/>
  <c r="AJ223" i="75"/>
  <c r="AI223" i="75"/>
  <c r="AH223" i="75"/>
  <c r="AG223" i="75"/>
  <c r="AF223" i="75"/>
  <c r="AE223" i="75"/>
  <c r="AD223" i="75"/>
  <c r="AC223" i="75"/>
  <c r="AB223" i="75"/>
  <c r="AA223" i="75"/>
  <c r="Z223" i="75"/>
  <c r="Y223" i="75"/>
  <c r="X223" i="75"/>
  <c r="W223" i="75"/>
  <c r="V223" i="75"/>
  <c r="U223" i="75"/>
  <c r="T223" i="75"/>
  <c r="S223" i="75"/>
  <c r="R223" i="75"/>
  <c r="Q223" i="75"/>
  <c r="P223" i="75"/>
  <c r="O223" i="75"/>
  <c r="N223" i="75"/>
  <c r="M223" i="75"/>
  <c r="L223" i="75"/>
  <c r="K223" i="75"/>
  <c r="J223" i="75"/>
  <c r="I223" i="75"/>
  <c r="H223" i="75"/>
  <c r="G223" i="75"/>
  <c r="F223" i="75"/>
  <c r="BU222" i="75"/>
  <c r="BT222" i="75"/>
  <c r="BS222" i="75"/>
  <c r="BR222" i="75"/>
  <c r="BQ222" i="75"/>
  <c r="BP222" i="75"/>
  <c r="BO222" i="75"/>
  <c r="BN222" i="75"/>
  <c r="BM222" i="75"/>
  <c r="BL222" i="75"/>
  <c r="BK222" i="75"/>
  <c r="BJ222" i="75"/>
  <c r="BI222" i="75"/>
  <c r="BH222" i="75"/>
  <c r="BG222" i="75"/>
  <c r="BF222" i="75"/>
  <c r="BE222" i="75"/>
  <c r="BD222" i="75"/>
  <c r="BC222" i="75"/>
  <c r="BB222" i="75"/>
  <c r="BA222" i="75"/>
  <c r="AZ222" i="75"/>
  <c r="AY222" i="75"/>
  <c r="AX222" i="75"/>
  <c r="AW222" i="75"/>
  <c r="AV222" i="75"/>
  <c r="AU222" i="75"/>
  <c r="AT222" i="75"/>
  <c r="AS222" i="75"/>
  <c r="AR222" i="75"/>
  <c r="AQ222" i="75"/>
  <c r="AP222" i="75"/>
  <c r="AO222" i="75"/>
  <c r="AN222" i="75"/>
  <c r="AM222" i="75"/>
  <c r="AL222" i="75"/>
  <c r="AK222" i="75"/>
  <c r="AJ222" i="75"/>
  <c r="AI222" i="75"/>
  <c r="AH222" i="75"/>
  <c r="AG222" i="75"/>
  <c r="AF222" i="75"/>
  <c r="AE222" i="75"/>
  <c r="AD222" i="75"/>
  <c r="AC222" i="75"/>
  <c r="AB222" i="75"/>
  <c r="AA222" i="75"/>
  <c r="Z222" i="75"/>
  <c r="Y222" i="75"/>
  <c r="X222" i="75"/>
  <c r="W222" i="75"/>
  <c r="V222" i="75"/>
  <c r="U222" i="75"/>
  <c r="T222" i="75"/>
  <c r="S222" i="75"/>
  <c r="R222" i="75"/>
  <c r="Q222" i="75"/>
  <c r="P222" i="75"/>
  <c r="O222" i="75"/>
  <c r="N222" i="75"/>
  <c r="M222" i="75"/>
  <c r="L222" i="75"/>
  <c r="K222" i="75"/>
  <c r="J222" i="75"/>
  <c r="I222" i="75"/>
  <c r="H222" i="75"/>
  <c r="G222" i="75"/>
  <c r="F222" i="75"/>
  <c r="BU221" i="75"/>
  <c r="BT221" i="75"/>
  <c r="BS221" i="75"/>
  <c r="BR221" i="75"/>
  <c r="BQ221" i="75"/>
  <c r="BP221" i="75"/>
  <c r="BO221" i="75"/>
  <c r="BN221" i="75"/>
  <c r="BM221" i="75"/>
  <c r="BL221" i="75"/>
  <c r="BK221" i="75"/>
  <c r="BJ221" i="75"/>
  <c r="BI221" i="75"/>
  <c r="BH221" i="75"/>
  <c r="BG221" i="75"/>
  <c r="BF221" i="75"/>
  <c r="BE221" i="75"/>
  <c r="BD221" i="75"/>
  <c r="BC221" i="75"/>
  <c r="BB221" i="75"/>
  <c r="BA221" i="75"/>
  <c r="AZ221" i="75"/>
  <c r="AY221" i="75"/>
  <c r="AX221" i="75"/>
  <c r="AW221" i="75"/>
  <c r="AV221" i="75"/>
  <c r="AU221" i="75"/>
  <c r="AT221" i="75"/>
  <c r="AS221" i="75"/>
  <c r="AR221" i="75"/>
  <c r="AQ221" i="75"/>
  <c r="AP221" i="75"/>
  <c r="AO221" i="75"/>
  <c r="AN221" i="75"/>
  <c r="AM221" i="75"/>
  <c r="AL221" i="75"/>
  <c r="AK221" i="75"/>
  <c r="AJ221" i="75"/>
  <c r="AI221" i="75"/>
  <c r="AH221" i="75"/>
  <c r="AG221" i="75"/>
  <c r="AF221" i="75"/>
  <c r="AE221" i="75"/>
  <c r="AD221" i="75"/>
  <c r="AC221" i="75"/>
  <c r="AB221" i="75"/>
  <c r="AA221" i="75"/>
  <c r="Z221" i="75"/>
  <c r="Y221" i="75"/>
  <c r="X221" i="75"/>
  <c r="W221" i="75"/>
  <c r="V221" i="75"/>
  <c r="U221" i="75"/>
  <c r="T221" i="75"/>
  <c r="S221" i="75"/>
  <c r="R221" i="75"/>
  <c r="Q221" i="75"/>
  <c r="P221" i="75"/>
  <c r="O221" i="75"/>
  <c r="N221" i="75"/>
  <c r="M221" i="75"/>
  <c r="L221" i="75"/>
  <c r="K221" i="75"/>
  <c r="J221" i="75"/>
  <c r="I221" i="75"/>
  <c r="H221" i="75"/>
  <c r="G221" i="75"/>
  <c r="F221" i="75"/>
  <c r="BU220" i="75"/>
  <c r="BT220" i="75"/>
  <c r="BS220" i="75"/>
  <c r="BR220" i="75"/>
  <c r="BQ220" i="75"/>
  <c r="BP220" i="75"/>
  <c r="BO220" i="75"/>
  <c r="BN220" i="75"/>
  <c r="BM220" i="75"/>
  <c r="BL220" i="75"/>
  <c r="BK220" i="75"/>
  <c r="BJ220" i="75"/>
  <c r="BI220" i="75"/>
  <c r="BH220" i="75"/>
  <c r="BG220" i="75"/>
  <c r="BF220" i="75"/>
  <c r="BE220" i="75"/>
  <c r="BD220" i="75"/>
  <c r="BC220" i="75"/>
  <c r="BB220" i="75"/>
  <c r="BA220" i="75"/>
  <c r="AZ220" i="75"/>
  <c r="AY220" i="75"/>
  <c r="AX220" i="75"/>
  <c r="AW220" i="75"/>
  <c r="AV220" i="75"/>
  <c r="AU220" i="75"/>
  <c r="AT220" i="75"/>
  <c r="AS220" i="75"/>
  <c r="AR220" i="75"/>
  <c r="AQ220" i="75"/>
  <c r="AP220" i="75"/>
  <c r="AO220" i="75"/>
  <c r="AN220" i="75"/>
  <c r="AM220" i="75"/>
  <c r="AL220" i="75"/>
  <c r="AK220" i="75"/>
  <c r="AJ220" i="75"/>
  <c r="AI220" i="75"/>
  <c r="AH220" i="75"/>
  <c r="AG220" i="75"/>
  <c r="AF220" i="75"/>
  <c r="AE220" i="75"/>
  <c r="AD220" i="75"/>
  <c r="AC220" i="75"/>
  <c r="AB220" i="75"/>
  <c r="AA220" i="75"/>
  <c r="Z220" i="75"/>
  <c r="Y220" i="75"/>
  <c r="X220" i="75"/>
  <c r="W220" i="75"/>
  <c r="V220" i="75"/>
  <c r="U220" i="75"/>
  <c r="T220" i="75"/>
  <c r="S220" i="75"/>
  <c r="R220" i="75"/>
  <c r="Q220" i="75"/>
  <c r="P220" i="75"/>
  <c r="O220" i="75"/>
  <c r="N220" i="75"/>
  <c r="M220" i="75"/>
  <c r="L220" i="75"/>
  <c r="K220" i="75"/>
  <c r="J220" i="75"/>
  <c r="I220" i="75"/>
  <c r="H220" i="75"/>
  <c r="G220" i="75"/>
  <c r="F220" i="75"/>
  <c r="BU219" i="75"/>
  <c r="BT219" i="75"/>
  <c r="BS219" i="75"/>
  <c r="BR219" i="75"/>
  <c r="BQ219" i="75"/>
  <c r="BP219" i="75"/>
  <c r="BO219" i="75"/>
  <c r="BN219" i="75"/>
  <c r="BM219" i="75"/>
  <c r="BL219" i="75"/>
  <c r="BK219" i="75"/>
  <c r="BJ219" i="75"/>
  <c r="BI219" i="75"/>
  <c r="BH219" i="75"/>
  <c r="BG219" i="75"/>
  <c r="BF219" i="75"/>
  <c r="BE219" i="75"/>
  <c r="BD219" i="75"/>
  <c r="BC219" i="75"/>
  <c r="BB219" i="75"/>
  <c r="BA219" i="75"/>
  <c r="AZ219" i="75"/>
  <c r="AY219" i="75"/>
  <c r="AX219" i="75"/>
  <c r="AW219" i="75"/>
  <c r="AV219" i="75"/>
  <c r="AU219" i="75"/>
  <c r="AT219" i="75"/>
  <c r="AS219" i="75"/>
  <c r="AR219" i="75"/>
  <c r="AQ219" i="75"/>
  <c r="AP219" i="75"/>
  <c r="AO219" i="75"/>
  <c r="AN219" i="75"/>
  <c r="AM219" i="75"/>
  <c r="AL219" i="75"/>
  <c r="AK219" i="75"/>
  <c r="AJ219" i="75"/>
  <c r="AI219" i="75"/>
  <c r="AH219" i="75"/>
  <c r="AG219" i="75"/>
  <c r="AF219" i="75"/>
  <c r="AE219" i="75"/>
  <c r="AD219" i="75"/>
  <c r="AC219" i="75"/>
  <c r="AB219" i="75"/>
  <c r="AA219" i="75"/>
  <c r="Z219" i="75"/>
  <c r="Y219" i="75"/>
  <c r="X219" i="75"/>
  <c r="W219" i="75"/>
  <c r="V219" i="75"/>
  <c r="U219" i="75"/>
  <c r="T219" i="75"/>
  <c r="S219" i="75"/>
  <c r="R219" i="75"/>
  <c r="Q219" i="75"/>
  <c r="P219" i="75"/>
  <c r="O219" i="75"/>
  <c r="N219" i="75"/>
  <c r="M219" i="75"/>
  <c r="L219" i="75"/>
  <c r="K219" i="75"/>
  <c r="J219" i="75"/>
  <c r="I219" i="75"/>
  <c r="H219" i="75"/>
  <c r="G219" i="75"/>
  <c r="F219" i="75"/>
  <c r="BU218" i="75"/>
  <c r="BT218" i="75"/>
  <c r="BS218" i="75"/>
  <c r="BR218" i="75"/>
  <c r="BQ218" i="75"/>
  <c r="BP218" i="75"/>
  <c r="BO218" i="75"/>
  <c r="BN218" i="75"/>
  <c r="BM218" i="75"/>
  <c r="BL218" i="75"/>
  <c r="BK218" i="75"/>
  <c r="BJ218" i="75"/>
  <c r="BI218" i="75"/>
  <c r="BH218" i="75"/>
  <c r="BG218" i="75"/>
  <c r="BF218" i="75"/>
  <c r="BE218" i="75"/>
  <c r="BD218" i="75"/>
  <c r="BC218" i="75"/>
  <c r="BB218" i="75"/>
  <c r="BA218" i="75"/>
  <c r="AZ218" i="75"/>
  <c r="AY218" i="75"/>
  <c r="AX218" i="75"/>
  <c r="AW218" i="75"/>
  <c r="AV218" i="75"/>
  <c r="AU218" i="75"/>
  <c r="AT218" i="75"/>
  <c r="AS218" i="75"/>
  <c r="AR218" i="75"/>
  <c r="AQ218" i="75"/>
  <c r="AP218" i="75"/>
  <c r="AO218" i="75"/>
  <c r="AN218" i="75"/>
  <c r="AM218" i="75"/>
  <c r="AL218" i="75"/>
  <c r="AK218" i="75"/>
  <c r="AJ218" i="75"/>
  <c r="AI218" i="75"/>
  <c r="AH218" i="75"/>
  <c r="AG218" i="75"/>
  <c r="AF218" i="75"/>
  <c r="AE218" i="75"/>
  <c r="AD218" i="75"/>
  <c r="AC218" i="75"/>
  <c r="AB218" i="75"/>
  <c r="AA218" i="75"/>
  <c r="Z218" i="75"/>
  <c r="Y218" i="75"/>
  <c r="X218" i="75"/>
  <c r="W218" i="75"/>
  <c r="V218" i="75"/>
  <c r="U218" i="75"/>
  <c r="T218" i="75"/>
  <c r="S218" i="75"/>
  <c r="R218" i="75"/>
  <c r="Q218" i="75"/>
  <c r="P218" i="75"/>
  <c r="O218" i="75"/>
  <c r="N218" i="75"/>
  <c r="M218" i="75"/>
  <c r="L218" i="75"/>
  <c r="K218" i="75"/>
  <c r="J218" i="75"/>
  <c r="I218" i="75"/>
  <c r="H218" i="75"/>
  <c r="G218" i="75"/>
  <c r="F218" i="75"/>
  <c r="BU217" i="75"/>
  <c r="BT217" i="75"/>
  <c r="BS217" i="75"/>
  <c r="BR217" i="75"/>
  <c r="BQ217" i="75"/>
  <c r="BP217" i="75"/>
  <c r="BO217" i="75"/>
  <c r="BN217" i="75"/>
  <c r="BM217" i="75"/>
  <c r="BL217" i="75"/>
  <c r="BK217" i="75"/>
  <c r="BJ217" i="75"/>
  <c r="BI217" i="75"/>
  <c r="BH217" i="75"/>
  <c r="BG217" i="75"/>
  <c r="BF217" i="75"/>
  <c r="BE217" i="75"/>
  <c r="BD217" i="75"/>
  <c r="BC217" i="75"/>
  <c r="BB217" i="75"/>
  <c r="BA217" i="75"/>
  <c r="AZ217" i="75"/>
  <c r="AY217" i="75"/>
  <c r="AX217" i="75"/>
  <c r="AW217" i="75"/>
  <c r="AV217" i="75"/>
  <c r="AU217" i="75"/>
  <c r="AT217" i="75"/>
  <c r="AS217" i="75"/>
  <c r="AR217" i="75"/>
  <c r="AQ217" i="75"/>
  <c r="AP217" i="75"/>
  <c r="AO217" i="75"/>
  <c r="AN217" i="75"/>
  <c r="AM217" i="75"/>
  <c r="AL217" i="75"/>
  <c r="AK217" i="75"/>
  <c r="AJ217" i="75"/>
  <c r="AI217" i="75"/>
  <c r="AH217" i="75"/>
  <c r="AG217" i="75"/>
  <c r="AF217" i="75"/>
  <c r="AE217" i="75"/>
  <c r="AD217" i="75"/>
  <c r="AC217" i="75"/>
  <c r="AB217" i="75"/>
  <c r="AA217" i="75"/>
  <c r="Z217" i="75"/>
  <c r="Y217" i="75"/>
  <c r="X217" i="75"/>
  <c r="W217" i="75"/>
  <c r="V217" i="75"/>
  <c r="U217" i="75"/>
  <c r="T217" i="75"/>
  <c r="S217" i="75"/>
  <c r="R217" i="75"/>
  <c r="Q217" i="75"/>
  <c r="P217" i="75"/>
  <c r="O217" i="75"/>
  <c r="N217" i="75"/>
  <c r="M217" i="75"/>
  <c r="L217" i="75"/>
  <c r="K217" i="75"/>
  <c r="J217" i="75"/>
  <c r="I217" i="75"/>
  <c r="H217" i="75"/>
  <c r="G217" i="75"/>
  <c r="F217" i="75"/>
  <c r="BU216" i="75"/>
  <c r="BT216" i="75"/>
  <c r="BS216" i="75"/>
  <c r="BR216" i="75"/>
  <c r="BQ216" i="75"/>
  <c r="BP216" i="75"/>
  <c r="BO216" i="75"/>
  <c r="BN216" i="75"/>
  <c r="BM216" i="75"/>
  <c r="BL216" i="75"/>
  <c r="BK216" i="75"/>
  <c r="BJ216" i="75"/>
  <c r="BI216" i="75"/>
  <c r="BH216" i="75"/>
  <c r="BG216" i="75"/>
  <c r="BF216" i="75"/>
  <c r="BE216" i="75"/>
  <c r="BD216" i="75"/>
  <c r="BC216" i="75"/>
  <c r="BB216" i="75"/>
  <c r="BA216" i="75"/>
  <c r="AZ216" i="75"/>
  <c r="AY216" i="75"/>
  <c r="AX216" i="75"/>
  <c r="AW216" i="75"/>
  <c r="AV216" i="75"/>
  <c r="AU216" i="75"/>
  <c r="AT216" i="75"/>
  <c r="AS216" i="75"/>
  <c r="AR216" i="75"/>
  <c r="AQ216" i="75"/>
  <c r="AP216" i="75"/>
  <c r="AO216" i="75"/>
  <c r="AN216" i="75"/>
  <c r="AM216" i="75"/>
  <c r="AL216" i="75"/>
  <c r="AK216" i="75"/>
  <c r="AJ216" i="75"/>
  <c r="AI216" i="75"/>
  <c r="AH216" i="75"/>
  <c r="AG216" i="75"/>
  <c r="AF216" i="75"/>
  <c r="AE216" i="75"/>
  <c r="AD216" i="75"/>
  <c r="AC216" i="75"/>
  <c r="AB216" i="75"/>
  <c r="AA216" i="75"/>
  <c r="Z216" i="75"/>
  <c r="Y216" i="75"/>
  <c r="X216" i="75"/>
  <c r="W216" i="75"/>
  <c r="V216" i="75"/>
  <c r="U216" i="75"/>
  <c r="T216" i="75"/>
  <c r="S216" i="75"/>
  <c r="R216" i="75"/>
  <c r="Q216" i="75"/>
  <c r="P216" i="75"/>
  <c r="O216" i="75"/>
  <c r="N216" i="75"/>
  <c r="M216" i="75"/>
  <c r="L216" i="75"/>
  <c r="K216" i="75"/>
  <c r="J216" i="75"/>
  <c r="I216" i="75"/>
  <c r="H216" i="75"/>
  <c r="G216" i="75"/>
  <c r="F216" i="75"/>
  <c r="BU215" i="75"/>
  <c r="BT215" i="75"/>
  <c r="BS215" i="75"/>
  <c r="BR215" i="75"/>
  <c r="BQ215" i="75"/>
  <c r="BP215" i="75"/>
  <c r="BO215" i="75"/>
  <c r="BN215" i="75"/>
  <c r="BM215" i="75"/>
  <c r="BL215" i="75"/>
  <c r="BK215" i="75"/>
  <c r="BJ215" i="75"/>
  <c r="BI215" i="75"/>
  <c r="BH215" i="75"/>
  <c r="BG215" i="75"/>
  <c r="BF215" i="75"/>
  <c r="BE215" i="75"/>
  <c r="BD215" i="75"/>
  <c r="BC215" i="75"/>
  <c r="BB215" i="75"/>
  <c r="BA215" i="75"/>
  <c r="AZ215" i="75"/>
  <c r="AY215" i="75"/>
  <c r="AX215" i="75"/>
  <c r="AW215" i="75"/>
  <c r="AV215" i="75"/>
  <c r="AU215" i="75"/>
  <c r="AT215" i="75"/>
  <c r="AS215" i="75"/>
  <c r="AR215" i="75"/>
  <c r="AQ215" i="75"/>
  <c r="AP215" i="75"/>
  <c r="AO215" i="75"/>
  <c r="AN215" i="75"/>
  <c r="AM215" i="75"/>
  <c r="AL215" i="75"/>
  <c r="AK215" i="75"/>
  <c r="AJ215" i="75"/>
  <c r="AI215" i="75"/>
  <c r="AH215" i="75"/>
  <c r="AG215" i="75"/>
  <c r="AF215" i="75"/>
  <c r="AE215" i="75"/>
  <c r="AD215" i="75"/>
  <c r="AC215" i="75"/>
  <c r="AB215" i="75"/>
  <c r="AA215" i="75"/>
  <c r="Z215" i="75"/>
  <c r="Y215" i="75"/>
  <c r="X215" i="75"/>
  <c r="W215" i="75"/>
  <c r="V215" i="75"/>
  <c r="U215" i="75"/>
  <c r="T215" i="75"/>
  <c r="S215" i="75"/>
  <c r="R215" i="75"/>
  <c r="Q215" i="75"/>
  <c r="P215" i="75"/>
  <c r="O215" i="75"/>
  <c r="N215" i="75"/>
  <c r="M215" i="75"/>
  <c r="L215" i="75"/>
  <c r="K215" i="75"/>
  <c r="J215" i="75"/>
  <c r="I215" i="75"/>
  <c r="H215" i="75"/>
  <c r="G215" i="75"/>
  <c r="F215" i="75"/>
  <c r="BU214" i="75"/>
  <c r="BT214" i="75"/>
  <c r="BS214" i="75"/>
  <c r="BR214" i="75"/>
  <c r="BQ214" i="75"/>
  <c r="BP214" i="75"/>
  <c r="BO214" i="75"/>
  <c r="BN214" i="75"/>
  <c r="BM214" i="75"/>
  <c r="BL214" i="75"/>
  <c r="BK214" i="75"/>
  <c r="BJ214" i="75"/>
  <c r="BI214" i="75"/>
  <c r="BH214" i="75"/>
  <c r="BG214" i="75"/>
  <c r="BF214" i="75"/>
  <c r="BE214" i="75"/>
  <c r="BD214" i="75"/>
  <c r="BC214" i="75"/>
  <c r="BB214" i="75"/>
  <c r="BA214" i="75"/>
  <c r="AZ214" i="75"/>
  <c r="AY214" i="75"/>
  <c r="AX214" i="75"/>
  <c r="AW214" i="75"/>
  <c r="AV214" i="75"/>
  <c r="AU214" i="75"/>
  <c r="AT214" i="75"/>
  <c r="AS214" i="75"/>
  <c r="AR214" i="75"/>
  <c r="AQ214" i="75"/>
  <c r="AP214" i="75"/>
  <c r="AO214" i="75"/>
  <c r="AN214" i="75"/>
  <c r="AM214" i="75"/>
  <c r="AL214" i="75"/>
  <c r="AK214" i="75"/>
  <c r="AJ214" i="75"/>
  <c r="AI214" i="75"/>
  <c r="AH214" i="75"/>
  <c r="AG214" i="75"/>
  <c r="AF214" i="75"/>
  <c r="AE214" i="75"/>
  <c r="AD214" i="75"/>
  <c r="AC214" i="75"/>
  <c r="AB214" i="75"/>
  <c r="AA214" i="75"/>
  <c r="Z214" i="75"/>
  <c r="Y214" i="75"/>
  <c r="X214" i="75"/>
  <c r="W214" i="75"/>
  <c r="V214" i="75"/>
  <c r="U214" i="75"/>
  <c r="T214" i="75"/>
  <c r="S214" i="75"/>
  <c r="R214" i="75"/>
  <c r="Q214" i="75"/>
  <c r="P214" i="75"/>
  <c r="O214" i="75"/>
  <c r="N214" i="75"/>
  <c r="M214" i="75"/>
  <c r="L214" i="75"/>
  <c r="K214" i="75"/>
  <c r="J214" i="75"/>
  <c r="I214" i="75"/>
  <c r="H214" i="75"/>
  <c r="G214" i="75"/>
  <c r="F214" i="75"/>
  <c r="BU213" i="75"/>
  <c r="BT213" i="75"/>
  <c r="BS213" i="75"/>
  <c r="BR213" i="75"/>
  <c r="BQ213" i="75"/>
  <c r="BP213" i="75"/>
  <c r="BO213" i="75"/>
  <c r="BN213" i="75"/>
  <c r="BM213" i="75"/>
  <c r="BL213" i="75"/>
  <c r="BK213" i="75"/>
  <c r="BJ213" i="75"/>
  <c r="BI213" i="75"/>
  <c r="BH213" i="75"/>
  <c r="BG213" i="75"/>
  <c r="BF213" i="75"/>
  <c r="BE213" i="75"/>
  <c r="BD213" i="75"/>
  <c r="BC213" i="75"/>
  <c r="BB213" i="75"/>
  <c r="BA213" i="75"/>
  <c r="AZ213" i="75"/>
  <c r="AY213" i="75"/>
  <c r="AX213" i="75"/>
  <c r="AW213" i="75"/>
  <c r="AV213" i="75"/>
  <c r="AU213" i="75"/>
  <c r="AT213" i="75"/>
  <c r="AS213" i="75"/>
  <c r="AR213" i="75"/>
  <c r="AQ213" i="75"/>
  <c r="AP213" i="75"/>
  <c r="AO213" i="75"/>
  <c r="AN213" i="75"/>
  <c r="AM213" i="75"/>
  <c r="AL213" i="75"/>
  <c r="AK213" i="75"/>
  <c r="AJ213" i="75"/>
  <c r="AI213" i="75"/>
  <c r="AH213" i="75"/>
  <c r="AG213" i="75"/>
  <c r="AF213" i="75"/>
  <c r="AE213" i="75"/>
  <c r="AD213" i="75"/>
  <c r="AC213" i="75"/>
  <c r="AB213" i="75"/>
  <c r="AA213" i="75"/>
  <c r="Z213" i="75"/>
  <c r="Y213" i="75"/>
  <c r="X213" i="75"/>
  <c r="W213" i="75"/>
  <c r="V213" i="75"/>
  <c r="U213" i="75"/>
  <c r="T213" i="75"/>
  <c r="S213" i="75"/>
  <c r="R213" i="75"/>
  <c r="Q213" i="75"/>
  <c r="P213" i="75"/>
  <c r="O213" i="75"/>
  <c r="N213" i="75"/>
  <c r="M213" i="75"/>
  <c r="L213" i="75"/>
  <c r="K213" i="75"/>
  <c r="J213" i="75"/>
  <c r="I213" i="75"/>
  <c r="H213" i="75"/>
  <c r="G213" i="75"/>
  <c r="F213" i="75"/>
  <c r="BU212" i="75"/>
  <c r="BT212" i="75"/>
  <c r="BS212" i="75"/>
  <c r="BR212" i="75"/>
  <c r="BQ212" i="75"/>
  <c r="BP212" i="75"/>
  <c r="BO212" i="75"/>
  <c r="BN212" i="75"/>
  <c r="BM212" i="75"/>
  <c r="BL212" i="75"/>
  <c r="BK212" i="75"/>
  <c r="BJ212" i="75"/>
  <c r="BI212" i="75"/>
  <c r="BH212" i="75"/>
  <c r="BG212" i="75"/>
  <c r="BF212" i="75"/>
  <c r="BE212" i="75"/>
  <c r="BD212" i="75"/>
  <c r="BC212" i="75"/>
  <c r="BB212" i="75"/>
  <c r="BA212" i="75"/>
  <c r="AZ212" i="75"/>
  <c r="AY212" i="75"/>
  <c r="AX212" i="75"/>
  <c r="AW212" i="75"/>
  <c r="AV212" i="75"/>
  <c r="AU212" i="75"/>
  <c r="AT212" i="75"/>
  <c r="AS212" i="75"/>
  <c r="AR212" i="75"/>
  <c r="AQ212" i="75"/>
  <c r="AP212" i="75"/>
  <c r="AO212" i="75"/>
  <c r="AN212" i="75"/>
  <c r="AM212" i="75"/>
  <c r="AL212" i="75"/>
  <c r="AK212" i="75"/>
  <c r="AJ212" i="75"/>
  <c r="AI212" i="75"/>
  <c r="AH212" i="75"/>
  <c r="AG212" i="75"/>
  <c r="AF212" i="75"/>
  <c r="AE212" i="75"/>
  <c r="AD212" i="75"/>
  <c r="AC212" i="75"/>
  <c r="AB212" i="75"/>
  <c r="AA212" i="75"/>
  <c r="Z212" i="75"/>
  <c r="Y212" i="75"/>
  <c r="X212" i="75"/>
  <c r="W212" i="75"/>
  <c r="V212" i="75"/>
  <c r="U212" i="75"/>
  <c r="T212" i="75"/>
  <c r="S212" i="75"/>
  <c r="R212" i="75"/>
  <c r="Q212" i="75"/>
  <c r="P212" i="75"/>
  <c r="O212" i="75"/>
  <c r="N212" i="75"/>
  <c r="M212" i="75"/>
  <c r="L212" i="75"/>
  <c r="K212" i="75"/>
  <c r="J212" i="75"/>
  <c r="I212" i="75"/>
  <c r="H212" i="75"/>
  <c r="G212" i="75"/>
  <c r="F212" i="75"/>
  <c r="BU211" i="75"/>
  <c r="BT211" i="75"/>
  <c r="BS211" i="75"/>
  <c r="BR211" i="75"/>
  <c r="BQ211" i="75"/>
  <c r="BP211" i="75"/>
  <c r="BO211" i="75"/>
  <c r="BN211" i="75"/>
  <c r="BM211" i="75"/>
  <c r="BL211" i="75"/>
  <c r="BK211" i="75"/>
  <c r="BJ211" i="75"/>
  <c r="BI211" i="75"/>
  <c r="BH211" i="75"/>
  <c r="BG211" i="75"/>
  <c r="BF211" i="75"/>
  <c r="BE211" i="75"/>
  <c r="BD211" i="75"/>
  <c r="BC211" i="75"/>
  <c r="BB211" i="75"/>
  <c r="BA211" i="75"/>
  <c r="AZ211" i="75"/>
  <c r="AY211" i="75"/>
  <c r="AX211" i="75"/>
  <c r="AW211" i="75"/>
  <c r="AV211" i="75"/>
  <c r="AU211" i="75"/>
  <c r="AT211" i="75"/>
  <c r="AS211" i="75"/>
  <c r="AR211" i="75"/>
  <c r="AQ211" i="75"/>
  <c r="AP211" i="75"/>
  <c r="AO211" i="75"/>
  <c r="AN211" i="75"/>
  <c r="AM211" i="75"/>
  <c r="AL211" i="75"/>
  <c r="AK211" i="75"/>
  <c r="AJ211" i="75"/>
  <c r="AI211" i="75"/>
  <c r="AH211" i="75"/>
  <c r="AG211" i="75"/>
  <c r="AF211" i="75"/>
  <c r="AE211" i="75"/>
  <c r="AD211" i="75"/>
  <c r="AC211" i="75"/>
  <c r="AB211" i="75"/>
  <c r="AA211" i="75"/>
  <c r="Z211" i="75"/>
  <c r="Y211" i="75"/>
  <c r="X211" i="75"/>
  <c r="W211" i="75"/>
  <c r="V211" i="75"/>
  <c r="U211" i="75"/>
  <c r="T211" i="75"/>
  <c r="S211" i="75"/>
  <c r="R211" i="75"/>
  <c r="Q211" i="75"/>
  <c r="P211" i="75"/>
  <c r="O211" i="75"/>
  <c r="N211" i="75"/>
  <c r="M211" i="75"/>
  <c r="L211" i="75"/>
  <c r="K211" i="75"/>
  <c r="J211" i="75"/>
  <c r="I211" i="75"/>
  <c r="H211" i="75"/>
  <c r="G211" i="75"/>
  <c r="F211" i="75"/>
  <c r="BU210" i="75"/>
  <c r="BT210" i="75"/>
  <c r="BS210" i="75"/>
  <c r="BR210" i="75"/>
  <c r="BQ210" i="75"/>
  <c r="BP210" i="75"/>
  <c r="BO210" i="75"/>
  <c r="BN210" i="75"/>
  <c r="BM210" i="75"/>
  <c r="BL210" i="75"/>
  <c r="BK210" i="75"/>
  <c r="BJ210" i="75"/>
  <c r="BI210" i="75"/>
  <c r="BH210" i="75"/>
  <c r="BG210" i="75"/>
  <c r="BF210" i="75"/>
  <c r="BE210" i="75"/>
  <c r="BD210" i="75"/>
  <c r="BC210" i="75"/>
  <c r="BB210" i="75"/>
  <c r="BA210" i="75"/>
  <c r="AZ210" i="75"/>
  <c r="AY210" i="75"/>
  <c r="AX210" i="75"/>
  <c r="AW210" i="75"/>
  <c r="AV210" i="75"/>
  <c r="AU210" i="75"/>
  <c r="AT210" i="75"/>
  <c r="AS210" i="75"/>
  <c r="AR210" i="75"/>
  <c r="AQ210" i="75"/>
  <c r="AP210" i="75"/>
  <c r="AO210" i="75"/>
  <c r="AN210" i="75"/>
  <c r="AM210" i="75"/>
  <c r="AL210" i="75"/>
  <c r="AK210" i="75"/>
  <c r="AJ210" i="75"/>
  <c r="AI210" i="75"/>
  <c r="AH210" i="75"/>
  <c r="AG210" i="75"/>
  <c r="AF210" i="75"/>
  <c r="AE210" i="75"/>
  <c r="AD210" i="75"/>
  <c r="AC210" i="75"/>
  <c r="AB210" i="75"/>
  <c r="AA210" i="75"/>
  <c r="Z210" i="75"/>
  <c r="Y210" i="75"/>
  <c r="X210" i="75"/>
  <c r="W210" i="75"/>
  <c r="V210" i="75"/>
  <c r="U210" i="75"/>
  <c r="T210" i="75"/>
  <c r="S210" i="75"/>
  <c r="R210" i="75"/>
  <c r="Q210" i="75"/>
  <c r="P210" i="75"/>
  <c r="O210" i="75"/>
  <c r="N210" i="75"/>
  <c r="M210" i="75"/>
  <c r="L210" i="75"/>
  <c r="K210" i="75"/>
  <c r="J210" i="75"/>
  <c r="I210" i="75"/>
  <c r="H210" i="75"/>
  <c r="G210" i="75"/>
  <c r="F210" i="75"/>
  <c r="BU209" i="75"/>
  <c r="BT209" i="75"/>
  <c r="BS209" i="75"/>
  <c r="BR209" i="75"/>
  <c r="BQ209" i="75"/>
  <c r="BP209" i="75"/>
  <c r="BO209" i="75"/>
  <c r="BN209" i="75"/>
  <c r="BM209" i="75"/>
  <c r="BL209" i="75"/>
  <c r="BK209" i="75"/>
  <c r="BJ209" i="75"/>
  <c r="BI209" i="75"/>
  <c r="BH209" i="75"/>
  <c r="BG209" i="75"/>
  <c r="BF209" i="75"/>
  <c r="BE209" i="75"/>
  <c r="BD209" i="75"/>
  <c r="BC209" i="75"/>
  <c r="BB209" i="75"/>
  <c r="BA209" i="75"/>
  <c r="AZ209" i="75"/>
  <c r="AY209" i="75"/>
  <c r="AX209" i="75"/>
  <c r="AW209" i="75"/>
  <c r="AV209" i="75"/>
  <c r="AU209" i="75"/>
  <c r="AT209" i="75"/>
  <c r="AS209" i="75"/>
  <c r="AR209" i="75"/>
  <c r="AQ209" i="75"/>
  <c r="AP209" i="75"/>
  <c r="AO209" i="75"/>
  <c r="AN209" i="75"/>
  <c r="AM209" i="75"/>
  <c r="AL209" i="75"/>
  <c r="AK209" i="75"/>
  <c r="AJ209" i="75"/>
  <c r="AI209" i="75"/>
  <c r="AH209" i="75"/>
  <c r="AG209" i="75"/>
  <c r="AF209" i="75"/>
  <c r="AE209" i="75"/>
  <c r="AD209" i="75"/>
  <c r="AC209" i="75"/>
  <c r="AB209" i="75"/>
  <c r="AA209" i="75"/>
  <c r="Z209" i="75"/>
  <c r="Y209" i="75"/>
  <c r="X209" i="75"/>
  <c r="W209" i="75"/>
  <c r="V209" i="75"/>
  <c r="U209" i="75"/>
  <c r="T209" i="75"/>
  <c r="S209" i="75"/>
  <c r="R209" i="75"/>
  <c r="Q209" i="75"/>
  <c r="P209" i="75"/>
  <c r="O209" i="75"/>
  <c r="N209" i="75"/>
  <c r="M209" i="75"/>
  <c r="L209" i="75"/>
  <c r="K209" i="75"/>
  <c r="J209" i="75"/>
  <c r="I209" i="75"/>
  <c r="H209" i="75"/>
  <c r="G209" i="75"/>
  <c r="F209" i="75"/>
  <c r="BU208" i="75"/>
  <c r="BT208" i="75"/>
  <c r="BS208" i="75"/>
  <c r="BR208" i="75"/>
  <c r="BQ208" i="75"/>
  <c r="BP208" i="75"/>
  <c r="BO208" i="75"/>
  <c r="BN208" i="75"/>
  <c r="BM208" i="75"/>
  <c r="BL208" i="75"/>
  <c r="BK208" i="75"/>
  <c r="BJ208" i="75"/>
  <c r="BI208" i="75"/>
  <c r="BH208" i="75"/>
  <c r="BG208" i="75"/>
  <c r="BF208" i="75"/>
  <c r="BE208" i="75"/>
  <c r="BD208" i="75"/>
  <c r="BC208" i="75"/>
  <c r="BB208" i="75"/>
  <c r="BA208" i="75"/>
  <c r="AZ208" i="75"/>
  <c r="AY208" i="75"/>
  <c r="AX208" i="75"/>
  <c r="AW208" i="75"/>
  <c r="AV208" i="75"/>
  <c r="AU208" i="75"/>
  <c r="AT208" i="75"/>
  <c r="AS208" i="75"/>
  <c r="AR208" i="75"/>
  <c r="AQ208" i="75"/>
  <c r="AP208" i="75"/>
  <c r="AO208" i="75"/>
  <c r="AN208" i="75"/>
  <c r="AM208" i="75"/>
  <c r="AL208" i="75"/>
  <c r="AK208" i="75"/>
  <c r="AJ208" i="75"/>
  <c r="AI208" i="75"/>
  <c r="AH208" i="75"/>
  <c r="AG208" i="75"/>
  <c r="AF208" i="75"/>
  <c r="AE208" i="75"/>
  <c r="AD208" i="75"/>
  <c r="AC208" i="75"/>
  <c r="AB208" i="75"/>
  <c r="AA208" i="75"/>
  <c r="Z208" i="75"/>
  <c r="Y208" i="75"/>
  <c r="X208" i="75"/>
  <c r="W208" i="75"/>
  <c r="V208" i="75"/>
  <c r="U208" i="75"/>
  <c r="T208" i="75"/>
  <c r="S208" i="75"/>
  <c r="R208" i="75"/>
  <c r="Q208" i="75"/>
  <c r="P208" i="75"/>
  <c r="O208" i="75"/>
  <c r="N208" i="75"/>
  <c r="M208" i="75"/>
  <c r="L208" i="75"/>
  <c r="K208" i="75"/>
  <c r="J208" i="75"/>
  <c r="I208" i="75"/>
  <c r="H208" i="75"/>
  <c r="G208" i="75"/>
  <c r="F208" i="75"/>
  <c r="BU207" i="75"/>
  <c r="BT207" i="75"/>
  <c r="BS207" i="75"/>
  <c r="BR207" i="75"/>
  <c r="BQ207" i="75"/>
  <c r="BP207" i="75"/>
  <c r="BO207" i="75"/>
  <c r="BN207" i="75"/>
  <c r="BM207" i="75"/>
  <c r="BL207" i="75"/>
  <c r="BK207" i="75"/>
  <c r="BJ207" i="75"/>
  <c r="BI207" i="75"/>
  <c r="BH207" i="75"/>
  <c r="BG207" i="75"/>
  <c r="BF207" i="75"/>
  <c r="BE207" i="75"/>
  <c r="BD207" i="75"/>
  <c r="BC207" i="75"/>
  <c r="BB207" i="75"/>
  <c r="BA207" i="75"/>
  <c r="AZ207" i="75"/>
  <c r="AY207" i="75"/>
  <c r="AX207" i="75"/>
  <c r="AW207" i="75"/>
  <c r="AV207" i="75"/>
  <c r="AU207" i="75"/>
  <c r="AT207" i="75"/>
  <c r="AS207" i="75"/>
  <c r="AR207" i="75"/>
  <c r="AQ207" i="75"/>
  <c r="AP207" i="75"/>
  <c r="AO207" i="75"/>
  <c r="AN207" i="75"/>
  <c r="AM207" i="75"/>
  <c r="AL207" i="75"/>
  <c r="AK207" i="75"/>
  <c r="AJ207" i="75"/>
  <c r="AI207" i="75"/>
  <c r="AH207" i="75"/>
  <c r="AG207" i="75"/>
  <c r="AF207" i="75"/>
  <c r="AE207" i="75"/>
  <c r="AD207" i="75"/>
  <c r="AC207" i="75"/>
  <c r="AB207" i="75"/>
  <c r="AA207" i="75"/>
  <c r="Z207" i="75"/>
  <c r="Y207" i="75"/>
  <c r="X207" i="75"/>
  <c r="W207" i="75"/>
  <c r="V207" i="75"/>
  <c r="U207" i="75"/>
  <c r="T207" i="75"/>
  <c r="S207" i="75"/>
  <c r="R207" i="75"/>
  <c r="Q207" i="75"/>
  <c r="P207" i="75"/>
  <c r="O207" i="75"/>
  <c r="N207" i="75"/>
  <c r="M207" i="75"/>
  <c r="L207" i="75"/>
  <c r="K207" i="75"/>
  <c r="J207" i="75"/>
  <c r="I207" i="75"/>
  <c r="H207" i="75"/>
  <c r="G207" i="75"/>
  <c r="F207" i="75"/>
  <c r="BU206" i="75"/>
  <c r="BT206" i="75"/>
  <c r="BS206" i="75"/>
  <c r="BR206" i="75"/>
  <c r="BQ206" i="75"/>
  <c r="BP206" i="75"/>
  <c r="BO206" i="75"/>
  <c r="BN206" i="75"/>
  <c r="BM206" i="75"/>
  <c r="BL206" i="75"/>
  <c r="BK206" i="75"/>
  <c r="BJ206" i="75"/>
  <c r="BI206" i="75"/>
  <c r="BH206" i="75"/>
  <c r="BG206" i="75"/>
  <c r="BF206" i="75"/>
  <c r="BE206" i="75"/>
  <c r="BD206" i="75"/>
  <c r="BC206" i="75"/>
  <c r="BB206" i="75"/>
  <c r="BA206" i="75"/>
  <c r="AZ206" i="75"/>
  <c r="AY206" i="75"/>
  <c r="AX206" i="75"/>
  <c r="AW206" i="75"/>
  <c r="AV206" i="75"/>
  <c r="AU206" i="75"/>
  <c r="AT206" i="75"/>
  <c r="AS206" i="75"/>
  <c r="AR206" i="75"/>
  <c r="AQ206" i="75"/>
  <c r="AP206" i="75"/>
  <c r="AO206" i="75"/>
  <c r="AN206" i="75"/>
  <c r="AM206" i="75"/>
  <c r="AL206" i="75"/>
  <c r="AK206" i="75"/>
  <c r="AJ206" i="75"/>
  <c r="AI206" i="75"/>
  <c r="AH206" i="75"/>
  <c r="AG206" i="75"/>
  <c r="AF206" i="75"/>
  <c r="AE206" i="75"/>
  <c r="AD206" i="75"/>
  <c r="AC206" i="75"/>
  <c r="AB206" i="75"/>
  <c r="AA206" i="75"/>
  <c r="Z206" i="75"/>
  <c r="Y206" i="75"/>
  <c r="X206" i="75"/>
  <c r="W206" i="75"/>
  <c r="V206" i="75"/>
  <c r="U206" i="75"/>
  <c r="T206" i="75"/>
  <c r="S206" i="75"/>
  <c r="R206" i="75"/>
  <c r="Q206" i="75"/>
  <c r="P206" i="75"/>
  <c r="O206" i="75"/>
  <c r="N206" i="75"/>
  <c r="M206" i="75"/>
  <c r="L206" i="75"/>
  <c r="K206" i="75"/>
  <c r="J206" i="75"/>
  <c r="I206" i="75"/>
  <c r="H206" i="75"/>
  <c r="G206" i="75"/>
  <c r="F206" i="75"/>
  <c r="BU205" i="75"/>
  <c r="BT205" i="75"/>
  <c r="BS205" i="75"/>
  <c r="BR205" i="75"/>
  <c r="BQ205" i="75"/>
  <c r="BP205" i="75"/>
  <c r="BO205" i="75"/>
  <c r="BN205" i="75"/>
  <c r="BM205" i="75"/>
  <c r="BL205" i="75"/>
  <c r="BK205" i="75"/>
  <c r="BJ205" i="75"/>
  <c r="BI205" i="75"/>
  <c r="BH205" i="75"/>
  <c r="BG205" i="75"/>
  <c r="BF205" i="75"/>
  <c r="BE205" i="75"/>
  <c r="BD205" i="75"/>
  <c r="BC205" i="75"/>
  <c r="BB205" i="75"/>
  <c r="BA205" i="75"/>
  <c r="AZ205" i="75"/>
  <c r="AY205" i="75"/>
  <c r="AX205" i="75"/>
  <c r="AW205" i="75"/>
  <c r="AV205" i="75"/>
  <c r="AU205" i="75"/>
  <c r="AT205" i="75"/>
  <c r="AS205" i="75"/>
  <c r="AR205" i="75"/>
  <c r="AQ205" i="75"/>
  <c r="AP205" i="75"/>
  <c r="AO205" i="75"/>
  <c r="AN205" i="75"/>
  <c r="AM205" i="75"/>
  <c r="AL205" i="75"/>
  <c r="AK205" i="75"/>
  <c r="AJ205" i="75"/>
  <c r="AI205" i="75"/>
  <c r="AH205" i="75"/>
  <c r="AG205" i="75"/>
  <c r="AF205" i="75"/>
  <c r="AE205" i="75"/>
  <c r="AD205" i="75"/>
  <c r="AC205" i="75"/>
  <c r="AB205" i="75"/>
  <c r="AA205" i="75"/>
  <c r="Z205" i="75"/>
  <c r="Y205" i="75"/>
  <c r="X205" i="75"/>
  <c r="W205" i="75"/>
  <c r="V205" i="75"/>
  <c r="U205" i="75"/>
  <c r="T205" i="75"/>
  <c r="S205" i="75"/>
  <c r="R205" i="75"/>
  <c r="Q205" i="75"/>
  <c r="P205" i="75"/>
  <c r="O205" i="75"/>
  <c r="N205" i="75"/>
  <c r="M205" i="75"/>
  <c r="L205" i="75"/>
  <c r="K205" i="75"/>
  <c r="J205" i="75"/>
  <c r="I205" i="75"/>
  <c r="H205" i="75"/>
  <c r="G205" i="75"/>
  <c r="F205" i="75"/>
  <c r="BU204" i="75"/>
  <c r="BT204" i="75"/>
  <c r="BS204" i="75"/>
  <c r="BR204" i="75"/>
  <c r="BQ204" i="75"/>
  <c r="BP204" i="75"/>
  <c r="BO204" i="75"/>
  <c r="BN204" i="75"/>
  <c r="BM204" i="75"/>
  <c r="BL204" i="75"/>
  <c r="BK204" i="75"/>
  <c r="BJ204" i="75"/>
  <c r="BI204" i="75"/>
  <c r="BH204" i="75"/>
  <c r="BG204" i="75"/>
  <c r="BF204" i="75"/>
  <c r="BE204" i="75"/>
  <c r="BD204" i="75"/>
  <c r="BC204" i="75"/>
  <c r="BB204" i="75"/>
  <c r="BA204" i="75"/>
  <c r="AZ204" i="75"/>
  <c r="AY204" i="75"/>
  <c r="AX204" i="75"/>
  <c r="AW204" i="75"/>
  <c r="AV204" i="75"/>
  <c r="AU204" i="75"/>
  <c r="AT204" i="75"/>
  <c r="AS204" i="75"/>
  <c r="AR204" i="75"/>
  <c r="AQ204" i="75"/>
  <c r="AP204" i="75"/>
  <c r="AO204" i="75"/>
  <c r="AN204" i="75"/>
  <c r="AM204" i="75"/>
  <c r="AL204" i="75"/>
  <c r="AK204" i="75"/>
  <c r="AJ204" i="75"/>
  <c r="AI204" i="75"/>
  <c r="AH204" i="75"/>
  <c r="AG204" i="75"/>
  <c r="AF204" i="75"/>
  <c r="AE204" i="75"/>
  <c r="AD204" i="75"/>
  <c r="AC204" i="75"/>
  <c r="AB204" i="75"/>
  <c r="AA204" i="75"/>
  <c r="Z204" i="75"/>
  <c r="Y204" i="75"/>
  <c r="X204" i="75"/>
  <c r="W204" i="75"/>
  <c r="V204" i="75"/>
  <c r="U204" i="75"/>
  <c r="T204" i="75"/>
  <c r="S204" i="75"/>
  <c r="R204" i="75"/>
  <c r="Q204" i="75"/>
  <c r="P204" i="75"/>
  <c r="O204" i="75"/>
  <c r="N204" i="75"/>
  <c r="M204" i="75"/>
  <c r="L204" i="75"/>
  <c r="K204" i="75"/>
  <c r="J204" i="75"/>
  <c r="I204" i="75"/>
  <c r="H204" i="75"/>
  <c r="G204" i="75"/>
  <c r="F204" i="75"/>
  <c r="BU203" i="75"/>
  <c r="BT203" i="75"/>
  <c r="BS203" i="75"/>
  <c r="BR203" i="75"/>
  <c r="BQ203" i="75"/>
  <c r="BP203" i="75"/>
  <c r="BO203" i="75"/>
  <c r="BN203" i="75"/>
  <c r="BM203" i="75"/>
  <c r="BL203" i="75"/>
  <c r="BK203" i="75"/>
  <c r="BJ203" i="75"/>
  <c r="BI203" i="75"/>
  <c r="BH203" i="75"/>
  <c r="BG203" i="75"/>
  <c r="BF203" i="75"/>
  <c r="BE203" i="75"/>
  <c r="BD203" i="75"/>
  <c r="BC203" i="75"/>
  <c r="BB203" i="75"/>
  <c r="BA203" i="75"/>
  <c r="AZ203" i="75"/>
  <c r="AY203" i="75"/>
  <c r="AX203" i="75"/>
  <c r="AW203" i="75"/>
  <c r="AV203" i="75"/>
  <c r="AU203" i="75"/>
  <c r="AT203" i="75"/>
  <c r="AS203" i="75"/>
  <c r="AR203" i="75"/>
  <c r="AQ203" i="75"/>
  <c r="AP203" i="75"/>
  <c r="AO203" i="75"/>
  <c r="AN203" i="75"/>
  <c r="AM203" i="75"/>
  <c r="AL203" i="75"/>
  <c r="AK203" i="75"/>
  <c r="AJ203" i="75"/>
  <c r="AI203" i="75"/>
  <c r="AH203" i="75"/>
  <c r="AG203" i="75"/>
  <c r="AF203" i="75"/>
  <c r="AE203" i="75"/>
  <c r="AD203" i="75"/>
  <c r="AC203" i="75"/>
  <c r="AB203" i="75"/>
  <c r="AA203" i="75"/>
  <c r="Z203" i="75"/>
  <c r="Y203" i="75"/>
  <c r="X203" i="75"/>
  <c r="W203" i="75"/>
  <c r="V203" i="75"/>
  <c r="U203" i="75"/>
  <c r="T203" i="75"/>
  <c r="S203" i="75"/>
  <c r="R203" i="75"/>
  <c r="Q203" i="75"/>
  <c r="P203" i="75"/>
  <c r="O203" i="75"/>
  <c r="N203" i="75"/>
  <c r="M203" i="75"/>
  <c r="L203" i="75"/>
  <c r="K203" i="75"/>
  <c r="J203" i="75"/>
  <c r="I203" i="75"/>
  <c r="H203" i="75"/>
  <c r="G203" i="75"/>
  <c r="F203" i="75"/>
  <c r="BU202" i="75"/>
  <c r="BT202" i="75"/>
  <c r="BS202" i="75"/>
  <c r="BR202" i="75"/>
  <c r="BQ202" i="75"/>
  <c r="BP202" i="75"/>
  <c r="BO202" i="75"/>
  <c r="BN202" i="75"/>
  <c r="BM202" i="75"/>
  <c r="BL202" i="75"/>
  <c r="BK202" i="75"/>
  <c r="BJ202" i="75"/>
  <c r="BI202" i="75"/>
  <c r="BH202" i="75"/>
  <c r="BG202" i="75"/>
  <c r="BF202" i="75"/>
  <c r="BE202" i="75"/>
  <c r="BD202" i="75"/>
  <c r="BC202" i="75"/>
  <c r="BB202" i="75"/>
  <c r="BA202" i="75"/>
  <c r="AZ202" i="75"/>
  <c r="AY202" i="75"/>
  <c r="AX202" i="75"/>
  <c r="AW202" i="75"/>
  <c r="AV202" i="75"/>
  <c r="AU202" i="75"/>
  <c r="AT202" i="75"/>
  <c r="AS202" i="75"/>
  <c r="AR202" i="75"/>
  <c r="AQ202" i="75"/>
  <c r="AP202" i="75"/>
  <c r="AO202" i="75"/>
  <c r="AN202" i="75"/>
  <c r="AM202" i="75"/>
  <c r="AL202" i="75"/>
  <c r="AK202" i="75"/>
  <c r="AJ202" i="75"/>
  <c r="AI202" i="75"/>
  <c r="AH202" i="75"/>
  <c r="AG202" i="75"/>
  <c r="AF202" i="75"/>
  <c r="AE202" i="75"/>
  <c r="AD202" i="75"/>
  <c r="AC202" i="75"/>
  <c r="AB202" i="75"/>
  <c r="AA202" i="75"/>
  <c r="Z202" i="75"/>
  <c r="Y202" i="75"/>
  <c r="X202" i="75"/>
  <c r="W202" i="75"/>
  <c r="V202" i="75"/>
  <c r="U202" i="75"/>
  <c r="T202" i="75"/>
  <c r="S202" i="75"/>
  <c r="R202" i="75"/>
  <c r="Q202" i="75"/>
  <c r="P202" i="75"/>
  <c r="O202" i="75"/>
  <c r="N202" i="75"/>
  <c r="M202" i="75"/>
  <c r="L202" i="75"/>
  <c r="K202" i="75"/>
  <c r="J202" i="75"/>
  <c r="I202" i="75"/>
  <c r="H202" i="75"/>
  <c r="G202" i="75"/>
  <c r="F202" i="75"/>
  <c r="BU201" i="75"/>
  <c r="BT201" i="75"/>
  <c r="BS201" i="75"/>
  <c r="BR201" i="75"/>
  <c r="BQ201" i="75"/>
  <c r="BP201" i="75"/>
  <c r="BO201" i="75"/>
  <c r="BN201" i="75"/>
  <c r="BM201" i="75"/>
  <c r="BL201" i="75"/>
  <c r="BK201" i="75"/>
  <c r="BJ201" i="75"/>
  <c r="BI201" i="75"/>
  <c r="BH201" i="75"/>
  <c r="BG201" i="75"/>
  <c r="BF201" i="75"/>
  <c r="BE201" i="75"/>
  <c r="BD201" i="75"/>
  <c r="BC201" i="75"/>
  <c r="BB201" i="75"/>
  <c r="BA201" i="75"/>
  <c r="AZ201" i="75"/>
  <c r="AY201" i="75"/>
  <c r="AX201" i="75"/>
  <c r="AW201" i="75"/>
  <c r="AV201" i="75"/>
  <c r="AU201" i="75"/>
  <c r="AT201" i="75"/>
  <c r="AS201" i="75"/>
  <c r="AR201" i="75"/>
  <c r="AQ201" i="75"/>
  <c r="AP201" i="75"/>
  <c r="AO201" i="75"/>
  <c r="AN201" i="75"/>
  <c r="AM201" i="75"/>
  <c r="AL201" i="75"/>
  <c r="AK201" i="75"/>
  <c r="AJ201" i="75"/>
  <c r="AI201" i="75"/>
  <c r="AH201" i="75"/>
  <c r="AG201" i="75"/>
  <c r="AF201" i="75"/>
  <c r="AE201" i="75"/>
  <c r="AD201" i="75"/>
  <c r="AC201" i="75"/>
  <c r="AB201" i="75"/>
  <c r="AA201" i="75"/>
  <c r="Z201" i="75"/>
  <c r="Y201" i="75"/>
  <c r="X201" i="75"/>
  <c r="W201" i="75"/>
  <c r="V201" i="75"/>
  <c r="U201" i="75"/>
  <c r="T201" i="75"/>
  <c r="S201" i="75"/>
  <c r="R201" i="75"/>
  <c r="Q201" i="75"/>
  <c r="P201" i="75"/>
  <c r="O201" i="75"/>
  <c r="N201" i="75"/>
  <c r="M201" i="75"/>
  <c r="L201" i="75"/>
  <c r="K201" i="75"/>
  <c r="J201" i="75"/>
  <c r="I201" i="75"/>
  <c r="H201" i="75"/>
  <c r="G201" i="75"/>
  <c r="F201" i="75"/>
  <c r="BU200" i="75"/>
  <c r="BT200" i="75"/>
  <c r="BS200" i="75"/>
  <c r="BR200" i="75"/>
  <c r="BQ200" i="75"/>
  <c r="BP200" i="75"/>
  <c r="BO200" i="75"/>
  <c r="BN200" i="75"/>
  <c r="BM200" i="75"/>
  <c r="BL200" i="75"/>
  <c r="BK200" i="75"/>
  <c r="BJ200" i="75"/>
  <c r="BI200" i="75"/>
  <c r="BH200" i="75"/>
  <c r="BG200" i="75"/>
  <c r="BF200" i="75"/>
  <c r="BE200" i="75"/>
  <c r="BD200" i="75"/>
  <c r="BC200" i="75"/>
  <c r="BB200" i="75"/>
  <c r="BA200" i="75"/>
  <c r="AZ200" i="75"/>
  <c r="AY200" i="75"/>
  <c r="AX200" i="75"/>
  <c r="AW200" i="75"/>
  <c r="AV200" i="75"/>
  <c r="AU200" i="75"/>
  <c r="AT200" i="75"/>
  <c r="AS200" i="75"/>
  <c r="AR200" i="75"/>
  <c r="AQ200" i="75"/>
  <c r="AP200" i="75"/>
  <c r="AO200" i="75"/>
  <c r="AN200" i="75"/>
  <c r="AM200" i="75"/>
  <c r="AL200" i="75"/>
  <c r="AK200" i="75"/>
  <c r="AJ200" i="75"/>
  <c r="AI200" i="75"/>
  <c r="AH200" i="75"/>
  <c r="AG200" i="75"/>
  <c r="AF200" i="75"/>
  <c r="AE200" i="75"/>
  <c r="AD200" i="75"/>
  <c r="AC200" i="75"/>
  <c r="AB200" i="75"/>
  <c r="AA200" i="75"/>
  <c r="Z200" i="75"/>
  <c r="Y200" i="75"/>
  <c r="X200" i="75"/>
  <c r="W200" i="75"/>
  <c r="V200" i="75"/>
  <c r="U200" i="75"/>
  <c r="T200" i="75"/>
  <c r="S200" i="75"/>
  <c r="R200" i="75"/>
  <c r="Q200" i="75"/>
  <c r="P200" i="75"/>
  <c r="O200" i="75"/>
  <c r="N200" i="75"/>
  <c r="M200" i="75"/>
  <c r="L200" i="75"/>
  <c r="K200" i="75"/>
  <c r="J200" i="75"/>
  <c r="I200" i="75"/>
  <c r="H200" i="75"/>
  <c r="G200" i="75"/>
  <c r="F200" i="75"/>
  <c r="BU199" i="75"/>
  <c r="BT199" i="75"/>
  <c r="BS199" i="75"/>
  <c r="BR199" i="75"/>
  <c r="BQ199" i="75"/>
  <c r="BP199" i="75"/>
  <c r="BO199" i="75"/>
  <c r="BN199" i="75"/>
  <c r="BM199" i="75"/>
  <c r="BL199" i="75"/>
  <c r="BK199" i="75"/>
  <c r="BJ199" i="75"/>
  <c r="BI199" i="75"/>
  <c r="BH199" i="75"/>
  <c r="BG199" i="75"/>
  <c r="BF199" i="75"/>
  <c r="BE199" i="75"/>
  <c r="BD199" i="75"/>
  <c r="BC199" i="75"/>
  <c r="BB199" i="75"/>
  <c r="BA199" i="75"/>
  <c r="AZ199" i="75"/>
  <c r="AY199" i="75"/>
  <c r="AX199" i="75"/>
  <c r="AW199" i="75"/>
  <c r="AV199" i="75"/>
  <c r="AU199" i="75"/>
  <c r="AT199" i="75"/>
  <c r="AS199" i="75"/>
  <c r="AR199" i="75"/>
  <c r="AQ199" i="75"/>
  <c r="AP199" i="75"/>
  <c r="AO199" i="75"/>
  <c r="AN199" i="75"/>
  <c r="AM199" i="75"/>
  <c r="AL199" i="75"/>
  <c r="AK199" i="75"/>
  <c r="AJ199" i="75"/>
  <c r="AI199" i="75"/>
  <c r="AH199" i="75"/>
  <c r="AG199" i="75"/>
  <c r="AF199" i="75"/>
  <c r="AE199" i="75"/>
  <c r="AD199" i="75"/>
  <c r="AC199" i="75"/>
  <c r="AB199" i="75"/>
  <c r="AA199" i="75"/>
  <c r="Z199" i="75"/>
  <c r="Y199" i="75"/>
  <c r="X199" i="75"/>
  <c r="W199" i="75"/>
  <c r="V199" i="75"/>
  <c r="U199" i="75"/>
  <c r="T199" i="75"/>
  <c r="S199" i="75"/>
  <c r="R199" i="75"/>
  <c r="Q199" i="75"/>
  <c r="P199" i="75"/>
  <c r="O199" i="75"/>
  <c r="N199" i="75"/>
  <c r="M199" i="75"/>
  <c r="L199" i="75"/>
  <c r="K199" i="75"/>
  <c r="J199" i="75"/>
  <c r="I199" i="75"/>
  <c r="H199" i="75"/>
  <c r="G199" i="75"/>
  <c r="F199" i="75"/>
  <c r="BU198" i="75"/>
  <c r="BT198" i="75"/>
  <c r="BS198" i="75"/>
  <c r="BR198" i="75"/>
  <c r="BQ198" i="75"/>
  <c r="BP198" i="75"/>
  <c r="BO198" i="75"/>
  <c r="BN198" i="75"/>
  <c r="BM198" i="75"/>
  <c r="BL198" i="75"/>
  <c r="BK198" i="75"/>
  <c r="BJ198" i="75"/>
  <c r="BI198" i="75"/>
  <c r="BH198" i="75"/>
  <c r="BG198" i="75"/>
  <c r="BF198" i="75"/>
  <c r="BE198" i="75"/>
  <c r="BD198" i="75"/>
  <c r="BC198" i="75"/>
  <c r="BB198" i="75"/>
  <c r="BA198" i="75"/>
  <c r="AZ198" i="75"/>
  <c r="AY198" i="75"/>
  <c r="AX198" i="75"/>
  <c r="AW198" i="75"/>
  <c r="AV198" i="75"/>
  <c r="AU198" i="75"/>
  <c r="AT198" i="75"/>
  <c r="AS198" i="75"/>
  <c r="AR198" i="75"/>
  <c r="AQ198" i="75"/>
  <c r="AP198" i="75"/>
  <c r="AO198" i="75"/>
  <c r="AN198" i="75"/>
  <c r="AM198" i="75"/>
  <c r="AL198" i="75"/>
  <c r="AK198" i="75"/>
  <c r="AJ198" i="75"/>
  <c r="AI198" i="75"/>
  <c r="AH198" i="75"/>
  <c r="AG198" i="75"/>
  <c r="AF198" i="75"/>
  <c r="AE198" i="75"/>
  <c r="AD198" i="75"/>
  <c r="AC198" i="75"/>
  <c r="AB198" i="75"/>
  <c r="AA198" i="75"/>
  <c r="Z198" i="75"/>
  <c r="Y198" i="75"/>
  <c r="X198" i="75"/>
  <c r="W198" i="75"/>
  <c r="V198" i="75"/>
  <c r="U198" i="75"/>
  <c r="T198" i="75"/>
  <c r="S198" i="75"/>
  <c r="R198" i="75"/>
  <c r="Q198" i="75"/>
  <c r="P198" i="75"/>
  <c r="O198" i="75"/>
  <c r="N198" i="75"/>
  <c r="M198" i="75"/>
  <c r="L198" i="75"/>
  <c r="K198" i="75"/>
  <c r="J198" i="75"/>
  <c r="I198" i="75"/>
  <c r="H198" i="75"/>
  <c r="G198" i="75"/>
  <c r="F198" i="75"/>
  <c r="BU197" i="75"/>
  <c r="BT197" i="75"/>
  <c r="BS197" i="75"/>
  <c r="BR197" i="75"/>
  <c r="BQ197" i="75"/>
  <c r="BP197" i="75"/>
  <c r="BO197" i="75"/>
  <c r="BN197" i="75"/>
  <c r="BM197" i="75"/>
  <c r="BL197" i="75"/>
  <c r="BK197" i="75"/>
  <c r="BJ197" i="75"/>
  <c r="BI197" i="75"/>
  <c r="BH197" i="75"/>
  <c r="BG197" i="75"/>
  <c r="BF197" i="75"/>
  <c r="BE197" i="75"/>
  <c r="BD197" i="75"/>
  <c r="BC197" i="75"/>
  <c r="BB197" i="75"/>
  <c r="BA197" i="75"/>
  <c r="AZ197" i="75"/>
  <c r="AY197" i="75"/>
  <c r="AX197" i="75"/>
  <c r="AW197" i="75"/>
  <c r="AV197" i="75"/>
  <c r="AU197" i="75"/>
  <c r="AT197" i="75"/>
  <c r="AS197" i="75"/>
  <c r="AR197" i="75"/>
  <c r="AQ197" i="75"/>
  <c r="AP197" i="75"/>
  <c r="AO197" i="75"/>
  <c r="AN197" i="75"/>
  <c r="AM197" i="75"/>
  <c r="AL197" i="75"/>
  <c r="AK197" i="75"/>
  <c r="AJ197" i="75"/>
  <c r="AI197" i="75"/>
  <c r="AH197" i="75"/>
  <c r="AG197" i="75"/>
  <c r="AF197" i="75"/>
  <c r="AE197" i="75"/>
  <c r="AD197" i="75"/>
  <c r="AC197" i="75"/>
  <c r="AB197" i="75"/>
  <c r="AA197" i="75"/>
  <c r="Z197" i="75"/>
  <c r="Y197" i="75"/>
  <c r="X197" i="75"/>
  <c r="W197" i="75"/>
  <c r="V197" i="75"/>
  <c r="U197" i="75"/>
  <c r="T197" i="75"/>
  <c r="S197" i="75"/>
  <c r="R197" i="75"/>
  <c r="Q197" i="75"/>
  <c r="P197" i="75"/>
  <c r="O197" i="75"/>
  <c r="N197" i="75"/>
  <c r="M197" i="75"/>
  <c r="L197" i="75"/>
  <c r="K197" i="75"/>
  <c r="J197" i="75"/>
  <c r="I197" i="75"/>
  <c r="H197" i="75"/>
  <c r="G197" i="75"/>
  <c r="F197" i="75"/>
  <c r="BU196" i="75"/>
  <c r="BT196" i="75"/>
  <c r="BS196" i="75"/>
  <c r="BR196" i="75"/>
  <c r="BQ196" i="75"/>
  <c r="BP196" i="75"/>
  <c r="BO196" i="75"/>
  <c r="BN196" i="75"/>
  <c r="BM196" i="75"/>
  <c r="BL196" i="75"/>
  <c r="BK196" i="75"/>
  <c r="BJ196" i="75"/>
  <c r="BI196" i="75"/>
  <c r="BH196" i="75"/>
  <c r="BG196" i="75"/>
  <c r="BF196" i="75"/>
  <c r="BE196" i="75"/>
  <c r="BD196" i="75"/>
  <c r="BC196" i="75"/>
  <c r="BB196" i="75"/>
  <c r="BA196" i="75"/>
  <c r="AZ196" i="75"/>
  <c r="AY196" i="75"/>
  <c r="AX196" i="75"/>
  <c r="AW196" i="75"/>
  <c r="AV196" i="75"/>
  <c r="AU196" i="75"/>
  <c r="AT196" i="75"/>
  <c r="AS196" i="75"/>
  <c r="AR196" i="75"/>
  <c r="AQ196" i="75"/>
  <c r="AP196" i="75"/>
  <c r="AO196" i="75"/>
  <c r="AN196" i="75"/>
  <c r="AM196" i="75"/>
  <c r="AL196" i="75"/>
  <c r="AK196" i="75"/>
  <c r="AJ196" i="75"/>
  <c r="AI196" i="75"/>
  <c r="AH196" i="75"/>
  <c r="AG196" i="75"/>
  <c r="AF196" i="75"/>
  <c r="AE196" i="75"/>
  <c r="AD196" i="75"/>
  <c r="AC196" i="75"/>
  <c r="AB196" i="75"/>
  <c r="AA196" i="75"/>
  <c r="Z196" i="75"/>
  <c r="Y196" i="75"/>
  <c r="X196" i="75"/>
  <c r="W196" i="75"/>
  <c r="V196" i="75"/>
  <c r="U196" i="75"/>
  <c r="T196" i="75"/>
  <c r="S196" i="75"/>
  <c r="R196" i="75"/>
  <c r="Q196" i="75"/>
  <c r="P196" i="75"/>
  <c r="O196" i="75"/>
  <c r="N196" i="75"/>
  <c r="M196" i="75"/>
  <c r="L196" i="75"/>
  <c r="K196" i="75"/>
  <c r="J196" i="75"/>
  <c r="I196" i="75"/>
  <c r="H196" i="75"/>
  <c r="G196" i="75"/>
  <c r="F196" i="75"/>
  <c r="BU195" i="75"/>
  <c r="BT195" i="75"/>
  <c r="BS195" i="75"/>
  <c r="BR195" i="75"/>
  <c r="BQ195" i="75"/>
  <c r="BP195" i="75"/>
  <c r="BO195" i="75"/>
  <c r="BN195" i="75"/>
  <c r="BM195" i="75"/>
  <c r="BL195" i="75"/>
  <c r="BK195" i="75"/>
  <c r="BJ195" i="75"/>
  <c r="BI195" i="75"/>
  <c r="BH195" i="75"/>
  <c r="BG195" i="75"/>
  <c r="BF195" i="75"/>
  <c r="BE195" i="75"/>
  <c r="BD195" i="75"/>
  <c r="BC195" i="75"/>
  <c r="BB195" i="75"/>
  <c r="BA195" i="75"/>
  <c r="AZ195" i="75"/>
  <c r="AY195" i="75"/>
  <c r="AX195" i="75"/>
  <c r="AW195" i="75"/>
  <c r="AV195" i="75"/>
  <c r="AU195" i="75"/>
  <c r="AT195" i="75"/>
  <c r="AS195" i="75"/>
  <c r="AR195" i="75"/>
  <c r="AQ195" i="75"/>
  <c r="AP195" i="75"/>
  <c r="AO195" i="75"/>
  <c r="AN195" i="75"/>
  <c r="AM195" i="75"/>
  <c r="AL195" i="75"/>
  <c r="AK195" i="75"/>
  <c r="AJ195" i="75"/>
  <c r="AI195" i="75"/>
  <c r="AH195" i="75"/>
  <c r="AG195" i="75"/>
  <c r="AF195" i="75"/>
  <c r="AE195" i="75"/>
  <c r="AD195" i="75"/>
  <c r="AC195" i="75"/>
  <c r="AB195" i="75"/>
  <c r="AA195" i="75"/>
  <c r="Z195" i="75"/>
  <c r="Y195" i="75"/>
  <c r="X195" i="75"/>
  <c r="W195" i="75"/>
  <c r="V195" i="75"/>
  <c r="U195" i="75"/>
  <c r="T195" i="75"/>
  <c r="S195" i="75"/>
  <c r="R195" i="75"/>
  <c r="Q195" i="75"/>
  <c r="P195" i="75"/>
  <c r="O195" i="75"/>
  <c r="N195" i="75"/>
  <c r="M195" i="75"/>
  <c r="L195" i="75"/>
  <c r="K195" i="75"/>
  <c r="J195" i="75"/>
  <c r="I195" i="75"/>
  <c r="H195" i="75"/>
  <c r="G195" i="75"/>
  <c r="F195" i="75"/>
  <c r="BU194" i="75"/>
  <c r="BT194" i="75"/>
  <c r="BS194" i="75"/>
  <c r="BR194" i="75"/>
  <c r="BQ194" i="75"/>
  <c r="BP194" i="75"/>
  <c r="BO194" i="75"/>
  <c r="BN194" i="75"/>
  <c r="BM194" i="75"/>
  <c r="BL194" i="75"/>
  <c r="BK194" i="75"/>
  <c r="BJ194" i="75"/>
  <c r="BI194" i="75"/>
  <c r="BH194" i="75"/>
  <c r="BG194" i="75"/>
  <c r="BF194" i="75"/>
  <c r="BE194" i="75"/>
  <c r="BD194" i="75"/>
  <c r="BC194" i="75"/>
  <c r="BB194" i="75"/>
  <c r="BA194" i="75"/>
  <c r="AZ194" i="75"/>
  <c r="AY194" i="75"/>
  <c r="AX194" i="75"/>
  <c r="AW194" i="75"/>
  <c r="AV194" i="75"/>
  <c r="AU194" i="75"/>
  <c r="AT194" i="75"/>
  <c r="AS194" i="75"/>
  <c r="AR194" i="75"/>
  <c r="AQ194" i="75"/>
  <c r="AP194" i="75"/>
  <c r="AO194" i="75"/>
  <c r="AN194" i="75"/>
  <c r="AM194" i="75"/>
  <c r="AL194" i="75"/>
  <c r="AK194" i="75"/>
  <c r="AJ194" i="75"/>
  <c r="AI194" i="75"/>
  <c r="AH194" i="75"/>
  <c r="AG194" i="75"/>
  <c r="AF194" i="75"/>
  <c r="AE194" i="75"/>
  <c r="AD194" i="75"/>
  <c r="AC194" i="75"/>
  <c r="AB194" i="75"/>
  <c r="AA194" i="75"/>
  <c r="Z194" i="75"/>
  <c r="Y194" i="75"/>
  <c r="X194" i="75"/>
  <c r="W194" i="75"/>
  <c r="V194" i="75"/>
  <c r="U194" i="75"/>
  <c r="T194" i="75"/>
  <c r="S194" i="75"/>
  <c r="R194" i="75"/>
  <c r="Q194" i="75"/>
  <c r="P194" i="75"/>
  <c r="O194" i="75"/>
  <c r="N194" i="75"/>
  <c r="M194" i="75"/>
  <c r="L194" i="75"/>
  <c r="K194" i="75"/>
  <c r="J194" i="75"/>
  <c r="I194" i="75"/>
  <c r="H194" i="75"/>
  <c r="G194" i="75"/>
  <c r="F194" i="75"/>
  <c r="BU193" i="75"/>
  <c r="BT193" i="75"/>
  <c r="BS193" i="75"/>
  <c r="BR193" i="75"/>
  <c r="BQ193" i="75"/>
  <c r="BP193" i="75"/>
  <c r="BO193" i="75"/>
  <c r="BN193" i="75"/>
  <c r="BM193" i="75"/>
  <c r="BL193" i="75"/>
  <c r="BK193" i="75"/>
  <c r="BJ193" i="75"/>
  <c r="BI193" i="75"/>
  <c r="BH193" i="75"/>
  <c r="BG193" i="75"/>
  <c r="BF193" i="75"/>
  <c r="BE193" i="75"/>
  <c r="BD193" i="75"/>
  <c r="BC193" i="75"/>
  <c r="BB193" i="75"/>
  <c r="BA193" i="75"/>
  <c r="AZ193" i="75"/>
  <c r="AY193" i="75"/>
  <c r="AX193" i="75"/>
  <c r="AW193" i="75"/>
  <c r="AV193" i="75"/>
  <c r="AU193" i="75"/>
  <c r="AT193" i="75"/>
  <c r="AS193" i="75"/>
  <c r="AR193" i="75"/>
  <c r="AQ193" i="75"/>
  <c r="AP193" i="75"/>
  <c r="AO193" i="75"/>
  <c r="AN193" i="75"/>
  <c r="AM193" i="75"/>
  <c r="AL193" i="75"/>
  <c r="AK193" i="75"/>
  <c r="AJ193" i="75"/>
  <c r="AI193" i="75"/>
  <c r="AH193" i="75"/>
  <c r="AG193" i="75"/>
  <c r="AF193" i="75"/>
  <c r="AE193" i="75"/>
  <c r="AD193" i="75"/>
  <c r="AC193" i="75"/>
  <c r="AB193" i="75"/>
  <c r="AA193" i="75"/>
  <c r="Z193" i="75"/>
  <c r="Y193" i="75"/>
  <c r="X193" i="75"/>
  <c r="W193" i="75"/>
  <c r="V193" i="75"/>
  <c r="U193" i="75"/>
  <c r="T193" i="75"/>
  <c r="S193" i="75"/>
  <c r="R193" i="75"/>
  <c r="Q193" i="75"/>
  <c r="P193" i="75"/>
  <c r="O193" i="75"/>
  <c r="N193" i="75"/>
  <c r="M193" i="75"/>
  <c r="L193" i="75"/>
  <c r="K193" i="75"/>
  <c r="J193" i="75"/>
  <c r="I193" i="75"/>
  <c r="H193" i="75"/>
  <c r="G193" i="75"/>
  <c r="F193" i="75"/>
  <c r="BU192" i="75"/>
  <c r="BT192" i="75"/>
  <c r="BS192" i="75"/>
  <c r="BR192" i="75"/>
  <c r="BQ192" i="75"/>
  <c r="BP192" i="75"/>
  <c r="BO192" i="75"/>
  <c r="BN192" i="75"/>
  <c r="BM192" i="75"/>
  <c r="BL192" i="75"/>
  <c r="BK192" i="75"/>
  <c r="BJ192" i="75"/>
  <c r="BI192" i="75"/>
  <c r="BH192" i="75"/>
  <c r="BG192" i="75"/>
  <c r="BF192" i="75"/>
  <c r="BE192" i="75"/>
  <c r="BD192" i="75"/>
  <c r="BC192" i="75"/>
  <c r="BB192" i="75"/>
  <c r="BA192" i="75"/>
  <c r="AZ192" i="75"/>
  <c r="AY192" i="75"/>
  <c r="AX192" i="75"/>
  <c r="AW192" i="75"/>
  <c r="AV192" i="75"/>
  <c r="AU192" i="75"/>
  <c r="AT192" i="75"/>
  <c r="AS192" i="75"/>
  <c r="AR192" i="75"/>
  <c r="AQ192" i="75"/>
  <c r="AP192" i="75"/>
  <c r="AO192" i="75"/>
  <c r="AN192" i="75"/>
  <c r="AM192" i="75"/>
  <c r="AL192" i="75"/>
  <c r="AK192" i="75"/>
  <c r="AJ192" i="75"/>
  <c r="AI192" i="75"/>
  <c r="AH192" i="75"/>
  <c r="AG192" i="75"/>
  <c r="AF192" i="75"/>
  <c r="AE192" i="75"/>
  <c r="AD192" i="75"/>
  <c r="AC192" i="75"/>
  <c r="AB192" i="75"/>
  <c r="AA192" i="75"/>
  <c r="Z192" i="75"/>
  <c r="Y192" i="75"/>
  <c r="X192" i="75"/>
  <c r="W192" i="75"/>
  <c r="V192" i="75"/>
  <c r="U192" i="75"/>
  <c r="T192" i="75"/>
  <c r="S192" i="75"/>
  <c r="R192" i="75"/>
  <c r="Q192" i="75"/>
  <c r="P192" i="75"/>
  <c r="O192" i="75"/>
  <c r="N192" i="75"/>
  <c r="M192" i="75"/>
  <c r="L192" i="75"/>
  <c r="K192" i="75"/>
  <c r="J192" i="75"/>
  <c r="I192" i="75"/>
  <c r="H192" i="75"/>
  <c r="G192" i="75"/>
  <c r="F192" i="75"/>
  <c r="BU191" i="75"/>
  <c r="BT191" i="75"/>
  <c r="BS191" i="75"/>
  <c r="BR191" i="75"/>
  <c r="BQ191" i="75"/>
  <c r="BP191" i="75"/>
  <c r="BO191" i="75"/>
  <c r="BN191" i="75"/>
  <c r="BM191" i="75"/>
  <c r="BL191" i="75"/>
  <c r="BK191" i="75"/>
  <c r="BJ191" i="75"/>
  <c r="BI191" i="75"/>
  <c r="BH191" i="75"/>
  <c r="BG191" i="75"/>
  <c r="BF191" i="75"/>
  <c r="BE191" i="75"/>
  <c r="BD191" i="75"/>
  <c r="BC191" i="75"/>
  <c r="BB191" i="75"/>
  <c r="BA191" i="75"/>
  <c r="AZ191" i="75"/>
  <c r="AY191" i="75"/>
  <c r="AX191" i="75"/>
  <c r="AW191" i="75"/>
  <c r="AV191" i="75"/>
  <c r="AU191" i="75"/>
  <c r="AT191" i="75"/>
  <c r="AS191" i="75"/>
  <c r="AR191" i="75"/>
  <c r="AQ191" i="75"/>
  <c r="AP191" i="75"/>
  <c r="AO191" i="75"/>
  <c r="AN191" i="75"/>
  <c r="AM191" i="75"/>
  <c r="AL191" i="75"/>
  <c r="AK191" i="75"/>
  <c r="AJ191" i="75"/>
  <c r="AI191" i="75"/>
  <c r="AH191" i="75"/>
  <c r="AG191" i="75"/>
  <c r="AF191" i="75"/>
  <c r="AE191" i="75"/>
  <c r="AD191" i="75"/>
  <c r="AC191" i="75"/>
  <c r="AB191" i="75"/>
  <c r="AA191" i="75"/>
  <c r="Z191" i="75"/>
  <c r="Y191" i="75"/>
  <c r="X191" i="75"/>
  <c r="W191" i="75"/>
  <c r="V191" i="75"/>
  <c r="U191" i="75"/>
  <c r="T191" i="75"/>
  <c r="S191" i="75"/>
  <c r="R191" i="75"/>
  <c r="Q191" i="75"/>
  <c r="P191" i="75"/>
  <c r="O191" i="75"/>
  <c r="N191" i="75"/>
  <c r="M191" i="75"/>
  <c r="L191" i="75"/>
  <c r="K191" i="75"/>
  <c r="J191" i="75"/>
  <c r="I191" i="75"/>
  <c r="H191" i="75"/>
  <c r="G191" i="75"/>
  <c r="F191" i="75"/>
  <c r="BU190" i="75"/>
  <c r="BT190" i="75"/>
  <c r="BS190" i="75"/>
  <c r="BR190" i="75"/>
  <c r="BQ190" i="75"/>
  <c r="BP190" i="75"/>
  <c r="BO190" i="75"/>
  <c r="BN190" i="75"/>
  <c r="BM190" i="75"/>
  <c r="BL190" i="75"/>
  <c r="BK190" i="75"/>
  <c r="BJ190" i="75"/>
  <c r="BI190" i="75"/>
  <c r="BH190" i="75"/>
  <c r="BG190" i="75"/>
  <c r="BF190" i="75"/>
  <c r="BE190" i="75"/>
  <c r="BD190" i="75"/>
  <c r="BC190" i="75"/>
  <c r="BB190" i="75"/>
  <c r="BA190" i="75"/>
  <c r="AZ190" i="75"/>
  <c r="AY190" i="75"/>
  <c r="AX190" i="75"/>
  <c r="AW190" i="75"/>
  <c r="AV190" i="75"/>
  <c r="AU190" i="75"/>
  <c r="AT190" i="75"/>
  <c r="AS190" i="75"/>
  <c r="AR190" i="75"/>
  <c r="AQ190" i="75"/>
  <c r="AP190" i="75"/>
  <c r="AO190" i="75"/>
  <c r="AN190" i="75"/>
  <c r="AM190" i="75"/>
  <c r="AL190" i="75"/>
  <c r="AK190" i="75"/>
  <c r="AJ190" i="75"/>
  <c r="AI190" i="75"/>
  <c r="AH190" i="75"/>
  <c r="AG190" i="75"/>
  <c r="AF190" i="75"/>
  <c r="AE190" i="75"/>
  <c r="AD190" i="75"/>
  <c r="AC190" i="75"/>
  <c r="AB190" i="75"/>
  <c r="AA190" i="75"/>
  <c r="Z190" i="75"/>
  <c r="Y190" i="75"/>
  <c r="X190" i="75"/>
  <c r="W190" i="75"/>
  <c r="V190" i="75"/>
  <c r="U190" i="75"/>
  <c r="T190" i="75"/>
  <c r="S190" i="75"/>
  <c r="R190" i="75"/>
  <c r="Q190" i="75"/>
  <c r="P190" i="75"/>
  <c r="O190" i="75"/>
  <c r="N190" i="75"/>
  <c r="M190" i="75"/>
  <c r="L190" i="75"/>
  <c r="K190" i="75"/>
  <c r="J190" i="75"/>
  <c r="I190" i="75"/>
  <c r="H190" i="75"/>
  <c r="G190" i="75"/>
  <c r="F190" i="75"/>
  <c r="BU189" i="75"/>
  <c r="BT189" i="75"/>
  <c r="BS189" i="75"/>
  <c r="BR189" i="75"/>
  <c r="BQ189" i="75"/>
  <c r="BP189" i="75"/>
  <c r="BO189" i="75"/>
  <c r="BN189" i="75"/>
  <c r="BM189" i="75"/>
  <c r="BL189" i="75"/>
  <c r="BK189" i="75"/>
  <c r="BJ189" i="75"/>
  <c r="BI189" i="75"/>
  <c r="BH189" i="75"/>
  <c r="BG189" i="75"/>
  <c r="BF189" i="75"/>
  <c r="BE189" i="75"/>
  <c r="BD189" i="75"/>
  <c r="BC189" i="75"/>
  <c r="BB189" i="75"/>
  <c r="BA189" i="75"/>
  <c r="AZ189" i="75"/>
  <c r="AY189" i="75"/>
  <c r="AX189" i="75"/>
  <c r="AW189" i="75"/>
  <c r="AV189" i="75"/>
  <c r="AU189" i="75"/>
  <c r="AT189" i="75"/>
  <c r="AS189" i="75"/>
  <c r="AR189" i="75"/>
  <c r="AQ189" i="75"/>
  <c r="AP189" i="75"/>
  <c r="AO189" i="75"/>
  <c r="AN189" i="75"/>
  <c r="AM189" i="75"/>
  <c r="AL189" i="75"/>
  <c r="AK189" i="75"/>
  <c r="AJ189" i="75"/>
  <c r="AI189" i="75"/>
  <c r="AH189" i="75"/>
  <c r="AG189" i="75"/>
  <c r="AF189" i="75"/>
  <c r="AE189" i="75"/>
  <c r="AD189" i="75"/>
  <c r="AC189" i="75"/>
  <c r="AB189" i="75"/>
  <c r="AA189" i="75"/>
  <c r="Z189" i="75"/>
  <c r="Y189" i="75"/>
  <c r="X189" i="75"/>
  <c r="W189" i="75"/>
  <c r="V189" i="75"/>
  <c r="U189" i="75"/>
  <c r="T189" i="75"/>
  <c r="S189" i="75"/>
  <c r="R189" i="75"/>
  <c r="Q189" i="75"/>
  <c r="P189" i="75"/>
  <c r="O189" i="75"/>
  <c r="N189" i="75"/>
  <c r="M189" i="75"/>
  <c r="L189" i="75"/>
  <c r="K189" i="75"/>
  <c r="J189" i="75"/>
  <c r="I189" i="75"/>
  <c r="H189" i="75"/>
  <c r="G189" i="75"/>
  <c r="F189" i="75"/>
  <c r="BU188" i="75"/>
  <c r="BT188" i="75"/>
  <c r="BS188" i="75"/>
  <c r="BR188" i="75"/>
  <c r="BQ188" i="75"/>
  <c r="BP188" i="75"/>
  <c r="BO188" i="75"/>
  <c r="BN188" i="75"/>
  <c r="BM188" i="75"/>
  <c r="BL188" i="75"/>
  <c r="BK188" i="75"/>
  <c r="BJ188" i="75"/>
  <c r="BI188" i="75"/>
  <c r="BH188" i="75"/>
  <c r="BG188" i="75"/>
  <c r="BF188" i="75"/>
  <c r="BE188" i="75"/>
  <c r="BD188" i="75"/>
  <c r="BC188" i="75"/>
  <c r="BB188" i="75"/>
  <c r="BA188" i="75"/>
  <c r="AZ188" i="75"/>
  <c r="AY188" i="75"/>
  <c r="AX188" i="75"/>
  <c r="AW188" i="75"/>
  <c r="AV188" i="75"/>
  <c r="AU188" i="75"/>
  <c r="AT188" i="75"/>
  <c r="AS188" i="75"/>
  <c r="AR188" i="75"/>
  <c r="AQ188" i="75"/>
  <c r="AP188" i="75"/>
  <c r="AO188" i="75"/>
  <c r="AN188" i="75"/>
  <c r="AM188" i="75"/>
  <c r="AL188" i="75"/>
  <c r="AK188" i="75"/>
  <c r="AJ188" i="75"/>
  <c r="AI188" i="75"/>
  <c r="AH188" i="75"/>
  <c r="AG188" i="75"/>
  <c r="AF188" i="75"/>
  <c r="AE188" i="75"/>
  <c r="AD188" i="75"/>
  <c r="AC188" i="75"/>
  <c r="AB188" i="75"/>
  <c r="AA188" i="75"/>
  <c r="Z188" i="75"/>
  <c r="Y188" i="75"/>
  <c r="X188" i="75"/>
  <c r="W188" i="75"/>
  <c r="V188" i="75"/>
  <c r="U188" i="75"/>
  <c r="T188" i="75"/>
  <c r="S188" i="75"/>
  <c r="R188" i="75"/>
  <c r="Q188" i="75"/>
  <c r="P188" i="75"/>
  <c r="O188" i="75"/>
  <c r="N188" i="75"/>
  <c r="M188" i="75"/>
  <c r="L188" i="75"/>
  <c r="K188" i="75"/>
  <c r="J188" i="75"/>
  <c r="I188" i="75"/>
  <c r="H188" i="75"/>
  <c r="G188" i="75"/>
  <c r="F188" i="75"/>
  <c r="BU187" i="75"/>
  <c r="BT187" i="75"/>
  <c r="BS187" i="75"/>
  <c r="BR187" i="75"/>
  <c r="BQ187" i="75"/>
  <c r="BP187" i="75"/>
  <c r="BO187" i="75"/>
  <c r="BN187" i="75"/>
  <c r="BM187" i="75"/>
  <c r="BL187" i="75"/>
  <c r="BK187" i="75"/>
  <c r="BJ187" i="75"/>
  <c r="BI187" i="75"/>
  <c r="BH187" i="75"/>
  <c r="BG187" i="75"/>
  <c r="BF187" i="75"/>
  <c r="BE187" i="75"/>
  <c r="BD187" i="75"/>
  <c r="BC187" i="75"/>
  <c r="BB187" i="75"/>
  <c r="BA187" i="75"/>
  <c r="AZ187" i="75"/>
  <c r="AY187" i="75"/>
  <c r="AX187" i="75"/>
  <c r="AW187" i="75"/>
  <c r="AV187" i="75"/>
  <c r="AU187" i="75"/>
  <c r="AT187" i="75"/>
  <c r="AS187" i="75"/>
  <c r="AR187" i="75"/>
  <c r="AQ187" i="75"/>
  <c r="AP187" i="75"/>
  <c r="AO187" i="75"/>
  <c r="AN187" i="75"/>
  <c r="AM187" i="75"/>
  <c r="AL187" i="75"/>
  <c r="AK187" i="75"/>
  <c r="AJ187" i="75"/>
  <c r="AI187" i="75"/>
  <c r="AH187" i="75"/>
  <c r="AG187" i="75"/>
  <c r="AF187" i="75"/>
  <c r="AE187" i="75"/>
  <c r="AD187" i="75"/>
  <c r="AC187" i="75"/>
  <c r="AB187" i="75"/>
  <c r="AA187" i="75"/>
  <c r="Z187" i="75"/>
  <c r="Y187" i="75"/>
  <c r="X187" i="75"/>
  <c r="W187" i="75"/>
  <c r="V187" i="75"/>
  <c r="U187" i="75"/>
  <c r="T187" i="75"/>
  <c r="S187" i="75"/>
  <c r="R187" i="75"/>
  <c r="Q187" i="75"/>
  <c r="P187" i="75"/>
  <c r="O187" i="75"/>
  <c r="N187" i="75"/>
  <c r="M187" i="75"/>
  <c r="L187" i="75"/>
  <c r="K187" i="75"/>
  <c r="J187" i="75"/>
  <c r="I187" i="75"/>
  <c r="H187" i="75"/>
  <c r="G187" i="75"/>
  <c r="F187" i="75"/>
  <c r="BU186" i="75"/>
  <c r="BT186" i="75"/>
  <c r="BS186" i="75"/>
  <c r="BR186" i="75"/>
  <c r="BQ186" i="75"/>
  <c r="BP186" i="75"/>
  <c r="BO186" i="75"/>
  <c r="BN186" i="75"/>
  <c r="BM186" i="75"/>
  <c r="BL186" i="75"/>
  <c r="BK186" i="75"/>
  <c r="BJ186" i="75"/>
  <c r="BI186" i="75"/>
  <c r="BH186" i="75"/>
  <c r="BG186" i="75"/>
  <c r="BF186" i="75"/>
  <c r="BE186" i="75"/>
  <c r="BD186" i="75"/>
  <c r="BC186" i="75"/>
  <c r="BB186" i="75"/>
  <c r="BA186" i="75"/>
  <c r="AZ186" i="75"/>
  <c r="AY186" i="75"/>
  <c r="AX186" i="75"/>
  <c r="AW186" i="75"/>
  <c r="AV186" i="75"/>
  <c r="AU186" i="75"/>
  <c r="AT186" i="75"/>
  <c r="AS186" i="75"/>
  <c r="AR186" i="75"/>
  <c r="AQ186" i="75"/>
  <c r="AP186" i="75"/>
  <c r="AO186" i="75"/>
  <c r="AN186" i="75"/>
  <c r="AM186" i="75"/>
  <c r="AL186" i="75"/>
  <c r="AK186" i="75"/>
  <c r="AJ186" i="75"/>
  <c r="AI186" i="75"/>
  <c r="AH186" i="75"/>
  <c r="AG186" i="75"/>
  <c r="AF186" i="75"/>
  <c r="AE186" i="75"/>
  <c r="AD186" i="75"/>
  <c r="AC186" i="75"/>
  <c r="AB186" i="75"/>
  <c r="AA186" i="75"/>
  <c r="Z186" i="75"/>
  <c r="Y186" i="75"/>
  <c r="X186" i="75"/>
  <c r="W186" i="75"/>
  <c r="V186" i="75"/>
  <c r="U186" i="75"/>
  <c r="T186" i="75"/>
  <c r="S186" i="75"/>
  <c r="R186" i="75"/>
  <c r="Q186" i="75"/>
  <c r="P186" i="75"/>
  <c r="O186" i="75"/>
  <c r="N186" i="75"/>
  <c r="M186" i="75"/>
  <c r="L186" i="75"/>
  <c r="K186" i="75"/>
  <c r="J186" i="75"/>
  <c r="I186" i="75"/>
  <c r="H186" i="75"/>
  <c r="G186" i="75"/>
  <c r="F186" i="75"/>
  <c r="BU185" i="75"/>
  <c r="BT185" i="75"/>
  <c r="BS185" i="75"/>
  <c r="BR185" i="75"/>
  <c r="BQ185" i="75"/>
  <c r="BP185" i="75"/>
  <c r="BO185" i="75"/>
  <c r="BN185" i="75"/>
  <c r="BM185" i="75"/>
  <c r="BL185" i="75"/>
  <c r="BK185" i="75"/>
  <c r="BJ185" i="75"/>
  <c r="BI185" i="75"/>
  <c r="BH185" i="75"/>
  <c r="BG185" i="75"/>
  <c r="BF185" i="75"/>
  <c r="BE185" i="75"/>
  <c r="BD185" i="75"/>
  <c r="BC185" i="75"/>
  <c r="BB185" i="75"/>
  <c r="BA185" i="75"/>
  <c r="AZ185" i="75"/>
  <c r="AY185" i="75"/>
  <c r="AX185" i="75"/>
  <c r="AW185" i="75"/>
  <c r="AV185" i="75"/>
  <c r="AU185" i="75"/>
  <c r="AT185" i="75"/>
  <c r="AS185" i="75"/>
  <c r="AR185" i="75"/>
  <c r="AQ185" i="75"/>
  <c r="AP185" i="75"/>
  <c r="AO185" i="75"/>
  <c r="AN185" i="75"/>
  <c r="AM185" i="75"/>
  <c r="AL185" i="75"/>
  <c r="AK185" i="75"/>
  <c r="AJ185" i="75"/>
  <c r="AI185" i="75"/>
  <c r="AH185" i="75"/>
  <c r="AG185" i="75"/>
  <c r="AF185" i="75"/>
  <c r="AE185" i="75"/>
  <c r="AD185" i="75"/>
  <c r="AC185" i="75"/>
  <c r="AB185" i="75"/>
  <c r="AA185" i="75"/>
  <c r="Z185" i="75"/>
  <c r="Y185" i="75"/>
  <c r="X185" i="75"/>
  <c r="W185" i="75"/>
  <c r="V185" i="75"/>
  <c r="U185" i="75"/>
  <c r="T185" i="75"/>
  <c r="S185" i="75"/>
  <c r="R185" i="75"/>
  <c r="Q185" i="75"/>
  <c r="P185" i="75"/>
  <c r="O185" i="75"/>
  <c r="N185" i="75"/>
  <c r="M185" i="75"/>
  <c r="L185" i="75"/>
  <c r="K185" i="75"/>
  <c r="J185" i="75"/>
  <c r="I185" i="75"/>
  <c r="H185" i="75"/>
  <c r="G185" i="75"/>
  <c r="F185" i="75"/>
  <c r="BU184" i="75"/>
  <c r="BT184" i="75"/>
  <c r="BS184" i="75"/>
  <c r="BR184" i="75"/>
  <c r="BQ184" i="75"/>
  <c r="BP184" i="75"/>
  <c r="BO184" i="75"/>
  <c r="BN184" i="75"/>
  <c r="BM184" i="75"/>
  <c r="BL184" i="75"/>
  <c r="BK184" i="75"/>
  <c r="BJ184" i="75"/>
  <c r="BI184" i="75"/>
  <c r="BH184" i="75"/>
  <c r="BG184" i="75"/>
  <c r="BF184" i="75"/>
  <c r="BE184" i="75"/>
  <c r="BD184" i="75"/>
  <c r="BC184" i="75"/>
  <c r="BB184" i="75"/>
  <c r="BA184" i="75"/>
  <c r="AZ184" i="75"/>
  <c r="AY184" i="75"/>
  <c r="AX184" i="75"/>
  <c r="AW184" i="75"/>
  <c r="AV184" i="75"/>
  <c r="AU184" i="75"/>
  <c r="AT184" i="75"/>
  <c r="AS184" i="75"/>
  <c r="AR184" i="75"/>
  <c r="AQ184" i="75"/>
  <c r="AP184" i="75"/>
  <c r="AO184" i="75"/>
  <c r="AN184" i="75"/>
  <c r="AM184" i="75"/>
  <c r="AL184" i="75"/>
  <c r="AK184" i="75"/>
  <c r="AJ184" i="75"/>
  <c r="AI184" i="75"/>
  <c r="AH184" i="75"/>
  <c r="AG184" i="75"/>
  <c r="AF184" i="75"/>
  <c r="AE184" i="75"/>
  <c r="AD184" i="75"/>
  <c r="AC184" i="75"/>
  <c r="AB184" i="75"/>
  <c r="AA184" i="75"/>
  <c r="Z184" i="75"/>
  <c r="Y184" i="75"/>
  <c r="X184" i="75"/>
  <c r="W184" i="75"/>
  <c r="V184" i="75"/>
  <c r="U184" i="75"/>
  <c r="T184" i="75"/>
  <c r="S184" i="75"/>
  <c r="R184" i="75"/>
  <c r="Q184" i="75"/>
  <c r="P184" i="75"/>
  <c r="O184" i="75"/>
  <c r="N184" i="75"/>
  <c r="M184" i="75"/>
  <c r="L184" i="75"/>
  <c r="K184" i="75"/>
  <c r="J184" i="75"/>
  <c r="I184" i="75"/>
  <c r="H184" i="75"/>
  <c r="G184" i="75"/>
  <c r="F184" i="75"/>
  <c r="BU183" i="75"/>
  <c r="BT183" i="75"/>
  <c r="BS183" i="75"/>
  <c r="BR183" i="75"/>
  <c r="BQ183" i="75"/>
  <c r="BP183" i="75"/>
  <c r="BO183" i="75"/>
  <c r="BN183" i="75"/>
  <c r="BM183" i="75"/>
  <c r="BL183" i="75"/>
  <c r="BK183" i="75"/>
  <c r="BJ183" i="75"/>
  <c r="BI183" i="75"/>
  <c r="BH183" i="75"/>
  <c r="BG183" i="75"/>
  <c r="BF183" i="75"/>
  <c r="BE183" i="75"/>
  <c r="BD183" i="75"/>
  <c r="BC183" i="75"/>
  <c r="BB183" i="75"/>
  <c r="BA183" i="75"/>
  <c r="AZ183" i="75"/>
  <c r="AY183" i="75"/>
  <c r="AX183" i="75"/>
  <c r="AW183" i="75"/>
  <c r="AV183" i="75"/>
  <c r="AU183" i="75"/>
  <c r="AT183" i="75"/>
  <c r="AS183" i="75"/>
  <c r="AR183" i="75"/>
  <c r="AQ183" i="75"/>
  <c r="AP183" i="75"/>
  <c r="AO183" i="75"/>
  <c r="AN183" i="75"/>
  <c r="AM183" i="75"/>
  <c r="AL183" i="75"/>
  <c r="AK183" i="75"/>
  <c r="AJ183" i="75"/>
  <c r="AI183" i="75"/>
  <c r="AH183" i="75"/>
  <c r="AG183" i="75"/>
  <c r="AF183" i="75"/>
  <c r="AE183" i="75"/>
  <c r="AD183" i="75"/>
  <c r="AC183" i="75"/>
  <c r="AB183" i="75"/>
  <c r="AA183" i="75"/>
  <c r="Z183" i="75"/>
  <c r="Y183" i="75"/>
  <c r="X183" i="75"/>
  <c r="W183" i="75"/>
  <c r="V183" i="75"/>
  <c r="U183" i="75"/>
  <c r="T183" i="75"/>
  <c r="S183" i="75"/>
  <c r="R183" i="75"/>
  <c r="Q183" i="75"/>
  <c r="P183" i="75"/>
  <c r="O183" i="75"/>
  <c r="N183" i="75"/>
  <c r="M183" i="75"/>
  <c r="L183" i="75"/>
  <c r="K183" i="75"/>
  <c r="J183" i="75"/>
  <c r="I183" i="75"/>
  <c r="H183" i="75"/>
  <c r="G183" i="75"/>
  <c r="F183" i="75"/>
  <c r="BU182" i="75"/>
  <c r="BT182" i="75"/>
  <c r="BS182" i="75"/>
  <c r="BR182" i="75"/>
  <c r="BQ182" i="75"/>
  <c r="BP182" i="75"/>
  <c r="BO182" i="75"/>
  <c r="BN182" i="75"/>
  <c r="BM182" i="75"/>
  <c r="BL182" i="75"/>
  <c r="BK182" i="75"/>
  <c r="BJ182" i="75"/>
  <c r="BI182" i="75"/>
  <c r="BH182" i="75"/>
  <c r="BG182" i="75"/>
  <c r="BF182" i="75"/>
  <c r="BE182" i="75"/>
  <c r="BD182" i="75"/>
  <c r="BC182" i="75"/>
  <c r="BB182" i="75"/>
  <c r="BA182" i="75"/>
  <c r="AZ182" i="75"/>
  <c r="AY182" i="75"/>
  <c r="AX182" i="75"/>
  <c r="AW182" i="75"/>
  <c r="AV182" i="75"/>
  <c r="AU182" i="75"/>
  <c r="AT182" i="75"/>
  <c r="AS182" i="75"/>
  <c r="AR182" i="75"/>
  <c r="AQ182" i="75"/>
  <c r="AP182" i="75"/>
  <c r="AO182" i="75"/>
  <c r="AN182" i="75"/>
  <c r="AM182" i="75"/>
  <c r="AL182" i="75"/>
  <c r="AK182" i="75"/>
  <c r="AJ182" i="75"/>
  <c r="AI182" i="75"/>
  <c r="AH182" i="75"/>
  <c r="AG182" i="75"/>
  <c r="AF182" i="75"/>
  <c r="AE182" i="75"/>
  <c r="AD182" i="75"/>
  <c r="AC182" i="75"/>
  <c r="AB182" i="75"/>
  <c r="AA182" i="75"/>
  <c r="Z182" i="75"/>
  <c r="Y182" i="75"/>
  <c r="X182" i="75"/>
  <c r="W182" i="75"/>
  <c r="V182" i="75"/>
  <c r="U182" i="75"/>
  <c r="T182" i="75"/>
  <c r="S182" i="75"/>
  <c r="R182" i="75"/>
  <c r="Q182" i="75"/>
  <c r="P182" i="75"/>
  <c r="O182" i="75"/>
  <c r="N182" i="75"/>
  <c r="M182" i="75"/>
  <c r="L182" i="75"/>
  <c r="K182" i="75"/>
  <c r="J182" i="75"/>
  <c r="I182" i="75"/>
  <c r="H182" i="75"/>
  <c r="G182" i="75"/>
  <c r="F182" i="75"/>
  <c r="BU181" i="75"/>
  <c r="BT181" i="75"/>
  <c r="BS181" i="75"/>
  <c r="BR181" i="75"/>
  <c r="BQ181" i="75"/>
  <c r="BP181" i="75"/>
  <c r="BO181" i="75"/>
  <c r="BN181" i="75"/>
  <c r="BM181" i="75"/>
  <c r="BL181" i="75"/>
  <c r="BK181" i="75"/>
  <c r="BJ181" i="75"/>
  <c r="BI181" i="75"/>
  <c r="BH181" i="75"/>
  <c r="BG181" i="75"/>
  <c r="BF181" i="75"/>
  <c r="BE181" i="75"/>
  <c r="BD181" i="75"/>
  <c r="BC181" i="75"/>
  <c r="BB181" i="75"/>
  <c r="BA181" i="75"/>
  <c r="AZ181" i="75"/>
  <c r="AY181" i="75"/>
  <c r="AX181" i="75"/>
  <c r="AW181" i="75"/>
  <c r="AV181" i="75"/>
  <c r="AU181" i="75"/>
  <c r="AT181" i="75"/>
  <c r="AS181" i="75"/>
  <c r="AR181" i="75"/>
  <c r="AQ181" i="75"/>
  <c r="AP181" i="75"/>
  <c r="AO181" i="75"/>
  <c r="AN181" i="75"/>
  <c r="AM181" i="75"/>
  <c r="AL181" i="75"/>
  <c r="AK181" i="75"/>
  <c r="AJ181" i="75"/>
  <c r="AI181" i="75"/>
  <c r="AH181" i="75"/>
  <c r="AG181" i="75"/>
  <c r="AF181" i="75"/>
  <c r="AE181" i="75"/>
  <c r="AD181" i="75"/>
  <c r="AC181" i="75"/>
  <c r="AB181" i="75"/>
  <c r="AA181" i="75"/>
  <c r="Z181" i="75"/>
  <c r="Y181" i="75"/>
  <c r="X181" i="75"/>
  <c r="W181" i="75"/>
  <c r="V181" i="75"/>
  <c r="U181" i="75"/>
  <c r="T181" i="75"/>
  <c r="S181" i="75"/>
  <c r="R181" i="75"/>
  <c r="Q181" i="75"/>
  <c r="P181" i="75"/>
  <c r="O181" i="75"/>
  <c r="N181" i="75"/>
  <c r="M181" i="75"/>
  <c r="L181" i="75"/>
  <c r="K181" i="75"/>
  <c r="J181" i="75"/>
  <c r="I181" i="75"/>
  <c r="H181" i="75"/>
  <c r="G181" i="75"/>
  <c r="F181" i="75"/>
  <c r="BU180" i="75"/>
  <c r="BT180" i="75"/>
  <c r="BS180" i="75"/>
  <c r="BR180" i="75"/>
  <c r="BQ180" i="75"/>
  <c r="BP180" i="75"/>
  <c r="BO180" i="75"/>
  <c r="BN180" i="75"/>
  <c r="BM180" i="75"/>
  <c r="BL180" i="75"/>
  <c r="BK180" i="75"/>
  <c r="BJ180" i="75"/>
  <c r="BI180" i="75"/>
  <c r="BH180" i="75"/>
  <c r="BG180" i="75"/>
  <c r="BF180" i="75"/>
  <c r="BE180" i="75"/>
  <c r="BD180" i="75"/>
  <c r="BC180" i="75"/>
  <c r="BB180" i="75"/>
  <c r="BA180" i="75"/>
  <c r="AZ180" i="75"/>
  <c r="AY180" i="75"/>
  <c r="AX180" i="75"/>
  <c r="AW180" i="75"/>
  <c r="AV180" i="75"/>
  <c r="AU180" i="75"/>
  <c r="AT180" i="75"/>
  <c r="AS180" i="75"/>
  <c r="AR180" i="75"/>
  <c r="AQ180" i="75"/>
  <c r="AP180" i="75"/>
  <c r="AO180" i="75"/>
  <c r="AN180" i="75"/>
  <c r="AM180" i="75"/>
  <c r="AL180" i="75"/>
  <c r="AK180" i="75"/>
  <c r="AJ180" i="75"/>
  <c r="AI180" i="75"/>
  <c r="AH180" i="75"/>
  <c r="AG180" i="75"/>
  <c r="AF180" i="75"/>
  <c r="AE180" i="75"/>
  <c r="AD180" i="75"/>
  <c r="AC180" i="75"/>
  <c r="AB180" i="75"/>
  <c r="AA180" i="75"/>
  <c r="Z180" i="75"/>
  <c r="Y180" i="75"/>
  <c r="X180" i="75"/>
  <c r="W180" i="75"/>
  <c r="V180" i="75"/>
  <c r="U180" i="75"/>
  <c r="T180" i="75"/>
  <c r="S180" i="75"/>
  <c r="R180" i="75"/>
  <c r="Q180" i="75"/>
  <c r="P180" i="75"/>
  <c r="O180" i="75"/>
  <c r="N180" i="75"/>
  <c r="M180" i="75"/>
  <c r="L180" i="75"/>
  <c r="K180" i="75"/>
  <c r="J180" i="75"/>
  <c r="I180" i="75"/>
  <c r="H180" i="75"/>
  <c r="G180" i="75"/>
  <c r="F180" i="75"/>
  <c r="BU179" i="75"/>
  <c r="BT179" i="75"/>
  <c r="BS179" i="75"/>
  <c r="BR179" i="75"/>
  <c r="BQ179" i="75"/>
  <c r="BP179" i="75"/>
  <c r="BO179" i="75"/>
  <c r="BN179" i="75"/>
  <c r="BM179" i="75"/>
  <c r="BL179" i="75"/>
  <c r="BK179" i="75"/>
  <c r="BJ179" i="75"/>
  <c r="BI179" i="75"/>
  <c r="BH179" i="75"/>
  <c r="BG179" i="75"/>
  <c r="BF179" i="75"/>
  <c r="BE179" i="75"/>
  <c r="BD179" i="75"/>
  <c r="BC179" i="75"/>
  <c r="BB179" i="75"/>
  <c r="BA179" i="75"/>
  <c r="AZ179" i="75"/>
  <c r="AY179" i="75"/>
  <c r="AX179" i="75"/>
  <c r="AW179" i="75"/>
  <c r="AV179" i="75"/>
  <c r="AU179" i="75"/>
  <c r="AT179" i="75"/>
  <c r="AS179" i="75"/>
  <c r="AR179" i="75"/>
  <c r="AQ179" i="75"/>
  <c r="AP179" i="75"/>
  <c r="AO179" i="75"/>
  <c r="AN179" i="75"/>
  <c r="AM179" i="75"/>
  <c r="AL179" i="75"/>
  <c r="AK179" i="75"/>
  <c r="AJ179" i="75"/>
  <c r="AI179" i="75"/>
  <c r="AH179" i="75"/>
  <c r="AG179" i="75"/>
  <c r="AF179" i="75"/>
  <c r="AE179" i="75"/>
  <c r="AD179" i="75"/>
  <c r="AC179" i="75"/>
  <c r="AB179" i="75"/>
  <c r="AA179" i="75"/>
  <c r="Z179" i="75"/>
  <c r="Y179" i="75"/>
  <c r="X179" i="75"/>
  <c r="W179" i="75"/>
  <c r="V179" i="75"/>
  <c r="U179" i="75"/>
  <c r="T179" i="75"/>
  <c r="S179" i="75"/>
  <c r="R179" i="75"/>
  <c r="Q179" i="75"/>
  <c r="P179" i="75"/>
  <c r="O179" i="75"/>
  <c r="N179" i="75"/>
  <c r="M179" i="75"/>
  <c r="L179" i="75"/>
  <c r="K179" i="75"/>
  <c r="J179" i="75"/>
  <c r="I179" i="75"/>
  <c r="H179" i="75"/>
  <c r="G179" i="75"/>
  <c r="F179" i="75"/>
  <c r="BU178" i="75"/>
  <c r="BT178" i="75"/>
  <c r="BS178" i="75"/>
  <c r="BR178" i="75"/>
  <c r="BQ178" i="75"/>
  <c r="BP178" i="75"/>
  <c r="BO178" i="75"/>
  <c r="BN178" i="75"/>
  <c r="BM178" i="75"/>
  <c r="BL178" i="75"/>
  <c r="BK178" i="75"/>
  <c r="BJ178" i="75"/>
  <c r="BI178" i="75"/>
  <c r="BH178" i="75"/>
  <c r="BG178" i="75"/>
  <c r="BF178" i="75"/>
  <c r="BE178" i="75"/>
  <c r="BD178" i="75"/>
  <c r="BC178" i="75"/>
  <c r="BB178" i="75"/>
  <c r="BA178" i="75"/>
  <c r="AZ178" i="75"/>
  <c r="AY178" i="75"/>
  <c r="AX178" i="75"/>
  <c r="AW178" i="75"/>
  <c r="AV178" i="75"/>
  <c r="AU178" i="75"/>
  <c r="AT178" i="75"/>
  <c r="AS178" i="75"/>
  <c r="AR178" i="75"/>
  <c r="AQ178" i="75"/>
  <c r="AP178" i="75"/>
  <c r="AO178" i="75"/>
  <c r="AN178" i="75"/>
  <c r="AM178" i="75"/>
  <c r="AL178" i="75"/>
  <c r="AK178" i="75"/>
  <c r="AJ178" i="75"/>
  <c r="AI178" i="75"/>
  <c r="AH178" i="75"/>
  <c r="AG178" i="75"/>
  <c r="AF178" i="75"/>
  <c r="AE178" i="75"/>
  <c r="AD178" i="75"/>
  <c r="AC178" i="75"/>
  <c r="AB178" i="75"/>
  <c r="AA178" i="75"/>
  <c r="Z178" i="75"/>
  <c r="Y178" i="75"/>
  <c r="X178" i="75"/>
  <c r="W178" i="75"/>
  <c r="V178" i="75"/>
  <c r="U178" i="75"/>
  <c r="T178" i="75"/>
  <c r="S178" i="75"/>
  <c r="R178" i="75"/>
  <c r="Q178" i="75"/>
  <c r="P178" i="75"/>
  <c r="O178" i="75"/>
  <c r="N178" i="75"/>
  <c r="M178" i="75"/>
  <c r="L178" i="75"/>
  <c r="K178" i="75"/>
  <c r="J178" i="75"/>
  <c r="I178" i="75"/>
  <c r="H178" i="75"/>
  <c r="G178" i="75"/>
  <c r="F178" i="75"/>
  <c r="BU177" i="75"/>
  <c r="BT177" i="75"/>
  <c r="BS177" i="75"/>
  <c r="BR177" i="75"/>
  <c r="BQ177" i="75"/>
  <c r="BP177" i="75"/>
  <c r="BO177" i="75"/>
  <c r="BN177" i="75"/>
  <c r="BM177" i="75"/>
  <c r="BL177" i="75"/>
  <c r="BK177" i="75"/>
  <c r="BJ177" i="75"/>
  <c r="BI177" i="75"/>
  <c r="BH177" i="75"/>
  <c r="BG177" i="75"/>
  <c r="BF177" i="75"/>
  <c r="BE177" i="75"/>
  <c r="BD177" i="75"/>
  <c r="BC177" i="75"/>
  <c r="BB177" i="75"/>
  <c r="BA177" i="75"/>
  <c r="AZ177" i="75"/>
  <c r="AY177" i="75"/>
  <c r="AX177" i="75"/>
  <c r="AW177" i="75"/>
  <c r="AV177" i="75"/>
  <c r="AU177" i="75"/>
  <c r="AT177" i="75"/>
  <c r="AS177" i="75"/>
  <c r="AR177" i="75"/>
  <c r="AQ177" i="75"/>
  <c r="AP177" i="75"/>
  <c r="AO177" i="75"/>
  <c r="AN177" i="75"/>
  <c r="AM177" i="75"/>
  <c r="AL177" i="75"/>
  <c r="AK177" i="75"/>
  <c r="AJ177" i="75"/>
  <c r="AI177" i="75"/>
  <c r="AH177" i="75"/>
  <c r="AG177" i="75"/>
  <c r="AF177" i="75"/>
  <c r="AE177" i="75"/>
  <c r="AD177" i="75"/>
  <c r="AC177" i="75"/>
  <c r="AB177" i="75"/>
  <c r="AA177" i="75"/>
  <c r="Z177" i="75"/>
  <c r="Y177" i="75"/>
  <c r="X177" i="75"/>
  <c r="W177" i="75"/>
  <c r="V177" i="75"/>
  <c r="U177" i="75"/>
  <c r="T177" i="75"/>
  <c r="S177" i="75"/>
  <c r="R177" i="75"/>
  <c r="Q177" i="75"/>
  <c r="P177" i="75"/>
  <c r="O177" i="75"/>
  <c r="N177" i="75"/>
  <c r="M177" i="75"/>
  <c r="L177" i="75"/>
  <c r="K177" i="75"/>
  <c r="J177" i="75"/>
  <c r="I177" i="75"/>
  <c r="H177" i="75"/>
  <c r="G177" i="75"/>
  <c r="F177" i="75"/>
  <c r="BU176" i="75"/>
  <c r="BT176" i="75"/>
  <c r="BS176" i="75"/>
  <c r="BR176" i="75"/>
  <c r="BQ176" i="75"/>
  <c r="BP176" i="75"/>
  <c r="BO176" i="75"/>
  <c r="BN176" i="75"/>
  <c r="BM176" i="75"/>
  <c r="BL176" i="75"/>
  <c r="BK176" i="75"/>
  <c r="BJ176" i="75"/>
  <c r="BI176" i="75"/>
  <c r="BH176" i="75"/>
  <c r="BG176" i="75"/>
  <c r="BF176" i="75"/>
  <c r="BE176" i="75"/>
  <c r="BD176" i="75"/>
  <c r="BC176" i="75"/>
  <c r="BB176" i="75"/>
  <c r="BA176" i="75"/>
  <c r="AZ176" i="75"/>
  <c r="AY176" i="75"/>
  <c r="AX176" i="75"/>
  <c r="AW176" i="75"/>
  <c r="AV176" i="75"/>
  <c r="AU176" i="75"/>
  <c r="AT176" i="75"/>
  <c r="AS176" i="75"/>
  <c r="AR176" i="75"/>
  <c r="AQ176" i="75"/>
  <c r="AP176" i="75"/>
  <c r="AO176" i="75"/>
  <c r="AN176" i="75"/>
  <c r="AM176" i="75"/>
  <c r="AL176" i="75"/>
  <c r="AK176" i="75"/>
  <c r="AJ176" i="75"/>
  <c r="AI176" i="75"/>
  <c r="AH176" i="75"/>
  <c r="AG176" i="75"/>
  <c r="AF176" i="75"/>
  <c r="AE176" i="75"/>
  <c r="AD176" i="75"/>
  <c r="AC176" i="75"/>
  <c r="AB176" i="75"/>
  <c r="AA176" i="75"/>
  <c r="Z176" i="75"/>
  <c r="Y176" i="75"/>
  <c r="X176" i="75"/>
  <c r="W176" i="75"/>
  <c r="V176" i="75"/>
  <c r="U176" i="75"/>
  <c r="T176" i="75"/>
  <c r="S176" i="75"/>
  <c r="R176" i="75"/>
  <c r="Q176" i="75"/>
  <c r="P176" i="75"/>
  <c r="O176" i="75"/>
  <c r="N176" i="75"/>
  <c r="M176" i="75"/>
  <c r="L176" i="75"/>
  <c r="K176" i="75"/>
  <c r="J176" i="75"/>
  <c r="I176" i="75"/>
  <c r="H176" i="75"/>
  <c r="G176" i="75"/>
  <c r="F176" i="75"/>
  <c r="BU175" i="75"/>
  <c r="BT175" i="75"/>
  <c r="BS175" i="75"/>
  <c r="BR175" i="75"/>
  <c r="BQ175" i="75"/>
  <c r="BP175" i="75"/>
  <c r="BO175" i="75"/>
  <c r="BN175" i="75"/>
  <c r="BM175" i="75"/>
  <c r="BL175" i="75"/>
  <c r="BK175" i="75"/>
  <c r="BJ175" i="75"/>
  <c r="BI175" i="75"/>
  <c r="BH175" i="75"/>
  <c r="BG175" i="75"/>
  <c r="BF175" i="75"/>
  <c r="BE175" i="75"/>
  <c r="BD175" i="75"/>
  <c r="BC175" i="75"/>
  <c r="BB175" i="75"/>
  <c r="BA175" i="75"/>
  <c r="AZ175" i="75"/>
  <c r="AY175" i="75"/>
  <c r="AX175" i="75"/>
  <c r="AW175" i="75"/>
  <c r="AV175" i="75"/>
  <c r="AU175" i="75"/>
  <c r="AT175" i="75"/>
  <c r="AS175" i="75"/>
  <c r="AR175" i="75"/>
  <c r="AQ175" i="75"/>
  <c r="AP175" i="75"/>
  <c r="AO175" i="75"/>
  <c r="AN175" i="75"/>
  <c r="AM175" i="75"/>
  <c r="AL175" i="75"/>
  <c r="AK175" i="75"/>
  <c r="AJ175" i="75"/>
  <c r="AI175" i="75"/>
  <c r="AH175" i="75"/>
  <c r="AG175" i="75"/>
  <c r="AF175" i="75"/>
  <c r="AE175" i="75"/>
  <c r="AD175" i="75"/>
  <c r="AC175" i="75"/>
  <c r="AB175" i="75"/>
  <c r="AA175" i="75"/>
  <c r="Z175" i="75"/>
  <c r="Y175" i="75"/>
  <c r="X175" i="75"/>
  <c r="W175" i="75"/>
  <c r="V175" i="75"/>
  <c r="U175" i="75"/>
  <c r="T175" i="75"/>
  <c r="S175" i="75"/>
  <c r="R175" i="75"/>
  <c r="Q175" i="75"/>
  <c r="P175" i="75"/>
  <c r="O175" i="75"/>
  <c r="N175" i="75"/>
  <c r="M175" i="75"/>
  <c r="L175" i="75"/>
  <c r="K175" i="75"/>
  <c r="J175" i="75"/>
  <c r="I175" i="75"/>
  <c r="H175" i="75"/>
  <c r="G175" i="75"/>
  <c r="F175" i="75"/>
  <c r="BU174" i="75"/>
  <c r="BT174" i="75"/>
  <c r="BS174" i="75"/>
  <c r="BR174" i="75"/>
  <c r="BQ174" i="75"/>
  <c r="BP174" i="75"/>
  <c r="BO174" i="75"/>
  <c r="BN174" i="75"/>
  <c r="BM174" i="75"/>
  <c r="BL174" i="75"/>
  <c r="BK174" i="75"/>
  <c r="BJ174" i="75"/>
  <c r="BI174" i="75"/>
  <c r="BH174" i="75"/>
  <c r="BG174" i="75"/>
  <c r="BF174" i="75"/>
  <c r="BE174" i="75"/>
  <c r="BD174" i="75"/>
  <c r="BC174" i="75"/>
  <c r="BB174" i="75"/>
  <c r="BA174" i="75"/>
  <c r="AZ174" i="75"/>
  <c r="AY174" i="75"/>
  <c r="AX174" i="75"/>
  <c r="AW174" i="75"/>
  <c r="AV174" i="75"/>
  <c r="AU174" i="75"/>
  <c r="AT174" i="75"/>
  <c r="AS174" i="75"/>
  <c r="AR174" i="75"/>
  <c r="AQ174" i="75"/>
  <c r="AP174" i="75"/>
  <c r="AO174" i="75"/>
  <c r="AN174" i="75"/>
  <c r="AM174" i="75"/>
  <c r="AL174" i="75"/>
  <c r="AK174" i="75"/>
  <c r="AJ174" i="75"/>
  <c r="AI174" i="75"/>
  <c r="AH174" i="75"/>
  <c r="AG174" i="75"/>
  <c r="AF174" i="75"/>
  <c r="AE174" i="75"/>
  <c r="AD174" i="75"/>
  <c r="AC174" i="75"/>
  <c r="AB174" i="75"/>
  <c r="AA174" i="75"/>
  <c r="Z174" i="75"/>
  <c r="Y174" i="75"/>
  <c r="X174" i="75"/>
  <c r="W174" i="75"/>
  <c r="V174" i="75"/>
  <c r="U174" i="75"/>
  <c r="T174" i="75"/>
  <c r="S174" i="75"/>
  <c r="R174" i="75"/>
  <c r="Q174" i="75"/>
  <c r="P174" i="75"/>
  <c r="O174" i="75"/>
  <c r="N174" i="75"/>
  <c r="M174" i="75"/>
  <c r="L174" i="75"/>
  <c r="K174" i="75"/>
  <c r="J174" i="75"/>
  <c r="I174" i="75"/>
  <c r="H174" i="75"/>
  <c r="G174" i="75"/>
  <c r="F174" i="75"/>
  <c r="BU173" i="75"/>
  <c r="BT173" i="75"/>
  <c r="BS173" i="75"/>
  <c r="BR173" i="75"/>
  <c r="BQ173" i="75"/>
  <c r="BP173" i="75"/>
  <c r="BO173" i="75"/>
  <c r="BN173" i="75"/>
  <c r="BM173" i="75"/>
  <c r="BL173" i="75"/>
  <c r="BK173" i="75"/>
  <c r="BJ173" i="75"/>
  <c r="BI173" i="75"/>
  <c r="BH173" i="75"/>
  <c r="BG173" i="75"/>
  <c r="BF173" i="75"/>
  <c r="BE173" i="75"/>
  <c r="BD173" i="75"/>
  <c r="BC173" i="75"/>
  <c r="BB173" i="75"/>
  <c r="BA173" i="75"/>
  <c r="AZ173" i="75"/>
  <c r="AY173" i="75"/>
  <c r="AX173" i="75"/>
  <c r="AW173" i="75"/>
  <c r="AV173" i="75"/>
  <c r="AU173" i="75"/>
  <c r="AT173" i="75"/>
  <c r="AS173" i="75"/>
  <c r="AR173" i="75"/>
  <c r="AQ173" i="75"/>
  <c r="AP173" i="75"/>
  <c r="AO173" i="75"/>
  <c r="AN173" i="75"/>
  <c r="AM173" i="75"/>
  <c r="AL173" i="75"/>
  <c r="AK173" i="75"/>
  <c r="AJ173" i="75"/>
  <c r="AI173" i="75"/>
  <c r="AH173" i="75"/>
  <c r="AG173" i="75"/>
  <c r="AF173" i="75"/>
  <c r="AE173" i="75"/>
  <c r="AD173" i="75"/>
  <c r="AC173" i="75"/>
  <c r="AB173" i="75"/>
  <c r="AA173" i="75"/>
  <c r="Z173" i="75"/>
  <c r="Y173" i="75"/>
  <c r="X173" i="75"/>
  <c r="W173" i="75"/>
  <c r="V173" i="75"/>
  <c r="U173" i="75"/>
  <c r="T173" i="75"/>
  <c r="S173" i="75"/>
  <c r="R173" i="75"/>
  <c r="Q173" i="75"/>
  <c r="P173" i="75"/>
  <c r="O173" i="75"/>
  <c r="N173" i="75"/>
  <c r="M173" i="75"/>
  <c r="L173" i="75"/>
  <c r="K173" i="75"/>
  <c r="J173" i="75"/>
  <c r="I173" i="75"/>
  <c r="H173" i="75"/>
  <c r="G173" i="75"/>
  <c r="F173" i="75"/>
  <c r="BU172" i="75"/>
  <c r="BT172" i="75"/>
  <c r="BS172" i="75"/>
  <c r="BR172" i="75"/>
  <c r="BQ172" i="75"/>
  <c r="BP172" i="75"/>
  <c r="BO172" i="75"/>
  <c r="BN172" i="75"/>
  <c r="BM172" i="75"/>
  <c r="BL172" i="75"/>
  <c r="BK172" i="75"/>
  <c r="BJ172" i="75"/>
  <c r="BI172" i="75"/>
  <c r="BH172" i="75"/>
  <c r="BG172" i="75"/>
  <c r="BF172" i="75"/>
  <c r="BE172" i="75"/>
  <c r="BD172" i="75"/>
  <c r="BC172" i="75"/>
  <c r="BB172" i="75"/>
  <c r="BA172" i="75"/>
  <c r="AZ172" i="75"/>
  <c r="AY172" i="75"/>
  <c r="AX172" i="75"/>
  <c r="AW172" i="75"/>
  <c r="AV172" i="75"/>
  <c r="AU172" i="75"/>
  <c r="AT172" i="75"/>
  <c r="AS172" i="75"/>
  <c r="AR172" i="75"/>
  <c r="AQ172" i="75"/>
  <c r="AP172" i="75"/>
  <c r="AO172" i="75"/>
  <c r="AN172" i="75"/>
  <c r="AM172" i="75"/>
  <c r="AL172" i="75"/>
  <c r="AK172" i="75"/>
  <c r="AJ172" i="75"/>
  <c r="AI172" i="75"/>
  <c r="AH172" i="75"/>
  <c r="AG172" i="75"/>
  <c r="AF172" i="75"/>
  <c r="AE172" i="75"/>
  <c r="AD172" i="75"/>
  <c r="AC172" i="75"/>
  <c r="AB172" i="75"/>
  <c r="AA172" i="75"/>
  <c r="Z172" i="75"/>
  <c r="Y172" i="75"/>
  <c r="X172" i="75"/>
  <c r="W172" i="75"/>
  <c r="V172" i="75"/>
  <c r="U172" i="75"/>
  <c r="T172" i="75"/>
  <c r="S172" i="75"/>
  <c r="R172" i="75"/>
  <c r="Q172" i="75"/>
  <c r="P172" i="75"/>
  <c r="O172" i="75"/>
  <c r="N172" i="75"/>
  <c r="M172" i="75"/>
  <c r="L172" i="75"/>
  <c r="K172" i="75"/>
  <c r="J172" i="75"/>
  <c r="I172" i="75"/>
  <c r="H172" i="75"/>
  <c r="G172" i="75"/>
  <c r="F172" i="75"/>
  <c r="BU171" i="75"/>
  <c r="BT171" i="75"/>
  <c r="BS171" i="75"/>
  <c r="BR171" i="75"/>
  <c r="BQ171" i="75"/>
  <c r="BP171" i="75"/>
  <c r="BO171" i="75"/>
  <c r="BN171" i="75"/>
  <c r="BM171" i="75"/>
  <c r="BL171" i="75"/>
  <c r="BK171" i="75"/>
  <c r="BJ171" i="75"/>
  <c r="BI171" i="75"/>
  <c r="BH171" i="75"/>
  <c r="BG171" i="75"/>
  <c r="BF171" i="75"/>
  <c r="BE171" i="75"/>
  <c r="BD171" i="75"/>
  <c r="BC171" i="75"/>
  <c r="BB171" i="75"/>
  <c r="BA171" i="75"/>
  <c r="AZ171" i="75"/>
  <c r="AY171" i="75"/>
  <c r="AX171" i="75"/>
  <c r="AW171" i="75"/>
  <c r="AV171" i="75"/>
  <c r="AU171" i="75"/>
  <c r="AT171" i="75"/>
  <c r="AS171" i="75"/>
  <c r="AR171" i="75"/>
  <c r="AQ171" i="75"/>
  <c r="AP171" i="75"/>
  <c r="AO171" i="75"/>
  <c r="AN171" i="75"/>
  <c r="AM171" i="75"/>
  <c r="AL171" i="75"/>
  <c r="AK171" i="75"/>
  <c r="AJ171" i="75"/>
  <c r="AI171" i="75"/>
  <c r="AH171" i="75"/>
  <c r="AG171" i="75"/>
  <c r="AF171" i="75"/>
  <c r="AE171" i="75"/>
  <c r="AD171" i="75"/>
  <c r="AC171" i="75"/>
  <c r="AB171" i="75"/>
  <c r="AA171" i="75"/>
  <c r="Z171" i="75"/>
  <c r="Y171" i="75"/>
  <c r="X171" i="75"/>
  <c r="W171" i="75"/>
  <c r="V171" i="75"/>
  <c r="U171" i="75"/>
  <c r="T171" i="75"/>
  <c r="S171" i="75"/>
  <c r="R171" i="75"/>
  <c r="Q171" i="75"/>
  <c r="P171" i="75"/>
  <c r="O171" i="75"/>
  <c r="N171" i="75"/>
  <c r="M171" i="75"/>
  <c r="L171" i="75"/>
  <c r="K171" i="75"/>
  <c r="J171" i="75"/>
  <c r="I171" i="75"/>
  <c r="H171" i="75"/>
  <c r="G171" i="75"/>
  <c r="F171" i="75"/>
  <c r="BU170" i="75"/>
  <c r="BT170" i="75"/>
  <c r="BS170" i="75"/>
  <c r="BR170" i="75"/>
  <c r="BQ170" i="75"/>
  <c r="BP170" i="75"/>
  <c r="BO170" i="75"/>
  <c r="BN170" i="75"/>
  <c r="BM170" i="75"/>
  <c r="BL170" i="75"/>
  <c r="BK170" i="75"/>
  <c r="BJ170" i="75"/>
  <c r="BI170" i="75"/>
  <c r="BH170" i="75"/>
  <c r="BG170" i="75"/>
  <c r="BF170" i="75"/>
  <c r="BE170" i="75"/>
  <c r="BD170" i="75"/>
  <c r="BC170" i="75"/>
  <c r="BB170" i="75"/>
  <c r="BA170" i="75"/>
  <c r="AZ170" i="75"/>
  <c r="AY170" i="75"/>
  <c r="AX170" i="75"/>
  <c r="AW170" i="75"/>
  <c r="AV170" i="75"/>
  <c r="AU170" i="75"/>
  <c r="AT170" i="75"/>
  <c r="AS170" i="75"/>
  <c r="AR170" i="75"/>
  <c r="AQ170" i="75"/>
  <c r="AP170" i="75"/>
  <c r="AO170" i="75"/>
  <c r="AN170" i="75"/>
  <c r="AM170" i="75"/>
  <c r="AL170" i="75"/>
  <c r="AK170" i="75"/>
  <c r="AJ170" i="75"/>
  <c r="AI170" i="75"/>
  <c r="AH170" i="75"/>
  <c r="AG170" i="75"/>
  <c r="AF170" i="75"/>
  <c r="AE170" i="75"/>
  <c r="AD170" i="75"/>
  <c r="AC170" i="75"/>
  <c r="AB170" i="75"/>
  <c r="AA170" i="75"/>
  <c r="Z170" i="75"/>
  <c r="Y170" i="75"/>
  <c r="X170" i="75"/>
  <c r="W170" i="75"/>
  <c r="V170" i="75"/>
  <c r="U170" i="75"/>
  <c r="T170" i="75"/>
  <c r="S170" i="75"/>
  <c r="R170" i="75"/>
  <c r="Q170" i="75"/>
  <c r="P170" i="75"/>
  <c r="O170" i="75"/>
  <c r="N170" i="75"/>
  <c r="M170" i="75"/>
  <c r="L170" i="75"/>
  <c r="K170" i="75"/>
  <c r="J170" i="75"/>
  <c r="I170" i="75"/>
  <c r="H170" i="75"/>
  <c r="G170" i="75"/>
  <c r="F170" i="75"/>
  <c r="BU169" i="75"/>
  <c r="BT169" i="75"/>
  <c r="BS169" i="75"/>
  <c r="BR169" i="75"/>
  <c r="BQ169" i="75"/>
  <c r="BP169" i="75"/>
  <c r="BO169" i="75"/>
  <c r="BN169" i="75"/>
  <c r="BM169" i="75"/>
  <c r="BL169" i="75"/>
  <c r="BK169" i="75"/>
  <c r="BJ169" i="75"/>
  <c r="BI169" i="75"/>
  <c r="BH169" i="75"/>
  <c r="BG169" i="75"/>
  <c r="BF169" i="75"/>
  <c r="BE169" i="75"/>
  <c r="BD169" i="75"/>
  <c r="BC169" i="75"/>
  <c r="BB169" i="75"/>
  <c r="BA169" i="75"/>
  <c r="AZ169" i="75"/>
  <c r="AY169" i="75"/>
  <c r="AX169" i="75"/>
  <c r="AW169" i="75"/>
  <c r="AV169" i="75"/>
  <c r="AU169" i="75"/>
  <c r="AT169" i="75"/>
  <c r="AS169" i="75"/>
  <c r="AR169" i="75"/>
  <c r="AQ169" i="75"/>
  <c r="AP169" i="75"/>
  <c r="AO169" i="75"/>
  <c r="AN169" i="75"/>
  <c r="AM169" i="75"/>
  <c r="AL169" i="75"/>
  <c r="AK169" i="75"/>
  <c r="AJ169" i="75"/>
  <c r="AI169" i="75"/>
  <c r="AH169" i="75"/>
  <c r="AG169" i="75"/>
  <c r="AF169" i="75"/>
  <c r="AE169" i="75"/>
  <c r="AD169" i="75"/>
  <c r="AC169" i="75"/>
  <c r="AB169" i="75"/>
  <c r="AA169" i="75"/>
  <c r="Z169" i="75"/>
  <c r="Y169" i="75"/>
  <c r="X169" i="75"/>
  <c r="W169" i="75"/>
  <c r="V169" i="75"/>
  <c r="U169" i="75"/>
  <c r="T169" i="75"/>
  <c r="S169" i="75"/>
  <c r="R169" i="75"/>
  <c r="Q169" i="75"/>
  <c r="P169" i="75"/>
  <c r="O169" i="75"/>
  <c r="N169" i="75"/>
  <c r="M169" i="75"/>
  <c r="L169" i="75"/>
  <c r="K169" i="75"/>
  <c r="J169" i="75"/>
  <c r="I169" i="75"/>
  <c r="H169" i="75"/>
  <c r="G169" i="75"/>
  <c r="F169" i="75"/>
  <c r="BU168" i="75"/>
  <c r="BT168" i="75"/>
  <c r="BS168" i="75"/>
  <c r="BR168" i="75"/>
  <c r="BQ168" i="75"/>
  <c r="BP168" i="75"/>
  <c r="BO168" i="75"/>
  <c r="BN168" i="75"/>
  <c r="BM168" i="75"/>
  <c r="BL168" i="75"/>
  <c r="BK168" i="75"/>
  <c r="BJ168" i="75"/>
  <c r="BI168" i="75"/>
  <c r="BH168" i="75"/>
  <c r="BG168" i="75"/>
  <c r="BF168" i="75"/>
  <c r="BE168" i="75"/>
  <c r="BD168" i="75"/>
  <c r="BC168" i="75"/>
  <c r="BB168" i="75"/>
  <c r="BA168" i="75"/>
  <c r="AZ168" i="75"/>
  <c r="AY168" i="75"/>
  <c r="AX168" i="75"/>
  <c r="AW168" i="75"/>
  <c r="AV168" i="75"/>
  <c r="AU168" i="75"/>
  <c r="AT168" i="75"/>
  <c r="AS168" i="75"/>
  <c r="AR168" i="75"/>
  <c r="AQ168" i="75"/>
  <c r="AP168" i="75"/>
  <c r="AO168" i="75"/>
  <c r="AN168" i="75"/>
  <c r="AM168" i="75"/>
  <c r="AL168" i="75"/>
  <c r="AK168" i="75"/>
  <c r="AJ168" i="75"/>
  <c r="AI168" i="75"/>
  <c r="AH168" i="75"/>
  <c r="AG168" i="75"/>
  <c r="AF168" i="75"/>
  <c r="AE168" i="75"/>
  <c r="AD168" i="75"/>
  <c r="AC168" i="75"/>
  <c r="AB168" i="75"/>
  <c r="AA168" i="75"/>
  <c r="Z168" i="75"/>
  <c r="Y168" i="75"/>
  <c r="X168" i="75"/>
  <c r="W168" i="75"/>
  <c r="V168" i="75"/>
  <c r="U168" i="75"/>
  <c r="T168" i="75"/>
  <c r="S168" i="75"/>
  <c r="R168" i="75"/>
  <c r="Q168" i="75"/>
  <c r="P168" i="75"/>
  <c r="O168" i="75"/>
  <c r="N168" i="75"/>
  <c r="M168" i="75"/>
  <c r="L168" i="75"/>
  <c r="K168" i="75"/>
  <c r="J168" i="75"/>
  <c r="I168" i="75"/>
  <c r="H168" i="75"/>
  <c r="G168" i="75"/>
  <c r="F168" i="75"/>
  <c r="BU167" i="75"/>
  <c r="BT167" i="75"/>
  <c r="BS167" i="75"/>
  <c r="BR167" i="75"/>
  <c r="BQ167" i="75"/>
  <c r="BP167" i="75"/>
  <c r="BO167" i="75"/>
  <c r="BN167" i="75"/>
  <c r="BM167" i="75"/>
  <c r="BL167" i="75"/>
  <c r="BK167" i="75"/>
  <c r="BJ167" i="75"/>
  <c r="BI167" i="75"/>
  <c r="BH167" i="75"/>
  <c r="BG167" i="75"/>
  <c r="BF167" i="75"/>
  <c r="BE167" i="75"/>
  <c r="BD167" i="75"/>
  <c r="BC167" i="75"/>
  <c r="BB167" i="75"/>
  <c r="BA167" i="75"/>
  <c r="AZ167" i="75"/>
  <c r="AY167" i="75"/>
  <c r="AX167" i="75"/>
  <c r="AW167" i="75"/>
  <c r="AV167" i="75"/>
  <c r="AU167" i="75"/>
  <c r="AT167" i="75"/>
  <c r="AS167" i="75"/>
  <c r="AR167" i="75"/>
  <c r="AQ167" i="75"/>
  <c r="AP167" i="75"/>
  <c r="AO167" i="75"/>
  <c r="AN167" i="75"/>
  <c r="AM167" i="75"/>
  <c r="AL167" i="75"/>
  <c r="AK167" i="75"/>
  <c r="AJ167" i="75"/>
  <c r="AI167" i="75"/>
  <c r="AH167" i="75"/>
  <c r="AG167" i="75"/>
  <c r="AF167" i="75"/>
  <c r="AE167" i="75"/>
  <c r="AD167" i="75"/>
  <c r="AC167" i="75"/>
  <c r="AB167" i="75"/>
  <c r="AA167" i="75"/>
  <c r="Z167" i="75"/>
  <c r="Y167" i="75"/>
  <c r="X167" i="75"/>
  <c r="W167" i="75"/>
  <c r="V167" i="75"/>
  <c r="U167" i="75"/>
  <c r="T167" i="75"/>
  <c r="S167" i="75"/>
  <c r="R167" i="75"/>
  <c r="Q167" i="75"/>
  <c r="P167" i="75"/>
  <c r="O167" i="75"/>
  <c r="N167" i="75"/>
  <c r="M167" i="75"/>
  <c r="L167" i="75"/>
  <c r="K167" i="75"/>
  <c r="J167" i="75"/>
  <c r="I167" i="75"/>
  <c r="H167" i="75"/>
  <c r="G167" i="75"/>
  <c r="F167" i="75"/>
  <c r="BU166" i="75"/>
  <c r="BT166" i="75"/>
  <c r="BS166" i="75"/>
  <c r="BR166" i="75"/>
  <c r="BQ166" i="75"/>
  <c r="BP166" i="75"/>
  <c r="BO166" i="75"/>
  <c r="BN166" i="75"/>
  <c r="BM166" i="75"/>
  <c r="BL166" i="75"/>
  <c r="BK166" i="75"/>
  <c r="BJ166" i="75"/>
  <c r="BI166" i="75"/>
  <c r="BH166" i="75"/>
  <c r="BG166" i="75"/>
  <c r="BF166" i="75"/>
  <c r="BE166" i="75"/>
  <c r="BD166" i="75"/>
  <c r="BC166" i="75"/>
  <c r="BB166" i="75"/>
  <c r="BA166" i="75"/>
  <c r="AZ166" i="75"/>
  <c r="AY166" i="75"/>
  <c r="AX166" i="75"/>
  <c r="AW166" i="75"/>
  <c r="AV166" i="75"/>
  <c r="AU166" i="75"/>
  <c r="AT166" i="75"/>
  <c r="AS166" i="75"/>
  <c r="AR166" i="75"/>
  <c r="AQ166" i="75"/>
  <c r="AP166" i="75"/>
  <c r="AO166" i="75"/>
  <c r="AN166" i="75"/>
  <c r="AM166" i="75"/>
  <c r="AL166" i="75"/>
  <c r="AK166" i="75"/>
  <c r="AJ166" i="75"/>
  <c r="AI166" i="75"/>
  <c r="AH166" i="75"/>
  <c r="AG166" i="75"/>
  <c r="AF166" i="75"/>
  <c r="AE166" i="75"/>
  <c r="AD166" i="75"/>
  <c r="AC166" i="75"/>
  <c r="AB166" i="75"/>
  <c r="AA166" i="75"/>
  <c r="Z166" i="75"/>
  <c r="Y166" i="75"/>
  <c r="X166" i="75"/>
  <c r="W166" i="75"/>
  <c r="V166" i="75"/>
  <c r="U166" i="75"/>
  <c r="T166" i="75"/>
  <c r="S166" i="75"/>
  <c r="R166" i="75"/>
  <c r="Q166" i="75"/>
  <c r="P166" i="75"/>
  <c r="O166" i="75"/>
  <c r="N166" i="75"/>
  <c r="M166" i="75"/>
  <c r="L166" i="75"/>
  <c r="K166" i="75"/>
  <c r="J166" i="75"/>
  <c r="I166" i="75"/>
  <c r="H166" i="75"/>
  <c r="G166" i="75"/>
  <c r="F166" i="75"/>
  <c r="BU165" i="75"/>
  <c r="BT165" i="75"/>
  <c r="BS165" i="75"/>
  <c r="BR165" i="75"/>
  <c r="BQ165" i="75"/>
  <c r="BP165" i="75"/>
  <c r="BO165" i="75"/>
  <c r="BN165" i="75"/>
  <c r="BM165" i="75"/>
  <c r="BL165" i="75"/>
  <c r="BK165" i="75"/>
  <c r="BJ165" i="75"/>
  <c r="BI165" i="75"/>
  <c r="BH165" i="75"/>
  <c r="BG165" i="75"/>
  <c r="BF165" i="75"/>
  <c r="BE165" i="75"/>
  <c r="BD165" i="75"/>
  <c r="BC165" i="75"/>
  <c r="BB165" i="75"/>
  <c r="BA165" i="75"/>
  <c r="AZ165" i="75"/>
  <c r="AY165" i="75"/>
  <c r="AX165" i="75"/>
  <c r="AW165" i="75"/>
  <c r="AV165" i="75"/>
  <c r="AU165" i="75"/>
  <c r="AT165" i="75"/>
  <c r="AS165" i="75"/>
  <c r="AR165" i="75"/>
  <c r="AQ165" i="75"/>
  <c r="AP165" i="75"/>
  <c r="AO165" i="75"/>
  <c r="AN165" i="75"/>
  <c r="AM165" i="75"/>
  <c r="AL165" i="75"/>
  <c r="AK165" i="75"/>
  <c r="AJ165" i="75"/>
  <c r="AI165" i="75"/>
  <c r="AH165" i="75"/>
  <c r="AG165" i="75"/>
  <c r="AF165" i="75"/>
  <c r="AE165" i="75"/>
  <c r="AD165" i="75"/>
  <c r="AC165" i="75"/>
  <c r="AB165" i="75"/>
  <c r="AA165" i="75"/>
  <c r="Z165" i="75"/>
  <c r="Y165" i="75"/>
  <c r="X165" i="75"/>
  <c r="W165" i="75"/>
  <c r="V165" i="75"/>
  <c r="U165" i="75"/>
  <c r="T165" i="75"/>
  <c r="S165" i="75"/>
  <c r="R165" i="75"/>
  <c r="Q165" i="75"/>
  <c r="P165" i="75"/>
  <c r="O165" i="75"/>
  <c r="N165" i="75"/>
  <c r="M165" i="75"/>
  <c r="L165" i="75"/>
  <c r="K165" i="75"/>
  <c r="J165" i="75"/>
  <c r="I165" i="75"/>
  <c r="H165" i="75"/>
  <c r="G165" i="75"/>
  <c r="F165" i="75"/>
  <c r="BU164" i="75"/>
  <c r="BT164" i="75"/>
  <c r="BS164" i="75"/>
  <c r="BR164" i="75"/>
  <c r="BQ164" i="75"/>
  <c r="BP164" i="75"/>
  <c r="BO164" i="75"/>
  <c r="BN164" i="75"/>
  <c r="BM164" i="75"/>
  <c r="BL164" i="75"/>
  <c r="BK164" i="75"/>
  <c r="BJ164" i="75"/>
  <c r="BI164" i="75"/>
  <c r="BH164" i="75"/>
  <c r="BG164" i="75"/>
  <c r="BF164" i="75"/>
  <c r="BE164" i="75"/>
  <c r="BD164" i="75"/>
  <c r="BC164" i="75"/>
  <c r="BB164" i="75"/>
  <c r="BA164" i="75"/>
  <c r="AZ164" i="75"/>
  <c r="AY164" i="75"/>
  <c r="AX164" i="75"/>
  <c r="AW164" i="75"/>
  <c r="AV164" i="75"/>
  <c r="AU164" i="75"/>
  <c r="AT164" i="75"/>
  <c r="AS164" i="75"/>
  <c r="AR164" i="75"/>
  <c r="AQ164" i="75"/>
  <c r="AP164" i="75"/>
  <c r="AO164" i="75"/>
  <c r="AN164" i="75"/>
  <c r="AM164" i="75"/>
  <c r="AL164" i="75"/>
  <c r="AK164" i="75"/>
  <c r="AJ164" i="75"/>
  <c r="AI164" i="75"/>
  <c r="AH164" i="75"/>
  <c r="AG164" i="75"/>
  <c r="AF164" i="75"/>
  <c r="AE164" i="75"/>
  <c r="AD164" i="75"/>
  <c r="AC164" i="75"/>
  <c r="AB164" i="75"/>
  <c r="AA164" i="75"/>
  <c r="Z164" i="75"/>
  <c r="Y164" i="75"/>
  <c r="X164" i="75"/>
  <c r="W164" i="75"/>
  <c r="V164" i="75"/>
  <c r="U164" i="75"/>
  <c r="T164" i="75"/>
  <c r="S164" i="75"/>
  <c r="R164" i="75"/>
  <c r="Q164" i="75"/>
  <c r="P164" i="75"/>
  <c r="O164" i="75"/>
  <c r="N164" i="75"/>
  <c r="M164" i="75"/>
  <c r="L164" i="75"/>
  <c r="K164" i="75"/>
  <c r="J164" i="75"/>
  <c r="I164" i="75"/>
  <c r="H164" i="75"/>
  <c r="G164" i="75"/>
  <c r="F164" i="75"/>
  <c r="BU163" i="75"/>
  <c r="BT163" i="75"/>
  <c r="BS163" i="75"/>
  <c r="BR163" i="75"/>
  <c r="BQ163" i="75"/>
  <c r="BP163" i="75"/>
  <c r="BO163" i="75"/>
  <c r="BN163" i="75"/>
  <c r="BM163" i="75"/>
  <c r="BL163" i="75"/>
  <c r="BK163" i="75"/>
  <c r="BJ163" i="75"/>
  <c r="BI163" i="75"/>
  <c r="BH163" i="75"/>
  <c r="BG163" i="75"/>
  <c r="BF163" i="75"/>
  <c r="BE163" i="75"/>
  <c r="BD163" i="75"/>
  <c r="BC163" i="75"/>
  <c r="BB163" i="75"/>
  <c r="BA163" i="75"/>
  <c r="AZ163" i="75"/>
  <c r="AY163" i="75"/>
  <c r="AX163" i="75"/>
  <c r="AW163" i="75"/>
  <c r="AV163" i="75"/>
  <c r="AU163" i="75"/>
  <c r="AT163" i="75"/>
  <c r="AS163" i="75"/>
  <c r="AR163" i="75"/>
  <c r="AQ163" i="75"/>
  <c r="AP163" i="75"/>
  <c r="AO163" i="75"/>
  <c r="AN163" i="75"/>
  <c r="AM163" i="75"/>
  <c r="AL163" i="75"/>
  <c r="AK163" i="75"/>
  <c r="AJ163" i="75"/>
  <c r="AI163" i="75"/>
  <c r="AH163" i="75"/>
  <c r="AG163" i="75"/>
  <c r="AF163" i="75"/>
  <c r="AE163" i="75"/>
  <c r="AD163" i="75"/>
  <c r="AC163" i="75"/>
  <c r="AB163" i="75"/>
  <c r="AA163" i="75"/>
  <c r="Z163" i="75"/>
  <c r="Y163" i="75"/>
  <c r="X163" i="75"/>
  <c r="W163" i="75"/>
  <c r="V163" i="75"/>
  <c r="U163" i="75"/>
  <c r="T163" i="75"/>
  <c r="S163" i="75"/>
  <c r="R163" i="75"/>
  <c r="Q163" i="75"/>
  <c r="P163" i="75"/>
  <c r="O163" i="75"/>
  <c r="N163" i="75"/>
  <c r="M163" i="75"/>
  <c r="L163" i="75"/>
  <c r="K163" i="75"/>
  <c r="J163" i="75"/>
  <c r="I163" i="75"/>
  <c r="H163" i="75"/>
  <c r="G163" i="75"/>
  <c r="F163" i="75"/>
  <c r="BU162" i="75"/>
  <c r="BT162" i="75"/>
  <c r="BS162" i="75"/>
  <c r="BR162" i="75"/>
  <c r="BQ162" i="75"/>
  <c r="BP162" i="75"/>
  <c r="BO162" i="75"/>
  <c r="BN162" i="75"/>
  <c r="BM162" i="75"/>
  <c r="BL162" i="75"/>
  <c r="BK162" i="75"/>
  <c r="BJ162" i="75"/>
  <c r="BI162" i="75"/>
  <c r="BH162" i="75"/>
  <c r="BG162" i="75"/>
  <c r="BF162" i="75"/>
  <c r="BE162" i="75"/>
  <c r="BD162" i="75"/>
  <c r="BC162" i="75"/>
  <c r="BB162" i="75"/>
  <c r="BA162" i="75"/>
  <c r="AZ162" i="75"/>
  <c r="AY162" i="75"/>
  <c r="AX162" i="75"/>
  <c r="AW162" i="75"/>
  <c r="AV162" i="75"/>
  <c r="AU162" i="75"/>
  <c r="AT162" i="75"/>
  <c r="AS162" i="75"/>
  <c r="AR162" i="75"/>
  <c r="AQ162" i="75"/>
  <c r="AP162" i="75"/>
  <c r="AO162" i="75"/>
  <c r="AN162" i="75"/>
  <c r="AM162" i="75"/>
  <c r="AL162" i="75"/>
  <c r="AK162" i="75"/>
  <c r="AJ162" i="75"/>
  <c r="AI162" i="75"/>
  <c r="AH162" i="75"/>
  <c r="AG162" i="75"/>
  <c r="AF162" i="75"/>
  <c r="AE162" i="75"/>
  <c r="AD162" i="75"/>
  <c r="AC162" i="75"/>
  <c r="AB162" i="75"/>
  <c r="AA162" i="75"/>
  <c r="Z162" i="75"/>
  <c r="Y162" i="75"/>
  <c r="X162" i="75"/>
  <c r="W162" i="75"/>
  <c r="V162" i="75"/>
  <c r="U162" i="75"/>
  <c r="T162" i="75"/>
  <c r="S162" i="75"/>
  <c r="R162" i="75"/>
  <c r="Q162" i="75"/>
  <c r="P162" i="75"/>
  <c r="O162" i="75"/>
  <c r="N162" i="75"/>
  <c r="M162" i="75"/>
  <c r="L162" i="75"/>
  <c r="K162" i="75"/>
  <c r="J162" i="75"/>
  <c r="I162" i="75"/>
  <c r="H162" i="75"/>
  <c r="G162" i="75"/>
  <c r="F162" i="75"/>
  <c r="BU161" i="75"/>
  <c r="BT161" i="75"/>
  <c r="BS161" i="75"/>
  <c r="BR161" i="75"/>
  <c r="BQ161" i="75"/>
  <c r="BP161" i="75"/>
  <c r="BO161" i="75"/>
  <c r="BN161" i="75"/>
  <c r="BM161" i="75"/>
  <c r="BL161" i="75"/>
  <c r="BK161" i="75"/>
  <c r="BJ161" i="75"/>
  <c r="BI161" i="75"/>
  <c r="BH161" i="75"/>
  <c r="BG161" i="75"/>
  <c r="BF161" i="75"/>
  <c r="BE161" i="75"/>
  <c r="BD161" i="75"/>
  <c r="BC161" i="75"/>
  <c r="BB161" i="75"/>
  <c r="BA161" i="75"/>
  <c r="AZ161" i="75"/>
  <c r="AY161" i="75"/>
  <c r="AX161" i="75"/>
  <c r="AW161" i="75"/>
  <c r="AV161" i="75"/>
  <c r="AU161" i="75"/>
  <c r="AT161" i="75"/>
  <c r="AS161" i="75"/>
  <c r="AR161" i="75"/>
  <c r="AQ161" i="75"/>
  <c r="AP161" i="75"/>
  <c r="AO161" i="75"/>
  <c r="AN161" i="75"/>
  <c r="AM161" i="75"/>
  <c r="AL161" i="75"/>
  <c r="AK161" i="75"/>
  <c r="AJ161" i="75"/>
  <c r="AI161" i="75"/>
  <c r="AH161" i="75"/>
  <c r="AG161" i="75"/>
  <c r="AF161" i="75"/>
  <c r="AE161" i="75"/>
  <c r="AD161" i="75"/>
  <c r="AC161" i="75"/>
  <c r="AB161" i="75"/>
  <c r="AA161" i="75"/>
  <c r="Z161" i="75"/>
  <c r="Y161" i="75"/>
  <c r="X161" i="75"/>
  <c r="W161" i="75"/>
  <c r="V161" i="75"/>
  <c r="U161" i="75"/>
  <c r="T161" i="75"/>
  <c r="S161" i="75"/>
  <c r="R161" i="75"/>
  <c r="Q161" i="75"/>
  <c r="P161" i="75"/>
  <c r="O161" i="75"/>
  <c r="N161" i="75"/>
  <c r="M161" i="75"/>
  <c r="L161" i="75"/>
  <c r="K161" i="75"/>
  <c r="J161" i="75"/>
  <c r="I161" i="75"/>
  <c r="H161" i="75"/>
  <c r="G161" i="75"/>
  <c r="F161" i="75"/>
  <c r="BU160" i="75"/>
  <c r="BT160" i="75"/>
  <c r="BS160" i="75"/>
  <c r="BR160" i="75"/>
  <c r="BQ160" i="75"/>
  <c r="BP160" i="75"/>
  <c r="BO160" i="75"/>
  <c r="BN160" i="75"/>
  <c r="BM160" i="75"/>
  <c r="BL160" i="75"/>
  <c r="BK160" i="75"/>
  <c r="BJ160" i="75"/>
  <c r="BI160" i="75"/>
  <c r="BH160" i="75"/>
  <c r="BG160" i="75"/>
  <c r="BF160" i="75"/>
  <c r="BE160" i="75"/>
  <c r="BD160" i="75"/>
  <c r="BC160" i="75"/>
  <c r="BB160" i="75"/>
  <c r="BA160" i="75"/>
  <c r="AZ160" i="75"/>
  <c r="AY160" i="75"/>
  <c r="AX160" i="75"/>
  <c r="AW160" i="75"/>
  <c r="AV160" i="75"/>
  <c r="AU160" i="75"/>
  <c r="AT160" i="75"/>
  <c r="AS160" i="75"/>
  <c r="AR160" i="75"/>
  <c r="AQ160" i="75"/>
  <c r="AP160" i="75"/>
  <c r="AO160" i="75"/>
  <c r="AN160" i="75"/>
  <c r="AM160" i="75"/>
  <c r="AL160" i="75"/>
  <c r="AK160" i="75"/>
  <c r="AJ160" i="75"/>
  <c r="AI160" i="75"/>
  <c r="AH160" i="75"/>
  <c r="AG160" i="75"/>
  <c r="AF160" i="75"/>
  <c r="AE160" i="75"/>
  <c r="AD160" i="75"/>
  <c r="AC160" i="75"/>
  <c r="AB160" i="75"/>
  <c r="AA160" i="75"/>
  <c r="Z160" i="75"/>
  <c r="Y160" i="75"/>
  <c r="X160" i="75"/>
  <c r="W160" i="75"/>
  <c r="V160" i="75"/>
  <c r="U160" i="75"/>
  <c r="T160" i="75"/>
  <c r="S160" i="75"/>
  <c r="R160" i="75"/>
  <c r="Q160" i="75"/>
  <c r="P160" i="75"/>
  <c r="O160" i="75"/>
  <c r="N160" i="75"/>
  <c r="M160" i="75"/>
  <c r="L160" i="75"/>
  <c r="K160" i="75"/>
  <c r="J160" i="75"/>
  <c r="I160" i="75"/>
  <c r="H160" i="75"/>
  <c r="G160" i="75"/>
  <c r="F160" i="75"/>
  <c r="BU159" i="75"/>
  <c r="BT159" i="75"/>
  <c r="BS159" i="75"/>
  <c r="BR159" i="75"/>
  <c r="BQ159" i="75"/>
  <c r="BP159" i="75"/>
  <c r="BO159" i="75"/>
  <c r="BN159" i="75"/>
  <c r="BM159" i="75"/>
  <c r="BL159" i="75"/>
  <c r="BK159" i="75"/>
  <c r="BJ159" i="75"/>
  <c r="BI159" i="75"/>
  <c r="BH159" i="75"/>
  <c r="BG159" i="75"/>
  <c r="BF159" i="75"/>
  <c r="BE159" i="75"/>
  <c r="BD159" i="75"/>
  <c r="BC159" i="75"/>
  <c r="BB159" i="75"/>
  <c r="BA159" i="75"/>
  <c r="AZ159" i="75"/>
  <c r="AY159" i="75"/>
  <c r="AX159" i="75"/>
  <c r="AW159" i="75"/>
  <c r="AV159" i="75"/>
  <c r="AU159" i="75"/>
  <c r="AT159" i="75"/>
  <c r="AS159" i="75"/>
  <c r="AR159" i="75"/>
  <c r="AQ159" i="75"/>
  <c r="AP159" i="75"/>
  <c r="AO159" i="75"/>
  <c r="AN159" i="75"/>
  <c r="AM159" i="75"/>
  <c r="AL159" i="75"/>
  <c r="AK159" i="75"/>
  <c r="AJ159" i="75"/>
  <c r="AI159" i="75"/>
  <c r="AH159" i="75"/>
  <c r="AG159" i="75"/>
  <c r="AF159" i="75"/>
  <c r="AE159" i="75"/>
  <c r="AD159" i="75"/>
  <c r="AC159" i="75"/>
  <c r="AB159" i="75"/>
  <c r="AA159" i="75"/>
  <c r="Z159" i="75"/>
  <c r="Y159" i="75"/>
  <c r="X159" i="75"/>
  <c r="W159" i="75"/>
  <c r="V159" i="75"/>
  <c r="U159" i="75"/>
  <c r="T159" i="75"/>
  <c r="S159" i="75"/>
  <c r="R159" i="75"/>
  <c r="Q159" i="75"/>
  <c r="P159" i="75"/>
  <c r="O159" i="75"/>
  <c r="N159" i="75"/>
  <c r="M159" i="75"/>
  <c r="L159" i="75"/>
  <c r="K159" i="75"/>
  <c r="J159" i="75"/>
  <c r="I159" i="75"/>
  <c r="H159" i="75"/>
  <c r="G159" i="75"/>
  <c r="F159" i="75"/>
  <c r="BU158" i="75"/>
  <c r="BT158" i="75"/>
  <c r="BS158" i="75"/>
  <c r="BR158" i="75"/>
  <c r="BQ158" i="75"/>
  <c r="BP158" i="75"/>
  <c r="BO158" i="75"/>
  <c r="BN158" i="75"/>
  <c r="BM158" i="75"/>
  <c r="BL158" i="75"/>
  <c r="BK158" i="75"/>
  <c r="BJ158" i="75"/>
  <c r="BI158" i="75"/>
  <c r="BH158" i="75"/>
  <c r="BG158" i="75"/>
  <c r="BF158" i="75"/>
  <c r="BE158" i="75"/>
  <c r="BD158" i="75"/>
  <c r="BC158" i="75"/>
  <c r="BB158" i="75"/>
  <c r="BA158" i="75"/>
  <c r="AZ158" i="75"/>
  <c r="AY158" i="75"/>
  <c r="AX158" i="75"/>
  <c r="AW158" i="75"/>
  <c r="AV158" i="75"/>
  <c r="AU158" i="75"/>
  <c r="AT158" i="75"/>
  <c r="AS158" i="75"/>
  <c r="AR158" i="75"/>
  <c r="AQ158" i="75"/>
  <c r="AP158" i="75"/>
  <c r="AO158" i="75"/>
  <c r="AN158" i="75"/>
  <c r="AM158" i="75"/>
  <c r="AL158" i="75"/>
  <c r="AK158" i="75"/>
  <c r="AJ158" i="75"/>
  <c r="AI158" i="75"/>
  <c r="AH158" i="75"/>
  <c r="AG158" i="75"/>
  <c r="AF158" i="75"/>
  <c r="AE158" i="75"/>
  <c r="AD158" i="75"/>
  <c r="AC158" i="75"/>
  <c r="AB158" i="75"/>
  <c r="AA158" i="75"/>
  <c r="Z158" i="75"/>
  <c r="Y158" i="75"/>
  <c r="X158" i="75"/>
  <c r="W158" i="75"/>
  <c r="V158" i="75"/>
  <c r="U158" i="75"/>
  <c r="T158" i="75"/>
  <c r="S158" i="75"/>
  <c r="R158" i="75"/>
  <c r="Q158" i="75"/>
  <c r="P158" i="75"/>
  <c r="O158" i="75"/>
  <c r="N158" i="75"/>
  <c r="M158" i="75"/>
  <c r="L158" i="75"/>
  <c r="K158" i="75"/>
  <c r="J158" i="75"/>
  <c r="I158" i="75"/>
  <c r="H158" i="75"/>
  <c r="G158" i="75"/>
  <c r="F158" i="75"/>
  <c r="BU157" i="75"/>
  <c r="BT157" i="75"/>
  <c r="BS157" i="75"/>
  <c r="BR157" i="75"/>
  <c r="BQ157" i="75"/>
  <c r="BP157" i="75"/>
  <c r="BO157" i="75"/>
  <c r="BN157" i="75"/>
  <c r="BM157" i="75"/>
  <c r="BL157" i="75"/>
  <c r="BK157" i="75"/>
  <c r="BJ157" i="75"/>
  <c r="BI157" i="75"/>
  <c r="BH157" i="75"/>
  <c r="BG157" i="75"/>
  <c r="BF157" i="75"/>
  <c r="BE157" i="75"/>
  <c r="BD157" i="75"/>
  <c r="BC157" i="75"/>
  <c r="BB157" i="75"/>
  <c r="BA157" i="75"/>
  <c r="AZ157" i="75"/>
  <c r="AY157" i="75"/>
  <c r="AX157" i="75"/>
  <c r="AW157" i="75"/>
  <c r="AV157" i="75"/>
  <c r="AU157" i="75"/>
  <c r="AT157" i="75"/>
  <c r="AS157" i="75"/>
  <c r="AR157" i="75"/>
  <c r="AQ157" i="75"/>
  <c r="AP157" i="75"/>
  <c r="AO157" i="75"/>
  <c r="AN157" i="75"/>
  <c r="AM157" i="75"/>
  <c r="AL157" i="75"/>
  <c r="AK157" i="75"/>
  <c r="AJ157" i="75"/>
  <c r="AI157" i="75"/>
  <c r="AH157" i="75"/>
  <c r="AG157" i="75"/>
  <c r="AF157" i="75"/>
  <c r="AE157" i="75"/>
  <c r="AD157" i="75"/>
  <c r="AC157" i="75"/>
  <c r="AB157" i="75"/>
  <c r="AA157" i="75"/>
  <c r="Z157" i="75"/>
  <c r="Y157" i="75"/>
  <c r="X157" i="75"/>
  <c r="W157" i="75"/>
  <c r="V157" i="75"/>
  <c r="U157" i="75"/>
  <c r="T157" i="75"/>
  <c r="S157" i="75"/>
  <c r="R157" i="75"/>
  <c r="Q157" i="75"/>
  <c r="P157" i="75"/>
  <c r="O157" i="75"/>
  <c r="N157" i="75"/>
  <c r="M157" i="75"/>
  <c r="L157" i="75"/>
  <c r="K157" i="75"/>
  <c r="J157" i="75"/>
  <c r="I157" i="75"/>
  <c r="H157" i="75"/>
  <c r="G157" i="75"/>
  <c r="F157" i="75"/>
  <c r="BU156" i="75"/>
  <c r="BT156" i="75"/>
  <c r="BS156" i="75"/>
  <c r="BR156" i="75"/>
  <c r="BQ156" i="75"/>
  <c r="BP156" i="75"/>
  <c r="BO156" i="75"/>
  <c r="BN156" i="75"/>
  <c r="BM156" i="75"/>
  <c r="BL156" i="75"/>
  <c r="BK156" i="75"/>
  <c r="BJ156" i="75"/>
  <c r="BI156" i="75"/>
  <c r="BH156" i="75"/>
  <c r="BG156" i="75"/>
  <c r="BF156" i="75"/>
  <c r="BE156" i="75"/>
  <c r="BD156" i="75"/>
  <c r="BC156" i="75"/>
  <c r="BB156" i="75"/>
  <c r="BA156" i="75"/>
  <c r="AZ156" i="75"/>
  <c r="AY156" i="75"/>
  <c r="AX156" i="75"/>
  <c r="AW156" i="75"/>
  <c r="AV156" i="75"/>
  <c r="AU156" i="75"/>
  <c r="AT156" i="75"/>
  <c r="AS156" i="75"/>
  <c r="AR156" i="75"/>
  <c r="AQ156" i="75"/>
  <c r="AP156" i="75"/>
  <c r="AO156" i="75"/>
  <c r="AN156" i="75"/>
  <c r="AM156" i="75"/>
  <c r="AL156" i="75"/>
  <c r="AK156" i="75"/>
  <c r="AJ156" i="75"/>
  <c r="AI156" i="75"/>
  <c r="AH156" i="75"/>
  <c r="AG156" i="75"/>
  <c r="AF156" i="75"/>
  <c r="AE156" i="75"/>
  <c r="AD156" i="75"/>
  <c r="AC156" i="75"/>
  <c r="AB156" i="75"/>
  <c r="AA156" i="75"/>
  <c r="Z156" i="75"/>
  <c r="Y156" i="75"/>
  <c r="X156" i="75"/>
  <c r="W156" i="75"/>
  <c r="V156" i="75"/>
  <c r="U156" i="75"/>
  <c r="T156" i="75"/>
  <c r="S156" i="75"/>
  <c r="R156" i="75"/>
  <c r="Q156" i="75"/>
  <c r="P156" i="75"/>
  <c r="O156" i="75"/>
  <c r="N156" i="75"/>
  <c r="M156" i="75"/>
  <c r="L156" i="75"/>
  <c r="K156" i="75"/>
  <c r="J156" i="75"/>
  <c r="I156" i="75"/>
  <c r="H156" i="75"/>
  <c r="G156" i="75"/>
  <c r="F156" i="75"/>
  <c r="BU155" i="75"/>
  <c r="BT155" i="75"/>
  <c r="BS155" i="75"/>
  <c r="BR155" i="75"/>
  <c r="BQ155" i="75"/>
  <c r="BP155" i="75"/>
  <c r="BO155" i="75"/>
  <c r="BN155" i="75"/>
  <c r="BM155" i="75"/>
  <c r="BL155" i="75"/>
  <c r="BK155" i="75"/>
  <c r="BJ155" i="75"/>
  <c r="BI155" i="75"/>
  <c r="BH155" i="75"/>
  <c r="BG155" i="75"/>
  <c r="BF155" i="75"/>
  <c r="BE155" i="75"/>
  <c r="BD155" i="75"/>
  <c r="BC155" i="75"/>
  <c r="BB155" i="75"/>
  <c r="BA155" i="75"/>
  <c r="AZ155" i="75"/>
  <c r="AY155" i="75"/>
  <c r="AX155" i="75"/>
  <c r="AW155" i="75"/>
  <c r="AV155" i="75"/>
  <c r="AU155" i="75"/>
  <c r="AT155" i="75"/>
  <c r="AS155" i="75"/>
  <c r="AR155" i="75"/>
  <c r="AQ155" i="75"/>
  <c r="AP155" i="75"/>
  <c r="AO155" i="75"/>
  <c r="AN155" i="75"/>
  <c r="AM155" i="75"/>
  <c r="AL155" i="75"/>
  <c r="AK155" i="75"/>
  <c r="AJ155" i="75"/>
  <c r="AI155" i="75"/>
  <c r="AH155" i="75"/>
  <c r="AG155" i="75"/>
  <c r="AF155" i="75"/>
  <c r="AE155" i="75"/>
  <c r="AD155" i="75"/>
  <c r="AC155" i="75"/>
  <c r="AB155" i="75"/>
  <c r="AA155" i="75"/>
  <c r="Z155" i="75"/>
  <c r="Y155" i="75"/>
  <c r="X155" i="75"/>
  <c r="W155" i="75"/>
  <c r="V155" i="75"/>
  <c r="U155" i="75"/>
  <c r="T155" i="75"/>
  <c r="S155" i="75"/>
  <c r="R155" i="75"/>
  <c r="Q155" i="75"/>
  <c r="P155" i="75"/>
  <c r="O155" i="75"/>
  <c r="N155" i="75"/>
  <c r="M155" i="75"/>
  <c r="L155" i="75"/>
  <c r="K155" i="75"/>
  <c r="J155" i="75"/>
  <c r="I155" i="75"/>
  <c r="H155" i="75"/>
  <c r="G155" i="75"/>
  <c r="F155" i="75"/>
  <c r="BU154" i="75"/>
  <c r="BT154" i="75"/>
  <c r="BS154" i="75"/>
  <c r="BR154" i="75"/>
  <c r="BQ154" i="75"/>
  <c r="BP154" i="75"/>
  <c r="BO154" i="75"/>
  <c r="BN154" i="75"/>
  <c r="BM154" i="75"/>
  <c r="BL154" i="75"/>
  <c r="BK154" i="75"/>
  <c r="BJ154" i="75"/>
  <c r="BI154" i="75"/>
  <c r="BH154" i="75"/>
  <c r="BG154" i="75"/>
  <c r="BF154" i="75"/>
  <c r="BE154" i="75"/>
  <c r="BD154" i="75"/>
  <c r="BC154" i="75"/>
  <c r="BB154" i="75"/>
  <c r="BA154" i="75"/>
  <c r="AZ154" i="75"/>
  <c r="AY154" i="75"/>
  <c r="AX154" i="75"/>
  <c r="AW154" i="75"/>
  <c r="AV154" i="75"/>
  <c r="AU154" i="75"/>
  <c r="AT154" i="75"/>
  <c r="AS154" i="75"/>
  <c r="AR154" i="75"/>
  <c r="AQ154" i="75"/>
  <c r="AP154" i="75"/>
  <c r="AO154" i="75"/>
  <c r="AN154" i="75"/>
  <c r="AM154" i="75"/>
  <c r="AL154" i="75"/>
  <c r="AK154" i="75"/>
  <c r="AJ154" i="75"/>
  <c r="AI154" i="75"/>
  <c r="AH154" i="75"/>
  <c r="AG154" i="75"/>
  <c r="AF154" i="75"/>
  <c r="AE154" i="75"/>
  <c r="AD154" i="75"/>
  <c r="AC154" i="75"/>
  <c r="AB154" i="75"/>
  <c r="AA154" i="75"/>
  <c r="Z154" i="75"/>
  <c r="Y154" i="75"/>
  <c r="X154" i="75"/>
  <c r="W154" i="75"/>
  <c r="V154" i="75"/>
  <c r="U154" i="75"/>
  <c r="T154" i="75"/>
  <c r="S154" i="75"/>
  <c r="R154" i="75"/>
  <c r="Q154" i="75"/>
  <c r="P154" i="75"/>
  <c r="O154" i="75"/>
  <c r="N154" i="75"/>
  <c r="M154" i="75"/>
  <c r="L154" i="75"/>
  <c r="K154" i="75"/>
  <c r="J154" i="75"/>
  <c r="I154" i="75"/>
  <c r="H154" i="75"/>
  <c r="G154" i="75"/>
  <c r="F154" i="75"/>
  <c r="BU153" i="75"/>
  <c r="BT153" i="75"/>
  <c r="BS153" i="75"/>
  <c r="BR153" i="75"/>
  <c r="BQ153" i="75"/>
  <c r="BP153" i="75"/>
  <c r="BO153" i="75"/>
  <c r="BN153" i="75"/>
  <c r="BM153" i="75"/>
  <c r="BL153" i="75"/>
  <c r="BK153" i="75"/>
  <c r="BJ153" i="75"/>
  <c r="BI153" i="75"/>
  <c r="BH153" i="75"/>
  <c r="BG153" i="75"/>
  <c r="BF153" i="75"/>
  <c r="BE153" i="75"/>
  <c r="BD153" i="75"/>
  <c r="BC153" i="75"/>
  <c r="BB153" i="75"/>
  <c r="BA153" i="75"/>
  <c r="AZ153" i="75"/>
  <c r="AY153" i="75"/>
  <c r="AX153" i="75"/>
  <c r="AW153" i="75"/>
  <c r="AV153" i="75"/>
  <c r="AU153" i="75"/>
  <c r="AT153" i="75"/>
  <c r="AS153" i="75"/>
  <c r="AR153" i="75"/>
  <c r="AQ153" i="75"/>
  <c r="AP153" i="75"/>
  <c r="AO153" i="75"/>
  <c r="AN153" i="75"/>
  <c r="AM153" i="75"/>
  <c r="AL153" i="75"/>
  <c r="AK153" i="75"/>
  <c r="AJ153" i="75"/>
  <c r="AI153" i="75"/>
  <c r="AH153" i="75"/>
  <c r="AG153" i="75"/>
  <c r="AF153" i="75"/>
  <c r="AE153" i="75"/>
  <c r="AD153" i="75"/>
  <c r="AC153" i="75"/>
  <c r="AB153" i="75"/>
  <c r="AA153" i="75"/>
  <c r="Z153" i="75"/>
  <c r="Y153" i="75"/>
  <c r="X153" i="75"/>
  <c r="W153" i="75"/>
  <c r="V153" i="75"/>
  <c r="U153" i="75"/>
  <c r="T153" i="75"/>
  <c r="S153" i="75"/>
  <c r="R153" i="75"/>
  <c r="Q153" i="75"/>
  <c r="P153" i="75"/>
  <c r="O153" i="75"/>
  <c r="N153" i="75"/>
  <c r="M153" i="75"/>
  <c r="L153" i="75"/>
  <c r="K153" i="75"/>
  <c r="J153" i="75"/>
  <c r="I153" i="75"/>
  <c r="H153" i="75"/>
  <c r="G153" i="75"/>
  <c r="F153" i="75"/>
  <c r="BU152" i="75"/>
  <c r="BT152" i="75"/>
  <c r="BS152" i="75"/>
  <c r="BR152" i="75"/>
  <c r="BQ152" i="75"/>
  <c r="BP152" i="75"/>
  <c r="BO152" i="75"/>
  <c r="BN152" i="75"/>
  <c r="BM152" i="75"/>
  <c r="BL152" i="75"/>
  <c r="BK152" i="75"/>
  <c r="BJ152" i="75"/>
  <c r="BI152" i="75"/>
  <c r="BH152" i="75"/>
  <c r="BG152" i="75"/>
  <c r="BF152" i="75"/>
  <c r="BE152" i="75"/>
  <c r="BD152" i="75"/>
  <c r="BC152" i="75"/>
  <c r="BB152" i="75"/>
  <c r="BA152" i="75"/>
  <c r="AZ152" i="75"/>
  <c r="AY152" i="75"/>
  <c r="AX152" i="75"/>
  <c r="AW152" i="75"/>
  <c r="AV152" i="75"/>
  <c r="AU152" i="75"/>
  <c r="AT152" i="75"/>
  <c r="AS152" i="75"/>
  <c r="AR152" i="75"/>
  <c r="AQ152" i="75"/>
  <c r="AP152" i="75"/>
  <c r="AO152" i="75"/>
  <c r="AN152" i="75"/>
  <c r="AM152" i="75"/>
  <c r="AL152" i="75"/>
  <c r="AK152" i="75"/>
  <c r="AJ152" i="75"/>
  <c r="AI152" i="75"/>
  <c r="AH152" i="75"/>
  <c r="AG152" i="75"/>
  <c r="AF152" i="75"/>
  <c r="AE152" i="75"/>
  <c r="AD152" i="75"/>
  <c r="AC152" i="75"/>
  <c r="AB152" i="75"/>
  <c r="AA152" i="75"/>
  <c r="Z152" i="75"/>
  <c r="Y152" i="75"/>
  <c r="X152" i="75"/>
  <c r="W152" i="75"/>
  <c r="V152" i="75"/>
  <c r="U152" i="75"/>
  <c r="T152" i="75"/>
  <c r="S152" i="75"/>
  <c r="R152" i="75"/>
  <c r="Q152" i="75"/>
  <c r="P152" i="75"/>
  <c r="O152" i="75"/>
  <c r="N152" i="75"/>
  <c r="M152" i="75"/>
  <c r="L152" i="75"/>
  <c r="K152" i="75"/>
  <c r="J152" i="75"/>
  <c r="I152" i="75"/>
  <c r="H152" i="75"/>
  <c r="G152" i="75"/>
  <c r="F152" i="75"/>
  <c r="BU151" i="75"/>
  <c r="BT151" i="75"/>
  <c r="BS151" i="75"/>
  <c r="BR151" i="75"/>
  <c r="BQ151" i="75"/>
  <c r="BP151" i="75"/>
  <c r="BO151" i="75"/>
  <c r="BN151" i="75"/>
  <c r="BM151" i="75"/>
  <c r="BL151" i="75"/>
  <c r="BK151" i="75"/>
  <c r="BJ151" i="75"/>
  <c r="BI151" i="75"/>
  <c r="BH151" i="75"/>
  <c r="BG151" i="75"/>
  <c r="BF151" i="75"/>
  <c r="BE151" i="75"/>
  <c r="BD151" i="75"/>
  <c r="BC151" i="75"/>
  <c r="BB151" i="75"/>
  <c r="BA151" i="75"/>
  <c r="AZ151" i="75"/>
  <c r="AY151" i="75"/>
  <c r="AX151" i="75"/>
  <c r="AW151" i="75"/>
  <c r="AV151" i="75"/>
  <c r="AU151" i="75"/>
  <c r="AT151" i="75"/>
  <c r="AS151" i="75"/>
  <c r="AR151" i="75"/>
  <c r="AQ151" i="75"/>
  <c r="AP151" i="75"/>
  <c r="AO151" i="75"/>
  <c r="AN151" i="75"/>
  <c r="AM151" i="75"/>
  <c r="AL151" i="75"/>
  <c r="AK151" i="75"/>
  <c r="AJ151" i="75"/>
  <c r="AI151" i="75"/>
  <c r="AH151" i="75"/>
  <c r="AG151" i="75"/>
  <c r="AF151" i="75"/>
  <c r="AE151" i="75"/>
  <c r="AD151" i="75"/>
  <c r="AC151" i="75"/>
  <c r="AB151" i="75"/>
  <c r="AA151" i="75"/>
  <c r="Z151" i="75"/>
  <c r="Y151" i="75"/>
  <c r="X151" i="75"/>
  <c r="W151" i="75"/>
  <c r="V151" i="75"/>
  <c r="U151" i="75"/>
  <c r="T151" i="75"/>
  <c r="S151" i="75"/>
  <c r="R151" i="75"/>
  <c r="Q151" i="75"/>
  <c r="P151" i="75"/>
  <c r="O151" i="75"/>
  <c r="N151" i="75"/>
  <c r="M151" i="75"/>
  <c r="L151" i="75"/>
  <c r="K151" i="75"/>
  <c r="J151" i="75"/>
  <c r="I151" i="75"/>
  <c r="H151" i="75"/>
  <c r="G151" i="75"/>
  <c r="F151" i="75"/>
  <c r="BU150" i="75"/>
  <c r="BT150" i="75"/>
  <c r="BS150" i="75"/>
  <c r="BR150" i="75"/>
  <c r="BQ150" i="75"/>
  <c r="BP150" i="75"/>
  <c r="BO150" i="75"/>
  <c r="BN150" i="75"/>
  <c r="BM150" i="75"/>
  <c r="BL150" i="75"/>
  <c r="BK150" i="75"/>
  <c r="BJ150" i="75"/>
  <c r="BI150" i="75"/>
  <c r="BH150" i="75"/>
  <c r="BG150" i="75"/>
  <c r="BF150" i="75"/>
  <c r="BE150" i="75"/>
  <c r="BD150" i="75"/>
  <c r="BC150" i="75"/>
  <c r="BB150" i="75"/>
  <c r="BA150" i="75"/>
  <c r="AZ150" i="75"/>
  <c r="AY150" i="75"/>
  <c r="AX150" i="75"/>
  <c r="AW150" i="75"/>
  <c r="AV150" i="75"/>
  <c r="AU150" i="75"/>
  <c r="AT150" i="75"/>
  <c r="AS150" i="75"/>
  <c r="AR150" i="75"/>
  <c r="AQ150" i="75"/>
  <c r="AP150" i="75"/>
  <c r="AO150" i="75"/>
  <c r="AN150" i="75"/>
  <c r="AM150" i="75"/>
  <c r="AL150" i="75"/>
  <c r="AK150" i="75"/>
  <c r="AJ150" i="75"/>
  <c r="AI150" i="75"/>
  <c r="AH150" i="75"/>
  <c r="AG150" i="75"/>
  <c r="AF150" i="75"/>
  <c r="AE150" i="75"/>
  <c r="AD150" i="75"/>
  <c r="AC150" i="75"/>
  <c r="AB150" i="75"/>
  <c r="AA150" i="75"/>
  <c r="Z150" i="75"/>
  <c r="Y150" i="75"/>
  <c r="X150" i="75"/>
  <c r="W150" i="75"/>
  <c r="V150" i="75"/>
  <c r="U150" i="75"/>
  <c r="T150" i="75"/>
  <c r="S150" i="75"/>
  <c r="R150" i="75"/>
  <c r="Q150" i="75"/>
  <c r="P150" i="75"/>
  <c r="O150" i="75"/>
  <c r="N150" i="75"/>
  <c r="M150" i="75"/>
  <c r="L150" i="75"/>
  <c r="K150" i="75"/>
  <c r="J150" i="75"/>
  <c r="I150" i="75"/>
  <c r="H150" i="75"/>
  <c r="G150" i="75"/>
  <c r="F150" i="75"/>
  <c r="BU149" i="75"/>
  <c r="BT149" i="75"/>
  <c r="BS149" i="75"/>
  <c r="BR149" i="75"/>
  <c r="BQ149" i="75"/>
  <c r="BP149" i="75"/>
  <c r="BO149" i="75"/>
  <c r="BN149" i="75"/>
  <c r="BM149" i="75"/>
  <c r="BL149" i="75"/>
  <c r="BK149" i="75"/>
  <c r="BJ149" i="75"/>
  <c r="BI149" i="75"/>
  <c r="BH149" i="75"/>
  <c r="BG149" i="75"/>
  <c r="BF149" i="75"/>
  <c r="BE149" i="75"/>
  <c r="BD149" i="75"/>
  <c r="BC149" i="75"/>
  <c r="BB149" i="75"/>
  <c r="BA149" i="75"/>
  <c r="AZ149" i="75"/>
  <c r="AY149" i="75"/>
  <c r="AX149" i="75"/>
  <c r="AW149" i="75"/>
  <c r="AV149" i="75"/>
  <c r="AU149" i="75"/>
  <c r="AT149" i="75"/>
  <c r="AS149" i="75"/>
  <c r="AR149" i="75"/>
  <c r="AQ149" i="75"/>
  <c r="AP149" i="75"/>
  <c r="AO149" i="75"/>
  <c r="AN149" i="75"/>
  <c r="AM149" i="75"/>
  <c r="AL149" i="75"/>
  <c r="AK149" i="75"/>
  <c r="AJ149" i="75"/>
  <c r="AI149" i="75"/>
  <c r="AH149" i="75"/>
  <c r="AG149" i="75"/>
  <c r="AF149" i="75"/>
  <c r="AE149" i="75"/>
  <c r="AD149" i="75"/>
  <c r="AC149" i="75"/>
  <c r="AB149" i="75"/>
  <c r="AA149" i="75"/>
  <c r="Z149" i="75"/>
  <c r="Y149" i="75"/>
  <c r="X149" i="75"/>
  <c r="W149" i="75"/>
  <c r="V149" i="75"/>
  <c r="U149" i="75"/>
  <c r="T149" i="75"/>
  <c r="S149" i="75"/>
  <c r="R149" i="75"/>
  <c r="Q149" i="75"/>
  <c r="P149" i="75"/>
  <c r="O149" i="75"/>
  <c r="N149" i="75"/>
  <c r="M149" i="75"/>
  <c r="L149" i="75"/>
  <c r="K149" i="75"/>
  <c r="J149" i="75"/>
  <c r="I149" i="75"/>
  <c r="H149" i="75"/>
  <c r="G149" i="75"/>
  <c r="F149" i="75"/>
  <c r="BU148" i="75"/>
  <c r="BT148" i="75"/>
  <c r="BS148" i="75"/>
  <c r="BR148" i="75"/>
  <c r="BQ148" i="75"/>
  <c r="BP148" i="75"/>
  <c r="BO148" i="75"/>
  <c r="BN148" i="75"/>
  <c r="BM148" i="75"/>
  <c r="BL148" i="75"/>
  <c r="BK148" i="75"/>
  <c r="BJ148" i="75"/>
  <c r="BI148" i="75"/>
  <c r="BH148" i="75"/>
  <c r="BG148" i="75"/>
  <c r="BF148" i="75"/>
  <c r="BE148" i="75"/>
  <c r="BD148" i="75"/>
  <c r="BC148" i="75"/>
  <c r="BB148" i="75"/>
  <c r="BA148" i="75"/>
  <c r="AZ148" i="75"/>
  <c r="AY148" i="75"/>
  <c r="AX148" i="75"/>
  <c r="AW148" i="75"/>
  <c r="AV148" i="75"/>
  <c r="AU148" i="75"/>
  <c r="AT148" i="75"/>
  <c r="AS148" i="75"/>
  <c r="AR148" i="75"/>
  <c r="AQ148" i="75"/>
  <c r="AP148" i="75"/>
  <c r="AO148" i="75"/>
  <c r="AN148" i="75"/>
  <c r="AM148" i="75"/>
  <c r="AL148" i="75"/>
  <c r="AK148" i="75"/>
  <c r="AJ148" i="75"/>
  <c r="AI148" i="75"/>
  <c r="AH148" i="75"/>
  <c r="AG148" i="75"/>
  <c r="AF148" i="75"/>
  <c r="AE148" i="75"/>
  <c r="AD148" i="75"/>
  <c r="AC148" i="75"/>
  <c r="AB148" i="75"/>
  <c r="AA148" i="75"/>
  <c r="Z148" i="75"/>
  <c r="Y148" i="75"/>
  <c r="X148" i="75"/>
  <c r="W148" i="75"/>
  <c r="V148" i="75"/>
  <c r="U148" i="75"/>
  <c r="T148" i="75"/>
  <c r="S148" i="75"/>
  <c r="R148" i="75"/>
  <c r="Q148" i="75"/>
  <c r="P148" i="75"/>
  <c r="O148" i="75"/>
  <c r="N148" i="75"/>
  <c r="M148" i="75"/>
  <c r="L148" i="75"/>
  <c r="K148" i="75"/>
  <c r="J148" i="75"/>
  <c r="I148" i="75"/>
  <c r="H148" i="75"/>
  <c r="G148" i="75"/>
  <c r="F148" i="75"/>
  <c r="BU147" i="75"/>
  <c r="BT147" i="75"/>
  <c r="BS147" i="75"/>
  <c r="BR147" i="75"/>
  <c r="BQ147" i="75"/>
  <c r="BP147" i="75"/>
  <c r="BO147" i="75"/>
  <c r="BN147" i="75"/>
  <c r="BM147" i="75"/>
  <c r="BL147" i="75"/>
  <c r="BK147" i="75"/>
  <c r="BJ147" i="75"/>
  <c r="BI147" i="75"/>
  <c r="BH147" i="75"/>
  <c r="BG147" i="75"/>
  <c r="BF147" i="75"/>
  <c r="BE147" i="75"/>
  <c r="BD147" i="75"/>
  <c r="BC147" i="75"/>
  <c r="BB147" i="75"/>
  <c r="BA147" i="75"/>
  <c r="AZ147" i="75"/>
  <c r="AY147" i="75"/>
  <c r="AX147" i="75"/>
  <c r="AW147" i="75"/>
  <c r="AV147" i="75"/>
  <c r="AU147" i="75"/>
  <c r="AT147" i="75"/>
  <c r="AS147" i="75"/>
  <c r="AR147" i="75"/>
  <c r="AQ147" i="75"/>
  <c r="AP147" i="75"/>
  <c r="AO147" i="75"/>
  <c r="AN147" i="75"/>
  <c r="AM147" i="75"/>
  <c r="AL147" i="75"/>
  <c r="AK147" i="75"/>
  <c r="AJ147" i="75"/>
  <c r="AI147" i="75"/>
  <c r="AH147" i="75"/>
  <c r="AG147" i="75"/>
  <c r="AF147" i="75"/>
  <c r="AE147" i="75"/>
  <c r="AD147" i="75"/>
  <c r="AC147" i="75"/>
  <c r="AB147" i="75"/>
  <c r="AA147" i="75"/>
  <c r="Z147" i="75"/>
  <c r="Y147" i="75"/>
  <c r="X147" i="75"/>
  <c r="W147" i="75"/>
  <c r="V147" i="75"/>
  <c r="U147" i="75"/>
  <c r="T147" i="75"/>
  <c r="S147" i="75"/>
  <c r="R147" i="75"/>
  <c r="Q147" i="75"/>
  <c r="P147" i="75"/>
  <c r="O147" i="75"/>
  <c r="N147" i="75"/>
  <c r="M147" i="75"/>
  <c r="L147" i="75"/>
  <c r="K147" i="75"/>
  <c r="J147" i="75"/>
  <c r="I147" i="75"/>
  <c r="H147" i="75"/>
  <c r="G147" i="75"/>
  <c r="F147" i="75"/>
  <c r="BU146" i="75"/>
  <c r="BT146" i="75"/>
  <c r="BS146" i="75"/>
  <c r="BR146" i="75"/>
  <c r="BQ146" i="75"/>
  <c r="BP146" i="75"/>
  <c r="BO146" i="75"/>
  <c r="BN146" i="75"/>
  <c r="BM146" i="75"/>
  <c r="BL146" i="75"/>
  <c r="BK146" i="75"/>
  <c r="BJ146" i="75"/>
  <c r="BI146" i="75"/>
  <c r="BH146" i="75"/>
  <c r="BG146" i="75"/>
  <c r="BF146" i="75"/>
  <c r="BE146" i="75"/>
  <c r="BD146" i="75"/>
  <c r="BC146" i="75"/>
  <c r="BB146" i="75"/>
  <c r="BA146" i="75"/>
  <c r="AZ146" i="75"/>
  <c r="AY146" i="75"/>
  <c r="AX146" i="75"/>
  <c r="AW146" i="75"/>
  <c r="AV146" i="75"/>
  <c r="AU146" i="75"/>
  <c r="AT146" i="75"/>
  <c r="AS146" i="75"/>
  <c r="AR146" i="75"/>
  <c r="AQ146" i="75"/>
  <c r="AP146" i="75"/>
  <c r="AO146" i="75"/>
  <c r="AN146" i="75"/>
  <c r="AM146" i="75"/>
  <c r="AL146" i="75"/>
  <c r="AK146" i="75"/>
  <c r="AJ146" i="75"/>
  <c r="AI146" i="75"/>
  <c r="AH146" i="75"/>
  <c r="AG146" i="75"/>
  <c r="AF146" i="75"/>
  <c r="AE146" i="75"/>
  <c r="AD146" i="75"/>
  <c r="AC146" i="75"/>
  <c r="AB146" i="75"/>
  <c r="AA146" i="75"/>
  <c r="Z146" i="75"/>
  <c r="Y146" i="75"/>
  <c r="X146" i="75"/>
  <c r="W146" i="75"/>
  <c r="V146" i="75"/>
  <c r="U146" i="75"/>
  <c r="T146" i="75"/>
  <c r="S146" i="75"/>
  <c r="R146" i="75"/>
  <c r="Q146" i="75"/>
  <c r="P146" i="75"/>
  <c r="O146" i="75"/>
  <c r="N146" i="75"/>
  <c r="M146" i="75"/>
  <c r="L146" i="75"/>
  <c r="K146" i="75"/>
  <c r="J146" i="75"/>
  <c r="I146" i="75"/>
  <c r="H146" i="75"/>
  <c r="G146" i="75"/>
  <c r="F146" i="75"/>
  <c r="BU145" i="75"/>
  <c r="BT145" i="75"/>
  <c r="BS145" i="75"/>
  <c r="BR145" i="75"/>
  <c r="BQ145" i="75"/>
  <c r="BP145" i="75"/>
  <c r="BO145" i="75"/>
  <c r="BN145" i="75"/>
  <c r="BM145" i="75"/>
  <c r="BL145" i="75"/>
  <c r="BK145" i="75"/>
  <c r="BJ145" i="75"/>
  <c r="BI145" i="75"/>
  <c r="BH145" i="75"/>
  <c r="BG145" i="75"/>
  <c r="BF145" i="75"/>
  <c r="BE145" i="75"/>
  <c r="BD145" i="75"/>
  <c r="BC145" i="75"/>
  <c r="BB145" i="75"/>
  <c r="BA145" i="75"/>
  <c r="AZ145" i="75"/>
  <c r="AY145" i="75"/>
  <c r="AX145" i="75"/>
  <c r="AW145" i="75"/>
  <c r="AV145" i="75"/>
  <c r="AU145" i="75"/>
  <c r="AT145" i="75"/>
  <c r="AS145" i="75"/>
  <c r="AR145" i="75"/>
  <c r="AQ145" i="75"/>
  <c r="AP145" i="75"/>
  <c r="AO145" i="75"/>
  <c r="AN145" i="75"/>
  <c r="AM145" i="75"/>
  <c r="AL145" i="75"/>
  <c r="AK145" i="75"/>
  <c r="AJ145" i="75"/>
  <c r="AI145" i="75"/>
  <c r="AH145" i="75"/>
  <c r="AG145" i="75"/>
  <c r="AF145" i="75"/>
  <c r="AE145" i="75"/>
  <c r="AD145" i="75"/>
  <c r="AC145" i="75"/>
  <c r="AB145" i="75"/>
  <c r="AA145" i="75"/>
  <c r="Z145" i="75"/>
  <c r="Y145" i="75"/>
  <c r="X145" i="75"/>
  <c r="W145" i="75"/>
  <c r="V145" i="75"/>
  <c r="U145" i="75"/>
  <c r="T145" i="75"/>
  <c r="S145" i="75"/>
  <c r="R145" i="75"/>
  <c r="Q145" i="75"/>
  <c r="P145" i="75"/>
  <c r="O145" i="75"/>
  <c r="N145" i="75"/>
  <c r="M145" i="75"/>
  <c r="L145" i="75"/>
  <c r="K145" i="75"/>
  <c r="J145" i="75"/>
  <c r="I145" i="75"/>
  <c r="H145" i="75"/>
  <c r="G145" i="75"/>
  <c r="F145" i="75"/>
  <c r="BU144" i="75"/>
  <c r="BT144" i="75"/>
  <c r="BS144" i="75"/>
  <c r="BR144" i="75"/>
  <c r="BQ144" i="75"/>
  <c r="BP144" i="75"/>
  <c r="BO144" i="75"/>
  <c r="BN144" i="75"/>
  <c r="BM144" i="75"/>
  <c r="BL144" i="75"/>
  <c r="BK144" i="75"/>
  <c r="BJ144" i="75"/>
  <c r="BI144" i="75"/>
  <c r="BH144" i="75"/>
  <c r="BG144" i="75"/>
  <c r="BF144" i="75"/>
  <c r="BE144" i="75"/>
  <c r="BD144" i="75"/>
  <c r="BC144" i="75"/>
  <c r="BB144" i="75"/>
  <c r="BA144" i="75"/>
  <c r="AZ144" i="75"/>
  <c r="AY144" i="75"/>
  <c r="AX144" i="75"/>
  <c r="AW144" i="75"/>
  <c r="AV144" i="75"/>
  <c r="AU144" i="75"/>
  <c r="AT144" i="75"/>
  <c r="AS144" i="75"/>
  <c r="AR144" i="75"/>
  <c r="AQ144" i="75"/>
  <c r="AP144" i="75"/>
  <c r="AO144" i="75"/>
  <c r="AN144" i="75"/>
  <c r="AM144" i="75"/>
  <c r="AL144" i="75"/>
  <c r="AK144" i="75"/>
  <c r="AJ144" i="75"/>
  <c r="AI144" i="75"/>
  <c r="AH144" i="75"/>
  <c r="AG144" i="75"/>
  <c r="AF144" i="75"/>
  <c r="AE144" i="75"/>
  <c r="AD144" i="75"/>
  <c r="AC144" i="75"/>
  <c r="AB144" i="75"/>
  <c r="AA144" i="75"/>
  <c r="Z144" i="75"/>
  <c r="Y144" i="75"/>
  <c r="X144" i="75"/>
  <c r="W144" i="75"/>
  <c r="V144" i="75"/>
  <c r="U144" i="75"/>
  <c r="T144" i="75"/>
  <c r="S144" i="75"/>
  <c r="R144" i="75"/>
  <c r="Q144" i="75"/>
  <c r="P144" i="75"/>
  <c r="O144" i="75"/>
  <c r="N144" i="75"/>
  <c r="M144" i="75"/>
  <c r="L144" i="75"/>
  <c r="K144" i="75"/>
  <c r="J144" i="75"/>
  <c r="I144" i="75"/>
  <c r="H144" i="75"/>
  <c r="G144" i="75"/>
  <c r="F144" i="75"/>
  <c r="BU143" i="75"/>
  <c r="BT143" i="75"/>
  <c r="BS143" i="75"/>
  <c r="BR143" i="75"/>
  <c r="BQ143" i="75"/>
  <c r="BP143" i="75"/>
  <c r="BO143" i="75"/>
  <c r="BN143" i="75"/>
  <c r="BM143" i="75"/>
  <c r="BL143" i="75"/>
  <c r="BK143" i="75"/>
  <c r="BJ143" i="75"/>
  <c r="BI143" i="75"/>
  <c r="BH143" i="75"/>
  <c r="BG143" i="75"/>
  <c r="BF143" i="75"/>
  <c r="BE143" i="75"/>
  <c r="BD143" i="75"/>
  <c r="BC143" i="75"/>
  <c r="BB143" i="75"/>
  <c r="BA143" i="75"/>
  <c r="AZ143" i="75"/>
  <c r="AY143" i="75"/>
  <c r="AX143" i="75"/>
  <c r="AW143" i="75"/>
  <c r="AV143" i="75"/>
  <c r="AU143" i="75"/>
  <c r="AT143" i="75"/>
  <c r="AS143" i="75"/>
  <c r="AR143" i="75"/>
  <c r="AQ143" i="75"/>
  <c r="AP143" i="75"/>
  <c r="AO143" i="75"/>
  <c r="AN143" i="75"/>
  <c r="AM143" i="75"/>
  <c r="AL143" i="75"/>
  <c r="AK143" i="75"/>
  <c r="AJ143" i="75"/>
  <c r="AI143" i="75"/>
  <c r="AH143" i="75"/>
  <c r="AG143" i="75"/>
  <c r="AF143" i="75"/>
  <c r="AE143" i="75"/>
  <c r="AD143" i="75"/>
  <c r="AC143" i="75"/>
  <c r="AB143" i="75"/>
  <c r="AA143" i="75"/>
  <c r="Z143" i="75"/>
  <c r="Y143" i="75"/>
  <c r="X143" i="75"/>
  <c r="W143" i="75"/>
  <c r="V143" i="75"/>
  <c r="U143" i="75"/>
  <c r="T143" i="75"/>
  <c r="S143" i="75"/>
  <c r="R143" i="75"/>
  <c r="Q143" i="75"/>
  <c r="P143" i="75"/>
  <c r="O143" i="75"/>
  <c r="N143" i="75"/>
  <c r="M143" i="75"/>
  <c r="L143" i="75"/>
  <c r="K143" i="75"/>
  <c r="J143" i="75"/>
  <c r="I143" i="75"/>
  <c r="H143" i="75"/>
  <c r="G143" i="75"/>
  <c r="F143" i="75"/>
  <c r="BU142" i="75"/>
  <c r="BT142" i="75"/>
  <c r="BS142" i="75"/>
  <c r="BR142" i="75"/>
  <c r="BQ142" i="75"/>
  <c r="BP142" i="75"/>
  <c r="BO142" i="75"/>
  <c r="BN142" i="75"/>
  <c r="BM142" i="75"/>
  <c r="BL142" i="75"/>
  <c r="BK142" i="75"/>
  <c r="BJ142" i="75"/>
  <c r="BI142" i="75"/>
  <c r="BH142" i="75"/>
  <c r="BG142" i="75"/>
  <c r="BF142" i="75"/>
  <c r="BE142" i="75"/>
  <c r="BD142" i="75"/>
  <c r="BC142" i="75"/>
  <c r="BB142" i="75"/>
  <c r="BA142" i="75"/>
  <c r="AZ142" i="75"/>
  <c r="AY142" i="75"/>
  <c r="AX142" i="75"/>
  <c r="AW142" i="75"/>
  <c r="AV142" i="75"/>
  <c r="AU142" i="75"/>
  <c r="AT142" i="75"/>
  <c r="AS142" i="75"/>
  <c r="AR142" i="75"/>
  <c r="AQ142" i="75"/>
  <c r="AP142" i="75"/>
  <c r="AO142" i="75"/>
  <c r="AN142" i="75"/>
  <c r="AM142" i="75"/>
  <c r="AL142" i="75"/>
  <c r="AK142" i="75"/>
  <c r="AJ142" i="75"/>
  <c r="AI142" i="75"/>
  <c r="AH142" i="75"/>
  <c r="AG142" i="75"/>
  <c r="AF142" i="75"/>
  <c r="AE142" i="75"/>
  <c r="AD142" i="75"/>
  <c r="AC142" i="75"/>
  <c r="AB142" i="75"/>
  <c r="AA142" i="75"/>
  <c r="Z142" i="75"/>
  <c r="Y142" i="75"/>
  <c r="X142" i="75"/>
  <c r="W142" i="75"/>
  <c r="V142" i="75"/>
  <c r="U142" i="75"/>
  <c r="T142" i="75"/>
  <c r="S142" i="75"/>
  <c r="R142" i="75"/>
  <c r="Q142" i="75"/>
  <c r="P142" i="75"/>
  <c r="O142" i="75"/>
  <c r="N142" i="75"/>
  <c r="M142" i="75"/>
  <c r="L142" i="75"/>
  <c r="K142" i="75"/>
  <c r="J142" i="75"/>
  <c r="I142" i="75"/>
  <c r="H142" i="75"/>
  <c r="G142" i="75"/>
  <c r="F142" i="75"/>
  <c r="BU141" i="75"/>
  <c r="BT141" i="75"/>
  <c r="BS141" i="75"/>
  <c r="BR141" i="75"/>
  <c r="BQ141" i="75"/>
  <c r="BP141" i="75"/>
  <c r="BO141" i="75"/>
  <c r="BN141" i="75"/>
  <c r="BM141" i="75"/>
  <c r="BL141" i="75"/>
  <c r="BK141" i="75"/>
  <c r="BJ141" i="75"/>
  <c r="BI141" i="75"/>
  <c r="BH141" i="75"/>
  <c r="BG141" i="75"/>
  <c r="BF141" i="75"/>
  <c r="BE141" i="75"/>
  <c r="BD141" i="75"/>
  <c r="BC141" i="75"/>
  <c r="BB141" i="75"/>
  <c r="BA141" i="75"/>
  <c r="AZ141" i="75"/>
  <c r="AY141" i="75"/>
  <c r="AX141" i="75"/>
  <c r="AW141" i="75"/>
  <c r="AV141" i="75"/>
  <c r="AU141" i="75"/>
  <c r="AT141" i="75"/>
  <c r="AS141" i="75"/>
  <c r="AR141" i="75"/>
  <c r="AQ141" i="75"/>
  <c r="AP141" i="75"/>
  <c r="AO141" i="75"/>
  <c r="AN141" i="75"/>
  <c r="AM141" i="75"/>
  <c r="AL141" i="75"/>
  <c r="AK141" i="75"/>
  <c r="AJ141" i="75"/>
  <c r="AI141" i="75"/>
  <c r="AH141" i="75"/>
  <c r="AG141" i="75"/>
  <c r="AF141" i="75"/>
  <c r="AE141" i="75"/>
  <c r="AD141" i="75"/>
  <c r="AC141" i="75"/>
  <c r="AB141" i="75"/>
  <c r="AA141" i="75"/>
  <c r="Z141" i="75"/>
  <c r="Y141" i="75"/>
  <c r="X141" i="75"/>
  <c r="W141" i="75"/>
  <c r="V141" i="75"/>
  <c r="U141" i="75"/>
  <c r="T141" i="75"/>
  <c r="S141" i="75"/>
  <c r="R141" i="75"/>
  <c r="Q141" i="75"/>
  <c r="P141" i="75"/>
  <c r="O141" i="75"/>
  <c r="N141" i="75"/>
  <c r="M141" i="75"/>
  <c r="L141" i="75"/>
  <c r="K141" i="75"/>
  <c r="J141" i="75"/>
  <c r="I141" i="75"/>
  <c r="H141" i="75"/>
  <c r="G141" i="75"/>
  <c r="F141" i="75"/>
  <c r="BU140" i="75"/>
  <c r="BT140" i="75"/>
  <c r="BS140" i="75"/>
  <c r="BR140" i="75"/>
  <c r="BQ140" i="75"/>
  <c r="BP140" i="75"/>
  <c r="BO140" i="75"/>
  <c r="BN140" i="75"/>
  <c r="BM140" i="75"/>
  <c r="BL140" i="75"/>
  <c r="BK140" i="75"/>
  <c r="BJ140" i="75"/>
  <c r="BI140" i="75"/>
  <c r="BH140" i="75"/>
  <c r="BG140" i="75"/>
  <c r="BF140" i="75"/>
  <c r="BE140" i="75"/>
  <c r="BD140" i="75"/>
  <c r="BC140" i="75"/>
  <c r="BB140" i="75"/>
  <c r="BA140" i="75"/>
  <c r="AZ140" i="75"/>
  <c r="AY140" i="75"/>
  <c r="AX140" i="75"/>
  <c r="AW140" i="75"/>
  <c r="AV140" i="75"/>
  <c r="AU140" i="75"/>
  <c r="AT140" i="75"/>
  <c r="AS140" i="75"/>
  <c r="AR140" i="75"/>
  <c r="AQ140" i="75"/>
  <c r="AP140" i="75"/>
  <c r="AO140" i="75"/>
  <c r="AN140" i="75"/>
  <c r="AM140" i="75"/>
  <c r="AL140" i="75"/>
  <c r="AK140" i="75"/>
  <c r="AJ140" i="75"/>
  <c r="AI140" i="75"/>
  <c r="AH140" i="75"/>
  <c r="AG140" i="75"/>
  <c r="AF140" i="75"/>
  <c r="AE140" i="75"/>
  <c r="AD140" i="75"/>
  <c r="AC140" i="75"/>
  <c r="AB140" i="75"/>
  <c r="AA140" i="75"/>
  <c r="Z140" i="75"/>
  <c r="Y140" i="75"/>
  <c r="X140" i="75"/>
  <c r="W140" i="75"/>
  <c r="V140" i="75"/>
  <c r="U140" i="75"/>
  <c r="T140" i="75"/>
  <c r="S140" i="75"/>
  <c r="R140" i="75"/>
  <c r="Q140" i="75"/>
  <c r="P140" i="75"/>
  <c r="O140" i="75"/>
  <c r="N140" i="75"/>
  <c r="M140" i="75"/>
  <c r="L140" i="75"/>
  <c r="K140" i="75"/>
  <c r="J140" i="75"/>
  <c r="I140" i="75"/>
  <c r="H140" i="75"/>
  <c r="G140" i="75"/>
  <c r="F140" i="75"/>
  <c r="BU139" i="75"/>
  <c r="BT139" i="75"/>
  <c r="BS139" i="75"/>
  <c r="BR139" i="75"/>
  <c r="BQ139" i="75"/>
  <c r="BP139" i="75"/>
  <c r="BO139" i="75"/>
  <c r="BN139" i="75"/>
  <c r="BM139" i="75"/>
  <c r="BL139" i="75"/>
  <c r="BK139" i="75"/>
  <c r="BJ139" i="75"/>
  <c r="BI139" i="75"/>
  <c r="BH139" i="75"/>
  <c r="BG139" i="75"/>
  <c r="BF139" i="75"/>
  <c r="BE139" i="75"/>
  <c r="BD139" i="75"/>
  <c r="BC139" i="75"/>
  <c r="BB139" i="75"/>
  <c r="BA139" i="75"/>
  <c r="AZ139" i="75"/>
  <c r="AY139" i="75"/>
  <c r="AX139" i="75"/>
  <c r="AW139" i="75"/>
  <c r="AV139" i="75"/>
  <c r="AU139" i="75"/>
  <c r="AT139" i="75"/>
  <c r="AS139" i="75"/>
  <c r="AR139" i="75"/>
  <c r="AQ139" i="75"/>
  <c r="AP139" i="75"/>
  <c r="AO139" i="75"/>
  <c r="AN139" i="75"/>
  <c r="AM139" i="75"/>
  <c r="AL139" i="75"/>
  <c r="AK139" i="75"/>
  <c r="AJ139" i="75"/>
  <c r="AI139" i="75"/>
  <c r="AH139" i="75"/>
  <c r="AG139" i="75"/>
  <c r="AF139" i="75"/>
  <c r="AE139" i="75"/>
  <c r="AD139" i="75"/>
  <c r="AC139" i="75"/>
  <c r="AB139" i="75"/>
  <c r="AA139" i="75"/>
  <c r="Z139" i="75"/>
  <c r="Y139" i="75"/>
  <c r="X139" i="75"/>
  <c r="W139" i="75"/>
  <c r="V139" i="75"/>
  <c r="U139" i="75"/>
  <c r="T139" i="75"/>
  <c r="S139" i="75"/>
  <c r="R139" i="75"/>
  <c r="Q139" i="75"/>
  <c r="P139" i="75"/>
  <c r="O139" i="75"/>
  <c r="N139" i="75"/>
  <c r="M139" i="75"/>
  <c r="L139" i="75"/>
  <c r="K139" i="75"/>
  <c r="J139" i="75"/>
  <c r="I139" i="75"/>
  <c r="H139" i="75"/>
  <c r="G139" i="75"/>
  <c r="F139" i="75"/>
  <c r="BU138" i="75"/>
  <c r="BT138" i="75"/>
  <c r="BS138" i="75"/>
  <c r="BR138" i="75"/>
  <c r="BQ138" i="75"/>
  <c r="BP138" i="75"/>
  <c r="BO138" i="75"/>
  <c r="BN138" i="75"/>
  <c r="BM138" i="75"/>
  <c r="BL138" i="75"/>
  <c r="BK138" i="75"/>
  <c r="BJ138" i="75"/>
  <c r="BI138" i="75"/>
  <c r="BH138" i="75"/>
  <c r="BG138" i="75"/>
  <c r="BF138" i="75"/>
  <c r="BE138" i="75"/>
  <c r="BD138" i="75"/>
  <c r="BC138" i="75"/>
  <c r="BB138" i="75"/>
  <c r="BA138" i="75"/>
  <c r="AZ138" i="75"/>
  <c r="AY138" i="75"/>
  <c r="AX138" i="75"/>
  <c r="AW138" i="75"/>
  <c r="AV138" i="75"/>
  <c r="AU138" i="75"/>
  <c r="AT138" i="75"/>
  <c r="AS138" i="75"/>
  <c r="AR138" i="75"/>
  <c r="AQ138" i="75"/>
  <c r="AP138" i="75"/>
  <c r="AO138" i="75"/>
  <c r="AN138" i="75"/>
  <c r="AM138" i="75"/>
  <c r="AL138" i="75"/>
  <c r="AK138" i="75"/>
  <c r="AJ138" i="75"/>
  <c r="AI138" i="75"/>
  <c r="AH138" i="75"/>
  <c r="AG138" i="75"/>
  <c r="AF138" i="75"/>
  <c r="AE138" i="75"/>
  <c r="AD138" i="75"/>
  <c r="AC138" i="75"/>
  <c r="AB138" i="75"/>
  <c r="AA138" i="75"/>
  <c r="Z138" i="75"/>
  <c r="Y138" i="75"/>
  <c r="X138" i="75"/>
  <c r="W138" i="75"/>
  <c r="V138" i="75"/>
  <c r="U138" i="75"/>
  <c r="T138" i="75"/>
  <c r="S138" i="75"/>
  <c r="R138" i="75"/>
  <c r="Q138" i="75"/>
  <c r="P138" i="75"/>
  <c r="O138" i="75"/>
  <c r="N138" i="75"/>
  <c r="M138" i="75"/>
  <c r="L138" i="75"/>
  <c r="K138" i="75"/>
  <c r="J138" i="75"/>
  <c r="I138" i="75"/>
  <c r="H138" i="75"/>
  <c r="G138" i="75"/>
  <c r="F138" i="75"/>
  <c r="BU137" i="75"/>
  <c r="BT137" i="75"/>
  <c r="BS137" i="75"/>
  <c r="BR137" i="75"/>
  <c r="BQ137" i="75"/>
  <c r="BP137" i="75"/>
  <c r="BO137" i="75"/>
  <c r="BN137" i="75"/>
  <c r="BM137" i="75"/>
  <c r="BL137" i="75"/>
  <c r="BK137" i="75"/>
  <c r="BJ137" i="75"/>
  <c r="BI137" i="75"/>
  <c r="BH137" i="75"/>
  <c r="BG137" i="75"/>
  <c r="BF137" i="75"/>
  <c r="BE137" i="75"/>
  <c r="BD137" i="75"/>
  <c r="BC137" i="75"/>
  <c r="BB137" i="75"/>
  <c r="BA137" i="75"/>
  <c r="AZ137" i="75"/>
  <c r="AY137" i="75"/>
  <c r="AX137" i="75"/>
  <c r="AW137" i="75"/>
  <c r="AV137" i="75"/>
  <c r="AU137" i="75"/>
  <c r="AT137" i="75"/>
  <c r="AS137" i="75"/>
  <c r="AR137" i="75"/>
  <c r="AQ137" i="75"/>
  <c r="AP137" i="75"/>
  <c r="AO137" i="75"/>
  <c r="AN137" i="75"/>
  <c r="AM137" i="75"/>
  <c r="AL137" i="75"/>
  <c r="AK137" i="75"/>
  <c r="AJ137" i="75"/>
  <c r="AI137" i="75"/>
  <c r="AH137" i="75"/>
  <c r="AG137" i="75"/>
  <c r="AF137" i="75"/>
  <c r="AE137" i="75"/>
  <c r="AD137" i="75"/>
  <c r="AC137" i="75"/>
  <c r="AB137" i="75"/>
  <c r="AA137" i="75"/>
  <c r="Z137" i="75"/>
  <c r="Y137" i="75"/>
  <c r="X137" i="75"/>
  <c r="W137" i="75"/>
  <c r="V137" i="75"/>
  <c r="U137" i="75"/>
  <c r="T137" i="75"/>
  <c r="S137" i="75"/>
  <c r="R137" i="75"/>
  <c r="Q137" i="75"/>
  <c r="P137" i="75"/>
  <c r="O137" i="75"/>
  <c r="N137" i="75"/>
  <c r="M137" i="75"/>
  <c r="L137" i="75"/>
  <c r="K137" i="75"/>
  <c r="J137" i="75"/>
  <c r="I137" i="75"/>
  <c r="H137" i="75"/>
  <c r="G137" i="75"/>
  <c r="F137" i="75"/>
  <c r="BU136" i="75"/>
  <c r="BT136" i="75"/>
  <c r="BS136" i="75"/>
  <c r="BR136" i="75"/>
  <c r="BQ136" i="75"/>
  <c r="BP136" i="75"/>
  <c r="BO136" i="75"/>
  <c r="BN136" i="75"/>
  <c r="BM136" i="75"/>
  <c r="BL136" i="75"/>
  <c r="BK136" i="75"/>
  <c r="BJ136" i="75"/>
  <c r="BI136" i="75"/>
  <c r="BH136" i="75"/>
  <c r="BG136" i="75"/>
  <c r="BF136" i="75"/>
  <c r="BE136" i="75"/>
  <c r="BD136" i="75"/>
  <c r="BC136" i="75"/>
  <c r="BB136" i="75"/>
  <c r="BA136" i="75"/>
  <c r="AZ136" i="75"/>
  <c r="AY136" i="75"/>
  <c r="AX136" i="75"/>
  <c r="AW136" i="75"/>
  <c r="AV136" i="75"/>
  <c r="AU136" i="75"/>
  <c r="AT136" i="75"/>
  <c r="AS136" i="75"/>
  <c r="AR136" i="75"/>
  <c r="AQ136" i="75"/>
  <c r="AP136" i="75"/>
  <c r="AO136" i="75"/>
  <c r="AN136" i="75"/>
  <c r="AM136" i="75"/>
  <c r="AL136" i="75"/>
  <c r="AK136" i="75"/>
  <c r="AJ136" i="75"/>
  <c r="AI136" i="75"/>
  <c r="AH136" i="75"/>
  <c r="AG136" i="75"/>
  <c r="AF136" i="75"/>
  <c r="AE136" i="75"/>
  <c r="AD136" i="75"/>
  <c r="AC136" i="75"/>
  <c r="AB136" i="75"/>
  <c r="AA136" i="75"/>
  <c r="Z136" i="75"/>
  <c r="Y136" i="75"/>
  <c r="X136" i="75"/>
  <c r="W136" i="75"/>
  <c r="V136" i="75"/>
  <c r="U136" i="75"/>
  <c r="T136" i="75"/>
  <c r="S136" i="75"/>
  <c r="R136" i="75"/>
  <c r="Q136" i="75"/>
  <c r="P136" i="75"/>
  <c r="O136" i="75"/>
  <c r="N136" i="75"/>
  <c r="M136" i="75"/>
  <c r="L136" i="75"/>
  <c r="K136" i="75"/>
  <c r="J136" i="75"/>
  <c r="I136" i="75"/>
  <c r="H136" i="75"/>
  <c r="G136" i="75"/>
  <c r="F136" i="75"/>
  <c r="BU135" i="75"/>
  <c r="BT135" i="75"/>
  <c r="BS135" i="75"/>
  <c r="BR135" i="75"/>
  <c r="BQ135" i="75"/>
  <c r="BP135" i="75"/>
  <c r="BO135" i="75"/>
  <c r="BN135" i="75"/>
  <c r="BM135" i="75"/>
  <c r="BL135" i="75"/>
  <c r="BK135" i="75"/>
  <c r="BJ135" i="75"/>
  <c r="BI135" i="75"/>
  <c r="BH135" i="75"/>
  <c r="BG135" i="75"/>
  <c r="BF135" i="75"/>
  <c r="BE135" i="75"/>
  <c r="BD135" i="75"/>
  <c r="BC135" i="75"/>
  <c r="BB135" i="75"/>
  <c r="BA135" i="75"/>
  <c r="AZ135" i="75"/>
  <c r="AY135" i="75"/>
  <c r="AX135" i="75"/>
  <c r="AW135" i="75"/>
  <c r="AV135" i="75"/>
  <c r="AU135" i="75"/>
  <c r="AT135" i="75"/>
  <c r="AS135" i="75"/>
  <c r="AR135" i="75"/>
  <c r="AQ135" i="75"/>
  <c r="AP135" i="75"/>
  <c r="AO135" i="75"/>
  <c r="AN135" i="75"/>
  <c r="AM135" i="75"/>
  <c r="AL135" i="75"/>
  <c r="AK135" i="75"/>
  <c r="AJ135" i="75"/>
  <c r="AI135" i="75"/>
  <c r="AH135" i="75"/>
  <c r="AG135" i="75"/>
  <c r="AF135" i="75"/>
  <c r="AE135" i="75"/>
  <c r="AD135" i="75"/>
  <c r="AC135" i="75"/>
  <c r="AB135" i="75"/>
  <c r="AA135" i="75"/>
  <c r="Z135" i="75"/>
  <c r="Y135" i="75"/>
  <c r="X135" i="75"/>
  <c r="W135" i="75"/>
  <c r="V135" i="75"/>
  <c r="U135" i="75"/>
  <c r="T135" i="75"/>
  <c r="S135" i="75"/>
  <c r="R135" i="75"/>
  <c r="Q135" i="75"/>
  <c r="P135" i="75"/>
  <c r="O135" i="75"/>
  <c r="N135" i="75"/>
  <c r="M135" i="75"/>
  <c r="L135" i="75"/>
  <c r="K135" i="75"/>
  <c r="J135" i="75"/>
  <c r="I135" i="75"/>
  <c r="H135" i="75"/>
  <c r="G135" i="75"/>
  <c r="F135" i="75"/>
  <c r="BU134" i="75"/>
  <c r="BT134" i="75"/>
  <c r="BS134" i="75"/>
  <c r="BR134" i="75"/>
  <c r="BQ134" i="75"/>
  <c r="BP134" i="75"/>
  <c r="BO134" i="75"/>
  <c r="BN134" i="75"/>
  <c r="BM134" i="75"/>
  <c r="BL134" i="75"/>
  <c r="BK134" i="75"/>
  <c r="BJ134" i="75"/>
  <c r="BI134" i="75"/>
  <c r="BH134" i="75"/>
  <c r="BG134" i="75"/>
  <c r="BF134" i="75"/>
  <c r="BE134" i="75"/>
  <c r="BD134" i="75"/>
  <c r="BC134" i="75"/>
  <c r="BB134" i="75"/>
  <c r="BA134" i="75"/>
  <c r="AZ134" i="75"/>
  <c r="AY134" i="75"/>
  <c r="AX134" i="75"/>
  <c r="AW134" i="75"/>
  <c r="AV134" i="75"/>
  <c r="AU134" i="75"/>
  <c r="AT134" i="75"/>
  <c r="AS134" i="75"/>
  <c r="AR134" i="75"/>
  <c r="AQ134" i="75"/>
  <c r="AP134" i="75"/>
  <c r="AO134" i="75"/>
  <c r="AN134" i="75"/>
  <c r="AM134" i="75"/>
  <c r="AL134" i="75"/>
  <c r="AK134" i="75"/>
  <c r="AJ134" i="75"/>
  <c r="AI134" i="75"/>
  <c r="AH134" i="75"/>
  <c r="AG134" i="75"/>
  <c r="AF134" i="75"/>
  <c r="AE134" i="75"/>
  <c r="AD134" i="75"/>
  <c r="AC134" i="75"/>
  <c r="AB134" i="75"/>
  <c r="AA134" i="75"/>
  <c r="Z134" i="75"/>
  <c r="Y134" i="75"/>
  <c r="X134" i="75"/>
  <c r="W134" i="75"/>
  <c r="V134" i="75"/>
  <c r="U134" i="75"/>
  <c r="T134" i="75"/>
  <c r="S134" i="75"/>
  <c r="R134" i="75"/>
  <c r="Q134" i="75"/>
  <c r="P134" i="75"/>
  <c r="O134" i="75"/>
  <c r="N134" i="75"/>
  <c r="M134" i="75"/>
  <c r="L134" i="75"/>
  <c r="K134" i="75"/>
  <c r="J134" i="75"/>
  <c r="I134" i="75"/>
  <c r="H134" i="75"/>
  <c r="G134" i="75"/>
  <c r="F134" i="75"/>
  <c r="BU133" i="75"/>
  <c r="BT133" i="75"/>
  <c r="BS133" i="75"/>
  <c r="BR133" i="75"/>
  <c r="BQ133" i="75"/>
  <c r="BP133" i="75"/>
  <c r="BO133" i="75"/>
  <c r="BN133" i="75"/>
  <c r="BM133" i="75"/>
  <c r="BL133" i="75"/>
  <c r="BK133" i="75"/>
  <c r="BJ133" i="75"/>
  <c r="BI133" i="75"/>
  <c r="BH133" i="75"/>
  <c r="BG133" i="75"/>
  <c r="BF133" i="75"/>
  <c r="BE133" i="75"/>
  <c r="BD133" i="75"/>
  <c r="BC133" i="75"/>
  <c r="BB133" i="75"/>
  <c r="BA133" i="75"/>
  <c r="AZ133" i="75"/>
  <c r="AY133" i="75"/>
  <c r="AX133" i="75"/>
  <c r="AW133" i="75"/>
  <c r="AV133" i="75"/>
  <c r="AU133" i="75"/>
  <c r="AT133" i="75"/>
  <c r="AS133" i="75"/>
  <c r="AR133" i="75"/>
  <c r="AQ133" i="75"/>
  <c r="AP133" i="75"/>
  <c r="AO133" i="75"/>
  <c r="AN133" i="75"/>
  <c r="AM133" i="75"/>
  <c r="AL133" i="75"/>
  <c r="AK133" i="75"/>
  <c r="AJ133" i="75"/>
  <c r="AI133" i="75"/>
  <c r="AH133" i="75"/>
  <c r="AG133" i="75"/>
  <c r="AF133" i="75"/>
  <c r="AE133" i="75"/>
  <c r="AD133" i="75"/>
  <c r="AC133" i="75"/>
  <c r="AB133" i="75"/>
  <c r="AA133" i="75"/>
  <c r="Z133" i="75"/>
  <c r="Y133" i="75"/>
  <c r="X133" i="75"/>
  <c r="W133" i="75"/>
  <c r="V133" i="75"/>
  <c r="U133" i="75"/>
  <c r="T133" i="75"/>
  <c r="S133" i="75"/>
  <c r="R133" i="75"/>
  <c r="Q133" i="75"/>
  <c r="P133" i="75"/>
  <c r="O133" i="75"/>
  <c r="N133" i="75"/>
  <c r="M133" i="75"/>
  <c r="L133" i="75"/>
  <c r="K133" i="75"/>
  <c r="J133" i="75"/>
  <c r="I133" i="75"/>
  <c r="H133" i="75"/>
  <c r="G133" i="75"/>
  <c r="F133" i="75"/>
  <c r="BU132" i="75"/>
  <c r="BT132" i="75"/>
  <c r="BS132" i="75"/>
  <c r="BR132" i="75"/>
  <c r="BQ132" i="75"/>
  <c r="BP132" i="75"/>
  <c r="BO132" i="75"/>
  <c r="BN132" i="75"/>
  <c r="BM132" i="75"/>
  <c r="BL132" i="75"/>
  <c r="BK132" i="75"/>
  <c r="BJ132" i="75"/>
  <c r="BI132" i="75"/>
  <c r="BH132" i="75"/>
  <c r="BG132" i="75"/>
  <c r="BF132" i="75"/>
  <c r="BE132" i="75"/>
  <c r="BD132" i="75"/>
  <c r="BC132" i="75"/>
  <c r="BB132" i="75"/>
  <c r="BA132" i="75"/>
  <c r="AZ132" i="75"/>
  <c r="AY132" i="75"/>
  <c r="AX132" i="75"/>
  <c r="AW132" i="75"/>
  <c r="AV132" i="75"/>
  <c r="AU132" i="75"/>
  <c r="AT132" i="75"/>
  <c r="AS132" i="75"/>
  <c r="AR132" i="75"/>
  <c r="AQ132" i="75"/>
  <c r="AP132" i="75"/>
  <c r="AO132" i="75"/>
  <c r="AN132" i="75"/>
  <c r="AM132" i="75"/>
  <c r="AL132" i="75"/>
  <c r="AK132" i="75"/>
  <c r="AJ132" i="75"/>
  <c r="AI132" i="75"/>
  <c r="AH132" i="75"/>
  <c r="AG132" i="75"/>
  <c r="AF132" i="75"/>
  <c r="AE132" i="75"/>
  <c r="AD132" i="75"/>
  <c r="AC132" i="75"/>
  <c r="AB132" i="75"/>
  <c r="AA132" i="75"/>
  <c r="Z132" i="75"/>
  <c r="Y132" i="75"/>
  <c r="X132" i="75"/>
  <c r="W132" i="75"/>
  <c r="V132" i="75"/>
  <c r="U132" i="75"/>
  <c r="T132" i="75"/>
  <c r="S132" i="75"/>
  <c r="R132" i="75"/>
  <c r="Q132" i="75"/>
  <c r="P132" i="75"/>
  <c r="O132" i="75"/>
  <c r="N132" i="75"/>
  <c r="M132" i="75"/>
  <c r="L132" i="75"/>
  <c r="K132" i="75"/>
  <c r="J132" i="75"/>
  <c r="I132" i="75"/>
  <c r="H132" i="75"/>
  <c r="G132" i="75"/>
  <c r="F132" i="75"/>
  <c r="BU131" i="75"/>
  <c r="BT131" i="75"/>
  <c r="BS131" i="75"/>
  <c r="BR131" i="75"/>
  <c r="BQ131" i="75"/>
  <c r="BP131" i="75"/>
  <c r="BO131" i="75"/>
  <c r="BN131" i="75"/>
  <c r="BM131" i="75"/>
  <c r="BL131" i="75"/>
  <c r="BK131" i="75"/>
  <c r="BJ131" i="75"/>
  <c r="BI131" i="75"/>
  <c r="BH131" i="75"/>
  <c r="BG131" i="75"/>
  <c r="BF131" i="75"/>
  <c r="BE131" i="75"/>
  <c r="BD131" i="75"/>
  <c r="BC131" i="75"/>
  <c r="BB131" i="75"/>
  <c r="BA131" i="75"/>
  <c r="AZ131" i="75"/>
  <c r="AY131" i="75"/>
  <c r="AX131" i="75"/>
  <c r="AW131" i="75"/>
  <c r="AV131" i="75"/>
  <c r="AU131" i="75"/>
  <c r="AT131" i="75"/>
  <c r="AS131" i="75"/>
  <c r="AR131" i="75"/>
  <c r="AQ131" i="75"/>
  <c r="AP131" i="75"/>
  <c r="AO131" i="75"/>
  <c r="AN131" i="75"/>
  <c r="AM131" i="75"/>
  <c r="AL131" i="75"/>
  <c r="AK131" i="75"/>
  <c r="AJ131" i="75"/>
  <c r="AI131" i="75"/>
  <c r="AH131" i="75"/>
  <c r="AG131" i="75"/>
  <c r="AF131" i="75"/>
  <c r="AE131" i="75"/>
  <c r="AD131" i="75"/>
  <c r="AC131" i="75"/>
  <c r="AB131" i="75"/>
  <c r="AA131" i="75"/>
  <c r="Z131" i="75"/>
  <c r="Y131" i="75"/>
  <c r="X131" i="75"/>
  <c r="W131" i="75"/>
  <c r="V131" i="75"/>
  <c r="U131" i="75"/>
  <c r="T131" i="75"/>
  <c r="S131" i="75"/>
  <c r="R131" i="75"/>
  <c r="Q131" i="75"/>
  <c r="P131" i="75"/>
  <c r="O131" i="75"/>
  <c r="N131" i="75"/>
  <c r="M131" i="75"/>
  <c r="L131" i="75"/>
  <c r="K131" i="75"/>
  <c r="J131" i="75"/>
  <c r="I131" i="75"/>
  <c r="H131" i="75"/>
  <c r="G131" i="75"/>
  <c r="F131" i="75"/>
  <c r="BU130" i="75"/>
  <c r="BT130" i="75"/>
  <c r="BS130" i="75"/>
  <c r="BR130" i="75"/>
  <c r="BQ130" i="75"/>
  <c r="BP130" i="75"/>
  <c r="BO130" i="75"/>
  <c r="BN130" i="75"/>
  <c r="BM130" i="75"/>
  <c r="BL130" i="75"/>
  <c r="BK130" i="75"/>
  <c r="BJ130" i="75"/>
  <c r="BI130" i="75"/>
  <c r="BH130" i="75"/>
  <c r="BG130" i="75"/>
  <c r="BF130" i="75"/>
  <c r="BE130" i="75"/>
  <c r="BD130" i="75"/>
  <c r="BC130" i="75"/>
  <c r="BB130" i="75"/>
  <c r="BA130" i="75"/>
  <c r="AZ130" i="75"/>
  <c r="AY130" i="75"/>
  <c r="AX130" i="75"/>
  <c r="AW130" i="75"/>
  <c r="AV130" i="75"/>
  <c r="AU130" i="75"/>
  <c r="AT130" i="75"/>
  <c r="AS130" i="75"/>
  <c r="AR130" i="75"/>
  <c r="AQ130" i="75"/>
  <c r="AP130" i="75"/>
  <c r="AO130" i="75"/>
  <c r="AN130" i="75"/>
  <c r="AM130" i="75"/>
  <c r="AL130" i="75"/>
  <c r="AK130" i="75"/>
  <c r="AJ130" i="75"/>
  <c r="AI130" i="75"/>
  <c r="AH130" i="75"/>
  <c r="AG130" i="75"/>
  <c r="AF130" i="75"/>
  <c r="AE130" i="75"/>
  <c r="AD130" i="75"/>
  <c r="AC130" i="75"/>
  <c r="AB130" i="75"/>
  <c r="AA130" i="75"/>
  <c r="Z130" i="75"/>
  <c r="Y130" i="75"/>
  <c r="X130" i="75"/>
  <c r="W130" i="75"/>
  <c r="V130" i="75"/>
  <c r="U130" i="75"/>
  <c r="T130" i="75"/>
  <c r="S130" i="75"/>
  <c r="R130" i="75"/>
  <c r="Q130" i="75"/>
  <c r="P130" i="75"/>
  <c r="O130" i="75"/>
  <c r="N130" i="75"/>
  <c r="M130" i="75"/>
  <c r="L130" i="75"/>
  <c r="K130" i="75"/>
  <c r="J130" i="75"/>
  <c r="I130" i="75"/>
  <c r="H130" i="75"/>
  <c r="G130" i="75"/>
  <c r="F130" i="75"/>
  <c r="BU129" i="75"/>
  <c r="BT129" i="75"/>
  <c r="BS129" i="75"/>
  <c r="BR129" i="75"/>
  <c r="BQ129" i="75"/>
  <c r="BP129" i="75"/>
  <c r="BO129" i="75"/>
  <c r="BN129" i="75"/>
  <c r="BM129" i="75"/>
  <c r="BL129" i="75"/>
  <c r="BK129" i="75"/>
  <c r="BJ129" i="75"/>
  <c r="BI129" i="75"/>
  <c r="BH129" i="75"/>
  <c r="BG129" i="75"/>
  <c r="BF129" i="75"/>
  <c r="BE129" i="75"/>
  <c r="BD129" i="75"/>
  <c r="BC129" i="75"/>
  <c r="BB129" i="75"/>
  <c r="BA129" i="75"/>
  <c r="AZ129" i="75"/>
  <c r="AY129" i="75"/>
  <c r="AX129" i="75"/>
  <c r="AW129" i="75"/>
  <c r="AV129" i="75"/>
  <c r="AU129" i="75"/>
  <c r="AT129" i="75"/>
  <c r="AS129" i="75"/>
  <c r="AR129" i="75"/>
  <c r="AQ129" i="75"/>
  <c r="AP129" i="75"/>
  <c r="AO129" i="75"/>
  <c r="AN129" i="75"/>
  <c r="AM129" i="75"/>
  <c r="AL129" i="75"/>
  <c r="AK129" i="75"/>
  <c r="AJ129" i="75"/>
  <c r="AI129" i="75"/>
  <c r="AH129" i="75"/>
  <c r="AG129" i="75"/>
  <c r="AF129" i="75"/>
  <c r="AE129" i="75"/>
  <c r="AD129" i="75"/>
  <c r="AC129" i="75"/>
  <c r="AB129" i="75"/>
  <c r="AA129" i="75"/>
  <c r="Z129" i="75"/>
  <c r="Y129" i="75"/>
  <c r="X129" i="75"/>
  <c r="W129" i="75"/>
  <c r="V129" i="75"/>
  <c r="U129" i="75"/>
  <c r="T129" i="75"/>
  <c r="S129" i="75"/>
  <c r="R129" i="75"/>
  <c r="Q129" i="75"/>
  <c r="P129" i="75"/>
  <c r="O129" i="75"/>
  <c r="N129" i="75"/>
  <c r="M129" i="75"/>
  <c r="L129" i="75"/>
  <c r="K129" i="75"/>
  <c r="J129" i="75"/>
  <c r="I129" i="75"/>
  <c r="H129" i="75"/>
  <c r="G129" i="75"/>
  <c r="F129" i="75"/>
  <c r="BU128" i="75"/>
  <c r="BT128" i="75"/>
  <c r="BS128" i="75"/>
  <c r="BR128" i="75"/>
  <c r="BQ128" i="75"/>
  <c r="BP128" i="75"/>
  <c r="BO128" i="75"/>
  <c r="BN128" i="75"/>
  <c r="BM128" i="75"/>
  <c r="BL128" i="75"/>
  <c r="BK128" i="75"/>
  <c r="BJ128" i="75"/>
  <c r="BI128" i="75"/>
  <c r="BH128" i="75"/>
  <c r="BG128" i="75"/>
  <c r="BF128" i="75"/>
  <c r="BE128" i="75"/>
  <c r="BD128" i="75"/>
  <c r="BC128" i="75"/>
  <c r="BB128" i="75"/>
  <c r="BA128" i="75"/>
  <c r="AZ128" i="75"/>
  <c r="AY128" i="75"/>
  <c r="AX128" i="75"/>
  <c r="AW128" i="75"/>
  <c r="AV128" i="75"/>
  <c r="AU128" i="75"/>
  <c r="AT128" i="75"/>
  <c r="AS128" i="75"/>
  <c r="AR128" i="75"/>
  <c r="AQ128" i="75"/>
  <c r="AP128" i="75"/>
  <c r="AO128" i="75"/>
  <c r="AN128" i="75"/>
  <c r="AM128" i="75"/>
  <c r="AL128" i="75"/>
  <c r="AK128" i="75"/>
  <c r="AJ128" i="75"/>
  <c r="AI128" i="75"/>
  <c r="AH128" i="75"/>
  <c r="AG128" i="75"/>
  <c r="AF128" i="75"/>
  <c r="AE128" i="75"/>
  <c r="AD128" i="75"/>
  <c r="AC128" i="75"/>
  <c r="AB128" i="75"/>
  <c r="AA128" i="75"/>
  <c r="Z128" i="75"/>
  <c r="Y128" i="75"/>
  <c r="X128" i="75"/>
  <c r="W128" i="75"/>
  <c r="V128" i="75"/>
  <c r="U128" i="75"/>
  <c r="T128" i="75"/>
  <c r="S128" i="75"/>
  <c r="R128" i="75"/>
  <c r="Q128" i="75"/>
  <c r="P128" i="75"/>
  <c r="O128" i="75"/>
  <c r="N128" i="75"/>
  <c r="M128" i="75"/>
  <c r="L128" i="75"/>
  <c r="K128" i="75"/>
  <c r="J128" i="75"/>
  <c r="I128" i="75"/>
  <c r="H128" i="75"/>
  <c r="G128" i="75"/>
  <c r="F128" i="75"/>
  <c r="BU127" i="75"/>
  <c r="BT127" i="75"/>
  <c r="BS127" i="75"/>
  <c r="BR127" i="75"/>
  <c r="BQ127" i="75"/>
  <c r="BP127" i="75"/>
  <c r="BO127" i="75"/>
  <c r="BN127" i="75"/>
  <c r="BM127" i="75"/>
  <c r="BL127" i="75"/>
  <c r="BK127" i="75"/>
  <c r="BJ127" i="75"/>
  <c r="BI127" i="75"/>
  <c r="BH127" i="75"/>
  <c r="BG127" i="75"/>
  <c r="BF127" i="75"/>
  <c r="BE127" i="75"/>
  <c r="BD127" i="75"/>
  <c r="BC127" i="75"/>
  <c r="BB127" i="75"/>
  <c r="BA127" i="75"/>
  <c r="AZ127" i="75"/>
  <c r="AY127" i="75"/>
  <c r="AX127" i="75"/>
  <c r="AW127" i="75"/>
  <c r="AV127" i="75"/>
  <c r="AU127" i="75"/>
  <c r="AT127" i="75"/>
  <c r="AS127" i="75"/>
  <c r="AR127" i="75"/>
  <c r="AQ127" i="75"/>
  <c r="AP127" i="75"/>
  <c r="AO127" i="75"/>
  <c r="AN127" i="75"/>
  <c r="AM127" i="75"/>
  <c r="AL127" i="75"/>
  <c r="AK127" i="75"/>
  <c r="AJ127" i="75"/>
  <c r="AI127" i="75"/>
  <c r="AH127" i="75"/>
  <c r="AG127" i="75"/>
  <c r="AF127" i="75"/>
  <c r="AE127" i="75"/>
  <c r="AD127" i="75"/>
  <c r="AC127" i="75"/>
  <c r="AB127" i="75"/>
  <c r="AA127" i="75"/>
  <c r="Z127" i="75"/>
  <c r="Y127" i="75"/>
  <c r="X127" i="75"/>
  <c r="W127" i="75"/>
  <c r="V127" i="75"/>
  <c r="U127" i="75"/>
  <c r="T127" i="75"/>
  <c r="S127" i="75"/>
  <c r="R127" i="75"/>
  <c r="Q127" i="75"/>
  <c r="P127" i="75"/>
  <c r="O127" i="75"/>
  <c r="N127" i="75"/>
  <c r="M127" i="75"/>
  <c r="L127" i="75"/>
  <c r="K127" i="75"/>
  <c r="J127" i="75"/>
  <c r="I127" i="75"/>
  <c r="H127" i="75"/>
  <c r="G127" i="75"/>
  <c r="F127" i="75"/>
  <c r="BU126" i="75"/>
  <c r="BT126" i="75"/>
  <c r="BS126" i="75"/>
  <c r="BR126" i="75"/>
  <c r="BQ126" i="75"/>
  <c r="BP126" i="75"/>
  <c r="BO126" i="75"/>
  <c r="BN126" i="75"/>
  <c r="BM126" i="75"/>
  <c r="BL126" i="75"/>
  <c r="BK126" i="75"/>
  <c r="BJ126" i="75"/>
  <c r="BI126" i="75"/>
  <c r="BH126" i="75"/>
  <c r="BG126" i="75"/>
  <c r="BF126" i="75"/>
  <c r="BE126" i="75"/>
  <c r="BD126" i="75"/>
  <c r="BC126" i="75"/>
  <c r="BB126" i="75"/>
  <c r="BA126" i="75"/>
  <c r="AZ126" i="75"/>
  <c r="AY126" i="75"/>
  <c r="AX126" i="75"/>
  <c r="AW126" i="75"/>
  <c r="AV126" i="75"/>
  <c r="AU126" i="75"/>
  <c r="AT126" i="75"/>
  <c r="AS126" i="75"/>
  <c r="AR126" i="75"/>
  <c r="AQ126" i="75"/>
  <c r="AP126" i="75"/>
  <c r="AO126" i="75"/>
  <c r="AN126" i="75"/>
  <c r="AM126" i="75"/>
  <c r="AL126" i="75"/>
  <c r="AK126" i="75"/>
  <c r="AJ126" i="75"/>
  <c r="AI126" i="75"/>
  <c r="AH126" i="75"/>
  <c r="AG126" i="75"/>
  <c r="AF126" i="75"/>
  <c r="AE126" i="75"/>
  <c r="AD126" i="75"/>
  <c r="AC126" i="75"/>
  <c r="AB126" i="75"/>
  <c r="AA126" i="75"/>
  <c r="Z126" i="75"/>
  <c r="Y126" i="75"/>
  <c r="X126" i="75"/>
  <c r="W126" i="75"/>
  <c r="V126" i="75"/>
  <c r="U126" i="75"/>
  <c r="T126" i="75"/>
  <c r="S126" i="75"/>
  <c r="R126" i="75"/>
  <c r="Q126" i="75"/>
  <c r="P126" i="75"/>
  <c r="O126" i="75"/>
  <c r="N126" i="75"/>
  <c r="M126" i="75"/>
  <c r="L126" i="75"/>
  <c r="K126" i="75"/>
  <c r="J126" i="75"/>
  <c r="I126" i="75"/>
  <c r="H126" i="75"/>
  <c r="G126" i="75"/>
  <c r="F126" i="75"/>
  <c r="BU125" i="75"/>
  <c r="BT125" i="75"/>
  <c r="BS125" i="75"/>
  <c r="BR125" i="75"/>
  <c r="BQ125" i="75"/>
  <c r="BP125" i="75"/>
  <c r="BO125" i="75"/>
  <c r="BN125" i="75"/>
  <c r="BM125" i="75"/>
  <c r="BL125" i="75"/>
  <c r="BK125" i="75"/>
  <c r="BJ125" i="75"/>
  <c r="BI125" i="75"/>
  <c r="BH125" i="75"/>
  <c r="BG125" i="75"/>
  <c r="BF125" i="75"/>
  <c r="BE125" i="75"/>
  <c r="BD125" i="75"/>
  <c r="BC125" i="75"/>
  <c r="BB125" i="75"/>
  <c r="BA125" i="75"/>
  <c r="AZ125" i="75"/>
  <c r="AY125" i="75"/>
  <c r="AX125" i="75"/>
  <c r="AW125" i="75"/>
  <c r="AV125" i="75"/>
  <c r="AU125" i="75"/>
  <c r="AT125" i="75"/>
  <c r="AS125" i="75"/>
  <c r="AR125" i="75"/>
  <c r="AQ125" i="75"/>
  <c r="AP125" i="75"/>
  <c r="AO125" i="75"/>
  <c r="AN125" i="75"/>
  <c r="AM125" i="75"/>
  <c r="AL125" i="75"/>
  <c r="AK125" i="75"/>
  <c r="AJ125" i="75"/>
  <c r="AI125" i="75"/>
  <c r="AH125" i="75"/>
  <c r="AG125" i="75"/>
  <c r="AF125" i="75"/>
  <c r="AE125" i="75"/>
  <c r="AD125" i="75"/>
  <c r="AC125" i="75"/>
  <c r="AB125" i="75"/>
  <c r="AA125" i="75"/>
  <c r="Z125" i="75"/>
  <c r="Y125" i="75"/>
  <c r="X125" i="75"/>
  <c r="W125" i="75"/>
  <c r="V125" i="75"/>
  <c r="U125" i="75"/>
  <c r="T125" i="75"/>
  <c r="S125" i="75"/>
  <c r="R125" i="75"/>
  <c r="Q125" i="75"/>
  <c r="P125" i="75"/>
  <c r="O125" i="75"/>
  <c r="N125" i="75"/>
  <c r="M125" i="75"/>
  <c r="L125" i="75"/>
  <c r="K125" i="75"/>
  <c r="J125" i="75"/>
  <c r="I125" i="75"/>
  <c r="H125" i="75"/>
  <c r="G125" i="75"/>
  <c r="F125" i="75"/>
  <c r="BU124" i="75"/>
  <c r="BT124" i="75"/>
  <c r="BS124" i="75"/>
  <c r="BR124" i="75"/>
  <c r="BQ124" i="75"/>
  <c r="BP124" i="75"/>
  <c r="BO124" i="75"/>
  <c r="BN124" i="75"/>
  <c r="BM124" i="75"/>
  <c r="BL124" i="75"/>
  <c r="BK124" i="75"/>
  <c r="BJ124" i="75"/>
  <c r="BI124" i="75"/>
  <c r="BH124" i="75"/>
  <c r="BG124" i="75"/>
  <c r="BF124" i="75"/>
  <c r="BE124" i="75"/>
  <c r="BD124" i="75"/>
  <c r="BC124" i="75"/>
  <c r="BB124" i="75"/>
  <c r="BA124" i="75"/>
  <c r="AZ124" i="75"/>
  <c r="AY124" i="75"/>
  <c r="AX124" i="75"/>
  <c r="AW124" i="75"/>
  <c r="AV124" i="75"/>
  <c r="AU124" i="75"/>
  <c r="AT124" i="75"/>
  <c r="AS124" i="75"/>
  <c r="AR124" i="75"/>
  <c r="AQ124" i="75"/>
  <c r="AP124" i="75"/>
  <c r="AO124" i="75"/>
  <c r="AN124" i="75"/>
  <c r="AM124" i="75"/>
  <c r="AL124" i="75"/>
  <c r="AK124" i="75"/>
  <c r="AJ124" i="75"/>
  <c r="AI124" i="75"/>
  <c r="AH124" i="75"/>
  <c r="AG124" i="75"/>
  <c r="AF124" i="75"/>
  <c r="AE124" i="75"/>
  <c r="AD124" i="75"/>
  <c r="AC124" i="75"/>
  <c r="AB124" i="75"/>
  <c r="AA124" i="75"/>
  <c r="Z124" i="75"/>
  <c r="Y124" i="75"/>
  <c r="X124" i="75"/>
  <c r="W124" i="75"/>
  <c r="V124" i="75"/>
  <c r="U124" i="75"/>
  <c r="T124" i="75"/>
  <c r="S124" i="75"/>
  <c r="R124" i="75"/>
  <c r="Q124" i="75"/>
  <c r="P124" i="75"/>
  <c r="O124" i="75"/>
  <c r="N124" i="75"/>
  <c r="M124" i="75"/>
  <c r="L124" i="75"/>
  <c r="K124" i="75"/>
  <c r="J124" i="75"/>
  <c r="I124" i="75"/>
  <c r="H124" i="75"/>
  <c r="G124" i="75"/>
  <c r="F124" i="75"/>
  <c r="BU123" i="75"/>
  <c r="BT123" i="75"/>
  <c r="BS123" i="75"/>
  <c r="BR123" i="75"/>
  <c r="BQ123" i="75"/>
  <c r="BP123" i="75"/>
  <c r="BO123" i="75"/>
  <c r="BN123" i="75"/>
  <c r="BM123" i="75"/>
  <c r="BL123" i="75"/>
  <c r="BK123" i="75"/>
  <c r="BJ123" i="75"/>
  <c r="BI123" i="75"/>
  <c r="BH123" i="75"/>
  <c r="BG123" i="75"/>
  <c r="BF123" i="75"/>
  <c r="BE123" i="75"/>
  <c r="BD123" i="75"/>
  <c r="BC123" i="75"/>
  <c r="BB123" i="75"/>
  <c r="BA123" i="75"/>
  <c r="AZ123" i="75"/>
  <c r="AY123" i="75"/>
  <c r="AX123" i="75"/>
  <c r="AW123" i="75"/>
  <c r="AV123" i="75"/>
  <c r="AU123" i="75"/>
  <c r="AT123" i="75"/>
  <c r="AS123" i="75"/>
  <c r="AR123" i="75"/>
  <c r="AQ123" i="75"/>
  <c r="AP123" i="75"/>
  <c r="AO123" i="75"/>
  <c r="AN123" i="75"/>
  <c r="AM123" i="75"/>
  <c r="AL123" i="75"/>
  <c r="AK123" i="75"/>
  <c r="AJ123" i="75"/>
  <c r="AI123" i="75"/>
  <c r="AH123" i="75"/>
  <c r="AG123" i="75"/>
  <c r="AF123" i="75"/>
  <c r="AE123" i="75"/>
  <c r="AD123" i="75"/>
  <c r="AC123" i="75"/>
  <c r="AB123" i="75"/>
  <c r="AA123" i="75"/>
  <c r="Z123" i="75"/>
  <c r="Y123" i="75"/>
  <c r="X123" i="75"/>
  <c r="W123" i="75"/>
  <c r="V123" i="75"/>
  <c r="U123" i="75"/>
  <c r="T123" i="75"/>
  <c r="S123" i="75"/>
  <c r="R123" i="75"/>
  <c r="Q123" i="75"/>
  <c r="P123" i="75"/>
  <c r="O123" i="75"/>
  <c r="N123" i="75"/>
  <c r="M123" i="75"/>
  <c r="L123" i="75"/>
  <c r="K123" i="75"/>
  <c r="J123" i="75"/>
  <c r="I123" i="75"/>
  <c r="H123" i="75"/>
  <c r="G123" i="75"/>
  <c r="F123" i="75"/>
  <c r="BU122" i="75"/>
  <c r="BT122" i="75"/>
  <c r="BS122" i="75"/>
  <c r="BR122" i="75"/>
  <c r="BQ122" i="75"/>
  <c r="BP122" i="75"/>
  <c r="BO122" i="75"/>
  <c r="BN122" i="75"/>
  <c r="BM122" i="75"/>
  <c r="BL122" i="75"/>
  <c r="BK122" i="75"/>
  <c r="BJ122" i="75"/>
  <c r="BI122" i="75"/>
  <c r="BH122" i="75"/>
  <c r="BG122" i="75"/>
  <c r="BF122" i="75"/>
  <c r="BE122" i="75"/>
  <c r="BD122" i="75"/>
  <c r="BC122" i="75"/>
  <c r="BB122" i="75"/>
  <c r="BA122" i="75"/>
  <c r="AZ122" i="75"/>
  <c r="AY122" i="75"/>
  <c r="AX122" i="75"/>
  <c r="AW122" i="75"/>
  <c r="AV122" i="75"/>
  <c r="AU122" i="75"/>
  <c r="AT122" i="75"/>
  <c r="AS122" i="75"/>
  <c r="AR122" i="75"/>
  <c r="AQ122" i="75"/>
  <c r="AP122" i="75"/>
  <c r="AO122" i="75"/>
  <c r="AN122" i="75"/>
  <c r="AM122" i="75"/>
  <c r="AL122" i="75"/>
  <c r="AK122" i="75"/>
  <c r="AJ122" i="75"/>
  <c r="AI122" i="75"/>
  <c r="AH122" i="75"/>
  <c r="AG122" i="75"/>
  <c r="AF122" i="75"/>
  <c r="AE122" i="75"/>
  <c r="AD122" i="75"/>
  <c r="AC122" i="75"/>
  <c r="AB122" i="75"/>
  <c r="AA122" i="75"/>
  <c r="Z122" i="75"/>
  <c r="Y122" i="75"/>
  <c r="X122" i="75"/>
  <c r="W122" i="75"/>
  <c r="V122" i="75"/>
  <c r="U122" i="75"/>
  <c r="T122" i="75"/>
  <c r="S122" i="75"/>
  <c r="R122" i="75"/>
  <c r="Q122" i="75"/>
  <c r="P122" i="75"/>
  <c r="O122" i="75"/>
  <c r="N122" i="75"/>
  <c r="M122" i="75"/>
  <c r="L122" i="75"/>
  <c r="K122" i="75"/>
  <c r="J122" i="75"/>
  <c r="I122" i="75"/>
  <c r="H122" i="75"/>
  <c r="G122" i="75"/>
  <c r="F122" i="75"/>
  <c r="BU121" i="75"/>
  <c r="BT121" i="75"/>
  <c r="BS121" i="75"/>
  <c r="BR121" i="75"/>
  <c r="BQ121" i="75"/>
  <c r="BP121" i="75"/>
  <c r="BO121" i="75"/>
  <c r="BN121" i="75"/>
  <c r="BM121" i="75"/>
  <c r="BL121" i="75"/>
  <c r="BK121" i="75"/>
  <c r="BJ121" i="75"/>
  <c r="BI121" i="75"/>
  <c r="BH121" i="75"/>
  <c r="BG121" i="75"/>
  <c r="BF121" i="75"/>
  <c r="BE121" i="75"/>
  <c r="BD121" i="75"/>
  <c r="BC121" i="75"/>
  <c r="BB121" i="75"/>
  <c r="BA121" i="75"/>
  <c r="AZ121" i="75"/>
  <c r="AY121" i="75"/>
  <c r="AX121" i="75"/>
  <c r="AW121" i="75"/>
  <c r="AV121" i="75"/>
  <c r="AU121" i="75"/>
  <c r="AT121" i="75"/>
  <c r="AS121" i="75"/>
  <c r="AR121" i="75"/>
  <c r="AQ121" i="75"/>
  <c r="AP121" i="75"/>
  <c r="AO121" i="75"/>
  <c r="AN121" i="75"/>
  <c r="AM121" i="75"/>
  <c r="AL121" i="75"/>
  <c r="AK121" i="75"/>
  <c r="AJ121" i="75"/>
  <c r="AI121" i="75"/>
  <c r="AH121" i="75"/>
  <c r="AG121" i="75"/>
  <c r="AF121" i="75"/>
  <c r="AE121" i="75"/>
  <c r="AD121" i="75"/>
  <c r="AC121" i="75"/>
  <c r="AB121" i="75"/>
  <c r="AA121" i="75"/>
  <c r="Z121" i="75"/>
  <c r="Y121" i="75"/>
  <c r="X121" i="75"/>
  <c r="W121" i="75"/>
  <c r="V121" i="75"/>
  <c r="U121" i="75"/>
  <c r="T121" i="75"/>
  <c r="S121" i="75"/>
  <c r="R121" i="75"/>
  <c r="Q121" i="75"/>
  <c r="P121" i="75"/>
  <c r="O121" i="75"/>
  <c r="N121" i="75"/>
  <c r="M121" i="75"/>
  <c r="L121" i="75"/>
  <c r="K121" i="75"/>
  <c r="J121" i="75"/>
  <c r="I121" i="75"/>
  <c r="H121" i="75"/>
  <c r="G121" i="75"/>
  <c r="F121" i="75"/>
  <c r="BU120" i="75"/>
  <c r="BT120" i="75"/>
  <c r="BS120" i="75"/>
  <c r="BR120" i="75"/>
  <c r="BQ120" i="75"/>
  <c r="BP120" i="75"/>
  <c r="BO120" i="75"/>
  <c r="BN120" i="75"/>
  <c r="BM120" i="75"/>
  <c r="BL120" i="75"/>
  <c r="BK120" i="75"/>
  <c r="BJ120" i="75"/>
  <c r="BI120" i="75"/>
  <c r="BH120" i="75"/>
  <c r="BG120" i="75"/>
  <c r="BF120" i="75"/>
  <c r="BE120" i="75"/>
  <c r="BD120" i="75"/>
  <c r="BC120" i="75"/>
  <c r="BB120" i="75"/>
  <c r="BA120" i="75"/>
  <c r="AZ120" i="75"/>
  <c r="AY120" i="75"/>
  <c r="AX120" i="75"/>
  <c r="AW120" i="75"/>
  <c r="AV120" i="75"/>
  <c r="AU120" i="75"/>
  <c r="AT120" i="75"/>
  <c r="AS120" i="75"/>
  <c r="AR120" i="75"/>
  <c r="AQ120" i="75"/>
  <c r="AP120" i="75"/>
  <c r="AO120" i="75"/>
  <c r="AN120" i="75"/>
  <c r="AM120" i="75"/>
  <c r="AL120" i="75"/>
  <c r="AK120" i="75"/>
  <c r="AJ120" i="75"/>
  <c r="AI120" i="75"/>
  <c r="AH120" i="75"/>
  <c r="AG120" i="75"/>
  <c r="AF120" i="75"/>
  <c r="AE120" i="75"/>
  <c r="AD120" i="75"/>
  <c r="AC120" i="75"/>
  <c r="AB120" i="75"/>
  <c r="AA120" i="75"/>
  <c r="Z120" i="75"/>
  <c r="Y120" i="75"/>
  <c r="X120" i="75"/>
  <c r="W120" i="75"/>
  <c r="V120" i="75"/>
  <c r="U120" i="75"/>
  <c r="T120" i="75"/>
  <c r="S120" i="75"/>
  <c r="R120" i="75"/>
  <c r="Q120" i="75"/>
  <c r="P120" i="75"/>
  <c r="O120" i="75"/>
  <c r="N120" i="75"/>
  <c r="M120" i="75"/>
  <c r="L120" i="75"/>
  <c r="K120" i="75"/>
  <c r="J120" i="75"/>
  <c r="I120" i="75"/>
  <c r="H120" i="75"/>
  <c r="G120" i="75"/>
  <c r="F120" i="75"/>
  <c r="BU119" i="75"/>
  <c r="BT119" i="75"/>
  <c r="BS119" i="75"/>
  <c r="BR119" i="75"/>
  <c r="BQ119" i="75"/>
  <c r="BP119" i="75"/>
  <c r="BO119" i="75"/>
  <c r="BN119" i="75"/>
  <c r="BM119" i="75"/>
  <c r="BL119" i="75"/>
  <c r="BK119" i="75"/>
  <c r="BJ119" i="75"/>
  <c r="BI119" i="75"/>
  <c r="BH119" i="75"/>
  <c r="BG119" i="75"/>
  <c r="BF119" i="75"/>
  <c r="BE119" i="75"/>
  <c r="BD119" i="75"/>
  <c r="BC119" i="75"/>
  <c r="BB119" i="75"/>
  <c r="BA119" i="75"/>
  <c r="AZ119" i="75"/>
  <c r="AY119" i="75"/>
  <c r="AX119" i="75"/>
  <c r="AW119" i="75"/>
  <c r="AV119" i="75"/>
  <c r="AU119" i="75"/>
  <c r="AT119" i="75"/>
  <c r="AS119" i="75"/>
  <c r="AR119" i="75"/>
  <c r="AQ119" i="75"/>
  <c r="AP119" i="75"/>
  <c r="AO119" i="75"/>
  <c r="AN119" i="75"/>
  <c r="AM119" i="75"/>
  <c r="AL119" i="75"/>
  <c r="AK119" i="75"/>
  <c r="AJ119" i="75"/>
  <c r="AI119" i="75"/>
  <c r="AH119" i="75"/>
  <c r="AG119" i="75"/>
  <c r="AF119" i="75"/>
  <c r="AE119" i="75"/>
  <c r="AD119" i="75"/>
  <c r="AC119" i="75"/>
  <c r="AB119" i="75"/>
  <c r="AA119" i="75"/>
  <c r="Z119" i="75"/>
  <c r="Y119" i="75"/>
  <c r="X119" i="75"/>
  <c r="W119" i="75"/>
  <c r="V119" i="75"/>
  <c r="U119" i="75"/>
  <c r="T119" i="75"/>
  <c r="S119" i="75"/>
  <c r="R119" i="75"/>
  <c r="Q119" i="75"/>
  <c r="P119" i="75"/>
  <c r="O119" i="75"/>
  <c r="N119" i="75"/>
  <c r="M119" i="75"/>
  <c r="L119" i="75"/>
  <c r="K119" i="75"/>
  <c r="J119" i="75"/>
  <c r="I119" i="75"/>
  <c r="H119" i="75"/>
  <c r="G119" i="75"/>
  <c r="F119" i="75"/>
  <c r="BU118" i="75"/>
  <c r="BT118" i="75"/>
  <c r="BS118" i="75"/>
  <c r="BR118" i="75"/>
  <c r="BQ118" i="75"/>
  <c r="BP118" i="75"/>
  <c r="BO118" i="75"/>
  <c r="BN118" i="75"/>
  <c r="BM118" i="75"/>
  <c r="BL118" i="75"/>
  <c r="BK118" i="75"/>
  <c r="BJ118" i="75"/>
  <c r="BI118" i="75"/>
  <c r="BH118" i="75"/>
  <c r="BG118" i="75"/>
  <c r="BF118" i="75"/>
  <c r="BE118" i="75"/>
  <c r="BD118" i="75"/>
  <c r="BC118" i="75"/>
  <c r="BB118" i="75"/>
  <c r="BA118" i="75"/>
  <c r="AZ118" i="75"/>
  <c r="AY118" i="75"/>
  <c r="AX118" i="75"/>
  <c r="AW118" i="75"/>
  <c r="AV118" i="75"/>
  <c r="AU118" i="75"/>
  <c r="AT118" i="75"/>
  <c r="AS118" i="75"/>
  <c r="AR118" i="75"/>
  <c r="AQ118" i="75"/>
  <c r="AP118" i="75"/>
  <c r="AO118" i="75"/>
  <c r="AN118" i="75"/>
  <c r="AM118" i="75"/>
  <c r="AL118" i="75"/>
  <c r="AK118" i="75"/>
  <c r="AJ118" i="75"/>
  <c r="AI118" i="75"/>
  <c r="AH118" i="75"/>
  <c r="AG118" i="75"/>
  <c r="AF118" i="75"/>
  <c r="AE118" i="75"/>
  <c r="AD118" i="75"/>
  <c r="AC118" i="75"/>
  <c r="AB118" i="75"/>
  <c r="AA118" i="75"/>
  <c r="Z118" i="75"/>
  <c r="Y118" i="75"/>
  <c r="X118" i="75"/>
  <c r="W118" i="75"/>
  <c r="V118" i="75"/>
  <c r="U118" i="75"/>
  <c r="T118" i="75"/>
  <c r="S118" i="75"/>
  <c r="R118" i="75"/>
  <c r="Q118" i="75"/>
  <c r="P118" i="75"/>
  <c r="O118" i="75"/>
  <c r="N118" i="75"/>
  <c r="M118" i="75"/>
  <c r="L118" i="75"/>
  <c r="K118" i="75"/>
  <c r="J118" i="75"/>
  <c r="I118" i="75"/>
  <c r="H118" i="75"/>
  <c r="G118" i="75"/>
  <c r="F118" i="75"/>
  <c r="BU117" i="75"/>
  <c r="BT117" i="75"/>
  <c r="BS117" i="75"/>
  <c r="BR117" i="75"/>
  <c r="BQ117" i="75"/>
  <c r="BP117" i="75"/>
  <c r="BO117" i="75"/>
  <c r="BN117" i="75"/>
  <c r="BM117" i="75"/>
  <c r="BL117" i="75"/>
  <c r="BK117" i="75"/>
  <c r="BJ117" i="75"/>
  <c r="BI117" i="75"/>
  <c r="BH117" i="75"/>
  <c r="BG117" i="75"/>
  <c r="BF117" i="75"/>
  <c r="BE117" i="75"/>
  <c r="BD117" i="75"/>
  <c r="BC117" i="75"/>
  <c r="BB117" i="75"/>
  <c r="BA117" i="75"/>
  <c r="AZ117" i="75"/>
  <c r="AY117" i="75"/>
  <c r="AX117" i="75"/>
  <c r="AW117" i="75"/>
  <c r="AV117" i="75"/>
  <c r="AU117" i="75"/>
  <c r="AT117" i="75"/>
  <c r="AS117" i="75"/>
  <c r="AR117" i="75"/>
  <c r="AQ117" i="75"/>
  <c r="AP117" i="75"/>
  <c r="AO117" i="75"/>
  <c r="AN117" i="75"/>
  <c r="AM117" i="75"/>
  <c r="AL117" i="75"/>
  <c r="AK117" i="75"/>
  <c r="AJ117" i="75"/>
  <c r="AI117" i="75"/>
  <c r="AH117" i="75"/>
  <c r="AG117" i="75"/>
  <c r="AF117" i="75"/>
  <c r="AE117" i="75"/>
  <c r="AD117" i="75"/>
  <c r="AC117" i="75"/>
  <c r="AB117" i="75"/>
  <c r="AA117" i="75"/>
  <c r="Z117" i="75"/>
  <c r="Y117" i="75"/>
  <c r="X117" i="75"/>
  <c r="W117" i="75"/>
  <c r="V117" i="75"/>
  <c r="U117" i="75"/>
  <c r="T117" i="75"/>
  <c r="S117" i="75"/>
  <c r="R117" i="75"/>
  <c r="Q117" i="75"/>
  <c r="P117" i="75"/>
  <c r="O117" i="75"/>
  <c r="N117" i="75"/>
  <c r="M117" i="75"/>
  <c r="L117" i="75"/>
  <c r="K117" i="75"/>
  <c r="J117" i="75"/>
  <c r="I117" i="75"/>
  <c r="H117" i="75"/>
  <c r="G117" i="75"/>
  <c r="F117" i="75"/>
  <c r="BU116" i="75"/>
  <c r="BT116" i="75"/>
  <c r="BS116" i="75"/>
  <c r="BR116" i="75"/>
  <c r="BQ116" i="75"/>
  <c r="BP116" i="75"/>
  <c r="BO116" i="75"/>
  <c r="BN116" i="75"/>
  <c r="BM116" i="75"/>
  <c r="BL116" i="75"/>
  <c r="BK116" i="75"/>
  <c r="BJ116" i="75"/>
  <c r="BI116" i="75"/>
  <c r="BH116" i="75"/>
  <c r="BG116" i="75"/>
  <c r="BF116" i="75"/>
  <c r="BE116" i="75"/>
  <c r="BD116" i="75"/>
  <c r="BC116" i="75"/>
  <c r="BB116" i="75"/>
  <c r="BA116" i="75"/>
  <c r="AZ116" i="75"/>
  <c r="AY116" i="75"/>
  <c r="AX116" i="75"/>
  <c r="AW116" i="75"/>
  <c r="AV116" i="75"/>
  <c r="AU116" i="75"/>
  <c r="AT116" i="75"/>
  <c r="AS116" i="75"/>
  <c r="AR116" i="75"/>
  <c r="AQ116" i="75"/>
  <c r="AP116" i="75"/>
  <c r="AO116" i="75"/>
  <c r="AN116" i="75"/>
  <c r="AM116" i="75"/>
  <c r="AL116" i="75"/>
  <c r="AK116" i="75"/>
  <c r="AJ116" i="75"/>
  <c r="AI116" i="75"/>
  <c r="AH116" i="75"/>
  <c r="AG116" i="75"/>
  <c r="AF116" i="75"/>
  <c r="AE116" i="75"/>
  <c r="AD116" i="75"/>
  <c r="AC116" i="75"/>
  <c r="AB116" i="75"/>
  <c r="AA116" i="75"/>
  <c r="Z116" i="75"/>
  <c r="Y116" i="75"/>
  <c r="X116" i="75"/>
  <c r="W116" i="75"/>
  <c r="V116" i="75"/>
  <c r="U116" i="75"/>
  <c r="T116" i="75"/>
  <c r="S116" i="75"/>
  <c r="R116" i="75"/>
  <c r="Q116" i="75"/>
  <c r="P116" i="75"/>
  <c r="O116" i="75"/>
  <c r="N116" i="75"/>
  <c r="M116" i="75"/>
  <c r="L116" i="75"/>
  <c r="K116" i="75"/>
  <c r="J116" i="75"/>
  <c r="I116" i="75"/>
  <c r="H116" i="75"/>
  <c r="G116" i="75"/>
  <c r="F116" i="75"/>
  <c r="BU115" i="75"/>
  <c r="BT115" i="75"/>
  <c r="BS115" i="75"/>
  <c r="BR115" i="75"/>
  <c r="BQ115" i="75"/>
  <c r="BP115" i="75"/>
  <c r="BO115" i="75"/>
  <c r="BN115" i="75"/>
  <c r="BM115" i="75"/>
  <c r="BL115" i="75"/>
  <c r="BK115" i="75"/>
  <c r="BJ115" i="75"/>
  <c r="BI115" i="75"/>
  <c r="BH115" i="75"/>
  <c r="BG115" i="75"/>
  <c r="BF115" i="75"/>
  <c r="BE115" i="75"/>
  <c r="BD115" i="75"/>
  <c r="BC115" i="75"/>
  <c r="BB115" i="75"/>
  <c r="BA115" i="75"/>
  <c r="AZ115" i="75"/>
  <c r="AY115" i="75"/>
  <c r="AX115" i="75"/>
  <c r="AW115" i="75"/>
  <c r="AV115" i="75"/>
  <c r="AU115" i="75"/>
  <c r="AT115" i="75"/>
  <c r="AS115" i="75"/>
  <c r="AR115" i="75"/>
  <c r="AQ115" i="75"/>
  <c r="AP115" i="75"/>
  <c r="AO115" i="75"/>
  <c r="AN115" i="75"/>
  <c r="AM115" i="75"/>
  <c r="AL115" i="75"/>
  <c r="AK115" i="75"/>
  <c r="AJ115" i="75"/>
  <c r="AI115" i="75"/>
  <c r="AH115" i="75"/>
  <c r="AG115" i="75"/>
  <c r="AF115" i="75"/>
  <c r="AE115" i="75"/>
  <c r="AD115" i="75"/>
  <c r="AC115" i="75"/>
  <c r="AB115" i="75"/>
  <c r="AA115" i="75"/>
  <c r="Z115" i="75"/>
  <c r="Y115" i="75"/>
  <c r="X115" i="75"/>
  <c r="W115" i="75"/>
  <c r="V115" i="75"/>
  <c r="U115" i="75"/>
  <c r="T115" i="75"/>
  <c r="S115" i="75"/>
  <c r="R115" i="75"/>
  <c r="Q115" i="75"/>
  <c r="P115" i="75"/>
  <c r="O115" i="75"/>
  <c r="N115" i="75"/>
  <c r="M115" i="75"/>
  <c r="L115" i="75"/>
  <c r="K115" i="75"/>
  <c r="J115" i="75"/>
  <c r="I115" i="75"/>
  <c r="H115" i="75"/>
  <c r="G115" i="75"/>
  <c r="F115" i="75"/>
  <c r="BU114" i="75"/>
  <c r="BT114" i="75"/>
  <c r="BS114" i="75"/>
  <c r="BR114" i="75"/>
  <c r="BQ114" i="75"/>
  <c r="BP114" i="75"/>
  <c r="BO114" i="75"/>
  <c r="BN114" i="75"/>
  <c r="BM114" i="75"/>
  <c r="BL114" i="75"/>
  <c r="BK114" i="75"/>
  <c r="BJ114" i="75"/>
  <c r="BI114" i="75"/>
  <c r="BH114" i="75"/>
  <c r="BG114" i="75"/>
  <c r="BF114" i="75"/>
  <c r="BE114" i="75"/>
  <c r="BD114" i="75"/>
  <c r="BC114" i="75"/>
  <c r="BB114" i="75"/>
  <c r="BA114" i="75"/>
  <c r="AZ114" i="75"/>
  <c r="AY114" i="75"/>
  <c r="AX114" i="75"/>
  <c r="AW114" i="75"/>
  <c r="AV114" i="75"/>
  <c r="AU114" i="75"/>
  <c r="AT114" i="75"/>
  <c r="AS114" i="75"/>
  <c r="AR114" i="75"/>
  <c r="AQ114" i="75"/>
  <c r="AP114" i="75"/>
  <c r="AO114" i="75"/>
  <c r="AN114" i="75"/>
  <c r="AM114" i="75"/>
  <c r="AL114" i="75"/>
  <c r="AK114" i="75"/>
  <c r="AJ114" i="75"/>
  <c r="AI114" i="75"/>
  <c r="AH114" i="75"/>
  <c r="AG114" i="75"/>
  <c r="AF114" i="75"/>
  <c r="AE114" i="75"/>
  <c r="AD114" i="75"/>
  <c r="AC114" i="75"/>
  <c r="AB114" i="75"/>
  <c r="AA114" i="75"/>
  <c r="Z114" i="75"/>
  <c r="Y114" i="75"/>
  <c r="X114" i="75"/>
  <c r="W114" i="75"/>
  <c r="V114" i="75"/>
  <c r="U114" i="75"/>
  <c r="T114" i="75"/>
  <c r="S114" i="75"/>
  <c r="R114" i="75"/>
  <c r="Q114" i="75"/>
  <c r="P114" i="75"/>
  <c r="O114" i="75"/>
  <c r="N114" i="75"/>
  <c r="M114" i="75"/>
  <c r="L114" i="75"/>
  <c r="K114" i="75"/>
  <c r="J114" i="75"/>
  <c r="I114" i="75"/>
  <c r="H114" i="75"/>
  <c r="G114" i="75"/>
  <c r="F114" i="75"/>
  <c r="BU113" i="75"/>
  <c r="BT113" i="75"/>
  <c r="BS113" i="75"/>
  <c r="BR113" i="75"/>
  <c r="BQ113" i="75"/>
  <c r="BP113" i="75"/>
  <c r="BO113" i="75"/>
  <c r="BN113" i="75"/>
  <c r="BM113" i="75"/>
  <c r="BL113" i="75"/>
  <c r="BK113" i="75"/>
  <c r="BJ113" i="75"/>
  <c r="BI113" i="75"/>
  <c r="BH113" i="75"/>
  <c r="BG113" i="75"/>
  <c r="BF113" i="75"/>
  <c r="BE113" i="75"/>
  <c r="BD113" i="75"/>
  <c r="BC113" i="75"/>
  <c r="BB113" i="75"/>
  <c r="BA113" i="75"/>
  <c r="AZ113" i="75"/>
  <c r="AY113" i="75"/>
  <c r="AX113" i="75"/>
  <c r="AW113" i="75"/>
  <c r="AV113" i="75"/>
  <c r="AU113" i="75"/>
  <c r="AT113" i="75"/>
  <c r="AS113" i="75"/>
  <c r="AR113" i="75"/>
  <c r="AQ113" i="75"/>
  <c r="AP113" i="75"/>
  <c r="AO113" i="75"/>
  <c r="AN113" i="75"/>
  <c r="AM113" i="75"/>
  <c r="AL113" i="75"/>
  <c r="AK113" i="75"/>
  <c r="AJ113" i="75"/>
  <c r="AI113" i="75"/>
  <c r="AH113" i="75"/>
  <c r="AG113" i="75"/>
  <c r="AF113" i="75"/>
  <c r="AE113" i="75"/>
  <c r="AD113" i="75"/>
  <c r="AC113" i="75"/>
  <c r="AB113" i="75"/>
  <c r="AA113" i="75"/>
  <c r="Z113" i="75"/>
  <c r="Y113" i="75"/>
  <c r="X113" i="75"/>
  <c r="W113" i="75"/>
  <c r="V113" i="75"/>
  <c r="U113" i="75"/>
  <c r="T113" i="75"/>
  <c r="S113" i="75"/>
  <c r="R113" i="75"/>
  <c r="Q113" i="75"/>
  <c r="P113" i="75"/>
  <c r="O113" i="75"/>
  <c r="N113" i="75"/>
  <c r="M113" i="75"/>
  <c r="L113" i="75"/>
  <c r="K113" i="75"/>
  <c r="J113" i="75"/>
  <c r="I113" i="75"/>
  <c r="H113" i="75"/>
  <c r="G113" i="75"/>
  <c r="F113" i="75"/>
  <c r="BU112" i="75"/>
  <c r="BT112" i="75"/>
  <c r="BS112" i="75"/>
  <c r="BR112" i="75"/>
  <c r="BQ112" i="75"/>
  <c r="BP112" i="75"/>
  <c r="BO112" i="75"/>
  <c r="BN112" i="75"/>
  <c r="BM112" i="75"/>
  <c r="BL112" i="75"/>
  <c r="BK112" i="75"/>
  <c r="BJ112" i="75"/>
  <c r="BI112" i="75"/>
  <c r="BH112" i="75"/>
  <c r="BG112" i="75"/>
  <c r="BF112" i="75"/>
  <c r="BE112" i="75"/>
  <c r="BD112" i="75"/>
  <c r="BC112" i="75"/>
  <c r="BB112" i="75"/>
  <c r="BA112" i="75"/>
  <c r="AZ112" i="75"/>
  <c r="AY112" i="75"/>
  <c r="AX112" i="75"/>
  <c r="AW112" i="75"/>
  <c r="AV112" i="75"/>
  <c r="AU112" i="75"/>
  <c r="AT112" i="75"/>
  <c r="AS112" i="75"/>
  <c r="AR112" i="75"/>
  <c r="AQ112" i="75"/>
  <c r="AP112" i="75"/>
  <c r="AO112" i="75"/>
  <c r="AN112" i="75"/>
  <c r="AM112" i="75"/>
  <c r="AL112" i="75"/>
  <c r="AK112" i="75"/>
  <c r="AJ112" i="75"/>
  <c r="AI112" i="75"/>
  <c r="AH112" i="75"/>
  <c r="AG112" i="75"/>
  <c r="AF112" i="75"/>
  <c r="AE112" i="75"/>
  <c r="AD112" i="75"/>
  <c r="AC112" i="75"/>
  <c r="AB112" i="75"/>
  <c r="AA112" i="75"/>
  <c r="Z112" i="75"/>
  <c r="Y112" i="75"/>
  <c r="X112" i="75"/>
  <c r="W112" i="75"/>
  <c r="V112" i="75"/>
  <c r="U112" i="75"/>
  <c r="T112" i="75"/>
  <c r="S112" i="75"/>
  <c r="R112" i="75"/>
  <c r="Q112" i="75"/>
  <c r="P112" i="75"/>
  <c r="O112" i="75"/>
  <c r="N112" i="75"/>
  <c r="M112" i="75"/>
  <c r="L112" i="75"/>
  <c r="K112" i="75"/>
  <c r="J112" i="75"/>
  <c r="I112" i="75"/>
  <c r="H112" i="75"/>
  <c r="G112" i="75"/>
  <c r="F112" i="75"/>
  <c r="BU111" i="75"/>
  <c r="BT111" i="75"/>
  <c r="BS111" i="75"/>
  <c r="BR111" i="75"/>
  <c r="BQ111" i="75"/>
  <c r="BP111" i="75"/>
  <c r="BO111" i="75"/>
  <c r="BN111" i="75"/>
  <c r="BM111" i="75"/>
  <c r="BL111" i="75"/>
  <c r="BK111" i="75"/>
  <c r="BJ111" i="75"/>
  <c r="BI111" i="75"/>
  <c r="BH111" i="75"/>
  <c r="BG111" i="75"/>
  <c r="BF111" i="75"/>
  <c r="BE111" i="75"/>
  <c r="BD111" i="75"/>
  <c r="BC111" i="75"/>
  <c r="BB111" i="75"/>
  <c r="BA111" i="75"/>
  <c r="AZ111" i="75"/>
  <c r="AY111" i="75"/>
  <c r="AX111" i="75"/>
  <c r="AW111" i="75"/>
  <c r="AV111" i="75"/>
  <c r="AU111" i="75"/>
  <c r="AT111" i="75"/>
  <c r="AS111" i="75"/>
  <c r="AR111" i="75"/>
  <c r="AQ111" i="75"/>
  <c r="AP111" i="75"/>
  <c r="AO111" i="75"/>
  <c r="AN111" i="75"/>
  <c r="AM111" i="75"/>
  <c r="AL111" i="75"/>
  <c r="AK111" i="75"/>
  <c r="AJ111" i="75"/>
  <c r="AI111" i="75"/>
  <c r="AH111" i="75"/>
  <c r="AG111" i="75"/>
  <c r="AF111" i="75"/>
  <c r="AE111" i="75"/>
  <c r="AD111" i="75"/>
  <c r="AC111" i="75"/>
  <c r="AB111" i="75"/>
  <c r="AA111" i="75"/>
  <c r="Z111" i="75"/>
  <c r="Y111" i="75"/>
  <c r="X111" i="75"/>
  <c r="W111" i="75"/>
  <c r="V111" i="75"/>
  <c r="U111" i="75"/>
  <c r="T111" i="75"/>
  <c r="S111" i="75"/>
  <c r="R111" i="75"/>
  <c r="Q111" i="75"/>
  <c r="P111" i="75"/>
  <c r="O111" i="75"/>
  <c r="N111" i="75"/>
  <c r="M111" i="75"/>
  <c r="L111" i="75"/>
  <c r="K111" i="75"/>
  <c r="J111" i="75"/>
  <c r="I111" i="75"/>
  <c r="H111" i="75"/>
  <c r="G111" i="75"/>
  <c r="F111" i="75"/>
  <c r="BU110" i="75"/>
  <c r="BT110" i="75"/>
  <c r="BS110" i="75"/>
  <c r="BR110" i="75"/>
  <c r="BQ110" i="75"/>
  <c r="BP110" i="75"/>
  <c r="BO110" i="75"/>
  <c r="BN110" i="75"/>
  <c r="BM110" i="75"/>
  <c r="BL110" i="75"/>
  <c r="BK110" i="75"/>
  <c r="BJ110" i="75"/>
  <c r="BI110" i="75"/>
  <c r="BH110" i="75"/>
  <c r="BG110" i="75"/>
  <c r="BF110" i="75"/>
  <c r="BE110" i="75"/>
  <c r="BD110" i="75"/>
  <c r="BC110" i="75"/>
  <c r="BB110" i="75"/>
  <c r="BA110" i="75"/>
  <c r="AZ110" i="75"/>
  <c r="AY110" i="75"/>
  <c r="AX110" i="75"/>
  <c r="AW110" i="75"/>
  <c r="AV110" i="75"/>
  <c r="AU110" i="75"/>
  <c r="AT110" i="75"/>
  <c r="AS110" i="75"/>
  <c r="AR110" i="75"/>
  <c r="AQ110" i="75"/>
  <c r="AP110" i="75"/>
  <c r="AO110" i="75"/>
  <c r="AN110" i="75"/>
  <c r="AM110" i="75"/>
  <c r="AL110" i="75"/>
  <c r="AK110" i="75"/>
  <c r="AJ110" i="75"/>
  <c r="AI110" i="75"/>
  <c r="AH110" i="75"/>
  <c r="AG110" i="75"/>
  <c r="AF110" i="75"/>
  <c r="AE110" i="75"/>
  <c r="AD110" i="75"/>
  <c r="AC110" i="75"/>
  <c r="AB110" i="75"/>
  <c r="AA110" i="75"/>
  <c r="Z110" i="75"/>
  <c r="Y110" i="75"/>
  <c r="X110" i="75"/>
  <c r="W110" i="75"/>
  <c r="V110" i="75"/>
  <c r="U110" i="75"/>
  <c r="T110" i="75"/>
  <c r="S110" i="75"/>
  <c r="R110" i="75"/>
  <c r="Q110" i="75"/>
  <c r="P110" i="75"/>
  <c r="O110" i="75"/>
  <c r="N110" i="75"/>
  <c r="M110" i="75"/>
  <c r="L110" i="75"/>
  <c r="K110" i="75"/>
  <c r="J110" i="75"/>
  <c r="I110" i="75"/>
  <c r="H110" i="75"/>
  <c r="G110" i="75"/>
  <c r="F110" i="75"/>
  <c r="BU109" i="75"/>
  <c r="BT109" i="75"/>
  <c r="BS109" i="75"/>
  <c r="BR109" i="75"/>
  <c r="BQ109" i="75"/>
  <c r="BP109" i="75"/>
  <c r="BO109" i="75"/>
  <c r="BN109" i="75"/>
  <c r="BM109" i="75"/>
  <c r="BL109" i="75"/>
  <c r="BK109" i="75"/>
  <c r="BJ109" i="75"/>
  <c r="BI109" i="75"/>
  <c r="BH109" i="75"/>
  <c r="BG109" i="75"/>
  <c r="BF109" i="75"/>
  <c r="BE109" i="75"/>
  <c r="BD109" i="75"/>
  <c r="BC109" i="75"/>
  <c r="BB109" i="75"/>
  <c r="BA109" i="75"/>
  <c r="AZ109" i="75"/>
  <c r="AY109" i="75"/>
  <c r="AX109" i="75"/>
  <c r="AW109" i="75"/>
  <c r="AV109" i="75"/>
  <c r="AU109" i="75"/>
  <c r="AT109" i="75"/>
  <c r="AS109" i="75"/>
  <c r="AR109" i="75"/>
  <c r="AQ109" i="75"/>
  <c r="AP109" i="75"/>
  <c r="AO109" i="75"/>
  <c r="AN109" i="75"/>
  <c r="AM109" i="75"/>
  <c r="AL109" i="75"/>
  <c r="AK109" i="75"/>
  <c r="AJ109" i="75"/>
  <c r="AI109" i="75"/>
  <c r="AH109" i="75"/>
  <c r="AG109" i="75"/>
  <c r="AF109" i="75"/>
  <c r="AE109" i="75"/>
  <c r="AD109" i="75"/>
  <c r="AC109" i="75"/>
  <c r="AB109" i="75"/>
  <c r="AA109" i="75"/>
  <c r="Z109" i="75"/>
  <c r="Y109" i="75"/>
  <c r="X109" i="75"/>
  <c r="W109" i="75"/>
  <c r="V109" i="75"/>
  <c r="U109" i="75"/>
  <c r="T109" i="75"/>
  <c r="S109" i="75"/>
  <c r="R109" i="75"/>
  <c r="Q109" i="75"/>
  <c r="P109" i="75"/>
  <c r="O109" i="75"/>
  <c r="N109" i="75"/>
  <c r="M109" i="75"/>
  <c r="L109" i="75"/>
  <c r="K109" i="75"/>
  <c r="J109" i="75"/>
  <c r="I109" i="75"/>
  <c r="H109" i="75"/>
  <c r="G109" i="75"/>
  <c r="F109" i="75"/>
  <c r="BU108" i="75"/>
  <c r="BT108" i="75"/>
  <c r="BS108" i="75"/>
  <c r="BR108" i="75"/>
  <c r="BQ108" i="75"/>
  <c r="BP108" i="75"/>
  <c r="BO108" i="75"/>
  <c r="BN108" i="75"/>
  <c r="BM108" i="75"/>
  <c r="BL108" i="75"/>
  <c r="BK108" i="75"/>
  <c r="BJ108" i="75"/>
  <c r="BI108" i="75"/>
  <c r="BH108" i="75"/>
  <c r="BG108" i="75"/>
  <c r="BF108" i="75"/>
  <c r="BE108" i="75"/>
  <c r="BD108" i="75"/>
  <c r="BC108" i="75"/>
  <c r="BB108" i="75"/>
  <c r="BA108" i="75"/>
  <c r="AZ108" i="75"/>
  <c r="AY108" i="75"/>
  <c r="AX108" i="75"/>
  <c r="AW108" i="75"/>
  <c r="AV108" i="75"/>
  <c r="AU108" i="75"/>
  <c r="AT108" i="75"/>
  <c r="AS108" i="75"/>
  <c r="AR108" i="75"/>
  <c r="AQ108" i="75"/>
  <c r="AP108" i="75"/>
  <c r="AO108" i="75"/>
  <c r="AN108" i="75"/>
  <c r="AM108" i="75"/>
  <c r="AL108" i="75"/>
  <c r="AK108" i="75"/>
  <c r="AJ108" i="75"/>
  <c r="AI108" i="75"/>
  <c r="AH108" i="75"/>
  <c r="AG108" i="75"/>
  <c r="AF108" i="75"/>
  <c r="AE108" i="75"/>
  <c r="AD108" i="75"/>
  <c r="AC108" i="75"/>
  <c r="AB108" i="75"/>
  <c r="AA108" i="75"/>
  <c r="Z108" i="75"/>
  <c r="Y108" i="75"/>
  <c r="X108" i="75"/>
  <c r="W108" i="75"/>
  <c r="V108" i="75"/>
  <c r="U108" i="75"/>
  <c r="T108" i="75"/>
  <c r="S108" i="75"/>
  <c r="R108" i="75"/>
  <c r="Q108" i="75"/>
  <c r="P108" i="75"/>
  <c r="O108" i="75"/>
  <c r="N108" i="75"/>
  <c r="M108" i="75"/>
  <c r="L108" i="75"/>
  <c r="K108" i="75"/>
  <c r="J108" i="75"/>
  <c r="I108" i="75"/>
  <c r="H108" i="75"/>
  <c r="G108" i="75"/>
  <c r="F108" i="75"/>
  <c r="BU107" i="75"/>
  <c r="BT107" i="75"/>
  <c r="BS107" i="75"/>
  <c r="BR107" i="75"/>
  <c r="BQ107" i="75"/>
  <c r="BP107" i="75"/>
  <c r="BO107" i="75"/>
  <c r="BN107" i="75"/>
  <c r="BM107" i="75"/>
  <c r="BL107" i="75"/>
  <c r="BK107" i="75"/>
  <c r="BJ107" i="75"/>
  <c r="BI107" i="75"/>
  <c r="BH107" i="75"/>
  <c r="BG107" i="75"/>
  <c r="BF107" i="75"/>
  <c r="BE107" i="75"/>
  <c r="BD107" i="75"/>
  <c r="BC107" i="75"/>
  <c r="BB107" i="75"/>
  <c r="BA107" i="75"/>
  <c r="AZ107" i="75"/>
  <c r="AY107" i="75"/>
  <c r="AX107" i="75"/>
  <c r="AW107" i="75"/>
  <c r="AV107" i="75"/>
  <c r="AU107" i="75"/>
  <c r="AT107" i="75"/>
  <c r="AS107" i="75"/>
  <c r="AR107" i="75"/>
  <c r="AQ107" i="75"/>
  <c r="AP107" i="75"/>
  <c r="AO107" i="75"/>
  <c r="AN107" i="75"/>
  <c r="AM107" i="75"/>
  <c r="AL107" i="75"/>
  <c r="AK107" i="75"/>
  <c r="AJ107" i="75"/>
  <c r="AI107" i="75"/>
  <c r="AH107" i="75"/>
  <c r="AG107" i="75"/>
  <c r="AF107" i="75"/>
  <c r="AE107" i="75"/>
  <c r="AD107" i="75"/>
  <c r="AC107" i="75"/>
  <c r="AB107" i="75"/>
  <c r="AA107" i="75"/>
  <c r="Z107" i="75"/>
  <c r="Y107" i="75"/>
  <c r="X107" i="75"/>
  <c r="W107" i="75"/>
  <c r="V107" i="75"/>
  <c r="U107" i="75"/>
  <c r="T107" i="75"/>
  <c r="S107" i="75"/>
  <c r="R107" i="75"/>
  <c r="Q107" i="75"/>
  <c r="P107" i="75"/>
  <c r="O107" i="75"/>
  <c r="N107" i="75"/>
  <c r="M107" i="75"/>
  <c r="L107" i="75"/>
  <c r="K107" i="75"/>
  <c r="J107" i="75"/>
  <c r="I107" i="75"/>
  <c r="H107" i="75"/>
  <c r="G107" i="75"/>
  <c r="F107" i="75"/>
  <c r="BU106" i="75"/>
  <c r="BT106" i="75"/>
  <c r="BS106" i="75"/>
  <c r="BR106" i="75"/>
  <c r="BQ106" i="75"/>
  <c r="BP106" i="75"/>
  <c r="BO106" i="75"/>
  <c r="BN106" i="75"/>
  <c r="BM106" i="75"/>
  <c r="BL106" i="75"/>
  <c r="BK106" i="75"/>
  <c r="BJ106" i="75"/>
  <c r="BI106" i="75"/>
  <c r="BH106" i="75"/>
  <c r="BG106" i="75"/>
  <c r="BF106" i="75"/>
  <c r="BE106" i="75"/>
  <c r="BD106" i="75"/>
  <c r="BC106" i="75"/>
  <c r="BB106" i="75"/>
  <c r="BA106" i="75"/>
  <c r="AZ106" i="75"/>
  <c r="AY106" i="75"/>
  <c r="AX106" i="75"/>
  <c r="AW106" i="75"/>
  <c r="AV106" i="75"/>
  <c r="AU106" i="75"/>
  <c r="AT106" i="75"/>
  <c r="AS106" i="75"/>
  <c r="AR106" i="75"/>
  <c r="AQ106" i="75"/>
  <c r="AP106" i="75"/>
  <c r="AO106" i="75"/>
  <c r="AN106" i="75"/>
  <c r="AM106" i="75"/>
  <c r="AL106" i="75"/>
  <c r="AK106" i="75"/>
  <c r="AJ106" i="75"/>
  <c r="AI106" i="75"/>
  <c r="AH106" i="75"/>
  <c r="AG106" i="75"/>
  <c r="AF106" i="75"/>
  <c r="AE106" i="75"/>
  <c r="AD106" i="75"/>
  <c r="AC106" i="75"/>
  <c r="AB106" i="75"/>
  <c r="AA106" i="75"/>
  <c r="Z106" i="75"/>
  <c r="Y106" i="75"/>
  <c r="X106" i="75"/>
  <c r="W106" i="75"/>
  <c r="V106" i="75"/>
  <c r="U106" i="75"/>
  <c r="T106" i="75"/>
  <c r="S106" i="75"/>
  <c r="R106" i="75"/>
  <c r="Q106" i="75"/>
  <c r="P106" i="75"/>
  <c r="O106" i="75"/>
  <c r="N106" i="75"/>
  <c r="M106" i="75"/>
  <c r="L106" i="75"/>
  <c r="K106" i="75"/>
  <c r="J106" i="75"/>
  <c r="I106" i="75"/>
  <c r="H106" i="75"/>
  <c r="G106" i="75"/>
  <c r="F106" i="75"/>
  <c r="BU105" i="75"/>
  <c r="BT105" i="75"/>
  <c r="BS105" i="75"/>
  <c r="BR105" i="75"/>
  <c r="BQ105" i="75"/>
  <c r="BP105" i="75"/>
  <c r="BO105" i="75"/>
  <c r="BN105" i="75"/>
  <c r="BM105" i="75"/>
  <c r="BL105" i="75"/>
  <c r="BK105" i="75"/>
  <c r="BJ105" i="75"/>
  <c r="BI105" i="75"/>
  <c r="BH105" i="75"/>
  <c r="BG105" i="75"/>
  <c r="BF105" i="75"/>
  <c r="BE105" i="75"/>
  <c r="BD105" i="75"/>
  <c r="BC105" i="75"/>
  <c r="BB105" i="75"/>
  <c r="BA105" i="75"/>
  <c r="AZ105" i="75"/>
  <c r="AY105" i="75"/>
  <c r="AX105" i="75"/>
  <c r="AW105" i="75"/>
  <c r="AV105" i="75"/>
  <c r="AU105" i="75"/>
  <c r="AT105" i="75"/>
  <c r="AS105" i="75"/>
  <c r="AR105" i="75"/>
  <c r="AQ105" i="75"/>
  <c r="AP105" i="75"/>
  <c r="AO105" i="75"/>
  <c r="AN105" i="75"/>
  <c r="AM105" i="75"/>
  <c r="AL105" i="75"/>
  <c r="AK105" i="75"/>
  <c r="AJ105" i="75"/>
  <c r="AI105" i="75"/>
  <c r="AH105" i="75"/>
  <c r="AG105" i="75"/>
  <c r="AF105" i="75"/>
  <c r="AE105" i="75"/>
  <c r="AD105" i="75"/>
  <c r="AC105" i="75"/>
  <c r="AB105" i="75"/>
  <c r="AA105" i="75"/>
  <c r="Z105" i="75"/>
  <c r="Y105" i="75"/>
  <c r="X105" i="75"/>
  <c r="W105" i="75"/>
  <c r="V105" i="75"/>
  <c r="U105" i="75"/>
  <c r="T105" i="75"/>
  <c r="S105" i="75"/>
  <c r="R105" i="75"/>
  <c r="Q105" i="75"/>
  <c r="P105" i="75"/>
  <c r="O105" i="75"/>
  <c r="N105" i="75"/>
  <c r="M105" i="75"/>
  <c r="L105" i="75"/>
  <c r="K105" i="75"/>
  <c r="J105" i="75"/>
  <c r="I105" i="75"/>
  <c r="H105" i="75"/>
  <c r="G105" i="75"/>
  <c r="F105" i="75"/>
  <c r="BU104" i="75"/>
  <c r="BT104" i="75"/>
  <c r="BS104" i="75"/>
  <c r="BR104" i="75"/>
  <c r="BQ104" i="75"/>
  <c r="BP104" i="75"/>
  <c r="BO104" i="75"/>
  <c r="BN104" i="75"/>
  <c r="BM104" i="75"/>
  <c r="BL104" i="75"/>
  <c r="BK104" i="75"/>
  <c r="BJ104" i="75"/>
  <c r="BI104" i="75"/>
  <c r="BH104" i="75"/>
  <c r="BG104" i="75"/>
  <c r="BF104" i="75"/>
  <c r="BE104" i="75"/>
  <c r="BD104" i="75"/>
  <c r="BC104" i="75"/>
  <c r="BB104" i="75"/>
  <c r="BA104" i="75"/>
  <c r="AZ104" i="75"/>
  <c r="AY104" i="75"/>
  <c r="AX104" i="75"/>
  <c r="AW104" i="75"/>
  <c r="AV104" i="75"/>
  <c r="AU104" i="75"/>
  <c r="AT104" i="75"/>
  <c r="AS104" i="75"/>
  <c r="AR104" i="75"/>
  <c r="AQ104" i="75"/>
  <c r="AP104" i="75"/>
  <c r="AO104" i="75"/>
  <c r="AN104" i="75"/>
  <c r="AM104" i="75"/>
  <c r="AL104" i="75"/>
  <c r="AK104" i="75"/>
  <c r="AJ104" i="75"/>
  <c r="AI104" i="75"/>
  <c r="AH104" i="75"/>
  <c r="AG104" i="75"/>
  <c r="AF104" i="75"/>
  <c r="AE104" i="75"/>
  <c r="AD104" i="75"/>
  <c r="AC104" i="75"/>
  <c r="AB104" i="75"/>
  <c r="AA104" i="75"/>
  <c r="Z104" i="75"/>
  <c r="Y104" i="75"/>
  <c r="X104" i="75"/>
  <c r="W104" i="75"/>
  <c r="V104" i="75"/>
  <c r="U104" i="75"/>
  <c r="T104" i="75"/>
  <c r="S104" i="75"/>
  <c r="R104" i="75"/>
  <c r="Q104" i="75"/>
  <c r="P104" i="75"/>
  <c r="O104" i="75"/>
  <c r="N104" i="75"/>
  <c r="M104" i="75"/>
  <c r="L104" i="75"/>
  <c r="K104" i="75"/>
  <c r="J104" i="75"/>
  <c r="I104" i="75"/>
  <c r="H104" i="75"/>
  <c r="G104" i="75"/>
  <c r="F104" i="75"/>
  <c r="BU103" i="75"/>
  <c r="BT103" i="75"/>
  <c r="BS103" i="75"/>
  <c r="BR103" i="75"/>
  <c r="BQ103" i="75"/>
  <c r="BP103" i="75"/>
  <c r="BO103" i="75"/>
  <c r="BN103" i="75"/>
  <c r="BM103" i="75"/>
  <c r="BL103" i="75"/>
  <c r="BK103" i="75"/>
  <c r="BJ103" i="75"/>
  <c r="BI103" i="75"/>
  <c r="BH103" i="75"/>
  <c r="BG103" i="75"/>
  <c r="BF103" i="75"/>
  <c r="BE103" i="75"/>
  <c r="BD103" i="75"/>
  <c r="BC103" i="75"/>
  <c r="BB103" i="75"/>
  <c r="BA103" i="75"/>
  <c r="AZ103" i="75"/>
  <c r="AY103" i="75"/>
  <c r="AX103" i="75"/>
  <c r="AW103" i="75"/>
  <c r="AV103" i="75"/>
  <c r="AU103" i="75"/>
  <c r="AT103" i="75"/>
  <c r="AS103" i="75"/>
  <c r="AR103" i="75"/>
  <c r="AQ103" i="75"/>
  <c r="AP103" i="75"/>
  <c r="AO103" i="75"/>
  <c r="AN103" i="75"/>
  <c r="AM103" i="75"/>
  <c r="AL103" i="75"/>
  <c r="AK103" i="75"/>
  <c r="AJ103" i="75"/>
  <c r="AI103" i="75"/>
  <c r="AH103" i="75"/>
  <c r="AG103" i="75"/>
  <c r="AF103" i="75"/>
  <c r="AE103" i="75"/>
  <c r="AD103" i="75"/>
  <c r="AC103" i="75"/>
  <c r="AB103" i="75"/>
  <c r="AA103" i="75"/>
  <c r="Z103" i="75"/>
  <c r="Y103" i="75"/>
  <c r="X103" i="75"/>
  <c r="W103" i="75"/>
  <c r="V103" i="75"/>
  <c r="U103" i="75"/>
  <c r="T103" i="75"/>
  <c r="S103" i="75"/>
  <c r="R103" i="75"/>
  <c r="Q103" i="75"/>
  <c r="P103" i="75"/>
  <c r="O103" i="75"/>
  <c r="N103" i="75"/>
  <c r="M103" i="75"/>
  <c r="L103" i="75"/>
  <c r="K103" i="75"/>
  <c r="J103" i="75"/>
  <c r="I103" i="75"/>
  <c r="H103" i="75"/>
  <c r="G103" i="75"/>
  <c r="F103" i="75"/>
  <c r="BU102" i="75"/>
  <c r="BT102" i="75"/>
  <c r="BS102" i="75"/>
  <c r="BR102" i="75"/>
  <c r="BQ102" i="75"/>
  <c r="BP102" i="75"/>
  <c r="BO102" i="75"/>
  <c r="BN102" i="75"/>
  <c r="BM102" i="75"/>
  <c r="BL102" i="75"/>
  <c r="BK102" i="75"/>
  <c r="BJ102" i="75"/>
  <c r="BI102" i="75"/>
  <c r="BH102" i="75"/>
  <c r="BG102" i="75"/>
  <c r="BF102" i="75"/>
  <c r="BE102" i="75"/>
  <c r="BD102" i="75"/>
  <c r="BC102" i="75"/>
  <c r="BB102" i="75"/>
  <c r="BA102" i="75"/>
  <c r="AZ102" i="75"/>
  <c r="AY102" i="75"/>
  <c r="AX102" i="75"/>
  <c r="AW102" i="75"/>
  <c r="AV102" i="75"/>
  <c r="AU102" i="75"/>
  <c r="AT102" i="75"/>
  <c r="AS102" i="75"/>
  <c r="AR102" i="75"/>
  <c r="AQ102" i="75"/>
  <c r="AP102" i="75"/>
  <c r="AO102" i="75"/>
  <c r="AN102" i="75"/>
  <c r="AM102" i="75"/>
  <c r="AL102" i="75"/>
  <c r="AK102" i="75"/>
  <c r="AJ102" i="75"/>
  <c r="AI102" i="75"/>
  <c r="AH102" i="75"/>
  <c r="AG102" i="75"/>
  <c r="AF102" i="75"/>
  <c r="AE102" i="75"/>
  <c r="AD102" i="75"/>
  <c r="AC102" i="75"/>
  <c r="AB102" i="75"/>
  <c r="AA102" i="75"/>
  <c r="Z102" i="75"/>
  <c r="Y102" i="75"/>
  <c r="X102" i="75"/>
  <c r="W102" i="75"/>
  <c r="V102" i="75"/>
  <c r="U102" i="75"/>
  <c r="T102" i="75"/>
  <c r="S102" i="75"/>
  <c r="R102" i="75"/>
  <c r="Q102" i="75"/>
  <c r="P102" i="75"/>
  <c r="O102" i="75"/>
  <c r="N102" i="75"/>
  <c r="M102" i="75"/>
  <c r="L102" i="75"/>
  <c r="K102" i="75"/>
  <c r="J102" i="75"/>
  <c r="I102" i="75"/>
  <c r="H102" i="75"/>
  <c r="G102" i="75"/>
  <c r="F102" i="75"/>
  <c r="BU101" i="75"/>
  <c r="BT101" i="75"/>
  <c r="BS101" i="75"/>
  <c r="BR101" i="75"/>
  <c r="BQ101" i="75"/>
  <c r="BP101" i="75"/>
  <c r="BO101" i="75"/>
  <c r="BN101" i="75"/>
  <c r="BM101" i="75"/>
  <c r="BL101" i="75"/>
  <c r="BK101" i="75"/>
  <c r="BJ101" i="75"/>
  <c r="BI101" i="75"/>
  <c r="BH101" i="75"/>
  <c r="BG101" i="75"/>
  <c r="BF101" i="75"/>
  <c r="BE101" i="75"/>
  <c r="BD101" i="75"/>
  <c r="BC101" i="75"/>
  <c r="BB101" i="75"/>
  <c r="BA101" i="75"/>
  <c r="AZ101" i="75"/>
  <c r="AY101" i="75"/>
  <c r="AX101" i="75"/>
  <c r="AW101" i="75"/>
  <c r="AV101" i="75"/>
  <c r="AU101" i="75"/>
  <c r="AT101" i="75"/>
  <c r="AS101" i="75"/>
  <c r="AR101" i="75"/>
  <c r="AQ101" i="75"/>
  <c r="AP101" i="75"/>
  <c r="AO101" i="75"/>
  <c r="AN101" i="75"/>
  <c r="AM101" i="75"/>
  <c r="AL101" i="75"/>
  <c r="AK101" i="75"/>
  <c r="AJ101" i="75"/>
  <c r="AI101" i="75"/>
  <c r="AH101" i="75"/>
  <c r="AG101" i="75"/>
  <c r="AF101" i="75"/>
  <c r="AE101" i="75"/>
  <c r="AD101" i="75"/>
  <c r="AC101" i="75"/>
  <c r="AB101" i="75"/>
  <c r="AA101" i="75"/>
  <c r="Z101" i="75"/>
  <c r="Y101" i="75"/>
  <c r="X101" i="75"/>
  <c r="W101" i="75"/>
  <c r="V101" i="75"/>
  <c r="U101" i="75"/>
  <c r="T101" i="75"/>
  <c r="S101" i="75"/>
  <c r="R101" i="75"/>
  <c r="Q101" i="75"/>
  <c r="P101" i="75"/>
  <c r="O101" i="75"/>
  <c r="N101" i="75"/>
  <c r="M101" i="75"/>
  <c r="L101" i="75"/>
  <c r="K101" i="75"/>
  <c r="J101" i="75"/>
  <c r="I101" i="75"/>
  <c r="H101" i="75"/>
  <c r="G101" i="75"/>
  <c r="F101" i="75"/>
  <c r="BU100" i="75"/>
  <c r="BT100" i="75"/>
  <c r="BS100" i="75"/>
  <c r="BR100" i="75"/>
  <c r="BQ100" i="75"/>
  <c r="BP100" i="75"/>
  <c r="BO100" i="75"/>
  <c r="BN100" i="75"/>
  <c r="BM100" i="75"/>
  <c r="BL100" i="75"/>
  <c r="BK100" i="75"/>
  <c r="BJ100" i="75"/>
  <c r="BI100" i="75"/>
  <c r="BH100" i="75"/>
  <c r="BG100" i="75"/>
  <c r="BF100" i="75"/>
  <c r="BE100" i="75"/>
  <c r="BD100" i="75"/>
  <c r="BC100" i="75"/>
  <c r="BB100" i="75"/>
  <c r="BA100" i="75"/>
  <c r="AZ100" i="75"/>
  <c r="AY100" i="75"/>
  <c r="AX100" i="75"/>
  <c r="AW100" i="75"/>
  <c r="AV100" i="75"/>
  <c r="AU100" i="75"/>
  <c r="AT100" i="75"/>
  <c r="AS100" i="75"/>
  <c r="AR100" i="75"/>
  <c r="AQ100" i="75"/>
  <c r="AP100" i="75"/>
  <c r="AO100" i="75"/>
  <c r="AN100" i="75"/>
  <c r="AM100" i="75"/>
  <c r="AL100" i="75"/>
  <c r="AK100" i="75"/>
  <c r="AJ100" i="75"/>
  <c r="AI100" i="75"/>
  <c r="AH100" i="75"/>
  <c r="AG100" i="75"/>
  <c r="AF100" i="75"/>
  <c r="AE100" i="75"/>
  <c r="AD100" i="75"/>
  <c r="AC100" i="75"/>
  <c r="AB100" i="75"/>
  <c r="AA100" i="75"/>
  <c r="Z100" i="75"/>
  <c r="Y100" i="75"/>
  <c r="X100" i="75"/>
  <c r="W100" i="75"/>
  <c r="V100" i="75"/>
  <c r="U100" i="75"/>
  <c r="T100" i="75"/>
  <c r="S100" i="75"/>
  <c r="R100" i="75"/>
  <c r="Q100" i="75"/>
  <c r="P100" i="75"/>
  <c r="O100" i="75"/>
  <c r="N100" i="75"/>
  <c r="M100" i="75"/>
  <c r="L100" i="75"/>
  <c r="K100" i="75"/>
  <c r="J100" i="75"/>
  <c r="I100" i="75"/>
  <c r="H100" i="75"/>
  <c r="G100" i="75"/>
  <c r="F100" i="75"/>
  <c r="BU99" i="75"/>
  <c r="BT99" i="75"/>
  <c r="BS99" i="75"/>
  <c r="BR99" i="75"/>
  <c r="BQ99" i="75"/>
  <c r="BP99" i="75"/>
  <c r="BO99" i="75"/>
  <c r="BN99" i="75"/>
  <c r="BM99" i="75"/>
  <c r="BL99" i="75"/>
  <c r="BK99" i="75"/>
  <c r="BJ99" i="75"/>
  <c r="BI99" i="75"/>
  <c r="BH99" i="75"/>
  <c r="BG99" i="75"/>
  <c r="BF99" i="75"/>
  <c r="BE99" i="75"/>
  <c r="BD99" i="75"/>
  <c r="BC99" i="75"/>
  <c r="BB99" i="75"/>
  <c r="BA99" i="75"/>
  <c r="AZ99" i="75"/>
  <c r="AY99" i="75"/>
  <c r="AX99" i="75"/>
  <c r="AW99" i="75"/>
  <c r="AV99" i="75"/>
  <c r="AU99" i="75"/>
  <c r="AT99" i="75"/>
  <c r="AS99" i="75"/>
  <c r="AR99" i="75"/>
  <c r="AQ99" i="75"/>
  <c r="AP99" i="75"/>
  <c r="AO99" i="75"/>
  <c r="AN99" i="75"/>
  <c r="AM99" i="75"/>
  <c r="AL99" i="75"/>
  <c r="AK99" i="75"/>
  <c r="AJ99" i="75"/>
  <c r="AI99" i="75"/>
  <c r="AH99" i="75"/>
  <c r="AG99" i="75"/>
  <c r="AF99" i="75"/>
  <c r="AE99" i="75"/>
  <c r="AD99" i="75"/>
  <c r="AC99" i="75"/>
  <c r="AB99" i="75"/>
  <c r="AA99" i="75"/>
  <c r="Z99" i="75"/>
  <c r="Y99" i="75"/>
  <c r="X99" i="75"/>
  <c r="W99" i="75"/>
  <c r="V99" i="75"/>
  <c r="U99" i="75"/>
  <c r="T99" i="75"/>
  <c r="S99" i="75"/>
  <c r="R99" i="75"/>
  <c r="Q99" i="75"/>
  <c r="P99" i="75"/>
  <c r="O99" i="75"/>
  <c r="N99" i="75"/>
  <c r="M99" i="75"/>
  <c r="L99" i="75"/>
  <c r="K99" i="75"/>
  <c r="J99" i="75"/>
  <c r="I99" i="75"/>
  <c r="H99" i="75"/>
  <c r="G99" i="75"/>
  <c r="F99" i="75"/>
  <c r="BU98" i="75"/>
  <c r="BT98" i="75"/>
  <c r="BS98" i="75"/>
  <c r="BR98" i="75"/>
  <c r="BQ98" i="75"/>
  <c r="BP98" i="75"/>
  <c r="BO98" i="75"/>
  <c r="BN98" i="75"/>
  <c r="BM98" i="75"/>
  <c r="BL98" i="75"/>
  <c r="BK98" i="75"/>
  <c r="BJ98" i="75"/>
  <c r="BI98" i="75"/>
  <c r="BH98" i="75"/>
  <c r="BG98" i="75"/>
  <c r="BF98" i="75"/>
  <c r="BE98" i="75"/>
  <c r="BD98" i="75"/>
  <c r="BC98" i="75"/>
  <c r="BB98" i="75"/>
  <c r="BA98" i="75"/>
  <c r="AZ98" i="75"/>
  <c r="AY98" i="75"/>
  <c r="AX98" i="75"/>
  <c r="AW98" i="75"/>
  <c r="AV98" i="75"/>
  <c r="AU98" i="75"/>
  <c r="AT98" i="75"/>
  <c r="AS98" i="75"/>
  <c r="AR98" i="75"/>
  <c r="AQ98" i="75"/>
  <c r="AP98" i="75"/>
  <c r="AO98" i="75"/>
  <c r="AN98" i="75"/>
  <c r="AM98" i="75"/>
  <c r="AL98" i="75"/>
  <c r="AK98" i="75"/>
  <c r="AJ98" i="75"/>
  <c r="AI98" i="75"/>
  <c r="AH98" i="75"/>
  <c r="AG98" i="75"/>
  <c r="AF98" i="75"/>
  <c r="AE98" i="75"/>
  <c r="AD98" i="75"/>
  <c r="AC98" i="75"/>
  <c r="AB98" i="75"/>
  <c r="AA98" i="75"/>
  <c r="Z98" i="75"/>
  <c r="Y98" i="75"/>
  <c r="X98" i="75"/>
  <c r="W98" i="75"/>
  <c r="V98" i="75"/>
  <c r="U98" i="75"/>
  <c r="T98" i="75"/>
  <c r="S98" i="75"/>
  <c r="R98" i="75"/>
  <c r="Q98" i="75"/>
  <c r="P98" i="75"/>
  <c r="O98" i="75"/>
  <c r="N98" i="75"/>
  <c r="M98" i="75"/>
  <c r="L98" i="75"/>
  <c r="K98" i="75"/>
  <c r="J98" i="75"/>
  <c r="I98" i="75"/>
  <c r="H98" i="75"/>
  <c r="G98" i="75"/>
  <c r="F98" i="75"/>
  <c r="BU97" i="75"/>
  <c r="BT97" i="75"/>
  <c r="BS97" i="75"/>
  <c r="BR97" i="75"/>
  <c r="BQ97" i="75"/>
  <c r="BP97" i="75"/>
  <c r="BO97" i="75"/>
  <c r="BN97" i="75"/>
  <c r="BM97" i="75"/>
  <c r="BL97" i="75"/>
  <c r="BK97" i="75"/>
  <c r="BJ97" i="75"/>
  <c r="BI97" i="75"/>
  <c r="BH97" i="75"/>
  <c r="BG97" i="75"/>
  <c r="BF97" i="75"/>
  <c r="BE97" i="75"/>
  <c r="BD97" i="75"/>
  <c r="BC97" i="75"/>
  <c r="BB97" i="75"/>
  <c r="BA97" i="75"/>
  <c r="AZ97" i="75"/>
  <c r="AY97" i="75"/>
  <c r="AX97" i="75"/>
  <c r="AW97" i="75"/>
  <c r="AV97" i="75"/>
  <c r="AU97" i="75"/>
  <c r="AT97" i="75"/>
  <c r="AS97" i="75"/>
  <c r="AR97" i="75"/>
  <c r="AQ97" i="75"/>
  <c r="AP97" i="75"/>
  <c r="AO97" i="75"/>
  <c r="AN97" i="75"/>
  <c r="AM97" i="75"/>
  <c r="AL97" i="75"/>
  <c r="AK97" i="75"/>
  <c r="AJ97" i="75"/>
  <c r="AI97" i="75"/>
  <c r="AH97" i="75"/>
  <c r="AG97" i="75"/>
  <c r="AF97" i="75"/>
  <c r="AE97" i="75"/>
  <c r="AD97" i="75"/>
  <c r="AC97" i="75"/>
  <c r="AB97" i="75"/>
  <c r="AA97" i="75"/>
  <c r="Z97" i="75"/>
  <c r="Y97" i="75"/>
  <c r="X97" i="75"/>
  <c r="W97" i="75"/>
  <c r="V97" i="75"/>
  <c r="U97" i="75"/>
  <c r="T97" i="75"/>
  <c r="S97" i="75"/>
  <c r="R97" i="75"/>
  <c r="Q97" i="75"/>
  <c r="P97" i="75"/>
  <c r="O97" i="75"/>
  <c r="N97" i="75"/>
  <c r="M97" i="75"/>
  <c r="L97" i="75"/>
  <c r="K97" i="75"/>
  <c r="J97" i="75"/>
  <c r="I97" i="75"/>
  <c r="H97" i="75"/>
  <c r="G97" i="75"/>
  <c r="F97" i="75"/>
  <c r="BU96" i="75"/>
  <c r="BT96" i="75"/>
  <c r="BS96" i="75"/>
  <c r="BR96" i="75"/>
  <c r="BQ96" i="75"/>
  <c r="BP96" i="75"/>
  <c r="BO96" i="75"/>
  <c r="BN96" i="75"/>
  <c r="BM96" i="75"/>
  <c r="BL96" i="75"/>
  <c r="BK96" i="75"/>
  <c r="BJ96" i="75"/>
  <c r="BI96" i="75"/>
  <c r="BH96" i="75"/>
  <c r="BG96" i="75"/>
  <c r="BF96" i="75"/>
  <c r="BE96" i="75"/>
  <c r="BD96" i="75"/>
  <c r="BC96" i="75"/>
  <c r="BB96" i="75"/>
  <c r="BA96" i="75"/>
  <c r="AZ96" i="75"/>
  <c r="AY96" i="75"/>
  <c r="AX96" i="75"/>
  <c r="AW96" i="75"/>
  <c r="AV96" i="75"/>
  <c r="AU96" i="75"/>
  <c r="AT96" i="75"/>
  <c r="AS96" i="75"/>
  <c r="AR96" i="75"/>
  <c r="AQ96" i="75"/>
  <c r="AP96" i="75"/>
  <c r="AO96" i="75"/>
  <c r="AN96" i="75"/>
  <c r="AM96" i="75"/>
  <c r="AL96" i="75"/>
  <c r="AK96" i="75"/>
  <c r="AJ96" i="75"/>
  <c r="AI96" i="75"/>
  <c r="AH96" i="75"/>
  <c r="AG96" i="75"/>
  <c r="AF96" i="75"/>
  <c r="AE96" i="75"/>
  <c r="AD96" i="75"/>
  <c r="AC96" i="75"/>
  <c r="AB96" i="75"/>
  <c r="AA96" i="75"/>
  <c r="Z96" i="75"/>
  <c r="Y96" i="75"/>
  <c r="X96" i="75"/>
  <c r="W96" i="75"/>
  <c r="V96" i="75"/>
  <c r="U96" i="75"/>
  <c r="T96" i="75"/>
  <c r="S96" i="75"/>
  <c r="R96" i="75"/>
  <c r="Q96" i="75"/>
  <c r="P96" i="75"/>
  <c r="O96" i="75"/>
  <c r="N96" i="75"/>
  <c r="M96" i="75"/>
  <c r="L96" i="75"/>
  <c r="K96" i="75"/>
  <c r="J96" i="75"/>
  <c r="I96" i="75"/>
  <c r="H96" i="75"/>
  <c r="G96" i="75"/>
  <c r="F96" i="75"/>
  <c r="BU95" i="75"/>
  <c r="BT95" i="75"/>
  <c r="BS95" i="75"/>
  <c r="BR95" i="75"/>
  <c r="BQ95" i="75"/>
  <c r="BP95" i="75"/>
  <c r="BO95" i="75"/>
  <c r="BN95" i="75"/>
  <c r="BM95" i="75"/>
  <c r="BL95" i="75"/>
  <c r="BK95" i="75"/>
  <c r="BJ95" i="75"/>
  <c r="BI95" i="75"/>
  <c r="BH95" i="75"/>
  <c r="BG95" i="75"/>
  <c r="BF95" i="75"/>
  <c r="BE95" i="75"/>
  <c r="BD95" i="75"/>
  <c r="BC95" i="75"/>
  <c r="BB95" i="75"/>
  <c r="BA95" i="75"/>
  <c r="AZ95" i="75"/>
  <c r="AY95" i="75"/>
  <c r="AX95" i="75"/>
  <c r="AW95" i="75"/>
  <c r="AV95" i="75"/>
  <c r="AU95" i="75"/>
  <c r="AT95" i="75"/>
  <c r="AS95" i="75"/>
  <c r="AR95" i="75"/>
  <c r="AQ95" i="75"/>
  <c r="AP95" i="75"/>
  <c r="AO95" i="75"/>
  <c r="AN95" i="75"/>
  <c r="AM95" i="75"/>
  <c r="AL95" i="75"/>
  <c r="AK95" i="75"/>
  <c r="AJ95" i="75"/>
  <c r="AI95" i="75"/>
  <c r="AH95" i="75"/>
  <c r="AG95" i="75"/>
  <c r="AF95" i="75"/>
  <c r="AE95" i="75"/>
  <c r="AD95" i="75"/>
  <c r="AC95" i="75"/>
  <c r="AB95" i="75"/>
  <c r="AA95" i="75"/>
  <c r="Z95" i="75"/>
  <c r="Y95" i="75"/>
  <c r="X95" i="75"/>
  <c r="W95" i="75"/>
  <c r="V95" i="75"/>
  <c r="U95" i="75"/>
  <c r="T95" i="75"/>
  <c r="S95" i="75"/>
  <c r="R95" i="75"/>
  <c r="Q95" i="75"/>
  <c r="P95" i="75"/>
  <c r="O95" i="75"/>
  <c r="N95" i="75"/>
  <c r="M95" i="75"/>
  <c r="L95" i="75"/>
  <c r="K95" i="75"/>
  <c r="J95" i="75"/>
  <c r="I95" i="75"/>
  <c r="H95" i="75"/>
  <c r="G95" i="75"/>
  <c r="F95" i="75"/>
  <c r="BU94" i="75"/>
  <c r="BT94" i="75"/>
  <c r="BS94" i="75"/>
  <c r="BR94" i="75"/>
  <c r="BQ94" i="75"/>
  <c r="BP94" i="75"/>
  <c r="BO94" i="75"/>
  <c r="BN94" i="75"/>
  <c r="BM94" i="75"/>
  <c r="BL94" i="75"/>
  <c r="BK94" i="75"/>
  <c r="BJ94" i="75"/>
  <c r="BI94" i="75"/>
  <c r="BH94" i="75"/>
  <c r="BG94" i="75"/>
  <c r="BF94" i="75"/>
  <c r="BE94" i="75"/>
  <c r="BD94" i="75"/>
  <c r="BC94" i="75"/>
  <c r="BB94" i="75"/>
  <c r="BA94" i="75"/>
  <c r="AZ94" i="75"/>
  <c r="AY94" i="75"/>
  <c r="AX94" i="75"/>
  <c r="AW94" i="75"/>
  <c r="AV94" i="75"/>
  <c r="AU94" i="75"/>
  <c r="AT94" i="75"/>
  <c r="AS94" i="75"/>
  <c r="AR94" i="75"/>
  <c r="AQ94" i="75"/>
  <c r="AP94" i="75"/>
  <c r="AO94" i="75"/>
  <c r="AN94" i="75"/>
  <c r="AM94" i="75"/>
  <c r="AL94" i="75"/>
  <c r="AK94" i="75"/>
  <c r="AJ94" i="75"/>
  <c r="AI94" i="75"/>
  <c r="AH94" i="75"/>
  <c r="AG94" i="75"/>
  <c r="AF94" i="75"/>
  <c r="AE94" i="75"/>
  <c r="AD94" i="75"/>
  <c r="AC94" i="75"/>
  <c r="AB94" i="75"/>
  <c r="AA94" i="75"/>
  <c r="Z94" i="75"/>
  <c r="Y94" i="75"/>
  <c r="X94" i="75"/>
  <c r="W94" i="75"/>
  <c r="V94" i="75"/>
  <c r="U94" i="75"/>
  <c r="T94" i="75"/>
  <c r="S94" i="75"/>
  <c r="R94" i="75"/>
  <c r="Q94" i="75"/>
  <c r="P94" i="75"/>
  <c r="O94" i="75"/>
  <c r="N94" i="75"/>
  <c r="M94" i="75"/>
  <c r="L94" i="75"/>
  <c r="K94" i="75"/>
  <c r="J94" i="75"/>
  <c r="I94" i="75"/>
  <c r="H94" i="75"/>
  <c r="G94" i="75"/>
  <c r="F94" i="75"/>
  <c r="BU93" i="75"/>
  <c r="BT93" i="75"/>
  <c r="BS93" i="75"/>
  <c r="BR93" i="75"/>
  <c r="BQ93" i="75"/>
  <c r="BP93" i="75"/>
  <c r="BO93" i="75"/>
  <c r="BN93" i="75"/>
  <c r="BM93" i="75"/>
  <c r="BL93" i="75"/>
  <c r="BK93" i="75"/>
  <c r="BJ93" i="75"/>
  <c r="BI93" i="75"/>
  <c r="BH93" i="75"/>
  <c r="BG93" i="75"/>
  <c r="BF93" i="75"/>
  <c r="BE93" i="75"/>
  <c r="BD93" i="75"/>
  <c r="BC93" i="75"/>
  <c r="BB93" i="75"/>
  <c r="BA93" i="75"/>
  <c r="AZ93" i="75"/>
  <c r="AY93" i="75"/>
  <c r="AX93" i="75"/>
  <c r="AW93" i="75"/>
  <c r="AV93" i="75"/>
  <c r="AU93" i="75"/>
  <c r="AT93" i="75"/>
  <c r="AS93" i="75"/>
  <c r="AR93" i="75"/>
  <c r="AQ93" i="75"/>
  <c r="AP93" i="75"/>
  <c r="AO93" i="75"/>
  <c r="AN93" i="75"/>
  <c r="AM93" i="75"/>
  <c r="AL93" i="75"/>
  <c r="AK93" i="75"/>
  <c r="AJ93" i="75"/>
  <c r="AI93" i="75"/>
  <c r="AH93" i="75"/>
  <c r="AG93" i="75"/>
  <c r="AF93" i="75"/>
  <c r="AE93" i="75"/>
  <c r="AD93" i="75"/>
  <c r="AC93" i="75"/>
  <c r="AB93" i="75"/>
  <c r="AA93" i="75"/>
  <c r="Z93" i="75"/>
  <c r="Y93" i="75"/>
  <c r="X93" i="75"/>
  <c r="W93" i="75"/>
  <c r="V93" i="75"/>
  <c r="U93" i="75"/>
  <c r="T93" i="75"/>
  <c r="S93" i="75"/>
  <c r="R93" i="75"/>
  <c r="Q93" i="75"/>
  <c r="P93" i="75"/>
  <c r="O93" i="75"/>
  <c r="N93" i="75"/>
  <c r="M93" i="75"/>
  <c r="L93" i="75"/>
  <c r="K93" i="75"/>
  <c r="J93" i="75"/>
  <c r="I93" i="75"/>
  <c r="H93" i="75"/>
  <c r="G93" i="75"/>
  <c r="F93" i="75"/>
  <c r="BU92" i="75"/>
  <c r="BT92" i="75"/>
  <c r="BS92" i="75"/>
  <c r="BR92" i="75"/>
  <c r="BQ92" i="75"/>
  <c r="BP92" i="75"/>
  <c r="BO92" i="75"/>
  <c r="BN92" i="75"/>
  <c r="BM92" i="75"/>
  <c r="BL92" i="75"/>
  <c r="BK92" i="75"/>
  <c r="BJ92" i="75"/>
  <c r="BI92" i="75"/>
  <c r="BH92" i="75"/>
  <c r="BG92" i="75"/>
  <c r="BF92" i="75"/>
  <c r="BE92" i="75"/>
  <c r="BD92" i="75"/>
  <c r="BC92" i="75"/>
  <c r="BB92" i="75"/>
  <c r="BA92" i="75"/>
  <c r="AZ92" i="75"/>
  <c r="AY92" i="75"/>
  <c r="AX92" i="75"/>
  <c r="AW92" i="75"/>
  <c r="AV92" i="75"/>
  <c r="AU92" i="75"/>
  <c r="AT92" i="75"/>
  <c r="AS92" i="75"/>
  <c r="AR92" i="75"/>
  <c r="AQ92" i="75"/>
  <c r="AP92" i="75"/>
  <c r="AO92" i="75"/>
  <c r="AN92" i="75"/>
  <c r="AM92" i="75"/>
  <c r="AL92" i="75"/>
  <c r="AK92" i="75"/>
  <c r="AJ92" i="75"/>
  <c r="AI92" i="75"/>
  <c r="AH92" i="75"/>
  <c r="AG92" i="75"/>
  <c r="AF92" i="75"/>
  <c r="AE92" i="75"/>
  <c r="AD92" i="75"/>
  <c r="AC92" i="75"/>
  <c r="AB92" i="75"/>
  <c r="AA92" i="75"/>
  <c r="Z92" i="75"/>
  <c r="Y92" i="75"/>
  <c r="X92" i="75"/>
  <c r="W92" i="75"/>
  <c r="V92" i="75"/>
  <c r="U92" i="75"/>
  <c r="T92" i="75"/>
  <c r="S92" i="75"/>
  <c r="R92" i="75"/>
  <c r="Q92" i="75"/>
  <c r="P92" i="75"/>
  <c r="O92" i="75"/>
  <c r="N92" i="75"/>
  <c r="M92" i="75"/>
  <c r="L92" i="75"/>
  <c r="K92" i="75"/>
  <c r="J92" i="75"/>
  <c r="I92" i="75"/>
  <c r="H92" i="75"/>
  <c r="G92" i="75"/>
  <c r="F92" i="75"/>
  <c r="BU91" i="75"/>
  <c r="BT91" i="75"/>
  <c r="BS91" i="75"/>
  <c r="BR91" i="75"/>
  <c r="BQ91" i="75"/>
  <c r="BP91" i="75"/>
  <c r="BO91" i="75"/>
  <c r="BN91" i="75"/>
  <c r="BM91" i="75"/>
  <c r="BL91" i="75"/>
  <c r="BK91" i="75"/>
  <c r="BJ91" i="75"/>
  <c r="BI91" i="75"/>
  <c r="BH91" i="75"/>
  <c r="BG91" i="75"/>
  <c r="BF91" i="75"/>
  <c r="BE91" i="75"/>
  <c r="BD91" i="75"/>
  <c r="BC91" i="75"/>
  <c r="BB91" i="75"/>
  <c r="BA91" i="75"/>
  <c r="AZ91" i="75"/>
  <c r="AY91" i="75"/>
  <c r="AX91" i="75"/>
  <c r="AW91" i="75"/>
  <c r="AV91" i="75"/>
  <c r="AU91" i="75"/>
  <c r="AT91" i="75"/>
  <c r="AS91" i="75"/>
  <c r="AR91" i="75"/>
  <c r="AQ91" i="75"/>
  <c r="AP91" i="75"/>
  <c r="AO91" i="75"/>
  <c r="AN91" i="75"/>
  <c r="AM91" i="75"/>
  <c r="AL91" i="75"/>
  <c r="AK91" i="75"/>
  <c r="AJ91" i="75"/>
  <c r="AI91" i="75"/>
  <c r="AH91" i="75"/>
  <c r="AG91" i="75"/>
  <c r="AF91" i="75"/>
  <c r="AE91" i="75"/>
  <c r="AD91" i="75"/>
  <c r="AC91" i="75"/>
  <c r="AB91" i="75"/>
  <c r="AA91" i="75"/>
  <c r="Z91" i="75"/>
  <c r="Y91" i="75"/>
  <c r="X91" i="75"/>
  <c r="W91" i="75"/>
  <c r="V91" i="75"/>
  <c r="U91" i="75"/>
  <c r="T91" i="75"/>
  <c r="S91" i="75"/>
  <c r="R91" i="75"/>
  <c r="Q91" i="75"/>
  <c r="P91" i="75"/>
  <c r="O91" i="75"/>
  <c r="N91" i="75"/>
  <c r="M91" i="75"/>
  <c r="L91" i="75"/>
  <c r="K91" i="75"/>
  <c r="J91" i="75"/>
  <c r="I91" i="75"/>
  <c r="H91" i="75"/>
  <c r="G91" i="75"/>
  <c r="F91" i="75"/>
  <c r="BU90" i="75"/>
  <c r="BT90" i="75"/>
  <c r="BS90" i="75"/>
  <c r="BR90" i="75"/>
  <c r="BQ90" i="75"/>
  <c r="BP90" i="75"/>
  <c r="BO90" i="75"/>
  <c r="BN90" i="75"/>
  <c r="BM90" i="75"/>
  <c r="BL90" i="75"/>
  <c r="BK90" i="75"/>
  <c r="BJ90" i="75"/>
  <c r="BI90" i="75"/>
  <c r="BH90" i="75"/>
  <c r="BG90" i="75"/>
  <c r="BF90" i="75"/>
  <c r="BE90" i="75"/>
  <c r="BD90" i="75"/>
  <c r="BC90" i="75"/>
  <c r="BB90" i="75"/>
  <c r="BA90" i="75"/>
  <c r="AZ90" i="75"/>
  <c r="AY90" i="75"/>
  <c r="AX90" i="75"/>
  <c r="AW90" i="75"/>
  <c r="AV90" i="75"/>
  <c r="AU90" i="75"/>
  <c r="AT90" i="75"/>
  <c r="AS90" i="75"/>
  <c r="AR90" i="75"/>
  <c r="AQ90" i="75"/>
  <c r="AP90" i="75"/>
  <c r="AO90" i="75"/>
  <c r="AN90" i="75"/>
  <c r="AM90" i="75"/>
  <c r="AL90" i="75"/>
  <c r="AK90" i="75"/>
  <c r="AJ90" i="75"/>
  <c r="AI90" i="75"/>
  <c r="AH90" i="75"/>
  <c r="AG90" i="75"/>
  <c r="AF90" i="75"/>
  <c r="AE90" i="75"/>
  <c r="AD90" i="75"/>
  <c r="AC90" i="75"/>
  <c r="AB90" i="75"/>
  <c r="AA90" i="75"/>
  <c r="Z90" i="75"/>
  <c r="Y90" i="75"/>
  <c r="X90" i="75"/>
  <c r="W90" i="75"/>
  <c r="V90" i="75"/>
  <c r="U90" i="75"/>
  <c r="T90" i="75"/>
  <c r="S90" i="75"/>
  <c r="R90" i="75"/>
  <c r="Q90" i="75"/>
  <c r="P90" i="75"/>
  <c r="O90" i="75"/>
  <c r="N90" i="75"/>
  <c r="M90" i="75"/>
  <c r="L90" i="75"/>
  <c r="K90" i="75"/>
  <c r="J90" i="75"/>
  <c r="I90" i="75"/>
  <c r="H90" i="75"/>
  <c r="G90" i="75"/>
  <c r="F90" i="75"/>
  <c r="BU89" i="75"/>
  <c r="BT89" i="75"/>
  <c r="BS89" i="75"/>
  <c r="BR89" i="75"/>
  <c r="BQ89" i="75"/>
  <c r="BP89" i="75"/>
  <c r="BO89" i="75"/>
  <c r="BN89" i="75"/>
  <c r="BM89" i="75"/>
  <c r="BL89" i="75"/>
  <c r="BK89" i="75"/>
  <c r="BJ89" i="75"/>
  <c r="BI89" i="75"/>
  <c r="BH89" i="75"/>
  <c r="BG89" i="75"/>
  <c r="BF89" i="75"/>
  <c r="BE89" i="75"/>
  <c r="BD89" i="75"/>
  <c r="BC89" i="75"/>
  <c r="BB89" i="75"/>
  <c r="BA89" i="75"/>
  <c r="AZ89" i="75"/>
  <c r="AY89" i="75"/>
  <c r="AX89" i="75"/>
  <c r="AW89" i="75"/>
  <c r="AV89" i="75"/>
  <c r="AU89" i="75"/>
  <c r="AT89" i="75"/>
  <c r="AS89" i="75"/>
  <c r="AR89" i="75"/>
  <c r="AQ89" i="75"/>
  <c r="AP89" i="75"/>
  <c r="AO89" i="75"/>
  <c r="AN89" i="75"/>
  <c r="AM89" i="75"/>
  <c r="AL89" i="75"/>
  <c r="AK89" i="75"/>
  <c r="AJ89" i="75"/>
  <c r="AI89" i="75"/>
  <c r="AH89" i="75"/>
  <c r="AG89" i="75"/>
  <c r="AF89" i="75"/>
  <c r="AE89" i="75"/>
  <c r="AD89" i="75"/>
  <c r="AC89" i="75"/>
  <c r="AB89" i="75"/>
  <c r="AA89" i="75"/>
  <c r="Z89" i="75"/>
  <c r="Y89" i="75"/>
  <c r="X89" i="75"/>
  <c r="W89" i="75"/>
  <c r="V89" i="75"/>
  <c r="U89" i="75"/>
  <c r="T89" i="75"/>
  <c r="S89" i="75"/>
  <c r="R89" i="75"/>
  <c r="Q89" i="75"/>
  <c r="P89" i="75"/>
  <c r="O89" i="75"/>
  <c r="N89" i="75"/>
  <c r="M89" i="75"/>
  <c r="L89" i="75"/>
  <c r="K89" i="75"/>
  <c r="J89" i="75"/>
  <c r="I89" i="75"/>
  <c r="H89" i="75"/>
  <c r="G89" i="75"/>
  <c r="F89" i="75"/>
  <c r="BU88" i="75"/>
  <c r="BT88" i="75"/>
  <c r="BS88" i="75"/>
  <c r="BR88" i="75"/>
  <c r="BQ88" i="75"/>
  <c r="BP88" i="75"/>
  <c r="BO88" i="75"/>
  <c r="BN88" i="75"/>
  <c r="BM88" i="75"/>
  <c r="BL88" i="75"/>
  <c r="BK88" i="75"/>
  <c r="BJ88" i="75"/>
  <c r="BI88" i="75"/>
  <c r="BH88" i="75"/>
  <c r="BG88" i="75"/>
  <c r="BF88" i="75"/>
  <c r="BE88" i="75"/>
  <c r="BD88" i="75"/>
  <c r="BC88" i="75"/>
  <c r="BB88" i="75"/>
  <c r="BA88" i="75"/>
  <c r="AZ88" i="75"/>
  <c r="AY88" i="75"/>
  <c r="AX88" i="75"/>
  <c r="AW88" i="75"/>
  <c r="AV88" i="75"/>
  <c r="AU88" i="75"/>
  <c r="AT88" i="75"/>
  <c r="AS88" i="75"/>
  <c r="AR88" i="75"/>
  <c r="AQ88" i="75"/>
  <c r="AP88" i="75"/>
  <c r="AO88" i="75"/>
  <c r="AN88" i="75"/>
  <c r="AM88" i="75"/>
  <c r="AL88" i="75"/>
  <c r="AK88" i="75"/>
  <c r="AJ88" i="75"/>
  <c r="AI88" i="75"/>
  <c r="AH88" i="75"/>
  <c r="AG88" i="75"/>
  <c r="AF88" i="75"/>
  <c r="AE88" i="75"/>
  <c r="AD88" i="75"/>
  <c r="AC88" i="75"/>
  <c r="AB88" i="75"/>
  <c r="AA88" i="75"/>
  <c r="Z88" i="75"/>
  <c r="Y88" i="75"/>
  <c r="X88" i="75"/>
  <c r="W88" i="75"/>
  <c r="V88" i="75"/>
  <c r="U88" i="75"/>
  <c r="T88" i="75"/>
  <c r="S88" i="75"/>
  <c r="R88" i="75"/>
  <c r="Q88" i="75"/>
  <c r="P88" i="75"/>
  <c r="O88" i="75"/>
  <c r="N88" i="75"/>
  <c r="M88" i="75"/>
  <c r="L88" i="75"/>
  <c r="K88" i="75"/>
  <c r="J88" i="75"/>
  <c r="I88" i="75"/>
  <c r="H88" i="75"/>
  <c r="G88" i="75"/>
  <c r="F88" i="75"/>
  <c r="BU87" i="75"/>
  <c r="BT87" i="75"/>
  <c r="BS87" i="75"/>
  <c r="BR87" i="75"/>
  <c r="BQ87" i="75"/>
  <c r="BP87" i="75"/>
  <c r="BO87" i="75"/>
  <c r="BN87" i="75"/>
  <c r="BM87" i="75"/>
  <c r="BL87" i="75"/>
  <c r="BK87" i="75"/>
  <c r="BJ87" i="75"/>
  <c r="BI87" i="75"/>
  <c r="BH87" i="75"/>
  <c r="BG87" i="75"/>
  <c r="BF87" i="75"/>
  <c r="BE87" i="75"/>
  <c r="BD87" i="75"/>
  <c r="BC87" i="75"/>
  <c r="BB87" i="75"/>
  <c r="BA87" i="75"/>
  <c r="AZ87" i="75"/>
  <c r="AY87" i="75"/>
  <c r="AX87" i="75"/>
  <c r="AW87" i="75"/>
  <c r="AV87" i="75"/>
  <c r="AU87" i="75"/>
  <c r="AT87" i="75"/>
  <c r="AS87" i="75"/>
  <c r="AR87" i="75"/>
  <c r="AQ87" i="75"/>
  <c r="AP87" i="75"/>
  <c r="AO87" i="75"/>
  <c r="AN87" i="75"/>
  <c r="AM87" i="75"/>
  <c r="AL87" i="75"/>
  <c r="AK87" i="75"/>
  <c r="AJ87" i="75"/>
  <c r="AI87" i="75"/>
  <c r="AH87" i="75"/>
  <c r="AG87" i="75"/>
  <c r="AF87" i="75"/>
  <c r="AE87" i="75"/>
  <c r="AD87" i="75"/>
  <c r="AC87" i="75"/>
  <c r="AB87" i="75"/>
  <c r="AA87" i="75"/>
  <c r="Z87" i="75"/>
  <c r="Y87" i="75"/>
  <c r="X87" i="75"/>
  <c r="W87" i="75"/>
  <c r="V87" i="75"/>
  <c r="U87" i="75"/>
  <c r="T87" i="75"/>
  <c r="S87" i="75"/>
  <c r="R87" i="75"/>
  <c r="Q87" i="75"/>
  <c r="P87" i="75"/>
  <c r="O87" i="75"/>
  <c r="N87" i="75"/>
  <c r="M87" i="75"/>
  <c r="L87" i="75"/>
  <c r="K87" i="75"/>
  <c r="J87" i="75"/>
  <c r="I87" i="75"/>
  <c r="H87" i="75"/>
  <c r="G87" i="75"/>
  <c r="F87" i="75"/>
  <c r="BU86" i="75"/>
  <c r="BT86" i="75"/>
  <c r="BS86" i="75"/>
  <c r="BR86" i="75"/>
  <c r="BQ86" i="75"/>
  <c r="BP86" i="75"/>
  <c r="BO86" i="75"/>
  <c r="BN86" i="75"/>
  <c r="BM86" i="75"/>
  <c r="BL86" i="75"/>
  <c r="BK86" i="75"/>
  <c r="BJ86" i="75"/>
  <c r="BI86" i="75"/>
  <c r="BH86" i="75"/>
  <c r="BG86" i="75"/>
  <c r="BF86" i="75"/>
  <c r="BE86" i="75"/>
  <c r="BD86" i="75"/>
  <c r="BC86" i="75"/>
  <c r="BB86" i="75"/>
  <c r="BA86" i="75"/>
  <c r="AZ86" i="75"/>
  <c r="AY86" i="75"/>
  <c r="AX86" i="75"/>
  <c r="AW86" i="75"/>
  <c r="AV86" i="75"/>
  <c r="AU86" i="75"/>
  <c r="AT86" i="75"/>
  <c r="AS86" i="75"/>
  <c r="AR86" i="75"/>
  <c r="AQ86" i="75"/>
  <c r="AP86" i="75"/>
  <c r="AO86" i="75"/>
  <c r="AN86" i="75"/>
  <c r="AM86" i="75"/>
  <c r="AL86" i="75"/>
  <c r="AK86" i="75"/>
  <c r="AJ86" i="75"/>
  <c r="AI86" i="75"/>
  <c r="AH86" i="75"/>
  <c r="AG86" i="75"/>
  <c r="AF86" i="75"/>
  <c r="AE86" i="75"/>
  <c r="AD86" i="75"/>
  <c r="AC86" i="75"/>
  <c r="AB86" i="75"/>
  <c r="AA86" i="75"/>
  <c r="Z86" i="75"/>
  <c r="Y86" i="75"/>
  <c r="X86" i="75"/>
  <c r="W86" i="75"/>
  <c r="V86" i="75"/>
  <c r="U86" i="75"/>
  <c r="T86" i="75"/>
  <c r="S86" i="75"/>
  <c r="R86" i="75"/>
  <c r="Q86" i="75"/>
  <c r="P86" i="75"/>
  <c r="O86" i="75"/>
  <c r="N86" i="75"/>
  <c r="M86" i="75"/>
  <c r="L86" i="75"/>
  <c r="K86" i="75"/>
  <c r="J86" i="75"/>
  <c r="I86" i="75"/>
  <c r="H86" i="75"/>
  <c r="G86" i="75"/>
  <c r="F86" i="75"/>
  <c r="BU85" i="75"/>
  <c r="BT85" i="75"/>
  <c r="BS85" i="75"/>
  <c r="BR85" i="75"/>
  <c r="BQ85" i="75"/>
  <c r="BP85" i="75"/>
  <c r="BO85" i="75"/>
  <c r="BN85" i="75"/>
  <c r="BM85" i="75"/>
  <c r="BL85" i="75"/>
  <c r="BK85" i="75"/>
  <c r="BJ85" i="75"/>
  <c r="BI85" i="75"/>
  <c r="BH85" i="75"/>
  <c r="BG85" i="75"/>
  <c r="BF85" i="75"/>
  <c r="BE85" i="75"/>
  <c r="BD85" i="75"/>
  <c r="BC85" i="75"/>
  <c r="BB85" i="75"/>
  <c r="BA85" i="75"/>
  <c r="AZ85" i="75"/>
  <c r="AY85" i="75"/>
  <c r="AX85" i="75"/>
  <c r="AW85" i="75"/>
  <c r="AV85" i="75"/>
  <c r="AU85" i="75"/>
  <c r="AT85" i="75"/>
  <c r="AS85" i="75"/>
  <c r="AR85" i="75"/>
  <c r="AQ85" i="75"/>
  <c r="AP85" i="75"/>
  <c r="AO85" i="75"/>
  <c r="AN85" i="75"/>
  <c r="AM85" i="75"/>
  <c r="AL85" i="75"/>
  <c r="AK85" i="75"/>
  <c r="AJ85" i="75"/>
  <c r="AI85" i="75"/>
  <c r="AH85" i="75"/>
  <c r="AG85" i="75"/>
  <c r="AF85" i="75"/>
  <c r="AE85" i="75"/>
  <c r="AD85" i="75"/>
  <c r="AC85" i="75"/>
  <c r="AB85" i="75"/>
  <c r="AA85" i="75"/>
  <c r="Z85" i="75"/>
  <c r="Y85" i="75"/>
  <c r="X85" i="75"/>
  <c r="W85" i="75"/>
  <c r="V85" i="75"/>
  <c r="U85" i="75"/>
  <c r="T85" i="75"/>
  <c r="S85" i="75"/>
  <c r="R85" i="75"/>
  <c r="Q85" i="75"/>
  <c r="P85" i="75"/>
  <c r="O85" i="75"/>
  <c r="N85" i="75"/>
  <c r="M85" i="75"/>
  <c r="L85" i="75"/>
  <c r="K85" i="75"/>
  <c r="J85" i="75"/>
  <c r="I85" i="75"/>
  <c r="H85" i="75"/>
  <c r="G85" i="75"/>
  <c r="F85" i="75"/>
  <c r="BU84" i="75"/>
  <c r="BT84" i="75"/>
  <c r="BS84" i="75"/>
  <c r="BR84" i="75"/>
  <c r="BQ84" i="75"/>
  <c r="BP84" i="75"/>
  <c r="BO84" i="75"/>
  <c r="BN84" i="75"/>
  <c r="BM84" i="75"/>
  <c r="BL84" i="75"/>
  <c r="BK84" i="75"/>
  <c r="BJ84" i="75"/>
  <c r="BI84" i="75"/>
  <c r="BH84" i="75"/>
  <c r="BG84" i="75"/>
  <c r="BF84" i="75"/>
  <c r="BE84" i="75"/>
  <c r="BD84" i="75"/>
  <c r="BC84" i="75"/>
  <c r="BB84" i="75"/>
  <c r="BA84" i="75"/>
  <c r="AZ84" i="75"/>
  <c r="AY84" i="75"/>
  <c r="AX84" i="75"/>
  <c r="AW84" i="75"/>
  <c r="AV84" i="75"/>
  <c r="AU84" i="75"/>
  <c r="AT84" i="75"/>
  <c r="AS84" i="75"/>
  <c r="AR84" i="75"/>
  <c r="AQ84" i="75"/>
  <c r="AP84" i="75"/>
  <c r="AO84" i="75"/>
  <c r="AN84" i="75"/>
  <c r="AM84" i="75"/>
  <c r="AL84" i="75"/>
  <c r="AK84" i="75"/>
  <c r="AJ84" i="75"/>
  <c r="AI84" i="75"/>
  <c r="AH84" i="75"/>
  <c r="AG84" i="75"/>
  <c r="AF84" i="75"/>
  <c r="AE84" i="75"/>
  <c r="AD84" i="75"/>
  <c r="AC84" i="75"/>
  <c r="AB84" i="75"/>
  <c r="AA84" i="75"/>
  <c r="Z84" i="75"/>
  <c r="Y84" i="75"/>
  <c r="X84" i="75"/>
  <c r="W84" i="75"/>
  <c r="V84" i="75"/>
  <c r="U84" i="75"/>
  <c r="T84" i="75"/>
  <c r="S84" i="75"/>
  <c r="R84" i="75"/>
  <c r="Q84" i="75"/>
  <c r="P84" i="75"/>
  <c r="O84" i="75"/>
  <c r="N84" i="75"/>
  <c r="M84" i="75"/>
  <c r="L84" i="75"/>
  <c r="K84" i="75"/>
  <c r="J84" i="75"/>
  <c r="I84" i="75"/>
  <c r="H84" i="75"/>
  <c r="G84" i="75"/>
  <c r="F84" i="75"/>
  <c r="BU83" i="75"/>
  <c r="BT83" i="75"/>
  <c r="BS83" i="75"/>
  <c r="BR83" i="75"/>
  <c r="BQ83" i="75"/>
  <c r="BP83" i="75"/>
  <c r="BO83" i="75"/>
  <c r="BN83" i="75"/>
  <c r="BM83" i="75"/>
  <c r="BL83" i="75"/>
  <c r="BK83" i="75"/>
  <c r="BJ83" i="75"/>
  <c r="BI83" i="75"/>
  <c r="BH83" i="75"/>
  <c r="BG83" i="75"/>
  <c r="BF83" i="75"/>
  <c r="BE83" i="75"/>
  <c r="BD83" i="75"/>
  <c r="BC83" i="75"/>
  <c r="BB83" i="75"/>
  <c r="BA83" i="75"/>
  <c r="AZ83" i="75"/>
  <c r="AY83" i="75"/>
  <c r="AX83" i="75"/>
  <c r="AW83" i="75"/>
  <c r="AV83" i="75"/>
  <c r="AU83" i="75"/>
  <c r="AT83" i="75"/>
  <c r="AS83" i="75"/>
  <c r="AR83" i="75"/>
  <c r="AQ83" i="75"/>
  <c r="AP83" i="75"/>
  <c r="AO83" i="75"/>
  <c r="AN83" i="75"/>
  <c r="AM83" i="75"/>
  <c r="AL83" i="75"/>
  <c r="AK83" i="75"/>
  <c r="AJ83" i="75"/>
  <c r="AI83" i="75"/>
  <c r="AH83" i="75"/>
  <c r="AG83" i="75"/>
  <c r="AF83" i="75"/>
  <c r="AE83" i="75"/>
  <c r="AD83" i="75"/>
  <c r="AC83" i="75"/>
  <c r="AB83" i="75"/>
  <c r="AA83" i="75"/>
  <c r="Z83" i="75"/>
  <c r="Y83" i="75"/>
  <c r="X83" i="75"/>
  <c r="W83" i="75"/>
  <c r="V83" i="75"/>
  <c r="U83" i="75"/>
  <c r="T83" i="75"/>
  <c r="S83" i="75"/>
  <c r="R83" i="75"/>
  <c r="Q83" i="75"/>
  <c r="P83" i="75"/>
  <c r="O83" i="75"/>
  <c r="N83" i="75"/>
  <c r="M83" i="75"/>
  <c r="L83" i="75"/>
  <c r="K83" i="75"/>
  <c r="J83" i="75"/>
  <c r="I83" i="75"/>
  <c r="H83" i="75"/>
  <c r="G83" i="75"/>
  <c r="F83" i="75"/>
  <c r="BU82" i="75"/>
  <c r="BT82" i="75"/>
  <c r="BS82" i="75"/>
  <c r="BR82" i="75"/>
  <c r="BQ82" i="75"/>
  <c r="BP82" i="75"/>
  <c r="BO82" i="75"/>
  <c r="BN82" i="75"/>
  <c r="BM82" i="75"/>
  <c r="BL82" i="75"/>
  <c r="BK82" i="75"/>
  <c r="BJ82" i="75"/>
  <c r="BI82" i="75"/>
  <c r="BH82" i="75"/>
  <c r="BG82" i="75"/>
  <c r="BF82" i="75"/>
  <c r="BE82" i="75"/>
  <c r="BD82" i="75"/>
  <c r="BC82" i="75"/>
  <c r="BB82" i="75"/>
  <c r="BA82" i="75"/>
  <c r="AZ82" i="75"/>
  <c r="AY82" i="75"/>
  <c r="AX82" i="75"/>
  <c r="AW82" i="75"/>
  <c r="AV82" i="75"/>
  <c r="AU82" i="75"/>
  <c r="AT82" i="75"/>
  <c r="AS82" i="75"/>
  <c r="AR82" i="75"/>
  <c r="AQ82" i="75"/>
  <c r="AP82" i="75"/>
  <c r="AO82" i="75"/>
  <c r="AN82" i="75"/>
  <c r="AM82" i="75"/>
  <c r="AL82" i="75"/>
  <c r="AK82" i="75"/>
  <c r="AJ82" i="75"/>
  <c r="AI82" i="75"/>
  <c r="AH82" i="75"/>
  <c r="AG82" i="75"/>
  <c r="AF82" i="75"/>
  <c r="AE82" i="75"/>
  <c r="AD82" i="75"/>
  <c r="AC82" i="75"/>
  <c r="AB82" i="75"/>
  <c r="AA82" i="75"/>
  <c r="Z82" i="75"/>
  <c r="Y82" i="75"/>
  <c r="X82" i="75"/>
  <c r="W82" i="75"/>
  <c r="V82" i="75"/>
  <c r="U82" i="75"/>
  <c r="T82" i="75"/>
  <c r="S82" i="75"/>
  <c r="R82" i="75"/>
  <c r="Q82" i="75"/>
  <c r="P82" i="75"/>
  <c r="O82" i="75"/>
  <c r="N82" i="75"/>
  <c r="M82" i="75"/>
  <c r="L82" i="75"/>
  <c r="K82" i="75"/>
  <c r="J82" i="75"/>
  <c r="I82" i="75"/>
  <c r="H82" i="75"/>
  <c r="G82" i="75"/>
  <c r="F82" i="75"/>
  <c r="BU81" i="75"/>
  <c r="BT81" i="75"/>
  <c r="BS81" i="75"/>
  <c r="BR81" i="75"/>
  <c r="BQ81" i="75"/>
  <c r="BP81" i="75"/>
  <c r="BO81" i="75"/>
  <c r="BN81" i="75"/>
  <c r="BM81" i="75"/>
  <c r="BL81" i="75"/>
  <c r="BK81" i="75"/>
  <c r="BJ81" i="75"/>
  <c r="BI81" i="75"/>
  <c r="BH81" i="75"/>
  <c r="BG81" i="75"/>
  <c r="BF81" i="75"/>
  <c r="BE81" i="75"/>
  <c r="BD81" i="75"/>
  <c r="BC81" i="75"/>
  <c r="BB81" i="75"/>
  <c r="BA81" i="75"/>
  <c r="AZ81" i="75"/>
  <c r="AY81" i="75"/>
  <c r="AX81" i="75"/>
  <c r="AW81" i="75"/>
  <c r="AV81" i="75"/>
  <c r="AU81" i="75"/>
  <c r="AT81" i="75"/>
  <c r="AS81" i="75"/>
  <c r="AR81" i="75"/>
  <c r="AQ81" i="75"/>
  <c r="AP81" i="75"/>
  <c r="AO81" i="75"/>
  <c r="AN81" i="75"/>
  <c r="AM81" i="75"/>
  <c r="AL81" i="75"/>
  <c r="AK81" i="75"/>
  <c r="AJ81" i="75"/>
  <c r="AI81" i="75"/>
  <c r="AH81" i="75"/>
  <c r="AG81" i="75"/>
  <c r="AF81" i="75"/>
  <c r="AE81" i="75"/>
  <c r="AD81" i="75"/>
  <c r="AC81" i="75"/>
  <c r="AB81" i="75"/>
  <c r="AA81" i="75"/>
  <c r="Z81" i="75"/>
  <c r="Y81" i="75"/>
  <c r="X81" i="75"/>
  <c r="W81" i="75"/>
  <c r="V81" i="75"/>
  <c r="U81" i="75"/>
  <c r="T81" i="75"/>
  <c r="S81" i="75"/>
  <c r="R81" i="75"/>
  <c r="Q81" i="75"/>
  <c r="P81" i="75"/>
  <c r="O81" i="75"/>
  <c r="N81" i="75"/>
  <c r="M81" i="75"/>
  <c r="L81" i="75"/>
  <c r="K81" i="75"/>
  <c r="J81" i="75"/>
  <c r="I81" i="75"/>
  <c r="H81" i="75"/>
  <c r="G81" i="75"/>
  <c r="F81" i="75"/>
  <c r="BU80" i="75"/>
  <c r="BT80" i="75"/>
  <c r="BS80" i="75"/>
  <c r="BR80" i="75"/>
  <c r="BQ80" i="75"/>
  <c r="BP80" i="75"/>
  <c r="BO80" i="75"/>
  <c r="BN80" i="75"/>
  <c r="BM80" i="75"/>
  <c r="BL80" i="75"/>
  <c r="BK80" i="75"/>
  <c r="BJ80" i="75"/>
  <c r="BI80" i="75"/>
  <c r="BH80" i="75"/>
  <c r="BG80" i="75"/>
  <c r="BF80" i="75"/>
  <c r="BE80" i="75"/>
  <c r="BD80" i="75"/>
  <c r="BC80" i="75"/>
  <c r="BB80" i="75"/>
  <c r="BA80" i="75"/>
  <c r="AZ80" i="75"/>
  <c r="AY80" i="75"/>
  <c r="AX80" i="75"/>
  <c r="AW80" i="75"/>
  <c r="AV80" i="75"/>
  <c r="AU80" i="75"/>
  <c r="AT80" i="75"/>
  <c r="AS80" i="75"/>
  <c r="AR80" i="75"/>
  <c r="AQ80" i="75"/>
  <c r="AP80" i="75"/>
  <c r="AO80" i="75"/>
  <c r="AN80" i="75"/>
  <c r="AM80" i="75"/>
  <c r="AL80" i="75"/>
  <c r="AK80" i="75"/>
  <c r="AJ80" i="75"/>
  <c r="AI80" i="75"/>
  <c r="AH80" i="75"/>
  <c r="AG80" i="75"/>
  <c r="AF80" i="75"/>
  <c r="AE80" i="75"/>
  <c r="AD80" i="75"/>
  <c r="AC80" i="75"/>
  <c r="AB80" i="75"/>
  <c r="AA80" i="75"/>
  <c r="Z80" i="75"/>
  <c r="Y80" i="75"/>
  <c r="X80" i="75"/>
  <c r="W80" i="75"/>
  <c r="V80" i="75"/>
  <c r="U80" i="75"/>
  <c r="T80" i="75"/>
  <c r="S80" i="75"/>
  <c r="R80" i="75"/>
  <c r="Q80" i="75"/>
  <c r="P80" i="75"/>
  <c r="O80" i="75"/>
  <c r="N80" i="75"/>
  <c r="M80" i="75"/>
  <c r="L80" i="75"/>
  <c r="K80" i="75"/>
  <c r="J80" i="75"/>
  <c r="I80" i="75"/>
  <c r="H80" i="75"/>
  <c r="G80" i="75"/>
  <c r="F80" i="75"/>
  <c r="BU79" i="75"/>
  <c r="BT79" i="75"/>
  <c r="BS79" i="75"/>
  <c r="BR79" i="75"/>
  <c r="BQ79" i="75"/>
  <c r="BP79" i="75"/>
  <c r="BO79" i="75"/>
  <c r="BN79" i="75"/>
  <c r="BM79" i="75"/>
  <c r="BL79" i="75"/>
  <c r="BK79" i="75"/>
  <c r="BJ79" i="75"/>
  <c r="BI79" i="75"/>
  <c r="BH79" i="75"/>
  <c r="BG79" i="75"/>
  <c r="BF79" i="75"/>
  <c r="BE79" i="75"/>
  <c r="BD79" i="75"/>
  <c r="BC79" i="75"/>
  <c r="BB79" i="75"/>
  <c r="BA79" i="75"/>
  <c r="AZ79" i="75"/>
  <c r="AY79" i="75"/>
  <c r="AX79" i="75"/>
  <c r="AW79" i="75"/>
  <c r="AV79" i="75"/>
  <c r="AU79" i="75"/>
  <c r="AT79" i="75"/>
  <c r="AS79" i="75"/>
  <c r="AR79" i="75"/>
  <c r="AQ79" i="75"/>
  <c r="AP79" i="75"/>
  <c r="AO79" i="75"/>
  <c r="AN79" i="75"/>
  <c r="AM79" i="75"/>
  <c r="AL79" i="75"/>
  <c r="AK79" i="75"/>
  <c r="AJ79" i="75"/>
  <c r="AI79" i="75"/>
  <c r="AH79" i="75"/>
  <c r="AG79" i="75"/>
  <c r="AF79" i="75"/>
  <c r="AE79" i="75"/>
  <c r="AD79" i="75"/>
  <c r="AC79" i="75"/>
  <c r="AB79" i="75"/>
  <c r="AA79" i="75"/>
  <c r="Z79" i="75"/>
  <c r="Y79" i="75"/>
  <c r="X79" i="75"/>
  <c r="W79" i="75"/>
  <c r="V79" i="75"/>
  <c r="U79" i="75"/>
  <c r="T79" i="75"/>
  <c r="S79" i="75"/>
  <c r="R79" i="75"/>
  <c r="Q79" i="75"/>
  <c r="P79" i="75"/>
  <c r="O79" i="75"/>
  <c r="N79" i="75"/>
  <c r="M79" i="75"/>
  <c r="L79" i="75"/>
  <c r="K79" i="75"/>
  <c r="J79" i="75"/>
  <c r="I79" i="75"/>
  <c r="H79" i="75"/>
  <c r="G79" i="75"/>
  <c r="F79" i="75"/>
  <c r="BU78" i="75"/>
  <c r="BT78" i="75"/>
  <c r="BS78" i="75"/>
  <c r="BR78" i="75"/>
  <c r="BQ78" i="75"/>
  <c r="BP78" i="75"/>
  <c r="BO78" i="75"/>
  <c r="BN78" i="75"/>
  <c r="BM78" i="75"/>
  <c r="BL78" i="75"/>
  <c r="BK78" i="75"/>
  <c r="BJ78" i="75"/>
  <c r="BI78" i="75"/>
  <c r="BH78" i="75"/>
  <c r="BG78" i="75"/>
  <c r="BF78" i="75"/>
  <c r="BE78" i="75"/>
  <c r="BD78" i="75"/>
  <c r="BC78" i="75"/>
  <c r="BB78" i="75"/>
  <c r="BA78" i="75"/>
  <c r="AZ78" i="75"/>
  <c r="AY78" i="75"/>
  <c r="AX78" i="75"/>
  <c r="AW78" i="75"/>
  <c r="AV78" i="75"/>
  <c r="AU78" i="75"/>
  <c r="AT78" i="75"/>
  <c r="AS78" i="75"/>
  <c r="AR78" i="75"/>
  <c r="AQ78" i="75"/>
  <c r="AP78" i="75"/>
  <c r="AO78" i="75"/>
  <c r="AN78" i="75"/>
  <c r="AM78" i="75"/>
  <c r="AL78" i="75"/>
  <c r="AK78" i="75"/>
  <c r="AJ78" i="75"/>
  <c r="AI78" i="75"/>
  <c r="AH78" i="75"/>
  <c r="AG78" i="75"/>
  <c r="AF78" i="75"/>
  <c r="AE78" i="75"/>
  <c r="AD78" i="75"/>
  <c r="AC78" i="75"/>
  <c r="AB78" i="75"/>
  <c r="AA78" i="75"/>
  <c r="Z78" i="75"/>
  <c r="Y78" i="75"/>
  <c r="X78" i="75"/>
  <c r="W78" i="75"/>
  <c r="V78" i="75"/>
  <c r="U78" i="75"/>
  <c r="T78" i="75"/>
  <c r="S78" i="75"/>
  <c r="R78" i="75"/>
  <c r="Q78" i="75"/>
  <c r="P78" i="75"/>
  <c r="O78" i="75"/>
  <c r="N78" i="75"/>
  <c r="M78" i="75"/>
  <c r="L78" i="75"/>
  <c r="K78" i="75"/>
  <c r="J78" i="75"/>
  <c r="I78" i="75"/>
  <c r="H78" i="75"/>
  <c r="G78" i="75"/>
  <c r="F78" i="75"/>
  <c r="BU77" i="75"/>
  <c r="BT77" i="75"/>
  <c r="BS77" i="75"/>
  <c r="BR77" i="75"/>
  <c r="BQ77" i="75"/>
  <c r="BP77" i="75"/>
  <c r="BO77" i="75"/>
  <c r="BN77" i="75"/>
  <c r="BM77" i="75"/>
  <c r="BL77" i="75"/>
  <c r="BK77" i="75"/>
  <c r="BJ77" i="75"/>
  <c r="BI77" i="75"/>
  <c r="BH77" i="75"/>
  <c r="BG77" i="75"/>
  <c r="BF77" i="75"/>
  <c r="BE77" i="75"/>
  <c r="BD77" i="75"/>
  <c r="BC77" i="75"/>
  <c r="BB77" i="75"/>
  <c r="BA77" i="75"/>
  <c r="AZ77" i="75"/>
  <c r="AY77" i="75"/>
  <c r="AX77" i="75"/>
  <c r="AW77" i="75"/>
  <c r="AV77" i="75"/>
  <c r="AU77" i="75"/>
  <c r="AT77" i="75"/>
  <c r="AS77" i="75"/>
  <c r="AR77" i="75"/>
  <c r="AQ77" i="75"/>
  <c r="AP77" i="75"/>
  <c r="AO77" i="75"/>
  <c r="AN77" i="75"/>
  <c r="AM77" i="75"/>
  <c r="AL77" i="75"/>
  <c r="AK77" i="75"/>
  <c r="AJ77" i="75"/>
  <c r="AI77" i="75"/>
  <c r="AH77" i="75"/>
  <c r="AG77" i="75"/>
  <c r="AF77" i="75"/>
  <c r="AE77" i="75"/>
  <c r="AD77" i="75"/>
  <c r="AC77" i="75"/>
  <c r="AB77" i="75"/>
  <c r="AA77" i="75"/>
  <c r="Z77" i="75"/>
  <c r="Y77" i="75"/>
  <c r="X77" i="75"/>
  <c r="W77" i="75"/>
  <c r="V77" i="75"/>
  <c r="U77" i="75"/>
  <c r="T77" i="75"/>
  <c r="S77" i="75"/>
  <c r="R77" i="75"/>
  <c r="Q77" i="75"/>
  <c r="P77" i="75"/>
  <c r="O77" i="75"/>
  <c r="N77" i="75"/>
  <c r="M77" i="75"/>
  <c r="L77" i="75"/>
  <c r="K77" i="75"/>
  <c r="J77" i="75"/>
  <c r="I77" i="75"/>
  <c r="H77" i="75"/>
  <c r="G77" i="75"/>
  <c r="F77" i="75"/>
  <c r="BU76" i="75"/>
  <c r="BT76" i="75"/>
  <c r="BS76" i="75"/>
  <c r="BR76" i="75"/>
  <c r="BQ76" i="75"/>
  <c r="BP76" i="75"/>
  <c r="BO76" i="75"/>
  <c r="BN76" i="75"/>
  <c r="BM76" i="75"/>
  <c r="BL76" i="75"/>
  <c r="BK76" i="75"/>
  <c r="BJ76" i="75"/>
  <c r="BI76" i="75"/>
  <c r="BH76" i="75"/>
  <c r="BG76" i="75"/>
  <c r="BF76" i="75"/>
  <c r="BE76" i="75"/>
  <c r="BD76" i="75"/>
  <c r="BC76" i="75"/>
  <c r="BB76" i="75"/>
  <c r="BA76" i="75"/>
  <c r="AZ76" i="75"/>
  <c r="AY76" i="75"/>
  <c r="AX76" i="75"/>
  <c r="AW76" i="75"/>
  <c r="AV76" i="75"/>
  <c r="AU76" i="75"/>
  <c r="AT76" i="75"/>
  <c r="AS76" i="75"/>
  <c r="AR76" i="75"/>
  <c r="AQ76" i="75"/>
  <c r="AP76" i="75"/>
  <c r="AO76" i="75"/>
  <c r="AN76" i="75"/>
  <c r="AM76" i="75"/>
  <c r="AL76" i="75"/>
  <c r="AK76" i="75"/>
  <c r="AJ76" i="75"/>
  <c r="AI76" i="75"/>
  <c r="AH76" i="75"/>
  <c r="AG76" i="75"/>
  <c r="AF76" i="75"/>
  <c r="AE76" i="75"/>
  <c r="AD76" i="75"/>
  <c r="AC76" i="75"/>
  <c r="AB76" i="75"/>
  <c r="AA76" i="75"/>
  <c r="Z76" i="75"/>
  <c r="Y76" i="75"/>
  <c r="X76" i="75"/>
  <c r="W76" i="75"/>
  <c r="V76" i="75"/>
  <c r="U76" i="75"/>
  <c r="T76" i="75"/>
  <c r="S76" i="75"/>
  <c r="R76" i="75"/>
  <c r="Q76" i="75"/>
  <c r="P76" i="75"/>
  <c r="O76" i="75"/>
  <c r="N76" i="75"/>
  <c r="M76" i="75"/>
  <c r="L76" i="75"/>
  <c r="K76" i="75"/>
  <c r="J76" i="75"/>
  <c r="I76" i="75"/>
  <c r="H76" i="75"/>
  <c r="G76" i="75"/>
  <c r="F76" i="75"/>
  <c r="BU75" i="75"/>
  <c r="BT75" i="75"/>
  <c r="BS75" i="75"/>
  <c r="BR75" i="75"/>
  <c r="BQ75" i="75"/>
  <c r="BP75" i="75"/>
  <c r="BO75" i="75"/>
  <c r="BN75" i="75"/>
  <c r="BM75" i="75"/>
  <c r="BL75" i="75"/>
  <c r="BK75" i="75"/>
  <c r="BJ75" i="75"/>
  <c r="BI75" i="75"/>
  <c r="BH75" i="75"/>
  <c r="BG75" i="75"/>
  <c r="BF75" i="75"/>
  <c r="BE75" i="75"/>
  <c r="BD75" i="75"/>
  <c r="BC75" i="75"/>
  <c r="BB75" i="75"/>
  <c r="BA75" i="75"/>
  <c r="AZ75" i="75"/>
  <c r="AY75" i="75"/>
  <c r="AX75" i="75"/>
  <c r="AW75" i="75"/>
  <c r="AV75" i="75"/>
  <c r="AU75" i="75"/>
  <c r="AT75" i="75"/>
  <c r="AS75" i="75"/>
  <c r="AR75" i="75"/>
  <c r="AQ75" i="75"/>
  <c r="AP75" i="75"/>
  <c r="AO75" i="75"/>
  <c r="AN75" i="75"/>
  <c r="AM75" i="75"/>
  <c r="AL75" i="75"/>
  <c r="AK75" i="75"/>
  <c r="AJ75" i="75"/>
  <c r="AI75" i="75"/>
  <c r="AH75" i="75"/>
  <c r="AG75" i="75"/>
  <c r="AF75" i="75"/>
  <c r="AE75" i="75"/>
  <c r="AD75" i="75"/>
  <c r="AC75" i="75"/>
  <c r="AB75" i="75"/>
  <c r="AA75" i="75"/>
  <c r="Z75" i="75"/>
  <c r="Y75" i="75"/>
  <c r="X75" i="75"/>
  <c r="W75" i="75"/>
  <c r="V75" i="75"/>
  <c r="U75" i="75"/>
  <c r="T75" i="75"/>
  <c r="S75" i="75"/>
  <c r="R75" i="75"/>
  <c r="Q75" i="75"/>
  <c r="P75" i="75"/>
  <c r="O75" i="75"/>
  <c r="N75" i="75"/>
  <c r="M75" i="75"/>
  <c r="L75" i="75"/>
  <c r="K75" i="75"/>
  <c r="J75" i="75"/>
  <c r="I75" i="75"/>
  <c r="H75" i="75"/>
  <c r="G75" i="75"/>
  <c r="F75" i="75"/>
  <c r="BU74" i="75"/>
  <c r="BT74" i="75"/>
  <c r="BS74" i="75"/>
  <c r="BR74" i="75"/>
  <c r="BQ74" i="75"/>
  <c r="BP74" i="75"/>
  <c r="BO74" i="75"/>
  <c r="BN74" i="75"/>
  <c r="BM74" i="75"/>
  <c r="BL74" i="75"/>
  <c r="BK74" i="75"/>
  <c r="BJ74" i="75"/>
  <c r="BI74" i="75"/>
  <c r="BH74" i="75"/>
  <c r="BG74" i="75"/>
  <c r="BF74" i="75"/>
  <c r="BE74" i="75"/>
  <c r="BD74" i="75"/>
  <c r="BC74" i="75"/>
  <c r="BB74" i="75"/>
  <c r="BA74" i="75"/>
  <c r="AZ74" i="75"/>
  <c r="AY74" i="75"/>
  <c r="AX74" i="75"/>
  <c r="AW74" i="75"/>
  <c r="AV74" i="75"/>
  <c r="AU74" i="75"/>
  <c r="AT74" i="75"/>
  <c r="AS74" i="75"/>
  <c r="AR74" i="75"/>
  <c r="AQ74" i="75"/>
  <c r="AP74" i="75"/>
  <c r="AO74" i="75"/>
  <c r="AN74" i="75"/>
  <c r="AM74" i="75"/>
  <c r="AL74" i="75"/>
  <c r="AK74" i="75"/>
  <c r="AJ74" i="75"/>
  <c r="AI74" i="75"/>
  <c r="AH74" i="75"/>
  <c r="AG74" i="75"/>
  <c r="AF74" i="75"/>
  <c r="AE74" i="75"/>
  <c r="AD74" i="75"/>
  <c r="AC74" i="75"/>
  <c r="AB74" i="75"/>
  <c r="AA74" i="75"/>
  <c r="Z74" i="75"/>
  <c r="Y74" i="75"/>
  <c r="X74" i="75"/>
  <c r="W74" i="75"/>
  <c r="V74" i="75"/>
  <c r="U74" i="75"/>
  <c r="T74" i="75"/>
  <c r="S74" i="75"/>
  <c r="R74" i="75"/>
  <c r="Q74" i="75"/>
  <c r="P74" i="75"/>
  <c r="O74" i="75"/>
  <c r="N74" i="75"/>
  <c r="M74" i="75"/>
  <c r="L74" i="75"/>
  <c r="K74" i="75"/>
  <c r="J74" i="75"/>
  <c r="I74" i="75"/>
  <c r="H74" i="75"/>
  <c r="G74" i="75"/>
  <c r="F74" i="75"/>
  <c r="BU73" i="75"/>
  <c r="BT73" i="75"/>
  <c r="BS73" i="75"/>
  <c r="BR73" i="75"/>
  <c r="BQ73" i="75"/>
  <c r="BP73" i="75"/>
  <c r="BO73" i="75"/>
  <c r="BN73" i="75"/>
  <c r="BM73" i="75"/>
  <c r="BL73" i="75"/>
  <c r="BK73" i="75"/>
  <c r="BJ73" i="75"/>
  <c r="BI73" i="75"/>
  <c r="BH73" i="75"/>
  <c r="BG73" i="75"/>
  <c r="BF73" i="75"/>
  <c r="BE73" i="75"/>
  <c r="BD73" i="75"/>
  <c r="BC73" i="75"/>
  <c r="BB73" i="75"/>
  <c r="BA73" i="75"/>
  <c r="AZ73" i="75"/>
  <c r="AY73" i="75"/>
  <c r="AX73" i="75"/>
  <c r="AW73" i="75"/>
  <c r="AV73" i="75"/>
  <c r="AU73" i="75"/>
  <c r="AT73" i="75"/>
  <c r="AS73" i="75"/>
  <c r="AR73" i="75"/>
  <c r="AQ73" i="75"/>
  <c r="AP73" i="75"/>
  <c r="AO73" i="75"/>
  <c r="AN73" i="75"/>
  <c r="AM73" i="75"/>
  <c r="AL73" i="75"/>
  <c r="AK73" i="75"/>
  <c r="AJ73" i="75"/>
  <c r="AI73" i="75"/>
  <c r="AH73" i="75"/>
  <c r="AG73" i="75"/>
  <c r="AF73" i="75"/>
  <c r="AE73" i="75"/>
  <c r="AD73" i="75"/>
  <c r="AC73" i="75"/>
  <c r="AB73" i="75"/>
  <c r="AA73" i="75"/>
  <c r="Z73" i="75"/>
  <c r="Y73" i="75"/>
  <c r="X73" i="75"/>
  <c r="W73" i="75"/>
  <c r="V73" i="75"/>
  <c r="U73" i="75"/>
  <c r="T73" i="75"/>
  <c r="S73" i="75"/>
  <c r="R73" i="75"/>
  <c r="Q73" i="75"/>
  <c r="P73" i="75"/>
  <c r="O73" i="75"/>
  <c r="N73" i="75"/>
  <c r="M73" i="75"/>
  <c r="L73" i="75"/>
  <c r="K73" i="75"/>
  <c r="J73" i="75"/>
  <c r="I73" i="75"/>
  <c r="H73" i="75"/>
  <c r="G73" i="75"/>
  <c r="F73" i="75"/>
  <c r="BU72" i="75"/>
  <c r="BT72" i="75"/>
  <c r="BS72" i="75"/>
  <c r="BR72" i="75"/>
  <c r="BQ72" i="75"/>
  <c r="BP72" i="75"/>
  <c r="BO72" i="75"/>
  <c r="BN72" i="75"/>
  <c r="BM72" i="75"/>
  <c r="BL72" i="75"/>
  <c r="BK72" i="75"/>
  <c r="BJ72" i="75"/>
  <c r="BI72" i="75"/>
  <c r="BH72" i="75"/>
  <c r="BG72" i="75"/>
  <c r="BF72" i="75"/>
  <c r="BE72" i="75"/>
  <c r="BD72" i="75"/>
  <c r="BC72" i="75"/>
  <c r="BB72" i="75"/>
  <c r="BA72" i="75"/>
  <c r="AZ72" i="75"/>
  <c r="AY72" i="75"/>
  <c r="AX72" i="75"/>
  <c r="AW72" i="75"/>
  <c r="AV72" i="75"/>
  <c r="AU72" i="75"/>
  <c r="AT72" i="75"/>
  <c r="AS72" i="75"/>
  <c r="AR72" i="75"/>
  <c r="AQ72" i="75"/>
  <c r="AP72" i="75"/>
  <c r="AO72" i="75"/>
  <c r="AN72" i="75"/>
  <c r="AM72" i="75"/>
  <c r="AL72" i="75"/>
  <c r="AK72" i="75"/>
  <c r="AJ72" i="75"/>
  <c r="AI72" i="75"/>
  <c r="AH72" i="75"/>
  <c r="AG72" i="75"/>
  <c r="AF72" i="75"/>
  <c r="AE72" i="75"/>
  <c r="AD72" i="75"/>
  <c r="AC72" i="75"/>
  <c r="AB72" i="75"/>
  <c r="AA72" i="75"/>
  <c r="Z72" i="75"/>
  <c r="Y72" i="75"/>
  <c r="X72" i="75"/>
  <c r="W72" i="75"/>
  <c r="V72" i="75"/>
  <c r="U72" i="75"/>
  <c r="T72" i="75"/>
  <c r="S72" i="75"/>
  <c r="R72" i="75"/>
  <c r="Q72" i="75"/>
  <c r="P72" i="75"/>
  <c r="O72" i="75"/>
  <c r="N72" i="75"/>
  <c r="M72" i="75"/>
  <c r="L72" i="75"/>
  <c r="K72" i="75"/>
  <c r="J72" i="75"/>
  <c r="I72" i="75"/>
  <c r="H72" i="75"/>
  <c r="G72" i="75"/>
  <c r="F72" i="75"/>
  <c r="BU71" i="75"/>
  <c r="BT71" i="75"/>
  <c r="BS71" i="75"/>
  <c r="BR71" i="75"/>
  <c r="BQ71" i="75"/>
  <c r="BP71" i="75"/>
  <c r="BO71" i="75"/>
  <c r="BN71" i="75"/>
  <c r="BM71" i="75"/>
  <c r="BL71" i="75"/>
  <c r="BK71" i="75"/>
  <c r="BJ71" i="75"/>
  <c r="BI71" i="75"/>
  <c r="BH71" i="75"/>
  <c r="BG71" i="75"/>
  <c r="BF71" i="75"/>
  <c r="BE71" i="75"/>
  <c r="BD71" i="75"/>
  <c r="BC71" i="75"/>
  <c r="BB71" i="75"/>
  <c r="BA71" i="75"/>
  <c r="AZ71" i="75"/>
  <c r="AY71" i="75"/>
  <c r="AX71" i="75"/>
  <c r="AW71" i="75"/>
  <c r="AV71" i="75"/>
  <c r="AU71" i="75"/>
  <c r="AT71" i="75"/>
  <c r="AS71" i="75"/>
  <c r="AR71" i="75"/>
  <c r="AQ71" i="75"/>
  <c r="AP71" i="75"/>
  <c r="AO71" i="75"/>
  <c r="AN71" i="75"/>
  <c r="AM71" i="75"/>
  <c r="AL71" i="75"/>
  <c r="AK71" i="75"/>
  <c r="AJ71" i="75"/>
  <c r="AI71" i="75"/>
  <c r="AH71" i="75"/>
  <c r="AG71" i="75"/>
  <c r="AF71" i="75"/>
  <c r="AE71" i="75"/>
  <c r="AD71" i="75"/>
  <c r="AC71" i="75"/>
  <c r="AB71" i="75"/>
  <c r="AA71" i="75"/>
  <c r="Z71" i="75"/>
  <c r="Y71" i="75"/>
  <c r="X71" i="75"/>
  <c r="W71" i="75"/>
  <c r="V71" i="75"/>
  <c r="U71" i="75"/>
  <c r="T71" i="75"/>
  <c r="S71" i="75"/>
  <c r="R71" i="75"/>
  <c r="Q71" i="75"/>
  <c r="P71" i="75"/>
  <c r="O71" i="75"/>
  <c r="N71" i="75"/>
  <c r="M71" i="75"/>
  <c r="L71" i="75"/>
  <c r="K71" i="75"/>
  <c r="J71" i="75"/>
  <c r="I71" i="75"/>
  <c r="H71" i="75"/>
  <c r="G71" i="75"/>
  <c r="F71" i="75"/>
  <c r="BU70" i="75"/>
  <c r="BT70" i="75"/>
  <c r="BS70" i="75"/>
  <c r="BR70" i="75"/>
  <c r="BQ70" i="75"/>
  <c r="BP70" i="75"/>
  <c r="BO70" i="75"/>
  <c r="BN70" i="75"/>
  <c r="BM70" i="75"/>
  <c r="BL70" i="75"/>
  <c r="BK70" i="75"/>
  <c r="BJ70" i="75"/>
  <c r="BI70" i="75"/>
  <c r="BH70" i="75"/>
  <c r="BG70" i="75"/>
  <c r="BF70" i="75"/>
  <c r="BE70" i="75"/>
  <c r="BD70" i="75"/>
  <c r="BC70" i="75"/>
  <c r="BB70" i="75"/>
  <c r="BA70" i="75"/>
  <c r="AZ70" i="75"/>
  <c r="AY70" i="75"/>
  <c r="AX70" i="75"/>
  <c r="AW70" i="75"/>
  <c r="AV70" i="75"/>
  <c r="AU70" i="75"/>
  <c r="AT70" i="75"/>
  <c r="AS70" i="75"/>
  <c r="AR70" i="75"/>
  <c r="AQ70" i="75"/>
  <c r="AP70" i="75"/>
  <c r="AO70" i="75"/>
  <c r="AN70" i="75"/>
  <c r="AM70" i="75"/>
  <c r="AL70" i="75"/>
  <c r="AK70" i="75"/>
  <c r="AJ70" i="75"/>
  <c r="AI70" i="75"/>
  <c r="AH70" i="75"/>
  <c r="AG70" i="75"/>
  <c r="AF70" i="75"/>
  <c r="AE70" i="75"/>
  <c r="AD70" i="75"/>
  <c r="AC70" i="75"/>
  <c r="AB70" i="75"/>
  <c r="AA70" i="75"/>
  <c r="Z70" i="75"/>
  <c r="Y70" i="75"/>
  <c r="X70" i="75"/>
  <c r="W70" i="75"/>
  <c r="V70" i="75"/>
  <c r="U70" i="75"/>
  <c r="T70" i="75"/>
  <c r="S70" i="75"/>
  <c r="R70" i="75"/>
  <c r="Q70" i="75"/>
  <c r="P70" i="75"/>
  <c r="O70" i="75"/>
  <c r="N70" i="75"/>
  <c r="M70" i="75"/>
  <c r="L70" i="75"/>
  <c r="K70" i="75"/>
  <c r="J70" i="75"/>
  <c r="I70" i="75"/>
  <c r="H70" i="75"/>
  <c r="G70" i="75"/>
  <c r="F70" i="75"/>
  <c r="BU69" i="75"/>
  <c r="BT69" i="75"/>
  <c r="BS69" i="75"/>
  <c r="BR69" i="75"/>
  <c r="BQ69" i="75"/>
  <c r="BP69" i="75"/>
  <c r="BO69" i="75"/>
  <c r="BN69" i="75"/>
  <c r="BM69" i="75"/>
  <c r="BL69" i="75"/>
  <c r="BK69" i="75"/>
  <c r="BJ69" i="75"/>
  <c r="BI69" i="75"/>
  <c r="BH69" i="75"/>
  <c r="BG69" i="75"/>
  <c r="BF69" i="75"/>
  <c r="BE69" i="75"/>
  <c r="BD69" i="75"/>
  <c r="BC69" i="75"/>
  <c r="BB69" i="75"/>
  <c r="BA69" i="75"/>
  <c r="AZ69" i="75"/>
  <c r="AY69" i="75"/>
  <c r="AX69" i="75"/>
  <c r="AW69" i="75"/>
  <c r="AV69" i="75"/>
  <c r="AU69" i="75"/>
  <c r="AT69" i="75"/>
  <c r="AS69" i="75"/>
  <c r="AR69" i="75"/>
  <c r="AQ69" i="75"/>
  <c r="AP69" i="75"/>
  <c r="AO69" i="75"/>
  <c r="AN69" i="75"/>
  <c r="AM69" i="75"/>
  <c r="AL69" i="75"/>
  <c r="AK69" i="75"/>
  <c r="AJ69" i="75"/>
  <c r="AI69" i="75"/>
  <c r="AH69" i="75"/>
  <c r="AG69" i="75"/>
  <c r="AF69" i="75"/>
  <c r="AE69" i="75"/>
  <c r="AD69" i="75"/>
  <c r="AC69" i="75"/>
  <c r="AB69" i="75"/>
  <c r="AA69" i="75"/>
  <c r="Z69" i="75"/>
  <c r="Y69" i="75"/>
  <c r="X69" i="75"/>
  <c r="W69" i="75"/>
  <c r="V69" i="75"/>
  <c r="U69" i="75"/>
  <c r="T69" i="75"/>
  <c r="S69" i="75"/>
  <c r="R69" i="75"/>
  <c r="Q69" i="75"/>
  <c r="P69" i="75"/>
  <c r="O69" i="75"/>
  <c r="N69" i="75"/>
  <c r="M69" i="75"/>
  <c r="L69" i="75"/>
  <c r="K69" i="75"/>
  <c r="J69" i="75"/>
  <c r="I69" i="75"/>
  <c r="H69" i="75"/>
  <c r="G69" i="75"/>
  <c r="F69" i="75"/>
  <c r="BU68" i="75"/>
  <c r="BT68" i="75"/>
  <c r="BS68" i="75"/>
  <c r="BR68" i="75"/>
  <c r="BQ68" i="75"/>
  <c r="BP68" i="75"/>
  <c r="BO68" i="75"/>
  <c r="BN68" i="75"/>
  <c r="BM68" i="75"/>
  <c r="BL68" i="75"/>
  <c r="BK68" i="75"/>
  <c r="BJ68" i="75"/>
  <c r="BI68" i="75"/>
  <c r="BH68" i="75"/>
  <c r="BG68" i="75"/>
  <c r="BF68" i="75"/>
  <c r="BE68" i="75"/>
  <c r="BD68" i="75"/>
  <c r="BC68" i="75"/>
  <c r="BB68" i="75"/>
  <c r="BA68" i="75"/>
  <c r="AZ68" i="75"/>
  <c r="AY68" i="75"/>
  <c r="AX68" i="75"/>
  <c r="AW68" i="75"/>
  <c r="AV68" i="75"/>
  <c r="AU68" i="75"/>
  <c r="AT68" i="75"/>
  <c r="AS68" i="75"/>
  <c r="AR68" i="75"/>
  <c r="AQ68" i="75"/>
  <c r="AP68" i="75"/>
  <c r="AO68" i="75"/>
  <c r="AN68" i="75"/>
  <c r="AM68" i="75"/>
  <c r="AL68" i="75"/>
  <c r="AK68" i="75"/>
  <c r="AJ68" i="75"/>
  <c r="AI68" i="75"/>
  <c r="AH68" i="75"/>
  <c r="AG68" i="75"/>
  <c r="AF68" i="75"/>
  <c r="AE68" i="75"/>
  <c r="AD68" i="75"/>
  <c r="AC68" i="75"/>
  <c r="AB68" i="75"/>
  <c r="AA68" i="75"/>
  <c r="Z68" i="75"/>
  <c r="Y68" i="75"/>
  <c r="X68" i="75"/>
  <c r="W68" i="75"/>
  <c r="V68" i="75"/>
  <c r="U68" i="75"/>
  <c r="T68" i="75"/>
  <c r="S68" i="75"/>
  <c r="R68" i="75"/>
  <c r="Q68" i="75"/>
  <c r="P68" i="75"/>
  <c r="O68" i="75"/>
  <c r="N68" i="75"/>
  <c r="M68" i="75"/>
  <c r="L68" i="75"/>
  <c r="K68" i="75"/>
  <c r="J68" i="75"/>
  <c r="I68" i="75"/>
  <c r="H68" i="75"/>
  <c r="G68" i="75"/>
  <c r="F68" i="75"/>
  <c r="BU67" i="75"/>
  <c r="BT67" i="75"/>
  <c r="BS67" i="75"/>
  <c r="BR67" i="75"/>
  <c r="BQ67" i="75"/>
  <c r="BP67" i="75"/>
  <c r="BO67" i="75"/>
  <c r="BN67" i="75"/>
  <c r="BM67" i="75"/>
  <c r="BL67" i="75"/>
  <c r="BK67" i="75"/>
  <c r="BJ67" i="75"/>
  <c r="BI67" i="75"/>
  <c r="BH67" i="75"/>
  <c r="BG67" i="75"/>
  <c r="BF67" i="75"/>
  <c r="BE67" i="75"/>
  <c r="BD67" i="75"/>
  <c r="BC67" i="75"/>
  <c r="BB67" i="75"/>
  <c r="BA67" i="75"/>
  <c r="AZ67" i="75"/>
  <c r="AY67" i="75"/>
  <c r="AX67" i="75"/>
  <c r="AW67" i="75"/>
  <c r="AV67" i="75"/>
  <c r="AU67" i="75"/>
  <c r="AT67" i="75"/>
  <c r="AS67" i="75"/>
  <c r="AR67" i="75"/>
  <c r="AQ67" i="75"/>
  <c r="AP67" i="75"/>
  <c r="AO67" i="75"/>
  <c r="AN67" i="75"/>
  <c r="AM67" i="75"/>
  <c r="AL67" i="75"/>
  <c r="AK67" i="75"/>
  <c r="AJ67" i="75"/>
  <c r="AI67" i="75"/>
  <c r="AH67" i="75"/>
  <c r="AG67" i="75"/>
  <c r="AF67" i="75"/>
  <c r="AE67" i="75"/>
  <c r="AD67" i="75"/>
  <c r="AC67" i="75"/>
  <c r="AB67" i="75"/>
  <c r="AA67" i="75"/>
  <c r="Z67" i="75"/>
  <c r="Y67" i="75"/>
  <c r="X67" i="75"/>
  <c r="W67" i="75"/>
  <c r="V67" i="75"/>
  <c r="U67" i="75"/>
  <c r="T67" i="75"/>
  <c r="S67" i="75"/>
  <c r="R67" i="75"/>
  <c r="Q67" i="75"/>
  <c r="P67" i="75"/>
  <c r="O67" i="75"/>
  <c r="N67" i="75"/>
  <c r="M67" i="75"/>
  <c r="L67" i="75"/>
  <c r="K67" i="75"/>
  <c r="J67" i="75"/>
  <c r="I67" i="75"/>
  <c r="H67" i="75"/>
  <c r="G67" i="75"/>
  <c r="F67" i="75"/>
  <c r="BU66" i="75"/>
  <c r="BT66" i="75"/>
  <c r="BS66" i="75"/>
  <c r="BR66" i="75"/>
  <c r="BQ66" i="75"/>
  <c r="BP66" i="75"/>
  <c r="BO66" i="75"/>
  <c r="BN66" i="75"/>
  <c r="BM66" i="75"/>
  <c r="BL66" i="75"/>
  <c r="BK66" i="75"/>
  <c r="BJ66" i="75"/>
  <c r="BI66" i="75"/>
  <c r="BH66" i="75"/>
  <c r="BG66" i="75"/>
  <c r="BF66" i="75"/>
  <c r="BE66" i="75"/>
  <c r="BD66" i="75"/>
  <c r="BC66" i="75"/>
  <c r="BB66" i="75"/>
  <c r="BA66" i="75"/>
  <c r="AZ66" i="75"/>
  <c r="AY66" i="75"/>
  <c r="AX66" i="75"/>
  <c r="AW66" i="75"/>
  <c r="AV66" i="75"/>
  <c r="AU66" i="75"/>
  <c r="AT66" i="75"/>
  <c r="AS66" i="75"/>
  <c r="AR66" i="75"/>
  <c r="AQ66" i="75"/>
  <c r="AP66" i="75"/>
  <c r="AO66" i="75"/>
  <c r="AN66" i="75"/>
  <c r="AM66" i="75"/>
  <c r="AL66" i="75"/>
  <c r="AK66" i="75"/>
  <c r="AJ66" i="75"/>
  <c r="AI66" i="75"/>
  <c r="AH66" i="75"/>
  <c r="AG66" i="75"/>
  <c r="AF66" i="75"/>
  <c r="AE66" i="75"/>
  <c r="AD66" i="75"/>
  <c r="AC66" i="75"/>
  <c r="AB66" i="75"/>
  <c r="AA66" i="75"/>
  <c r="Z66" i="75"/>
  <c r="Y66" i="75"/>
  <c r="X66" i="75"/>
  <c r="W66" i="75"/>
  <c r="V66" i="75"/>
  <c r="U66" i="75"/>
  <c r="T66" i="75"/>
  <c r="S66" i="75"/>
  <c r="R66" i="75"/>
  <c r="Q66" i="75"/>
  <c r="P66" i="75"/>
  <c r="O66" i="75"/>
  <c r="N66" i="75"/>
  <c r="M66" i="75"/>
  <c r="L66" i="75"/>
  <c r="K66" i="75"/>
  <c r="J66" i="75"/>
  <c r="I66" i="75"/>
  <c r="H66" i="75"/>
  <c r="G66" i="75"/>
  <c r="F66" i="75"/>
  <c r="BU65" i="75"/>
  <c r="BT65" i="75"/>
  <c r="BS65" i="75"/>
  <c r="BR65" i="75"/>
  <c r="BQ65" i="75"/>
  <c r="BP65" i="75"/>
  <c r="BO65" i="75"/>
  <c r="BN65" i="75"/>
  <c r="BM65" i="75"/>
  <c r="BL65" i="75"/>
  <c r="BK65" i="75"/>
  <c r="BJ65" i="75"/>
  <c r="BI65" i="75"/>
  <c r="BH65" i="75"/>
  <c r="BG65" i="75"/>
  <c r="BF65" i="75"/>
  <c r="BE65" i="75"/>
  <c r="BD65" i="75"/>
  <c r="BC65" i="75"/>
  <c r="BB65" i="75"/>
  <c r="BA65" i="75"/>
  <c r="AZ65" i="75"/>
  <c r="AY65" i="75"/>
  <c r="AX65" i="75"/>
  <c r="AW65" i="75"/>
  <c r="AV65" i="75"/>
  <c r="AU65" i="75"/>
  <c r="AT65" i="75"/>
  <c r="AS65" i="75"/>
  <c r="AR65" i="75"/>
  <c r="AQ65" i="75"/>
  <c r="AP65" i="75"/>
  <c r="AO65" i="75"/>
  <c r="AN65" i="75"/>
  <c r="AM65" i="75"/>
  <c r="AL65" i="75"/>
  <c r="AK65" i="75"/>
  <c r="AJ65" i="75"/>
  <c r="AI65" i="75"/>
  <c r="AH65" i="75"/>
  <c r="AG65" i="75"/>
  <c r="AF65" i="75"/>
  <c r="AE65" i="75"/>
  <c r="AD65" i="75"/>
  <c r="AC65" i="75"/>
  <c r="AB65" i="75"/>
  <c r="AA65" i="75"/>
  <c r="Z65" i="75"/>
  <c r="Y65" i="75"/>
  <c r="X65" i="75"/>
  <c r="W65" i="75"/>
  <c r="V65" i="75"/>
  <c r="U65" i="75"/>
  <c r="T65" i="75"/>
  <c r="S65" i="75"/>
  <c r="R65" i="75"/>
  <c r="Q65" i="75"/>
  <c r="P65" i="75"/>
  <c r="O65" i="75"/>
  <c r="N65" i="75"/>
  <c r="M65" i="75"/>
  <c r="L65" i="75"/>
  <c r="K65" i="75"/>
  <c r="J65" i="75"/>
  <c r="I65" i="75"/>
  <c r="H65" i="75"/>
  <c r="G65" i="75"/>
  <c r="F65" i="75"/>
  <c r="BU64" i="75"/>
  <c r="BT64" i="75"/>
  <c r="BS64" i="75"/>
  <c r="BR64" i="75"/>
  <c r="BQ64" i="75"/>
  <c r="BP64" i="75"/>
  <c r="BO64" i="75"/>
  <c r="BN64" i="75"/>
  <c r="BM64" i="75"/>
  <c r="BL64" i="75"/>
  <c r="BK64" i="75"/>
  <c r="BJ64" i="75"/>
  <c r="BI64" i="75"/>
  <c r="BH64" i="75"/>
  <c r="BG64" i="75"/>
  <c r="BF64" i="75"/>
  <c r="BE64" i="75"/>
  <c r="BD64" i="75"/>
  <c r="BC64" i="75"/>
  <c r="BB64" i="75"/>
  <c r="BA64" i="75"/>
  <c r="AZ64" i="75"/>
  <c r="AY64" i="75"/>
  <c r="AX64" i="75"/>
  <c r="AW64" i="75"/>
  <c r="AV64" i="75"/>
  <c r="AU64" i="75"/>
  <c r="AT64" i="75"/>
  <c r="AS64" i="75"/>
  <c r="AR64" i="75"/>
  <c r="AQ64" i="75"/>
  <c r="AP64" i="75"/>
  <c r="AO64" i="75"/>
  <c r="AN64" i="75"/>
  <c r="AM64" i="75"/>
  <c r="AL64" i="75"/>
  <c r="AK64" i="75"/>
  <c r="AJ64" i="75"/>
  <c r="AI64" i="75"/>
  <c r="AH64" i="75"/>
  <c r="AG64" i="75"/>
  <c r="AF64" i="75"/>
  <c r="AE64" i="75"/>
  <c r="AD64" i="75"/>
  <c r="AC64" i="75"/>
  <c r="AB64" i="75"/>
  <c r="AA64" i="75"/>
  <c r="Z64" i="75"/>
  <c r="Y64" i="75"/>
  <c r="X64" i="75"/>
  <c r="W64" i="75"/>
  <c r="V64" i="75"/>
  <c r="U64" i="75"/>
  <c r="T64" i="75"/>
  <c r="S64" i="75"/>
  <c r="R64" i="75"/>
  <c r="Q64" i="75"/>
  <c r="P64" i="75"/>
  <c r="O64" i="75"/>
  <c r="N64" i="75"/>
  <c r="M64" i="75"/>
  <c r="L64" i="75"/>
  <c r="K64" i="75"/>
  <c r="J64" i="75"/>
  <c r="I64" i="75"/>
  <c r="H64" i="75"/>
  <c r="G64" i="75"/>
  <c r="F64" i="75"/>
  <c r="BU63" i="75"/>
  <c r="BT63" i="75"/>
  <c r="BS63" i="75"/>
  <c r="BR63" i="75"/>
  <c r="BQ63" i="75"/>
  <c r="BP63" i="75"/>
  <c r="BO63" i="75"/>
  <c r="BN63" i="75"/>
  <c r="BM63" i="75"/>
  <c r="BL63" i="75"/>
  <c r="BK63" i="75"/>
  <c r="BJ63" i="75"/>
  <c r="BI63" i="75"/>
  <c r="BH63" i="75"/>
  <c r="BG63" i="75"/>
  <c r="BF63" i="75"/>
  <c r="BE63" i="75"/>
  <c r="BD63" i="75"/>
  <c r="BC63" i="75"/>
  <c r="BB63" i="75"/>
  <c r="BA63" i="75"/>
  <c r="AZ63" i="75"/>
  <c r="AY63" i="75"/>
  <c r="AX63" i="75"/>
  <c r="AW63" i="75"/>
  <c r="AV63" i="75"/>
  <c r="AU63" i="75"/>
  <c r="AT63" i="75"/>
  <c r="AS63" i="75"/>
  <c r="AR63" i="75"/>
  <c r="AQ63" i="75"/>
  <c r="AP63" i="75"/>
  <c r="AO63" i="75"/>
  <c r="AN63" i="75"/>
  <c r="AM63" i="75"/>
  <c r="AL63" i="75"/>
  <c r="AK63" i="75"/>
  <c r="AJ63" i="75"/>
  <c r="AI63" i="75"/>
  <c r="AH63" i="75"/>
  <c r="AG63" i="75"/>
  <c r="AF63" i="75"/>
  <c r="AE63" i="75"/>
  <c r="AD63" i="75"/>
  <c r="AC63" i="75"/>
  <c r="AB63" i="75"/>
  <c r="AA63" i="75"/>
  <c r="Z63" i="75"/>
  <c r="Y63" i="75"/>
  <c r="X63" i="75"/>
  <c r="W63" i="75"/>
  <c r="V63" i="75"/>
  <c r="U63" i="75"/>
  <c r="T63" i="75"/>
  <c r="S63" i="75"/>
  <c r="R63" i="75"/>
  <c r="Q63" i="75"/>
  <c r="P63" i="75"/>
  <c r="O63" i="75"/>
  <c r="N63" i="75"/>
  <c r="M63" i="75"/>
  <c r="L63" i="75"/>
  <c r="K63" i="75"/>
  <c r="J63" i="75"/>
  <c r="I63" i="75"/>
  <c r="H63" i="75"/>
  <c r="G63" i="75"/>
  <c r="F63" i="75"/>
  <c r="BU62" i="75"/>
  <c r="BT62" i="75"/>
  <c r="BS62" i="75"/>
  <c r="BR62" i="75"/>
  <c r="BQ62" i="75"/>
  <c r="BP62" i="75"/>
  <c r="BO62" i="75"/>
  <c r="BN62" i="75"/>
  <c r="BM62" i="75"/>
  <c r="BL62" i="75"/>
  <c r="BK62" i="75"/>
  <c r="BJ62" i="75"/>
  <c r="BI62" i="75"/>
  <c r="BH62" i="75"/>
  <c r="BG62" i="75"/>
  <c r="BF62" i="75"/>
  <c r="BE62" i="75"/>
  <c r="BD62" i="75"/>
  <c r="BC62" i="75"/>
  <c r="BB62" i="75"/>
  <c r="BA62" i="75"/>
  <c r="AZ62" i="75"/>
  <c r="AY62" i="75"/>
  <c r="AX62" i="75"/>
  <c r="AW62" i="75"/>
  <c r="AV62" i="75"/>
  <c r="AU62" i="75"/>
  <c r="AT62" i="75"/>
  <c r="AS62" i="75"/>
  <c r="AR62" i="75"/>
  <c r="AQ62" i="75"/>
  <c r="AP62" i="75"/>
  <c r="AO62" i="75"/>
  <c r="AN62" i="75"/>
  <c r="AM62" i="75"/>
  <c r="AL62" i="75"/>
  <c r="AK62" i="75"/>
  <c r="AJ62" i="75"/>
  <c r="AI62" i="75"/>
  <c r="AH62" i="75"/>
  <c r="AG62" i="75"/>
  <c r="AF62" i="75"/>
  <c r="AE62" i="75"/>
  <c r="AD62" i="75"/>
  <c r="AC62" i="75"/>
  <c r="AB62" i="75"/>
  <c r="AA62" i="75"/>
  <c r="Z62" i="75"/>
  <c r="Y62" i="75"/>
  <c r="X62" i="75"/>
  <c r="W62" i="75"/>
  <c r="V62" i="75"/>
  <c r="U62" i="75"/>
  <c r="T62" i="75"/>
  <c r="S62" i="75"/>
  <c r="R62" i="75"/>
  <c r="Q62" i="75"/>
  <c r="P62" i="75"/>
  <c r="O62" i="75"/>
  <c r="N62" i="75"/>
  <c r="M62" i="75"/>
  <c r="L62" i="75"/>
  <c r="K62" i="75"/>
  <c r="J62" i="75"/>
  <c r="I62" i="75"/>
  <c r="H62" i="75"/>
  <c r="G62" i="75"/>
  <c r="F62" i="75"/>
  <c r="BU61" i="75"/>
  <c r="BT61" i="75"/>
  <c r="BS61" i="75"/>
  <c r="BR61" i="75"/>
  <c r="BQ61" i="75"/>
  <c r="BP61" i="75"/>
  <c r="BO61" i="75"/>
  <c r="BN61" i="75"/>
  <c r="BM61" i="75"/>
  <c r="BL61" i="75"/>
  <c r="BK61" i="75"/>
  <c r="BJ61" i="75"/>
  <c r="BI61" i="75"/>
  <c r="BH61" i="75"/>
  <c r="BG61" i="75"/>
  <c r="BF61" i="75"/>
  <c r="BE61" i="75"/>
  <c r="BD61" i="75"/>
  <c r="BC61" i="75"/>
  <c r="BB61" i="75"/>
  <c r="BA61" i="75"/>
  <c r="AZ61" i="75"/>
  <c r="AY61" i="75"/>
  <c r="AX61" i="75"/>
  <c r="AW61" i="75"/>
  <c r="AV61" i="75"/>
  <c r="AU61" i="75"/>
  <c r="AT61" i="75"/>
  <c r="AS61" i="75"/>
  <c r="AR61" i="75"/>
  <c r="AQ61" i="75"/>
  <c r="AP61" i="75"/>
  <c r="AO61" i="75"/>
  <c r="AN61" i="75"/>
  <c r="AM61" i="75"/>
  <c r="AL61" i="75"/>
  <c r="AK61" i="75"/>
  <c r="AJ61" i="75"/>
  <c r="AI61" i="75"/>
  <c r="AH61" i="75"/>
  <c r="AG61" i="75"/>
  <c r="AF61" i="75"/>
  <c r="AE61" i="75"/>
  <c r="AD61" i="75"/>
  <c r="AC61" i="75"/>
  <c r="AB61" i="75"/>
  <c r="AA61" i="75"/>
  <c r="Z61" i="75"/>
  <c r="Y61" i="75"/>
  <c r="X61" i="75"/>
  <c r="W61" i="75"/>
  <c r="V61" i="75"/>
  <c r="U61" i="75"/>
  <c r="T61" i="75"/>
  <c r="S61" i="75"/>
  <c r="R61" i="75"/>
  <c r="Q61" i="75"/>
  <c r="P61" i="75"/>
  <c r="O61" i="75"/>
  <c r="N61" i="75"/>
  <c r="M61" i="75"/>
  <c r="L61" i="75"/>
  <c r="K61" i="75"/>
  <c r="J61" i="75"/>
  <c r="I61" i="75"/>
  <c r="H61" i="75"/>
  <c r="G61" i="75"/>
  <c r="F61" i="75"/>
  <c r="BU60" i="75"/>
  <c r="BT60" i="75"/>
  <c r="BS60" i="75"/>
  <c r="BR60" i="75"/>
  <c r="BQ60" i="75"/>
  <c r="BP60" i="75"/>
  <c r="BO60" i="75"/>
  <c r="BN60" i="75"/>
  <c r="BM60" i="75"/>
  <c r="BL60" i="75"/>
  <c r="BK60" i="75"/>
  <c r="BJ60" i="75"/>
  <c r="BI60" i="75"/>
  <c r="BH60" i="75"/>
  <c r="BG60" i="75"/>
  <c r="BF60" i="75"/>
  <c r="BE60" i="75"/>
  <c r="BD60" i="75"/>
  <c r="BC60" i="75"/>
  <c r="BB60" i="75"/>
  <c r="BA60" i="75"/>
  <c r="AZ60" i="75"/>
  <c r="AY60" i="75"/>
  <c r="AX60" i="75"/>
  <c r="AW60" i="75"/>
  <c r="AV60" i="75"/>
  <c r="AU60" i="75"/>
  <c r="AT60" i="75"/>
  <c r="AS60" i="75"/>
  <c r="AR60" i="75"/>
  <c r="AQ60" i="75"/>
  <c r="AP60" i="75"/>
  <c r="AO60" i="75"/>
  <c r="AN60" i="75"/>
  <c r="AM60" i="75"/>
  <c r="AL60" i="75"/>
  <c r="AK60" i="75"/>
  <c r="AJ60" i="75"/>
  <c r="AI60" i="75"/>
  <c r="AH60" i="75"/>
  <c r="AG60" i="75"/>
  <c r="AF60" i="75"/>
  <c r="AE60" i="75"/>
  <c r="AD60" i="75"/>
  <c r="AC60" i="75"/>
  <c r="AB60" i="75"/>
  <c r="AA60" i="75"/>
  <c r="Z60" i="75"/>
  <c r="Y60" i="75"/>
  <c r="X60" i="75"/>
  <c r="W60" i="75"/>
  <c r="V60" i="75"/>
  <c r="U60" i="75"/>
  <c r="T60" i="75"/>
  <c r="S60" i="75"/>
  <c r="R60" i="75"/>
  <c r="Q60" i="75"/>
  <c r="P60" i="75"/>
  <c r="O60" i="75"/>
  <c r="N60" i="75"/>
  <c r="M60" i="75"/>
  <c r="L60" i="75"/>
  <c r="K60" i="75"/>
  <c r="J60" i="75"/>
  <c r="I60" i="75"/>
  <c r="H60" i="75"/>
  <c r="G60" i="75"/>
  <c r="F60" i="75"/>
  <c r="BU59" i="75"/>
  <c r="BT59" i="75"/>
  <c r="BS59" i="75"/>
  <c r="BR59" i="75"/>
  <c r="BQ59" i="75"/>
  <c r="BP59" i="75"/>
  <c r="BO59" i="75"/>
  <c r="BN59" i="75"/>
  <c r="BM59" i="75"/>
  <c r="BL59" i="75"/>
  <c r="BK59" i="75"/>
  <c r="BJ59" i="75"/>
  <c r="BI59" i="75"/>
  <c r="BH59" i="75"/>
  <c r="BG59" i="75"/>
  <c r="BF59" i="75"/>
  <c r="BE59" i="75"/>
  <c r="BD59" i="75"/>
  <c r="BC59" i="75"/>
  <c r="BB59" i="75"/>
  <c r="BA59" i="75"/>
  <c r="AZ59" i="75"/>
  <c r="AY59" i="75"/>
  <c r="AX59" i="75"/>
  <c r="AW59" i="75"/>
  <c r="AV59" i="75"/>
  <c r="AU59" i="75"/>
  <c r="AT59" i="75"/>
  <c r="AS59" i="75"/>
  <c r="AR59" i="75"/>
  <c r="AQ59" i="75"/>
  <c r="AP59" i="75"/>
  <c r="AO59" i="75"/>
  <c r="AN59" i="75"/>
  <c r="AM59" i="75"/>
  <c r="AL59" i="75"/>
  <c r="AK59" i="75"/>
  <c r="AJ59" i="75"/>
  <c r="AI59" i="75"/>
  <c r="AH59" i="75"/>
  <c r="AG59" i="75"/>
  <c r="AF59" i="75"/>
  <c r="AE59" i="75"/>
  <c r="AD59" i="75"/>
  <c r="AC59" i="75"/>
  <c r="AB59" i="75"/>
  <c r="AA59" i="75"/>
  <c r="Z59" i="75"/>
  <c r="Y59" i="75"/>
  <c r="X59" i="75"/>
  <c r="W59" i="75"/>
  <c r="V59" i="75"/>
  <c r="U59" i="75"/>
  <c r="T59" i="75"/>
  <c r="S59" i="75"/>
  <c r="R59" i="75"/>
  <c r="Q59" i="75"/>
  <c r="P59" i="75"/>
  <c r="O59" i="75"/>
  <c r="N59" i="75"/>
  <c r="M59" i="75"/>
  <c r="L59" i="75"/>
  <c r="K59" i="75"/>
  <c r="J59" i="75"/>
  <c r="I59" i="75"/>
  <c r="H59" i="75"/>
  <c r="G59" i="75"/>
  <c r="F59" i="75"/>
  <c r="BU58" i="75"/>
  <c r="BT58" i="75"/>
  <c r="BS58" i="75"/>
  <c r="BR58" i="75"/>
  <c r="BQ58" i="75"/>
  <c r="BP58" i="75"/>
  <c r="BO58" i="75"/>
  <c r="BN58" i="75"/>
  <c r="BM58" i="75"/>
  <c r="BL58" i="75"/>
  <c r="BK58" i="75"/>
  <c r="BJ58" i="75"/>
  <c r="BI58" i="75"/>
  <c r="BH58" i="75"/>
  <c r="BG58" i="75"/>
  <c r="BF58" i="75"/>
  <c r="BE58" i="75"/>
  <c r="BD58" i="75"/>
  <c r="BC58" i="75"/>
  <c r="BB58" i="75"/>
  <c r="BA58" i="75"/>
  <c r="AZ58" i="75"/>
  <c r="AY58" i="75"/>
  <c r="AX58" i="75"/>
  <c r="AW58" i="75"/>
  <c r="AV58" i="75"/>
  <c r="AU58" i="75"/>
  <c r="AT58" i="75"/>
  <c r="AS58" i="75"/>
  <c r="AR58" i="75"/>
  <c r="AQ58" i="75"/>
  <c r="AP58" i="75"/>
  <c r="AO58" i="75"/>
  <c r="AN58" i="75"/>
  <c r="AM58" i="75"/>
  <c r="AL58" i="75"/>
  <c r="AK58" i="75"/>
  <c r="AJ58" i="75"/>
  <c r="AI58" i="75"/>
  <c r="AH58" i="75"/>
  <c r="AG58" i="75"/>
  <c r="AF58" i="75"/>
  <c r="AE58" i="75"/>
  <c r="AD58" i="75"/>
  <c r="AC58" i="75"/>
  <c r="AB58" i="75"/>
  <c r="AA58" i="75"/>
  <c r="Z58" i="75"/>
  <c r="Y58" i="75"/>
  <c r="X58" i="75"/>
  <c r="W58" i="75"/>
  <c r="V58" i="75"/>
  <c r="U58" i="75"/>
  <c r="T58" i="75"/>
  <c r="S58" i="75"/>
  <c r="R58" i="75"/>
  <c r="Q58" i="75"/>
  <c r="P58" i="75"/>
  <c r="O58" i="75"/>
  <c r="N58" i="75"/>
  <c r="M58" i="75"/>
  <c r="L58" i="75"/>
  <c r="K58" i="75"/>
  <c r="J58" i="75"/>
  <c r="I58" i="75"/>
  <c r="H58" i="75"/>
  <c r="G58" i="75"/>
  <c r="F58" i="75"/>
  <c r="BU57" i="75"/>
  <c r="BT57" i="75"/>
  <c r="BS57" i="75"/>
  <c r="BR57" i="75"/>
  <c r="BQ57" i="75"/>
  <c r="BP57" i="75"/>
  <c r="BO57" i="75"/>
  <c r="BN57" i="75"/>
  <c r="BM57" i="75"/>
  <c r="BL57" i="75"/>
  <c r="BK57" i="75"/>
  <c r="BJ57" i="75"/>
  <c r="BI57" i="75"/>
  <c r="BH57" i="75"/>
  <c r="BG57" i="75"/>
  <c r="BF57" i="75"/>
  <c r="BE57" i="75"/>
  <c r="BD57" i="75"/>
  <c r="BC57" i="75"/>
  <c r="BB57" i="75"/>
  <c r="BA57" i="75"/>
  <c r="AZ57" i="75"/>
  <c r="AY57" i="75"/>
  <c r="AX57" i="75"/>
  <c r="AW57" i="75"/>
  <c r="AV57" i="75"/>
  <c r="AU57" i="75"/>
  <c r="AT57" i="75"/>
  <c r="AS57" i="75"/>
  <c r="AR57" i="75"/>
  <c r="AQ57" i="75"/>
  <c r="AP57" i="75"/>
  <c r="AO57" i="75"/>
  <c r="AN57" i="75"/>
  <c r="AM57" i="75"/>
  <c r="AL57" i="75"/>
  <c r="AK57" i="75"/>
  <c r="AJ57" i="75"/>
  <c r="AI57" i="75"/>
  <c r="AH57" i="75"/>
  <c r="AG57" i="75"/>
  <c r="AF57" i="75"/>
  <c r="AE57" i="75"/>
  <c r="AD57" i="75"/>
  <c r="AC57" i="75"/>
  <c r="AB57" i="75"/>
  <c r="AA57" i="75"/>
  <c r="Z57" i="75"/>
  <c r="Y57" i="75"/>
  <c r="X57" i="75"/>
  <c r="W57" i="75"/>
  <c r="V57" i="75"/>
  <c r="U57" i="75"/>
  <c r="T57" i="75"/>
  <c r="S57" i="75"/>
  <c r="R57" i="75"/>
  <c r="Q57" i="75"/>
  <c r="P57" i="75"/>
  <c r="O57" i="75"/>
  <c r="N57" i="75"/>
  <c r="M57" i="75"/>
  <c r="L57" i="75"/>
  <c r="K57" i="75"/>
  <c r="J57" i="75"/>
  <c r="I57" i="75"/>
  <c r="H57" i="75"/>
  <c r="G57" i="75"/>
  <c r="F57" i="75"/>
  <c r="BU56" i="75"/>
  <c r="BT56" i="75"/>
  <c r="BS56" i="75"/>
  <c r="BR56" i="75"/>
  <c r="BQ56" i="75"/>
  <c r="BP56" i="75"/>
  <c r="BO56" i="75"/>
  <c r="BN56" i="75"/>
  <c r="BM56" i="75"/>
  <c r="BL56" i="75"/>
  <c r="BK56" i="75"/>
  <c r="BJ56" i="75"/>
  <c r="BI56" i="75"/>
  <c r="BH56" i="75"/>
  <c r="BG56" i="75"/>
  <c r="BF56" i="75"/>
  <c r="BE56" i="75"/>
  <c r="BD56" i="75"/>
  <c r="BC56" i="75"/>
  <c r="BB56" i="75"/>
  <c r="BA56" i="75"/>
  <c r="AZ56" i="75"/>
  <c r="AY56" i="75"/>
  <c r="AX56" i="75"/>
  <c r="AW56" i="75"/>
  <c r="AV56" i="75"/>
  <c r="AU56" i="75"/>
  <c r="AT56" i="75"/>
  <c r="AS56" i="75"/>
  <c r="AR56" i="75"/>
  <c r="AQ56" i="75"/>
  <c r="AP56" i="75"/>
  <c r="AO56" i="75"/>
  <c r="AN56" i="75"/>
  <c r="AM56" i="75"/>
  <c r="AL56" i="75"/>
  <c r="AK56" i="75"/>
  <c r="AJ56" i="75"/>
  <c r="AI56" i="75"/>
  <c r="AH56" i="75"/>
  <c r="AG56" i="75"/>
  <c r="AF56" i="75"/>
  <c r="AE56" i="75"/>
  <c r="AD56" i="75"/>
  <c r="AC56" i="75"/>
  <c r="AB56" i="75"/>
  <c r="AA56" i="75"/>
  <c r="Z56" i="75"/>
  <c r="Y56" i="75"/>
  <c r="X56" i="75"/>
  <c r="W56" i="75"/>
  <c r="V56" i="75"/>
  <c r="U56" i="75"/>
  <c r="T56" i="75"/>
  <c r="S56" i="75"/>
  <c r="R56" i="75"/>
  <c r="Q56" i="75"/>
  <c r="P56" i="75"/>
  <c r="O56" i="75"/>
  <c r="N56" i="75"/>
  <c r="M56" i="75"/>
  <c r="L56" i="75"/>
  <c r="K56" i="75"/>
  <c r="J56" i="75"/>
  <c r="I56" i="75"/>
  <c r="H56" i="75"/>
  <c r="G56" i="75"/>
  <c r="F56" i="75"/>
  <c r="BU55" i="75"/>
  <c r="BT55" i="75"/>
  <c r="BS55" i="75"/>
  <c r="BR55" i="75"/>
  <c r="BQ55" i="75"/>
  <c r="BP55" i="75"/>
  <c r="BO55" i="75"/>
  <c r="BN55" i="75"/>
  <c r="BM55" i="75"/>
  <c r="BL55" i="75"/>
  <c r="BK55" i="75"/>
  <c r="BJ55" i="75"/>
  <c r="BI55" i="75"/>
  <c r="BH55" i="75"/>
  <c r="BG55" i="75"/>
  <c r="BF55" i="75"/>
  <c r="BE55" i="75"/>
  <c r="BD55" i="75"/>
  <c r="BC55" i="75"/>
  <c r="BB55" i="75"/>
  <c r="BA55" i="75"/>
  <c r="AZ55" i="75"/>
  <c r="AY55" i="75"/>
  <c r="AX55" i="75"/>
  <c r="AW55" i="75"/>
  <c r="AV55" i="75"/>
  <c r="AU55" i="75"/>
  <c r="AT55" i="75"/>
  <c r="AS55" i="75"/>
  <c r="AR55" i="75"/>
  <c r="AQ55" i="75"/>
  <c r="AP55" i="75"/>
  <c r="AO55" i="75"/>
  <c r="AN55" i="75"/>
  <c r="AM55" i="75"/>
  <c r="AL55" i="75"/>
  <c r="AK55" i="75"/>
  <c r="AJ55" i="75"/>
  <c r="AI55" i="75"/>
  <c r="AH55" i="75"/>
  <c r="AG55" i="75"/>
  <c r="AF55" i="75"/>
  <c r="AE55" i="75"/>
  <c r="AD55" i="75"/>
  <c r="AC55" i="75"/>
  <c r="AB55" i="75"/>
  <c r="AA55" i="75"/>
  <c r="Z55" i="75"/>
  <c r="Y55" i="75"/>
  <c r="X55" i="75"/>
  <c r="W55" i="75"/>
  <c r="V55" i="75"/>
  <c r="U55" i="75"/>
  <c r="T55" i="75"/>
  <c r="S55" i="75"/>
  <c r="R55" i="75"/>
  <c r="Q55" i="75"/>
  <c r="P55" i="75"/>
  <c r="O55" i="75"/>
  <c r="N55" i="75"/>
  <c r="M55" i="75"/>
  <c r="L55" i="75"/>
  <c r="K55" i="75"/>
  <c r="J55" i="75"/>
  <c r="I55" i="75"/>
  <c r="H55" i="75"/>
  <c r="G55" i="75"/>
  <c r="F55" i="75"/>
  <c r="BU54" i="75"/>
  <c r="BT54" i="75"/>
  <c r="BS54" i="75"/>
  <c r="BR54" i="75"/>
  <c r="BQ54" i="75"/>
  <c r="BP54" i="75"/>
  <c r="BO54" i="75"/>
  <c r="BN54" i="75"/>
  <c r="BM54" i="75"/>
  <c r="BL54" i="75"/>
  <c r="BK54" i="75"/>
  <c r="BJ54" i="75"/>
  <c r="BI54" i="75"/>
  <c r="BH54" i="75"/>
  <c r="BG54" i="75"/>
  <c r="BF54" i="75"/>
  <c r="BE54" i="75"/>
  <c r="BD54" i="75"/>
  <c r="BC54" i="75"/>
  <c r="BB54" i="75"/>
  <c r="BA54" i="75"/>
  <c r="AZ54" i="75"/>
  <c r="AY54" i="75"/>
  <c r="AX54" i="75"/>
  <c r="AW54" i="75"/>
  <c r="AV54" i="75"/>
  <c r="AU54" i="75"/>
  <c r="AT54" i="75"/>
  <c r="AS54" i="75"/>
  <c r="AR54" i="75"/>
  <c r="AQ54" i="75"/>
  <c r="AP54" i="75"/>
  <c r="AO54" i="75"/>
  <c r="AN54" i="75"/>
  <c r="AM54" i="75"/>
  <c r="AL54" i="75"/>
  <c r="AK54" i="75"/>
  <c r="AJ54" i="75"/>
  <c r="AI54" i="75"/>
  <c r="AH54" i="75"/>
  <c r="AG54" i="75"/>
  <c r="AF54" i="75"/>
  <c r="AE54" i="75"/>
  <c r="AD54" i="75"/>
  <c r="AC54" i="75"/>
  <c r="AB54" i="75"/>
  <c r="AA54" i="75"/>
  <c r="Z54" i="75"/>
  <c r="Y54" i="75"/>
  <c r="X54" i="75"/>
  <c r="W54" i="75"/>
  <c r="V54" i="75"/>
  <c r="U54" i="75"/>
  <c r="T54" i="75"/>
  <c r="S54" i="75"/>
  <c r="R54" i="75"/>
  <c r="Q54" i="75"/>
  <c r="P54" i="75"/>
  <c r="O54" i="75"/>
  <c r="N54" i="75"/>
  <c r="M54" i="75"/>
  <c r="L54" i="75"/>
  <c r="K54" i="75"/>
  <c r="J54" i="75"/>
  <c r="I54" i="75"/>
  <c r="H54" i="75"/>
  <c r="G54" i="75"/>
  <c r="F54" i="75"/>
  <c r="BU53" i="75"/>
  <c r="BT53" i="75"/>
  <c r="BS53" i="75"/>
  <c r="BR53" i="75"/>
  <c r="BQ53" i="75"/>
  <c r="BP53" i="75"/>
  <c r="BO53" i="75"/>
  <c r="BN53" i="75"/>
  <c r="BM53" i="75"/>
  <c r="BL53" i="75"/>
  <c r="BK53" i="75"/>
  <c r="BJ53" i="75"/>
  <c r="BI53" i="75"/>
  <c r="BH53" i="75"/>
  <c r="BG53" i="75"/>
  <c r="BF53" i="75"/>
  <c r="BE53" i="75"/>
  <c r="BD53" i="75"/>
  <c r="BC53" i="75"/>
  <c r="BB53" i="75"/>
  <c r="BA53" i="75"/>
  <c r="AZ53" i="75"/>
  <c r="AY53" i="75"/>
  <c r="AX53" i="75"/>
  <c r="AW53" i="75"/>
  <c r="AV53" i="75"/>
  <c r="AU53" i="75"/>
  <c r="AT53" i="75"/>
  <c r="AS53" i="75"/>
  <c r="AR53" i="75"/>
  <c r="AQ53" i="75"/>
  <c r="AP53" i="75"/>
  <c r="AO53" i="75"/>
  <c r="AN53" i="75"/>
  <c r="AM53" i="75"/>
  <c r="AL53" i="75"/>
  <c r="AK53" i="75"/>
  <c r="AJ53" i="75"/>
  <c r="AI53" i="75"/>
  <c r="AH53" i="75"/>
  <c r="AG53" i="75"/>
  <c r="AF53" i="75"/>
  <c r="AE53" i="75"/>
  <c r="AD53" i="75"/>
  <c r="AC53" i="75"/>
  <c r="AB53" i="75"/>
  <c r="AA53" i="75"/>
  <c r="Z53" i="75"/>
  <c r="Y53" i="75"/>
  <c r="X53" i="75"/>
  <c r="W53" i="75"/>
  <c r="V53" i="75"/>
  <c r="U53" i="75"/>
  <c r="T53" i="75"/>
  <c r="S53" i="75"/>
  <c r="R53" i="75"/>
  <c r="Q53" i="75"/>
  <c r="P53" i="75"/>
  <c r="O53" i="75"/>
  <c r="N53" i="75"/>
  <c r="M53" i="75"/>
  <c r="L53" i="75"/>
  <c r="K53" i="75"/>
  <c r="J53" i="75"/>
  <c r="I53" i="75"/>
  <c r="H53" i="75"/>
  <c r="G53" i="75"/>
  <c r="F53" i="75"/>
  <c r="BU52" i="75"/>
  <c r="BT52" i="75"/>
  <c r="BS52" i="75"/>
  <c r="BR52" i="75"/>
  <c r="BQ52" i="75"/>
  <c r="BP52" i="75"/>
  <c r="BO52" i="75"/>
  <c r="BN52" i="75"/>
  <c r="BM52" i="75"/>
  <c r="BL52" i="75"/>
  <c r="BK52" i="75"/>
  <c r="BJ52" i="75"/>
  <c r="BI52" i="75"/>
  <c r="BH52" i="75"/>
  <c r="BG52" i="75"/>
  <c r="BF52" i="75"/>
  <c r="BE52" i="75"/>
  <c r="BD52" i="75"/>
  <c r="BC52" i="75"/>
  <c r="BB52" i="75"/>
  <c r="BA52" i="75"/>
  <c r="AZ52" i="75"/>
  <c r="AY52" i="75"/>
  <c r="AX52" i="75"/>
  <c r="AW52" i="75"/>
  <c r="AV52" i="75"/>
  <c r="AU52" i="75"/>
  <c r="AT52" i="75"/>
  <c r="AS52" i="75"/>
  <c r="AR52" i="75"/>
  <c r="AQ52" i="75"/>
  <c r="AP52" i="75"/>
  <c r="AO52" i="75"/>
  <c r="AN52" i="75"/>
  <c r="AM52" i="75"/>
  <c r="AL52" i="75"/>
  <c r="AK52" i="75"/>
  <c r="AJ52" i="75"/>
  <c r="AI52" i="75"/>
  <c r="AH52" i="75"/>
  <c r="AG52" i="75"/>
  <c r="AF52" i="75"/>
  <c r="AE52" i="75"/>
  <c r="AD52" i="75"/>
  <c r="AC52" i="75"/>
  <c r="AB52" i="75"/>
  <c r="AA52" i="75"/>
  <c r="Z52" i="75"/>
  <c r="Y52" i="75"/>
  <c r="X52" i="75"/>
  <c r="W52" i="75"/>
  <c r="V52" i="75"/>
  <c r="U52" i="75"/>
  <c r="T52" i="75"/>
  <c r="S52" i="75"/>
  <c r="R52" i="75"/>
  <c r="Q52" i="75"/>
  <c r="P52" i="75"/>
  <c r="O52" i="75"/>
  <c r="N52" i="75"/>
  <c r="M52" i="75"/>
  <c r="L52" i="75"/>
  <c r="K52" i="75"/>
  <c r="J52" i="75"/>
  <c r="I52" i="75"/>
  <c r="H52" i="75"/>
  <c r="G52" i="75"/>
  <c r="F52" i="75"/>
  <c r="BU51" i="75"/>
  <c r="BT51" i="75"/>
  <c r="BS51" i="75"/>
  <c r="BR51" i="75"/>
  <c r="BQ51" i="75"/>
  <c r="BP51" i="75"/>
  <c r="BO51" i="75"/>
  <c r="BN51" i="75"/>
  <c r="BM51" i="75"/>
  <c r="BL51" i="75"/>
  <c r="BK51" i="75"/>
  <c r="BJ51" i="75"/>
  <c r="BI51" i="75"/>
  <c r="BH51" i="75"/>
  <c r="BG51" i="75"/>
  <c r="BF51" i="75"/>
  <c r="BE51" i="75"/>
  <c r="BD51" i="75"/>
  <c r="BC51" i="75"/>
  <c r="BB51" i="75"/>
  <c r="BA51" i="75"/>
  <c r="AZ51" i="75"/>
  <c r="AY51" i="75"/>
  <c r="AX51" i="75"/>
  <c r="AW51" i="75"/>
  <c r="AV51" i="75"/>
  <c r="AU51" i="75"/>
  <c r="AT51" i="75"/>
  <c r="AS51" i="75"/>
  <c r="AR51" i="75"/>
  <c r="AQ51" i="75"/>
  <c r="AP51" i="75"/>
  <c r="AO51" i="75"/>
  <c r="AN51" i="75"/>
  <c r="AM51" i="75"/>
  <c r="AL51" i="75"/>
  <c r="AK51" i="75"/>
  <c r="AJ51" i="75"/>
  <c r="AI51" i="75"/>
  <c r="AH51" i="75"/>
  <c r="AG51" i="75"/>
  <c r="AF51" i="75"/>
  <c r="AE51" i="75"/>
  <c r="AD51" i="75"/>
  <c r="AC51" i="75"/>
  <c r="AB51" i="75"/>
  <c r="AA51" i="75"/>
  <c r="Z51" i="75"/>
  <c r="Y51" i="75"/>
  <c r="X51" i="75"/>
  <c r="W51" i="75"/>
  <c r="V51" i="75"/>
  <c r="U51" i="75"/>
  <c r="T51" i="75"/>
  <c r="S51" i="75"/>
  <c r="R51" i="75"/>
  <c r="Q51" i="75"/>
  <c r="P51" i="75"/>
  <c r="O51" i="75"/>
  <c r="N51" i="75"/>
  <c r="M51" i="75"/>
  <c r="L51" i="75"/>
  <c r="K51" i="75"/>
  <c r="J51" i="75"/>
  <c r="I51" i="75"/>
  <c r="H51" i="75"/>
  <c r="G51" i="75"/>
  <c r="F51" i="75"/>
  <c r="BU50" i="75"/>
  <c r="BT50" i="75"/>
  <c r="BS50" i="75"/>
  <c r="BR50" i="75"/>
  <c r="BQ50" i="75"/>
  <c r="BP50" i="75"/>
  <c r="BO50" i="75"/>
  <c r="BN50" i="75"/>
  <c r="BM50" i="75"/>
  <c r="BL50" i="75"/>
  <c r="BK50" i="75"/>
  <c r="BJ50" i="75"/>
  <c r="BI50" i="75"/>
  <c r="BH50" i="75"/>
  <c r="BG50" i="75"/>
  <c r="BF50" i="75"/>
  <c r="BE50" i="75"/>
  <c r="BD50" i="75"/>
  <c r="BC50" i="75"/>
  <c r="BB50" i="75"/>
  <c r="BA50" i="75"/>
  <c r="AZ50" i="75"/>
  <c r="AY50" i="75"/>
  <c r="AX50" i="75"/>
  <c r="AW50" i="75"/>
  <c r="AV50" i="75"/>
  <c r="AU50" i="75"/>
  <c r="AT50" i="75"/>
  <c r="AS50" i="75"/>
  <c r="AR50" i="75"/>
  <c r="AQ50" i="75"/>
  <c r="AP50" i="75"/>
  <c r="AO50" i="75"/>
  <c r="AN50" i="75"/>
  <c r="AM50" i="75"/>
  <c r="AL50" i="75"/>
  <c r="AK50" i="75"/>
  <c r="AJ50" i="75"/>
  <c r="AI50" i="75"/>
  <c r="AH50" i="75"/>
  <c r="AG50" i="75"/>
  <c r="AF50" i="75"/>
  <c r="AE50" i="75"/>
  <c r="AD50" i="75"/>
  <c r="AC50" i="75"/>
  <c r="AB50" i="75"/>
  <c r="AA50" i="75"/>
  <c r="Z50" i="75"/>
  <c r="Y50" i="75"/>
  <c r="X50" i="75"/>
  <c r="W50" i="75"/>
  <c r="V50" i="75"/>
  <c r="U50" i="75"/>
  <c r="T50" i="75"/>
  <c r="S50" i="75"/>
  <c r="R50" i="75"/>
  <c r="Q50" i="75"/>
  <c r="P50" i="75"/>
  <c r="O50" i="75"/>
  <c r="N50" i="75"/>
  <c r="M50" i="75"/>
  <c r="L50" i="75"/>
  <c r="K50" i="75"/>
  <c r="J50" i="75"/>
  <c r="I50" i="75"/>
  <c r="H50" i="75"/>
  <c r="G50" i="75"/>
  <c r="F50" i="75"/>
  <c r="BU49" i="75"/>
  <c r="BT49" i="75"/>
  <c r="BS49" i="75"/>
  <c r="BR49" i="75"/>
  <c r="BQ49" i="75"/>
  <c r="BP49" i="75"/>
  <c r="BO49" i="75"/>
  <c r="BN49" i="75"/>
  <c r="BM49" i="75"/>
  <c r="BL49" i="75"/>
  <c r="BK49" i="75"/>
  <c r="BJ49" i="75"/>
  <c r="BI49" i="75"/>
  <c r="BH49" i="75"/>
  <c r="BG49" i="75"/>
  <c r="BF49" i="75"/>
  <c r="BE49" i="75"/>
  <c r="BD49" i="75"/>
  <c r="BC49" i="75"/>
  <c r="BB49" i="75"/>
  <c r="BA49" i="75"/>
  <c r="AZ49" i="75"/>
  <c r="AY49" i="75"/>
  <c r="AX49" i="75"/>
  <c r="AW49" i="75"/>
  <c r="AV49" i="75"/>
  <c r="AU49" i="75"/>
  <c r="AT49" i="75"/>
  <c r="AS49" i="75"/>
  <c r="AR49" i="75"/>
  <c r="AQ49" i="75"/>
  <c r="AP49" i="75"/>
  <c r="AO49" i="75"/>
  <c r="AN49" i="75"/>
  <c r="AM49" i="75"/>
  <c r="AL49" i="75"/>
  <c r="AK49" i="75"/>
  <c r="AJ49" i="75"/>
  <c r="AI49" i="75"/>
  <c r="AH49" i="75"/>
  <c r="AG49" i="75"/>
  <c r="AF49" i="75"/>
  <c r="AE49" i="75"/>
  <c r="AD49" i="75"/>
  <c r="AC49" i="75"/>
  <c r="AB49" i="75"/>
  <c r="AA49" i="75"/>
  <c r="Z49" i="75"/>
  <c r="Y49" i="75"/>
  <c r="X49" i="75"/>
  <c r="W49" i="75"/>
  <c r="V49" i="75"/>
  <c r="U49" i="75"/>
  <c r="T49" i="75"/>
  <c r="S49" i="75"/>
  <c r="R49" i="75"/>
  <c r="Q49" i="75"/>
  <c r="P49" i="75"/>
  <c r="O49" i="75"/>
  <c r="N49" i="75"/>
  <c r="M49" i="75"/>
  <c r="L49" i="75"/>
  <c r="K49" i="75"/>
  <c r="J49" i="75"/>
  <c r="I49" i="75"/>
  <c r="H49" i="75"/>
  <c r="G49" i="75"/>
  <c r="F49" i="75"/>
  <c r="BU48" i="75"/>
  <c r="BT48" i="75"/>
  <c r="BS48" i="75"/>
  <c r="BR48" i="75"/>
  <c r="BQ48" i="75"/>
  <c r="BP48" i="75"/>
  <c r="BO48" i="75"/>
  <c r="BN48" i="75"/>
  <c r="BM48" i="75"/>
  <c r="BL48" i="75"/>
  <c r="BK48" i="75"/>
  <c r="BJ48" i="75"/>
  <c r="BI48" i="75"/>
  <c r="BH48" i="75"/>
  <c r="BG48" i="75"/>
  <c r="BF48" i="75"/>
  <c r="BE48" i="75"/>
  <c r="BD48" i="75"/>
  <c r="BC48" i="75"/>
  <c r="BB48" i="75"/>
  <c r="BA48" i="75"/>
  <c r="AZ48" i="75"/>
  <c r="AY48" i="75"/>
  <c r="AX48" i="75"/>
  <c r="AW48" i="75"/>
  <c r="AV48" i="75"/>
  <c r="AU48" i="75"/>
  <c r="AT48" i="75"/>
  <c r="AS48" i="75"/>
  <c r="AR48" i="75"/>
  <c r="AQ48" i="75"/>
  <c r="AP48" i="75"/>
  <c r="AO48" i="75"/>
  <c r="AN48" i="75"/>
  <c r="AM48" i="75"/>
  <c r="AL48" i="75"/>
  <c r="AK48" i="75"/>
  <c r="AJ48" i="75"/>
  <c r="AI48" i="75"/>
  <c r="AH48" i="75"/>
  <c r="AG48" i="75"/>
  <c r="AF48" i="75"/>
  <c r="AE48" i="75"/>
  <c r="AD48" i="75"/>
  <c r="AC48" i="75"/>
  <c r="AB48" i="75"/>
  <c r="AA48" i="75"/>
  <c r="Z48" i="75"/>
  <c r="Y48" i="75"/>
  <c r="X48" i="75"/>
  <c r="W48" i="75"/>
  <c r="V48" i="75"/>
  <c r="U48" i="75"/>
  <c r="T48" i="75"/>
  <c r="S48" i="75"/>
  <c r="R48" i="75"/>
  <c r="Q48" i="75"/>
  <c r="P48" i="75"/>
  <c r="O48" i="75"/>
  <c r="N48" i="75"/>
  <c r="M48" i="75"/>
  <c r="L48" i="75"/>
  <c r="K48" i="75"/>
  <c r="J48" i="75"/>
  <c r="I48" i="75"/>
  <c r="H48" i="75"/>
  <c r="G48" i="75"/>
  <c r="F48" i="75"/>
  <c r="BU47" i="75"/>
  <c r="BT47" i="75"/>
  <c r="BS47" i="75"/>
  <c r="BR47" i="75"/>
  <c r="BQ47" i="75"/>
  <c r="BP47" i="75"/>
  <c r="BO47" i="75"/>
  <c r="BN47" i="75"/>
  <c r="BM47" i="75"/>
  <c r="BL47" i="75"/>
  <c r="BK47" i="75"/>
  <c r="BJ47" i="75"/>
  <c r="BI47" i="75"/>
  <c r="BH47" i="75"/>
  <c r="BG47" i="75"/>
  <c r="BF47" i="75"/>
  <c r="BE47" i="75"/>
  <c r="BD47" i="75"/>
  <c r="BC47" i="75"/>
  <c r="BB47" i="75"/>
  <c r="BA47" i="75"/>
  <c r="AZ47" i="75"/>
  <c r="AY47" i="75"/>
  <c r="AX47" i="75"/>
  <c r="AW47" i="75"/>
  <c r="AV47" i="75"/>
  <c r="AU47" i="75"/>
  <c r="AT47" i="75"/>
  <c r="AS47" i="75"/>
  <c r="AR47" i="75"/>
  <c r="AQ47" i="75"/>
  <c r="AP47" i="75"/>
  <c r="AO47" i="75"/>
  <c r="AN47" i="75"/>
  <c r="AM47" i="75"/>
  <c r="AL47" i="75"/>
  <c r="AK47" i="75"/>
  <c r="AJ47" i="75"/>
  <c r="AI47" i="75"/>
  <c r="AH47" i="75"/>
  <c r="AG47" i="75"/>
  <c r="AF47" i="75"/>
  <c r="AE47" i="75"/>
  <c r="AD47" i="75"/>
  <c r="AC47" i="75"/>
  <c r="AB47" i="75"/>
  <c r="AA47" i="75"/>
  <c r="Z47" i="75"/>
  <c r="Y47" i="75"/>
  <c r="X47" i="75"/>
  <c r="W47" i="75"/>
  <c r="V47" i="75"/>
  <c r="U47" i="75"/>
  <c r="T47" i="75"/>
  <c r="S47" i="75"/>
  <c r="R47" i="75"/>
  <c r="Q47" i="75"/>
  <c r="P47" i="75"/>
  <c r="O47" i="75"/>
  <c r="N47" i="75"/>
  <c r="M47" i="75"/>
  <c r="L47" i="75"/>
  <c r="K47" i="75"/>
  <c r="J47" i="75"/>
  <c r="I47" i="75"/>
  <c r="H47" i="75"/>
  <c r="G47" i="75"/>
  <c r="F47" i="75"/>
</calcChain>
</file>

<file path=xl/sharedStrings.xml><?xml version="1.0" encoding="utf-8"?>
<sst xmlns="http://schemas.openxmlformats.org/spreadsheetml/2006/main" count="114251" uniqueCount="18395">
  <si>
    <t>001</t>
  </si>
  <si>
    <t>003</t>
  </si>
  <si>
    <t>005</t>
  </si>
  <si>
    <t>*245$a10 :</t>
  </si>
  <si>
    <t>*245$b10 /</t>
  </si>
  <si>
    <t>*245$c10</t>
  </si>
  <si>
    <t>250$a</t>
  </si>
  <si>
    <t>100$a1\</t>
  </si>
  <si>
    <t>700$a1\</t>
  </si>
  <si>
    <t>500$a</t>
  </si>
  <si>
    <t>*300$a\\</t>
  </si>
  <si>
    <t>*040$a\</t>
  </si>
  <si>
    <t>*040$b\</t>
  </si>
  <si>
    <t>*041$a0\</t>
  </si>
  <si>
    <t>*041$h0\</t>
  </si>
  <si>
    <t>520$a0\</t>
  </si>
  <si>
    <t>*020$a\\</t>
  </si>
  <si>
    <t>*020$q\\</t>
  </si>
  <si>
    <t>*776$z0\</t>
  </si>
  <si>
    <t>*776$i0\</t>
  </si>
  <si>
    <t>*260$a\\ :</t>
  </si>
  <si>
    <t>*260$b\\,</t>
  </si>
  <si>
    <t>*260$c\\.</t>
  </si>
  <si>
    <t>710$a2\</t>
  </si>
  <si>
    <t>490$a0\</t>
  </si>
  <si>
    <t>*336$a\\</t>
  </si>
  <si>
    <t>*336$b\\</t>
  </si>
  <si>
    <t>*336$2\\</t>
  </si>
  <si>
    <t>*337$a\\</t>
  </si>
  <si>
    <t>*337$b\\</t>
  </si>
  <si>
    <t>*337$2\\</t>
  </si>
  <si>
    <t>*338$a\\</t>
  </si>
  <si>
    <t>*338$b\\</t>
  </si>
  <si>
    <t>*338$2\\</t>
  </si>
  <si>
    <t>006</t>
  </si>
  <si>
    <t>007</t>
  </si>
  <si>
    <t>506$a\\</t>
  </si>
  <si>
    <t>588$a0\</t>
  </si>
  <si>
    <t>710$a2#</t>
  </si>
  <si>
    <t>*856$u40</t>
  </si>
  <si>
    <t>*856$z40</t>
  </si>
  <si>
    <t>653$a\\</t>
  </si>
  <si>
    <t>Référence ENI</t>
  </si>
  <si>
    <t>Organisme</t>
  </si>
  <si>
    <t>Date Notice</t>
  </si>
  <si>
    <t>Titre</t>
  </si>
  <si>
    <t>Sous-titre</t>
  </si>
  <si>
    <t>Mention de responsabilité</t>
  </si>
  <si>
    <t>Edition</t>
  </si>
  <si>
    <t>Auteur1</t>
  </si>
  <si>
    <t>Auteur2</t>
  </si>
  <si>
    <t>Auteur3</t>
  </si>
  <si>
    <t>Auteur4</t>
  </si>
  <si>
    <t>Auteur5</t>
  </si>
  <si>
    <t>Date d'édition</t>
  </si>
  <si>
    <t>Nº pages</t>
  </si>
  <si>
    <t>Editeur</t>
  </si>
  <si>
    <t>Cataloging Source</t>
  </si>
  <si>
    <t>Langue</t>
  </si>
  <si>
    <t>Résumé</t>
  </si>
  <si>
    <t>ISBN version numérique</t>
  </si>
  <si>
    <t>Information</t>
  </si>
  <si>
    <t>ISBN version imprimée</t>
  </si>
  <si>
    <t>Ville</t>
  </si>
  <si>
    <t>Année d'édition</t>
  </si>
  <si>
    <t>Collection</t>
  </si>
  <si>
    <t>Type de contenu</t>
  </si>
  <si>
    <t>Source</t>
  </si>
  <si>
    <t>Type de média</t>
  </si>
  <si>
    <t>Carrier</t>
  </si>
  <si>
    <t>Etiquette 006</t>
  </si>
  <si>
    <t>Etiquette 007</t>
  </si>
  <si>
    <t>Accès</t>
  </si>
  <si>
    <t>Source de la note de description</t>
  </si>
  <si>
    <t>Collectif</t>
  </si>
  <si>
    <t>URL</t>
  </si>
  <si>
    <t>Accès au travers du portail ENI</t>
  </si>
  <si>
    <t>Mot clé 1</t>
  </si>
  <si>
    <t>Mot clé 2</t>
  </si>
  <si>
    <t>Mot clé 3</t>
  </si>
  <si>
    <t>Mot clé 4</t>
  </si>
  <si>
    <t>Mot clé 5</t>
  </si>
  <si>
    <t>Mot clé 6</t>
  </si>
  <si>
    <t>Mot clé 7</t>
  </si>
  <si>
    <t>Mot clé 8</t>
  </si>
  <si>
    <t>Mot clé 9</t>
  </si>
  <si>
    <t>Mot clé 10</t>
  </si>
  <si>
    <t>Mot clé 11</t>
  </si>
  <si>
    <t>Mot clé 12</t>
  </si>
  <si>
    <t>Mot clé 13</t>
  </si>
  <si>
    <t>Mot clé 14</t>
  </si>
  <si>
    <t>Mot clé 15</t>
  </si>
  <si>
    <t>Mot clé 16</t>
  </si>
  <si>
    <t>Mot clé 17</t>
  </si>
  <si>
    <t>Mot clé 18</t>
  </si>
  <si>
    <t>Mot clé 19</t>
  </si>
  <si>
    <t>Mot clé 20</t>
  </si>
  <si>
    <t>Mot clé 21</t>
  </si>
  <si>
    <t>Mot clé 22</t>
  </si>
  <si>
    <t>Mot clé 23</t>
  </si>
  <si>
    <t>Mot clé 24</t>
  </si>
  <si>
    <t>Mot clé 25</t>
  </si>
  <si>
    <t>Mot clé 26</t>
  </si>
  <si>
    <t>Mot clé 27</t>
  </si>
  <si>
    <t>Mot clé 28</t>
  </si>
  <si>
    <t>Mot clé 29</t>
  </si>
  <si>
    <t>Mot clé 30</t>
  </si>
  <si>
    <t>Mot clé 31</t>
  </si>
  <si>
    <t>Mot clé 32</t>
  </si>
  <si>
    <t>Mot clé 33</t>
  </si>
  <si>
    <t>Mot clé 34</t>
  </si>
  <si>
    <t>OWGOOANA</t>
  </si>
  <si>
    <t>Editions ENI</t>
  </si>
  <si>
    <t>Google Analytics 4</t>
  </si>
  <si>
    <t>Pilotez la performance de votre site avec GA4 et Google Tag Manager</t>
  </si>
  <si>
    <t>David Lelievre</t>
  </si>
  <si>
    <t/>
  </si>
  <si>
    <t>Lelievre, David</t>
  </si>
  <si>
    <t>Edition du 1 January 2025</t>
  </si>
  <si>
    <t>416 pages</t>
  </si>
  <si>
    <t>fre</t>
  </si>
  <si>
    <t>Cet ouvrage approfondit l’univers de GA4, depuis la collecte jusqu’à l’analyse des données, en mettant l’accent sur l’utilisation stratégique de Google Tag Manager pour personnaliser et enrichir les données. Il est destiné à toute personne ayant en charge le suivi et l’optimisation du trafic d’un ou de plusieurs sites web : web analystes, data analystes, chefs de projet digital, trafic manager… 
Les deux premiers chapitres vous présentent dans le détail comment implanter et bien démarrer avec Google Analytics avant d’aborder les rapports standards dans le chapitre suivant. 
Vous verrez ensuite comment personnaliser la collecte d’informations pour pouvoir adapter vos analyses à vos besoins métiers spécifiques en créant des métriques et des dimensions personnalisées dans GA4, des événe­ments et variables personnalisés à partir de GTM. 
Le chapitre Mettre en place un reporting personnalisé vous permettra d’aller plus loin dans vos analyses en créant des rapports personnali­sés à l’aide du module Explorer. Vous exploiterez les différents types de graphiques (graphique en anneau, graphique en points, synthèse géo­graphique…) et vous verrez comment créer des rapports spécifiques pour analyser les événements standards en réalisant des palmarès des différentes interactions (palmarès des pages, des vidéos visionnées, des mots-clés…) avant de voir comment utiliser les données GA4 pour réaliser des tableaux de bord dans Google Looker Studio. 
Le livre se termine par un chapitre dédié à l’utilisation avancée de GA4, offrant aux spécialistes du marketing digital des analyses pratiques pour, d’une part, optimiser les parcours des internautes en modélisant ses propres tunnels de conversion, une fonctionnalité phare de GA4 et, d’autre part, maximiser l’efficacité des campagnes en prenant en compte les lo­giques d’attribution. 
Ce livre offre des méthodologies éprouvées pour automatiser les repor­tings et les analyses, permettant ainsi de gagner un temps précieux tout en maximisant les performances des campagnes digitales. Centré sur les besoins métier, c’est une ressource incontournable pour quiconque sou­haite maîtriser GA4 et optimiser son efficacité dans le domaine du web analytics.</t>
  </si>
  <si>
    <t>Version Numérique</t>
  </si>
  <si>
    <t>Version Imprimée</t>
  </si>
  <si>
    <t>St-Herblain</t>
  </si>
  <si>
    <t>Bibliothèque Numérique ENI (Service en ligne)</t>
  </si>
  <si>
    <t>OBJECTIF WEB</t>
  </si>
  <si>
    <t>texte</t>
  </si>
  <si>
    <t>txt</t>
  </si>
  <si>
    <t>rdacontent/fre</t>
  </si>
  <si>
    <t>informatique</t>
  </si>
  <si>
    <t>c</t>
  </si>
  <si>
    <t>rdamedia/fre</t>
  </si>
  <si>
    <t>ressource en ligne</t>
  </si>
  <si>
    <t>cr</t>
  </si>
  <si>
    <t>rdacarrier/fre</t>
  </si>
  <si>
    <t>m\\\\\o\\d\\\\\\\\</t>
  </si>
  <si>
    <t>cr\cn\\\\uuaua</t>
  </si>
  <si>
    <t>Accès restreint aux membres</t>
  </si>
  <si>
    <t>Source de la note de description : Version imprimée</t>
  </si>
  <si>
    <t>%SITE_CLIENT%/?library_guid=A24C68F6-5180-4CC2-85F2-30AA50B1CB7C</t>
  </si>
  <si>
    <t>GA4 – GTM – Google Tag Manager – web analytics – data layer – dimension d’analyse</t>
  </si>
  <si>
    <t>EI22WINA</t>
  </si>
  <si>
    <t>Windows Server 2022</t>
  </si>
  <si>
    <t>Administration avancée</t>
  </si>
  <si>
    <t>Olivier Le guevel</t>
  </si>
  <si>
    <t>Le guevel, Olivier</t>
  </si>
  <si>
    <t>966 pages</t>
  </si>
  <si>
    <t>Ce livre, axé sur la pratique, s’adresse aux administrateurs et ingénieurs système désireux d’acquérir et de maîtriser des connaissances étendues sur Windows Server 2022. 
Le livre commence par une revue détaillée de la gestion d’Active Directory et de sa base de données, ainsi que des différents types de déploiements. Ensuite, il aborde de manière exhaustive les services d’infrastructure comme le DHCP et le DNS, et leur implémentation dans Windows Server. 
Le chapitre suivant se concentre sur le stockage, un des points forts de Windows Server, en couvrant des sujets tels que l’iSCSI, le DFS et les réplicas de stockage. Une fois ces concepts maîtrisés, l’auteur se penche sur la virtualisation avec Hyper-V, expliquant le paramétrage du serveur de virtualisation, la gestion des réseaux virtuels, Hyper-V Replica et l’utilisation de Docker dans Hyper-V. 
Le chapitre suivant traite de la création de clusters avec Windows Server. Il explore les clusters de stockage, les clus­ters Hyper-V et la répartition de charge réseau. Ensuite, l’auteur examine les architectures hybrides, montrant comment faire collaborer Windows Server avec le cloud Microsoft Azure. Vous apprendrez à étendre le stockage des serveurs dans le cloud, à monitorer vos serveurs depuis Azure et à synchroniser les annuaires, entre autres. 
Enfin, le livre se termine par des notions élémentaires de sécurité et des recommandations de Microsoft, avec des conseils pra­tiques pour leur mise en oeuvre. BitLocker est également abordé dans cette dernière partie.</t>
  </si>
  <si>
    <t>EXPERT IT</t>
  </si>
  <si>
    <t>%SITE_CLIENT%/?library_guid=1D161E03-20FF-49F3-B230-9F11F4A3B9CC</t>
  </si>
  <si>
    <t xml:space="preserve"> clusterin</t>
  </si>
  <si>
    <t xml:space="preserve"> DFS </t>
  </si>
  <si>
    <t xml:space="preserve"> DNS </t>
  </si>
  <si>
    <t xml:space="preserve"> exchange </t>
  </si>
  <si>
    <t xml:space="preserve"> hyper</t>
  </si>
  <si>
    <t xml:space="preserve"> hyper v </t>
  </si>
  <si>
    <t xml:space="preserve"> hyperv </t>
  </si>
  <si>
    <t xml:space="preserve"> powershell </t>
  </si>
  <si>
    <t xml:space="preserve"> remotefx </t>
  </si>
  <si>
    <t xml:space="preserve"> TSE </t>
  </si>
  <si>
    <t xml:space="preserve"> VPN </t>
  </si>
  <si>
    <t xml:space="preserve"> windows serveur </t>
  </si>
  <si>
    <t xml:space="preserve">microsoft </t>
  </si>
  <si>
    <t xml:space="preserve">v </t>
  </si>
  <si>
    <t>SOBHS-IAGENTEXT</t>
  </si>
  <si>
    <t>L’IA et la génération de texte</t>
  </si>
  <si>
    <t>Comprendre et maîtriser ChatGPT, Gemini, Perplexity, Mistral, Claude</t>
  </si>
  <si>
    <t>Mickaël Bertolla</t>
  </si>
  <si>
    <t>Bertolla, Mickaël</t>
  </si>
  <si>
    <t>236 pages</t>
  </si>
  <si>
    <t>Ce livre offre une approche structurée pour comprendre, évaluer et mettre en œuvre l'IA générative de texte de manière efficace et éthique. Il est destiné aux dirigeants, managers, professionnels souhaitant tirer parti des dernières avancées en intelligence artificielle générative et à toute personne intéressée par le sujet.
Il s'ouvre sur une partie consacrée aux fondements et à l'évolution de l'IA générative. Les lecteurs découvriront l'historique et les principes de fonctionnement des modèles de langue et une présentation détaillée des pionniers de l'IA générative. Un chapitre entier est dédié aux IA génératives de textes les plus performantes comme GPT, Gemini, Perplexity, Mistral et Claude, incluant un comparatif approfondi et des instructions pratiques pour leur utilisation.
La deuxième partie plonge dans les applications concrètes, offrant une multitude d'exemples de prompts dans des domaines variés tels que la création de contenu, le journalisme, l'art, le divertissement, la publicité et la rédaction professionnelle. Les implications éducatives et académiques en matière d’enseignement et de recherche-développement sont également explorées en détail.
La troisième partie aborde les techniques avancées qui permettront aux lecteurs de maîtriser et personnaliser les modèles génératifs, d’acquérir les bonnes pratiques et de prendre conscience des limites d'utilisation. Les avancées technologiques et leur impact dans plusieurs domaines clé (mathématique, physique, médecine, climatologie…) sont présentés ainsi que les GPTs, ces versions personnalisées du modèle de traitement du langage naturel adaptées pour des cas d'usage spécifiques. Le livre se conclut par une réflexion sur les défis éthiques et sociétaux associés à l’utilisation d’IA génératives.
Tout au long de l'ouvrage, les lecteurs bénéficieront d'outils pédagogiques variés : des études de cas réelles, des mises en situation concrètes et des conseils d'experts. Des annexes comprenant un glossaire et des références complètent cette ressource exhaustive.
Ce livre se positionne comme un guide incontournable pour comprendre et maîtriser les IA génératives de texte, offrant une vision à la fois pratique et prospective de cette technologie qui redéfinit notre rapport à l'écriture et à la création de contenu.</t>
  </si>
  <si>
    <t>SOLUTIONS BUSINESS</t>
  </si>
  <si>
    <t>%SITE_CLIENT%/?library_guid=D3A17EB1-8E92-44C2-8743-7EB7562FEC61</t>
  </si>
  <si>
    <t xml:space="preserve"> Claude</t>
  </si>
  <si>
    <t xml:space="preserve">intelligence artificielle – ChatGPT – Gemini – Mistral – Perplexity </t>
  </si>
  <si>
    <t>EI22STR</t>
  </si>
  <si>
    <t>Les stratégies de groupe pour sécuriser votre infrastructure Microsoft</t>
  </si>
  <si>
    <t>(implémentation sous Windows Server)</t>
  </si>
  <si>
    <t>Jérôme Bezet-torres</t>
  </si>
  <si>
    <t>Bezet-torres, Jérôme</t>
  </si>
  <si>
    <t>622 pages</t>
  </si>
  <si>
    <t>Préface de Guillaume MATHIEU, membre actif de la solution Harden AD et MVP Enterprise and Platform Security 
Ce livre sur les stratégies de groupe s’adresse aux Administrateurs et aux Ingénieurs Système et leur propose une immersion dans l’uni­vers de la sécurité avec les stratégies de groupe (GPO) pour mieux comprendre leurs fonctionnements et sécuriser les environnements Microsoft. 
Le lecteur navigue entre les principes théoriques et les applications pratiques des différents composants qui constituent les stratégies de groupe, seul outil capable de configurer les ordinateurs dans leur couche système en profondeur. Afin de maîtriser cet outil, l’auteur ex­plique au lecteur le fonctionnement et la relation importante qui existe entre Active Directory, la réplication AD et les GPO, ainsi que le pro­cessus de traitement et d’application des GPO. Ces éléments maîtri­sés vous permettront de mettre en place toutes sortes de politiques de stratégies de groupe pour votre entreprise. 
Vous découvrirez comment Windows PowerShell permet de créer, modifier, sauvegarder et comparer l’évolution des stratégies de groupe. L’auteur vous explique les fondamentaux de la gestion des identités et pourquoi il est nécessaire de les protéger. Le modèle d’administration par tiers est détaillé avec la solution communautaire HardenAD. Le dur­cissement de configurations est abordé avec la solution HardenKitty. 
De plus, les éléments relatifs à la planification et à l’organisation né­cessaires à l’élaboration d’une infrastructure basée sur l’implémen­tation de stratégies de groupe accompagnent le lecteur tout au long des différents chapitres de l’ouvrage. 
L’auteur utilise son expérience ainsi que des cas concrets pour orienter la réflexion du lecteur sur les axes techniques les plus em­pruntés par les entreprises. 
Des éléments complémentaires sont en téléchargement sur le site www.editions-eni.fr.</t>
  </si>
  <si>
    <t>%SITE_CLIENT%/?library_guid=5A3D2603-F351-48F1-9BA0-9B28424E5E7F</t>
  </si>
  <si>
    <t xml:space="preserve"> Active Directory </t>
  </si>
  <si>
    <t xml:space="preserve"> AD </t>
  </si>
  <si>
    <t xml:space="preserve"> réseau </t>
  </si>
  <si>
    <t xml:space="preserve"> sécurité </t>
  </si>
  <si>
    <t xml:space="preserve"> système </t>
  </si>
  <si>
    <t xml:space="preserve"> windows server</t>
  </si>
  <si>
    <t>MBVISACT</t>
  </si>
  <si>
    <t>Gagner en visibilité</t>
  </si>
  <si>
    <t>9 actions clés pour développer sa présence et conquérir son public</t>
  </si>
  <si>
    <t>Julien Debacker</t>
  </si>
  <si>
    <t>Debacker, Julien</t>
  </si>
  <si>
    <t>502 pages</t>
  </si>
  <si>
    <t>Dans un monde où chaque entre­prise lutte pour se faire entendre, la visibilité est devenue un enjeu incontournable : sans elle, il n’y a ni clients ni chiffre d’affaires. Ce livre est conçu comme un compa­gnon indispensable pour optimiser sa présence et se démarquer en créant un écosystème marketing performant, source de visibilité. Il s’adresse aux porteurs de projet, aux artisans, aux commerçants, aux indépendants, ainsi qu’aux TPE / PME et ce, quel que soit le niveau actuel de visibilité. En effet, son objectif est d’accompagner le raison­nement, de pousser le questionnement tout en restant opérationnel. 
Face à la multitude de stratégies, de tactiques et d’outils disponibles, établir un plan d’actions cohérent peut être un défi. C’est pourquoi ce livre est construit comme un coaching ou une séance de consulting. Il propose un cadre simple et efficace, articulé autour de 9 actions clés pour aider à la construction d’un écosystème marketing solide et équilibré. Après avoir audité l’existant et défini les objectifs, toutes les options, tant online qu’offline, sont passées en revue. Des fonda­tions, avec la création d’une image de marque marquante aux tech­niques publicitaires les plus efficientes, en passant par l’édification de tous les points de contact pertinents : le site internet, la création de contenus, l’e-mailing, la valorisation de la satisfaction client, la présence en ligne locale, les réseaux sociaux et les communautés. 
Chaque action se concentre sur une composante essentielle d’un bon écosystème marketing et est présentée de manière claire, avec des explications détaillées, des plans d’action concrets et des exemples inspirants dans le but de maximiser sa visibilité sans pour autant exploser le budget. L’ensemble des actions est organisé afin de vous aider à monter en compétence au fur et à mesure des chapitres. 
Ce livre est conçu pour stimuler la réflexion et aider à planifier une stratégie de visibilité efficace. Ainsi, il ne s’agit pas uniquement d’atti­rer des clients, mais de bâtir une présence durable et influente sur son marché pour favoriser une croissance à long terme. 
Prêt à faire de votre visibilité le moteur de votre succès ?</t>
  </si>
  <si>
    <t>MARKETING BOOK</t>
  </si>
  <si>
    <t>%SITE_CLIENT%/?library_guid=6D4934D5-BBF7-4426-9E6C-B7391594FD2E</t>
  </si>
  <si>
    <t xml:space="preserve"> communautés</t>
  </si>
  <si>
    <t xml:space="preserve">mailing – réseaux sociaux </t>
  </si>
  <si>
    <t>marketing – webmarketing – publicité – image de marque – branding – e</t>
  </si>
  <si>
    <t>EIBIPYT</t>
  </si>
  <si>
    <t>Business Intelligence avec Python</t>
  </si>
  <si>
    <t>Créez vos outils BI de A à Z</t>
  </si>
  <si>
    <t>Gaël Penessot</t>
  </si>
  <si>
    <t>Penessot, Gaël</t>
  </si>
  <si>
    <t>562 pages</t>
  </si>
  <si>
    <t>Ce livre sur la Business Intelligence avec Python est un guide complet qui plonge les lecteurs dans l’univers de l’analyse de don­nées d’entreprise. Tout en mettant l’accent sur l’aspect pratique et opérationnel de la BI, il se distingue par son approche globale, couvrant l’ensemble du processus de BI, de la collecte des données brutes à la création de tableaux de bord pour une prise de décision éclairée, en passant par l’analyse et la visualisation de données. Il constitue une ressource indispensable pour les professionnels de la data, les analystes et les étudiants désireux d’acquérir des com­pétences pratiques en BI pour maîtriser l’art de transformer les données en insights stratégiques à l’aide de Python. 
L’ouvrage débute par une introduction aux fondamentaux de la BI et explique pourquoi Python est devenu un outil incontournable dans ce domaine. Il guide ensuite le lecteur à travers l’installation et la configuration d’un environnement de développement robuste, en mettant l’accent sur les bonnes pratiques de codage et de gestion de projet. 
Les chapitres suivants abordent en profondeur les aspects essen­tiels de la BI avec Python : 
• l’extraction et le nettoyage des données à partir de diverses sources (fichiers, bases de données, API, web scraping) ; 
• l’analyse statistique approfondie, incluant des techniques descriptives et inférentielles ; 
• la conception et l’implémentation de data warehouses ; 
• l’automatisation des pipelines de données avec des outils comme Airflow et Luigi ; 
• la création de tableaux de bord interactifs et de rapports percutants avec Streamlit, Taipy et Dash ; 
• et les considérations éthiques, de sécurité et de conformité au RGPD dans les projets de BI. 
Chaque chapitre est enrichi d’exemples concrets, de cas d’études et d’exercices pratiques, permettant aux lecteurs de mettre immé­diatement en application les concepts appris.</t>
  </si>
  <si>
    <t>%SITE_CLIENT%/?library_guid=D5436A2E-3484-4CB6-96CD-680C33CDB621</t>
  </si>
  <si>
    <t xml:space="preserve"> Dash</t>
  </si>
  <si>
    <t xml:space="preserve"> data warehouses – Airflow – Luigi </t>
  </si>
  <si>
    <t xml:space="preserve"> tableaux de bord – Streamlit – Taipy </t>
  </si>
  <si>
    <t xml:space="preserve">BI – Business Intelligence </t>
  </si>
  <si>
    <t>RICYPR</t>
  </si>
  <si>
    <t>Testez votre application web avec Cypress</t>
  </si>
  <si>
    <t xml:space="preserve"> </t>
  </si>
  <si>
    <t>Fanny Velsin</t>
  </si>
  <si>
    <t>Velsin, Fanny</t>
  </si>
  <si>
    <t>Edition du 1 August 2024</t>
  </si>
  <si>
    <t>332 pages</t>
  </si>
  <si>
    <t>Ce livre sur Cypress s'adresse à tous ceux qui travaillent dans le développement web, qu'ils soient développeurs, testeurs, managers ou simplement intéressés par l'amélioration de la qualité de leur application en réalisant les tests nécessaires. Il permet à un débutant de mettre en place son environnement et des tests de base, mais offre également à un lecteur plus expérimenté la possibilité de mettre en place des tests avancés ou des tests de sécurité.   
Le livre commence par une présentation des conséquences des failles de sécurité sur une application web et de l'importance de s'en protéger. Il présente ensuite Cypress, ses avantages et inconvénients, et explique comment le mettre en place et le configurer. Les chapitres suivants se concentrent sur l'exploration de l'interface graphique de Cypress, la rédaction des plans de test et les tests de différents éléments, tels que les formulaires de contact, le respect du RGPD, les failles CSS ou les injections SQL.   
La suite du livre explore la gestion des variables d'environnement et des tests de sécurité plus avancés, tels que l'authentification à deux facteurs, les tests de sécurité des API et les sessions. Enfin, vous découvrirez comment automatiser l'exécution de vos tests dans un pipeline CI/CD et/ou dans l'environnement Cypress Cloud, et étudierez les plugins à utiliser pour améliorer la couverture des tests de sécurité avec Cypress.   
Un projet d'exemple avec des failles et quelques tests illustratifs dans un environnement Docker est disponible en téléchargement pour vous accompagner dans la lecture de cet ouvrage.</t>
  </si>
  <si>
    <t>RESSOURCES INFORMATIQUES</t>
  </si>
  <si>
    <t>%SITE_CLIENT%/?library_guid=751E4863-4458-4435-921E-FEFA65E6DD4C</t>
  </si>
  <si>
    <t xml:space="preserve"> sécurité</t>
  </si>
  <si>
    <t xml:space="preserve">Cypress – test – CI – CD </t>
  </si>
  <si>
    <t>EPAPPSEC</t>
  </si>
  <si>
    <t>Sécurité des applications web</t>
  </si>
  <si>
    <t>Stratégies offensives et défensives</t>
  </si>
  <si>
    <t>Malween Le goffic</t>
  </si>
  <si>
    <t>Le goffic, Malween</t>
  </si>
  <si>
    <t>Edition du 1 June 2024</t>
  </si>
  <si>
    <t>588 pages</t>
  </si>
  <si>
    <t>Cet ouvrage explore en profondeur la sécurité des applications web, offrant une expertise complète aux développeurs, professionnels de la cybersécurité ou passionnés du numérique qui désirent comprendre et maîtriser les techniques d’attaque et de défense. À travers des études de cas, des exemples, des conseils, des astuces et des exercices pratiques, ce livre offre une expérience d’apprentissage immersive et enrichis­sante et dresse un panorama complet des vulnérabilités web les plus courantes. 
L’auteur commence par analyser l’importance de la sécurité des applications web et de leur écosystème avant de détailler un ensemble de concepts, d’outils et de ressources pour caractériser les vulnérabilités et prioriser leur correction. Pour transmettre au lecteur des bases solides, le fonctionnement des applications web, des technologies et des protocoles associés est également détaillé. 
Dans la suite du livre, les principales vulnérabilités web sont examinées en détail et illustrées par des exemples pour mieux appréhender leur fonctionnement. À la fin de chaque étude de vulnérabilité, une série d’exercices axés sur les aspects offensifs (découverte et exploitation) et défensifs (application des bonnes pratiques de développement) permet d’apprendre à la corriger. 
La protection d’une application web va bien au-delà de la simple écriture de code ; la configuration des équipements joue un rôle crucial. Cet aspect est exploré dans des chapitres dédiés aux en-têtes HTTP de sécurité, à la cryptographie et au fonctionnement de TLS, essentiels notamment pour HTTPS. 
L’ouvrage se conclut sur la mise en place de processus visant à améliorer la sécurité des applications au sein des chaînes d’intégration continue et par une revue des prestations possibles en matière de sécurité des applications web.</t>
  </si>
  <si>
    <t>EPSILON</t>
  </si>
  <si>
    <t>%SITE_CLIENT%/?library_guid=07259206-2BE7-4EC1-BB78-0C081C60B94B</t>
  </si>
  <si>
    <t xml:space="preserve"> TLS</t>
  </si>
  <si>
    <t xml:space="preserve">Cybersécurité – vulnérabilité – sécurité offensive – sécurité défensive </t>
  </si>
  <si>
    <t>EIREACT</t>
  </si>
  <si>
    <t>React</t>
  </si>
  <si>
    <t>Développez le Front End de vos applications web et mobiles avec JavaScript (nouvelle édition)</t>
  </si>
  <si>
    <t>Hakim Madani</t>
  </si>
  <si>
    <t>Madani, Hakim</t>
  </si>
  <si>
    <t>Edition du 1 January 2024</t>
  </si>
  <si>
    <t>316 pages</t>
  </si>
  <si>
    <t>Découvrez l’univers de React avec ce livre incontournable des­tiné aux développeurs qui offre une approche pédagogique progressive et concrète pour se familiariser avec cette puissante bibliothèque JavaScript dédiée à la création d’interfaces utili­sateur dynamiques et interactives. 
Une solide base en HTML, CSS et JavaScript facilitera la lecture de ce livre. Chaque chapitre est enrichi de conseils pratiques, d’exercices stimulants et d’études de cas réelles pour une com­préhension approfondie des concepts fondamentaux de React. 
Vous débuterez en explorant les bases essentielles de JavaScript pour rapidement créer vos premiers composants React et en maîtriser les concepts incontournables. Une fois les outils de développement installés, vous découvrirez le JSX, les props, les hooks, l’état local, les formulaires et bien d’autres concepts clés. Vous serez également guidé dans l’exploitation de l’écosystème React et explorerez la gestion du state avec Redux et celle du cache avec React Query. 
Vous apprendrez à développer pour le mobile avec React Native en exploitant des fonctionnalités avancées permettant notamment d’intégrer des éléments tels que la géolocalisation et la gestion des contacts. Pour une expérience utilisateur opti­male, l’auteur vous guidera dans l’utilisation de Storybook, ainsi que dans la connexion à une API GraphQL pour des requêtes efficaces. 
Les design patterns, fréquemment utilisés en React, ainsi que les tests unitaires seront également explorés en profondeur, vous offrant les compétences nécessaires pour concevoir des applications robustes et fiables.</t>
  </si>
  <si>
    <t>%SITE_CLIENT%/?library_guid=B8ECB138-1CB0-473C-B1AC-B6D21B3C514C</t>
  </si>
  <si>
    <t xml:space="preserve"> netlify</t>
  </si>
  <si>
    <t xml:space="preserve"> React Testing Library – Jest – Cypress </t>
  </si>
  <si>
    <t xml:space="preserve">React – JavaScript – JS – props – hooks – Redux – MobX – React Query – React Native – NextJS – Storybook </t>
  </si>
  <si>
    <t>RIMEMINF</t>
  </si>
  <si>
    <t>Vade-mecum de l'informatique contemporaine</t>
  </si>
  <si>
    <t>(TCP, SOA, Linux, Python, Docker, HDFS, RDF, Adam, OWASP, KPI, UML, Scrum…)</t>
  </si>
  <si>
    <t>Christian Goglin, Eva  Laude, Henri Laude</t>
  </si>
  <si>
    <t>Goglin, Christian</t>
  </si>
  <si>
    <t xml:space="preserve">Laude, Eva </t>
  </si>
  <si>
    <t>Laude, Henri</t>
  </si>
  <si>
    <t>Edition du 1 March 2024</t>
  </si>
  <si>
    <t>570 pages</t>
  </si>
  <si>
    <t>Ce livre se veut le compagnon indispensable des étudiants et des profes­sionnels en informatique. Rédigé dans l’esprit « TL;DR », pour « Too Long; Didn’t Read », typique des échanges techniques entre informati­ciens modernes, il revendique une approche condensée, exhaustive et didactique permettant l’assimilation aisée de notions informatiques par­fois jugées compliquées. Pour préparer un entretien, un concours ou lors d’une transition professionnelle, il répondra aux exigences des déve­loppeurs, chefs de projet, architectes des SI, assistants à la maîtrise d’ouvrage ou futurs responsables informatiques. 
Le livre couvre des sujets essentiels de tous les domaines de l’infor­matique tels que le fonctionnement des UC, l’architecture lambda du Big Data, la modélisation de bases de données, la Programmation Orientée Objet, le langage UML, l’algorithmique, le web, les réseaux, la sécurité, le web sémantique et ses ontologies, ainsi que Linux, Bash ou encore Docker. 
Le lecteur y trouvera également les informations essentielles pour la mise en œuvre du management de projet contemporain avec Scrum/SAFe et DevOps ainsi que les principaux concepts utiles aux consultants en organisation informatique, allant des outils SWOT, PDCA et IGOEs aux tableaux de bords informatiques, en passant par la sécurité ou le PCA, comportant une définition claire et précise des KPI à surveiller. 
En initiation au langage Python, le livre est un guide didactique, à même d’induire de bonnes habitudes de programmation, adaptées à un usage professionnel. 
Ensuite, une check-list exhaustive et commentée des items de la docu­mentation d’un projet est un allié indispensable pour ceux qui évoluent dans de nouvelles fonctions ou pour les responsables informatiques qui envisagent d’augmenter le niveau de maturité de leur organisation, le cas échéant en visant une certification CMMi. 
Les nombreux aide-mémoires de ce livre, de l’assembleur à Docker, en passant par SQL, Git, Pandas, Linux ou les réseaux, s’avèrent des outils structurés et précis pour un usage quotidien ou une révision rapide.</t>
  </si>
  <si>
    <t>%SITE_CLIENT%/?library_guid=40DC5211-A075-407F-B711-43F1A65B594F</t>
  </si>
  <si>
    <t xml:space="preserve">Linux, Python, Pandas, RDF, HTML, tcp/ip, git, Docker, UML, algorithmes, architectures, big data, SQL, consulting, sécurité, Scrum, tableaux de bord, KPI </t>
  </si>
  <si>
    <t>EINLP</t>
  </si>
  <si>
    <t>Traitement automatique du langage naturel avec Python</t>
  </si>
  <si>
    <t>Le NLP avec spaCy et NLTK</t>
  </si>
  <si>
    <t>Benoît Prieur</t>
  </si>
  <si>
    <t>Prieur, Benoît</t>
  </si>
  <si>
    <t>Edition du 1 May 2024</t>
  </si>
  <si>
    <t>277 pages</t>
  </si>
  <si>
    <t>Cet ouvrage sur le traitement automatique du langage natu­rel (NLP) avec le langage Python est un guide pratique pour les professionnels, étudiants ou passionnés, ayant des bases minimales en Python, désireux d’explorer les horizons de l’intel­ligence artificielle et de la linguistique. 
Dès les premières pages, le livre vous donne de solides bases en IA et en linguistique, essentielles pour comprendre le NLP. Vous serez guidé à travers les concepts clés et les outils de NLP, comme l’analyse syntaxique et le POS-tagging, qui sont présen­tés avec clarté et précision. Le livre couvre ensuite une gamme étendue de domaines d’application en NLP : la traduction auto­matique et la génération de texte, l’extraction de caractéris­tiques, la classification de documents, la reconnaissance de la parole ou encore l’analyse de sentiments. 
L’approche très pratique du livre vous permet d’utiliser systémati­quement spaCy ou NLTK au cours de mini-projets qui mobilisent également Jupyter, Gensim (Word2Vec), Scikit-Learn, Pytorch ou encore les modèles GPTs d’OpenAI. Le Web Scraping, un aspect crucial de la collecte de données en NLP, pour construire des jeux de données, est également abordé. 
Que vous souhaitiez développer une application de reconnais­sance vocale, analyser des sentiments sur les réseaux sociaux ou simplement approfondir vos connaissances en NLP, ce livre constitue une ressource utile, voire indispensable.</t>
  </si>
  <si>
    <t>%SITE_CLIENT%/?library_guid=C646B7F8-0F6E-428E-8813-093FD4560DED</t>
  </si>
  <si>
    <t xml:space="preserve"> Pytorch</t>
  </si>
  <si>
    <t xml:space="preserve"> Scikit</t>
  </si>
  <si>
    <t xml:space="preserve">Learn </t>
  </si>
  <si>
    <t>POS</t>
  </si>
  <si>
    <t xml:space="preserve">tagging – Spacy – NLTK – Gensim </t>
  </si>
  <si>
    <t>EPINVNUM</t>
  </si>
  <si>
    <t>Investigation numérique Microsoft Windows et GNU/Linux</t>
  </si>
  <si>
    <t>Le guide complet pour l'analyste en investigation numérique</t>
  </si>
  <si>
    <t>Alain Menelet</t>
  </si>
  <si>
    <t>Menelet, Alain</t>
  </si>
  <si>
    <t>618 pages</t>
  </si>
  <si>
    <t>Ce livre décrit les techniques et les méthodologies utilisées par les professionnels de l’investigation numérique sur les environnements Microsoft Windows et GNU/Linux. Il a été pensé et conçu pour des professionnels dans le domaine de la réponse à incident et de l’investigation numérique ainsi que pour des passionnés par la cybersécurité, curieux et recherchant une approche théorique et pra­tique. Le livre propose ces deux types d’approches complémentaires et il s’agit d’un des rares livres écrits en français sur ce sujet. 
La partie théorique du livre présente de nombreux concepts fondamentaux relatifs aux systèmes d’exploitation et une description des méthodologies régissant l’investigation numérique sur le ter­rain. Les chapitres détaillent les techniques inhérentes à la réalisation de prélèvements en environ­nement physique et virtuel ainsi que les particularités des nombreux hyperviseurs. Ces prélève­ments seront vérifiés puis rendus accessibles aux analystes via des méthodes détaillées et précises prenant en compte les contraintes imposées par les méthodologies retenues. 
Un chapitre est dédié aux outils afin de proposer une référence permettant aux nouveaux analystes comme aux expérimentés de répondre efficacement aux problématiques rencontrées. Les solutions permettant de créer son propre environnement d’analyse et de le déployer sur l’hyperviseur de son choix sont également présentées. 
Dans la seconde partie du livre, quatre études de cas illustrent par la pratique les concepts, outils et méthodes présentés dans la première partie.</t>
  </si>
  <si>
    <t>%SITE_CLIENT%/?library_guid=9E8A684E-4388-4011-957B-0F42B0E859C1</t>
  </si>
  <si>
    <t>Sécurité – cybersécurité</t>
  </si>
  <si>
    <t>DP2TESAGI</t>
  </si>
  <si>
    <t>Le test en mode Agile (2e édition)</t>
  </si>
  <si>
    <t>Christophe Moustier</t>
  </si>
  <si>
    <t>Moustier, Christophe</t>
  </si>
  <si>
    <t>Edition du 1 November 2024</t>
  </si>
  <si>
    <t>896 pages</t>
  </si>
  <si>
    <t>L'Agilité dans les projets se généralise et le testeur comprend vite qu'il faut penser le test différemment pour que les mises en production du produit puissent se faire régulièrement à un rythme parfois soutenu. Dans ce livre, l'auteur donne au lecteur, au travers de nombreux exemples, anecdotes, références bibliographiques et illustrations, les connaissances fondamentales pour appréhender l'état d'esprit du test agile et les pratiques du test qui en découlent. 
Cette seconde édition va encore plus loin dans le domaine du test avec plusieurs dizaines de références bibliographiques supplémentaires, des illustrations complémentaires et de nouveaux sujets.  
Chaque chapitre, même le plus technique, intéressera autant le DSI dans son virage vers l'Agilité, que le testeur qui ressent le besoin de s'adapter à ce nouveau mode de développement ou encore les développeurs ou autres membres d'une équipe Agile qui doivent s'adapter pour fournir un logiciel de qualité.
Après quelques rappels sur l'agilité et sur les principes et techniques du test, un chapitre est entièrement consacré à l'état d'esprit du test agile. Puis, au fil des pages, l'auteur met l'accent sur l'importance de la connaissance du métier et de la connaissance technique pour réaliser des tests en mode agile. Le lecteur est également amené à étudier la problématique de ce qui est produit par les tests (anomalies et rapports des sessions de test) ainsi que la notion de tests non fonctionnels.
Pour finir, comme il est souvent nécessaire d'adapter l'organisation complète d'une équipe pour faciliter le test agile, un chapitre montre quels sont les facteurs qui permettent une amélioration plus profonde du test au travers de l'organisation autour du projet.</t>
  </si>
  <si>
    <t>DATA PRO</t>
  </si>
  <si>
    <t>%SITE_CLIENT%/?library_guid=4120AB68-0386-4BA9-B6F8-CAA6EA705D9B</t>
  </si>
  <si>
    <t xml:space="preserve"> agilité </t>
  </si>
  <si>
    <t xml:space="preserve"> ISTQB</t>
  </si>
  <si>
    <t xml:space="preserve">test agile </t>
  </si>
  <si>
    <t>AT27ARC</t>
  </si>
  <si>
    <t>ArchiCAD 27</t>
  </si>
  <si>
    <t>Maxence Dupupet</t>
  </si>
  <si>
    <t>Dupupet, Maxence</t>
  </si>
  <si>
    <t>Edition du 1 April 2024</t>
  </si>
  <si>
    <t>684 pages</t>
  </si>
  <si>
    <t>Ce livre vous présente les principales fonctionnalités du logiciel ArchiCAD (version 27). Il est destiné tout autant aux étudiants en Design d'espaces qu'aux dessinateurs en bâtiment ou aux architectes.
Il a comme objectif d'accompagner les personnes débutant avec ArchiCAD et de servir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
Vous découvrirez les outils d'architecture (mur, dalle, porte, fenêtre, escalier…) et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Le livre se termine par l'utilisation des fichiers d'export/import de type IFC, par l'exploitation des modules permettant le travail collaboratif tel qu'il est préconisé dans le BIM et par la présentation des outils d’ingénierie MEP.</t>
  </si>
  <si>
    <t>ATRIUM</t>
  </si>
  <si>
    <t>%SITE_CLIENT%/?library_guid=3E7F58A4-94A2-4F44-99DD-7B13D655B2EA</t>
  </si>
  <si>
    <t xml:space="preserve"> archi </t>
  </si>
  <si>
    <t xml:space="preserve"> architecte </t>
  </si>
  <si>
    <t xml:space="preserve"> architecture </t>
  </si>
  <si>
    <t xml:space="preserve"> BIM </t>
  </si>
  <si>
    <t xml:space="preserve"> dessin technique</t>
  </si>
  <si>
    <t xml:space="preserve"> esquisse </t>
  </si>
  <si>
    <t xml:space="preserve"> plan </t>
  </si>
  <si>
    <t xml:space="preserve"> schémas </t>
  </si>
  <si>
    <t xml:space="preserve">3D </t>
  </si>
  <si>
    <t>EISELEN</t>
  </si>
  <si>
    <t>Selenium</t>
  </si>
  <si>
    <t>Maîtrisez vos tests fonctionnels avec Python</t>
  </si>
  <si>
    <t xml:space="preserve">Ludivine Crepin </t>
  </si>
  <si>
    <t>Crepin , Ludivine</t>
  </si>
  <si>
    <t>222 pages</t>
  </si>
  <si>
    <t>Dans un monde numérique où la qualité logicielle est cruciale, les tests garantissent la robustesse et la fiabilité des applications. Ce livre, richement illustré de cas pratiques, est le guide pensé pour les développeurs pour apprendre à écrire et automatiser des tests fonctionnels avec Selenium, le framework Python incontournable en la matière.   
Le livre commence par présenter l'importance des tests et en propose une typologie détaillée pour mieux appréhender les différentes techniques à mettre en œuvre. Il offre également des rappels technologiques indispensables sur la structure d'une application web et sur les bases du langage Python.   
Vous plongez ensuite dans le monde des tests unitaires en Python en explorant les assertions, les expressions régulières et les différentes bibliothèques disponibles, avec un focus sur l'utilisation de Pytest pour une meilleure gestion des tests.   
Les premières étapes avec Selenium depuis son installation jusqu'à la mise en place des scénarios de tests et à leur exécution sont ensuite détaillées avant de découvrir comment, avec le framework, simuler le comportement des applications dans un navigateur et comment récupérer un élément d’une page HTML. Vous étudiez ensuite le comportement de l’application web en fonction des actions des utilisateurs et la capture de données (Data Capture) qui permet de récupérer et d'extraire des données d’une page web pour vérifier et valider le contenu affiché. Les Waits, mécanismes utilisés pour gérer le temps d’attente des interactions avec les éléments d'une page web pendant l'exécution des tests, sont aussi présentés.   
Ce livre vous propose également d’appréhender les meilleures pratiques de conception de pages avec Page Object Model et de découvrir comment exécuter vos tests sur plusieurs navigateurs simultanément grâce à Selenium Grid.   
En fin de lecture, des chapitres optionnels vous conduisent vers des notions plus avancées liées aux tests de données (Data Driven Test).</t>
  </si>
  <si>
    <t>%SITE_CLIENT%/?library_guid=A4B72FA1-61D9-4318-9A73-FE3BBB687E89</t>
  </si>
  <si>
    <t>Tests fonctionnels – Python – Selenium – Pytest – Selenium Grid</t>
  </si>
  <si>
    <t>EI2MONG</t>
  </si>
  <si>
    <t>MongoDB</t>
  </si>
  <si>
    <t>Comprendre et optimiser l'exploitation de vos données (avec exercices et corrigés) (2e édition)</t>
  </si>
  <si>
    <t>Sébastien Ferrandez</t>
  </si>
  <si>
    <t>Ferrandez, Sébastien</t>
  </si>
  <si>
    <t>Edition du 1 October 2024</t>
  </si>
  <si>
    <t>374 pages</t>
  </si>
  <si>
    <t>Ce livre sur la base de données NoSQL MongoDB (en version 7), qui s'est rapidement imposée comme une des alternatives les plus crédibles au modèle relationnel peu adapté aux enjeux du Big Data, est destiné aux développeurs qui souhaitent disposer d'une base de données capable de stocker et de traiter de manière très rapide de gros volumes de données. Il les aidera, à travers de nombreux exemples, à comprendre, concevoir et optimiser l'exploitation de leurs données avec MongoDB.
Après une introduction qui présente MongoDB à travers ses composants, son architecture, la gestion des collections ou des documents, le lecteur apprend à écrire des requêtes pour extraire de manière efficace et optimisée ses données. Puis il étudie la notion d'indexation et les requêtes géospatiales avant d'utiliser le framework d'agrégation de MongoDB pour manipuler les données au travers de pipelines. Dans les chapitres qui suivent, l'auteur détaille les vues, les transactions, le stockage de fichiers volumineux avec GridFS ainsi que l'import, l'export et la restauration des données.
Avec les deux derniers chapitres, le lecteur pourra vérifier l'assimilation des différentes notions étudiées tout au long du livre grâce à une série d'exercices corrigés.</t>
  </si>
  <si>
    <t>%SITE_CLIENT%/?library_guid=C0E72981-7451-423A-BB71-33B6A257AF33</t>
  </si>
  <si>
    <t xml:space="preserve"> Big data </t>
  </si>
  <si>
    <t xml:space="preserve"> bigdata</t>
  </si>
  <si>
    <t xml:space="preserve"> GridFS </t>
  </si>
  <si>
    <t xml:space="preserve">nosql </t>
  </si>
  <si>
    <t xml:space="preserve">DPHS-INFQUA </t>
  </si>
  <si>
    <t>Introduction à l'informatique quantique</t>
  </si>
  <si>
    <t>Des fondamentaux à votre première application</t>
  </si>
  <si>
    <t>Grégoire Cattan</t>
  </si>
  <si>
    <t>Cattan, Grégoire</t>
  </si>
  <si>
    <t>250 pages</t>
  </si>
  <si>
    <t>Véritable introduction à l’informatique quantique enrichie d’exemples et de mises en pratique, ce livre s’adresse à toute personne curieuse, familière avec les sciences et l’informatique en particulier, sans pour autant en être spécialiste. Comprendre, converser et appliquer, c’est l’approche pédagogique retenue par l’auteur pour transmettre au lecteur les clés nécessaires pour transformer une idée en application avec l’informatique quantique. 
Le premier chapitre est une introduction qui présente l’histoire de l’informatique quantique, en commençant par les premières expériences de physique quantique. Les promesses de l’informatique quantique pour la sécurité ou encore la finance y sont également présentées. 
Le lecteur aborde ensuite les concepts fondamentaux de l’informatique quantique que sont la superposition, l’intrication et la téléportation quantiques et découvre, dans le cadre d’une mise en pratique, l’utilisation de Qiskit, un framework pour l’informatique quantique. 
Dans un troisième chapitre, l’auteur expose les limites et les enjeux en informatique quantique pour amener le lecteur à parler avec aisance de l’informatique quantique et à comprendre l’impact et les évolutions possibles de cette technologie. On y découvre les architectures physiques des ordinateurs quantiques existants afin de mettre en avant certaines limites comme la nécessité de refroidir les ordinateurs et la décohérence quantique. Ce chapitre aborde ensuite les solutions, matérielles et logicielles, pour résoudre ces problèmes. Des applications originales, comme l’art quantique, ainsi qu’un cas d’utilisation pratique avec des données bancaires sont également détaillés. 
En fin d’ouvrage, le lecteur est invité à aller plus loin avec une étude de cas fictive qui lui permettra de concrétiser une idée en un programme quantique fonctionnel. Il est ensuite amené à évaluer l’intérêt ou non de l’informatique quantique pour cet usage.</t>
  </si>
  <si>
    <t>%SITE_CLIENT%/?library_guid=9BF1DC91-19AC-464A-8EE5-51A89BB8CE62</t>
  </si>
  <si>
    <t>Informatique quantique – Qiskit – ordinateur quantique</t>
  </si>
  <si>
    <t>EI3KUB</t>
  </si>
  <si>
    <t>Kubernetes</t>
  </si>
  <si>
    <t>Gérez la plateforme de déploiement de vos applications conteneurisées (3e édition)</t>
  </si>
  <si>
    <t>Yannig Perré</t>
  </si>
  <si>
    <t>Perré, Yannig</t>
  </si>
  <si>
    <t>Edition du 1 December 2024</t>
  </si>
  <si>
    <t>926 pages</t>
  </si>
  <si>
    <t>Ce livre s’adresse aux administrateurs système qui souhaitent maîtriser le déploiement de Kubernetes et comprendre en quoi il répond aux nouveaux enjeux informatiques liés à l’arrivée des conteneurs. Le lecteur découvre ainsi les différentes fonctionnalités de Kubernetes qui lui permettront de gérer des conteneurs et leur cycle de vie et de mettre en place toutes les briques indis­pensables à un cluster de production.
Pour appréhender au mieux la lecture de ce livre, des notions sur l’adminis­tration d’un système Linux, sur le principe de fonctionnement des couches réseau, sur l’utilisation de Git ainsi que la connaissance d’un environnement Cloud sont recommandées. Tout au long du livre, l’auteur s’appuie sur des exemples concrets pour aider le lecteur dans sa découverte de Kubernetes et dans l’assimilation des concepts étudiés.
Après l’installation de l’environnement et des outils indispensables pour suivre les exemples du livre, l’auteur familiarise le lecteur avec les concepts propres à Kubernetes tels que le cycle de vie d’un conteneur, les pods, les services ou le tableau de bord. Au fur et à mesure, le lecteur découvre des concepts plus avancés comme la persistance des données, l’hébergement d’applications en cluster, la mise en place de réplications entre plusieurs pods, la mise en place d’outils de sécurité, l’utilisation de règles de haute dis­ponibilité, la gestion des briques internes de Kubernetes ou le gestionnaire de paquets Helm.
Puis l’auteur présente comment installer et configurer Kubernetes afin d’ai­der le lecteur à mettre en place un cluster, dans le cloud ou sur des machines classiques, avant de détailler l’exposition d’une application sur Internet, les polices réseau, la sécurisation SSL, les montées en charge, le choix des ma­chines dans le cloud, la surveillance applicative ou encore la mise en place de règles d’hébergement. Pour finir, le lecteur trouve dans les derniers chapitres une introduction au maillage de services avec Istio, ainsi que des informations sur la gestion des droits d’accès, sur la notion d’opérateur ou encore sur la gestion de l’application dans un système d’intégration continue.
Des éléments complémentaires sont en téléchargement sur le site www.editions-eni.fr.</t>
  </si>
  <si>
    <t>%SITE_CLIENT%/?library_guid=A9B0116F-8C97-43E3-9765-C53B04BD1015</t>
  </si>
  <si>
    <t xml:space="preserve"> container </t>
  </si>
  <si>
    <t xml:space="preserve"> orchestrateur</t>
  </si>
  <si>
    <t xml:space="preserve">Docker </t>
  </si>
  <si>
    <t>EIMICFAB</t>
  </si>
  <si>
    <t>Microsoft Fabric</t>
  </si>
  <si>
    <t>De l’analyse à la mise en place d’une plateforme de données unifiée</t>
  </si>
  <si>
    <t>Emilie Beau, Romain Casteres, Frédéric Gisbert, Christopher Maneu, Jean-Pierre Riehl</t>
  </si>
  <si>
    <t>Beau, Emilie</t>
  </si>
  <si>
    <t>Casteres, Romain</t>
  </si>
  <si>
    <t>Gisbert, Frédéric</t>
  </si>
  <si>
    <t>Maneu, Christopher</t>
  </si>
  <si>
    <t>Riehl, Jean-Pierre</t>
  </si>
  <si>
    <t>782 pages</t>
  </si>
  <si>
    <t>Ce livre est le guide essentiel pour quiconque souhaite exploiter la puissance des données avec Microsoft Fabric. Que vous soyez Analyste Data, Data Engineer, décideur informatique, responsable data ou étudiant en Data Analyse ou Data Architecture, il vous fournira toutes les clés pour analyser, présenter et collaborer autour des données. 
Organisé en deux parties, ce livre commence par introduire Microsoft Fabric et les étapes pour y accéder. Les premiers chapitres vous guideront pour passer d’une donnée exis­tante à un rapport, en couvrant toutes les étapes du flux de données : création d’un lakehouse, ingestion de données et création de rapports. 
Dans la seconde partie, vous apprendrez à mettre en place Microsoft Fabric pour votre équipe ou votre entreprise. Vous approfondirez vos connaissances sur l’architecture de la solution, incluant l’organisation de votre datalake et de vos entrepôts de données. Vous découvrirez des fonction­nalités avancées telles que l’analyse de données en temps réel, la data science et la collaboration en équipe. Pour ceux qui jouent un rôle clé dans l’implémentation de Fabric, des chapitres sont dédiés à l’administration, à la sécurisa­tion de la plateforme de données et à l’optimisation des coûts, vous fournissant toutes les clés pour un déploiement réussi. 
Ce livre est écrit par un collectif d’auteurs issus du groupe produit Azure, des équipes clients chez Microsoft, ainsi que des membres de la communauté française “Club Power BI” et de partenaires experts.</t>
  </si>
  <si>
    <t>%SITE_CLIENT%/?library_guid=F78A9084-C3C7-4CEA-AB0A-E38633B8F958</t>
  </si>
  <si>
    <t xml:space="preserve"> Analyste Data </t>
  </si>
  <si>
    <t xml:space="preserve"> Data Engineer – lakehouse – datalake – Power BI</t>
  </si>
  <si>
    <t xml:space="preserve">Data </t>
  </si>
  <si>
    <t>MBBOUTLIG</t>
  </si>
  <si>
    <t>Créer sa boutique en ligne</t>
  </si>
  <si>
    <t>Un guide complet, de l’analyse de marché à la fidélisation des clients</t>
  </si>
  <si>
    <t>Emilie Hemmer</t>
  </si>
  <si>
    <t>Hemmer, Emilie</t>
  </si>
  <si>
    <t>234 pages</t>
  </si>
  <si>
    <t>Ce livre s’adresse à tous ceux qui souhaitent se lancer dans le e-commerce. Que vous soyez un commerçant traditionnel cher­chant à diversifier vos revenus, un nouvel entrepreneur désireux de lancer sa marque ou un profes­sionnel expérimenté prêt à explo­rer de nouveaux marchés, ce guide vous accompagne à chaque étape de la création ou de la refonte de votre boutique en ligne. Pour la réussir, il est important de com­prendre les choix technologiques qui s’offrent à vous, mais aussi les implications en matière d’organisation du travail dans votre entre­prise et de prévoir un plan de communication à la hauteur. 
Vous découvrirez d’abord comment affiner votre stratégie à travers la définition de vos objectifs, l’analyse de votre marché et de la concurrence et la préparation de différents éléments tels que les aspects légaux et logistiques en amont du développement du site. 
Puis nous aborderons la création de votre boutique, de sa charte graphique au choix de la solution technique la plus adaptée, en passant par la préparation des contenus et l’intégration du paie­ment en ligne. De nombreux conseils pratiques et des comparatifs des meilleures solutions du marché vous permettront de faire des choix éclairés. 
Votre boutique créée, il est important de la faire connaître. Pour cela, vous apprendrez à préparer votre plan de communication digitale de façon professionnelle : stratégie webmarketing, choix des canaux adaptés (SEO, réseaux sociaux, e-mailing...), définition d’indicateurs de performance et suivi des résultats. 
Enfin, vous préparerez la gestion opérationnelle de votre boutique en ligne : logistique, relation client, optimisation du taux de conversion et fidélisation. Anticiper ces aspects dès le départ est important pour assurer le succès de votre projet. 
Ce livre sera votre feuille de route pour réussir le lancement de votre boutique en ligne, quel que soit votre secteur d’activité et votre profil. Il est enrichi d’études de cas et de conseils pratiques pour vous aider à vous approprier toutes ces notions et à les adap­ter facilement à votre projet.</t>
  </si>
  <si>
    <t>%SITE_CLIENT%/?library_guid=E1A5CE14-DB6D-407E-8457-97DA43E883B2</t>
  </si>
  <si>
    <t xml:space="preserve"> marketing – webmarketing</t>
  </si>
  <si>
    <t>commerce – site web – SEO – réseaux sociaux – e</t>
  </si>
  <si>
    <t>e</t>
  </si>
  <si>
    <t xml:space="preserve">mailing – fidélisation </t>
  </si>
  <si>
    <t>RB7LIB</t>
  </si>
  <si>
    <t>LibreOffice 7</t>
  </si>
  <si>
    <t>Calc, Writer et Impress : nouveautés et fonctions essentielles</t>
  </si>
  <si>
    <t>Myriam Gris, Faïza Moumen piasco</t>
  </si>
  <si>
    <t>Gris, Myriam</t>
  </si>
  <si>
    <t>Moumen piasco, Faïza</t>
  </si>
  <si>
    <t>246 pages</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</si>
  <si>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croisés dynamiques est également abordée. 
Avec Impress, vous verrez comment créer des présentations, ajouter, mettre en valeur les diapositives, gérer les pages maîtresses et utiliser le mode Diapo maîtresse ; vous verrez également comment appliquer des effets d’animation et de transition afin de créer des diaporamas attractifs. 
Dans le chapitre Images et objets, vous découvrirez comment insérer dans les dif­férents documents et mettre en forme des images et des objets graphiques variés. 
Un chapitre traite des fonctions communes à Writer, Calc et Impress relatives à l’environnement (affichage des barres d’outils, zoom...), à la gestion des fichiers (ouverture, enregistrement en local ou en ligne, fermeture, utilisation des modèles...) et aux fonctions de copie et déplacement. 
Les nouvelles fonctionnalités des versions 5.2 à 7.5 de chaque application vous sont présentées au début du livre ; les points correspondants sont mis en évidence à l’aide d’un pictogramme. Ce livre a été rédigé avec la version 7.5 de LibreOffice.</t>
  </si>
  <si>
    <t>RÉFÉRENCE BUREAUTIQUE</t>
  </si>
  <si>
    <t>%SITE_CLIENT%/?library_guid=27FBB5E8-84B6-4127-BB7F-7C8606EC6AF8</t>
  </si>
  <si>
    <t xml:space="preserve"> Impress</t>
  </si>
  <si>
    <t xml:space="preserve">suite bureautique – document texte – classeur – feuille de calcul – diaporama – présentation – Writer – Calc </t>
  </si>
  <si>
    <t>OW55HTM</t>
  </si>
  <si>
    <t>HTML5 et CSS 3</t>
  </si>
  <si>
    <t>Exploiter les standards du Web (5e édition)</t>
  </si>
  <si>
    <t>Christophe Aubry</t>
  </si>
  <si>
    <t>Aubry, Christophe</t>
  </si>
  <si>
    <t>Edition du 1 July 2024</t>
  </si>
  <si>
    <t>346 pages</t>
  </si>
  <si>
    <t>Ce livre sur le langage HTML5 et les feuilles de styles CSS 3, langages fondateurs de la création de sites web, s’adresse aux concepteurs et designers qui souhaitent maîtriser ces langages standards pour créer et personnaliser des sites web. 
Le livre débute par une présentation de l’évolution et de l’usage des stan­dards du Web selon le W3C et le WHATWG avant d’aborder la syntaxe HTML avec les éléments constitutifs des pages web et les attributs des balises. 
Le chapitre suivant traite des conteneurs sémantiques qui vont permettre de structurer efficacement les pages web. Tous les éléments constitutifs utilisés pour le texte sont ensuite étudiés ainsi que les tableaux et les formulaires. Pour illustrer et animer de manière efficace vos pages web, vous verrez ensuite comment y intégrer des médias : les images mais aussi les vidéos et l’audio. 
Dans la deuxième partie de ce livre, vous apprendrez à exploiter les feuilles de styles (CSS) afin de parfaire la mise en page et la mise en forme des pages web. Tous les éléments de syntaxe des CSS sont abordés : les règles, les unités, les valeurs, les couleurs et les déclarations. Les principaux sélecteurs sont détaillés à l’aide d’exemples précis. Vous verrez également l’application des styles basée sur les notions de cascade et d’héritage. 
Vous exploiterez les styles pour concevoir des mises en page structurées avec des boîtes et vous verrez comment leur appliquer des styles de mise en forme : marges, remplissage, bordures, largeur, hauteur, arrière-plan… La mise en forme des contenus repose sur de nombreux exemples permettant de mettre en forme les caractères, le texte, les tableaux, les formulaires et les colonnes. 
La mise en page des sites modernes utilise les boîtes flexibles (CSS Flexible Box Layout) et les grilles de mise en page (CSS Grid Layout). Ces techniques sont étudiées en détail et illustrées de nombreux exemples. Enfin, pour terminer, le Responsive Web Design, ou mise en page adapta­tive, vous permettra de concevoir des sites web qui seront correctement affichés quel que soit le support : ordinateur, tablette ou smartphone. 
Vous aurez ainsi tous les éléments nécessaires pour concevoir et/ou per­sonnaliser des sites web modernes et attractifs.</t>
  </si>
  <si>
    <t>%SITE_CLIENT%/?library_guid=BED4B5A4-040A-471E-8AE7-E52598C24E92</t>
  </si>
  <si>
    <t>HTML, CSS, feuille de style, balise html, Flexible Box Layout, Grid Layout, RWD, Responsive Web Design</t>
  </si>
  <si>
    <t>EIRESWINS</t>
  </si>
  <si>
    <t>Maîtriser et sécuriser le réseau sous Windows Server</t>
  </si>
  <si>
    <t>Florian Burnel, Mehdi Dakhama</t>
  </si>
  <si>
    <t>Burnel, Florian</t>
  </si>
  <si>
    <t>Dakhama, Mehdi</t>
  </si>
  <si>
    <t>781 pages</t>
  </si>
  <si>
    <t>Cet ouvrage constitue une ressource précieuse pour tous ceux désireux de comprendre et de maîtriser l’administration et la sécurité des ser­vices réseau sous Windows Server. Il permettra aux administrateurs système et réseau, techniciens ainsi qu’aux étudiants de se former effi­cacement et d’acquérir de nouvelles méthodes et astuces pour optimi­ser leur infrastructure. 
Le livre commence par expliquer l’importance des réseaux dans l’infor­matique moderne, avant de se plonger dans les détails de la gestion des réseaux sous Windows Server. Il présente les bonnes pratiques de configuration du pare-feu, la sécurisation de l’accès à distance et l’utilisation d’IPSEC pour l’authentification des connexions. Power­Shell est également utilisé pour la configuration des interfaces réseau. 
Ce livre offre une exploration exhaustive du fonctionnement du DHCP et du DNS sous Windows Server, accompagnée d’explications détail­lées et de conseils pratiques sur leur configuration et leur sécurisation. Les menaces potentielles et les mesures de protection seront égale­ment évoquées. Les auteurs abordent aussi l’administration de ces rôles à l’aide de PowerShell et de la fonctionnalité IPAM. 
Par la suite, l’annuaire Active Directory est abordé pour mettre en évidence les recommandations sur la configuration du DNS et la sécurisation des zones DNS avec l’extension DNSSEC. Cette section est suivie de chapitres traitant la configuration du routage sur Windows Server, la présentation des rôles associés au VPN, ainsi que la mise en œuvre d’un serveur VPN, des services de Bureau à distance et de Multipoint Service. 
Compte tenu de l’importance de la connectivité réseau sur un serveur, les auteurs abordent également des sujets tels que l’agrégation des liens et la haute disponibilité ou l’équilibrage de la charge réseau (NLB), avant de se pencher sur l’implémentation d’un serveur Radius (NPS) et la configuration de l’authentification 802.1X pour sécuriser l’accès au réseau d’entreprise. 
Enfin, la dernière partie de ce livre est consacrée à la découverte d’outils de diagnostic et de dépannage du réseau sous Windows Server. Les auteurs évoquent les principaux outils en ligne de com­mande, les moniteurs de ressources et de performances, l’indispen­sable Observateur d’événements, ainsi que des outils plus spécifiques comme Packet Monitor. 
Tout au long de ce livre, les auteurs ont mis l’accent sur les bonnes pra­tiques et recommandations de Microsoft, et la sécurisation du réseau dans un environnement sous Windows Server.</t>
  </si>
  <si>
    <t>%SITE_CLIENT%/?library_guid=AA0534BB-0177-43EC-9D75-6EBF25D5AECC</t>
  </si>
  <si>
    <t xml:space="preserve"> IPAM</t>
  </si>
  <si>
    <t xml:space="preserve"> Packet Monitor </t>
  </si>
  <si>
    <t xml:space="preserve">Windows server – service réseaux – IPSEC – DHCP – DNS – IPAM – DNSSEC – VPN – authentification </t>
  </si>
  <si>
    <t>AT25AUT</t>
  </si>
  <si>
    <t>AutoCAD 2025</t>
  </si>
  <si>
    <t>Conception, dessin 2D et 3D, présentation - Tous les outils et fonctionnalités avancées autour de projets professionnels</t>
  </si>
  <si>
    <t>Jean-Yves Gouez, Olivier Le frapper</t>
  </si>
  <si>
    <t>Gouez, Jean-Yves</t>
  </si>
  <si>
    <t>Le frapper, Olivier</t>
  </si>
  <si>
    <t>Edition du 1 September 2024</t>
  </si>
  <si>
    <t>918 pages</t>
  </si>
  <si>
    <t>Ce livre sur AutoCAD 2025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</si>
  <si>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%SITE_CLIENT%/?library_guid=B6FD3694-CED9-4CDD-A854-6932574DB9E9</t>
  </si>
  <si>
    <t xml:space="preserve"> 2D </t>
  </si>
  <si>
    <t xml:space="preserve"> 3D </t>
  </si>
  <si>
    <t xml:space="preserve"> AutoDesk </t>
  </si>
  <si>
    <t xml:space="preserve"> CAO </t>
  </si>
  <si>
    <t xml:space="preserve"> Catia </t>
  </si>
  <si>
    <t xml:space="preserve"> DAO </t>
  </si>
  <si>
    <t xml:space="preserve"> Dessin </t>
  </si>
  <si>
    <t xml:space="preserve"> DGN </t>
  </si>
  <si>
    <t xml:space="preserve"> DWF </t>
  </si>
  <si>
    <t xml:space="preserve"> Iges </t>
  </si>
  <si>
    <t xml:space="preserve"> JT </t>
  </si>
  <si>
    <t xml:space="preserve"> NX </t>
  </si>
  <si>
    <t xml:space="preserve"> parasolid </t>
  </si>
  <si>
    <t xml:space="preserve"> ProE </t>
  </si>
  <si>
    <t xml:space="preserve"> Rhino</t>
  </si>
  <si>
    <t xml:space="preserve"> SolidWorks </t>
  </si>
  <si>
    <t xml:space="preserve"> Step </t>
  </si>
  <si>
    <t xml:space="preserve">auto cad </t>
  </si>
  <si>
    <t>EIOAUTH</t>
  </si>
  <si>
    <t>OAuth 2 et OpenID Connect</t>
  </si>
  <si>
    <t>Sécurisez vos applications .Net avec IdentityServer</t>
  </si>
  <si>
    <t>Julien Marpault</t>
  </si>
  <si>
    <t>Marpault, Julien</t>
  </si>
  <si>
    <t>489 pages</t>
  </si>
  <si>
    <t>Ce livre s’adresse aux équipes de développement qui désirent comprendre le fonctionnement des technologies OAuth 2 et Open ID Connect appliquées à l’écosystème .Net pour sécuriser leurs applications. À travers une exploration détaillée d’ASP.NET 7 et de Identity Server 6, l’auteur vous propose ainsi de découvrir comment créer et gérer un serveur d’authentifi­cation mettant en oeuvre un Single Sign-On (SSO) robuste. 
Après avoir étudié les subtilités du Single Sign-On et compris son rôle central dans la gestion des droits d’accès, vous êtes accompagné dans la création d’une application MVC, tout en explorant la configuration précise d’ASP.NET Identity et son intégration fluide avec Entity Framework. 
L’auteur étudie ensuite les détails complexes des cookies et vous apprend à les configurer en conformité avec les normes du RGPD, avant de présenter la mise en place de pages de connexion, la création de comptes et la gestion avancée des sessions utilisateur. 
La suite du livre aborde l’authentification via des fournisseurs externes, la génération et la consommation de JSON Web Tokens (JWT), ainsi que la mise en oeuvre complète d’Identity Server avec les protocoles d’authentification tels qu’OAuth 2 et OpenID Connect, tout en maîtrisant les flux d’authentification correspondants. 
Pour finir, vous apprenez à protéger efficacement vos API web et applications web, y compris celles développées avec Blazor, et explorez des concepts tels que la Multi Factor Authentication (MFA) etle Backend For Frontend (BFF) Framework.</t>
  </si>
  <si>
    <t>%SITE_CLIENT%/?library_guid=36911E24-2989-4658-9B22-FE9795AF6F09</t>
  </si>
  <si>
    <t xml:space="preserve"> Identity Server </t>
  </si>
  <si>
    <t xml:space="preserve"> Open ID Connect – dotnet </t>
  </si>
  <si>
    <t xml:space="preserve"> Single Sign</t>
  </si>
  <si>
    <t xml:space="preserve">OAuth 2 </t>
  </si>
  <si>
    <t>On – SSO</t>
  </si>
  <si>
    <t>SOBPOWPLAMIG</t>
  </si>
  <si>
    <t>Migration d’applications VBA Access et VBA Excel vers la Power Platform</t>
  </si>
  <si>
    <t>Jean-Philippe André</t>
  </si>
  <si>
    <t>André, Jean-Philippe</t>
  </si>
  <si>
    <t>288 pages</t>
  </si>
  <si>
    <t>La Power Platform de Microsoft représente une suite d’outils stratégiques visant à autonomiser les utilisateurs et à moderniser les processus métier. Conçue pour un large public, des professionnels non développeurs aux développeurs chevronnés, elle se distingue par son approche de développement sans code. 
Dans cet ouvrage nous explorons les tenants et aboutissants de la migration des applications bureautiques vers la Power Platform de Microsoft. Notre objectif est de vous fournir une feuille de route claire pour tirer parti des outils puissants offerts par la Power Platform, tout en assurant une transition en douceur depuis les appli­cations bureautiques traditionnelles. 
Nous commençons par une revue détaillée des applications bureautiques les plus couramment utilisées, notamment Excel et Access. Nous explorons en profondeur leurs fonctionnalités, des données aux formulaires en passant par les graphiques, tout en mettant en évidence les avantages et les limitations de chaque application. 
Nous examinons également l’utilisation du langage de programmation VBA (Visual Basic for Applications) dans Excel et Access, en mettant en lumière les possi­bilités de personnalisation et d’automatisation qu’il offre. 
Nous plongeons ensuite dans l’univers de la Power Platform, en définissant ses composants clés tels que Power Apps, Power Automate et Pow er BI. Nous examinons comment ces outils peuvent être utilisés pour créer des applications personnalisées, automatiser les processus métier et générer des insights précieux à partir des données. 
Un aspect crucial de la migration vers la Power Platform est le transfert des don­nées. Nous passons en revue les différentes méthodes et outils disponibles pour migrer efficacement les données depuis les applications bureautiques vers la Power Platform, en mettant en évidence les considérations clés telles que la structure des données et les déclencheurs. 
Nous explorons ensuite la migration des interfaces utilisateur en fournissant des conseils pratiques sur la création d’applications Power Apps conviviales et intui­tives. Nous examinons les différents types d’applications, les contrôles disponibles et le langage de formule Power Fx. 
Enfin, nous abordons les implications pour les processus métier existants et com­ment Power Automate et Office Scripts peuvent être utilisés pour migrer et amé­liorer ces processus, qu’il s’agisse ou pas de macros VBA. 
Le livre se termine pas la présentation de trois exemples concrets de migration : migration d’une application Access de gestion de patientèle, migration depuis Microsoft Excel, avec des données issues de SQL Server, vers une application Power Apps Canevas, migration depuis une application Excel de gestion de feuilles de temps vers une application Power Apps Canevas. 
En conclusion, ce guide vise à fournir aux entreprises les connaissances et les outils nécessaires pour réussir leur transition vers la Power Platform.</t>
  </si>
  <si>
    <t>%SITE_CLIENT%/?library_guid=E12FBD1A-E329-4361-8CF7-9102C7B6EE0E</t>
  </si>
  <si>
    <t>Microsoft 365 – VBA – Power Automate – Power Apps – Power BI – Office Scripts</t>
  </si>
  <si>
    <t>SOBTEAGCP</t>
  </si>
  <si>
    <t>Gestion collaborative de projets avec Teams et Microsoft 365</t>
  </si>
  <si>
    <t>Méthodologie et bonnes pratiques</t>
  </si>
  <si>
    <t>Gilles Balmisse</t>
  </si>
  <si>
    <t>Balmisse, Gilles</t>
  </si>
  <si>
    <t>306 pages</t>
  </si>
  <si>
    <t>Ce livre a pour vocation de présenter une méthodologie de gestion de projet simple, collaborative et facilement utilisable par des débutants ou des professionnels qui ne sont pas des experts du management de projet et ce grâce à Teams et aux applications Microsoft 365. Il s'adresse donc à l'ensemble des professionnels et utilisateurs de Microsoft 365 susceptibles de gérer des projets de tous types dans le cadre de leurs activités.
Dans une première partie, après une présentation des fondamentaux de la gestion de projet (définition, mode projet, méthodologies classiques et agiles, etc.), le livre présente une nouvelle approche centrée sur une gestion collaborative des projets donnant une place importante aux équipes, au management visuel grâce à la méthode Kanban et aux outils numériques au travers de Microsoft 365. Une présentation d'ensemble de Microsoft 365 est d'ailleurs proposée avant une étude plus détaillée des principes de fonctionnement de Teams dans le cadre d'une gestion collaborative des projets.
La seconde partie du livre est alors consacrée à la mise en œuvre de la méthodologie en suivant les principales activités : Démarrer, Planifier, Exécuter, Surveiller, Maîtriser et enfin Clôturer. Par-delà les aspects méthodologiques, une part importante est accordée à l'utilisation de Teams et des outils Microsoft 365 associés : Tasks par Planificateur, Lists, etc. 
Enfin, la dernière partie aborde l'animation d'une équipe projet afin de perfectionner sa pratique de la gestion collaborative de projet tant du point de vue méthodologique que de l'utilisation de Microsoft 365.</t>
  </si>
  <si>
    <t>%SITE_CLIENT%/?library_guid=38C571A1-6523-404E-8397-74FEF626F73C</t>
  </si>
  <si>
    <t xml:space="preserve"> Planner</t>
  </si>
  <si>
    <t xml:space="preserve">agile – Tasks par Planificateur – Lists </t>
  </si>
  <si>
    <t>SOB365MICGC</t>
  </si>
  <si>
    <t>Microsoft 365 et la gestion des connaissances</t>
  </si>
  <si>
    <t>Tirer parti des outils pour stocker, organiser et partager les connaissances</t>
  </si>
  <si>
    <t>Edition du 1 February 2024</t>
  </si>
  <si>
    <t>286 pages</t>
  </si>
  <si>
    <t>À l’ère de la transformation digitale, une nouvelle approche de la gestion des connaissances se dessine, matérialisée par un environnement où la technologie facilite et enrichit le partage de l’information, favorise la collaboration, et soutient l’apprentissage et le développement des compétences. Cet environnement est une digital workplace, une proposition incarnée par Microsoft à travers sa plateforme Microsoft 365. 
Mais si la technologie peut faciliter la gestion des connaissances, elle ne peut pas la remplacer, et une plateforme comme Microsoft 365 n’atteint son plein potentiel que lorsqu’elle est intégrée à une stratégie de gestion des connaissances soigneusement élaborée. Cette stratégie doit non seulement prendre en compte les connaissances, l’organisation nécessaire pour les gérer au mieux, mais aussi la gouvernance pour piloter et accompagner l’ensemble. 
Ce livre a pour objectif de présenter cette nouvelle approche digitale de la ges­tion des connaissances. Il s’adresse à l’ensemble des professionnels intéressés par ce sujet et susceptibles d’être impliqués dans un projet de mise en oeuvre : directeur des systèmes d’information, maître d’ouvrage, chef de projet, consultant, utilisateur... ainsi qu’aux étudiants (Master, écoles d’ingénieurs et de commerce...). 
Dans la première partie, nous explorons la notion même de connaissance dans le cadre professionnel, avant de plonger dans le Knowledge Management (KM). Nous verrons ensuite quels sont les atouts, contraintes et précautions indispensable à prendre pour utiliser Microsoft 365 dans une démarche de KM. 
La seconde partie est quant à elle axée sur l’action. Après un aperçu des bonnes pratiques et méthodologies incontournables pour déployer le KM avec Microsoft 365, nous nous concentrerons sur des dispositifs KM tels que les bases de connais­sances, les communautés de pratique, la localisation d’expertise et la recherche et découverte de connaissances. 
Chaque chapitre offre d’abord une vue d’ensemble des éléments clés associés à ces dispositifs (connaissances requises, outils, processus, gouvernance et soutien) avant de se concentrer sur leur déploiement via les solutions Microsoft 365 les plus pertinentes. 
Vous découvrirez, entre autres, comment mettre en place : 
- une base de connaissances grâce à SharePoint Online ; 
- une communauté de pratique via Teams ;
- la localisation d’experts avec l’assistance de Delve et Viva Engage (nouveau nom de Yammer) ; 
- la recherche et la découverte de connaissances via Viva Topics.</t>
  </si>
  <si>
    <t>%SITE_CLIENT%/?library_guid=DD55E8EF-8008-4FF3-904C-0AB388434581</t>
  </si>
  <si>
    <t xml:space="preserve">édition – collaboration </t>
  </si>
  <si>
    <t>KM – Knowledge Management – Office 365 – co</t>
  </si>
  <si>
    <t>EI23PYT</t>
  </si>
  <si>
    <t>Python 3</t>
  </si>
  <si>
    <t>Traitement de données et techniques de programmation (2e édition)</t>
  </si>
  <si>
    <t>Sébastien Chazallet</t>
  </si>
  <si>
    <t>Chazallet, Sébastien</t>
  </si>
  <si>
    <t>456 pages</t>
  </si>
  <si>
    <t>Ce livre sur le langage Python 3 s'adresse à tout professionnel de l'informatique, ingénieur, étudiant, enseignant ou même autodidacte qui souhaite maîtriser ce langage très abouti. L'objectif de ce livre est de montrer au lecteur ce que l'on peut faire avec le langage, du traitement de données à la création d'un site web, en passant par la gestion du système et du réseau. Pour bien appréhender son contenu, la lecture du livre dont il est la suite, Python 3 - Les fondamentaux du langage chez le même éditeur, est recommandée. 
La première partie couvre le traitement de données avec la manipulation de fichiers, les fichiers de configuration, les formats d'import/export, la gestion de la compression ou encore les flux XML ou la génération de documents.
La seconde partie présente la programmation système, la programmation réseau, la programmation web et la programmation scientifique, qui sont autant de niches dans lesquelles le langage Python excelle par sa simplicité d'utilisation autant que par sa couverture fonctionnelle exceptionnelle.
La troisième partie présente tous les outils de programmation concurrente, qu'il s'agisse de programmation asynchrone, parallèle ou distribuée. On notera que l'accent est mis sur de nombreuses techniques asynchrones, car il s'agit de l'un des points majeurs de l'évolution récente du langage Python.
Le code source des exemples du livre est intégralement téléchargeable sur www.editions-eni.fr pour permettre au lecteur de tester le programme et de le modifier à sa guise de manière à faire ses propres expériences.</t>
  </si>
  <si>
    <t>%SITE_CLIENT%/?library_guid=5CF1C514-F8DE-432B-B92D-459190B41517</t>
  </si>
  <si>
    <t xml:space="preserve"> programmation concurrent </t>
  </si>
  <si>
    <t xml:space="preserve"> programmation réseau </t>
  </si>
  <si>
    <t xml:space="preserve"> programmation scientifique </t>
  </si>
  <si>
    <t xml:space="preserve"> programmation système </t>
  </si>
  <si>
    <t xml:space="preserve"> python3 </t>
  </si>
  <si>
    <t xml:space="preserve">python </t>
  </si>
  <si>
    <t>DPHS-MENCYB</t>
  </si>
  <si>
    <t>La menace cyber</t>
  </si>
  <si>
    <t>Mieux la connaître pour mieux s’en protéger</t>
  </si>
  <si>
    <t>Philippe Mahieux</t>
  </si>
  <si>
    <t>Mahieux, Philippe</t>
  </si>
  <si>
    <t>314 pages</t>
  </si>
  <si>
    <t>La cybercriminalité est un fléau du XXIème siècle qui peut frapper toute personne connectée à Internet. Chaque jour, chaque heure, un nouveau cybercrime est révélé avec ses conséquences plus ou moins désastreuses.Se protéger est donc indispensable mais, sauf à être un spécialiste ou un expert chevronné, reconnaissons que le domaine de la cybersécurité est assez complexe, extrêmement diffus et assez difficilement décodable pour qui ne cherche, en définitive, qu'à y voir clair en termes de cybermenaces afin de s'en protéger efficacement.Cet ouvrage a donc été conçu pour tous ceux, non spécialistes, particuliers devant leur ordinateur, entrepreneurs individuels, patrons ou cadres dirigeants de TPE/PME/ETI de tous secteurs d'activités ou encore d'associations ou de collectivités… qui veulent acquérir de solides bases de cyberculture, à même de leur permettre de faire les bons choix en matière de cybersécurité dans leur environnement professionnel ou personnel.Ce livre a comme objectif de réunir les notions indispensables pour comprendre les tenants et aboutissants de la cybercriminalité et se forger une solide culture opérationnelle en matière de sécurité informatique.Chaque chapitre aborde une dimension du monde cyber et tente de répondre aux principales questions clefs que chaque utilisateur d’un ordinateur, d’une tablette ou d’un smartphone peut être amené à se poser :- concrètement, qu’est-ce que la cybercriminalité et la cybersécurité ?
- Quelle est l'ampleur du phénomène ?
- Qui sont les grandes puissances du monde cyber et les organismes officiels en charge de la sécurité ?
- Quels sont les textes qui régissent la cybersécurité en France mais également dans les autres pays ?
- Quelles sont les principales menaces qui pèsent sur moi et mes activités ?
- Comment prévenir et réagir face à ces menaces ? 
- Que faire en cas de crise ?
De très nombreux exemples issus de la "vraie vie" et des données chiffrées illustrent les propos de l'auteur pour rendre les notions abordées les plus concrètes possibles et transposables dans votre univers quotidien.</t>
  </si>
  <si>
    <t>%SITE_CLIENT%/?library_guid=937B38F1-2BB8-4CA1-88E3-3DC4ABBEA24C</t>
  </si>
  <si>
    <t>sécurité informatique – cybermenace – cyberattaques – cyberculture – protéger – protection</t>
  </si>
  <si>
    <t>DPHS-2DATA</t>
  </si>
  <si>
    <t>La data</t>
  </si>
  <si>
    <t>Guide de survie dans le monde de la donnée (2e édition)</t>
  </si>
  <si>
    <t>Benoit Cayla</t>
  </si>
  <si>
    <t>Cayla, Benoit</t>
  </si>
  <si>
    <t>510 pages</t>
  </si>
  <si>
    <t>Véritable manuel pratique, ce livre s’adresse à toute personne amenée à travailler avec les données (chefs de projets, CDO, Architectes, Ingénieurs Data ou même Data Scientists) qui souhaite étendre ses connaissances autour de la gestion de données ou qui rencontre des besoins ponctuels sur des opérations à réaliser. L’objectif est de présenter tous les concepts et notions utiles dès lors que l’on est impliqué dans un projet de données. Chaque chapitre peut être lu indépendamment des autres et des exemples viennent étayer les propos de l’auteur.Le lecteur commence avec une clarification indispensable des différents concepts qui gravitent autour de la donnée. Cette entrée en matière permet de démontrer que la donnée est une notion plus complexe qu’on ne le pense. Le livre aborde ensuite le stockage des données ce qui amène naturellement à la notion d’intégration de ces données et à ses impacts sur le Système d’Information.La donnée étant mouvante, l’auteur expose ensuite les moyens à mettre en place pour une gouvernance de données efficace mais aussi pour mieux gérer son cycle de vie de manière globale. Cela permet au lecteur de mieux comprendre comment définir un cadre qui sera contrôlé et maîtrisé et d’expliquer en quoi les entreprises qui mettent en œuvre le Data Fabric ou le Data Mesh sont à même de proposer des services de données pertinents. Le livre détaille ensuite les méthodes d’analyse et de visualisation de données qui permettent de déceler des problèmes de qualité de données nécessitant ensuite de les nettoyer, les transformer et les valoriser en information de confiance.Le lecteur sera finalement invité à mettre un pied dans le monde de l’IA et de l'IA générative sur laquelle cette deuxième édition met un coup de projecteur. Les principes et grandes notions autour du Machine Learning et du Deep Learning sont expliqués avec simplicité afin que le lecteur puisse mieux comprendre comment les algorithmes fonctionnent grâce aux données. Pour terminer, l’auteur explique comment les grandes architectures de données (Data warehouse, Data Lake, Modern Data Stack, Data Hub et EDI) fonctionnent en détaillant leurs principes et leurs différences.</t>
  </si>
  <si>
    <t>%SITE_CLIENT%/?library_guid=408F4F9A-4CC5-494F-9E94-3A4CF667122F</t>
  </si>
  <si>
    <t xml:space="preserve"> analyse de données </t>
  </si>
  <si>
    <t xml:space="preserve"> Big Data </t>
  </si>
  <si>
    <t xml:space="preserve"> Data </t>
  </si>
  <si>
    <t xml:space="preserve"> Data Fabric </t>
  </si>
  <si>
    <t xml:space="preserve"> Data Hub </t>
  </si>
  <si>
    <t xml:space="preserve"> Data Lake </t>
  </si>
  <si>
    <t xml:space="preserve"> Data Mesh </t>
  </si>
  <si>
    <t xml:space="preserve"> Data scientist </t>
  </si>
  <si>
    <t xml:space="preserve"> Data warehouse </t>
  </si>
  <si>
    <t xml:space="preserve"> Deep Learning </t>
  </si>
  <si>
    <t xml:space="preserve"> EDI</t>
  </si>
  <si>
    <t xml:space="preserve"> IA </t>
  </si>
  <si>
    <t xml:space="preserve"> Intelligence artificielle </t>
  </si>
  <si>
    <t xml:space="preserve"> Machine Learning </t>
  </si>
  <si>
    <t xml:space="preserve"> MDM </t>
  </si>
  <si>
    <t xml:space="preserve"> visualisation de données </t>
  </si>
  <si>
    <t xml:space="preserve">Donnée </t>
  </si>
  <si>
    <t>MB2LIN</t>
  </si>
  <si>
    <t>LinkedIn</t>
  </si>
  <si>
    <t>Valorisez votre profil pour dynamiser votre image, votre communication et votre réseau (2e édition)</t>
  </si>
  <si>
    <t>Anne Dubois-dos santos, Marina Rogard</t>
  </si>
  <si>
    <t>Dubois-dos santos, Anne</t>
  </si>
  <si>
    <t>Rogard, Marina</t>
  </si>
  <si>
    <t>330 pages</t>
  </si>
  <si>
    <t>Ce livre s’adresse à toute personne (étudiant, consultant, coach, collaborateur, entrepreneur, dirigeant, etc.) qui souhaite tirer profit au maximum de son profil LinkedIn pour développer sa carrière, son activité et son image professionnelle. 
Vous apprendrez à compléter et renforcer chacune des rubriques de votre profil pour le rendre plus efficace, asseoir votre crédibilité et développer votre personal branding. Puis, des conseils vous permettront d’appréhender la communication sur le réseau grâce à des exemples de contenus qui fonctionnent et qui vous aideront à vous faire connaître, à dynamiser et rentabiliser votre présence. De même, vous découvrirez comment entrer en contact avec des membres, créer et nourrir un réseau pertinent et de valeur (clients, prospects, partenaires, etc.) et étendre votre influence pour obtenir des retombées concrètes : recommandations, invitations, rencontres, sollicitations pour des projets, missions, postes. 
Le livre se termine par l’intégration de l’intelligence artificielle dans LinkedIn et sur les pratiques responsables du numérique et des réseaux sociaux et par quelques témoignages inspirants de professionnels dans leur utilisation quotidienne du réseau LinkedIn. 
Tout au long de ces pages, vous bénéficierez d’un accompagnement pas à pas, avec des captures d’écran pratiques, qui vous permettront d’évoluer d’un niveau novice à un niveau avancé et vous aideront à vous familiariser rapidement avec la plateforme. 
Plus qu’un livre, vous avez entre les mains un guide complet qui vous permettra de maîtriser toutes les spécificités et les codes de LinkedIn, et de faire valoir votre expertise auprès de vos publics.   
Vous serez conquis par la puissance que peut dégager votre profil LinkedIn : plus qu’un simple CV en ligne, c’est une véritable vitrine professionnelle qui vous ouvre la voie vers de multiples opportunités !</t>
  </si>
  <si>
    <t>%SITE_CLIENT%/?library_guid=268B6CAE-1A8D-4213-8E31-F1DE77CDE449</t>
  </si>
  <si>
    <t xml:space="preserve"> image</t>
  </si>
  <si>
    <t xml:space="preserve">réseaux sociaux – communication – profil </t>
  </si>
  <si>
    <t>EP2REAJASP</t>
  </si>
  <si>
    <t>Java Spring</t>
  </si>
  <si>
    <t>Construisez vos applications réactives avec une architecture micro-services en environnement Jakarta EE (2e édition)</t>
  </si>
  <si>
    <t>Hervé Le morvan</t>
  </si>
  <si>
    <t>Le morvan, Hervé</t>
  </si>
  <si>
    <t>Ce livre sur le développement d’applications réactives et de streaming s’adresse à toute personne (pro­grammeur, tech lead, architecte…) amenée à travailler sur un projet basé sur Java Spring (en version 6.0 au moment de l’écriture). Il a pour objectif de donner les connaissances nécessaires pour appréhender les problématiques liées aux nouvelles architectures réactives avec la programmation asynchrone. Pour pro­fiter pleinement de la lecture de ce livre, il est nécessaire de bien comprendre les mécanismes de Jakarta EE et de la programmation Java en général. Des connaissances de base sur le framework Spring sont également un plus. 
L’auteur commence par présenter les éléments fondamentaux pour la programmation réactive. Il présente ensuite les librairies reactor-core, la stack web réactive Spring avec WebFlux et les WebSockets et RSocket. La gestion des bases de données réactives est ensuite étudiée avant d’explorer les reactor(s) spécialisés pour Netty, RabbitMQ et Kafka. Les extensions pour Kotlin sont également détaillées. 
La suite du livre aborde la programmation des microservices et des applications dans le cloud ainsi que des éléments comme le DDD, l’event sourcing, l’architecture Hexagonale et le CQRS. L’auteur présente pour conclure une étude des applications générées par JHipster. 
Tout au long du livre, l’auteur s’appuie sur des exemples concrets d’utilisation. Les éléments nécessaires à la réalisation de ces exemples sont disponibles en téléchargement sur le site www.editions-eni.fr</t>
  </si>
  <si>
    <t>%SITE_CLIENT%/?library_guid=E683DCBC-EC0F-4AC1-AA8C-87B38D29D2DC</t>
  </si>
  <si>
    <t xml:space="preserve"> Akka </t>
  </si>
  <si>
    <t xml:space="preserve"> DDD CQRS </t>
  </si>
  <si>
    <t xml:space="preserve"> Event Sourcing – Netty – Jakarta EE</t>
  </si>
  <si>
    <t xml:space="preserve"> jhipster </t>
  </si>
  <si>
    <t xml:space="preserve"> Kafka </t>
  </si>
  <si>
    <t xml:space="preserve"> programmation fonctionnelle </t>
  </si>
  <si>
    <t xml:space="preserve"> Reactor </t>
  </si>
  <si>
    <t xml:space="preserve"> responsive </t>
  </si>
  <si>
    <t xml:space="preserve"> RxJava </t>
  </si>
  <si>
    <t xml:space="preserve"> Webflux </t>
  </si>
  <si>
    <t xml:space="preserve">JEE </t>
  </si>
  <si>
    <t>CE7C1LIN</t>
  </si>
  <si>
    <t>Linux</t>
  </si>
  <si>
    <t>Préparation à la certification LPIC-1 (examens LPI 101 et LPI 102) - [7e édition]</t>
  </si>
  <si>
    <t>Philippe Banquet, Sébastien  Rohaut</t>
  </si>
  <si>
    <t>Banquet, Philippe</t>
  </si>
  <si>
    <t xml:space="preserve">Rohaut, Sébastien </t>
  </si>
  <si>
    <t>648 pages</t>
  </si>
  <si>
    <t>Les examens LPI 101 et LPI 102 sont les deux examens qui per­mettent d’obtenir la certification LPIC-1 « Certification Profes­sionnelle Linux Administrateur ». Ce programme de certification du Linux Professional Institute est reconnu par les recruteurs qui voient dans cette certification un prérequis à l’embauche ou à l’accession à un poste d’administrateur. 
Les examens LPI 101 et 102 prouvent aux professionnels que vous maîtrisez les bases de l’administration système Linux quelle que soit la distribution : l’installation et la configuration complète d’un poste de travail ou d’un serveur (physique, vir­tuel ou sur le cloud) et de tous les services essentiels associés, tant systèmes que réseaux. Cette nouvelle édition du livre tient compte des dernières nouveautés Linux. 
Pour vous aider à préparer efficacement cette certification, ce livre couvre tous les objectifs officiels de la dernière version de l’examen (révision 5), tant d’un point de vue théorique que d’un point de vue pratique. Il a été rédigé en français (il ne s’agit pas d’une traduction) par un formateur professionnel reconnu, Ingénieur Système et certifié Linux.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t>
  </si>
  <si>
    <t>CERTIFICATIONS</t>
  </si>
  <si>
    <t>%SITE_CLIENT%/?library_guid=ADA4EF9C-EA25-4765-B459-BBBF5FA7347A</t>
  </si>
  <si>
    <t xml:space="preserve"> certification </t>
  </si>
  <si>
    <t xml:space="preserve"> gnu/linux</t>
  </si>
  <si>
    <t xml:space="preserve"> LPIC </t>
  </si>
  <si>
    <t xml:space="preserve">linux </t>
  </si>
  <si>
    <t>EIDRUPAL</t>
  </si>
  <si>
    <t>Drupal 10</t>
  </si>
  <si>
    <t>Le guide complet pour le développement de solutions web robustes</t>
  </si>
  <si>
    <t>Nicolas Bédé</t>
  </si>
  <si>
    <t>Bédé, Nicolas</t>
  </si>
  <si>
    <t>609 pages</t>
  </si>
  <si>
    <t>Ce guide approfondi sur Drupal 10 est destiné aux développeurs, gestionnaires de contenu et administrateurs Drupal qui aspirent à acquérir des bases solides et des techniques avancées dans le déve­loppement de solutions web robustes et évolutives. Les lecteurs y trouveront de nombreux conseils pratiques, astuces et exemples d’application qui illustrent les meilleures pratiques de développement. Bien qu’axées sur Drupal 10, une grande majorité des notions abor­dées restent pertinentes pour les futures versions de Drupal. 
L’auteur commence par un aperçu historique de Drupal, de ses évolutions récentes et des avantages qui en font un choix privilé­gié pour les développeurs, comme sa modularité, sa sécurité et sa communauté active. Il compare Drupal à d’autres CMS populaires, comme WordPress et Joomla!, en soulignant ses atouts en termes de personnalisation et de flexibilité de design. 
Ensuite, le livre explore l’installation de l’environnement de déve­loppement, en passant par Docker et DDEV, avant de détailler l’ins­tallation de Drupal 10. Vous apprendrez à créer et à configurer des modules personnalisés, à gérer des types de contenus et à tra­vailler avec des entités personnalisées. Le chapitre sur les struc­tures Drupal explore la taxonomie, les blocs, les menus et les modes d’affichage, tandis que celui sur les utilisateurs et les permissions explique comment gérer les comptes et les rôles. 
Les Views, un outil puissant pour afficher du contenu, sont égale­ment couvertes avec des instructions sur leur création et leur gestion. L’auteur se penche ensuite sur la manipulation des entités, la ges­tion des configurations et l’internationalisation. Il met également un accent particulier sur les APIs de Drupal 10. Les formulaires ainsi que des techniques avancées comme la création de services person­nalisés, les tâches planifiées et la gestion des événements sont aussi abordés. 
Pour finir, ce livre traite de l’optimisation des performances et de la gestion du cache, des tests et de la mise en production, offrant un véritable guide complet pour maîtriser Drupal dans divers contextes de développement web.</t>
  </si>
  <si>
    <t>%SITE_CLIENT%/?library_guid=D2DFF9D8-5391-4903-83A3-1C3626BD0E9D</t>
  </si>
  <si>
    <t xml:space="preserve"> content management system</t>
  </si>
  <si>
    <t xml:space="preserve"> Système de gestion de contenu </t>
  </si>
  <si>
    <t xml:space="preserve">Drupal – CMS </t>
  </si>
  <si>
    <t>EI2MLPYTSL</t>
  </si>
  <si>
    <t>Machine Learning</t>
  </si>
  <si>
    <t>Implémentation en Python avec Scikit-learn (2e édition)</t>
  </si>
  <si>
    <t>Virginie  Mathivet</t>
  </si>
  <si>
    <t xml:space="preserve">Mathivet, Virginie </t>
  </si>
  <si>
    <t>338 pages</t>
  </si>
  <si>
    <t>Ce livre présente à des personnes non Data Scientists, et sans connaissances particulières en mathématiques, la méthodo­logie du Machine Learning, ses concepts, ses principaux algorithmes et l’implémentation de ceux-ci en Python avec Scikit-learn. 
Il commence par une présentation du Machine Learning puis de la méthode CRISP où chaque phase est détaillée avec ses dif­férentes étapes. Les premiers chapitres s’intéressent donc aux phases de Business Understanding (compréhension métier), Data Understanding (ou compréhension des données) et de Data Preparation (préparation des données). Dans ces cha­pitres sont présentées des analyses statistiques de datasets, que cela soit sous forme numérique ou graphique ainsi que les principales techniques utilisées pour la préparation des don­nées, avec leur rôle et des conseils sur leur utilisation. 
Ensuite, plusieurs chapitres sont dédiés chacun à une tâche de Machine Learning : la classification, la régression, avec le cas particulier de la prédiction, ainsi que le clustering et plus globa­lement l’apprentissage non supervisé. Pour chaque tâche qui est présentée sont successivement détaillés les critères d’éva­luation, les concepts derrière les principaux algorithmes puis leur implémentation avec Scikit-learn. 
Pour illustrer les différents chapitres, les techniques et algorithmes présentés sont appliqués sur des datasets souvent utilisés : Iris (classification de fleurs), Boston (prévision de prix de vente d’appartements) et Titanic (prévision de la chance de survie des passagers du bateau). Le code Python est commenté et dispo­nible en téléchargement (sous la forme de notebooks Jupyter) sur le site www.editions-eni.fr.</t>
  </si>
  <si>
    <t>%SITE_CLIENT%/?library_guid=66679F01-1608-4EB3-9863-A168355CAC28</t>
  </si>
  <si>
    <t xml:space="preserve"> CRISP </t>
  </si>
  <si>
    <t xml:space="preserve"> dataset </t>
  </si>
  <si>
    <t xml:space="preserve"> ML </t>
  </si>
  <si>
    <t xml:space="preserve"> Python </t>
  </si>
  <si>
    <t xml:space="preserve"> Scikit learn </t>
  </si>
  <si>
    <t xml:space="preserve">learn </t>
  </si>
  <si>
    <t xml:space="preserve">Machine Learning </t>
  </si>
  <si>
    <t>RI2EXRE</t>
  </si>
  <si>
    <t>Expressions régulières</t>
  </si>
  <si>
    <t>Syntaxe et mise en œuvre (avec exercices et corrigés) (2e édition)</t>
  </si>
  <si>
    <t>Martial Bornet</t>
  </si>
  <si>
    <t>Bornet, Martial</t>
  </si>
  <si>
    <t>615 pages</t>
  </si>
  <si>
    <t>Ce livre s'adresse à tout informaticien (étudiant, développeur, ingénieur système...) désirant comprendre et maîtriser les expressions régulières.
Il commence par un bref rappel de l'origine mathématique des expressions régulières, puis détaille leurs différents types, depuis les expressions de sélection du shell jusqu'aux expressions régulières interprétées par différents langages.
L'auteur a choisi une approche résolument pratique et les chapitres suivants présentent les expressions régulières dans le contexte des différentes commandes qui ont contribué au succès d'UNIX et Linux (shells, find, ed, sed, ex, vi, vim, bvi, grep, egrep, expr, awk, du, lex), puis dans celui des fonctions d'évaluation (glob(), regcomp(), regexec()) et de différents langages (C++, C#, Go, Java, JavaScript, Julia, Perl, Python, R, Rust).
De nombreux exemples ainsi que des exercices, corrigés de façon détaillée, montrent de façon pédagogique et progressive comment produire des expressions régulières fiables et compréhensibles.
La dernière partie propose des synthèses relatives aux différents types d'expressions et à leurs méta-caractères, liste les principaux outils les utilisant, ainsi que des outils de contrôle et des méthodes de validation, parfois visuelles, des expressions régulières.
Les explications détaillées permettent une compréhension fine de la signification des méta-caractères et des expressions qui les emploient, permettant au lecteur de créer ses propres expressions régulières et de comprendre celles écrites par d'autres personnes.
D'autre part, des conseils très utiles aident à fiabiliser l'écriture des expressions régulières, et ainsi à éviter des erreurs classiques mais néanmoins fréquentes et parfois difficiles à localiser.
Des éléments complémentaires sont en téléchargement sur le site www.editions-eni.fr.</t>
  </si>
  <si>
    <t>%SITE_CLIENT%/?library_guid=11B1C0E4-F168-4446-A18B-9C6F0850F169</t>
  </si>
  <si>
    <t xml:space="preserve"> awk </t>
  </si>
  <si>
    <t xml:space="preserve"> bvi </t>
  </si>
  <si>
    <t xml:space="preserve"> ed </t>
  </si>
  <si>
    <t xml:space="preserve"> egrep </t>
  </si>
  <si>
    <t xml:space="preserve"> ex </t>
  </si>
  <si>
    <t xml:space="preserve"> expr </t>
  </si>
  <si>
    <t xml:space="preserve"> find </t>
  </si>
  <si>
    <t xml:space="preserve"> glob </t>
  </si>
  <si>
    <t xml:space="preserve"> grep </t>
  </si>
  <si>
    <t xml:space="preserve"> javascript </t>
  </si>
  <si>
    <t xml:space="preserve"> lex </t>
  </si>
  <si>
    <t xml:space="preserve"> perl </t>
  </si>
  <si>
    <t xml:space="preserve"> python </t>
  </si>
  <si>
    <t xml:space="preserve"> regcomp </t>
  </si>
  <si>
    <t xml:space="preserve"> regexec</t>
  </si>
  <si>
    <t xml:space="preserve"> sed </t>
  </si>
  <si>
    <t xml:space="preserve"> shell </t>
  </si>
  <si>
    <t xml:space="preserve"> vi </t>
  </si>
  <si>
    <t xml:space="preserve"> vim </t>
  </si>
  <si>
    <t xml:space="preserve">développement </t>
  </si>
  <si>
    <t>RI4PALG</t>
  </si>
  <si>
    <t>Algorithmique - Techniques fondamentales de programmation</t>
  </si>
  <si>
    <t>Exemples en PHP (nombreux exercices corrigés) (4e édition)</t>
  </si>
  <si>
    <t>, Olivier Rollet</t>
  </si>
  <si>
    <t>Rollet, Olivier</t>
  </si>
  <si>
    <t>498 pages</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</si>
  <si>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Dans ce livre, le langage algorithmique (ou la syntaxe du pseudo-code des algorithmes) reprend celui couramment utilisé dans les écoles d’informatique et dans les formations comme les BTS, BUT, classes préparatoires, premières années d’ingénierie à qui ce livre est en partie destiné et conseillé.
Une fois les notions de base acquises, le lecteur trouvera dans ce livre de quoi évoluer vers des notions plus avancées : deux chapitres, l’un sur les pointeurs et les références, l’autre sur les arbres et les objets, ouvrent les portes de la programmation dans des langages évolués et puissants comme le C, le C++, Java et PHP. De nombreux exercices ponctuent chaque chapitre.
La plupart des algorithmes de ce livre sont traduits en PHP et les sources, directement utilisables, sont disponibles en téléchargement sur le site www.editions-eni.fr.</t>
  </si>
  <si>
    <t>%SITE_CLIENT%/?library_guid=11ACA350-0156-4662-973F-8CCC6F1DFFC9</t>
  </si>
  <si>
    <t xml:space="preserve"> algo </t>
  </si>
  <si>
    <t xml:space="preserve"> algorithmie </t>
  </si>
  <si>
    <t xml:space="preserve"> BTS </t>
  </si>
  <si>
    <t xml:space="preserve"> BTS – DUT – BUT </t>
  </si>
  <si>
    <t xml:space="preserve"> DUT </t>
  </si>
  <si>
    <t xml:space="preserve"> PHP</t>
  </si>
  <si>
    <t xml:space="preserve"> support algorithmie </t>
  </si>
  <si>
    <t xml:space="preserve">algo </t>
  </si>
  <si>
    <t xml:space="preserve">support algorithme </t>
  </si>
  <si>
    <t>EIVEEDP</t>
  </si>
  <si>
    <t>Veeam Data Platform</t>
  </si>
  <si>
    <t>Protégez efficacement vos données</t>
  </si>
  <si>
    <t>Nicolas Bonnet</t>
  </si>
  <si>
    <t>Bonnet, Nicolas</t>
  </si>
  <si>
    <t>662 pages</t>
  </si>
  <si>
    <t>Préface de Rick VANOVER - Senior Director, Product Strategy chez Veeam Software
Ce livre sur Veeam Data Platform (en version 12.1 au moment de l'écriture) s'adresse aux architectes techniques, ingénieurs et administrateurs système désireux de découvrir les fonctionnalités de Veeam pour assurer la protection et la disponibilité des données.
Pour commencer, après une présentation de Veeam Data Platform, vous êtes invité à mettre en place un bac à sable, utile pour suivre efficacement les exemples proposés dans le livre, avant de partir à la découverte des différentes fonctionnalités de la suite.
Un chapitre met en avant l’installation de Veeam Backup &amp; Replication, ainsi que la mise à niveau de Veeam 11 vers Veeam 12 et la mise en place de jobs de sauvegarde. La sauvegarde sur bande et la déduplication y sont également détaillées. L’auteur présente ensuite les phases de restauration de données en s’appuyant sur différentes méthodes de restauration proposées par Veeam Backup &amp; Replication avant de détailler la mise en œuvre de la réplication de données.
La suite du livre vous permet d’appréhender la restauration des objets Active Directory et SQL, la restauration de fichiers (NAS ou partage réseau) ainsi que la protection des serveurs physiques sous Linux ou Windows. L’auteur explique précisément comment sauvegarder et restaurer ce type de ressource avant de dédier un chapitre à l’externalisation des sauvegardes.
Pour finir, trois chapitres sont consacrés respectivement à Veeam Backup Enterprise Manager, Veeam ONE et Veeam Recovery Orchestrator.
Des éléments complémentaires sont en téléchargement sur le site www.editions-eni.fr</t>
  </si>
  <si>
    <t>%SITE_CLIENT%/?library_guid=02D8DDED-ACB8-4FC5-9DCF-657CE549D6AD</t>
  </si>
  <si>
    <t xml:space="preserve"> Veeam Backup Enterprise Manager </t>
  </si>
  <si>
    <t xml:space="preserve"> Veeam Disaster Recovery Orchestrator</t>
  </si>
  <si>
    <t xml:space="preserve"> Veeam ONE </t>
  </si>
  <si>
    <t xml:space="preserve">Veeam Availability Suite – réplication – replication – jobs de sauvegarde – restauration </t>
  </si>
  <si>
    <t>DP3PILSI</t>
  </si>
  <si>
    <t>Pilotage d'un système d'information</t>
  </si>
  <si>
    <t>Méthode et bonnes pratiques (3e édition)</t>
  </si>
  <si>
    <t>Joël Demasson, Jean-Paul Poggioli</t>
  </si>
  <si>
    <t>Demasson, Joël</t>
  </si>
  <si>
    <t>Poggioli, Jean-Paul</t>
  </si>
  <si>
    <t>300 pages</t>
  </si>
  <si>
    <t>Ce livre s’adresse aux dirigeants de moyennes et grandes organisations pour la plupart ni informaticiens ni même spécifiquement formés au management des systèmes d’information. Il les accompagne dans l’audit puis le pilotage stratégique de leur système d’information afin de le garder sous contrôle. 
Tout au long de ces pages, les auteurs livrent les étapes d’une méthode d’audit et de pilotage : la 2MSI. 
Cette méthode, qu’ils ont conçue, veut résoudre les difficultés constatées lors de leurs très nombreuses missions de terrain. Elle est fondée sur une matrice de monitoring des systèmes d’information et permet d’apporter des réponses à trois problématiques récurrentes : 
- La complexité non maîtrisée du système d’information. 
- La fragilité de la sécurité du système d’information. 
- L’absence de management des intervenants sur le système d’information. 
La méthode 2MSI propose de regarder le système d’information non comme un tout indescriptible, mais comme un assemblage de vingt et un objets d’étude sai­sissables et interdépendants. Elle se positionne à la conjonction du stratégique et de l’opérationnel et s’applique donc tout autant à la stratégie et à l’urbani­sation qu’au management des systèmes d’information. Elle intègre également les contraintes réglementaires de plus en plus prégnantes et les enjeux sociétaux qui les accompagnent. 
Tout au long des chapitres, de nombreux retours d’expérience illustrent les propos des auteurs, rendant l’ouvrage extrêmement efficace pour reprendre la main sur le système d’information et recouvrer une vision holistique et un mana­gement global.</t>
  </si>
  <si>
    <t>%SITE_CLIENT%/?library_guid=88E2EB64-3AD5-422A-8A29-6B2A686219B2</t>
  </si>
  <si>
    <t xml:space="preserve"> 2MSI</t>
  </si>
  <si>
    <t xml:space="preserve">livre SI </t>
  </si>
  <si>
    <t>RI5MER</t>
  </si>
  <si>
    <t>Merise</t>
  </si>
  <si>
    <t>Guide pratique (4e édition) - (modélisation des données et des traitements, manipulations avec le langage SQL, conception d’une application mobile Android ou iOS)</t>
  </si>
  <si>
    <t>Jean-Luc Baptiste</t>
  </si>
  <si>
    <t>Baptiste, Jean-Luc</t>
  </si>
  <si>
    <t>322 pages</t>
  </si>
  <si>
    <t>Ce livre sur la méthode Merise s'adresse tout particulièrement aux étudiants en premier cycle d'informatique, aux étudiants en école de gestion et à toute personne souhaitant une information simple, directe et pratique sur la méthode Merise et le langage SQL. 
Au travers des chapitres sur la méthode Merise, vous découvrirez comment :
- Réaliser les différents modèles (modèles conceptuels, modèles logiques, modèles physiques) mais aussi les modèles spécifiques aux traitements (modèles conceptuels des traitements, modèles organisationnels des traitements…).
- Modéliser avec les extensions Merise/2.
- Comparer certains modèles Merise à certains diagrammes UML.
Dans un chapitre dédié, le langage SQL est présenté de façon progressive et est illustré par de nombreux exemples. Vous y apprendrez à :
- Manipuler, filtrer, trier, regrouper les données.
- Créer, modifier, supprimer des tables.
- Affecter ou enlever des droits à certains utilisateurs.
L'auteur n'a volontairement gardé que le côté concret de la méthode Merise et du langage SQL, pour permettre au lecteur une immersion immédiate. Il propose également de nombreux exercices dont une étude de cas détaillée et guidée pour faciliter cette assimilation.
Cette nouvelle édition du livre s'enrichit d'un chapitre vous offrant la possibilité de mettre en pratique les notions étudiées à travers la conception et le développement d'une application mobile avec WINDEV Mobile.</t>
  </si>
  <si>
    <t>%SITE_CLIENT%/?library_guid=9C45BA63-69B7-4682-96EA-73E5319BFD4D</t>
  </si>
  <si>
    <t xml:space="preserve"> MCD </t>
  </si>
  <si>
    <t xml:space="preserve"> MCT </t>
  </si>
  <si>
    <t xml:space="preserve"> MOT </t>
  </si>
  <si>
    <t xml:space="preserve"> MPD </t>
  </si>
  <si>
    <t xml:space="preserve"> Windev Mobile</t>
  </si>
  <si>
    <t xml:space="preserve">SQL </t>
  </si>
  <si>
    <t>RBHS-IA</t>
  </si>
  <si>
    <t>L'IA : du mythe à la réalité</t>
  </si>
  <si>
    <t>Nastasia Saby</t>
  </si>
  <si>
    <t>Saby, Nastasia</t>
  </si>
  <si>
    <t>206 pages</t>
  </si>
  <si>
    <t>Dans notre ère moderne, l'IA qui est souvent perçue comme une sorte de sorcellerie numérique, suscite à la fois fascination et appréhension. Les craintes selon lesquelles cette technologie pourrait éradiquer nos emplois et menacer notre existence même sont répandues. Mais est-ce vraiment le cas ? Nous allons voir que la réalité est nuancée.
Le paysage professionnel a été profondément transformé par l'émergence d'applications dites "intelligentes". Cependant, l'idée que nos métiers deviendront obsolètes ou que nous serons tous remplacés par des programmes ultra-performants est loin d’être une réalité.
À destination du grand public, ce livre vise à transcender nos fantasmes et nos peurs concernant l'IA, pour mieux comprendre ses impacts économiques et sociaux, en particulier dans le domaine du travail. Pour ce faire, nous suivons le parcours de Soraya, une bibliothécaire qui doit dépasser ses préjugés pour explorer le champ de l'IA. En parallèle de ce récit, des explications approfondies viennent éclairer ses découvertes.
Dans un premier temps, nous définissons ce qu'est l'IA, sa diversité, son histoire et ses promesses. 
Ensuite, nous plongeons dans la construction des IA, démystifiant ainsi leur fonctionnement et mettant en lumière leurs limites. 
Forts de ces connaissances et débarrassés de nos illusions, nous examinons alors les impacts potentiels de l'IA sur l’emploi et sur le monde du travail en général. 
Enfin, nous abordons les défis auxquels l'IA doit faire face pour être pleinement intégrée dans la société, en nous appuyant sur des faits d'actualité, des sources journalistiques, historiques et scientifiques.
Ce livre offre une analyse approfondie, éclairée par un prisme technique, sur les opportunités, les limites et les problèmes que pose l'IA. Comprendre ce phénomène complexe, c'est saisir les enjeux véritables qu'il soulève : l'IA est-elle une alliée ou une menace ?</t>
  </si>
  <si>
    <t>%SITE_CLIENT%/?library_guid=0CF32449-5C2C-4C83-B4DB-1D1168CC6E8D</t>
  </si>
  <si>
    <t xml:space="preserve">Intelligence artificielle – ChatGPT – apprentissage automatique – annotateur </t>
  </si>
  <si>
    <t>RI5JASAP</t>
  </si>
  <si>
    <t>Apprendre à développer avec JavaScript</t>
  </si>
  <si>
    <t>Des bases à l'utilisation de frameworks (5e édition)</t>
  </si>
  <si>
    <t>Christian Vigouroux</t>
  </si>
  <si>
    <t>Vigouroux, Christian</t>
  </si>
  <si>
    <t>800 pages</t>
  </si>
  <si>
    <t>Ce livre sur l'apprentissage du langage JavaScript s'adresse à des lecteurs qui souhaitent maîtriser cette brique incontournable et omniprésente dans le développement de sites web (intranet, extranet, internet) et dans celui d’applications hybrides pour smartphones et tablettes. La maîtrise du langage JavaScript est un atout essentiel pour acquérir une expertise dans le domaine des technologies du Web 2.0.
En prenant le parti que le lecteur n'a que des connaissances minimales en programmation, l'auteur débute par des rappels ou des apports en algorithmique puis explique les bases du langage JavaScript en détail. Les différents concepts, principes ou fonctionnalités sont mis en œuvre au travers d'exemples concrets facilement réutilisables. 
Dans la mesure où le langage JavaScript interagit avec d'autres technologies web (ou langages) comme l'incontournable HTML, les feuilles de styles CSS, les langages de script orientés serveurs comme PHP, ce livre vous permettra aussi de faire vos premiers pas sur ces différentes technologies. 
Des chapitres proposent de découvrir les principaux frameworks JavaScript tels que Svelte et React qui facilitent le développement d’applications web. Le framework React Native (déclinaison de React) permettant de développer aisément des applications pour mobiles en approche hybride, déployables sur plateformes Android et iOS (iPhone et iPad) est aussi présenté. 
Dans cette cinquième édition, une partie sur Vue3.js vient compléter la liste des frameworks JavaScript orientés web. Un chapitre est dédié à des librairies logicielles JavaScript disponibles dans le domaine de l’Intelligence artificielle telles que Math.js et TensorFlow.js. 
Tous les chapitres du livre intègrent de nombreux exemples largement commentés et en progression logique. Des éléments complémentaires sont en téléchargement sur le site www.editions-eni.fr. Vous y trouverez aussi des applications «bonus», non décrites dans le livre.</t>
  </si>
  <si>
    <t>%SITE_CLIENT%/?library_guid=A08D4A64-6117-4ADA-B7C5-E6D2CD96EC49</t>
  </si>
  <si>
    <t xml:space="preserve"> ajax </t>
  </si>
  <si>
    <t xml:space="preserve"> angularjs </t>
  </si>
  <si>
    <t xml:space="preserve"> css </t>
  </si>
  <si>
    <t xml:space="preserve"> ecmascript </t>
  </si>
  <si>
    <t xml:space="preserve"> html </t>
  </si>
  <si>
    <t xml:space="preserve"> java script </t>
  </si>
  <si>
    <t xml:space="preserve"> jquery </t>
  </si>
  <si>
    <t xml:space="preserve"> mongo db </t>
  </si>
  <si>
    <t xml:space="preserve"> node.js </t>
  </si>
  <si>
    <t xml:space="preserve"> php </t>
  </si>
  <si>
    <t xml:space="preserve"> React</t>
  </si>
  <si>
    <t xml:space="preserve"> svelte </t>
  </si>
  <si>
    <t>DPSTRAINF</t>
  </si>
  <si>
    <t>Stratégie informatique pour les PME et ETI</t>
  </si>
  <si>
    <t>De la gouvernance à l’innovation IT</t>
  </si>
  <si>
    <t>Stéphane Atlani</t>
  </si>
  <si>
    <t>Atlani, Stéphane</t>
  </si>
  <si>
    <t>470 pages</t>
  </si>
  <si>
    <t>Ce livre est une exploration de l'impact transformationnel de l'informatique dans le cadre des Petites et Moyennes Entreprises (PME) et des Entreprises de Taille Intermédiaire (ETI). Il cible les professionnels du domaine, les décideurs en entreprise, les étudiants en gestion et informatique, ainsi que toute personne intéres­sée par l'articulation entre la technologie et la gestion d'entreprise. Véritable ressource pédagogique, enrichie par une approche didactique qui marie théorie, méthodologie et pratique, ce livre dote le lecteur d’une compréhension solide et intégrée du sujet. 
Un premier chapitre introduit les trois sphères informatiques : organisationnelle, fonctionnelle et technique. 
Le deuxième chapitre est un plongeon dans les fondements de la stratégie et de l'organisation informatiques qui sont cruciales pour toute entreprise moderne. Il initie le lecteur aux principes de la gouvernance IT, un élément clé assurant l'aligne­ment des stratégies informatiques avec celles de l'entreprise, en vue d'optimiser les performances et de maîtriser les risques. Ce chapitre présente des cadres de gestion reconnus comme COBIT et ITIL, qui fournissent des modèles éprouvés pour la mise en place de processus informatiques efficaces et alignés sur les besoins métier. À la fin de ce chapitre, le lecteur établit un lien évident entre une solide organisation informa­tique et la capacité globale d'une entreprise à répondre aux changements dynamiques du marché et à les anticiper. 
Dans le suite du livre, l’auteur présente les innovations technologiques, comme l'intelligence artificielle, et le big data. Ce segment prospectif, agrémenté de conseils sur la veille technologique, prépare le lecteur aux défis futurs. Ce livre se conclut par des recommandations stratégiques et un appel à une informa­tique réfléchie et éthique.</t>
  </si>
  <si>
    <t>%SITE_CLIENT%/?library_guid=62DEDB2C-2B03-4C72-AD4F-20494E50C101</t>
  </si>
  <si>
    <t>PME – ETI – Stratégie informatique – COBIT – ITIL – innovation IT – Gouvernance</t>
  </si>
  <si>
    <t>RIHS-IAEXPL</t>
  </si>
  <si>
    <t>L’intelligence artificielle expliquée</t>
  </si>
  <si>
    <t xml:space="preserve">Des concepts de base aux applications avancées de l’IA </t>
  </si>
  <si>
    <t>David Brenet</t>
  </si>
  <si>
    <t>Brenet, David</t>
  </si>
  <si>
    <t>430 pages</t>
  </si>
  <si>
    <t>Ce livre sur la vulgarisation de l'intelligence artificielle a pour objectif de rendre ce domaine complexe accessible à un large public, des néophytes aux informaticiens les plus expérimentés. Il propose un parcours pédagogique complet qui décompose l'IA en termes simples, tout en en proposant une exploration complète, des bases jusqu'à ses applications avancées. Sans nécessiter de connaissance préalable en informatique, il prépare le lecteur à saisir les opportunités d’apprentissage et à relever les défis de ce domaine en constante évolution.    
Le livre commence par présenter les fondamentaux de l'IA en expliquant les concepts clés et en montrant pourquoi elle est si importante aujourd'hui. Il explore les nombreuses applications de l'IA dans des domaines tels que la médecine, la finance et les transports.    
Le lecteur est également guidé à travers les étapes de création d'une IA, en étudiant le processus de collecte de données, de formation de modèles et de déploiement. Les outils et techniques essentiels pour développer des IA performantes sont présentés de manière accessible.    
La programmation en Python, un langage incontournable en IA, est abordée pour les débutants. Un cas pratique de machine learning est proposé pour illustrer concrètement comment l'IA fonctionne.  Vous explorez des cas d’usage autour de l’intelligence artificielle générative telles que DALL·E, capable de générer des images à partir de descriptions textuelles, et ChatGPT, une IA générative puissante et désormais bien connue de tous.    
L'aspect professionnel de l'IA est également couvert, en mettant en lumière les opportunités de carrière passionnantes liées à ce domaine. Une section est également dédiée à la démythification des mathématiques de l'IA, pour rendre ces concepts plus accessibles par une approche non scientifique.    
L'IA et son rôle dans le Web 3.0, ainsi que son impact sur l'industrie 4.0, sont explorés, tout comme les enjeux éthiques liés à l'IA pour une réflexion approfondie sur ce sujet crucial.</t>
  </si>
  <si>
    <t>%SITE_CLIENT%/?library_guid=9A3FE83B-04B7-4875-9A08-F820068E53AC</t>
  </si>
  <si>
    <t xml:space="preserve"> AI </t>
  </si>
  <si>
    <t xml:space="preserve"> chatbot </t>
  </si>
  <si>
    <t xml:space="preserve"> DALL·E</t>
  </si>
  <si>
    <t xml:space="preserve"> deep learning – Python – chatGPT </t>
  </si>
  <si>
    <t xml:space="preserve"> machine learning </t>
  </si>
  <si>
    <t xml:space="preserve"> ml </t>
  </si>
  <si>
    <t xml:space="preserve"> réseau de neurones </t>
  </si>
  <si>
    <t xml:space="preserve"> statistiques </t>
  </si>
  <si>
    <t xml:space="preserve">vulgarisation </t>
  </si>
  <si>
    <t>TP2.5UML</t>
  </si>
  <si>
    <t>UML 2.5</t>
  </si>
  <si>
    <t>Entraînez-vous à la modélisation</t>
  </si>
  <si>
    <t>Laurent Debrauwer, Gilles Vanwormhoudt</t>
  </si>
  <si>
    <t>Debrauwer, Laurent</t>
  </si>
  <si>
    <t>Vanwormhoudt, Gilles</t>
  </si>
  <si>
    <t>230 pages</t>
  </si>
  <si>
    <t>Ce livre sur UML 2.5 s'adresse tout autant aux informaticiens proches de la modélisation qu'à ceux proches de la conception et du développement et qui souhaitent maîtriser UML 2.5. 
Il propose de nombreux exercices pratiques de difficulté variable pour maîtriser les différents aspects des diagrammes principaux (modélisation d’une conférence scientifique, d’un parcours de document XML, d’un système de vente de billets de train). 
Un chapitre particulier présente une étude de cas complète (librairie en ligne) et explique comment mettre en œuvre UML dans un cadre de commerce électronique. Il est complété par un chapitre sur l'utilisation d'UML dans le cadre des bases de données relationnelles. 
Le diagramme de structure composite et la composition de patterns sont abordés. Cette nouvelle édition introduit un nouveau chapitre consacré au langage OCL. Les contraintes écrites dans ce langage affinent la modélisation UML. 
Pour les apports théoriques sur ce sujet, Editions ENI édite, dans la collection Ressources Informatiques, le livre " UML 2.5 - Initiation, exemples et exercices corrigés".
119 QCM - 69 travaux pratiques et leurs corrigés - Plus de 33h50 de mise en pratique.</t>
  </si>
  <si>
    <t>LES TP INFORMATIQUES</t>
  </si>
  <si>
    <t>%SITE_CLIENT%/?library_guid=607B39DB-4D1D-4F09-BAAA-6AADE2A2E230</t>
  </si>
  <si>
    <t xml:space="preserve"> diagramme </t>
  </si>
  <si>
    <t xml:space="preserve"> modélisation </t>
  </si>
  <si>
    <t xml:space="preserve"> patterns</t>
  </si>
  <si>
    <t xml:space="preserve"> UML 2 </t>
  </si>
  <si>
    <t xml:space="preserve"> uml2 </t>
  </si>
  <si>
    <t xml:space="preserve">UML </t>
  </si>
  <si>
    <t>RI4CPP</t>
  </si>
  <si>
    <t>C++</t>
  </si>
  <si>
    <t>Des fondamentaux du langage aux applications (4e édition)</t>
  </si>
  <si>
    <t>Brice-Arnaud Guérin</t>
  </si>
  <si>
    <t>Guérin, Brice-Arnaud</t>
  </si>
  <si>
    <t>466 pages</t>
  </si>
  <si>
    <t>Ce livre s’adresse à tout développeur désireux d’apprendre le langage C++, dans le cadre de ses études ou pour consolider son expérience professionnelle. 
Le premier chapitre présente les bases de la syntaxe du langage ainsi que l’organisation des programmes. Le chapitre suivant explique les notions clés pour créer ses premières applications : gestion de la mémoire, pointeurs, bibliothèques standards… Le troisième chapitre détaille la structuration des données, conduisant à la programmation orientée objet et aux mécanismes spécifiques au langage (héritage, modèles de classes…). Vient ensuite l’étude de la STL (Standard Template Library), présentée à travers ses mécanismes les plus importants : les chaînes, les structures de données et les parcours de collection. Les évolutions du C++ moderne telles que les lambda-expressions, les smart-pointers et l’inférence de type sont étudiées en préalable à la bibliothèque boost. Un chapitre ouvre C++ sur ses univers, tels que l’environnement managé .NET C++ CLI et les applications Win32. 
Comme illustration des capacités de C++ à créer tout type d’applica­tions, l’auteur propose un exemple complet de tableur graphique, un interprète du langage tiny-Lisp, un programme de compression de fichiers ou encore un réseau de neurones appliqué à un démonstrateur de calculs. 
L’ouvrage se termine par un chapitre appliquant des algorithmes essen­tiels en C++ traitant de la reconnaissance de motifs, la recherche dans un graphe et de compression de données. 
Le code source des exemples du livre est disponible en téléchargement sur www.editions-eni.fr. Les exemples sont réalisés avec Visual Studio Community Edition sous Windows et avec Eclipse sous Linux Ubuntu.</t>
  </si>
  <si>
    <t>%SITE_CLIENT%/?library_guid=C73A35ED-B3CA-4EB5-B278-9A245041BEA1</t>
  </si>
  <si>
    <t xml:space="preserve"> .NET </t>
  </si>
  <si>
    <t xml:space="preserve"> .NET C++ CLI </t>
  </si>
  <si>
    <t xml:space="preserve"> c </t>
  </si>
  <si>
    <t xml:space="preserve"> c plus </t>
  </si>
  <si>
    <t xml:space="preserve"> c+ </t>
  </si>
  <si>
    <t xml:space="preserve"> CLI</t>
  </si>
  <si>
    <t xml:space="preserve"> poo </t>
  </si>
  <si>
    <t xml:space="preserve"> s.t.l. </t>
  </si>
  <si>
    <t xml:space="preserve"> stl </t>
  </si>
  <si>
    <t xml:space="preserve">Lisp </t>
  </si>
  <si>
    <t>tiny</t>
  </si>
  <si>
    <t>RI35.2HTM</t>
  </si>
  <si>
    <t>Maîtrisez les standards de la création de sites web (3e édition)</t>
  </si>
  <si>
    <t>Ce livre sur le langage HTML5 et les feuilles de styles CSS 3, langages fondateurs dans la création de sites web, s’adresse aux développeurs qui souhaitent disposer des connaissances nécessaires pour créer et faire évoluer des sites web dans le respect des bonnes pratiques. 
Le livre est rédigé de façon à permettre un apprentissage progressif des éléments HTML et des propriétés CSS les plus couramment utilisés. Il n’a pas pour objectif de présenter l’ensemble des syntaxes mais unique­ment celles couramment exploitées dans la création de sites web mo­dernes. Les exemples de code présentés par l’auteur sont illustrés par des captures d’écran afin que le lecteur puisse se faire une idée de l’affichage obtenu. 
Dans la première partie du livre, l’auteur donne les informations néces­saires pour bien appréhender la conception de site web. Il présente les spécifications techniques du HTML et des CSS, le rôle essentiel des navigateurs et leur compatibilité avec les éléments HTML et les propriétés CSS, ainsi que les bonnes pratiques de conception de sites web pour obtenir des contenus sémantiques bien conçus. 
Dans la deuxième partie, le lecteur apprend à concevoir la structure des pages web avec des éléments HTML sémantiques dédiés. Il étudie ensuite les éléments qui permettent d’insérer du texte, des liens, des tableaux, des images, des formulaires, sans oublier des contenus multimédias. Un chapitre est consacré aux Microdata permettant d’obte­nir un site sémantique et d’optimiser son référencement. 
La troisième partie permet au lecteur d’exploiter les CSS afin de mettre en forme et de mettre en page un site web. Il y apprend la syntaxe des CSS et des sélecteurs puis étudie les notions d’héritage et de cascade. Ensuite, il découvre comment mettre en forme chaque composant d’une page web : le texte, les images, les formulaires ainsi que les boîtes conte­neurs. Les nouvelles techniques de mise en page avec les modules Flexbox et Grid sont détaillées dans un chapitre dédié et la conception des sites Responsive est également abordée. L’auteur termine avec l’étude des modules CSS dédiés aux animations pour dynamiser des pages web.</t>
  </si>
  <si>
    <t>%SITE_CLIENT%/?library_guid=C6570E70-CFD5-4815-BC5E-10953DABE0A9</t>
  </si>
  <si>
    <t xml:space="preserve"> css 3</t>
  </si>
  <si>
    <t xml:space="preserve"> dhtml </t>
  </si>
  <si>
    <t xml:space="preserve"> firefox </t>
  </si>
  <si>
    <t xml:space="preserve"> html 5 </t>
  </si>
  <si>
    <t xml:space="preserve"> ie </t>
  </si>
  <si>
    <t xml:space="preserve"> internet explorer </t>
  </si>
  <si>
    <t xml:space="preserve"> JavaScript </t>
  </si>
  <si>
    <t xml:space="preserve"> xhtml </t>
  </si>
  <si>
    <t xml:space="preserve">w3c </t>
  </si>
  <si>
    <t>EPWATCH</t>
  </si>
  <si>
    <t>Les fondamentaux de la cybersécurité avec WatchGuard</t>
  </si>
  <si>
    <t>Jérôme Sanchez</t>
  </si>
  <si>
    <t>Sanchez, Jérôme</t>
  </si>
  <si>
    <t>980 pages</t>
  </si>
  <si>
    <t>Ce livre est destiné aux informaticiens dotés de connaissances de base en réseau et désireux de découvrir comment mettre en œuvre la cybersécurité à travers les services et produits WatchGuard. 
Il a pour double objectif d'exposer les concepts fondamentaux du Système d'Information et de la cybersécurité tout en explorant une vaste gamme de technologies incontournables pour la sécurisation des systèmes modernes. 
Dès les premiers chapitres, l’auteur met en évidence la rapide pro­lifération des menaces et l'urgence de comprendre les différentes formes d'attaques. Il propose une vue panoramique sur les dangers omniprésents ainsi que sur les solutions afférentes. 
Le lecteur est guidé à travers l'univers des Unified Threat Manage­ment (UTM) et aborde la défense multicouche que propose cet appa­reil (pare-feu, inspection HTTPS, services d'abonnement et VPN). Il étudie ensuite les nouveaux modes de gestion avec la plateforme WatchGuard Cloud qui permet une gestion unifiée des services WatchGuard. 
Le chapitre dédié aux Endpoint Detection and Response (EDR) se penche sur la traque des menaces de dernière génération sur les postes et serveurs clients et celui dédié à Multi-Factor Authentica­tion (MFA) explique comment renforcer la sécurité des comptes uti­lisateur par la mise en place de plusieurs facteurs d'authentification. 
L’auteur aborde également des aspects cruciaux du Wi-Fi, exposant les dernières technologies de protection telles que le Wireless Intru­sion Prevention System (WIPS) et les meilleures pratiques en ma­tière de réseaux sans fil. L’exploration du Extended Detection and Response (XDR) apporte un éclairage sur les nouvelles méthodes de corrélation d'informations entre dispositifs (UTM, EDR, etc.) et le concept d'Excellence Opérationnelle conclut la lecture en soulignant l'importance de l'amélioration continue. 
La puissance de cet ouvrage réside dans sa capacité à rendre les concepts complexes de la cybersécurité accessibles à tous. Chaque chapitre est enrichi de conseils immédiatement applicables, d’astuces et d'exercices d'application permettant de renforcer la compréhen­sion et d'illustrer les concepts.</t>
  </si>
  <si>
    <t>%SITE_CLIENT%/?library_guid=56E6D42E-FE5B-4C59-A641-E4DD39E5A1A1</t>
  </si>
  <si>
    <t xml:space="preserve"> Endpoint Detection and Response </t>
  </si>
  <si>
    <t xml:space="preserve"> Multi</t>
  </si>
  <si>
    <t xml:space="preserve"> Unified Threat Management – UTM </t>
  </si>
  <si>
    <t xml:space="preserve"> XDR</t>
  </si>
  <si>
    <t xml:space="preserve">EDR </t>
  </si>
  <si>
    <t xml:space="preserve">Factor Authentication – MFA – Extended Detection and Response  </t>
  </si>
  <si>
    <t xml:space="preserve">WatchGuard – cybersecurity </t>
  </si>
  <si>
    <t>EITERRA</t>
  </si>
  <si>
    <t>L’infrastructure as Code avec Terraform</t>
  </si>
  <si>
    <t>Déployez votre infrastructure sur le Cloud</t>
  </si>
  <si>
    <t>Julien Wittouck</t>
  </si>
  <si>
    <t>Wittouck, Julien</t>
  </si>
  <si>
    <t>436 pages</t>
  </si>
  <si>
    <t>Ce livre sur Terraform s’adresse aussi bien aux « Devs » qu’aux « Ops », débutants ou disposant déjà de notions de base, qui souhaitent maîtriser le développement d’une infrastructure sur le cloud. Le lecteur y trouvera des cas d’usage illustrés par des exemples de code variés lui permettant d’être à l’aise avec son langage, son utilisation et son écosystème. 
Dans les premiers chapitres du livre, l’auteur présente les fondamentaux de Terraform, de la présentation des notions générales de l’infrastructure as code, à l’architecture de Terraform avec le fonctionnement du CLI, du registry, du state et des providers, en passant par le langage Terraform (HCL) expliqué en détail pour permettre la lecture et l’écriture de code simple. Au travers de 7 cas d’usage, le lecteur peut ensuite découvrir des utilisations différentes de Terraform sur des plateformes variées : Google Cloud Platform, AWS, MongoDB, OVH, Scaleway, GitHub et GitLab. 
La suite du livre permet au lecteur d’aller plus loin dans l’apprentissage de Terraform. Le partage et la réutilisation de code sont mis en pratique avec l’utilisation et le développement de modules. Les éléments du langage avancés ainsi que les bonnes pratiques de développement sont présentés en détail. La gestion du state et les opérations permettant de le manipuler sont ensuite expliquées avant de passer à l’écriture de tests (souvent mise à l’écart) présentée avec l’implémentation de tests d’intégration. Enfin, le développement d’un provider permet de s’interfacer avec n’importe quel service. 
À l’instar de nombreuses entreprises qui utilisent HCP Terraform pour exécuter le code Terraform, le lecteur appréhende l’exécution managée de Terraform. L’intégration de Terraform à des pipelines de CI/CD est également présentée avec des exemples pour GitLab CI et GitHub Actions. Toutes ces connaissances cumulées ainsi que de précieux conseils pour bien se préparer permettent au lecteur de pouvoir préparer et passer la certification Terraform. 
Pour finir, des outils open source complémentaires sont présentés pour compléter l’outillage de développement et quelques ressources et liens sont donnés pour se maintenir à jour sur les nouveautés de l’écosystème.</t>
  </si>
  <si>
    <t>%SITE_CLIENT%/?library_guid=5C58151D-C72E-4B93-BF7A-9C897660CE3F</t>
  </si>
  <si>
    <t xml:space="preserve"> infrastructure as code</t>
  </si>
  <si>
    <t xml:space="preserve">Terraform </t>
  </si>
  <si>
    <t>DP2PROWN</t>
  </si>
  <si>
    <t>Le Product Owner</t>
  </si>
  <si>
    <t>Maîtriser son rôle et ses missions (2e édition)</t>
  </si>
  <si>
    <t>Edgard Maillot</t>
  </si>
  <si>
    <t>Maillot, Edgard</t>
  </si>
  <si>
    <t>378 pages</t>
  </si>
  <si>
    <t>Dans une organisation agile, quel est le rôle exact du Product Owner ? Est-ce un chef de projet 2.0 ? Avec ce livre, l’auteur propose au lecteur de répondre à ces interrogations en décrivant ce métier de manière pragmatique. Il intéressera aussi bien les personnes souhaitant passer à l’agilité et devenir Product Owner que les Product Owners ou managers désireux de gérer plus efficacement le développement de leurs produits.
Au fil des chapitres, le lecteur découvre ainsi comment ce véritable chef d'orchestre peut élaborer une vision du produit ainsi qu’une méthode permettant de définir une stratégie et un plan opérationnel faisant sens et nourrissant la motivation de tous les acteurs d’une équipe agile.
La gestion du Backlog de produit est détaillée pour permettre d'en saisir les enjeux afin de s'adapter à un environnement évolutif tout en communiquant mieux grâce à des outils et des méthodes modernes.
Enfin, un chapitre entier est dédié aux principales approches permettant au Product Owner de coordonner les efforts d'une ou plusieurs équipes. Scrum à l’échelle ou SAFe, les enjeux et implications de ces approches sont également décrits précisément afin d’être en mesure d’évoluer sereinement en tant que Product Owner dans différents types d’organisations.</t>
  </si>
  <si>
    <t>%SITE_CLIENT%/?library_guid=C6352B4A-5A70-4CF7-BF11-24F2B28C27D4</t>
  </si>
  <si>
    <t xml:space="preserve"> agile </t>
  </si>
  <si>
    <t xml:space="preserve"> méthodes agiles </t>
  </si>
  <si>
    <t xml:space="preserve"> product owner </t>
  </si>
  <si>
    <t xml:space="preserve"> Scrum </t>
  </si>
  <si>
    <t xml:space="preserve"> Scrum master </t>
  </si>
  <si>
    <t xml:space="preserve">agilité </t>
  </si>
  <si>
    <t>SOBHS-3POWBI</t>
  </si>
  <si>
    <t>Power BI Desktop</t>
  </si>
  <si>
    <t>Reporting et analyse de données au quotidien (3e édition)</t>
  </si>
  <si>
    <t>André Meyer-roussilhon</t>
  </si>
  <si>
    <t>Meyer-roussilhon, André</t>
  </si>
  <si>
    <t>276 pages</t>
  </si>
  <si>
    <t>La Business Intelligence (BI) est née d'une exigence pressante : la capacité à analyser un volume de données de plus en plus important - parfois aux limites de ce que peut supporter un tableur - et une lecture optimisée des indicateurs et des informations. Autrefois encadré par des couches intermédiaires et des acteurs souvent informaticiens, c'est aujourd'hui, avec Power BI Desktop de Microsoft, l'ère de la BI en libre-service : un accès direct aux sources de données, avec ce que cela exige d'attention, un outil capable de brasser des volumes d'informations bien au-delà d'Excel, et de les restituer sous une forme visuelle claire et efficace. Né de l'expérience de Microsoft dans le domaine des bases de données, dans la continuité d'Excel et de ses compléments (Power Query, Power Pivot), Power BI Desktop est un outil complet de préparation et d’analyse des données.
Ce livre sur Power BI Desktop est le fruit de sept années d'utilisation quotidienne et de formations, et d'une approche qui se veut la plus claire et la plus efficace possible. Il est destiné à l'utilisateur d'Excel qui souhaite pousser l'analyse de données dans un environnement familier, tout comme au spécialiste des bases de données qui veut en exploiter les ressources et diffuser l'information.
Toutes les étapes nécessaires à  la construction d'un rapport sont détaillées : de la connexion aux données et de leur préparation à la mise en place du modèle de données, phase préliminaire de première importance, de la maîtrise de l'éventail des visuels et de leurs interactions à une approche résolument pragmatique et immédiatement utile du langage essentiel DAX ; et jusqu'à la diffusion du rapport, l'ouvrage dévoile et structure les ressources de l'outil Power BI Desktop pour en faire un révélateur de vos données.
L'approche est à la fois méticuleuse, car chaque étape du parcours est riche de multiples possibilités, et pédagogique, avec la volonté de souligner un cheminement clair vers la construction d'un rapport ou tableau de bord. Ce livre couvre différents scénarios de connexion à vos sources de données (fichier Excel, base de données, dossiers…), il vous permettra d'acquérir les bons réflexes lors du travail de préparation des données, notamment en fonction de la source, mais aussi de découvrir la facilité de sa mise en œuvre ; il vous guidera pour apprendre à choisir le bon visuel pour faire passer la bonne information et éviter la surcharge ; vous comprendrez les ressorts fondamentaux du calcul dans Power BI pour construire vos indicateurs, avec ou sans recours au DAX. En définitive, l'objectif est que vous puissiez prendre plaisir à découvrir et continuer d'explorer cet outil conçu pour vous permettre d'éclairer d'une lumière nouvelle l'information dont vous disposez.</t>
  </si>
  <si>
    <t>%SITE_CLIENT%/?library_guid=50AB4C29-0AAD-4473-8F0F-C4ED1F516889</t>
  </si>
  <si>
    <t xml:space="preserve"> statistiques</t>
  </si>
  <si>
    <t xml:space="preserve">BI – Business Intelligence – Power Query – Power Pivot – Dax – M – tableaux de bord – rapport </t>
  </si>
  <si>
    <t>SF23IND</t>
  </si>
  <si>
    <t>InDesign 2023</t>
  </si>
  <si>
    <t>Pour PC et Mac</t>
  </si>
  <si>
    <t>Découvrez dans ce livre les fonctionnalités de PAO du logiciel InDesign 2023.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t>
  </si>
  <si>
    <t>STUDIO FACTORY</t>
  </si>
  <si>
    <t>%SITE_CLIENT%/?library_guid=2A1DFCAF-A2C3-4801-9439-8F1869469BDD</t>
  </si>
  <si>
    <t xml:space="preserve"> bibliothèques CC </t>
  </si>
  <si>
    <t xml:space="preserve"> gabarits </t>
  </si>
  <si>
    <t xml:space="preserve"> InD </t>
  </si>
  <si>
    <t xml:space="preserve"> index </t>
  </si>
  <si>
    <t xml:space="preserve"> livres </t>
  </si>
  <si>
    <t xml:space="preserve"> mise en page </t>
  </si>
  <si>
    <t xml:space="preserve"> PAO </t>
  </si>
  <si>
    <t xml:space="preserve"> PDF</t>
  </si>
  <si>
    <t xml:space="preserve"> table des matières </t>
  </si>
  <si>
    <t xml:space="preserve">Adobe </t>
  </si>
  <si>
    <t>DPAR</t>
  </si>
  <si>
    <t>Architectures réseau d’entreprise</t>
  </si>
  <si>
    <t>Concevoir des infrastructures réseau évolutives</t>
  </si>
  <si>
    <t>Luca Giusti</t>
  </si>
  <si>
    <t>Giusti, Luca</t>
  </si>
  <si>
    <t>434 pages</t>
  </si>
  <si>
    <t>Ce livre sur les architectures réseau s’adresse au lecteur désireux de concevoir des infrastructures réseau fiables et évolutives pour répondre aux besoins en constante évolution des entreprises. Sans prétendre être exhaustif, ce livre aborde ainsi différents sujets liés aux architectures réseau (enjeux business, principes généraux, réseaux Fabric, interconnexions, accès à Internet, sécurité, réseaux locaux), étudiés séparément selon une approche résolument tournée vers la pratique et considérant les enjeux budgétaires et stratégiques.   
Le lecteur découvre ainsi les principaux protocoles qui gouvernent les échanges de données, de la couche physique à la couche applicative. Ces connaissances sont essentielles pour comprendre les mécanismes sous-jacents qui permettent aux réseaux de fonctionner de manière fluide et sécurisée.   
Une attention particulière est portée aux réseaux de centres de données, où la haute disponibilité et la performance sont cruciales. Les lecteurs sont guidés à travers l'évolution des architectures, de la plus traditionnelle (3-tiers) aux plus innovantes basées sur le RFC 7938.  
La connexion entre les centres de données est explorée, de celle gérée par les opérateurs télécoms jusqu'à l'ingénierie du trafic avec le SR-MPLS. La connexion à Internet est présentée au travers des composants traditionnels d'une DMZ et de l’étude d’une possible évolution vers un CDN moderne. L’auteur aborde également de possibles approches concernant la sécurité, la virtualisation des fonctions réseau (NFV) et la multi-tenance.
Le livre se penche ensuite sur les défis spécifiques auxquels sont confrontés les réseaux de bureau, notamment en matière d'évolutivité, de sécurité et de gestion des appareils personnels. Différentes topologies physiques et logiques sont explorées, offrant un aperçu complet des architectures possibles pour répondre aux besoins variés des entreprises modernes.   
Cet ouvrage termine sur des considérations plus opérationnelles allant du monitoring au DRP (Disaster Recovery Plan), en passant par l'automatisation, le Zero Touch Provisioning (ZTP)  ou les fonctionnalités des contrôleurs SD-WAN.</t>
  </si>
  <si>
    <t>%SITE_CLIENT%/?library_guid=6357263F-8480-4851-B255-9FFCCE968120</t>
  </si>
  <si>
    <t>Réseau – architecture</t>
  </si>
  <si>
    <t>EP2HADIS</t>
  </si>
  <si>
    <t>Haute disponibilité sous Linux</t>
  </si>
  <si>
    <t>De l'infrastructure à l'orchestration de services (Heartbeat, Docker, Ansible, Kubernetes...) (2e édition)</t>
  </si>
  <si>
    <t>Sébastien  Rohaut, Charles Sabourdin</t>
  </si>
  <si>
    <t>Sabourdin, Charles</t>
  </si>
  <si>
    <t>468 pages</t>
  </si>
  <si>
    <t>Plus que jamais, dans un monde ultraconnecté où tant de choses dépendent de l’informatique et d’Internet, il est primordial de disposer d’environnements hautement disponibles, redondants et fiables. L’objectif de ce livre est de fournir aux ingénieurs système toutes les bases permettant de construire des environne­ments de Haute Disponibilité, tant du point de vue de l’infrastructure que du point de vue des services, basés sur le système d’exploitation Linux. 
Selon les principes et les outils DevOps, les auteurs présentent un exemple d’application fil rouge permet­tant d’étudier la façon de faire évoluer de concert une application et l’infrastructure sous-jacente, pour les rendre les plus fiables et les plus accessibles possibles, en s’appuyant sur les dernières technologies. 
Tous les éléments de conception d’une plateforme et d’une application redondantes sont ainsi abordés. 
Le lecteur peut ainsi appréhender concrètement la définition d’une application écrite en Java et tournant sous Tomcat, la mise en place d’une architecture matérielle fonctionnelle pour la supporter, la redondance des services système et réseau de base (RAID, agrégats réseau, DNS…), l’automatisation de la construction et du déploiement des images de l’application avec Docker et Ansible ou encore la haute disponibilité du réseau, des répartiteurs de charge et des adresses IP avec NGINX, HAProxy, le protocole VRRP et Quagga. 
Dans la suite du livre, les auteurs décrivent le passage à l’orchestration avec un cluster Kubernetes, le dé­ploiement d’un cluster avec une solution de stockage réseau redondant basée sur un cluster NFS et XFS, ainsi que la création de clusters de bases de données MariaDB et les affinités de sessions. 
Chaque chapitre du livre est agrémenté d’exemples pratiques dont l’ensemble du code est proposé en télé­chargement sur l’espace GitHub des auteurs</t>
  </si>
  <si>
    <t>%SITE_CLIENT%/?library_guid=1417AD5D-A20B-4C85-8C36-A1F9A2BC8B4D</t>
  </si>
  <si>
    <t xml:space="preserve"> Docker </t>
  </si>
  <si>
    <t xml:space="preserve"> kubernetes </t>
  </si>
  <si>
    <t xml:space="preserve"> Linux</t>
  </si>
  <si>
    <t xml:space="preserve"> orchestration </t>
  </si>
  <si>
    <t xml:space="preserve">Haute disponibilité </t>
  </si>
  <si>
    <t>LF23SCRA</t>
  </si>
  <si>
    <t>Scratch 3</t>
  </si>
  <si>
    <t>S'initier à la programmation, à la robotique et à l’IA par le jeu (2e édition)</t>
  </si>
  <si>
    <t>Sarah Lacaze</t>
  </si>
  <si>
    <t>Lacaze, Sarah</t>
  </si>
  <si>
    <t>682 pages</t>
  </si>
  <si>
    <t>Ce livre sur Scratch 3 est un outil pédagogique pour toute personne qui souhaite découvrir, ou faire découvrir, la démarche de la programmation informatique de façon ludique. Autant adapté à un public d’adultes que d’enfants, aucun prérequis n’est nécessaire si ce n’est savoir utiliser les fonctionnalités de base d’un ordinateur. 
Le livre est constitué de trois grandes parties. Après une présentation de l’interface et des éditeurs, les diffé­rents blocs utilisés pour créer des programmes sont décrits. L’auteure exploite le côté simple et intuitif de Scratch pour introduire les notions propres à tout langage de programmation que sont les variables, les boucles et même les procédures. Deux chapitres sont ensuite consacrés aux techniques dédiées à l’animation et aux jeux vidéo. 
La seconde partie du livre est consacrée à la création de jeux : jeu de labyrinthe, jeu de tir, jeu de cible, jeu de course de voitures... La création d’un jeu, ou d’une animation, nécessite l’intervention de plusieurs spécia­listes : Game designer, Graphiste, Sound designer, Programmeur et Scratch permet d’endosser tous ces rôles à la fois. Grâce à la palette graphique et aux bibliothèques présentes dans Scratch, vous pouvez créer vos personnages et vos arrière-plans, ou les importer. Grâce à l’éditeur audio et à la bibliothèque de sons vous pouvez facilement importer des sons et les modifier. Grâce aux blocs de programmes qui s’assemblent pour former des piles de codes, la programmation avec Scratch devient un jeu d’enfant. Les jeux proposés ouvrent la voie à l’imagination des lecteurs. 
La dernière partie du livre traite des extensions disponibles pour s’initier à l’électronique et à la robotique (cartes Makey Makey et micro:bit - Lego Boost), ainsi que des plateformes développées à partir de Scratch pour découvrir l’Intelligence artificielle et le Machine Learning.</t>
  </si>
  <si>
    <t>LF - LA FABRIQUE</t>
  </si>
  <si>
    <t>%SITE_CLIENT%/?library_guid=5D72DAE8-35B7-4B6F-83CB-07914EBDBE43</t>
  </si>
  <si>
    <t xml:space="preserve"> blocs </t>
  </si>
  <si>
    <t xml:space="preserve"> jeu </t>
  </si>
  <si>
    <t xml:space="preserve"> micro:bit </t>
  </si>
  <si>
    <t xml:space="preserve"> robotique </t>
  </si>
  <si>
    <t xml:space="preserve"> thymio</t>
  </si>
  <si>
    <t xml:space="preserve">programmation </t>
  </si>
  <si>
    <t>RI4HTCSJA</t>
  </si>
  <si>
    <t>Apprenez les langages HTML5, CSS3 et JavaScript pour créer votre premier site web (4e édition)</t>
  </si>
  <si>
    <t>Denis Matarazzo</t>
  </si>
  <si>
    <t>Matarazzo, Denis</t>
  </si>
  <si>
    <t>365 pages</t>
  </si>
  <si>
    <t>Ce livre s’adresse à de grands débutants en développement informatique, qui n’ont jamais programmé avec HTML5, CSS3 et JavaScript. L’auteur guide le lecteur en lui enseignant des méthodes efficaces et actuelles pour créer son premier site web, en partant vraiment de zéro et en allant jusqu’à un niveau suffisant pour qu’il soit ensuite autonome. 
Dès le début du livre l’auteur présente un tour d’horizon du développe­ment sur le Web : les langages côté client et serveur, les formats d’images, les navigateurs… afin que le lecteur comprenne les mécanismes par lesquels le contenu d’une page s’affiche sur un écran. Le chapitre suivant enseigne les règles générales à observer pour développer de manière efficace : lisibilité du code, organisation des dossiers, utilisation des éditeurs de code, référencement… 
Ensuite, l’auteur entre dans le vif du sujet et présente tout d’abord le lan­gage HTML5 qui permet de structurer une page, de disposer les éléments visuels très précisément. Le second langage présenté est le CSS3, qui permet quant à lui d’ajouter des styles, des animations, des effets visuels rendant inutile l’utilisation d’images et permettant d’adapter l’affichage aussi bien sur un téléphone que sur un ordinateur. Pour avoir une bonne connaissance des langages utilisés côté client, le troisième présenté dans ce livre est le JavaScript. C’est ce langage qui va permettre d’ajouter de l’interactivité sur les pages, de faire des comparaisons, de répéter des actions, d’utiliser une base de données côté client… 
Au travers d’exemples concrets et au-delà de l’aspect purement technique de cet apprentissage, l’auteur transmet au lecteur les principales règles de mise en page à respecter pour rendre le site agréable à l’œil, convivial et facile d’utilisation ainsi que les bonnes méthodes de développement et les pièges à éviter. Après la lecture de ce livre, le lecteur pourra créer un site web fonctionnel dont il pourra être fier. 
Des éléments complémentaires sont en téléchargement sur le site www.editions-eni.fr.</t>
  </si>
  <si>
    <t>%SITE_CLIENT%/?library_guid=79C3F087-2A58-4F04-920A-6A796419A5BF</t>
  </si>
  <si>
    <t xml:space="preserve"> css 3 </t>
  </si>
  <si>
    <t xml:space="preserve"> CSS 3 </t>
  </si>
  <si>
    <t xml:space="preserve"> développement </t>
  </si>
  <si>
    <t xml:space="preserve"> HTML 5 </t>
  </si>
  <si>
    <t xml:space="preserve">web </t>
  </si>
  <si>
    <t>RIDATAM</t>
  </si>
  <si>
    <t>Les datamarts Power BI</t>
  </si>
  <si>
    <t>Gérez vos sources de données métier</t>
  </si>
  <si>
    <t>Didier Maignan</t>
  </si>
  <si>
    <t>Maignan, Didier</t>
  </si>
  <si>
    <t>830 pages</t>
  </si>
  <si>
    <t>Préface d’Émilie BEAU - Architecte technique chez Microsoft 
Ce livre abondamment illustré consacré aux datamarts de Power BI de Microsoft, en mode autonome ou éventuellement en mode hybride avec Microsoft Fabric, s’adresse à toute personne amenée à traiter des données en entreprise (responsable data, décideurs informatiques, uti­lisateurs de Power BI) autant qu’aux étudiants en Data Analyse ou Data Architecture. Il a pour objectif de transmettre au lecteur les tenants et aboutissants des datamarts Power BI pour qu’il puisse les exploiter efficacement. 
Après avoir défini les datamarts, l’auteur en expose l’architecture tech­nique et fonctionnelle puis souligne les avantages et inconvénients. Il explique le périmètre de l’outil et compare les datamarts aux flux de données, aux modèles sémantiques et à Microsoft Fabric. 
Le second chapitre permet au lecteur d’être guidé de bout en bout dans la création d’un datamart. Il explore ainsi l’ajout d’éléments pour la gestion du temps ou des lieux, la création d’une passerelle ou en­core la création de premières tables indispensables. Un chapitre est ensuite consacré à l’outil d’extraction, de transformation et de charge­ment des données qu’est Power Query OnLine avec de très nombreux exemples pratiques et un comparatif avec Power BI Desktop. Les cha­pitres suivants s’intéressent à DAX et au modèle de données à mettre en place, ainsi qu’à toutes les façons de consommer un datamart, de Microsoft Excel à Azure Data Studio. 
Pour finir, l’auteur présente dans les derniers chapitres la gestion des droits et du partage, la gouvernance et les pipelines de déploiement ainsi que la maintenance et la réponse aux messages d’erreur.</t>
  </si>
  <si>
    <t>%SITE_CLIENT%/?library_guid=AC39BF68-6353-474F-B2D3-4DE87360236E</t>
  </si>
  <si>
    <t xml:space="preserve"> Azure Data Studio</t>
  </si>
  <si>
    <t xml:space="preserve"> Microsoft Fabric – MS Fabric </t>
  </si>
  <si>
    <t xml:space="preserve"> Power BI Desktop </t>
  </si>
  <si>
    <t xml:space="preserve"> Power Query OnLine </t>
  </si>
  <si>
    <t xml:space="preserve">Power BI – Datamert – Dataflows – Datasets </t>
  </si>
  <si>
    <t>EI12C22VIS</t>
  </si>
  <si>
    <t>C# 12</t>
  </si>
  <si>
    <t>Développez des applications Windows avec Visual Studio 2022</t>
  </si>
  <si>
    <t>Jérôme Hugon</t>
  </si>
  <si>
    <t>Hugon, Jérôme</t>
  </si>
  <si>
    <t>536 pages</t>
  </si>
  <si>
    <t>Ce livre sur le développement d’applications Windows avec le langage C# (en version 12) et Visual Studio 2022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2022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t>
  </si>
  <si>
    <t>%SITE_CLIENT%/?library_guid=304DC59E-8A69-4FEB-AB92-917A6CA6F844</t>
  </si>
  <si>
    <t xml:space="preserve"> .net </t>
  </si>
  <si>
    <t xml:space="preserve"> c sharp </t>
  </si>
  <si>
    <t xml:space="preserve"> csharp </t>
  </si>
  <si>
    <t xml:space="preserve"> dot net </t>
  </si>
  <si>
    <t xml:space="preserve"> entity framework </t>
  </si>
  <si>
    <t xml:space="preserve"> framework </t>
  </si>
  <si>
    <t xml:space="preserve"> gdi </t>
  </si>
  <si>
    <t xml:space="preserve"> gdi+</t>
  </si>
  <si>
    <t xml:space="preserve"> langage </t>
  </si>
  <si>
    <t xml:space="preserve"> linq </t>
  </si>
  <si>
    <t xml:space="preserve"> net </t>
  </si>
  <si>
    <t xml:space="preserve"> vs </t>
  </si>
  <si>
    <t xml:space="preserve"> wpf </t>
  </si>
  <si>
    <t>EI6SYM</t>
  </si>
  <si>
    <t>Symfony 6</t>
  </si>
  <si>
    <t>Développez des sites web PHP structurés et performants</t>
  </si>
  <si>
    <t>Etienne Langlet</t>
  </si>
  <si>
    <t>Langlet, Etienne</t>
  </si>
  <si>
    <t>530 pages</t>
  </si>
  <si>
    <t>Ce livre sur Symfony 6 s’adresse aux développeurs, chefs de projets, architectes techniques, qui souhaitent, grâce à ce framework, structurer et organiser leurs développements PHP au sein d’un environnement de construction d’applications robuste et professionnel. La maîtrise de la programmation objet avec PHP est un prérequis indispensable pour tirer le meilleur parti de ces pages. 
Le livre couvre les principaux composants de Symfony 6, considéré aujourd’hui comme le framework PHP de référence. Il fournit les connaissances de base qui permettent non seulement de créer un site ou une application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de la journalisation ou même de la sécurité de l’application sont autant de thèmes exposés dans le livre.
Le temps de chargement des pages d’un site web étant un élément crucial, un chapitre délivre les techniques et astuces pour fortement améliorer les performances d’une application. Enfin, les contraintes de mise en production sont également évoquées dans un chapitre dédié au déploiement d’une application Symfony.
L’auteur a structuré les chapitres pour faciliter l’apprentissage de Symfony 6 et dévoile au fil des pages des conseils, bonnes pratiques et exemples détaillés.
Des éléments complémentaires sont en téléchargement sur le site www.editions-eni.fr.</t>
  </si>
  <si>
    <t>%SITE_CLIENT%/?library_guid=DAFB96F1-AAD0-4235-BD6E-260EB19A5D17</t>
  </si>
  <si>
    <t xml:space="preserve"> symfony 3 </t>
  </si>
  <si>
    <t xml:space="preserve"> symfony 5</t>
  </si>
  <si>
    <t xml:space="preserve"> web </t>
  </si>
  <si>
    <t xml:space="preserve">framework </t>
  </si>
  <si>
    <t>EILINAS</t>
  </si>
  <si>
    <t>De la ligne de commande à l'administration système</t>
  </si>
  <si>
    <t>Jérémy Gak</t>
  </si>
  <si>
    <t>Gak, Jérémy</t>
  </si>
  <si>
    <t>325 pages</t>
  </si>
  <si>
    <t>Ce livre, dédié à tous ceux qui aspirent à devenir des experts en système d'exploitation Linux, propose une approche pratique, enrichie de nombreux exemples concrets et d'astuces précieuses, vous emmène de la maîtrise des bases essentielles à celle des techniques avancées d’administration du système. 
Vous commencez par explorer la philosophie open source et les diverses distributions Linux avant d’apprendre concrètement à gérer des permissions, des solutions de sécurité comme SELinux et AppArmor, la configuration réseau ou encore les utilisateurs et les groupes. 
La suite de la lecture vous plonge au cœur de l'administration système, allant de la gestion des packages, des services système et des processus, aux fonctionnalités plus avancées telles que la virtualisation, les conteneurs et la gestion de serveurs, y compris les serveurs LAMP et SSH.  
Vous apprenez à utiliser Linux pour des réseaux plus complexes, depuis les VLAN et VPN jusqu'aux serveurs proxy et DNS. 
Avec l'utilisation de Docker et les principes de l'automatisation avec Puppet et Ansible, l’auteur met en lumière des stratégies pour optimiser et sécuriser les infrastructures IT. La sécurité de Linux n'aura plus de secret pour vous grâce à l’exploration des risques courants et des mesures de prévention contre l'escalade de privilèges. 
Pour finir, vous découvrez les perspectives et les bonnes pratiques pour une administration système réfléchie et proactive.</t>
  </si>
  <si>
    <t>%SITE_CLIENT%/?library_guid=41E62E21-C1DB-4DD3-B4C7-B54BC340E066</t>
  </si>
  <si>
    <t xml:space="preserve"> Ansible</t>
  </si>
  <si>
    <t xml:space="preserve"> centos </t>
  </si>
  <si>
    <t xml:space="preserve"> debian </t>
  </si>
  <si>
    <t xml:space="preserve"> LAMP – Puppet </t>
  </si>
  <si>
    <t xml:space="preserve"> noyau </t>
  </si>
  <si>
    <t xml:space="preserve"> procfs </t>
  </si>
  <si>
    <t xml:space="preserve"> sysfs  </t>
  </si>
  <si>
    <t xml:space="preserve"> ubuntu </t>
  </si>
  <si>
    <t xml:space="preserve">gnu/linux </t>
  </si>
  <si>
    <t>DP3V4ITI</t>
  </si>
  <si>
    <t>ITIL® 4</t>
  </si>
  <si>
    <t>Comprendre la démarche et adopter les bonnes pratiques (3e édition)</t>
  </si>
  <si>
    <t>Jean-Luc Baud</t>
  </si>
  <si>
    <t>Baud, Jean-Luc</t>
  </si>
  <si>
    <t>412 pages</t>
  </si>
  <si>
    <t>Ce livre présente la démarche ITIL® 4 et les bonnes pratiques de sa mise en œuvre. Il s’adresse à toutes les personnes travaillant à l’informatique, du responsable infor­matique au technicien, en passant par l’ingénieur ou le hotliner d’un centre de services. Ce livre va leur donner un éclairage sur les grands principes de la gestion de services, le positionnement de la démarche ITIL® 4 par rapport à la version V3 et l’intégration des méthodes agiles dans les recommandations ITIL®. Il montrera les bénéfices qu’ITIL® peut apporter pour l’organisation ainsi que les pièges à éviter dans sa mise en œuvre. Ce livre donne tous les éclairages détaillés pour la mise en œuvre de la démarche, en partant par exemple d’une implémentation existante ITIL® V2 ou ITIL® V3. La troisième édition ajoute un chapitre qui présente le positionnement des différentes pratiques dans le système de valeur des services. 
Dans un premier temps, l’auteur présente les différences entre une norme, un standard, des bonnes pratiques et positionne ITIL® par rapport aux autres démarches qualité qui traitent de la gestion de services. Il explique ensuite en détail tout le vocabulaire (pratique, incident, problème...) qui va permettre à tous, à l’informatique et à l’extérieur de l’informatique, de se comprendre. 
Le livre détaille ensuite, chapitre après chapitre, les grands principes d’ITIL® 4 : les dimensions, le système global, les principes directeurs, la gouvernance, l’amélioration continue, la chaîne de valeur des services. Trois chapitres présentent les trente-quatre pratiques d’ITIL® 4. Elles sont décrites et expliquées avec leur terminologie propre, en mentionnant les objectifs, les acteurs, les activités et les bénéfices attendus. 
Pour aider le lecteur à la mise en oeuvre de la démarche, cette nouvelle édition du livre propose un chapitre qui positionne toutes les pratiques dans les différentes activités de la chaîne de valeur des services et un autre qui montre les relations étroites entre les principales pratiques. 
Trois chapitres traitent de la mise en oeuvre de la démarche ITIL® 4. De manière très pragmatique, ils donnent des recommandations et des conseils pour démar­rer la mise en place, accompagner le changement, éviter les échecs et les rejets de la démarche. 
En annexes, le cursus de formation ITIL® 4 est présenté et un glossaire reprend tout le vocabulaire et les définitions.</t>
  </si>
  <si>
    <t>%SITE_CLIENT%/?library_guid=B11169A4-D8B0-415A-8345-59317CA434A7</t>
  </si>
  <si>
    <t xml:space="preserve"> cycle de vie </t>
  </si>
  <si>
    <t xml:space="preserve"> iso 20000 </t>
  </si>
  <si>
    <t xml:space="preserve"> ITIL 3 </t>
  </si>
  <si>
    <t xml:space="preserve"> itil 4</t>
  </si>
  <si>
    <t xml:space="preserve"> ITIL V3 </t>
  </si>
  <si>
    <t xml:space="preserve"> itil v4 </t>
  </si>
  <si>
    <t xml:space="preserve"> ITIL3 </t>
  </si>
  <si>
    <t xml:space="preserve"> itil4 </t>
  </si>
  <si>
    <t xml:space="preserve"> process </t>
  </si>
  <si>
    <t xml:space="preserve"> processus </t>
  </si>
  <si>
    <t xml:space="preserve">iso </t>
  </si>
  <si>
    <t>SOBHS-3EXCCOPBI</t>
  </si>
  <si>
    <t>Business Intelligence avec Excel et Copilot</t>
  </si>
  <si>
    <t>Des données brutes à l'analyse stratégique (3e édition)</t>
  </si>
  <si>
    <t>Boris Noro</t>
  </si>
  <si>
    <t>Noro, Boris</t>
  </si>
  <si>
    <t>408 pages</t>
  </si>
  <si>
    <t>Dans un monde professionnel où la donnée est reine, l'intelligence artificielle (IA) et la business intelligence (BI) deviennent des outils incontournables pour la prise de décision stratégique. Cet ouvrage est un guide qui démystifie l'utilisation de l'IA et de la BI pour les utilisateurs non informaticiens, en se concentrant sur le logiciel le plus accessible et le plus utilisé dans le monde professionnel : Excel.  
Quel que soit votre champ d’activité ou votre projet professionnel, la préparation et l’analyse des données est devenue une compétence précieuse et de plus en plus recherchée. À travers ce livre, Boris Noro vous accompagne pas à pas dans la maîtrise des outils tels que Copilot, Power Pivot, Power Query et le langage DAX, vous permettant de transformer des données brutes en insights précieux : import, nettoyage et manipulation de données, mise en place d’automatisation, réalisation de tableaux de bord dynamiques, synthèse et analyse de données, réalisation de graphiques complexes, de cartes mais aussi ingénierie de prompt afin de maîtriser Copilot, l'IA intégrée à Microsoft 365.  
Il est destiné à toute personne ayant à faire de l’analyse de données : manager, commercial, secrétaire, comptable, financier, chargé de ressources humaines... Il a été rédigé avec la version Microsoft 365 d’Excel. 
La difficulté des concepts et des exercices proposés est progressive ; rédigé dans un langage simple, ce livre permettra aux débutants de se familiariser petit à petit avec ces différents outils. 
Les fichiers nécessaires à la réalisation des exercices sont disponibles en téléchargement sur le site des Editions ENI : www.editions-eni.fr.</t>
  </si>
  <si>
    <t>%SITE_CLIENT%/?library_guid=AA9BB568-35F0-4682-8F82-44C4D2FF0481</t>
  </si>
  <si>
    <t xml:space="preserve"> prompt</t>
  </si>
  <si>
    <t xml:space="preserve">IA – BI – Intelligence artificielle – Copilot – Power Pivot – Power Query – powerQuery – PowerPivot – Dax – tableau de bord </t>
  </si>
  <si>
    <t>RI12CSHAVSC</t>
  </si>
  <si>
    <t>C# 12 et Visual Studio Code</t>
  </si>
  <si>
    <t>Les fondamentaux du langage</t>
  </si>
  <si>
    <t>Christophe Mommer</t>
  </si>
  <si>
    <t>Mommer, Christophe</t>
  </si>
  <si>
    <t>319 pages</t>
  </si>
  <si>
    <t>Ce livre s’adresse aux développeurs qui souhaitent maîtriser le dévelop­pement d’applications .NET grâce au langage C#, ici dans sa version 12. 
Après une introduction rapide sur le fonctionnement de C# 12 et de son framework associé .NET, le lecteur installe l’environnement de développe­ment multi-plateforme, Visual Studio Code, lui permettant de réaliser les exercices du livre. 
Le lecteur étudie ensuite la syntaxe de base du langage ainsi que les éléments associés pour écrire des programmes simples rapidement. Il appréhende également un concept fondamental et central : la program­mation orientée objet, paradigme utilisé dans l’utilisation de nombreux langages de développement. 
Pour créer des programmes robustes et performants, le lecteur découvre les principaux éléments algorithmiques du langage comme les boucles, les collections ou encore la gestion des erreurs. 
Le langage de requête LINQ est présenté en profondeur et illustré d’exemples concrets ponctués d’exercices. 
D’autres notions essentielles telles que l’asynchronisme, le fonctionne­ment des flux de données sont couvertes afin de compléter le panorama des possibilités du langage. 
Pour permettre au lecteur d’étendre sa réflexion pour ses projets futurs, un chapitre propose un tour d’horizon des applications qu’il est pos­sible de développer avec C#, comme des applications web, Windows ou mobile, le tout illustré par des exemples. Un ultime chapitre propose un glossaire qui servira d’aide-mémoire aux développeurs.</t>
  </si>
  <si>
    <t>%SITE_CLIENT%/?library_guid=DB6F6212-EB4D-4D34-B627-6839C3EA70C3</t>
  </si>
  <si>
    <t xml:space="preserve"> ado </t>
  </si>
  <si>
    <t xml:space="preserve"> ado.net </t>
  </si>
  <si>
    <t xml:space="preserve"> click once </t>
  </si>
  <si>
    <t xml:space="preserve"> microsoft </t>
  </si>
  <si>
    <t xml:space="preserve"> Programmation Objet </t>
  </si>
  <si>
    <t xml:space="preserve"> SQL </t>
  </si>
  <si>
    <t xml:space="preserve"> Visual Studio Code</t>
  </si>
  <si>
    <t xml:space="preserve"> VS </t>
  </si>
  <si>
    <t xml:space="preserve">C# </t>
  </si>
  <si>
    <t>DPHS-2GREENITDE</t>
  </si>
  <si>
    <t>Green IT</t>
  </si>
  <si>
    <t>Les clés pour des projets informatiques plus responsables (2e édition)</t>
  </si>
  <si>
    <t>Margerie Guilliot, Raphaël Lemaire, Sylvain Revereault</t>
  </si>
  <si>
    <t>Guilliot, Margerie</t>
  </si>
  <si>
    <t>Lemaire, Raphaël</t>
  </si>
  <si>
    <t>Revereault, Sylvain</t>
  </si>
  <si>
    <t>462 pages</t>
  </si>
  <si>
    <t>La prise de conscience collective de l’existence des crises écologiques ainsi que de l’urgence et de l’importance des efforts à effectuer s’est accélérée ces dernières années. Dans ce cadre, les professionnels du numérique ont analysé leur secteur et ses contributions à ces crises. Parallèlement, des solutions, outils et méthodes se développent. Le terme Green IT s’impose dans les discussions et les stratégies.
Cet ouvrage propose un état de l'art sur le sujet à destination des professionnels de l’informatique, qu’ils soient concepteurs, fonctionnels (responsables de produit, designers…) ou techniques (architectes, développeurs, etc.), au sein des projets, ou responsables de services (Directeurs techniques, Directeurs de projets, etc.).
Les auteurs commencent par détailler la répartition et la nature des impacts du numérique, et expliquent comment la croissance des usages et les problématiques d’obsolescence tirent ceux-ci vers le haut. De ces constats sont tirées les solutions et actions clés à mettre en place.
Pour comprendre l'écosystème actuel et s’imprégner des termes utilisés dans ce livre (Green IT, IT 4 Green, numérique responsable…), un chapitre est consacré à leur définition, ainsi qu’à la présentation des acteurs principaux autour du sujet, et des normes et législations en vigueur.
Les méthodologies permettant de mesurer précisément les impacts d’un système d’information ou d’un service numérique sont ensuite décrites (bilan GES et ACV). Les chapitres suivants expliquent comment optimiser les usages et le matériel, ainsi que la conception et l'hébergement des services numériques (écoconception). Le livre réalise un inventaire des méthodes, normes et outils existant à ce jour. Il détaille également les connexions avec les méthodologies de gestion de projet et de conception d’interface, avec l’artisanat logiciel, l'architecture et le développement.
Dans un chapitre dédié, des pistes sont données pour conduire le changement nécessaire dans les organisations. Enfin, quelques innovations des entreprises et des chercheurs sont listées, ainsi que les usages vertueux du numérique et les modèles économiques les plus adaptés.</t>
  </si>
  <si>
    <t>%SITE_CLIENT%/?library_guid=6EAB526D-0CCE-4318-8B21-05D63E2EF690</t>
  </si>
  <si>
    <t xml:space="preserve"> écoconception</t>
  </si>
  <si>
    <t xml:space="preserve"> écologie </t>
  </si>
  <si>
    <t xml:space="preserve"> GreeIT </t>
  </si>
  <si>
    <t xml:space="preserve"> IT 4 Green </t>
  </si>
  <si>
    <t xml:space="preserve"> numérique responsable </t>
  </si>
  <si>
    <t xml:space="preserve">Green IT </t>
  </si>
  <si>
    <t>RB8ONL</t>
  </si>
  <si>
    <t>ONLYOFFICE 8</t>
  </si>
  <si>
    <t>Document, Classeur, Presentation, Formulaire PDF : les fonctions essentielles</t>
  </si>
  <si>
    <t>Faïza Moumen piasco</t>
  </si>
  <si>
    <t>254 pages</t>
  </si>
  <si>
    <t>Ce livre vous présente les fonctionnalités essentielles de l’éditeur de bureau ONLYOFFICE version 8 et de ses applications Document, Classeur, Presentation et Formulaire PDF.   
Dans la partie consacrée à l’application de traitement de texte Document,  vous découvrirez comment saisir du texte et le présenter, notamment à travers la mise en forme des caractères et des paragraphes, la création et l’application de styles, l’utilisation des tabulations. Vous verrez également comment corriger et traduire votre texte, effectuer des recherches, gérer les en-têtes et pieds de page, créer et modifier des tableaux, effectuer un publipostage.   
Dans les chapitres consacrés au tableur Classeur, vous apprendrez à gérer les feuilles de calcul et à les protéger, à saisir et mettre en forme les données, à effectuer des calculs, utiliser des fonctions, travailler avec les noms de cellules et les références absolues ($). Vous découvrirez comment créer et modifier des graphiques, trier et filtrer les données, transformer vos plages de données en tableau, gérer les tableaux croisés dynamiques et protéger feuilles et classeurs.  
La partie consacrée à l’application Presentation décrit comment créer des présentations, appliquer arrière-plans et thèmes, gérer le texte, appliquer des effets de transition, des animations et projeter un diaporama.   
Dans la partie suivante, vous verrez comment insérer des images et des objets, comment gérer les objets et modifier les images grâce au module complémentaire Photo Editor. 
Dans le chapitre dédié au module Formulaire PDF, vous verrez comment créer des formulaires remplissables en créant des zones de texte, des boutons d’option, des cases à cocher, des listes déroulantes, etc. 
La dernière partie présente les fonctions communes aux diverses applications d’ONLYOFFICE relatives à la gestion des fichiers en local ou en ligne, au partage de fichier et à la co-édition, aux copies et déplacements de données.</t>
  </si>
  <si>
    <t>%SITE_CLIENT%/?library_guid=253F831D-24C6-4B2E-B544-1F2A45706E37</t>
  </si>
  <si>
    <t>suite bureautique – LibreOffice – Document – Classeur – Présentation – Presentation – Formulaire – PhotoEditor – OpenOffice</t>
  </si>
  <si>
    <t>EIKOTBACK</t>
  </si>
  <si>
    <t>Kotlin</t>
  </si>
  <si>
    <t>Développement backend d’applications web avec Ktor et Exposed</t>
  </si>
  <si>
    <t>Ghassane Latfi</t>
  </si>
  <si>
    <t>Latfi, Ghassane</t>
  </si>
  <si>
    <t>278 pages</t>
  </si>
  <si>
    <t>Ce livre sur le langage de programmation Kotlin et ses fra­meworks Ktor et Exposed vise à familiariser les développeurs backend avec une stack technologique entièrement basée sur ce langage. Il montre comment Kotlin peut être utilisé pour dé­velopper toutes les couches d’une application web moderne et performante. 
L’auteur commence par une introduction détaillée aux bases du langage Kotlin (variables, fonctions, structures de contrôle) et à sa syntaxe, avant de vous guider à travers les tests et l’utilisation des coroutines, un des principes avancés du langage. 
La deuxième partie est entièrement dédiée à la création de ser­vices REST avec Ktor, le framework développé par JetBrains pour développer des applications web performantes et robustes. 
Ensuite, vous explorez le framework Exposed, également déve­loppé par JetBrains, qui facilite la connexion et la gestion des bases de données relationnelles. Vous pourrez ainsi apprendre à manipuler les données efficacement et en toute sécurité. 
Enfin, le livre aborde des concepts avancés tels que le déve­loppement multi-plateforme avec Kotlin Multiplatform et le développement frontend, vous permettant d’étendre vos com­pétences et de créer des applications complètes et cohérentes.</t>
  </si>
  <si>
    <t>%SITE_CLIENT%/?library_guid=7C90E740-FA4B-4C0C-9F36-82E232E5AF0C</t>
  </si>
  <si>
    <t xml:space="preserve"> JetBrains</t>
  </si>
  <si>
    <t xml:space="preserve">Kotlin – Android – Java – Ktor – Expsosed </t>
  </si>
  <si>
    <t>DPGOUVDEPINF</t>
  </si>
  <si>
    <t>Le département informatique au service des organisations</t>
  </si>
  <si>
    <t>Stratégie, gouvernance et pilotage</t>
  </si>
  <si>
    <t>Didier Danse</t>
  </si>
  <si>
    <t>Danse, Didier</t>
  </si>
  <si>
    <t>730 pages</t>
  </si>
  <si>
    <t>Mettre en place un département informatique qui réponde à toutes les exigences et contraintes de l’informatique moderne devient de plus en plus difficile. Cet ouvrage permettra au lecteur de comprendre le rôle du département informa­tique, sa place dans l'organisation, ainsi que les moyens et les méthodes pour le gouverner. Les chapitres sont organisés en plusieurs parties, qui soulignent les relations entre les divers thèmes abordés, mais surtout qui rappellent les enjeux et le positionnement de l'informatique en entreprise.
Une première partie explore les enjeux des organisations, notamment en termes de RSE, de l’informatique et de la sécurité informatique, ainsi que de la nécessaire adaptation au marché.
Dans la partie qui suit, l’auteur explore les fonctions clés de l'informatique, ainsi que les nouvelles technologies qui peuvent être utilisées pour mettre en place des solutions innovantes.
Une partie est dédiée à la mise en oeuvre concrète du département infor­matique. L’auteur y donne des conseils pratiques sur les stratégies permettant de fournir des services informatiques efficaces, sur la façon de clarifier les besoins, d’architecturer des systèmes, de développer, déployer et sécuriser des infrastruc­tures et des applications, d’introduire de nouveaux services ou encore de gérer les projets, ou contrôler et sécuriser les environnements…
Pour finir, une partie recense des fiches outils pratiques, directement utilisables, qui servent à illustrer les enjeux et les bonnes pratiques pour la mise en oeuvre d’un département informatique.</t>
  </si>
  <si>
    <t>%SITE_CLIENT%/?library_guid=01BE912C-8AEB-4C4A-A27B-4C7C371E39DF</t>
  </si>
  <si>
    <t>Gouvernance – SI – Système d’information</t>
  </si>
  <si>
    <t>SOBHS-COP</t>
  </si>
  <si>
    <t>Microsoft Copilot</t>
  </si>
  <si>
    <t>Optimisez votre productivité en collaborant avec l’IA</t>
  </si>
  <si>
    <t>280 pages</t>
  </si>
  <si>
    <t>L’impact de l’intelligence artificielle générative sur le monde professionnel est immense, elle permet une automatisation avancée et une efficacité accrue dans divers secteurs. Avec Microsoft Copilot, cette transformation se concrétise dans votre quotidien, en offrant un assistant virtuel intégré aux outils Microsoft 365 pour améliorer votre productivité et simplifier certaines tâches. 
Conçu pour les professionnels, les managers et les équipes de toutes tailles, ce livre vous accompagne dans l’exploration et l’adoption de Copilot au travers de conseils, d’exemples et de cas d’usages. 
Après une introduction aux concepts fondamentaux du traitement automatique du langage, vous découvrirez l’ecosystème Copilot ainsi que les principales fonctionnalités d’IA disponibles dans les différentes applications de Microsoft : Word, Excel, PowerPoint, Outlook, Teams, OneNote, Planificateur, etc. 
Grâce à des exemples concrets et des cas d’usages, vous verrez au travers de deux chapitres pratiques comment gagner en efficacité personnelle grâce à Copilot (création de documents, gestion des e-mails, recherche d’information, analyse de données…) et comment tirer parti de Copilot pour le travail en groupe (gestion de projet, réunion à distance, brainstorming…). 
Vous apprendrez ensuite à rédiger des prompts clairs et précis pour obtenir les meilleurs résultats avec Copilot. 
Enfin, vous verrez comment faciliter l’adoption de Copilot dans votre organisation grâce à une méthodologie simple et des actions concrètes. 
Enrichi de conseils, d’astuces, d’exemples et de cas d’usages, ce livre vous aidera à exploiter pleinement les capacités de Microsoft Copilot.</t>
  </si>
  <si>
    <t>%SITE_CLIENT%/?library_guid=AB206860-A9DF-4FAE-9CD0-623990F98E89</t>
  </si>
  <si>
    <t>IA – intelligence artificielle – Microsoft Office – Microsoft 365</t>
  </si>
  <si>
    <t>LF2ARDDIY</t>
  </si>
  <si>
    <t>Arduino</t>
  </si>
  <si>
    <t>S'exercer au prototypage électronique (11 projets créatifs) (2e édition)</t>
  </si>
  <si>
    <t>Cédric  Doutriaux , Frédéric Glausinger</t>
  </si>
  <si>
    <t xml:space="preserve">Doutriaux , Cédric </t>
  </si>
  <si>
    <t>Glausinger, Frédéric</t>
  </si>
  <si>
    <t>272 pages</t>
  </si>
  <si>
    <t>Ce livre sur Arduino détaille de manière très pragmatique toutes les connaissances nécessaires au lecteur pour progresser rapidement dans la conception de circuits électroniques sur carte d’Arduino. Il éclaircit à la fois les notions électroniques, mais aussi les concepts de programmation informatique de ces cartes. L’objectif est de guider le lecteur au travers d’une démarche claire, afin qu’il puisse concevoir, étape par étape, ses propres projets en toute autonomie. Avoir des bases en électronique et quelques notions de programmation est un plus pour en tirer pleine­ment parti. 
Après une description détaillée de l’écosystème Arduino et du matériel nécessaire, l’auteur présente onze projets permettant de couvrir de nombreux domaines tels que la domotique, la robotique ou l’Internet des Objets. Chaque projet, dont la difficulté est graduelle, est conçu pour être utilisable immédiatement tout en étant une base pour des réalisations de plus grande envergure en y apportant de multiples améliorations. Certaines d’entre elles sont décrites dans le livre, d’autres restent à imaginer selon les besoins de chacun. 
Accompagné tout au long de la fabrication de chaque projet, le lecteur pourra ainsi apprendre à décoder les mes­sages de télécommandes infrarouges pour ensuite réaliser sa propre télécommande. Il fabriquera également une veilleuse automatique, une lampe multicolore ou encore un détecteur de présence. Les compositeurs de musique électronique pourront réaliser un véritable synthétiseur musical pseudo-analogique avec arpégiateur. Les bricoleurs se pencheront sur le testeur de piles et batteries, sur le télémètre ou encore sur le traceur GPS. Sans oublier la station météorologique ou le robot suiveur de ligne. 
À l’issue de ce livre, le lecteur sera en mesure d’imaginer et de concevoir ses propres projets et d’aller encore plus loin dans la découverte de l’électronique et de la programmation avec Arduino.</t>
  </si>
  <si>
    <t>%SITE_CLIENT%/?library_guid=2C6CD77E-389E-4D5B-8725-A857437094F8</t>
  </si>
  <si>
    <t xml:space="preserve"> carte électronique</t>
  </si>
  <si>
    <t xml:space="preserve">makers </t>
  </si>
  <si>
    <t>OWHS-7GREFW</t>
  </si>
  <si>
    <t>Référencement de votre site web (7e édition)</t>
  </si>
  <si>
    <t xml:space="preserve"> Intelligence artificielle et outils Google pour optimiser le SEO</t>
  </si>
  <si>
    <t>Murielle Charansol, Marie Prat</t>
  </si>
  <si>
    <t>Charansol, Murielle</t>
  </si>
  <si>
    <t>Prat, Marie</t>
  </si>
  <si>
    <t>336 pages</t>
  </si>
  <si>
    <t>L'univers des moteurs de recherche, et celui du SEO, évolue sans cesse. Google est devenu Mobile First, la recherche vocale a fait son entrée dans la recherche d’informations ainsi que l'Intelligence Artificielle (IA) et les critères de crédibilité E-E-A-T (Expérience - Expertise - Authoritativeness - Trustworthiness) d'un site. Google devient ainsi moteur de réponse et tout le monde doit s’adapter. Référencer votre site sur Google, leader des moteurs, est un passage obligé si vous souhaitez que vos pages web soient trouvées et fréquentées.Ce livre est un guide complet et pragmatique qui aborde tous les aspects du SEO. Il a comme objectif de vous aider à mettre en place des actions concrètes et efficaces pour faire connaître votre site, existant ou à venir, au plus grand nombre. Il s’adresse à toute personne, webmaster, graphiste, développeur, intégrateur, gestionnaire de sites web, chef de projet, concepteur de site web…, appelée un jour à "référencer" ou à faire référencer un site web ou un blog.Il débute par une présentation des outils de recherche d'information en général, et de Google en particulier. Il aborde aussi les pages de résultats et notamment les enjeux de la position 0, avec l'arrivée de Google SGE (Search Generative Experience), outil de recherche propulsé par l'IA générative.Les chapitres suivants vous aideront à préparer votre site ou blog au référencement. Ils détaillent toutes les étapes du SEO, en commençant par l'examen des critères de pertinence utilisés par le moteur : de la définition des mots-clés lors de la phase de conception du site aux techniques de netlinking en passant par l'optimisation du code HTML et des médias. La rédaction de contenus accompagnée de l'IA conversationnelle est aussi abordée, en prenant l'exemple de l'outil ChatGPT.Un chapitre traite également du Mobile First tandis que les chapitres suivants mettent l’accent sur des référencements plus spécifiques pour les sites e-commerce, les sites Wordpress et abordent l’optimisation de la présence sur les réseaux sociaux (SMO) ainsi que le SEO local.Les deux derniers chapitres portent sur le suivi et l’évaluation du référencement ; les outils Google Search Console et Google Analytics y sont notamment exposés.Ainsi, ce livre sera votre compagnon de route pour intégrer le SEO dans votre stratégie de communication web, tout en tenant compte des bénéfices de l'intelligence artificielle.</t>
  </si>
  <si>
    <t>%SITE_CLIENT%/?library_guid=793AFD14-A1AA-44C6-B3E5-9C41610973CD</t>
  </si>
  <si>
    <t>A</t>
  </si>
  <si>
    <t>clés – netlinking – ChatGPT – SMO – réseaux sociaux – SEO local – GSC – Google Analytics – GA4</t>
  </si>
  <si>
    <t>E</t>
  </si>
  <si>
    <t>SEO – GSE – E</t>
  </si>
  <si>
    <t>T – IA – Mobile First – mots</t>
  </si>
  <si>
    <t>RI4JAPOO</t>
  </si>
  <si>
    <t>Apprendre la Programmation Orientée Objet avec le langage Java</t>
  </si>
  <si>
    <t>(avec exercices pratiques et corrigés) (4e édition)</t>
  </si>
  <si>
    <t>Luc  Gervais</t>
  </si>
  <si>
    <t xml:space="preserve">Gervais, Luc </t>
  </si>
  <si>
    <t>428 pages</t>
  </si>
  <si>
    <t>Cette quatrième édition de ce livre s'adresse aux étudiants et aux développeurs ayant déjà une première expérience de la programmation structurée et qui sont désireux de passer à la Programmation Orientée Objet (POO) avec le langage Java, pour développer des applications portables.
Après un historique de la POO et du langage Java l'auteur explique pourquoi ce type de programmation est devenu incontournable pour développer dans les environnements graphiques événementiels. Les notions d'objet, de classe et de référence sont présentées puis les fondements de la POO que sont l'encapsulation, l'héritage, le polymorphisme et l'abstraction. Les différentes étapes d'un développement objet avec les principes de modélisation UML sont exposées.
L'auteur présente ensuite la machine virtuelle Java, son intérêt, sa richesse et un environnement de développement avec IntelliJ IDEA de la société JetBrains. Le lecteur découvre comment Java reproduit les principes de la POO en suivant des explications simples, des exemples concrets et en réalisant des exercices d'entraînement. Il découvre également les types de base du développement Java et leur utilisation, comment exploiter un IDE pour simplifier la saisie des programmes et les mettre au point. Les programmes d'essais sont de type console ou graphique, basés sur l'utilisation de Swing pour illustrer les communications entre objets. Quand ils sont pertinents, des parallèles sont menés avec les langages de programmation-objet C++ et C#. La programmation multithread permettant l'exécution simultanée de plusieurs flux d'instructions est présentée, suivie d’une introduction aux tests unitaires tellement importants pour fiabiliser les objets. Une partie consacrée à la réflexion en Java promet quelques surprises. Enfin le dernier chapitre est consacré aux classes anonymes et aux expressions lambda.
À la fin de ce livre, le lecteur disposera de bases solides pour appréhender les puissantes API Java et réaliser des programmes objet modulaires, fiables et extensibles.
Des éléments complémentaires sont en téléchargement sur le site www.editions-eni.fr.</t>
  </si>
  <si>
    <t>%SITE_CLIENT%/?library_guid=E97216E9-F609-4D82-935D-BCBC7D3B11D9</t>
  </si>
  <si>
    <t xml:space="preserve"> abstraction </t>
  </si>
  <si>
    <t xml:space="preserve"> encapsulation </t>
  </si>
  <si>
    <t xml:space="preserve"> héritage </t>
  </si>
  <si>
    <t xml:space="preserve"> Java</t>
  </si>
  <si>
    <t xml:space="preserve"> multithread </t>
  </si>
  <si>
    <t xml:space="preserve"> polymorphisme </t>
  </si>
  <si>
    <t xml:space="preserve"> uml – netbeans </t>
  </si>
  <si>
    <t xml:space="preserve"> Windows Forms </t>
  </si>
  <si>
    <t xml:space="preserve">poo </t>
  </si>
  <si>
    <t>RI5SQL</t>
  </si>
  <si>
    <t>SQL</t>
  </si>
  <si>
    <t>Les fondamentaux du langage (avec exercices et corrigés) - (5e édition)</t>
  </si>
  <si>
    <t>Anne-Christine Bisson</t>
  </si>
  <si>
    <t>Bisson, Anne-Christine</t>
  </si>
  <si>
    <t>443 pages</t>
  </si>
  <si>
    <t>Ce livre sur les fondamentaux du langage SQL s’adresse aux déve­loppeurs et informaticiens débutants appelés à travailler avec un Système de Gestion de Bases de Données Relationnelles (SGBDR) pour stocker et manipuler des données. Son objectif est de décrire les ordres principaux les plus utilisés du langage SQL (indépendam­ment des déclinaisons réalisées par les éditeurs de SGBDR) pour permettre au lecteur de prendre en main rapidement une base de données relationnelle et être capable de créer des tables, de les in­terroger, de les modifier, d’insérer et de supprimer des lignes. 
Le livre débute par un bref historique sur la création de la norme SQL puis présente quelques notions sur le modèle relationnel. Ensuite, chaque chapitre présente une subdivision de SQL : la création et la manipulation des tables puis la gestion des données dans ces tables en incluant les fonctions de fenêtrage. L’auteur enchaîne avec la sécurité des données et quelques notions de transactions, puis présente la programmation avec quelques éléments de PL/SQL et l’étude des déclencheurs. Le livre se termine en abordant des thèmes un peu plus complexes comme les chargements en masse, les im­ports et exports de tables, les notions de performances ou encore les objets système. 
Les exemples utilisés dans ce livre ont été réalisés avec la version Oracle 21c DB Express Edition, SQL Server 2022 Developer Edition, la version 11 de MariaDB Community Server (MySQL), PostgreSQL en version 15.3 et sont en téléchargement sur le site www.editions-eni.fr.</t>
  </si>
  <si>
    <t>%SITE_CLIENT%/?library_guid=5C13C712-F89A-4D3C-8E7E-8F9EF31AECCE</t>
  </si>
  <si>
    <t xml:space="preserve"> bdd </t>
  </si>
  <si>
    <t xml:space="preserve"> declencheur</t>
  </si>
  <si>
    <t xml:space="preserve"> déclencheur </t>
  </si>
  <si>
    <t xml:space="preserve"> fenetrage </t>
  </si>
  <si>
    <t xml:space="preserve"> fenêtrage </t>
  </si>
  <si>
    <t xml:space="preserve"> merise </t>
  </si>
  <si>
    <t xml:space="preserve"> pl/sql </t>
  </si>
  <si>
    <t xml:space="preserve"> sgbdr </t>
  </si>
  <si>
    <t xml:space="preserve"> transact sql </t>
  </si>
  <si>
    <t xml:space="preserve"> trigger </t>
  </si>
  <si>
    <t xml:space="preserve">sgbd </t>
  </si>
  <si>
    <t>DP3RGPD</t>
  </si>
  <si>
    <t>RGPD</t>
  </si>
  <si>
    <t>Le comprendre et le mettre en œuvre (3e édition) - (témoignages de responsables de traitement et référents à la protection des données personnelles)</t>
  </si>
  <si>
    <t>Pierre Begasse, Jacques Foucault, Loïc Panhaleux, Dominique Renaud</t>
  </si>
  <si>
    <t>Begasse, Pierre</t>
  </si>
  <si>
    <t>Foucault, Jacques</t>
  </si>
  <si>
    <t>Panhaleux, Loïc</t>
  </si>
  <si>
    <t>Renaud, Dominique</t>
  </si>
  <si>
    <t>L’économie numérique, au coeur de la croissance et de la compétitivité des entreprises, repose en grande partie sur la confiance des clients et des citoyens. Cette confiance ne peut être accordée ou conservée que si les entreprises, les administrations se com­portent de manière loyale et transparente dans le traitement des données à caractère personnel. Le Règlement Général sur la Protection des Données (RGPD) apporte un cadre permettant l’instauration de cette confiance. 
Ce livre présente une méthode, des outils et des exemples, adressés aux personnes ayant en charge la mise en oeuvre du règlement, qu’elles soient DPO, responsable adminis­tratif et financier, responsable des ressources humaines, responsable informatique, chef de projet, etc. Cette nouvelle édition rend compte de l’évolution du droit en vigueur, présente les évolutions techniques et organisationnelles, permet aux auteurs de par­tager leurs retours d’expérience acquis auprès des organisations et propose des témoi­gnages de responsable de traitement après 5 ans de RGPD. 
Le lecteur commence par appréhender le règlement avec une approche permettant d’en comprendre les éléments structurants puis découvre comment mettre en place un système opérationnel de management des données à caractère personnel qui permet aux entreprises de respecter les exigences du RGPD et de pouvoir le démontrer. 
Les auteurs présentent ensuite les mesures de sécurité des données à caractère person­nel en détaillant notamment les mesures techniques et organisationnelles qu’un res­ponsable de traitement doit mettre en œuvre. Les relations contractuelles du responsable de traitement avec les éventuels sous-traitants sont également étudiées. Un chapitre relatif à la transmission des données présente les indications du RGPD sur la réglementation liée aux transferts de données vers des pays tiers ou à des organisations internationales. 
Pour finir, le contrôle de la CNIL ainsi que les sanctions applicables en cas de violation du RGPD font l’objet de chapitres dédiés. 
À l’issue de la lecture de ce livre, le lecteur sera en mesure de comprendre que le RGPD ne doit pas être perçu comme une contrainte mais comme un vecteur d’accompagnement à la transition numérique de l’entreprise. En complément du RGPD, le lecteur découvrira aussi un aperçu de ce qu’entreprend l’Europe pour renforcer la protection de ses citoyens et entreprises sur le marché du numérique (l’Europe, vers un marhé unique numérique).</t>
  </si>
  <si>
    <t>%SITE_CLIENT%/?library_guid=F8B0B275-4C34-42A0-A9BF-0272A399CD6C</t>
  </si>
  <si>
    <t xml:space="preserve"> CNIL</t>
  </si>
  <si>
    <t xml:space="preserve"> données personnelles </t>
  </si>
  <si>
    <t xml:space="preserve"> Règlement général sur la protection des données </t>
  </si>
  <si>
    <t xml:space="preserve">RGPD </t>
  </si>
  <si>
    <t>EIHS-DEEPLEAR</t>
  </si>
  <si>
    <t>Le Deep Learning pour le traitement d’images</t>
  </si>
  <si>
    <t>Classification, détection et segmentation avec Python et TensorFlow</t>
  </si>
  <si>
    <t>Daphné Wallach</t>
  </si>
  <si>
    <t>Wallach, Daphné</t>
  </si>
  <si>
    <t>Cet ouvrage s’adresse à toutes les personnes désireuses de comprendre et développer des applications de traitement d’images basées sur le deep learning. Il fournit non seulement une base théorique solide, mais également des informations très pratiques, des « trucs et astuces » et des exemples sous forme de scripts Python basés sur TensorFlow. 
Après une introduction à l'intelligence artificielle, le matériel et les logiciels nécessaires à sa pratique sont détaillés. Suivent ensuite des explications progressives des réseaux de neurones convolutionnels, en décrivant tout d’abord les classifieurs linéaires, puis les réseaux de neurones profonds, et enfin les réseaux convolutionnels. Ces trois chapitres sont accompagnés de scripts Python utilisant TensorFlow, et suivis d’astuces pour améliorer la performance et limiter les biais potentiels du réseau et l’impact carbone lié à son apprentissage et son utilisation. L'apprentissage par transfert, qui consiste à adapter un réseau pré-entraîné à une nouvelle tâche, est ensuite présenté, et accompagné d’un exemple basé sur TensorFlow. 
Les chapitres suivants décrivent les réseaux convolutionnels appliqués à d'autres tâches que la classification, comme la détection et la segmentation. Ces chapitres sont accompagnés de scripts présentant l’utilisation des bibliothèques TensorFlow Object Detection et de l'architecture Unet. 
Le lecteur trouve une description de plusieurs méthodes permettant de visualiser le fonctionnement du réseau et d’améliorer son explicabilité, puis cet ouvrage explique pourquoi surveiller les performances d’un modèle après son déploiement, et comment organiser une telle surveillance en pratique. Le script accompagnant ce chapitre décrit le fonctionnement de la librairie tf_explain, qui implémente plusieurs des méthodes présentées. 
Vient ensuite un exposé des critères définis par la Commission européenne pour juger qu’un modèle d'intelligence artificielle est "responsable", et une traduction de ces critères en bonnes pratiques à adopter lors du développement et du déploiement. 
Enfin, le livre conclut avec des conseils pour améliorer vos compétences et vous tenir au courant des évolutions récentes dans le domaine de l'apprentissage profond appliqué au traitement d'images.</t>
  </si>
  <si>
    <t>%SITE_CLIENT%/?library_guid=2CFD3319-332B-41B4-8757-60F3F585595A</t>
  </si>
  <si>
    <t xml:space="preserve"> neurones convolutionnels </t>
  </si>
  <si>
    <t xml:space="preserve"> NNUnet</t>
  </si>
  <si>
    <t xml:space="preserve"> TensorFlow Object Detection </t>
  </si>
  <si>
    <t xml:space="preserve">Deep learning – DL – Python – TensorFlow </t>
  </si>
  <si>
    <t>EP5JASP</t>
  </si>
  <si>
    <t>Le socle technique des applications Jakarta EE (5e édition)</t>
  </si>
  <si>
    <t>680 pages</t>
  </si>
  <si>
    <t>Ce livre apporte les éléments clés pour se repérer dans les différentes technologies utilisées dans les projets basés sur Spring. Il prend en compte les différences de configuration liées aux versions de Spring (en version 6.1 au moment de l’écriture) et se base sur des exemples concrets d’utilisation. Il permet au lecteur d’être très rapidement autonome sur un projet d’entreprise qui utilise Spring, que ce soit au début d’un nouveau projet ou pour maintenir un projet existant : compréhension du noyau, accès aux données, maîtrise de la couche web. Des connaissances sur le développement Java et notamment le développement d’applications web sont un prérequis indispensable pour tirer le meilleur parti possible du livre.
L’auteur présente tout d’abord les éléments simples et courants de Spring (la configuration, les contextes, les librairies tiers) et explique ensuite certains aspects plus complexes que l’on rencontre souvent dans les projets (Ressources, Bindeurs, Validateurs, Convertisseurs et Tests). La programmation par aspects est expérimentée, les applications web Spring MVC et les Web Services sont détaillés avec les tests unitaires associés. L’auteur présente les nouveautés Spring Boot, Kotlin avec Angular, les applications orientées messages et Spring Batch, une introduction à Reactor et Web- Flux et une description de la partie Spring d’un projet généré à partir de JHipster afin d’illustrer une mise en œuvre très actuelle ainsi qu’une présentation de l’utilisation de GraphQL avec Spring. 
Tout au long des chapitres, l’auteur s’appuie sur des exemples fonctionnels afin de permettre l’expérimentation au plus tôt par le lecteur. Dans ce but, des éléments sont en téléchargement sur le site www.editions-eni.fr.</t>
  </si>
  <si>
    <t>%SITE_CLIENT%/?library_guid=1E47300B-2DBA-4686-934A-099C12D27731</t>
  </si>
  <si>
    <t xml:space="preserve"> jHipster </t>
  </si>
  <si>
    <t xml:space="preserve"> Kotlin </t>
  </si>
  <si>
    <t xml:space="preserve"> Spring batch </t>
  </si>
  <si>
    <t xml:space="preserve"> Spring boot </t>
  </si>
  <si>
    <t xml:space="preserve"> spring mvc </t>
  </si>
  <si>
    <t xml:space="preserve"> WebFlux</t>
  </si>
  <si>
    <t xml:space="preserve">Java </t>
  </si>
  <si>
    <t>DPDPO</t>
  </si>
  <si>
    <t>Le DPO</t>
  </si>
  <si>
    <t>Rôle, fonction et attributs du Délégué à la Protection des Données</t>
  </si>
  <si>
    <t>Agnès Boschet, Sylvie Cacaux, Dominique Offerlé</t>
  </si>
  <si>
    <t>Boschet, Agnès</t>
  </si>
  <si>
    <t>Cacaux, Sylvie</t>
  </si>
  <si>
    <t>Offerlé, Dominique</t>
  </si>
  <si>
    <t>212 pages</t>
  </si>
  <si>
    <t>Avec la croissance exponentielle de la circulation des données, les organisations publiques et privées se doivent désormais d’anticiper tous les risques d’atteinte à la réputation en intégrant les transformations permanentes des règles, lois et technologies. Cinq ans après l’entrée en vigueur du RGPD, le métier de DPO (Data Protection Officer, Délégué à la Protection des Données en français) est encore en pleine évo­lution. L’objectif de ce livre est de fournir aux DPO les clés pour gérer la conformité RGPD de manière opérationnelle. 
Après avoir décrit la fonction et les missions du DPO, il détaille, en s’appuyant sur des retours d’expérience, quelques bonnes pratiques et les livrables de la conformité. 
L’ouvrage s’intéresse ensuite aux compétences du DPO au sein de l’UE et également, aux compétences liées à l’international. Vous y trouverez une synthèse non exhaus­tive des différentes lois et règlements qui régissent la protection des données dans le monde. 
Il décrit les différents types de contrats et donne des pistes pour choisir un outil de conformité facilitant la compliance et permettant le respect du principe d’accountability. 
L’ouvrage s’intéresse également à l’environnement du DPO que ce soit pour son positionnement dans la hiérarchie, sa relation avec les autres métiers au sein de l’organisation ou sa relation avec les partenaires. 
Il s’attache à transmettre la perception du métier depuis la parution du règlement RGPD en présentant des témoignages de DPO mais aussi, et de façon plus large, il récapitule les différentes tendances du métier issues des enquêtes parues ces dernières années. Il interroge sur la conscience numérique du DPO et sur l’existence du métier en for­mulant tout simplement l’hypothèse suivante : « Et si le métier de DPO n’existait pas ? ». 
L’ouvrage se termine par la mise en perspective des évolutions du métier au regard des autres métiers de la donnée et par rapport aux évolutions juridiques et technologiques. 
À l’issue de sa lecture, le lecteur sera apte à comprendre que le « DPO 2024 » occupe une place clé et exerce (ou exercera) un rôle prépondérant dans la crois­sance de l’entreprise 3.0. Après avoir été une mission émergente, le métier de DPO est véritablement un métier d’avenir qui ouvre de multiples perspectives.</t>
  </si>
  <si>
    <t>%SITE_CLIENT%/?library_guid=D0A88C46-77B9-4FEB-9FB7-91E4A5AAF9EC</t>
  </si>
  <si>
    <t>DPD – Data Protection Officer – RGDP – données – lois – réglementation</t>
  </si>
  <si>
    <t>EIWORPEXT</t>
  </si>
  <si>
    <t>WordPress et ses extensions</t>
  </si>
  <si>
    <t>Développez votre site de A à Z (théorie, TP, ressources)</t>
  </si>
  <si>
    <t>Laurent Dumoulin</t>
  </si>
  <si>
    <t>Dumoulin, Laurent</t>
  </si>
  <si>
    <t>635 pages</t>
  </si>
  <si>
    <t>Ce livre sur WordPress (en version 6.3.1 au moment de l'écriture) est l'ouvrage incontournable pour les développeurs, autodidactes et passionnés qui aspirent à créer des sites WordPress sur mesure, qu'il s'agisse de blogs, de sites vitrines, de plateformes e-commerce ou multilingues. Il offre un apprentissage complet pour concevoir un site entièrement personnalisé, sans nécessiter de connaissances préalables en programmation. Plusieurs chapitres sont spécialement dédiés aux développeurs PHP/MySQL désireux de créer leurs propres extensions.    
À travers des travaux pratiques et selon une progression pédagogique, le lecteur sera guidé dans la conception d'extensions, passant de la programmation procédurale à la programmation orientée objet, en explorant l'utilisation de requêtes SQL et en maîtrisant l'interaction avec AJAX/JSON.    
Les sujets abordés incluent l'installation de WordPress, l'administration du site, l'ajout et la configuration d'extensions renommées comme Elementor, un puissant constructeur de pages, Contact Form 7 pour la création de formulaires, MailPoet pour une gestion efficace des newsletters. WPML pour la traduction complète du site, WordFence pour la sécurité et Wp Super Cache pour l'optimisation seront également explorées. L’auteur propose également de découvrir des extensions pour la sauvegarde et la migration du site avec BackWPup et Duplicator, pour un référencement efficace avec Yoast SEO, ainsi que pour l'intégration de WooCommerce pour une plateforme e-commerce robuste.    
Les développeurs découvriront comment créer des onglets et des pages de configuration dans l'administration, gérer les bases de données, effectuer des requêtes SQL, et intégrer des fichiers CSS et JavaScript pour le front-office et le back-office du site. Ils apprendront également à créer des codes courts (shortcodes), à utiliser des hooks (crochets), à traduire et soumettre leurs extensions à WordPress. De plus, le livre aborde en détail l'utilisation de WooCommerce, la création de thèmes enfants ainsi que l'exploitation de ses classes, fonctions et hooks.    
Chaque fonctionnalité propre à WordPress est minutieusement expliquée à travers des exemples et des travaux pratiques, facilitant ainsi la compréhension et l'application des concepts. Des liens vers des guides de référence et un lexique spécialisé sont également fournis pour approfondir les connaissances sur un sujet précis.    
Le livre WordPress – Développez des thèmes avancés avec PHP complétera votre apprentissage de WordPress afin que ce CMS n'ait plus de secret pour vous.
Des éléments complémentaires sont en téléchargement sur le site www.editions-eni.fr.</t>
  </si>
  <si>
    <t>%SITE_CLIENT%/?library_guid=7467632A-B6ED-4666-B660-1C2D23EFC794</t>
  </si>
  <si>
    <t xml:space="preserve"> extension</t>
  </si>
  <si>
    <t xml:space="preserve">WordPress – CMS – PHP </t>
  </si>
  <si>
    <t>RICONBD</t>
  </si>
  <si>
    <t>Conception d’une base de données</t>
  </si>
  <si>
    <t>De l’analyse à la mise en œuvre</t>
  </si>
  <si>
    <t>Mario Alcaide</t>
  </si>
  <si>
    <t>Alcaide, Mario</t>
  </si>
  <si>
    <t>Cet ouvrage s’adresse à tous les professionnels qui souhaitent conce­voir une base de données. 
L’auteur, expert en architecture de bases de données, accompagne le lecteur de manière didactique à travers chaque étape de la création d’une base de données, depuis l’analyse du besoin jusqu’à la mainte­nance continue. 
L’ouvrage débute par une présentation des concepts fondamentaux d’une base de données, avant de plonger dans des sujets plus tech­niques. Le lecteur explore ensuite les différentes méthodes d’analyse du besoin et dispose d’une introduction aux concepts techniques per­mettant d’apprendre à modéliser les données de manière efficace. Une comparaison des approches SQL et NoSQL et des explications détail­lées sur la normalisation de base de données lui permettront de construire des bases de données solides. 
La suite des chapitres explique comment gérer une base de données. La sécurité des données et la haute disponibilité garantissant la robustesse du système sont traitées en détail et les phases cruciales de tests et de validation sont abordées. 
Le lecteur découvre ensuite les aspects de maintenance et de mise à jour d’une base de données en constante évolution en étudiant le cycle de vie de la base de données, les rôles dans la maintenance ainsi que les stratégies efficaces pour la gestion des versions et des environnements de test ou de production. 
Tout au long du livre, l’auteur, fort de son expérience, partage des conseils et astuces pratiques renforcés par des cas pratiques concrets pour une application immédiate des connaissances acquises.</t>
  </si>
  <si>
    <t>%SITE_CLIENT%/?library_guid=5B05825F-D78A-4AFE-8CB6-499957014861</t>
  </si>
  <si>
    <t xml:space="preserve"> database</t>
  </si>
  <si>
    <t xml:space="preserve">bdd – base de données </t>
  </si>
  <si>
    <t>RI72LINA</t>
  </si>
  <si>
    <t>LINUX</t>
  </si>
  <si>
    <t>Maîtrisez l'administration du système (7e édition)</t>
  </si>
  <si>
    <t>575 pages</t>
  </si>
  <si>
    <t>Ce livre sur l'administration du système Linux s'adresse à tout informaticien appelé à gérer ce système d'exploitation et désireux d'apprendre ou de consolider des bases acquises sur le terrain.
Quelle que soit la distribution Linux utilisée, pour serveur ou poste de travail, les méthodes et commandes d'administration de Linux sont présentées et détaillées. Cette nouvelle édition du livre tient compte des dernières évolutions de Linux.
Le livre fait le tour des connaissances nécessaires à la gestion d'une distribution : les procédures d’installation, les paquetages logiciels, les bibliothèques partagées, les principales commandes GNU et les scripts shell, la gestion des disques et des systèmes de fichiers, le démarrage et l'arrêt du système et des services avec systemd, l'impression, les tâches d'administration communes dont la gestion des utilisateurs et l'automatisation des tâches, la configuration de base du réseau et des services clients associés, les principes de la sécurité, la configuration de l'environnement graphique, la virtualisation (containers et cloud).
Tous les points traités sont agrémentés d'exemples et leur maîtrise fera de vous un administrateur système Linux compétent.</t>
  </si>
  <si>
    <t>%SITE_CLIENT%/?library_guid=6511427D-8DCD-4DD3-8C56-A95878EDB4F5</t>
  </si>
  <si>
    <t xml:space="preserve"> APT </t>
  </si>
  <si>
    <t xml:space="preserve"> firewalld</t>
  </si>
  <si>
    <t xml:space="preserve"> gnu </t>
  </si>
  <si>
    <t xml:space="preserve"> lvm </t>
  </si>
  <si>
    <t xml:space="preserve"> raid </t>
  </si>
  <si>
    <t xml:space="preserve"> RPM </t>
  </si>
  <si>
    <t xml:space="preserve"> script </t>
  </si>
  <si>
    <t xml:space="preserve"> systemd </t>
  </si>
  <si>
    <t xml:space="preserve"> x11 </t>
  </si>
  <si>
    <t xml:space="preserve"> xfs </t>
  </si>
  <si>
    <t xml:space="preserve">GNU/linux </t>
  </si>
  <si>
    <t>DPNSCRU</t>
  </si>
  <si>
    <t>Réussir avec Scrum</t>
  </si>
  <si>
    <t>Des concepts à la mise en œuvre de l’agilité</t>
  </si>
  <si>
    <t>Tiffany Lestroubac</t>
  </si>
  <si>
    <t>Lestroubac, Tiffany</t>
  </si>
  <si>
    <t>333 pages</t>
  </si>
  <si>
    <t>Si vous cherchez à comprendre l'essence même de l'agilité, ce livre sur la méthodologie Scrum est pour vous. Conçu spécifiquement pour celles et ceux qui souhaitent s'initier ou se perfectionner dans le domaine de l'agilité, il propose un voyage didactique au cœur du framework Scrum, adapté aussi bien aux novices qu'aux professionnels chevronnés.    
À travers ses pages, vous suivrez une progression logique et pédagogique. Vous explorerez les avantages de la gestion de projets agiles, plongerez dans l'univers de Scrum avec ses événements et ses acteurs, aborderez la priorisation du backlog, approfondirez les techniques d'estimation des user stories, et enfin, découvrirez l'intégration ludique du jeu au sein de Scrum. Chaque chapitre permet une compréhension claire et approfondie des concepts, renforcée par des exemples concrets, tirés du quotidien des équipes agiles, et des jeux pour une meilleure assimilation.    
Outre la théorie, le livre se démarque par sa richesse en outils pédagogiques. Vous trouverez ainsi une multitude de conseils pratiques, des astuces pour surmonter les obstacles courants, des exercices d'application pour consolider vos acquis, ainsi que des mises en situation qui vous plongeront au cœur des défis et des succès de l'agilité. Les études de cas présentées vous offrent un éclairage réel sur la mise en œuvre des méthodes agiles dans divers contextes.    
À travers ce livre, vous ne découvrirez pas seulement des méthodes, mais une nouvelle façon de penser, d'agir et de collaborer.</t>
  </si>
  <si>
    <t>%SITE_CLIENT%/?library_guid=57AECD9D-1FAC-4E69-91E2-8192913EDFFE</t>
  </si>
  <si>
    <t xml:space="preserve"> extrem programming </t>
  </si>
  <si>
    <t xml:space="preserve"> ice scrum</t>
  </si>
  <si>
    <t xml:space="preserve"> kanban </t>
  </si>
  <si>
    <t xml:space="preserve"> lean management </t>
  </si>
  <si>
    <t>EIUNITY</t>
  </si>
  <si>
    <t>Unity</t>
  </si>
  <si>
    <t>De la création à la publication d'un jeu vidéo en 2D</t>
  </si>
  <si>
    <t>Franck Marcel</t>
  </si>
  <si>
    <t>Marcel, Franck</t>
  </si>
  <si>
    <t>228 pages</t>
  </si>
  <si>
    <t>Ce livre sur Unity, la plateforme de jeu la plus utilisée par les développeurs, est destiné aux développeurs qui souhaitent apprendre à créer un jeu vidéo en 2D de A à Z. Que vous soyez novice ou initié dans la création de jeux vidéo, vous appréhenderez Unity en profondeur en vous focalisant sur les fonctionnalités utiles pour la 2D, certaines étant toutefois valables pour la 3D. 
Pour guider le lecteur dans la création d'un jeu vidéo en 2D, l’auteur explore les différentes étapes d’un tel projet :- la création d'un projet et la présentation générale des outils proposés par Unity ;
- l'habillage des scènes grâce aux objets propres au moteur de jeu ;
- l'animation des personnages et des éléments du décor pour rendre le jeu plus vivant ;
- la mise en place de la physique et de l'interaction pour un gameplay à proposer aux joueurs ;
- la gestion de la caméra pour cadrer le jeu et pour les effets à appliquer ;
- la gestion de l'interface utilisateur permettant d’afficher aux joueurs les informations utiles à l’expérience de jeu ;
- la gestion du son et de la musique pour rendre une expérience vidéoludique plus immersive ;
Pour terminer, le lecteur découvre une introduction au mode de jeu multijoueur et apprend à déployer et publier son jeu afin de le partager sur les différentes plateformes disponibles.</t>
  </si>
  <si>
    <t>%SITE_CLIENT%/?library_guid=9B1E5CAD-6204-4370-B02A-E7E7464B0D52</t>
  </si>
  <si>
    <t>Unity – jeu vidéo</t>
  </si>
  <si>
    <t>LFHS-RASP</t>
  </si>
  <si>
    <t>Raspberry Pi</t>
  </si>
  <si>
    <t>Le guide incontournable pour exploiter votre nano-ordinateur</t>
  </si>
  <si>
    <t>François Mocq, Alexandre Svetec</t>
  </si>
  <si>
    <t>Mocq, François</t>
  </si>
  <si>
    <t>Svetec, Alexandre</t>
  </si>
  <si>
    <t>802 pages</t>
  </si>
  <si>
    <t>L'objectif de ce livre est de fournir au lecteur débutant des bases solides pour explorer les ressources offertes par le Raspberry Pi tant du point de vue du système d'exploitation que du développement et de l'interfaçage physique. Tous les modèles de Raspberry Pi sont abordés dans cet ouvrage avec un focus particulier sur les Raspberry Pi 3 et Raspberry Pi Zero. Aucun prérequis en Linux, en programmation ou en électronique n'est nécessaire.
Après une présentation physique du Raspberry Pi, vous aurez un aperçu des systèmes d'exploitation compatibles avec cet ordinateur. Vous serez guidé pour installer rapidement le système d'exploitation de votre choix sur une carte micro SD et rendre votre Raspberry Pi opérationnel. L'utilisation de Raspberry Pi Imager, le nouvel outil d'installation d'un système, est expliquée en détail. La présentation du nouveau bureau graphique de Raspberry Pi OS (PIXEL) est suivie de l'utilisation de Linux en ligne de commande. Après une initiation au réseau, vous apprendrez comment vous connecter à distance sur le Raspberry Pi. Vous verrez comment utiliser des mémoires de masse externes (clé USB, disque dur USB) et faire démarrer le Raspberry Pi sans carte micro SD sur un support de stockage externe. Vous apprendrez à utiliser les environnements de développement disponibles pour le Raspberry Pi : en Scratch et en Python. La description du GPIO suivie d'exemples d'utilisation des ports d'entrée-sortie du Raspberry Pi et de mise en œuvre de cartes d'interface ouvre la voie à des applications dans lesquelles le Raspberry Pi interagit avec le monde physique. Vous apprendrez comment transformer votre Raspberry Pi en poste bureautique avec la suite LibreOffice (édition et impression), en média-center avec LibreELEC, en serveur web avec lighttpd et WordPress ou en caméra de vidéosurveillance capable de détecter un mouvement et de vous en avertir par email.
Enfin, dans le chapitre sur le dépannage, vous découvrirez comment établir un premier diagnostic en cas de dysfonctionnement ainsi que les solutions à mettre en œuvre.
Des éléments complémentaires sont en téléchargement sur le site www.editions-eni.fr</t>
  </si>
  <si>
    <t>%SITE_CLIENT%/?library_guid=3F2408DB-3BCB-48D6-9DA1-95D77F47E84C</t>
  </si>
  <si>
    <t xml:space="preserve"> arduino </t>
  </si>
  <si>
    <t xml:space="preserve"> gpio </t>
  </si>
  <si>
    <t xml:space="preserve"> libre elec </t>
  </si>
  <si>
    <t xml:space="preserve"> libreelec </t>
  </si>
  <si>
    <t xml:space="preserve"> lighttpd </t>
  </si>
  <si>
    <t xml:space="preserve"> linux </t>
  </si>
  <si>
    <t xml:space="preserve"> noobs </t>
  </si>
  <si>
    <t xml:space="preserve"> raspberry </t>
  </si>
  <si>
    <t xml:space="preserve"> raspberry pi </t>
  </si>
  <si>
    <t xml:space="preserve"> raspberry pi 3</t>
  </si>
  <si>
    <t xml:space="preserve"> Raspberry Pi Zero</t>
  </si>
  <si>
    <t xml:space="preserve"> raspi </t>
  </si>
  <si>
    <t xml:space="preserve"> raspian </t>
  </si>
  <si>
    <t xml:space="preserve"> scratch </t>
  </si>
  <si>
    <t xml:space="preserve"> vlc </t>
  </si>
  <si>
    <t xml:space="preserve">raspberrypi </t>
  </si>
  <si>
    <t>SOB365MICBOO</t>
  </si>
  <si>
    <t>Booster son activité avec Microsoft 365</t>
  </si>
  <si>
    <t>Moins d’e-mails, moins de réunions, plus d’efficacité</t>
  </si>
  <si>
    <t>Julie Soulima</t>
  </si>
  <si>
    <t>Soulima, Julie</t>
  </si>
  <si>
    <t>220 pages</t>
  </si>
  <si>
    <t>Aujourd’hui, la donnée et l’information sont les piliers du quotidien des équipes et des managers. Il est donc important de savoir l’exploiter, la partager, la retravailler, seul ou à plusieurs, et la sécuriser pour en tirer des conclusions pertinentes. 
La plateforme Microsoft 365 dispose de nombreux outils qui peuvent faciliter votre travail au quotidien mais il n’est pas toujours simple de s’y retrouver dans la multitude d’applications disponibles. L’objectif de ce livre est de vous aider à choisir la bonne application, au bon moment et de vous apporter les clés pour diminuer le nombre de vos e-mails, pour optimiser vos réunions (moins, mais mieux) et pour vous apporter plus de sérénité dans votre travail. Il est destiné à tous les utilisateurs de Microsoft 365, managers ou simples collaborateurs, itinérants ou travailleurs de bureau, ainsi qu’aux indépendants. Vous découvrirez ainsi comment optimiser votre travail personnel, comment mieux travailler en équipe et comment simplifier la gestion de l’information et de la donnée. 
Dans un premier chapitre, nous abordons les outils qui faciliteront votre tra­vail personnel (gestion du temps, des messages, des fichiers, des tâches répétitives). Nous verrons ensuite comment utiliser Teams, SharePoint, Loop, OneNote et Bookings pour étendre ces nouvelles pratiques au tra­vail collaboratif avec vos collègues, puis avec des interlocuteurs externes à votre entreprise (clients, prospects, fournisseurs). Un chapitre est dédié à l’outil SharePoint Lists qui, dans de nombreux cas, peut être utilisé de façon efficace à la place d’Excel pour gérer des projets, des listes de contacts ou de produits, des catalogues et qui, en complément avec la Power Platform, permet d’aller plus loin par la création d’automatisations, d’applications, de portails et de rapports. 
Vous découvrirez ainsi un grand nombre d’applications dans ce livre, incluses dans vos abonnements et souvent, peu ou pas exploitées. Il est question de vous ouvrir un nouveau champ des possibles, de vous proposer des solutions conçues pour un grand nombre de situations et adaptables à vos besoins. 
Ce livre est conçu comme un guide, il présente de nombreux exemples, cas d’usage et astuces que vous pourrez réaliser pour vous entraîner à utiliser les fonctionnalités présentées, pour vous approprier les bonnes pratiques que vous pourrez ensuite diffuser le plus largement possible au sein de votre entreprise. Car, si vous pouvez améliorer seul certains aspects de votre quo­tidien, vous aurez besoin que vos collègues fassent également évoluer leurs méthodes de travail, a minima collaboratif, pour constater une transforma­tion globale de votre quotidien professionnel.</t>
  </si>
  <si>
    <t>%SITE_CLIENT%/?library_guid=07B8C7C1-6D8F-45A7-B6B0-1406D48BC1E9</t>
  </si>
  <si>
    <t>Teams – Lists – OneDrive – To Do – SharePoint – Booking</t>
  </si>
  <si>
    <t>EP4FIB</t>
  </si>
  <si>
    <t>Les réseaux en fibres optiques</t>
  </si>
  <si>
    <t>Notions fondamentales (4e édition)</t>
  </si>
  <si>
    <t>Jean-Michel Mur</t>
  </si>
  <si>
    <t>Mur, Jean-Michel</t>
  </si>
  <si>
    <t>652 pages</t>
  </si>
  <si>
    <t>LAN, MAN, WAN, PON, WDM… pour avoir une bonne connaissance de ce que recouvrent ces acronymes des réseaux – locaux, métropoli­tains, étendus, optiques passifs et autres – cet ouvrage vous propose une approche complète et pédagogique pour explorer trois grands domaines : les fibres optiques et les câbles, les composants et les équipements, et les protocoles et la typologie des réseaux. 
Les cinq premiers chapitres présentent les caractéristiques des fibres optiques, puis leur diversité (fibres optiques en silice unimodales G.652 à G.657, fibres en silice multimodales OM1 à OM5, fibres optiques en plastique, fibres en ruban, fibres multicoeurs, etc.) ainsi que la grande variété des câbles permettant leur protection et dédiés à des environnements divers : en intérieur, en extérieur, enterrés, sous conduite, en galerie, en égouts, en aérien, etc. Les fibres et câbles décrits sont accompagnés par des commentaires sur leurs « recom­mandations » respectives de l’UIT. 
Quatre chapitres présentent ensuite l’aboutement des fibres optiques à travers différentes connectiques dont les connecteurs simples, les multifibres et ceux à forte densité, ainsi que l’épissage via les sou­deuses pour fibres optiques, puis les équipements de tests et de mesure dont les légers de type pince ou stylo optique, les classiques comme les photomètres et les réflectomètres et les spécialisés tels les analyseurs de spectre. Les composants électro-optiques tels les lasers, ou optoélectroniques telles les diodes, et les diverses familles d’émet­teurs-récepteurs (transceivers) sont également détaillés. 
Les derniers chapitres explorent les protocoles tels Ethernet, InfinBand et Fibre Channel, puis donnent un panorama sur les réseaux locaux d’entreprise (LAN), la fibre jusqu’au bureau (FTTO), les réseaux de campus (CAN), les centres de données (data center) ou encore les réseaux industriels et de vidéoprotection. L’auteur présente également les réseaux des exploitants de réseaux et/ou opérateurs tels les réseaux sous-marins, étendus (WAN), métropolitains (MAN), de distribution et d’accès dont les réseaux optiques passifs (PON) et, enfin, des réseaux spécifiques pour l’habitat, les capteurs, le militaire, l’automobile, l’avionique… 
En annexe, vous trouverez les sites Internet des organismes de norma­lisation et d'associations d'industriels ainsi qu'une liste d’acronymes.</t>
  </si>
  <si>
    <t>%SITE_CLIENT%/?library_guid=F12C0116-7AD7-4694-B27B-88BDA7C3CA21</t>
  </si>
  <si>
    <t xml:space="preserve"> " uit</t>
  </si>
  <si>
    <t xml:space="preserve"> aoc </t>
  </si>
  <si>
    <t xml:space="preserve"> fiber channel</t>
  </si>
  <si>
    <t xml:space="preserve"> ftth </t>
  </si>
  <si>
    <t xml:space="preserve"> hipper </t>
  </si>
  <si>
    <t xml:space="preserve"> infiniband </t>
  </si>
  <si>
    <t xml:space="preserve"> omx </t>
  </si>
  <si>
    <t xml:space="preserve"> pic </t>
  </si>
  <si>
    <t xml:space="preserve"> pon </t>
  </si>
  <si>
    <t xml:space="preserve"> wdm </t>
  </si>
  <si>
    <t xml:space="preserve">fibre optique </t>
  </si>
  <si>
    <t xml:space="preserve">t " </t>
  </si>
  <si>
    <t>EINANGNOD</t>
  </si>
  <si>
    <t>Angular et Node.js</t>
  </si>
  <si>
    <t>Développement web full stack avec MEAN</t>
  </si>
  <si>
    <t>Patrice Maldi</t>
  </si>
  <si>
    <t>Maldi, Patrice</t>
  </si>
  <si>
    <t>264 pages</t>
  </si>
  <si>
    <t>Ce livre est un guide complet destiné aux développeurs web disposant de bases en programmation et d’une compréhen­sion élémentaire des concepts JavaScript, qui souhaitent apprendre à développer des applications web full stack modernes à l’aide de la stack MEAN (MongoDB, Express, Angular, Node.js). 
L’auteur commence par une étude approfondie de JavaScript, couvrant les bases du langage telles que les variables, les boucles, les fonctions et les objets. Le langage TypeScript, extension améliorant la maintenabilité du code avec un typage statique, est également introduit. 
Les chapitres suivants se concentrent sur Node.js et MongoDB, expliquant l’installation, la configuration et l’uti­lisation de ces technologies pour créer des applications serveur robustes et gérer des bases de données NoSQL. 
Le livre explore également Angular en détaillant les concepts fondamentaux tels que les modules, les composants, les modèles, la liaison de données et les directives, ainsi que l’intégration d’un serveur Node.js dans une application Angular. Le routage d’Angular est également abordé en détail, expliquant la configuration de la navigation entre différentes vues et composants de l’application. 
Enfin, le livre couvre les tests, guidant les lecteurs à travers le processus de test des applications Angular et Node.js avec des frameworks tels que Jasmine et Jest, ainsi que le déploiement des applications en production. 
Avec ce livre, le lecteur aura toutes les cartes en main pour apprendre, tester et approfondir ses connaissances sur le développement web full stack avec la stack MEAN.</t>
  </si>
  <si>
    <t>%SITE_CLIENT%/?library_guid=FE368B8F-C48C-475D-A574-2CDB821684AB</t>
  </si>
  <si>
    <t xml:space="preserve"> Jest </t>
  </si>
  <si>
    <t xml:space="preserve"> mongo db – MongoDB – Node.js – Express – Angular – MEAN – Full stack – TypeScript – Jasmine </t>
  </si>
  <si>
    <t xml:space="preserve"> mongodb </t>
  </si>
  <si>
    <t xml:space="preserve"> no sql </t>
  </si>
  <si>
    <t xml:space="preserve"> nosql </t>
  </si>
  <si>
    <t xml:space="preserve">mean </t>
  </si>
  <si>
    <t>DPHS-GJCYB</t>
  </si>
  <si>
    <t>Guide juridique de la cybersécurité</t>
  </si>
  <si>
    <t xml:space="preserve">Mettre en place un bouclier légal pour se protéger, se défendre et réagir </t>
  </si>
  <si>
    <t>Stéphane Astier, Gérard Haas</t>
  </si>
  <si>
    <t>Astier, Stéphane</t>
  </si>
  <si>
    <t>Haas, Gérard</t>
  </si>
  <si>
    <t>266 pages</t>
  </si>
  <si>
    <t>Ce guide s’adresse à toute organisation souhaitant renforcer ses défenses face aux risques cyber. Destiné aussi bien aux dirigeants, aux professionnels de la sécurité informatique, aux juristes d'entreprise, aux responsables de la conformité, qu'aux étudiants en droit et en informatique, ce livre offre une approche pragmatique et accessible de la cybersécurité et du droit. 
L'ouvrage se structure de manière logique et cohérente en deux parties distinctes. La première se focalise sur les dispositifs de prévention juridique du risque cyber, tandis que la seconde partie détaille l’importance du pilotage juridique sur la réaction aux incidents cyber. 
Dans la première partie, vous découvrirez les législations nationales et européennes applicables en matière de cybersécurité, ainsi que les responsabilités des organismes et des dirigeants. La prévention juridique du risque cyber sera également abordée sous de multiples facettes : l’importance d’une couverture assurantielle adaptée, la nécessité de formaliser un référentiel sécurité complet ou encore le déploiement d’outils de sensibilisation juridique dédiés sont autant d’actions essentielles à envisager. 
La deuxième partie, quant à elle, examine en profondeur la mise en œuvre par l’organisation touchée par une attaque cyber, de ses différentes obligations légales et réglementaires. Cela passe, pour le professionnel du droit, par une qualification juridique de l'incident cyber, et la définition d’une stratégie juridique de réponse à incident, tant au niveau interne qu’au niveau externe.  
Dans un monde où la transformation digitale s'accélère et où les menaces cyber deviennent de plus en plus sophistiquées, ce guide a vocation à servir d’outil pour une optimisation de la prise en charge juridique de ce type de risque. Il vous permettra de naviguer en toute sécurité dans l'environnement numérique complexe et de transformer les défis en opportunités. Ne laissez pas la cybercriminalité freiner votre développement : suivez ce guide pour vous assurer une défense efficace et une croissance pérenne.</t>
  </si>
  <si>
    <t>%SITE_CLIENT%/?library_guid=3F11C831-79A4-47CF-AC09-0451016ADFFB</t>
  </si>
  <si>
    <t xml:space="preserve"> cybercriminalité</t>
  </si>
  <si>
    <t xml:space="preserve"> rgpd – législation </t>
  </si>
  <si>
    <t>droit – cybersécurité – risque cyber</t>
  </si>
  <si>
    <t>RI24AUT</t>
  </si>
  <si>
    <t>AutoCAD 2024</t>
  </si>
  <si>
    <t>Des fondamentaux à la présentation détaillée autour de projets professionnels</t>
  </si>
  <si>
    <t>741 pages</t>
  </si>
  <si>
    <t>Ce livre sur AutoCAD 2024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du livre AutoCAD 2024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 comparer des fichiers Dwg, d’exporter ou d’importer d’autres formats (dont SKP, DGN, PDF, IGES, STEP, SolidWorks, PRO-E, CATIA, NX…)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t>
  </si>
  <si>
    <t>%SITE_CLIENT%/?library_guid=E13D7FEC-2AD9-4EBD-9058-6428A6B634BF</t>
  </si>
  <si>
    <t xml:space="preserve"> dwf </t>
  </si>
  <si>
    <t xml:space="preserve"> skp </t>
  </si>
  <si>
    <t xml:space="preserve">autodesk </t>
  </si>
  <si>
    <t>SOBPOWAPP</t>
  </si>
  <si>
    <t>Power Apps</t>
  </si>
  <si>
    <t>Créer 5 applications low-code</t>
  </si>
  <si>
    <t>Yvan Picot</t>
  </si>
  <si>
    <t>Picot, Yvan</t>
  </si>
  <si>
    <t>312 pages</t>
  </si>
  <si>
    <t>Aujourd’hui, il suffit d’un compte Microsoft 365 pour créer des applications métier répondant à ses besoins. En effet, Power Apps permet de développer rapidement des interfaces fonctionnelles et efficaces qui peuvent agrémenter une feuille de calcul Excel ou une liste SharePoint. 
L’objectif de cet ouvrage est de vous apprendre à concevoir en low-code des applications exploitables aussi bien dans un naviga­teur que sur un smartphone. Que vous ayez quelques notions de programmation ou que vous soyez totalement débutant, vous dé­couvrirez ici différents aspects de Power Apps mais aussi les bonnes pratiques d’écriture. 
Après une présentation de l’environnement et du contexte Power Apps, vous mettrez en place 5 applications grâce à une approche très progressive et pragmatique. Ainsi, vous serez guidé pas à pas pour réaliser : 
- un carnet d’adresses, ou comment créer une application en quelques minutes. 
- une liste des tâches (todo list), dans laquelle vous lèverez le voile sur le fonctionnement d’une application et aborderez le langage de formule Power Fx qui se rapproche du langage utilisé dans les formules Excel. 
- un jeu de combat, qui vous permettra de comprendre certains fon­damentaux de Power Apps tels que les variables et les collections ainsi que les interactions entre les différents composants. 
- une application de demande et de validation de congés avec envoi d’e-mails. 
- une application d’état des lieux grâce à laquelle vous apprendrez, entre autres, à utiliser l’appareil photo d’un smartphone. 
Après la lecture de ce livre, vous saurez utiliser la puissance et la sou­plesse de Power Apps pour créer vos propres applications métier.</t>
  </si>
  <si>
    <t>%SITE_CLIENT%/?library_guid=B1E44827-270E-4DD3-8C84-978FDB262EFB</t>
  </si>
  <si>
    <t>low code – Microsoft 365 – power fx – application – liste SharePoint – M365</t>
  </si>
  <si>
    <t>HSSOB2EXCMV</t>
  </si>
  <si>
    <t xml:space="preserve">Macros et langage VBA </t>
  </si>
  <si>
    <t>Découvrez la programmation sous Excel (2e édition)</t>
  </si>
  <si>
    <t>Edition du 1 October 2023</t>
  </si>
  <si>
    <t>422 pages</t>
  </si>
  <si>
    <t xml:space="preserve">
Cet ouvrage est destiné aux personnes qui souhaitent découvrir la programmation VBA avec Excel ou qui souhaitent comprendre comment fonctionnent les macros, ces programmes qui permettent de gagner un temps considérable pour réaliser des tâches répétitives. Que vous ayez déjà des notions de programmation ou que vous soyez un parfait débutant, il va vous permettre de découvrir au fur et à mesure des chapitres, les différents aspects de la programmation VBA et comment les exploiter dans Excel. Le code et les syntaxes VBA ayant peu évolué depuis Excel 97, il conviendra à toutes les versions d’Excel bien qu’il ait été rédigé en s’appuyant sur les dernières versions (Excel 2019, 2021 et Excel Microsoft 365). 
Vous débuterez par la découverte de l’Enregistreur de macros et les différentes interfaces qui s’offrent à vous lorsqu’il s’agit de programmer. Vous apprendrez à créer vos premiers programmes, à déclarer et utiliser les différentes variables et constantes puis à faire la distinction entre les fonctions, les procédures et les macros. 
Vous poursuivrez votre apprentissage en découvrant les principales structures du code que sont les conditions, les boucles et les opérateurs. Vous apprendrez à manipuler les textes et les dates puis les cellules, les feuilles, les classeurs avant d’exploiter l’application Excel dans son ensemble. 
Les chapitres sur les formules et les graphiques vous permettront d’automatiser vos rapports et, pour permettre à vos collègues d’utiliser vos applications, vous apprendrez à créer des formulaires. Les techniques permettant de gérer les erreurs et de déboguer les programmes seront également évoquées. 
Pour finir, quelques pistes vous permettant d’aller plus loin comme les modules de classes, la personnalisation du ruban Excel ou encore le pilotage des autres applications Office vous sont présentées. 
Chaque chapitre est suivi d’une série d’exercices dont vous trouverez une version corrigée en fin d’ouvrage et dans les fichiers disponibles en téléchargement. Le livre se termine par un énoncé d’exercice récapitulatif dont l’objectif est de créer une application complète.</t>
  </si>
  <si>
    <t>HS - Hors série</t>
  </si>
  <si>
    <t>%SITE_CLIENT%/?library_guid=A481C6E2-3623-4B5A-9A7F-44EAF6F90069</t>
  </si>
  <si>
    <t xml:space="preserve">  condition </t>
  </si>
  <si>
    <t xml:space="preserve"> boucle </t>
  </si>
  <si>
    <t xml:space="preserve"> excel vba</t>
  </si>
  <si>
    <t xml:space="preserve"> macro</t>
  </si>
  <si>
    <t xml:space="preserve"> macro  commande </t>
  </si>
  <si>
    <t xml:space="preserve"> Microsoft </t>
  </si>
  <si>
    <t xml:space="preserve"> programmation </t>
  </si>
  <si>
    <t xml:space="preserve"> variables </t>
  </si>
  <si>
    <t xml:space="preserve"> VBA </t>
  </si>
  <si>
    <t xml:space="preserve"> VBA excel </t>
  </si>
  <si>
    <t xml:space="preserve"> VBE </t>
  </si>
  <si>
    <t xml:space="preserve"> Visual Basic Application </t>
  </si>
  <si>
    <t xml:space="preserve">commande </t>
  </si>
  <si>
    <t xml:space="preserve">macro </t>
  </si>
  <si>
    <t>EI3CASPMV</t>
  </si>
  <si>
    <t>ASP.NET Core MVC</t>
  </si>
  <si>
    <t>Maîtrisez ce framework web puissant, ouvert et multiplateforme (3e édition)</t>
  </si>
  <si>
    <t>Christophe Gigax</t>
  </si>
  <si>
    <t>Gigax, Christophe</t>
  </si>
  <si>
    <t>Edition du 1 August 2023</t>
  </si>
  <si>
    <t>411 pages</t>
  </si>
  <si>
    <t>Ce livre s'adresse aux développeurs web désireux de maîtriser ASP.NET Core MVC, framework proposé par Microsoft, totalement open source. L'auteur souhaite fournir au lecteur les bases techniques nécessaires à une utilisation optimale du framework pour construire des applications web riches et modernes. La connaissance de HTML, CSS et C# sont des prérequis indispensables pour tirer le meilleur profit du livre. 
Dans un premier temps, l'auteur présente la structure globale d'un projet ASP.NET Core et énumère les nouveaux mécanismes importants intégrés dans le framework, comme la gestion des modèles avec Entity Framework Core ou l'injection de dépendances. Ensuite, chaque chapitre traite d'une problématique particulière telle que l'optimisation (côté serveur et côté client), la globalisation ou encore la gestion des routes et des erreurs qui sont des éléments importants d'une application web. Le développement front-end n'est pas ignoré avec l'utilisation de certains framework conséquents et modernes comme Bootstrap, Knockout ou encore Angular. L'un des derniers chapitres traite du sujet très important que sont les tests, que les équipes de développement doivent intégrer dès le début dans leur processus d'intégration continue. Le déploiement est bien évidemment à l'ordre du jour et permettra au lecteur de déployer une application web sur Azure, sur IIS et même sur Linux. Un chapitre entier est consacré à la conteneurisation et à l'architecture microservices avec Docker et Kubernetes.   
Cette nouvelle édition inclut un nouveau chapitre dédié à la documentation d'API via le standard Open API et les outils Swagger.  
Pour chaque sujet traité, l'auteur présente les outils, les méthodes et les bonnes pratiques du développement avec ASP.NET Core, issus de son expérience dans ce domaine. Des exemples de code illustrent les explications des différentes API d'ASP.NET Core, et restent concis pour ne montrer que l'essentiel.</t>
  </si>
  <si>
    <t>%SITE_CLIENT%/?library_guid=4F9B109A-7D1D-44EC-A3BE-F8BD1F4073BD</t>
  </si>
  <si>
    <t xml:space="preserve"> entity framework core – Open API </t>
  </si>
  <si>
    <t xml:space="preserve"> NET </t>
  </si>
  <si>
    <t xml:space="preserve"> Swagger</t>
  </si>
  <si>
    <t xml:space="preserve">visual studio </t>
  </si>
  <si>
    <t>EI45.1POWAW</t>
  </si>
  <si>
    <t>Windows PowerShell</t>
  </si>
  <si>
    <t>Administration de postes clients Windows (4e édition)</t>
  </si>
  <si>
    <t>Julien Musy</t>
  </si>
  <si>
    <t>Musy, Julien</t>
  </si>
  <si>
    <t>Edition du 1 December 2023</t>
  </si>
  <si>
    <t>601 pages</t>
  </si>
  <si>
    <t>Ce livre s’adresse bien sûr aux administrateurs systèmes Windows, mais également à tous ceux qui souhaitent administrer et gérer un parc informatique en entreprise avec le langage de script PowerShell. Cette quatrième édition de l’ouvrage est basée sur la version 5.1 de Windows PowerShell (mais est compatible avec la dernière version PowerShell 7) et l’auteur présente l’administration de postes clients sous Windows 11. Les opérations d’administration décrites sont également compatibles avec Windows 10. Les nom­breux exemples proposés vous permettront de développer vos propres scripts afin d’automatiser de nombreuses tâches administratives et d’aug­menter la productivité et l’efficacité de vos actions quotidiennes.
Après un rappel des commandelettes PowerShell de base sur la manipu­lation de ressources (fichiers, registres, certificats, etc.), l’auteur décrit de nombreuses cmdlets permettant d’administrer le système d’exploitation Windows (incluant ses paramètres et la sécurité), mais aussi la gestion des logiciels ou encore celle des périphériques connectés à l’ordinateur (réseaux, stockage, imprimantes).
Un chapitre est dédié à la recherche et la collecte d’informations : re­cherche de fichiers, variables d’environnement mais aussi exploitation de WMI pour la récupération des innombrables informations qui peuvent être utilisées pour monter des structures conditionnelles dans les scripts, ou plus simplement pour auditer des postes de travail.
L’auteur développe également l’installation d’applications via le gestion­naire de paquets qui facilite la préparation des postes de travail dans un milieu professionnel. L’administration à distance des postes clients avec la fonctionnalité PowerShell Remoting est décrite, permettant ainsi aux administrateurs d’envoyer des commandes, mais aussi des scripts sur un ou plusieurs ordinateurs distants.
La partie scripting n’est pas oubliée : l’auteur présente le développement et le débogage de scripts dans Windows PowerShell ISE, mais aussi le déploiement de scripts par GPO. De nombreux conseils et recommanda­tions sont décrits, comme l’utilisation de fichiers XML et JSON pour stocker les infor­mations relatives aux différents environnements d’exécution des scripts.
Les scripts présentés dans le livre sont en téléchargement sur le site www.editions-eni.fr et peuvent être adaptés à votre infrastructure.</t>
  </si>
  <si>
    <t>%SITE_CLIENT%/?library_guid=92782FA4-39AF-4CBE-9015-118FF43A10D4</t>
  </si>
  <si>
    <t xml:space="preserve"> ISE </t>
  </si>
  <si>
    <t xml:space="preserve"> OneGet</t>
  </si>
  <si>
    <t xml:space="preserve"> PowerShell ISE </t>
  </si>
  <si>
    <t xml:space="preserve"> PowerShell Remoting </t>
  </si>
  <si>
    <t xml:space="preserve">PowerShell </t>
  </si>
  <si>
    <t>EIQUARK</t>
  </si>
  <si>
    <t>Quarkus</t>
  </si>
  <si>
    <t>Développer des applications microservices en Java pour le cloud et Kubernetes</t>
  </si>
  <si>
    <t>Loïc Mathieu</t>
  </si>
  <si>
    <t>Mathieu, Loïc</t>
  </si>
  <si>
    <t>Edition du 1 July 2023</t>
  </si>
  <si>
    <t>339 pages</t>
  </si>
  <si>
    <t>Que vous soyez développeur ou architecte, ce livre a pour objec­tif de vous faire découvrir Quarkus, le framework de dévelop­pement d’applications microservices en Java pour le cloud et Kubernetes. Il vous explique comment tirer parti de ses nom­breuses fonctionnalités et extensions pour concevoir des appli­cations prêtes à être déployées dans le cloud ou Kubernetes.   
Tout au long de ce livre, vous serez guidé dans l’utilisation du framework et de son outillage avec de nombreux exemples concrets dans le but de devenir autonome dans le développe­ment d’applications avec Quarkus.   
Après avoir étudié les fonctionnalités de base du framework telles que la configuration, les logs ou l’injection de dépen­dances, vous découvrirez les principales extensions de Quar­kus notamment RESTEasy pour le développement de services web RESTFull, le client REST pour accéder à un service distant, ou encore Hibernate ORM with Panache et MongoDB with Panache pour l’accès aux données.   
Ce livre vous permettra également une étude en profondeur de Quarkus pour le développement d’applications réactives, l’uti­lisation des fonctionnalités cloud ready et cloud natives, le sup­port de Docker et de Kubernetes et le déploiement des applica­tions vers les trois grands fournisseurs cloud que sont Amazon Web Services, Google Cloud Platform et Microsoft Azure.   
Pour finir, vous découvrez comment créer votre propre extension Quarkus.   
Les exemples de ce livre sont disponibles en téléchargement sur le site www.editions-eni.fr.</t>
  </si>
  <si>
    <t>%SITE_CLIENT%/?library_guid=47CB4D35-ADCB-4E0D-9A3D-5A96BCE8B127</t>
  </si>
  <si>
    <t>Java – cloud ready</t>
  </si>
  <si>
    <t>RI2SHAONL</t>
  </si>
  <si>
    <t>SharePoint Online</t>
  </si>
  <si>
    <t>Administration de la plateforme sur Microsoft 365 (2e édition)</t>
  </si>
  <si>
    <t>Patrick Carraz</t>
  </si>
  <si>
    <t>Carraz, Patrick</t>
  </si>
  <si>
    <t>Edition du 1 February 2023</t>
  </si>
  <si>
    <t>540 pages</t>
  </si>
  <si>
    <t xml:space="preserve">Ce livre sur SharePoint Online s'adresse aux administrateurs système et aux responsables informatiques dont l'entreprise s'est équipée d'un abonnement Microsoft 365. Il a pour objectif de donner les informations nécessaires pour une vision approfondie du produit, de la préparation du projet à l'administration de la plateforme en passant par la création de contenu de site sans oublier l'accompagnement des utilisateurs. 
Après une présentation de la gamme SharePoint et de la terminologie autour du produit, le lecteur parcourt la configuration de Microsoft 365, les principaux composants puis plus particulièrement l'administration de SharePoint Online. Il découvre ensuite les objets de sites et leurs possibilités (bibliothèques, listes, construction de sites) puis les scénarios de travail avec les composants de la suite Microsoft Office. 
La suite du livre détaille plusieurs composants qui gravitent autour de SharePoint dans Microsoft 365 dont Power Automate pour la création de flux de travail et Power BI pour les solutions de gestion de rapports et de tableaux de bord. La gestion de la sécurité est étudiée ainsi que les notions de surveillance, de sauvegarde et d'optimisation.
Enfin, pour ceux qui souhaitent tester la version de SharePoint Server SE, un chapitre est dédié à l'installation de cette version. Pour la tester, des scénarios sont disponibles dans cinq fichiers de solutions, disponibles en téléchargement sur le site www.editions-eni.fr. Ils peuvent être déployés librement afin de recréer un environnement de test permettant l'apprentissage du produit.
 Quizinclus dans 
la version en ligne !
 - Testez vos connaissances à l'issue de chaque chapitre
 - Validez vos acquis
</t>
  </si>
  <si>
    <t>%SITE_CLIENT%/?library_guid=8A30E00D-6956-4C7D-B37B-ED1F65FCA64A</t>
  </si>
  <si>
    <t xml:space="preserve"> bibliothèques </t>
  </si>
  <si>
    <t xml:space="preserve"> collaboratif </t>
  </si>
  <si>
    <t xml:space="preserve"> intranet </t>
  </si>
  <si>
    <t xml:space="preserve"> Microsoft flow </t>
  </si>
  <si>
    <t xml:space="preserve"> Office 365 </t>
  </si>
  <si>
    <t xml:space="preserve"> Power BI </t>
  </si>
  <si>
    <t xml:space="preserve"> Sharepoint </t>
  </si>
  <si>
    <t xml:space="preserve"> SharePoint Server 2019</t>
  </si>
  <si>
    <t xml:space="preserve"> site collaboratif </t>
  </si>
  <si>
    <t xml:space="preserve"> sites </t>
  </si>
  <si>
    <t xml:space="preserve">SP </t>
  </si>
  <si>
    <t>EP3ANS</t>
  </si>
  <si>
    <t>Ansible</t>
  </si>
  <si>
    <t>Gérez la configuration de vos serveurs et le déploiement de vos applications (3e édition)</t>
  </si>
  <si>
    <t>Edition du 1 May 2023</t>
  </si>
  <si>
    <t>567 pages</t>
  </si>
  <si>
    <t>Ce livre sur Ansible s’adresse aux administrateurs de systèmes Unix qui souhaitent découvrir les différentes fonctionnalités spécifiques de cet outil DevOps permettant la configuration centralisée de serveurs et d’applications. À l’aide d’exemples concrets, l’auteur apporte au lecteur les connaissances nécessaires pour bien comprendre l’intérêt de son utilisation.
Certains prérequis sur le langage YAML ou l’utilisation du protocole SSH sont un plus pour une utilisation efficace d’Ansible. Dans les premiers chapitres, l’auteur aide toutefois le lecteur à les acquérir pour qu’il puisse tirer le meilleur profit de la lecture du livre.
Les chapitres qui suivent traitent des différents mécanismes d’Ansible avec une approche de difficulté progressive. Les premiers mécanismes permettent ainsi d’administrer de façon classique les serveurs (Unix ou Windows) alors que les suivants nécessitent des notions plus avancées, notamment sur la programmation Python. Le lecteur y découvre alors comment créer un inventaire, comment réinjecter des informations provenant de sources existantes (ESX, AWS, Docker…) ou comment créer des playbooks. La création de rôles Ansible est également traitée ainsi que quelques bonnes pratiques à suivre (analyse de code et test avec Molecule à l'aide de Podman ou Docker).
À côté des notions purement orientées Ansible, certains chapitres sont consacrés au déroulement du déploiement d’une application MediaWiki. Le lecteur étudie ainsi les problématiques de parallélisation des tâches, l’introduction d’un répartiteur de charge Haproxy et le lancement en séquence des opérations permettant de réaliser les mises à jour avec un impact minimal (rolling update). L’optimisation des tâches sera également un point important avec la mise en place de Mitogen.
La suite du livre détaille plus particulièrement la personnalisation d’Ansible. La restitution d’informations (mécanismes de callback et découverte de ARA), l’écriture de modules pour la gestion d’opérations, les filtres Jinja ou encore la création d’actions sont ainsi étudiés.
Enfin, l’auteur présente dans les derniers chapitres la problématique de la création de machines virtuelles, classiques (via l’hyperviseur ESX/VMware/vCenter) ou dans le cloud (avec AWS), l’utilisation de containers Podman/Docker avec Ansible, le pilotage d’applications dans un cluster Kubernetes ainsi que la création d’un opérateur.</t>
  </si>
  <si>
    <t>%SITE_CLIENT%/?library_guid=A70A03F6-57DE-4473-9E64-2BF57F648DCE</t>
  </si>
  <si>
    <t xml:space="preserve"> ansible </t>
  </si>
  <si>
    <t xml:space="preserve"> ansible</t>
  </si>
  <si>
    <t xml:space="preserve"> apache </t>
  </si>
  <si>
    <t xml:space="preserve"> esx </t>
  </si>
  <si>
    <t xml:space="preserve"> haproxy </t>
  </si>
  <si>
    <t xml:space="preserve"> mediawiki </t>
  </si>
  <si>
    <t xml:space="preserve"> mysql </t>
  </si>
  <si>
    <t xml:space="preserve"> rolling update </t>
  </si>
  <si>
    <t xml:space="preserve"> ssh </t>
  </si>
  <si>
    <t xml:space="preserve"> vcenter</t>
  </si>
  <si>
    <t xml:space="preserve"> vmware </t>
  </si>
  <si>
    <t xml:space="preserve"> yaml </t>
  </si>
  <si>
    <t xml:space="preserve">lint </t>
  </si>
  <si>
    <t xml:space="preserve">Podman </t>
  </si>
  <si>
    <t>OWCEGOOA</t>
  </si>
  <si>
    <t>Certification Google Ads sur le Réseau de recherche</t>
  </si>
  <si>
    <t>Maîtrisez Google Ads et devenez un stratège de compte certifié</t>
  </si>
  <si>
    <t>Boubacar Sadikh Sow</t>
  </si>
  <si>
    <t>Sow, Boubacar Sadikh</t>
  </si>
  <si>
    <t>Edition du 1 April 2023</t>
  </si>
  <si>
    <t>294 pages</t>
  </si>
  <si>
    <t>Google Ads, la régie publicitaire en ligne de Google, est aujourd’hui la solution la plus aboutie du marché et utilisée par des millions d’entreprises dans le monde pour réaliser des actions publicitaires sur Internet et atteindre les bonnes personnes au bon moment, lorsqu’elles effectuent une recherche sur Google. 
Ce support s’adresse principalement à toutes personnes souhaitant passer et réussir la Certification Google Ads sur le Réseau de Recherche mais également à toutes celles désirant mettre en place et réussir des campagnes publicitaires sur le réseau de recherche ainsi qu’aux formateurs recherchant un support de référence clair et pédagogique. Grâce à un contenu riche et largement illustré, vous y trouverez : 
- des éclaircissements sur tous les points de l'examen de Certification Google Ads ; 
- des remarques, conseils et astuces tirés de l'expérience de professionnels du métier ; 
- des questions d'entraînement de niveau certification, sous forme de QCM à la fin de chaque 
chapitre ; 
- le corrigé des questions d'entraînement. 
Au-delà des points clés de la Certification, cet ouvrage aidera les experts et annonceurs à mieux comprendre et maîtriser les aspects fondamentaux et avancés de Google Ads. Tout au long des chapitres, les aspects suivants sont abordés : 
• structurer efficacement un compte Google Ads (compte individuel et compte administrateur) ; 
• les règles à respecter et les sanctions encourues en cas de non-respect des règles ; 
• créer une campagne Google Ads ainsi que des groupes d’annonces, annonces et extensions ; 
• évaluer les performances d’un compte, des campagnes, annonces, mots clés et extensions ; 
• créer des rapports ; 
• exploiter efficacement et stratégiquement les outils d’optimisation de Google Ads et appliquer les bonnes pratiques ; 
• apprendre à mieux convertir les visiteurs d’un site web en prospects ou en véritables clients. 
Après la lecture de ce support, la publicité sur le Réseau de Recherche de Google n’aura plus de secret pour vous, les conseils et astuces contenus dans ce livre seront une aide précieuse au quotidien pour optimiser vos campagnes publicitaires.
Avertissement : L’interface de Google Ads a évolué depuis la rédaction de ce livre : vous trouverez plus d’informations dans le document Avertissement.pdf disponible dans les éléments en téléchargement.</t>
  </si>
  <si>
    <t>%SITE_CLIENT%/?library_guid=1D768308-6E5E-4A3A-AA69-BE5174C0A1E0</t>
  </si>
  <si>
    <t>Adwords, publicité, campagne publicitaire, annonce, mots clés, mots</t>
  </si>
  <si>
    <t>clés</t>
  </si>
  <si>
    <t>EI22CASP</t>
  </si>
  <si>
    <t>ASP.NET avec C# sous Visual Studio 2022</t>
  </si>
  <si>
    <t>Conception et développement d'applications web</t>
  </si>
  <si>
    <t>Edition du 1 June 2023</t>
  </si>
  <si>
    <t>552 pages</t>
  </si>
  <si>
    <t>Ce livre s'adresse aux développeurs, architectes et administrateurs qui souhaitent adopter une approche professionnelle pour la réalisation d'applications web en tirant le meilleur parti possible d'ASP.NET. Il accompagne le lecteur dans une étude complète de la technologie ASP.NET et de Visual Studio 2022. Pour chaque thème abordé, des exemples pratiques et utiles sont fournis en C#. 
Le lecteur commencera par Visual Studio et ses outils (débogage, refactoring, tests unitaires, tests d'interface graphique, VSTS...) et par les évolutions du langage C#. Le deuxième chapitre décrit le fonctionnement des applications IIS sous Windows comme Azure, et explique comment réaliser des modules spécifiques pour le serveur Web. L'ouvrage étudie en détail les web forms, AJAX, jQuery, et propose des composants personnalisés pour créer des graphiques. 
Les chapitres suivants élaborent des solutions pour allier rapidité de développement et performances dans l'accès aux bases de données ADO.NET, avec notamment les composants basés sur LINQ et Entity Framework. Sont ensuite traitées la sécurisation unifiée des sites web OWIN (avec Google) et la personnalisation de la navigation (Web Part et services web WCF, REST). 
Les sites MVC et leurs développements SPA et Web API sont présentés avec des exemples pratiques, ainsi que la plateforme ASP.NET Core 7. 
Le dernier chapitre décrit la mise en production sous ASP.NET et l'infrastructure de supervision Health Monitoring ainsi que le déploiement des applications web sur la plateforme Cloud Microsoft Azure. 
Les exemples de code du support sont en téléchargement sur le site www.editions-eni.fr.</t>
  </si>
  <si>
    <t>%SITE_CLIENT%/?library_guid=1C094497-4288-4984-8E12-E65F27AC6CEC</t>
  </si>
  <si>
    <t xml:space="preserve"> c # </t>
  </si>
  <si>
    <t xml:space="preserve"> Health monitoring </t>
  </si>
  <si>
    <t xml:space="preserve"> mvc </t>
  </si>
  <si>
    <t xml:space="preserve"> owin</t>
  </si>
  <si>
    <t xml:space="preserve"> vs 2022 </t>
  </si>
  <si>
    <t xml:space="preserve"> web forms </t>
  </si>
  <si>
    <t xml:space="preserve">jquery </t>
  </si>
  <si>
    <t>EIJETPCO</t>
  </si>
  <si>
    <t>Jetpack Compose</t>
  </si>
  <si>
    <t>Développez des interfaces accessibles et modernes pour Android</t>
  </si>
  <si>
    <t>Fanny Demey</t>
  </si>
  <si>
    <t>Demey, Fanny</t>
  </si>
  <si>
    <t>488 pages</t>
  </si>
  <si>
    <t>Ce livre s'adresse aux développeuses et développeurs qui souhaitent apprendre à développer des interfaces pour Android en utilisant Jetpack Compose, le kit d’outils recommandé par Google, basé sur le langage Kotlin. Il porte un regard soucieux sur les bonnes pratiques d'accessibilité qui intéresseront également toute personne désireuse d'améliorer le quotidien numérique des personnes en situation de handicap. Des connaissances de base sur le développement Android sont requises. 
Dans ce livre, l'autrice détaille pas à pas la manière de prendre en main la bibliothèque Jetpack Compose pour d'une part développer des interfaces qui répondent aux besoins de modernité des applications actuelles, et d'autre part pour répondre à la nécessité de développer des applications accessibles à toutes et à tous.  
Après une explication des raisons motivant la création de Jetpack Compose et des nouveaux concepts ainsi apportés au développement d'interfaces pour Android tels que la programmation déclarative ou le mécanisme de Recomposition, le lecteur découvre comment l’utiliser au sein d'un projet Android et initie son premier composant. Il est invité à parcourir les composants de base de cette bibliothèque en réalisant des textes, des boutons et des champs de formulaires, et à les mettre en page. Un chapitre est ensuite dédié à la gestion des états et des effets, deux notions importantes qui permettront au lecteur de concevoir ses composants dans les règles de l’art. Pour finir, l'autrice explique comment afficher des listes de manière optimisée et comment effectuer des mises en page plus avancées. Pour finir, le lecteur apprend à animer simplement une interface et à la tester de manière automatisée. 
Dans chaque chapitre de ce livre, l'autrice partage des bonnes pratiques d'accessibilité avec des exemples concrets.</t>
  </si>
  <si>
    <t>%SITE_CLIENT%/?library_guid=670E29CF-CC18-4C12-AE4E-3537B695DBA0</t>
  </si>
  <si>
    <t xml:space="preserve"> Android </t>
  </si>
  <si>
    <t xml:space="preserve"> Google </t>
  </si>
  <si>
    <t xml:space="preserve"> Kolin</t>
  </si>
  <si>
    <t xml:space="preserve"> UI Toolkit </t>
  </si>
  <si>
    <t xml:space="preserve">Jetpack Compose </t>
  </si>
  <si>
    <t>SF23PHO</t>
  </si>
  <si>
    <t>Photoshop 2023</t>
  </si>
  <si>
    <t>Didier Mazier</t>
  </si>
  <si>
    <t>Mazier, Didier</t>
  </si>
  <si>
    <t>558 pages</t>
  </si>
  <si>
    <t>Ce livre de la collection Studio Factory détaille chaque fonction de Adobe Photoshop, le logiciel de référence en matière de retouches d'images ; paru mi-2023, il a été rédigé avec la version 24.4.0 de Photoshop.
Après une présentation de l'environnement de travail, des fonctionnalités Creative Cloud et des formats de fichiers gérés par Photoshop, vous verrez comment gérer les images avec Camera Raw, créer un panorama, exploiter les bibliothèques, partager un fichier, créer des maquettes et rechercher dans l'application pour gagner en temps et efficacité. 
Vous découvrirez ensuite toutes les techniques de sélection avancées, apprendrez à exploiter les modes de couleurs des images, les calques et leurs groupes, les styles et les modes de fusion afin de réaliser des montages variés. Vous pourrez personnaliser ces montages par l'intégration de dessin et de texte, la création de formes personnalisées. 
Vous étudierez ensuite les multiples fonctions de retouches et de corrections ainsi que les transformations qui peuvent être apportées aux images. Vous apprendrez à simplifier le workflow d'amélioration et de retouche d'images avec Camera Raw intégré en tant que filtre. 
Vous vous ouvrirez aux possibilités artistiques avec le traitement HDR des photos, la correction de l'objectif et le redressement des perspectives, le pinceau mélangeur, l’outil Remplissage basé sur le contenu… 
Vous verrez comment obtenir des effets saisissants à l'aide des nombreux filtres dynamiques dont les effets de flou par zone et vous pourrez exploiter toute la puissance de l'intelligence artificielle des nouveaux « Neural Filters ». Vous verrez comment détourer les images par la réalisation de tracés et l'outil d'amélioration des contours de sélection, exploiter les couches pour créer un masque ou remplacer des encres de couleur quadri. 
Vous étudierez comment gérer les images pour le web, exporter des styles CSS et tirer parti des espaces de travail pour créer des interfaces web ou d'applications mobiles. 
Vous découvrirez l'outil de gestion des vidéos qui combine simplicité et puissance de Photoshop en matière de retouche et de création. 
Vous apprendrez également à tirer parti des fonctionnalités 3D, des modules externes et à automatiser les tâches en créant des actions (scripts). Un bref chapitre présente la galaxie des applications Photoshop pour les mobiles.</t>
  </si>
  <si>
    <t>%SITE_CLIENT%/?library_guid=9A04F299-F5DC-492D-8667-D8897BC5A2AF</t>
  </si>
  <si>
    <t xml:space="preserve"> bichromie </t>
  </si>
  <si>
    <t xml:space="preserve"> Bitmap </t>
  </si>
  <si>
    <t xml:space="preserve"> Bridge </t>
  </si>
  <si>
    <t xml:space="preserve"> Camera Raw </t>
  </si>
  <si>
    <t xml:space="preserve"> détourage </t>
  </si>
  <si>
    <t xml:space="preserve"> e</t>
  </si>
  <si>
    <t xml:space="preserve"> ebook </t>
  </si>
  <si>
    <t xml:space="preserve"> livre électronique </t>
  </si>
  <si>
    <t xml:space="preserve"> livre numérique </t>
  </si>
  <si>
    <t xml:space="preserve"> livres électroniques </t>
  </si>
  <si>
    <t xml:space="preserve"> livres numériques </t>
  </si>
  <si>
    <t xml:space="preserve"> Neural Filters</t>
  </si>
  <si>
    <t xml:space="preserve"> photo </t>
  </si>
  <si>
    <t xml:space="preserve"> Retouche image </t>
  </si>
  <si>
    <t xml:space="preserve">book </t>
  </si>
  <si>
    <t>LFRASPPICO</t>
  </si>
  <si>
    <t>Raspberry Pi Pico et Pico W</t>
  </si>
  <si>
    <t>La programmation Python sur microcontrôleur avec MicroPython</t>
  </si>
  <si>
    <t>Dominique Meurisse</t>
  </si>
  <si>
    <t>Meurisse, Dominique</t>
  </si>
  <si>
    <t>341 pages</t>
  </si>
  <si>
    <t xml:space="preserve">Le Raspberry Pi Pico et le Pico Wireless (incluant un module Wi-Fi et Bluetooth) fonctionnent nativement sous MicroPython et ont rapidement trouvé leur place auprès des Makers mais aussi des grands acteurs de l’électronique et de l’industrie.  
Ce livre permet de découvrir et de maîtriser le langage MicroPython (Python sur microcontrôleur) pour programmer les cartes Raspberry Pi Pico et Pico Wireless. Il guide le lecteur de façon didactique dans la mise en œuvre des cartes Pico, sans oublier d'explorer la prise de contrôle de composants électroniques que l'on peut y raccorder.  
Chapitre après chapitre, le lecteur part donc à la découverte des Raspberry Pico et Pico Wireless, réalise des montages électroniques simples et utilise des techniques avancées telles que la manipulation de différents capteurs et interfaces, des sorties PWM et analogique ou d'un bus I2C. Il peut ainsi apprendre par exemple à allumer une LED, activer un relais, commander des moteurs ou encore acquérir des données environnementales et afficher des informations sur un écran à cristaux liquides. 
Avec ce livre, les Makers pourront facilement trouver de quoi adapter leur savoir-faire Arduino sur MicroPython, ceux qui ne le sont pas encore pourraient fort bien le devenir, les programmeurs ajouteront sans peine une nouvelle corde à leur arc, les ingénieurs bâtiront de nouveaux ponts entre différents domaines du savoir, l'électronicien découvrira un outil pour produire rapidement des prototypes et les pédagogues pourront conjuguer facilement théorie et expérimentation. Enfin, les utilisateurs de la carte MicroPython Pyboard originale se sentiront en terrain connu.
 Quizinclus dans 
la version en ligne !
 - Testez vos connaissances à l'issue de chaque chapitre
 - Validez vos acquis
</t>
  </si>
  <si>
    <t>%SITE_CLIENT%/?library_guid=25E95ABF-1EA2-40EC-B6EF-0301F7B64140</t>
  </si>
  <si>
    <t xml:space="preserve"> I2C </t>
  </si>
  <si>
    <t xml:space="preserve"> LED </t>
  </si>
  <si>
    <t xml:space="preserve"> Maker </t>
  </si>
  <si>
    <t xml:space="preserve"> micro contrôleur </t>
  </si>
  <si>
    <t xml:space="preserve"> nano ordinateur </t>
  </si>
  <si>
    <t xml:space="preserve"> PWM </t>
  </si>
  <si>
    <t xml:space="preserve">raspberry pico wireless </t>
  </si>
  <si>
    <t>EI2RESAS</t>
  </si>
  <si>
    <t>Les réseaux informatiques</t>
  </si>
  <si>
    <t>Guide pratique pour l'administration, la sécurité et la supervision (2e édition)</t>
  </si>
  <si>
    <t xml:space="preserve">Pierre  Cabantous </t>
  </si>
  <si>
    <t xml:space="preserve">Cabantous , Pierre </t>
  </si>
  <si>
    <t>Edition du 1 January 2023</t>
  </si>
  <si>
    <t>492 pages</t>
  </si>
  <si>
    <t xml:space="preserve">Ce livre sur les réseaux informatiques s'adresse aussi bien aux administrateurs réseau, techniciens ou ingénieurs en charge de la conception, de l'administration, de la sécurité et de la mise en place de solutions de supervision d'un réseau, qu'aux étudiants souhaitant disposer de connaissances théoriques et techniques nécessaires pour exercer le métier d'administrateur réseau au sens large. 
En s'appuyant sur les standards définis par l'IEEE ou l'IETF, l'auteur propose au lecteur un guide opérationnel alliant toute la théorie nécessaire sur les concepts étudiés illustrée à l'aide de nombreux schémas à des cas concrets de mise en pratique teintés de toute la réalité technique du terrain. 
Pour mieux poser le contexte dans lequel s'inscrit le métier d'administrateur réseau, le premier chapitre du livre est consacré à un historique de l'évolution des réseaux informatiques. Dans les chapitres qui suivent, l'auteur présente les techniques de conception d'un réseau local ainsi que la gestion des routeurs, des commutateurs et des différents équipements déployés en matière de configuration, d'inventaire et de sauvegarde. 
L'auteur fait ensuite le point sur les différentes méthodes pour mettre en place de la redondance et de la haute disponibilité. Le lecteur sera ainsi en mesure de solutionner plus sereinement des problèmes d'interruption de services. La problématique de la sécurité du réseau étant également incontournable, deux chapitres lui sont dédiés avec, pour le premier, une orientation plus précise sur la gestion des accès au réseau LAN au travers de pare-feux. Dans le second, l’auteur propose de vous mettre dans la peau d’un pirate afin d’expliquer par des exemples concrets les différentes phases d’une attaque informatique, dont les méthodes d’intrusion illustrées à l’aide des outils très utilisés dans le monde de la cybersécurité comme NMAP et Metasploit. 
Les moyens d'observation de la santé du réseau sont également détaillés à travers les outils de supervision et les techniques de métrologie. L'auteur décrit ainsi les protocoles et les méthodes qui entrent en jeu et qui permettent d'extraire des indicateurs concrets pour mesurer les performances d'un réseau et des applications. 
Pour finir, un chapitre présente concrètement les concepts relativement nouveaux de virtualisation réseau, de SDN ( Software Defined Network ) et de SD-WAN, notamment dans le cadre d'architectures réseau au sein de datacenters ou dans le Cloud. 
*
Des éléments complémentaires sont en téléchargement sur le site www.editions-eni.fr.
 Quizinclus dans 
la version en ligne !
 - Testez vos connaissances à l'issue de chaque chapitre
 - Validez vos acquis
</t>
  </si>
  <si>
    <t>%SITE_CLIENT%/?library_guid=3A77E7F8-9030-4E13-A0E1-0543CDF416B4</t>
  </si>
  <si>
    <t xml:space="preserve"> hyperviseur </t>
  </si>
  <si>
    <t xml:space="preserve"> IEEE </t>
  </si>
  <si>
    <t xml:space="preserve"> IETF </t>
  </si>
  <si>
    <t xml:space="preserve"> NFV</t>
  </si>
  <si>
    <t xml:space="preserve"> RFC </t>
  </si>
  <si>
    <t xml:space="preserve"> SDN </t>
  </si>
  <si>
    <t xml:space="preserve"> SI </t>
  </si>
  <si>
    <t xml:space="preserve"> système d'information </t>
  </si>
  <si>
    <t xml:space="preserve"> Systems </t>
  </si>
  <si>
    <t xml:space="preserve"> TCP </t>
  </si>
  <si>
    <t xml:space="preserve"> TCP/IP </t>
  </si>
  <si>
    <t xml:space="preserve"> téléphonie sur IP </t>
  </si>
  <si>
    <t xml:space="preserve"> vlan </t>
  </si>
  <si>
    <t xml:space="preserve">réseaux </t>
  </si>
  <si>
    <t>DP32PRI</t>
  </si>
  <si>
    <t>PRINCE2®</t>
  </si>
  <si>
    <t>Une méthode pour maîtriser la gestion de vos projets (3e édition)</t>
  </si>
  <si>
    <t>Eric Norie</t>
  </si>
  <si>
    <t>Norie, Eric</t>
  </si>
  <si>
    <t>268 pages</t>
  </si>
  <si>
    <t xml:space="preserve">Ce livre sur PRINCE2® propose aux lecteurs d'acquérir une bonne compréhension de la méthodologie PRINCE2® dans sa 6e édition. Il leur permettra de découvrir l'intérêt d'une méthode de gestion de projet structurée et de comprendre les avantages d'une approche processus pour assurer le contrôle d'un projet. 
Il s'adresse aux (aspirants) chefs de projets, directeurs de projets, responsables Project Management Office, responsables d'un domaine fonctionnel ou technique, maîtres d'ouvrage, responsables assurance qualité, gestionnaires des risques, ainsi qu'à toute personne amenée à contribuer à un projet. 
Il permettra à ceux qui n'ont pas encore de connaissances sur PRINCE2® de mesurer les apports d'une méthode pragmatique et facilement adaptable à tout type de projet, et servira de référence à ceux qui ont déjà suivi une formation PRINCE2® en vue d'approfondir leur compréhension.
L'approche utilisée s'appuie sur l'expérience de consultant et de formateur en management de projet de l'auteur pour présenter les différentes perspectives de PRINCE2® en vue de : 
- Maîtriser les concepts fondamentaux de PRINCE2®, les principes, les thèmes, les processus et la terminologie. 
- Connaître les bonnes pratiques et les techniques de PRINCE2®. 
- Appliquer PRINCE2®selon les rôles, les responsabilités et les situations rencontrées dans les projets. 
Ce livre propose également d’acquérir une compréhension globale du contexte et des enjeux d’un projet qui permettra au lecteur de mieux situer la méthode et de professionnaliser ses compétences avant d’envisager une éventuelle certification.
 Quizinclus dans 
la version en ligne !
 - Testez vos connaissances à l'issue de chaque chapitre
 - Validez vos acquis
</t>
  </si>
  <si>
    <t>%SITE_CLIENT%/?library_guid=F51276D0-FB51-42ED-A8C1-D0BBA1443739</t>
  </si>
  <si>
    <t xml:space="preserve"> pmbok</t>
  </si>
  <si>
    <t xml:space="preserve"> projet </t>
  </si>
  <si>
    <t xml:space="preserve">prince 2 </t>
  </si>
  <si>
    <t>RI2PHSYM</t>
  </si>
  <si>
    <t>Apprendre à développer des applications web avec PHP et Symfony (2e édition)</t>
  </si>
  <si>
    <t>Yves Rocamora</t>
  </si>
  <si>
    <t>Rocamora, Yves</t>
  </si>
  <si>
    <t>Edition du 1 September 2023</t>
  </si>
  <si>
    <t>528 pages</t>
  </si>
  <si>
    <t>Ce livre s’adresse aussi bien au lecteur qui souhaite disposer des connaissances nécessaires pour apprendre à développer des ap­plications web avec PHP 8 et le framework Symfony (en version 6), qu’à celui disposant déjà de connaissances en PHP et qui souhaite­rait approfondir sa connaissance du framework. Partant des bases jusqu’à mener le lecteur progressivement vers des notions plus avancées, ce livre ne nécessite aucune connaissance préalable dans le domaine du développement pour être lu. 
Après une introduction sur la manière dont fonctionne un site web et sur les outils nécessaires pour le développer, l’auteur présente les notions de base essentielles du langage PHP : variables, fonc­tions, types, opérateurs de comparaison... Il approfondit ensuite son propos avec la notion de langage objet et la découverte des outils de gestion de dépendances comme Composer et Scoop. 
Une fois les concepts fondamentaux de PHP présentés, le lecteur est ensuite invité à découvrir Symfony en commençant par la construction d’un site basique. Puis, petit à petit, il se familiarise avec des notions plus complexes telles que le routage, le moteur de templates Twig, l’utilisation de Webpack Encore, l’utilisation de Symfony Stimulus, l’installation de dépendances avec Symfony Flex, la gestion de bases de données avec Doctrine, les formu­laires, la sécurité (y compris d’une API), les services ou encore l’utilisation de la classe Mailer, pour finir avec l’étude du déploie­ment d’une application. 
À chaque étape, des exemples illustrent les concepts transmis, que le lecteur peut reproduire à l’aide du code source proposé en téléchargement sur le site www.editions-eni.fr, et une référence à la documentation Symfony est donnée pour aller encore plus loin dans l’exploration du framework.</t>
  </si>
  <si>
    <t>%SITE_CLIENT%/?library_guid=D5FA59FE-D787-40CE-9A8B-EBA03C38A4B7</t>
  </si>
  <si>
    <t xml:space="preserve"> Composer </t>
  </si>
  <si>
    <t xml:space="preserve"> Doctrine</t>
  </si>
  <si>
    <t xml:space="preserve"> Symfony </t>
  </si>
  <si>
    <t xml:space="preserve"> Symfony Flex </t>
  </si>
  <si>
    <t xml:space="preserve"> Twig </t>
  </si>
  <si>
    <t xml:space="preserve"> Webpack Encore </t>
  </si>
  <si>
    <t xml:space="preserve">PHP </t>
  </si>
  <si>
    <t>EIPRESTA</t>
  </si>
  <si>
    <t>Développez avec PHP pour PrestaShop</t>
  </si>
  <si>
    <t>Architecture, personnalisation, thèmes et conception de modules</t>
  </si>
  <si>
    <t>Jonathan Danse</t>
  </si>
  <si>
    <t>Danse, Jonathan</t>
  </si>
  <si>
    <t>429 pages</t>
  </si>
  <si>
    <t xml:space="preserve">Ce livre sur PrestaShop (en version 8.0.0 au moment de l’écriture) s’adresse aux développeurs ayant des connaissances en PHP. Il a pour objectif de vous plonger au cœur de ce CMS e-commerce afin d’acquérir les notions nécessaires au développement de nouvelles fonctionnalités en explorant des concepts souvent méconnus. La connaissance du framework Symfony utilisé par PrestaShop (en version 4.4) est un plus mais n’est pas requise. Une brève introduction à ses composants est réalisée dès que nécessaire. 
Vous apprenez à concevoir une boutique e-commerce sous PrestaShop sous tous ses aspects – excepté la gestion du catalogue – en explorant l’architecture du système, la personnalisation graphique des éléments d’affichage (édition de thèmes, modification de fichiers PDF et emails) ainsi que la conception de fonctionnalités par le biais de modules. En fin de lecture, vous serez également en mesure de modifier l’existant du système pour le faire correspondre à votre besoin. 
PrestaShop reposant sur un système hybride – subtil mélange entre son propre framework (le legacy) et l’utilisation de Symfony (le moderne) – la présentation et l’exploration de l’ensemble des concepts utiles au développement et à la personnalisation seront étudiés dans un chapitre dédié.
Enfin, concept clé de PrestaShop oblige, un chapitre concernant la conception de modules aura pour objectif de vous guider tout au long de la conception d’une nouvelle fonctionnalité : un blog. Vous serez ainsi amené à développer une extension en utilisant l’ensemble des concepts legacy que vous ferez évoluer vers la modernité en étant guidé pas à pas tout au long du chapitre. 
Des liens vers le guide de référence ainsi que le champ lexical utilisé donneront les clés nécessaires pour approfondir les connaissances sur un sujet précis. 
Des éléments complémentaires sont en téléchargement sur le site www.editions-eni.fr.
 Quizinclus dans 
la version en ligne !
 - Testez vos connaissances à l'issue de chaque chapitre
 - Validez vos acquis
</t>
  </si>
  <si>
    <t>%SITE_CLIENT%/?library_guid=843DEA72-A0A6-4F6C-B432-44A871853F08</t>
  </si>
  <si>
    <t xml:space="preserve"> CMS</t>
  </si>
  <si>
    <t xml:space="preserve"> prestashop </t>
  </si>
  <si>
    <t xml:space="preserve">commerce </t>
  </si>
  <si>
    <t>EPDEVSECOPS</t>
  </si>
  <si>
    <t>DevSecOps</t>
  </si>
  <si>
    <t>Développez et administrez vos services en toute sécurité</t>
  </si>
  <si>
    <t>Jordan  Assouline</t>
  </si>
  <si>
    <t xml:space="preserve">Assouline, Jordan </t>
  </si>
  <si>
    <t>Edition du 1 March 2023</t>
  </si>
  <si>
    <t>Cet ouvrage sur l’approche DevSecOps est destiné à tout membre d’une équipe opérationnelle IT ou de développement qui souhaite intégrer la sécurité dans sa pratique quotidienne et disposer des bons outils pour sécuriser ses développements, à chaque étape du cycle de vie des services. 
L’auteur commence par expliquer en quoi l’implémentation de la sécurité transforme en profondeur le fonctionnement des équipes au sein d’une entreprise, notamment les équipes de développement, avant de présenter en détail les notions d’intégration continue et de déploiement continu (CI/CD). En guise de mise en pratique, il propose au lecteur d’implémenter étape par étape son propre pipeline d’intégration continue en Python en utilisant Gitlab-CI. 
Deux chapitres présentent ensuite en quoi Docker et Kubernetes sont des outils incontournables dans une approche DevSecOps. Pour en détailler l’installation, la configuration et l’utilisation, l’auteur s’appuie sur plusieurs exemples : déploiement d’un site Wordpress avec Docker Compose, analyse de la sécurité des images Docker avec Dockle et Trivy, sécurisation d’un cluster Kubernetes avec Kube-Bench, Kube-Hunter et les CIS Benchmark, analyse de la sécurité des fichiers YAML décrivant les objets Kubernetes avec KubeLinter et Checkov. Les vulnérabilités appréhendées dans ces exemples sont détaillées afin que vous puissiez les reconnaître et les corriger. 
Les notions importantes du domaine de la cybersécurité sont explicitées, notamment le vocabulaire associé et les différents types d’attaques en mettant l’accent sur le Denial of Service et le Brute Force, ainsi que les principaux composants de la cryptographie (chiffrement symétrique, asymétrique, algorithmes de hash, Rainbow Table, fonctionnement des PKI et des certificats digitaux). 
Un chapitre explore la sécurité du développement et les bonnes pratiques à mettre en oeuvre autour du SDLC et du SSDLC avec le Threat Modeling et la publication d’une Secure Coding Checklist. L’auteur y détaille également les différents environnements à mettre à disposition des développeurs, ainsi que l’utilisation de l’outil WebGoat, pour créer un environnement de Pentest à partir duquel les trois premières catégories du TOP10 de l’OWASP seront étudiées. Les bonnes pratiques liées à la gestion des évènements et à la supervision de la stack applicative sont parcourues. 
L’ouvrage se termine par la mise en oeuvre concrète de l’approche DevSecOps au sein d’une entreprise (définition des objectifs de sécurité, développement d’une culture de la cybersécurité, implémentation d’un dépôt certifié d’images et d’artefacts, gestion du versioning de manière sécurisée et sécurisation des serveurs web), ainsi que par une présentation des pratiques de SCA, SAST, DAST et de l’utilisation de Terraform en contexte sécurisé.</t>
  </si>
  <si>
    <t>%SITE_CLIENT%/?library_guid=84B8AD23-A2A6-4A3A-AC63-09D9D2E55437</t>
  </si>
  <si>
    <t xml:space="preserve"> Brute force </t>
  </si>
  <si>
    <t xml:space="preserve"> CD </t>
  </si>
  <si>
    <t xml:space="preserve"> Checkov </t>
  </si>
  <si>
    <t xml:space="preserve"> CI </t>
  </si>
  <si>
    <t xml:space="preserve"> cryptographie </t>
  </si>
  <si>
    <t xml:space="preserve"> Cybersécurité </t>
  </si>
  <si>
    <t xml:space="preserve"> Denial of Service </t>
  </si>
  <si>
    <t xml:space="preserve"> Déploiement continu </t>
  </si>
  <si>
    <t xml:space="preserve"> DevOps </t>
  </si>
  <si>
    <t xml:space="preserve"> Dockle </t>
  </si>
  <si>
    <t xml:space="preserve"> Intégration continue </t>
  </si>
  <si>
    <t xml:space="preserve"> Kube</t>
  </si>
  <si>
    <t xml:space="preserve"> KubeLinter </t>
  </si>
  <si>
    <t xml:space="preserve"> Kubernetes </t>
  </si>
  <si>
    <t xml:space="preserve"> OWASP </t>
  </si>
  <si>
    <t xml:space="preserve"> SDLC </t>
  </si>
  <si>
    <t xml:space="preserve"> SSDLC </t>
  </si>
  <si>
    <t xml:space="preserve"> Threat Modeling </t>
  </si>
  <si>
    <t xml:space="preserve"> Trivy </t>
  </si>
  <si>
    <t xml:space="preserve"> WebGoat</t>
  </si>
  <si>
    <t xml:space="preserve">Bench </t>
  </si>
  <si>
    <t xml:space="preserve">Hunter </t>
  </si>
  <si>
    <t xml:space="preserve">Sécurité </t>
  </si>
  <si>
    <t>EI8VMVS</t>
  </si>
  <si>
    <t>La virtualisation avec VMware vSphere 8</t>
  </si>
  <si>
    <t xml:space="preserve">Notions fondamentales </t>
  </si>
  <si>
    <t>Luc Breton</t>
  </si>
  <si>
    <t>Breton, Luc</t>
  </si>
  <si>
    <t>534 pages</t>
  </si>
  <si>
    <t>Ce livre sur la virtualisation des serveurs propose un parcours à la fois théorique et pratique qui permettra au lecteur de se familiariser avec les notions fondamentales de la virtualisation et de les voir à l'œuvre dans un environnement VMware vSphere 8.   
En plus de s'appuyer sur de nombreux schémas et illustrations, l'approche adoptée dans cet ouvrage s'accompagne de plusieurs exemples concrets dont le lecteur peut lui-même faire l'expérience dans un bac à sable de virtualisation. En effet, au fil des chapitres, le lecteur est invité à déployer et à configurer des composants d'une plateforme de virtualisation VMware tels qu'un hyperviseur et une machine virtuelle pour illustrer les notions au fur et à mesure qu'il progresse dans sa lecture.   
Les premiers chapitres de l'ouvrage présentent les grands principes derrière la virtualisation des serveurs, un historique de ces technologies ainsi que les différents types de virtualisation rencontrés aujourd'hui. La suite du livre propose une alternance entre la pratique et la théorie qui permettra au lecteur d'examiner de plus près le fonctionnement des hyperviseurs, des machines virtuelles, de l'allocation des ressources (processeur, mémoire, réseau, stockage) et des principaux composants d'un environnement de virtualisation vSphere 8. Les derniers chapitres de l'ouvrage sont consacrés à la conception d'un projet de virtualisation ainsi qu'à la protection et aux mesures de sécurité qui peuvent être mises en place pour les machines virtuelles.   
Au terme de cet ouvrage, le lecteur aura une bonne compréhension des grands concepts de la virtualisation des serveurs. En plus d'être mieux outillé pour planifier et déployer une infrastructure de virtualisation, il sera également préparé pour relever les nouveaux défis de ces vastes environnements de virtualisation que sont les plateformes de cloud computing.</t>
  </si>
  <si>
    <t>%SITE_CLIENT%/?library_guid=220FE9A9-7023-45FD-B2D4-276563670BF6</t>
  </si>
  <si>
    <t xml:space="preserve"> Software</t>
  </si>
  <si>
    <t>Defined Data Center</t>
  </si>
  <si>
    <t xml:space="preserve">Virtualisation – VMware – vSphere </t>
  </si>
  <si>
    <t>OW2WORP</t>
  </si>
  <si>
    <t>WordPress</t>
  </si>
  <si>
    <t>Un CMS pour créer et gérer blogs et sites web (2e édition)</t>
  </si>
  <si>
    <t>Edition du 1 November 2023</t>
  </si>
  <si>
    <t>608 pages</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</si>
  <si>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Ce livre a été rédigé avec la version 6.2 de WordPress.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à l’aide de l’éditeur Guten­berg, les organiser grâce aux catégories et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Vous ap­prendrez également à personnaliser les « thèmes classiques » et les nouveaux thèmes optimisés pour l’éditeur complet de site (FSE, Full Site Editing). Pour finir, vous verrez comment migrer votre site local existant sur votre machine, chez un hébergeur et comment ensuite le sauvegarder.</t>
  </si>
  <si>
    <t>%SITE_CLIENT%/?library_guid=CA07A9A9-2D38-4CFC-8C25-904C9BB4296B</t>
  </si>
  <si>
    <t xml:space="preserve"> template</t>
  </si>
  <si>
    <t xml:space="preserve">CMS – Content Management System – Gutenberg – menus de navigation – rôle utilisateur – thèmes </t>
  </si>
  <si>
    <t>SF23ANI</t>
  </si>
  <si>
    <t>Animate 2023</t>
  </si>
  <si>
    <t>Créer des contenus animés et interactifs en HTML5</t>
  </si>
  <si>
    <t>Michel Rault</t>
  </si>
  <si>
    <t>Rault, Michel</t>
  </si>
  <si>
    <t>500 pages</t>
  </si>
  <si>
    <t>Depuis 2020, les animations Flash ne sont plus reconnues par les navigateurs, Flash a été remplacé par Adobe Animate qui permet de publier sur le Web en HTML5 des animations programmées non plus en ActionScript mais en JavaScript. 
Cet ouvrage complet et pratique permet d’acquérir toutes les notions indispen­sables pour publier des animations en HTML5 à l’aide d’Adobe Animate. Tout particulièrement destiné aux étudiants et aux débutants en programmation web, il s’adresse également aux graphistes, à toute personne sachant réaliser des anima­tions avec Flash et aux programmeurs en ActionScript qui désirent convertir leurs travaux en HTLM5. Il n’aborde pas en profondeur les outils de dessin ni les bases de l’animation dans Animate. 
Les deux premiers chapitres sont destinés plus particulièrement aux débutants qui ne maitrisent pas l’interface graphique d’Adobe Animate. Les chapitres suivants sont consacrés à la programmation et à la publication en HTML5 : utilisation de conditions, de boutons et de clips, de glisser-déposer, exploitation de clips imbri­qués, d’occurrences dynamiques, gestion du temps, du son et de la vidéo, exploi­tation de composants… 
Pour permettre au lecteur de mettre en pratique ses connaissances, chaque cha­pitre est constitué d’une série d’exercices progressifs, dont les fichiers source et les corrigés sont disponibles en téléchargement. Le lecteur pourra égale­ment construire au fil des chapitres un mini site internet : conception de rubriques animées, mise en place d’une navigation ergonomique, intégration dynamique de textes, photos et vidéos. 
Ce livre est avant tout un ouvrage de vulgarisation, le vocabulaire est adapté pour ne pas effrayer les « réfractaires au code ». Vous pourrez ainsi apprendre à utiliser Adobe Animate tout en pratiquant et en vous amusant !
Consultez les exemples proposés par l'auteur</t>
  </si>
  <si>
    <t>%SITE_CLIENT%/?library_guid=BDB96BBC-6349-4BC1-96A7-82A396EE077B</t>
  </si>
  <si>
    <t>animation – Flash – Gif animé – exercice – Javascript – HTML5</t>
  </si>
  <si>
    <t>EI5LINA</t>
  </si>
  <si>
    <t>Administration système et exploitation des services réseau (5e édition)</t>
  </si>
  <si>
    <t>Philippe Banquet</t>
  </si>
  <si>
    <t>771 pages</t>
  </si>
  <si>
    <t>Ce livre présente les connaissances nécessaires à la bonne exploitation des systèmes Linux, de différentes distributions, en réseau local et étendu. Il s'adresse à tout administrateur désireux d'assurer l’installation et la configuration de serveurs Linux et de mettre en œuvre les services applicatifs courants dans les environnements Open Source. Une connaissance raisonnable des commandes Unix ou Linux est un prérequis souhaitable pour tirer pleinement profit de cet ouvrage. 
La gestion du matériel couvre les techniques avancées de stockage (local ou iSCSI), la reconnaissance des périphériques par le système, ainsi que la configuration de l'accès au réseau. L'administration du système d'exploitation traite du démarrage du système (en mode traditionnel Unix System V ou par systemd), de la mise en œuvre des différents types de systèmes de fichiers, de la gestion des comptes utilisateurs, locaux ou au sein d'un annuaire. Une part importante de l'ouvrage est consacrée aux serveurs d'infrastructure comme DNS et DHCP, aux services applicatifs courants tels que le partage de fichiers et la messagerie, ainsi q'aux services web (Apache, Nginx, squid). La sécurité n'est pas oubliée, que ce soit au niveau des services applicatifs ou du système lui-même avec la configuration et l'exploitation du pare-feu natif des systèmes Linux. Un chapitre est consacré au suivi des ressources et aux principes de planification de charge. 
L’auteur a conçu ce livre comme une boîte à outils dans laquelle l'administrateur retrouve les éléments de compétences nécessaires à l'exploitation des systèmes et des différents services applicatifs mis en œuvre sur son réseau.</t>
  </si>
  <si>
    <t>%SITE_CLIENT%/?library_guid=A435CEB0-F0B0-4FAB-8CCF-CC2861AA26EB</t>
  </si>
  <si>
    <t xml:space="preserve"> dhcp </t>
  </si>
  <si>
    <t xml:space="preserve"> dns </t>
  </si>
  <si>
    <t xml:space="preserve"> securite</t>
  </si>
  <si>
    <t xml:space="preserve">système </t>
  </si>
  <si>
    <t>TP5BLIN</t>
  </si>
  <si>
    <t>Entraînez-vous sur les commandes de base : Exercices et corrigés (5e édition)</t>
  </si>
  <si>
    <t>Nicolas Pons</t>
  </si>
  <si>
    <t>Pons, Nicolas</t>
  </si>
  <si>
    <t>198 pages</t>
  </si>
  <si>
    <t>Fondé sur les dernières distributions Linux Red Hat, Fedora, Suse et Debian, ce livre vous permettra d’acquérir la pratique nécessaire à l’utilisation du système d’exploitation GNU/Linux. Régulière­ment utilisé comme manuel d’exercices en forma­tion professionnelle, il offre une approche progres­sive et pédagogique. 
De la connexion à la programmation de scripts shells simples, vous vous exercerez notamment à l’exécution de commandes en ligne qui vous permettront de manipuler et organiser vos fichiers, de modifier votre environnement personnel, de gé­rer les processus, d’éditer des fichiers texte et de déterminer les droits d’accès associés à vos fichiers.
Pour les apports théoriques sur ce sujet, Editions ENI édite, dans la collection Ressources Informa­tiques, le livre «Linux - Principes de base de l’utilisa­tion du système», du même auteur. 
46 QCM - 63 travaux pratiques et leurs corrigés - Plus de 16 H de mise en pratique.</t>
  </si>
  <si>
    <t>%SITE_CLIENT%/?library_guid=E7B896D3-B16F-493F-B2D0-E40531A35A64</t>
  </si>
  <si>
    <t xml:space="preserve"> Debian</t>
  </si>
  <si>
    <t xml:space="preserve"> Fedora </t>
  </si>
  <si>
    <t xml:space="preserve"> Redhat </t>
  </si>
  <si>
    <t xml:space="preserve"> Suse </t>
  </si>
  <si>
    <t>RI28PHP</t>
  </si>
  <si>
    <t>PHP 8</t>
  </si>
  <si>
    <t>Développez un site web dynamique et interactif (2e édition)</t>
  </si>
  <si>
    <t>Olivier Heurtel</t>
  </si>
  <si>
    <t>Heurtel, Olivier</t>
  </si>
  <si>
    <t>Ce livre sur PHP 8 (en version 8.2 au moment de l'écriture)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Les nouveautés de la version 8 qui méritent une attention particulière sont clairement signalées tout au long du livre.
Pour toutes les fonctionnalités détaillées, de nombreux exemples de code sont présentés et commentés. En complément, cet ouvrage propose plusieurs exercices destinés à vous permettre de mettre en pratique les connaissances acquises dans les différents chapitres. Ce livre didactique, à la fois complet et synthétique, vous permet d'aller droit au but ; c'est l'ouvrage idéal pour se lancer sur PHP.
Des éléments complémentaires sont en téléchargement sur le site www.editions-eni.fr</t>
  </si>
  <si>
    <t>%SITE_CLIENT%/?library_guid=86AA05C5-1C20-4452-BDD5-6E06E8D9B8D8</t>
  </si>
  <si>
    <t xml:space="preserve"> livre php </t>
  </si>
  <si>
    <t xml:space="preserve"> open source </t>
  </si>
  <si>
    <t xml:space="preserve"> web</t>
  </si>
  <si>
    <t xml:space="preserve">php </t>
  </si>
  <si>
    <t>EISTRUTS</t>
  </si>
  <si>
    <t>Struts 2</t>
  </si>
  <si>
    <t>Développez votre application web moderne avec Java</t>
  </si>
  <si>
    <t>Christelle  Davezac</t>
  </si>
  <si>
    <t xml:space="preserve">Davezac, Christelle </t>
  </si>
  <si>
    <t>417 pages</t>
  </si>
  <si>
    <t>Ce livre s’adresse aux développeurs Java qui souhaitent implémenter des applications web modernes avec le fra­mework open source Struts 2 permettant d’optimiser leur temps de développement.  
Après une introduction et la présentation de l’installation de l’environnement de travail, le lecteur découvre l’archi­tecture de Struts 2 et la gestion d’une base de données avec ce framework. Puis, il acquiert progressivement les compétences nécessaires à la conception d’une application web : conception de formulaires, gestion des sessions utilisateur ainsi que la conception et la mise en place des services web en ayant recours aux plugins REST, AJAX et JSON. Trois chapitres présentent également les tests uni­taires, la gestion des exceptions et des erreurs ainsi que les règles de sécurité à mettre en œuvre.   
Tout au long du livre, de nombreux exemples permettent au lecteur de comprendre les différents mécanismes à mettre en œuvre pour concevoir et développer une applica­tion web Java avec le framework Struts 2. 
En fin d’ouvrage, l’autrice propose un exercice pratique avec le développement d’une application à destination d’un artisan du BTP qui devra permettre de visualiser la liste des clients, d’ajouter, supprimer et modifier un client, de consul­ter les devis en cours et de mettre à jour les données per­sonnelles d’un client.</t>
  </si>
  <si>
    <t>%SITE_CLIENT%/?library_guid=B5795CDF-7C01-402A-9266-9717C60A11E1</t>
  </si>
  <si>
    <t xml:space="preserve"> Ajax </t>
  </si>
  <si>
    <t xml:space="preserve"> Eclipse </t>
  </si>
  <si>
    <t xml:space="preserve"> JSON</t>
  </si>
  <si>
    <t xml:space="preserve"> REST </t>
  </si>
  <si>
    <t xml:space="preserve"> Struts 2 </t>
  </si>
  <si>
    <t>DPGJCN</t>
  </si>
  <si>
    <t>Guide juridique du numérique</t>
  </si>
  <si>
    <t>Contrats, propriété intellectuelle, données personnelles, e-commerce...</t>
  </si>
  <si>
    <t>Sydney Chiche-attali</t>
  </si>
  <si>
    <t>Chiche-attali, Sydney</t>
  </si>
  <si>
    <t xml:space="preserve">Ce guide à l’usage des professionnels de l’informatique, du numérique et des nouvelles technologies propose une présentation pratique et pédagogique du droit des activités numériques, intégrant de nombreux exemples, mises en situation et conseils. Connaître les bases juridiques de la propriété intellectuelle et des données personnelles, apprendre à négocier des contrats de services ou de licences, pratiquer le commerce électronique, ce guide deviendra un indispensable soutien dans vos activités professionnelles.
Cet ouvrage traite la majorité des problématiques juridiques rencontrées dans ces domaines, notamment la négociation et l’exécution des contrats du numérique, la propriété intellectuelle, la protection des données personnelles, la conception et la distribution de logiciels, les contrats de services informatiques, la cybersécurité, la création d’un site internet ou d’une application, le commerce électronique... 
Il permet également d’appréhender facilement le cadre juridique de nouvelles technologies telles que l’intelligence artificielle, la blockchain, les smartcontracts, les actifs numériques, les NFTs ou les métavers.
Quiz inclus dans 
la version en ligne!- Testez vos connaissances à l'issue de chaque chapitre
- Validez vos acquis
</t>
  </si>
  <si>
    <t>%SITE_CLIENT%/?library_guid=A661AB2F-9F54-4574-BE59-A923749B277D</t>
  </si>
  <si>
    <t xml:space="preserve"> contrat </t>
  </si>
  <si>
    <t xml:space="preserve"> contrat informatique </t>
  </si>
  <si>
    <t xml:space="preserve"> justice </t>
  </si>
  <si>
    <t xml:space="preserve"> NFT</t>
  </si>
  <si>
    <t xml:space="preserve"> propriété intellectuelle </t>
  </si>
  <si>
    <t xml:space="preserve"> protection des données personnelles </t>
  </si>
  <si>
    <t xml:space="preserve"> smartcontats </t>
  </si>
  <si>
    <t xml:space="preserve">droit </t>
  </si>
  <si>
    <t>RI22SQLA</t>
  </si>
  <si>
    <t>SQL Server 2022</t>
  </si>
  <si>
    <t>Apprendre à administrer un serveur de base de données</t>
  </si>
  <si>
    <t>Jacques Poirier</t>
  </si>
  <si>
    <t>Poirier, Jacques</t>
  </si>
  <si>
    <t>485 pages</t>
  </si>
  <si>
    <t>Ce livre s’adresse à toute personne désireuse d’apprendre à administrer un serveur de base de données SQL Server 2022 ; administrateur de base de données mais aussi développeur.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l’optimisation du serveur sont présentés, tels que l’analyseur de performances, SQL Profiler et l’assistant de paramétrage de base de données.
Les différentes opérations sont réalisées depuis SQL Server Management Studio et en Transact SQL.
Des exercices avec leurs corrigés sont proposés au lecteur pour une mise en pratique immédiate des concepts présentés. Des éléments complémentaires sont en téléchargement sur le site www.editions-eni.fr.</t>
  </si>
  <si>
    <t>%SITE_CLIENT%/?library_guid=EA8F34F6-C35F-4960-B8ED-539B2C2E259B</t>
  </si>
  <si>
    <t xml:space="preserve"> algèbre relationnelle </t>
  </si>
  <si>
    <t xml:space="preserve"> SGBD </t>
  </si>
  <si>
    <t xml:space="preserve"> SGBDR </t>
  </si>
  <si>
    <t xml:space="preserve"> SQL Profiler</t>
  </si>
  <si>
    <t xml:space="preserve"> sql serveur </t>
  </si>
  <si>
    <t xml:space="preserve"> sqlserver </t>
  </si>
  <si>
    <t xml:space="preserve"> Transact SQL </t>
  </si>
  <si>
    <t>EPTALEND</t>
  </si>
  <si>
    <t>Talend Open Studio</t>
  </si>
  <si>
    <t>Le guide complet pour l'intégration de données</t>
  </si>
  <si>
    <t>Hani Zitout</t>
  </si>
  <si>
    <t>Zitout, Hani</t>
  </si>
  <si>
    <t>515 pages</t>
  </si>
  <si>
    <t>Ce livre est un véritable guide pratique sur Talend Open Studio (en version 8) qui s’adresse aux professionnels désireux de maîtriser l’intégration de données avec cet ETL. 37 jobs Talend allant des plus simples à des jobs de niveau expert sont étudiés dans le but de donner au lecteur les clés pour comprendre la création de flux de données efficaces et l’intégration de données dans différentes sources pour une aide à la décision. Avant de commencer la lecture, il est important de maîtriser les concepts de base de la gestion de données. 
L’auteur commence par donner une vue d’ensemble de l’installation de Talend et définir les termes clés, avant de permettre au lecteur de découvrir Talend par la pratique à travers plu­sieurs exemples concrets de jobs expliqués de manière détaillée. Le composant incontournable tMap et les fonctions Java les plus souvent utilisées sont présentés avant d’explorer l’intégra­tion de Talend aux bases de données SQL. La suite des chapitres présente le travail collabora­tif avec Talend, les nouveaux composants de la version 8, ainsi que l’utilisation de PLSQL. Les scripts SQL et PLSQL ainsi que les commandes GIT et PowerShell sont également explicités. 
Pour renforcer l’apprentissage de Talend, l’auteur propose quelques chapitres à visée plus pé­dagogique. Une évaluation pratique sur un projet d’entreprise (avec sa correction) ainsi qu’un jeu de 100 questions/réponses permettent au lecteur de se préparer efficacement à la certifi­cation Talend et de valoriser ses compétences dans le cadre d’entretien. Un chapitre expose également les bonnes pratiques pour une utilisation de Talend efficace.</t>
  </si>
  <si>
    <t>%SITE_CLIENT%/?library_guid=7332E76D-79D5-4A3A-A77F-6E9D4A2DA159</t>
  </si>
  <si>
    <t xml:space="preserve"> BI </t>
  </si>
  <si>
    <t xml:space="preserve"> datawarehouse </t>
  </si>
  <si>
    <t xml:space="preserve"> données </t>
  </si>
  <si>
    <t xml:space="preserve"> EAI </t>
  </si>
  <si>
    <t xml:space="preserve"> ETL </t>
  </si>
  <si>
    <t xml:space="preserve"> middleware </t>
  </si>
  <si>
    <t xml:space="preserve"> open source</t>
  </si>
  <si>
    <t xml:space="preserve"> T.O.S. </t>
  </si>
  <si>
    <t xml:space="preserve">TOS </t>
  </si>
  <si>
    <t>EP2CYBRES</t>
  </si>
  <si>
    <t>Cyber-résilience en entreprise</t>
  </si>
  <si>
    <t>Enjeux, référentiels et bonnes pratiques (2e édition)</t>
  </si>
  <si>
    <t>Sébastien Deon</t>
  </si>
  <si>
    <t>Deon, Sébastien</t>
  </si>
  <si>
    <t>576 pages</t>
  </si>
  <si>
    <t>Ce livre sur la cyber résilience en entreprise est destiné aux personnes en charge de mettre en œuvre la sécurité informatique au sein des entreprises (DSI, RSSI, Directeur Cybersécurité, experts et consultants…) qui souhaitent comprendre les enjeux et contraintes de la cybersécurité et qui souhaitent s’impliquer dans l’amélioration continue de la sécurité des Systèmes d’Information. Il est un véritable guide pour la mise en œuvre de la cyber résilience des systèmes d’information reposant sur quatre dimensions : cyber-prévention, cyber-détection, cyber-protection et cyber-remédiation.
Avec une approche pragmatique et progressive, l’auteur expose les enjeux et présente les principaux référentiels et les différentes réglementations en vigueur (NIST CSF, RGPD, ITIL, SecNumCloud, ISO27k, ISO 22031, ISO 20000, HDS, NIS/2, DSA, DMA, DGA, EUCS). Il fournit ensuite une explication détaillée d’une analyse de risques réalisée avec la méthode EBIOS avant de transmettre au lecteur des bonnes pratiques sur la sécurisation des SI et des workloads dans le cloud public Azure. 
La souveraineté et le nouveau paysage IT sont largement abordés afin d’ancrer la réflexion cyber dans un contexte de protectionnisme européen, ainsi que la sécurité de données qui nécessite gouvernance et outillage sans failles. 
Le recours à la sauvegarde externalisée et aux PRA/PCA avec une nouvelle approche de Resilience as a Service est explicité ainsi que la proposition de référentiel sur la sécurité applicative ou encore le fonctionnement et le contenu du SOC (Security Operations Center) idéal. 
Deux nouveaux chapitres viennent compléter le dispositif de cyber-résilience à 360° avec l’implémentation d’un système de management de la sécurité de l’information (SMSI) et la cyber-assurance.   
Pour finir, un chapitre complet est dédié à la présentation d’un exemple permettant de faire valoir au lecteur les bons réflexes à adopter pour l’hébergement de données de santé. Des exemples d’implémentation technique de logiciels open source sont également détaillés en annexe, notamment avec la solution de détection d'intrusions Wazuh et le scanner de vulnérabilités OpenVAS.</t>
  </si>
  <si>
    <t>%SITE_CLIENT%/?library_guid=A7AEFF33-6E70-4ECB-804C-ED9094DE75A0</t>
  </si>
  <si>
    <t xml:space="preserve"> DSI </t>
  </si>
  <si>
    <t xml:space="preserve"> EBIOS </t>
  </si>
  <si>
    <t xml:space="preserve"> gouvernance </t>
  </si>
  <si>
    <t xml:space="preserve"> HDS </t>
  </si>
  <si>
    <t xml:space="preserve"> ISO 20000 </t>
  </si>
  <si>
    <t xml:space="preserve"> ISO 27 </t>
  </si>
  <si>
    <t xml:space="preserve"> ISO22031 </t>
  </si>
  <si>
    <t xml:space="preserve"> ITIL </t>
  </si>
  <si>
    <t xml:space="preserve"> NIST CSF </t>
  </si>
  <si>
    <t xml:space="preserve"> OpenVAS</t>
  </si>
  <si>
    <t xml:space="preserve"> PCA </t>
  </si>
  <si>
    <t xml:space="preserve"> PRA </t>
  </si>
  <si>
    <t xml:space="preserve"> RGPD </t>
  </si>
  <si>
    <t xml:space="preserve"> RSSI </t>
  </si>
  <si>
    <t xml:space="preserve"> SecNumCloud </t>
  </si>
  <si>
    <t xml:space="preserve"> SOC </t>
  </si>
  <si>
    <t xml:space="preserve">Cyber sécurité </t>
  </si>
  <si>
    <t>RB2365WOR</t>
  </si>
  <si>
    <t>Word Microsoft 365 (2e édition)</t>
  </si>
  <si>
    <t xml:space="preserve"> Collectif</t>
  </si>
  <si>
    <t xml:space="preserve">Collectif, </t>
  </si>
  <si>
    <t xml:space="preserve">
Ce guide pratique vous présente dans le détail l'ensemble des fonctions du traitement de texte Microsoft® Word ; il a été rédigé avec la version de Word disponible avec un abonnement Microsoft 365. Il s'adresse à toute personne désirant découvrir et approfondir l'ensemble de ses fonctionnalités.
Après la description de l'environnement de travail et des nouvelles fonctionnalités d’affichage, vous apprendrez à créer, enregistrer vos documents sur votre ordinateur ou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t>
  </si>
  <si>
    <t>%SITE_CLIENT%/?library_guid=8F79ADC8-E4F2-4ECD-BB56-7B19AE5547D8</t>
  </si>
  <si>
    <t xml:space="preserve"> document maître </t>
  </si>
  <si>
    <t xml:space="preserve"> formulaire </t>
  </si>
  <si>
    <t xml:space="preserve"> mailing </t>
  </si>
  <si>
    <t xml:space="preserve"> Office 2021 </t>
  </si>
  <si>
    <t xml:space="preserve"> Office 21 </t>
  </si>
  <si>
    <t xml:space="preserve"> publipostage </t>
  </si>
  <si>
    <t xml:space="preserve"> suivi des modifications </t>
  </si>
  <si>
    <t xml:space="preserve"> traitement de texte </t>
  </si>
  <si>
    <t xml:space="preserve"> word 21 </t>
  </si>
  <si>
    <t xml:space="preserve"> word2021</t>
  </si>
  <si>
    <t xml:space="preserve"> word21 </t>
  </si>
  <si>
    <t xml:space="preserve">commandes </t>
  </si>
  <si>
    <t xml:space="preserve">Microsoft </t>
  </si>
  <si>
    <t>RB21ACC</t>
  </si>
  <si>
    <t>Access 2021</t>
  </si>
  <si>
    <t>410 pages</t>
  </si>
  <si>
    <t>Ce livre de référence sur Microsoft® Access 2021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puis comment les sélectionner, les supprimer, les mettre à jour à l'aide de requêtes.
Enfin, vous verrez comment exporter et importer des données et vous optimiserez l'exploitation de la base de données à l'aide des macro-commandes.
La base de données utilisée en exemple est disponible en téléchargement sur le site des Editions ENI, www.editions-eni.fr.</t>
  </si>
  <si>
    <t>%SITE_CLIENT%/?library_guid=73722729-A8F2-405C-94F1-31DDD32D74B2</t>
  </si>
  <si>
    <t>commandes – clé primaire</t>
  </si>
  <si>
    <t>SGBDR – table – enregistrement – formulaire – état – requête – macro</t>
  </si>
  <si>
    <t>EI4JAV</t>
  </si>
  <si>
    <t>JavaScript</t>
  </si>
  <si>
    <t>Développez efficacement (4e édition)</t>
  </si>
  <si>
    <t>Alexandre Brillant</t>
  </si>
  <si>
    <t>Brillant, Alexandre</t>
  </si>
  <si>
    <t>445 pages</t>
  </si>
  <si>
    <t xml:space="preserve">Ce livre sur JavaScript s'adresse à des développeurs soucieux de progresser dans leurs compétences JavaScript et de passer de la maîtrise syntaxique à la maîtrise du cycle de développement complet. Une première expérience du développement avec JavaScript, dans sa syntaxe de base, est indispensable à la bonne compréhension de cet ouvrage. 
JavaScript est un langage particulièrement puissant avec une expressivité assez libre. Cette liberté mal maîtrisée devient vite une source de difficultés notamment à l'obtention d'un code de qualité en un temps raisonnable. Après la lecture de ce livre, vous saurez démarrer rapidement vos projets, créer un code portable et efficace, reprendre votre travail dans des contextes et supports variés. Pour cela, l'auteur a mis l'accent sur les bonnes pratiques comme l'organisation du code en modules indépendants, la réalisation de tests unitaires, le débogage, le choix de librairies externes... 
Vous serez capable de gérer des projets de taille variable sans jamais perdre de vue l'architecture de vos applications, que vous soyez seul ou en équipe. Vous serez à l'aise dans vos projets web pour un usage classique comme pour un usage mobile. Grâce à TypeScript, vous apprendrez à dépasser les limites de JavaScript. Enfin, vous saurez créer, utiliser et étendre plus facilement des frameworks web adaptés à votre contexte d'exploitation comme jQuery, Dojo... 
Vous bénéficierez des dernières évolutions importantes du langage grâce à la dernière norme ECMAScript pour favoriser un véritable développement objet et fonctionnel.
Des éléments complémentaires sont en téléchargement sur le site www.editions-eni.fr.
 Quizinclus dans 
la version en ligne !
 - Testez vos connaissances à l'issue de chaque chapitre
 - Validez vos acquis
</t>
  </si>
  <si>
    <t>%SITE_CLIENT%/?library_guid=B66A0D78-C177-4DBB-AA4A-E3578EC50CF9</t>
  </si>
  <si>
    <t xml:space="preserve"> dojo </t>
  </si>
  <si>
    <t xml:space="preserve"> js </t>
  </si>
  <si>
    <t xml:space="preserve"> TypeScript</t>
  </si>
  <si>
    <t xml:space="preserve">Jquery </t>
  </si>
  <si>
    <t>MBOUTMAR</t>
  </si>
  <si>
    <t>Les outils du Marketing Digital</t>
  </si>
  <si>
    <t>Outils traditionnels et intelligence artificielle au service du marketing</t>
  </si>
  <si>
    <t>Marion Bressac</t>
  </si>
  <si>
    <t>Bressac, Marion</t>
  </si>
  <si>
    <t>356 pages</t>
  </si>
  <si>
    <t>Ce livre vise à démystifier le marketing digital en offrant des conseils sur le choix des outils adaptés aux besoins spécifiques de chaque entreprise. C’est un guide pratique destiné aux étudiants en marketing, aux jeunes diplômés et aux entrepreneurs.   
Il débute par la présentation des clés nécessaires à la sélection des outils de marketing digital, en explorant les spécificités des gratuiciels, des abonnements et des logiciels payants. Grâce à des tableaux comparatifs, il propose une vision d’ensemble pour aider les lecteurs à prendre des décisions éclairées parmi les outils qui seront présentés. 
Il se compose ensuite d’un éventail de chapitres ciblés sur des domaines spécifiques tels que la gestion des ressources marketing, la création d’une identité visuelle, la rédaction de contenu, la promotion d’une entreprise en ligne, l’utilisation d’outils SEO et l’exploration des solutions offertes par Google. Chaque chapitre fournit des tutoriels détaillés, des comparaisons d’outils et des conseils pour maximiser l’efficacité de chacun. L'ensemble a été conçu de telle manière que chaque chapitre puisse être lu séparément, selon les besoins.
Le livre explore également les réseaux sociaux et leur importance accrue dans le marketing, avec des chapitres consacrés aux outils de gestion des réseaux sociaux et aux solutions d’automatisation.   
Pour chaque thématique abordée, l’auteur présente et explique comment utiliser les outils d’intelligence artificielle tels que ChatGPT pour optimiser de nombreuses tâches. Le livre se termine par un aperçu de ces outils en soulignant leur potentiel futur dans le domaine du marketing tout en abordant les nombreuses questions que soulève le développement de cette technologie d’un point de vue économique mais également éthique.   
Enrichi de tutoriels pas-à-pas et de nombreuses captures d’écran, ce livre est plus qu’un simple guide ; il est un compagnon pratique pour toute personne désireuse de maîtriser le paysage en constante évolution du marketing digital. Tarifs, usages, possibilités, méthodes de déploiement… chaque détail des outils cités est passé au crible pour offrir une boîte à outils complète. Elle vous permettra ainsi de naviguer avec confiance et curiosité dans l’ère du marketing digital.</t>
  </si>
  <si>
    <t>%SITE_CLIENT%/?library_guid=DE10E15B-706E-4C09-86C9-6CB43200F6A8</t>
  </si>
  <si>
    <t xml:space="preserve"> identité visuelle – mailing – SEO – Google – réseaux sociaux – ChatGPT </t>
  </si>
  <si>
    <t xml:space="preserve"> MidJourney</t>
  </si>
  <si>
    <t xml:space="preserve">Marketing – webmarketing – boîte à outils </t>
  </si>
  <si>
    <t>HSLF3ARD</t>
  </si>
  <si>
    <t>Apprivoisez l'électronique et le codage (3e édition)</t>
  </si>
  <si>
    <t>Jean-Christophe  Quetin</t>
  </si>
  <si>
    <t xml:space="preserve">Quetin, Jean-Christophe </t>
  </si>
  <si>
    <t>640 pages</t>
  </si>
  <si>
    <t>Ce livre s'adresse aussi bien aux professeurs des écoles, professeurs de technologie, animateurs et parents qui souhaitent découvrir le fonctionnement de l'Arduino et appréhender l’apprentissage de l’électronique et du codage, qu’aux utilisateurs, amateurs de DIY qui cherchent à rafraîchir leurs connaissances ou trouver des idées pour la réalisation de projets maker nécessitant un microcontrôleur (détecteur de CO2, robot, jeux...).
Tout au long du livre l'auteur s'appuie sur des exemples concrets et ludiques : gérer des feux de circulation, envoyer un message en morse, créer un appareil enregistrant l'évolution des températures, jouer de la musique avec des bananes, contrôler plusieurs types de robots (mBot, Zumo, OTTO, Keyestudio 4WD Mecanum...), fabriquer un chapeau clignotant, un panneau de LED RGB, une manette de jeu, une télécommande pour ordinateur ou un clone du jeu Simon... Dans cette nouvelle édition, un nouveau chapitre présente désormais différentes cartes Arduino avec de nombreux exemples d'utilisation.
Pour commencer, vous ferez connaissance avec le matériel nécessaire, et particulièrement l'Arduino Uno. L'auteur consacre un chapitre aux notions indispensables d'électricité.
Vous découvrirez les principaux langages de programmation de l'Arduino et l'utilisation de l'IDE Arduino (versions 1 et 2) sous Windows, Mac OS X, Linux et Android. Vous étudierez la programmation par blocs avec Scratch, mBlock et Vittascience.
Pour illustrer les principes de base du codage, vous travaillerez sur des exemples concrets et vous utiliserez les composants électroniques les plus courants au format modules Grove ou Breadboard (LED, boutons, résistances, potentiomètres, buzzer) puis des composants et modules plus spécialisés comme les capteurs (analogiques ou numériques), les LED adressables (Neopixel), les relais, les différents types de moteurs ou les modules d'affichage (à LED ou LCD), de lecture/écriture (RFID, carte SD) ou de gestion du temps (horloge en temps réel).
Afin de faciliter l'apprentissage, tous les programmes de base sont présentés en deux versions : langage blocs et langage Arduino.
Dans un chapitre dédié, l'auteur explore différents modes de communication de l'Arduino (bus I2C, liaisons série, Bluetooth, radio, infrarouge, Ethernet, et USB avec le Raspberry Pi). Il poursuit avec la présentation d'autres modèles de cartes électroniques comme l'Arduino UNO Mini Limited Edition, l'Arduino Nano, l'Arduino Nano Every, l'Arduino Leonardo, l'Arduino Micro, l'Arduino Mega 2560, l'Arduino Zero, les Arduino MKR, l'Arduino Due et les mini cartes XIAO de Seeed Studio. La fabrication d'un Arduino avec le kit "Make Your UNO" ou à partir d'un microcontrôleur ATmega328P (et de quelques composants électroniques) est également détaillée.
Le dernier chapitre regroupe les principales instructions de l'IDE Arduino permettant de retrouver facilement une fonction pour en vérifier la syntaxe.
Les sketchs utilisés dans les chapitres 6 à 10 sont disponibles en téléchargement sur le site www.editions-eni.fr (et le code Vittascience est partagé sur le site).</t>
  </si>
  <si>
    <t>%SITE_CLIENT%/?library_guid=EE533CBE-42C3-4A2E-9092-95418832B3F5</t>
  </si>
  <si>
    <t xml:space="preserve"> Ardublock </t>
  </si>
  <si>
    <t xml:space="preserve"> Arduino Leonardo </t>
  </si>
  <si>
    <t xml:space="preserve"> Arduino Uno </t>
  </si>
  <si>
    <t xml:space="preserve"> ATMEGA328 </t>
  </si>
  <si>
    <t xml:space="preserve"> ATTiny </t>
  </si>
  <si>
    <t xml:space="preserve"> Blockly </t>
  </si>
  <si>
    <t xml:space="preserve"> DIY </t>
  </si>
  <si>
    <t xml:space="preserve"> do it yourself </t>
  </si>
  <si>
    <t xml:space="preserve"> ESP8266 – WeMos – mBot – Zumo – OTTO </t>
  </si>
  <si>
    <t xml:space="preserve"> IOT </t>
  </si>
  <si>
    <t xml:space="preserve"> iot </t>
  </si>
  <si>
    <t xml:space="preserve"> Keyestudio 4WD Mecanum</t>
  </si>
  <si>
    <t xml:space="preserve"> maker </t>
  </si>
  <si>
    <t xml:space="preserve"> Raspberry Pi </t>
  </si>
  <si>
    <t xml:space="preserve"> Scratch </t>
  </si>
  <si>
    <t xml:space="preserve">Arduino </t>
  </si>
  <si>
    <t>RIALGPYT</t>
  </si>
  <si>
    <t>Algorithmique</t>
  </si>
  <si>
    <t>Techniques fondamentales de programmation - Exemples en Python (nombreux exercices corrigés) - BTS, DUT informatique (Nouvelle édition)</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</si>
  <si>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compréhensions de listes et les objets. 
Le langage algorithmique (ou la syntaxe du pseudo-code des algo­rithmes) reprend celui couramment utilisé dans les écoles d’infor­matique et dans les formations comme les BTS, DUT, première année d’ingénierie à qui ce livre est principalement destiné et conseillé. Une fois les notions de base acquises, le lecteur trouvera dans ce livre de quoi évoluer vers des notions plus avancées : un chapitre sur les objets ouvre les portes de la programmation dans des langages évolués et puissants comme le C, le C++, le Java, le C# et surtout Python. 
À la fin de chaque chapitre, l’auteur propose de nombreux exercices corrigés permettant de consolider ses acquis. 
Tous les algorithmes de ce livre sont réécrits en Python et les sources, directement utilisables, sont disponibles en téléchargement sur le site www.editions-eni.fr.</t>
  </si>
  <si>
    <t>%SITE_CLIENT%/?library_guid=8A920775-CE87-4510-BE12-7B3E94F3C17E</t>
  </si>
  <si>
    <t xml:space="preserve"> pseudo</t>
  </si>
  <si>
    <t xml:space="preserve"> pseudo code </t>
  </si>
  <si>
    <t xml:space="preserve"> pseudocoe </t>
  </si>
  <si>
    <t xml:space="preserve"> Python</t>
  </si>
  <si>
    <t xml:space="preserve">algorithme </t>
  </si>
  <si>
    <t xml:space="preserve">code </t>
  </si>
  <si>
    <t>DPSCMA</t>
  </si>
  <si>
    <t>Systèmes de Management de la Continuité d’Activité</t>
  </si>
  <si>
    <t>Meilleures pratiques et mise en œuvre de la norme ISO 22301</t>
  </si>
  <si>
    <t>Stéphane Hesschentier</t>
  </si>
  <si>
    <t>Hesschentier, Stéphane</t>
  </si>
  <si>
    <t>589 pages</t>
  </si>
  <si>
    <t>Préface de Monique TINAS - Business Continuity Officer au sein du groupe BPCE - Présidente du Club de la Continuité d’Activité 
La résilience organisationnelle est devenue une préoccupation essentielle pour toutes les entreprises, indépendamment de leur taille ou de leur envergure, car elles font face à des défis de plus en plus complexes. Les cyberattaques se multiplient dans tous les secteurs et la pandémie récente a montré à quel point une crise peut impacter tous les aspects de la société. Dans ce contexte, le Système de Management de la Continuité d’Activité (SMCA), sujet au cœur de cet ouvrage, est une solution de choix pour mieux se préparer à de futures épreuves.    
Cet ouvrage propose de retracer les grandes étapes qui ont conduit à la création du SMCA, tout en assimilant les définitions essentielles pour bien appréhender le contexte actuel. L’auteur explique de manière accessible les normes et réglementations mondiales et nationales qui jouent un rôle essentiel dans la mise en place d'un SMCA efficace.   
L'ouvrage explore ensuite les méthodes les plus performantes pour définir, concevoir et mettre en œuvre un SMCA. La méthode SMCA de Resilient Shield Consulting, qui se conforme aux meilleures pratiques, notamment celles de l’ISO 22301, est particulièrement détaillée. Cette méthode couvre l'ensemble du cycle de vie de la gestion de la continuité d'activité, allant de la conception du SMCA à la rédaction de la politique de continuité, en passant par les dispositions pour assurer l'engagement de la direction et du leadership. Le Bilan d’Impact sur l’Activité (BIA) est un élément central de la méthode, minutieusement détaillé dans cet ouvrage. De même, l'Analyse des Risques est étudiée en détail, permettant ainsi de répondre aux différents scénarios de crise en concevant des stratégies appropriées.    
L’ouvrage devient ensuite une mine d’informations pratiques sur les plans de continuité d’activité (PCA) qui formalisent ces stratégies. Il couvre en détail les principales variantes, telles que le plan de continuité du Système d’Information et le Plan de gestion des incidents et des crises, tout en les illustrant avec des exemples concrets.    
Enfin, pour garantir l'efficacité du SMCA, des méthodes indispensables telles que les exercices, les audits, la formation et le maintien en conditions opérationnelles sont explorées en profondeur.</t>
  </si>
  <si>
    <t>%SITE_CLIENT%/?library_guid=603C10BA-EDB8-46B6-B0F7-418294B813BB</t>
  </si>
  <si>
    <t>SCMA – PCA – plan de continuité d’activité – Sécurité – résilience – ISO22301 – ISO 22301</t>
  </si>
  <si>
    <t>HSRBCOREIPN</t>
  </si>
  <si>
    <t>Comment réduire l'impact de nos pratiques numériques ?</t>
  </si>
  <si>
    <t>Les clés pour agir</t>
  </si>
  <si>
    <t>Jérémy Pastouret, Louise Pastouret</t>
  </si>
  <si>
    <t>Pastouret, Jérémy</t>
  </si>
  <si>
    <t>Pastouret, Louise</t>
  </si>
  <si>
    <t>298 pages</t>
  </si>
  <si>
    <t>Depuis des dizaines d’années, les progrès du numérique ont radicalement transformé notre quotidien dans tous les domaines. Une tendance qui n’est pas prête de s’arrêter ! Pourtant, derrière nos écrans se cachent des problématiques environnementales et sociales de plus en plus critiques.
Épuisement des ressources, pollution et destruction des écosystèmes, consommation effrénée d’énergie et émissions de gaz à effet de serre : en silence, le numérique endommage la planète. Du côté des citoyens, il ne brille pas non plus par son éthique : conditions de travail déplorables imposées par les fabricants, vie privée des internautes bafouée par les entreprises du Web...
Il est si difficile de mettre de côté ces appareils, ces services, ces divertissements auxquels nous sommes tant attachés ! Heureusement, nous pouvons les utiliser de manière raisonnée, pour créer – à notre échelle – un monde numérique plus éthique, durable et inclusif.
A la croisée de l'informatique et de l'écologie, ce livre est destiné à tous ceux qui désirent comprendre l’impact du numérique dans leur quotidien, au travail comme à la maison. En effet, le coût du numérique est à la fois environnemental, éthique et sociétal. Il est aussi à destination de ceux qui veulent agir concrètement face à ces enjeux : il propose des clés pour réduire l’impact du numérique, mais aussi pour l’utiliser de manière éthique et accessible à tous. Quel que soit votre niveau en informatique, il vous offre les connaissances et les outils nécessaires pour devenir un utilisateur responsable du numérique. Au fil des pages :
- vous prendrez conscience d’un certain nombre de problématiques liées au numérique ;
- vous comprendrez en quoi ces problématiques vous concernent, directement ou indirectement ;
- vous découvrirez ce que vous pouvez mettre en œuvre, au quotidien, pour contribuer à réduire l’impact des appareils et services numériques dont nous avons tous besoin ;
 Lisez, testez, partagez… et prenez part à la création d'un monde numérique plus durable et accessible à tous.</t>
  </si>
  <si>
    <t>%SITE_CLIENT%/?library_guid=A867B341-2A34-45EA-BF1B-E8DB2BEF03B0</t>
  </si>
  <si>
    <t xml:space="preserve"> cloud </t>
  </si>
  <si>
    <t xml:space="preserve"> durable </t>
  </si>
  <si>
    <t xml:space="preserve"> environnement </t>
  </si>
  <si>
    <t xml:space="preserve"> éthique </t>
  </si>
  <si>
    <t xml:space="preserve"> green it</t>
  </si>
  <si>
    <t xml:space="preserve"> Internet </t>
  </si>
  <si>
    <t xml:space="preserve"> jeux vidéo </t>
  </si>
  <si>
    <t xml:space="preserve"> ordinateur </t>
  </si>
  <si>
    <t xml:space="preserve"> réseaux sociaux </t>
  </si>
  <si>
    <t xml:space="preserve"> streaming </t>
  </si>
  <si>
    <t xml:space="preserve">écologie </t>
  </si>
  <si>
    <t xml:space="preserve">mail </t>
  </si>
  <si>
    <t>RI5PHMY</t>
  </si>
  <si>
    <t>Apprendre à développer un site web avec PHP et MySQL</t>
  </si>
  <si>
    <t>Exercices pratiques et corrigés (5e édition)</t>
  </si>
  <si>
    <t>Olivier Rollet</t>
  </si>
  <si>
    <t>605 pages</t>
  </si>
  <si>
    <t>Ce livre s’adresse à un public de développeurs débutants connais­sant déjà le HTML et les CSS et qui souhaitent bien comprendre le fonctionnement d’une application web pour créer leurs propres sites web dynamiques avec PHP et MySQL. 
Dans une première partie, le lecteur installera son environnement de développement WAMP puis découvrira les bases du langage PHP (en version 8 au moment de l’écriture), ses principales fonctions et structures de contrôle, ainsi que des explications sur la transmis­sion des données entre les pages et sur la librairie graphique (les effets spéciaux sur une image). Ces apports théoriques sont accom­pagnés de nombreux exemples. 
Il en est de même dans la deuxième partie du livre, consacrée au langage SQL. Le lecteur découvrira ce qu’est une base de données MySQL et les différentes méthodes pour y accéder avec PHP (PDO, SQL Avancé) et comment assurer la sécurité de la base. Un cha­pitre est également consacré aux premiers pas sur la Programma­tion Orientée Objet et un autre à la gestion de la configuration et des performances. 
Pour que le lecteur puisse se forger une première expérience signi­ficative, l’auteur a préparé de nombreux exercices à la fin de chaque chapitre (exemples : comme créer un blog, une newsletter, le MVC...) et propose aussi leurs corrigés. 
Des éléments complémentaires sont en téléchargement sur le site www.editions-eni.fr.</t>
  </si>
  <si>
    <t>%SITE_CLIENT%/?library_guid=8E30B63D-86EC-4DDD-A054-EB65360BCCE8</t>
  </si>
  <si>
    <t xml:space="preserve"> pdo </t>
  </si>
  <si>
    <t xml:space="preserve"> PhpMyAdmin </t>
  </si>
  <si>
    <t xml:space="preserve"> site web </t>
  </si>
  <si>
    <t xml:space="preserve"> sql </t>
  </si>
  <si>
    <t xml:space="preserve"> Wamp</t>
  </si>
  <si>
    <t xml:space="preserve"> Wamp </t>
  </si>
  <si>
    <t xml:space="preserve">dev </t>
  </si>
  <si>
    <t>RI22WINIST</t>
  </si>
  <si>
    <t>Installation, gestion du stockage et des traitements</t>
  </si>
  <si>
    <t>402 pages</t>
  </si>
  <si>
    <t xml:space="preserve">Ce livre sur Windows Server 2022 s’adresse à un public d’administrateurs ou techniciens système qui souhaitent acquérir des compétences sur les fonctionnalités offertes par Windows Server 2022.
Dans le premier chapitre, l’auteur détaille l’implémentation  d’Hyper-V. Prérequis, machine virtuelle, mémoire dynamique, types de disques ainsi que gestion d’un réseau virtuel sont détail-lés. Le nouveau format de fichier ainsi que la mise à niveau de la version d’une machine virtuelle sont également présentés.
L’auteur présente ensuite la version Core ainsi que les différents outils pour procéder à la migration vers Windows Server 2022.
La gestion du stockage débute par la configuration du stockage local avec la gestion des disques et la gestion des volumes. L’auteur guide ensuite le lecteur dans l’opération de réduction d’une partition. Cette opération est effectuée en ligne de com-mande ainsi qu’avec l’interface graphique. La déduplication ainsi que la gestion de l’espace de stockage sont également détaillées.
Le lecteur pourra également se familiariser avec les technologies NAS, DAS et SAN et avec la mise en place d’un partage SMB et NFS. L’auteur présente ensuite les conteneurs Windows Server et leur mise en place. Les notions de PRA (Plan de reprise  d’activité), de cluster à basculement ainsi que la fonctionnalité d’équilibrage de charge sont étudiées.
Enfin, les derniers chapitres traitent de l’administration de  Windows Server avec WDS, WSUS ainsi que la récupération d’évènements à l’aide de WinRM.
</t>
  </si>
  <si>
    <t>%SITE_CLIENT%/?library_guid=5759C378-4668-4A19-82F7-256FAD88FEF8</t>
  </si>
  <si>
    <t xml:space="preserve"> cluster </t>
  </si>
  <si>
    <t xml:space="preserve"> conteneur </t>
  </si>
  <si>
    <t xml:space="preserve"> Core </t>
  </si>
  <si>
    <t xml:space="preserve"> DAS </t>
  </si>
  <si>
    <t xml:space="preserve"> Hyper</t>
  </si>
  <si>
    <t xml:space="preserve"> hyper V </t>
  </si>
  <si>
    <t xml:space="preserve"> nanoserver </t>
  </si>
  <si>
    <t xml:space="preserve"> NAS </t>
  </si>
  <si>
    <t xml:space="preserve"> NLB</t>
  </si>
  <si>
    <t xml:space="preserve"> SAN </t>
  </si>
  <si>
    <t xml:space="preserve">V </t>
  </si>
  <si>
    <t>LF2RASPDOM</t>
  </si>
  <si>
    <t>Raspberry Pi et ESP8266</t>
  </si>
  <si>
    <t>Domotisez votre habitation (2e édition)</t>
  </si>
  <si>
    <t>Kevin Sartor</t>
  </si>
  <si>
    <t>Sartor, Kevin</t>
  </si>
  <si>
    <t>284 pages</t>
  </si>
  <si>
    <t>Ce livre s'adresse à toute personne souhaitant réaliser elle-même une installation domotique à moindre coût pour améliorer le confort de son domicile (gestion de l'énergie, des luminaires…) et le rendre intelligent et connecté. Pour réaliser cette installation, l'auteur s'appuie sur le nano-ordinateur Raspberry Pi et sur le microcontrôleur ESP8266. 
Après une introduction générale portant sur les possibilités offertes par une installation domotique, le lecteur découvre un aperçu des compteurs généralement disponibles dans son habitation (eau, électricité, gaz…) et la manière de les rendre communicants. Une liste de capteurs et actionneurs complémentaires, les « organes » de l'installation, est étudiée tout en sensibilisant le lecteur aux erreurs de mesure. 
L'auteur détaille ensuite l'installation et la configuration du matériel et des logiciels nécessaires pour la réalisation des premiers projets qui constitueront l'installation domotique. Il poursuit avec l'étude des capacités offertes par un ESP8266 pour piloter les différents dispositifs connectés (possibilités de mesure, d'interaction…). 
Des projets plus complexes, tirés de l'expérience personnelle et professionnelle de l'auteur, sont ensuite détaillés. Ceux-ci permettront notamment d'améliorer le confort de l'occupant et ses consommations d'énergie grâce à la commande de nombreux actionneurs (ventilateur, électrovanne, lampe LED…). 
Un dernier chapitre clos l'ensemble en présentant certaines notions d'électronique et de programmation plus élaborées permettant de fiabiliser les dispositifs et offrant la possibilité au lecteur de personnaliser davantage son installation domotique.
Des éléments complémentaires sont disponibles en téléchargement sur le site www.editions-eni.fr.</t>
  </si>
  <si>
    <t>%SITE_CLIENT%/?library_guid=D4133724-526C-42E9-8F0C-EE1E40EBE977</t>
  </si>
  <si>
    <t xml:space="preserve"> DIY</t>
  </si>
  <si>
    <t xml:space="preserve"> domotique </t>
  </si>
  <si>
    <t xml:space="preserve"> ESP8266 </t>
  </si>
  <si>
    <t xml:space="preserve">Raspberry </t>
  </si>
  <si>
    <t>RI8MADPC</t>
  </si>
  <si>
    <t>Maintenance et dépannage d'un PC en réseau (8e édition)</t>
  </si>
  <si>
    <t>Yann  Bardot</t>
  </si>
  <si>
    <t xml:space="preserve">Bardot, Yann </t>
  </si>
  <si>
    <t>656 pages</t>
  </si>
  <si>
    <t>L'objectif de ce livre est de vous permettre de maîtriser la maintenance et le dépannage de PC équipés du système d'exploitation Microsoft Windows 11 (version 22H2), dans un environnement réseau et d'acquérir ainsi toutes les connaissances nécessaires pour être autonome à la maison ou devenir le consultant informatique de votre entreprise.
Après une description de la configuration matérielle, vous apprendrez à apprivoiser le fonctionnement de l'UEFI et à diagnostiquer l'origine d'une panne. Vous appréhenderez les différentes possibilités d'installation et les étapes de démarrage de ce système d'exploitation Microsoft. Vous découvrirez ensuite les nouveautés de Windows 11 (version 22H2) et comment le prendre en main rapidement.
Dans les chapitres suivants, vous apprivoiserez le Terminal Windows, l'Invite de commandes, la base de registre. Vous verrez comment monitorer votre système avec l'Observateur d'événements et le Gestionnaire des tâches. Vous découvrirez comment gérer les disques et les partitions de votre ordinateur. Vous apprendrez à gérer la sécurité de votre système et les permissions NTFS de vos dossiers, ainsi qu'à éradiquer virus et spywares tout en protégeant votre système. Vous comprendrez comment sécuriser l'authentification et réinitialiser un mot de passe. Vous découvrirez les procédures de maintenance et de dépannage courantes : sauvegarder vos données, mettre à jour votre système, réparer le Registre, utiliser les outils de dépannage avancés comme l'Environnement de récupération Windows (WinRE).
Vous étudierez également plus en détail le fonctionnement du Gestionnaire de périphériques et toutes les astuces permettant d'installer et de réparer les périphériques USB et Bluetooth.
Vous pourrez ensuite vous familiariser avec les concepts fondamentaux sur les réseaux, découvrir la gestion et l'administration des ressources dans un environnement réseau ainsi que les pannes les plus courantes rencontrées sur les réseaux filaires et Wi-Fi (sans fil). Les solutions proposées dans ce livre ont toutes été testées à de nombreuses reprises dans des entreprises disposant de réseaux étendus comme auprès de particuliers dans le cadre de réseaux de type familial.</t>
  </si>
  <si>
    <t>%SITE_CLIENT%/?library_guid=D2D85744-793F-402A-9A87-11D63282AF2D</t>
  </si>
  <si>
    <t xml:space="preserve"> bluetooth </t>
  </si>
  <si>
    <t xml:space="preserve"> dépannage </t>
  </si>
  <si>
    <t xml:space="preserve"> ntfs </t>
  </si>
  <si>
    <t xml:space="preserve"> reseau </t>
  </si>
  <si>
    <t xml:space="preserve"> uefi</t>
  </si>
  <si>
    <t xml:space="preserve"> USB </t>
  </si>
  <si>
    <t xml:space="preserve"> WinRE </t>
  </si>
  <si>
    <t xml:space="preserve">maintenance </t>
  </si>
  <si>
    <t>EP4ITI</t>
  </si>
  <si>
    <t>ITIL®4</t>
  </si>
  <si>
    <t>Mise en œuvre de la démarche en entreprise</t>
  </si>
  <si>
    <t>Ce livre s’adresse à des lecteurs ayant déjà une connaissance de la démarche ITIL®4 (par exemple, certifiés « Niveau 1 – Les fondamentaux ») et qui doivent s’impliquer dans la mise en oeuvre de processus ou de pratiques dans leur entreprise, et également à des gestionnaires de processus en leur fournissant des conseils pratiques. 
Pour aider efficacement le lecteur dans la mise en oeuvre de cette démarche, l’auteur rap­pelle les principes généraux et les notions importantes de la gestion de services et dé­taille, pour la plupart des pratiques ITIL® 4, les relations qu’ils peuvent entretenir les uns vis-à-vis des autres. La représentation cartographique originale de ces relations est une aide pratique pour le travail de mise en oeuvre de la démarche. Le choix des acteurs qui vont intervenir, les compétences nécessaires et les points de vigilance à surveiller donnent un éclairage complémentaire à la démarche ITIL®4. Au-delà des pratiques majeures de la démarche ITIL®4 le livre donne également des informations sur les stratégies de migra­tion ITIL V2 et ITL V3 vers ITIL®4, ainsi que sur les difficultés et les enjeux rencontrés. En se plaçant dans chaque pratique, ce livre donne une vue claire des autres pratiques (attentes, livrables, relations, etc.).</t>
  </si>
  <si>
    <t>%SITE_CLIENT%/?library_guid=E67458DD-CB4B-45BA-8BF9-43E755F106DD</t>
  </si>
  <si>
    <t xml:space="preserve"> Gouvernance</t>
  </si>
  <si>
    <t xml:space="preserve"> iso </t>
  </si>
  <si>
    <t xml:space="preserve"> qualité – processus – ITIL – SI </t>
  </si>
  <si>
    <t xml:space="preserve">exin </t>
  </si>
  <si>
    <t>EI4GIT</t>
  </si>
  <si>
    <t>Git</t>
  </si>
  <si>
    <t>Maîtrisez la gestion de vos versions (concepts, utilisation et cas pratiques) (4e édition)</t>
  </si>
  <si>
    <t>Samuel Dauzon</t>
  </si>
  <si>
    <t>Dauzon, Samuel</t>
  </si>
  <si>
    <t>413 pages</t>
  </si>
  <si>
    <t xml:space="preserve">Ce livre s’adresse principalement aux développeurs et aux chefs de projet mais également aux professionnels appelés à modifier des codes sources (graphiste, webdesigner, etc.). 
Le livre présente tout d’abord l’historique des solutions de gestion de versions et leur intérêt. Il permet ensuite au lecteur d’installer et de configurer Git puis de l’utiliser tout au long de cinq chapitres progressifs (fonctionnement des branches, partage d’un dépôt, outils internes...). Un chapitre permet au lecteur de bien appréhender git-flow, une méthode pour gérer efficacement les différentes versions d’un projet en entreprise. 
Deux chapitres présentent la gestion de versions de manière très pragmatique en utilisant deux scénarios mettant en oeuvre des développeurs. Le premier scénario reprend les bases de l’utilisation de Git et montre l’utilisation des principales commandes dans des cas quasi-réels. Le deuxième scénario met en scène une équipe de développeurs : de l’installation de Git- Lab, jusqu’à une utilisation de la méthode git-flow par l’équipe. Ce chapitre détaille les principales étapes par lesquelles l’équipe doit passer pour versionner un projet existant. 
Un chapitre présente une liste d’alias et de commandes prêtes à l’emploi, fruit d’années de pratique de Git de l’auteur, afin que le lecteur utilise Git plus efficacement et puisse obtenir des solutions de problèmes communs. Le dernier chapitre présente un cas réel d’intégration continue 100% Git dans le cadre d’un développement web avec le framework Django. 
En annexe, un aide-mémoire permet de visualiser rapidement les principales commandes et leurs principales options. Une présentation de la plateforme GitHub et des changements qu’elle apporte dans la collaboration entre développeurs est également proposée par l’auteur.
</t>
  </si>
  <si>
    <t>%SITE_CLIENT%/?library_guid=CDE41674-CE33-44A1-AC23-3B675151BA43</t>
  </si>
  <si>
    <t xml:space="preserve"> bitkeeper </t>
  </si>
  <si>
    <t xml:space="preserve"> django</t>
  </si>
  <si>
    <t xml:space="preserve"> git</t>
  </si>
  <si>
    <t xml:space="preserve"> github </t>
  </si>
  <si>
    <t xml:space="preserve"> versioning </t>
  </si>
  <si>
    <t xml:space="preserve">flow </t>
  </si>
  <si>
    <t xml:space="preserve">gitlab </t>
  </si>
  <si>
    <t>HSRBCHAT</t>
  </si>
  <si>
    <t>ChatGPT</t>
  </si>
  <si>
    <t>Qui es-tu ?</t>
  </si>
  <si>
    <t>Daniel Ichbiah</t>
  </si>
  <si>
    <t>Ichbiah, Daniel</t>
  </si>
  <si>
    <t>242 pages</t>
  </si>
  <si>
    <t xml:space="preserve">
ChatGPT a été dévoilé au monde le 30 novembre 2022. Interface de conversation intelligente, ChatGPT autorise tout un chacun à poser des questions et apporte des réponses censées et le plus souvent judicieuses.   
Qu'est-ce que ChatGPT peut vous apporter au niveau professionnel comme personnel ?  La clé réside dans une compréhension affinée de ce que vous pouvez lui demander et sur la façon de formuler vos questions, de converser avec cet assistant qui est à votre service 24 heures sur 24.   
Ce livre est avant tout un guide dont l’objectif est de vous présenter les potentiels insoupçonnés de l’outil et comment l’utiliser afin d’en tirer le meilleur parti.   
Ainsi, vous apprendrez à dompter ChatGPT et à l’utiliser au mieux de vos aspirations. Des dizaines d’exemples d’utilisation illustrent ces propos, vous verrez que cette interface de conversation sait faire bien des choses insoupçonnées et qui peuvent s'avérer très utiles :- Des invités débarquent au dernier moment ? Il peut vous donner des recettes de cuisine originales en fonction de ce que contient votre frigo.
- Vous êtes de passage dans une ville, vous avez des goûts culinaires et artistiques précis mais seulement 30 euros en poche ? Il vous donnera les meilleures adresses pour passer un moment mémorable.
- Vous avez un entretien d’embauche à préparer ? Demandez-lui de jouer le rôle d'interviewer.
- Vous devez lancer un nouveau produit ? Demandez-lui d’imaginer des noms.
Vous découvrirez aussi la face sombre de ChatGPT. Il est important de rester vigilant car d’une part, il lui arrive de se tromper et d’autre part, certains peuvent tenter d'en abuser. L’auteur aborde également les risques économiques : quels sont les emplois qui sont menacés par ChatGPT ? Vous apprendrez également à reconnaître un contenu généré par Intelligence Artificielle.    
Le succès de ChatGPT a été immédiat, surpassant celui de Tik Tok ou Instagram. Il a consacré un fait : nous sommes entrés dans l'ère de l'Intelligence Artificielle (IA) en libre-service. La grande question demeure : l’IA sera-t-elle à notre service ou serons-nous ses serviteurs ? Une part de nos destins se joue dans la compréhension de cette révolution de civilisation.</t>
  </si>
  <si>
    <t>%SITE_CLIENT%/?library_guid=9879FE45-0EF1-4965-955B-812BBA858185</t>
  </si>
  <si>
    <t xml:space="preserve">  Natural Language Processing (NLP) </t>
  </si>
  <si>
    <t xml:space="preserve"> automation </t>
  </si>
  <si>
    <t xml:space="preserve"> Chat GPT </t>
  </si>
  <si>
    <t xml:space="preserve"> Deep learning </t>
  </si>
  <si>
    <t xml:space="preserve"> GPT 4 </t>
  </si>
  <si>
    <t xml:space="preserve"> Intelligence Artificielle </t>
  </si>
  <si>
    <t xml:space="preserve"> Mid journey</t>
  </si>
  <si>
    <t xml:space="preserve"> Midjourney </t>
  </si>
  <si>
    <t xml:space="preserve"> Open AI </t>
  </si>
  <si>
    <t xml:space="preserve"> prompts </t>
  </si>
  <si>
    <t xml:space="preserve">ChatGPT </t>
  </si>
  <si>
    <t>HSRI43PYT</t>
  </si>
  <si>
    <t>Les fondamentaux du langage (4e édition)</t>
  </si>
  <si>
    <t>702 pages</t>
  </si>
  <si>
    <t>Ce livre sur les fondamentaux du langage Python 3 (ici en version 3.11) s'adresse à tout professionnel de l'informatique, ingénieur, étudiant (et particulièrement en BTS Services Informatiques Organisations), enseignant ou même autodidacte, qui souhaite maîtriser ce langage très abouti. Il détaille tout le cœur du langage et du traitement de données et ouvre des perspectives importantes sur tout ce que Python 3 permet de faire. Le livre est consacré à la branche 3 de Python et présente bien sûr les nouveautés apportées par la version 3.11. Toutefois, comme le langage Python 2 est encore très présent, lorsqu'elles existent, l'auteur présente les différences importantes avec la branche antérieure de Python. 
La première partie du livre détaille les atouts de Python 3 pour répondre aux besoins des entreprises quel que soit le domaine informatique concerné.
La seconde partie est un guide à destination des débutants, que ce soit en Python ou en développement en général. Elle permet d'aborder en douceur les concepts clés autour de projets servant de fil rouge et propose la réalisation de quelques exercices.
La troisième partie porte sur les fondamentaux du langage : les notions sont présentées progressivement avec des exemples de code qui illustrent chaque propos. L'auteur a souhaité que le lecteur atteigne une autonomie réelle dans son apprentissage, avec pour chaque notion présentée deux objectifs distincts : permettre à celui qui ne connaît pas la notion de se l'approprier correctement et permettre à celui qui la connaît de trouver des angles d'attaque originaux pour aller le plus loin possible dans son exploitation.
La quatrième partie permet d'avoir un aperçu de l'utilisation des fonctionnalités de Python 3 pour la manipulation de fichiers ou de bases de données.
Enfin, la dernière partie de l'ouvrage est un vaste tutoriel qui permet de mettre en pratique, dans un cadre professionnel, tout ce qui a été vu précédemment en créant une application qui couvre tous les domaines courants du développement (données, Web avec Pyramid, interface graphique avec Gtk, script système...) et ainsi de présenter des solutions efficaces de développement utilisant Python 3.
Le code source des parties 2, 4 et 5 est intégralement téléchargeable sur le site www.editions-eni.fr.</t>
  </si>
  <si>
    <t>%SITE_CLIENT%/?library_guid=2465F86E-2C82-46EB-86EF-1F96B4AF2E10</t>
  </si>
  <si>
    <t xml:space="preserve"> algorithme </t>
  </si>
  <si>
    <t xml:space="preserve"> algorithmique </t>
  </si>
  <si>
    <t xml:space="preserve"> pygame </t>
  </si>
  <si>
    <t xml:space="preserve"> pyton </t>
  </si>
  <si>
    <t xml:space="preserve"> tkinter </t>
  </si>
  <si>
    <t xml:space="preserve"> zope </t>
  </si>
  <si>
    <t xml:space="preserve"> zope3</t>
  </si>
  <si>
    <t>RI3PYTPR</t>
  </si>
  <si>
    <t>Python</t>
  </si>
  <si>
    <t>Apprenez à développer des projets ludiques (3e édition)</t>
  </si>
  <si>
    <t>Lilian Buzer</t>
  </si>
  <si>
    <t>Buzer, Lilian</t>
  </si>
  <si>
    <t>734 pages</t>
  </si>
  <si>
    <t>Vous rêvez de découvrir la programmation tout en réalisant des projets ludiques, vous souhaitez connaître les astuces du langage Python devenu incontournable cette décennie, alors ce livre, rédigé par un expert, vous permettra d'atteindre ces objectifs.
Tout d'abord, vous êtes guidé pour choisir et mettre en place votre environnement Python sur PC et sur Mac. Après cela, l'auteur vous propose de vous enseigner de façon ludique et pédagogique ce langage accessible à tous et très puissant grâce à une centaine d'exercices corrigés de difficulté progressive. Ainsi, quatre chapitres permettent d'assimiler les bases de la programmation : variables, types, conditions, boucles, listes et fonctions et d'anticiper les pièges à éviter. Cette nouvelle édition s’enrichit de plusieurs dizaines d'exemples pour gérer les messages d'erreur les plus courants.
Puis l'auteur vous propose de tester la facilité d'approche de Python et la créativité offerte par ses librairies en dépassant vos limites grâce à quarante projets guidés. Leur niveau de difficulté indiqué par des symboles vous permet de faire évoluer rapidement vos compétences. Cet ouvrage est idéal pour un étudiant voulant maîtriser la programmation du langage Python, tout particulièrement les étudiants de la spécialité Numérique et Sciences Informatiques des classes de lycée pour lesquels sont proposés des cours et des projets en adéquation avec le programme officiel du Ministère de l'Education Nationale. 
Dans les deux derniers chapitres, vous pourrez aller plus loin dans la mise en pratique de vos apprentissages avec la création de plusieurs jeux d'arcade avec Pygame et dans la découverte d'algorithmes d'Intelligence Artificielle orientés images et jeu de stratégie. Les codes sources complets des projets sont téléchargeables sur le site www.editions-eni.fr</t>
  </si>
  <si>
    <t>%SITE_CLIENT%/?library_guid=B235B1E1-6447-445F-886E-91CEE97EC7C7</t>
  </si>
  <si>
    <t xml:space="preserve"> éducation nationale </t>
  </si>
  <si>
    <t xml:space="preserve"> enseignant </t>
  </si>
  <si>
    <t xml:space="preserve"> Informatique et Sciences du Numérique </t>
  </si>
  <si>
    <t xml:space="preserve"> ISN </t>
  </si>
  <si>
    <t xml:space="preserve"> lycée </t>
  </si>
  <si>
    <t xml:space="preserve"> programmation</t>
  </si>
  <si>
    <t xml:space="preserve"> Pygame </t>
  </si>
  <si>
    <t xml:space="preserve">Python </t>
  </si>
  <si>
    <t>CE24ITI</t>
  </si>
  <si>
    <t>Préparation à la certification ITIL® 4 Foundation (2e édition)</t>
  </si>
  <si>
    <t>L’examen ITIL® 4 Foundation est un pré-requis obligatoire pour obtenir les certifications Managing Professional, Strategic Leader et Master de la démarche ITIL® 4. Il évalue vos compétences pour implémenter et mettre en oeuvre la démarche ITIL® 4 dans l’entreprise. 
Pour vous aider à préparer efficacement l’examen, ce livre couvre tous les objectifs officiels de l’examen ITIL® 4 Foundation, tant d’un point de vue théorique que d’un point de vue pratique avec des exemples concrets. Il a été rédigé en français (il ne s’agit pas d’une traduction) par un formateur professionnel reconnu, également consultant, certifié dans la démarche ITIL® par l’EXIN.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En fin d’ouvrage, trois examens blancs de quarante questions, similaires à celles de l’examen officiel, vont vous permettre d’évaluer vos connaissances et de vous positionner par rapport à l’examen officiel. Les réponses proposées incluent des commentaires, suffisants pour contrôler vos connaissances et vos lacunes, et aussi des références aux chapitres et paragraphes concernés de l’ouvrage. Chaque question posée s’inscrit dans l’esprit de la certification d’AXELOS et, pour chacune, les réponses sont suffisamment commentées pour combler ou identifier vos ultimes lacunes. À vous de juger quand vous serez prêt pour l’examen final !</t>
  </si>
  <si>
    <t>%SITE_CLIENT%/?library_guid=AFD7A0C4-1760-40B0-AFD1-965673EA0207</t>
  </si>
  <si>
    <t xml:space="preserve"> axelos</t>
  </si>
  <si>
    <t xml:space="preserve"> exin </t>
  </si>
  <si>
    <t xml:space="preserve"> itilv4 </t>
  </si>
  <si>
    <t xml:space="preserve"> qualité </t>
  </si>
  <si>
    <t xml:space="preserve">certification </t>
  </si>
  <si>
    <t>RIWINDEV</t>
  </si>
  <si>
    <t>WINDEV</t>
  </si>
  <si>
    <t>De la découverte à la pratique</t>
  </si>
  <si>
    <t>Etienne Andrieux</t>
  </si>
  <si>
    <t>Andrieux, Etienne</t>
  </si>
  <si>
    <t>444 pages</t>
  </si>
  <si>
    <t>En suivant une approche progressive, cet ouvrage couvre les notions fondamentales de WINDEV utiles aux développeurs pour développer et déployer facilement des applications. La démarche explicative de l’auteur se veut didactique et accompagne le développeur de la conception de l’application jusqu’au déploiement de la version exécutable. Les concepts évoqués s’appliquent à toutes les versions récentes de WINDEV.   
Chaque chapitre souligne un aspect du développement d’applications tel que la base de données, l’interface homme-machine, les états, le Rapid Application Development (RAD) ou encore la programmation.   
Ainsi, les principaux champs intégrables dans une fenêtre comme la table, la combo, la zone répétée, le bouton ou le graphe sont expliqués. Les fonctions essentielles du WLangage sont étudiées de même que les déclarations de variables simples ou avancées, les instructions conditionnelles et répétitives ou les procédures. La programmation orientée objet (POO) est également présentée avec l’utilisation de classes. Les éléments générés par le RAD sont détaillés pour faciliter la personnalisation des fenêtres, des états ou des codes sources. Les lectures et les écritures dans une base de données sont aussi expliquées, qu’elles soient réalisées avec des fonctions WLangage ou avec des requêtes SQL.   
Plusieurs exemples téléchargeables sur le site des Editions ENI complètent cet ouvrage. Ils reprennent les codes sources écrits notamment sur des fonctions applicatives souvent recherchées.</t>
  </si>
  <si>
    <t>%SITE_CLIENT%/?library_guid=9D0F77F0-CCF1-4F37-A2BC-C4204C149917</t>
  </si>
  <si>
    <t xml:space="preserve"> AGL </t>
  </si>
  <si>
    <t xml:space="preserve"> atelier génie logiciel </t>
  </si>
  <si>
    <t xml:space="preserve"> Atelier Logiciel </t>
  </si>
  <si>
    <t xml:space="preserve"> PC SOFT</t>
  </si>
  <si>
    <t xml:space="preserve"> pccsoft </t>
  </si>
  <si>
    <t xml:space="preserve">PC Soft </t>
  </si>
  <si>
    <t>AT24REV</t>
  </si>
  <si>
    <t>Revit 2024</t>
  </si>
  <si>
    <t>Conception de bâtiment</t>
  </si>
  <si>
    <t>Maxence Delannoy</t>
  </si>
  <si>
    <t>Delannoy, Maxence</t>
  </si>
  <si>
    <t>559 pages</t>
  </si>
  <si>
    <t>Ce livre sur Revit 2024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</si>
  <si>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%SITE_CLIENT%/?library_guid=F67C1702-1257-4959-87A3-6849AEC82025</t>
  </si>
  <si>
    <t xml:space="preserve"> CAO</t>
  </si>
  <si>
    <t>DAO – modélisation – nomenclature – Dynamo – visite virtuelle</t>
  </si>
  <si>
    <t>EIAZDEV</t>
  </si>
  <si>
    <t>Azure DevOps</t>
  </si>
  <si>
    <t>Optimisez la gestion de vos projets informatiques</t>
  </si>
  <si>
    <t>301 pages</t>
  </si>
  <si>
    <t>Que vous soyez développeur, chef de projet ou administra­teur système, ce livre vous donne toutes les clés pour maî­triser les différentes fonctionnalités d’Azure DevOps afin d’optimiser la gestion de vos projets informatiques et de vos développements logiciels dans le cloud. 
Tout au long du livre, l’auteur vous fait suivre le cycle d’un projet de développement selon une approche progressive. Vous commencez ainsi par configurer votre espace Azure DevOps à partir d’un compte Microsoft, avant de passer à la création de votre organisation Azure DevOps, pour être en mesure ensuite de créer différents projets. 
Après la création d’un premier projet, vous apprenez à en planifier les fonctionnalités, ce qui constitue une première étape capitale. Grâce aux outils Azure DevOps, vous définis­sez alors les différents éléments et personnalisez l’outil pour qu’il corresponde à votre approche. 
Dans la suite du livre, vous découvrez comment héberger et gérer votre code source sur la plateforme en mettant en place la stratégie adaptée au travail de votre équipe. Une fois le code source hébergé sur Azure DevOps, vous étudiez comment automatiser sa compilation et son déploiement à l’aide de différents outils. La mise à disposition de certains de vos projets sous forme de packages, réutilisables dans d’autres applications, sera également détaillée.
Pour finir, vous apprenez à utiliser les fonctionnalités d’Azure DevOps pour surveiller et mettre en place une véritable routine de suivi de la qualité de votre projet. 
Au fil de votre lecture, l’auteur vous apporte des conseils pratiques basés sur ses retours d’expériences, des astuces ainsi que des exercices pour renforcer votre compréhension et vous permettre d’appliquer les connaissances acquises par des mises en situation concrètes. Vous disposez alors de toutes les cartes pour gérer votre projet de développement d’applications avec la plateforme Azure DevOps.</t>
  </si>
  <si>
    <t>%SITE_CLIENT%/?library_guid=3D3DCB50-7640-4B16-B917-7C1185AB9001</t>
  </si>
  <si>
    <t xml:space="preserve"> Team Foundation Server – TFS </t>
  </si>
  <si>
    <t xml:space="preserve"> Visual Studio Team Services </t>
  </si>
  <si>
    <t xml:space="preserve"> VSTS</t>
  </si>
  <si>
    <t xml:space="preserve">Azure DevOps </t>
  </si>
  <si>
    <t>HSEP4AZWIN</t>
  </si>
  <si>
    <t>Microsoft Azure</t>
  </si>
  <si>
    <t>Gérez votre Système d'Information dans le Cloud (4e édition)</t>
  </si>
  <si>
    <t>Philippe Paiola</t>
  </si>
  <si>
    <t>Paiola, Philippe</t>
  </si>
  <si>
    <t>561 pages</t>
  </si>
  <si>
    <t>Préface de Stanislas QUASTANA – Architecte Solutions Cloud auprès des partenaires Microsoft 
Avec l'avènement révolutionnaire du cloud computing, l'entreprise est aujourd'hui en mesure d'externaliser tout ou partie de son système d'information dans un fournisseur cloud. 
Ce livre a pour objectif de vous aider à maîtriser cette transition numérique vers Microsoft Azure (dans son édition 2023), le cloud public et privé proposé par Microsoft. 
Décomposé en 11 chapitres, il introduit dans un premier temps les concepts du cloud computing puis présente les solutions de sécurité proposées par Microsoft Azure. L'auteur détaille ensuite les différentes interfaces d'exploitation et les concepts de base (machine virtuelle, compte de stockage, réseau virtuel, groupe de ressources, etc.). Un chapitre présente les possibilités offertes pour sauvegarder et assurer une continuité d'activité lors d'une défaillance grave de son infrastructure et comment monitorer celle-ci. Les modèles PaaS et IaaS des services bases de données et sites web sont expliqués, ainsi que l'annuaire Azure Active Directory et la conteneurisation via Kubernetes. Enfin, dans un dernier chapitre l'auteur détaille quelques projets sur lesquels il a eu l'opportunité de travailler. 
Dans chaque chapitre l'auteur commence par définir les termes et concepts abordés et schématise les différents points à assimiler. Il propose ensuite une mise en application qui permet au lecteur, au fur et à mesure de son avancement, de se forger une première expérience significative et d'acquérir de véritables compétences techniques sur Microsoft Azure. Enfin, une partie mémento clôture chaque chapitre en résumant les principaux sujets traités dans le chapitre pour fournir au lecteur un véritable aide-mémoire.</t>
  </si>
  <si>
    <t>%SITE_CLIENT%/?library_guid=BAA4E611-B825-443C-B52D-AAE2AA4B6E25</t>
  </si>
  <si>
    <t xml:space="preserve"> aad</t>
  </si>
  <si>
    <t xml:space="preserve"> cloud computing </t>
  </si>
  <si>
    <t xml:space="preserve"> iaas </t>
  </si>
  <si>
    <t xml:space="preserve"> paas </t>
  </si>
  <si>
    <t xml:space="preserve"> SI</t>
  </si>
  <si>
    <t>RI2JALG</t>
  </si>
  <si>
    <t>Des bases à la programmation orientée objet en Java (avec exercices et corrigés) (2e édition)</t>
  </si>
  <si>
    <t>Hervé Boisgontier</t>
  </si>
  <si>
    <t>Boisgontier, Hervé</t>
  </si>
  <si>
    <t>550 pages</t>
  </si>
  <si>
    <t>Tous les langages de programmation ont leurs spécificités mais lorsqu'un développeur crée un nouveau programme, la première étape est toujours la même : réfléchir à l'enchaînement des différentes actions à réaliser par la machine. L'objectif de ce livre est de vous apprendre à comprendre et concevoir les algorithmes permettant le fonctionnement d'un programme.
Pour cela, après une introduction générale sur l'algorithmique, vous apprenez les bases de la programmation en utilisant du pseudo-code : variables, conditionnelles, boucles, tableaux, procédures et fonctions.
Ensuite, ce livre présente les concepts de la programmation orientée objet, utilisée par la plupart des langages actuels, en utilisant l'algorithmique mais également comment programmer en orienté objet avec Java. Ainsi, vous apprenez à créer des classes et des instances de celles-ci, à créer des associations entre elles, à utiliser la notion d'héritage, de classes abstraites et d'interfaces. Vous serez capable de traiter des exceptions et de traquer les bugs de vos applications. Vous apprendrez à utiliser la généricité afin de coder des méthodes, des interfaces et des classes génériques.
Un chapitre du livre est consacré à l'organisation de la mémoire afin de mieux comprendre le fonctionnement de la programmation.    
Enfin, le dernier chapitre du livre présente la notion de complexité d'un algorithme en illustrant cela au travers de différents algorithmes de tris de tableaux.  
Afin de vous aider à mettre en pratique et à développer votre maîtrise de l'algorithmique et de Java, des exercices sont proposés avec leurs corrections en pseudo-code ainsi que leurs implémentations en Java.
La plupart des algorithmes (exemples et exercices) de ce livre sont implémentés en Java et les sources, directement utilisables, sont disponibles en téléchargement sur le site www.editions-eni.fr.</t>
  </si>
  <si>
    <t>%SITE_CLIENT%/?library_guid=09D6AC9C-B0F1-47BC-95F0-3C48325FA068</t>
  </si>
  <si>
    <t xml:space="preserve"> Java </t>
  </si>
  <si>
    <t xml:space="preserve"> pseudo code</t>
  </si>
  <si>
    <t>EP2AZAD</t>
  </si>
  <si>
    <t>Azure Active Directory</t>
  </si>
  <si>
    <t>Gestion des identités hybrides (concepts et mise en œuvre) (2e édition)</t>
  </si>
  <si>
    <t>Seyfallah Tagrerout</t>
  </si>
  <si>
    <t>Tagrerout, Seyfallah</t>
  </si>
  <si>
    <t>968 pages</t>
  </si>
  <si>
    <t>Avec l'arrivée du cloud, la gestion des identités se complexifie pour les entreprises. Ce livre s'adresse à toute personne (expert cloud, architecte système ou infrastructure…) qui souhaite disposer des informations nécessaires pour réussir la mise en œuvre des identités hybrides en réalisant une extension d'Active Directory vers Azure Active Directory / Microsoft Entra de manière sécurisée.
Dans ce livre, l'auteur choisit une approche du sujet qui allie la théorie à la pratique afin de mettre le lecteur en situation. Il s'appuie notamment sur des projets de mise en œuvre d'identités hybrides dans des déploiements cloud tels que Microsoft 365 et Microsoft Azure.
Après une présentation d'Azure Active Directory et de la nouvelle famille Microsoft Entra, l'auteur détaille la gestion des utilisateurs et des groupes. Le lecteur découvre ensuite la gestion d'appareils Windows (10 et 11) dans Azure Active Directory, avec l'utilisation des fonctionnalités Azure AD Registration et Azure AD Joined ou encore Azure AD Hybrid Joined ainsi que la gestion des applications. Dans cette nouvelle édition, l’auteur dédie une partie au fonctionnement de l’authentification avec Azure Active Directory et les applications.   
La suite du livre plonge le lecteur dans le cœur de la gestion des identités hybrides et présente notamment tout l'intérêt des outils de synchronisation d'identité AAD Connect et AAD Connect Cloud Sync.   
Pour finir, l'auteur présente les aspects liés à la sécurité au travers de nouvelles fonctionnalités apportées par Microsoft Entra telles que Conditional Access, l’authentification renforcée, le passwordless avec FIDO2, Azure Active Directory Identity Protection, la protection des Workloads Identities ou encore les authentifications renforcées pour les comptes à privilèges. Il expose également une stratégie efficace basée sur le Zero Trust avec pour objectif de protéger les environnements Azure Active Directory.   
La collaboration via les nouvelles fonctionnalités de Cross Tenant et l'échange sécurisé de données ou d'applications avec d'autres sociétés sont également étudiés.
Des éléments complémentaires sont en téléchargement sur le site www.editions-eni.fr.</t>
  </si>
  <si>
    <t>%SITE_CLIENT%/?library_guid=14018D24-135F-4D2E-A1E4-2A744447D02D</t>
  </si>
  <si>
    <t xml:space="preserve"> AAD Connect </t>
  </si>
  <si>
    <t xml:space="preserve"> Azure Active Directory Identity Protection </t>
  </si>
  <si>
    <t xml:space="preserve"> Azure Active Directory Smart Lock</t>
  </si>
  <si>
    <t xml:space="preserve"> Azure AD Join </t>
  </si>
  <si>
    <t xml:space="preserve"> Azure AD Registration </t>
  </si>
  <si>
    <t xml:space="preserve"> identités </t>
  </si>
  <si>
    <t xml:space="preserve"> office 365 </t>
  </si>
  <si>
    <t xml:space="preserve">Azure AD </t>
  </si>
  <si>
    <t>HSDPBLOIA</t>
  </si>
  <si>
    <t>Blockchains, intelligences artificielles, objets connectés, ordinateurs quantiques</t>
  </si>
  <si>
    <t>Quels risques technologiques ?</t>
  </si>
  <si>
    <t>Vincent Maret</t>
  </si>
  <si>
    <t>Maret, Vincent</t>
  </si>
  <si>
    <t>520 pages</t>
  </si>
  <si>
    <t>Les blockchains, les intelligences artificielles, les objets connectés et les ordinateurs quantiques sont des technologies révolutionnaires qui évoluent à un rythme effréné et façonnent déjà notre quotidien. Ces innovations spectaculaires promettent de bouleverser l'économie et la société, et il est crucial de comprendre les enjeux et les risques qu'elles représentent. Ce livre est une lecture incontournable pour quiconque souhaite comprendre les implications de ces technologies émergentes et naviguer dans ce monde en pleine mutation. Il captivera tout autant les décideurs dans la sphère publique ou privée, que les personnes œuvrant dans le domaine des technologies émergentes, ou les responsables de la cybersécurité ou de la protection des données personnelles dans les entreprises ou administrations.  
L’auteur dresse ainsi un panorama captivant des progrès réalisés dans ces domaines et des menaces qui en découlent. Après avoir expliqué les fondamentaux de ces technologies et mis en lumière la manière dont elles ont déjà pris racine dans nos vies, il propose une analyse approfondie et éclairée des risques technologiques que les blockchains, les intelligences artificielles, les objets connectés et les ordinateurs quantiques font peser sur les personnes, les organisations et la société.  Il explore les risques opérationnels, déjà démontrés ou prévisibles à court terme, engendrés par les caractéristiques des technologiques étudiées et les usages qui en sont faits. Il analyse les évènements et incidents survenus dans le monde ces dernières années qui illustrent ces risques technologiques, ainsi que les travaux de chercheurs spécialisés dans ces matières. Cet ouvrage aidera le lecteur à appréhender les enjeux et à prendre conscience des risques variés, parfois surprenants, engendrés par ces technologies, tout en leur donnant les clefs pour anticiper et maîtriser ces défis.</t>
  </si>
  <si>
    <t>%SITE_CLIENT%/?library_guid=79DAAAF6-E98D-4509-A54F-AFF34ACC9990</t>
  </si>
  <si>
    <t xml:space="preserve"> IoT</t>
  </si>
  <si>
    <t xml:space="preserve">Blockchain – IA – AI – intelligence artificielle – informatique quantique </t>
  </si>
  <si>
    <t>RB2365EXC</t>
  </si>
  <si>
    <t>Excel Microsoft 365 (2e édition)</t>
  </si>
  <si>
    <t>Ce guide pratique vous présente dans le détail, les différentes fonctions du célèbre tableur Microsoft® Excel ; il a été rédigé avec la version Excel disponible avec un abonnement Microsoft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calcul de prévisions,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et les scripts, la gestion de votre compte Utilisateur.</t>
  </si>
  <si>
    <t>%SITE_CLIENT%/?library_guid=3799B1B8-4CCD-4B1C-A283-BE9176E0CEB8</t>
  </si>
  <si>
    <t xml:space="preserve"> Microsoft 365 </t>
  </si>
  <si>
    <t xml:space="preserve"> tableau croise dynamique </t>
  </si>
  <si>
    <t xml:space="preserve"> tableaux croises dynamiques</t>
  </si>
  <si>
    <t xml:space="preserve"> tableur </t>
  </si>
  <si>
    <t xml:space="preserve">excel </t>
  </si>
  <si>
    <t>EPCOGNOS</t>
  </si>
  <si>
    <t>IBM Cognos Analytics</t>
  </si>
  <si>
    <t>Développement de rapports avec Report Studio</t>
  </si>
  <si>
    <t>Grégoire Bastien</t>
  </si>
  <si>
    <t>Bastien, Grégoire</t>
  </si>
  <si>
    <t>340 pages</t>
  </si>
  <si>
    <t>L’informatique décisionnelle occupe aujourd’hui une place prépondérante dans les entreprises et divers logiciels d’exploitation des données et d’aide à la décision existent tels que IBM Cognos Analytics. Cet ouvrage a pour objectif de former le lecteur au développement de rapports avec IBM Cognos Analytics Report Studio.   
Après une présentation de l’informatique décisionnelle dans son ensemble permettant de comprendre les notions de flux et de processus, des rappels de concepts liés aux bases de données et à leur modélisation, ainsi qu’une présentation générale de IBM Cognos Analytics et de ses différents outils sont proposés.   
L’ouvrage se concentre ensuite sur Report Studio, l’outil de création de rapports. Le lecteur est accompagné pas à pas et avec des exemples dans toutes les phases de conception d’un rapport simple (création de listes, de tableaux croisés, formatage, visualisation, filtres…), tant sur la partie modélisation relationnelle que sur la partie dimensionnelle à laquelle l’auteur consacre un chapitre entier. Pour les lecteurs confirmés, un chapitre est dédié aux utilisations les plus avancées de Report Studio comme la création de requêtes à partir de jointure, les fonctions relationnelles, les singletons, le bloc conditionnel…   
Pour finir, différentes astuces et conseils de développement mûris tout au long de vingt ans d’expérience de l’auteur sont rassemblés dans un ultime chapitre.</t>
  </si>
  <si>
    <t>%SITE_CLIENT%/?library_guid=BA977C05-C723-4B8B-981C-AACF07C572C4</t>
  </si>
  <si>
    <t>IBM – Cognos – Report Studio – informatique décisionnelle</t>
  </si>
  <si>
    <t>EI2LAR</t>
  </si>
  <si>
    <t>Laravel</t>
  </si>
  <si>
    <t>Un framework efficace pour développer vos applications PHP (2e édition)</t>
  </si>
  <si>
    <t>Sean O’shea</t>
  </si>
  <si>
    <t>O’shea, Sean</t>
  </si>
  <si>
    <t>395 pages</t>
  </si>
  <si>
    <t>Ce livre s'adresse aux développeuses et développeurs qui souhaitent découvrir Laravel (en version 10 dans cet ouvrage) et acquérir des bases solides pour être autonomes dans le développement d'applications avec ce framework. Pour l'apprécier, il est conseillé d'avoir un minimum de connaissances sur les concepts de base du langage PHP ou d'un autre langage orienté objet.    
Les auteurs commencent par détailler la préparation de l'environnement de développement. Ensuite, les éléments clés du développement avec Laravel sont étudiés et agrémentés d'exemples : la création de routes, l'utilisation des vues, le mapping objet-relationnel avec l'ORM Eloquent, la mise en place de contrôleurs, le filtrage avec les middlewares ou encore le traitement des données de formulaires. Vous apprendrez également à mettre en place un système d'authentification et à gérer les autorisations, à utiliser les sessions et les files d'attente et à planifier l'envoi d'email. Pour finir, les auteurs traitent de la mise en place de tests automatisés, l'intégration de composants ou le recours à des fonctions assistantes avant de conclure par le déploiement en production de l'application développée.    
À l'issue de la lecture de ce livre, le lecteur aura une connaissance avancée des possibilités du framework et sera en mesure de faire les bons choix pour développer des applications PHP robustes et fiables.</t>
  </si>
  <si>
    <t>%SITE_CLIENT%/?library_guid=B59A3A7E-D18A-4723-97E2-5228ABE22AF6</t>
  </si>
  <si>
    <t xml:space="preserve"> contrôleur </t>
  </si>
  <si>
    <t xml:space="preserve"> Eloquent </t>
  </si>
  <si>
    <t xml:space="preserve"> helpers</t>
  </si>
  <si>
    <t xml:space="preserve"> Laravel 5.5 </t>
  </si>
  <si>
    <t xml:space="preserve"> mapping objet relationnel </t>
  </si>
  <si>
    <t xml:space="preserve"> ORM </t>
  </si>
  <si>
    <t xml:space="preserve"> PHP </t>
  </si>
  <si>
    <t xml:space="preserve"> routes </t>
  </si>
  <si>
    <t xml:space="preserve"> sessions </t>
  </si>
  <si>
    <t xml:space="preserve"> vue </t>
  </si>
  <si>
    <t>HSDPBLONFT</t>
  </si>
  <si>
    <t>Blockchain, NFT et Métaverse</t>
  </si>
  <si>
    <t>Démythification, usages et potentiels</t>
  </si>
  <si>
    <t>Frédéric  Goujon, Yves-Michel Leporcher</t>
  </si>
  <si>
    <t xml:space="preserve">Goujon, Frédéric </t>
  </si>
  <si>
    <t>Leporcher, Yves-Michel</t>
  </si>
  <si>
    <t>491 pages</t>
  </si>
  <si>
    <t>Ce livre s’adresse aux développeurs, architectes, chefs de projets, entrepreneurs ou encore chefs d’entreprise qui souhaitent comprendre les principes technologiques et le fonctionnement des trois composantes du Web3 que sont la blockchain, les NFT et le Métaverse. Plus largement, il intéressera également tous les créateurs qui veulent donner vie au futur d’Internet.
En s’écartant de la réputation sulfureuse du Bitcoin, les auteurs présentent les fondamentaux de la blockchain, les innovations de ces dernières années, les mécanismes de stabilisation des cryptomonnaies et l’ouverture observée de ses cas d’usages. Ils expliquent l’évolution du paysage juridique et fiscal ainsi que les motivations des banques centrales à créer leur cryptomonnaie : les CBDC. Au travers de mises en pratique des concepts présentés, vous apprenez à utiliser la blockchain, mais surtout à y prendre part.
Les NFT, ces actifs digitaux obscurs qui ont fait grand bruit, sont décryptés. Leurs contraintes et les possibilités qu’ils offrent sont révélées de manière concise et précise. Vous disposerez d’une boîte à outils pour créer et mettre en œuvre votre stratégie d’émission de NFT.
Le Métaverse est exploré au travers de la position des géants du web qui veulent assurer l’avenir de leur entreprise et l’approche ouverte et dynamique de la communauté crypto, en quête d’un plus juste partage des richesses. Les auteurs analysent les forces en puissance, une couche industrielle à la fois, ainsi que les enjeux et facteurs de changement. Vous serez aiguillé sur le matériel à choisir pour entrer dans le Métaverse, sur la plateforme à privilégier et sur l’équipe avec laquelle réaliser vos projets. Ce livre donne les clés pour définir et appliquer sa stratégie vers le Métaverse, en tirant avantage des expériences récentes.</t>
  </si>
  <si>
    <t>%SITE_CLIENT%/?library_guid=6FF5E3BF-9BEB-46E9-9C7E-8091FDF1F50D</t>
  </si>
  <si>
    <t xml:space="preserve"> metavers </t>
  </si>
  <si>
    <t xml:space="preserve"> Unity </t>
  </si>
  <si>
    <t xml:space="preserve"> Web3</t>
  </si>
  <si>
    <t xml:space="preserve">Bitcoin </t>
  </si>
  <si>
    <t>EPOPEN</t>
  </si>
  <si>
    <t>Le cloud privé avec OpenStack</t>
  </si>
  <si>
    <t>Guide pratique pour l'architecture, l'administration et l'implémentation</t>
  </si>
  <si>
    <t>Hajasolo Joël Andrianoelison</t>
  </si>
  <si>
    <t>Andrianoelison, Hajasolo Joël</t>
  </si>
  <si>
    <t>Cet ouvrage sur OpenStack, plateforme open source permettant de créer et gérer des infrastructures cloud, a pour objectif d’outiller le lecteur pour le rendre autonome dans son utilisation quotidienne ou pour une implémentation en entreprise. Il se propose de démythifier OpenStack avec une approche par la pratique grâce au retour d’expérience de l’auteur.  
Destiné à un public déjà familier avec les systèmes d’exploitation, ou possédant des notions dans l’une des branches majeures de l’infrastructure informatique (réseau, stockage, système), ainsi qu’aux architectes techniques et développeurs d’applications, l’ouvrage s’efforce d’étudier au maximum la culture technique transverse nécessaire pour prendre en main OpenStack. 
Dans les trois premiers chapitres, l’auteur commence par présenter toutes les notions nécessaires pour comprendre l’univers du cloud computing avant d’exposer les notions techniques de base à posséder pour appréhender Openstack. Dans la suite du livre, les concepts et éléments clés d’OpenStack sont explicités avant d’être mis en pratique au travers de labs. Le lecteur peut ensuite envisager la mise en production ainsi qu’un aspect unique d'OpenStack : le déploiement d'OpenStack par OpenStack.  
L’ouvrage se termine par la découverte de notions plus avancées explorant le fonctionnement  interne d'OpenStack ainsi que des aspects liés à son administration.</t>
  </si>
  <si>
    <t>%SITE_CLIENT%/?library_guid=864D1C22-123A-4936-92D1-D477C3F72776</t>
  </si>
  <si>
    <t xml:space="preserve"> devops </t>
  </si>
  <si>
    <t xml:space="preserve"> open stack </t>
  </si>
  <si>
    <t xml:space="preserve"> virtualisation </t>
  </si>
  <si>
    <t xml:space="preserve"> Xaas </t>
  </si>
  <si>
    <t xml:space="preserve">cloud computing </t>
  </si>
  <si>
    <t>LF2PYG</t>
  </si>
  <si>
    <t>Pygame</t>
  </si>
  <si>
    <t>Initiez-vous au développement de jeux vidéo en Python (2e édition)</t>
  </si>
  <si>
    <t>265 pages</t>
  </si>
  <si>
    <t>Ce livre s'adresse à tous les makers et passionnés de programmation qui souhaitent apprendre à développer des jeux vidéo avec Pygame. Il intéressera également les débutants en langage Python ainsi que les informaticiens qui veulent parfaire leur connaissance de cette bibliothèque utilisée non seulement dans le domaine du jeu vidéo, mais également dans celui de la simulation. 
La maîtrise du langage Python n'étant pas nécessaire pour lire ce livre, l'auteur commence par en présenter les bases avant d'indiquer comment faire ses premiers pas avec Pygame et de détailler la structure d'un jeu Pygame. Puis, au fil des chapitres, les principaux aspects du développement de jeux vidéo en deux dimensions sont étudiés. Ainsi, le lecteur étudie comment gérer une boucle de jeu, comment maîtriser les aspects graphiques avec le module pygame.draw, comment ajouter du son avec le module pygame.mixer ou encore comment gérer le temps et surtout les collisions entre objets graphiques grâce à la notion de sprite. L'auteur propose également une introduction à la 3D et à la notion de moteur de jeu. 
Pour finir, les deux derniers chapitres fournissent au lecteur une documentation précise des principaux modules Pygame utilisés dans le livre ainsi que ceux fréquemment utilisés dans le développement Pygame. 
Des éléments complémentaires sont en téléchargement sur le site www.editions-eni.fr.</t>
  </si>
  <si>
    <t>%SITE_CLIENT%/?library_guid=DAE301CF-8C9F-43FE-861A-8B2FEDE09530</t>
  </si>
  <si>
    <t xml:space="preserve"> jeu vidéo </t>
  </si>
  <si>
    <t xml:space="preserve"> sprite</t>
  </si>
  <si>
    <t>EIBOO</t>
  </si>
  <si>
    <t>Bootstrap 5</t>
  </si>
  <si>
    <t>Un framework pour concevoir vos sites web</t>
  </si>
  <si>
    <t>320 pages</t>
  </si>
  <si>
    <t>Bootstrap est certainement l’environnement de conception de site web (framework en anglais) le plus utilisé actuellement. Il facilite l’uti­lisation des règles CSS pour concevoir des sites web modernes, attractifs et adaptatifs (Responsive Web Design). Ce livre s’adresse à tous les concepteurs de site web maîtrisant le langage HTML et les feuilles de style CSS, désirant acquérir toutes les compétences tech­niques nécessaires pour concevoir et créer des sites web avec rapi­dité et efficacité. Il a été rédigé avec la version 5.2.3 de Bootstrap. 
Vous commencez par apprendre à installer Bootstrap selon plusieurs méthodes en fonction de l’objectif de vos projets de développement web. 
Ensuite, vous apprenez les techniques de mise en page de Boots­trap, basées sur le module CSS3 Flexbox du W3C, pour concevoir des sites Responsive Web Design dont l’affichage s’adaptera auto­matiquement selon l’écran de diffusion (écran d’ordinateur, tablette ou smartphone). Vous apprenez également d’autres techniques de mise en page de Bootstrap : avec les conteneurs, les lignes et les colonnes, organisés sur une grille. 
Dans la suite du livre, l’auteur explore les différents composants CSS Bootstrap afin d’optimiser vos pages web (pour le texte, les images, les tableaux, les formulaires, les composants d’interface et les boutons), avant de consacrer deux chapitres à la navigation, avec l’utilisation des barres et des menus de navigation. L’application de toute une série de règles CSS de Bootstrap, de type utilitaire, pour mettre en forme les éléments de vos contenus (bordures, jeux de couleurs, ombres portées, transparence…) est également détaillée. 
Ce livre se termine par l’utilisation d’aides à la conception de vos sites web, avec l’insertion d’icônes Bootstrap ainsi que des exemples de mise en page et des thèmes pour vous permettre de démarrer sur des bases solides.
Les exemples de code utilisés dans le livre sont disponibles en téléchargement sur le site www.editions-eni.fr.</t>
  </si>
  <si>
    <t>%SITE_CLIENT%/?library_guid=A56DDF8B-33C9-4569-8975-0A29CD1DB968</t>
  </si>
  <si>
    <t xml:space="preserve"> HTML</t>
  </si>
  <si>
    <t xml:space="preserve">Framework – site web – CSS </t>
  </si>
  <si>
    <t>SOBHS-BUB</t>
  </si>
  <si>
    <t>Bubble</t>
  </si>
  <si>
    <t>Programmez vos premières applications en no-code</t>
  </si>
  <si>
    <t>Antonin Javelle, Thibault Marty, Nicolas Naddeo</t>
  </si>
  <si>
    <t>Javelle, Antonin</t>
  </si>
  <si>
    <t>Marty, Thibault</t>
  </si>
  <si>
    <t>Naddeo, Nicolas</t>
  </si>
  <si>
    <t xml:space="preserve">L’arrivée des technologies no-code a radicalement changé les prérequis nécessaires à la création d’applications web et mobiles. Que vous soyez entrepreneur, en reconversion ou simplement curieux, la technologie est à portée de main pour réaliser vos propres applications grâce à Bubble. 
Bubble est un éditeur de programmation visuelle créé en 2012 qui permet de concevoir des applications web et mobiles sans avoir besoin de coder. Ce livre a comme objectif de vous apprendre à créer et publier une application complète sans une seule ligne de code. Il est destiné à toutes les personnes non développeurs désirant exploiter le no-code pour construire une application personnalisée, ergonomique et conviviale.    
Au fil des chapitres, vous concevrez pas à pas vos premières interfaces en y intégrant votre design, en collectant, organisant et affichant de la donnée. Progressivement, vous apprendrez à structurer des interfaces intuitives, à manipuler des données efficacement et à présenter le contenu de manière dynamique pour donner vie à l’application de vos rêves. 
Avec ce guide, émancipez-vous du code et concrétisez votre projet numérique !
</t>
  </si>
  <si>
    <t>%SITE_CLIENT%/?library_guid=6DEB9D0D-1612-41CC-9D89-98420F9074FC</t>
  </si>
  <si>
    <t>code</t>
  </si>
  <si>
    <t>code – low code – low</t>
  </si>
  <si>
    <t>no code – no</t>
  </si>
  <si>
    <t>DPGESSI</t>
  </si>
  <si>
    <t>Gestion du Système d’Information</t>
  </si>
  <si>
    <t>Soyez agile grâce au bureau des programmes</t>
  </si>
  <si>
    <t>Philippe Peret</t>
  </si>
  <si>
    <t>Peret, Philippe</t>
  </si>
  <si>
    <t>289 pages</t>
  </si>
  <si>
    <t>Dans un paysage informatique en constante mutation, la gestion d’un système d’information est de plus en plus complexe. Les composants se multiplient, les intervenants se diversifient et les nouvelles technologies affluent tandis que les anciennes restent présentes. Dans ce contexte, sur qui s’appuyer pour maintenir son système d’information en condition opéra­tionnelle et garantir sa pertinence ? Sur un acteur clé dont le potentiel est rarement utilisé : le bureau des programmes. Cet ouvrage, étayé par des présentations et des exemples concrets, met en lumière son potentiel sou­vent méconnu, démontrant son rôle et son périmètre d’action au sein d’une entreprise. 
Quels domaines relèvent de son champ d’action ? Quelles opportunités offre-t-il ? Comment instaurer efficacement un bureau des programmes ? Avec une approche descendante qui démarre avec la gestion de l’ensemble des activités et la construction du budget d’une direction du système d’information, l’auteur présente dans ce livre les activités du bureau des programmes tels que les stratégies, les budgets ou encore la gestion de portefeuilles. Ce livre offre ainsi une vision pragmatique de cette instance dédiée à la gestion des systèmes d’information.</t>
  </si>
  <si>
    <t>%SITE_CLIENT%/?library_guid=E8CF42E4-5866-48D5-AD93-45702FD81DC0</t>
  </si>
  <si>
    <t>Système d’information – SI – bureau des programmes – bureau des projets</t>
  </si>
  <si>
    <t>RI2TYP</t>
  </si>
  <si>
    <t>TypeScript</t>
  </si>
  <si>
    <t>Notions fondamentales (2e édition)</t>
  </si>
  <si>
    <t>Félix Billon, Sylvain Pontoreau</t>
  </si>
  <si>
    <t>Billon, Félix</t>
  </si>
  <si>
    <t>Pontoreau, Sylvain</t>
  </si>
  <si>
    <t>Ce livre sur le langage TypeScript (en version 5.0 au moment de l'écriture) s'adresse aux développeurs, disposant déjà d'une pratique de programmation dans d'autres langages, qui souhaitent optimiser et sécuriser la production de code JavaScript dans un projet de développement. Si la connaissance basique du langage JavaScript est un plus pour la lecture de ce livre, elle n'est toutefois pas indispensable pour appréhender les différentes notions étudiées.
Dans le premier chapitre, les auteurs commencent par présenter les principes de fonctionnement du langage avant de mettre en place l'environnement de développement utilisé pour les exemples qui repose sur Visual Studio Code et Node.js. Puis, dans la suite des chapitres, le lecteur découvre les différentes fonctionnalités du langage (types, modules, décorateurs, généricité, asynchronisme, types avancés…) ainsi que les paradigmes de programmation possibles (programmation orientée objet et programmation fonctionnelle).
Pour finir, le dernier chapitre propose une mise en application des différentes notions étudiées au travers du développement, étape par étape, d'une application Node.js avec la bibliothèque Fastify. Il permet également de découvrir comment enrichir le fonctionnement d'une bibliothèque en utilisant les fonctionnalités de TypeScript et plusieurs patrons de conception (MVC, Repository, injection de dépendances).
Des éléments complémentaires sont disponibles en téléchargement sur le site www.editions-eni.com.</t>
  </si>
  <si>
    <t>%SITE_CLIENT%/?library_guid=379ED955-687A-4D9D-86FE-C5E5E914196F</t>
  </si>
  <si>
    <t xml:space="preserve"> Angular </t>
  </si>
  <si>
    <t xml:space="preserve"> express </t>
  </si>
  <si>
    <t xml:space="preserve"> JS </t>
  </si>
  <si>
    <t xml:space="preserve"> LNRITYP</t>
  </si>
  <si>
    <t xml:space="preserve"> Node.js </t>
  </si>
  <si>
    <t xml:space="preserve"> nodejs </t>
  </si>
  <si>
    <t xml:space="preserve">langage </t>
  </si>
  <si>
    <t>DP4SEC</t>
  </si>
  <si>
    <t>La sécurité informatique dans la petite entreprise</t>
  </si>
  <si>
    <t>Etat de l'art et bonnes pratiques (4e édition)</t>
  </si>
  <si>
    <t>Jean-François Carpentier</t>
  </si>
  <si>
    <t>Carpentier, Jean-François</t>
  </si>
  <si>
    <t>511 pages</t>
  </si>
  <si>
    <t>Ce livre sur la sécurité informatique dans la petite entreprise (PME) s'adresse aux administrateurs systèmes et réseaux et plus généralement à toute personne appe­lée à participer à la gestion de l'outil informatique dans ce contexte (chef d'entreprise, administrateur technique, formateur...).   
L'auteur identifie les risques qui rendent l'entreprise vulnérable : menaces externes (In­ternet) ou internes, logiciels malveillants et attaques affectant le système d'information. Il présente les contraintes en termes de compétitivité et vis-à-vis de la confor­mité aux réglementations qui imposent aux responsables d'entreprise de protéger leurs données stockées ou en transfert. Comme aujourd'hui le système d'information s'étend largement hors des frontières de l'entreprise, cette nouvelle édition du livre tient compte des nouveaux modèles technologiques : les terminaux mobiles de type Smartphone, le Cloud Computing, les Objets Communicants qui imposent la mise en oeuvre de nouvelles stratégies de protection. Une approche sur l'Intelligence Artificielle dans son rôle d'assistance à la cybersécurité complète cet ouvrage.   
Pour chaque sujet l'auteur reprend l'inventaire des risques, détaille des solutions efficaces à mettre en oeuvre ou propose des recommandations pertinentes en rapport avec la criticité des informations, le contexte de l'entreprise et sa taille. En effet, différentes technologies existent tant sur la partie système que réseau et demandent à être gérées à l'aide de pratiques simples et d'un minimum de bon sens pour garantir l'intégrité, la confidentialité, la disponibilité des données et des appli­cations.   
Sensibiliser le lecteur à tous ces aspects de la cybersécurité l'aidera à mieux maîtriser les outils dont il dispose notamment pour la gestion des accès aux serveurs, aux postes de travail et aux terminaux mobiles. Les recommandations décrites dans ce livre couvrent les domaines du réseau, du système, de la sauvegarde et aussi les solutions de reprise du système d'information pour les activités métier.   
La survie de l'entreprise est à la mesure des précautions mises en oeuvre et de la connaissance des nouvelles technologies.</t>
  </si>
  <si>
    <t>%SITE_CLIENT%/?library_guid=EC2337FF-4812-4902-B6B4-C5F50A3A001D</t>
  </si>
  <si>
    <t xml:space="preserve"> authentification </t>
  </si>
  <si>
    <t xml:space="preserve"> chiffrage </t>
  </si>
  <si>
    <t xml:space="preserve"> chiffrement </t>
  </si>
  <si>
    <t xml:space="preserve"> cryptage </t>
  </si>
  <si>
    <t xml:space="preserve"> identification </t>
  </si>
  <si>
    <t xml:space="preserve"> ISO 27001 </t>
  </si>
  <si>
    <t xml:space="preserve"> kerberos</t>
  </si>
  <si>
    <t xml:space="preserve"> pare</t>
  </si>
  <si>
    <t xml:space="preserve"> PDCA </t>
  </si>
  <si>
    <t xml:space="preserve"> protection </t>
  </si>
  <si>
    <t xml:space="preserve"> risque informatique </t>
  </si>
  <si>
    <t xml:space="preserve"> roue de deming </t>
  </si>
  <si>
    <t xml:space="preserve"> sécurite </t>
  </si>
  <si>
    <t xml:space="preserve"> spam </t>
  </si>
  <si>
    <t xml:space="preserve"> stratégie </t>
  </si>
  <si>
    <t xml:space="preserve"> virus </t>
  </si>
  <si>
    <t xml:space="preserve"> vpn </t>
  </si>
  <si>
    <t xml:space="preserve">feu </t>
  </si>
  <si>
    <t xml:space="preserve">securite </t>
  </si>
  <si>
    <t>RI7UBU</t>
  </si>
  <si>
    <t>Ubuntu</t>
  </si>
  <si>
    <t>Administration d'un système Linux (7e édition)</t>
  </si>
  <si>
    <t>523 pages</t>
  </si>
  <si>
    <t>Ce livre sur Ubuntu présente de façon progressive tous les atouts de cette distribution de référence pour apprendre à utiliser Linux. L'administrateur système trouvera les réponses aux questions qu'il se pose, vis-à-vis des autres distributions Linux et à propos de la mise en place des outils spécifiques Ubuntu. Le lecteur simplement désireux de s'informer trouvera, quant à lui, les bases nécessaires pour une mise en pratique facile et complète de la distribution. 
La lecture peut être progressive : chapitre après chapitre dans l'optique de la découverte du système, ou en ciblant les chapitres liés à des concepts, à une pratique ou à un thème. Les thèmes traités permettent à cet ouvrage de se placer comme référence pour l'apprentissage et l'enseignement du système Linux. Ils sont illustrés par de nombreux exemples et des exercices de synthèse. 
Après un historique de cette distribution Linux, le lecteur découvre les particularités des nombreuses déclinaisons d'Ubuntu, les prérequis et le processus d'installation, ainsi qu'une prise en main rapide de cette distribution. Trois chapitres sont consacrés à l'utilisation de la ligne de commande, véritable outil de travail de l'administrateur, à la configuration et à la mise à jour du système par l'intermédiaire des paquets. Un chapitre permet de bien comprendre le fonctionnement du système graphique et des environnements de travail. Le lecteur apprend ensuite à maîtriser la gestion des utilisateurs, les tâches courantes d'administration, la gestion des ressources ainsi que le contrôle du stockage. Un chapitre est consacré à la sécurité du système et du réseau. Le dernier chapitre propose des pistes pour résoudre les problèmes les plus fréquents. 
Cette nouvelle édition du livre est basée sur la version 22.04 Jammy Jellyfish LTS (Long Time Support).</t>
  </si>
  <si>
    <t>%SITE_CLIENT%/?library_guid=154189AA-5685-4C43-8E83-267A1861C90F</t>
  </si>
  <si>
    <t xml:space="preserve"> gnu/linux </t>
  </si>
  <si>
    <t xml:space="preserve"> Trusty Tahr</t>
  </si>
  <si>
    <t xml:space="preserve">ltv </t>
  </si>
  <si>
    <t>RB50SAGC</t>
  </si>
  <si>
    <t>Sage 50 Comptabilité</t>
  </si>
  <si>
    <t>Nadine Bonhivers</t>
  </si>
  <si>
    <t>Bonhivers, Nadine</t>
  </si>
  <si>
    <t>Cet ouvrage est destiné aux utilisateurs de Sage 50 Comptabilité ainsi qu’aux apprenants sur ce logiciel ; il suppose une bonne connaissance du fonctionnement de la comptabilité. Conçu comme un guide pas-à-pas, il présente les fonctionnalités indispensables à la saisie comptable, à l’édition des documents ainsi qu’à l’exploitation des indicateurs sur la santé financière de l’entreprise et sur la performance de l’activité ; la relation avec le cabinet comptable y a également toute sa place.
L’ouvrage débute par une présentation de l’environnement, la création et la gestion du dossier de l’entreprise et des paramètres du cabinet comptable pour assurer des relations régulières entre vous et la personne en charge de votre dossier. Vous verrez ensuite comment paramétrer les comptes afin de faciliter les saisies comptables et comment créer des modèles d’écritures comptables en fonction de l’activité. Le principe des abonnements qui permet d’automatiser des mouvements comptables récurrents est également étudié.
Un chapitre est dédié à toutes les formes de saisie pour les écritures comptables. Puis, dans la suite logique des travaux comptables, un chapitre est consacré au lettrage des comptes de tiers et un autre, au pointage des comptes de banque par rapprochement bancaire. Le chapitre concernant la déclaration de TVA clôture la chaîne des travaux comptables réguliers.
Les derniers chapitres traitent des échanges avec l’expert-comptable, de l’utilisation des différents tableaux de bord et de l’impression des états et statistiques.
Ainsi, l’ouvrage propose de suivre le déroulement logique de votre comptabilité à partir d’un paramétrage soigné et personnalisé. Afin de faciliter la prise en main de Sage 50 Comptabilité, les fonctionnalités sont décrites de façon précise et sont illustrées dans leur déroulement complet grâce à des exemples concrets.</t>
  </si>
  <si>
    <t>%SITE_CLIENT%/?library_guid=F3F82969-7E28-4699-B785-685C7CB4CF09</t>
  </si>
  <si>
    <t xml:space="preserve">compta – écritures comptables – lettrage – rapprochement bancaire – déclaration de TVA </t>
  </si>
  <si>
    <t>EI2SCRPYT</t>
  </si>
  <si>
    <t>Scripting Python sous Linux</t>
  </si>
  <si>
    <t>Développez vos outils système (2e édition)</t>
  </si>
  <si>
    <t>Christophe Bonnet</t>
  </si>
  <si>
    <t>Bonnet, Christophe</t>
  </si>
  <si>
    <t>862 pages</t>
  </si>
  <si>
    <t>Ce livre s'adresse aux ingénieurs système qui souhaitent écrire leurs propres outils d'administration d'un système Linux à l'aide du langage Python. Articulé en trois parties, ce livre donne les explications nécessaires au lecteur, suivies d'exemples concrets de difficulté croissante, pour ainsi étendre les possibilités du shell. La connaissance d'un autre langage de programmation, d'un système Linux (quelle que soit la distribution) et des principes de base d'Unix est un plus pour la lecture de ce livre.
Débutée par quelques chapitres pour présenter l'environnement de travail et rappeler les bases du langage Python, la première partie présente ensuite les principes de la Programmation Orientée Objet en Python ainsi que la librairie standard de Python.
Dans la deuxième partie, le lecteur apprend grâce à des exemples concrets à concevoir des outils pour récupérer des informations sur le système, à générer une infrastructure sur le cloud AWS, à renifler le réseau pour récupérer des informations, à accéder aux bases de données, à utiliser différents formats de fichiers (.odt, .csv, .ini, .tar, .zip...), à générer des cartes,  à générer des documents au format texte, CSV ou HTML, ou encore à générer des données aléatoires cohérentes... À la fin de cette partie, la simulation de l'activité d'une petite entreprise de gestion permet au lecteur de tester des scripts facilitant la prise de commandes, leurs livraisons et la gestion de stock. La dernière partie propose au lecteur une série d'astuces et d'exemples concrets lui permettant de mettre en oeuvre des techniques plus avancées. L'auteur donne également un aperçu d'outils et d'applications écrites en Python qui font la différence pour aller plus loin dans l'écriture de scripts avec ce langage.
Des éléments complémentaires sont en téléchargement sur le site www.editions-eni.fr.</t>
  </si>
  <si>
    <t>%SITE_CLIENT%/?library_guid=BEB62D87-DAC0-44D8-977E-250349AAF9B5</t>
  </si>
  <si>
    <t xml:space="preserve"> administrateur système </t>
  </si>
  <si>
    <t xml:space="preserve"> Linux </t>
  </si>
  <si>
    <t xml:space="preserve"> scripting </t>
  </si>
  <si>
    <t xml:space="preserve"> shell</t>
  </si>
  <si>
    <t xml:space="preserve"> SysAdmin </t>
  </si>
  <si>
    <t xml:space="preserve">script </t>
  </si>
  <si>
    <t>CE5C2LIN</t>
  </si>
  <si>
    <t>Préparation à la certification LPIC-2 (examens LPI 201 et LPI 202) - 5e édition</t>
  </si>
  <si>
    <t>882 pages</t>
  </si>
  <si>
    <t>Les examens LPI 201 et LPI 202 sont les deux examens qui permettent d’obtenir la certification LPIC-2 « Advanced Level Linux Professional ». Ce programme de certification du Linux Professional Institute est de plus en plus reconnu par les recruteurs qui voient dans cette certification un pré-requis à l’embauche ou à l’accession à un poste d’administrateur. 
Les examens LPI 201 et 202 prouvent aux professionnels que vous maîtrisez l’administration avancée d’un système Linux quelle que soit la distribution : ils sanctionnent une compétence pratique en termes d’administration d’un réseau de petite ou moyenne taille (administration des services réseaux courants, gestion de la sécurité du réseau et des échanges…). 
Pour vous aider à préparer efficacement cette certification, ce livre couvre tous les objectifs officiels de la dernière version de l’examen (version 4.5, mise en place en février 2017) tant d’un point de vue théorique que d’un point de vue pratique. Il a été rédigé en français (il ne s’agit pas d’une traduction) par un formateur professionnel reconnu, également consultant et développeur système Linux.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étant illustré de nombreux exemples détaillés et s’achevant par des travaux pratiques utilisant des distributions récentes (Debian 11 et Red Hat 8.5), vous pourrez pratiquer et mesurer votre autonomie. Ces manipulations concrètes, au-delà même des objectifs fixés par l’examen, vous permettront de vous forger une première expérience significative et d’acquérir de véritables compétences techniques sur des mises en situations réelles.</t>
  </si>
  <si>
    <t>%SITE_CLIENT%/?library_guid=EAB4C46D-5076-482E-8C5C-F6B2FC0ADA1F</t>
  </si>
  <si>
    <t xml:space="preserve"> lpi </t>
  </si>
  <si>
    <t xml:space="preserve"> lpi 201 </t>
  </si>
  <si>
    <t xml:space="preserve"> lpi 202</t>
  </si>
  <si>
    <t xml:space="preserve"> lpic1 </t>
  </si>
  <si>
    <t>EI2POWFA</t>
  </si>
  <si>
    <t>PowerShell</t>
  </si>
  <si>
    <t>Fonctionnalités avancées (2e édition)</t>
  </si>
  <si>
    <t>Nicolas Baudin</t>
  </si>
  <si>
    <t>Baudin, Nicolas</t>
  </si>
  <si>
    <t>663 pages</t>
  </si>
  <si>
    <t>Ce livre sur les fonctionnalités avancées de PowerShell s’adresse aux administrateurs et ingénieurs système désireux d’approfondir leurs connaissances et d’aller plus loin avec ce langage de program­mation. 
Dans un premier temps, vous découvrez les différences entre Windows PowerShell (version 5.1) et PowerShell Core (version 7.3 au moment de l’écriture). Vous procédez ensuite à l’installation sur un système Linux et sur un système Windows avant de décou­vrir un nouvel environnement de développement pour vos scripts et modules : Visual Studio Code. 
Après un second chapitre sur les fonctions avancées et leur utili­sation, vous découvrez comment donner un caractère collaboratif à votre travail avec la création de modules et leur partage à travers la solution de package NuGet. Vous mettez ensuite un pied dans le monde du développement avec la manipulation d’objets personna­lisés et l’élaboration de classes d’objets, offrant ainsi de nouvelles possibilités d’écriture pour enrichir votre code. Vous étudiez égale­ment les notions de jobs, qui permettent une gestion asynchrone des tâches, et de workflows. 
Ensuite, vous étudiez l’énorme potentiel de la fonctionnalité Power­Shell DSC pour la gestion d’une infrastructure. Cette fonctionnalité permet de simplifier la configuration d’un nombre important de sys­tèmes en un temps record, ainsi qu’une détection de toute dérive de cette configuration. Vous pourrez ainsi procéder de manière proac­tive à sa correction avant l’apparition d’incidents. 
Vous verrez les fonctionnalités de la version 5.1 de Windows Power­Shell en termes de gestion avancée des fichiers (gestion de l’archi­vage, lien symbolique, fichiers temporaires…) ainsi que les atouts des technologies COM pour la communication avec d’autres appli­cations. Vous explorez une façon d’améliorer la sécurité des sys­tèmes administrés à distance grâce à Just Enough Administration (JEA) et découvrez comment mettre en place PowerShell Web Access pour rendre accessible une console PowerShell depuis un navigateur web. 
Pour finir, vous étudiez la création d’interfaces graphiques, la col­lecte des données de performances ainsi que la manipulation d’annuaires Active Directory.</t>
  </si>
  <si>
    <t>%SITE_CLIENT%/?library_guid=6BB69ECB-0757-4790-967F-46E872CE125E</t>
  </si>
  <si>
    <t xml:space="preserve"> DSC </t>
  </si>
  <si>
    <t xml:space="preserve"> Just Enough Administration </t>
  </si>
  <si>
    <t xml:space="preserve"> NuGet </t>
  </si>
  <si>
    <t xml:space="preserve"> PowerShell Web Access</t>
  </si>
  <si>
    <t>RIPOW</t>
  </si>
  <si>
    <t>Débuter avec PowerShell</t>
  </si>
  <si>
    <t>Jérôme Bezet-torres, Damien Van robaeys</t>
  </si>
  <si>
    <t>Van robaeys, Damien</t>
  </si>
  <si>
    <t>744 pages</t>
  </si>
  <si>
    <t>Le langage de scripting PowerShell permettant l’automatisation d’un certain nombre de tâches facilite le quotidien des informaticiens. Que vous soyez étudiants, techniciens, administrateurs système, ingénieurs ou que vous souhaitiez simplement découvrir ce qu’est PowerShell, ce livre vous permettra d’apprendre les bases du langage en partant de zéro et de découvrir l’étendue de ses possibilités. 
L’approche des auteurs suit une progression cohérente partant de la découverte du scripting et de son intérêt jusqu’à vous mener vers l’automatisation de tâches avec PowerShell. 
Ainsi, après une présentation de l’historique du langage, des outils et des bonnes pratiques à adopter pour démarrer son apprentissage, vous découvrirez les fondamentaux de PowerShell. La notion de cmdlets, les scripts, le pipeline, les objets et les variables n’auront alors plus de secrets. Vous verrez ensuite comment utiliser les conditions et les boucles pour créer des scripts ou des fonctions. Les auteurs vous expliqueront également comment passer des langages CMD ou VBS à PowerShell avant de vous apprendre à gérer les erreurs, les fichiers, les dossiers ou les dates. 
Des chapitres vous permettront également d’étudier en quoi PowerShell peut être utilisé pour interagir avec le registre Windows, pour les expressions régulières (Regex) ou encore pour la création d’interfaces graphiques avec Windows Forms. 
En fin d’ouvrage, en plus d’un certain nombre d’astuces que les auteurs regroupent dans un chapitre dédié, ils proposent des exemples d’utilisation de PowerShell rapidement transposables dans votre quotidien.</t>
  </si>
  <si>
    <t>%SITE_CLIENT%/?library_guid=E8B3E1DB-2619-4981-A75C-54A0B452D86C</t>
  </si>
  <si>
    <t xml:space="preserve"> batch </t>
  </si>
  <si>
    <t xml:space="preserve"> monad </t>
  </si>
  <si>
    <t xml:space="preserve"> powershel </t>
  </si>
  <si>
    <t xml:space="preserve"> powershell Core</t>
  </si>
  <si>
    <t xml:space="preserve"> remoting </t>
  </si>
  <si>
    <t>RI2LCPP</t>
  </si>
  <si>
    <t>Langage C++</t>
  </si>
  <si>
    <t>De l'héritage C au C++ moderne (avec programmes d'illustration) (2e édition)</t>
  </si>
  <si>
    <t>Frédéric Drouillon</t>
  </si>
  <si>
    <t>Drouillon, Frédéric</t>
  </si>
  <si>
    <t>866 pages</t>
  </si>
  <si>
    <t>Le C++ fascine par l'infini des réalisations et des manières de programmer qu'il permet. D'une part, il hérite du langage C qui lui procure une base pour tout ce qui concerne l'écriture algorithmique, et d'autre part il est doté de puissants outils de structuration orientés objet. 
Ce livre s'adresse aux personnes qui débutent en programmation avec le langage C++ ou ayant déjà programmé dans d'autres langages. Il tient compte des dernières évolutions de C++ et éclaircit la complexité du langage par une exploration systématique de ses composantes natives (algorithmique fondamentale, programmation objet, généricité) auxquelles sont ajoutés quelques éléments sélectionnés parmi les bibliothèques standards (smart pointers ou pointeurs intelligents, conteneurs et contrôle d'erreur avec les exceptions).  
La progression pédagogique de l’auteur se déroule en quatre temps. 
L’auteur commence par traiter de notions qui concernent l'écriture algorithmique et ses fondamentaux : variables, opérations, structures de contrôle (if, switch, boucles, fonctions, attributs). 
Dans un second temps, le lecteur bascule vers la programmation objet avec les structures et les classes puis il se concentre sur la généricité, les bibliothèques personnelles, les modules et les espaces de noms. Ensuite, l'étude des pointeurs, introduite avec les tableaux et les chaînes de caractères, est développée d'abord avec les pointeurs classiques puis avec les pointeurs-objets dits smart pointers. La quatrième et dernière étape vient compléter l'arsenal des outils natifs de la programmation objet avec les concepts d'héritage, de polymorphisme, de virtualité, de classes abstraites et d'interfaces. Pour finir, le livre s’achève sur la gestion des erreurs.  
Tout au long du livre, l'auteur fournit des exemples de programmes apportant la mise en pratique nécessaire pour s'approprier le langage. Tous les programmes sont en téléchargement sur le site www.editions-eni.fr.</t>
  </si>
  <si>
    <t>%SITE_CLIENT%/?library_guid=64F5125F-892D-425D-AA9B-D7ACDA3AD4D4</t>
  </si>
  <si>
    <t xml:space="preserve"> objet </t>
  </si>
  <si>
    <t xml:space="preserve"> POO</t>
  </si>
  <si>
    <t>OWMAT</t>
  </si>
  <si>
    <t>Matomo</t>
  </si>
  <si>
    <t>L'outil de web analytics libre et éthique</t>
  </si>
  <si>
    <t>Ronan  Chardonneau, Frédéric Forster</t>
  </si>
  <si>
    <t xml:space="preserve">Chardonneau, Ronan </t>
  </si>
  <si>
    <t>Forster, Frédéric</t>
  </si>
  <si>
    <t>532 pages</t>
  </si>
  <si>
    <t xml:space="preserve">Matomo, anciennement Piwik, est une solution de web analytics alternative à Google Analytics. Gratuit et open source, elle vous permet de disposer d’une solution performante pour analyser le trafic de votre site Internet. 
Écrit par deux experts du sujet, ce livre a pour finalité de vous aider à prendre en main Matomo. Il est dédié à tout utilisateur de la solution, aux administrateurs système, développeurs devant intervenir sur la mise en place de l’outil ainsi qu’aux formateurs afin de leur permettre de monter rapidement en compétences pour diffuser leur connaissances et pallier un manque d’informations sur le sujet.  
Cet ouvrage est composé de dix chapitres : 
•	Le premier replace l'univers de l'analyse d'audience et de Matomo sur l'échiquier de la grande famille du marketing numérique. 
•	Le deuxième présente le concept de logiciel libre et en quoi Matomo diffère de toutes les autres solutions du marché (Google Analytics, Adobe Analytics, Piano…). 
•	Le troisième, beaucoup plus technique, aborde l'installation du logiciel sur le serveur de votre choix. 
•	Le quatrième aborde la méthodologie de travail en analyse d’audience afin de vous permettre de bien structurer vos projets futurs. 
•	Le cinquième va vous permettre de connaître les tenants et les aboutissants de chaque fonctionnalité fournie par défaut dans l’interface graphique du logiciel afin que la solution n’ait plus de secrets pour vous. 
•	Le sixième, plus anecdotique, permettra aux passionnés de connaître les multiples facettes de la solution via les possibilités offertes par la place de marché dans le but de gérer tous types de projets. 
•	Le septième s’adresse aux utilisateurs prêts à consacrer un budget à la solution, il vous permettra notamment d’accélérer le déploiement de vos configurations. 
•	Le huitième vous explique comment créer des plugins et ainsi personnaliser à souhait Matomo tandis que le chapitre suivant est consacré aux APIs qui permettent d’automatiser le logiciel. 
•	Pour finir, vous verrez comment exporter les données pour les exploiter dans des outils de visualisation de données dans le but de faciliter la prise de décision. 
Cet ouvrage constitue un véritable guide, complet et pragmatique, pour découvrir et exploiter au mieux Matomo.
</t>
  </si>
  <si>
    <t>%SITE_CLIENT%/?library_guid=E4E81B41-5581-48AE-A23D-9F0BE7255369</t>
  </si>
  <si>
    <t xml:space="preserve"> audience </t>
  </si>
  <si>
    <t xml:space="preserve"> plan de marquage </t>
  </si>
  <si>
    <t xml:space="preserve"> segment </t>
  </si>
  <si>
    <t xml:space="preserve"> tableau de bord</t>
  </si>
  <si>
    <t xml:space="preserve">Web analytics </t>
  </si>
  <si>
    <t>RB21PRO</t>
  </si>
  <si>
    <t>Project 2021</t>
  </si>
  <si>
    <t>458 pages</t>
  </si>
  <si>
    <t>Ce livre vous présente dans le détail l'ensemble des fonctionnalités de Microsoft® Project 2021.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t>
  </si>
  <si>
    <t>%SITE_CLIENT%/?library_guid=8DDB13E6-820A-49A1-B9CD-823D6B4DF0CC</t>
  </si>
  <si>
    <t xml:space="preserve"> coût</t>
  </si>
  <si>
    <t xml:space="preserve"> diagramme de Gantt </t>
  </si>
  <si>
    <t xml:space="preserve"> ressource </t>
  </si>
  <si>
    <t xml:space="preserve"> tâche </t>
  </si>
  <si>
    <t xml:space="preserve">gestion de projet </t>
  </si>
  <si>
    <t>OW2UIUX</t>
  </si>
  <si>
    <t>Design UI-UX</t>
  </si>
  <si>
    <t>Concevoir sites et apps pour et avec les utilisateurs (2e édition)</t>
  </si>
  <si>
    <t>Alors que le parcours utilisateur est désormais pensé comme un produit à part entière, ce livre étudie comment approfondir le comportement uti­lisateur y compris selon une approche générationnelle, pour le modéliser et proposer des réponses aux attentes de la cible visée. Il est destiné aux responsables de projets web et applications, aux designers d’interfaces et à tous ceux qui veulent concevoir des interactions utilisateurs. 
Vous verrez comment représenter les utilisateurs avec les "personas" puis comment visualiser un projet encore au stade des propositions. Vous ferez le point sur les techniques fondamentales : Design Thinking, méthodes d’idéation, facilitation graphique, scénarios et story-boards. 
Vous apprendrez ensuite à matérialiser et tester les idées dès les phases de préconception avec des prototypes adaptés puis comment utiliser effi­cacement les outils en ligne pour modéliser concrètement les séquences et parcours utiles aux différentes phases d’un projet digital. 
Vous verrez quels sont les outils gratuits pour créer rapidement et effi­cacement des prototypes papier sans être graphiste. Vous apprendrez à exploiter les logiciels majeurs du marché pour réaliser des prototypes fonctionnels qui permettent les tests sur ordinateur ou périphérique mo­bile. Vous découvrirez les méthodes pour l’organisation et la conduite de tests utilisateurs. 
Vous pourrez ainsi intégrer le prototypage à tous les stades de la mise en œuvre de vos conceptions itératives de projets et ensuite organiser le moni­toring de la relation client.</t>
  </si>
  <si>
    <t>%SITE_CLIENT%/?library_guid=81FB8A29-67CD-4A7B-BBAA-08F31DE4BA9F</t>
  </si>
  <si>
    <t>board – monitoring – test utilisateur</t>
  </si>
  <si>
    <t>Expérience utilisateur – prototypage – prototype – story</t>
  </si>
  <si>
    <t>DP2CLMO</t>
  </si>
  <si>
    <t>Cloud privé, hybride et public</t>
  </si>
  <si>
    <t>Quel modèle pour quelle utilisation ? Un état de l'art et des bonnes pratiques (2e édition)</t>
  </si>
  <si>
    <t>Marc  Israel</t>
  </si>
  <si>
    <t xml:space="preserve">Israel, Marc </t>
  </si>
  <si>
    <t>Le cloud occupe désormais une part primordiale de toute solution informatique. Cependant, il n'est ni la panacée à tous les défis des entreprises, ni le démon qui ouvre la porte à tous les risques. Dans ce livre qui s'adresse aux dirigeants ou aux directeurs des systèmes d'information, l'auteur apporte un éclairage teinté d'expérience sur les questions et les réponses à apporter pour utiliser le cloud avec succès et en toute sécurité.
Après avoir défini ce qu'est le cloud, l'auteur passe en revue ses principales caractéristiques, les différents modèles de services ainsi que les différents types de cloud. Il en identifie les limites et les contraintes, notamment en termes de sécurité, avant de passer en revue une série de bonnes pratiques à mettre en œuvre pour un déploiement et une utilisation sereine.
Avec le Règlement Général sur la Protection des Données (RGPD) qui est en vigueur en Europe et les cyberattaques qui progressent en nombre et en sophistication, la question de la protection des données et de leur sécurité dans le cloud n'a jamais été autant d'actualité. Un chapitre entier est ainsi consacré aux questions juridiques et légales, principalement liées à la confidentialité, à la propriété intellectuelle, à la sécurité ou encore à la notion de responsabilité, qui sont souvent éludées ou négligées.
Dans le quatrième chapitre, l’auteur tord le cou une bonne fois pour toutes à certaines légendes urbaines toujours en vigueur quand on parle de services cloud. 
Enfin, les deux derniers chapitres sont consacrés plus particulièrement à la mise en œuvre du cloud en entreprise. L'auteur livre au lecteur les informations nécessaires pour mener à bien ce changement : quelles sont les bonnes pratiques ? Comment obtenir la collaboration et l'engagement des employés ? Quels sont les projets d'entreprise pouvant bénéficier du cloud ?... 
Pratique et pragmatique, ce livre apporte une vision à 360 degrés du cloud et est émaillé de nombreuses références qui permettront au lecteur d'approfondir certains sujets comme le RGPD, les nouveaux métiers du cloud et l’impact des technologies d’Intelligence Artificielle.</t>
  </si>
  <si>
    <t>%SITE_CLIENT%/?library_guid=A7AB1B83-C07C-485E-BA82-9CA73288451D</t>
  </si>
  <si>
    <t xml:space="preserve"> cloud hybride </t>
  </si>
  <si>
    <t xml:space="preserve"> cloud privé </t>
  </si>
  <si>
    <t xml:space="preserve"> cloud public </t>
  </si>
  <si>
    <t xml:space="preserve"> IaaS </t>
  </si>
  <si>
    <t xml:space="preserve"> PaaS </t>
  </si>
  <si>
    <t xml:space="preserve"> rgpd </t>
  </si>
  <si>
    <t xml:space="preserve"> SaaS</t>
  </si>
  <si>
    <t>MB2VEI</t>
  </si>
  <si>
    <t>Faire de la veille</t>
  </si>
  <si>
    <t>Collecter, traiter, analyser et diffuser l'information (2e édition)</t>
  </si>
  <si>
    <t>308 pages</t>
  </si>
  <si>
    <t xml:space="preserve">Mieux appréhender les évolutions de l’environnement, identifier les opportunités et les menaces sur son secteur d’activité, avoir un appui solide pour la décision et contribuer au développement de son activité sont autant d’enjeux essentiels aussi bien au niveau des organisations dans leur globalité qu’au niveau des professionnels qui les composent. 
Avec l’omniprésence du digital dans tous les secteurs de l’économie, la masse toujours plus importante des contenus diffusés sur le web et l’exposition des outils disponibles pour les exploiter, la veille se focalise plus que jamais sur Internet. 
Ce livre a pour vocation d’expliquer comment mettre en place et exploiter une veille efficace sur Internet, sans pour autant faire l’impasse sur les informations provenant du terrain. Il s’adresse à l’ensemble des personnes susceptibles d’être impliquées dans une activité de veille. Qu’il s’agisse de professionnels de l’information (veilleur, gestionnaire de l’information…), de chefs de projet, de consultants, d’acteurs métiers ou d’étudiants (Master, écoles d’ingénieurs et de commerce…). 
Après une présentation des éléments constitutifs d’une activité de veille, des différents types de veille (concurrentielle, commerciale, technologique, e-réputation….) et des différentes approches, un chapitre entier sera consacré à la présentation des enjeux liés à l’information. Vous verrez ensuite comment vous préparer efficacement en définissant les besoins, en évaluant les ressources nécessaires et en vous organisant pour réaliser une veille. 
Les chapitres suivants abordent les différentes méthodes, techniques, outils et bonnes pratiques pouvant être utilisés pour réaliser concrètement une veille sur Internet : 
- comment rechercher de l’information pertinente sur le web ; 
- comment identifier et exploiter des sources d’information ; 
- comment automatiser la collecte d’information ; 
- comment collecter de l’information provenant du terrain ; 
- comment traiter les informations collectées ; 
- comment analyser les informations de veille pour les valoriser ; 
- comment produire et diffuser des livrables de veille. 
Enfin, le dernier chapitre est consacré à l’utilisation d’Inoreader, une plateforme de veille simple, pas chère mais très efficace, pour faire de la veille au quotidien.
 Quizinclus dans 
la version en ligne !
 - Testez vos connaissances à l'issue de chaque chapitre
 - Validez vos acquis
</t>
  </si>
  <si>
    <t>%SITE_CLIENT%/?library_guid=1DC0A682-C841-47B2-88D6-DCB86C731A3C</t>
  </si>
  <si>
    <t>flux d'informations, recherche, requête, sourcing, Alerti, médias sociaux</t>
  </si>
  <si>
    <t>EI4CEN</t>
  </si>
  <si>
    <t>Centreon</t>
  </si>
  <si>
    <t>Maîtrisez la supervision de votre Système d'Information (4e édition)</t>
  </si>
  <si>
    <t>Loïc Fontaine</t>
  </si>
  <si>
    <t>Fontaine, Loïc</t>
  </si>
  <si>
    <t>596 pages</t>
  </si>
  <si>
    <t>Ce livre sur Centreon s'adresse à toute personne souhaitant découvrir ou mettre en œuvre une solution de supervision efficace en phase avec les meilleures pratiques du marché : chefs de projet, directeurs des systèmes d'information, responsables informatiques, intégrateurs, administrateurs réseaux et systèmes... Centreon est l'outil indispensable pour la supervision des systèmes d'information, de l'infrastructure au respect des SLA. Sa généricité fait de lui l'outil idéal pour bâtir une solution sur mesure adaptée aux systèmes hétérogènes les plus complexes. 
Après avoir rappelé les concepts de la supervision informatique et dressé un historique de la solution, l’auteur familiarise très vite le lecteur avec Centreon à travers la présentation de son architecture, son installation et la découverte de son interface web. Le lecteur apprend ensuite comment utiliser Centreon pour la supervision en temps réel, l'exploitation quotidienne et la configuration efficace des points de contrôle. Il apprend également à détecter les causes d'erreur et aussi à anticiper les ressources informatiques à mettre en place grâce à l'analyse des graphiques de performances fournis par Centreon. Centreon IT Edition est également présenté pour aider le lecteur à améliorer son Time To Monitoring : Centreon Connectors et Centreon Auto Discovery seront notamment abordés. Un chapitre entier est consacré au produit de cartographie Centreon MAP pour se familiariser avec son architecture et ses interfaces. Le module Centreon BAM est également présenté pour accompagner le lecteur dans la modélisation de ses applications. L'auteur présente aussi le module Centreon MBI ainsi que les fonctionnalités AiOps de Centreon. Au-delà de la description des fonctionnalités standards de Centreon, l'auteur partage son retour d'expériences à travers des recommandations tout au long de l'ouvrage et indique des astuces d'administration avancée pour pouvoir tirer le meilleur parti de la solution. Une bonne connaissance d'un système Linux et de ses commandes d'administration est indispensable pour tirer le meilleur profit de ce livre.</t>
  </si>
  <si>
    <t>%SITE_CLIENT%/?library_guid=6E41E2AC-26B3-4B50-9C82-CCDE8C132283</t>
  </si>
  <si>
    <t xml:space="preserve"> centreon BAM</t>
  </si>
  <si>
    <t xml:space="preserve"> centreon IMP </t>
  </si>
  <si>
    <t xml:space="preserve"> centreon MAP </t>
  </si>
  <si>
    <t xml:space="preserve"> centreon MBI </t>
  </si>
  <si>
    <t xml:space="preserve"> glpi </t>
  </si>
  <si>
    <t xml:space="preserve"> SLA </t>
  </si>
  <si>
    <t xml:space="preserve">nagios </t>
  </si>
  <si>
    <t>RI22SQL</t>
  </si>
  <si>
    <t>SQL, Transact SQL - Conception, réalisation et utilisation d'une base de données (avec exercices pratiques et corrigés)</t>
  </si>
  <si>
    <t>595 pages</t>
  </si>
  <si>
    <t>Ce livre sur SQL Server 2022 s’adresse aussi bien aux étudiants en informatique désirant apprendre le SQL avec SQL Server qu’aux infor­maticiens qui souhaitent actualiser leurs compétences sur SQL Server 2022 pour comprendre et maîtriser les fonctionnalités qui permettent de concevoir et réaliser une base de données. 
Le livre permet de détailler l’ensemble des instructions nécessaires à la définition des tables et au paramétrage de la base de données (création, modification et suppression) ainsi qu’à la manipulation des données (insertion, mise à jour, effacement et consultation). Les différentes instructions SQL et Transact-SQL (procédures, fonctions, déclencheurs) sont présentées et illustrées afin de bien comprendre l’intérêt des différentes fonctionnalités exposées. Pour ces différents points, l’auteur propose de nombreux exercices (et leur correction) afin que le lecteur puisse s’exercer et bien appréhender ces concepts. 
La gestion des données non structurées (FILESTREAM) ou les struc­tures hiérarchiques et les données géographiques sont développées. Les principales fonctionnalités qui permettent d’obtenir une gestion des données plus efficace sont également détaillées, comme le XML et le JSON ou l’intégration du code CLR (Common Langage Runtime). La bibliothèque de programmation SMO et sa manipulation en PowerShell sont également présentées. 
La base de données qui est construite au fur et à mesure de la lecture du livre ainsi que tous les codes SQL des corrections des exercices sont en téléchargement sur le site www.editions-eni.fr.</t>
  </si>
  <si>
    <t>%SITE_CLIENT%/?library_guid=BD217866-B654-42C4-8A63-E9D8C9024856</t>
  </si>
  <si>
    <t xml:space="preserve"> sql serveur</t>
  </si>
  <si>
    <t xml:space="preserve">sql server </t>
  </si>
  <si>
    <t>EI56WOR</t>
  </si>
  <si>
    <t>Développez des thèmes avancés avec PHP (théorie, TP, ressources) (5e édition)</t>
  </si>
  <si>
    <t>694 pages</t>
  </si>
  <si>
    <t xml:space="preserve">Ce livre sur WordPress (en version 6.1.1 au moment de l’écriture) s’adresse aux développeurs professionnels, autodidactes et passionnés ayant des connaissances en PHP. Il permet de comprendre les rouages de ce CMS et d’acquérir une maîtrise du déve-loppement d’une extension simple, de thèmes avancés en PHP ainsi que de thèmes basés sur des blocs, en suivant un apprentissage progressif à travers des TP complets.
L’auteur présente l’interaction entre PHP et le backoffice du CMS à travers plusieurs exemples qui montrent les différentes façons de créer un site avec WordPress avec des thèmes (classiques ou basés sur des blocs).
Le lecteur apprend à installer WordPress, à utiliser l’outil d’administration, à ajouter des fonctionnalités avec le fichier functions. php, à comprendre les thèmes basés sur les blocs avec le fichier theme.json, à utiliser des extensions, à enregistrer en base de données, à ajouter des tables pour maîtriser complètement les principes de fonctionnement du CMS et apprendre ensuite à réaliser des thèmes avancés. Une partie du livre traite de la loi RGPD, du référencement, de l’optimisation, de la sécurité, de la traduction, de la migration, de la mise en ligne... L’extension ACF, indispensable pour les développeurs, y sera expliquée et mise en exemple.
Les fonctions propres à WordPress sont détaillées avec des exemples et mises en situation à travers des travaux pratiques : création et ajout de fonctionnalités dans l’administration d’un thème, création d’un thème à partir d’une maquette HTML, création d’une extension fil d’Ariane, création d’un site avec Twenty Twenty-Three, le thème basé sur des blocs en full site editing.
Des liens vers le guide de référence ainsi que le champ lexical utilisé donneront les clés nécessaires pour approfondir les connaissances sur un sujet précis.
Des éléments complémentaires sont en téléchargement sur le site www.editions-eni.fr.
</t>
  </si>
  <si>
    <t>%SITE_CLIENT%/?library_guid=30B94261-9400-40A1-AD5F-EDBD21E069F2</t>
  </si>
  <si>
    <t xml:space="preserve"> CMS </t>
  </si>
  <si>
    <t xml:space="preserve"> Twenty Twenty</t>
  </si>
  <si>
    <t xml:space="preserve"> WordPress 6 </t>
  </si>
  <si>
    <t>Three</t>
  </si>
  <si>
    <t xml:space="preserve">wordpress </t>
  </si>
  <si>
    <t>SF23ILL</t>
  </si>
  <si>
    <t>Illustrator 2023</t>
  </si>
  <si>
    <t>Pour PC/Mac</t>
  </si>
  <si>
    <t>Ce livre de la collection Studio Factory détaille chaque fonction du logiciel de dessin vectoriel Illustrator : paru en 2023, il a été rédigé avec la version 27.5 d’Illustrator. Le livre débute par une présentation des différents éléments d’interface (panneaux, plans de travail, espaces de travail, règles, repères, grille) avant d’aborder l’utilisation des bibliothèques Creative Cloud, l’enregistrement des documents en ligne ainsi que leur partage pour révision et modification, la gestion de l’historique des versions puis la gestion des calques.
Vous découvrirez ensuite les outils permettant de créer des formes diverses, d’insérer et de mettre en forme du texte ; vous apprendrez à gérer la fin des polices Postscript type 1 et à utiliser les polices OpenType SVG et leurs jeux stylistiques et vous verrez en détail l’utilisation des outils Plume pour la création des tracés. Vous apprendrez à modifier et mettre en valeur les objets en leur appliquant des attributs, des styles, des effets, des transformations et vous verrez comment transformer une photo en image vectorielle grâce à la vectorisation dynamique.
Vous explorerez les fonctionnalités comme les dégradés de contours, les formes libres riches et photoréalistes, les motifs répétitifs et le réglage précis du flou gaussien. Pour optimiser votre travail, vous exploiterez les symboles (y compris les symboles dynamiques), le rognage et recadrage basé sur le contenu, l’outil Déformation de la marionnette, l’entrelacement des objets…
Enfin, vous découvrirez les fonctions d’Illustrator qui permettent d’exporter des images optimisées pour le web et les périphériques mobiles au format gif, png, jpeg, ou svg, l’assemblage de fichiers, l’export de styles CSS, les scripts et les variables.
Le livre se termine par une présentation d’Illustrator sur iPad.</t>
  </si>
  <si>
    <t>%SITE_CLIENT%/?library_guid=B08E9474-06AD-41E7-950B-A321049FB09C</t>
  </si>
  <si>
    <t xml:space="preserve"> assemblage </t>
  </si>
  <si>
    <t xml:space="preserve"> courbe de Bézier </t>
  </si>
  <si>
    <t xml:space="preserve"> iPad</t>
  </si>
  <si>
    <t xml:space="preserve"> outil Plume </t>
  </si>
  <si>
    <t xml:space="preserve"> vectorisation </t>
  </si>
  <si>
    <t xml:space="preserve">dessin vectoriel </t>
  </si>
  <si>
    <t>EP2KUBCLU</t>
  </si>
  <si>
    <t>Mise en œuvre d'un cluster et déploiement de microservices (2e édition)</t>
  </si>
  <si>
    <t>Jean-Philippe Gouigoux, Kevin Lenglet</t>
  </si>
  <si>
    <t>Gouigoux, Jean-Philippe</t>
  </si>
  <si>
    <t>Lenglet, Kevin</t>
  </si>
  <si>
    <t>381 pages</t>
  </si>
  <si>
    <t>Ce livre sur Kubernetes s'adresse aussi bien aux développeurs qu'aux administrateurs système qui souhaitent comprendre le fonctionnement de la plateforme Kubernetes pour être en mesure de déployer des applications informatiques sur une architecture distribuée. Une expérience d'utilisation courante de Docker est souhaitée pour profiter au mieux des fonctionnalités de cet outil qui, couplées à celles de Kubernetes, sont présentées dans certains exemples.
Une fois le fonctionnement de base et le principe d'architectures de Kubernetes étudiés, le livre expose en détail, au-delà des enjeux du paramétrage, deux méthodes pour installer la plateforme et créer un cluster Kubernetes : Kubeadm et Kubespray. La question de la sécurité ainsi que les opérations de maintien en condition opérationnelle d'un cluster sont ensuite traitées.
La suite du livre est dédiée à l'utilisation d'un cluster pour le déploiement applicatif et montre, en se basant sur un exemple d'application en microservices, comment déployer des services logiciels sur le cluster, que ce soit en ligne de commande ou à l'aide d'un fichier de configuration. Avec une approche toujours très pragmatique, la supervision du cluster, la mise à jour progressive d'une application ou encore l'équilibrage de charge sont étudiés. Cette partie du livre est également l'occasion pour le lecteur de découvrir l'utilisation de services Kubernetes dans le cloud.
Teinté de tous les retours d'expériences industrielles et des bonnes pratiques des auteurs, ce livre permet au lecteur d'obtenir une vision professionnelle de la mise en œuvre d'un cluster et de devenir ainsi rapidement efficace dans l'utilisation de Kubernetes en production.
Des éléments complémentaires sont en téléchargement sur le site www.editions-eni.fr.</t>
  </si>
  <si>
    <t>%SITE_CLIENT%/?library_guid=FEBDFA4F-6899-4F3F-97C0-7624AD566938</t>
  </si>
  <si>
    <t xml:space="preserve"> devops</t>
  </si>
  <si>
    <t xml:space="preserve"> Kubeadm </t>
  </si>
  <si>
    <t xml:space="preserve"> Kubespray </t>
  </si>
  <si>
    <t xml:space="preserve"> microservices </t>
  </si>
  <si>
    <t xml:space="preserve">Kubernetes </t>
  </si>
  <si>
    <t>LF2ARDMB</t>
  </si>
  <si>
    <t>Apprenez à coder avec mBlock (projets robotiques, créatifs et scientifiques) (2e édition)</t>
  </si>
  <si>
    <t>Dominique Mollard</t>
  </si>
  <si>
    <t>Mollard, Dominique</t>
  </si>
  <si>
    <t>Edition du 1 October 2022</t>
  </si>
  <si>
    <t xml:space="preserve">Ce livre sur Arduino a pour objectif de transmettre au lecteur les ressources nécessaires pour apprendre à programmer une carte Arduino avec le langage visuel mBlock. Il s'adresse autant au néophyte qu'à l'informaticien souhaitant réaliser des projets de plus en plus élaborés tout en limitant l'apprentissage d'un langage informatique et en démystifiant les principes d'électronique et de mécanique. 
La prise en main de l’atelier de développement par blocs mBlock, de MakeBlock, est basé sur Scratch dont la notoriété et la facilité d’accès en font un outil idéal pour apprendre à coder. Les versions 3 et 5 de cet atelier sont couvertes par cette nouvelle version de l’ouvrage. 
Dans la première partie du livre, les concepts de développement avec mBlock sont détaillés. Qu'il s'agisse de revenir à l'origine de la programmation visuelle, de faire le lien entre les algorithmes et les blocs, d'utiliser les bibliothèques de scripts de mBlock ou encore d'en étendre les fonctionnalités en détaillant la démarche de réalisation d'extensions, l'auteur livre au lecteur les bonnes pratiques qui lui permettront de développer un programme de qualité professionnelle et de faciliter ainsi sa mise au point. 
La seconde partie du livre se concentre sur la concrétisation de projets à réaliser avec Arduino en revenant également sur quelques notions fondamentales d'électronique et de mécanique. L'auteur y traite de plusieurs approches de réalisation selon que l'on utilise des platines (shields) déjà prêtes, comme la carte ESP8266, ou que l'on recycle ou achète des composants. Dans le courant de l'IoT, il propose des exemples de réalisation concrets et donne les clés d'utilisation de mBlock pour programmer et administrer un objet connecté. 
Pour finir, la dernière partie présente une approche d'enseignement de la programmation pour Arduino avec mBlock. L'auteur choisit de traiter cet enseignement par une approche ludique de la robotique, résultant du triptyque informatique/électronique/mécanique et tirée de son expérience. 
Au terme de la lecture de ce livre, vous serez ainsi en mesure d'exploiter les possibilités offertes par la programmation d'une carte Arduino avec mBlock, que ce soit dans un cadre individuel ou lors d'ateliers pédagogiques.
Quiz inclus dans 
la version en ligne!- Testez vos connaissances à l'issue de chaque chapitre
- Validez vos acquis
</t>
  </si>
  <si>
    <t>%SITE_CLIENT%/?library_guid=C62D43E7-2908-462E-9E70-4698E92EACAE</t>
  </si>
  <si>
    <t xml:space="preserve"> electronique </t>
  </si>
  <si>
    <t xml:space="preserve"> électronique </t>
  </si>
  <si>
    <t xml:space="preserve"> esp8266 </t>
  </si>
  <si>
    <t xml:space="preserve"> iot</t>
  </si>
  <si>
    <t xml:space="preserve"> mecanique </t>
  </si>
  <si>
    <t xml:space="preserve"> mécanique </t>
  </si>
  <si>
    <t xml:space="preserve"> platine </t>
  </si>
  <si>
    <t xml:space="preserve"> programmation visuelle </t>
  </si>
  <si>
    <t xml:space="preserve"> shield </t>
  </si>
  <si>
    <t xml:space="preserve">maker </t>
  </si>
  <si>
    <t>RI58PH8MY</t>
  </si>
  <si>
    <t>PHP et MySQL</t>
  </si>
  <si>
    <t>Maîtrisez le développement d'un site web dynamique et interactif (5e édition)</t>
  </si>
  <si>
    <t>Edition du 1 August 2022</t>
  </si>
  <si>
    <t>843 pages</t>
  </si>
  <si>
    <t xml:space="preserve">Ce livre sur PHP et MySQL s'adresse aux concepteurs et développeurs qui souhaitent utiliser PHP et MySQL pour développer un site web dynamique et interactif. 
Dans la première partie du livre, l'auteur présente la mise en œuvre d'une base de données MySQL : langage SQL (Structured Query Language), utilisation des fonctions MySQL, construction d'une base de données (tables, index, vues), sans oublier les techniques avancées comme la gestion des transactions,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Les nouveautés des versions 8.0 et 8.1 qui méritent une attention particulière sont clairement signalées tout au long du livre. 
Abondamment illustré d'exemples commentés, ce livre (écrit sur les versions 8.1 de PHP et 8.0 de MySQL) est à la fois complet et synthétique et vous permet d'aller droit au but. 
Des éléments complémentaires sont en téléchargement sur le site www.editions-eni.fr. 
</t>
  </si>
  <si>
    <t>%SITE_CLIENT%/?library_guid=3AFA1FED-B050-4E40-AD57-19D8647C2123</t>
  </si>
  <si>
    <t xml:space="preserve"> Base de données relationnelle </t>
  </si>
  <si>
    <t xml:space="preserve"> pages dynamiques</t>
  </si>
  <si>
    <t xml:space="preserve"> site interactif </t>
  </si>
  <si>
    <t>DPMAN</t>
  </si>
  <si>
    <t>Manager autrement</t>
  </si>
  <si>
    <t>Dominique Popiolek-ollé</t>
  </si>
  <si>
    <t>Popiolek-ollé, Dominique</t>
  </si>
  <si>
    <t>Edition du 1 April 2022</t>
  </si>
  <si>
    <t>360 pages</t>
  </si>
  <si>
    <t xml:space="preserve">Après les secousses mondiales causées par la pandémie de Covid-19, l'introspection suscitée par « ce monde en suspens de 2020 » résonne toujours aujourd’hui, nous exhortant à reconsidérer notre vision de la vie.  
Les habitudes bouleversées ont amené les entreprises à réévaluer leurs modèles établis, bousculant organisation et façons de faire. Quelle sera la prochaine avancée collective entrepreneuriale ?  
Manager autrement parle d'un nouveau genre de management. Il montre comment les managers peuvent devenir des guides pour leur équipe, plutôt que juste des chefs. Au cœur de cet ouvrage, découvrez un guide pratique pour un management stratégique novateur, avec des points forts tels que :- Le rôle dynamique du manager : dans un monde en perpétuel mouvement, le manager se métamorphose en guide, stratège et leader, soutenant l'autonomie grandissante des équipes.
- Un héritage précieux : les méthodes de travail passées, orientées vers la rentabilité, dévoilent des trésors d'enseignements à exploiter.
- L’émancipation individuelle : les leaders développent des compétences et qualités clés pour cultiver l'épanouissement au sein de chaque membre de l'équipe.
- La puissante approche RESTE : un modèle en cinq étapes – Ralentir, Écouter, Soutenir, Transmettre et Évoluer – guide notre évolution vers un avenir prometteur.
- Des outils pratiques : des fiches didactiques détaillées proposent une boîte à outils adaptable à chaque contexte spécifique.
Ce livre va au-delà de l'introspection ; il éclaire la voie vers un management stratégique agile, en harmonie avec les évolutions du monde actuel. 
Explorez ce livre, Manager autrement, pour découvrir comment aborder les changements récurrents avec assurance et tirer profit des avancées organisationnelles contemporaines. Une invitation à repenser, à diriger et à évoluer vers un avenir radieux.
 Quizinclus dans 
la version en ligne !- Testez vos connaissances à l'issue de chaque chapitre
- Validez vos acquis
</t>
  </si>
  <si>
    <t>%SITE_CLIENT%/?library_guid=8447AC6C-599D-45CA-9834-F0D8D8BF4458</t>
  </si>
  <si>
    <t xml:space="preserve"> management </t>
  </si>
  <si>
    <t xml:space="preserve"> ressources humaines</t>
  </si>
  <si>
    <t xml:space="preserve">Transformation digitale </t>
  </si>
  <si>
    <t>RI22WINS</t>
  </si>
  <si>
    <t>Les bases indispensables pour administrer et configurer votre serveur</t>
  </si>
  <si>
    <t>Edition du 1 November 2022</t>
  </si>
  <si>
    <t>796 pages</t>
  </si>
  <si>
    <t xml:space="preserve">Ce livre sur Windows Server 2022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redimensionnement d’un fichier vhd, et enfin les nouveautés en termes de sécurité. Cet apport théorique permet la création d'une maquette (ou bac à sable) composée de machines virtuelles exécutant Windows Server 2022 et Windows 10. 
L'auteur présente ensuite les services Active Directory afin de permettre aux personnes débutantes d'appréhender le vocabulaire utilisé pour Active Directory. Les sites AD, la réplication, le catalogue global sont autant de paramètres étudiés. Le lecteur réalisera la promotion d'un serveur en tant que contrôleur de domaine et en tant que RODC (Read Only Domain Controller) et découvrira le clonage d'un contrôleur de domaine virtuel ou encore Azure AD et le fonctionnement de Azure AD Join. La console Gestionnaire de serveur et certaines de ses fonctionnalités, les containers, la mise en place de Windows Admin Center, ainsi que les objets Active Directory comme la corbeille AD sont également expliqués. L’aspect sécurité est également traité avec la mise en place de BitLocker ainsi que de l'outil PingCastle. 
Dans les chapitres qui suivent, les services DHCP sont traités (haute disponibilité, administration à l'aide de PowerShell...), ainsi que les services réseau, l'implémentation d'un serveur DNS et d'un serveur de fichiers ou encore la mise en place d'un espace de noms DFS. La mise en place d'une autorité de certification racine et intermédiaire est étudiée. 
Enfin, les derniers chapitres auront pour sujet la mise en place, la gestion et le dépannage des stratégies de groupe, la mise en place d'une stratégie de mot de passe affinée, la mise en place d'un serveur de déploiement (capture des données d'une partition ou création d'un fichier de réponse), l'installation d'un serveur WSUS ainsi que les outils permettant la gestion et la surveillance du serveur et la présentation du langage PowerShell. La sécurisation des DNS à l’aide de la fonctionnalité DNS Over HTTPS, nouveauté de Windows Server 2022, est également abordée. L’auteur aborde également la gestion des serveurs OnPrem avec Azure ARC.
Tout au long de ce livre sur Windows Server, l'auteur a mis l'accent sur PowerShell : plusieurs ateliers sont réalisés uniquement en PowerShell. 
Des éléments complémentaires sont en téléchargement sur le site www.editions-eni.fr.
 Quizinclus dans 
la version en ligne !
 - Testez vos connaissances à l'issue de chaque chapitre
 - Validez vos acquis
</t>
  </si>
  <si>
    <t>%SITE_CLIENT%/?library_guid=DF800C36-9266-4CB0-8F88-7E184F73448A</t>
  </si>
  <si>
    <t xml:space="preserve"> active directory </t>
  </si>
  <si>
    <t xml:space="preserve"> dfs </t>
  </si>
  <si>
    <t xml:space="preserve"> powershell</t>
  </si>
  <si>
    <t xml:space="preserve"> RODC </t>
  </si>
  <si>
    <t xml:space="preserve">windows serveur </t>
  </si>
  <si>
    <t>LF3DBUI</t>
  </si>
  <si>
    <t>3D Builder</t>
  </si>
  <si>
    <t>5 projets pour apprendre à modéliser pour l'impression 3D</t>
  </si>
  <si>
    <t>Marc Garcia</t>
  </si>
  <si>
    <t>Garcia, Marc</t>
  </si>
  <si>
    <t>354 pages</t>
  </si>
  <si>
    <t>L’impression 3D ouvre des perspectives incroyables et permet de créer des jouets, des objets décoratifs, des outils, des pièces de rechange... Il est cependant nécessaire de disposer de quelques clefs, la première d’entre elles est de pouvoir dessiner ses propres objets. Ce livre consacré à Microsoft 3D Builder a pour objectif de vous apprendre à modéliser vos propres objets à imprimer en 3D à travers 5 projets expliqués de A à Z. Il s’adresse à toute personne, débutante ou non, dans la modélisation avec 3D Builder. 
Moins connu que les poids lourds du secteur, Microsoft 3D Builder est pourtant un logiciel de modélisation 3D très intéressant. Gratuit et léger, il permet de concevoir des objets en 3 dimensions de manière simple et rapide en manipulant des formes géométriques comme des cubes ou des sphères. Cela fait de Microsoft 3D Builder le logiciel idéal pour s’initier à la modélisation 3D, même s’il est également très apprécié des initiés pour son efficacité ! 
Ce livre est résolument orienté vers la pratique. Après une courte introduction et un chapitre expliquant l’installation et l’interface de 3D Builder, la découverte des outils se fait tout en modélisant une petite maison rappelant les pions d’un célèbre jeu de société. Les chapitres qui suivent permettent de s’exercer et d’approfondir ces notions à travers 5 projets complets : un jeu de morpion, un support pour smartphone, des serre-livres avec du texte, une fusée au style rétro et un photophore avec un motif tahitien. 
Le dernier chapitre est un recueil de conseils et d’astuces sur la modélisation, sur 3D Builder et sur l’impression de pièces. 
Que vous soyez débutant ou initié, ce livre vous apprendra toutes les techniques pour dessiner facilement et rapidement vos propres objets à imprimer en 3D !</t>
  </si>
  <si>
    <t>%SITE_CLIENT%/?library_guid=37C32B16-C546-446B-AA14-4D289358A55E</t>
  </si>
  <si>
    <t>Modélisation, conception 3D, impression 3D</t>
  </si>
  <si>
    <t>OW4JOO</t>
  </si>
  <si>
    <t>Joomla! 4</t>
  </si>
  <si>
    <t>Créez et gérez votre site web</t>
  </si>
  <si>
    <t xml:space="preserve">Joomla! est un des meilleurs CMS (Content Management System - Système de gestion de contenu) ; gratuit, il permet de créer des sites web puissants et se distingue de ses concurrents par des fonctionnalités nativement très poussées. Il propose une architecture MVC performante, un design responsif (s'adaptant aux mobiles) basé sur CSS Grid et Bootstrap en natif, une rapidité de traitement accrue ainsi que fiabilité et sécurité. Il offre des applications multiples : e-commerce, éducation, réseaux sociaux… 
La version 4 apporte des améliorations majeures : une installation simplifiée, une interface d'administration totalement repensée et une optimisation du flux de travail.  
Ce livre s'adresse aux débutants comme aux utilisateurs plus aguerris qui veulent découvrir les atouts de la version 4. Il donne des explications détaillées étape par étape pour une prise en main progressive de cette version de Joomla! pour construire des sites performants. 
Vous verrez comment installer et configurer un site sous Joomla!,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champs et modules. 
La construction d'un site multilingue sera étudiée ; vous exploiterez également les outils de navigation et de recherche. La force de Joomla! réside dans son extensibilité, vous verrez donc comment installer et paramétrer des extensions, composants, modules, plug-ins, tous gratuits, pour accroître les fonctions de votre site : contenu multimédia, Google Maps...  
Un chapitre est consacré au référencement de votre site. Le livre se termine par la présentation des principales fonctions d'administration et d'optimisation du site : socialisation, statistiques mais aussi sécurité avec les systèmes de double authentification, maintenance, sauvegarde et mise à jour.
 Quizinclus dans 
la version en ligne !
 - Testez vos connaissances à l'issue de chaque chapitre
 - Validez vos acquis
</t>
  </si>
  <si>
    <t>%SITE_CLIENT%/?library_guid=11AEA3FA-22A1-4B62-B248-2C785E847996</t>
  </si>
  <si>
    <t xml:space="preserve"> boutique en ligne</t>
  </si>
  <si>
    <t xml:space="preserve"> extensions </t>
  </si>
  <si>
    <t xml:space="preserve"> template </t>
  </si>
  <si>
    <t xml:space="preserve">CMS </t>
  </si>
  <si>
    <t>EP36QT</t>
  </si>
  <si>
    <t>Maîtrisez Qt</t>
  </si>
  <si>
    <t>Guide de développement d'applications professionnelles (3e édition)</t>
  </si>
  <si>
    <t>Tristan Israël</t>
  </si>
  <si>
    <t>Israël, Tristan</t>
  </si>
  <si>
    <t>842 pages</t>
  </si>
  <si>
    <t xml:space="preserve">Ce livre sur Qt, à la fois bibliothèque et framework, s'adresse aux professionnels de l'informatique, développeurs débutants ou plus avancés, souhaitant maîtriser cet outil pour écrire du code de qualité et le tester, pour packager des applications et les distribuer sur les différents systèmes d'exploitation pour PC et mobiles, pour améliorer les performances des applications et satisfaire au mieux les exigences des utilisateurs. L’objectif du livre est de présenter Qt des bases jusqu’aux éléments d’interface graphique multiplateformes. Il ne se substitue pas à la documentation exhaustive des classes de Qt mais en présente certaines pour accompagner le lecteur dans sa découverte. Pour tirer pleinement parti de ce livre, les lecteurs devront posséder des connaissances suffisantes en C++. 
Étape par étape, vous comprendrez la structure de la bibliothèque, le modèle objet de Qt et la programmation événementielle pour structurer vos applications et atteindre très vite des objectifs complexes. Lorsque vous maîtriserez ces fondamentaux, vous approfondirez vos connaissances sur les bibliothèques de composants en parcourant tous les modules de Qt : le module réseau (QtNetwork), le module SQL (QtSql), les modules graphiques 2D et 3D (QtGui), les modules de composants d'interface graphique et multimédia (QtWidgets et QtMultimedia) et bien d’autres pour terminer par la vérification de la conformité (QtTest) et le packaging d’une application et sa distribution. 
Cette troisième édition prend en compte les nombreuses évolutions de Qt. L’auteur porte une attention particulière à Qt Quick avec un nouveau chapitre présentant le workflow de développement depuis l’intégration des interfaces graphiques avec Qt Design Studio jusqu'au développement avec Qt Creator. Vous découvrirez notamment la programmation en QML, les API Qt Quick, l’intégration avec le code C++ et les API dédiées aux plateformes mobiles (capteurs, positionnement, cartographie, Bluetooth, NFC et achats in-app). 
En fin d’ouvrage, un nouveau chapitre présente en pratique le développement d’une application multiplateforme de A à Z avec Qt. Les concepts présentés dans cet ouvrage sont illustrés par des exemples dont le code source est téléchargeable sur le site www.editions- eni.fr.
 Quizinclus dans 
la version en ligne !
 - Testez vos connaissances à l'issue de chaque chapitre
 - Validez vos acquis
</t>
  </si>
  <si>
    <t>%SITE_CLIENT%/?library_guid=4983D4C7-69E8-46E8-8DD9-82CEDC054A35</t>
  </si>
  <si>
    <t xml:space="preserve"> C++ </t>
  </si>
  <si>
    <t xml:space="preserve"> Q.T. </t>
  </si>
  <si>
    <t xml:space="preserve"> QML</t>
  </si>
  <si>
    <t xml:space="preserve"> qtcore </t>
  </si>
  <si>
    <t xml:space="preserve"> qtgui </t>
  </si>
  <si>
    <t xml:space="preserve"> QtGui </t>
  </si>
  <si>
    <t xml:space="preserve"> QtMultimedia </t>
  </si>
  <si>
    <t xml:space="preserve"> QtNetwork </t>
  </si>
  <si>
    <t xml:space="preserve"> qtnetwork </t>
  </si>
  <si>
    <t xml:space="preserve"> qtsql </t>
  </si>
  <si>
    <t xml:space="preserve"> QtSql </t>
  </si>
  <si>
    <t xml:space="preserve"> QtWidgets </t>
  </si>
  <si>
    <t xml:space="preserve">qt5 </t>
  </si>
  <si>
    <t>RB21WOR</t>
  </si>
  <si>
    <t>Word 2021</t>
  </si>
  <si>
    <t>Edition du 1 May 2022</t>
  </si>
  <si>
    <t xml:space="preserve">
Ce guide pratique vous présente dans le détail l'ensemble des fonctions du traitement de texte Microsoft® Word ; il a été rédigé avec la version 2021 de Word.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t>
  </si>
  <si>
    <t>%SITE_CLIENT%/?library_guid=202275F4-ADA4-4160-B835-D6C84AE9E1B8</t>
  </si>
  <si>
    <t xml:space="preserve"> word21</t>
  </si>
  <si>
    <t>EI2DOC</t>
  </si>
  <si>
    <t>Docker</t>
  </si>
  <si>
    <t>Concepts fondamentaux et déploiement d'applications conçues en services (2e édition)</t>
  </si>
  <si>
    <t>Jean-Philippe Gouigoux</t>
  </si>
  <si>
    <t>Edition du 1 December 2022</t>
  </si>
  <si>
    <t>835 pages</t>
  </si>
  <si>
    <t xml:space="preserve">Ce livre s’adresse aux développeurs, architectes et administrateurs système, ainsi qu’à toute personne désireuse de comprendre les concepts fondamentaux de la technologie Docker, sans entrer dans toutes ses subtilités ni tous ses cas d’usage, pour les mettre en œuvre dans le déploiement d’applications conçues en services. 
Empreint de toute la pédagogie de l’auteur, ce livre permet au lecteur de se poser les bonnes questions et d’apprendre à être pleinement autonome pour affronter avec un œil critique la masse de conseils disponibles sur Internet afin de trouver la bonne information. 
Après plusieurs chapitres dédiés à la prise en main de Docker, l’auteur transmet les bonnes pratiques d'intégration de Docker sur une application exemple développée avec les technologies Blazor/ASP.NET Core et utilisant des dépendances externes pour les fonctionnalités communes (Keycloak pour l'IAM, Nuxeo pour la GED, RabbitMQ pour le MOM, MongoDB pour la persistance, etc.). Cette architecture en services permettra d'aborder le maximum de situations différentes d'utilisation de Docker. 
Le dernier chapitre est consacré à simuler un déploiement industriel de l'application adaptée à Docker, en utilisant à la fois l’orchestration de conteneurs, avec des exemples sur Swarm et Kubernetes, et une intégration et un déploiement continus avec Azure DevOps.
 Quizinclus dans 
la version en ligne !
 - Testez vos connaissances à l'issue de chaque chapitre
 - Validez vos acquis
</t>
  </si>
  <si>
    <t>%SITE_CLIENT%/?library_guid=47FEC340-81CE-4580-A0EA-13825225F11A</t>
  </si>
  <si>
    <t xml:space="preserve"> Compose </t>
  </si>
  <si>
    <t xml:space="preserve"> microservice </t>
  </si>
  <si>
    <t xml:space="preserve"> orchestrateur </t>
  </si>
  <si>
    <t xml:space="preserve"> orchestration</t>
  </si>
  <si>
    <t xml:space="preserve"> Swarm </t>
  </si>
  <si>
    <t xml:space="preserve">virtualisation </t>
  </si>
  <si>
    <t>DP2IACB</t>
  </si>
  <si>
    <t>Intelligence Artificielle</t>
  </si>
  <si>
    <t>Impact sur les entreprises et le business (2e édition)</t>
  </si>
  <si>
    <t>Jean-Michel  Rodriguez</t>
  </si>
  <si>
    <t xml:space="preserve">Rodriguez, Jean-Michel </t>
  </si>
  <si>
    <t>L'Intelligence Artificielle ou IA est au coeur de nombreux débats et est le fer de lance de beaucoup d’entreprises. Il ne se passe plus une journée sans qu'une communication ne soit faite sur une nouvelle intelligence artificielle capable d'en faire plus que la précédente. La guerre industrielle est lancée et on peut facilement imaginer qu'elle ne se terminera que par une entité artificielle égale ou supérieure à l'humain. C'est dans ce nouveau monde qui se prépare qu'apparaît la branche cognitive de l'intelligence artificielle qui s'appuie sur des domaines et outils tels que l'apprentissage et l'auto-apprentissage, les réseaux de neurones, la langue naturelle, les arbres de décision dont les objectifs sont de déduire des faits marquants, repérer des motifs, prédire des tendances, imaginer de nouveaux services à mettre en place et ainsi aider l'humain à décider. Mais cela ne se fait pas sans inquiétudes, tout d'abord les biais qui peuvent fausser les interprétations et donc les décisions et ensuite l'impact que l'intelligence artificielle va avoir sur nos activités, nos rôles et nos métiers. 
J'ai voulu ce livre accessible au plus grand nombre : même s'il aborde parfois des points techniques assez pointus, chacun pourra y trouver les informations au niveau qu'il le désire ainsi que des sources d'information qui lui permettront, si nécessaire, d'aller plus loin. Cette deuxième édition, en plus des mises à jour diverses, contient deux nouveaux chapitres dont l'importance est apparue ces dernières années, les biais et l'impact de l'intelligence artificielle sur les métiers. Bien que la structure de ce livre suive une progression, les chapitres peuvent être abordés séparément. Je décris tout d'abord les aspects et les domaines de l'intelligence artificielle, j'aborde ensuite les différents types de données et leur utilisation, puis je détaille le processus cognitif. Un chapitre est consacré à la transformation digitale des entreprises et je fournis des exemples concrets de cette digitalisation. Le chapitre suivant recense les différents types de biais et montre comment ceux-ci peuvent fausser l'interprétation et les décisions prises par les intelligences artificielles. Au vu de l'inquiétude et des questions qui émergent, il m'est apparu important de consacrer un chapitre à l'impact de l'intelligence artificielle sur les métiers. 
Enfin, pour terminer ce livre, je fais le tour des futurs probables de l'intelligence artificielle, leurs avantages et leurs risques, tels qu'ils sont décrits par certains de nos scientifiques, chercheurs et entrepreneurs.</t>
  </si>
  <si>
    <t>%SITE_CLIENT%/?library_guid=D5DA59CE-AECA-4DC1-9FCC-4D7BF048B2A9</t>
  </si>
  <si>
    <t xml:space="preserve"> biais </t>
  </si>
  <si>
    <t xml:space="preserve"> cognitive business </t>
  </si>
  <si>
    <t xml:space="preserve"> data </t>
  </si>
  <si>
    <t xml:space="preserve"> deep learning </t>
  </si>
  <si>
    <t xml:space="preserve"> transformation digitale</t>
  </si>
  <si>
    <t xml:space="preserve">IA </t>
  </si>
  <si>
    <t>RI4RED</t>
  </si>
  <si>
    <t>Red Hat Enterprise Linux - CentOS</t>
  </si>
  <si>
    <t>Mise en production et administration de serveurs (4e édition)</t>
  </si>
  <si>
    <t>, Thibault Bartolone</t>
  </si>
  <si>
    <t>Bartolone, Thibault</t>
  </si>
  <si>
    <t>919 pages</t>
  </si>
  <si>
    <t>Ce livre sur Red Hat Enterprise Linux et CentOS, ainsi que Rocky Linux (versions 8 et 9) s'adresse à tout informaticien appelé à déployer un serveur Linux performant en entreprise et à en assurer l'administration. Émaillé d'explications pédagogiques, d'exemples et d'astuces, ce livre va à l'essentiel, fournit des méthodes techniques et logistiques, présente les bonnes pratiques et n'oublie pas la sécurité. 
Le lecteur pourra ainsi : 
- comprendre la philosophie d'exploitation proposée par Red Hat, 
- procéder à une installation efficace du système d'exploitation par DVD, VNC, PXE et Kickstart, 
- effectuer une configuration réseau adaptée à l'entreprise (Network Manager, Interface Teaming, VLANs, Tunneling SSH), 
- découvrir et mettre en œuvre la sécurité avec SELinux, l'Authentication Multi-Facteur (MFA), le pare-feu firewalld et des recommandations 
- exploiter l'immense bibliothèque de logiciels disponibles, avec DNF et les Applications Streams) 
- configurer les supports de stockage, mettre en place la fiabilité avec GPT et LVM 
- automatiser des tâches, analyser, maintenir et dépanner le système,
- gérer les comptes et les permissions des utilisateurs de manière pratique 
- mettre en œuvre des scripts Bash, 
- mettre en place des services courants en entreprise (Apache, NGINX, DNS, DHCP, etc.) 
- exploiter les dernières tendances, comme la virtualisation avec KVM et la conteneurisation avec Docker et les conteneurs natifs. 
L'auteur s'est attaché à écrire un livre efficace, sur des situations réalistes et concrètes rencontrées en entreprise, pour permettre au lecteur de devenir un administrateur compétent et autonome.</t>
  </si>
  <si>
    <t>%SITE_CLIENT%/?library_guid=5CE8C220-DC0C-4EC4-B3C4-2D4CFA88469B</t>
  </si>
  <si>
    <t xml:space="preserve"> Bash </t>
  </si>
  <si>
    <t xml:space="preserve"> DHCP </t>
  </si>
  <si>
    <t xml:space="preserve"> firewalld </t>
  </si>
  <si>
    <t xml:space="preserve"> FTP </t>
  </si>
  <si>
    <t xml:space="preserve"> http </t>
  </si>
  <si>
    <t xml:space="preserve"> Interface Bonding </t>
  </si>
  <si>
    <t xml:space="preserve"> journald </t>
  </si>
  <si>
    <t xml:space="preserve"> KVM</t>
  </si>
  <si>
    <t xml:space="preserve"> LVM </t>
  </si>
  <si>
    <t xml:space="preserve"> Network Manager </t>
  </si>
  <si>
    <t xml:space="preserve"> Pare</t>
  </si>
  <si>
    <t xml:space="preserve"> pare feu </t>
  </si>
  <si>
    <t xml:space="preserve"> RAID </t>
  </si>
  <si>
    <t xml:space="preserve"> redhat </t>
  </si>
  <si>
    <t xml:space="preserve"> SSH </t>
  </si>
  <si>
    <t xml:space="preserve"> VLAN </t>
  </si>
  <si>
    <t>EPISO27005</t>
  </si>
  <si>
    <t>La norme ISO 27005</t>
  </si>
  <si>
    <t>Gestion des risques liés à la sécurité de l'information</t>
  </si>
  <si>
    <t>Jean-Charles Pons</t>
  </si>
  <si>
    <t>Pons, Jean-Charles</t>
  </si>
  <si>
    <t>Edition du 1 September 2022</t>
  </si>
  <si>
    <t>273 pages</t>
  </si>
  <si>
    <t>Ce livre sur la norme ISO 27005 est destiné aux chefs de projet, administrateurs système réseau et sécurité, RSSI ou DSI qui souhaitent maîtriser la gestion des risques liés à la sécurité de l’information. Il intéressera également toute personne sensibilisée à la gouvernance informatique désireuse d’approfondir ses connaissances sur cette norme et celles associées (ISO 27001, ISO 31000…) ou de compléter sa préparation à l’examen de certification ISO 27005 Risk Manager. 
Décliné en trois grandes parties, le livre commence par présenter la gouvernance liée à la sécurité de l’information et énumère notamment les principales normes associées. Puis, l’auteur s’attache à détailler, dans une deuxième partie, tous les sous-processus de la norme ISO 27005 permettant au lecteur d’obtenir les compétences nécessaires à la réalisation d’une analyse de risques cohérente et efficace. 
La dernière partie est consacrée à trois études de cas fictifs qui confrontent le lecteur à des situations auxquelles il pourrait faire face. Pour chacune, l’auteur propose des solutions concrètes pour gérer au mieux le risque présenté.</t>
  </si>
  <si>
    <t>%SITE_CLIENT%/?library_guid=09A78052-758F-4B6C-9A90-E9028217DD9A</t>
  </si>
  <si>
    <t xml:space="preserve"> ISO 31000 </t>
  </si>
  <si>
    <t xml:space="preserve"> risk manager</t>
  </si>
  <si>
    <t xml:space="preserve">ISO 27005 </t>
  </si>
  <si>
    <t>OW2AGOO</t>
  </si>
  <si>
    <t>Google Ads</t>
  </si>
  <si>
    <t>Créez et optimisez vos campagnes publicitaires pour booster votre visibilité...</t>
  </si>
  <si>
    <t>Camille Lemaitre</t>
  </si>
  <si>
    <t>Lemaitre, Camille</t>
  </si>
  <si>
    <t>164 pages</t>
  </si>
  <si>
    <t>Vous souhaitez augmenter le trafic de votre site web ? Accroître la notoriété de votre marque ? Trouver des prospects ? Ou encore booster les ventes de vos produits ? Cet ouvrage vous présente le fonctionnement de Google Ads, la solution publicitaire proposée par Google pour créer et diffuser des campagnes publicitaires sur Internet tout en maitrisant son budget. Que ce soit pour un site marchand, un site vitrine proposant des produits/services ou encore une application mobile, effectuer de la publicité sur Google et ses sites partenaires vous permettra d’atteindre vos objectifs de visibilité, de notoriété ou de ventes par exemple. 
Ce livre s’adresse aux débutants, pour leur apprendre à concevoir leur première campagne publicitaire, comme aux personnes ayant déjà eu l’occasion de créer des campagnes car elles y trouveront de nombreux conseils pour améliorer leurs résultats ou analyser leurs performances. Il a comme objectif de vous aider à concevoir vos campagnes de publicité de A à Z, de les analyser et de les optimiser. 
Grâce à ce guide pratique sur Google Ads, vous apprendrez à : 
- vous lancer rapidement sur Google Ads, même si vous êtes débutant, - développer des campagnes publicitaires, 
- structurer un compte Google Ads, 
- mesurer vos résultats concrets, 
- analyser vos performances globales, 
- optimiser vos campagnes.</t>
  </si>
  <si>
    <t>%SITE_CLIENT%/?library_guid=9D8DE97A-2841-4245-8119-E92B952579C3</t>
  </si>
  <si>
    <t xml:space="preserve"> Adwords </t>
  </si>
  <si>
    <t xml:space="preserve"> Adwords Editor </t>
  </si>
  <si>
    <t xml:space="preserve"> annonce </t>
  </si>
  <si>
    <t xml:space="preserve"> conversions </t>
  </si>
  <si>
    <t xml:space="preserve"> Display </t>
  </si>
  <si>
    <t xml:space="preserve"> mots clés </t>
  </si>
  <si>
    <t xml:space="preserve"> quality score</t>
  </si>
  <si>
    <t xml:space="preserve"> SEA </t>
  </si>
  <si>
    <t xml:space="preserve">Publicité </t>
  </si>
  <si>
    <t>RBTEA</t>
  </si>
  <si>
    <t>Teams</t>
  </si>
  <si>
    <t>Guide de l'utilisateur</t>
  </si>
  <si>
    <t xml:space="preserve">Ce guide pratique vous présente dans le détail, les fonctionnalités et les principales bonnes pratiques de Microsoft® Teams. Il s'adresse à toute personne disposant d’un accès à la plateforme de travail collaboratif Microsoft 365 et désirant découvrir et maîtriser ses possibilités de travail en équipe. 
Après la description de l'environnement et des grands principes de fonctionnement de Microsoft® Teams, vous découvrirez l’ensemble des fonctionnalités permettant de travailler en équipe. Ainsi, vous verrez notamment comment rejoindre, créer, modifier et quitter une équipe puis comment gérer ses membres, les applications et balises associées. Un chapitre est également consacré à la création, la gestion et le paramétrage des canaux et des onglets. 
Le chapitre suivant consacré à l’onglet Publications, aborde les nombreuses fonctionnalités permettant d’échanger au travers de messages au sein d’une équipe. Vous verrez également comment exploiter au mieux les fichiers de l’équipe à travers l’onglet Fichiers : accès, ajout, organisation des fichiers mais aussi collaboration ; vous verrez également comment échanger de l’information grâce au Wiki de l’équipe. 
La troisième partie de ce livre est consacrée aux fonctionnalités de communication. Vous verrez ainsi dans différents chapitres comment créer et exploiter les conversations privées, comment démarrer et gérer des appels audio ou vidéo, comment tirer parti des nombreuses fonctionnalités de réunion et enfin, comment créer et gérer des webinaires. 
En plus de faciliter le travail en équipe, Microsoft® Teams est également un outil qui doit vous permettre d’améliorer votre efficacité personnelle. Une partie du livre lui est donc consacrée. Vous y verrez comment rechercher des contenus et des personnes, comment gérer sa disponibilité, son flux, ses notifications et ses fichiers. Un chapitre traite de la gestion des paramétrages de Teams pour en faciliter l’adoption. Cette partie se termine par les bonnes pratiques pour exploiter au mieux Microsoft® Teams que ce soit dans une perspective individuelle ou d’équipe. 
Enfin, la dernière partie aborde l’exploitation des applications pouvant être utilisées dans Microsoft® Teams. Après un premier chapitre expliquant les grands principes de fonctionnement, vous serez amené à découvrir au travers de chapitres dédiés, des applications importantes pour le travail en équipe telles que Planner et Listes mais également Word, Excel, PowerPoint, OneNote ou Forms.
 Quizinclus dans 
la version en ligne !
 - Testez vos connaissances à l'issue de chaque chapitre
 - Validez vos acquis
</t>
  </si>
  <si>
    <t>%SITE_CLIENT%/?library_guid=DC691B45-BA2F-4BC6-B373-3DE1F34EFF31</t>
  </si>
  <si>
    <t xml:space="preserve"> appels audio vidéo</t>
  </si>
  <si>
    <t xml:space="preserve"> canal </t>
  </si>
  <si>
    <t xml:space="preserve"> co</t>
  </si>
  <si>
    <t xml:space="preserve"> équipe </t>
  </si>
  <si>
    <t xml:space="preserve"> Planner </t>
  </si>
  <si>
    <t xml:space="preserve"> publications </t>
  </si>
  <si>
    <t xml:space="preserve"> réunion en ligne </t>
  </si>
  <si>
    <t xml:space="preserve"> visio</t>
  </si>
  <si>
    <t xml:space="preserve">conférence </t>
  </si>
  <si>
    <t xml:space="preserve">conversations </t>
  </si>
  <si>
    <t xml:space="preserve">édition </t>
  </si>
  <si>
    <t>EP2METAS</t>
  </si>
  <si>
    <t>Metasploit</t>
  </si>
  <si>
    <t>Testez la sécurité de vos infrastructures (2e edition)</t>
  </si>
  <si>
    <t>Régis  Senet</t>
  </si>
  <si>
    <t xml:space="preserve">Senet, Régis </t>
  </si>
  <si>
    <t xml:space="preserve">Le framework d'exploitation Metasploit (en version msf6 au moment de l'écriture) est un outil particulièrement complet permettant de découvrir et d'exploiter les failles de sécurité présentes au sein de Systèmes d'Information. Dans ce livre, l'objectif de l'auteur est d'amener le lecteur, simple curieux ou professionnel de la sécurité, à comprendre comment l'utiliser pour tester la sécurité d'une infrastructure. 
L'auteur commence par présenter ce que sont les tests d'intrusion ainsi que le framework Metasploit à travers son histoire et ses différentes versions. Il indique ensuite au lecteur comment installer un lab d'exploitation sur plusieurs plateformes (Linux, Mac, Windows…) incluant le framework et des machines à compromettre. 
Dans la suite des chapitres, l'auteur familiarise le lecteur avec l'utilisation de Metasploit pour la réalisation des tests en illustrant ses propos grâce à des exemples concrets. Les commandes de base, la base de données intégrée, les scanneurs de vulnérabilités, les sessions ainsi que les phases de reconnaissance, d'exploitation et de post-exploitation sont ainsi étudiées. 
En progressant dans sa lecture, le lecteur découvre également comment les attaquants peuvent exploiter des vulnérabilités côté client, garder l'accès à une machine, utiliser certains outils pour automatiser les attaques ou cacher leurs traces après l'intrusion sur un système. 
Pour finir, les derniers chapitres de ce livre donnent des astuces pour configurer et utiliser Metasploit au quotidien.
 Quizinclus dans 
la version en ligne !
 - Testez vos connaissances à l'issue de chaque chapitre
 - Validez vos acquis
</t>
  </si>
  <si>
    <t>%SITE_CLIENT%/?library_guid=A3D0B270-C0D9-4F45-9C45-A25B5C3FBB22</t>
  </si>
  <si>
    <t xml:space="preserve"> black hat </t>
  </si>
  <si>
    <t xml:space="preserve"> faille </t>
  </si>
  <si>
    <t xml:space="preserve"> meterpreter</t>
  </si>
  <si>
    <t xml:space="preserve"> sécurité offensive </t>
  </si>
  <si>
    <t xml:space="preserve"> Social Engineering </t>
  </si>
  <si>
    <t xml:space="preserve"> test d'intrusion </t>
  </si>
  <si>
    <t xml:space="preserve"> white hat </t>
  </si>
  <si>
    <t xml:space="preserve">sécurité </t>
  </si>
  <si>
    <t>DP5CPR</t>
  </si>
  <si>
    <t>Conduite de projets informatiques</t>
  </si>
  <si>
    <t>Développement, analyse et pilotage (5e édition)</t>
  </si>
  <si>
    <t>329 pages</t>
  </si>
  <si>
    <t>Ce livre sur la conduite de projets informatiques s’adresse à un public d’informaticiens, de chefs de projet, qu’ils soient professionnels ou étudiants. Il présente la conduite de projets d’une façon concrète et abordable, en fournissant les éléments clés d’un projet réussi : analyse, suivi, bilan. 
Toutes les étapes d’un projet sont présentées sous l’angle pratique, en reliant des règles implicites à des exemples réels. Les explications « toutes faites » et les paradigmes « prêts à l’emploi » sont analysés pour permettre aux chefs de projets d’effectuer leurs propres choix, en toute connaissance de cause. Les informaticiens et les professionnels impliqués dans des projets informatiques trouveront des réponses aux questions fréquemment posées et qui les concernent quotidiennement (gestion d’aléas, moyens, chiffrage, planning, risques, aspects fonctionnels…). Le livre traite des aspects financiers (budgets, business cases, contrôle de gestion) et de la prise en compte du risque (analyse, plan de gestion) pour le pilotage du projet. 
Le livre comporte des études de cas très détaillées, fruits de l’expérience de l’auteur. Le premier projet décrit la mise en oeuvre d’un CRM dans une société de conseil. Figure également le projet de développement d’une solution de pilotage d’activité dans une entreprise de crowdfunding. Enfin, le livre présente le lancement d’une entreprise startup et son projet de vente en ligne. 
Les méthodes Scrum et Kanban sont naturellement étudiées dans le cadre des projets agiles. Le lancement d’une application mobile développée en open source illustre concrètement la conduite d’un projet d’envergure en suivant une approche itérative. 
La nouvelle édition du livre étudie le pilotage d’un portfolio de projets, en commençant par la constitution du programme, son cadre contractuel, sa roadmap, ses indicateurs de performance clés avant de poursuivre avec le suivi opérationnel, les aspects liés à la communication et la conduite du changement. 
Les activités découlant du règlement sur la protection des données personnelles (RGPD) incombant au chef de projet sont également expliquées. L’outillage de conduite du projet est passé en revue pour permettre aux équipes, même réduites, de communiquer et de suivre leurs projets avec efficacité. 
Des éléments complémentaires sont en téléchargement sur le site www.editions-eni.fr.</t>
  </si>
  <si>
    <t>%SITE_CLIENT%/?library_guid=A59E8AC3-BAFF-4BA5-B36C-493EBB3A9B53</t>
  </si>
  <si>
    <t xml:space="preserve"> gestion de projet </t>
  </si>
  <si>
    <t xml:space="preserve"> gestion de projets</t>
  </si>
  <si>
    <t xml:space="preserve"> pilotage </t>
  </si>
  <si>
    <t xml:space="preserve">projet </t>
  </si>
  <si>
    <t>OW5BOO</t>
  </si>
  <si>
    <t>Bootstrap 5 pour l'intégrateur web</t>
  </si>
  <si>
    <t>Concevez des sites au design moderne</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</si>
  <si>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Il a été rédigé avec la version 5.1 de Bootstrap. 
Vous commencerez par apprendre à installer Bootstrap selon plusieurs méthodes en fonction de l'objectif de vos projets de développement web. 
Ensuite, vous apprendrez les techniques de mise en page de Bootstrap qui sont basées sur le module CSS3 Flexbox, pour concevoir des sites Responsive Web Design dont l'affichage s'adaptera automatiquement selon l'écran de diffusion (écran d'ordinateur, tablette ou smartphone). 
Vous exploiterez les différents composants CSS Bootstrap afin d'optimiser vos pages web : pour le texte, les images, les tableaux, les formulaires, les composants d'interface et les boutons. 
Deux chapitres sont consacrés à la navigation, avec l'utilisation des barres et des menus de navigation. 
Vous étudierez des exemples d'utilisation de règles CSS qui vont vous permettre de mettre en forme des éléments d'interface comme des bordures, des jeux de couleurs, des flottements, des marges et remplissages... 
Ce livre se termine par l'analyse de deux templates Bootstrap qui vous donneront des bases solides pour démarrer la conception de vos pages web. 
Les exemples de code utilisés dans le livre sont disponibles en téléchargement sur le site des Editions ENI www.editions-eni.fr.</t>
  </si>
  <si>
    <t>%SITE_CLIENT%/?library_guid=515CF4DE-11A3-45FF-8E4C-9563D423886E</t>
  </si>
  <si>
    <t xml:space="preserve"> Boostrap </t>
  </si>
  <si>
    <t xml:space="preserve"> Responsive Web Design </t>
  </si>
  <si>
    <t xml:space="preserve"> RWD </t>
  </si>
  <si>
    <t xml:space="preserve"> thème </t>
  </si>
  <si>
    <t xml:space="preserve">CSS </t>
  </si>
  <si>
    <t>SOB21EXCVBA</t>
  </si>
  <si>
    <t>Apprenez le langage VBA</t>
  </si>
  <si>
    <t>et devenez un expert sur Excel (versions 2019, 2021 et Microsoft 365)</t>
  </si>
  <si>
    <t>Jean-Emmanuel  Chapartegui, Franck Chardon golfetto</t>
  </si>
  <si>
    <t xml:space="preserve">Chapartegui, Jean-Emmanuel </t>
  </si>
  <si>
    <t>Chardon golfetto, Franck</t>
  </si>
  <si>
    <t>Edition du 1 June 2022</t>
  </si>
  <si>
    <t>404 pages</t>
  </si>
  <si>
    <t xml:space="preserve">Visual Basic for Application (VBA) est un langage de programmation mis en place afin d’apporter des fonctionnalités supplémentaires aux outils de la suite Microsoft Office et plus particulièrement à Excel en permettant l’automatisation des calculs dans le tableur mais également : 
- La création de fonctions gérées comme les fonctions Excel natives. 
- La création de formulaire permettant à l’utilisateur d’interagir avec l’application. 
- La possibilité d’implémenter de nombreuses fonctionnalités permettant par exemple : d’envoyer un e-mail, de créer un rapport PowerPoint, d’imprimer un document, de lancer une application, d’ouvrir un fichier, de modifier des paramètres Windows... 
VBA est un langage accessible c’est-à-dire qu’il ne requiert pas de connaissances poussées en programmation. 
L’objectif de ce livre est de vous apprendre à utiliser le langage VBA et à développer vos compétences sur Excel. Il a été rédigé avec la version d’Excel disponible avec un abonnement Microsoft 365 et convient également si vous disposez de la version 2019 ou 2021. 
Après une brève introduction à VBA, vous commencerez par utiliser des fonctions avancées d’Excel pour gérer une liste d’employés (validation des données, calculs sur les dates, fonctions conditionnelles, calcul matriciel, mise en forme conditionnelle, plages nommées variables, import de données à jour via des fichiers CSV...). Vous serez amené à créer un formulaire de saisie des ventes puis à interagir avec Excel grâce au langage VBA en respectant certaines bonnes pratiques de programmation (Option Explicit). Vous utiliserez ensuite les tableaux et graphiques croisés dynamiques via Excel et VBA pour gérer le suivi d’une campagne de test d’une application de vente en ligne compatible avec l’environ­nement synchronisé OneDrive (ou SharePoint) pour Windows. L’exercice suivant se base sur les fonctions de date pour calculer des durées et le coût de chaque tâche d’un projet informatique. Dans le dernier chapitre, l’exemple traité vous permettra de consolider des données, d’automatiser la saisie de données en ligne et l’envoi de données mensuelles par e-mail pour plusieurs agences immobilières. 
L’approche utilisée est basée principalement sur des exemples extraits de la vie professionnelle. Chaque chapitre correspond à un cas métier et se décompose en notions de cours et explications permettant de réaliser l’exercice. L’objectif est d’être guidé le plus possible et de mettre tout de suite en pratique les notions de cours. 
Les classeurs nécessaires à la réalisation des exercices (énoncé) et les versions corrigées sont disponibles en téléchargement sur le site des Editions ENI www.editions-eni.fr
 Quizinclus dans 
la version en ligne !
 - Testez vos connaissances à l'issue de chaque chapitre
 - Validez vos acquis
</t>
  </si>
  <si>
    <t>%SITE_CLIENT%/?library_guid=6A07014B-EBA4-4A08-AF24-62B7FEA56AA9</t>
  </si>
  <si>
    <t xml:space="preserve"> calcul matriciel </t>
  </si>
  <si>
    <t xml:space="preserve"> consolidation</t>
  </si>
  <si>
    <t xml:space="preserve"> date </t>
  </si>
  <si>
    <t xml:space="preserve"> fonctions de calcul </t>
  </si>
  <si>
    <t xml:space="preserve"> mise en forme conditionnelle </t>
  </si>
  <si>
    <t xml:space="preserve"> planning </t>
  </si>
  <si>
    <t xml:space="preserve"> tableaux croisés dynamiques </t>
  </si>
  <si>
    <t xml:space="preserve"> tcd </t>
  </si>
  <si>
    <t xml:space="preserve"> validation des données </t>
  </si>
  <si>
    <t xml:space="preserve">Visual Basic Application </t>
  </si>
  <si>
    <t>RB11WIN</t>
  </si>
  <si>
    <t>Windows 11</t>
  </si>
  <si>
    <t>Gilles Balmisse, Myriam Gris</t>
  </si>
  <si>
    <t>Edition du 1 February 2022</t>
  </si>
  <si>
    <t>533 pages</t>
  </si>
  <si>
    <t xml:space="preserve">Ce livre vous présente l'ensemble des fonctionnalités de cette nouvelle version du système d'exploitation Windows 11 parue en octobre 2021. Il est destiné à tout utilisateur d'un ordinateur équipé de Windows 11 muni ou pas d'un écran tactile. 
Vous découvrirez tout d'abord les nouveautés de cette version ainsi que l'environnement de travail (Bureau, fenêtres, menu Démarrer...) et les manipulations liées à une utilisation de Windows sur un écran tactile. 
Vous apprendrez à gérer les fichiers et dossiers situés sur votre ordinateur mais également sur votre espace de stockage en ligne OneDrive : créer des dossiers, copier/déplacer des fichiers, graver ou compresser les fichiers, les partager et effectuer des recherches. 
Vous découvrirez quelques applications intégrées à Windows 11 telles que l'application Photos, le Lecteur Windows Media, les applications Courrier, Calendrier, Conversation et Teams ainsi que le navigateur Internet Microsoft Edge, l'application Capture d'écran et Paint 3D. 
Lorsque vous serez familiarisé avec cet environnement, vous serez à même de le configurer, créer des comptes utilisateurs et personnaliser l'interface (arrière-plan du Bureau,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d'applications et de périphériques, la protection de votre ordinateur et la sécurité de vos données.
 Quizinclus dans 
la version en ligne !
 - Testez vos connaissances à l'issue de chaque chapitre
 - Validez vos acquis
</t>
  </si>
  <si>
    <t>%SITE_CLIENT%/?library_guid=53B933C6-1BBF-48AE-A060-535A6D81E1A9</t>
  </si>
  <si>
    <t xml:space="preserve"> Bureau </t>
  </si>
  <si>
    <t xml:space="preserve"> Calendrier </t>
  </si>
  <si>
    <t xml:space="preserve"> Capture d'écran </t>
  </si>
  <si>
    <t xml:space="preserve"> Conversation </t>
  </si>
  <si>
    <t xml:space="preserve"> Courrier </t>
  </si>
  <si>
    <t xml:space="preserve"> Edge </t>
  </si>
  <si>
    <t xml:space="preserve"> Explorateur de fichiers </t>
  </si>
  <si>
    <t xml:space="preserve"> fenêtre </t>
  </si>
  <si>
    <t xml:space="preserve"> Lecteur Windows Media </t>
  </si>
  <si>
    <t xml:space="preserve"> menu Démarrer </t>
  </si>
  <si>
    <t xml:space="preserve"> Paint 3D</t>
  </si>
  <si>
    <t xml:space="preserve"> Photos </t>
  </si>
  <si>
    <t xml:space="preserve"> système d'exploitation </t>
  </si>
  <si>
    <t xml:space="preserve"> Teams </t>
  </si>
  <si>
    <t xml:space="preserve">OS </t>
  </si>
  <si>
    <t>MB7RESSO</t>
  </si>
  <si>
    <t>Réseaux sociaux</t>
  </si>
  <si>
    <t>Mieux comprendre pour développer une stratégie efficace (7e édition)</t>
  </si>
  <si>
    <t>Romain Rissoan</t>
  </si>
  <si>
    <t>Rissoan, Romain</t>
  </si>
  <si>
    <t>Edition du 1 January 2022</t>
  </si>
  <si>
    <t xml:space="preserve">Dans les premières éditions, ce livre était dédié à une découverte et à une compréhension de ce phénomène nouveau, les réseaux sociaux. Suite au choc planétaire de 2020, le paradigme a changé : le monde s’est foncièrement digitalisé et les réseaux sociaux font maintenant partie de notre quotidien personnel autant que professionnel. Ils sont une solution numérique reconnue pour permettre de garder, construire et utiliser le lien social dont nous avons tous besoin. Pour les entreprises, il s’agit de communiquer, collaborer et vendre (ou se vendre) grâce aux médias sociaux. Nous cherchons donc plus que jamais à tirer parti des bénéfices qu’ils procurent tout en prenant conscience des risques et nuisances qu’ils peuvent engendrer. Ces médias sociaux sont devenus des médias à composante sociale. 
Aujourd’hui, le sujet des réseaux sociaux va bien au-delà des célèbres Facebook, Twitter, LinkedIn, Instagram… ; il inclut les outils de communication et de partage de plus en plus répandus y compris dans le monde professionnel tels que Slack, Teams, Zoom, Facebook Workplace. Et ce sont désormais les outils de bureautique et les outils institutionnels qui se « socialisent » en intégrant peu à peu des composants sociaux comme les « J’aime », les commentaires et les partages. Au travers des réseaux sociaux professionnels, vous pouvez désormais parfaire votre eréputation pour susciter la vente grâce au développement de votre image ; vous pouvez également vendre avec du social selling et collaborer grâce aux outils collaboratifs. C’est ainsi que vous serez amené en tant que professionnel à définir une stratégie digitale voire une stratégie social media gérée par un community manager ou par un responsable de stratégie digitale. 
Cette septième édition du livre a été foncièrement revisitée pour prendre en compte cette évolution : il ne s’agit pas de vous expliquer pas à pas comment utiliser tel ou tel réseau social mais bien de vous montrer quel réseau social utiliser en fonction de vos objectifs, quels avantages vous pourrez tirer de tel ou tel réseau social, en bref, de vous guider dans l’élaboration d’une stratégie social média efficace. 
Du Web 1.0 au 4.0, ce livre accompagnera les débutants et les initiés dans un premier chapitre dédié à la compréhension des réseaux sociaux et des méthodes de base pour atteindre ses objectifs. Dans la seconde partie sont présentés les médias sociaux incontournables que sont Facebook, Twitter, Linkedin, Instagram, Snapchat et Tiktok. La troisième et dernière partie est un panorama, aussi exhaustif que possible, de la planète social media : vous y trouverez de nombreux médias sociaux B2C et B2B relatifs à des activités très variées (jobbing, entraide, voisinage…). 
Passez le cap de l’a priori sur le sujet et plongez-vous dans la diversité et l’exhaustivité des exemples de situation présentés dans ce livre pour tirer parti de tous ces outils et optimiser votre stratégie social media.
 Quizinclus dans 
la version en ligne !
 - Testez vos connaissances à l'issue de chaque chapitre
 - Validez vos acquis
</t>
  </si>
  <si>
    <t>%SITE_CLIENT%/?library_guid=510D1170-D6A9-4420-8C92-7E0537915E12</t>
  </si>
  <si>
    <t xml:space="preserve"> Facebook </t>
  </si>
  <si>
    <t xml:space="preserve"> Instagram </t>
  </si>
  <si>
    <t xml:space="preserve"> LinkedIn </t>
  </si>
  <si>
    <t xml:space="preserve"> Pinterest</t>
  </si>
  <si>
    <t xml:space="preserve"> Snapchat </t>
  </si>
  <si>
    <t xml:space="preserve"> Tik Tok </t>
  </si>
  <si>
    <t xml:space="preserve"> Twitter </t>
  </si>
  <si>
    <t xml:space="preserve">Médias sociaux </t>
  </si>
  <si>
    <t>EPAZRES</t>
  </si>
  <si>
    <t>Le réseau avec Microsoft Azure</t>
  </si>
  <si>
    <t>Déployez, hybridez et sécurisez vos réseaux dans le cloud</t>
  </si>
  <si>
    <t>Loïc Volant</t>
  </si>
  <si>
    <t>Volant, Loïc</t>
  </si>
  <si>
    <t>Edition du 1 March 2022</t>
  </si>
  <si>
    <t>655 pages</t>
  </si>
  <si>
    <t xml:space="preserve">Avec l’avènement des technologies cloud, les réseaux d’entreprises doivent inévitablement faire face à de nouveaux enjeux d’hybridation, de sécurisation et d’optimisation. Ce livre s’adresse à toute personne (expert technique, architecte, consultant, ingénieur réseau...) qui souhaite appréhender techniquement l’ensemble des services réseau proposés dans le cloud Azure en considérant à la fois le coût et les enjeux de sécurité dans le choix d’une architecture. 
Pour cela l’auteur s’appuie sur un cas concret, fil rouge de l’ouvrage, mêlant théorie et pra-tique qui aboutit à un réseau d’entreprise complet déployé dans Azure. 
Après une introduction aux concepts fondamentaux liés aux réseaux Azure, l’auteur présente les réseaux virtuels et leur interconnexion à l’aide du Peering ou Global Peering, les sous-réseaux et le DNS. L’auteur met ensuite l’accent sur l’hybridation réseau en s’appuyant sur les services proposés par Azure comme les VPN, l’ExpressRoute, le Virtual WAN ou encore les technologies SD-WAN. 
La suite du livre porte sur la sécurité des réseaux Azure. Les services de sécurité réseau de type Network Security Group, pare-feu Azure, Bastion Azure ainsi que les bonnes pratiques de déploiement sont ainsi détaillés. La distribution d’applications cloud et l’utilisation de services d’équilibrage de charge, locaux ou globaux, sont également expliquées à l’aide de différents cas d’usage. 
Pour terminer, un chapitre est dédié à la mise en place de la surveillance réseau et aux bonnes pratiques en la matière. L’auteur y étudie notamment les différents outils fournis par Microsoft Azure, tels que le Network Insight et Network Watcher.
 Quizinclus dans 
la version en ligne !
 - Testez vos connaissances à l'issue de chaque chapitre
 - Validez vos acquis
</t>
  </si>
  <si>
    <t>%SITE_CLIENT%/?library_guid=735FCC2A-723D-41FE-A2BD-95B32E77F78A</t>
  </si>
  <si>
    <t xml:space="preserve"> Bastion Azure</t>
  </si>
  <si>
    <t xml:space="preserve"> Network Security Group </t>
  </si>
  <si>
    <t xml:space="preserve"> Peering </t>
  </si>
  <si>
    <t xml:space="preserve"> Private Endpoint </t>
  </si>
  <si>
    <t xml:space="preserve">Azure </t>
  </si>
  <si>
    <t>EI3CDES</t>
  </si>
  <si>
    <t>Design Patterns en C#</t>
  </si>
  <si>
    <t>Les 23 modèles de conception : descriptions et solutions illustrées en UML 2 et C# [3e édition]</t>
  </si>
  <si>
    <t>Laurent Debrauwer</t>
  </si>
  <si>
    <t>366 pages</t>
  </si>
  <si>
    <t>Ce livre présente de façon concise et pratique les 23 modèles de conception (Design Patterns) fondamentaux en les illustrant par des exemples pertinents et rapides à appréhender. Chaque exemple est décrit en UML et en C# sous la forme d&amp;acute;un petit programme complet et exécutable. Pour chaque pattern, l&amp;acute;auteur détaille son nom, le problème correspondant, la solution proposée, ses domaines d&amp;acute;application et sa structure générique. 
Le livre s&amp;acute;adresse aux concepteurs et développeurs en Programmation Orientée Objet. Pour bien l&amp;acute;appréhender, il est préférable de disposer de connaissances sur les principaux éléments des diagrammes de classes UML et sur le langage C# (à partir de la version 3.0). 
Le livre est organisé en trois parties qui correspondent aux trois familles des patterns de conception : les patterns de construction, les patterns de structuration et les patterns de comportement. 
Un chapitre présente trois variantes de patterns existants, montrant la grande souplesse de mise en œuvre de ces modèles. 
Cette nouvelle édition du livre introduit une présentation du pattern MVC (Model-View-Controller) illustré par un exemple s'appuyant sur le framework Blazor.</t>
  </si>
  <si>
    <t>%SITE_CLIENT%/?library_guid=BDCB8E5A-9235-4425-8612-9F2DB965964C</t>
  </si>
  <si>
    <t xml:space="preserve"> Abstract Factory </t>
  </si>
  <si>
    <t xml:space="preserve"> Adapter </t>
  </si>
  <si>
    <t xml:space="preserve"> Builder </t>
  </si>
  <si>
    <t xml:space="preserve"> C sharp </t>
  </si>
  <si>
    <t xml:space="preserve"> Chain of Responsibility </t>
  </si>
  <si>
    <t xml:space="preserve"> Command </t>
  </si>
  <si>
    <t xml:space="preserve"> Composite </t>
  </si>
  <si>
    <t xml:space="preserve"> Decorator </t>
  </si>
  <si>
    <t xml:space="preserve"> design pattern</t>
  </si>
  <si>
    <t xml:space="preserve"> Façade </t>
  </si>
  <si>
    <t xml:space="preserve"> Factory Method </t>
  </si>
  <si>
    <t xml:space="preserve"> Flyweight </t>
  </si>
  <si>
    <t xml:space="preserve"> GoF </t>
  </si>
  <si>
    <t xml:space="preserve"> Interpreter </t>
  </si>
  <si>
    <t xml:space="preserve"> Iterator </t>
  </si>
  <si>
    <t xml:space="preserve"> Mediator </t>
  </si>
  <si>
    <t xml:space="preserve"> Memento </t>
  </si>
  <si>
    <t xml:space="preserve"> motif de conception </t>
  </si>
  <si>
    <t xml:space="preserve"> Observer </t>
  </si>
  <si>
    <t xml:space="preserve"> patron de conception </t>
  </si>
  <si>
    <t xml:space="preserve"> POO </t>
  </si>
  <si>
    <t xml:space="preserve"> Prototype </t>
  </si>
  <si>
    <t xml:space="preserve"> Proxy </t>
  </si>
  <si>
    <t xml:space="preserve"> Singleton </t>
  </si>
  <si>
    <t xml:space="preserve"> State </t>
  </si>
  <si>
    <t xml:space="preserve"> Strategy </t>
  </si>
  <si>
    <t xml:space="preserve"> Template Method </t>
  </si>
  <si>
    <t xml:space="preserve"> Visitor </t>
  </si>
  <si>
    <t>HSDPSASE</t>
  </si>
  <si>
    <t>La convergence de la sécurité et du réseau dans le cloud</t>
  </si>
  <si>
    <t>Secure Access Service Edge (SASE)</t>
  </si>
  <si>
    <t>Thierry Bardy</t>
  </si>
  <si>
    <t>Bardy, Thierry</t>
  </si>
  <si>
    <t>126 pages</t>
  </si>
  <si>
    <t>Préface de Mounir Mahjoubi – Entrepreneur et ex-Secrétaire d'État au Numérique – Député à l’Assemblée Nationale 
Avec l’explosion du cloud, le modèle traditionnel du réseau d’entreprise en étoile devient inadapté. Les collaborateurs en mobilité ou télétravail n’ont d’autre choix que de passer par le réseau d'entreprise, et ce pour ensuite retourner vers le monde extérieur. Ce modèle pose de nombreux problèmes en termes de connectivité, de performance et de sécurité.  
Ce livre donne des éclairages sur le nouveau modèle SASE (Secure Access Service Edge) qui vient prendre le contrepied de ces infrastructures traditionnelles. Conceptualisé par Gartner dans son rapport d’août 2019 intitulé The Future of Network Security Is in the Cloud, le SASE apporte une réponse novatrice en plaçant les dispositifs de contrôle du réseau à la périphérie du cloud et non dans le datacenter de l’organisation.  
L’architecture SASE lie deux composantes dans le cloud : des services réseau et des services de sécurité destinés à protéger les utilisateurs, les applications et les données. L’auteur met alors l’accent sur les apports du SASE, notamment pour simplifier profondément l’infrastructure informatique, en réunissant des micro-services cloud en une seule plateforme.  
En s’appuyant sur de nombreux témoignages, il donne également des clés pour comprendre cette révolution. SD-WAN, solutions Zero Trust, FWaaS, SWG… pour la première fois, des services existants sont intégrés dans un ensemble commun de fonctionnalités entièrement délivrées via le cloud.  
Alors, les organisations auraient-elles toutes à gagner à se lancer ?</t>
  </si>
  <si>
    <t>%SITE_CLIENT%/?library_guid=720722B2-416C-4D68-8670-0F2494867C0E</t>
  </si>
  <si>
    <t xml:space="preserve"> FwaaS </t>
  </si>
  <si>
    <t xml:space="preserve"> Gartner </t>
  </si>
  <si>
    <t xml:space="preserve"> SD</t>
  </si>
  <si>
    <t xml:space="preserve"> SWG</t>
  </si>
  <si>
    <t xml:space="preserve"> Zero Trust </t>
  </si>
  <si>
    <t xml:space="preserve">WAN </t>
  </si>
  <si>
    <t>RI17JAV</t>
  </si>
  <si>
    <t>Java</t>
  </si>
  <si>
    <t>Les fondamentaux du langage (avec exercices pratiques et corrigés)</t>
  </si>
  <si>
    <t>Thierry Richard</t>
  </si>
  <si>
    <t>Richard, Thierry</t>
  </si>
  <si>
    <t>572 pages</t>
  </si>
  <si>
    <t xml:space="preserve">Ce livre, qui couvre jusqu’à la version 17 de Java,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Après une présentation de la plateforme Java SE, de son installation sous Windows et Linux et de l’environnement de développement utilisé dans le cadre de l’ouvrage (Eclipse, MySQL), le lecteur étudie les bases du langage et la programmation orientée objet. Parmi la richesse de l’API Java, un focus est fait sur l’API de gestion des dates, sur les nouvelles possibilités offertes par les interfaces et sur la notion de modules. 
Les expressions lambda et les API sous-jacentes comme l’API java.util.function ou l’API Stream sont détaillées avant de passer à l’étude du développement d’applications graphiques avec la bibliothèque Swing. Le développement d’applications client/serveur est également présenté avec l’API JDBC assurant l’accès aux bases de données relationnelles. 
Le déploiement étant une étape importante du succès d’une application, le dernier chapitre présente la distribution d’une application avec la solution classique des fichiers d’archives ou l’utilisation des outils jlink et jpackage. 
De nombreux exercices avec leurs corrigés permettent au lecteur de valider ses connaissances et de mettre en pratique immédiatement les notions étudiées. 
Des éléments complémentaires sont en téléchargement sur le site www.editions-eni.fr.
 Quizinclus dans 
la version en ligne !
 - Testez vos connaissances à l'issue de chaque chapitre
 - Validez vos acquis
</t>
  </si>
  <si>
    <t>%SITE_CLIENT%/?library_guid=6A155DF7-28C4-48B7-BBA6-74E1EF61F4D5</t>
  </si>
  <si>
    <t xml:space="preserve"> applet </t>
  </si>
  <si>
    <t xml:space="preserve"> java web start </t>
  </si>
  <si>
    <t xml:space="preserve"> jdbc </t>
  </si>
  <si>
    <t xml:space="preserve"> jws</t>
  </si>
  <si>
    <t xml:space="preserve"> sun </t>
  </si>
  <si>
    <t xml:space="preserve"> swing </t>
  </si>
  <si>
    <t xml:space="preserve">JSE </t>
  </si>
  <si>
    <t>RB6365OFF</t>
  </si>
  <si>
    <t>Microsoft 365 (6e édition)</t>
  </si>
  <si>
    <t>Travaillez en ligne avec OneDrive, SharePoint, Teams, Planner, Outlook et Yammer</t>
  </si>
  <si>
    <t>580 pages</t>
  </si>
  <si>
    <t xml:space="preserve">Microsoft 365 (anciennement appelé Office 365) est la solution en ligne de Microsoft® qui regroupe plusieurs services permettant de travailler en ligne et à plusieurs dans un environnement sécurisé. 
Ce livre couvre l'ensemble des abonnements proposés par Microsoft®, il s'adresse donc aussi bien aux particuliers qu'à toute personne disposant de Microsoft 365 dans un cadre professionnel. Il débute par une découverte de l'environnement Microsoft 365 et de la page de profil Delve puis détaille les différents espaces de travail permettant le travail en mobilité et le travail collaboratif : l'espace de stockage en ligne OneDrive, les sites d'équipe et bibliothèques de documents SharePoint (version online), le travail en équipe avec Teams et la gestion des tâches et des projets avec Planner. 
La partie suivante vous présente en détail l'application Outlook pour le Web : la messagerie Courrier, le gestionnaire de Contacts, le Calendrier. 
Une partie est consacrée au réseau social d’entreprise Yammer qui facilite les échanges au sein de communautés. 
Pour terminer, les applications suivantes sont présentées : le gestionnaire de listes appelé Lists, le gestionnaire de tâches To Do et le gestionnaire de workflow (flux de travail) Power Automate.
 Quizinclus dans 
la version en ligne !
 - Testez vos connaissances à l'issue de chaque chapitre
 - Validez vos acquis
</t>
  </si>
  <si>
    <t>%SITE_CLIENT%/?library_guid=DB32780C-5C60-4560-809F-7BA521B79F4D</t>
  </si>
  <si>
    <t xml:space="preserve"> bibliothèque de documents</t>
  </si>
  <si>
    <t xml:space="preserve"> Delve </t>
  </si>
  <si>
    <t xml:space="preserve"> OneDrive </t>
  </si>
  <si>
    <t xml:space="preserve"> Outlook sur le web </t>
  </si>
  <si>
    <t xml:space="preserve"> partage </t>
  </si>
  <si>
    <t xml:space="preserve"> SharePoint </t>
  </si>
  <si>
    <t xml:space="preserve"> site d'équipe </t>
  </si>
  <si>
    <t xml:space="preserve"> travail collaboratif </t>
  </si>
  <si>
    <t xml:space="preserve"> travail de groupe </t>
  </si>
  <si>
    <t xml:space="preserve">Office 365 </t>
  </si>
  <si>
    <t>RIGPRINF</t>
  </si>
  <si>
    <t>S'initier à la gestion de projets informatiques</t>
  </si>
  <si>
    <t>Salmane Ouassini</t>
  </si>
  <si>
    <t>Ouassini, Salmane</t>
  </si>
  <si>
    <t>227 pages</t>
  </si>
  <si>
    <t>Ce livre s’adresse à toute personne qui souhaite s’initier à la gestion de projets, et en particulier la gestion de projets informatiques. Il s’adresse aussi bien à des développeurs, testeurs, consultants fonctionnels ou autre fonction d’ingénierie informatique souhaitant se lancer dans la gestion de projets, qu’à des personnes déjà initiées à la gestion de projet mais sans l’avoir pour autant pratiquée dans le cadre d’une expérience professionnelle. 
L’auteur commence par introduire les notions principales d’un projet avant de se pencher sur les particularités des projets informatiques, à savoir leurs types, les modes de facturation, les parties prenantes ainsi que les différentes étapes. Il décrit ensuite le poste de chef de projet, et en particulier le poste du chef de projet informatique, pour détailler ses principales fonctions, ses compétences clés ainsi que les outils et méthodes qu’il doit connaître. 
Dans la suite du livre, l’auteur aide le futur chef de projet dans ses premiers pas de prise de responsabilité et indique les éléments à prendre en compte dans la gestion de petits projets, tout en fournissant une approche concrète pour mener plusieurs projets en parallèle.
Puis l’auteur traite de la gestion d’équipe : il décrit les différents types d’équipes et propose une approche pour parvenir à gérer une petite équipe. Pour finir, il fournit les clés de la réussite d’un projet informatique à travers un ensemble de normes, d’outils et de méthodes. 
À l’issue de la lecture de ce livre, le lecteur sera sensibilisé à la gestion de projets et pourra prendre en charge des projets informatiques simples, avec une équipe de taille réduite, lui permettant de s’exercer avant d’aller plus loin sur de la gestion de projets plus complexe.</t>
  </si>
  <si>
    <t>%SITE_CLIENT%/?library_guid=7752D588-E61A-4219-9AEE-0AE74A068B28</t>
  </si>
  <si>
    <t xml:space="preserve"> chef de projet </t>
  </si>
  <si>
    <t xml:space="preserve"> équipe projet </t>
  </si>
  <si>
    <t xml:space="preserve"> projets informatiques</t>
  </si>
  <si>
    <t xml:space="preserve">gestion de projets </t>
  </si>
  <si>
    <t>RB21OFFFA</t>
  </si>
  <si>
    <t>Microsoft® Office 2021 : Word, Excel, PowerPoint, Outlook</t>
  </si>
  <si>
    <t>Maîtrisez les fonctions avancées de la suite Microsoft®</t>
  </si>
  <si>
    <t>352 pages</t>
  </si>
  <si>
    <t>Ce livre vous présente les fonctionnalités avancées des applications de la suite bureautique Microsoft® Office. Il a été rédigé avec la version 2021 d’Office.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 et la configuration de la messagerie (notification d'absence, création de signature, mise en forme conditionnelle des messages, utilisation des actions rapides pour faciliter la saisie de messages répétitifs...).
Le livre se termine par les possibilités d'intégration des données d'une application à l'autre (copier des données Excel dans Word, par exemple) et les techniques qui permettent de partager et de co-éditer des fichiers enregistrés par exemple, sur OneDrive.</t>
  </si>
  <si>
    <t>%SITE_CLIENT%/?library_guid=7309B158-18E1-4012-AE16-BCE6AF439C56</t>
  </si>
  <si>
    <t xml:space="preserve"> Excel2021 </t>
  </si>
  <si>
    <t xml:space="preserve"> Office2021 </t>
  </si>
  <si>
    <t xml:space="preserve"> Outlook2021 </t>
  </si>
  <si>
    <t xml:space="preserve"> perfectionnement</t>
  </si>
  <si>
    <t xml:space="preserve"> suite bureautique </t>
  </si>
  <si>
    <t xml:space="preserve">Word2021 </t>
  </si>
  <si>
    <t>RB21OFFFB</t>
  </si>
  <si>
    <t>Fonctions de base</t>
  </si>
  <si>
    <t>358 pages</t>
  </si>
  <si>
    <t>Ce livre vous présente les fonctions de base des principaux logiciels de la suite Microsoft® Office (version 2021) : le traitement de texte Word, le tableur Excel, le logiciel de présentations animées PowerPoint et le logiciel de messagerie Outlook.
Il vous présente les fonctions de base du traitement de texte Word 2021 permettant de créer un document, de le mettre en page et de l’imprimer. 
Avec Excel 2021, vous apprendrez à créer des tableaux de calculs et des graphiques et à les mettre en forme. 
PowerPoint vous permettra de réaliser des diaporamas avec divers effets d’animation. 
Le chapitre sur Outlook vous explique comment envoyer des messages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t>
  </si>
  <si>
    <t>%SITE_CLIENT%/?library_guid=9C69CF21-759F-4B0C-98A1-51ACD4E58A74</t>
  </si>
  <si>
    <t xml:space="preserve"> débutant </t>
  </si>
  <si>
    <t xml:space="preserve"> initiation</t>
  </si>
  <si>
    <t xml:space="preserve"> Office21 </t>
  </si>
  <si>
    <t>RB21OUT</t>
  </si>
  <si>
    <t>Outlook 2021</t>
  </si>
  <si>
    <t>Ce guide pratique vous présente dans le détail les fonctions du logiciel de messagerie Microsoft® Outlook (version 2021). Il s’adresse à toute personne désirant découvrir et approfondir l’ensemble de ses fonctionnalités. 
Après la description de l’environnement, vous apprendrez à envoyer des messages basés ou pas sur un modèle avec ou sans pièce jointe ; vous verrez aussi comment ajou­ter une signature automatique, renvoyer un message, rappeler un message envoyé par erreur ou marquer un message pour le suivi. Vous apprendrez à répondre à un message, à le transférer et à gérer les éventuelles pièces jointes reçues.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La troisième partie traite du Calendrier :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</si>
  <si>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%SITE_CLIENT%/?library_guid=64CA5B96-7E78-4E80-BB25-F94309148896</t>
  </si>
  <si>
    <t xml:space="preserve"> Agenda </t>
  </si>
  <si>
    <t xml:space="preserve"> anti</t>
  </si>
  <si>
    <t xml:space="preserve"> Carnet d'adresses </t>
  </si>
  <si>
    <t xml:space="preserve"> Contact </t>
  </si>
  <si>
    <t xml:space="preserve"> mail </t>
  </si>
  <si>
    <t xml:space="preserve"> message </t>
  </si>
  <si>
    <t xml:space="preserve"> Messagerie </t>
  </si>
  <si>
    <t xml:space="preserve"> Office2021</t>
  </si>
  <si>
    <t xml:space="preserve"> Outlook 2021 </t>
  </si>
  <si>
    <t xml:space="preserve"> Outlook21 </t>
  </si>
  <si>
    <t xml:space="preserve"> réunion </t>
  </si>
  <si>
    <t xml:space="preserve"> Tâches </t>
  </si>
  <si>
    <t xml:space="preserve">spam </t>
  </si>
  <si>
    <t>RI21EXCV</t>
  </si>
  <si>
    <t>VBA Excel (versions 2021 et Microsoft 365)</t>
  </si>
  <si>
    <t>Programmer sous Excel : macros et langage VBA</t>
  </si>
  <si>
    <t>Michèle Amelot</t>
  </si>
  <si>
    <t>Amelot, Michèle</t>
  </si>
  <si>
    <t>Edition du 1 July 2022</t>
  </si>
  <si>
    <t>495 pages</t>
  </si>
  <si>
    <t>&amp;Agrave; la fois simple, pratique et complet, ce livre sur VBA Excel s'adresse aux utilisateurs d'Excel 2021 ou d'Excel Microsoft 365, ou aux développeurs souhaitant créer des applications de tableur conviviales, fiables et puissantes. 
Outre les éléments de base du langage VBA (structure du langage et concepts de programmation objet) vous permettant d'automatiser les traitements, vous apprendrez à générer des tableaux croisés et des graphiques,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cas pratique qui vous guide dans la création d'une application Excel. 
Les exemples présentés dans l'ouvrage sont en téléchargement sur le site www.editions-eni.fr.</t>
  </si>
  <si>
    <t>%SITE_CLIENT%/?library_guid=DBB5EC27-6BA0-4162-B39F-845DA67E9E17</t>
  </si>
  <si>
    <t xml:space="preserve">  macro</t>
  </si>
  <si>
    <t xml:space="preserve"> api </t>
  </si>
  <si>
    <t xml:space="preserve"> excel 2021 </t>
  </si>
  <si>
    <t xml:space="preserve"> excel vba </t>
  </si>
  <si>
    <t xml:space="preserve"> macro commande </t>
  </si>
  <si>
    <t xml:space="preserve"> microsoft 365</t>
  </si>
  <si>
    <t xml:space="preserve"> office </t>
  </si>
  <si>
    <t xml:space="preserve"> office 2021 </t>
  </si>
  <si>
    <t>DPLOGSAAS</t>
  </si>
  <si>
    <t>Les clés d'un progiciel SaaS durable</t>
  </si>
  <si>
    <t>Aligner l'architecture, l'usine logicielle et l'organisation</t>
  </si>
  <si>
    <t>Sylvain Assemat, Stéphane Vanacker</t>
  </si>
  <si>
    <t>Assemat, Sylvain</t>
  </si>
  <si>
    <t>Vanacker, Stéphane</t>
  </si>
  <si>
    <t>678 pages</t>
  </si>
  <si>
    <t xml:space="preserve">&amp;Agrave; travers l’analyse des techniques de développement et l’approfondissement de celles qui apparaissent comme essentielles, ce livre transmet aux CTOs, managers R&amp;D, architectes, lead tech, ou tout autre membre d’un service R&amp;D, les clés pour réussir le développement d’un progiciel en mode SaaS. L’objectif est d’amener le lecteur à la maîtrise de ces techniques et à la compréhension de leur synergie pour lui permettre, en entreprise, de faire concorder l’architecture mise en place et l’usine logicielle. 
Tout au long du livre, les auteurs s’appuient sur un exemple de création et d’exploitation d’un logiciel SaaS d’envergure, avec une visée B2B. Ils commencent par établir une cartographie des pratiques utilisées qui servira de base de discussion et de conciliation entre les parties prenantes managériale et technique, et plus globalement pour l’ensemble de l’entreprise. Ils détaillent ensuite la transformation DevOps et ses enjeux, notamment avec l’utilisation du Cloud comme levier d’innovation. 
L'importance de l'usine logicielle est démontrée et vous découvrez en quoi sa modélisation peut assurer la pérennité et l’efficacité opérationnelle du service SaaS. Quelques patterns d’architecture et concepts incontournables pour la réussite de ce type de projet sont étudiés avant d’observer l’organisation des équipes concordant avec l’ensemble de ces pratiques.
 Quizinclus dans 
la version en ligne !
 - Testez vos connaissances à l'issue de chaque chapitre
 - Validez vos acquis
</t>
  </si>
  <si>
    <t>%SITE_CLIENT%/?library_guid=9F7981C6-8B7D-4952-9F23-689B98409274</t>
  </si>
  <si>
    <t xml:space="preserve"> CTO </t>
  </si>
  <si>
    <t xml:space="preserve"> logiciel</t>
  </si>
  <si>
    <t xml:space="preserve"> R&amp;D </t>
  </si>
  <si>
    <t xml:space="preserve">SaaS </t>
  </si>
  <si>
    <t>EISPARK</t>
  </si>
  <si>
    <t>Apache Spark</t>
  </si>
  <si>
    <t>Développez en Python pour le big data</t>
  </si>
  <si>
    <t xml:space="preserve">Ce livre sur le framework Apache Spark vous permet d’apprendre à développer des applications en Python en vous appuyant sur l’analyse et le traitement de données volumineuses ainsi que sur la notion d’apprentissage automatique.
Après quelques définitions de termes liés au domaine de la data, vous découvrez les fondements de Spark. Vous appréhendez l’architecture logicielle du framework, ses composants et les différents langages avec lesquels il est possible de développer. 
Vous entrez ensuite concrètement dans la transformation de données. Fonctions numériques, alphanumériques, ajouts d’information, suppressions, agrégations de premier ordre et plus complexes sont à l’honneur. Des fonctionnalités plus avancées telles que les fonctions de fenêtrage et celles définies par les utilisateurs sont étudiées et les nombreuses API de Spark parcourues, tout en étant illustrées par des exemples. 
Dans la suite du livre, l’auteur dévoile l’apprentissage machine. Apprentissage supervisé, non supervisé, profond et moteurs de recommandation sont autant de concepts détaillés. Vous découvrez les différents algorithmes présents dans Spark, les manières de préparer des données à l’entraînement ainsi que les possibilités d’évaluation d’un système prédictif au travers de plusieurs mises en pratique. Les notions d’arbres de décision, de forêts aléatoires, de réseaux de neurones, de régressions linéaires et de factorisation de matrices vous sont expliquées ainsi que le traitement des informations numériques et la vectorisation de textes. 
Pour finir, un chapitre met en avant l’industrialisation de Spark. Déployer, déboguer et tester son application ainsi que les subtilités de l’outil pour assurer une performance optimale sont autant d’éléments cruciaux détaillés. 
Si les exemples de code du livre sont en Python, langage aujourd’hui le plus utilisé avec Spark, certains sont en Scala, API la plus aboutie, pour vous apporter une vision complète du framework.
 Quizinclus dans 
la version en ligne !
 - Testez vos connaissances à l'issue de chaque chapitre
 - Validez vos acquis
</t>
  </si>
  <si>
    <t>%SITE_CLIENT%/?library_guid=D258A54C-DE4C-4236-A9BC-2FB7D264A7FE</t>
  </si>
  <si>
    <t xml:space="preserve"> apprentissage non supervisé </t>
  </si>
  <si>
    <t xml:space="preserve"> apprentissage profond </t>
  </si>
  <si>
    <t xml:space="preserve"> apprentissage supervisé </t>
  </si>
  <si>
    <t xml:space="preserve"> arbre de décision </t>
  </si>
  <si>
    <t xml:space="preserve"> régression</t>
  </si>
  <si>
    <t xml:space="preserve"> Spark </t>
  </si>
  <si>
    <t xml:space="preserve">Big Data </t>
  </si>
  <si>
    <t>EI2ECR</t>
  </si>
  <si>
    <t>Ecrire du code .NET performant</t>
  </si>
  <si>
    <t>Profilage, benchmarking et bonnes pratiques (2e édition)</t>
  </si>
  <si>
    <t>Jean-Philippe Gouigoux, Christophe Mommer</t>
  </si>
  <si>
    <t>326 pages</t>
  </si>
  <si>
    <t xml:space="preserve">Ce livre sur la performance du code .NET s’adresse aux développeurs débutants comme expérimentés qui ont à faire face à des problèmes de performances sur leurs développements.
Dans ce livre, les auteurs se consacrent à démystifier la performance du code .NET ; il ne vous entraînera pas sur les pentes ardues du tuning, mais vous donnera des méthodes simples pour profiler une application et retrouver rapidement les 20% d’erreurs de code qui correspondent à 80% du ralentissement. Il vous donnera tous les outils théoriques nécessaires pour savoir précisément où chercher les problèmes de performance et comment les corriger.
Après avoir exposé la méthode et les outils, les auteurs s’appuient sur une application de démonstration (écrite en C#), basée sur un progiciel industriel réel, pour vous faire découvrir les méthodes de recherche des goulets d’étranglement. Cette application a été spécialement conçue pour contenir un grand éventail des erreurs de code traditionnellement à l’origine de problèmes de performances. Le livre vous montrera comment détecter ces différentes erreurs dans les résultats d’un outil « profileur .NET », puis les analyser finement et enfin les corriger. L'application correspond aux architectures web modernes, avec un client (en Blazor WebAssembly) et une API (en ASP.NET 6). &amp;Agrave; l'aide de Visual Studio 2022, la toute dernière version de l'IDE, le lecteur découvrira comment l'outil peut remonter les métriques permettant de trouver les problèmes rapidement.
 Quizinclus dans 
la version en ligne !
 - Testez vos connaissances à l'issue de chaque chapitre
 - Validez vos acquis
</t>
  </si>
  <si>
    <t>%SITE_CLIENT%/?library_guid=184BAD56-BAD0-4E5C-9551-6B9B3F60E657</t>
  </si>
  <si>
    <t xml:space="preserve"> csharp</t>
  </si>
  <si>
    <t xml:space="preserve"> Ecriture de code </t>
  </si>
  <si>
    <t xml:space="preserve"> Visual Studio </t>
  </si>
  <si>
    <t xml:space="preserve">.NET </t>
  </si>
  <si>
    <t>EI3ANGOO</t>
  </si>
  <si>
    <t>Angular</t>
  </si>
  <si>
    <t>Développez vos applications web avec le framework JavaScript de Google (3e édition)</t>
  </si>
  <si>
    <t>Daniel Djordjevic, William Klein, Sébastien Ollivier</t>
  </si>
  <si>
    <t>Djordjevic, Daniel</t>
  </si>
  <si>
    <t>Klein, William</t>
  </si>
  <si>
    <t>Ollivier, Sébastien</t>
  </si>
  <si>
    <t xml:space="preserve">Ce livre permet aux lecteurs de se lancer dans le développement d'applications web avec le framework Angular (en version 12 au moment de l'écriture). Pour une meilleure compréhension de son contenu, il est nécessaire d'avoir un minimum de connaissances sur le fonctionnement du web et sur les langages HTML et JavaScript. Les auteurs ont eu à cœur de rédiger un livre très pragmatique avec de nombreux exemples de code, commentés et expliqués, qui illustrent de façon très concrète les passages plus théoriques. Conçu pour être un allié efficace au quotidien, ce livre à la structure claire constitue un réel référentiel Angular pour le développeur. 
Dans les premiers chapitres, pour pouvoir démarrer le développement d'une application avec Angular, les auteurs traitent des sujets à maîtriser que sont les composants, les templates, les pipes ou encore les modules. Le langage de Microsoft TypeScript et l'outil en ligne de commande CLI sont également étudiés. 
Chacun des chapitres suivants détaille une brique précise du framework. Le lecteur y apprend ce qu'est un composant, un service ou une directive et comment les utiliser. Le fonctionnement de l'injection de dépendances et celui du routage sont traités ainsi que la création d'un formulaire ou les interactions avec l'utilisateur.
Le livre se poursuit avec l'apprentissage des tests d'une application Angular, que ce soit au travers de tests unitaires ou d'intégration (end-to-end), ainsi que différentes solutions pour rendre une application multiplateforme (ou cross-platform). 
Enfin, un chapitre est consacré à des sujets plus avancés dans lequel les auteurs détaillent notamment la façon d'effectuer le rendu côté serveur ou encore le fonctionnement du moteur de détection de changements.
 Quizinclus dans 
la version en ligne !
 - Testez vos connaissances à l'issue de chaque chapitre
 - Validez vos acquis
</t>
  </si>
  <si>
    <t>%SITE_CLIENT%/?library_guid=6F9E8A02-5367-4FF5-BE74-A4F6CEA0E454</t>
  </si>
  <si>
    <t xml:space="preserve"> framework</t>
  </si>
  <si>
    <t xml:space="preserve">livre développement </t>
  </si>
  <si>
    <t>RI10CSHAVSC</t>
  </si>
  <si>
    <t>C# 10 et Visual Studio Code</t>
  </si>
  <si>
    <t>313 pages</t>
  </si>
  <si>
    <t xml:space="preserve">Ce livre s’adresse aux développeurs qui souhaitent maîtriser le développement d’applications .NET grâce au langage C#, ici dans sa version 10.
Après une introduction rapide sur le fonctionnement de C# 10 et de son framework associé .NET, le lecteur installe l’environnement de développement multi-plateforme, Visual Studio Code, lui permettant de réaliser les exercices du livre. 
Le lecteur étudie ensuite la syntaxe de base du langage ainsi que les éléments associés pour écrire des programmes simples rapidement. Il appréhende également un concept fondamental et central : la programmation orientée objet, paradigme utilisé dans l’utilisation de nombreux langages de développement. 
Pour créer des programmes robustes et performants, le lecteur découvre les principaux éléments algorithmiques du langage comme les boucles, les collections ou encore la gestion des erreurs. 
Le langage de requête LINQ est présenté en profondeur et illustré d’exemples concrets ponctués d’exercices.  
D’autres notions essentielles telles que l’asynchronisme, le fonctionnement des flux de données, la sérialisation en binaire, XML ou encore JSON sont couvertes afin de compléter le panorama des possibilités du langage. 
Pour permettre au lecteur d’étendre sa réflexion pour ses projets futurs, un chapitre propose un tour d’horizon des applications qu’il est possible de développer avec à C#, comme des applications web, Windows ou mobile, le tout illustré par des exemples. Un ultime chapitre propose un glossaire qui servira d’aide-mémoire aux développeurs.
 Quizinclus dans 
la version en ligne !
 - Testez vos connaissances à l'issue de chaque chapitre
 - Validez vos acquis
</t>
  </si>
  <si>
    <t>%SITE_CLIENT%/?library_guid=D8660E9C-7373-4A4E-A6F1-34DA347F5973</t>
  </si>
  <si>
    <t>SOBGSFOR</t>
  </si>
  <si>
    <t>Le guide des solutions du formateur</t>
  </si>
  <si>
    <t>Conseils et coaching pour faire face à toutes les situations</t>
  </si>
  <si>
    <t>260 pages</t>
  </si>
  <si>
    <t xml:space="preserve">Que ce soit en présentiel ou en virtuel, tout le monde aujourd’hui est en mesure de faire de la formation. Le métier de formateur a considérablement évolué et la demande de formation est exponentielle. Cependant, former ne s’improvise pas, les écueils sont nombreux. D’autant plus, que de nouvelles normes et contraintes apparaissent. 
Ce guide est le fruit d’échanges et de témoignages de nombreux formateurs expérimentés. Il s’adresse à tout formateur ainsi qu’à toute personne désireuse de s’engager dans le domaine de la formation. 
Vous y trouverez toutes les règles pour vous préparer de manière optimale à une demande de formation. Vous appréhenderez les techniques de communication qui ont fait leur preuve. Vous maitriserez l’utilisation du support de cours et des autres outils visuels. 
Mais, l’expérience montre que le plus important aujourd’hui est de savoir réagir face aux situations imprévues qu’il est souvent impossible d’anticiper. En tant que formateur, vous devrez souvent improviser et vous adapter aux contraintes que vous découvrirez lorsque vous commencerez votre prestation. C’est ici le point fort de cet ouvrage car il vous donne des solutions pratiques que vous pourrez appliquer concrètement, sur le champ, dès que vous rencontrerez une difficulté : contraintes techniques, prérequis non respecté par les apprenants, différence de niveau des apprenants, problème de support, conflits, spécificités des formations en intra...
L’évaluation de votre formation par les apprenants en fin de stage est également un point important : comment pouvez-vous vous prémunir de mauvaises critiques ? Comment les anticiper ? Là encore, des conseils judicieux vous sont transmis par des formateurs réputés dans leur métier. 
Enfin, un chapitre entier est consacré aux formations à distance qui présentent leurs spécificités propres : comment utiliser au mieux les outils de classe virtuelle ? Quels sont les différences pédagogiques entre une formation à distance et une formation en présentiel ? 
Ce guide est donc pour vous l’occasion de bénéficier de toutes les techniques essentielles pour la mise en place et la concrétisation d’une formation moderne qui vous permettra d’accéder en toute sécurité à une professionnalisation de votre activité.
 Quizinclus dans 
la version en ligne !
 - Testez vos connaissances à l'issue de chaque chapitre
 - Validez vos acquis
</t>
  </si>
  <si>
    <t>%SITE_CLIENT%/?library_guid=83C67A23-F3E7-41E0-81E3-FF1970CBCD00</t>
  </si>
  <si>
    <t xml:space="preserve"> classe virtuelle </t>
  </si>
  <si>
    <t xml:space="preserve"> évaluation </t>
  </si>
  <si>
    <t xml:space="preserve"> formation à distance </t>
  </si>
  <si>
    <t xml:space="preserve"> ingénierie pédagogique</t>
  </si>
  <si>
    <t xml:space="preserve">Formation </t>
  </si>
  <si>
    <t>RI4GLPI</t>
  </si>
  <si>
    <t>GLPI (Gestion Libre de Parc Informatique)</t>
  </si>
  <si>
    <t>Installation et configuration d'une solution de gestion de parc et de helpdesk (4e édition)</t>
  </si>
  <si>
    <t>Marc Picquenot</t>
  </si>
  <si>
    <t>Picquenot, Marc</t>
  </si>
  <si>
    <t>451 pages</t>
  </si>
  <si>
    <t xml:space="preserve">Ce livre sur GLPI (en version 10.0.2 au moment de l'écriture) accompagne le lecteur dans la mise en œuvre de cette solution, application Full Web, qui permet de répondre à l'ensemble des problématiques de gestion d'un parc informatique et des services d'assistance (helpdesk). Sa lecture permet une prise en main progressive des concepts utilisés par l'outil en décrivant méthodiquement les étapes à suivre. Avec cette nouvelle version, GLPI change de look, continue d'évoluer et de s'enrichir d'options et de fonctionnalités qui justifient grandement l'accompagnement proposé dans cette nouvelle édition du livre. 
La première partie présente l'installation de GLPI, la richesse des paramétrages qui permettent de configurer finement l'outil en fonction des besoins, ainsi que les notions d'entités et de profils. Ces derniers points sont largement détaillés et illustrés car ils sont essentiels dans la mise en place d'une organisation structurée des données. 
La seconde partie présente les fonctionnalités liées à la gestion de parc en s'attachant à mettre en avant certains points spécifiques de configuration. Il est aussi question des licences, des éléments réseau, de la téléphonie dont GLPI permet désormais une gestion dédiée. Le nouvel inventaire intégré, utile à l'importation des données, est également décrit de façon détaillée. 
La troisième partie concerne le helpdesk et présente une refonte totale des objets ITIL, notamment la gestion des changements, des problèmes, des tâches, l'intégration de la gestion de projets ainsi qu’un suivi Kanban. GLPI est aujourd'hui l'un des outils offrant le plus de puissance dans l'implémentation de ces concepts. La lecture de cette partie apportera également de nombreux conseils sur l'organisation qui doit accompagner la mise en place d'une solution de helpdesk.
 Quizinclus dans 
la version en ligne !
 - Testez vos connaissances à l'issue de chaque chapitre
 - Validez vos acquis
</t>
  </si>
  <si>
    <t>%SITE_CLIENT%/?library_guid=15713B4D-735F-4E9C-9574-8D9D43C55D03</t>
  </si>
  <si>
    <t xml:space="preserve"> fusioninventory</t>
  </si>
  <si>
    <t xml:space="preserve"> glpi 9 </t>
  </si>
  <si>
    <t xml:space="preserve"> itil </t>
  </si>
  <si>
    <t xml:space="preserve"> nagios </t>
  </si>
  <si>
    <t xml:space="preserve"> parc </t>
  </si>
  <si>
    <t xml:space="preserve">assistance </t>
  </si>
  <si>
    <t>EI11WINS</t>
  </si>
  <si>
    <t>La sécurité sous Windows 11</t>
  </si>
  <si>
    <t>Renforcez votre système d'exploitation</t>
  </si>
  <si>
    <t>David Daussin</t>
  </si>
  <si>
    <t>Daussin, David</t>
  </si>
  <si>
    <t xml:space="preserve">Ce livre s’adresse aux responsables des systèmes d’information des entreprises ainsi qu’à toute personne désireuse d’optimiser la sécurité de son système d’exploitation. Il apporte les connaissances nécessaires à la compréhension et à la maîtrise de la sécurité sous Windows 11. 
Après un bref tour d’horizon des cyberattaques permettant de comprendre les risques auxquels le système d’exploitation est exposé pour mieux s’en protéger, les principales nouveautés de Windows 11 sont présentées. L’auteur détaille ensuite la sécurisation des comptes, aussi bien des comptes locaux que des comptes de domaine situés dans l’annuaire centralisé Active Directory. Les bonnes pratiques AGDLP y seront observées. Il propose également une étude de la sécurité des mots de passe. L’authentification multifacteur ainsi que les nouveaux modes de connexion (sans mot de passe) sont également expliqués. 
Dans la suite du livre, l’auteur revient sur l’importance des mises à jour dans la sécurité des systèmes, et sur les différents types et canaux disponibles. Par le biais du rôle WSUS, il met en exergue l’intérêt de la centralisation des mises à jour, permettant notamment de définir des politiques d’application et de contrôler leur bonne mise en oeuvre. 
Un chapitre se concentre sur les protections proposées par le panneau de configuration ainsi que sur les outils pour se protéger : antivirus, pare-feu, contrôle des applications, navigation isolée, protection du noyau, protection contre les exploits, bac à sable, etc. Par ailleurs, essentiels dans un contexte où la mobilité et le télétravail se sont largement développés, le chiffrement des données et les sauvegardes sont également étudiés.
Pour finir, l’auteur propose des conseils d’hygiène informatique, par le biais d’un ensemble de bonnes pratiques ainsi que des astuces pour préserver sa vie privée sur Internet.
 Quizinclus dans 
la version en ligne !
 - Testez vos connaissances à l'issue de chaque chapitre
 - Validez vos acquis
</t>
  </si>
  <si>
    <t>%SITE_CLIENT%/?library_guid=76716717-6427-48B8-BC3A-7C060E6AA56A</t>
  </si>
  <si>
    <t xml:space="preserve"> malwares </t>
  </si>
  <si>
    <t xml:space="preserve"> Windows 11 </t>
  </si>
  <si>
    <t xml:space="preserve"> Windows update </t>
  </si>
  <si>
    <t xml:space="preserve">Cybersécurité </t>
  </si>
  <si>
    <t>feu</t>
  </si>
  <si>
    <t>RI21ACCV</t>
  </si>
  <si>
    <t>VBA Access</t>
  </si>
  <si>
    <t>Programmer sous Access</t>
  </si>
  <si>
    <t>524 pages</t>
  </si>
  <si>
    <t xml:space="preserve">Ce livre sur VBA Access (rédigé sur les versions 2021 et Microsoft 365) s'adresse aussi bien aux connaisseurs d’Access qu’aux apprentis développeurs ou développeurs plus aguerris. Chacun y trouvera les informations dont il a besoin pour transformer son outil « fait maison » en une application robuste, ou pour personnaliser et optimiser graphiquement des solutions existantes. Connaître le fonctionnement d'Access et l'utiliser régulièrement est un prérequis indispensable pour tirer le meilleur profit de ce livre. Cette nouvelle édition traite des nouveautés de la version 2021 ainsi que de la compatibilité entre les versions 32 bits et 64 bits de l'application. 
En partant des bases du VBA jusqu'à l'utilisation d'API externes, l'auteur balaie les différents aspects de la programmation en Visual Basic. Ce déroulement, de difficulté progressive, permet au lecteur de se rendre compte de la nécessité d'utiliser le langage pour délivrer des solutions puissantes et efficaces. Après la syntaxe de base sous VBA, l'auteur traite la notion de programmation objet puis les modèles d'accès aux données DAO et ADO, le langage SQL appliqué à Access, les évènements Access, les interfaces utilisateurs et comment les optimiser avec le ruban Access, le pilotage des autres applications Office avec l'automation, les interactions avec Internet, la programmation avec Windows. &amp;Agrave; la fin du livre une mini-application exemple est proposée. 
Les bases de données exemples pour mettre en application les sujets traités dans le livre sont disponibles en téléchargement sur le site www.editions-eni.com.
 Quizinclus dans 
la version en ligne !
 - Testez vos connaissances à l'issue de chaque chapitre
 - Validez vos acquis
</t>
  </si>
  <si>
    <t>%SITE_CLIENT%/?library_guid=3A1F481D-6EA9-467F-B66B-C59A60D43FC6</t>
  </si>
  <si>
    <t xml:space="preserve"> access vba </t>
  </si>
  <si>
    <t xml:space="preserve"> dao </t>
  </si>
  <si>
    <t xml:space="preserve"> vba </t>
  </si>
  <si>
    <t xml:space="preserve">access </t>
  </si>
  <si>
    <t>EISSAS</t>
  </si>
  <si>
    <t>SQL Server Analysis Services (SSAS)</t>
  </si>
  <si>
    <t>Calculs analytiques et restitution de données dans Power BI et Azure</t>
  </si>
  <si>
    <t xml:space="preserve">Ce livre s’adresse à tout informaticien, quelles que soient ses fonctions, qui souhaite effectuer des calculs complexes avec SQL Server Analysis Services et Power BI et être en mesure de les réutiliser en vue d’une analyse de données dans une application de restitution telle qu’Excel, Power BI ou Azure Analysis Services. Il permet d’apprendre à utiliser SQL Server Analysis Services, de comprendre les cubes OLAP et de savoir les programmer de façon concrète. 
L’auteur expose dans ce livre trois manières de réaliser des calculs analytiques en se basant pour chacune sur la même étude de cas : 
- via le mode dimensionnel 
- via le mode Power BI et le langage DAX 
- via le mode tabulaire avec déploiement interne dans Azure en mode SaaS 
Après avoir présenté l’informatique décisionnelle et l’étude de cas qui va servir de support aux démonstrations tout au long de cet ouvrage, l’auteur détaille l’installation de tous les outils nécessaires. Le lecteur étudie alors la création d’un projet SSAS en mode multidimensionnel avec ses compléments, dont le langage MDX qui sera utilisé avec les autres technologies. Il appréhende la réalisation d’analyses de données avec l’outil Power BI Desktop avant de se pencher sur le mode tabulaire avec deux déploiements, en local et dans le cloud Azure. 
Ce livre est également complété par des exercices corrigés basés sur une seconde étude de cas.
 Quizinclus dans 
la version en ligne !
 - Testez vos connaissances à l'issue de chaque chapitre
 - Validez vos acquis
</t>
  </si>
  <si>
    <t>%SITE_CLIENT%/?library_guid=4B0B8A98-5D02-4790-9ACF-7B84D48CD72D</t>
  </si>
  <si>
    <t xml:space="preserve"> Base de données </t>
  </si>
  <si>
    <t xml:space="preserve"> Business Intelligence </t>
  </si>
  <si>
    <t xml:space="preserve"> SQL</t>
  </si>
  <si>
    <t xml:space="preserve">SSAS </t>
  </si>
  <si>
    <t>RB21EXC</t>
  </si>
  <si>
    <t>Excel 2021</t>
  </si>
  <si>
    <t>566 pages</t>
  </si>
  <si>
    <t xml:space="preserve">
Ce guide pratique vous présente dans le détail, les différentes fonctions du célèbre tableur Microsoft® Excel 2021.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l'enregistrement des classeurs sous forme de page Web et la gestion de votre compte Utilisateur.</t>
  </si>
  <si>
    <t>%SITE_CLIENT%/?library_guid=FDC0FF44-F928-4904-93DD-51575582C580</t>
  </si>
  <si>
    <t xml:space="preserve"> excel 21 </t>
  </si>
  <si>
    <t xml:space="preserve"> Office 365</t>
  </si>
  <si>
    <t xml:space="preserve"> tableau croisé dynamique </t>
  </si>
  <si>
    <t xml:space="preserve"> tableaux croises dynamiques </t>
  </si>
  <si>
    <t xml:space="preserve">excel 2021 </t>
  </si>
  <si>
    <t>EP2JEE</t>
  </si>
  <si>
    <t>Jakarta EE</t>
  </si>
  <si>
    <t>Développez des applications web en Java</t>
  </si>
  <si>
    <t>616 pages</t>
  </si>
  <si>
    <t xml:space="preserve">Ce livre s'adresse aux développeurs souhaitant monter en compétences sur le développement d'applications web, côté serveur, avec les technologies essentielles de Jakarta EE. Des connaissances sur le langage Java sont un prérequis nécessaire à la bonne compréhension du livre. 
Tout au long des chapitres, l'auteur aide le lecteur à mettre en place des projets au travers de l'IDE Eclipse lui permettant d'explorer le fonctionnement des technologies décrites. 
Le premier chapitre présente Jakarta EE, le protocole HTTP et l'environnement de développement utilisé (Java, Eclipse, Tomcat et MySQL). Les deux chapitres suivants présentent en détail les fondamentaux du développement web avec les servlets et les JSP ainsi que les technologies suivantes : les filtres, les événements, les sessions, les cookies, l'EL et les balises JSTL. Le quatrième chapitre traite de la persistance des données, un élément incontournable pour créer une application. La première partie de ce chapitre détaille l'utilisation de l'API JDBC et la seconde partie montre la puissance d'un ORM en présentant la spécification JPA. &amp;Agrave; l'issue de ces quatre premiers chapitres, le lecteur est capable de créer ses premières applications web en Java. 
Pour aller encore plus loin dans la connaissance et la maîtrise des technologies Java liées au développement web, le cinquième chapitre présente la notion de Framework qui permet d'architecturer les applications et d'industrialiser le développement. &amp;Agrave; ce titre, les bases du Framework JSF sont présentées. Les deux chapitres suivants sont dédiés à la mise en œuvre de technologies complémentaires : les Services Web REST et les WebSockets. Enfin, le dernier chapitre s'attarde sur le déploiement d'une application sur Tomcat en traitant des sujets incontournables que sont la sécurité (l'authentification, l'autorisation, HTTPS) et la journalisation. Un focus est aussi réalisé sur la mise en place du HTTP/2.
 Quizinclus dans 
la version en ligne !
 - Testez vos connaissances à l'issue de chaque chapitre
 - Validez vos acquis
</t>
  </si>
  <si>
    <t>%SITE_CLIENT%/?library_guid=2073438E-297F-4C95-A9BC-2E55B92972E6</t>
  </si>
  <si>
    <t xml:space="preserve"> eclipse </t>
  </si>
  <si>
    <t xml:space="preserve"> J7EE </t>
  </si>
  <si>
    <t xml:space="preserve"> java EE</t>
  </si>
  <si>
    <t xml:space="preserve"> JEE </t>
  </si>
  <si>
    <t xml:space="preserve"> jpa </t>
  </si>
  <si>
    <t xml:space="preserve"> jsp </t>
  </si>
  <si>
    <t xml:space="preserve"> jstl </t>
  </si>
  <si>
    <t xml:space="preserve"> orm </t>
  </si>
  <si>
    <t xml:space="preserve"> rest </t>
  </si>
  <si>
    <t xml:space="preserve"> servlet </t>
  </si>
  <si>
    <t xml:space="preserve"> struts </t>
  </si>
  <si>
    <t xml:space="preserve"> tomcat </t>
  </si>
  <si>
    <t xml:space="preserve"> websocket </t>
  </si>
  <si>
    <t xml:space="preserve">java </t>
  </si>
  <si>
    <t xml:space="preserve">jsf </t>
  </si>
  <si>
    <t>EI5DES</t>
  </si>
  <si>
    <t>Design Patterns en Java</t>
  </si>
  <si>
    <t>Descriptions et solutions illustrées en UML 2 et Java (5e édition) - Les 23 modèles de conception</t>
  </si>
  <si>
    <t>Ce livre présente de façon concise et pratique les 23 modèles de conception (design patterns) fondamentaux en les illustrant par des exemples pertinents et rapides à appréhender. Chaque exemple est décrit en UML et en Java sous la forme d'un petit programme complet et exécutable. Pour chaque pattern, l'auteur détaille son nom, le problème correspondant, la solution apportée, ses domaines d'application et sa structure générique. 
Le livre s'adresse aux concepteurs et développeurs en Programmation Orientée Objet. Pour bien l'appréhender, il est préférable de disposer de connaissances sur les principaux éléments des diagrammes de classes UML et sur le langage Java. 
Le livre est organisé en 5 parties. Dans la première, l'auteur introduit la notion de pattern de conception. Les trois parties suivantes détaillent chacune des trois familles de patterns de conception : les patterns de construction, les patterns de structuration et les patterns de comportement. La dernière partie présente tout d'abord, au sein d’un chapitre qui enrichit cette nouvelle édition, la manière de reconcevoir du code existant à l'aide des patterns au travers de nombreux exemples, avant d'étudier trois variantes de patterns existants, montrant ainsi la grande souplesse de mise en œuvre de ces modèles. Le pattern composé MVC (Model-View-Controller) y est également introduit. Le lecteur peut ainsi aisément percevoir les qualités de la conception par les patterns. 
Les exemples utilisés dans le livre sont issus d'une application de vente en ligne de véhicules et sont en téléchargement sur le site www.editions-eni.fr.</t>
  </si>
  <si>
    <t>%SITE_CLIENT%/?library_guid=503DC5CB-09A5-4075-BD7C-AD4BE6B4D31F</t>
  </si>
  <si>
    <t xml:space="preserve"> design patterns </t>
  </si>
  <si>
    <t xml:space="preserve"> MVC </t>
  </si>
  <si>
    <t xml:space="preserve"> uml </t>
  </si>
  <si>
    <t xml:space="preserve"> uml 2 </t>
  </si>
  <si>
    <t xml:space="preserve"> Visitor</t>
  </si>
  <si>
    <t>RB1121INI</t>
  </si>
  <si>
    <t>Initiation à l'informatique</t>
  </si>
  <si>
    <t>Windows 11, Word 2021, Excel 2021, Outlook 2021 et Microsoft Edge</t>
  </si>
  <si>
    <t>Ce livre vous présente les bases à connaître pour exploiter efficacement votre ordinateur (ou votre tablette) équipé de Windows 11 et de la suite Microsoft® Office (version 2021 ou version disponible avec un abonnement Office 365). Il débute par une présentation de l'environnement de travail proposé par Windows 11 : comment ouvrir une session, lancer une application, gérer les fenêtres et les principaux gestes tactiles à connaître. 
Vous découvrirez ensuite les manipulations de base du traitement de texte Word 2021 qui vous permettront de réaliser des documents simples : créer un document, saisir le texte, le mettre en forme, insérer un tableau, mettre en page et imprimer le document. 
Vous enchaînerez par la découverte du tableur Excel 2021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2021 pour l'envoi et la réception de messages.</t>
  </si>
  <si>
    <t>%SITE_CLIENT%/?library_guid=BE1935EE-415F-4E7C-B194-FC509BDF2222</t>
  </si>
  <si>
    <t xml:space="preserve"> Micro</t>
  </si>
  <si>
    <t xml:space="preserve"> Windows </t>
  </si>
  <si>
    <t xml:space="preserve"> Word2021 </t>
  </si>
  <si>
    <t xml:space="preserve">informatique </t>
  </si>
  <si>
    <t xml:space="preserve">Office </t>
  </si>
  <si>
    <t>LF23DIMP</t>
  </si>
  <si>
    <t>L'impression 3D FDM</t>
  </si>
  <si>
    <t>Le guide complet pour vos impressions 3D (2e édition)</t>
  </si>
  <si>
    <t>Benoît Jellimann</t>
  </si>
  <si>
    <t>Jellimann, Benoît</t>
  </si>
  <si>
    <t>499 pages</t>
  </si>
  <si>
    <t xml:space="preserve">Du débutant qui souhaite découvrir l'univers de l'impression 3D par dépôt de filament plastique fondu à l'utilisateur confirmé désireux d'améliorer ses projets d'impression, en passant par le professionnel ayant à coeur de disposer d'un véritable aide-mémoire pour l'assister dans ses conceptions, ce livre permet à son lecteur de maîtriser le processus complet d'impression 3D. 
Après un historique de la fabrication additive, le second chapitre met en avant les besoins des imprimeurs 3D, que ce soit dans un contexte professionnel ou personnel. Le lecteur découvre ensuite comment faire ses premiers pas avec l'imprimante 3D et en étudie la composition et le vocabulaire à appréhender. Il poursuit avec le montage et la calibration mécanique de l'imprimante et est guidé pour sa première impression 3D avec le logiciel Ultimaker Cura. 
La suite du livre permet au lecteur de perfectionner ses impressions 3D avec des informations utiles pour l'optimisation des paramètres de l'imprimante, notamment grâce à Pronterface. L'auteur explique ensuite l'importance de la première couche de plastique pour le bon déroulement des impressions 3D. Le lecteur apprend à entretenir son imprimante pour maintenir sa durée de vie et la qualité de ses impressions. L'amélioration des impressions 3D, la préparation des pièces, le choix des matériaux et les limites techniques d'une imprimante 3D de bureau sont également détaillés. Afin de répondre à toute problématique rencontrée avec son imprimante 3D, l'auteur propose des diagnostics sur les problèmes d'impression les plus courants. Ce livre se termine par trois chapitres permettant au lecteur d'aller plus loin avec son imprimante 3D avec une introduction à la multiextrusion, le contrôle à distance de son imprimante 3D avec OctoPi et les solutions de post-traitement de ses pièces imprimées en 3D afin d'obtenir un résultat professionnel.
 Quizinclus dans 
la version en ligne !
 - Testez vos connaissances à l'issue de chaque chapitre
 - Validez vos acquis
</t>
  </si>
  <si>
    <t>%SITE_CLIENT%/?library_guid=CA4A7939-4867-4A6A-933E-0445D86ECD02</t>
  </si>
  <si>
    <t xml:space="preserve"> imprimante FDM </t>
  </si>
  <si>
    <t xml:space="preserve"> Imprimante SLA </t>
  </si>
  <si>
    <t xml:space="preserve"> laser </t>
  </si>
  <si>
    <t xml:space="preserve"> multiextrusion</t>
  </si>
  <si>
    <t xml:space="preserve"> OctoPi </t>
  </si>
  <si>
    <t xml:space="preserve"> offset </t>
  </si>
  <si>
    <t>RB21POW</t>
  </si>
  <si>
    <t>PowerPoint 2021</t>
  </si>
  <si>
    <t>Ce guide pratique vous présente dans le détail toutes les fonctionnalités de Microsoft® PowerPoint 2021.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(dont le fameux effet Morphose),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</si>
  <si>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%SITE_CLIENT%/?library_guid=2594EFB4-1FB5-475D-A5B8-45C202C754E9</t>
  </si>
  <si>
    <t xml:space="preserve">  Office 2021 </t>
  </si>
  <si>
    <t xml:space="preserve"> album photos </t>
  </si>
  <si>
    <t xml:space="preserve"> application </t>
  </si>
  <si>
    <t xml:space="preserve"> diaporama </t>
  </si>
  <si>
    <t xml:space="preserve"> diapositive </t>
  </si>
  <si>
    <t xml:space="preserve"> organigramme </t>
  </si>
  <si>
    <t xml:space="preserve"> Powerpoint 21</t>
  </si>
  <si>
    <t xml:space="preserve"> PowerPoint2021 </t>
  </si>
  <si>
    <t xml:space="preserve"> Powerpoint21 </t>
  </si>
  <si>
    <t xml:space="preserve"> PP </t>
  </si>
  <si>
    <t xml:space="preserve"> PréAO </t>
  </si>
  <si>
    <t>RI8BLIN</t>
  </si>
  <si>
    <t>Principes de base de l'utilisation du système (8e édition)</t>
  </si>
  <si>
    <t>344 pages</t>
  </si>
  <si>
    <t xml:space="preserve">Ce livre sur GNU/Linux s'adresse à tout informaticien désireux de maîtriser les principes de base de ce système d'exploitation ou d'organiser et consolider des connaissances acquises sur le terrain. 
Il présente de façon détaillée les principes de base du système et décrit très précisément les commandes essentielles à la manipulation de la ligne de commande shell, en les illustrant de nombreux exemples : l'arborescence Linux, la manipulation des fichiers, l'éditeur de fichiers texte, les droits d'accès, la gestion des processus, le shell Bash, les scripts Bash, la gestion des comptes utilisateurs, les outils Linux... 
Les notions présentées dans ce livre, si elles sont essentielles pour comprendre le fonctionnement du système GNU/Linux au niveau utilisateur, sont tout aussi indispensables au lecteur qui désire poursuivre en administration système. Ce livre peut être utilisé comme ouvrage de référence donnant ainsi au lecteur les moyens d'acquérir son autonomie, aussi bien en environnement graphique qu'en ligne de commande. 
Vous découvrirez les particularités accompagnant les dernières distributions Linux disponibles.
 Quizinclus dans 
la version en ligne !
 - Testez vos connaissances à l'issue de chaque chapitre
 - Validez vos acquis
</t>
  </si>
  <si>
    <t>%SITE_CLIENT%/?library_guid=67A46CE6-CB19-40CC-8160-6756B1598F29</t>
  </si>
  <si>
    <t xml:space="preserve"> bash </t>
  </si>
  <si>
    <t xml:space="preserve"> gnu</t>
  </si>
  <si>
    <t xml:space="preserve"> Open source </t>
  </si>
  <si>
    <t xml:space="preserve"> OS </t>
  </si>
  <si>
    <t xml:space="preserve">GNU/Linux </t>
  </si>
  <si>
    <t>SOB2EXCMODFI</t>
  </si>
  <si>
    <t>Modélisation financière avec Excel (2e édition)</t>
  </si>
  <si>
    <t>De l'analyse à la prise de décision</t>
  </si>
  <si>
    <t>392 pages</t>
  </si>
  <si>
    <t xml:space="preserve">
La finance d'entreprise est un sujet qui nécessite beaucoup de notions théoriques comptables, mathématiques et statistiques. Pourtant, la finance est aussi une discipline très pratique, ancrée dans la réalité quotidienne : il est indispensable d'utiliser des données chiffrées pour éclairer l'activité présente ou future de l'entreprise, sa rentabilité et aider à la prise de décision. 
Le but de cet ouvrage est d'acquérir les compétences nécessaires pour pouvoir appliquer les principes essentiels de la finance d'entreprise avec un des logiciels les plus utilisés dans le monde professionnel : Excel. Il a été rédigé avec la version Microsoft 365 d'Excel mais convient également si vous disposez des versions 2016, 2019 et 2021. 
Il s'adresse aussi bien aux étudiants en comptabilité–gestion qu'aux professionnels de la comptabilité, de la gestion et de la finance, ainsi qu'aux managers ayant une activité en lien avec la finance d'entreprise ou la gestion en général. 
La première partie de l'ouvrage permet au lecteur néophyte de se familiariser avec Excel tout en abordant les bases de la comptabilité et de la finance : l'analyse du compte de résultat et du bilan. 
Par la suite, la modélisation financière proposée s'appuie sur des notions plus avancées : plan de remboursement, compte de résultat prévisionnel, plan de trésorerie, seuil de rentabilité, initiation à la business intelligence, prévisions statistiques (régression linéaire, moyennes mobiles, lissage exponentiel…), analyse du risque, simulations… L'utilisation d'outils plus complexes d'Excel est alors abordée : outils statistiques, solveur, utilitaire d'analyse, langage VBA, Power Query, Power Pivot…. 
Les nombreux exercices réalisés dans Excel n'ont pas seulement pour but d'obtenir des réponses numériques à des problèmes financiers, mais aussi d'approfondir la compréhension des concepts étudiés. La difficulté des exercices proposés est progressive, permettant ainsi aux débutants de se familiariser à la fois avec les notions financières, et avec Excel ; cependant, au cours de l'ouvrage, des concepts relativement avancés en finance/gestion sont abordés : autant de compétences concrètes et précieuses dans le monde professionnel d'aujourd'hui.
 Quizinclus dans 
la version en ligne !
 - Testez vos connaissances à l'issue de chaque chapitre
 - Validez vos acquis
</t>
  </si>
  <si>
    <t>%SITE_CLIENT%/?library_guid=FA5288E7-53B8-4B66-865A-0BE371FE0522</t>
  </si>
  <si>
    <t xml:space="preserve"> arbre de probabilité </t>
  </si>
  <si>
    <t xml:space="preserve"> bilan </t>
  </si>
  <si>
    <t xml:space="preserve"> compte de résultat </t>
  </si>
  <si>
    <t xml:space="preserve"> finance </t>
  </si>
  <si>
    <t xml:space="preserve"> gestion </t>
  </si>
  <si>
    <t xml:space="preserve"> lissage exponentiel </t>
  </si>
  <si>
    <t xml:space="preserve"> moyennes mobiles </t>
  </si>
  <si>
    <t xml:space="preserve"> plan de trésorerie </t>
  </si>
  <si>
    <t xml:space="preserve"> Power Pivot </t>
  </si>
  <si>
    <t xml:space="preserve"> POwer Query </t>
  </si>
  <si>
    <t xml:space="preserve"> PowerPivot  </t>
  </si>
  <si>
    <t xml:space="preserve"> ratio </t>
  </si>
  <si>
    <t xml:space="preserve"> régression linéaire </t>
  </si>
  <si>
    <t xml:space="preserve"> seuil de rentabilité </t>
  </si>
  <si>
    <t xml:space="preserve"> simulation </t>
  </si>
  <si>
    <t xml:space="preserve"> TIR </t>
  </si>
  <si>
    <t xml:space="preserve"> VAN </t>
  </si>
  <si>
    <t xml:space="preserve">Comptabilité </t>
  </si>
  <si>
    <t>EPSCALA</t>
  </si>
  <si>
    <t>Scala</t>
  </si>
  <si>
    <t>Prise en main du langage</t>
  </si>
  <si>
    <t>Agnès Maury</t>
  </si>
  <si>
    <t>Maury, Agnès</t>
  </si>
  <si>
    <t>362 pages</t>
  </si>
  <si>
    <t xml:space="preserve">Scala est un langage fortement inspiré du langage Java qui permet à la fois de programmer avec des principes fonctionnels et de façon traditionnelle à la manière d’un langage orienté objet. Il est à ce titre une bonne porte d’entrée dans l’univers de la programmation fonctionnelle. Cet ouvrage s’adresse aux développeurs qui souhaitent donc se lancer dans le développement fonctionnel avec Scala. 
Tout en apportant des comparaisons entre Scala et Java, l’ouvrage démystifie le langage et en expose les bases théoriques et pratiques, illustrées par de nombreux exemples de code. L’autrice présente également deux applications concrètes utiles pour développer en Scala dans le monde d’aujourd’hui. 
Dans un premier chapitre, vous découvrez les origines de Scala ainsi que ses atouts avant de disposer d’un aperçu du langage au travers des éléments basiques du développement, de la définition d’une variable aux classes, en passant par les différents types de données. 
Puis, vous entrez dans le coeur de l’ouvrage avec l’étude détaillée de la programmation fonctionnelle qui fait la force de Scala. Les concepts qui y sont présentés seront utilisés dans tous les chapitres à suivre. 
Vous vous familiarisez ensuite avec sbt, l’outil de gestion et de construction de Scala, et découvrez l’architecture d’un projet ainsi qu’un cas concret d’utilisation du langage sur une problématique contemporaine : la création et la consommation d’API. 
Pour finir, le cas des connexions à une base de données est détaillé, en prenant comme exemple une base en mémoire. 
Tout au long de l’ouvrage, l’autrice propose des exercices proposant de mettre en pratique les concepts étudiés.
 Quizinclus dans 
la version en ligne !
 - Testez vos connaissances à l'issue de chaque chapitre
 - Validez vos acquis
</t>
  </si>
  <si>
    <t>%SITE_CLIENT%/?library_guid=99B2A694-A6D5-4926-B3E4-36F198AA6FF8</t>
  </si>
  <si>
    <t xml:space="preserve"> sbt</t>
  </si>
  <si>
    <t xml:space="preserve">Scala </t>
  </si>
  <si>
    <t>EPGRAD</t>
  </si>
  <si>
    <t>Gradient Boosting</t>
  </si>
  <si>
    <t>Exploitez les arbres de décision pour le Machine Learning (XGBoost, CatBoost, LightGBM)</t>
  </si>
  <si>
    <t>Guillaume Saupin</t>
  </si>
  <si>
    <t>Saupin, Guillaume</t>
  </si>
  <si>
    <t>258 pages</t>
  </si>
  <si>
    <t xml:space="preserve">Ce livre sur les méthodes de Gradient Boosting est destiné aux étudiants, universitaires, ingénieurs, data scientist qui souhaitent découvrir en profondeur le fonctionnement de cette technique de Machine Learning utilisée pour construire des ensembles d’arbres de décision.  
Tous les concepts sont illustrés par des exemples de code applicatif. Ils permettent au lecteur de reconstruire from scratch sa propre librairie d’entraînement des méthodes de Gradient Boosting. En parallèle, le livre présente les bonnes pratiques de la Data Science et apporte au lecteur un solide bagage technique pour construire des modèles de Machine Learning. 
Après une présentation des principes du Gradient Boosting citant les cas d’application, les avantages et les limites, le lecteur s’imprègne des détails de la théorie mathématique. Une implémentation simple est donnée afin d’en illustrer le fonctionnement. 
Le lecteur est ensuite armé pour aborder la mise en application et la configuration de ces méthodes. Préparation des données, entraînement, explication d’un modèle, gestion de l’Hyper Parameter Tuning et utilisation des fonctions objectifs sont couverts en détail !  
Les derniers chapitres du livre élargissent le sujet vers l’application du Gradient Boosting pour les séries temporelles, la présentation des bibliothèques emblématiques XGBoost, CatBoost et LightGBM ainsi que sur le concept de modèle multi-résolution. 
Des éléments complémentaires sont en téléchargement sur le site www.editions-eni.fr.
 Quizinclus dans 
la version en ligne !
 - Testez vos connaissances à l'issue de chaque chapitre
 - Validez vos acquis
</t>
  </si>
  <si>
    <t>%SITE_CLIENT%/?library_guid=DB4B4847-9CC3-4E17-8CBD-096CE831E520</t>
  </si>
  <si>
    <t xml:space="preserve"> CatBoost </t>
  </si>
  <si>
    <t xml:space="preserve"> Gradient Boosted Trees </t>
  </si>
  <si>
    <t xml:space="preserve"> LightGBM</t>
  </si>
  <si>
    <t xml:space="preserve"> XGBoost </t>
  </si>
  <si>
    <t>RIPOWAPP</t>
  </si>
  <si>
    <t>Débutez la création d'applications métier Canevas en Low Code</t>
  </si>
  <si>
    <t>Pascal Casti</t>
  </si>
  <si>
    <t>Casti, Pascal</t>
  </si>
  <si>
    <t>505 pages</t>
  </si>
  <si>
    <t>Ce livre sur Microsoft Power Apps s’adresse à tout utilisateur qui souhaite développer en Low Code de petites solutions applicatives pour répondre à un besoin métier. Le lecteur déjà expérimenté sur Power Apps trouvera dans ce livre des techniques pour améliorer ses applications. 
Avec une démarche pédagogique concrète basée sur des exemples et enrichie de véritables retours d’expérience, l’auteur emmène le lecteur de la découverte de l’outil jusqu’à la création d’une application. 
Après une présentation des différents types d’applications Power Apps, le livre se concentre sur la création d’une application canevas, en commençant par la préparation de l’environnement de travail. Le lecteur apprend ensuite à créer et personnaliser un écran de l’application et à l’enrichir à l’aide de différents types de contrôle (Entrée de texte, Zone de liste déroulante, Galerie, Formulaire…). Puis les connecteurs de Power Apps sont utilisés, permettant à une application de faire appel à diverses sources de données. L’auteur consacre également un chapitre à l’exploitation des bases de données. 
Un chapitre présente ensuite l’utilisation du langage Power Fx, accessible aux créateurs d’applications pour réaliser des tâches de programmation à l’aide de formules. La gestion des éléments multimédia d’une application est étudiée, au travers de la gestion des images notamment, avant que le lecteur découvre comment enrichir son application de graphiques ou d’éléments Power BI et Power Automate. 
Pour finir, un chapitre donne de bonnes pratiques pour dépanner une application.</t>
  </si>
  <si>
    <t>%SITE_CLIENT%/?library_guid=A151A64F-AF32-462B-981B-132F27170F58</t>
  </si>
  <si>
    <t xml:space="preserve"> App </t>
  </si>
  <si>
    <t xml:space="preserve"> Apps</t>
  </si>
  <si>
    <t xml:space="preserve"> Canevas </t>
  </si>
  <si>
    <t xml:space="preserve"> Low code </t>
  </si>
  <si>
    <t xml:space="preserve"> Power Fx </t>
  </si>
  <si>
    <t xml:space="preserve">Microsoft Power Apps </t>
  </si>
  <si>
    <t>SOB2TEA</t>
  </si>
  <si>
    <t>Teams au quotidien</t>
  </si>
  <si>
    <t>Télétravail et travail d'équipe : les bonnes pratiques (2e édition)</t>
  </si>
  <si>
    <t>Ce livre a pour vocation de présenter les bonnes pratiques d’utilisation de Teams, notamment pour une utilisation dans le cadre du travail à distance. Il ne s’agit donc pas d’un livre dédié à son déploiement ni d’un manuel d’utilisation présentant l’ensemble des fonctionnalités de l’outil. 
Il s’adresse à tous les types d’utilisateurs de Teams, qu’ils soient managers ou non, animateurs d’équipe ou membres, qui souhaitent maîtriser la richesse et la puissance de Teams pour en tirer avantage dans leur usage au quotidien. 
Cet ouvrage est structuré en dix chapitres. Le premier est avant tout destiné à découvrir Teams, son interface et ses principales fonctionnalités. 
Les neuf autres chapitres sont plus particulièrement consacrés aux bonnes pratiques à mettre en oeuvre au quotidien pour créer une équipe, la structurer et l’administrer, animer ses membres, favoriser la communication entre les membres, produire, partager l’information et les fichiers de travail, gérer les projets, optimiser les réunions à distance, paramétrer l’outil pour gagner en efficacité et pour terminer, clôturer l’équipe. 
Tous ces conseils et bonne pratiques vous seront utiles dans le cadre du télétravail pour exploiter au mieux ce formidable outil intégré dans la plate-forme collaborative Microsoft 365. Ce livre peut également être utilisé comme une ressource mise à disposition des utilisateurs pour leur en faciliter l’usage et surtout l’adoption.</t>
  </si>
  <si>
    <t>%SITE_CLIENT%/?library_guid=7224FF0F-FD95-4375-AAF3-AC9CA3E6484B</t>
  </si>
  <si>
    <t xml:space="preserve"> chat </t>
  </si>
  <si>
    <t xml:space="preserve"> cloud</t>
  </si>
  <si>
    <t xml:space="preserve"> communauté </t>
  </si>
  <si>
    <t xml:space="preserve"> conversation </t>
  </si>
  <si>
    <t xml:space="preserve"> tchat </t>
  </si>
  <si>
    <t xml:space="preserve"> travail à distance </t>
  </si>
  <si>
    <t xml:space="preserve"> webconférence </t>
  </si>
  <si>
    <t xml:space="preserve">équipe </t>
  </si>
  <si>
    <t>AT22AUT</t>
  </si>
  <si>
    <t>AutoCAD 2022</t>
  </si>
  <si>
    <t>Conception, dessin 2D et 3D, présentation - Tous les outils et fonctionnalités avancées...</t>
  </si>
  <si>
    <t>913 pages</t>
  </si>
  <si>
    <t>Ce livre sur AutoCAD 2022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</si>
  <si>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%SITE_CLIENT%/?library_guid=8F84152D-35F0-4C58-A715-7AE8A44DB758</t>
  </si>
  <si>
    <t>EPCYBPOW</t>
  </si>
  <si>
    <t>Cybersécurité et PowerShell</t>
  </si>
  <si>
    <t>De l'attaque à la défense du système d'information</t>
  </si>
  <si>
    <t>Étienne Ladent</t>
  </si>
  <si>
    <t>Ladent, Étienne</t>
  </si>
  <si>
    <t xml:space="preserve">Ce livre traite de la sécurité des systèmes d’information à travers le prisme du langage PowerShell. Il s’adresse aux administrateurs système et réseau, experts ou consultants en cybersécurité, chefs de projet ou responsables cyber qui souhaitent comprendre le rôle et les capacités du langage de scripting de Microsoft dans le domaine de la cybersécurité.  
L’auteur propose une approche pragmatique et pédagogique de la sécurité qui présente aussi bien les capacités offensives que défensives de PowerShell, le tout illustré par des exemples pratiques à mettre en œuvre au sein d’un laboratoire virtuel. 
Dans une première partie dédiée aux aspects offensifs, des premiers chapitres détaillent des exemples d’attaque en PowerShell et vous invitent à développer votre propre ransomware. Vous découvrez également PowerShell Empire, un framework d’attaque open source entièrement basé sur PowerShell.  
La seconde partie illustre les possibilités défensives de PowerShell (et la façon de les contourner), comme la signature de code, la mise en place d’une chaîne de certification, les mécanismes comme AMSI (Anti-Malware Scan Interface) ou le mode de langage contraint. La sécurisation des accès à distance avec PowerShell est également étudiée avec WinRM, WMI ou Just Enough Administration. Diverses techniques d’administration nécessaires à la sécurité sont ensuite évoquées, telles que la protection des protocoles SMB et RDP, les comptes de service managés et les abonnements WMI.  
Pour finir, une dernière partie appréhende la supervision des environnements Windows et PowerShell avec les mécanismes de journalisation et de centralisation des logs jusqu’à la mise en œuvre d’une infrastructure de supervision SIEM.
 Quizinclus dans 
la version en ligne !
 - Testez vos connaissances à l'issue de chaque chapitre
 - Validez vos acquis
</t>
  </si>
  <si>
    <t>%SITE_CLIENT%/?library_guid=97C84DB3-C35E-4DE4-ADFB-B37D97089B11</t>
  </si>
  <si>
    <t xml:space="preserve"> cybersécurité </t>
  </si>
  <si>
    <t xml:space="preserve"> PowerShell </t>
  </si>
  <si>
    <t xml:space="preserve"> PowerShell Empire</t>
  </si>
  <si>
    <t>SF21LIG</t>
  </si>
  <si>
    <t>Lightroom Classic</t>
  </si>
  <si>
    <t>Simplifiez votre production photographique</t>
  </si>
  <si>
    <t>Baptiste Firroloni</t>
  </si>
  <si>
    <t>Firroloni, Baptiste</t>
  </si>
  <si>
    <t xml:space="preserve">Lightroom permet de gérer un très large catalogue d’images en intervenant sur leurs métadonnées et leur rendus visuels. A la différence d’un logiciel de retouche d’images, Lightroom vous donne la possibilité d’appliquer vos réglages à un nombre illimité d’images en quelques clics. 
Ce livre présente dans le premier chapitre l’interface et les réglages du logiciel et les premières étapes de travail telles que l’importation des nouvelles images, l’affichage, le triage et l’empilement des images du catalogue. Les fonctionnalités avancées d’analyse de l’image de Lightroom telles que la géolocalisation des images et la reconnaissance faciale des personnes sont également abordées. 
Côté gestion de votre base de données photographique, nous aborderons la gestion de la base de données, l’organisation des images, et la gestion des métadonnées. 
Tous les outils de retouches (Transformation géométrique, recadrage et retouches) sont explorées. Nous verrons aussi les méthodes de fusion de plusieurs images telles que la fusion Panorama et la fusion HDR. 
Enfin, dernière étape de travail, l’export des images est abordé ainsi que toutes les fonctions de création avancée de Lightroom : la création d’une planche contact, d’un diaporama, d’un livre ou d’un site portfolio. 
Que vous soyez novice ou utilisateur expérimenté, ce livre vous permettra de maitriser les dernières technologies de gestion de la photographie numérique pour maximiser le potentiel de votre travail photographique.
 Quizinclus dans 
la version en ligne !
 - Testez vos connaissances à l'issue de chaque chapitre
 - Validez vos acquis
</t>
  </si>
  <si>
    <t>%SITE_CLIENT%/?library_guid=3A1B1563-E8BB-42DC-8F9E-32037B7B297E</t>
  </si>
  <si>
    <t xml:space="preserve"> catalogue </t>
  </si>
  <si>
    <t xml:space="preserve"> géolocalisation </t>
  </si>
  <si>
    <t xml:space="preserve"> métadonnées </t>
  </si>
  <si>
    <t xml:space="preserve"> planche contact </t>
  </si>
  <si>
    <t xml:space="preserve"> portfolio</t>
  </si>
  <si>
    <t xml:space="preserve"> reconnaissance faciale </t>
  </si>
  <si>
    <t xml:space="preserve"> retouches </t>
  </si>
  <si>
    <t xml:space="preserve">Image </t>
  </si>
  <si>
    <t>RI9RES</t>
  </si>
  <si>
    <t>Réseaux informatiques</t>
  </si>
  <si>
    <t>Notions fondamentales (9e édition) - (Protocoles, Architectures, Réseaux sans fil...)</t>
  </si>
  <si>
    <t>José Dordoigne</t>
  </si>
  <si>
    <t>Dordoigne, José</t>
  </si>
  <si>
    <t>804 pages</t>
  </si>
  <si>
    <t xml:space="preserve">Ce livre sur les réseaux s'adresse aussi bien aux personnes désireuses de comprendre les réseaux informatiques et les systèmes d'exploitation, qu'aux informaticiens plus expérimentés souhaitant renforcer et mettre à jour leurs connaissances. 
Le lecteur identifie les contextes d'accès aux réseaux d'aujourd'hui grâce notamment à des illustrations détaillant clairement les composants et technologies mis en jeu. De nombreux exemples reposant sur une approche client/serveur lui permettent de passer en revue les systèmes d'exploitation les plus courants, ainsi que les matériels associés. La tolérance de panne et le stockage sont également détaillés avec les différentes typologies de disque ainsi que les notions telles que NAS, SAN, zoning, Fibre Channel, FCoE ou encore iSCSI. Les protocoles de réplication entre baies sont également décrits ainsi que le fonctionnement de la déduplication pour les sauvegardes et le principe des WAAS. Une synthèse sur la virtualisation est proposée permettant au lecteur de bien comprendre les enjeux, les avantages et inconvénients apportés par les différentes solutions du marché. 
Avec une approche pragmatique, l'auteur permet ensuite au lecteur de mieux comprendre le modèle OSI en couches réseau de référence. Puis, de manière exhaustive, les principes de base sont présentés (normes, architectures courantes, câblages, codage des données, topologie, réseaux sans fil, interconnexions de réseaux, boucle locale optique de la fibre...) puis les différents protocoles qui comptent dans les réseaux informatiques (PXE, WOL, Ethernet, Wi-Fi, Bluetooth, ADSL, WiMax, téléphonie 2G à 5G…) sont déclinés d'un point de vue opérationnel sans noyer le lecteur dans un discours trop théorique. Une partie sur les orbites basses permet de donner une visibilité sur les solutions en cours et les projets à venir. Un panorama des objets connectés IoT est également proposé.  
Les couches basses sont décrites de façon détaillée en proposant de nombreuses illustrations sur la connectique et les matériels utilisés (codage, signaux, connectique coaxiale, cuivre, fibre). La configuration réseau est examinée pour Windows, Linux, macOS, iOS et Android. Les méthodes d'accès au support CSMA/CA, CSMA/CD ainsi que le jeton passant sont expliqués. D'un point de vue réseau, les équipements agissant au niveau des différentes couches OSI sont examinés : répéteur, pont, routeur, passerelle. L'algorithme du Spanning Tree ainsi que le fonctionnement des VLANs sont expliqués au travers d'exemples détaillés. Le fonctionnement de VSS et les protocoles liés au routage (RIP, OSPF, BGP, HSRP) sont passés en revue. Des exemples de configuration sont proposés au travers de Packet Tracer et les technologies FDDI, ATM, SONET et autres relais de trames sont également étudiés. 
Les protocoles TCP/IP sont présentés en détail, en particulier la décomposition en sous-réseaux en IPv4, ainsi qu'une approche complète de l'adressage IPv6 (dont la voix sur IP). Les services réseau tels que DHCP, DNS, NTP ou SNMP sont également décrits. Le principe des méthodes d'authentification NTLM et Kerberos est abordé. Un chapitre traite des principes de base de la sécurité face aux menaces qui pèsent sur un réseau en proposant de nombreux liens vers des sites gratuits d'investigation. 
En annexe est fournie une liste des acronymes les plus significatifs dans le monde des réseaux informatiques.
 Quizinclus dans 
la version en ligne !
 - Testez vos connaissances à l'issue de chaque chapitre
 - Validez vos acquis
</t>
  </si>
  <si>
    <t>%SITE_CLIENT%/?library_guid=6D7336FD-A36A-4918-9C13-B7C818278355</t>
  </si>
  <si>
    <t xml:space="preserve"> 5G</t>
  </si>
  <si>
    <t xml:space="preserve"> atm </t>
  </si>
  <si>
    <t xml:space="preserve"> bgp </t>
  </si>
  <si>
    <t xml:space="preserve"> fcoe </t>
  </si>
  <si>
    <t xml:space="preserve"> fiber channel </t>
  </si>
  <si>
    <t xml:space="preserve"> hsrp </t>
  </si>
  <si>
    <t xml:space="preserve"> ip </t>
  </si>
  <si>
    <t xml:space="preserve"> ip v 6 </t>
  </si>
  <si>
    <t xml:space="preserve"> iscsi </t>
  </si>
  <si>
    <t xml:space="preserve"> ntp </t>
  </si>
  <si>
    <t xml:space="preserve"> ospf </t>
  </si>
  <si>
    <t xml:space="preserve"> rip </t>
  </si>
  <si>
    <t xml:space="preserve"> snmp </t>
  </si>
  <si>
    <t xml:space="preserve"> spanning tree </t>
  </si>
  <si>
    <t xml:space="preserve"> vss </t>
  </si>
  <si>
    <t xml:space="preserve"> wafs </t>
  </si>
  <si>
    <t xml:space="preserve"> zoning </t>
  </si>
  <si>
    <t xml:space="preserve">TCP/IP </t>
  </si>
  <si>
    <t>HSDPDEVOPS</t>
  </si>
  <si>
    <t>Passez au DevOps</t>
  </si>
  <si>
    <t>Votre nouvelle façon de travailler</t>
  </si>
  <si>
    <t>Sébastien Lachevre</t>
  </si>
  <si>
    <t>Lachevre, Sébastien</t>
  </si>
  <si>
    <t xml:space="preserve">Ce livre s'adresse à tous ceux qui souhaitent comprendre comment les pratiques DevOps et Lean peuvent s’intégrer dans leur organisation. Il aidera les managers IT, et plus largement tous les membres d’une équipe IT, à révolutionner leur façon de travailler et à comprendre en profondeur les fondations techniques sur lesquelles s’appuie le DevOps. L'intérêt du livre peut s'étendre aux managers d’autres métiers désireux de comprendre les pratiques IT mises en œuvre dans leur entreprise et l’impact sur leurs activités. 
Dans une première partie, l’auteur explique l’importance de centrer l’organisation sur les besoins du client plutôt que sur son fonctionnement interne. Il explique la nécessité de s’ajuster en permanence et de produire de la valeur en continu en éliminant tout ce qui ne contribue pas à en générer. Les différents modèles organisationnels mettant en œuvre le DevOps sont également présentés. 
Une fois ces enjeux cernés, le lecteur découvre dans une deuxième partie comment le DevOps peut y répondre. L’auteur présente alors les applications techniques du DevOps et explique pourquoi il est crucial d’adopter l’intégration continue et le déploiement continu. Il détaille la manière de gérer les artefacts produits, et les stratégies de déploiement ou d'automatisation à retenir en fonction des contextes sont explicitées.  
À l’issue de la lecture de ce livre, le lecteur aura perçu que la technologie, dans une forme symbiotique entre les domaines de l’organisation, de la culture et de l’ingénierie, se place alors au service du succès de l’entreprise.
 Quizinclus dans 
la version en ligne !
 - Testez vos connaissances à l'issue de chaque chapitre
 - Validez vos acquis
</t>
  </si>
  <si>
    <t>%SITE_CLIENT%/?library_guid=49499FAE-DB0A-4047-A5C6-08DFD21C4888</t>
  </si>
  <si>
    <t xml:space="preserve"> Continuous Development </t>
  </si>
  <si>
    <t xml:space="preserve"> Continuous Integration </t>
  </si>
  <si>
    <t xml:space="preserve"> Développement continu</t>
  </si>
  <si>
    <t xml:space="preserve"> Lean </t>
  </si>
  <si>
    <t xml:space="preserve">DevOps </t>
  </si>
  <si>
    <t>EP6SEC</t>
  </si>
  <si>
    <t>Sécurité informatique</t>
  </si>
  <si>
    <t>Ethical Hacking : Apprendre l'attaque pour mieux se défendre (6e édition)</t>
  </si>
  <si>
    <t xml:space="preserve">  Acissi, Damien Bancal, Jacques Beirnaert-huvelle, Joffrey Clarhaut, Robert Crocfer</t>
  </si>
  <si>
    <t xml:space="preserve">Acissi,  </t>
  </si>
  <si>
    <t>Bancal, Damien</t>
  </si>
  <si>
    <t>Beirnaert-huvelle, Jacques</t>
  </si>
  <si>
    <t>Clarhaut, Joffrey</t>
  </si>
  <si>
    <t>Crocfer, Robert</t>
  </si>
  <si>
    <t>970 pages</t>
  </si>
  <si>
    <t>Ce livre sur la sécurité informatique (et le ethical hacking) s'adresse à tout informaticien sensibilisé au concept de la sécurité informatique mais novice ou débutant dans le domaine de la sécurité des systèmes d'information. Il a pour objectif d'initier le lecteur aux techniques des attaquants pour lui apprendre comment se défendre. 
Cette nouvelle édition tient compte de l'actualité en matière de sécurité informatique et voit l'apparition de trois nouveaux chapitres qui traitent de la sécurité des mobiles, des voitures connectées et de l'étude des malwares. 
L'ouvrage commence par vous plonger dans le monde de la cybersécurité afin de vous en présenter le fonctionnement, l'esprit et les différents acteurs. Vous y trouverez ainsi une définition précise des différents types de hackers et de leurs objectifs. Le chapitre sur le Social Engineering, ou manipulation sociale, illustrera pourquoi les failles humaines représentent plus de 60% des attaques réussies. Il sera suivi de celui sur le Black Market, véritable plateforme de revente de données subtilisées et de solutions malveillantes. Le chapitre sur la prise d'empreintes, indispensable à la préparation d'un audit (et des attaques !) présentera la méthodologie d'une attaque et la recherche d'informations ciblées et de failles exploitables. Arrive ensuite le cœur du sujet que sont les failles système sous Windows ou Linux avec l'arrivée des nouvelles versions de ces systèmes, ainsi que les failles réseaux et Wi-Fi illustrées avec à chaque fois des propositions de contre-mesures. La sécurité sur le Web est également traitée et les failles courantes identifiées à l'aide d'outils qui peuvent facilement être mis en place par le lecteur sur ses propres systèmes. L'objectif est toujours d'identifier les failles possibles pour ensuite mettre en place la stratégie de protection adaptée. Viennent ensuite les failles applicatives introduisant quelques éléments pour se familiariser au langage assembleur et ainsi mieux comprendre les possibilités d'attaque. 
Suivent les chapitres sur le Forensic ou la recherche de preuves de compromission ainsi qu’une introduction sur l'étude des malwares, la sécurité des mobiles entrés dans notre quotidien, les failles matérielles (internet des objets), les Box, omniprésentes dans nos maisons, et la sécurité des véhicules connectés désormais concernés par les cyberattaques. Pour finir les aspects juridiques seront traités dans un dernier chapitre qui intègre notamment les dispositions du Règlement européen sur la Protection des Données (RGPD/GDPR). 
Les auteurs de ce livre composent une équipe de personnes de conviction qui se donnent pour mission de rendre la sécurité informatique accessible à tous : "Apprendre l'attaque pour mieux se défendre" est leur adage. Hackers blancs dans l'âme, ils ouvrent au lecteur les portes de la connaissance underground. Tous sont membres de l'association ACISSI (Audit, Conseil, Installation et Sécurisation des Systèmes d'Information) qui est une association à but non lucratif qui conseille sur les enjeux de la sécurité informatique.</t>
  </si>
  <si>
    <t>%SITE_CLIENT%/?library_guid=11E1D505-284C-4DE6-B661-C363F403470E</t>
  </si>
  <si>
    <t xml:space="preserve"> blackmarket </t>
  </si>
  <si>
    <t xml:space="preserve"> darkweb</t>
  </si>
  <si>
    <t xml:space="preserve"> exploit </t>
  </si>
  <si>
    <t xml:space="preserve"> hackeur</t>
  </si>
  <si>
    <t xml:space="preserve"> securite </t>
  </si>
  <si>
    <t xml:space="preserve"> securité </t>
  </si>
  <si>
    <t xml:space="preserve"> social engineering </t>
  </si>
  <si>
    <t xml:space="preserve"> white hacking </t>
  </si>
  <si>
    <t xml:space="preserve">hacker </t>
  </si>
  <si>
    <t>OWGDS</t>
  </si>
  <si>
    <t>Google Data Studio</t>
  </si>
  <si>
    <t>Créer des rapports intuitifs grâce à la datavisualisation</t>
  </si>
  <si>
    <t>Youssef Jlidi</t>
  </si>
  <si>
    <t>Jlidi, Youssef</t>
  </si>
  <si>
    <t>190 pages</t>
  </si>
  <si>
    <t xml:space="preserve">Dans tous les métiers en lien avec le numérique, il est aujourd’hui nécessaire de savoir exploiter les données pour les représenter et ainsi mieux les analyser. Google Data Studio (ou GDS) est l’outil le plus simple et le plus ludique à utiliser pour gérer, visualiser et présenter ses données à travers des rapports graphiques et visuels. 
L’objectif de ce livre est de vous apprendre à construire pas à pas vos rapports afin que vous puissiez mettre rapidement en pratique les conseils et les recommandations qui s’y trouvent. Il est destiné à tous ceux qui utilisent de près ou de loin les données dans un contexte commercial et marketing : chef d'entreprise, commercial, professionnel du marketing et du digital, responsable financier... 
Les premiers chapitres sont destinés à la compréhension et à la présentation des enjeux de la donnée. Nous avons pris le temps de détailler toutes les subtilités autour de ce domaine d’avenir que sont les disciplines et métiers de la donnée. 
Les chapitres suivants vont vous permettre de découvrir l’interface puis d’exploiter pas à pas les fonctionnalités de Google Data Studio : connecteurs, sources de données, représentation graphique, mise en forme… L’ensemble des fonctionnalités de cet outil, pensé et construit pour être ergonomique et facile à prendre en main, sont abordées. 
Un chapitre est dédié à des sujets plus complexes tels que l’utilisation des champs calculés, des expressions régulières, des thèmes afin de vous permettre d’aller plus loin dans la mise en forme et l’utilisation des dimensions et des statistiques sur Google Data Studio. Il présente également les outils qui vous permettront d’élargir vos connaissances à savoir la communauté et le blog GDS. 
Le livre se termine par une mise en pratique réalisée pas à pas permettant la réalisation de tableaux de bord marketing web et SEO exploitant les données issues de Google Analytics.
 Quizinclus dans 
la version en ligne !
 - Testez vos connaissances à l'issue de chaque chapitre
 - Validez vos acquis
</t>
  </si>
  <si>
    <t>%SITE_CLIENT%/?library_guid=83FB717D-757D-477F-93A6-D3B630E37CAF</t>
  </si>
  <si>
    <t xml:space="preserve"> dashboard </t>
  </si>
  <si>
    <t xml:space="preserve"> data visualisation </t>
  </si>
  <si>
    <t xml:space="preserve"> datavisualisation </t>
  </si>
  <si>
    <t xml:space="preserve"> dataviz </t>
  </si>
  <si>
    <t xml:space="preserve"> données</t>
  </si>
  <si>
    <t xml:space="preserve"> rapports </t>
  </si>
  <si>
    <t xml:space="preserve">GDS </t>
  </si>
  <si>
    <t>MBCRM</t>
  </si>
  <si>
    <t>CRM</t>
  </si>
  <si>
    <t>Comprendre le rôle de l'outil dans la gestion de la relation client</t>
  </si>
  <si>
    <t>Eve-Marie Guidier</t>
  </si>
  <si>
    <t>Guidier, Eve-Marie</t>
  </si>
  <si>
    <t>200 pages</t>
  </si>
  <si>
    <t xml:space="preserve">CRM est l’abréviation de Customer Relationship Management soit, en français, Gestion de la Relation client, abrégé en GRC bien que l’usage du terme et de l’acronyme français soient beaucoup plus rares. 
L’avènement du numérique puis la démocratisation du e-commerce ont profondément changé la notion de relation client. La tendance est à la Customer Centricity : les entreprises ne se distinguent plus seulement par le produit ou le service vendu mais ont à coeur de fidéliser leur client. Or, selon une étude Gartner, 60 % des projets CRM échouent. 
L’objectif de cet ouvrage est de vous aider à bien comprendre les CRM du marché, connaître leurs fonctionnalités et usages et ainsi vous accompagner dans la transformation de votre structure et de vous aiguiller sur les questions à aborder dans le cadre du lancement ou d’une migration de CRM. 
Il s’adresse aux dirigeants, managers, chefs de projets MOE ou MOA, product managers et consultants disposant de peu de bagages sur les CRM et pour lesquels le sujet prend une place plus importante dans leur mission. 
Après un historique et une présentation générale de l’outil, il dresse un état des lieux du marché puis, sur la base de multiples exemples, illustre les fonctionnalités proposées dans un large éventail des solutions disponibles sur le marché. Enrichi de cas métiers, il passe en revue les divers profils d’utilisateurs à prendre en compte et, ce faisant, vous aide à choisir le CRM qui correspondra le mieux à la culture de votre entreprise et à la place que la relation client y occupe. 
Tout au long des chapitres, il distille des conseils, exemples et retours d’expérience destinés à accompagner les débutants dans leur projet de choix de CRM lié à une création d’entreprise, à l’intégration dans des équipes existantes utilisant des outils plus rudimentaires ou bien dans le cadre d’une migration d’un CRM à l’autre. 
Tous les métiers concernés par les CRM y sont abordés ainsi que les domaines d’applications suivants : les prospects, les ventes, le service client et le marketing. Une distinction est faite également entre les administrateurs techniques et fonctionnels ; plusieurs pages sont dédiées à la conduite du changement pour vous donner un maximum d’atouts dans le projet ambitieux de mettre en place ou de changer de CRM.
 Quizinclus dans 
la version en ligne !
 - Testez vos connaissances à l'issue de chaque chapitre
 - Validez vos acquis
</t>
  </si>
  <si>
    <t>%SITE_CLIENT%/?library_guid=B224EBEC-695B-4C92-960C-AFE862D14E65</t>
  </si>
  <si>
    <t xml:space="preserve"> projet CRM</t>
  </si>
  <si>
    <t xml:space="preserve"> prospects </t>
  </si>
  <si>
    <t xml:space="preserve"> relation client </t>
  </si>
  <si>
    <t xml:space="preserve"> service client </t>
  </si>
  <si>
    <t xml:space="preserve">GRC </t>
  </si>
  <si>
    <t>EI22RDS</t>
  </si>
  <si>
    <t>Services RDS de Windows Server 2022</t>
  </si>
  <si>
    <t>Remote Desktop Services : Installation et administration</t>
  </si>
  <si>
    <t>Armelin Asimane</t>
  </si>
  <si>
    <t>Asimane, Armelin</t>
  </si>
  <si>
    <t>599 pages</t>
  </si>
  <si>
    <t xml:space="preserve">Ce livre est destiné à tout professionnel IT souhaitant mettre en place une infrastructure RDS (Remote Desktop Services) sur le système d'exploitation Windows Server 2022.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2022 et de l'annuaire Active Directory. Les chapitres suivants présentent les services Bureau à distance et guident le lecteur dans l'apprentissage des technologies qui composent une infrastructure RDS, telles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situations réelles. 
Le livre a été rédigé en français (il ne s'agit pas d'une traduction) par un consultant, certifié techniquement par Microsoft. Ainsi, les savoir-faire pédagogique et technique de l'auteur conduisent à une approche claire et visuelle, d'un très haut niveau technique.
 Quizinclus dans 
la version en ligne !
 - Testez vos connaissances à l'issue de chaque chapitre
 - Validez vos acquis
</t>
  </si>
  <si>
    <t>%SITE_CLIENT%/?library_guid=5F9B49D4-FD7F-4D0F-BE06-FD396A309BA2</t>
  </si>
  <si>
    <t xml:space="preserve"> app</t>
  </si>
  <si>
    <t xml:space="preserve"> app v </t>
  </si>
  <si>
    <t xml:space="preserve"> Bureau à distance </t>
  </si>
  <si>
    <t xml:space="preserve"> client léger</t>
  </si>
  <si>
    <t xml:space="preserve">RDS </t>
  </si>
  <si>
    <t>MBMP</t>
  </si>
  <si>
    <t>Marketing prédictif</t>
  </si>
  <si>
    <t>Data, machine learning et statistiques appliqués au marketing</t>
  </si>
  <si>
    <t>Magali Trelohan</t>
  </si>
  <si>
    <t>Trelohan, Magali</t>
  </si>
  <si>
    <t xml:space="preserve">Prédire les comportements de ses cibles, voilà un vœu que tout professionnel du marketing aimerait réaliser. Le machine learning semble à cet égard plein de promesses. Il vient pourtant compléter la palette d’outils du marketing plutôt que la révolutionner. Cet ouvrage est destiné aux professionnels du marketing. Il va vous aider à démystifier le machine learning et les statistiques prédictives en vous expliquant comment les utiliser pour répondre à des problématiques concrètes liées à votre activité et vous permettre de réaliser vous-mêmes vos prédictions. Il vous apprendra également à les combiner avec les outils indispensables du marketing : l’écoute client et l’incitation à agir. 
Le premier chapitre revient sur la notion de « consommateur prévisible » et pose ses limites. 
Le deuxième chapitre présente les méthodes pour analyser ses données, écouter ses clients et les inciter à agir. 
Le chapitre suivant explique comment constituer sa base de données prospects et clients. 
Les chapitres 4 à 7 répondent à des questions concrètes en marketing : comment créer des persona ? Comment transformer ses prospects en clients ? Comment augmenter la valeur de ses clients ? Comment anticiper les effets de réputation en ligne ? Chacun de ces chapitres est organisé en trois parties consacrées à la prédiction data, à l’écoute client et à l’incitation. 
Enfin, le dernier chapitre vous donne des clés pour communiquer en interne sur ces outils. 
Les nombreux exemples présentés sont expliqués pas-à-pas, principalement dans un logiciel no-code nommé JASP, qui est basé sur R, gratuit, simple et user-friendly. 
Ce livre est une excellente entrée en matière sur le sujet du marketing prédictif et un bon moyen de faciliter le dialogue entre data scientists et marketeux.
 Quizinclus dans 
la version en ligne !
 - Testez vos connaissances à l'issue de chaque chapitre
 - Validez vos acquis
</t>
  </si>
  <si>
    <t>%SITE_CLIENT%/?library_guid=1FC8E243-82AE-4E87-8384-D05307E387B4</t>
  </si>
  <si>
    <t>Prédiction, clustering, persona, scoring clients, simulation, JASP</t>
  </si>
  <si>
    <t>EIRUST</t>
  </si>
  <si>
    <t>Rust</t>
  </si>
  <si>
    <t>Développez des programmes robustes et sécurisés</t>
  </si>
  <si>
    <t xml:space="preserve">Ce livre sur le langage Rust s'adresse en premier lieu aux développeurs connaisseurs du C/C++, voire de langages comme Python ou C#, désireux d'apprendre ce langage adapté à la programmation système sécurisée. 
Les premiers chapitres permettent de rendre accessible le propos, non seulement à un public issu du monde C++, mais également à un public connaisseur du développement logiciel via un langage plus éloigné. Ainsi, les concepts fondamentaux du langage sont étudiés, notamment la gestion de la mémoire impliquant le tas (heap) et la pile (stack). Les notions centrales en Rust que sont la propriété et l'emprunt font également l'objet de larges développements. La gestion de la mémoire est également abordée du point de vue de l'usage du multithreading. 
Puis, au fil de la lecture, vous explorez également les notions de modules et de caisses (crates), de structures, d’énumérations et de filtrage par motif ainsi que les traits, les closures et les principales collections utilisées en Rust. Un chapitre est également consacré à la notion de WebAssembly, ainsi qu'un autre aux notions avancées en Rust. 
Des éléments complémentaires sont en téléchargement sur le site www.editions-eni.fr.
 Quizinclus dans 
la version en ligne !
 - Testez vos connaissances à l'issue de chaque chapitre
 - Validez vos acquis
</t>
  </si>
  <si>
    <t>%SITE_CLIENT%/?library_guid=CF8E400F-8A7F-4D76-8B3E-0DCB8B0FEB01</t>
  </si>
  <si>
    <t xml:space="preserve"> closures</t>
  </si>
  <si>
    <t xml:space="preserve"> crates </t>
  </si>
  <si>
    <t xml:space="preserve"> emprunt </t>
  </si>
  <si>
    <t xml:space="preserve"> langage sécurisé </t>
  </si>
  <si>
    <t xml:space="preserve">Rust </t>
  </si>
  <si>
    <t>RIRANADO</t>
  </si>
  <si>
    <t>Langage R et statistiques</t>
  </si>
  <si>
    <t>Initiation à l'analyse de données</t>
  </si>
  <si>
    <t>Marie Vaugoyeau</t>
  </si>
  <si>
    <t>Vaugoyeau, Marie</t>
  </si>
  <si>
    <t>396 pages</t>
  </si>
  <si>
    <t>Que vous soyez débutant, novice ou junior dans la science des données, ce livre est là pour vous accompagner dans l’acquisition des connaissances indispensables pour la réalisation de statistiques et l’analyse de tous types de données avec le langage R. 
Une courte introduction au langage R avec RStudio vous permet, sans connaissances ni compétences spécifiques en la matière, de prendre en main rapidement l’Environnement de Développement Intégré (EDI ou IDE en anglais) le plus utilisé, ainsi que la création de rapports automatisés grâce au R Markdown. 
Les bases mathématiques d’un niveau de Terminale Scientifique, indispensables pour comprendre les statistiques et mieux appréhender la lecture de ce livre, sont ensuite succinctement présentées. 
L’auteur fait alors la part belle aux tests d’hypothèses paramétriques et non paramétriques, c’est-à-dire aux tests statistiques courants tels que les tests de Student et de Khi-2, mais aborde aussi les régressions linéaires ou généralisées, simples et multiples, ainsi que les modèles linéaires généralisés à effets fixes ou mixtes. L’analyse en composantes principales est également détaillée. Les statistiques approfondies permettent de généraliser les mesures réalisées sur un échantillon à une population ou de comparer des groupes ou des populations entre eux. 
La réalisation des différents modèles et statistiques est accompagnée de mises en application avec des exemples variés appliqués à différents domaines (biologie, physique, marketing...). L’intégralité des codes utilisés est disponible en téléchargement sur le site www.editions-eni.fr avec un script R Markdown pour chaque chapitre permettant de refaire chez soi la totalité des graphiques et des tests réalisés.</t>
  </si>
  <si>
    <t>%SITE_CLIENT%/?library_guid=00623FF3-2D07-4036-A55C-2253D5477EFA</t>
  </si>
  <si>
    <t xml:space="preserve"> khi</t>
  </si>
  <si>
    <t xml:space="preserve"> Markdown </t>
  </si>
  <si>
    <t xml:space="preserve"> student </t>
  </si>
  <si>
    <t xml:space="preserve">RStudio </t>
  </si>
  <si>
    <t>TP7RES</t>
  </si>
  <si>
    <t>Les réseaux</t>
  </si>
  <si>
    <t>Administrez un réseau sous Windows ou sous Linux : Exercices et corrigés (7e édition)</t>
  </si>
  <si>
    <t>628 pages</t>
  </si>
  <si>
    <t xml:space="preserve">Ce livre sur les réseaux informatiques est destiné à toute personne ayant une connaissance générale sur les ordinateurs (matériel, logiciels). Il propose de nombreux exercices, un ensemble de travaux pratiques complets avec corrigés détaillés, ainsi que des études de cas, pour travailler sur les grands thèmes liés aux réseaux TCP/IP. 
Il a pour objectif de vous aider à maîtriser tous les concepts de base indispensables à tout travail d'administration d'un réseau : situations de rencontres avec les réseaux (dans les lieux publics, à la maison ou en entreprise), concepts réseau, virtualisation, identification de composants réseau, types de câblage, types de réseau, codage de données, étude de trames brutes, identification de services démarrés, topologies, découpage en domaines de diffusions et de collisions, calcul de convergence de l'algorithme du Spanning Tree, décomposition en sous-réseaux IP et factorisation (sur-réseaux), détermination du contenu d'une table de routage Windows à partir d'un schéma réseau, calcul de la convergence de tables de routage, dépannage réseau... 
Des études de cas sur la définition d'un plan d'adressage IP hiérarchique, la mise en œuvre d'une infrastructure globale DHCP ou le choix d'une infrastructure DNS sont proposées. 
Le lecteur est invité à utiliser des commandes Cisco standard, via le logiciel Cisco Packet Tracer, pour configurer des équipements réseau, en mettant en œuvre des VLAN dans un environnement avec cœur multilayer et commutateurs de niveau 2. Il configure également un environnement complet pour faire fonctionner le routage dynamique avec RIP, EIGRP et OSPF. 
De plus, les nombreux travaux pratiques sur les systèmes d'exploitation vous permettent de construire de A à Z un environnement virtuel (VirtuaBox) sur un poste de travail Windows. Vous allez installer et configurer des systèmes Windows Server 2022 et Linux CentOS Stream 9. Toutes les étapes sont détaillées. Vous aurez ainsi la possibilité de mettre en pratique la connectivité IPv4 et IPv6 entre Windows et Linux, en vous appuyant sur un adressage statique ou dynamique (DHCPv4 et DHCPv6). Vous verrez comment générer un identifiant IPv6 unique pour des adresses unicast locales. 
Enfin, des travaux pratiques sur la sécurité vous amèneront à détecter les failles d'un système par scan ou par identification des patchs de sécurité manquants. Vous apprendrez également à manipuler les pare-feu Linux (firewallD) et Windows, à capturer des trames et à les analyser. Vous verrez finalement comment installer un serveur FTP sécurisé et comment s'y connecter au moyen de FileZilla, en vous appuyant sur un chiffrement SSH (SFTP) ou en chiffrant des données échangées via FTP (FTP/TLS) au moyen d’un certificat. &amp;Agrave; chaque fois, les systèmes Windows et Linux sont pris en compte pour permettre de découvrir pleinement les deux environnements. 
Pour les apports théoriques sur ce sujet, Editions ENI édite, dans la collection Ressources Informatiques, l&amp;acute;ouvrage « Réseaux informatiques - Notions fondamentales » du même auteur.
 Quizinclus dans 
la version en ligne !
 - Testez vos connaissances à l'issue de chaque chapitre
 - Validez vos acquis
</t>
  </si>
  <si>
    <t>%SITE_CLIENT%/?library_guid=054A5077-FE19-4992-9AA6-6E6359F96067</t>
  </si>
  <si>
    <t xml:space="preserve"> câblage </t>
  </si>
  <si>
    <t xml:space="preserve"> ethernet </t>
  </si>
  <si>
    <t xml:space="preserve"> IP </t>
  </si>
  <si>
    <t xml:space="preserve"> ipv6 </t>
  </si>
  <si>
    <t xml:space="preserve"> spanning tree</t>
  </si>
  <si>
    <t xml:space="preserve"> table de routage </t>
  </si>
  <si>
    <t xml:space="preserve"> token ring </t>
  </si>
  <si>
    <t xml:space="preserve">Réseau </t>
  </si>
  <si>
    <t>AT22SOL</t>
  </si>
  <si>
    <t>SolidWorks 2022</t>
  </si>
  <si>
    <t>Conception détaillée de pièces et d'assemblages 3D</t>
  </si>
  <si>
    <t>Jean-Yves Gouez, Olivier Le frapper, Frédéric Lenesley</t>
  </si>
  <si>
    <t>Lenesley, Frédéric</t>
  </si>
  <si>
    <t>590 pages</t>
  </si>
  <si>
    <t>Ce livre sur SolidWorks 2022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de gérer les assemblages complexes. Sont également étudiées l’utilisation de composants de catalogue (vis, écrous, etc...), les fonctions d’analyse d’assemblage (mesure, masse,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t>
  </si>
  <si>
    <t>%SITE_CLIENT%/?library_guid=0647AE58-ED09-4D15-85FE-A25EDC7F0234</t>
  </si>
  <si>
    <t xml:space="preserve"> balayage </t>
  </si>
  <si>
    <t xml:space="preserve"> CFAO </t>
  </si>
  <si>
    <t xml:space="preserve"> Dassault systèmes </t>
  </si>
  <si>
    <t xml:space="preserve"> esquisse</t>
  </si>
  <si>
    <t xml:space="preserve"> extrusion </t>
  </si>
  <si>
    <t xml:space="preserve"> mise en plan </t>
  </si>
  <si>
    <t xml:space="preserve"> pièce </t>
  </si>
  <si>
    <t xml:space="preserve"> révolution </t>
  </si>
  <si>
    <t xml:space="preserve"> solidwork </t>
  </si>
  <si>
    <t xml:space="preserve"> tolerie </t>
  </si>
  <si>
    <t xml:space="preserve"> tôlerie </t>
  </si>
  <si>
    <t xml:space="preserve">Livre SolidWorks </t>
  </si>
  <si>
    <t>EP4MAL</t>
  </si>
  <si>
    <t>Cybersécurité et Malwares</t>
  </si>
  <si>
    <t>Détection, analyse et Threat Intelligence (4e édition)</t>
  </si>
  <si>
    <t>Sébastien  Larinier, Paul Rascagneres</t>
  </si>
  <si>
    <t xml:space="preserve">Larinier, Sébastien </t>
  </si>
  <si>
    <t>Rascagneres, Paul</t>
  </si>
  <si>
    <t>538 pages</t>
  </si>
  <si>
    <t xml:space="preserve">Ce livre décrit les techniques et la méthodologie utilisées par les professionnels de l’analyse de malwares (ou logiciels malveillants). Il s’adresse à des informaticiens passionnés de sécurité, à des professionnels dans le domaine de la sécurité informatique, qui souhaitent une approche opérationnelle et hautement technique. 
Les auteurs commencent par l’identification et la classification des malwares, ils décrivent ensuite les collectes rapportées par des investigations numériques légales (inforensiques) puis les analysent. Ces collectes comportent des images disque, des journaux d’évènements, mais aussi des images mémoire. Les outils et techniques permettant d’analyser ces données sont décrits avec de nombreux exemples.
Après avoir identifié le malware, il convient de l’analyser. Les auteurs expliquent le fonctionnement des outils de sandboxes et décrivent des formats de fichier comme les documents PDF, Microsoft Office ou encore les binaires Windows. Afin de réaliser des analyses extrêmement techniques, le livre contient un chapitre entier sur le reverse engineering (ou rétro-ingénierie), les auteurs y expliquent les bases de l’assembleur (x86 et x64) et l’utilisation d’outils d’analyse statique tels que Ghidra et Rizin ou de debuggers tels que x64dbg et WinDBG. En complément sur ce sujet du reverse engineering, un chapitre explique les techniques d’obfuscation utilisées par les malwares, telles que l’obfuscation de chaînes de caractères ou l’utilisation de packers. Les auteurs détaillent les techniques permettant de dépacker des binaires packés. Deux chapitres sont dédiés à l’analyse de malwares sous systèmes mobiles : le système d’exploitation Android de Google et celui d’Apple : iOS. La dernière partie de ce livre décrit la Cyber Threat Intelligence et explique comment stocker les informations acquises durant des investigations mais aussi comment les partager pour améliorer sa connaissance et sa détection. 
Le livre est illustré d’exemples d’analyses de véritables malwares et les techniques présentées ont toutes été validées sur des cas réels.
 Quizinclus dans 
la version en ligne !
 - Testez vos connaissances à l'issue de chaque chapitre
 - Validez vos acquis
</t>
  </si>
  <si>
    <t>%SITE_CLIENT%/?library_guid=E7AAAF35-689F-4BB6-8626-B3DC52A75939</t>
  </si>
  <si>
    <t xml:space="preserve"> hacker </t>
  </si>
  <si>
    <t xml:space="preserve"> hacking </t>
  </si>
  <si>
    <t xml:space="preserve"> IDA Pro </t>
  </si>
  <si>
    <t xml:space="preserve"> obfuscation </t>
  </si>
  <si>
    <t xml:space="preserve"> OllyDbg </t>
  </si>
  <si>
    <t xml:space="preserve"> rétro</t>
  </si>
  <si>
    <t xml:space="preserve"> rétroingénierie </t>
  </si>
  <si>
    <t xml:space="preserve"> reverse engineering </t>
  </si>
  <si>
    <t xml:space="preserve"> sandboxes </t>
  </si>
  <si>
    <t xml:space="preserve"> WinDBG</t>
  </si>
  <si>
    <t xml:space="preserve"> x64dbg </t>
  </si>
  <si>
    <t xml:space="preserve">ingénierie </t>
  </si>
  <si>
    <t xml:space="preserve">virus </t>
  </si>
  <si>
    <t>EI10C22VIS</t>
  </si>
  <si>
    <t>C# 10</t>
  </si>
  <si>
    <t xml:space="preserve">Ce livre sur le développement d'applications Windows avec le langage C# (en version 10) et Visual Studio 2022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2022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Quizinclus dans 
la version en ligne !
 - Testez vos connaissances à l'issue de chaque chapitre
 - Validez vos acquis
</t>
  </si>
  <si>
    <t>%SITE_CLIENT%/?library_guid=9BB5DDE2-46F9-4C47-BC58-62CED4475A9D</t>
  </si>
  <si>
    <t>SF21AFT</t>
  </si>
  <si>
    <t>After Effects (versions 2021 et 2022)</t>
  </si>
  <si>
    <t>pour PC/Mac</t>
  </si>
  <si>
    <t>Bruno  Quintin</t>
  </si>
  <si>
    <t xml:space="preserve">Quintin, Bruno </t>
  </si>
  <si>
    <t>650 pages</t>
  </si>
  <si>
    <t xml:space="preserve">After Effects est le logiciel de post-production vidéo et de création d'animations graphiques incontournable, soutenu par une très grande communauté d'utilisateurs depuis 25 ans. Ce livre a été rédigé avec la version 2021 d'After Effects. Il vous propose de découvrir l'ensemble des fonctions du logiciel par un parcours méthodique et pédagogique, rempli d'astuces utilisateur. 
Vous commencerez par la découverte de l'interface, l'utilisation des projets et l'importation des métrages avec l'utilisation des calques Photoshop et Illustrator. Vous verrez comment créer vos compositions, gérer les calques, ajouter de l'audio et utiliser l'extension temporelle. 
Vous apprendrez à créer des animations, des trajectoires, à gérer les images clés, utiliser le flou de mouvement et à contrôler l'interpolation. Vous réaliserez vos compositing avec les caches et les effets. Vous progresserez ensuite vers l'animation de texte et la création de calques de forme.
Plusieurs chapitres sont consacrés à la 3D et au système de rendu Cinema 4D. Sont abordés également les effets spéciaux de Keying, Rotoscoping, Tracking et VR, l'exploitation des expressions et des scripts pour finir par la phase de rendu final et d'exportation de vos projets.
Plusieurs projets After Effects sont disponibles en téléchargement afin de reproduire les animations présentées dans le livre.
 Quizinclus dans 
la version en ligne !
 - Testez vos connaissances à l'issue de chaque chapitre
 - Validez vos acquis
</t>
  </si>
  <si>
    <t>%SITE_CLIENT%/?library_guid=056D4943-5E98-458D-AFCB-7518D52F34B0</t>
  </si>
  <si>
    <t xml:space="preserve"> AE </t>
  </si>
  <si>
    <t xml:space="preserve"> after</t>
  </si>
  <si>
    <t xml:space="preserve"> cc </t>
  </si>
  <si>
    <t xml:space="preserve"> cinéma 4D </t>
  </si>
  <si>
    <t xml:space="preserve"> image clé </t>
  </si>
  <si>
    <t xml:space="preserve"> interpolation </t>
  </si>
  <si>
    <t xml:space="preserve"> Keying </t>
  </si>
  <si>
    <t xml:space="preserve"> Media Encoder </t>
  </si>
  <si>
    <t xml:space="preserve"> mocha </t>
  </si>
  <si>
    <t xml:space="preserve"> Rotoscoping </t>
  </si>
  <si>
    <t xml:space="preserve"> Tracking </t>
  </si>
  <si>
    <t xml:space="preserve"> trajectoire </t>
  </si>
  <si>
    <t xml:space="preserve">Animation </t>
  </si>
  <si>
    <t>RI4CAPOO</t>
  </si>
  <si>
    <t>Apprendre la Programmation Orientée Objet avec le langage C#</t>
  </si>
  <si>
    <t>692 pages</t>
  </si>
  <si>
    <t xml:space="preserve">Ce livre s’adresse aux étudiants et aux développeurs ayant déjà une première expérience de la programmation structurée et qui sont désireux de passer à la Programmation Orientée Objet (POO) avec le langage C# 10, pour développer des applications .NET 
Après un historique de la POO et du langage C#, l’auteur explique pourquoi ce type de programmation est devenu incontournable pour développer dans les environnements graphiques événementiels. Les notions d’objet, de classe et de référence sont présentées suivies par les fondements de la POO que sont l’encapsulation, l’héritage, le polymorphisme et l’abstraction. 
Les différentes étapes d’un développement objet avec les principes de modélisation UML sont abordées, suivies par une présentation du .NET 6, de son intérêt, de sa richesse et de son environnement de développement Microsoft Visual Studio 2022 Community. 
Le lecteur découvre comment C# 10 reproduit les principes de la POO avec des explications simples, des exemples concrets et des exercices corrigés à télécharger sur le site www.editions-eni.fr. Les types de base du développement .NET et leurs utilisations sont présentés. Les programmes d’essais sont de type console ou graphique, basés sur l’utilisation des Windows Forms et de WPF pour illustrer les communications entre objets. Quand ils seront pertinents, des parallèles seront menés avec les langages de programmation objet C++ et Java. 
La programmation multithread et asynchrone, permettant l’exécution simultanée de plusieurs flux d’instructions, sera abordée tout comme la communication entre mondes managés (.NET) et non managés (Win32). L’écriture de tests unitaires objets avec MS Test permettra au lecteur de s’assurer de la stabilité de son code. L’auteur présente ensuite une façon dynamique de programmer par réflexion sur les objets. Le lecteur découvre également comment instrumenter son code pour analyser ses performances, ainsi que l’objet appliqué à la gestion des données avec LINQ, l’utilisation des fichiers XML, ADO.NET (en mode connecté et en mode déconnecté) et d’Entity Framework Core. Enfin, les bases de programmation du WPF (Windows Presentation Foundation), de XAML, du binding et de MVVM terminent cet ouvrage. 
&amp;Agrave; la fin de ce livre, le lecteur disposera de bases solides pour appréhender les puissantes bibliothèques du .NET et réaliser des programmes objet modulaires, fiables et extensibles.
 Quizinclus dans 
la version en ligne !
 - Testez vos connaissances à l'issue de chaque chapitre
 - Validez vos acquis
</t>
  </si>
  <si>
    <t>%SITE_CLIENT%/?library_guid=43D0C670-B2B6-4D90-94B6-39FFCC3CF560</t>
  </si>
  <si>
    <t xml:space="preserve"> net</t>
  </si>
  <si>
    <t xml:space="preserve"> VS 2015 express </t>
  </si>
  <si>
    <t xml:space="preserve">c sharp </t>
  </si>
  <si>
    <t>SOBTPE</t>
  </si>
  <si>
    <t>Ma petite entreprise au quotidien</t>
  </si>
  <si>
    <t>Du bilan à l'analyse financière : comprendre, gérer, analyser</t>
  </si>
  <si>
    <t xml:space="preserve">Facturation, TVA, trésorerie, fiscalité, bilan et compte de résultat : pour l’entrepreneur dirigeant d’une petite entreprise, le quotidien ne se limite pas à l’exercice de son métier et à la satisfaction de la clientèle, il faut encore gérer les factures, surveiller les encaissements, les charges, payer les fournisseurs, les salariés, les cotisations sociales… 
Ce livre est destiné à toute personne dirigeant une petite entreprise ou TPE (artisans, commerçants, prestataires de services, professions libérales …). Il a comme objectif de vous guider de façon simple et pédagogique dans la gestion de votre entreprise au quotidien. 
Les deux premières parties clarifient les tâches régulières et incontournables du quotidien d’une TPE, de la facturation au suivi de la trésorerie et des comptes clients, sans oublier les notions permettant de bien comprendre le fonctionnement de la TVA. 
La partie suivante aborde la préparation du bilan de fin d’exercice en vue de transmettre à l’expert-comptable tous les éléments nécessaires au traitement de l’information. 
La dernière partie est consacrée à l’analyse de la rentabilité de l’activité pour assurer l’équilibre financier suivant des indicateurs précis.
Trois grands axes sont donc présents dans cet ouvrage : la gestion au quotidien, la préparation du bilan et l’analyse de la rentabilité de l’activité.
Quiz inclus dans 
la version en ligne!- Testez vos connaissances à l'issue de chaque chapitre
- Validez vos acquis
</t>
  </si>
  <si>
    <t>%SITE_CLIENT%/?library_guid=0C5A1F3F-D6BD-4CBD-9F9C-38CBDB66BEF4</t>
  </si>
  <si>
    <t xml:space="preserve"> Bilan </t>
  </si>
  <si>
    <t xml:space="preserve"> compta </t>
  </si>
  <si>
    <t xml:space="preserve"> Comptabilité </t>
  </si>
  <si>
    <t xml:space="preserve"> Compte de résultat </t>
  </si>
  <si>
    <t xml:space="preserve"> trésorerie </t>
  </si>
  <si>
    <t xml:space="preserve"> TVA</t>
  </si>
  <si>
    <t xml:space="preserve">PME </t>
  </si>
  <si>
    <t>HSRB24H</t>
  </si>
  <si>
    <t>24 heures dans une vie (pas si) privée</t>
  </si>
  <si>
    <t>250 conseils pratiques pour protéger vos données personnelles sur Internet</t>
  </si>
  <si>
    <t>Pierre Gautier de lahaut</t>
  </si>
  <si>
    <t>Gautier de lahaut, Pierre</t>
  </si>
  <si>
    <t xml:space="preserve">Notre domicile est protégé par une porte d’entrée verrouillée qui assure notre sécurité. Notre intimité et notre vie privée sont préservées par des cloisons, des portes, des rideaux. En revanche, l’environnement numérique est aujourd’hui extrêmement intrusif : les outils, services et appareils que nous utilisons au quotidien collectent des données personnelles en permanence sans même que nous nous en rendions compte. Ciblage publicitaire ultra précis, vol de données personnelles, usurpation d’identité, piratage, harcèlement, l’actualité nous donne chaque jour des exemples de ces menaces. Est-ce une fatalité ? Que faire ? Est-il encore possible de préserver sa vie privée et sa sécurité numérique ? 
Ce guide a pour objectif de répondre à ces questions. Il s’adresse à tous ceux qui utilisent quotidiennement un ordinateur, une tablette, une enceinte connectée, une montre connectée ou un smartphone… donc à tout le monde ! 
Pour comprendre les risques, il vous emmène au fil des chapitres, dans le quotidien de Maxime, un salarié qui, à chaque moment de la journée, accumule les ennuis par son utilisation inconsciente du numérique : fuites de données, piratages, collectes des données personnelles, Maxime met à mal sa vie privée et professionnelle sans s’en douter. Chacune de ses habitudes est détaillée pour mettre en lumière la problématique posée, apporter des explications, des exemples complémentaires et bien sûr, proposer des solutions adaptées en fonction du niveau de chacun, de l’utilisateur lambda à l’utilisateur ayant un bon niveau de connaissances en informatique. Ces solutions s’appuient sur de nombreux conseils d’utilisation, le paramétrage des outils existants et l’installation de services ou logiciels majoritairement libres (et gratuits).
Le livre se termine par des ateliers pratiques détaillant comment paramétrer efficacement les outils ou services utilisés par tous que sont Facebook, Twitter, Google et Chrome.
 Quizinclus dans 
la version en ligne !- Testez vos connaissances à l'issue de chaque chapitre
- Validez vos acquis
</t>
  </si>
  <si>
    <t>%SITE_CLIENT%/?library_guid=B40A23BD-2B05-4EE2-8600-E35E74B06E40</t>
  </si>
  <si>
    <t xml:space="preserve"> hameçonnage </t>
  </si>
  <si>
    <t xml:space="preserve"> mot de passe</t>
  </si>
  <si>
    <t xml:space="preserve"> rançongiciel </t>
  </si>
  <si>
    <t xml:space="preserve"> spams </t>
  </si>
  <si>
    <t xml:space="preserve"> vie privée </t>
  </si>
  <si>
    <t xml:space="preserve">Données personnelles </t>
  </si>
  <si>
    <t>OW9DRU</t>
  </si>
  <si>
    <t>Drupal 9</t>
  </si>
  <si>
    <t>Créer des sites structurés</t>
  </si>
  <si>
    <t>Drupal est certainement l'outil de conception et de gestion de sites web (CMS) le plus modulable, le plus personnalisable et parmi les plus puissants. Du fait même de son architecture interne, il permet de concevoir, administrer et personnaliser de manière très précise un site web. 
Après l'installation, la découverte de l'administration du site et la configuration du CMS, vous apprendrez à créer et à gérer les différents types de contenu : les articles et les pages. Vous apprendrez à gérer les formulaires et les champs utilisés par les rédacteurs pour la saisie de ces contenus. Pour faciliter la tâche de ces mêmes rédacteurs, vous apprendrez à gérer les éditeurs de texte utilisés pour la mise en forme des contenus rédactionnels. Vous verrez ensuite comment afficher les contenus dans l'interface d'administration des rédacteurs et comment, à l'aide des blocs, gérer leur affichage dans la page d'accueil et dans la barre de navigation. 
Vous apprendrez à insérer des images avec des styles de mise en forme prêts à l'emploi. 
Vous verrez comment gérer les commentaires publiés par les visiteurs et comment créer des profils spécifiques pour gérer les différents utilisateurs. 
Vous ajouterez des fonctionnalités supplémentaires à votre site en installant des modules et modifierez son apparence grâce aux thèmes. 
Pour finir, vous exploiterez toute la puissance de Drupal en créant un nouveau type de contenu personnalisé, en gérant l’affichage du formulaire de saisie pour les rédacteurs et en paramétrant l’affichage des pages dans le site publié. Vous apprendrez à créer une nouvelle taxinomie de classement pour ce nouveau type de contenu et à créer des vues pour personnaliser l’affichage des pages dans le site publié.</t>
  </si>
  <si>
    <t>%SITE_CLIENT%/?library_guid=5FBC1E80-1A7E-400F-813A-D475B9D1893C</t>
  </si>
  <si>
    <t xml:space="preserve"> commentaires </t>
  </si>
  <si>
    <t xml:space="preserve"> formulaires </t>
  </si>
  <si>
    <t xml:space="preserve"> modules </t>
  </si>
  <si>
    <t xml:space="preserve"> pages web </t>
  </si>
  <si>
    <t xml:space="preserve"> rédacteurs </t>
  </si>
  <si>
    <t xml:space="preserve"> taxinomie</t>
  </si>
  <si>
    <t xml:space="preserve"> thèmes </t>
  </si>
  <si>
    <t xml:space="preserve">Site web </t>
  </si>
  <si>
    <t>RB11WINP</t>
  </si>
  <si>
    <t>Prise en main de votre ordinateur ou votre tablette</t>
  </si>
  <si>
    <t>334 pages</t>
  </si>
  <si>
    <t xml:space="preserve">Ce livre vous présente les principales fonctionnalités du système d'exploitation Windows 11 ; il est destiné à toute personne souhaitant prendre en main rapidement ce nouvel environnement. Si vous êtes novice en informatique, ce livre vous guidera pas-à-pas pour vous apprendre à utiliser votre ordinateur ou votre tablette tactile équipée de Windows 11 ; si vous avez déjà utilisé un ordinateur sous une précédente version de Windows, il vous aidera à vous retrouver dans ce nouvel environnement. Il s'agit de clarifier des notions essentielles pour apprendre à travailler efficacement : qu'est-ce qu'un compte Microsoft, à quoi peut me servir OneDrive, comment retrouver mes applications et quelles sont les bonnes méthodes de travail à acquérir sur ordinateur mais également sur tablette ?  
Les principaux éléments d'interface vous sont présentés dans le détail (le Bureau, le menu Démarrer, les fenêtres...) ainsi que toutes les manipulations qui vous permettront de gérer vos fichiers, images, vidéos... : classer ces fichiers dans des dossiers pour les retrouver facilement, apprendre à les déplacer, les copier sur une clé USB, les rechercher ou encore les partager sur OneDrive pour que d'autres personnes puissent y accéder.  
Les principales applications livrées en standard avec Windows vous sont présentées : le navigateur Internet Microsoft Edge, les applications Courrier (pour envoyer et recevoir des e-mails), Calendrier (pour gérer vos rendez-vous), la messagerie instantanée Conversation, l'application Photos, le Lecteur Windows Media (pour écouter votre musique et visionner vos vidéos), Paint 3D et la nouvelle application Capture d'écran et croquis. 
Pour terminer, nous vous présentons comment personnaliser votre environnement (changer les couleurs de l'interface, ajouter une photo en fond d'écran...), gérer votre compte Microsoft, installer des applications à partir de Windows Store et installer une imprimante.
 Quizinclus dans 
la version en ligne !
 - Testez vos connaissances à l'issue de chaque chapitre
 - Validez vos acquis
</t>
  </si>
  <si>
    <t>%SITE_CLIENT%/?library_guid=5F2CF69D-90D5-4FC4-B9B3-FAD57E4690DC</t>
  </si>
  <si>
    <t xml:space="preserve"> Capture d'écran et croquis</t>
  </si>
  <si>
    <t xml:space="preserve"> Explorateurs de fichiers </t>
  </si>
  <si>
    <t xml:space="preserve"> Paint 3D </t>
  </si>
  <si>
    <t xml:space="preserve"> Photos, Lecteur Windows Media </t>
  </si>
  <si>
    <t xml:space="preserve"> tablette Surface </t>
  </si>
  <si>
    <t>HSSOBEXCBOR</t>
  </si>
  <si>
    <t>Tableaux de bord</t>
  </si>
  <si>
    <t>Pilotez vos informations pour optimiser la prise de décision avec Excel (versions Microsoft 365...)</t>
  </si>
  <si>
    <t>Jean-François  Rieu, Pierre Rigollet</t>
  </si>
  <si>
    <t xml:space="preserve">Rieu, Jean-François </t>
  </si>
  <si>
    <t>Rigollet, Pierre</t>
  </si>
  <si>
    <t>Aujourd’hui, plus que jamais, la chaîne de traitement de l’information doit être pensée et organisée de manière fonctionnelle et rationnelle. Cette chaîne suit plusieurs étapes, de l’export/import des données à la création d’affichages efficients. 
Ce livre s’adresse aux cadres, décideurs, dirigeants... à toute personne ayant à piloter des informations par l’intermédiaire de tableaux de bord pertinents en vue de faciliter la prise de décision et le suivi des activités. Il a été rédigé avec la version d’Excel disponible avec un abonnement Microsoft 365 mais convient également si vous disposez de la version 2019 ou 2021. 
Après l’approche méthodologique liée à la mise en place d’un tableau de bord, vous verrez comment construire des indicateurs et comment les rendre vivants et intelligibles. Vous réaliserez le travail de préparation sur les données sources puis vous apprendrez à concevoir le tableau de bord en choisissant un type de navigation et une disposition adaptés aux données à représenter.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Le livre se termine par une présentation rapide de Power Query pour vous montrer comment travailler sur des fichiers d’origines différentes et par l’utilisation des macro-commandes et du langage VBA pour automatiser la gestion des données et la conception des tableaux.
Vous mettrez ainsi en pratique de nombreuses fonctionnalités avancées d’Excel qui vous permettront de traiter et synthétiser en temps réel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</si>
  <si>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%SITE_CLIENT%/?library_guid=C9A8B6FC-6E92-4D0B-BB0D-95C5EAA6BF44</t>
  </si>
  <si>
    <t xml:space="preserve"> activité commerciale </t>
  </si>
  <si>
    <t xml:space="preserve"> comptabilité </t>
  </si>
  <si>
    <t xml:space="preserve"> KPI </t>
  </si>
  <si>
    <t xml:space="preserve"> logistique </t>
  </si>
  <si>
    <t xml:space="preserve"> macros </t>
  </si>
  <si>
    <t xml:space="preserve"> PowerPivot </t>
  </si>
  <si>
    <t xml:space="preserve"> ressources humaines </t>
  </si>
  <si>
    <t xml:space="preserve"> RH </t>
  </si>
  <si>
    <t xml:space="preserve"> VBA</t>
  </si>
  <si>
    <t xml:space="preserve">Rapport Excel </t>
  </si>
  <si>
    <t>EI7PRO</t>
  </si>
  <si>
    <t>Programmation shell sous Unix/Linux</t>
  </si>
  <si>
    <t>ksh, bash, norme POSIX (avec exercices corrigés) (7e édition)</t>
  </si>
  <si>
    <t>Christine Deffaix rémy</t>
  </si>
  <si>
    <t>Deffaix rémy, Christine</t>
  </si>
  <si>
    <t>Ce livre sur la programmation shell s'adresse aux utilisateurs et administrateurs des systèmes Unix/Linux souhaitant se former à l'écriture de scripts shell. Les fonctionnalités des shells ksh88, ksh93 et bash sont détaillées et leurs différences signalées. Le cas échéant, la conformité à la norme POSIX est mentionnée. Il en sera de même pour la compatibilité avec le shell historique Bourne. Les thèmes sont présentés de manière progressive et pédagogique, ce qui fait de cet ouvrage un support idéal destiné aussi bien à la formation professionnelle qu'à l'autoformation. 
Les premiers chapitres sont consacrés au fonctionnement du shell : lancement d'une commande, caractères spéciaux du shell couramment employés (redirections, tubes…), paramétrage de l'environnement de travail de l'utilisateur (variables et fichiers d'environnement…). 
La suite de l'ouvrage est dédiée à la programmation proprement dite. Les bases de la programmation (variables, structures de contrôle, commandes de test et de calculs…) sont présentées et illustrées par de nombreux exemples. Sont ensuite détaillés les aspects avancés de la programmation shell (gestion des fichiers, fonctions…). 
Les mécanismes internes du shell sont expliqués en détail et illustrés par de nombreux schémas. 
La dernière partie de l'ouvrage traite des outils annexes indispensables au traitement de chaînes de caractères et de fichiers texte : les expressions régulières basiques et étendues, l'éditeur non interactif sed, un panorama étendu du langage awk enrichi de fonctionnalités gawk, ainsi que les principales commandes filtres des systèmes Unix. Le chapitre Comment faire résume les principales problématiques et présente différentes méthodes de résolution. 
Des exercices permettront au lecteur de pratiquer l'écriture de scripts shell tout au long de l'ouvrage. Les solutions sont présentées dans le dernier chapitre. Les exemples de scripts présentés dans l'ouvrage, ainsi que les scripts solutions des exercices sont disponibles en téléchargement sur le site www.editions-eni.fr.</t>
  </si>
  <si>
    <t>%SITE_CLIENT%/?library_guid=3BAB66D5-98E3-46F1-982E-D174EEF34A54</t>
  </si>
  <si>
    <t xml:space="preserve"> Korn </t>
  </si>
  <si>
    <t xml:space="preserve"> Ksh </t>
  </si>
  <si>
    <t xml:space="preserve">bourne </t>
  </si>
  <si>
    <t>DP3GJRGPD</t>
  </si>
  <si>
    <t>Guide Juridique du RGPD (3e édition)</t>
  </si>
  <si>
    <t>La réglementation sur la protection des données personnelles</t>
  </si>
  <si>
    <t>Gérard Haas</t>
  </si>
  <si>
    <t xml:space="preserve">Comment intégrer les obligations du RGPD dans votre organisation, gérer vos données, concevoir vos parcours utilisateur et sécuriser vos données ? Ce guide vous donne les clés pour vous mettre en conformité et faire de la protection de la vie privée un avantage concurrentiel pour votre activité. En effet, le numérique doit être au service des citoyens ; son développement doit garantir l’identité humaine, les droits de l’homme, la vie privée et les libertés individuelles ou publiques. 
Plus que jamais, c’est le respect d’un équilibre entre accompagnement de la transformation numérique et protection des droits des personnes qui permettra de relever les défis soulevés par la numérisation de notre environnement quotidien. 
Après avoir décrit le contexte de l’adoption de la nouvelle Loi Informatique et libertés et du RGPD et expliqué le concept d’Accountability, l’ouvrage s’intéresse à l’identification des traitements de données à caractère personnel (Chapitre 1) puis à déterminer comment le responsable de traitement doit s’assurer de la licéité des traitements (Chapitre 2), quels sont les outils dont il dispose pour sa « compliance » (Chapitre 3) et pour sécuriser les traitements (Chapitre 4) ainsi que les mesures de cybersécurité (Chapitre 5) à mettre en place en cas de violations des données personnelles. 
Cette troisième édition du guide est à jour de la réglementation sur la protection des données, elle tient compte également des récentes positions doctrinales de la CNIL. Son objectif est d’aider les entreprises à faire de la loi Informatique et libertés, une opportunité, et non une contrainte, au service de l’innovation, de la confiance et de la croissance.
 Quizinclus dans 
la version en ligne !
 - Testez vos connaissances à l'issue de chaque chapitre
 - Validez vos acquis
</t>
  </si>
  <si>
    <t>%SITE_CLIENT%/?library_guid=462FE72B-F396-458B-9F8B-2DB38ECD0C23</t>
  </si>
  <si>
    <t xml:space="preserve"> CNIL </t>
  </si>
  <si>
    <t xml:space="preserve"> DPO </t>
  </si>
  <si>
    <t xml:space="preserve"> LIL</t>
  </si>
  <si>
    <t xml:space="preserve"> PIA </t>
  </si>
  <si>
    <t xml:space="preserve"> Privacy by default </t>
  </si>
  <si>
    <t xml:space="preserve"> Privacy by design </t>
  </si>
  <si>
    <t xml:space="preserve"> protection des données </t>
  </si>
  <si>
    <t xml:space="preserve">GDPR </t>
  </si>
  <si>
    <t>LF24RASP</t>
  </si>
  <si>
    <t>Raspberry Pi 4</t>
  </si>
  <si>
    <t>Exploitez tout le potentiel de votre nano-ordinateur (...) (2e édition)</t>
  </si>
  <si>
    <t>François Mocq</t>
  </si>
  <si>
    <t>Edition du 1 November 2021</t>
  </si>
  <si>
    <t xml:space="preserve">
L'objectif de ce livre est de fournir au lecteur débutant des bases solides pour explorer les ressources offertes par le Raspberry Pi tant du point de vue du système d'exploitation que du développement en Python. Les modèles Raspberry Pi 4 et Raspberry Pi 400 sont traités dans cet ouvrage. Aucun prérequis en Linux ou en électronique n'est nécessaire. Les programmes développés étant largement commentés, une première approche du langage Python est souhaitable, mais pas indispensable. 
Après une présentation physique des deux modèles de Raspberry Pi, vous serez guidé pour installer rapidement le système d'exploitation de votre choix sur une carte micro SD et rendre votre Raspberry Pi opérationnel. L'utilisation de Raspberry Pi Imager est expliquée en détail. La présentation du nouveau bureau graphique de Raspberry Pi OS est suivie de l'utilisation de Linux en ligne de commande. Les principales commandes nécessaires à l'exploitation d'un Raspberry Pi sous GNU/Linux sont abordées. La description du GPIO précède une présentation technique des composants utilisés dans le livre (carte Breadboard, résistance, bouton poussoir, LED, LED RGB, LED adressable, servomoteur, codeur rotatif, carte d'acquisition analogique). Chaque composant est ensuite mis en œuvre à l'aide de scripts Python et de la bibliothèque gpiozero. 
Des projets concrets à réaliser permettent au lecteur d'utiliser ce matériel en suivant un cahier des charges. La construction d'une station météo est l'occasion d'utiliser un anémomètre, une girouette, un pluviomètre ainsi que différents capteurs (température, humidité, pression). La transmission des données via Sigfox ou LoRa sera évoquée ainsi que le partage de ces données dans un réseau météorologique. Les mesures relevées par la station météo sont, dans un premier temps, affichées en mode texte puis envoyées à une base de données InfluxDB avant d'être affichées sous forme de courbes dans le programme Chronograf.
 Quizinclus dans 
la version en ligne !
 - Testez vos connaissances à l'issue de chaque chapitre
 - Validez vos acquis
</t>
  </si>
  <si>
    <t>%SITE_CLIENT%/?library_guid=541A0C23-552F-4D4F-ADD1-E10DFBBCE98F</t>
  </si>
  <si>
    <t xml:space="preserve"> raspberry pi 3 </t>
  </si>
  <si>
    <t xml:space="preserve"> Raspberry Pi 400</t>
  </si>
  <si>
    <t xml:space="preserve"> Raspberry Pi Zero </t>
  </si>
  <si>
    <t xml:space="preserve"> raspbian </t>
  </si>
  <si>
    <t>EICISCRW</t>
  </si>
  <si>
    <t>CISCO</t>
  </si>
  <si>
    <t>Commutation, routage et réseau sans-fil</t>
  </si>
  <si>
    <t xml:space="preserve">Laurent  Schalkwijk </t>
  </si>
  <si>
    <t xml:space="preserve">Schalkwijk , Laurent </t>
  </si>
  <si>
    <t>Edition du 1 September 2021</t>
  </si>
  <si>
    <t>546 pages</t>
  </si>
  <si>
    <t>Ce livre s’adresse à tous les techniciens ou ingénieurs concernés par l’administration de réseaux informatiques mettant en oeuvre des routeurs CISCO. 
Après avoir resitué les concepts de base sur la commutation dans un réseau, l’auteur s’attache à expliquer la notion de VLAN et de trunk avant de transmettre les connaissances de base sur le routeur et d’en décrire les fonctionnalités principales. Le lecteur peut ensuite aborder sereinement les chapitrés dédiés aux routages statique, inter VLAN et dynamique. 
La suite du livre permet de comprendre la notion et le fonctionnement des listes de contrôle d’accès IPv4 standard et étendues ainsi que le fonctionnement du protocole DHCP pour la configuration d’un routeur en tant que client ou serveur. Un chapitre décrit les caractéristiques et la mise en oeuvre de la NAT statique ou dynamique. Puis, la nécessité des protocoles Spanning Tree et Rapid PVST+ ainsi que leurs opérations de base dans le cas de chemins redondants ou d’agrégations sont détaillées. 
Pour finir, les principes pour comprendre, élaborer et mettre en place la sécurité de base d’un commutateur sont étudiés ainsi que ceux des réseaux sans-fil et des protocoles de sécurité associés.</t>
  </si>
  <si>
    <t>%SITE_CLIENT%/?library_guid=E79A9B6A-1FD2-4B77-83BC-50E1E311E941</t>
  </si>
  <si>
    <t xml:space="preserve"> ACL </t>
  </si>
  <si>
    <t xml:space="preserve"> commutation </t>
  </si>
  <si>
    <t xml:space="preserve"> IP NAT </t>
  </si>
  <si>
    <t xml:space="preserve"> routage </t>
  </si>
  <si>
    <t xml:space="preserve"> routeur </t>
  </si>
  <si>
    <t xml:space="preserve"> Wi</t>
  </si>
  <si>
    <t xml:space="preserve"> Wifi </t>
  </si>
  <si>
    <t xml:space="preserve"> WLAN</t>
  </si>
  <si>
    <t xml:space="preserve">Cisco </t>
  </si>
  <si>
    <t xml:space="preserve">Fi </t>
  </si>
  <si>
    <t>SOBDAX</t>
  </si>
  <si>
    <t>Le langage DAX</t>
  </si>
  <si>
    <t>Maîtrisez l'analyse et la modélisation de données dans Power BI et Excel</t>
  </si>
  <si>
    <t>Edition du 1 April 2021</t>
  </si>
  <si>
    <t>328 pages</t>
  </si>
  <si>
    <t>Le langage DAX est un langage majeur d'analyse et de modélisation de données utilisé avec Power BI ou Excel appelé à rapidement s’imposer, d'une part grâce à sa capacité à faire le lien entre l’analyse de tous les jours et les énormes volumes de données stockées dans les bases et, d'autre part, grâce à sa capacité à gérer une grande variété de sources de données. C’est un langage particulièrement puissant dans le sens où il permet l’analyse des données (par l’utilisation de fonctions génériques : somme, moyenne… ou spécifiques : analyse temporelle, financière…) mais aussi la modification du modèle de données (de nombreuses fonctions ont pour rôle de créer des tables temporaires ou de changer les relations entre les tables). Enfin c’est un langage dont le ressort principal est un concept clé : le contexte d'évaluation qu’il faut impérativement comprendre et maîtriser pour être à l’aise avec le DAX. 
Ce livre sur DAX vient compléter les livres Power BI Desktop, De l'analyse de données au reporting et Renforcer, approfondir, explorer écrits par le même auteur. Le but de cet ouvrage est de vous permettre d'acquérir une très bonne maîtrise de ce langage à travers une alternance de bases théoriques indispensables pour comprendre le fonctionnement du DAX et de nombreux exercices de mise en pratique. 
Les chapitres abordent les notions suivantes : 
· La définition du modèle 
· Les principes fondamentaux du langage DAX 
· Les variables 
· Les fonctions d’agrégation et d’itération 
· La fonction CALCULATE 
· Les fonctions logiques et les fonctions d'information 
· Les fonctions de manipulation du modèle physique 
· Les fonctions de date et la table du temps 
· Les autres familles de fonctions 
Chaque chapitre comprend une partie sur l'explication des concepts suivi de plusieurs énoncés d'exercices qu’il vous sera possible de réaliser en prenant le temps de réfléchir et de chercher la réponse. Ils sont suivis bien sûr d'une correction détaillée. 
Ces exercices illustrent les points développés dans la partie concept et bien souvent, apportent des éléments complémentaires : de nouvelles fonctions, des subtilités de concepts... Bref, ils font intégralement partie du cursus d’apprentissage. Ils sont présentés et commentés dans Power BI qui est incontestablement l'outil fait pour le DAX. 
Pour réaliser ces exercices, vous disposez de deux modèles de données, l’un référençant les cours de l’or, l’autre simulant les ventes d’une librairie. Ces fichiers sont disponibles en téléchargement ainsi que les fichiers corrigés.</t>
  </si>
  <si>
    <t>%SITE_CLIENT%/?library_guid=E48628D8-84E3-4188-9539-6B7BCAF94229</t>
  </si>
  <si>
    <t xml:space="preserve"> CALCULATE </t>
  </si>
  <si>
    <t xml:space="preserve"> Contexte de filtre </t>
  </si>
  <si>
    <t xml:space="preserve"> Dax Studio</t>
  </si>
  <si>
    <t xml:space="preserve"> Excel </t>
  </si>
  <si>
    <t xml:space="preserve"> fonctions </t>
  </si>
  <si>
    <t xml:space="preserve"> modèle de données </t>
  </si>
  <si>
    <t xml:space="preserve"> time intelligence </t>
  </si>
  <si>
    <t xml:space="preserve">Power BI Desktop </t>
  </si>
  <si>
    <t>DP2DIR</t>
  </si>
  <si>
    <t>Diriger un projet web Agile</t>
  </si>
  <si>
    <t>Utilisez la dynamique des groupes pour décupler Scrum (2e édition)</t>
  </si>
  <si>
    <t>Edition du 1 December 2021</t>
  </si>
  <si>
    <t>337 pages</t>
  </si>
  <si>
    <t>Ce livre porte sur la direction de projets et aborde deux sujets en détaillant leur mise en œuvre opérationnelle : la méthode Scrum et la dynamique des groupes. Il est destiné aux directeurs de projets qui souhaitent rendre leur management plus agile afin de profiter pleinement des bénéfices de la méthode Scrum, mais également aux chefs de projets qui souhaitent endosser un rôle de direction, et enfin aux équipes Scrum qui désirent accroître leur efficacité. 
Scrum impliquant de mettre en œuvre des équipes autogérées, sans « chef de projet », son adoption par les entreprises représente un nouveau modèle de gestion de projet, tant sur le plan opérationnel qu'humain. Cette méthode bouleverse non seulement les processus, mais également les rapports de pouvoir, impactant fortement le mode de management. Le livre décrit les différentes techniques de gestion d'équipes autogérées, directement issues de la dynamique des groupes, permettant d'accroître l'efficacité et de conserver un contrôle opérationnel. Le livre met également en lumière les principales spécificités des projets liés au web : les interfaces, l'expérience utilisateur et l'encadrement des directeurs artistiques. 
Il est scindé en quatre parties représentant les grandes étapes de la vie d'un projet (la découverte du projet, son initialisation, sa réalisation, sa clôture), permettant au lecteur de constater les écarts entre ce qu'il pratique et ce qu'il faudrait pratiquer selon une chronologie qui lui est familière. Il aborde toutes les fonctions essentielles de la direction d'un projet, de la constitution et l'animation des équipes à la gestion des plannings et indicateurs de performances, en passant par l'organisation et l'animation des différentes réunions et organes de décision liés à un projet. 
Le livre apporte de manière méthodique des réponses concrètes, issues d'une expérience sur le terrain. Il décrit comment adapter un management efficace dans le cadre du déploiement de Scrum. Face à la démultiplication du web dans toutes les entreprises, il apporte un retour sur expérience pragmatique et essentiel à la bonne appropriation des spécificités de ces nouvelles technologies.</t>
  </si>
  <si>
    <t>%SITE_CLIENT%/?library_guid=3757DDAD-455D-4932-9926-1F373FF0DD60</t>
  </si>
  <si>
    <t xml:space="preserve"> Agilité </t>
  </si>
  <si>
    <t xml:space="preserve"> Direction projet </t>
  </si>
  <si>
    <t xml:space="preserve"> Empower your team </t>
  </si>
  <si>
    <t xml:space="preserve"> Scrum</t>
  </si>
  <si>
    <t xml:space="preserve">Gestion de projet </t>
  </si>
  <si>
    <t>RIAZU</t>
  </si>
  <si>
    <t>Débuter avec Azure</t>
  </si>
  <si>
    <t>Concepts fondamentaux et mise en oeuvre</t>
  </si>
  <si>
    <t>Thierry Bollet</t>
  </si>
  <si>
    <t>Bollet, Thierry</t>
  </si>
  <si>
    <t xml:space="preserve">Vous débutez avec le cloud de Microsoft d’Azure ? Vous vous posez très certainement de nombreuses questions. Quelles sont les définitions importantes à connaître ? Comment savoir ce que va me coûter mon environnement ? Quels sont les services disponibles ? Comment les déployer dans les règles de l'art ? Avec ce livre riche de nombreux exemples, l’auteur propose de répondre aux questions fondamentales pour que l’administrateur système en pleine découverte d’Azure puisse démarrer sereinement. 
Après une présentation des concepts de base d’Azure, le lecteur découvre alors comment créer ses premières ressources avant d’étudier concrètement le déploiement de services périphériques complémentaires. Au-delà du déploiement d’une ressource unique, il s’agit bien d’appréhender le déploiement d’un ensemble de ressources cohérent et représentatif de ce que permet Azure, mettant en œuvre la gestion de services annexes liés au réseau et machines virtuelles, au stockage, aux bases de données, à la sauvegarde ou encore à la sécurité. 
Au fil des pages, l’auteur présente ses bonnes pratiques pour éviter les erreurs courantes et guider le lecteur dans ses propres déploiements, lui donnant ainsi plus d’autonomie pour se construire sa propre expérience du Cloud Azure.
 Quizinclus dans 
la version en ligne !
 - Testez vos connaissances à l'issue de chaque chapitre
 - Validez vos acquis
Découvrez nos formations Microsoft Azure éligibles au CPF 
en cliquant ici. Formation 100% financée, selon vos droits !
</t>
  </si>
  <si>
    <t>%SITE_CLIENT%/?library_guid=DDAC95DB-0BEC-4D87-99D8-B1B3297D906E</t>
  </si>
  <si>
    <t xml:space="preserve"> Microsoft</t>
  </si>
  <si>
    <t>EIMLPYT</t>
  </si>
  <si>
    <t>Le Machine Learning avec Python</t>
  </si>
  <si>
    <t>De la théorie à la pratique</t>
  </si>
  <si>
    <t xml:space="preserve">Madjid  Khichane </t>
  </si>
  <si>
    <t xml:space="preserve">Khichane , Madjid </t>
  </si>
  <si>
    <t>770 pages</t>
  </si>
  <si>
    <t xml:space="preserve">Préface de Patrick Albert &amp;ndash; Cofondateur d'ILOG et du HUB France IA 
Ce livre sur le Machine Learning avec le langage Python permet de disposer des connaissances théoriques nécessaires pour une compréhension approfondie du Machine Learning et d’appréhender les outils techniques utiles pour mettre en pratique les concepts étudiés. L’auteur y expose des exemples concrets sur les concepts de l’apprentissage automatique. Les lecteurs avertis trouveront dans ce livre une occasion d’aller plus loin dans leur compréhension des algorithmes du Machine Learning. 
L’auteur commence par expliquer les enjeux de la Data Science ainsi que les notions fondamentales du Machine Learning avant de présenter la démarche théorique d'une expérimentation en Data Science avec les notions de modélisation d'un problème et de métriques de mesure de performances d'un modèle. 
Le lecteur peut ensuite passer à la pratique en manipulant les bibliothèques Python Numpy et Pandas ainsi que l’environnement Jupyter. Il peut ainsi aborder sereinement les chapitres à venir qui lui feront découvrir les concepts mathématiques, et la pratique sous-jacente, relatifs aux algorithmes du Machine Learning tels que les statistiques pour la Data Science, les régressions linéaire, polynomiale ou logistique, les arbres de décision et Random Forest, l’algorithme K-means, les machines à vecteurs de support (Support Vector Machine), l’analyse en composantes principales, les réseaux de neurones ou encore le Deep Learning avec TensorFlow et le traitement automatique du langage (Natural Language Processing). 
Des éléments complémentaires sont en téléchargement sur le site www.editions-eni.fr.
 Quizinclus dans 
la version en ligne !
 - Testez vos connaissances à l'issue de chaque chapitre
 - Validez vos acquis
</t>
  </si>
  <si>
    <t>%SITE_CLIENT%/?library_guid=282AFC6D-31F0-4211-A3A1-546AE2F7880E</t>
  </si>
  <si>
    <t xml:space="preserve"> arbres de décision </t>
  </si>
  <si>
    <t xml:space="preserve"> Data Science </t>
  </si>
  <si>
    <t xml:space="preserve"> DL </t>
  </si>
  <si>
    <t xml:space="preserve"> Jupyter </t>
  </si>
  <si>
    <t xml:space="preserve"> K</t>
  </si>
  <si>
    <t xml:space="preserve"> Numpy </t>
  </si>
  <si>
    <t xml:space="preserve"> Pandas </t>
  </si>
  <si>
    <t xml:space="preserve"> Random Forest </t>
  </si>
  <si>
    <t xml:space="preserve"> Support Vector Machine</t>
  </si>
  <si>
    <t xml:space="preserve">means </t>
  </si>
  <si>
    <t xml:space="preserve">ML </t>
  </si>
  <si>
    <t>RB365POW</t>
  </si>
  <si>
    <t>PowerPoint Microsoft 365</t>
  </si>
  <si>
    <t xml:space="preserve"> Collectif, Florence Mahé</t>
  </si>
  <si>
    <t>Mahé, Florence</t>
  </si>
  <si>
    <t>Edition du 1 June 2021</t>
  </si>
  <si>
    <t>Ce guide pratique vous présente dans le détail toutes les fonctionnalités de Microsoft® PowerPoint ; il a été rédigé avec la version de PowerPoint disponible avec un abonnement Microsoft 365.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(dont le fameux effet Morphose),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</si>
  <si>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%SITE_CLIENT%/?library_guid=71F6246D-A7B8-432D-BBBC-EB2AA8F2C875</t>
  </si>
  <si>
    <t xml:space="preserve">  Office 2019 </t>
  </si>
  <si>
    <t xml:space="preserve"> LNRB365POW</t>
  </si>
  <si>
    <t xml:space="preserve"> Office 19 </t>
  </si>
  <si>
    <t xml:space="preserve"> Powerpoint 19 </t>
  </si>
  <si>
    <t xml:space="preserve"> Powerpoint19 </t>
  </si>
  <si>
    <t xml:space="preserve"> PowerPoint2019 </t>
  </si>
  <si>
    <t>RI219WINS</t>
  </si>
  <si>
    <t>Windows Server 2019</t>
  </si>
  <si>
    <t>Les bases indispensables pour administrer et configurer votre serveur (2e édition)</t>
  </si>
  <si>
    <t>832 pages</t>
  </si>
  <si>
    <t xml:space="preserve">
Ce livre sur Windows Server 2019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redimensionnement d’un fichier vhd, et enfin les nouveautés en termes de sécurité. Cet apport théorique permet la création d'une maquette (ou bac à sable) composée de machines virtuelles exécutant Windows Server 2019 et Windows 10. 
L'auteur présente ensuite les services Active Directory afin de permettre aux personnes débutantes d'appréhender le vocabulaire utilisé pour Active Directory. Les sites AD, la réplication, le catalogue global sont autant de paramètres étudiés. Le lecteur réalisera la promotion d'un serveur en tant que contrôleur de domaine et en tant que RODC (Read Only Domain Controller) et découvrira le clonage d'un contrôleur de domaine virtuel ou encore Azure AD et le fonctionnement de Azure AD Join. La console Gestionnaire de serveur et certaines de ses fonctionnalités, les containers, la mise en place de Windows Admin Center, ainsi que les objets Active Directory comme la corbeille AD sont également expliqués. L’aspect sécurité est également traité avec la mise en place de BitLocker ainsi que de l'outil PingCastle. 
Dans les chapitres qui suivent, les services DHCP sont traités (haute disponibilité, administration à l'aide de PowerShell...), ainsi que les services réseau, l'implémentation d'un serveur DNS et d'un serveur de fichiers ou encore la mise en place d'un espace de noms DFS. La mise en place d'une autorité de certification racine et intermédiaire est étudiée. 
Enfin les derniers chapitres auront pour sujet la mise en place, la gestion et le dépannage des stratégies de groupe, la mise en place d'une stratégie de mot de passe affinée, la mise en place d'un serveur de déploiement (capture des données d'une partition ou création d'un fichier de réponse), l'installation d'un serveur WSUS ainsi que les outils permettant la gestion et la surveillance du serveur et la présentation du langage PowerShell. 
Tout au long de ce livre sur Windows Server, l'auteur a mis l'accent sur PowerShell : plusieurs ateliers sont réalisés uniquement en PowerShell. 
Des éléments complémentaires sont en téléchargement sur le site www.editions-eni.fr.
 Quizinclus dans 
la version en ligne !
 - Testez vos connaissances à l'issue de chaque chapitre
 - Validez vos acquis
</t>
  </si>
  <si>
    <t>%SITE_CLIENT%/?library_guid=6ABA75B6-4395-42A2-BF5D-F2B8EDEECC9D</t>
  </si>
  <si>
    <t>EP2SCCMEA</t>
  </si>
  <si>
    <t>Microsoft Endpoint Configuration Manager</t>
  </si>
  <si>
    <t>Exploitation et Administration (2e édition)</t>
  </si>
  <si>
    <t>Guillaume Calbano, Jean-Sébastien  Duchêne</t>
  </si>
  <si>
    <t>Calbano, Guillaume</t>
  </si>
  <si>
    <t xml:space="preserve">Duchêne, Jean-Sébastien </t>
  </si>
  <si>
    <t>Edition du 1 February 2021</t>
  </si>
  <si>
    <t>941 pages</t>
  </si>
  <si>
    <t xml:space="preserve">Préface de Jason GITHENS, Principal Program Manager Lead, Microsoft Endpoint Manager - Microsoft Corp 
Ce livre sur Microsoft Endpoint Configuration Manager (en version 2010 au moment de l’écriture), anciennement System Center Configuration Manager ou SCCM, s'adresse à toute personne qui, confrontée à l'administration de périphériques et de ressources dans son entreprise, participe à l'exploitation et l'administration quotidienne de cette solution. Le suivi des différents chapitres transmettra au lecteur la maîtrise des outils et fonctionnalités, ainsi que l'acquisition des compétences pour maintenir le produit et gérer l'ensemble des périphériques avec MECM. 
Microsoft Endpoint Configuration Manager Current Branch embrasse la stratégie as-a-Service de Microsoft avec des versions apportant un grand nombre de nouveautés et d’innovations pour apporter des réponses à la gestion, à la sécurisation et au maintien des postes Windows 10. 
Après une présentation de l'historique du produit et des concepts permettant la compréhension d'une architecture ConfigMgr, les auteurs détaillent les inventaires et leur exploitation, Asset Intelligence et le contrôle logiciel. Ils se servent ensuite de ces informations pour créer des requêtes, des collections et des rapports et présentent le nouvel outil de requêtage en temps réel CMPivot. Le chapitre suivant étudie le contrôle à distance des périphériques avec la prise en main ainsi que les actions à distance possibles. Le chapitre qui suit aborde les applications et leur distribution sous toutes leurs formes (Win32, virtuelle, etc.) mais aussi la gestion de Microsoft 365 Apps ou Microsoft Edge. Les auteurs détaillent également la sécurisation des ressources avec notamment la gestion des mises à jour Microsoft ou des éditeurs tiers, les solutions Microsoft Defender (Antivirus, for Endpoint, Exploit Guard, etc.) de protection contre les attaques et les menaces, et la gestion du chiffrement BitLocker. Ensuite, la création et le déploiement des systèmes d'exploitation sont intégralement présentés. Ce chapitre aborde aussi le cycle de vie de Windows 10 dont le modèle de fonctionnement est très lié à celui de MECM. Le modèle de service, les scénarios de mise à niveau et le maintien du parc Windows 10 sont détaillés avec l’ensemble des solutions disponibles (Desktop Analytics, etc.). 
Enfin, le dernier chapitre fait état des fonctionnalités liées à la conformité, aux paramétrages et à l’accès aux ressources de l’entreprise. Il contient les éléments nécessaires à la gestion des lignes de base et des éléments de configuration mais aussi des profils de configuration et de maintenance via la fonction d’exécution de scripts.
 Quizinclus dans 
la version en ligne !
 - Testez vos connaissances à l'issue de chaque chapitre
 - Validez vos acquis
</t>
  </si>
  <si>
    <t>%SITE_CLIENT%/?library_guid=43A9DADB-3E4B-4BE3-86E2-360B283B0EF6</t>
  </si>
  <si>
    <t xml:space="preserve"> configmgr </t>
  </si>
  <si>
    <t xml:space="preserve"> current branch </t>
  </si>
  <si>
    <t xml:space="preserve"> déploiement </t>
  </si>
  <si>
    <t xml:space="preserve"> distribution </t>
  </si>
  <si>
    <t xml:space="preserve"> endpoint</t>
  </si>
  <si>
    <t xml:space="preserve"> gestion de parc </t>
  </si>
  <si>
    <t xml:space="preserve"> inventaire </t>
  </si>
  <si>
    <t xml:space="preserve"> livre SCCM </t>
  </si>
  <si>
    <t xml:space="preserve"> périphériques </t>
  </si>
  <si>
    <t xml:space="preserve"> RBA </t>
  </si>
  <si>
    <t xml:space="preserve"> sms </t>
  </si>
  <si>
    <t xml:space="preserve"> télédistribution </t>
  </si>
  <si>
    <t xml:space="preserve">SCCM </t>
  </si>
  <si>
    <t>EPPROGRA</t>
  </si>
  <si>
    <t>Prometheus et Grafana</t>
  </si>
  <si>
    <t>Surveillez vos applications et composants système</t>
  </si>
  <si>
    <t xml:space="preserve">Avec ce livre, illustré par de nombreux exemples de mise en œuvre, les administrateurs système comme les développeurs apprendront à déployer l’outil de surveillance Prometheus, interfacé avec l’outil de visualisation de données Grafana, pour mieux maîtriser la surveillance de leurs applications ou de leurs composants système. 
L’auteur commence pour cela par présenter l’intégration de Prometheus à de nombreux systèmes ou applications tels que Linux, Docker Swarm, Kubernetes, Spring Boot, PostgreSQL ou encore MySQL/MariaDB, sans que cela nécessite des connaissances approfondies pour chacun d'eux. Les concepts à connaître a minima pour réaliser ce travail seront toutefois présentés. 
Le lecteur découvre ensuite comment interfacer Prometheus à Grafana, ainsi que l'automatisation des différentes tâches nécessaires à l’intégration de ces deux outils dans les applications ou systèmes, à commencer par la mise en place sous Linux. 
La suite du livre traite de la surveillance du système ainsi que de la gestion des accès (certificats HTTPS, authentification, autorisation via LDAP ou OAuth). Un chapitre est également consacré à la mise en place d'alertes transmises par e-mail ou à l'aide de notifications Slack. Les mécanismes de découverte automatique des containers avec Docker Swarm ou Kubernetes ainsi que le choix de tableaux de bord suite à la mise en place de cAdvisor sont détaillés. Par ailleurs, un chapitre en fin de livre est dédié à l'installation d'un opérateur pour gérer Prometheus dans Kubernetes. 
Tout un ensemble de chapitres présente ensuite la surveillance des briques applicatives classiques (bases de données, applications Spring Boot ou Flask) mais également le suivi de composants externes tels que l’API d'un partenaire ou plus simplement des briques hardware sur lesquelles il n'est pas possible d'installer d'exporteur Prometheus. 
Pour finir, l'auteur détaille les mécanismes d'agrégation et d'archivage vers des supports de stockage longue durée comme InfluxDB. 
Les exemples et le code source du livre sont téléchargeables sous forme d'archives sur le site www.editions-eni.fr et disponibles également sur GitHub (instructions incluses au début du livre).
 Quizinclus dans 
la version en ligne !
 - Testez vos connaissances à l'issue de chaque chapitre
 - Validez vos acquis
</t>
  </si>
  <si>
    <t>%SITE_CLIENT%/?library_guid=585022F5-2737-425D-81DF-ADE04A854EDD</t>
  </si>
  <si>
    <t xml:space="preserve"> grafana </t>
  </si>
  <si>
    <t xml:space="preserve"> supervision</t>
  </si>
  <si>
    <t xml:space="preserve"> surveillance </t>
  </si>
  <si>
    <t xml:space="preserve">prometheus </t>
  </si>
  <si>
    <t>DP3TOIP</t>
  </si>
  <si>
    <t>Téléphonie sur IP (ToIP)</t>
  </si>
  <si>
    <t>Vers la convergence des réseaux dédiés (voix/vidéo/données) (3e édition)</t>
  </si>
  <si>
    <t>Pierre Ledru</t>
  </si>
  <si>
    <t>Ledru, Pierre</t>
  </si>
  <si>
    <t xml:space="preserve">Ce livre sur la Téléphonie sur IP (ou ToIP) s'adresse aux Responsables des réseaux de communication des entreprises et aux étudiants en DUT et Licence "Réseaux et Télécoms". Il apporte les connaissances nécessaires à la compréhension de l'évolution des concepts traditionnels de la téléphonie vers la ToIP et fait le point sur les propositions des constructeurs et opérateurs actuels. Des connaissances de base sur la téléphonie, la transmission de données et les réseaux IP constituent des prérequis nécessaires pour tirer le meilleur profit du livre. 
Le premier chapitre fournit un point de comparaison technologique et économique entre la téléphonie historique et la proposition actuelle de la ToIP, c'est-à-dire non seulement le transport de la voix dans le réseau téléphonique fixe (les conversations téléphoniques) mais aussi les services associés tels que le transport de données. Le second chapitre résume les principales méthodes utilisées pour le transport des données (avant l'apparition d'Internet) et introduit les notions de paquets, de cellules, de piles de protocoles, largement répandues désormais avec le réseau Internet public.
Après un bref historique d'Internet, le chapitre suivant traite des premiers pas du transport de la voix par les réseaux IP, la VoIP, ainsi que les motifs y ayant conduit. Ce chapitre montre les difficultés rencontrées et le besoin de faire évoluer et de normaliser les modèles utilisés. Les organismes de standardisation sont clairement identifiés ainsi que leurs domaines de compétences et/ou de convergence. Comme l'Internet, l'Intranet permet d'échanger des messages, de consulter ou transmettre des documents à l'échelle d'une entreprise donc de diffuser de l'information sous forme de texte, d'image, de voix ou de vidéo : le quatrième chapitre liste ainsi les conditions nécessaires et les modèles utilisés. 
Le chapitre suivant met en évidence les bénéfices économiques et technologiques à fédérer les différents réseaux de transport Voix/Vidéo/Données. Y sont explicitées les notions de NGN (Next Generation Networks) ainsi que les caractéristiques techniques de codage/décodage des échantillons de voix, les interconnexions Legacy - IP et la garantie de la bonne exécution des services téléphoniques. Puis la perspective d'un réseau global multimédia IP accueillant tous les types d'usagers, fixes et mobiles est abordée avec un chapitre traitant de l’IMS (Ip Multimedia Subsystems). 
Le septième chapitre identifie les principes de circulation, de sécurisation et de confidentialité des informations (dont les conversations audio et vidéo) qui circulent au sein du réseau d'une entreprise aux sites éclatés géographiquement et qui utilisent l'Internet public comme relais d'un site à l'autre. Enfin, le dernier chapitre présente l’évolution actuelle proposant le portage des fonctions d'un réseau téléphonique (public ou privé) vers le Cloud dans le même esprit que ce qui est fait pour les réseaux IT d'entreprise. Ce chapitre constitue une opportunité pour découvrir l'architecture Cloud et ouvre la porte à l'approfondissement de l’étude de la virtualisation fonctionnelle.
 Quizinclus dans 
la version en ligne !
 - Testez vos connaissances à l'issue de chaque chapitre
 - Validez vos acquis
</t>
  </si>
  <si>
    <t>%SITE_CLIENT%/?library_guid=315E6562-48D1-41AB-8D9A-E554BCFD946E</t>
  </si>
  <si>
    <t xml:space="preserve"> IMS </t>
  </si>
  <si>
    <t xml:space="preserve"> Legacy</t>
  </si>
  <si>
    <t xml:space="preserve"> NGN </t>
  </si>
  <si>
    <t xml:space="preserve"> voip </t>
  </si>
  <si>
    <t xml:space="preserve">ip </t>
  </si>
  <si>
    <t>EI4SYM</t>
  </si>
  <si>
    <t>Symfony 4 (LTS)</t>
  </si>
  <si>
    <t>, Bilal  Amarni, Etienne Langlet</t>
  </si>
  <si>
    <t xml:space="preserve">Amarni, Bilal </t>
  </si>
  <si>
    <t xml:space="preserve">Ce livre sur Symfony 4 s’adresse aux développeurs, chefs de projets, architectes techniques, qui souhaitent, grâce à ce framework, structurer et organiser leurs développements PHP au sein d’un environnement de construction d’applications robuste et professionnel. La maîtrise de la programmation objet avec PHP est un prérequis indispensable pour tirer le meilleur parti de ces pages. 
Le livre couvre les principaux composants de Symfony 4, considéré aujourd’hui comme le framework PHP de référence. Il fournit les connaissances de base qui permettent non seulement de créer un site ou une application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de la journalisation ou même de la sécurité de l’application sont autant de thèmes exposés dans le livre. 
Le temps de chargement des pages d’un site web étant un élément crucial, un chapitre délivre les techniques et astuces pour fortement améliorer les performances d’une application. 
Les auteurs ont structuré les chapitres pour faciliter l’apprentissage de Symfony 4 et dévoilent au fil des pages des conseils, bonnes pratiques et exemples détaillés. 
Des éléments complémentaires sont en téléchargement sur le site www.editions-eni.fr.
 Quizinclus dans 
la version en ligne !
 - Testez vos connaissances à l'issue de chaque chapitre
 - Validez vos acquis
</t>
  </si>
  <si>
    <t>%SITE_CLIENT%/?library_guid=3250AD9C-B05C-4EBE-8FCB-9350C1AFC586</t>
  </si>
  <si>
    <t xml:space="preserve"> crum </t>
  </si>
  <si>
    <t xml:space="preserve"> doctrine </t>
  </si>
  <si>
    <t xml:space="preserve"> mvc</t>
  </si>
  <si>
    <t xml:space="preserve"> support codelgniter </t>
  </si>
  <si>
    <t xml:space="preserve"> support php </t>
  </si>
  <si>
    <t xml:space="preserve">support symfony </t>
  </si>
  <si>
    <t>OWAUDSEO</t>
  </si>
  <si>
    <t>Audit SEO</t>
  </si>
  <si>
    <t>Toutes les clés pour analyser et optimiser votre site web</t>
  </si>
  <si>
    <t>Jean-Marc  Courtiade</t>
  </si>
  <si>
    <t xml:space="preserve">Courtiade, Jean-Marc </t>
  </si>
  <si>
    <t>Edition du 1 March 2021</t>
  </si>
  <si>
    <t xml:space="preserve">Ce livre s’adresse à toute personne possédant un bon niveau technique et une expérience en SEO dont la fonction (consultant SEO en agence ou indépendant, chargé(e) de marketing digital…) nécessite d’analyser en profondeur les sites web afin de mettre en place des actions correctives permettant d’améliorer leur visibilité sur les moteurs de recherche (principalement sur Google). 
Il montre pas à pas comment réaliser des audits de référencement naturel sur les trois domaines suivants : 
1. Technique : pour détecter les freins à l’indexation du site. 
2. Sémantique et concurrentiel : pour cerner le marché en termes de visibilité sur les moteurs de recherche, déterminer sur quels mots clés un site et ses concurrents se positionnent. 
3. Netlinking : pour vérifier la popularité d’un site et fournir des pistes en vue de construire une stratégie de linkbuilding. 
Il détaille l’ensemble des étapes nécessaires, de la préparation des audits en partenariat avec les commanditaires, à la rédaction d’un rapport d’audit complet, en passant par la prise en main des logiciels nécessaires et l’analyse des données.
Pour commencer, l’auteur pose les principes de base de la réalisation d’un audit SEO : recueil des informations préalables, gestion de projet, budget, choix des outils ou encore méthodologie de travail sont au menu du premier chapitre. 
Dans le deuxième chapitre, l’auteur entre dans le concret : après le recueil des informations préalables et la définition du cadre de l’audit, il explique comment réaliser une analyse de l’environnement SEO global et technique ; point important, il donne toutes les clés pour réaliser un crawl de site dans les meilleures conditions afin d’obtenir les informations les plus pertinentes. 
Le troisième chapitre est consacré à l’audit technique SEO. L’objectif étant de déceler les freins à l’indexation d’un site, il traite notamment de l’indexabilité des pages, des optimisations on-page et de la performance. 
Le chapitre suivant s’intéresse à l’audit de l’environnement concurrentiel et sémantique de site. Il fournit des méthodologies pour vérifier le positionnement d’un site web face à ses concurrents et déceler les opportunités pour les dépasser. 
Enfin, le dernier chapitre couvre le netlinking ; il décrit comment analyser la situation d’un site et de la concurrence dans ce domaine et ainsi, trouver des pistes pour créer une stratégie de linkbuilding solide.
 Quizinclus dans 
la version en ligne !
 - Testez vos connaissances à l'issue de chaque chapitre
 - Validez vos acquis
</t>
  </si>
  <si>
    <t>%SITE_CLIENT%/?library_guid=46EE1674-E982-49F7-A2CA-14D32514DEBC</t>
  </si>
  <si>
    <t xml:space="preserve"> CDN </t>
  </si>
  <si>
    <t xml:space="preserve"> crawl </t>
  </si>
  <si>
    <t xml:space="preserve"> Google Analytics </t>
  </si>
  <si>
    <t xml:space="preserve"> linkbuilding </t>
  </si>
  <si>
    <t xml:space="preserve"> mot</t>
  </si>
  <si>
    <t xml:space="preserve"> netlinking </t>
  </si>
  <si>
    <t xml:space="preserve"> référencement </t>
  </si>
  <si>
    <t xml:space="preserve"> Screaming Frog </t>
  </si>
  <si>
    <t xml:space="preserve"> sémantique </t>
  </si>
  <si>
    <t xml:space="preserve"> SEMrush</t>
  </si>
  <si>
    <t xml:space="preserve"> sitemap </t>
  </si>
  <si>
    <t xml:space="preserve">Audit </t>
  </si>
  <si>
    <t xml:space="preserve">clé </t>
  </si>
  <si>
    <t>OWSHO</t>
  </si>
  <si>
    <t>Shopify</t>
  </si>
  <si>
    <t>Passez au e-commerce : boutique en ligne, Click and Collect, Drop Shipping</t>
  </si>
  <si>
    <t>310 pages</t>
  </si>
  <si>
    <t xml:space="preserve">
 Shopify est une solution rapide et immédiate pour lancer une activité de vente en ligne en complément ou pas d'un point de vente physique. Ce livre est destiné à tous ceux qui n'ont pas de compétences techniques en développement web ni le budget pour recourir aux services d'un prestataire. Il vous permettra de créer rapidement un site marchand qui respecte les fondamentaux du e-commerce en proposant une expérience utilisateur optimale. 
Avec des explications pas à pas, vous apprendrez comment poser les bases de votre site e-commerce : 
•	Organiser le contenu avec un catalogue cohérent et des produits bien présentés 
•	Mettre en place une logistique efficace depuis la gestion du stock jusqu'au suivi des expéditions 
• Promouvoir les ventes avec des promotions attractives 
•	Déployer des actions marketing et optimiser la relation client.
Vous disposerez ainsi de toutes les clés pour vous lancer et réussir dans le e-commerce.
 Quizinclus dans 
la version en ligne !
 - Testez vos connaissances à l'issue de chaque chapitre
 - Validez vos acquis
</t>
  </si>
  <si>
    <t>%SITE_CLIENT%/?library_guid=78D35290-D538-412A-9F9E-6F3116C81FBA</t>
  </si>
  <si>
    <t xml:space="preserve"> gestion du stock </t>
  </si>
  <si>
    <t xml:space="preserve"> marketing </t>
  </si>
  <si>
    <t xml:space="preserve"> newsletter </t>
  </si>
  <si>
    <t xml:space="preserve"> Oberlo</t>
  </si>
  <si>
    <t xml:space="preserve"> promotion </t>
  </si>
  <si>
    <t xml:space="preserve"> vente en ligne </t>
  </si>
  <si>
    <t xml:space="preserve">Boutique en ligne </t>
  </si>
  <si>
    <t xml:space="preserve">mailing </t>
  </si>
  <si>
    <t>EP3GIT</t>
  </si>
  <si>
    <t>Maîtrisez la gestion de vos versions (concepts, utilisation et cas pratiques) (3e édition)</t>
  </si>
  <si>
    <t>Edition du 1 July 2021</t>
  </si>
  <si>
    <t xml:space="preserve">Ce livre s'adresse principalement aux développeurs et aux chefs de projet mais également aux professionnels appelés à modifier des codes sources (graphiste, webdesigner, etc.). 
Le livre présente tout d'abord l'historique des solutions de gestion de versions et leur intérêt. Il permet ensuite au lecteur d'installer et de configurer Git puis de l'utiliser tout au long de cinq chapitres progressifs (fonctionnement des branches, partage d'un dépôt, outils internes...). Un chapitre permet au lecteur de bien appréhender git-flow, une méthode pour gérer efficacement les différentes versions d'un projet en entreprise. 
Deux chapitres présentent la gestion de versions de manière très pragmatique en utilisant deux scénarios mettant en œuvre des développeurs. Le premier scénario reprend les bases de l'utilisation de Git et montre l'utilisation des principales commandes dans des cas quasi-réels. Le deuxième scénario met en scène une équipe de développeurs : de l'installation de GitLab, jusqu'à une utilisation de la méthode git-flow par l'équipe. Ce chapitre détaille les principales étapes par lesquelles l'équipe doit passer pour versionner un projet existant.
Un chapitre présente une liste d’alias et de commandes prêtes à l’emploi, fruit d’années de pratique de Git de l’auteur, afin que le lecteur utilise Git plus efficacement et puisse obtenir des solutions de problèmes communs. Le dernier chapitre présente un cas réel d’intégration continue 100% Git dans le cadre d’un développement web avec le framework Django. 
Un aide-mémoire en annexe permet de visualiser rapidement les principales commandes et leurs principales options.
 Quizinclus dans 
la version en ligne !
 - Testez vos connaissances à l'issue de chaque chapitre
 - Validez vos acquis
</t>
  </si>
  <si>
    <t>%SITE_CLIENT%/?library_guid=DF4DE4BE-82B0-4CF7-8B1B-FA2E230D2A9B</t>
  </si>
  <si>
    <t>CEPROWN</t>
  </si>
  <si>
    <t>Product Owner</t>
  </si>
  <si>
    <t>Préparation à la certification Professional Scrum Product Owner™ (examen PSPO I)</t>
  </si>
  <si>
    <t xml:space="preserve">La certification Professional Scrum Product Owner™ est composée de trois examens : Professional Scrum Product Owner I (PSPO I), Professional Scrum Product Owner II (PSPO II) et Professional Scrum Product Owner III (PSPO III), attestant respectivement d’un niveau fondamental, avancé ou expert dans la maîtrise du rôle de Product Owner dans un contexte agile Scrum. Ce livre a pour objectif de vous préparer à l’examen de la certification PSPO I. 
Pour vous aider à préparer efficacement cet exament, le livre couvre tous les objectifs officiels, tant d'un point de vue théorique que d'un point de vue pratique avec des exemples concrets. Il a été rédigé en français (il ne s'agit pas d'une traduction) par un formateur professionnel reconnu, également Scrum Master et coach agile.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À cette maîtrise des concepts du rôle de Product Owner, s'ajoute la préparation spécifique à l’examen. Ainsi, en fin d'ouvrage, un examen blanc de quatre-vingts questions similaires à celles de l'examen officiel, mais en français, vont vous permettre d'évaluer vos connaissances et de vous positionner par rapport à l'examen officiel. 
</t>
  </si>
  <si>
    <t>%SITE_CLIENT%/?library_guid=A2C1DF09-FE8D-4D1F-801F-9D3351C8ED07</t>
  </si>
  <si>
    <t xml:space="preserve"> ice scrum </t>
  </si>
  <si>
    <t xml:space="preserve"> scrum master</t>
  </si>
  <si>
    <t xml:space="preserve">livre scrum </t>
  </si>
  <si>
    <t>RB7.1BAS</t>
  </si>
  <si>
    <t>Base 7.1</t>
  </si>
  <si>
    <t>Le gestionnaire de bases de données de LibreOffice</t>
  </si>
  <si>
    <t>Edition du 1 October 2021</t>
  </si>
  <si>
    <t>292 pages</t>
  </si>
  <si>
    <t>Ce livre a été conçu pour vous permettre d’apprendre à utiliser efficacement toutes les fonctionnalités de Base, le gestionnaire de bases de données de LibreOffice 7.1. Il vous explique en détail les méthodes de création et d’utilisation d’une base de données. 
Après vous êtes familiarisé avec l’environnement, vous commencerez par l’exploitation d’une base de données existante : créer des enregistrements, modifier les données, rechercher, trier et filtrer les enregistrements. 
Vous verrez ensuite comment concevoir une base de données et les différents objets qui la composent : créer les tables, comprendre l’intérêt d’une clé primaire et établir les relations entre les tables, créer des requêtes de sélection, paramétrées, calculées avec ou sans regroupement ainsi que des requêtes en mode SQL (requêtes de suppression, de modification et d’ajout de données), créer des vues de table, des formulaires en intégrant des contrôles de tous types (zone de liste, case à cocher, bouton radio, groupe d’options…) et des rapports en utilisant l’extension Report Builder. 
Pour finir, vous découvrirez les différentes méthodes permettant de copier des données d’une base de données dans les applications Writer ou Calc et inversement ainsi que les techniques permettant la personnalisation de votre environnement de travail. Vous trouverez, en annexe, la liste des raccourcis-clavier.</t>
  </si>
  <si>
    <t>%SITE_CLIENT%/?library_guid=AD286141-B91B-4CA2-A410-C3629E61B0BE</t>
  </si>
  <si>
    <t xml:space="preserve">  open source </t>
  </si>
  <si>
    <t xml:space="preserve"> base de données </t>
  </si>
  <si>
    <t xml:space="preserve"> bases de données </t>
  </si>
  <si>
    <t xml:space="preserve"> Libre Office </t>
  </si>
  <si>
    <t xml:space="preserve"> rapport </t>
  </si>
  <si>
    <t xml:space="preserve"> rapports</t>
  </si>
  <si>
    <t xml:space="preserve"> Report Builder </t>
  </si>
  <si>
    <t xml:space="preserve"> requête </t>
  </si>
  <si>
    <t xml:space="preserve"> requêtes </t>
  </si>
  <si>
    <t xml:space="preserve">OpenSource </t>
  </si>
  <si>
    <t>AT22REV</t>
  </si>
  <si>
    <t>Revit 2022</t>
  </si>
  <si>
    <t>Ce livre sur Revit 2022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</si>
  <si>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%SITE_CLIENT%/?library_guid=C775AFD7-B3E0-4931-87FA-F40AE259E13F</t>
  </si>
  <si>
    <t xml:space="preserve"> Dynamo</t>
  </si>
  <si>
    <t xml:space="preserve">Modélisation </t>
  </si>
  <si>
    <t>RI22AUT</t>
  </si>
  <si>
    <t>737 pages</t>
  </si>
  <si>
    <t>Ce livre sur AutoCAD 2022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du livre AutoCAD 2022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 comparer des fichiers Dwg, d’exporter ou d’importer d’autres formats (dont SKP, DGN, PDF, IGES, STEP, SolidWorks, PRO-E, CATIA, NX…)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t>
  </si>
  <si>
    <t>%SITE_CLIENT%/?library_guid=40A34054-7C11-4B16-8D71-769CA794D0BE</t>
  </si>
  <si>
    <t xml:space="preserve"> autocad </t>
  </si>
  <si>
    <t xml:space="preserve"> autodesk 2022 </t>
  </si>
  <si>
    <t xml:space="preserve"> skp</t>
  </si>
  <si>
    <t xml:space="preserve">AUTOCAD </t>
  </si>
  <si>
    <t>RIMLDLALG</t>
  </si>
  <si>
    <t>Machine Learning et Deep Learning</t>
  </si>
  <si>
    <t>Des bases à la conception avancée d'algorithmes (exemples en Python et en JavaScript)</t>
  </si>
  <si>
    <t>Patrick Wampé</t>
  </si>
  <si>
    <t>Wampé, Patrick</t>
  </si>
  <si>
    <t>283 pages</t>
  </si>
  <si>
    <t xml:space="preserve">Ce livre s’adresse à toute personne qui désire mieux comprendre et utiliser les algorithmes pour améliorer sa pratique de la programmation, et acquérir une compréhension de base des domaines du Machine Learning et du Deep Learning. 
L’auteur commence par parler de logique pour aider le lecteur dans sa compréhension des algorithmes classiques et des règles de programmation. Il sera ainsi armé pour étudier les bases propres à tout langage de programmation : les variables, les opérateurs, les conditions, les boucles, les fonctions… 
Dans la suite du livre, l’auteur détaille ce qui fait la spécificité, l’intérêt et la puissance des algorithmes dits intelligents, dédiés au Machine Learning ou au Deep Learning. Il donne au lecteur des exemples d’applications modernes et montre comment les utiliser concrètement dans des programmes informatiques. 
La plupart des algorithmes de ce livre sont traduits en Python et en JavaScript. Les sources, directement utilisables, sont disponibles en téléchargement sur le site www.editions-eni.fr.
 Quizinclus dans 
la version en ligne !
 - Testez vos connaissances à l'issue de chaque chapitre
 - Validez vos acquis
</t>
  </si>
  <si>
    <t>%SITE_CLIENT%/?library_guid=4B7BC87B-7C6B-4A20-A648-D2AC72CA37AB</t>
  </si>
  <si>
    <t xml:space="preserve"> IA</t>
  </si>
  <si>
    <t xml:space="preserve"> intelligence artificielle </t>
  </si>
  <si>
    <t xml:space="preserve">algorithmique </t>
  </si>
  <si>
    <t>MBREDW</t>
  </si>
  <si>
    <t>La rédaction web</t>
  </si>
  <si>
    <t>Créez votre stratégie de contenu et boostez votre référencement sur Google</t>
  </si>
  <si>
    <t>Aurélie  Bégat</t>
  </si>
  <si>
    <t xml:space="preserve">Bégat, Aurélie </t>
  </si>
  <si>
    <t>Edition du 1 January 2021</t>
  </si>
  <si>
    <t>282 pages</t>
  </si>
  <si>
    <t xml:space="preserve">Avec le développement du web, les informations autour de la marque, des produits et des services sont devenues essentielles. Le brand content (contenu de marque) est vital pour la pérennité d’une enseigne afin de développer sa notoriété et permettre l’accroissement de son chiffre d’affaires. La rédaction web est donc aujourd’hui une réalité et une nécessité en matière de communication digitale. 
Mais, comment rédiger un contenu efficace, conforme aux guidelines de Google et qui vous permettra d’optimiser votre référencement ? Nous verrons que l’écriture web nécessite une méthodologie pour construire une stratégie de contenu efficace. 
Ce livre est destiné à toute personne qui souhaite monter en compétences en conception-rédaction web, que vous soyez étudiant, créateur de contenu, community manager ou responsable de communication pour le compte d’un annonceur. 
Vous y trouverez dans un premier temps toutes les étapes de travail préparatoire indispensables avant de commencer à rédiger : l’audit et la veille pour trouver l’information, la définition de votre cible et l’élaboration d’un calendrier éditorial. 
Le contenu textuel s’articule autour de deux éléments principaux qui sont les piliers du référencement naturel : les mots-clés et la structuration du texte (construction des phrases, vocabulaire et syntaxe appropriés, liens hypertextes) que nous étudierons en détail. 
La conception-rédaction web représente un investissement en temps et en argent. Les objectifs sont différents s’il s’agit d’animer un blog, concevoir un storytelling pour diffuser du contenu impactant à travers une histoire, créer la page d’accueil d’un site, alimenter les réseaux sociaux ou rédiger pour la presse écrite. Ces différents aspects sont détaillés dans plusieurs chapitres. 
Ce livre contient des astuces et des outils pour optimiser votre stratégie rédactionnelle. Il vous apportera de nombreuses techniques d’écriture web ainsi que des biais de compréhension sur le métier de concepteur rédacteur.
 Quizinclus dans 
la version en ligne !
 - Testez vos connaissances à l'issue de chaque chapitre
 - Validez vos acquis
Pour aller plus loin retrouvez notre webinaire " Multipliez votre CA avec la rédaction web ! Comment ? Trustez les premières places sur Google !
</t>
  </si>
  <si>
    <t>%SITE_CLIENT%/?library_guid=6F04FB4E-6DA6-45DA-A3E0-C42F7D93371C</t>
  </si>
  <si>
    <t xml:space="preserve"> blog </t>
  </si>
  <si>
    <t xml:space="preserve"> brand content </t>
  </si>
  <si>
    <t xml:space="preserve"> concepteur rédacteur</t>
  </si>
  <si>
    <t xml:space="preserve"> contenu </t>
  </si>
  <si>
    <t xml:space="preserve"> mot clé </t>
  </si>
  <si>
    <t xml:space="preserve"> presse écrite </t>
  </si>
  <si>
    <t xml:space="preserve"> rédiger </t>
  </si>
  <si>
    <t xml:space="preserve"> storytelling </t>
  </si>
  <si>
    <t xml:space="preserve">Ecriture </t>
  </si>
  <si>
    <t>EP3JASP</t>
  </si>
  <si>
    <t>Le socle technique des applications Java EE (3e édition)</t>
  </si>
  <si>
    <t>625 pages</t>
  </si>
  <si>
    <t xml:space="preserve">Ce livre apporte les éléments clés pour se repérer dans les différentes technologies utilisées dans les projets basés sur Spring. Il prend en compte les différences de configuration liées aux versions de Spring (en version 4.3 et 5.2 au moment de l'écriture) et se base sur des exemples concrets d'utilisation. Il permet au lecteur d'être très rapidement autonome sur un projet d'entreprise qui utilise Spring, que ce soit au début d'un nouveau projet ou pour maintenir un projet existant : compréhension du noyau, accès aux données, maîtrise de la couche web. Des connaissances sur le développement Java et notamment le développement d'applications web sont un prérequis indispensable pour tirer le meilleur parti possible du livre. 
L'auteur présente tout d'abord les éléments simples et courants de Spring (la configuration, les contextes, les librairies tiers) et explique ensuite certains aspects plus complexes que l'on rencontre souvent dans les projets (Ressources, Bindeurs, Validateurs, Convertisseurs et Tests). La programmation par aspects est expérimentée, les applications web Spring MVC et les Web Services sont détaillés avec les tests unitaires associés. L'auteur présente les nouveautés Spring Boot, Kotlin avec Angular, les applications orientées messages et Spring Batch, une introduction à Reactor et WebFlux et termine par une description de la partie Spring d'un projet généré à partir de JHipster afin d'illustrer une mise en œuvre très actuelle.
Tout au long des chapitres, l'auteur s'appuie sur des exemples fonctionnels afin de permettre l'expérimentation au plus tôt par le lecteur. Dans ce but, des éléments sont en téléchargement sur le site www.editions-eni.fr.
 Quizinclus dans 
la version en ligne !
 - Testez vos connaissances à l'issue de chaque chapitre
 - Validez vos acquis
</t>
  </si>
  <si>
    <t>%SITE_CLIENT%/?library_guid=9780B78D-2337-4392-874B-D547D73D909E</t>
  </si>
  <si>
    <t>DPEEJIA</t>
  </si>
  <si>
    <t>Intelligence artificielle</t>
  </si>
  <si>
    <t>Enjeux éthiques et juridiques</t>
  </si>
  <si>
    <t>Edition du 1 August 2021</t>
  </si>
  <si>
    <t>262 pages</t>
  </si>
  <si>
    <t>Après l’avènement de la société de l’information et la digitalisation de pans entiers d’activités de notre société, la révolution de l’IA est en marche. Cette (r)évolution s’accompagne d’une médiatisation tous azimuts, oscillant entre fantasmes dystopiques et électrochocs nécessaires d’une opinion publique souvent perdue au sein de ce maelström. Une chose est sûre, l’IA occupe les pensées et vient bouleverser notre droit. 
Le présent guide propose une réflexion pragmatique et pratique sur l’impact des progrès techniques associés à l’intelligence artificielle dans nos sociétés dites modernes. Les questions sont nombreuses : comment appréhender l’IA ? Comment en réguler l’utilisation ? Comment accompagner les extraordinaires promesses de l’IA tout en se protégeant contre les risques incroyables qu’elle génère ?
Au travers d’exemples concrets touchant aussi bien la sphère privée individuelle, la sphère professionnelle de l’entreprise ou la sphère publique étatique, ce guide s’attache à éclairer le lecteur sur ce qu’est l’IA et ce qu’elle n’est pas ; sur les risques actuels et à venir d’une IA sans limite et sans droit. 
Les questions éthiques et juridiques seront au coeur de cette réflexion transversale poussant notre droit dans ses limites. Mais n’est-ce pas avant tout un éternel recommencement ? Peut-on parler de vide juridique comme ceux qui se trompaient lors de la naissance d’Internet ? Certainement pas. Comme nous le verrons, c’est bien en appliquant ses fondamentaux que le professionnel du droit participera activement et efficacement à la régulation et au développement de l’intelligence artificielle. L’IA est ainsi soit objet soit acteur de la relation contractuelle. Il nous appartient dans ce contexte de clarifier sa responsabilité en tant que cause ou acteur du dommage. Nous devrons aussi nous interroger sur le sort des créations produites par l’IA ou encore sur son impact au regard des activités de chacun, des compétences et des métiers. 
Ainsi, ce guide s’adresse généralement à tous ceux qui s’intéressent à l’IA et plus particulièrement aux professionnels du droit qui en auront l’utilité.</t>
  </si>
  <si>
    <t>%SITE_CLIENT%/?library_guid=1757D5F1-4F8E-4BFA-A69F-680E37D31817</t>
  </si>
  <si>
    <t xml:space="preserve"> droit </t>
  </si>
  <si>
    <t xml:space="preserve"> droit des contrats </t>
  </si>
  <si>
    <t xml:space="preserve"> responsabilité </t>
  </si>
  <si>
    <t xml:space="preserve"> RGPD</t>
  </si>
  <si>
    <t>RB19SHA</t>
  </si>
  <si>
    <t>SharePoint 2019</t>
  </si>
  <si>
    <t>L'environnement de travail collaboratif</t>
  </si>
  <si>
    <t>Myriam Gris, Jean-Sébastien Padoan</t>
  </si>
  <si>
    <t>Padoan, Jean-Sébastien</t>
  </si>
  <si>
    <t xml:space="preserve">Cet ouvrage est destiné aux collaborateurs disposant dans leur entreprise d'un site intranet conçu avec SharePoint 2019. Il a comme objectif de vous aider à comprendre le fonctionnement de cette plateforme qui facilite la collaboration entre les différents membres d'une équipe. 
Après une vue d'ensemble des fonctionnalités, le vocabulaire à connaître et l’architecture logique générale de SharePoint, vous découvrirez les nouveautés de cette version 2019 avec notamment l'avènement des « contenus Modernes ». Vous verrez ce qu'est un site d'équipe SharePoint, comment il est composé, qui peut faire quoi en fonction des différents niveaux d'autorisation attribués et comment accéder aux différents sous-sites et à leur contenu.
 Vous apprendrez ensuite à utiliser les Bibliothèques de documents et d'images (dans les modes Moderne et Classique) dans le but de partager les différents documents de travail entre collaborateurs : déposer des fichiers dans les bibliothèques, les consulter, les modifier, les partager, les synchroniser, comment faire du versioning en gérant les différentes versions d'un même document et comment les intégrer dans des flux de travail. 
La partie suivante est consacrée aux éléments de type Liste (également en mode Moderne et Classique) : comment utiliser des listes de tâches, le calendrier, les forums de discussion, les annonces, les enquêtes et les contacts. 
La cinquième partie intéressera les personnes susceptibles de participer à la modification d'un site : qu’il s’agisse d’intervenir sur un site Moderne ou sur un site Classique, vous y verrez comment modifier l'apparence du site, activer sa publication et personnaliser la navigation (personnaliser le volet Lancement rapide, ajouter des liens d'accès…). Dans la partie suivante, vous apprendrez à créer vos propres bibliothèques, des listes, des bibliothèques de pages wiki, des pages de contenus (Moderne ou Classique) et comment personnaliser les affichages… 
Le livre se termine par la présentation d'autres types de site tels que les blogs, les wikis d'entreprise ainsi que le centre de documents.
 Quizinclus dans 
la version en ligne !
 - Testez vos connaissances à l'issue de chaque chapitre
 - Validez vos acquis
</t>
  </si>
  <si>
    <t>%SITE_CLIENT%/?library_guid=F93B0FF0-0994-4323-8A46-692BE511E564</t>
  </si>
  <si>
    <t xml:space="preserve"> bibliothèque de documents </t>
  </si>
  <si>
    <t xml:space="preserve"> bibliothèques de documents </t>
  </si>
  <si>
    <t xml:space="preserve"> sites d'équipe </t>
  </si>
  <si>
    <t xml:space="preserve"> versioning</t>
  </si>
  <si>
    <t xml:space="preserve">Intranet </t>
  </si>
  <si>
    <t>LF2ARDTR</t>
  </si>
  <si>
    <t>Faites-le jouer au train (2e édition)</t>
  </si>
  <si>
    <t>Pascal Barlier</t>
  </si>
  <si>
    <t>Barlier, Pascal</t>
  </si>
  <si>
    <t>387 pages</t>
  </si>
  <si>
    <t>Ce livre sur Arduino s'adresse à toute personne qui souhaite exploiter cette carte autour d'un projet concret. En effet, tout au long de ces pages, l'auteur donne toutes les informations nécessaires pour piloter un réseau de trains miniatures à l'aide d'Arduino. Des notions de programmation, de préférence dans les langages C ou C++, et une connaissance préalable d’Arduino sont un plus pour la lecture de ce livre. 
Après avoir présenté les connaissances de base liées à la numérisation d’un réseau de trains (adressage, contrôle de la vitesse, commandes, circuits électroniques…), l'auteur étudie les protocoles DCC et I²C. 
Des chapitres dédiés détaillent ensuite la programmation de nombreuses interfaces pilotables par les cartes Arduino Nano, Uno et Mega pour numériser le réseau de trains. Le lecteur est ainsi amené à programmer un décodeur de retour d’information, le panneau de contrôle, la centrale de pilotage, un détecteur de position des trains, le pilotage des aiguillages… 
Au total, une trentaine de programmes et près d'une vingtaine de circuits électroniques sont présentés et expliqués dans ce livre. Ils permettent au lecteur d’appréhender l’étendue des possibilités offertes par Arduino pour numériser un réseau de trains.</t>
  </si>
  <si>
    <t>%SITE_CLIENT%/?library_guid=8AE866CE-6624-47CC-8F68-475916AE62D0</t>
  </si>
  <si>
    <t xml:space="preserve"> analogique </t>
  </si>
  <si>
    <t xml:space="preserve"> Arduino </t>
  </si>
  <si>
    <t xml:space="preserve"> circuit électronique </t>
  </si>
  <si>
    <t xml:space="preserve"> I²C </t>
  </si>
  <si>
    <t xml:space="preserve"> raspberry</t>
  </si>
  <si>
    <t xml:space="preserve"> servomoteur </t>
  </si>
  <si>
    <t xml:space="preserve"> signal DCC </t>
  </si>
  <si>
    <t>EIBLOAWS</t>
  </si>
  <si>
    <t>Blockchain avec AWS</t>
  </si>
  <si>
    <t>Développez votre chaîne de blocs avec les services web d'Amazon</t>
  </si>
  <si>
    <t>307 pages</t>
  </si>
  <si>
    <t>Ce livre propose au lecteur d’appréhender rapidement le concept de blockchain (chaînes de blocs) pour lui permettre d’en développer avec les services d’Amazon Web Services, dont Managed Blockchain, qui s’appuie sur le framework professionnel éprouvé Hyperledger Fabric, et la base de données de registre Quantum Ledger Database. 
Au travers d’une démarche didactique et d’exemples pratiques, le lecteur apprend ainsi à créer facilement sa propre chaîne de blocs. Un premier chapitre lui permet de faire la différence entre cryptomonnaie et chaîne de blocs avant de lui faire découvrir les éléments nécessaires à sa création. L’auteur lui donne ensuite toutes les clés pour préparer l’environnement AWS nécessaire. 
La suite du livre détaille de façon concrète le développement d’une chaîne de blocs. Le lecteur étudie d’abord la mise en oeuvre de la base de données avec Quantum Ledger Database, pour explorer aussi bien la gestion d’un registre, sa création, sa sécurisation ou son accès au travers d’une application cliente. Puis, en s’appuyant sur une application permettant de faire le suivi de dons offerts à une organisation non gouvernementale, le lecteur appréhende un des nombreux cas d’usage des chaînes de blocs dans lequel la traçabilité et la transparence jouent un rôle essentiel. Il découvre alors comment monter la chaîne de blocs et son infrastructure serveur avec Hyperledger Fabric ainsi que le déploiement des smarts contracts. 
Pour finir, un chapitre s’intéresse à deux parties essentielles du code d’une chaîne de blocs : le chaincode et l’application cliente.</t>
  </si>
  <si>
    <t>%SITE_CLIENT%/?library_guid=B8C7FED0-3630-421F-ADC8-64718E559CB6</t>
  </si>
  <si>
    <t xml:space="preserve"> Amazon web services </t>
  </si>
  <si>
    <t xml:space="preserve"> AWS </t>
  </si>
  <si>
    <t xml:space="preserve"> chaîne de blocs </t>
  </si>
  <si>
    <t xml:space="preserve"> Hyper Ledger Fabric</t>
  </si>
  <si>
    <t xml:space="preserve"> Managed Blockchain Service </t>
  </si>
  <si>
    <t xml:space="preserve"> Quantum Ledger Database </t>
  </si>
  <si>
    <t xml:space="preserve">chaine de blocs </t>
  </si>
  <si>
    <t>SOBPOWQUE</t>
  </si>
  <si>
    <t>Power Query et M</t>
  </si>
  <si>
    <t>Extraire et préparer les données en vue de leur exploitation dans Excel ou Power BI</t>
  </si>
  <si>
    <t xml:space="preserve">Power Query permet l’extraction, la transformation et le chargement de données depuis une multitude de sources vers les deux outils principaux que sont Power BI et Excel. C’est surtout l’étape de transformation qui va nous intéresser dans cet ouvrage : les plus simples consistent à filtrer les lignes, choisir les champs ou encore vérifier le type de la donnée. Mais il est souvent nécessaire de nettoyer les données (harmoniser les champs de type texte, supprimer les valeurs nulles ou une ligne de total…), de créer de nouveaux champs, de calculer de nouveaux indicateurs ou de scinder un champ complexe en plusieurs valeurs distinctes. 
M est le langage de programmation disponible dans Power Query qui permet de travailler plus vite et d’aller plus loin. 
Ce livre s’adresse à toute personne devant traiter des données avec Power Query. Les utilisateurs de Power Query pouvant s’appuyer sur l’interface graphique exclusivement, ou saisir intégralement le code M, nous avons adopté dans ce livre une approche mixte : laisser l’interface graphique générer le code et y apporter des améliorations en code M lorsque cela est utile, tant en termes de rapidité de conception qu’en termes de possibilités de transformation. 
Dans le premier chapitre, nous nous intéressons aux connecteurs. Nous évoquons un certain nombre de cas courants (fichier Excel, fichier Excel avec plusieurs feuilles, plusieurs fichiers Excel, tableaux croisés), puis nous voyons l’import de fichiers plats (TXT, JSON), l’import à partir de bases de données et l’import de données issues du Web. Nous évoquons aussi les jeux de données (datasets). 
Le deuxième chapitre est consacré au nettoyage et à la préparation des données. Nous y voyons comment transformer des colonnes, dépivoter un tableau croisé, transformer successivement du texte, des numériques puis des dates, comment ajouter des colonnes, combiner (associer) des tables, comment gérer les erreurs de chargement. Nous voyons aussi comment accéder au code M, comment le lire et comment, après avoir utilisé l’interface graphique, reproduire ou améliorer l’opération à l’aide du code M. 
Le troisième chapitre vous propose d’aller plus loin avec Power Query et M en travaillant sur les étapes de transformation, avec l'organisation des requêtes, les paramètres, les filtres dynamiques, l’agrégation des tables. Nous évoquons également dans ce chapitre le modèle « en étoile » qui est la structure de données recommandée. 
Le quatrième chapitre se concentre sur les erreurs au chargement des données : comment les déceler, comment générer un rapport d’erreurs pour les corriger. 
Dans le chapitre suivant, nous plongeons dans le code M pour mieux comprendre sa structure, ses entités, créer des fonctions personnalisées, utiliser l'actualisation incrémentielle, découvrir des cas complexes de transformation ou d’extraction de données à partir du Web. 
Le livre se termine par une annexe dans laquelle nous évoquons l'installation et l’utilisation de R ou de Python dans Power Query.
 Quizinclus dans 
la version en ligne !
 - Testez vos connaissances à l'issue de chaque chapitre
 - Validez vos acquis
</t>
  </si>
  <si>
    <t>%SITE_CLIENT%/?library_guid=465E68BD-3DA0-426D-9364-D3950828C61A</t>
  </si>
  <si>
    <t xml:space="preserve"> agrégation de tables </t>
  </si>
  <si>
    <t xml:space="preserve"> extraction </t>
  </si>
  <si>
    <t xml:space="preserve"> jeux de données </t>
  </si>
  <si>
    <t xml:space="preserve"> modèle en étoile</t>
  </si>
  <si>
    <t xml:space="preserve"> nettoyage </t>
  </si>
  <si>
    <t xml:space="preserve"> transformation </t>
  </si>
  <si>
    <t xml:space="preserve">BI </t>
  </si>
  <si>
    <t>EIADLDS</t>
  </si>
  <si>
    <t>Les services AD LDS</t>
  </si>
  <si>
    <t>Mise en oeuvre d'un annuaire LDAP sur Windows Server 2019</t>
  </si>
  <si>
    <t>Marouane Maamri</t>
  </si>
  <si>
    <t>Maamri, Marouane</t>
  </si>
  <si>
    <t xml:space="preserve">Ce livre s’adresse aux administrateurs système qui souhaitent mettre en place une infrastructure de services AD LDS sur le système d’exploitation Windows Server 2019. Il est également recommandé aux développeurs ayant besoin d’un service d’annuaire LDAP capable de stocker les données des applications et de gérer l’authentification des utilisateurs. Ce livre répond également aux questions que l’on pourrait se poser sur l’intérêt d’une telle solution en naviguant entre les concepts théoriques et les applications pratiques des services AD LDS. 
Pour le lecteur, la progression dans les chapitres suit la logique des différentes étapes de l’implémentation d’un annuaire d’entreprise. L’ouvrage commence par une présentation générale des systèmes d’annuaire puis aborde d’un point de vue fonctionnel les différents concepts du protocole LDAP (modèles, format d’échange). Dans les chapitres suivants, l’auteur se recentre sur l’installation et la configuration de la solution pour une mise en œuvre rapide. Cette configuration introduit notamment les notions de gestion du processus de réplication, de création des comptes utilisateurs et des groupes, de gestion des droits d’accès ou encore de mise en place des méthodes d’authentification.  
Pour finir, les derniers chapitres sont consacrés à la sécurisation des connexions LDAP et à l’implémentation d’une solution de haute disponibilité.
 Quizinclus dans 
la version en ligne !
 - Testez vos connaissances à l'issue de chaque chapitre
 - Validez vos acquis
</t>
  </si>
  <si>
    <t>%SITE_CLIENT%/?library_guid=F1155641-01D8-4DDF-938B-8C812163605C</t>
  </si>
  <si>
    <t xml:space="preserve"> Active Directory Lightweight Directory Services </t>
  </si>
  <si>
    <t xml:space="preserve"> annuaire</t>
  </si>
  <si>
    <t xml:space="preserve"> LDAP </t>
  </si>
  <si>
    <t xml:space="preserve"> Windows Server </t>
  </si>
  <si>
    <t xml:space="preserve">Active Directory </t>
  </si>
  <si>
    <t>RI2PROPC</t>
  </si>
  <si>
    <t>Langage C</t>
  </si>
  <si>
    <t>Maîtriser la programmation procédurale (avec exercices pratiques) (2e édition)</t>
  </si>
  <si>
    <t>900 pages</t>
  </si>
  <si>
    <t xml:space="preserve">Ce livre s'adresse aux développeurs débutants qui souhaitent maîtriser la conception algorithmique en s'appuyant sur le langage C. Il est particulièrement adapté aux étudiants en licence d'informatique, école d'ingénieur et prépa scientifique. L'efficacité, la modularité et la généricité du langage C vont permettre au lecteur d'acquérir un savoir-faire fondamental en programmation informatique. 
Au-delà du fonctionnement du langage, l'auteur fournit ce qu'il faut de précision et de pratique pour que le lecteur se l'approprie et le maîtrise ; chaque section théorique est suivie d'une section "Mise en pratique" dédiée, composée d'exercices diversifiés et une section "Expérimentation" propose des études de cas. 
Les dix premiers chapitres concernent l'apprentissage du langage C et les premières armes en algorithmique : variables et opérations, concepts de sauts, de branchements, de boucles et de fonctions, structures, tableaux, unions et bien entendu les pointeurs. La suite du livre apporte des approfondissements avec l'étude des listes en C. Les listes chaînées dynamiques, mais également les piles et les files ainsi que les arbres, essentiellement les arbres binaires, sont expliqués. Pour ce faire, un chapitre expose la récursivité, élément incontournable pour l'implémentation des arbres. Pour finir, un chapitre consacré à la bibliothèque multimédia Allegro 5 fournit une introduction au graphisme et à la programmation de jeu vidéo. 
Des éléments complémentaires sont en téléchargement sur le site www.editions-eni.fr.
 Quizinclus dans 
la version en ligne !
 - Testez vos connaissances à l'issue de chaque chapitre
 - Validez vos acquis
</t>
  </si>
  <si>
    <t>%SITE_CLIENT%/?library_guid=EEAF8033-003D-4202-BCD6-03B4B03927DB</t>
  </si>
  <si>
    <t xml:space="preserve"> arbres binaires </t>
  </si>
  <si>
    <t xml:space="preserve"> récursivité</t>
  </si>
  <si>
    <t xml:space="preserve">langage C </t>
  </si>
  <si>
    <t>EIVUEJS</t>
  </si>
  <si>
    <t>Vue.js</t>
  </si>
  <si>
    <t>Développez des applications web modernes en JavaScript avec un framework progressif</t>
  </si>
  <si>
    <t>Yoann Gauchard</t>
  </si>
  <si>
    <t>Gauchard, Yoann</t>
  </si>
  <si>
    <t>617 pages</t>
  </si>
  <si>
    <t xml:space="preserve">
Alliant théorie et pratique avec ses nombreux exemples, ce livre sur Vue.js, framework JavaScript facile à prendre en main, s’adresse à tout développeur Front End désireux de développer des applications web fluides, dynamiques et réactives. Bien que des connaissances sur les langages HTML, CSS et JavaScript soient un plus pour appréhender la lecture de ce livre, un chapitre dédié à JavaScript permettra au lecteur d’être à jour des nouvelles syntaxes apparues ces dernières années. 
Après une introduction sur le concept de DOM virtuel et d’architecture MVVM dont Vue.js s’inspire, le lecteur passe rapidement à la pratique avec l’installation et la configuration des outils d’aide au développement. Il apprend à utiliser Vue.js sur un nouveau projet ou sur un projet existant et devient ainsi en mesure de manipuler le DOM d’une page web, de mettre en place les comportements attendus suite aux actions de l’utilisateur ou encore de gérer des styles CSS à l’aide des directives introduites par le framework. Un chapitre est également dédié à la création de formulaires dynamiques. 
Dans la suite du livre, l’auteur détaille la manière d’organiser son code en composants et d’architecturer une application en fonction de sa taille, en ayant notamment recours à la mutualisation du code. Le lecteur apprend également à utiliser l’empaqueteur de modules Webpack pour compiler et déployer une application en production. 
Ayant pris soin de rappeler les concepts de sécurité liés aux applications web (CORS, cookies, jetons JWT, attaques CSRF et XSS, protocole OAuth 2.0), l’auteur explique ensuite comment consommer des API dans une application de manière sécurisée, d’abord sous la forme d’une API REST puis sous la forme d’une API GraphQL. 
Pour finir, le lecteur appréhende le routage avec Vue Router pour simuler les URLs de l’application dans un navigateur, ainsi que la centralisation de la gestion des données avec le plug-in Vuex.
 Quizinclus dans 
la version en ligne !
 - Testez vos connaissances à l'issue de chaque chapitre
 - Validez vos acquis
</t>
  </si>
  <si>
    <t>%SITE_CLIENT%/?library_guid=8172070F-89D0-4D14-A576-448F9AF2C740</t>
  </si>
  <si>
    <t xml:space="preserve"> framework progressif </t>
  </si>
  <si>
    <t xml:space="preserve"> GraphQL</t>
  </si>
  <si>
    <t xml:space="preserve"> progressive </t>
  </si>
  <si>
    <t xml:space="preserve"> Vee Validate </t>
  </si>
  <si>
    <t xml:space="preserve"> Vue </t>
  </si>
  <si>
    <t xml:space="preserve"> Vue CLI </t>
  </si>
  <si>
    <t xml:space="preserve"> Vue Router </t>
  </si>
  <si>
    <t xml:space="preserve"> Vuejs </t>
  </si>
  <si>
    <t xml:space="preserve"> Vuevalidate </t>
  </si>
  <si>
    <t xml:space="preserve"> Vuex </t>
  </si>
  <si>
    <t>DP2GP</t>
  </si>
  <si>
    <t>Gérez vos projets (2e édition)</t>
  </si>
  <si>
    <t>Impulsion, Conception, Mise en oeuvre</t>
  </si>
  <si>
    <t>Thibault  Pairis</t>
  </si>
  <si>
    <t xml:space="preserve">Pairis, Thibault </t>
  </si>
  <si>
    <t xml:space="preserve">Quel point commun relie une multinationale de la photographie, une PME fabricant des remonte-pentes et un prix Nobel inventeur des semiconducteurs ? Tous trois ont échoué à cadrer leurs projets. Après leur faillite, il ne reste plus d'eux qu'un article sur Wikipedia et une fiche au registre du commerce. 
La gestion de projets est l'élément clé qui aurait pu leur permettre d'évoluer sans échouer. Bien menée, elle permet d'éviter retards, surcoûts, anomalies, aléas, fonctionnalités changeantes, objectifs à moitié atteints... 
Ce livre poursuit deux objectifs :
- fournir une méthode de gestion de projet à la fois exhaustive et accessible, comme j'aurais aimé qu'on m'en donne une lorsque j’ai démarré mon premier projet il y a 15 ans ; 
- vous raconter une histoire passionnante, faite de cas réels, d'anecdotes, de schémas et d'analogies, pour rendre votre lecture agréable. 
Vous découvrirez entre autres : 
- Comment choisir les meilleurs projets ? 
- Comment chiffrer le temps que prendra un projet ? 
- Comment cadrer les risques qui menacent un projet ? 
- Comment motiver et faire participer les acteurs d'un projet ? 
- Comment vérifier la rentabilité d'un projet avant son lancement ? 
- Etc. 
En annexes et en téléchargement, vous trouverez des modèles opérationnels de documents pour cadrer les différentes phases de vos projets : étude d'opportunité, lettre de mission, étude de faisabilité, cahier des charges, estimation des charges, planification du projet, post-mortem.
 Quizinclus dans 
la version en ligne !
 - Testez vos connaissances à l'issue de chaque chapitre
 - Validez vos acquis
</t>
  </si>
  <si>
    <t>%SITE_CLIENT%/?library_guid=A582CCC2-DEEB-4DBB-97EC-0D115B4C28F9</t>
  </si>
  <si>
    <t xml:space="preserve"> budget </t>
  </si>
  <si>
    <t xml:space="preserve"> cahier des charges </t>
  </si>
  <si>
    <t xml:space="preserve"> planification </t>
  </si>
  <si>
    <t xml:space="preserve"> Prince2</t>
  </si>
  <si>
    <t>EI2PHDES</t>
  </si>
  <si>
    <t>Design Patterns en PHP</t>
  </si>
  <si>
    <t>Les 23 modèles de conception : descriptions et solutions illustrées en UML2 et PHP (2e édition)</t>
  </si>
  <si>
    <t>Laurent Debrauwer, Yannick Evain, Sébastien Ferrandez</t>
  </si>
  <si>
    <t>Evain, Yannick</t>
  </si>
  <si>
    <t>Ce livre présente de façon concise et pratique les 23 modèles de conception (design patterns) fondamentaux en les illustrant par des exemples pertinents et rapides à appréhender. Chaque exemple est décrit en UML2 et en PHP 8 sous la forme d'un petit programme complet et exécutable. Pour chaque design pattern, les auteurs détaillent son nom, le problème correspondant, la solution apportée, ses domaines d'application et sa structure générique. 
Le livre s'adresse aux concepteurs et développeurs en Programmation Orientée Objet. Pour bien l'appréhender, il est préférable de disposer de connaissances sur les principaux éléments des diagrammes de classes UML et sur le langage PHP (version 7 ou supérieure) et ses aspects objets. 
Le livre est organisé en trois parties qui correspondent aux trois familles de design patterns : les design patterns de construction, les design patterns de structuration et les design patterns de comportement. 
Un chapitre introduit trois variantes de design patterns existants, montrant la grande souplesse de mise en œuvre de ces modèles. Le pattern composé MVC (Model-View-Controller) est également présenté. 
Les exemples utilisés dans ces parties sont issus d'une application de vente en ligne de véhicules et sont en téléchargement sur le site www.editions-eni.</t>
  </si>
  <si>
    <t>%SITE_CLIENT%/?library_guid=07F7CACA-230E-4F14-9CE7-040E312EB4F0</t>
  </si>
  <si>
    <t xml:space="preserve"> design pattern </t>
  </si>
  <si>
    <t xml:space="preserve"> livre design patterns </t>
  </si>
  <si>
    <t xml:space="preserve">livre php </t>
  </si>
  <si>
    <t>SOB4DLEAR</t>
  </si>
  <si>
    <t>Réussir votre projet Digital Learning</t>
  </si>
  <si>
    <t>Du présentiel enrichi au distanciel : les nouvelles modalités d'apprentissage  (4e édition)</t>
  </si>
  <si>
    <t>Marie Prat</t>
  </si>
  <si>
    <t>389 pages</t>
  </si>
  <si>
    <t>La crise du COVID a accéléré la mutation numérique des entreprises et organisations. La formation à distance, l’e-education ou digital learning, fait désormais partie intégrante des dispositifs de formation proposés aux apprenants. 
Ce livre est destiné à toute personne travaillant dans le secteur de la formation, des RH aux formateurs indépendants, et à toute personne travaillant dans le multimédia pouvant être appelée à participer à un projet de Digital Learning. 
L’objectif de cet ouvrage est de vous présenter des éléments concrets pour réussir vos projets Digital Learning en détaillant toutes les étapes de conception d’un projet et en vous proposant une méthodologie précise et des outils concrets. 
La première partie aborde le concept de projet Digital Learning : quelles sont les étapes du projet, comment cadrer le périmètre du projet ? 
La deuxième partie s’attache à la composition hybride du dispositif de formation : quelle part de formation proposer à distance ? Pourquoi ? Comment enrichir le présentiel par le digital ? Quels sont les acteurs impliqués dans un projet e-learning ? 
La troisième partie présente l’environnement technique de tout dispositif de formation à distance, les plateformes : à quoi servent-elles ? Qu’est-ce qui les différencie ? Quels sont les standards e-learning ? 
La quatrième partie entre dans le coeur du dispositif avec les contenus pédagogiques : acheter ou produire des contenus, proposer un MOOC ou pas, proposer de la vidéo, réussir ses modules e-learning, comment et avec quels outils ? 
La cinquième partie détaille une composante essentielle de tout dispositif de formation à distance : l’accompagnement, le tutorat à distance. À quoi sert-il ? Quels outils utiliser ? Comment réussir une classe virtuelle ? 
La dernière partie aborde l’environnement des projets Digital Learning : la qualité, les acteurs métiers, la partie financière. 
Nous terminons cet ouvrage par une partie prospective : quelles sont les tendances émergentes du Digital Learning ? Que sera la formation demain ? 
Tout au long des chapitres, il vous est proposé deux études de cas pour concrétiser vos connaissances. Tous les éléments de réponse sont fournis à la fin du livre dans la partie Ateliers.</t>
  </si>
  <si>
    <t>%SITE_CLIENT%/?library_guid=8E81D7C0-8511-4A3E-B5B4-5930F509584D</t>
  </si>
  <si>
    <t xml:space="preserve"> classe virtuelle</t>
  </si>
  <si>
    <t xml:space="preserve"> distanciel </t>
  </si>
  <si>
    <t xml:space="preserve"> LMS </t>
  </si>
  <si>
    <t xml:space="preserve"> MOOC </t>
  </si>
  <si>
    <t xml:space="preserve"> plate</t>
  </si>
  <si>
    <t xml:space="preserve"> présentiel </t>
  </si>
  <si>
    <t xml:space="preserve"> tutorat </t>
  </si>
  <si>
    <t xml:space="preserve">forme </t>
  </si>
  <si>
    <t xml:space="preserve">learning </t>
  </si>
  <si>
    <t>EPSECMIC</t>
  </si>
  <si>
    <t>Sécurisez votre environnement Microsoft (365, Azure et On-premises)</t>
  </si>
  <si>
    <t>Mise en oeuvre d'une stratégie Zero trust</t>
  </si>
  <si>
    <t>833 pages</t>
  </si>
  <si>
    <t xml:space="preserve">
Avec la généralisation du télétravail, la sécurité informatique représente un enjeu majeur pour toutes les entreprises. Ce livre s’adresse à toute personne (expert technique, consultant cybersécurité, RSSI) qui souhaite sécuriser son environnement Microsoft (365, Azure et On-premises) de manière optimale grâce aux outils cloud de sécurité fournis par Microsoft. 
L’auteur, avec une approche alliant théorie et pratique, présente une stratégie Zero Trust qui permet de sécuriser toutes les briques d’un système d’information (identités, données, messagerie, appareils, applications) pour se protéger des cyberattaques, en local et dans le cloud avec Azure et Microsoft 365. Il s’appuie pour cela sur plusieurs cas réels et sur un modèle de sécurité qu’il a lui-même construit au fil de ses expériences. 
Après une présentation du modèle Zero Trust et de la suite Microsoft Defender, l’auteur décrit la mise en place de la sécurité d'Azure Active Directory : authentification, accès conditionnels, PasswordLess avec FIDO2, protection des accès et des comptes à hauts privilèges sont ainsi étudiés. Puis le lecteur découvre le Hardening Microsoft 365 avec la suite Microsoft 365 Defender qui comprend Microsoft Defender for Identity, Microsoft Defender for Endpoint, Microsoft Defender for Office 365 et Microsoft Cloud App Security. 
Il plonge ensuite dans la protection de données en découvrant les étiquettes de confidentialité (sensitivity labels), ainsi que la protection contre la fuite des données avec le DLP (Data Loss Prevention). Dans ce chapitre, le lecteur est également amené à étudier le chiffrement à double clé (DKE) qui permet de renforcer la sécurité des données. 
La sécurité des environnements Microsoft Azure est également détaillée. L’auteur présente un certain nombre de cas réels et de bonnes pratiques autour de produits tels qu’Azure Defender et appréhende la protection des réseaux virtuels et des machines virtuelles. 
Pour finir, un chapitre sur la sécurité des accès permet au lecteur d’appréhender un nouveau modèle de sécurité.
 Quizinclus dans 
la version en ligne !
 - Testez vos connaissances à l'issue de chaque chapitre
 - Validez vos acquis
</t>
  </si>
  <si>
    <t>%SITE_CLIENT%/?library_guid=5BB484A2-3007-4998-9683-5265015D3731</t>
  </si>
  <si>
    <t xml:space="preserve"> Azure </t>
  </si>
  <si>
    <t xml:space="preserve"> Azure Defender </t>
  </si>
  <si>
    <t xml:space="preserve"> Azure Sentinel</t>
  </si>
  <si>
    <t xml:space="preserve"> Microsoft 365 Defender </t>
  </si>
  <si>
    <t xml:space="preserve"> Microsoft Cloud App Security </t>
  </si>
  <si>
    <t xml:space="preserve"> on</t>
  </si>
  <si>
    <t xml:space="preserve">premise </t>
  </si>
  <si>
    <t>DPSECISO</t>
  </si>
  <si>
    <t>Management de la sécurité de l'information et ISO 27001</t>
  </si>
  <si>
    <t>Principes et mise en oeuvre de la gouvernance</t>
  </si>
  <si>
    <t>Jean-Pierre Lacombe, Nadège Lesage</t>
  </si>
  <si>
    <t>Lacombe, Jean-Pierre</t>
  </si>
  <si>
    <t>Lesage, Nadège</t>
  </si>
  <si>
    <t>Cet ouvrage traite de la gouvernance de la sécurité de l’information tant dans ses principes fondamentaux que dans sa mise en œuvre au quotidien selon la norme ISO 27001. Il s’adresse à tous les publics, néophytes, confirmés ou experts, qu’ils soient désireux d’appréhender le sujet à travers ses composantes stratégique, tactique et opérationnelle ou de bénéficier de retours d’expérience. 
Rédigé par des formateurs experts du domaine, impliqués au quotidien dans la mise en œuvre et l’audit des systèmes de gouvernance, cet ouvrage, structuré selon une logique très progressive, conjugue à la fois une approche théorique et pragmatique indispensable à tout acteur de la gouvernance et de la sécurité de l’information. 
Ainsi, depuis la présentation des concepts jusqu’aux conseils de mise en œuvre, le lecteur découvre les différents éléments d’un système de gouvernance de la sécurité au travers d’études approfondies de chaque étape. La norme de gouvernance, les politiques de sécurité, l’analyse et la gestion des risques, la planification ou encore la surveillance et l’évaluation sont ainsi détaillées et enrichies de conseils et d’études de cas.</t>
  </si>
  <si>
    <t>%SITE_CLIENT%/?library_guid=1AA7EB10-DADB-42DB-8B00-155A91CF8F13</t>
  </si>
  <si>
    <t xml:space="preserve"> ISO </t>
  </si>
  <si>
    <t xml:space="preserve"> norme iso</t>
  </si>
  <si>
    <t>LF3RASPYT</t>
  </si>
  <si>
    <t>Python et Raspberry Pi</t>
  </si>
  <si>
    <t>Apprenez à développer sur votre nano-ordinateur (3e édition)</t>
  </si>
  <si>
    <t>Patrice Clement</t>
  </si>
  <si>
    <t>Clement, Patrice</t>
  </si>
  <si>
    <t>Edition du 1 May 2021</t>
  </si>
  <si>
    <t xml:space="preserve">Ce livre s'adresse à toute personne qui souhaite disposer des connaissances nécessaires pour maîtriser le langage Python et être en mesure de développer efficacement des programmes pour le nano-ordinateur Raspberry Pi. Afin de rendre cet apprentissage plus concret, l'auteur propose au lecteur des projets de mise en application des connaissances acquises. La lecture de ce livre ne nécessite pas de connaissances particulières en développement ou en électronique, néanmoins une connaissance des environnements Linux ou UNIX est un plus. 
Pour commencer, l'auteur explique comment installer et configurer des modules Python sur le Raspberry Pi. Il présente ensuite les bases importantes de l'algorithmique pour permettre au lecteur de s'approprier le langage Python (boucles, conditions, types et structures de données) ainsi que des concepts plus avancés (classes, syntaxe en compréhension, fonction lambda, générateur, gestion des exceptions…). L'auteur apporte ensuite les connaissances nécessaires pour administrer correctement le Raspberry Pi avec Python (avec la ligne de commandes ou avec l'écriture de scripts), et ainsi gérer les utilisateurs, explorer le système de fichiers ou encore utiliser les signaux UNIX.
 Dans les chapitres qui suivent, le lecteur découvre comment construire des applications orientées console avec la bibliothèque urwid et des applications graphiques avec la bibliothèque tkinter. Un chapitre met l'accent sur la programmation web et décrit comment construire son propre serveur web, écrire ses scripts CGI ou programmer ses premiers formulaires HTML. Pour les développeurs plus expérimentés, l'auteur donne une introduction à l'incontournable framework web Flask. 
Les aspects multimédia et audio du Raspberry Pi sont également étudiés, notamment comment dessiner avec Pillow ou comment manipuler l'audio avec pyalsaaudio. Deux chapitres s’attardent sur la persistance de données (XML, JSON ou encore SQL avec SQLite) ainsi que sur l'écriture de tests unitaires et la documentation de scripts. 
Pour finir, l'auteur guide le lecteur dans la découverte et le fonctionnement des broches GPIO du Raspberry Pi. &amp;Agrave; l'aide de schémas et de photos, il détaille le raccordement d'un écran LCD avec le Raspberry Pi.
Pour la rédaction du livre, l'auteur a utilisé le Raspberry Pi 4 modèle B. &amp;Agrave; l'exception du dernier chapitre et des broches GPIO spécifiques à cette version du Raspberry Pi, l'utilisation d'une autre version du Raspberry Pi est tout à fait possible.
 Quizinclus dans 
la version en ligne !
 - Testez vos connaissances à l'issue de chaque chapitre
 - Validez vos acquis
</t>
  </si>
  <si>
    <t>%SITE_CLIENT%/?library_guid=3111507F-A276-4BD3-A8A8-2D6B6D2F3834</t>
  </si>
  <si>
    <t xml:space="preserve"> diy </t>
  </si>
  <si>
    <t xml:space="preserve"> flask </t>
  </si>
  <si>
    <t xml:space="preserve"> pillow </t>
  </si>
  <si>
    <t xml:space="preserve"> pyalsaaudio</t>
  </si>
  <si>
    <t xml:space="preserve"> urwid </t>
  </si>
  <si>
    <t>TP21EXCV</t>
  </si>
  <si>
    <t>VBA pour Excel (versions 2021 et Microsoft 365)</t>
  </si>
  <si>
    <t>Créez des applications professionnelles : Exercices et corrigés</t>
  </si>
  <si>
    <t>Claude  Duigou</t>
  </si>
  <si>
    <t xml:space="preserve">Duigou, Claude </t>
  </si>
  <si>
    <t>406 pages</t>
  </si>
  <si>
    <t>Ce livre est destiné aux utilisateurs d’Excel 2021 ou d’Excel Microsoft 365 voulant se former à une véritable utilisation pratique du langage VBA appliqué à Excel. Il est donc recommandé d’aborder l’ouvrage en ayant une connaissance suffisante des fondamentaux du langage. 
Avec plus de 230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autres applications de la suite Office (2021 ou Microsoft 365), la prise en charge des informations au format XML, la publication de documents Excel sur le Web, l’analyse de données, la gestion du multimédia, la gestion du système de fichiers, ou encore la mise en oeuvre de requêtes basées sur la technologie Power Query. 
Au terme de cette mise en pratique, vous pourrez étendre les fonctionnalités d’Excel pour répondre à vos besoins. Vous disposerez de tous les éléments qui vous permettront de développer une application professionnelle avec VBA pour Excel 2021 ou Microsoft 365. 
Les fichiers nécessaires à la réalisation des exercices, ainsi que les corrigés, sont en téléchargement sur le site www.editions-eni.fr. 179 QCM - 238 travaux pratiques et leurs corrigés - Plus de 40 H de mise en pratique.</t>
  </si>
  <si>
    <t>%SITE_CLIENT%/?library_guid=AC822A2A-473C-4151-A207-A33C5CAE4E2D</t>
  </si>
  <si>
    <t xml:space="preserve"> langage objet </t>
  </si>
  <si>
    <t xml:space="preserve"> livre VBA </t>
  </si>
  <si>
    <t xml:space="preserve"> macro </t>
  </si>
  <si>
    <t xml:space="preserve"> VB </t>
  </si>
  <si>
    <t xml:space="preserve"> Visual Basic </t>
  </si>
  <si>
    <t>AT22INV</t>
  </si>
  <si>
    <t>Inventor 2022</t>
  </si>
  <si>
    <t>Modélisation et documentation de systèmes mécaniques</t>
  </si>
  <si>
    <t>Fabian Perrée</t>
  </si>
  <si>
    <t>Perrée, Fabian</t>
  </si>
  <si>
    <t xml:space="preserve">Ce livre traite de la modélisation en 3 dimensions et de la documentation de pièces et d’ensembles mécaniques avec le logiciel Inventor 2022. Il s’adresse à tous les acteurs de la conception mécanique désireux de réaliser le design de leurs idées via un ensemble de commandes dédiées à ce secteur. Concepteurs mécaniques, étudiants en design industriel, chefs de projet dans le domaine de la mécanique y trouveront toutes les ressources nécessaires à la bonne prise en main du logiciel pour réaliser la modélisation, l’assemblage, la documentation et même l’animation de composants mécaniques. Des connaissances de base sur la mécanique et l’informatique sont nécessaires pour bien appréhender ce livre. 
Il est constitué de plusieurs chapitres articulés comme une formation, la complexité évolue au fil des chapitres.  
Vous découvrirez dans un premier temps l’environnement du logiciel afin de mieux vous repérer et comprendre où se trouvent les commandes principales. Vous verrez également les notions nécessaires au bon démarrage d’un projet comme l’organisation de votre espace de travail et les types de fichiers courants. 
Dans le chapitre suivant, vous apprendrez à créer des esquisses correctement cotées et contraintes, à les modifier également et vous découvrirez leur utilité pour vos conceptions. Enfin, vous pourrez réaliser vos premières pièces avec les commandes les plus courantes de la modélisation C.A.O. comme l’extrusion ou encore la révolution. 
Vous apprendrez ensuite à créer des pièces plus complexes en abordant des fonctions particulières comme le balayage ou le paramétrage. Vous pourrez alors réaliser vos premiers ensembles, les manipuler et les analyser. Et, puisque la communication des plans de détails des pièces et des ensembles reste primordiale dans le domaine de la mécanique, vous réaliserez des mises en plan détaillées et cotées. 
Vous pourrez par la suite utiliser vos connaissances pour aborder des environnements plus spécialisés comme les présentations, les ossatures ou la tôlerie. Enfin, et en guise de conclusion, vous pourrez profiter d’un aperçu d’environnements plus avancés pour aller encore plus loin dans l’utilisation d’Inventor.
À l’issue de ce livre, vous aurez toutes les connaissances nécessaires pour réaliser la modélisation 3D, l’assemblage et les dessins de définition de pièces mécaniques avec Inventor. 
De nombreux exercices vous sont proposés tout au long de votre lecture pour vous permettre de mettre en application les notions présentées. Les fichiers corrigés de ces exercices sont disponibles en téléchargement.
 Quizinclus dans 
la version en ligne !
 - Testez vos connaissances à l'issue de chaque chapitre
 - Validez vos acquis
</t>
  </si>
  <si>
    <t>%SITE_CLIENT%/?library_guid=2C66BFEE-E030-4BBA-BAE4-5FB436C259E8</t>
  </si>
  <si>
    <t xml:space="preserve"> ensemble </t>
  </si>
  <si>
    <t xml:space="preserve"> tôlerie</t>
  </si>
  <si>
    <t xml:space="preserve">CAO </t>
  </si>
  <si>
    <t>TP6CIS</t>
  </si>
  <si>
    <t>Configurez routeurs et commutateurs : Exercices et corrigés (6e édition)</t>
  </si>
  <si>
    <t>Sébastien Artu, Aurélien Roux</t>
  </si>
  <si>
    <t>Artu, Sébastien</t>
  </si>
  <si>
    <t>Roux, Aurélien</t>
  </si>
  <si>
    <t>494 pages</t>
  </si>
  <si>
    <t>Ce livre est destiné à tout technicien et administrateur réseau, débutant à expérimenté, désireux d'acquérir une expérience significative sur les périphériques routeurs, commutateurs et points d’accès sans fil Cisco. 
Les ateliers proposés permettent de travailler sur les grands thèmes liés aux réseaux : protocole IP, routage IP, commutation LAN Ethernet, Wi-Fi et sécurité. La configuration de routeurs et de commutateurs est détaillée sous différents angles : configuration basique et avancée, protocoles IPv4 et IPv6, routage statique et dynamique (RIP, EIGRP et OSPF), fonction NAT, commutation Ethernet (VLAN, trunk, Spanning Tree, EtherChannel), sécurité (listes de contrôle d'accès, tunnels VPN, connexion SSH, sécurité des ports). 
Les réseaux s'appuyant sur le modèle OSI et le protocole IP lors de leur conception, cet ouvrage propose également de vous familiariser avec le fonctionnement et l'utilisation de ce modèle, notamment grâce à des définitions à compléter et à des exercices de calculs binaires permettant de s’approprier l’adressage et le routage IP. Ce livre est également particulièrement adapté à toute personne préparant la certification Cisco CCNA. 
Pour les apports théoriques sur ce sujet, Editions ENI édite, dans la collection Expert IT, l'ouvrage "CISCO - Commutation, routage et réseau sans-fil". 
84 QCM - 96 travaux pratiques et leurs corrigés - Plus de 57 H de mise en pratique.</t>
  </si>
  <si>
    <t>%SITE_CLIENT%/?library_guid=53CF5346-6B99-4A02-AF32-7933D4DB14BA</t>
  </si>
  <si>
    <t xml:space="preserve"> commutateur </t>
  </si>
  <si>
    <t xml:space="preserve"> ipv4 </t>
  </si>
  <si>
    <t xml:space="preserve"> OSI </t>
  </si>
  <si>
    <t xml:space="preserve"> réseaux </t>
  </si>
  <si>
    <t xml:space="preserve"> wi</t>
  </si>
  <si>
    <t xml:space="preserve">ccna </t>
  </si>
  <si>
    <t>fi</t>
  </si>
  <si>
    <t>EP3DASR</t>
  </si>
  <si>
    <t>Data Scientist et langage R</t>
  </si>
  <si>
    <t>Autoformation aux bases de l'intelligence artificielle dans l'univers de la data (3e édition)</t>
  </si>
  <si>
    <t>Eva  Laude, Henri Laude</t>
  </si>
  <si>
    <t>870 pages</t>
  </si>
  <si>
    <t xml:space="preserve">Ce livre, pour lequel deux axes de lecture sont possibles, a pour objectif de proposer une formation complète et opérationnelle sur les data sciences. Le premier axe permet au lecteur d’apprendre à délivrer des solutions complètes via l'usage du langage R et de son écosystème, et le second lui permet d’acquérir une culture approfondie des data sciences tout en faisant abstraction du détail du code R grâce à l’utilisation d’un outillage interactif qui ne nécessite pas d’apprendre à coder en R. 
Ainsi, les auteurs proposent un parcours didactique et professionnalisant qui, sans autre prérequis qu'un niveau Bac en mathématiques et une grande curiosité, permet au lecteur : 
• de s'intégrer à une équipe de data scientists ; 
• d'aborder la lecture d'articles de recherche en IA ou data sciences ; 
• de développer en langage R ; 
• et de dialoguer avec une équipe projet comprenant des data scientists. 
Le livre ne se cantonne pas aux algorithmes classiques du Machine Learning (arbres de décision, réseaux neuronaux…), il aborde divers sujets importants comme le traitement du langage naturel, les séries temporelles, la logique floue ou la manipulation des images. 
Les sujets pratiques ou difficiles ne sont pas éludés. Le livre appréhende l’accès aux bases de données, les processus parallèles, la programmation fonctionnelle et la programmation objet, la création d’API, le partage de résultats d'analyse avec R Markdown et les dashboard Shiny, l'étude des représentations cartographiques ou encore l'implémentation du Deep Learning avec TensorFlow-2 et Keras. 
À la demande des lecteurs, cette troisième édition présente également une ouverture vers le langage Python et son interface avec R ainsi que l’installation d’une application R/shiny accessible sur internet via un serveur Linux abrité sur un cloud professionnel. Une extension vers l’utilisation de R pour les calculs numériques et les calculs mathématiques pour l’ingénierie dans le même esprit que MatLab ainsi que l’usage basique d’un outil de prototypage rapide de modèles de Machine Learning (BigML) en « point and click » permettront au lecteur ne voulant pas utiliser R de produire des modèles de prédiction sans coder ! 
La dynamique de l'ouvrage soutient le lecteur pas à pas dans sa découverte des data sciences et l'évolution de ses compétences théoriques et pratiques. Le manager pourra surfer sur l'ouvrage après avoir lu attentivement le bestiaire des data sciences de l'introduction, qui sans vulgarisation excessive présente le sujet en faisant l'économie de mathématiques ou de formalismes dissuasifs. 
Les programmes R décrits dans le livre sont accessibles en téléchargement sur le site www.editions-eni.fr et peuvent être exécutés pas à pas.
 Quizinclus dans 
la version en ligne !
 - Testez vos connaissances à l'issue de chaque chapitre
 - Validez vos acquis
</t>
  </si>
  <si>
    <t>%SITE_CLIENT%/?library_guid=2782F248-2F80-4938-A17F-FFB85F004FD6</t>
  </si>
  <si>
    <t xml:space="preserve"> data sciences </t>
  </si>
  <si>
    <t xml:space="preserve"> Keras </t>
  </si>
  <si>
    <t xml:space="preserve"> R Markdown </t>
  </si>
  <si>
    <t xml:space="preserve"> Shiny</t>
  </si>
  <si>
    <t xml:space="preserve"> Smart Data </t>
  </si>
  <si>
    <t xml:space="preserve"> Tensor Flow </t>
  </si>
  <si>
    <t xml:space="preserve"> TensorFlow </t>
  </si>
  <si>
    <t xml:space="preserve">big data </t>
  </si>
  <si>
    <t>CE32M2CIS</t>
  </si>
  <si>
    <t>Commutation, routage et Wi-Fi - Préparation au 2e module de la certification CCNA 200-301</t>
  </si>
  <si>
    <t>746 pages</t>
  </si>
  <si>
    <t>Ce livre a pour objectif de préparer le lecteur au 2e module "Notions de base sur la commutation, le routage et sans fil - v7.0 (SRWE)" de la certification CCNA 200-301. Le cursus complet pour aboutir à la certification en comporte deux autres : Introduction aux réseaux et Sécurité des réseaux d'entreprise et automation (ENSA).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mettant en exergue aussi bien les éléments fondamentaux que les caractéristiques spécifiques aux concepts abordés. 
Certains chapitres s'achèvent par des travaux pratiques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 effet, l'auteur propose en téléchargement sur le site www.editions-eni.fr un certain nombre de scénarios utilisables dans l'outil de simulation fourni par CISCO dans le cadre de la Cisco Academy. 
Des éléments complémentaires sont en téléchargement sur le site www.editions-eni.fr.</t>
  </si>
  <si>
    <t>%SITE_CLIENT%/?library_guid=01C4ACB8-64F0-421F-8AD4-9701E3EBE829</t>
  </si>
  <si>
    <t xml:space="preserve"> ccent </t>
  </si>
  <si>
    <t xml:space="preserve"> CCNP</t>
  </si>
  <si>
    <t xml:space="preserve"> ICND1 </t>
  </si>
  <si>
    <t xml:space="preserve"> ICND2 </t>
  </si>
  <si>
    <t xml:space="preserve"> livre ccna </t>
  </si>
  <si>
    <t xml:space="preserve">cisco </t>
  </si>
  <si>
    <t>DPEXBAGI</t>
  </si>
  <si>
    <t>Gestion de projet agile</t>
  </si>
  <si>
    <t>De la définition du besoin à la livraison d'un produit de qualité</t>
  </si>
  <si>
    <t>Stéphane Badreau</t>
  </si>
  <si>
    <t>Badreau, Stéphane</t>
  </si>
  <si>
    <t>380 pages</t>
  </si>
  <si>
    <t>Cet ouvrage est destiné à toute personne impliquée dans un projet agile et s’adresse particulièrement aux responsables de produit et aux analystes qui sont au contact avec les utilisateurs et en charge de la définition d’un produit. Ils trouveront dans ce livre les informations utiles pour maîtriser les techniques fondamentales pour recueillir le besoin et le formuler correctement. 
Le début de l’ouvrage présente les principaux concepts associés à l’agilité. L’auteur détaille ensuite les notions de besoin et d’exigence, et explique comment mettre en place une bonne ingénierie des exigences dans ce contexte. Il entre ensuite dans le vif du sujet en explorant l’analyse du besoin et sa formulation en mode agile. Puis les activités primordiales et incontournables que sont l’estimation, la priorisation, la planification et le suivi en mode agile sont détaillées dans des chapitres dédiés avant de découvrir les activités de validation pour garantir la qualité du produit. 
En guise d’exemple, l’auteur consacre tout un chapitre au traitement d’un cas fil rouge grâce auquel le lecteur apprendra à mettre en pratique les notions vues dans les chapitres précédents. Le dernier chapitre de l’ouvrage ouvre quant à lui des perspectives sur la formation et les certifications agiles à destination principalement des responsables de produit et des analystes.</t>
  </si>
  <si>
    <t>%SITE_CLIENT%/?library_guid=3BF1B61E-33BC-4BDC-BADC-E65EE18321F6</t>
  </si>
  <si>
    <t xml:space="preserve"> définition du besoin</t>
  </si>
  <si>
    <t xml:space="preserve"> expression du besoin </t>
  </si>
  <si>
    <t xml:space="preserve"> recueil des besoins </t>
  </si>
  <si>
    <t>RIGREEN</t>
  </si>
  <si>
    <t>Green IT et accessibilité</t>
  </si>
  <si>
    <t>Développez votre site web Numérique Responsable</t>
  </si>
  <si>
    <t>323 pages</t>
  </si>
  <si>
    <t xml:space="preserve">Préface de Vincent Courboulay - Directeur Scientifique de l'Institut du Numérique Responsable 
L'écoconception et l'accessibilité des sites web sont des défis majeurs que les entreprises doivent désormais relever. Ce livre à l'approche très pragmatique et concrète est fait pour former et transmettre aux développeurs et développeuses web les bonnes pratiques en matière d'écoconception et d'accessibilité numérique. 
Le livre s'ouvre sur un premier chapitre introduisant les différentes facettes du Numérique Responsable afin de bien comprendre les enjeux et l'importance de développer des sites à la fois de manière plus écologique et conçus pour être accessibles à tous. L'auteur indique ensuite comment auditer un site internet à la fois pour faire un état des lieux, mais également pour l'améliorer et attester de son niveau de green IT et d'accessibilité.  
Le chapitre sur la conception du site est central puisque de cette étape dépend en grande partie la réussite du site aussi bien d'un point de vue green IT qu'accessibilité. Les chapitres qui suivent détaillent pour chaque élément de contenu des sites (textes, navigation, images, médias audio et vidéo, tableaux, cartes, documents à télécharger, formulaires…) les bonnes pratiques à utiliser et surtout comment les mettre en œuvre. 
Deux chapitres sont axés sur le green IT pour montrer comment effectuer des traitements les plus efficaces et économes possibles sur le navigateur et sur le serveur web ainsi que sur le serveur de bases de données. 
Enfin, le dernier chapitre traite de l'hébergement et du paramétrage du serveur web. 
En complément de ce livre, un site web (https://numeriqueresponsable.zici.fr) a été créé permettant d'apporter des compléments et de mettre à jour des informations au fur et à mesure des évolutions du web. Ce site sert d'exemple tout au long du livre pour illustrer les propos des différents chapitres. 
Les droits d'auteur de ce livre seront reversés en faveur de différentes associations humanitaires ou causes en faveur de la protection de la planète et des personnes en situation de handicap.
 Quizinclus dans 
la version en ligne !
 - Testez vos connaissances à l'issue de chaque chapitre
 - Validez vos acquis
</t>
  </si>
  <si>
    <t>%SITE_CLIENT%/?library_guid=76397BA9-4A42-4EE2-A7AF-238FC0C271C3</t>
  </si>
  <si>
    <t xml:space="preserve"> accessible </t>
  </si>
  <si>
    <t xml:space="preserve"> ecoconception </t>
  </si>
  <si>
    <t xml:space="preserve"> ecologie </t>
  </si>
  <si>
    <t xml:space="preserve"> ecologique </t>
  </si>
  <si>
    <t xml:space="preserve"> Green IT</t>
  </si>
  <si>
    <t xml:space="preserve"> Numérique responsable </t>
  </si>
  <si>
    <t xml:space="preserve"> RGAA </t>
  </si>
  <si>
    <t xml:space="preserve"> WCAG </t>
  </si>
  <si>
    <t xml:space="preserve">Accessibilité </t>
  </si>
  <si>
    <t>LF3D360FUS</t>
  </si>
  <si>
    <t>Fusion 360 et l'impression 3D</t>
  </si>
  <si>
    <t>5 objets à modéliser</t>
  </si>
  <si>
    <t>Frédéric Franken</t>
  </si>
  <si>
    <t>Franken, Frédéric</t>
  </si>
  <si>
    <t xml:space="preserve">Depuis la traduction de Fusion 360 en français, en juin 2020, les francophones se sont découverts une nouvelle passion pour ce logiciel déjà connu des makers depuis quelques années. Ce livre détaille la création d’objets imprimables correspondant à des cas récurrents dans les fablabs et pour les nouveaux utilisateurs d’imprimantes 3D. 
Il débute par une présentation complète de l’interface qui sera utile aux débutants et autodidactes sur Fusion 360. Le second chapitre propose une approche simplifiée de l’impression 3D et des paramètres communs à toutes les imprimantes DFF (Dépôts de Fil Fondu) et une présentation des étapes de tranchage (slicing) avec Fusion 360, aisément transposable aux autres logiciels/slicers indispensables au fonctionnement des imprimantes 3D. 
Les chapitres suivants décrivent pas à pas comment réaliser les exemples proposés : remplacer une pièce cassée ou manquante, reproduire un objet iconique vu dans un film, ajouter une fonction à un ustensile du quotidien, designer un accessoire décoratif et même réinventer un classique du jeu de voyage. Ces cinq exemples présentés sous forme de tutoriels permettent de mettre l’accent uniquement sur les fonctions utiles pour la création de l’objet. Chaque chapitre apporte ainsi juste ce qu’il faut de nouveautés pour découvrir et maîtriser progressivement le logiciel. 
Que vous soyez débutant sur Fusion 360 ou déjà initié mais novice en impression 3D, les sujets traités vous apporteront rapidement les bases de la modélisation 3D avec de nombreux conseils concrets pour exploiter au mieux votre imprimante 3D. Ce livre vous sera donc très utile pour démarrer en peu de temps la production d’objets 3D créés et imaginés par vous.
 Quizinclus dans 
la version en ligne !
 - Testez vos connaissances à l'issue de chaque chapitre
 - Validez vos acquis
</t>
  </si>
  <si>
    <t>%SITE_CLIENT%/?library_guid=D9DA2E16-AD10-4E89-931D-1DFEB565F6FD</t>
  </si>
  <si>
    <t xml:space="preserve"> Additive</t>
  </si>
  <si>
    <t xml:space="preserve"> DFF </t>
  </si>
  <si>
    <t xml:space="preserve"> G</t>
  </si>
  <si>
    <t xml:space="preserve"> slicing </t>
  </si>
  <si>
    <t xml:space="preserve">Assistant </t>
  </si>
  <si>
    <t>RIKOT</t>
  </si>
  <si>
    <t>Ludovic Roland</t>
  </si>
  <si>
    <t>Roland, Ludovic</t>
  </si>
  <si>
    <t xml:space="preserve">Ce livre s’adresse à toute personne désireuse d’apprendre à programmer avec le langage Kotlin (en version 1.4 au moment de l’écriture). Que le lecteur soit débutant ou qu’il ait déjà de l’expérience avec un ou plusieurs langages de programmation, il trouvera dans ce livre, articulé en cinq grandes parties, toutes les connaissances nécessaires à la prise en main de Kotlin, largement illustrées par de nombreux exemples, pour une utilisation dans un contexte JVM (Java Virtual Machine). 
La première partie permet au lecteur de préparer son environnement de travail et d’appréhender les bases de la programmation en Kotlin grâce aux variables, conditions, boucles, tableaux et fonctions. La deuxième partie détaille toutes les possibilités du langage Kotlin autour du concept de programmation orientée objet permettant ainsi au lecteur d’étudier les notions de classes, d’héritage, d’interfaces, d’énumérations, de généricité... 
Une troisième partie donne la possibilité de progresser dans son apprentissage de la programmation avec Kotlin en se familiarisant avec des notions avancées contenues directement dans le langage (conversion de type, réification de type, fonctions de portée…), avant de poursuivre avec une partie dédiée aux collections. 
La dernière partie de ce livre implique le lecteur dans la manipulation de bibliothèques tierces utiles pour la gestion de la programmation asynchrone, de channels, de flows, de requêtes web ou encore de sérialisation JSON. 
L’auteur conclut avec un chapitre dans lequel il propose une mise en application des différentes notions étudiées avec le développement, étape par étape, d’un programme Kotlin destiné à la JVM.
 Quizinclus dans 
la version en ligne !
 - Testez vos connaissances à l'issue de chaque chapitre
 - Validez vos acquis
</t>
  </si>
  <si>
    <t>%SITE_CLIENT%/?library_guid=B293C723-D651-4AA3-B822-609F10482336</t>
  </si>
  <si>
    <t xml:space="preserve"> Java Virtual Machine</t>
  </si>
  <si>
    <t xml:space="preserve"> JVM </t>
  </si>
  <si>
    <t xml:space="preserve">Kotlin </t>
  </si>
  <si>
    <t>DPSAFE</t>
  </si>
  <si>
    <t>De Scrum à SAFe</t>
  </si>
  <si>
    <t>Au coeur de l'agilité</t>
  </si>
  <si>
    <t>Gilbert Le guillouzic</t>
  </si>
  <si>
    <t>Le guillouzic, Gilbert</t>
  </si>
  <si>
    <t>420 pages</t>
  </si>
  <si>
    <t xml:space="preserve">Ce livre vous propulse au coeur même de la pratique agile en entreprise en s’appuyant sur la méthodologie Scrum et le framework SAFe. Il s’adresse aux personnes qui souhaitent travailler en mode agile au sein de leur entreprise et comprendre en quoi consiste cette révolution. 
Dans la première partie du livre, l’objectif de l’auteur est de vous guider vers une montée en compétences sur Scrum, qu’il présente à travers ses valeurs, ses rôles et ses différents outils. Il tient également à montrer que l’agilité ne repose pas uniquement sur la maîtrise des cérémonies agiles, mais sur un esprit agile fondamental pour une mise en oeuvre réussie de la méthodologie. 
Une fois les fondamentaux agiles acquis, une deuxième partie vous embarque dans la découverte de SAFe pour comprendre en quoi ce framework est adapté aux entreprises pratiquant l’agilité à grande échelle. 
Tout au long de ce livre, l’auteur partage ses retours d’expérience. Vous aurez l’impression de faire partie des équipes qu’il a fréquentées et d’apprendre avec elles. À l’issue de la lecture de ce livre, l’auteur espère que l’agilité n’aura plus de secrets pour vous et que vous aurez l’envie irrésistible d’intégrer rapidement une entreprise qui pratique l’agilité.
 Quizinclus dans 
la version en ligne !
 - Testez vos connaissances à l'issue de chaque chapitre
 - Validez vos acquis
</t>
  </si>
  <si>
    <t>%SITE_CLIENT%/?library_guid=29F6CEBF-40D3-47D1-ADC5-8F9C7A985F92</t>
  </si>
  <si>
    <t xml:space="preserve"> PO </t>
  </si>
  <si>
    <t xml:space="preserve"> product backlog </t>
  </si>
  <si>
    <t xml:space="preserve"> scrum </t>
  </si>
  <si>
    <t xml:space="preserve"> scrum master </t>
  </si>
  <si>
    <t xml:space="preserve"> sprint </t>
  </si>
  <si>
    <t xml:space="preserve"> sprint backlog </t>
  </si>
  <si>
    <t xml:space="preserve"> sprint retrospective</t>
  </si>
  <si>
    <t xml:space="preserve"> sprint review </t>
  </si>
  <si>
    <t xml:space="preserve"> US </t>
  </si>
  <si>
    <t xml:space="preserve"> User Story </t>
  </si>
  <si>
    <t xml:space="preserve">Méthode agile </t>
  </si>
  <si>
    <t>RBWGOO</t>
  </si>
  <si>
    <t>Google Workspace</t>
  </si>
  <si>
    <t>Travaillez en ligne avec les outils Google</t>
  </si>
  <si>
    <t>454 pages</t>
  </si>
  <si>
    <t>Ce livre présente les principaux outils de Google Workspace, véritable plateforme collaborative en ligne mettant à disposition des services de messagerie (Gmail et Google Agenda), des applications bureautiques (traitement de texte, tableur, présentations, formulaires), un outil de chat (Google Chat), de visioconférence (Google Meet), des outils d'administration... Centré sur la version professionnelle, ce livre s’adresse également aux utilisateurs des outils gratuits et grand public de Google. Les spécificités de ces différentes versions seront indiquées pour chaque outil. 
Après la découverte des services et l'inscription à Google Workspace, vous apprendrez à gérer l'espace de stockage en ligne Google Drive : créer ou importer des fichiers, gérer les dossiers et fichiers de Google Drive, les télécharger sur votre ordinateur et les partager avec d'autres utilisateurs. Grâce aux applications bureautiques en ligne, vous verrez comment créer et éditer dans le détail des documents Google Docs, des tableaux Google Sheets, des présentations Google Slides et des formulaires de sondage Google Forms. Un chapitre sera également consacré à la collaboration autour des documents Google (partage, commentaires, suggestions de révisions, modifications en temps réel, gestion des révisions). 
Vous découvrirez ensuite les différentes fonctionnalités du client de messagerie Gmail en concomitance avec la gestion des contacts de vos carnets d'adresses et des tâches. Dans la partie suivante, vous apprendrez à échanger avec vos correspondants des messages instantanés via Google Chat et à participer à des réunions en ligne via l'application de visioconférence Google Meet. 
La partie suivante est consacrée à Google Agenda : de la création de rendez-vous, d'évènements ou de réunions jusqu'au partage et à la gestion de vos agendas. 
La dernière partie est destinée à l'administration de Google Workspace : la création et la configuration des utilisateurs, de l'entreprise et du domaine, le paramétrage du partage et la personnalisation de l'ensemble des applications et services.</t>
  </si>
  <si>
    <t>%SITE_CLIENT%/?library_guid=80A79B18-B42D-4F67-A82D-FED1F3C1DE2A</t>
  </si>
  <si>
    <t xml:space="preserve"> applications Google </t>
  </si>
  <si>
    <t xml:space="preserve"> Gmail </t>
  </si>
  <si>
    <t xml:space="preserve"> Google Agenda </t>
  </si>
  <si>
    <t xml:space="preserve"> Google Apps </t>
  </si>
  <si>
    <t xml:space="preserve"> Google Docs </t>
  </si>
  <si>
    <t xml:space="preserve"> Google Drive </t>
  </si>
  <si>
    <t xml:space="preserve"> Google Forms </t>
  </si>
  <si>
    <t xml:space="preserve"> Google Sheets </t>
  </si>
  <si>
    <t xml:space="preserve"> Google Slide </t>
  </si>
  <si>
    <t xml:space="preserve"> Hangouts Chat </t>
  </si>
  <si>
    <t xml:space="preserve"> Hangouts Meet </t>
  </si>
  <si>
    <t xml:space="preserve"> LNRBWGOO</t>
  </si>
  <si>
    <t xml:space="preserve">Cloud </t>
  </si>
  <si>
    <t>DPGSQS</t>
  </si>
  <si>
    <t>La gestion de services</t>
  </si>
  <si>
    <t>Quelle méthodologie pour la qualité de services (ITIL®, ISO 20000, COBIT, Agilité) ?</t>
  </si>
  <si>
    <t xml:space="preserve">Qu’est-ce que la gestion de services ? Est-elle un complément à la gestion de projet ? La qualité de services (Quality Of Services), tout le monde en parle, mais parle-t-on tous de la même chose ? 
L’objectif de cet ouvrage est de fournir aux lecteurs une meilleure compréhension de ces notions en matière d’enjeux, de bénéfices ou de difficultés rencontrées, et de leur donner les connaissances utiles pour choisir la méthodologie à mettre en oeuvre. 
Dans une première partie, l’auteur plante le décor en montrant comment la gestion de services s’est imposée au cours de ces vingt dernières années. Elle va permettre de comprendre les notions de base que sont la gestion de services, la qualité de service et l’engagement de résultat. 
Une deuxième partie est axée sur les différentes méthodologies qui portent directement ou indirectement la gestion de services. Les méthodologies telles qu’ITIL®, les normes ISO 20000 et ISO 20000-2018, COBIT, Six Sigma, eSCM, PRINCE II ou encore des méthodologies agiles sont expliquées, leurs avantages et bénéfices identifiés et leurs inconvénients et difficultés mis en avant. ITIL® étant la principale méthodologie de gestion de services implémentée en France, cette dernière est détaillée plus en profondeur avec le positionnement de ses différentes versions. 
Dans une troisième partie, plus opérationnelle, l’auteur décrit différents scénarios permettant d’implémenter la gestion de services, notamment en migrant d’une version d’ITIL® à une autre ou vers une autre méthodologie. Chacun de ces scénarios propose un cadre pour réaliser un audit de maturité du système d’information, des conseils pour la mise en oeuvre basés sur l’expérience de consultant expert de l’auteur. 
Une ultime partie décrit des cas réels de mise en oeuvre de la gestion de services : dans un organisme public, dans le monde industriel et dans une petite structure. 
Tout au long de cet ouvrage, les définitions des différents termes sont mises en avant et un glossaire reprend tout le vocabulaire et précise les définitions et acronymes.
 Quizinclus dans 
la version en ligne !
 - Testez vos connaissances à l'issue de chaque chapitre
 - Validez vos acquis
</t>
  </si>
  <si>
    <t>%SITE_CLIENT%/?library_guid=41D6D13C-56E9-4EBD-B446-81E5F280EF1C</t>
  </si>
  <si>
    <t xml:space="preserve"> gestion de services </t>
  </si>
  <si>
    <t xml:space="preserve"> ISO 20k</t>
  </si>
  <si>
    <t xml:space="preserve"> qualité de service </t>
  </si>
  <si>
    <t xml:space="preserve">ITIL </t>
  </si>
  <si>
    <t>SFGOOPHO</t>
  </si>
  <si>
    <t>Google Photos et Snapseed</t>
  </si>
  <si>
    <t>Optimisez, sauvegardez, classez et partagez vos photos</t>
  </si>
  <si>
    <t xml:space="preserve">Google Photos, au-delà d'un outil gratuit de stockage et d'organisation de photothèque, offre une solution complète de gestion des photos, idéale pour les particuliers amateurs de photographie comme pour les professionnels de la communication. 
Ce livre débute par les méthodes d’organisation de votre photothèque Google Photos, y compris dans le cadre d'une utilisation sur périphériques mobiles : taille et poids des photos, gestion de l'espace de stockage, liaison avec Google Drive, Apple Photos et iCloud… sont détaillés. 
Vous verrez ensuite les fonctionnalités d’édition disponibles dans Google Photos pour recadrer une photo, régler la luminosité, ajouter du texte et effectuer des recherches avec Google Lens. 
Un chapitre est consacré à l'étude de Snapseed, logiciel gratuit d'édition photos complémentaire de Google dédié au travail sur périphériques mobiles. Vous découvrirez les réglages à apporter aux photos et obtiendrez les clés pour faire d'une bonne photo une fantastique image. 
Vous verrez également comment créer diaporama et GIF animé à partir de vos photos. Enfin, vous apprendrez à organiser le partage des photos et albums et à gérer la collaboration avec vos contacts : autorisations, commentaires, publications… 
Que vous soyez novice en matière de photos ou utilisateur expérimenté, vous découvrirez avec ce livre comment exploiter au mieux ces deux applications pour donner à vos photos un rendu professionnel.
 Quizinclus dans 
la version en ligne !
 - Testez vos connaissances à l'issue de chaque chapitre
 - Validez vos acquis
</t>
  </si>
  <si>
    <t>%SITE_CLIENT%/?library_guid=6B54623F-B48D-4E5C-8622-4D691F3DDFA6</t>
  </si>
  <si>
    <t xml:space="preserve"> photothèque </t>
  </si>
  <si>
    <t xml:space="preserve"> snapseed</t>
  </si>
  <si>
    <t xml:space="preserve">Retouche image </t>
  </si>
  <si>
    <t>RILATEX</t>
  </si>
  <si>
    <t>LaTeX</t>
  </si>
  <si>
    <t>Concevez des documents élaborés et structurés</t>
  </si>
  <si>
    <t xml:space="preserve">
Ce livre sur le système de composition LaTeX s’adresse à toute personne qui souhaite concevoir des documents très structurés avec une mise en page et une mise en forme irréprochables. Aussi bien utilisé pour la rédaction de documents techniques, pour des manuels d’utilisation que pour des rapports, il intéressera autant les chercheurs ou étudiants dans les universités, les grandes écoles et les institutions académiques qu’un grand nombre de professeurs scientifiques du secondaire. 
Dans la première partie du livre, le lecteur découvre l’environnement de composition LaTeX avant d’appréhender son système de fonctionnement, avec les fonctionnalités natives et le principe d’utilisation des paquets d’extensions (packages) utiles pour étendre les fonctionnalités de LaTeX dans le but de résoudre des problèmes spécifiques. Les bases de la syntaxe, avec les commandes et les environnements, seront étudiées, ainsi que l’éditeur Texmaker, utilisé dans toute la suite du livre. 
La deuxième partie du livre est consacrée à l’étude de la conception des documents avec la mise en forme du texte et l’ajout de tableaux et d’images. Un chapitre, illustré par de très nombreux exemples, est entièrement dédié à la rédaction des mathématiques. Le lecteur apprend à créer un devoir de mathématiques avec LaTeX qui pourra servir de modèle aux enseignants. 
Dans une troisième partie, la gestion des tables des matières, des index et des glossaires ainsi que l’insertion de listes de tableaux et de figures est étudiée. Le lecteur y découvre également la gestion d’une bibliographie et la création de documents multifichiers. 
Pour finir, l’auteur présente dans une ultime partie l’utilisation de plusieurs paquets d’extensions permettant d’accroître les fonctionnalités de LaTeX pour la mise en page du document et pour la mise en forme du contenu.</t>
  </si>
  <si>
    <t>%SITE_CLIENT%/?library_guid=6500AA0D-AA07-4312-8BE6-0872C5C833C0</t>
  </si>
  <si>
    <t xml:space="preserve"> documents</t>
  </si>
  <si>
    <t xml:space="preserve"> langage Tex </t>
  </si>
  <si>
    <t xml:space="preserve">LaTex </t>
  </si>
  <si>
    <t>SOB365DYN</t>
  </si>
  <si>
    <t>Microsoft Dynamics 365</t>
  </si>
  <si>
    <t>Gérer et optimiser la relation client</t>
  </si>
  <si>
    <t>Mahdi Azizi</t>
  </si>
  <si>
    <t>Azizi, Mahdi</t>
  </si>
  <si>
    <t>216 pages</t>
  </si>
  <si>
    <t xml:space="preserve">Un CRM (Customer Relationship Management) peut être défini comme l’ensemble des moyens et techniques mis en œuvre par une entreprise pour mieux connaître ses clients afin de leur proposer des produits et services adaptés à leurs besoins et, in fine, d’accroître le chiffre d’affaires. Ce livre a comme objectif de vous faire découvrir le fonctionnement d’un CRM, en l’occurrence Dynamics 365 for Customer Engagement, avec un vocabulaire simple, des exemples concrets et sans aucun prérequis technique. Il traite les aspects vente, service client et marketing dédiés aux applications Dynamics 365 Sales, Dynamics 365 Customer Service et Dynamics 365 Marketing c’est-à-dire les modules historiquement regroupés sous le nom de Dynamics CRM. 
Destiné aux lecteurs curieux voulant comprendre le fonctionnement d’un CRM et souhaitant en particulier découvrir la solution Microsoft Dynamics 365 Customer Engagement d’un point de vue purement pratique et opérationnel, ce livre répond aux questions que l’on pourrait se poser sur la valeur ajoutée d’une telle solution avec des cas d’utilisation concrets et réels. Ainsi, il s’adresse aux chefs d’entreprise désireux de mettre en place une solution CRM ou de remplacer une solution existante, au cadre commercial ou marketing qui souhaite restructurer ses processus et outiller ses équipes afin de mieux faire face à la concurrence croissante, à l’étudiant ou stagiaire qui souhaite approfondir certaines notions, à l’informaticien qui veut comprendre les aspects opérationnels de la solution. 
Nous allons dans un premier chapitre introduire le sujet en définissant ce que signifie le terme CRM, donner un aperçu historique de l’évolution de la gestion de la relation client, présenter les chiffres clés du marché des solutions CRM et expliquer en quoi consiste les enjeux d’un projet CRM. 
Ensuite, nous allons nous intéresser de près à la solution Dynamics 365 Customer Engagement en présentant l’écosystème Microsoft afférent ainsi que ses différentes applications, l’hébergement et la sécurité, l’intégration technique via API avant de finir avec quelques références françaises et internationales du déploiement de la solution. 
Les chapitres suivants détaillent le fonctionnement de la solution avec des exemples et cas concrets pour chacun des modules : Dynamics 365 Sales, Dynamics 365 Customer Service et Dynamics 365 Marketing.
L’intégration native avec d’autres systèmes susceptibles d’apporter un complément et une valeur ajoutée à la solution CRM est traitée à la fin du livre et, en annexe, la mobilité et le mode offline (ou mode déconnecté).
 Quizinclus dans 
la version en ligne !
 - Testez vos connaissances à l'issue de chaque chapitre
 - Validez vos acquis
</t>
  </si>
  <si>
    <t>%SITE_CLIENT%/?library_guid=82BF9F91-6F13-40E7-9155-C4BB844B6019</t>
  </si>
  <si>
    <t xml:space="preserve"> campagnes</t>
  </si>
  <si>
    <t xml:space="preserve"> Dynamics 365 Customer Service </t>
  </si>
  <si>
    <t xml:space="preserve"> Dynamics 365 for Customer Engagement </t>
  </si>
  <si>
    <t xml:space="preserve"> Dynamics 365 Marketing </t>
  </si>
  <si>
    <t xml:space="preserve"> Dynamics 365 Sales </t>
  </si>
  <si>
    <t xml:space="preserve"> Dynamics CRM </t>
  </si>
  <si>
    <t xml:space="preserve"> emailing </t>
  </si>
  <si>
    <t xml:space="preserve"> Processus de vente </t>
  </si>
  <si>
    <t xml:space="preserve"> réclamations </t>
  </si>
  <si>
    <t xml:space="preserve"> référentiel clients </t>
  </si>
  <si>
    <t xml:space="preserve"> SAV </t>
  </si>
  <si>
    <t xml:space="preserve"> scores </t>
  </si>
  <si>
    <t xml:space="preserve"> Segmentation </t>
  </si>
  <si>
    <t xml:space="preserve">CRM </t>
  </si>
  <si>
    <t>VKGSF21IND</t>
  </si>
  <si>
    <t>InDesign 2021</t>
  </si>
  <si>
    <t>Livre avec complément vidéo : Les blocs dans une composition</t>
  </si>
  <si>
    <t>Christophe Aubry, Malko Pouchin</t>
  </si>
  <si>
    <t>Pouchin, Malko</t>
  </si>
  <si>
    <t>610 pages</t>
  </si>
  <si>
    <t>Ce livre de la collection vBook se compose d'un guide complet pour apprendre les fonctionnalités de PAO du logiciel InDesign 2021 et d’un complément sous forme de vidéo sur la création et la gestion des blocs d’une composition.
 Livre InDesign 2021 – Le guide complet
Découvrez dans ce livre les fonctionnalités de PAO du logiciel InDesign 2021. Ce livre, paru en 2021, a été rédigé avec la version 16.1 d'InDesign.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
 Vidéo InDesign 2021 - Les blocs dans une composition
Cette vidéo de formation vous présente les fonctionnalités d’InDesign permettant la création et la gestion des blocs (couleur, copie, transformation…), la modification de leur contour, la création de blocs de texte, de blocs chaînés et l’habillage du texte autour des blocs.</t>
  </si>
  <si>
    <t>VKG - VBook Graphique</t>
  </si>
  <si>
    <t>%SITE_CLIENT%/?library_guid=4D3701CA-E6E3-45C2-AA44-79624FE0032F</t>
  </si>
  <si>
    <t xml:space="preserve">  video </t>
  </si>
  <si>
    <t xml:space="preserve"> PDF </t>
  </si>
  <si>
    <t xml:space="preserve"> tuto </t>
  </si>
  <si>
    <t xml:space="preserve"> tutorial </t>
  </si>
  <si>
    <t xml:space="preserve"> tutoriel </t>
  </si>
  <si>
    <t xml:space="preserve"> tutoriels</t>
  </si>
  <si>
    <t xml:space="preserve"> tutos </t>
  </si>
  <si>
    <t xml:space="preserve"> vidéo </t>
  </si>
  <si>
    <t xml:space="preserve"> videos </t>
  </si>
  <si>
    <t xml:space="preserve"> vidéos </t>
  </si>
  <si>
    <t>SF21IND</t>
  </si>
  <si>
    <t xml:space="preserve">
Découvrez dans ce livre les fonctionnalités de PAO du logiciel InDesign 2021. Ce livre, paru en 2021, a été rédigé avec la version 16.1 d'InDesign.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t>
  </si>
  <si>
    <t>%SITE_CLIENT%/?library_guid=E69A4256-227B-4A80-814D-F2A9FB6701A9</t>
  </si>
  <si>
    <t xml:space="preserve"> LNSF21ind</t>
  </si>
  <si>
    <t>DPTDE</t>
  </si>
  <si>
    <t>La transformation digitale des entreprises</t>
  </si>
  <si>
    <t>Plongez de l'autre côté du miroir</t>
  </si>
  <si>
    <t>Thibaut Le masne</t>
  </si>
  <si>
    <t>Le masne, Thibaut</t>
  </si>
  <si>
    <t>342 pages</t>
  </si>
  <si>
    <t xml:space="preserve">La transformation digitale des entreprises, terme popularisé dans les années 2016, reste, encore aujourd’hui, un sujet d’actualité empreint de nombreuses attentes qui ont du mal à porter leurs fruits. Les raisons sont nombreuses : une mauvaise compréhension du sujet, une problématique d’organisation, une erreur dans les objectifs fixés etc. 
Comment répondre aux enjeux qui sont nés avec la digitalisation et créer de la valeur dans un univers de plus en plus chahuté par de nouveaux entrants ? 
Ce livre n’est pas un livre sur le marketing digital ni sur les nouvelles technologies qui exploitent les performances de l’IA : il s’agit de vous donner les connaissances, mais aussi les moyens et les méthodes, pour réussir la transformation dans les entreprises qui ne sont pas « digitales natives ». De la data alphabétisation à la mise en place d’une stratégie digitale en passant par le repositionnement de l’humain, aucun thème n’est oublié. En effet, nous allons dans un premier temps définir le digital et identifier l’ensemble des défis qu’il nous propose. Puis, nous allons regarder ces défis à travers trois axes : 
- Le digital et la technique : certes, nous allons parler de données, de Big Data, d’IA, etc. mais aussi et surtout, découvrir quel impact la technique a sur notre business et sur l’humain. 
- Le digital et l’humain : probablement l’axe le plus oublié dans la transformation digitale. Nous allons observer comment l’humain doit se retrouver au coeur de cette transformation. 
- Le digital et le business : c’est bien souvent l’objectif recherché lorsque nous abordons le digital ; toutefois, il est nécessaire de comprendre quelle place il doit réellement occuper et surtout comment faire de la transformation digitale un véritable avantage concurrentiel. 
Ce livre est destiné à tous les responsables d’entreprises qui ne sont pas « digitales natives » mais aussi aux cadres dirigeants, aux étudiants et à tous ceux qui s’interrogent sur le digital. 
Je représente souvent le digital comme le « miroir d’Alice » : lorsque vous passez de l’autre côté, tout semble identique et pourtant, beaucoup de choses changent. À travers une approche nouvelle, pédagogique, parfois surprenante mais surtout passionnante, je vous propose de « plonger de l’autre côté du miroir » afin de voir et de comprendre quels en sont les enjeux. 
Pour comprendre ce livre, aucun prérequis n’est nécessaire, il faut juste avoir envie de réussir.
 Quizinclus dans 
la version en ligne !
 - Testez vos connaissances à l'issue de chaque chapitre
 - Validez vos acquis
</t>
  </si>
  <si>
    <t>%SITE_CLIENT%/?library_guid=8339694B-546E-42E9-90EE-FF74C2C6FD81</t>
  </si>
  <si>
    <t xml:space="preserve"> big data </t>
  </si>
  <si>
    <t xml:space="preserve"> business digital </t>
  </si>
  <si>
    <t xml:space="preserve"> customer centrics </t>
  </si>
  <si>
    <t xml:space="preserve"> transformation numérique</t>
  </si>
  <si>
    <t>EISSRS</t>
  </si>
  <si>
    <t>SQL Server Reporting Services</t>
  </si>
  <si>
    <t>Conception, déploiement et distribution de rapports</t>
  </si>
  <si>
    <t>Jean-Claude Daniel</t>
  </si>
  <si>
    <t>Daniel, Jean-Claude</t>
  </si>
  <si>
    <t>Ce livre s’adresse à toute personne souhaitant concevoir et mettre à disposition des rapports avec Microsoft SQL Server et les Reporting Services. Destiné aux étudiants, aux informaticiens et à tout profil concerné par la mise en place d’un projet de Business Intelligence, il ne nécessite pas de compétences informatiques spécifiques. 
Résolument pratique, son approche pédagogique est celle de l’apprentissage par la manipulation. Grâce à une série d’exercices, il présente comment réaliser des rapports et comment les mettre à disposition sur un serveur web ou les distribuer, notamment via l’utilisation de la messagerie. 
Après l’étude de la configuration des Reporting Services, l’assistant projet et l’assistant rapport sont utilisés pour les premiers exercices. Ces premières manipulations permettent d’appréhender l’environnement de développement et de comprendre la structure des rapports : qu’est-ce qu’une source de données partagées, un dataset, un paramètre ou un tablix ? 
Le lecteur réalise ensuite des rapports sans assistant, à la complexité croissante. Tableaux, groupes de lignes, rapports avec paramètres, matrices, graphiques, tous les types de rapports sont ainsi étudiés et tous les objets pour les concevoir sont utilisés. L’avantage de l’utilisation de vues et de procédures stockées est également mis en évidence par des exemples. Plusieurs types de graphiques, y compris Pareto et Histogram, sont manipulés avec des fonctionnalités qui enrichissent considérablement les rapports : Databar, Sparkline, SmartLabels, navigation entre les rapports, document map, etc. 
Les fonctionnalités les plus complexes telles que Lookup, LookupSet, MultiLookup, l’utilisation de code et de variables ou encore la définition de modèle de rapport sont présentées. 
Les derniers chapitres présentent les méthodes de déploiement et la gestion des rapports déployés. Les problèmes de sécurité, la définition de rôles et de droits, les planifications et la distribution des rapports sont étudiés. D’autres méthodes d’accès et l’utilisation de l’objet ReportViewer sont également abordées. 
Tous les exercices peuvent être réalisés en utilisant les versions gratuites des outils de Microsoft, notamment le moteur Microsoft SQL Server avec les Reporting Services et Microsoft Visual Studio. 
Des éléments complémentaires sont en téléchargement sur le site www.editions-eni.fr.</t>
  </si>
  <si>
    <t>%SITE_CLIENT%/?library_guid=7627A0B1-F87F-47DA-A8A3-C9925A1A23D0</t>
  </si>
  <si>
    <t xml:space="preserve"> reporting</t>
  </si>
  <si>
    <t xml:space="preserve">Microsoft SQL Server </t>
  </si>
  <si>
    <t>DPPRODO</t>
  </si>
  <si>
    <t>Protection des données de l'entreprise</t>
  </si>
  <si>
    <t>Mise en oeuvre de la disponibilité et de la résilience des données</t>
  </si>
  <si>
    <t>Laurent Linty</t>
  </si>
  <si>
    <t>Linty, Laurent</t>
  </si>
  <si>
    <t>Edition du 5 May 2021</t>
  </si>
  <si>
    <t>516 pages</t>
  </si>
  <si>
    <t xml:space="preserve">
Cet ouvrage dresse un panorama précis des technologies actuelles de protection des données et des bonnes pratiques de l’industrie visant à garantir simultanément la disponibilité et la résilience des données de l’entreprise. Rédigé en trois parties, il propose aux consultants en informatique, responsables de la sécurité des systèmes d’information et divers décideurs du domaine, voire au personnel enseignant ou étudiant, une immersion au coeur de la protection de la donnée, selon une approche holistique. 
Dans la première partie consacrée aux risques et aux sinistres, le lecteur trouve une aide à la décision, au moyen d’exemples et de pistes de réflexion simples, lui permettant d’étayer le choix d’une stratégie de gestion des risques particulière selon les sinistres retenus. 
Dans une deuxième partie relative à la protection des données, qui constitue le coeur de cet ouvrage, il peut ensuite aborder sereinement les facteurs critiques de la sécurité informatique, sans oublier les exigences réglementaires, telles que le RGPD ou le Cloud Act. 
Un large chapitre y traite du fonctionnement de technologies telles que la sauvegarde, les techniques de réplication, le miroir, les différentes méthodes de cliché instantané ou encore la protection continue des données. L’historique de ces technologies et leurs caractéristiques permettent de mieux comprendre leur agencement dans une politique de protection des données et leur capacité intrinsèque à répondre aux sinistres retenus précédemment. La méthodologie de déduplication des données est étudiée du point de vue des principaux bénéfices apportés, mais également sur un aspect dimensionnement du stockage. Les différentes métriques techniques sont ensuite expliquées en détail au moyen de diverses illustrations graphiques. 
Constituant les fondations d’une politique de protection de données, la technologie de sauvegarde est ensuite détaillée avec les différentes architectures de sauvegarde existantes. L’auteur présente les composants élémentaires d’une solution de sauvegarde, ainsi que les stratégies d’agencement des données sur différents dispositifs de stockage. Un descriptif détaillé des fonctionnalités connexes à ces supports de stockage secondaire permet de répondre à des cas d’usage spécifiques. Cette deuxième partie se termine sur la nécessité d’externaliser les données de l’entreprise. Une présentation des différents niveaux de protection contre le sinistre permet d’introduire l’importance de la mise en oeuvre des plans de reprise et de continuité d’activité. 
La dernière partie sur la disponibilité et la résilience des données invite à un changement de paradigme majeur visant à se projeter davantage dans une logique de restauration et de récupération des données. Cette prise de conscience passe par une série de questions élémentaires et la proposition de plusieurs scénarii de restauration des données. Dans cette perspective, un ensemble de bonnes pratiques de l’industrie en matière de protection des données permettent de structurer de manière pragmatique les différentes stratégies à mettre en oeuvre. Un chapitre conclut avec une énumération des grandes étapes de mise en oeuvre des plans de reprise et de continuité d’activité.
 Quizinclus dans 
la version en ligne !
 - Testez vos connaissances à l'issue de chaque chapitre
 - Validez vos acquis
</t>
  </si>
  <si>
    <t>%SITE_CLIENT%/?library_guid=45891D0E-E323-4EA5-99FD-90207A4052AB</t>
  </si>
  <si>
    <t xml:space="preserve"> Cloud Act </t>
  </si>
  <si>
    <t xml:space="preserve"> déduplication de données </t>
  </si>
  <si>
    <t xml:space="preserve"> plan de continuité d'activité </t>
  </si>
  <si>
    <t xml:space="preserve"> plan de reprise d'activité </t>
  </si>
  <si>
    <t xml:space="preserve"> récupération de données </t>
  </si>
  <si>
    <t xml:space="preserve"> restauration de données</t>
  </si>
  <si>
    <t xml:space="preserve"> sauvegarde </t>
  </si>
  <si>
    <t xml:space="preserve"> SMSI </t>
  </si>
  <si>
    <t xml:space="preserve">protection des données </t>
  </si>
  <si>
    <t>RI11WIN</t>
  </si>
  <si>
    <t>Installation et configuration</t>
  </si>
  <si>
    <t xml:space="preserve">Ce livre sur Windows 11 (rédigé sur la version 21H2 build 22000.100 et supérieure) s'adresse à des administrateurs et techniciens réseau qui évoluent dans un environnement d'entreprise avec des postes clients Windows 11. 
Il a été conçu pour permettre au lecteur de maîtriser toutes les spécificités du système d'exploitation client Microsoft : l'installation et la configuration de l'OS, la personnalisation de l'interface, le partitionnement des disques et la gestion des pilotes de périphériques, la gestion des clients Windows (accès à distance, imprimantes, BranchCache…), les fonctionnalités liées à la sécurité avec entre autres EFS, BitLocker et AppLocker, ainsi que la protection et la récupération du système.
L'objectif de ce livre est de rendre le lecteur autonome en termes de maintenance du système, de surveillance et d'optimisation des performances. Chaque sujet est approfondi et détaillé : tous les concepts sont illustrés par des manipulations afin de bien en assimiler les mécanismes.
 Quizinclus dans 
la version en ligne !
 - Testez vos connaissances à l'issue de chaque chapitre
 - Validez vos acquis
</t>
  </si>
  <si>
    <t>%SITE_CLIENT%/?library_guid=2C0E2662-6B4F-408A-B05E-218AA3E82C5F</t>
  </si>
  <si>
    <t xml:space="preserve"> poste client </t>
  </si>
  <si>
    <t xml:space="preserve"> Windows 10</t>
  </si>
  <si>
    <t>EIBLAZ</t>
  </si>
  <si>
    <t>Blazor</t>
  </si>
  <si>
    <t>Développement Front End d'applications web dynamiques en C#</t>
  </si>
  <si>
    <t>285 pages</t>
  </si>
  <si>
    <t xml:space="preserve">
Ce livre sur Blazor, technologie de la famille ASP.NET, s’adresse aux développeurs C# désireux de développer des applications web dynamiques et interactives, sans avoir à utiliser le langage JavaScript. Pour apprécier au mieux le contenu de ce livre, la connaissance du langage C# est un prérequis, mais connaître ASP.NET n’est pas obligatoire. Des notions de base sont toutefois un plus pour rapidement entrer dans le sujet. 
Grâce à un exemple mené en fil rouge qui vous fera réaliser une mini application de gestion de personnel, l’auteur vous mène des bases de Blazor jusqu’à la découverte de notions plus avancées. 
Ainsi, après une introduction sur le fonctionnement et l’évolution des applications web, l’auteur explique comment Blazor s’est fait une place dans l’écosystème .NET et expose les différences entre les versions Blazor Server et WebAssembly. Vous êtes ensuite invité à préparer l’environnement de développement et à créer une première application. 
Le fonctionnement du framework avec le concept de composant est ensuite détaillé et la logique modulaire de Blazor est explorée pour vous permettre de créer des applications composées de blocs performants réutilisables. Puis, vous appréhendez la conception d’applications web plus complexes mettant en œuvre l’interopérabilité avec JavaScript, une réflexion plus poussée sur les composants ou la communication avec une API. L’auteur étudie ensuite la gestion des données en Front End à l’aide du pattern Redux ainsi que le fonctionnement de la librairie Fluxor simplifiant l’intégration des données. 
Pour finir, vous découvrez la transformation de l’application en WebAssembly, avec une variante d’exploitation en Progressive Web App, ainsi que la gestion des données en fonctionnement déconnecté. 
Des éléments complémentaires sont en téléchargement sur le site www.editions-eni.fr
 Quizinclus dans 
la version en ligne !
 - Testez vos connaissances à l'issue de chaque chapitre
 - Validez vos acquis
</t>
  </si>
  <si>
    <t>%SITE_CLIENT%/?library_guid=2D550172-8BEA-4D59-B76C-3334951BD7C8</t>
  </si>
  <si>
    <t xml:space="preserve"> ASP.NET </t>
  </si>
  <si>
    <t xml:space="preserve"> C# </t>
  </si>
  <si>
    <t xml:space="preserve"> Front End </t>
  </si>
  <si>
    <t xml:space="preserve"> frontend</t>
  </si>
  <si>
    <t xml:space="preserve">Blazor </t>
  </si>
  <si>
    <t>RBSEC</t>
  </si>
  <si>
    <t>Sécurisez votre ordinateur et vos données</t>
  </si>
  <si>
    <t>Déjouer les pièges et user des bonnes pratiques</t>
  </si>
  <si>
    <t>Guillaume Pigeon</t>
  </si>
  <si>
    <t>Pigeon, Guillaume</t>
  </si>
  <si>
    <t>196 pages</t>
  </si>
  <si>
    <t xml:space="preserve">Auteur du livre "Sécurisez votre ordinateur et vos données", Guillaume PIGEON nous explique les raisons de l'écriture de son livre et à qui il se destine...
Un entretien de 2 minutes à découvrir !
A l’ère des objets connectés, du tout numérique, du Big Data, des données stockées sur les ordinateurs ou dans « le Cloud », vos informations peuvent aisément vous échapper. Et lorsque vous perdez la maîtrise de vos données, il est très compliqué de revenir en arrière : supprimer une information diffusée ne garantit pas qu’une copie ne « traîne » pas ailleurs parmi les millions de serveurs ou d’ordinateurs existants. Garder la maîtrise de vos données, c'est aussi savoir correctement les conserver afin qu'elles restent disponibles et intègres dès que vous en avez besoin.  
Ce livre s’adresse à tous les utilisateurs d’un ordinateur au quotidien dans un cadre personnel ou professionnel, qui bénéficient de quelques notions de base en matière d’informatique. Si les bonnes pratiques restent les mêmes quelle que soit la taille de l’entreprise, les technologies présentées dans ce livre s’adressent en priorité aux particuliers ou très petites entreprises car les entreprises disposant de moyens humains et financiers plus conséquents utiliseront des outils légèrement différents ou complémentaires.  
Après une introduction expliquant pourquoi vos données sont autant convoitées, chaque chapitre détaille les risques et protections à mettre en place pour votre matériel, vos applications et vos données avant d’aborder les bonnes pratiques à connaître et surtout à mettre en pratique : comment définir des mots de passe efficaces, naviguer sans crainte sur Internet, utiliser les e-mails en toute sécurité, sécuriser les accès pour ses enfants et que faire en cas de vol, de perte d'identifiants ou de données. 
A l’heure du télétravail, le dernier chapitre apporte de nombreux conseils pour travailler chez soi ou en déplacement en toute sécurité.
 Quizinclus dans 
la version en ligne !
 - Testez vos connaissances à l'issue de chaque chapitre
 - Validez vos acquis
</t>
  </si>
  <si>
    <t>%SITE_CLIENT%/?library_guid=500AB065-B3CD-42F6-B7F8-66912A987637</t>
  </si>
  <si>
    <t xml:space="preserve"> antivirus </t>
  </si>
  <si>
    <t xml:space="preserve"> compte piraté</t>
  </si>
  <si>
    <t xml:space="preserve"> mot de passe </t>
  </si>
  <si>
    <t xml:space="preserve"> piratage </t>
  </si>
  <si>
    <t xml:space="preserve"> télétravail </t>
  </si>
  <si>
    <t>Anti</t>
  </si>
  <si>
    <t>RI19CORAA</t>
  </si>
  <si>
    <t>Oracle 19c</t>
  </si>
  <si>
    <t>Administration</t>
  </si>
  <si>
    <t>956 pages</t>
  </si>
  <si>
    <t xml:space="preserve">Ce livre sur Oracle 19c s’adresse à tout informaticien désireux de maîtriser les tâches d’administration des bases de données Oracle. Après une présentation générale de l’architecture interne d’un serveur Oracle (mémoire, processus), ce livre détaille les différentes tâches d’administration d’une base de données : installation (sous Windows et sous Linux), configuration Oracle Net, création d’une nouvelle base de données, gestion de la mémoire, gestion du stockage, gestion des utilisateurs et des droits, sauvegardes et restaurations avec RMAN (Recovery Manager). 
Un chapitre spécial est consacré à la gestion de l'architecture Multitenant apparue en version 12c, et qui deviendra la norme à partir de la version 20c. Dans ce chapitre, vous apprendrez à gérer les bases de données enfichables (Pluggable Database – PDB) et découvrirez les similitudes et les différences qui peuvent exister entre l'administration d'une base de données traditionnelle et l'administration d'une base de données de conteneurs. 
L’ouvrage contient de nombreux conseils pratiques et recommandations et présente les solutions qui peuvent être apportées aux problèmes les plus courants. 
Des exemples de scripts sont en téléchargement sur le site www.editions-eni.fr.
 Quizinclus dans 
la version en ligne !
 - Testez vos connaissances à l'issue de chaque chapitre
 - Validez vos acquis
</t>
  </si>
  <si>
    <t>%SITE_CLIENT%/?library_guid=68A76131-0E56-488D-A6AD-5204703169FB</t>
  </si>
  <si>
    <t xml:space="preserve"> pga</t>
  </si>
  <si>
    <t xml:space="preserve"> RMAN </t>
  </si>
  <si>
    <t xml:space="preserve">livre oracle </t>
  </si>
  <si>
    <t>RIDELPH</t>
  </si>
  <si>
    <t>Delphi 10.3</t>
  </si>
  <si>
    <t>Programmation orientée objet en environnement Windows</t>
  </si>
  <si>
    <t xml:space="preserve">Thierry Grassia </t>
  </si>
  <si>
    <t>Grassia , Thierry</t>
  </si>
  <si>
    <t>910 pages</t>
  </si>
  <si>
    <t>Ce livre s'adresse à toute personne qui souhaite apprendre la programmation orientée objet avec le langage Delphi (en version 10.3 Community Edition) pour développer une application fenêtrée ou un service en environnement Windows. Tout au long du livre, l’auteur agrémente son propos de schémas UML afin que le lecteur puisse constater avec quelle facilité il est possible de programmer pour Windows avec Delphi. 
Après une présentation de l’environnement de développement et un rappel sur les fonctions de base héritées du langage Pascal, le lecteur étudie l'architecture et les principes de la programmation orientée objet en Delphi, illustrés par des programmes d'exemple mettant en œuvre les bibliothèques fournies par Delphi 10.3 Community Edition. La manipulation de la bibliothèque graphique Visual Component Library lui permet ainsi d’appréhender concrètement la création d’applications fenêtrées attrayantes, robustes et performantes. 
Dans la suite du livre, l’auteur familiarise le lecteur avec la création de librairies dll ou de composants Delphi que l’on peut inclure dans l'environnement de développement avant de détailler la notion de sérialisation de données aux formats XML et JSON ainsi que l'élaboration de services système. Des chapitres dédiés présentent le concept de parallélisation de tâches sous Windows ainsi que les différentes méthodes pour communiquer entre applications, sans oublier la connexion aux bases de données grâce au moteur d'accès aux données FireDAC. 
Pour finir, le lecteur a l’occasion de découvrir le framework FireMonkey associé au moteur de LiveBinding qui offre la portabilité du langage Delphi vers de nombreuses plateformes (Linux, Android ou iOS), ainsi que l’élaboration et la consommation de webservices REST. 
Des éléments complémentaires sont en téléchargement sur le site www.editions-eni.fr.</t>
  </si>
  <si>
    <t>%SITE_CLIENT%/?library_guid=4D314E80-729D-4D6B-8327-2A9E606FE97C</t>
  </si>
  <si>
    <t xml:space="preserve"> delphi XE 10 </t>
  </si>
  <si>
    <t xml:space="preserve"> delphi xe10 </t>
  </si>
  <si>
    <t xml:space="preserve"> FireDAC </t>
  </si>
  <si>
    <t xml:space="preserve"> FireMonkey </t>
  </si>
  <si>
    <t xml:space="preserve"> langage Pascal </t>
  </si>
  <si>
    <t xml:space="preserve"> LNRIDELPH</t>
  </si>
  <si>
    <t>SF21ILL</t>
  </si>
  <si>
    <t>Illustrator 2021</t>
  </si>
  <si>
    <t>Ce livre de la collection Studio Factory détaille chaque fonction du logiciel de dessin vectoriel Illustrator : paru en 2021, il a été rédigé avec la version 25.2.2 d’Illustrator. 
Le livre débute par une présentation des différents éléments d’interface (panneaux, plans de travail, espaces de travail, règles, repères, grille) avant d’aborder la gestion des documents et des calques : vous y découvrirez les dernières avancées liées à l’organisation des plans de travail multiples, le panneau Propriétés, l’intégration des bibliothèques Creative Cloud, l’enregistrement de vos documents en ligne et la gestion de l’historique des versions. 
Vous découvrirez ensuite les outils permettant de créer des formes diverses, d’insérer et de mettre en forme du texte (utilisation des polices OpenType SVG, jeux stylistiques) et verrez en détail l’utilisation des outils Plume pour la création des tracés. Vous apprendrez à modifier et mettre en valeur les objets en leur appliquant des attributs, des styles, des effets, des transformations et vous verrez comment transformer une photo en image vectorielle grâce à la vectorisation dynamique. 
Vous explorerez les fonctionnalités comme la gestion avancée des dégradés de contours, des formes libres riches et photoréalistes, les motifs répétitifs et le réglage précis du flou gaussien. Pour optimiser votre travail, vous exploiterez les symboles (y compris les symboles dynamiques), le rognage et recadrage basé sur le contenu, l’outil Déformation de la marionnette… 
Enfin, vous découvrirez les fonctions d’Illustrator qui permettent d’exporter des images optimisées pour le web et les périphériques mobiles au format gif, png, jpeg, swf ou svg, l’assemblage de fichiers, l’export de styles CSS ; vous exploiterez la fusion de données pilotées par des variables et créerez des scripts.
Le livre se termine par une présentation d’Illustrator sur iPad.</t>
  </si>
  <si>
    <t>%SITE_CLIENT%/?library_guid=A98A16F5-6C78-4C4E-A181-3420189C3DB9</t>
  </si>
  <si>
    <t xml:space="preserve"> calque </t>
  </si>
  <si>
    <t xml:space="preserve"> courbe de bézier </t>
  </si>
  <si>
    <t xml:space="preserve"> dessin vectoriel </t>
  </si>
  <si>
    <t xml:space="preserve"> images pour le web </t>
  </si>
  <si>
    <t xml:space="preserve"> LNSF21ILL</t>
  </si>
  <si>
    <t xml:space="preserve"> outil plume </t>
  </si>
  <si>
    <t xml:space="preserve"> scripts </t>
  </si>
  <si>
    <t xml:space="preserve"> symbole </t>
  </si>
  <si>
    <t>EIJAVNETB</t>
  </si>
  <si>
    <t>Apache NetBeans</t>
  </si>
  <si>
    <t>Développez vos applications en Java</t>
  </si>
  <si>
    <t>Thomas  Broussard, Romain Lemouneau</t>
  </si>
  <si>
    <t xml:space="preserve">Broussard, Thomas </t>
  </si>
  <si>
    <t>Lemouneau, Romain</t>
  </si>
  <si>
    <t>438 pages</t>
  </si>
  <si>
    <t xml:space="preserve">Ce livre s’adresse aux développeurs qui souhaitent découvrir les principaux outils de l’environnement de développement intégré Apache NetBeans utiles pour le développement, la maintenance et l’industrialisation d’applications avec le langage Java. Dans chaque chapitre, les notions théoriques essentielles sont expliquées puis mises en pratique grâce à des exemples détaillés et des exercices corrigés. 
Les auteurs commencent par décrire la mise en fonctionnement d’Apache NetBeans et de l’environnement Java sur un poste de développement, avant de détailler les notions importantes de la programmation orientée objet grâce à la réalisation d’un programme. La prise en main de l’IDE est approfondie grâce à la présentation de fonctionnalités facilitant et accélérant les développements. 
Dans la suite du livre, le lecteur aborde des connaissances plus poussées lui permettant de développer des applications plus riches. Un cas concret d’utilisation propose une comparaison de deux librairies graphiques, Swing et JavaFX. La notion d’industrialisation d’une application est illustrée avec la présentation en profondeur d’outils comme Git, Maven ou SonarQube, très fréquemment rencontrés dans le milieu professionnel et nécessaires à la mise en place d’une maintenance efficace et pérenne des applications développées avec Java. Un exercice corrigé permet au lecteur de découvrir la technique de développement TDD (Test Driven Development) utilisée pour réaliser des logiciels de qualité. 
La conception et l’exploitation de services sont décrites avec le développement de services web de type SOAP et REST, qu’ils soient automatiquement générés grâce aux outils d’Apache NetBeans ou entièrement développés grâce au framework Spring. 
Les principaux patrons de conception, Model-View-Controller et Model- View-Presentation, sont également étudiés puis mis en pratique grâce aux outils proposés par Apache NetBeans et aux librairies JSP et JSF utilisées dans le cadre de développement d’applications Java EE. 
Pour aller plus loin, les auteurs familiarisent également le lecteur avec le profilage d’applications Java pour mettre en place une analyse en profondeur des performances d’une application Java.
 Quizinclus dans 
la version en ligne !
 - Testez vos connaissances à l'issue de chaque chapitre
 - Validez vos acquis
</t>
  </si>
  <si>
    <t>%SITE_CLIENT%/?library_guid=48C12AFC-3F30-4280-A62F-47FCFE8C6CA0</t>
  </si>
  <si>
    <t xml:space="preserve"> NetBeans</t>
  </si>
  <si>
    <t>LF2PYRASPFL</t>
  </si>
  <si>
    <t>Python, Raspberry Pi et Flask</t>
  </si>
  <si>
    <t>Capturez des données télémétriques et réalisez des tableaux de bord web (2e édition)</t>
  </si>
  <si>
    <t>794 pages</t>
  </si>
  <si>
    <t>Ce livre s'adresse à toute personne qui souhaite découvrir comment capturer des données télémétriques d'une maison (température, humidité, pression atmosphérique, luminosité) et les présenter dans une interface web sous forme de tableaux de bord. L'auteur s'appuie pour cela sur les possibilités offertes par le langage Python, le nano-ordinateur Raspberry Pi et le framework Flask. Bien qu'appliqué au Raspberry Pi, le contenu du livre est suffisamment universel pour être exploité sur d'autres plateformes telles que des ordinateurs. 
Pour tirer le meilleur profit de la lecture de ce livre, des notions de programmation orientée objet et quelques rudiments sur le langage Python et en électronique sont nécessaires. Une première expérience avec le Raspberry Pi est également souhaitée. 
Les points technologiques du livre sont isolés et vulgarisés avant d'être intégrés dans un projet global qui sert de fil conducteur à la prise en main et l'exploitation des différentes technologies étudiées. L'auteur commence par présenter la collecte de données à l'aide de composants basés sur les microcontrôleurs ESP8266 et ESP32 programmés avec MicroPython. Il détaille ensuite la centralisation de ces données à l'aide d'un broker MQTT fonctionnant sur un Raspberry Pi. Dans la suite du livre, le lecteur découvre comment une base de données SQLite 3 permet d'offrir un stockage persistant des données et comment elle peut être exploitée par une application Flask pour produire des tableaux de bord sur mesure. 
En marge d'une solution Python, les objets ESP et le broker MQTT peuvent également être réutilisés avec InfluxDB et Grafana. Le lecteur découvrira alors InfluxDB, une base de données TimeSeries optimisée pour la capture de gros volumes de données en temps réel. Le greffon Telegraph permettra de capturer les données envoyées sur le broker MQTT pour les injecter dans InfluxDB. Enfin, l'outil Grafana permettra de consulter ces données sous forme de graphiques et visualisations attrayants. 
&amp;Agrave; l'issue de ce livre, le lecteur disposera de bases solides pour créer sereinement une grande variété de solutions, plus ou moins sophistiquées, en fonction de ses besoins. 
Des éléments complémentaires sont en téléchargement sur le site www.editions-eni.fr.</t>
  </si>
  <si>
    <t>%SITE_CLIENT%/?library_guid=5A44EA68-47E8-4005-91C1-37CE2594FB0B</t>
  </si>
  <si>
    <t xml:space="preserve"> ESP32 </t>
  </si>
  <si>
    <t xml:space="preserve"> Flask </t>
  </si>
  <si>
    <t xml:space="preserve"> Grafana</t>
  </si>
  <si>
    <t xml:space="preserve"> InfluxDB </t>
  </si>
  <si>
    <t xml:space="preserve"> MicroPython </t>
  </si>
  <si>
    <t xml:space="preserve"> MQTT </t>
  </si>
  <si>
    <t xml:space="preserve"> Pythonic </t>
  </si>
  <si>
    <t xml:space="preserve"> Raspythonic </t>
  </si>
  <si>
    <t xml:space="preserve"> SQLite 3 </t>
  </si>
  <si>
    <t xml:space="preserve"> Telegraph </t>
  </si>
  <si>
    <t xml:space="preserve">livre maker </t>
  </si>
  <si>
    <t>EI9C19VIS</t>
  </si>
  <si>
    <t>C# 9</t>
  </si>
  <si>
    <t>Développez des applications Windows avec Visual Studio 2019</t>
  </si>
  <si>
    <t>526 pages</t>
  </si>
  <si>
    <t xml:space="preserve">Ce livre sur le développement d'applications Windows avec le langage C# (en version 9) et Visual Studio 2019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2019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Quizinclus dans 
la version en ligne !
 - Testez vos connaissances à l'issue de chaque chapitre
 - Validez vos acquis
</t>
  </si>
  <si>
    <t>%SITE_CLIENT%/?library_guid=727EB4CE-AAD0-4463-A86C-BE855EA2C3A2</t>
  </si>
  <si>
    <t>RI4.3WBUSO</t>
  </si>
  <si>
    <t>SAP BusinessObjects Web Intelligence (WebI) BI 4.3</t>
  </si>
  <si>
    <t>Alan Boucard, Yann Glineur, Thierry Petibon</t>
  </si>
  <si>
    <t>Boucard, Alan</t>
  </si>
  <si>
    <t>Glineur, Yann</t>
  </si>
  <si>
    <t>Petibon, Thierry</t>
  </si>
  <si>
    <t>606 pages</t>
  </si>
  <si>
    <t>Ce livre présente la version BI 4.3 de SAP BusinessObjects Web Intelligence (WebI) qui s'inscrit dans la continuité des versions précédentes. Il s'adresse à tout utilisateur (du simple collaborateur au décideur) appelé à travailler avec cette application pour interroger et croiser des données d'entreprise au sein de rapports statiques et dynamiques fiables et pertinents. Il vous permettra de découvrir également le caractère innovant et la simplicité d'utilisation de cet outil. 
Vous apprendrez ainsi à maîtriser les différentes fonctionnalités de WebI BI 4.3 tout en construisant des documents de qualité : création de requêtes (sur la base de nouveaux fournisseurs de données), mise en forme de rapports (tableaux croisés, diagrammes, sections, ruptures, palmarès et mises en forme conditionnelles, etc.) analyse des données (filtres dynamiques, contrôles d'entrées, exploration ascendante et descendante, fonctions et variables, etc.). Pour vous aider dans votre apprentissage, vous suivrez de nombreux exemples adaptés à des problématiques couramment rencontrées ou vous permettant d'utiliser pleinement les nouvelles fonctionnalités de cette version telles que les contrôles d'entrées en cascade ou les graphiques de type cartographique. 
Vous découvrirez également des techniques permettant de répondre à des besoins plus complexes d'analyse ou de mise en forme : rapports interactifs avec notion d'invite, requêtes avancées et SQL à la carte, utilisation de fichiers personnels de données, liaison entre sources de données, insertion de calculs dans un document. Les nouveautés fonctionnelles et la nouvelle IHM de cette version majeure de WebI seront particulièrement mises en relief. 
Des éléments complémentaires sont en téléchargement sur le site www.editions-eni.fr.</t>
  </si>
  <si>
    <t>%SITE_CLIENT%/?library_guid=9E559F51-A96B-4757-97C7-5F8461BA79D7</t>
  </si>
  <si>
    <t xml:space="preserve"> bi 4 </t>
  </si>
  <si>
    <t xml:space="preserve"> bi 4.2 </t>
  </si>
  <si>
    <t xml:space="preserve"> bi4 </t>
  </si>
  <si>
    <t xml:space="preserve"> bi4.2</t>
  </si>
  <si>
    <t xml:space="preserve"> SAP BI 4 Webi </t>
  </si>
  <si>
    <t xml:space="preserve"> SAP BI 4.2 Webi </t>
  </si>
  <si>
    <t xml:space="preserve">webi </t>
  </si>
  <si>
    <t>EPPYQT5</t>
  </si>
  <si>
    <t>PyQt5</t>
  </si>
  <si>
    <t>Développez vos interfaces graphiques en Python</t>
  </si>
  <si>
    <t>331 pages</t>
  </si>
  <si>
    <t xml:space="preserve">Ce livre sur le framework PyQt5 s’adresse aux développeurs qui, possédant déjà une expérience en développement avec le langage Python, souhaitent disposer des connaissances nécessaires et avancées pour concevoir des interfaces graphiques. 
De la notion de widget PyQt, en passant par les diverses façons d'agencer et de disposer les éléments d’une interface graphique, ce livre étudie en profondeur l'architecture et la conception d'une application PyQt. L’auteur détaille la gestion des évènements, les styles et les apparences d'une interface, la réalisation d’animations, l'interaction avec des bases de données relationnelles, l’intégration d’éléments sonores ou vidéo, la gestion des couches réseau ou encore le multithreading. 
Pour terminer, un chapitre est consacré à des utilisations de PyQt5 qui démontrent tout l'éclectisme du framework : l'affichage de graphiques et de diagrammes de données, le web browsing ou l'animation et la modélisation en 3D. 
À l’issue de ce livre, le lecteur sera en mesure d’être rapidement opérationnel en développement avec PyQt5. 
Des éléments complémentaires sont en téléchargement sur le site www.editions-eni.fr.
 Quizinclus dans 
la version en ligne !
 - Testez vos connaissances à l'issue de chaque chapitre
 - Validez vos acquis
</t>
  </si>
  <si>
    <t>%SITE_CLIENT%/?library_guid=A06C4A56-28C1-4809-9D3C-9E15A8AF0A9D</t>
  </si>
  <si>
    <t xml:space="preserve"> bibliothèque </t>
  </si>
  <si>
    <t xml:space="preserve"> Framework </t>
  </si>
  <si>
    <t xml:space="preserve"> interface graphique </t>
  </si>
  <si>
    <t xml:space="preserve"> PyQT</t>
  </si>
  <si>
    <t>DPAWM</t>
  </si>
  <si>
    <t>Développement et architecture des Applications Web Modernes</t>
  </si>
  <si>
    <t>Retrouver les fondamentaux</t>
  </si>
  <si>
    <t>Noël Mace</t>
  </si>
  <si>
    <t>Mace, Noël</t>
  </si>
  <si>
    <t>Préface de Hubert Sablonnière - Développeur et conférencier spécialiste du Web 
Postface de Wassim Chegham - Sr. JavaScript Developer Advocate Engineer chez Microsoft 
Les années 2010 ont bouleversé à jamais le développement web. HTML5, ECMAScript 6, les Web Components et de nombreuses nouvelles capacités permettent enfin de créer nativement des applications ambitieuses et performantes. Pourtant, l'ensemble du secteur donne aujourd'hui l'impression de se résumer à un trio Angular-React-Vue. 
Un courant de développement web moderne questionne l'importance de ces frameworks et bibliothèques en s’appuyant sur les innovations les plus récentes. Pourquoi avoir ajouté tant de complexité ? Devrions-nous persévérer dans cette direction ? Les capacités natives de la plateforme ne pourraient-elles pas suffire ? 
S'inscrivant dans la continuité de ce mouvement, ce livre permet à chacun, du développeur web débutant (disposant d'une première expérience de JavaScript et HTML), à l'architecte le plus confirmé, d'adopter une plus large perspective du développement applicatif web, en trois étapes. En décomposant les bases communes à toute application web moderne, ce livre expose une approche originale permettant d'appréhender le développement web moderne dans son ensemble. 
Dans les deux premiers chapitres, l'auteur revient tout d'abord sur l'histoire et l'organisation du Web (et ses standards) ainsi que sur les navigateurs, permettant ainsi au lecteur de mieux comprendre la situation actuelle et d'anticiper les évolutions futures. 
Les quatre chapitres qui suivent, constituant le cœur de l'ouvrage, présentent pas-à-pas et à l'aide d'exemples actuels et concrets, les éléments les plus fondamentaux du développement applicatif : la programmation orientée composant, les Web Components, le routage des applications monopages et enfin le rendering. 
Pour finir, un ultime chapitre répertorie et met en perspective les approches architecturales concrètes applicables au quotidien, illustrées par une présentation complète de nombreuses micro-bibliothèques. 
Le code source des exemples du livre est disponible en téléchargement sur le site www.editions-eni.fr et des compléments sont disponibles sur le site de l’auteur fullweb.dev.</t>
  </si>
  <si>
    <t>%SITE_CLIENT%/?library_guid=A6472700-A034-482C-8467-2EEE5928B335</t>
  </si>
  <si>
    <t xml:space="preserve"> CSS </t>
  </si>
  <si>
    <t xml:space="preserve"> ECMAScript </t>
  </si>
  <si>
    <t xml:space="preserve"> HTML </t>
  </si>
  <si>
    <t xml:space="preserve"> React </t>
  </si>
  <si>
    <t xml:space="preserve"> Vue</t>
  </si>
  <si>
    <t xml:space="preserve">développement web moderne </t>
  </si>
  <si>
    <t>RI19WINR</t>
  </si>
  <si>
    <t>Infrastructure réseau</t>
  </si>
  <si>
    <t>Edition du 1 September 2020</t>
  </si>
  <si>
    <t xml:space="preserve">Ce livre sur Windows Server 2019 s'adresse aux administrateurs ou techniciens système qui souhaitent acquérir des compétences sur les fonctions et fonctionnalités de mise en réseau disponibles dans Windows Server 2019.
L'auteur commence par décrire les concepts de l'adressage IP avec l'adressage IPv4, les adresses IPv6, les différents types d'adresses IPv4 et IPv6, les mécanismes de sous-réseau... Le lecteur est ensuite invité à se familiariser avec l'hexadécimal ainsi qu'avec les différents mécanismes de transition IPv4 - IPv6.
Les chapitres suivants traitent de l'implémentation d'un serveur DHCP (Dynamic Host Configuration Protocol) avec la mise en place de la haute disponibilité du service DHCP et les différentes actions quotidiennes nécessaires pour l'administration et la maintenance d'un serveur DHCP. Puis le lecteur est amené à découvrir un service qui fonctionne conjointement avec le serveur DHCP, le rôle DNS (Domain Name System), ainsi que la création des différents types d'enregistrements DNS et l'ensemble des méthodes disponibles pour résoudre des noms de domaines : zones de STUB, redirecteurs, redirecteurs conditionnels, zones principales et zones secondaires. Le livre présente également la mise en place des stratégies DNS. Un chapitre présente le serveur IPAM (IP Address Management) pour comprendre son rôle dans une entreprise, son mécanisme d'installation et pour réaliser des tâches d'administration ainsi que de la délégation d'administration.
Les chapitres suivants traitent de la configuration de l'accès distant via une connexion VPN (accès à distance, Direct Access), de l'implémentation de la solution BrancheCache ainsi que de la mise en place d'une racine DFS (Distributed File System).
Enfin, la dernière partie du livre est consacrée aux fonctionnalités réseau avancées avec Hyper-V, qui s'inscrit fortement dans la notion de Cloud (privé, public, hybride, communautaire), à la découverte de la virtualisation de réseau, au SDN (Software Defined Networking) et à la mise en place du rôle Network Controller (point d'administration centrale d'un SDN) qui offre la possibilité de mettre en place des passerelles, loadbalancer ou pare-feu pour gérer l'ensemble des clients dans un Cloud. 
 Quizinclus dans 
la version en ligne !
 - Testez vos connaissances à l'issue de chaque chapitre
 - Validez vos acquis
</t>
  </si>
  <si>
    <t>%SITE_CLIENT%/?library_guid=1292BD81-BA81-4454-900A-DA6C9AEDEA68</t>
  </si>
  <si>
    <t xml:space="preserve"> banchecache </t>
  </si>
  <si>
    <t xml:space="preserve"> direct access </t>
  </si>
  <si>
    <t xml:space="preserve"> gpo </t>
  </si>
  <si>
    <t xml:space="preserve"> ipam </t>
  </si>
  <si>
    <t xml:space="preserve"> mcsa </t>
  </si>
  <si>
    <t xml:space="preserve"> nap </t>
  </si>
  <si>
    <t xml:space="preserve"> nps </t>
  </si>
  <si>
    <t xml:space="preserve"> pso </t>
  </si>
  <si>
    <t xml:space="preserve"> rodc </t>
  </si>
  <si>
    <t xml:space="preserve"> stub </t>
  </si>
  <si>
    <t xml:space="preserve"> wds </t>
  </si>
  <si>
    <t xml:space="preserve"> wsus </t>
  </si>
  <si>
    <t>RBWOFF</t>
  </si>
  <si>
    <t>Office pour le Web</t>
  </si>
  <si>
    <t>Les applications en ligne d'Office : Excel, Word, PowerPoint, OneNote et Forms</t>
  </si>
  <si>
    <t>Myriam Gris</t>
  </si>
  <si>
    <t>Edition du 1 July 2020</t>
  </si>
  <si>
    <t>459 pages</t>
  </si>
  <si>
    <t xml:space="preserve">Ce livre est dédié aux applications bureautiques d'Office disponibles en ligne pour tout utilisateur disposant d'un compte Microsoft (gratuit) ou d'un abonnement Microsoft 365. Il débute par une découverte de l'environnement et des fonctionnalités communes aux applications online. Les parties suivantes détaillent l'ensemble des fonctionnalités de chaque application. Vous découvrirez ainsi comment créer des tableaux, calculs, graphiques avec Excel, créer des documents élaborés avec Word, des présentations avec PowerPoint, créer et gérer vos notes avec OneNote et élaborer des sondages et questionnaires avec Forms.
Dans la dernière partie, vous apprendrez à partager des fichiers et travailler à plusieurs sur un même fichier (co-édition).
Découvrez nos formations Microsoft Office éligibles au CPF 
en cliquant ici. Formation 100% financée, selon vos droits !
</t>
  </si>
  <si>
    <t>%SITE_CLIENT%/?library_guid=FB58E973-F2F0-4B46-87EC-C6FE2A11882A</t>
  </si>
  <si>
    <t xml:space="preserve"> Excel Online </t>
  </si>
  <si>
    <t xml:space="preserve"> LNRBWOFF</t>
  </si>
  <si>
    <t xml:space="preserve"> PowerPoint Online </t>
  </si>
  <si>
    <t xml:space="preserve"> présentation </t>
  </si>
  <si>
    <t xml:space="preserve"> tableur</t>
  </si>
  <si>
    <t xml:space="preserve"> Word Online </t>
  </si>
  <si>
    <t xml:space="preserve">Microsoft 365 </t>
  </si>
  <si>
    <t>OWGOOAN</t>
  </si>
  <si>
    <t>Google Analytics</t>
  </si>
  <si>
    <t>Analysez votre trafic pour booster vos actions marketing</t>
  </si>
  <si>
    <t>295 pages</t>
  </si>
  <si>
    <t xml:space="preserve">Google Analytics est devenu en quelques décennies un des outils incontournables qu’il faut savoir maîtriser et exploiter. Que vous soyez artisan, freelance dans le secteur de l’informatique ou du graphisme, chef d’une entreprise de type PME ou start-up, ou encore directeur dans une institution, vous avez besoin de suivre et d’exploiter les données générées par votre site web afin de déceler les actions marketing les plus efficientes, en vue de la réussite de votre business.  
Ce livre a comme objectif de vous présenter les bases de Google Analytics pour vous accompagner au mieux dans les différentes phases d'exploitation de votre site web. Il s’adresse à tous les chefs d'entreprise, directeur et responsable marketing en charge de la gestion, l'animation et la mise en avant d'une entreprise. 
Les deux premiers chapitres sont destinés à la compréhension du fonctionnement et des enjeux de l'analyse numérique car il est important de cerner comment doit s'intégrer l'analyse de données dans une stratégie marketing efficace. Nous avons pris le temps de détailler les leviers d'acquisition mais aussi les notions de conversion et de fidélisation afin de dresser le contour du sujet. 
Le chapitre suivant vous accompagne, de la création à la prise en main d'un compte Google Analytics : ouvrir un compte, comprendre la structure de cet outil puis mettre en place la liaison qui permettra à Google de puiser dans les données relatives à votre site. Vous serez alors fin prêt à vous lancer dans l’analyse ! 
Le quatrième chapitre passe en revue tous les rapports que propose l'outil. De l'analyse de l'audience jusqu'à l'exploitation de l'acquisition en passant par les rapports comportement et conversion, vous serez en mesure de connaître le champ des possibles. Illustré de nombreux exemples, ce chapitre vous aidera à vous projeter pour mettre en place de nouvelles stratégies. 
Enfin, les derniers chapitres vous permettront d'aller plus loin : nous avons notamment détaillé l'utilisation des filtres, des segments ou encore des permissions... mais aussi l'exploitation de la datavisualisation permise par Google Analytics et Google Data Studio.
Quizinclus dans 
la version en ligne !
- Testez vos connaissances à l'issue de chaque chapitre
- Validez vos acquis
</t>
  </si>
  <si>
    <t>%SITE_CLIENT%/?library_guid=E8086A1B-0ECC-433A-AD8A-390BB296CB7C</t>
  </si>
  <si>
    <t xml:space="preserve"> acquisition </t>
  </si>
  <si>
    <t xml:space="preserve"> conversion </t>
  </si>
  <si>
    <t xml:space="preserve"> fidélisation </t>
  </si>
  <si>
    <t xml:space="preserve"> Google Data Studio </t>
  </si>
  <si>
    <t xml:space="preserve"> rapport comportement </t>
  </si>
  <si>
    <t xml:space="preserve"> rapport d'acquisition </t>
  </si>
  <si>
    <t xml:space="preserve"> site web</t>
  </si>
  <si>
    <t xml:space="preserve">Webmarketing </t>
  </si>
  <si>
    <t>RI365DYN</t>
  </si>
  <si>
    <t>Dynamics 365</t>
  </si>
  <si>
    <t>Prise en main de la solution de gestion d'entreprise Business Central</t>
  </si>
  <si>
    <t>Edition du 1 December 2020</t>
  </si>
  <si>
    <t xml:space="preserve">Que vous soyez responsable informatique, responsable logistique ou encore dirigeant d’entreprise, ce livre a pour objectif de vous familiariser avec les fonctionnalités proposées par la solution Business Central de la suite Dynamics 365, dédiée plus particulièrement aux petites et moyennes entreprises. 
Véritable guide pour aider le lecteur dans sa prise en main de Dynamics 365 Business Central, ce livre commence par présenter l’installation de Dynamics 365 et les licences ou abonnements disponibles, avant de détailler l’interface utilisateur. Le lecteur découvre également comment administrer Dynamics 365 Business Central avec ses possibilités de déploiement et de configuration et comment gérer les différents utilisateurs. 
Dans la suite du livre, l’auteur étudie les différents aspects de la chaîne d’approvisionnement d’une entreprise, de la gestion d’un catalogue d’articles à la gestion des stocks et des entrepôts en passant par la gestion de la production d’articles. Les processus de vente et d’achats seront traités de bout de bout, depuis la commande jusqu’à la facturation, ainsi que les gestions comptable et financière. L’auteur présente également une série d’extensions à Dynamics 365 Business Central qui permettent d’enrichir les applications. 
Pour finir, l’auteur consacre un chapitre à la programmation avec le langage AL, qui permet une personnalisation encore plus poussée des interfaces et processus d’entreprise.
 Quizinclus dans 
la version en ligne !
 - Testez vos connaissances à l'issue de chaque chapitre
 - Validez vos acquis
</t>
  </si>
  <si>
    <t>%SITE_CLIENT%/?library_guid=F791E62F-B444-4F14-A209-0CAE74B25BA9</t>
  </si>
  <si>
    <t xml:space="preserve"> ERP </t>
  </si>
  <si>
    <t xml:space="preserve"> langage AL</t>
  </si>
  <si>
    <t xml:space="preserve">Dynamics 365 Business Central </t>
  </si>
  <si>
    <t>SOBRENPOWBI</t>
  </si>
  <si>
    <t>Renforcer, approfondir, explorer</t>
  </si>
  <si>
    <t xml:space="preserve">Ce livre sur Power BI Desktop a été rédigé dans la continuité du livre Power BI Desktop - De l'analyse de données au reporting du même auteur.
Renforcer et approfondir, parce que son objectif est d’aller plus loin dans l’utilisation de Power BI et d’aborder cet outil, non pas comme un auxiliaire à Excel ou à d’autres applications, mais comme l’outil central d’analyse de l’information. L’auteur s’est appuyé sur une approche propre à Power BI, tant pour l’extraction des données et la mise en place du modèle, que pour l’utilisation du langage DAX ; il s’est donné comme objectif de montrer toutes les possibilités offerte par cet outil tout en suivant une perspective pratique : les exemples de code M ou de langage R rendront votre travail plus efficient, c’est-à-dire plus simple et plus rapide.
Explorer parce que cet outil, qui évolue de mois en mois, offre une richesse d’utilisation impressionnante, et nous incite à essayer de nouvelles pistes pour extraire, transformer et analyser l’information. Ainsi, les efforts que met l’éditeur sur la partie IA sont tout à fait significatifs et offrent déjà des possibilités très utiles.
Entre autres thèmes seront donc abordés : 
  • l’importation de données à partir d’Internet, à partir de fichiers source complexes et les bases des langages M et R pour accélérer l’importation et la transformation des données ; 
  • les meilleures pratiques pour la mise en place d'un modèle de données conforme au fonctionnement optimal de cet outil et l’importance du modèle « en étoile » ; 
  • une plongée dans la fonction CALCULATE, pour en maîtriser les subtilités, les « motifs », c’est-à-dire les formes fréquentes, et une mise en pratique pour effectuer des analyses courantes ; 
  • un tour d’horizon des visuels reposant sur l'intelligence artificielle.
L’auteur vous invite dans ce livre à un saut qualitatif dans l’utilisation de cet outil qui s’est imposé en quelques années comme le leader dans son domaine.
Quizinclus dans 
la version en ligne !
- Testez vos connaissances à l'issue de chaque chapitre
- Validez vos acquis
</t>
  </si>
  <si>
    <t>%SITE_CLIENT%/?library_guid=A03D20C7-AAE7-4FFA-8C74-722CBBFC8A54</t>
  </si>
  <si>
    <t xml:space="preserve"> DAX </t>
  </si>
  <si>
    <t xml:space="preserve"> graphiques </t>
  </si>
  <si>
    <t xml:space="preserve"> indicateurs </t>
  </si>
  <si>
    <t xml:space="preserve"> Power BI ServiceI</t>
  </si>
  <si>
    <t xml:space="preserve"> Power Query </t>
  </si>
  <si>
    <t xml:space="preserve"> reporting </t>
  </si>
  <si>
    <t xml:space="preserve"> tableau de bord </t>
  </si>
  <si>
    <t xml:space="preserve"> visuels </t>
  </si>
  <si>
    <t xml:space="preserve">Dataviz </t>
  </si>
  <si>
    <t>LFMIC</t>
  </si>
  <si>
    <t>micro:bit</t>
  </si>
  <si>
    <t>Programmez la carte avec MakeCode et MicroPython</t>
  </si>
  <si>
    <t>Edition du 1 May 2020</t>
  </si>
  <si>
    <t xml:space="preserve">Ce livre s'adresse à toute personne qui souhaite apprendre à programmer la carte micro:bit aussi bien avec le langage MakeCode, constitué de blocs, qu'avec MicroPython, langage plus textuel. Il intéressera autant les professeurs des écoles ou de technologie, les animateurs, les parents souhaitant initier leurs enfants au codage que tous ceux qui sont à la recherche d'une carte facile à programmer pour créer des objets interactifs ou connectés.
Après une présentation de plusieurs cartes de développement et des langages de programmation les plus couramment utilisés pour les programmer, les chapitres qui suivent décrivent en détail l'utilisation et la programmation de la carte micro:bit, avec des exemples de code systématiquement présentés en MakeCode et en MicroPython. Ensuite, le lecteur est invité à utiliser la carte d'abord seule avant de découvrir comment la relier aux composants électroniques les plus classiques (boutons poussoirs, capteurs, LED, buzzer...) et comment la connecter à différents modules et cartes d'extension (LED adressable, relais, détecteur à ultrasons, Joystick, écran LCD...). 
Un chapitre est entièrement consacré aux moteurs et aux robots (télécommandés, détecteurs d'obstacle, suiveurs de ligne...) avec de nombreux exemples. Le lecteur dispose également de toutes les informations lui permettant de fabriquer son propre robot avec une carte de contrôle et quelques moteurs fixés sur un châssis. 
Dans la suite du livre, l'auteur présente d'autres cartes, utilisées fréquemment en milieu scolaire, telles que Arduino, Makey Makey, Ozobot, PyBoard et Circuit Playground Express ; cette dernière constituant une alternative intéressante à la carte micro:bit. 
Pour finir, le dernier chapitre regroupe les principales fonctions du langage MicroPython (avec la bibliothèque micro:bit) permettant ainsi au lecteur de vérifier facilement la syntaxe de son code. 
Les programmes utilisés dans les exemples du livre sont disponibles en téléchargement sur le site www.editions-eni.fr.
Quizinclus dans 
la version en ligne !
- Testez vos connaissances à l'issue de chaque chapitre
- Validez vos acquis
</t>
  </si>
  <si>
    <t>%SITE_CLIENT%/?library_guid=7C4B3302-95D2-413B-B851-5B5357FC034E</t>
  </si>
  <si>
    <t xml:space="preserve"> carte </t>
  </si>
  <si>
    <t xml:space="preserve"> LNLFMIC</t>
  </si>
  <si>
    <t xml:space="preserve"> MakeCode </t>
  </si>
  <si>
    <t xml:space="preserve">Microbit </t>
  </si>
  <si>
    <t>RI19CSHA</t>
  </si>
  <si>
    <t>C# 8 et Visual Studio 2019</t>
  </si>
  <si>
    <t>Sébastien Putier</t>
  </si>
  <si>
    <t>Putier, Sébastien</t>
  </si>
  <si>
    <t>Edition du 1 January 2020</t>
  </si>
  <si>
    <t xml:space="preserve">Ce livre s'adresse aux développeurs souhaitant maîtriser le développement d'applications .NET avec le langage C# dans sa version 8.
Après un tour d'horizon de la plateforme .NET et une description des outils fournis par l'environnement Visual Studio 2019,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Son utilisation est notamment présentée dans le cadre de l'accès au contenu d'une base de données SQL Server avec Entity Framework Core.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ClickOnce et MSIX.
Afin d'aider le lecteur dans son apprentissage, un aide-mémoire est fourni ; il résume l'utilité des mots-clés C# traités dans le livre.
 Quizinclus dans 
la version en ligne !- Testez vos connaissances à l'issue de chaque chapitre
- Validez vos acquis
</t>
  </si>
  <si>
    <t>%SITE_CLIENT%/?library_guid=BB41FF75-7CC0-4BDA-BEF7-4E01C10BEE27</t>
  </si>
  <si>
    <t xml:space="preserve"> LNRI19CSHA</t>
  </si>
  <si>
    <t xml:space="preserve">livre C# </t>
  </si>
  <si>
    <t>EIAWSL</t>
  </si>
  <si>
    <t>AWS Lambda</t>
  </si>
  <si>
    <t>Développez des micro-services en Java sur la plateforme serverless d'Amazon</t>
  </si>
  <si>
    <t>Nicolas Duminil</t>
  </si>
  <si>
    <t>Duminil, Nicolas</t>
  </si>
  <si>
    <t xml:space="preserve">Véritable guide pratique sur la technologie serverless qui révolutionne actuellement les organisations IT, ce livre intéressera autant les architectes logiciels que les développeurs qui souhaitent voyager au cœur du service AWS Lambda d’Amazon pour maîtriser le développement de micro-services en Java. 
A base d’exemples concrets et de mini-projets de complexité élevée, le lecteur apprend ainsi à développer des applications serverless en Java, à les déployer et à les configurer sur l’infrastructure AWS Lambda ainsi qu’à les intégrer aux principaux services de la plateforme tels que API Gateway, SQS (Simple Queue Services) et DynamoDB. 
Tout au long de l’ouvrage, l’approche de type micro-services est discutée et analysée au travers de scénarios d’intégration prenant en compte les spécifications Eclipse Microprofile ou l’implémentation Quarkus. Dans cette approche, l’auteur met également un accent important sur le packaging du code Java déployé ainsi que sur les tests unitaires, d’intégration et de bout en bout.
L’intégralité des exemples utilisés pour illustrer les différents concepts étudiés dans le livre est disponible en téléchargement sur le site www.editions-eni.fr ainsi que sur l’espace GitHub des Editions ENI.
 Quizinclus dans 
la version en ligne !
 - Testez vos connaissances à l'issue de chaque chapitre
 - Validez vos acquis
</t>
  </si>
  <si>
    <t>%SITE_CLIENT%/?library_guid=101A1388-B342-42AB-961E-0E5866D0C0DA</t>
  </si>
  <si>
    <t xml:space="preserve"> Amazon Web Services </t>
  </si>
  <si>
    <t xml:space="preserve"> API Gateway </t>
  </si>
  <si>
    <t xml:space="preserve"> DynamoDB </t>
  </si>
  <si>
    <t xml:space="preserve"> Eclipse Microprofile </t>
  </si>
  <si>
    <t xml:space="preserve"> Quarkus</t>
  </si>
  <si>
    <t xml:space="preserve"> serverless </t>
  </si>
  <si>
    <t xml:space="preserve"> Simple Queue Services </t>
  </si>
  <si>
    <t xml:space="preserve"> SQS </t>
  </si>
  <si>
    <t xml:space="preserve">AWS Lambda </t>
  </si>
  <si>
    <t>EIBI19SQL</t>
  </si>
  <si>
    <t>Business Intelligence avec SQL Server 2019 et Power BI</t>
  </si>
  <si>
    <t>Maîtrisez les concepts et réalisez un système décisionnel</t>
  </si>
  <si>
    <t>Sébastien Fantini</t>
  </si>
  <si>
    <t>Fantini, Sébastien</t>
  </si>
  <si>
    <t>Edition du 1 February 2020</t>
  </si>
  <si>
    <t>630 pages</t>
  </si>
  <si>
    <t xml:space="preserve">Ce livre sur la Business Intelligence (BI) avec SQL Server 2019, s'adresse à tous les membres d'une équipe décisionnelle : chef de projet, architecte, développeur ETL, développeur de rapports, service Aide à la Maîtrise d'Ouvrage (AMO). Du débutant au technicien expérimenté, le lecteur bénéficiera d'une approche métier du décisionnel. 
Tout au long du livre, et très progressivement, l'auteur détaille les concepts clés du décisionnel puis les met concrètement en application. Ainsi, au cours des différents chapitres, le lecteur va utiliser les différents outils de la suite SQL Server et Power BI pour bâtir progressivement un système décisionnel complet et professionnel. &amp;Agrave; chaque chapitre, le livre regorge de solutions concrètes et de bonnes pratiques. Le lecteur bénéficie des retours d'expérience de l'auteur pour finalement gagner en expertise sur les différentes étapes d'un projet décisionnel. 
Plus précisément, l'auteur propose de créer le système décisionnel d'une société virtuelle, Distrisys, qui sera l'occasion pour le lecteur d'étudier les sujets suivants : 
- l'architecture des serveurs et le choix des licences ; 
- la modélisation de l'entrepôt de données ; 
- la conception du cube Analysis Services ; 
- la réalisation des différents types de flux d'alimentation ETL avec Integration Services ; 
- la mise en place de référentiels de données avec Master Data Services ; 
- l'utilisation d'Excel pour exploiter les données décisionnelles ; 
- la réalisation de rapports opérationnels et décisionnels avec Reporting Services ;Wxw 
- et la création d'un dashboard interactif avec Power BI. 
Les différentes solutions réalisées au cours du livre sont en téléchargement sur le site www.editions-eni.fr et sont directement exploitables dans des projets.
Quizinclus dans 
la version en ligne !
- Testez vos connaissances à l'issue de chaque chapitre
- Validez vos acquis
</t>
  </si>
  <si>
    <t>%SITE_CLIENT%/?library_guid=AF1AC7D2-63C5-4D2D-A3FE-01D489B598FE</t>
  </si>
  <si>
    <t xml:space="preserve"> analysis services </t>
  </si>
  <si>
    <t xml:space="preserve"> cube </t>
  </si>
  <si>
    <t xml:space="preserve"> datawarehouse</t>
  </si>
  <si>
    <t xml:space="preserve"> entrepôt de données </t>
  </si>
  <si>
    <t xml:space="preserve"> Integration Services </t>
  </si>
  <si>
    <t xml:space="preserve"> Reporting Services </t>
  </si>
  <si>
    <t>SOB19EXCMAR</t>
  </si>
  <si>
    <t>Analyse de données pour le marketing</t>
  </si>
  <si>
    <t>Avec Excel</t>
  </si>
  <si>
    <t>Edition du 1 June 2020</t>
  </si>
  <si>
    <t xml:space="preserve">90 % des données dans le monde ont été créées au cours des deux dernières années. Grâce à l'augmentation des capacités de stockage, les entreprises collectent massivement des données sur leurs clients mais, bien souvent,ce sont les capacités d'analyse de ces données qui font défaut. 
L'objectif de cet ouvrage est de combiner des connaissances en marketing et des compétences en analyse de données avec un des logiciels les plus utilisés dans le monde professionnel : Excel. Il a été rédigé avec la version Office 365 d'Excel mais convient également si vous disposez de la version 2019 ou 2016. 
Il s'adresse aussi bien aux étudiants en marketing qu'aux professionnels : dirigeants d'entreprise, responsables marketing, commerciaux ou toute personne qui, d'une manière générale, est amenée à développer une stratégie marketing. 
La première partie de l'ouvrage permet au lecteur néophyte de se familiariser avec Excel tout en abordant des notions d'analyse de données en relation avec le marketing. 
Par la suite, des notions plus avancées sont abordées : techniques d'optimisation et de suivi de campagnes, segmentations clients, prévisions statistiques, mise en place d'un test A/B, détermination de la valeur à vie des clients&amp;hellip; 
Les nombreux exercices proposés n'ont pas seulement pour but d'obtenir des réponses numériques à des problèmes, mais aussi d'approfondir la compréhension des concepts étudiés. 
Les classeurs nécessaires à la réalisation des exercices sont disponibles en téléchargement sur le site des Editions ENI www.editions-eni.fr.
Quizinclus dans 
la version en ligne !
- Testez vos connaissances à l'issue de chaque chapitre
- Validez vos acquis
</t>
  </si>
  <si>
    <t>%SITE_CLIENT%/?library_guid=27D78570-D309-4A3C-A87C-B02BB20BD16D</t>
  </si>
  <si>
    <t xml:space="preserve"> Excel 365 </t>
  </si>
  <si>
    <t xml:space="preserve"> LNSOB19EXCMAR</t>
  </si>
  <si>
    <t xml:space="preserve"> prévisions </t>
  </si>
  <si>
    <t xml:space="preserve"> segmentation </t>
  </si>
  <si>
    <t xml:space="preserve"> suivi de campagne </t>
  </si>
  <si>
    <t xml:space="preserve"> test A/B </t>
  </si>
  <si>
    <t xml:space="preserve"> valeur à vie </t>
  </si>
  <si>
    <t xml:space="preserve">Excel 2019 </t>
  </si>
  <si>
    <t>DP3ALG</t>
  </si>
  <si>
    <t>Raisonner pour concevoir (3e édition)</t>
  </si>
  <si>
    <t>Christophe Haro</t>
  </si>
  <si>
    <t>Haro, Christophe</t>
  </si>
  <si>
    <t>585 pages</t>
  </si>
  <si>
    <t xml:space="preserve">Ce livre sur l'algorithmique est destiné à toute personne qui s'intéresse au développement d'applications informatiques et qui souhaite s'initier ou retrouver les bases fondamentales de la programmation. Il ne s'agit pas ici de programmer avec un langage ou un autre, mais bien de raisonner sur un problème pour concevoir une solution abstraite. Ce travail de réflexion et de conception prépare le stade ultime de l'implémentation et du cycle de vie du programme concret.
Le lecteur ne trouvera pas dans ce livre un recueil d'algorithmes qu'il devrait ensuite adapter pour résoudre des problèmes, mais au contraire une introduction originale et efficace à l'algorithmique pour apprendre à analyser un problème.
Le livre est divisé en deux parties. Dans la première partie sont détaillées les notions d'algorithmique de base et la méthode de construction raisonnée d'un algorithme impératif : l'auteur y précise notamment la distinction entre la spécification et la réalisation d'un algorithme et montre que l'algorithmique proprement dite s'arrête là où commence la programmation. Dans la deuxième partie, l'auteur propose cette fois des solutions à des problèmes plus élaborés dans divers domaines du calcul automatique, comme la simulation de phénomènes aléatoires ou le cryptage des données.
Toutes les activités proposées restent élémentaires avec le souci constant de privilégier le raisonnement qui conduit à l'élaboration des algorithmes.
Dans cette nouvelle édition du livre, l'auteur ajoute encore plus d'exercices avec leur solution détaillée et commentée, en téléchargement sur le site www.editions-eni.fr.
Quizinclus dans 
la version en ligne !
- Testez vos connaissances à l'issue de chaque chapitre
- Validez vos acquis
</t>
  </si>
  <si>
    <t>%SITE_CLIENT%/?library_guid=A1BF5739-0C9F-425E-A4E1-8E2E38379A15</t>
  </si>
  <si>
    <t xml:space="preserve"> LNDP3ALG</t>
  </si>
  <si>
    <t xml:space="preserve">livre algorithmique </t>
  </si>
  <si>
    <t>SOB20CAM</t>
  </si>
  <si>
    <t>Camtasia 2020</t>
  </si>
  <si>
    <t>Réalisez vos tutoriels et vidéos d'entreprise</t>
  </si>
  <si>
    <t>Damien Bruyndonckx</t>
  </si>
  <si>
    <t>Bruyndonckx, Damien</t>
  </si>
  <si>
    <t xml:space="preserve">La révolution technologique a radicalement changé la manière dont nous apprenons et dont nous communiquons. Parmi les nouvelles modalités d'apprentissage et de communication disponibles, la vidéo tire son épingle du jeu. Tous et toutes, nous avons pris l'habitude de visionner des tutoriels vidéo lorsque nous désirons acquérir une nouvelle compétence. Quant aux entreprises, elles misent de plus en plus sur la communication visuelle à la fois vis-à-vis de leurs clients et de leurs employés. 
Pour les professionnels de la formation et de la communication, créer des vidéos devient donc une compétence essentielle. 
Techsmith Camtasia est un logiciel de capture d'écran et de montage vidéo spécialement conçu pour les professionnels de la formation et de la communication. 
Ce livre vous accompagne dans la création de deux projets vidéo. Le premier est un tutoriel classique tel que ceux qui sont disponibles sur les plateformes vidéos les plus populaires. Le second est une vidéo tournée en studio sur fond vert, une technique utilisée de plus en plus par les départements de communication internes et externes des entreprises. 
Grâce à ces deux projets, vous ferez un tour d'horizon complet des principaux outils de Camtasia. Vous découvrirez entre autres choses comment capturer votre écran, monter votre vidéo, appliquer des animations, des transitions et autres effets spéciaux, enregistrer des narrations audio de grande qualité et produire des fichiers MP4 que vous pourrez partager avec vos spectateurs via les nombreuses plateformes de partage de vidéos disponibles sur Internet. 
Vous découvrirez également de nombreux trucs et astuces, souvent très simples à mettre en place, mais qui joueront un rôle déterminant dans le rendu professionnel de vos réalisations. 
&amp;Agrave; la fin de cet ouvrage, vous serez capable de réaliser des tutoriels vidéos de qualité professionnelle et des vidéos de communication attrayantes pour le plus grand bonheur de vos apprenants, collaborateurs et clients.
Quizinclus dans 
la version en ligne !
- Testez vos connaissances à l'issue de chaque chapitre
- Validez vos acquis
</t>
  </si>
  <si>
    <t>%SITE_CLIENT%/?library_guid=AF76A76E-8E9E-4B21-B778-21538D464880</t>
  </si>
  <si>
    <t xml:space="preserve"> animation </t>
  </si>
  <si>
    <t xml:space="preserve"> audio </t>
  </si>
  <si>
    <t xml:space="preserve"> capture écran </t>
  </si>
  <si>
    <t xml:space="preserve"> effets spéciaux </t>
  </si>
  <si>
    <t xml:space="preserve"> fond vert </t>
  </si>
  <si>
    <t xml:space="preserve"> formation vidéo </t>
  </si>
  <si>
    <t xml:space="preserve"> LNSOB20CAM</t>
  </si>
  <si>
    <t xml:space="preserve"> montage </t>
  </si>
  <si>
    <t xml:space="preserve"> mp4 </t>
  </si>
  <si>
    <t xml:space="preserve"> narration </t>
  </si>
  <si>
    <t xml:space="preserve"> transition </t>
  </si>
  <si>
    <t xml:space="preserve">Techsmith </t>
  </si>
  <si>
    <t>RISERWIC</t>
  </si>
  <si>
    <t>Installation et configuration d'un serveur internet</t>
  </si>
  <si>
    <t>(BIND, Apache, Nginx, Dovecot, Postfix...)</t>
  </si>
  <si>
    <t>Robert La lau</t>
  </si>
  <si>
    <t>La lau, Robert</t>
  </si>
  <si>
    <t>Edition du 1 October 2020</t>
  </si>
  <si>
    <t>453 pages</t>
  </si>
  <si>
    <t xml:space="preserve">Ce livre s’adresse aux administrateurs système, débutants comme plus expérimentés, qui souhaitent, à partir d’un serveur sur lequel seul le système d’exploitation est installé, configurer un serveur internet d’entreprise fonctionnel, prêt à être mis en production. 
Pour bien appréhender la lecture, un minimum de connaissances sur Unix/Linux, sur le fonctionnement de l’interface en ligne de commande et sur la configuration à l’aide des fichiers texte est conseillée. La connaissance de commandes de base telles que cd, ls, cat, less, tar et gzip est également un plus. 
Après un chapitre sur les bases d’un système Unix/Linux, l’auteur amène rapidement le lecteur au coeur de l’administration système avec la mise en oeuvre de la configuration d’un serveur, illustrée avec plusieurs systèmes d’exploitation tels que FreeBSD, Debian et CentOS. 
A l’aide d’exemples de configuration et de commandes, l’auteur explique étape par étape l’installation et la configuration d’un pare-feu, d’un serveur DNS, d’un serveur web (Apache ou Nginx) et d’un serveur mail. 
Il détaille également le chiffrement par SSL/TLS des connexions (web et courriels) ainsi que la gestion dans un annuaire LDAP des utilisateurs n’ayant pas besoin de l’accès shell. Ce livre propose également des pistes pour l’analyse de problèmes éventuels, pour la maintenance quotidienne et les sauvegardes ainsi que pour donner la possibilité à l’administrateur système de faire évoluer le serveur. 
Des éléments complémentaires sont en téléchargement sur le site www.editions-eni.fr.
 Quizinclus dans 
la version en ligne !
 - Testez vos connaissances à l'issue de chaque chapitre
 - Validez vos acquis
</t>
  </si>
  <si>
    <t>%SITE_CLIENT%/?library_guid=D221DA0F-4238-4D2C-BDCF-A5A7102D0292</t>
  </si>
  <si>
    <t xml:space="preserve"> Apache </t>
  </si>
  <si>
    <t xml:space="preserve"> Nginx </t>
  </si>
  <si>
    <t xml:space="preserve"> Postfix </t>
  </si>
  <si>
    <t xml:space="preserve"> Unix </t>
  </si>
  <si>
    <t xml:space="preserve">serveur </t>
  </si>
  <si>
    <t>EI7.15XACIT</t>
  </si>
  <si>
    <t>Citrix XenApp 7.15</t>
  </si>
  <si>
    <t>Concepts et mise en oeuvre de la virtualisation d'applications</t>
  </si>
  <si>
    <t>Sylvain Gaumé, Gérard Moullec</t>
  </si>
  <si>
    <t>Gaumé, Sylvain</t>
  </si>
  <si>
    <t>Moullec, Gérard</t>
  </si>
  <si>
    <t>409 pages</t>
  </si>
  <si>
    <t xml:space="preserve">Ce livre sur Citrix XenApp s'adresse aux Ingénieurs Système, Administrateurs et Consultants. Il permet la compréhension approfondie des concepts d'architecture et des éléments constituant l'infrastructure Citrix XenApp 7.15 dans un contexte de virtualisation d'applications.
En suivant pas à pas les chapitres de cet ouvrage, le lecteur sera capable de planifier, d'installer et d'administrer une infrastructure Citrix XenApp simple, sur une plate-forme Microsoft Windows Server 2012 ou 2016. Le livre débute par une présentation générale de la notion de virtualisation de ressources informatiques, puis la gamme Citrix de virtualisation d'applications est détaillée par famille de produits. 
L'ouvrage se recentre ensuite sur les éléments et les fonctionnalités propres au produit Citrix XenApp : présentation de l'architecture, préparation du déploiement. Les questions relatives à la sécurité sont ensuite détaillées puisqu'elles doivent être prises en compte dès la phase de conception de ce type de plate-forme. 
Les chapitres suivants présentent l'installation et le paramétrage du produit Citrix XenApp, ainsi que la publication de ressources, la configuration de stratégies, la gestion de l'équilibrage de charge, la gestion des impressions, l'optimisation des performances et l'utilisation de nombreuses commandes PowerShell pour administrer votre plate-forme.
Un chapitre est réservé à la maintenance et au support de Citrix XenApp.
Quizinclus dans 
la version en ligne !
- Testez vos connaissances à l'issue de chaque chapitre
- Validez vos acquis
</t>
  </si>
  <si>
    <t>%SITE_CLIENT%/?library_guid=2740983F-6955-4E1E-8076-7B26A85F0DC1</t>
  </si>
  <si>
    <t xml:space="preserve"> citrix metaframe </t>
  </si>
  <si>
    <t xml:space="preserve"> équilibrage </t>
  </si>
  <si>
    <t xml:space="preserve"> livre citrix </t>
  </si>
  <si>
    <t xml:space="preserve"> LNEI7.15XACIT</t>
  </si>
  <si>
    <t xml:space="preserve"> Service Monitoring </t>
  </si>
  <si>
    <t xml:space="preserve"> SmartAuditor </t>
  </si>
  <si>
    <t xml:space="preserve"> xen </t>
  </si>
  <si>
    <t xml:space="preserve">livre virtualisation </t>
  </si>
  <si>
    <t>RB310WINP</t>
  </si>
  <si>
    <t>Windows 10</t>
  </si>
  <si>
    <t>Prise en main de votre ordinateur ou votre tablette (3e édition)</t>
  </si>
  <si>
    <t>Edition du 1 March 2020</t>
  </si>
  <si>
    <t>Ce livre vous présente les principales fonctionnalités de la version du système d'exploitation Windows 10 parue en novembre 2019 (version 1909) ; il est destiné à toute personne souhaitant prendre en main rapidement ce nouvel environnement. Si vous êtes novice en informatique, ce livre vous guidera pas-à-pas pour vous apprendre à utiliser votre ordinateur ou votre tablette tactile équipée de Windows 10 ; si vous avez déjà utilisé un ordinateur sous une précédente version de Windows, il vous aidera à vous retrouver dans ce nouvel environnement. Il s'agit de clarifier des notions essentielles pour apprendre à travailler efficacement : qu'est-ce qu'un compte Microsoft, à quoi peut me servir OneDrive, comment retrouver mes applications et quelles sont les nouvelles méthodes de travail à acquérir sur ordinateur mais également sur tablette ? 
Les principaux éléments d'interface vous sont présentés dans le détail (le Bureau, le menu Démarrer, les fenêtres...) ainsi que toutes les manipulations qui vous permettront de gérer vos fichiers, images, vidéos... : classer ces fichiers dans des dossiers pour les retrouver facilement, apprendre à les déplacer, les copier sur une clé USB, les rechercher ou encore les partager sur OneDrive pour que d'autres personnes puissent y accéder. 
Les principales applications livrées en standard avec Windows vous sont présentées : le navigateur Internet Microsoft Edge, les applications Courrier (pour envoyer et recevoir des e-mails), Contacts et Calendrier (pour gérer vos rendez-vous), la messagerie instantanée Skype, l'application Photos, le Lecteur Windows Media (pour écouter votre musique et visionner vos vidéos), Paint 3D et la nouvelle application Capture d'écran et croquis. 
Pour terminer, nous vous présentons comment personnaliser votre environnement (changer les couleurs de l'interface, ajouter une photo en fond d'écran...), gérer votre compte Microsoft, installer des applications à partir de Windows Store et installer une imprimante.</t>
  </si>
  <si>
    <t>%SITE_CLIENT%/?library_guid=A687AB9C-6485-480D-942D-CCC86D0D8901</t>
  </si>
  <si>
    <t xml:space="preserve"> bureau </t>
  </si>
  <si>
    <t xml:space="preserve"> Explorateur </t>
  </si>
  <si>
    <t xml:space="preserve"> LNRB310WINP</t>
  </si>
  <si>
    <t xml:space="preserve"> Media Player </t>
  </si>
  <si>
    <t xml:space="preserve"> Onedrive </t>
  </si>
  <si>
    <t xml:space="preserve"> surface pro </t>
  </si>
  <si>
    <t xml:space="preserve"> tablette </t>
  </si>
  <si>
    <t xml:space="preserve"> windows10 </t>
  </si>
  <si>
    <t>OW4THEWOR</t>
  </si>
  <si>
    <t>Conception et personnalisation des thèmes (4e édition)</t>
  </si>
  <si>
    <t>Ce livre s'adresse à toute personne connaissant déjà WordPress et souhaitant débuter dans la création de nouveaux thèmes ou la personnalisation de thèmes existants. Il a été rédigé à l'aide de la version 5.3 de WordPress. 
Dans un premier temps, vous apprendrez à gérer les thèmes pour votre site WordPress : rechercher un thème, installer et activer un thème. 
Puis, nous aborderons les bases du langage PHP, prérequis nécessaire puisque les thèmes sont créés avec les trois langages « fondamentaux » du Web : HTML, CSS et PHP. La connaissance de l'HTML et des CSS est donc recommandée. 
Nous verrons ensuite comment sont structurés les thèmes WordPress et quels sont les fichiers qui les composent. Nous apprendrons à utiliser la hiérarchie des templates (les modèles de page) pour connaître les fichiers qui sont utilisés pour tous les types d'affichage : la page d'accueil, les articles, les pages, les archives... 
Un chapitre est entièrement consacré à l'étude des principaux marqueurs de modèles (template tags) qui vont chercher les informations, les données et les contenus pour permettre leur affichage dans les templates. 
Puis nous analyserons dans le détail le thème proposé par défaut dans WordPress 5.3, Twenty Twenty, afin de bien comprendre son fonctionnement, sa structure et son architecture. Vous pourrez ainsi l'utiliser comme thème parent pour créer des thèmes enfants. 
Actuellement la conception de thème WordPress passe principalement par l'utilisation de thème de démarrage (starter theme). Ces thèmes de démarrage vous proposent une architecture et une structure de fichiers de base ; à l'aide de la hiérarchie des fichiers et des marqueurs de modèles, vous pourrez ainsi concevoir vos propres thèmes rapidement. Nous étudierons les thèmes de démarrage Underscores et JointsWP à partir duquel nous concevrons un thème personnalisé. 
Nous terminerons par la personnalisation des thèmes avec l'interface standard de WordPress, l'API Customizer. Ainsi, les utilisateurs seront à même de pouvoir modifier eux-mêmes certaines options du thème que vous proposerez ; le dernier chapitre est consacré à la conception des thèmes enfants.</t>
  </si>
  <si>
    <t>%SITE_CLIENT%/?library_guid=F8B99C53-105A-4D31-8F25-DC65992BD57E</t>
  </si>
  <si>
    <t xml:space="preserve"> API Customizer </t>
  </si>
  <si>
    <t xml:space="preserve"> gabarit </t>
  </si>
  <si>
    <t xml:space="preserve"> LNOW3THEWOR</t>
  </si>
  <si>
    <t xml:space="preserve"> modèles </t>
  </si>
  <si>
    <t xml:space="preserve"> templates </t>
  </si>
  <si>
    <t xml:space="preserve"> theme </t>
  </si>
  <si>
    <t xml:space="preserve"> Twenty Seventeen </t>
  </si>
  <si>
    <t xml:space="preserve"> TwentySeventeen </t>
  </si>
  <si>
    <t>RIDIAL</t>
  </si>
  <si>
    <t>DialogFlow</t>
  </si>
  <si>
    <t>Programmez votre Chatbot avec Google</t>
  </si>
  <si>
    <t>Thierry Boulanger</t>
  </si>
  <si>
    <t>Boulanger, Thierry</t>
  </si>
  <si>
    <t>Edition du 1 April 2020</t>
  </si>
  <si>
    <t>372 pages</t>
  </si>
  <si>
    <t xml:space="preserve">Ce livre s'adresse aux développeurs ou futurs développeurs qui souhaitent trouver les informations nécessaires pour programmer et utiliser des chatbots (robots conversationnels) avec DialogFlow, le produit de Google destiné à gérer le traitement en langage naturel d'un logiciel, en tirant profit de technologies telles que Node.js, Firebase ou Glitch.com. Une bonne culture du développement logiciel et des connaissances sur le langage JavaScript sont un plus pour tirer le meilleur parti de ce livre. 
L'auteur commence par présenter DialogFlow et les notions de chatbots et d'Intelligence artificielle avant de détailler les concepts inhérents à la création d'un chatbot, en commençant par l'agent qui est l'élément au coeur d'un projet DialogFlow. Puis le lecteur découvre comment traiter les conversations avec les intentions (intent) et comment structurer les données transmises entre le système et les utilisateurs avec les entités (entities). Le concept d'apprentissage par le logiciel est ensuite expliqué avec la notion d'entraînement (training) ainsi que la possibilité d'ouvrir DialogFlow à d'autres systèmes tels que des bases de données par exemple avec la notion d'accomplissement (fulfillments). Au travers du concept de contexte (context), l'auteur donne de bonnes pratiques pour le suivi des conversations, puis il montre comment utiliser efficacement les messages pour utiliser des interfaces graphiques dans les conversations. La gestion des évènements (events) pouvant apparaître lors d'une conversation est également étudiée. 
Pour finir, les derniers chapitres du livre sont résolument orientés mise en pratique avec des projets de réalisation de robots tels qu'un robot qui affiche et joue des notes de musique ou un robot conseiller littéraire sur Facebook. Un cas pratique est destiné principalement aux enceintes connectées Smart Display pour montrer comment, grâce à la technologie immersive Interactive Canvas, il est possible de piloter à la voix un écran en manipulant des interfaces web graphiques.
Quizinclus dans 
la version en ligne !
- Testez vos connaissances à l'issue de chaque chapitre
- Validez vos acquis
</t>
  </si>
  <si>
    <t>%SITE_CLIENT%/?library_guid=75657002-8ED9-4A48-BAEE-E15F8EF01747</t>
  </si>
  <si>
    <t xml:space="preserve"> bot </t>
  </si>
  <si>
    <t xml:space="preserve"> Firebase </t>
  </si>
  <si>
    <t xml:space="preserve"> google </t>
  </si>
  <si>
    <t xml:space="preserve"> Interactive Canvas </t>
  </si>
  <si>
    <t xml:space="preserve"> LNRIDIAL</t>
  </si>
  <si>
    <t xml:space="preserve"> robot </t>
  </si>
  <si>
    <t xml:space="preserve">Node.js </t>
  </si>
  <si>
    <t>TP19ACCV</t>
  </si>
  <si>
    <t>VBA pour Access (versions 2019 et Microsoft 365)</t>
  </si>
  <si>
    <t>274 pages</t>
  </si>
  <si>
    <t>&amp;Agrave; partir des exercices pratiques de ce livre, tous les utilisateurs d'Access, en version 2019 ou Microsoft 365, seront capables de créer ou d'améliorer des applications VBA Access en bénéficiant des astuces, des méthodes et du retour d'expérience de développeurs.
Le livre propose un apprentissage progressif du langage de programmation VBA. La première partie s'attache à l'acquisition des bases de la programmation puis, se succèdent la réalisation des interfaces utilisateur, la manipulation des données de la base de données, l'optimisation et la sécurisation du programme.
Avec un très grand nombre d'exercices de difficulté croissante, basés sur des exemples concrets, l'ouvrage couvre les domaines suivants : la programmation de procédures et de fonctions, le contrôle des objets d'interfaçage (formulaire, état, etc.), la manipulation des objets de données (tables, requêtes, SQL, Recordset, DAO, ADO DB, ODBC), la collaboration avec les applications de la suite Office, l'import et l'export de données, la personnalisation de l'environnement de travail, l'amélioration des performances du programme.
Au terme de cette mise en pratique, vous disposerez de tous les éléments requis pour réaliser une application sous VBA Access ce qui vous permettra de trouver des solutions informatiques globales ou métiers en capitalisant sur les applications Microsoft Office.
Des éléments complémentaires sont en téléchargement sur le site www.editions-eni.fr.</t>
  </si>
  <si>
    <t>%SITE_CLIENT%/?library_guid=8C9262E0-606C-4A41-92B2-7DB2AF393E18</t>
  </si>
  <si>
    <t xml:space="preserve"> adodb </t>
  </si>
  <si>
    <t xml:space="preserve"> LNTP19ACCV</t>
  </si>
  <si>
    <t xml:space="preserve"> ms365 </t>
  </si>
  <si>
    <t xml:space="preserve"> odbc </t>
  </si>
  <si>
    <t xml:space="preserve"> vb </t>
  </si>
  <si>
    <t xml:space="preserve"> visual basic </t>
  </si>
  <si>
    <t>RB1019INI</t>
  </si>
  <si>
    <t>Windows 10, Word 2019, Excel 2019, Outlook 2019 et Microsoft Edge</t>
  </si>
  <si>
    <t>Ce livre vous présente les bases à connaître pour exploiter efficacement votre ordinateur (ou votre tablette) équipé de Windows 10 et de la suite Microsoft® Office (version 2019 ou version disponible avec un abonnement Office 365). Il débute par une présentation de l'environnement de travail proposé par Windows 10 : comment ouvrir une session, lancer une application, gérer les fenêtres et les principaux gestes tactiles à connaître.
Vous découvrirez ensuite les manipulations de base du traitement de texte Word 2019 qui vous permettront de réaliser des documents simples : créer un document, saisir le texte, le mettre en forme, insérer un tableau, mettre en page et imprimer le document.
Vous enchaînerez par la découverte du tableur Excel 2019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2019 pour l'envoi et la réception de messages.</t>
  </si>
  <si>
    <t>%SITE_CLIENT%/?library_guid=65B4226E-8D74-469E-9991-C255E1CCF42F</t>
  </si>
  <si>
    <t xml:space="preserve"> Excel2019 </t>
  </si>
  <si>
    <t xml:space="preserve"> LNRB1019INI</t>
  </si>
  <si>
    <t xml:space="preserve"> Office 2019 </t>
  </si>
  <si>
    <t xml:space="preserve"> Office2019 </t>
  </si>
  <si>
    <t xml:space="preserve"> Outlook2019 </t>
  </si>
  <si>
    <t xml:space="preserve"> Word2019 </t>
  </si>
  <si>
    <t>EIRHAE</t>
  </si>
  <si>
    <t>Red Hat Ansible Engine - Gérez l'automatisation de vos configurations Linux</t>
  </si>
  <si>
    <t>Philippe Pinchon</t>
  </si>
  <si>
    <t>Pinchon, Philippe</t>
  </si>
  <si>
    <t>379 pages</t>
  </si>
  <si>
    <t>Ce livre s’adresse aux administrateurs système Linux qui souhaitent disposer des connaissances nécessaires pour gérer plusieurs systèmes à l’aide de Red Hat Ansible Engine, ainsi qu’en matière d’exécution de tâches d’administration système courantes. À l’aide d’exemples concrets, le lecteur apprend ainsi à automatiser le provisionnement, la configuration, l’orchestration d’un grand nombre de systèmes ou le déploiement d’applications. 
Après une présentation de l’architecture de Ansible Engine et de son installation, le lecteur découvre les principaux composants d’Ansible et apprend à installer et configurer des noeuds gérés. Il étudie ensuite la conception d’inventaires au format INI ou YAML puis l’utilisation de modules ou de rôles par le biais de commandes ad hoc et de playbooks pour exécuter des tâches d’administration. 
Dans la suite du livre, il apprend à gérer des variables et à contrôler des tâches avec des itérations ou des conditions, à gérer des faits Ansible ou personnalisés, à manipuler des fichiers sur les hôtes, à créer des modèles Jinja2 ou encore à manipuler les rôles dans Ansible. Dans un ultime chapitre, l’auteur met l’accent sur les outils de dépannage permettant de corriger la syntaxe du langage YAML et de déboguer les tâches dans des playbooks. 
Pour finir, le lecteur découvre quelques bonnes pratiques à mettre en oeuvre dans son utilisation de Ansible Engine pour optimiser la gestion de ses systèmes.</t>
  </si>
  <si>
    <t>%SITE_CLIENT%/?library_guid=8D4FF1B6-4AD6-4796-A6DE-B04F6DD12D47</t>
  </si>
  <si>
    <t xml:space="preserve"> automatisation</t>
  </si>
  <si>
    <t xml:space="preserve"> Jinja </t>
  </si>
  <si>
    <t xml:space="preserve"> Jinja2 </t>
  </si>
  <si>
    <t xml:space="preserve"> playbook </t>
  </si>
  <si>
    <t xml:space="preserve"> red hat </t>
  </si>
  <si>
    <t>RB5365OFF</t>
  </si>
  <si>
    <t>Microsoft 365 (5e édition)</t>
  </si>
  <si>
    <t>Travaillez en ligne avec OneDrive, SharePoint, Teams, Planner et Outlook</t>
  </si>
  <si>
    <t>579 pages</t>
  </si>
  <si>
    <t>Microsoft 365 (anciennement appelé Office 365) est la solution en ligne de Microsoft® qui regroupe plusieurs services permettant de travailler en ligne et à plusieurs dans un environnement sécurisé.
Ce livre couvre l'ensemble des abonnements proposés par Microsoft®, il s'adresse donc aussi bien aux particuliers qu'à toute personne disposant de Microsoft 365 dans un cadre professionnel. Il débute par une découverte de l'environnement Microsoft 365 et de la page de profil Delve puis détaille les différents espaces de travail permettant le travail en mobilité et le travail collaboratif : l'espace de stockage en ligne OneDrive, les sites d'équipe SharePoint Online (bibliothèques de documents, pages Wiki, listes de tâches, calendrier, forum de discussions, annonces...), le travail en équipe avec Teams et la gestion des tâches et des projets avec Planner.
La partie suivante vous présente en détail l'application Outlook pour le Web : la messagerie Courrier, le gestionnaire de carnets d'adresses Contacts, le Calendrier et le gestionnaire de tâches To Do.</t>
  </si>
  <si>
    <t>%SITE_CLIENT%/?library_guid=E5D90BB0-E9C4-4240-8E57-4B20115DABC6</t>
  </si>
  <si>
    <t xml:space="preserve"> LNRB5365OFF</t>
  </si>
  <si>
    <t>SF20SKE</t>
  </si>
  <si>
    <t>SketchUp Pro (version 2020)</t>
  </si>
  <si>
    <t>394 pages</t>
  </si>
  <si>
    <t>SketchUp Pro est un logiciel de modélisation 3D qui offre une grande intuitivité pour concevoir, documenter et communiquer des idées en 3D. Il concerne les domaines de l’architecture, les intérieurs commerciaux, les métiers de la construction, de l’aménagement d’intérieur, de cuisines et de salles de bain, d’aménagements urbains et paysagers, les conceptions industrielles, l’impression 3D, le travail du bois, la décoration… 
Cet ouvrage est destiné à un large public de dessinateurs, techniciens, designers, créateurs, projeteurs, ingénieurs et architectes qui souhaitent se former à SketchUp. 
Il présente les fonctionnalités essentielles pour maîtriser cette application de modélisation et acquérir les bonnes pratiques pour une utilisation optimale. L'intégration de plusieurs projets professionnels permet au lecteur de mettre en pratique au fil des chapitres les connaissances acquises avec méthode. 
L’introduction aborde les domaines d'activité concernés, donne une description générale de SketchUp et indique la configuration système requise. 
Les premiers chapitres s'intéressent plus particulièrement à la description de l'interface, aux outils de dessin et de modélisation. Ils abordent également la structuration du modèle, la gestion des bibliothèques, des composants et groupes, l’utilisation des composants dynamiques, la gestion des matières, la géolocalisation du modèle. 
Les chapitres suivants s'attardent sur tous les concepts qui traitent de la visibilité des objets, l’organisation du modèle, la gestion des ombres, des styles, la création d’une visite virtuelle. Ils détaillent également les plans de section, l’application du brouillard, la gestion des scènes, la génération de rapport, l’insertion d’un projet dans son environnement et la gestion des extensions (plug-in). 
Enfin, vous sont présentées toutes les fonctionnalités permettant de gérer, configurer et présenter vos projets avec Layout. Ce dernier chapitre détaille la création et la gestion des pages, des annotations, des calques, des dessins à l’échelle, des bibliothèques.</t>
  </si>
  <si>
    <t>%SITE_CLIENT%/?library_guid=64D5182A-F439-4353-B256-553723523066</t>
  </si>
  <si>
    <t xml:space="preserve"> CAO/DAO </t>
  </si>
  <si>
    <t xml:space="preserve"> LayOut </t>
  </si>
  <si>
    <t xml:space="preserve"> livres électroniques</t>
  </si>
  <si>
    <t>RI19SQLA</t>
  </si>
  <si>
    <t>SQL Server 2019</t>
  </si>
  <si>
    <t>Apprendre à administrer une base de données transactionnelle avec SQL Server Management Studio</t>
  </si>
  <si>
    <t>Jérôme Gabillaud, Jacques Poirier</t>
  </si>
  <si>
    <t>Gabillaud, Jérôme</t>
  </si>
  <si>
    <t>483 pages</t>
  </si>
  <si>
    <t xml:space="preserve">Ce livre s’adresse à toute personne désireuse d’apprendre à administrer une base de données transactionnelle SQL Server 2019 ; administrateur de base de données mais aussi développeur.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l’optimisation du serveur sont présentés, tels que l’analyseur de performances, SQL Profiler et l’assistant de paramétrage de base de données. 
Les différentes opérations sont réalisées depuis SQL Server Management Studio et en Transact SQL. 
Des exercices avec leurs corrigés sont proposés au lecteur pour une mise en pratique immédiate des concepts présentés. Des éléments complémentaires sont en téléchargement sur le site www.editions-eni.fr.
 Quizinclus dans 
la version en ligne !
 - Testez vos connaissances à l'issue de chaque chapitre
 - Validez vos acquis
</t>
  </si>
  <si>
    <t>%SITE_CLIENT%/?library_guid=EDD27575-FB28-4FF2-9D6B-D7986D2C1D8B</t>
  </si>
  <si>
    <t>RI19SQL</t>
  </si>
  <si>
    <t>SQL Server 2019 - SQL, Transact SQL</t>
  </si>
  <si>
    <t>Conception et réalisation d'une base de données (avec exercices pratiques et corrigés)</t>
  </si>
  <si>
    <t>Hervé Boisgontier, Jérôme Gabillaud</t>
  </si>
  <si>
    <t>Edition du 1 November 2020</t>
  </si>
  <si>
    <t xml:space="preserve">Ce livre sur SQL Server 2019 s'adresse aussi bien aux étudiants en informatique désirant apprendre le SQL avec SQL Server qu'aux informaticiens qui souhaitent actualiser leurs compétences sur SQL Server 2019 pour comprendre et maîtriser les fonctionnalités qui permettent de concevoir et réaliser une base de données. 
Le livre permet de détailler l'ensemble des instructions nécessaires à la définition des tables et au paramétrage de la base de données ainsi qu'à la manipulation des données : les différentes instructions SQL et Transact SQL (procédures, fonctions, déclencheurs) sont présentées et illustrées afin de bien comprendre l'intérêt des différentes fonctionnalités exposées. Pour ces différents points, les auteurs proposent de nombreux exercices (et leur correction) afin que le lecteur puisse s’exercer et bien appréhender ces concepts. 
La gestion des données non structurées (FILESTREAM) ou les structures hiérarchiques et les données géographiques, sont développées. Les principales fonctionnalités qui permettent d'obtenir une gestion des données plus efficace sont également détaillées, comme le XML ou l'intégration du code CLR (Common Langage Runtime). La bibliothèque de programmation SMO et sa manipulation en PowerShell sont également présentées. 
La base de données qui est construite au fur et à mesure de la lecture du livre ainsi que tous les codes SQL des corrections des exercices sont en téléchargement sur le site www.editions-eni.fr.
 Quizinclus dans 
la version en ligne !
 - Testez vos connaissances à l'issue de chaque chapitre
 - Validez vos acquis
</t>
  </si>
  <si>
    <t>%SITE_CLIENT%/?library_guid=A1143382-9E61-437B-B29E-4A7499D61E76</t>
  </si>
  <si>
    <t>RI4CIRES</t>
  </si>
  <si>
    <t>Les réseaux avec Cisco</t>
  </si>
  <si>
    <t>Connaissances approfondies sur les réseaux (4e édition)</t>
  </si>
  <si>
    <t>542 pages</t>
  </si>
  <si>
    <t>Ce livre sur les réseaux s’adresse particulièrement aux étudiants engagés dans un BTS du domaine Informatique, dans un cursus universitaire, en école d’ingénieurs, et à tous les stagiaires de la formation professionnelle dans les titres liés à l’informatique (assistance, réseaux et télécommunication...). Il sera également très utile aux professionnels du secteur, déjà en poste, qui ont besoin d’actualiser leurs connaissances. 
Les premiers chapitres permettent au lecteur d’acquérir les connaissances fondamentales pour comprendre les bases des réseaux et la configuration initiale des routeurs et des commutateurs. Ces connaissances transverses sont utiles autant dans la suite de l’ouvrage que de façon globale dans le métier d’administrateur réseau. Une présentation des différents réseaux, des principales tendances technologiques et des principales commandes vient compléter l’introduction de l’ouvrage. 
L’auteur détaille les réseaux en utilisant le découpage classique du modèle en couches OSI, depuis les couches basses vers les couches hautes. Le chapitre sur la couche physique présente les principaux médias physiques utilisés aujourd’hui. Celui sur la couche liaison offre une première approche à Ethernet qui domine actuellement le monde des technologies de communication dans les réseaux locaux. La partie sur la couche réseau s’axe principalement sur le protocole IPv4 (afin d’assurer une immersion progressive du lecteur) : celui-ci comprendra les enjeux de cette couche, se formera aux techniques d’adressage et maîtrisera les informations contenues dans les en-têtes. Les routeurs Cisco y sont également présentés. Un chapitre est dédié à IPv6 afin de présenter le besoin qui se cache derrière le nouvel adressage, d’expliquer le fonctionnement de ce protocole et d’évoquer les différentes techniques de cohabitation avec IPv4. Le chapitre sur la couche transport est dédié aux deux protocoles majeurs que sont TCP et UDP et en explique les fonctions majeures. Le chapitre sur la couche application fournit les fondements indispensables de quelques protocoles clés de l’Internet dont DNS, Telnet, SMTP, POP3 et HTTP.</t>
  </si>
  <si>
    <t>%SITE_CLIENT%/?library_guid=70452BAC-103B-4A47-B837-B446354BD5CB</t>
  </si>
  <si>
    <t xml:space="preserve"> Ethernet </t>
  </si>
  <si>
    <t xml:space="preserve"> IPv6 </t>
  </si>
  <si>
    <t xml:space="preserve"> osi </t>
  </si>
  <si>
    <t xml:space="preserve"> Packet Tracer</t>
  </si>
  <si>
    <t xml:space="preserve"> POP </t>
  </si>
  <si>
    <t xml:space="preserve"> SMTP </t>
  </si>
  <si>
    <t xml:space="preserve"> Telnet </t>
  </si>
  <si>
    <t xml:space="preserve"> UDP </t>
  </si>
  <si>
    <t xml:space="preserve">livre cisco </t>
  </si>
  <si>
    <t>EPPHALC</t>
  </si>
  <si>
    <t>Phalcon 3</t>
  </si>
  <si>
    <t>Développez des applications web complexes et performantes en PHP</t>
  </si>
  <si>
    <t>Jérémy Pastouret</t>
  </si>
  <si>
    <t>850 pages</t>
  </si>
  <si>
    <t xml:space="preserve">Ce livre sur le framework Phalcon 3 donne les connaissances nécessaires pour développer des applications web en PHP, avec à la fin de chaque chapitre une présentation des nouveautés apportées par la version 4 du framework et, lorsque cela est nécessaire, les informations utiles pour réaliser une migration de la v3 à la v4. Ainsi, que vous soyez développeur débutant ou plus expérimenté souhaitant vous intégrer rapidement dans un projet développé avec Phalcon, lead-developer à la recherche d'un framework performant ou DevOps désirant améliorer l'infrastructure d'un projet Phalcon, ce livre est fait pour vous. 
Le livre débute avec l'installation et le paramétrage d'un environnement de travail sous Windows ou Linux et avec Docker. Puis, progressivement, l'auteur vous mène vers les grandes étapes de développement d'un projet web avec Phalcon. Création d'un projet, services de Phalcon, gestion de requêtes HTTP, création de formulaires, génération de vues et gestion des différentes pages, interactions avec les bases de données sont autant d'étapes détaillées et illustrées par des cas concrets et des exemples variés.
Puis l'auteur étudie des fonctions avancées de Phalcon comme la gestion des logs, des erreurs, des événements, des droits d'accès et de la sécurité. La gestion du cache, la manipulation d'images ainsi que l'amélioration des performances sont aussi présentées. L'auteur propose plusieurs mises en application de Phalcon permettant notamment d'exécuter des tâches Phalcon en lignes de commandes ou de créer une API REST. 
Pour finir, le dernier chapitre permet au lecteur de passer à la pratique avec un projet de développement de cours en ligne dans lequel l'auteur détaille les différentes étapes de paramétrage de Phalcon pour concevoir à la fois la partie Back-End et la partie Front-End du projet.
Des éléments complémentaires sont en téléchargement sur le site www.editions-eni.fr.
Quizinclus dans 
la version en ligne !
- Testez vos connaissances à l'issue de chaque chapitre
- Validez vos acquis
</t>
  </si>
  <si>
    <t>%SITE_CLIENT%/?library_guid=376E1B29-1A3E-4628-ADF7-B08F3018E805</t>
  </si>
  <si>
    <t xml:space="preserve"> LNEPPHALC</t>
  </si>
  <si>
    <t xml:space="preserve"> Phalcon 3 </t>
  </si>
  <si>
    <t xml:space="preserve"> Phalcon 4 </t>
  </si>
  <si>
    <t xml:space="preserve">Phalcon </t>
  </si>
  <si>
    <t>EIDJAN</t>
  </si>
  <si>
    <t>Django</t>
  </si>
  <si>
    <t>Développez vos applications web en Python (fonctionnalités essentielles et bonnes pratiques)</t>
  </si>
  <si>
    <t>Patrick Samson</t>
  </si>
  <si>
    <t>Samson, Patrick</t>
  </si>
  <si>
    <t>388 pages</t>
  </si>
  <si>
    <t xml:space="preserve">Ce livre sur Django s'adresse aux développeurs qui souhaitent découvrir ce framework Python sous un angle résolument pratique avec la mise en place complète et effective d'un environnement de développement et la conception d'une application web. 
Tout au long du livre, l'auteur utilise comme fil rouge l'exemple du développement d'une application de messagerie interne pour les utilisateurs d'un site, suffisamment représentatif pour que le lecteur étudie les fonctionnalités incontournables de Django et les bonnes pratiques à mettre en oeuvre. 
Le lecteur est d'abord accompagné pour l'installation et la configuration des outils nécessaires permettant de disposer d'un environnement de développement sur son poste avant de découvrir la structure attendue de l'application. Il explore ensuite en détail les notions de routage et de modèles d'objets. Des chapitres relatifs à la pose de traces ou aux intergiciels donnent la possibilité de diagnostiquer et de comprendre des traitements internes, en particulier les échanges avec la base de données. Le vaste sujet des vues, pages et gabarits permettant de rendre l'application dynamique est également détaillé dans des chapitres dédiés. 
Pour finir, l'auteur présente des alternatives à certaines techniques présentées ainsi que la mise en oeuvre de l'internationalisation d'une application. 
Bien qu'invité à écrire progressivement les contenus successifs des fichiers du projet développé en exemple, le lecteur pourra en télécharger une copie finale sur le site www.editions-eni.fr.
Quizinclus dans 
la version en ligne !
- Testez vos connaissances à l'issue de chaque chapitre
- Validez vos acquis
</t>
  </si>
  <si>
    <t>%SITE_CLIENT%/?library_guid=0ABE6681-0A68-4464-AFA4-F6A96ABB1D47</t>
  </si>
  <si>
    <t xml:space="preserve"> application web </t>
  </si>
  <si>
    <t xml:space="preserve"> LNEIDJAN</t>
  </si>
  <si>
    <t xml:space="preserve">Django </t>
  </si>
  <si>
    <t>SOB19AGT</t>
  </si>
  <si>
    <t>Apprenez à gérer le temps</t>
  </si>
  <si>
    <t>Concevez planning, échéanciers, tableaux d'absence avec Excel (versions Office 365, 2019 et 2016)</t>
  </si>
  <si>
    <t>Le but de ce livre est de vous aider à concevoir des tableaux relatifs à la gestion du temps, basés sur l'utilisation de données de type date et heure, et de fonctions intégrées d'Excel.
Il s'adresse en priorité aux responsables RH, comptables et gestionnaires de l'entreprise, amenés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Il a été rédigé avec la version Excel Office 365 et convient également si vous disposez d'Excel 2019 ou d'Excel 2016. 
&amp;Agrave; travers six projets inspirés de cas réels d'entreprise (création de l'ossature d'un planning, gestion des échéances, gestion des absences, suivi des heures supplémentaires, calculette de livraison, gestion des tâches d'un projet),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Les différents projets sont disponibles en téléchargement sur le site des Editions ENI www.editions-eni.fr.</t>
  </si>
  <si>
    <t>%SITE_CLIENT%/?library_guid=ACF0DDE6-D8CD-4FB2-A7B3-89D731B35DA1</t>
  </si>
  <si>
    <t xml:space="preserve"> calcul </t>
  </si>
  <si>
    <t xml:space="preserve"> Fonctions </t>
  </si>
  <si>
    <t xml:space="preserve"> heure </t>
  </si>
  <si>
    <t xml:space="preserve"> LNSOB19AGT</t>
  </si>
  <si>
    <t>OW21.7PRE</t>
  </si>
  <si>
    <t>PrestaShop 1.7 (2e édition)</t>
  </si>
  <si>
    <t>Créer un site de e-commerce</t>
  </si>
  <si>
    <t>Avec ce livre, rédigé avec la version 1.7.6 de PrestaShop, suivez pas à pas toutes les étapes pour installer et paramétrer votre site e-commerce, depuis l'hébergement jusqu'au suivi de l'activité en passant par la personnalisation graphique. Apprenez à paramétrer la boutique pour organiser vos ressources (équipe, transporteurs...), en définir le périmètre (zones, pays...) et les conditions d'application (devises, taxes, modes de paiement, gestion des expéditions...). Structurez ensuite votre catalogue en définissant les catégories de produits, puis les marques distribuées et les fournisseurs auxquels vous ferez appel ; spécifiez les attributs et leurs valeurs ainsi que les caractéristiques avant de créer efficacement les produits proposés par votre site e-commerce. 
Les fonctions marketing et merchandising sont présentées en détail pour dynamiser les ventes avec des actions efficaces : produits phares, promotions, ventes croisées, navigation à facettes (filtrage de l'affichage des produits par critères)...
Votre site est fin prêt, tous les réglages sont spécifiés, votre catalogue est terminé, les promotions sont en route... Place aux ventes ! Un chapitre est consacré au processus d'achat dans toutes ses étapes à la fois côté client (Front Office) et administration (Back Office) ; mettez en oeuvre tous les mécanismes commerciaux clés du e-commerce, garants de la satisfaction de vos clients : retours produits, avoirs, relances des commandes...
La gestion de la relation client n'est pas en reste avec l'e-mailing et la fidélisation ; le contrôle et le suivi de l'activité sont primordiaux et facilités par les nombreux tableaux de bord, statistiques et indicateurs divers pour adapter votre stratégie de vente afin d'optimiser l'exploitation de votre site e-commerce.
Le livre se termine par une présentation du système modulaire qui permet d'étendre les fonctionnalités de votre site en fonction de vos besoins à l'aide des modules pré-installés avec la version standard ou en achetant des modules supplémentaires sur la place de marché des add-ons PrestaShop.</t>
  </si>
  <si>
    <t>%SITE_CLIENT%/?library_guid=7660F19B-03E5-4AB9-B100-FB9627E49B92</t>
  </si>
  <si>
    <t xml:space="preserve"> article </t>
  </si>
  <si>
    <t xml:space="preserve"> emarketing </t>
  </si>
  <si>
    <t xml:space="preserve"> LNOW21.7PRE</t>
  </si>
  <si>
    <t xml:space="preserve"> merchandising </t>
  </si>
  <si>
    <t xml:space="preserve"> panier </t>
  </si>
  <si>
    <t xml:space="preserve"> produit </t>
  </si>
  <si>
    <t xml:space="preserve">marketing </t>
  </si>
  <si>
    <t>DPBIM</t>
  </si>
  <si>
    <t>Le BIM</t>
  </si>
  <si>
    <t>Sa mise en oeuvre à l'heure du chantier numérique</t>
  </si>
  <si>
    <t>Guillaume Vilain</t>
  </si>
  <si>
    <t>Vilain, Guillaume</t>
  </si>
  <si>
    <t>0 pages</t>
  </si>
  <si>
    <t xml:space="preserve">L'année 2014, qui restera comme « l'an 0 » du BIM en France, a marqué le début d'une véritable révolution de l'acte de bâtir. Aujourd'hui en 2020, et ce partout dans le monde, il est rare de rencontrer un professionnel du bâtiment qui n'en ai jamais entendu parler. Le défi qui se pose désormais réside avant tout dans la concrétisation de ces « belles » théories, sur le terrain et en toute situation opérationnelle. C'est l'objectif principal de ce livre. En effet, si de plus en plus de professionnels connaissent l'idée générale du BIM, sa concrétisation sur le terrain nécessite des informations précises quelles que soient les problématiques rencontrées dans leur quotidien.
Le sujet du BIM est multithématique et généraliste par nature. En effet collaborer efficacement, ce qui est l'essence d'un processus BIM, impose souvent de bien connaître les métiers des personnes avec lesquelles on collabore. Ce livre contient ainsi une présentation synthétique mais exhaustive des nombreux tenants et aboutissants qui touchent le sujet du BIM, aussi bien directement qu'indirectement. Tous les sujets sont couverts, de ceux liés à la révolution numérique dans laquelle le BIM s'inscrit indéniablement, jusqu'aux répercussions sociales et sociétales à prendre en compte pour garantir le succès de tout projet BIM. C'est en naviguant rapidement d'un sujet à l'autre grâce aux nombreuses références inscrites dans le texte que vous pourrez réaliser une collaboration BIM digne de « l'ingénierie concourante ».
Ce livre sera votre compagnon de route pour éclairer toutes les facettes de ce grand sujet qu'est le BIM.
Quizinclus dans 
la version en ligne !
- Testez vos connaissances à l'issue de chaque chapitre
- Validez vos acquis
</t>
  </si>
  <si>
    <t>%SITE_CLIENT%/?library_guid=D3F5595C-3687-4BD0-9394-E842AEAA549A</t>
  </si>
  <si>
    <t xml:space="preserve"> cartographie </t>
  </si>
  <si>
    <t xml:space="preserve"> CC</t>
  </si>
  <si>
    <t xml:space="preserve"> CSTB </t>
  </si>
  <si>
    <t xml:space="preserve"> DOE </t>
  </si>
  <si>
    <t xml:space="preserve"> GEM </t>
  </si>
  <si>
    <t xml:space="preserve"> IFC </t>
  </si>
  <si>
    <t xml:space="preserve"> ingénierie concourante </t>
  </si>
  <si>
    <t xml:space="preserve"> LEAN </t>
  </si>
  <si>
    <t xml:space="preserve"> LNDPBIM</t>
  </si>
  <si>
    <t xml:space="preserve"> maquette BIM </t>
  </si>
  <si>
    <t xml:space="preserve"> Photogrammétrie </t>
  </si>
  <si>
    <t xml:space="preserve"> Scan 3D </t>
  </si>
  <si>
    <t xml:space="preserve"> SIG </t>
  </si>
  <si>
    <t>BY</t>
  </si>
  <si>
    <t xml:space="preserve">SA </t>
  </si>
  <si>
    <t xml:space="preserve">Transformation numérique </t>
  </si>
  <si>
    <t>RIJSANG</t>
  </si>
  <si>
    <t>JavaScript et Angular</t>
  </si>
  <si>
    <t>Des bases du langage au développement d'une application web</t>
  </si>
  <si>
    <t>Julien Caliendo</t>
  </si>
  <si>
    <t>Caliendo, Julien</t>
  </si>
  <si>
    <t xml:space="preserve">Cet ouvrage s'adresse aux développeurs qui souhaitent apprendre à développer une application web avec le Framework JavaScript de Google : Angular. Le lecteur est placé dans un cadre méthodologique Agile Scrum lui permettant d'assimiler les mécanismes de développement dans un contexte professionnel. 
Rédigé en deux parties, l'auteur détaille dans la première partie du livre les concepts du langage JavaScript, basiques comme plus avancés, en les illustrant par des exemples. Le lecteur peut ainsi se familiariser avec l'installation de l'IDE, les types de données, les boucles et conditions, les fonctions ou encore la programmation orientée objet avec JavaScript. Un chapitre consacré à TypeScript permet au lecteur de faire le lien entre le langage JavaScript et le framework Angular. 
Dans la seconde partie, l'auteur étudie ensuite pas à pas et par la pratique les mécanismes d'Angular avec le développement d'une application « fil rouge » étoffée de chapitre en chapitre grâce aux nouveaux concepts acquis. Le lecteur peut ainsi mettre en oeuvre les composants et leur hiérarchie, les gabarits, les API, les formulaires, le routage, la programmation réactive, les tests unitaires et de bout en bout, l'authentification, l'exploitation d'une base de données avec FireBase et l'intégration continue avec Travis pour aboutir très rapidement à une application pleinement fonctionnelle. Plusieurs outils sont également étudiés pour être en mesure de qualifier et auditer son propre code et ainsi gagner en productivité. 
Des éléments complémentaires sont disponibles en téléchargement sur le site www.editions-eni.fr.
Quizinclus dans 
la version en ligne !
- Testez vos connaissances à l'issue de chaque chapitre
- Validez vos acquis
</t>
  </si>
  <si>
    <t>%SITE_CLIENT%/?library_guid=BF8ECF2D-E7F8-4417-AF0C-33810851CC58</t>
  </si>
  <si>
    <t xml:space="preserve"> Angular.js </t>
  </si>
  <si>
    <t xml:space="preserve"> Angularjs </t>
  </si>
  <si>
    <t xml:space="preserve"> LNRIJSANG</t>
  </si>
  <si>
    <t xml:space="preserve"> TypeScript </t>
  </si>
  <si>
    <t xml:space="preserve">JavaScript </t>
  </si>
  <si>
    <t>AT24ARC</t>
  </si>
  <si>
    <t>ArchiCAD 23 et 24</t>
  </si>
  <si>
    <t>Ce livre vous présente les principales fonctionnalités du logiciel ArchiCAD (version 27). Il est destiné tout autant aux étudiants en design d’espaces qu’aux dessinateurs en bâti­ment ou aux architectes. 
Il a comme objectif d’accompagner les personnes débu­tant avec ArchiCAD et de servir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 
Vous découvrirez les outils d’architecture (mur, dalle, porte, fenêtre, escalier…) et apprendrez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Le livre se termine par l’utilisation des fichiers d’export/import de type IFC, par l’exploitation des modules permettant le travail collaboratif tel qu’il est préconisé dans le BIM et par la présentation des outils d’ingénierie MEP.</t>
  </si>
  <si>
    <t>%SITE_CLIENT%/?library_guid=0CB5B610-F32C-428E-9B45-F9CAEBC783D5</t>
  </si>
  <si>
    <t>EPCENTDO</t>
  </si>
  <si>
    <t>Les centres de données</t>
  </si>
  <si>
    <t>Notions fondamentales (normes, fibres optiques, connectique, émetteurs-récepteurs, protocoles...)</t>
  </si>
  <si>
    <t xml:space="preserve">Ce livre offre un panorama des différents domaines qui entrent en jeu dans le fonctionnement d’un centre de données. Il intéressera autant l’étudiant et élève ingénieur souhaitant disposer d’un socle de connaissances sur le sujet que le technicien ou l’ingénieur voulant compléter ou approfondir certaines notions. 
Grâce aux nombreux exemples et illustrations, le lecteur découvre ainsi l’interdépendance entre ces divers domaines que sont l’informatique, les télécoms, la normalisation, les supports de transmission, les émetteurs- récepteurs, les protocoles et logiciels spécialisés, les équipements de tests et mesures, l’énergie, la climatisation, l’environnement ou la sécurité. 
Après une présentation de la raison d’être d’un centre de données, des différentes typologies et de la normalisation afférente, l’auteur détaille les fibres optiques unimodales et multimodales, avec leurs caractéristiques différenciées, la connectique optique à densité élevée et l’aspect critique de la propreté des faces optiques. Un tour d’horizon des produits complémentaires tels que les émetteurs-récepteurs optiques, les câbles et cordons ainsi que les baies de serveurs et d’unités de stockage est également largement illustré. 
Au-delà de l’aspect matériel, l’auteur familiarise le lecteur avec les protocoles classiques Fibre Channel et InfiniBand (avec leurs évolutions respectives) ou Ethernet ainsi qu’avec des protocoles plus spécifiques comme PCIe, RDMA, NVMe ou NVMe-oF… 
Des chapitres dédiés traitent de l’intraconnexion avec les concepts d’attachement et de réseaux, de l’interconnexion entre centres de données éloignés ainsi que des équipements nécessaires aux tests et à la réalisation de diverses mesures. Les notions environnementales liées aux centres de données sont également étudiées par le biais de l’alimentation en énergie, l’obligation de refroidissement, l’évaluation des zones à risques ainsi que la sécurisation du centre de données, du site aux serveurs, et des données elles-mêmes. 
Pour finir, le lecteur termine sa lecture avec la gestion automatisée des centres de données et le concept de centres de données écoresponsables. Des annexes l’informent sur les principaux organismes et explicitent les principaux acronymes.
Quizinclus dans 
la version en ligne !
- Testez vos connaissances à l'issue de chaque chapitre
- Validez vos acquis
</t>
  </si>
  <si>
    <t>%SITE_CLIENT%/?library_guid=953BE053-DC8F-4DB4-B4C3-14A16EC09B65</t>
  </si>
  <si>
    <t xml:space="preserve"> data center </t>
  </si>
  <si>
    <t xml:space="preserve"> datacenter </t>
  </si>
  <si>
    <t xml:space="preserve"> Fibre Channel </t>
  </si>
  <si>
    <t xml:space="preserve"> fibre multimodale </t>
  </si>
  <si>
    <t xml:space="preserve"> fibre unimodale </t>
  </si>
  <si>
    <t xml:space="preserve"> InfiniBand </t>
  </si>
  <si>
    <t xml:space="preserve"> NVMe
</t>
  </si>
  <si>
    <t xml:space="preserve"> NVMe
fibre optique </t>
  </si>
  <si>
    <t xml:space="preserve"> RDMA </t>
  </si>
  <si>
    <t>EIPROWA</t>
  </si>
  <si>
    <t>Progressive Web App</t>
  </si>
  <si>
    <t>Utilisez les standards du web pour développer vos applications mobiles</t>
  </si>
  <si>
    <t>Emmanuel Demey</t>
  </si>
  <si>
    <t>Demey, Emmanuel</t>
  </si>
  <si>
    <t>Edition du 1 August 2020</t>
  </si>
  <si>
    <t xml:space="preserve">Ce livre sur les Progressive Web Apps s’adresse aux développeurs qui souhaitent développer des applications utilisables depuis un navigateur qui, tout en capitalisant sur les technologies standards du Web, proposent une expérience utilisateur similaire à celle des applications mobiles. 
Dans ce livre, l’auteur détaille les technologies et concepts mis en œuvre dans le développement de Progressive Web Apps. Le lecteur commence ainsi par étudier le Web App Manifest qui permet d’ajouter des métadonnées à une application pour activer certaines fonctionnalités ainsi que les notions de service worker et d’API Cache, utiles notamment pour la création d'expériences de navigation déconnectée efficaces. L’auteur présente ensuite la persistance de données côté client avec l’utilisation de l’API IndexedDB et la synchronisation entre l’application et le serveur avec l’API Background Sync. Un chapitre est dédié aux bonnes pratiques de développement qui permettent d’accroître les performances générales de l’application. 
Pour finir, l’auteur présente la nouvelle version HTTP/2 du protocole HTTP et la mise en place de notifications push avec l’API Notification. 
Tout au long du livre, l’auteur propose une mise en pratique permettant au lecteur d’améliorer une application existante, un mini-client GitHub, pour la rendre compatible avec les standards d’une Progressive Web App.  
Des éléments complémentaires sont disponibles en téléchargement sur le site www.editions-eni.fr
Retrouvez le webinaire consacré aux Progressive Web Apps : 
Grâce à ce webinaire, découvrez Le Service Worker et ses stratégies de mise en cache.
Quizinclus dans 
la version en ligne !
- Testez vos connaissances à l'issue de chaque chapitre
- Validez vos acquis
</t>
  </si>
  <si>
    <t>%SITE_CLIENT%/?library_guid=6E0925CA-F1D0-42A0-87A5-4C4D5FB9B20E</t>
  </si>
  <si>
    <t xml:space="preserve"> Background Sync API </t>
  </si>
  <si>
    <t xml:space="preserve"> Cache API </t>
  </si>
  <si>
    <t xml:space="preserve"> IndexedDB </t>
  </si>
  <si>
    <t xml:space="preserve"> JS</t>
  </si>
  <si>
    <t xml:space="preserve"> Service Worker </t>
  </si>
  <si>
    <t xml:space="preserve">PWA </t>
  </si>
  <si>
    <t>OW2WOOWOR</t>
  </si>
  <si>
    <t>WordPress et WooCommerce (2e édition)</t>
  </si>
  <si>
    <t>Créer votre boutique en ligne</t>
  </si>
  <si>
    <t>426 pages</t>
  </si>
  <si>
    <t xml:space="preserve">Le succès des boutiques en ligne ne se démontre plus, tout comme celui du CMS WordPress utilisé pour la conception de plus d'un tiers des sites web dans le monde. Avec l'extension WooCommerce, vous obtenez le duo gagnant pour lancer votre activité de vente en ligne.
Dans cet ouvrage, vous commencerez par installer WordPress et WooCommerce, en local sur votre machine. Ensuite vous apprendrez à gérer la structure (la page d'accueil, les menus, les widgets) et l'affichage de votre boutique (le thème d'affichage, personnaliser l'en-tête, la mise en page, les boutons...).
Ensuite, vous paramétrerez votre boutique avec la gestion des livraisons (les zones de livraison avec leur pays de destination) et des paiements (par chèque, carte bleue, PayPal...).
Un chapitre important est consacré à la gestion des produits mis en vente. Vous apprendrez à mettre en vente tous les types de produits que propose WooCommerce : les produits simples, les attributs, les produits groupés, les produits variables... et à offrir des promotions sur certains produits.
Puis vous étudierez le résultat obtenu : l'affichage des produits proposés à la vente et comment se gère leur achat par les clients et leur gestion commerciale par l'administrateur de la boutique.
Enfin, le dernier chapitre est consacré à la migration de votre boutique développée en locale sur votre machine, vers un hébergeur en ligne, pour mettre votre boutique en production sur Internet. Vous terminerez par apprendre à sauvegarder et à restaurer votre site entier.
</t>
  </si>
  <si>
    <t>%SITE_CLIENT%/?library_guid=6FAA690F-9DAB-4AF9-8369-5B6733460527</t>
  </si>
  <si>
    <t xml:space="preserve"> LNOW2WOOWOR</t>
  </si>
  <si>
    <t xml:space="preserve">Boutique en ligne, ecommerce, article, produit, catalogue, vente en ligne, commande </t>
  </si>
  <si>
    <t>RIPOST</t>
  </si>
  <si>
    <t>PostgreSQL</t>
  </si>
  <si>
    <t>Principes de base de l'utilisation de la base de données</t>
  </si>
  <si>
    <t>Sébastien Lardière</t>
  </si>
  <si>
    <t>Lardière, Sébastien</t>
  </si>
  <si>
    <t xml:space="preserve">L'utilisateur de bases de données trouvera dans ce livre les informations indispensables pour exploiter au mieux les possibilités de PostgreSQL (en version 12 au moment de la rédaction). 
Les premiers chapitres du livre couvrent l'installation de PostgreSQL sur Windows et Linux ainsi que les outils graphiques tels que PgAdmin, DBeaver ou OmniDB permettant l'utilisation de PostgreSQL. Deux chapitres sont ensuite dédiés au langage SQL, permettant la définition des structures de données, puis la manipulation des données et en particulier les différentes possibilités de l'ordre SELECT. 
Pour finir, l'auteur détaille, dans des chapitres dédiés, l'utilisation des fonctions et procédures avec les langages Pl/pgSQL et Python, les notions de performances des requêtes avec les plans d'exécution et les index ou encore la programmation côté client. 
Des éléments complémentaires sont disponibles en téléchargement sur le site www.editions-eni.fr.
Quizinclus dans 
la version en ligne !
- Testez vos connaissances à l'issue de chaque chapitre
- Validez vos acquis
</t>
  </si>
  <si>
    <t>%SITE_CLIENT%/?library_guid=DC0399C0-8CCD-44AF-A006-B94712A3EB60</t>
  </si>
  <si>
    <t xml:space="preserve"> LNRIPOST</t>
  </si>
  <si>
    <t xml:space="preserve">base de données </t>
  </si>
  <si>
    <t>RIMATLAB</t>
  </si>
  <si>
    <t>Programmer en MATLAB</t>
  </si>
  <si>
    <t>Mohamed Fadhel Saad</t>
  </si>
  <si>
    <t>Saad, Mohamed Fadhel</t>
  </si>
  <si>
    <t>407 pages</t>
  </si>
  <si>
    <t xml:space="preserve">Conçu comme un véritable manuel d’apprentissage complet, ce livre s’adresse à toute personne qui souhaite acquérir rapidement une solide maîtrise du langage de programmation MATLAB dédié à la programmation scientifique et technique. Les étudiants en licence, mastère, cycle d’ingénieur informatique ou autres spécialités technologiques et scientifiques (Génie mécanique, Génie électrique, Génie civil, Génie industriel...) y trouveront des règles et des astuces permettant de concevoir et implémenter de bons programmes MATLAB. Ce livre intéressera également les développeurs d’applications, débutants et expérimentés, qui souhaitent rafraîchir et compléter leurs connaissances sur ce langage. 
Après une introduction à la programmation, l’auteur introduit MATLAB et décrit son environnement. Il détaille ensuite les bases de la programmation en MATLAB que sont les types de données, les variables et constantes, le calcul avec MATLAB ou encore la gestion des entrées-sorties. Puis, un chapitre donne au lecteur les connaissances utiles sur les représentations graphiques avant que ce dernier poursuive son apprentissage avec la découverte des instructions conditionnelles et répétitives. Ensuite, les notions de programmes et sous-programmes sont étudiées avant d’amener le lecteur vers la découverte des types de données supplémentaires, des structures de données (tableaux de cellules et structures) et des fichiers. Pour finir, le lecteur apprend à créer des Interfaces Graphiques Utilisateur (GUIs) avec MATLAB. 
Pour chaque nouveau concept, de nombreux exemples pédagogiques aideront le lecteur à parfaitement maîtriser ce langage. 
Le code source de ces exemples est disponible en téléchargement sur le site www.editions-eni.fr.
 Quizinclus dans 
la version en ligne !
 - Testez vos connaissances à l'issue de chaque chapitre
 - Validez vos acquis
</t>
  </si>
  <si>
    <t>%SITE_CLIENT%/?library_guid=FC227155-4BF5-41F2-AFB4-AFEF0828964D</t>
  </si>
  <si>
    <t xml:space="preserve"> calcul numérique </t>
  </si>
  <si>
    <t xml:space="preserve"> mathématiques </t>
  </si>
  <si>
    <t xml:space="preserve"> programmation technique </t>
  </si>
  <si>
    <t xml:space="preserve"> Sciences</t>
  </si>
  <si>
    <t xml:space="preserve">matlab </t>
  </si>
  <si>
    <t>SOB19ATCD</t>
  </si>
  <si>
    <t>Analysez efficacement vos données</t>
  </si>
  <si>
    <t>À l'aide des tableaux croisés dynamiques d'Excel (versions 2019 et Office 365)</t>
  </si>
  <si>
    <t>Pierre Rigollet</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</si>
  <si>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a été rédigé avec la version 2019 d'Excel et couvre également la version disponible avec un abonnement Office 365.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requêtes Access...). Capable d'appliquer des mises en forme conditionnelles à vos tableaux croisés, vous pourrez aussi automatiser les tâches répétitives grâce aux nombreuses astuces fournies (notamment l'utilisation de fonctions de calcul avancées ainsi que la réalisation de procédures VBA). 
Les exemples utilisés dans ce livre proviennent de cas concrets et variés. Les fichiers nécessaires à leur réalisation sont disponibles en téléchargement sur le site des Editions ENI www.editions-eni.fr.</t>
  </si>
  <si>
    <t>%SITE_CLIENT%/?library_guid=08630EE5-677B-41CE-AA26-CC0EC8B85382</t>
  </si>
  <si>
    <t xml:space="preserve"> analyse croisée </t>
  </si>
  <si>
    <t xml:space="preserve"> classeur </t>
  </si>
  <si>
    <t xml:space="preserve"> excel 19 </t>
  </si>
  <si>
    <t xml:space="preserve"> feuille de calcul </t>
  </si>
  <si>
    <t xml:space="preserve"> formule </t>
  </si>
  <si>
    <t xml:space="preserve"> graphique croisé dynamique </t>
  </si>
  <si>
    <t xml:space="preserve"> LNSOB19ATCD</t>
  </si>
  <si>
    <t xml:space="preserve"> statistique </t>
  </si>
  <si>
    <t xml:space="preserve"> tableau croisé </t>
  </si>
  <si>
    <t xml:space="preserve"> TCD </t>
  </si>
  <si>
    <t>EPRPA</t>
  </si>
  <si>
    <t>Robotic Process Automation</t>
  </si>
  <si>
    <t>Automatisez vos processus métier</t>
  </si>
  <si>
    <t>Ce livre sur l’automatisation des processus informatiques (en anglais Robotic Process Automation ou RPA) s’adresse à toute personne qui souhaite développer des traitements informatiques (processus, robots logiciels…) capables de réaliser des tâches répétitives à la place des utilisateurs. Il intéressera autant les analystes métier, les key users chargés d’identifier les tâches constitutives d’un processus et de juger de la pertinence de les automatiser, que les développeurs en charge de l’automatisation et de la mise en oeuvre des traitements.
Après une présentation de la notion de RPA et des principaux acteurs du marché, l’auteur explique comment installer la solution UiPath (leader mondial dans le domaine de la RPA) et développer des processus de base. Ainsi, le lecteur découvre comment les outils de RPA, en ayant recours à des mécanismes d’intelligence artificielle, lui permettent de gérer des fichiers et des répertoires, de transférer des fichiers via FTP, d’interagir avec des bases de données (Access, MySQL, SQL Server…) ou avec des applications intégrées dans des suites bureautiques telles que Google Suite, Outlook ou Excel. 
Il trouvera également les informations utiles pour la lecture de données depuis des fichiers texte (CSV, JSON, XML…), pour l’intégration de code VB .NET, pour la récupération automatisée de flux de données (textes, tableaux, images) provenant de sites Internet (techniques dites de Web Scraping ou de Data Scraping), pour la gestion de fichiers PDF ou encore pour la gestion de formulaires, basiques comme plus avancés. 
Les nombreux exemples du livre ont été développés à partir de la solution de RPA de la société UiPath. 
Des éléments complémentaires sont en téléchargement sur le site www.editions-eni.fr.</t>
  </si>
  <si>
    <t>%SITE_CLIENT%/?library_guid=A93B0BC7-912E-4461-B91F-63C5CD93D393</t>
  </si>
  <si>
    <t xml:space="preserve"> Automation Anywhere </t>
  </si>
  <si>
    <t xml:space="preserve"> Automatisation des processus robotisés </t>
  </si>
  <si>
    <t xml:space="preserve"> Blue Prism </t>
  </si>
  <si>
    <t xml:space="preserve"> UiPath</t>
  </si>
  <si>
    <t xml:space="preserve">Robotic Process Automation </t>
  </si>
  <si>
    <t>RB410WIN</t>
  </si>
  <si>
    <t>Windows 10 (4e édition)</t>
  </si>
  <si>
    <t>Ce livre vous présente l'ensemble des fonctionnalités de cette nouvelle version du système d'exploitation Windows 10 parue en novembre 2019 (version 1909). Il est destiné à tout utilisateur d'un ordinateur équipé de Windows 10 muni ou pas d'un écran tactile.
Vous découvrirez tout d'abord les nouveautés de cette version ainsi que l'environnement de travail (Bureau, fenêtres, menu Démarrer...) et les manipulations liées à une utilisation de Windows sur un écran tactile.
Vous apprendrez à gérer les fichiers et dossiers situés sur votre ordinateur mais également sur votre espace de stockage en ligne OneDrive : créer des dossiers, copier/déplacer des fichiers, graver ou compresser les fichiers, les partager et effectuer des recherches.
Vous découvrirez quelques applications intégrées à Windows 10 telles que l'application Photos, le Lecteur Windows Media, les applications Contacts, Courrier, Calendrier et Skype ainsi que le navigateur Internet Microsoft Edge, l'application Capture d'écran et croquis, le Tableau blanc collaboratif de l'espace de travail Windows Ink et Paint 3D.
Lorsque vous serez familiarisé avec cet environnement, vous serez à même de le configurer, créer des comptes utilisateurs et personnaliser l'interface (arrière-plan du Bureau,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d'applications et de périphériques, la protection de votre ordinateur et la sécurité de vos données.</t>
  </si>
  <si>
    <t>%SITE_CLIENT%/?library_guid=C6BE0486-3922-45E0-8ADE-A72849A80ED8</t>
  </si>
  <si>
    <t xml:space="preserve"> installation </t>
  </si>
  <si>
    <t xml:space="preserve"> LNRB410WIN</t>
  </si>
  <si>
    <t>EIPYTDAT</t>
  </si>
  <si>
    <t>Python pour la Data Science</t>
  </si>
  <si>
    <t>Analysez vos données par la pratique avec NumPy, Pandas, Matplotlib et Seaborn</t>
  </si>
  <si>
    <t>Amandine Velt</t>
  </si>
  <si>
    <t>Velt, Amandine</t>
  </si>
  <si>
    <t xml:space="preserve">Ce livre sur la Data Science avec le langage Python, alliant théorie et pratique, s’adresse aussi bien aux étudiants et professionnels (ingénieurs, chercheurs, enseignants, data scientists), qu’aux informaticiens souhaitant apprendre à analyser des données avec Python. 
La première partie du livre vise à introduire le langage Python et son utilisation dans le domaine de l’analyse de données. Le lecteur y découvre la mise en place de l’environnement de travail ainsi que des rappels sur le langage Python. 
Dans une deuxième partie, le lecteur apprend à manipuler efficacement ses données grâce aux librairies NumPy et Pandas. Chaque notion est introduite théoriquement puis illustrée par un exemple concret permettant de comprendre son application. Il apprend à importer ses données sous Python et à utiliser les fonctions, méthodes et attributs fournis pour les explorer et les manipuler afin d’en faire ressortir des informations et tendances. 
Dans une troisième partie, le lecteur apprend à visualiser ses données avec les librairies Matplotlib et Seaborn, lui permettant de comprendre l’architecture et le fonctionnement de la création de figures avec Python, ainsi que les types de graphiques à utiliser selon le type de variables à représenter. 
Enfin, dans le dernier chapitre, l’auteur propose un exercice complet avec sa correction permettant de mettre en pratique les notions étudiées. Il permet au lecteur d’écrire le code permettant de répondre aux questions de l’exercice. 
Pour chaque chapitre, un fichier contenant le code source utilisé, appelé notebook, est disponible en téléchargement sur le site www.editions-eni.fr. Ce notebook permet au lecteur de tester le code, de le modifier et d’y tester ses propres lignes de code. De plus, deux jeux de données réels sont disponibles en téléchargement et utilisés dans ce livre pour illustrer les propos de l’auteur.
Quizinclus dans 
la version en ligne !
- Testez vos connaissances à l'issue de chaque chapitre
- Validez vos acquis
</t>
  </si>
  <si>
    <t>%SITE_CLIENT%/?library_guid=5E924E3E-AA96-4E7B-A55C-2DF1AA334713</t>
  </si>
  <si>
    <t xml:space="preserve"> analyse de données</t>
  </si>
  <si>
    <t xml:space="preserve"> data science </t>
  </si>
  <si>
    <t xml:space="preserve"> data scientist </t>
  </si>
  <si>
    <t xml:space="preserve"> Matplotlib </t>
  </si>
  <si>
    <t xml:space="preserve"> numpy </t>
  </si>
  <si>
    <t xml:space="preserve"> seaborn </t>
  </si>
  <si>
    <t>SFAFFPHO</t>
  </si>
  <si>
    <t>Affinity Photo</t>
  </si>
  <si>
    <t>Maîtrisez la retouche et le montage photos</t>
  </si>
  <si>
    <t>Affinity Photo est une application récente de retouche et de montage photos qui propose des fonctionnalités essentielles, tout en maîtrise et en efficacité. La version utilisée dans ce livre est la v1.8 qui est disponible pour MacOS et Windows.
Après une présentation de l'interface, vous apprendrez à modifier les paramètres des images : taille, résolution et recadrage. Avant toute retouche et correction photo, il est essentiel de bien maîtriser toutes les techniques de sélection : un chapitre est donc consacré à l'ensemble de ces techniques.
Vous aborderez ensuite l'utilisation des calques afin de créer des montages attractifs. Vous pourrez y dessiner et y insérer des formes vectorielles ou géométriques et ajouter des formes de texte.
Afin d'aborder au mieux la retouche des couleurs, vous découvrirez comment sont créées les couleurs et apprendrez à maîtriser les modèles colorimétriques pour les écrans et l'impression professionnelle. 
Un chapitre est consacré aux retouches locales afin de supprimer les yeux rouges, de masquer des éléments indésirables, d'atténuer des défauts, de cloner certaines parties. Vous apprendrez aussi à modifier localement la luminosité, le contraste, la saturation et à augmenter la netteté de vos photos. Vous apprendrez à utiliser les outils pour créer des remplissages de couleurs et de dégradés et vous utiliserez plusieurs types de pinceaux pour obtenir des effets créatifs. 
Avant d'effectuer des corrections colorimétriques sur vos images, vous devez maîtriser l'analyse de leur plage tonale avec l'histogramme. Lorsque vous saurez quelle retouche apporter, vous utiliserez les calques de réglages pour l'appliquer afin qu'elle ne soit pas destructive. Ces retouches colorimétriques porteront sur la luminosité, le contraste, la modification des teintes, les dominantes de couleurs&amp;hellip; Vous verrez aussi comment créer des photos en noir et blanc, comment colorer des images et comment obtenir des photos d'une seule couleur ou en bichromie. Vous découvrirez également de nombreuses corrections créatives. 
Pour travailler efficacement et rapidement, vous apprendrez à appliquer des filtres, des effets créatifs et à les mémoriser dans des styles. 
Un chapitre est consacré à des conceptions plus techniques : exploitation des masques pour créer des montages non destructifs, réalisation de montages panoramiques, déformation de photos, création de fusions HDR et développement de photos au format RAW. 
Le dernier chapitre est dédié à l'exportation des photos pour le web pour leur insertion dans des documents de bureautique ou pour l'impression professionnelle.</t>
  </si>
  <si>
    <t>%SITE_CLIENT%/?library_guid=AC2CB4A0-4E4C-4D5C-9A23-6B6FAF7A08B6</t>
  </si>
  <si>
    <t xml:space="preserve"> couleur </t>
  </si>
  <si>
    <t xml:space="preserve"> forme vectorielle </t>
  </si>
  <si>
    <t xml:space="preserve"> HDR </t>
  </si>
  <si>
    <t xml:space="preserve"> masque </t>
  </si>
  <si>
    <t xml:space="preserve"> modèles colorimétrique </t>
  </si>
  <si>
    <t xml:space="preserve"> RAW</t>
  </si>
  <si>
    <t>SOB19SHA</t>
  </si>
  <si>
    <t>Construire un intranet avec SharePoint 2019</t>
  </si>
  <si>
    <t>Jean-Sébastien Padoan</t>
  </si>
  <si>
    <t>385 pages</t>
  </si>
  <si>
    <t xml:space="preserve">Les outils de collaboration au sein des entreprises sont au coeur de toutes les préoccupations. Disposer d'un outil transverse qui puisse agréger et centraliser les informations, fluidifier la collaboration entre les services, être attrayant et accessible partout et tout le temps est un réel enjeu pour les organisations de toutes tailles. Les bénéfices directs et indirects vont de la conservation des talents jusqu'à l'augmentation de la productivité. Réussir ce projet est en enjeu stratégique et à très forte visibilité. 
Ce livre s'adresse à tous les managers, décideurs, chefs de projets, architectes qui vont être impliqués dans des projets de cette envergure, qu'ils/elles fassent partie de l'organisation du client final ou de celle d'un prestataire qui sera amené à intervenir à l'une ou l'autre des différentes phases du projet.
Après une présentation des contextes et des enjeux liés à la mise en place d'un intranet, vous découvrirez SharePoint 2019 « avec notamment l'avènement des contenus Modernes »  et commencerez par définir la structure de votre intranet. Le chapitre suivant vous permettra de maîtriser les principales fonctionnalités de publication de SharePoint 2019 : l'organisation des données, des documents ainsi que la publication de contenus.
Un chapitre complet est dédié à la collaboration avec SharePoint 2019 pour vous permettre d'en maximiser les usages et les bénéfices. Les notions abordées iront de la mise en place de la co-édition de documents au travail en mode déconnecté avec OneDrive en passant par l'automatisation des processus grâce aux workflows. 
Vous verrez ensuite comment gérer au mieux certaines fonctionnalités transverses : l'espace personnel, les profils utilisateur et définir les règles de sécurité (groupes, rôles, niveaux d'autorisation...). Un chapitre est consacré à Office 365 pour vous présenter cet environnement de travail collaboratif et vous montrer comment tirer parti d'une hybridation entre SharePoint 2019 et Office 365.
Le livre se termine par un chapitre sur la mise en place d'une gouvernance efficace de SharePoint 2019 pour favoriser son adoption et permettre l'évolution des usages.
Quizinclus dans 
la version en ligne !
- Testez vos connaissances à l'issue de chaque chapitre
- Validez vos acquis
</t>
  </si>
  <si>
    <t>%SITE_CLIENT%/?library_guid=40D8207B-9D57-4949-8434-8354A7C977EA</t>
  </si>
  <si>
    <t xml:space="preserve"> collaboration </t>
  </si>
  <si>
    <t xml:space="preserve"> contenus </t>
  </si>
  <si>
    <t xml:space="preserve"> droits d'accès </t>
  </si>
  <si>
    <t xml:space="preserve"> groupe </t>
  </si>
  <si>
    <t xml:space="preserve"> LNSOB19SHA</t>
  </si>
  <si>
    <t xml:space="preserve"> publication </t>
  </si>
  <si>
    <t xml:space="preserve"> social selling </t>
  </si>
  <si>
    <t xml:space="preserve"> workflow </t>
  </si>
  <si>
    <t xml:space="preserve">Site </t>
  </si>
  <si>
    <t>CERHCE</t>
  </si>
  <si>
    <t>Préparation à la certification RHCE</t>
  </si>
  <si>
    <t>Red Hat Enterprise Linux 8 - Examen EX294</t>
  </si>
  <si>
    <t>Ce livre s'adresse aux personnes qui souhaitent se préparer au passage de l'examen EX294 de la certification RHCE (Red Hat Certified Engineer) pour devenir Ingénieur certifié Red Hat. Cet examen valide les compétences fondamentales en matière de gestion de plusieurs systèmes à l'aide de Red Hat® Ansible® Engine, ainsi qu'en matière d'exécution de tâches d'administration système courantes sur un grand nombre de systèmes avec Ansible.
Pour vous aider à préparer efficacement l'examen, ce livre couvre tous les objectifs officiels, tant d'un point de vue théorique que d'un point de vue pratique. Il a été rédigé en français (il ne s'agit pas d'une traduction) par un formateur et consultant, certifié techniquement par Red Hat. Ainsi, les savoir-faire pédagogique et technique de l'auteur conduisent à une approche claire et visuelle, d'un très haut niveau technique.
Chapitre après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 sur le site www.edieni.com, vous pourrez accéder gratuitement à 1 examen en ligne, destiné à vous entraîner sur des questions d'un niveau de difficulté proche de celui de l'épreuve. Sur ce site, chaque question posée s'inscrit dans l'esprit de la certification et, pour chacune, les réponses sont suffisamment commentées pour combler ou identifier vos ultimes lacunes.</t>
  </si>
  <si>
    <t>%SITE_CLIENT%/?library_guid=B10514AF-AECE-47C3-82B6-0EB8EEE4897A</t>
  </si>
  <si>
    <t xml:space="preserve"> Ansible </t>
  </si>
  <si>
    <t xml:space="preserve"> ex200 </t>
  </si>
  <si>
    <t xml:space="preserve"> ex294 </t>
  </si>
  <si>
    <t xml:space="preserve"> LNCERHCE</t>
  </si>
  <si>
    <t xml:space="preserve"> Red Hat </t>
  </si>
  <si>
    <t xml:space="preserve"> RHCSA </t>
  </si>
  <si>
    <t xml:space="preserve"> RHCSE </t>
  </si>
  <si>
    <t xml:space="preserve">livre certification </t>
  </si>
  <si>
    <t>CESCRMA</t>
  </si>
  <si>
    <t>Scrum Master</t>
  </si>
  <si>
    <t>Préparation à la certification Professional Scrum Master (examens PSM I et PSM II)</t>
  </si>
  <si>
    <t xml:space="preserve">La certification Professional Scrum Master™ est composée de trois examens : Professional Scrum Master I (PSM I), Professional Scrum Master II (PSM II) et Professional Scrum Master III (PSM III), attestant respectivement d’un niveau fondamental, avancé ou expert dans la maîtrise de Scrum. Ce livre a pour objectif de vous préparer aux examens PSM I et PSM II de la certification. 
Pour vous aider à préparer efficacement ces examens, le livre couvre tous les objectifs officiels, tant d'un point de vue théorique que d'un point de vue pratique avec des exemples concrets. Il a été rédigé en français (il ne s'agit pas d'une traduction) par un formateur professionnel reconnu, également Scrum Master et coach agile.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À cette maîtrise des concepts du rôle de Scrum Master, s'ajoute la préparation spécifique aux examens. Ainsi, en fin d'ouvrage, un examen blanc de quatre-vingts questions similaires à celles de l'examen officiel, mais en français, vont vous permettre d'évaluer vos connaissances et de vous positionner par rapport à l'examen officiel. 
</t>
  </si>
  <si>
    <t>%SITE_CLIENT%/?library_guid=7E31E057-3212-4D43-8029-C5B68095405D</t>
  </si>
  <si>
    <t xml:space="preserve"> Professional Scrum Master </t>
  </si>
  <si>
    <t xml:space="preserve"> PSM 1, PSM 2 </t>
  </si>
  <si>
    <t xml:space="preserve"> PSM 3
</t>
  </si>
  <si>
    <t xml:space="preserve"> PSM I </t>
  </si>
  <si>
    <t xml:space="preserve"> PSM II </t>
  </si>
  <si>
    <t xml:space="preserve"> PSM III </t>
  </si>
  <si>
    <t>DPSCRMA</t>
  </si>
  <si>
    <t>Le Scrum Master</t>
  </si>
  <si>
    <t>Maîtriser son rôle et ses missions</t>
  </si>
  <si>
    <t>Dans une organisation agile reposant sur la méthode Scrum, quel est exactement le rôle du Scrum Master ? Quelle est son utilité réelle ? Quelle valeur ajoutée apporte-t-il aux équipes et à l’organisation ? Est-ce un manager ? Quel est son périmètre d’intervention ? Comment procède-t-il ? Avec ce livre, l’auteur propose au lecteur, et particulièrement aux personnes impliquées dans un cadre Scrum, de répondre à toutes ces interrogations. 
Après une introduction à la notion d’agilité, le lecteur se familiarise, au fil de sa lecture, avec la définition du rôle de Scrum Master telle qu’elle est présentée par le guide Scrum et telle qu’elle l’est en pratique. L’auteur revient ensuite sur les fondements et principes directeurs de Scrum à intégrer dans le management d’une équipe agile, puis, dans des chapitres dédiés, l’auteur précise le rôle et les missions du Scrum Master vis-à-vis du Procduct Owner, de l’équipe de développement et de l’organisation elle-même. 
Dans la suite du livre, le lecteur découvre également les techniques modernes de coachs agiles réputés, les bonnes pratiques d’entreprises devenues leader dans le secteur de l’high-tech, de la banque ou de l’industrie et appréhende concrètement la conduite du changement vers une entreprise plus agile. 
Il est également accompagné pour faciliter le développement de produits nécessitant plusieurs équipes pouvant impliquer des centaines de personnes.</t>
  </si>
  <si>
    <t>%SITE_CLIENT%/?library_guid=54749171-F3C6-4BB5-9EE4-D35D46A91BFE</t>
  </si>
  <si>
    <t xml:space="preserve"> product owner</t>
  </si>
  <si>
    <t>RI52.5UML</t>
  </si>
  <si>
    <t>Initiation, exemples et exercices corrigés (5e édition)</t>
  </si>
  <si>
    <t>Laurent Debrauwer, Fien Van der heyde</t>
  </si>
  <si>
    <t>Van der heyde, Fien</t>
  </si>
  <si>
    <t>Ce livre sur UML 2.5 s'adresse tout autant aux étudiants qu'aux développeurs pratiquant la modélisation de systèmes, de logiciels et de processus. 
Vous découvrirez, étape par étape, les éléments de modélisation à partir d'exemples pédagogiques. Après une introduction à l'approche par objets, cet ouvrage introduit les différents diagrammes d'UML 2.5 depuis la description des exigences par les cas d'utilisation jusqu'au diagramme de profil en passant par les diagrammes d'interaction, de classes, de structure composite, d'états transitions, d'activités et de composants. Vous apprendrez comment les diagrammes d'interaction peuvent être utilisés pour découvrir les objets composant le système. Cette nouvelle édition du livre introduit le métamodèle d'UML et la façon dont il s'articule avec le MOF.</t>
  </si>
  <si>
    <t>%SITE_CLIENT%/?library_guid=5C07E2BB-891C-463F-A2A6-C13AB6FF9314</t>
  </si>
  <si>
    <t xml:space="preserve"> diagrammes </t>
  </si>
  <si>
    <t xml:space="preserve"> LNRI52.5UML</t>
  </si>
  <si>
    <t xml:space="preserve"> modelisation </t>
  </si>
  <si>
    <t xml:space="preserve"> uml 2.4 </t>
  </si>
  <si>
    <t xml:space="preserve"> UML2 </t>
  </si>
  <si>
    <t xml:space="preserve">livre UML </t>
  </si>
  <si>
    <t>OW24BOO</t>
  </si>
  <si>
    <t>Bootstrap 4 pour l'intégrateur web (2e édition)</t>
  </si>
  <si>
    <t>296 pages</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</si>
  <si>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Il a été rédigé avec la version 4.3 de Bootstrap.
Vous commencerez par apprendre à installer Bootstrap selon plusieurs méthodes en fonction de l'objectif de vos projets de développement web.
Ensuite, vous apprendrez les techniques de mise en page de Bootstrap qui sont basées sur le module CSS3 Flexbox, pour concevoir des sites Responsive Web Design dont l'affichage s'adaptera automatiquement selon l'écran de diffusion (écran d'ordinateur, tablette ou smartphone).
Vous exploiterez les différents composants CSS Bootstrap afin d'optimiser vos pages web : pour le texte, les images, les tableaux, les formulaires, les composants d'interface et les boutons.
Deux chapitres sont consacrés à la navigation, avec l'utilisation des barres et des menus de navigation.
Vous étudierez des exemples d'utilisation de règles CSS qui vont vous permettre de mettre en forme des éléments d'interface comme des bordures, des jeux de couleurs, des flottements, des marges et remplissages...
Ce livre se termine par l'analyse de deux templates Bootstrap qui vous donneront des bases solides pour démarrer la conception de vos pages web.
Les exemples de code utilisés dans le livre sont disponibles en téléchargement sur le site des Editions ENI www.editions-eni.fr.</t>
  </si>
  <si>
    <t>%SITE_CLIENT%/?library_guid=12C19C9E-459C-414A-A703-2A4CEBC4AA30</t>
  </si>
  <si>
    <t xml:space="preserve"> LNOW24BOO</t>
  </si>
  <si>
    <t>LF360FU</t>
  </si>
  <si>
    <t>Fusion 360</t>
  </si>
  <si>
    <t>Initiation à la modélisation 3D et créations appliquées</t>
  </si>
  <si>
    <t xml:space="preserve">Ce livre a pour objectif de faciliter votre première utilisation de Fusion 360, de l'installation à la découverte de l'interface et des différents espaces de travail (2D, 3D et 4D pour l'animation et le rendu). Des exemples concrets de création d'objets sont inclus tout au long de la prise en main des fonctions de base, de sorte que la théorie se mêle à la pratique. 
Il est destiné à toute personne débutante ou déjà designer, ingénieur, maker ayant des connaissances sur d’autres logiciels 3D et désireuse d’exploiter Fusion 360 pour créer intuitivement des objets paramétriques à partir d'esquisses 2D ou plusieurs types de modélisation 3D (solide, libre et surfacique) et pour créer également des prototypes en impression 3D, découpe laser et fraisage numérique (CNC). 
Les premiers chapitres vous permettront de découvrir l’environnement de travail, les fonctions permettant la réalisation d’esquisses 2D qui serviront à créer les plans de conception de vos objets, et la modélisation 3D. La puissance de Fusion 360 se mesure également aux nombreuses fonctions de modifications 2D et 3D qui rendront vos objets plus esthétiques et professionnels. 
Les chapitres suivants proposent plusieurs façons de concevoir deux objets simples comme un marque-page nominatif avec la fonction texte et un écriteau personnalisé avec l'importation d'une calligraphie ou d'un graphisme. 
Les « grands travaux » débutent au chapitre 7 avec la conception d'un bras robot articulé. Celui-ci sera dessiné intégralement grâce aux fonctions découvertes dans les premiers chapitres. Vous verrez comment y ajouter un socle d'un niveau technique plus élevé et même tester des variantes plus solides et plus esthétiques grâce aux outils de simulation de contraintes physiques des matériaux. 
Les derniers chapitres démontrent la capacité de Fusion 360 à analyser les mouvements du bras robots et à produire des images photo réalistes pour présenter et partager vos projets avec les internautes. 
Les bases acquises dans cet ouvrage vous ouvriront les portes vers de grandes réalisations. Chaque fonction est illustrée avec un cas concret et plusieurs chapitres vous permettront de mette en pratique par la fabrication d’objets précis. Vous découvrirez également comment ajouter de nouvelles fonctions au logiciel à travers trois exemples choisis, démontrant la grande variété des extensions gratuites ou payantes téléchargeables sur l’App-Store Fusion 360. 
Déjà très répandu, Fusion 360 bénéficie également d’une communauté grandissante d’utilisateurs professionnels, d’amateurs passionnés et d’étudiants en cours d’apprentissage. N'attendez plus pour l’essayer, Fusion 360 est LE logiciel pour la nouvelle génération de créateurs 3D !
 Quizinclus dans 
la version en ligne !
 - Testez vos connaissances à l'issue de chaque chapitre
 - Validez vos acquis
</t>
  </si>
  <si>
    <t>%SITE_CLIENT%/?library_guid=A1FFB940-2409-415C-904E-998622B2B6AF</t>
  </si>
  <si>
    <t xml:space="preserve"> bras robot </t>
  </si>
  <si>
    <t xml:space="preserve"> usinage CNC</t>
  </si>
  <si>
    <t xml:space="preserve">Impression 3D </t>
  </si>
  <si>
    <t>EIFLUT</t>
  </si>
  <si>
    <t>Flutter</t>
  </si>
  <si>
    <t>Développez vos applications mobiles multiplateformes avec Dart</t>
  </si>
  <si>
    <t>Julien Trillard</t>
  </si>
  <si>
    <t>Trillard, Julien</t>
  </si>
  <si>
    <t xml:space="preserve">Ce livre sur Flutter s'adresse aux développeurs, initiés comme plus aguerris, qui souhaitent disposer des connaissances nécessaires pour créer de A à Z des applications mobiles multiplateformes avec le framework de Google. Tout au long du livre, l'auteur enrichit ses propos à l'aide d'un grand nombre de démonstrations simples à reproduire, permettant au lecteur d'assimiler les connaissances par la pratique. 
Après une brève introduction sur le monde du développement mobile et une présentation du framework, un chapitre détaille les étapes d'installation indispensables pour utiliser le framework dans les meilleures conditions. La création d'un premier projet permet d'en étudier plus en détail la structure et le code basé sur le langage Dart. Pour être parfaitement à l'aise sur ce langage, deux chapitres viennent enrichir les connaissances du lecteur avec des notions fondamentales puis plus avancées. 
Avec Flutter, tout est widget ! Ainsi, la suite du livre détaille cette notion fondamentale de widget et en présente les principaux. Puis l'auteur étudie la gestion des états qui permettent notamment la mise à jour en temps réel de l'affichage. Les interactions avec l'utilisateur étant indispensables, les pop-ups, la navigation et les formulaires font également l'objet de chapitres dédiés. Un chapitre sur les listes et les grilles permet au lecteur de voir comment optimiser l'affichage de son application. 
L'accès aux outils de l'appareil étant primordial pour une application mobile, l'auteur explique comment exploiter les API pour utiliser l'appareil photo et le GPS. Pour finir, il détaille la persistance des données sous différentes formes. 
Des éléments complémentaires sont en téléchargement sur le site www.editions-eni.fr.
Quizinclus dans 
la version en ligne !
- Testez vos connaissances à l'issue de chaque chapitre
- Validez vos acquis
</t>
  </si>
  <si>
    <t>%SITE_CLIENT%/?library_guid=58AE1015-B722-4949-9D2D-1924AF49FC06</t>
  </si>
  <si>
    <t xml:space="preserve"> crossplatform </t>
  </si>
  <si>
    <t xml:space="preserve"> dart </t>
  </si>
  <si>
    <t>RIPYTCN</t>
  </si>
  <si>
    <t>Introduction au calcul numérique</t>
  </si>
  <si>
    <t>Michel Rousselet</t>
  </si>
  <si>
    <t>Rousselet, Michel</t>
  </si>
  <si>
    <t>448 pages</t>
  </si>
  <si>
    <t xml:space="preserve">Le langage de programmation Python est disponible sur la plupart des outils de calcul, ordinateurs ou calculatrices scientifiques. Ce livre s'adresse principalement aux lycéens qui auront choisi l'option Mathématiques, aux étudiants de BTS et d'IUT ou aux enseignants de mathématiques par exemple qui souhaitent s'initier au calcul numérique avec les méthodes mathématiques permettant de concevoir et utiliser un programme Python. 
Après une introduction aux nombres, opérations et fonctions disponibles en Python, le lecteur découvre les suites de nombres réels et les fonctions exponentielles et logarithmiques. Dans les chapitres qui suivent, il pourra ensuite réaliser en Python des calculs numériques dans différents domaines des mathématiques comme la résolution des équations, le calcul différentiel et le calcul intégral, le calcul des probabilités, les calculs statistiques ou encore le calcul matriciel. 
Le livre bénéficie de toute l'expérience pédagogique de l'auteur. Les nombreuses méthodes employées dans ce livre sont expliquées, replacées dans leur contexte historique et mises en oeuvre dans des programmes commentés, conçus de la façon la plus simple et la plus claire possible.
Quizinclus dans 
la version en ligne !
- Testez vos connaissances à l'issue de chaque chapitre
- Validez vos acquis
</t>
  </si>
  <si>
    <t>%SITE_CLIENT%/?library_guid=0F10A481-24DE-446C-AF55-87FBC0E4E8E3</t>
  </si>
  <si>
    <t xml:space="preserve"> équations </t>
  </si>
  <si>
    <t xml:space="preserve"> IUT </t>
  </si>
  <si>
    <t xml:space="preserve"> LNRIPYTCN</t>
  </si>
  <si>
    <t xml:space="preserve"> maths </t>
  </si>
  <si>
    <t xml:space="preserve"> matriciel </t>
  </si>
  <si>
    <t xml:space="preserve"> NSI </t>
  </si>
  <si>
    <t xml:space="preserve"> probabilités </t>
  </si>
  <si>
    <t xml:space="preserve">différentiel </t>
  </si>
  <si>
    <t xml:space="preserve">intégral </t>
  </si>
  <si>
    <t>RI2PYAPOO</t>
  </si>
  <si>
    <t>Apprendre la Programmation Orientée Objet avec le langage Python</t>
  </si>
  <si>
    <t>(avec exercices pratiques et corrigés) (2e édition)</t>
  </si>
  <si>
    <t>Vincent Boucheny</t>
  </si>
  <si>
    <t>Boucheny, Vincent</t>
  </si>
  <si>
    <t xml:space="preserve">Ce livre sur l'apprentissage de la Programmation Orientée Objet avec le langage Python s'adresse à toute personne désirant maîtriser ce type de programmation. Des connaissances de base en développement et sur la syntaxe du langage Python sont des prérequis indispensables pour tirer le meilleur profit du livre.
Dans une première partie l'auteur présente en détail les concepts de la POO : sa puissance d'expression qui lui a conféré son succès, les classes avec leurs attributs et méthodes, l'héritage qui ouvre la voie au polymorphisme, l'encapsulation qui permet un contrôle précis sur l'exposition des données... Avec des exemples simples et détaillés, la théorie de ce paradigme de programmation devient clairement accessible.
Ensuite, après quelques conseils pour installer un environnement de travail performant (utilitaire de gestion de modules externes, documentation du langage, outils de tests...), l'auteur propose la mise en application des chapitres précédents avec du code Python. Chaque concept de POO est explicité en profondeur et illustré par du code pertinent. Là encore, des exemples complets et commentés permettent d'appréhender parfaitement la puissance qu'offre le langage.
Au-delà du périmètre de la POO, les chapitres suivants traitent de sujets que n'importe quel développeur rencontrera au cours de sa carrière, et qui lui serviront au quotidien : la présentation de quelques design patterns pour une mise en pratique concrète des notions vues précédemment, et des exemples d'utilisation de bibliothèques Python spécialisées dans différents domaines de l'informatique (XML, interface graphique, multithreading...).
Et enfin, parce que la programmation ne consiste pas uniquement à écrire du code, l'auteur partage sa vision du métier de développeur, avec des conseils pour s'améliorer continuellement, travailler en bonne harmonie avec une équipe, ou encore savoir utiliser les bons outils dans les bonnes situations.
À la fin de chaque chapitre, l'auteur propose des exercices avec leurs corrigés pour permettre au lecteur de consolider ses acquis. Des éléments complémentaires sont en téléchargement sur le site www.editions-eni.fr.
 Quizinclus dans 
la version en ligne !
 - Testez vos connaissances à l'issue de chaque chapitre
 - Validez vos acquis
</t>
  </si>
  <si>
    <t>%SITE_CLIENT%/?library_guid=362EDD46-1F1C-4762-BD77-8F46BC1BBFE0</t>
  </si>
  <si>
    <t xml:space="preserve"> uml
</t>
  </si>
  <si>
    <t xml:space="preserve">livre poo </t>
  </si>
  <si>
    <t>LF2SCRRASP</t>
  </si>
  <si>
    <t>Scratch et Raspberry Pi</t>
  </si>
  <si>
    <t>Projets maker pour s'initier à l'électronique et à la robotique (2e édition)</t>
  </si>
  <si>
    <t>Sarah Lacaze, François Mocq</t>
  </si>
  <si>
    <t>685 pages</t>
  </si>
  <si>
    <t xml:space="preserve">Ce livre sur Scratch et Raspberry Pi vous donne les clés nécessaires pour prendre facilement le contrôle de composants électroniques en levant le frein de l'apprentissage d'un langage de programmation textuel. Il permet une découverte pédagogique de l'électronique et de la robotique et est destiné à toute personne souhaitant créer facilement ses premiers projets makers, que ce soit dans un cadre familial ou scolaire. Aucun prérequis n'est nécessaire, si ce n'est de savoir utiliser les fonctionnalités de base d'un ordinateur. 
Après une présentation du nano-ordinateur Raspberry Pi 4 et de Scratch 3, langage de programmation visuelle à base de blocs, les auteurs exploitent le côté simple et intuitif de Scratch pour introduire, à travers la réalisation d'un jeu vidéo, les notions propres à tout langage de programmation que sont les variables, les boucles ou les procédures. Le lecteur se familiarise ensuite avec les composants électroniques (capteurs et actionneurs), réalise ses premiers circuits et crée ses premiers programmes. 
La suite du livre est consacrée à la réalisation de projets décrits pas à pas. De plus en plus complexes, ces projets invitent le lecteur à associer divers composants (LED, bouton, moteur) pour, entre autres, réaliser des jeux interactifs, fabriquer un distributeur de bonbons, créer une manette de jeu vidéo ou réaliser un rover. Les nombreux exemples et projets présentés dans ce livre ont pour objectif d'aider le lecteur à imaginer ses propres projets. 
Le livre intègre la découverte des cartes Sense Hat, spécifique au Raspberry Pi, et Makey Makey ainsi que l'utilisation de la programmation Scratch avec les cartes Arduino, ESP8266 et Playground Express d’Adafruit.
 Quizinclus dans 
la version en ligne !
 - Testez vos connaissances à l'issue de chaque chapitre
 - Validez vos acquis
</t>
  </si>
  <si>
    <t>%SITE_CLIENT%/?library_guid=A69632FB-B82C-4A14-A9A4-01B53C9D8305</t>
  </si>
  <si>
    <t xml:space="preserve"> actionneurs </t>
  </si>
  <si>
    <t xml:space="preserve"> capteurs </t>
  </si>
  <si>
    <t xml:space="preserve"> circuits electroniques </t>
  </si>
  <si>
    <t xml:space="preserve"> circuits électroniques </t>
  </si>
  <si>
    <t xml:space="preserve"> electronic </t>
  </si>
  <si>
    <t xml:space="preserve"> GPIO</t>
  </si>
  <si>
    <t xml:space="preserve"> led </t>
  </si>
  <si>
    <t xml:space="preserve"> Pibrella </t>
  </si>
  <si>
    <t xml:space="preserve"> Sense HAT </t>
  </si>
  <si>
    <t xml:space="preserve">Makey Makey </t>
  </si>
  <si>
    <t xml:space="preserve">programmation visuelle </t>
  </si>
  <si>
    <t>RIJARCW</t>
  </si>
  <si>
    <t>Jeux d'arcade pour le Web</t>
  </si>
  <si>
    <t>De la conception à la réalisation avec JavaScript</t>
  </si>
  <si>
    <t>Frédéric Delobel</t>
  </si>
  <si>
    <t>Delobel, Frédéric</t>
  </si>
  <si>
    <t xml:space="preserve">Ce livre s’adresse aux personnes intéressées par la programmation web, débutantes comme plus expérimentées, désireuses de connaître les techniques à mettre en oeuvre pour développer des jeux d’arcade fonctionnant sur un navigateur web avec le langage JavaScript. 
Résolument tourné vers un apprentissage par la pratique, le livre propose la réalisation complète de quatre projets de jeux, aux thèmes variés, tant dans leur domaine et leur jouabilité que dans la complexité de leur mise en oeuvre. À travers une démarche réaliste et très pragmatique, l’auteur décrit pas à pas la conception de ces jeux, en partant de l’élaboration du concept du jeu et de ses règles jusqu’à la réalisation finale, en passant par la création des graphismes, la recherche des bruitages et l’écriture du code JavaScript. 
Le premier de ces projets est un jeu de tir dans lequel une petite mouche, prisonnière d’une toile d’araignée, doit se battre pour sa survie. Dans le deuxième projet, le joueur doit libérer les cases d’une grille dans laquelle se trouvent des pierres précieuses qu’il doit collecter par blocs. Le troisième projet est un jeu de lettres que le joueur doit poser sur un plateau pour former des mots appartenant au dictionnaire des noms communs de la langue française, en les croisant avec ceux déjà présents sur le plateau. Ce jeu a la particularité d’offrir la possibilité de jouer à plusieurs, à tour de rôle et de manière déconnectée, c’est-à-dire sans interactions en temps réel, sur un ou plusieurs ordinateurs, à distance. Enfin, le quatrième projet de ce livre s’inspire librement d’un jeu d’arcade datant de la fin des années 1970, universellement connu, consistant à détruire avec un canon mobile des vaisseaux extraterrestres descendant du ciel.
Grâce à ces exemples, le lecteur sera ensuite à même d’organiser ses projets de programmation personnels et de préparer ce qu’il lui faut mettre en place pour réaliser ses propres jeux à destination du web, et ce quelle que soit leur complexité. 
Tous les projets du livre sont disponibles dans leur version finale et fonctionnelle en téléchargement sur le site www.editions-eni.fr.
 Quizinclus dans 
la version en ligne !
 - Testez vos connaissances à l'issue de chaque chapitre
 - Validez vos acquis
</t>
  </si>
  <si>
    <t>%SITE_CLIENT%/?library_guid=D31A5A5C-1CA0-4B62-B1C7-9C2C3D62CC3C</t>
  </si>
  <si>
    <t xml:space="preserve"> arcade </t>
  </si>
  <si>
    <t xml:space="preserve">jeux </t>
  </si>
  <si>
    <t>SOBMOO</t>
  </si>
  <si>
    <t>Enseigner en ligne avec Moodle</t>
  </si>
  <si>
    <t>De la prise en main à la création de cours complexes</t>
  </si>
  <si>
    <t>Christian Westphal</t>
  </si>
  <si>
    <t>Westphal, Christian</t>
  </si>
  <si>
    <t xml:space="preserve">Moodle est actuellement la plateforme d'enseignement en ligne (LMS &amp;ndash; Learning Management System) la plus répandue. Couramment utilisée dans l'enseignement supérieur, elle s'impose de plus en plus dans le secondaire. Si sa modularité et sa grande richesse fonctionnelle lui permettent de s'adapter à toutes sortes d'utilisations pédagogiques, sa réputation de complexité n'est pas usurpée et un accompagnement est nécessaire pour la prendre en main efficacement. Ce livre est destiné à tous les enseignants ou formateurs désirant utiliser Moodle pour proposer des cours et des activités en ligne à leurs étudiants, élèves ou stagiaires. 
L'enseignant « moodleur » y apprendra à créer un cours, à le structurer et à le concevoir en tenant compte des particularités d'un cours en ligne. Il découvrira ensuite l'aspect modulaire de Moodle et les nombreuses briques qui le composent : ressources (textes, images, vidéos, fichiers) et activités (tests de type QCM, devoirs, glossaire, base de données, etc.). De nombreux exemples lui permettront d'imaginer ses propres applications et scénarios pédagogiques. Un cours n'est rien sans des étudiants et l'enseignant apprendra à maitriser les outils lui permettant de faire vivre son cours Moodle : corrections et évaluations, calendrier, messagerie, etc. 
Le numérique multiplie les possibilités d'enseignement, notamment en ce qui concerne les échanges entre étudiants ou élèves. Cet ouvrage décrit en détail les activités collaboratives disponibles dans Moodle : forums, wikis, chats, ateliers. 
Enfin, plusieurs exemples de mise en oeuvre montreront à l'enseignant comment faire interagir les différents éléments de Moodle pour proposer des scénarios pédagogiques intéressants permettant aux étudiants de progresser efficacement dans leurs apprentissages. 
En découvrant et exploitant les nombreuses fonctionnalités proposées par Moodle, l'enseignant pourra mettre ce formidable outil au service de sa pédagogie.
Quizinclus dans 
la version en ligne !
- Testez vos connaissances à l'issue de chaque chapitre
- Validez vos acquis
</t>
  </si>
  <si>
    <t>%SITE_CLIENT%/?library_guid=2803DD59-A316-4486-A9D9-A9E97C489134</t>
  </si>
  <si>
    <t xml:space="preserve"> atto </t>
  </si>
  <si>
    <t xml:space="preserve"> cours en ligne </t>
  </si>
  <si>
    <t xml:space="preserve"> enseignement 2.0 </t>
  </si>
  <si>
    <t xml:space="preserve"> leçons </t>
  </si>
  <si>
    <t xml:space="preserve"> LNSOBMOO</t>
  </si>
  <si>
    <t xml:space="preserve"> MoodleBox </t>
  </si>
  <si>
    <t xml:space="preserve"> qcm </t>
  </si>
  <si>
    <t xml:space="preserve"> test </t>
  </si>
  <si>
    <t xml:space="preserve"> tinyMCE </t>
  </si>
  <si>
    <t>EPSTORM</t>
  </si>
  <si>
    <t>Stormshield</t>
  </si>
  <si>
    <t>Configuration et mise en oeuvre de votre pare-feu</t>
  </si>
  <si>
    <t>Alejandro  Castaño fernández</t>
  </si>
  <si>
    <t xml:space="preserve">Castaño fernández, Alejandro </t>
  </si>
  <si>
    <t>463 pages</t>
  </si>
  <si>
    <t xml:space="preserve">Stormshield, avec sa gamme SNS (Stormshield Network Security), est une solution de sécurité des réseaux de nouvelle génération qui permet, grâce aux outils nécessaires pour le monitoring et le débogage, de gérer la sécurité de réseaux à partir d’un unique point d’entrée. Avec ce véritable livre de référence, les techniciens, administrateurs ou ingénieurs réseau ayant déjà des connaissances en réseau et sécurité informatique, pourront trouver un allié parfait au quotidien pour paramétrer, déboguer et comprendre les modules présents dans une UTM (Unified Threat Management) SNS. 
Après une présentation complète de la gamme Stormshield Network Security, incluant celle de son centre de formation et de ses certifications, et de la gestion du produit dans l’espace client du constructeur, le lecteur se familiarise ensuite avec l’interface de gestion et les consoles disponibles. Dans un chapitre très complet, l’auteur poursuit en expliquant comment configurer une UTM Stormshield pour gérer les accès réseau, l’authentification des utilisateurs, la mise en place de solutions VPN ou encore la configuration du proxy SSL. Un chapitre est également consacré à Stormshield Management Center qui permet de communiquer avec les équipements Stormshield Network Security grâce à l’échange de données de configuration ou de supervision. 
Pour finir, l’auteur s’attache à transmettre au lecteur des exemples de configuration précis et à le conseiller sur le débogage de différents incidents.
 Quizinclus dans 
la version en ligne !
 - Testez vos connaissances à l'issue de chaque chapitre
 - Validez vos acquis
Retrouvez notre webinaire " Configuration sur Stormshield (SNS) : Conseils &amp; astuces " :
</t>
  </si>
  <si>
    <t>%SITE_CLIENT%/?library_guid=9FE06872-5847-40BC-8676-1D35DF9EABF9</t>
  </si>
  <si>
    <t xml:space="preserve"> firewall </t>
  </si>
  <si>
    <t xml:space="preserve"> parefeu </t>
  </si>
  <si>
    <t xml:space="preserve"> SNS</t>
  </si>
  <si>
    <t xml:space="preserve">Stormshield Network Security </t>
  </si>
  <si>
    <t>DPTESSAF</t>
  </si>
  <si>
    <t>Conduite de tests agiles pour SAFe et LeSS</t>
  </si>
  <si>
    <t>661 pages</t>
  </si>
  <si>
    <t>Préface de trois grands experts du domaine du test 
Ce livre pose la question du test lorsqu’une entreprise tente de se mettre à l’échelle avec une organisation agile en utilisant des frameworks existants tels que SAFe, LeSS ou encore Spotify. L’auteur y donne les connaissances fondamentales agrémentées de nombreux exemples, anecdotes, références bibliographiques et illustrations, pour appréhender le test agile à grande échelle, avec les pratiques du test qui en découlent, selon un modèle pensé par l’auteur lui-même. 
Chaque chapitre, même le plus technique, intéressera autant le DSI, le manager, le Scrum Master et le Product Owner dans leur virage vers l’Agilité ainsi que le testeur qui ressent le besoin de s’adapter à ce nouveau mode de développement pour fournir un logiciel de qualité. 
Après un survol du modèle, l’auteur en présente les multiples facettes et ses applications dans les différents contextes du métier tels que la technique, les cycles de développements et les moyens de l’entreprise tels que les rôles dans l’organisation, le budget, les outils, le système qualité, la gestion de la connaissance et la culture d’entreprise. Le dernier chapitre est consacré à la mise en oeuvre concrète du modèle.</t>
  </si>
  <si>
    <t>%SITE_CLIENT%/?library_guid=612F2EF6-D3A8-4F86-8F3D-C0A170C5CF9B</t>
  </si>
  <si>
    <t xml:space="preserve"> LeSS </t>
  </si>
  <si>
    <t xml:space="preserve"> Product Owner </t>
  </si>
  <si>
    <t xml:space="preserve"> SAFE </t>
  </si>
  <si>
    <t xml:space="preserve"> Spotify </t>
  </si>
  <si>
    <t xml:space="preserve"> tests agiles </t>
  </si>
  <si>
    <t>SOB2365OFF</t>
  </si>
  <si>
    <t>Microsoft 365 au quotidien</t>
  </si>
  <si>
    <t>Mises en situation, conseils et bonnes pratiques (2e édition)</t>
  </si>
  <si>
    <t>324 pages</t>
  </si>
  <si>
    <t xml:space="preserve">Avec Microsoft 365, Microsoft offre aux organisations la possibilité de repenser leur mode de travail notamment en matière de productivité, de collaboration et de travail à distance. En effet, les outils proposés par Microsoft 365 bouleversent la manière de travailler des collaborateurs et proposent des fonctionnalités avancées facilitant la collaboration et le travail en mobilité. 
L'appropriation de ces nouveaux modes de travail est devenue primordiale pour les collaborateurs qui souhaitent devenir de véritables acteurs dans la transformation digitale de leur organisation. 
Au travers de différentes mises en situation, de conseils et de bonnes pratiques, ce livre a pour vocation de répondre à des problématiques précises et concrètes rencontrées quotidiennement par les collaborateurs : 
Quels outils choisir en fonction des besoins et du contexte ? 
• Comment communiquer et échanger des informations efficacement ? 
• Comment organiser et participer à des réunions à distance ? 
• Comment gérer un groupe et travailler ensemble ? 
• Comment planifier et gérer un projet de manière collaborative ? 
• Comment produire, partager et collaborer autour de documents ? 
• Comment produire et travailler en mobilité dans les meilleures conditions ? 
• Comment gagner en efficacité personnelle ? 
Il s'agit d'exploiter au mieux les nombreuses applications disponibles avec Microsoft 365 (OneDrive, SharePoint, Outlook, Teams, Yammer, Delve, Planner…) afin de vous permettre d'améliorer votre efficacité professionnelle en vous guidant dans la mise en œuvre au quotidien de ces nouveaux modes de travail.
 Quizinclus dans 
la version en ligne !
 - Testez vos connaissances à l'issue de chaque chapitre
 - Validez vos acquis
</t>
  </si>
  <si>
    <t>%SITE_CLIENT%/?library_guid=12E397AD-C6EB-4EFE-916E-590C7DE71228</t>
  </si>
  <si>
    <t xml:space="preserve"> Flow </t>
  </si>
  <si>
    <t xml:space="preserve"> Groupes </t>
  </si>
  <si>
    <t xml:space="preserve"> Microsoft365 </t>
  </si>
  <si>
    <t xml:space="preserve"> Office online</t>
  </si>
  <si>
    <t xml:space="preserve"> Office pour le web </t>
  </si>
  <si>
    <t xml:space="preserve"> office365 </t>
  </si>
  <si>
    <t xml:space="preserve"> OneNote </t>
  </si>
  <si>
    <t xml:space="preserve"> Power Apps </t>
  </si>
  <si>
    <t xml:space="preserve"> téléconférence </t>
  </si>
  <si>
    <t xml:space="preserve"> transformation digitale </t>
  </si>
  <si>
    <t xml:space="preserve"> visioconférence </t>
  </si>
  <si>
    <t xml:space="preserve"> Yammer </t>
  </si>
  <si>
    <t xml:space="preserve">Outlook </t>
  </si>
  <si>
    <t>EPALMQC</t>
  </si>
  <si>
    <t>ALM Quality Center</t>
  </si>
  <si>
    <t>Maîtrise de l'outil et bonnes pratiques</t>
  </si>
  <si>
    <t>Emmanuel Itié</t>
  </si>
  <si>
    <t>Itié, Emmanuel</t>
  </si>
  <si>
    <t>592 pages</t>
  </si>
  <si>
    <t xml:space="preserve">ALM Quality Center est un outil de gestion de tests reconnu chez les professionnels. Ce livre s'adresse aussi bien aux responsables de projet de test, concepteurs de test et testeurs eux-mêmes qu'aux chefs de projet (MOA ou MOE) ou développeurs d'applications qui souhaitent disposer d'une compréhension fine de l'outil et en lever la complexité apparente. Il propose également au lecteur de bonnes pratiques pour mettre en oeuvre ALM Quality Center dans leurs projets et donne les clés pour une intégration réussie de l'outil dans un contexte Agile. 
Au fil des chapitres, le lecteur étudie successivement la mise en oeuvre des permissions, les fondamentaux pour gérer efficacement les releases et cycles, la construction hiérarchisée des exigences, l'organisation des tests et leur rédaction ainsi que la mise en place de campagnes de test et la gestion des anomalies. Pour finir, les derniers chapitres permettent à l'auteur d'adapter le propos à un contexte Agile afin de l'implémenter dans ALM Quality Center sans extension spécifique. Pour chaque module de Quality Center (Releases, Requirements, Test Plan, Test Lab et Defects), des personnalisations spécifiques sont proposées. Des scripts sont également disponibles en téléchargement sur le site www.editions-eni.fr.
Quizinclus dans 
la version en ligne !
- Testez vos connaissances à l'issue de chaque chapitre
- Validez vos acquis
</t>
  </si>
  <si>
    <t>%SITE_CLIENT%/?library_guid=49B616F4-3235-421D-95B9-E093F2C616E9</t>
  </si>
  <si>
    <t xml:space="preserve"> Application Lifecycle Management </t>
  </si>
  <si>
    <t xml:space="preserve"> HP Quality Center </t>
  </si>
  <si>
    <t xml:space="preserve"> LNEPALMQC</t>
  </si>
  <si>
    <t xml:space="preserve"> Micro Focus </t>
  </si>
  <si>
    <t xml:space="preserve"> microfocus </t>
  </si>
  <si>
    <t xml:space="preserve"> QC </t>
  </si>
  <si>
    <t xml:space="preserve"> test logiciel </t>
  </si>
  <si>
    <t xml:space="preserve">test </t>
  </si>
  <si>
    <t>EPAZSTA</t>
  </si>
  <si>
    <t>Azure Stack</t>
  </si>
  <si>
    <t>Déployez le portail Cloud Azure sur votre Datacenter</t>
  </si>
  <si>
    <t xml:space="preserve">Azure Stack est présenté dans ce livre dans sa version Hub (la plus complète) et dans sa déclinaison gratuite ASDK. Elle offre la possibilité d'installer Microsoft Azure dans son propre Datacenter pour profiter de tous les avantages d'un Cloud privé. Ce livre s'adresse aux ingénieurs et architectes qui souhaitent se perfectionner sur le sujet pour être en mesure de le mettre en place afin de tester des services IaaS (Infrastructure en tant que service) et PaaS (Plateforme en tant que service). 
Tout au long du livre, l'auteur accompagne le lecteur pas à pas et chaque exemple concret est mis en oeuvre dans une série d'exercices pratiques pour apprendre à réaliser les opérations des plus simples aux plus complexes. 
Après une première partie dédiée aux différentes phases d'installation vient la phase de construction de l'offre Cloud. Quelles fonctionnalités offrir aux utilisateurs ? Quels services et quelles limites ? 
Puis le lecteur met en place des services d'infrastructure IaaS, du réseau virtuel et des services de bases de données PaaS pour mettre à disposition des bases de données SQL managées avant d'accéder au portail privé d'Azure Stack pour créer ses propres ressources. L'auteur détaille ensuite la notion de déploiement en tant que code qui favorise la conformité, l'homogénéité et la rapidité des déploiements. Le livre se termine par une explication de la méthode de facturation et une présentation des fonctions de dépannage. 
Au fil de sa lecture, le lecteur devient progressivement autonome sur le sujet. Il est ainsi en mesure de choisir son modèle entre cloud privé, cloud hybride ou partiellement public et d'utiliser le portail et les services d'Azure Stack ASDK avec aisance. 
Des éléments complémentaires sont en téléchargement sur le site www.editions-eni.fr.
Quizinclus dans 
la version en ligne !
- Testez vos connaissances à l'issue de chaque chapitre
- Validez vos acquis
Découvrez nos formations Microsoft Azure éligibles au CPF 
en cliquant ici. Formation 100% financée, selon vos droits !
</t>
  </si>
  <si>
    <t>%SITE_CLIENT%/?library_guid=B4BF76F7-CA65-41D2-8F28-AF935CF5E03A</t>
  </si>
  <si>
    <t xml:space="preserve"> hybride </t>
  </si>
  <si>
    <t xml:space="preserve"> LNEPAZSTA</t>
  </si>
  <si>
    <t xml:space="preserve">livre Azure </t>
  </si>
  <si>
    <t>EI19RDS</t>
  </si>
  <si>
    <t>Services RDS de Windows Server 2019</t>
  </si>
  <si>
    <t>Ce livre est destiné à tout professionnel IT souhaitant mettre en place une infrastructure RDS (Remote Desktop Services) sur le système d'exploitation Windows Server 2019.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2019 et de l'annuaire Active Directory. Les chapitres suivants présentent les services Bureau à distance et guident le lecteur dans l'apprentissage des technologies qui composent une infrastructure RDS, telles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situations réelles. 
Le livre a été rédigé en français (il ne s'agit pas d'une traduction) par un consultant, certifié techniquement par Microsoft. Ainsi, les savoir-faire pédagogique et technique de l'auteur conduisent à une approche claire et visuelle, d'un très haut niveau technique.</t>
  </si>
  <si>
    <t>%SITE_CLIENT%/?library_guid=C5AF4290-8E70-4B38-820B-87F11299C8F1</t>
  </si>
  <si>
    <t xml:space="preserve"> livre RDS </t>
  </si>
  <si>
    <t xml:space="preserve">LNEI19RDS </t>
  </si>
  <si>
    <t>RIJAVION</t>
  </si>
  <si>
    <t>Java et Ionic</t>
  </si>
  <si>
    <t>Développement mobile pour Android : natif vs hybride</t>
  </si>
  <si>
    <t>594 pages</t>
  </si>
  <si>
    <t xml:space="preserve">Ce livre s'adresse aux développeurs mobiles qui  souhaitent développer des applications pour les périphériques Android et  disposer d'une ap&amp;shy;proche comparative entre le développement natif en Java et le dévelop&amp;shy;pement dit hybride avec le framework Ionic 4.  Des connaissances de base en développement logiciel et plus particulièrement  dans le domaine des applications déployées sur smartphones et tablettes  numériques sont conseillées. 
Le livre se compose de quatre parties. Le propos de l'auteur y  est très largement illustré d'exemples et d'applications qui peuvent être compa&amp;shy;rées  selon les deux approches de développement. 
Dans la première partie, l'auteur introduit les deux concepts  de dévelop&amp;shy;pement natif et hybride. 
Les deuxième et troisième parties leur sont respectivement  dédiées. Pour chaque approche de développement, l'auteur présente ainsi l'environne&amp;shy;ment  de développement (Android Studio, Ionic) ainsi que l'architecture d'une  application. Il détaille également l'interaction avec les utilisa&amp;shy;teurs,  la persistance des données, la connexion à Internet, la gestion  de données en mode distant, la gestion des éléments multimédia ou en&amp;shy;core  la géolocalisation et la mise en oeuvre de cartes ainsi que la produc&amp;shy;tion  de graphiques de gestion. 
Pour finir, dans la dernière partie du livre, l'auteur propose  un bilan de ces deux approches de développement. 
Les exemples du livre sont largement commentés et sont  présentés selon une progression logique. Le code source de ces exemples est  disponible en téléchargement sur le site www.editions-eni.fr.
Quizinclus dans 
la version en ligne !
- Testez vos connaissances à l'issue de chaque chapitre
- Validez vos acquis
</t>
  </si>
  <si>
    <t>%SITE_CLIENT%/?library_guid=5BDE0D0E-FC01-4F6A-9194-82299D8D20EA</t>
  </si>
  <si>
    <t xml:space="preserve"> cross platform </t>
  </si>
  <si>
    <t xml:space="preserve"> développement multiplatforme </t>
  </si>
  <si>
    <t xml:space="preserve"> développement natif </t>
  </si>
  <si>
    <t xml:space="preserve"> LNRIJAVION</t>
  </si>
  <si>
    <t xml:space="preserve"> mobile </t>
  </si>
  <si>
    <t xml:space="preserve">Ionic </t>
  </si>
  <si>
    <t>CE3M1CIS</t>
  </si>
  <si>
    <t>CISCO - Introduction aux réseaux</t>
  </si>
  <si>
    <t>1er module de préparation à la certification CCNA 200-301</t>
  </si>
  <si>
    <t>514 pages</t>
  </si>
  <si>
    <t>Ce livre sur la préparation à la certification CCNA couvre le premier module du cursus : "Introduction aux réseaux". Le cursus complet comporte 3 modules et aboutit à la certification CISCO CCNA 200-301.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mettant en exergue aussi bien les éléments fondamentaux que les caractéristiques spécifiques aux concepts abordés. 
Certains chapitres s'achèvent par des travaux pratiques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 effet, l'auteur propose en téléchargement sur le site www.editions-eni.fr un certain nombre de scénarios utilisables dans l'outil de simulation fourni par CISCO dans le cadre de la Cisco Academy. 
 Des éléments complémentaires sont en téléchargement sur le site www.editions-eni.fr.</t>
  </si>
  <si>
    <t>%SITE_CLIENT%/?library_guid=E9AF0D78-195A-477A-B9DE-3E24136FB0FF</t>
  </si>
  <si>
    <t xml:space="preserve"> CCNP </t>
  </si>
  <si>
    <t xml:space="preserve"> cisco </t>
  </si>
  <si>
    <t xml:space="preserve"> livre certification </t>
  </si>
  <si>
    <t>DPBIRB</t>
  </si>
  <si>
    <t>Business Intelligence : le recueil des besoins</t>
  </si>
  <si>
    <t>La boîte à outils du business analyst</t>
  </si>
  <si>
    <t>Eva Polini</t>
  </si>
  <si>
    <t>Polini, Eva</t>
  </si>
  <si>
    <t>290 pages</t>
  </si>
  <si>
    <t xml:space="preserve">Ce livre s'adresse aux business analyst, chefs de projet, développeurs et parties prenantes  fonctionnelles d'un projet  décisionnel qui  souhaitent choisir la bonne approche pour un processus de recueil des besoins correctement mené et disposer des outils  permettant d'élargir leurs pra&amp;shy;tiques en la matière. 
Le lecteur trouve ainsi dans ce livre différentes approches et métho&amp;shy;dologies. Chaque chapitre lui donne suffisamment  d'informations pour choisir la ou les options qui correspondent le mieux au  contexte de son pro&amp;shy;jet. Après avoir démontré l'importance du recueil des besoins, l'auteur déroule toutes les étapes  théoriques du processus de recueil des besoins : de la capture à l'assurance qualité. Elle se penche sur le type d'infor&amp;shy;mations à recueillir, le timing, les différentes méthodes de capture, les activités pour réaliser le recueil, les parties prenantes, les besoins de modélisation de données, le choix de la méthode de gestion de projet et les outils existants. 
L'auteur  illustre ses propos avec des exemples issus du domaine de la  Business Intelligence mais  fait également des parallèles avec d'autres domaines pour amener le lecteur à prendre du recul sur ses  pratiques et à disposer de nouveaux points de vue sur cette étape cruciale du  projet. Elle fait ainsi le parallèle entre le sauvetage en mer et la qualité de  données, ou entre la gestion d'un restaurant et la gestion d'une structure  décisionnelle. &amp;Agrave; l'issue de la lecture de ce livre, le lecteur sera ainsi en  mesure de maîtriser son projet et son résultat.
Quizinclus dans 
la version en ligne !
- Testez vos connaissances à l'issue de chaque chapitre
- Validez vos acquis
</t>
  </si>
  <si>
    <t>%SITE_CLIENT%/?library_guid=9D5165FA-1830-42C2-BA9C-25A3A86CB8DE</t>
  </si>
  <si>
    <t xml:space="preserve"> business analyste </t>
  </si>
  <si>
    <t xml:space="preserve"> LNDPBIRB</t>
  </si>
  <si>
    <t xml:space="preserve"> MOA </t>
  </si>
  <si>
    <t>EIDOCDNET</t>
  </si>
  <si>
    <t>Docker pour les développeurs .NET</t>
  </si>
  <si>
    <t>271 pages</t>
  </si>
  <si>
    <t xml:space="preserve">Ce livre a pour objectif d’accompagner un développeur .NET dans l’utilisation de Docker pour lui permettre d’optimiser et d’accélérer ses développements d’applications conteneurisées. 
Tout au long du livre, l’auteur met en lumière les problématiques rencontrées par les personnes en charge de la création d’une application et apporte les informations nécessaires sur l’utilisation de services externes tels qu’une base de  données ou un serveur web. 
Après une présentation des principes de base de Docker, le lecteur découvre comment l’installer sous Linux, sous macOS ou sous Windows. Le fonctionnement du CLI ainsi que les fichiers Dockerfile et Docker Compose sont détaillés, lui permettant de maîtriser les commandes pour créer des premiers conteneurs. L’auteur étudie ensuite l’utilisation d’un pipeline DevOps avec Docker (en local ou sur la plateforme Azure DevOps) et la création de A à Z d’une infrastructure de test globale avant de mettre en avant les outils de développement avec notamment l’intégration de Docker à Visual Studio ou Visual Studio Code. 
Pour finir, pour être plus complet sur les technologies  utilisables avec Docker, un chapitre étudie les conteneurs Windows.
Quizinclus dans 
la version en ligne !
- Testez vos connaissances à l'issue de chaque chapitre
- Validez vos acquis
</t>
  </si>
  <si>
    <t>%SITE_CLIENT%/?library_guid=99D03C1C-2114-49A6-83F1-A1E23D39D59F</t>
  </si>
  <si>
    <t xml:space="preserve"> dotnet </t>
  </si>
  <si>
    <t>LFMICROPY</t>
  </si>
  <si>
    <t>MicroPython et Pyboard</t>
  </si>
  <si>
    <t>Python sur microcontrôleur : de la prise en main à l'utilisation avancée</t>
  </si>
  <si>
    <t>783 pages</t>
  </si>
  <si>
    <t xml:space="preserve">Découvrir et maîtriser MicroPython, Python sur microcontrôleur, avec les cartes Pyboard. Aller au-delà des concepts et découvrir les aspects pratiques du langage Python appliqué aux microcontrôleurs ! Cet ouvrage guide son lecteur de façon didactique dans la mise en oeuvre des cartes Pyboard sans oublier d'explorer la prise de contrôle de composants électroniques que l'on peut y raccorder. 
Les Makers pourront facilement y trouver de quoi adapter leur savoir-faire Arduino sur MicroPython, ceux qui ne sont pas encore des Makers pourraient fort bien le devenir, les programmeurs ajouteront sans peine une nouvelle corde à leur arc, les ingénieurs bâtiront de nouveaux ponts entre différents domaines du savoir, l'électronicien découvrira un outil pour produire rapidement des prototypes et les pédagogues pourront conjuguer facilement théorie et expérimentation.
Chapitre après chapitre, le lecteur part ainsi à la découverte de la mise en oeuvre de la carte Pyboard (et Pyboard-D), à la réalisation de montages électroniques simples, jusqu'à l'utilisation de techniques avancées telles que la manipulation de différents capteurs et interfaces, des sorties PWM et analogique ou d'un bus I2C. Il peut ainsi apprendre par exemple à allumer une LED, activer un relais, commander des moteurs ou encore acquérir des données environnementales et afficher des informations sur des écrans.
Tout au long du livre, l'auteur propose des trucs et astuces, des points de vulgarisation, des exemples détaillés, des schémas de raccordement, avec différents niveaux de lecture qui donneront envie au lecteur d'aller plus loin dans l'utilisation de la carte Pyboard pour contrôler des objets de la vie de tous les jours.
Quizinclus dans 
la version en ligne !
- Testez vos connaissances à l'issue de chaque chapitre
- Validez vos acquis
</t>
  </si>
  <si>
    <t>%SITE_CLIENT%/?library_guid=22540686-5F61-41EC-B531-07E60BA137E8</t>
  </si>
  <si>
    <t xml:space="preserve"> LNLFMICROPY</t>
  </si>
  <si>
    <t xml:space="preserve"> micro controleur </t>
  </si>
  <si>
    <t xml:space="preserve"> microcontroleur </t>
  </si>
  <si>
    <t xml:space="preserve"> micropython </t>
  </si>
  <si>
    <t xml:space="preserve"> pyboard </t>
  </si>
  <si>
    <t>RIWAPP</t>
  </si>
  <si>
    <t>WebApp</t>
  </si>
  <si>
    <t>Développez votre application responsive avec jQuery, CSS et PHP</t>
  </si>
  <si>
    <t xml:space="preserve">Ce livre s'adresse aux développeurs qui souhaitent concevoir des WebApps, ces applications web légères, intégrant des fonctionnalités proches de celles des applications natives, qui fonctionnent directement via un navigateur internet sans qu'il soit nécessaire de les installer sur un ordinateur ou un téléphone. L'objectif de ce livre est de proposer une approche complète pour maîtriser, aussi bien côté client que côté serveur, la création d'une WebApp responsive à l'aide des langages JavaScript/jQuery, HTML/CSS et PHP et de bases de données MySQL/MariaDB. 
Au fil des chapitres, le lecteur découvre ainsi les grandes étapes du développement, illustrées par de nombreux exemples : 
- Les principes d'une WebApp à travers l'utilisation du protocole HTTP, la communication Ajax et la structure du document HTML ; 
- L'utilisation des styles pour la mise en forme du texte ou la création de titres dynamiques et d'animations ; 
- La mise en page d'une page au moyen des grilles et le positionnement des blocs ; 
- L'utilisation de JavaScript pour gérer des tableaux, des objets ou des dates ; 
- L'utilisation de jQuery pour gérer les sélecteurs, les évènements et manipuler le DOM ; 
- La mise en place de formulaires mettant en oeuvre l'envoi de fichier Ajax, la validation des données avec des expressions régulières ou encore l'accès en lecture et écriture à la base de données ; 
- L'utilisation de services web ; 
- Le stockage de données locales et l'utilisation de bases de données locales ; 
- L'affichage adaptatif pour les différents types de supports. 
Pour finir, l'auteur propose au lecteur un chapitre qui présente par la pratique l'installation d'une WebApp sur terminal mobile.
Quizinclus dans 
la version en ligne !
- Testez vos connaissances à l'issue de chaque chapitre
- Validez vos acquis
</t>
  </si>
  <si>
    <t>%SITE_CLIENT%/?library_guid=89764A43-BA36-4B32-BCE8-D2DE4C35CA16</t>
  </si>
  <si>
    <t xml:space="preserve"> jQuery </t>
  </si>
  <si>
    <t xml:space="preserve"> LNRIWAPP</t>
  </si>
  <si>
    <t xml:space="preserve"> multiplateforme </t>
  </si>
  <si>
    <t xml:space="preserve">application web </t>
  </si>
  <si>
    <t>EP4.3SAPBI</t>
  </si>
  <si>
    <t>SAP BusinessObjects BI 4.3</t>
  </si>
  <si>
    <t>Déploiement et administration sur Linux, Unix et Windows</t>
  </si>
  <si>
    <t>Bernard Timbal duclaux de martin</t>
  </si>
  <si>
    <t>Timbal duclaux de martin, Bernard</t>
  </si>
  <si>
    <t xml:space="preserve">Ce livre s'adresse à tous les administrateurs ou consultants en charge du déploiement et de l'administration quotidienne d’une plateforme SAP BusinessObjects BI 4.3. Toutefois, un grand nombre de notions, fonctionnalités, procédures, conseils et méthodes peuvent également s'appliquer à la version SAP BusinessObjects BI 4.2. 
Dans une première partie, l’auteur présente les prérequis au déploiement, les différentes étapes du processus d’installation et de configuration d’un serveur SAP BusinessObjects BI 4.3 en environnement Linux, Unix et Windows ainsi que celles des principaux outils clients de développement sous Windows. 
Une seconde partie est ensuite consacrée aux problématiques de montée de version d’une installation existante ainsi qu’aux différentes architectures et techniques de clustering permettant de faire évoluer la plateforme pour faire face à sa montée en charge. 
Le lecteur découvre également en détail la gestion des utilisateurs et des droits, les outils d’exploitation des métadonnées tels que l’audit, ou encore ceux de promotion permettant la livraison des rapports et des univers à travers les environnements. 
D’autres chapitres sont consacrés à la création de planifications ou de publications dynamiques des plus simples aux plus complexes ainsi qu’aux outils de gestion de version et de surveillance de la plateforme. 
Une ultime partie présente des outils et ressources complémentaires permettant de faciliter au quotidien le travail des administrateurs SAP BusinessObjects. 
Les chapitres et les thèmes abordés sont illustrés par des problématiques concrètes et les bonnes pratiques les plus courantes, fruits de l’expérience de l’auteur, consultant dans le domaine de l’informatique décisionnelle et de la Business Intelligence depuis plus de 20 ans.
 Quizinclus dans 
la version en ligne !
 - Testez vos connaissances à l'issue de chaque chapitre
 - Validez vos acquis
</t>
  </si>
  <si>
    <t>%SITE_CLIENT%/?library_guid=4ED21C01-80B8-4F2E-9958-E15F4CCDB061</t>
  </si>
  <si>
    <t xml:space="preserve"> Crystal Reports</t>
  </si>
  <si>
    <t xml:space="preserve"> Live Office </t>
  </si>
  <si>
    <t xml:space="preserve"> Web Intelligence </t>
  </si>
  <si>
    <t xml:space="preserve"> webi </t>
  </si>
  <si>
    <t xml:space="preserve">BO </t>
  </si>
  <si>
    <t>EIAWS</t>
  </si>
  <si>
    <t>AWS</t>
  </si>
  <si>
    <t>Gérez votre infrastructure sur la plateforme cloud d'Amazon</t>
  </si>
  <si>
    <t>Edition du 1 December 2019</t>
  </si>
  <si>
    <t>Cet ouvrage propose un voyage au coeur de la plateforme cloud Amazon Web Services et de ses services lors duquel le lecteur trouvera toutes les informations nécessaires sur la conception, le développement et l'administration d'une infrastructure AWS. Il s'adresse à toute personne qui souhaite explorer les subtilités du cloud computing et des principaux services d'AWS pour faire tourner ses applications.
Après une introduction au Cloud Computing et à la plateforme AWS permettant de bien démarrer, le lecteur est rapidement invité à découvrir comment créer, explorer et supprimer une infrastructure. Puis, l'auteur étudie la question de la sécurité et de la gestion de l'accès à une infrastructure grâce à la console IAM ou via AWS CLI et Terraform. 
Dans la suite des chapitres, la mise en oeuvre des principaux services d'AWS est détaillée. Illustrés par la pratique grâce à de nombreux exemples concrets d'utilisation, le lecteur peut ainsi trouver un maximum d'informations sur les services :
- EC2 pour la gestion des images, des instances et des réseaux ;
- S3 ou Elastic Block Store (EBS) pour le stockage ;
- CloudWatch pour la surveillance d'une infrastructure AWS ; 
- VPC pour l'utilisation de Cloud privé virtuel ;
- RDS pour la gestion des bases de données ;
- et Route53 pour la gestion des noms de domaines.
Des éléments complémentaires sont en téléchargement sur le site www.editions-eni.fr ou sur l'espace GitHub des Éditions ENI.</t>
  </si>
  <si>
    <t>%SITE_CLIENT%/?library_guid=A77988F7-69DA-4B19-86A7-6F6AA0BD86E2</t>
  </si>
  <si>
    <t xml:space="preserve"> Amazon S3 </t>
  </si>
  <si>
    <t xml:space="preserve"> AWS CLI </t>
  </si>
  <si>
    <t xml:space="preserve"> CloudWatch </t>
  </si>
  <si>
    <t xml:space="preserve"> EBS </t>
  </si>
  <si>
    <t xml:space="preserve"> EC2 </t>
  </si>
  <si>
    <t xml:space="preserve"> IAM </t>
  </si>
  <si>
    <t xml:space="preserve"> LNEIAWS</t>
  </si>
  <si>
    <t xml:space="preserve"> RDS </t>
  </si>
  <si>
    <t xml:space="preserve"> Route53 </t>
  </si>
  <si>
    <t xml:space="preserve"> S3 </t>
  </si>
  <si>
    <t xml:space="preserve"> Terraform </t>
  </si>
  <si>
    <t xml:space="preserve"> VPC </t>
  </si>
  <si>
    <t xml:space="preserve">Cloud Computing </t>
  </si>
  <si>
    <t>SOB19EXCGC</t>
  </si>
  <si>
    <t>Gestion comptable avec Excel</t>
  </si>
  <si>
    <t>(versions 2016 et 2019)</t>
  </si>
  <si>
    <t>Edition du 1 April 2019</t>
  </si>
  <si>
    <t>270 pages</t>
  </si>
  <si>
    <t>Ce livre a pour objectif principal de vous présenter les techniques et méthodes qui permettront d'optimiser les travaux comptables de l'entreprise à l'aide du tableur Excel. Il a été rédigé avec la version 2019 d'Excel et conviendra également si vous disposez d'Excel 2016 ou de la version Excel disponible avec un abonnement Office 365. Il est destiné en priorité aux utilisateurs d'Excel amenés à exploiter des données comptables qu'ils soient gestionnaires, comptables, assistants, chefs d'entreprise, responsables, secrétaires comptables ou  étudiants. 
Il s'articule autour de cinq cas d'entreprise qui seront détaillés et expliqués pas à pas : création d'une note de frais, suivi des factures client en devise, suivi des recettes journalières,  gestion des immobilisations, simulation d'un emprunt.
&amp;Agrave; travers ces exemples, vous exploiterez les fonctions intégrées d'Excel (SI, SI.CONDITIONS, SI MULTIPLES, OU, SOMME.SI, SOMME.SI.ENS, RECHERCHEV, DATE, ANNEE, MOIS, NO.SEMAINE, AMORLIN, LIGNE et bien d'autres), vous importerez des données d'un site web ou d'un fichier texte pour les intégrer dans vos calculs, vous utiliserez la puissance de Power Query pour retravailler les données importées, vous verrez en détail l'usage des tableaux et graphiques croisés dynamiques, vous apprendrez à contrôler la saisie des informations grâce à la validation des données en créant des info-bulles et des listes de choix conditionnelles, en interdisant certaines saisies et en protégeant vos données... Vous mettrez en forme vos tableaux de façon dynamique grâce aux mises en forme conditionnelles.
Pour chaque exemple, vous automatiserez certaines tâches par la réalisation de macros en langage VBA : envoyer votre classeur par e-mail, créer un formulaire de saisie, afficher des messages, créer des calculs, créer des fonctions personnalisées, reporter des données d'une feuille à l'autre...
Les fichiers nécessaire à la réalisation des exemples sont disponibles en téléchargement sur le site des Editions ENI.</t>
  </si>
  <si>
    <t>%SITE_CLIENT%/?library_guid=77CE4B30-CF46-43B1-B410-0B7E689A3A7B</t>
  </si>
  <si>
    <t xml:space="preserve"> devise </t>
  </si>
  <si>
    <t xml:space="preserve"> facture </t>
  </si>
  <si>
    <t xml:space="preserve"> immobilisations </t>
  </si>
  <si>
    <t xml:space="preserve"> LNSOB19EXCGC</t>
  </si>
  <si>
    <t xml:space="preserve"> note de frais </t>
  </si>
  <si>
    <t>SOB19EXCRH</t>
  </si>
  <si>
    <t>Analyse et reporting RH</t>
  </si>
  <si>
    <t>Excel au service des Ressources Humaines</t>
  </si>
  <si>
    <t>Pierre-Alexandre  Grolleau</t>
  </si>
  <si>
    <t xml:space="preserve">Grolleau, Pierre-Alexandre </t>
  </si>
  <si>
    <t>Edition du 1 August 2019</t>
  </si>
  <si>
    <t xml:space="preserve">Ce livre a pour objectif de vous permettre d'analyser en profondeur votre politique RH. Il est destiné à tous les professionnels de la fonction RH (chargés de développement, recruteurs, contrôleurs de gestion sociale...) utilisant Excel au quotidien pour traiter de nombreuses informations telles que l'âge, la rémunération, les effectifs et qui souhaitent créer des reportings efficaces. Il a été rédigé avec la version Excel 2019 et convient également si vous disposez de la version Excel disponible avec un abonnement Office 365.
Après une présentation générale d'Excel, vous aborderez puis approfondirez la gestion des bases de données RH : utilisation des filtres, suppression des doublons, gestion des formats... Vous apprendrez ensuite à utiliser les fonctions de calcul fondamentales comme les formules RECHERCHEV ou SI. Vous irez plus loin en exploitant des fonctions comme NB.SI.ENS, DECALER ou SOMMEPROD sur des cas pratiques issus de problématiques réelles. La construction et l'utilisation des tableaux croisés dynamiques seront également étudiées ainsi que le calcul de différents indicateurs récurrents en RH. Vous verrez comment construire un reporting pertinent en insérant le graphique adapté au message que vous souhaitez transmettre ou à l'analyse que vous souhaitez mener. 
Ce livre se veut avant tout pratique. Un exemple de création d'un reporting concernant l'absentéisme vous permettra d'exploiter les fonctions et graphiques étudiés au préalable et vous apprendra à mettre en place un fichier Excel dynamique et automatisé permettant de fiabiliser et pérenniser vos outils et analyses. En complément, les fonctionnalités de simulations pour des thématiques comme les NAO (Négociations Annuelles Obligatoires) seront présentées. 
Les nombreux trucs et astuces délivrés tout au long de ce livre vous aideront à travailler rapidement et efficacement avec Excel.
Quizinclus dans 
la version en ligne !
- Testez vos connaissances à l'issue de chaque chapitre
- Validez vos acquis
</t>
  </si>
  <si>
    <t>%SITE_CLIENT%/?library_guid=B32083E3-6C8E-4ACE-A906-D7F2870E1FA1</t>
  </si>
  <si>
    <t xml:space="preserve"> ancienneté </t>
  </si>
  <si>
    <t xml:space="preserve"> effectif </t>
  </si>
  <si>
    <t xml:space="preserve"> fonctions Excel </t>
  </si>
  <si>
    <t xml:space="preserve"> LNSOB19EXCRH</t>
  </si>
  <si>
    <t xml:space="preserve"> masse salariale </t>
  </si>
  <si>
    <t xml:space="preserve"> mouvement </t>
  </si>
  <si>
    <t xml:space="preserve"> scénario </t>
  </si>
  <si>
    <t xml:space="preserve"> solveur </t>
  </si>
  <si>
    <t xml:space="preserve">âge </t>
  </si>
  <si>
    <t>DPQINF</t>
  </si>
  <si>
    <t>Informatique quantique</t>
  </si>
  <si>
    <t>De la physique quantique à la programmation quantique en Q#</t>
  </si>
  <si>
    <t>Edition du 1 February 2019</t>
  </si>
  <si>
    <t>244 pages</t>
  </si>
  <si>
    <t xml:space="preserve">L'engouement pour l'informatique quantique est  en pleine effervescence et ce sujet complexe fait de plus en plus l'objet de  publications. Ce livre s'adresse à toute personne qui souhaite découvrir les concepts  et fondements de l'informatique quantique et plus particulièrement aux étudiants  en informatique ou aux développeurs qui souhaitent débuter avec  Q#, le langage de Microsoft adapté à la programmation quantique.
Pour tirer le meilleur profit de la lecture de  ce livre, des connaissances en mathématiques et en particulier sur les nombres  complexes et le calcul matriciel sont un plus.  
Dans la première partie du livre, l'auteur  présente les rudiments de la physique quantique qui permettront ensuite  de saisir les bases constitutives de l'informatique quantique. Le modèle de  Bohr et les notions d'état quantique, de superposition quantique ou d'intrication quantique sont ainsi détaillés.
Dans la deuxième partie du livre, l'auteur  étudie ensuite les grands concepts de l'informatique quantique comme le bit  quantique, la porte quantique, les circuits et algorithmes  quantiques ou encore l'ordinateur quantique.
La troisième partie consacrée au développement  quantique avec Q# est plus tournée vers la pratique. Le lecteur apprend  ainsi à installer le kit de développement Quantum, qui regroupe les  outils quantiques de Microsoft, et étudie le langage Q# pour ensuite simuler  ses premiers programmes quantiques au sein de cet environnement.
Pour finir, l'auteur termine avec un glossaire  ainsi qu'un récapitulatif historique de la physique et de l'informatique  quantiques, qui peuvent être utiles au lecteur tout au long de sa lecture.
Les chapitres du livre :
Avant-propos &amp;ndash; De la théorie classique à la physique quantique &amp;ndash; Modèle de Bohr et quantification de l'énergie &amp;ndash; L'état quantique &amp;ndash; La superposition quantique &amp;ndash; L'intrication quantique &amp;ndash; Le bit quantique &amp;ndash; La porte quantique &amp;ndash; Définition des circuits quantiques &amp;ndash; Construire un ordinateur quantique &amp;ndash; Microsoft Quantum Development Kit et son installation &amp;ndash; Le langage Q# et son utilisation &amp;ndash; Simuler des programmes quantiques en Q# &amp;ndash; Histoire de la physique quantique &amp;ndash; Glossaire de la physique quantique
Quizinclus dans 
la version en ligne !
- Testez vos connaissances à l'issue de chaque chapitre
- Validez vos acquis
</t>
  </si>
  <si>
    <t>%SITE_CLIENT%/?library_guid=4E4E02EF-5C9C-4380-8BE6-DD78CBBA5D08</t>
  </si>
  <si>
    <t xml:space="preserve"> bohr </t>
  </si>
  <si>
    <t xml:space="preserve"> LNDPQINF</t>
  </si>
  <si>
    <t xml:space="preserve"> Microsoft Quantum Development Kit </t>
  </si>
  <si>
    <t xml:space="preserve"> ordinateur quantique </t>
  </si>
  <si>
    <t xml:space="preserve"> q sharp </t>
  </si>
  <si>
    <t xml:space="preserve"> Q# </t>
  </si>
  <si>
    <t xml:space="preserve"> qsharp </t>
  </si>
  <si>
    <t xml:space="preserve">informatique quantique </t>
  </si>
  <si>
    <t>RISECAND</t>
  </si>
  <si>
    <t>Android</t>
  </si>
  <si>
    <t>Les fondamentaux de la sécurité des smartphones et tablettes</t>
  </si>
  <si>
    <t>Michael  Marette</t>
  </si>
  <si>
    <t xml:space="preserve">Marette, Michael </t>
  </si>
  <si>
    <t>Edition du 1 October 2019</t>
  </si>
  <si>
    <t xml:space="preserve">Ce livre s'adresse à tout informaticien ainsi qu'à toute personne intéressée par la sécurité du système d'exploitation Android et de ses applications installées sur un smartphone ou sur une tablette. Il donne au lecteur les connaissances de base sur les différents types d'attaque, les différentes vulnérabilités et les différents moyens de s'en protéger, ainsi que sur la façon de mener des tests.
L'auteur commence par présenter l'architecture du système Android, ses différents composants internes et la façon dont ils interagissent entre eux, puis il invite le lecteur à installer un environnement virtuel de test avec les outils indispensables pour mener à bien les tests d'intrusion sur Android.
Pour mieux appréhender les tests qui seront illustrés tout au long du livre, un chapitre est consacré à la présentation des attaques les plus populaires et les plus prisées par les cybercriminels : attaques physiques, attaques locales, logiciels malveillants&amp;hellip;
La suite du livre est dédiée à la réalisation de différents tests. Le lecteur découvre ainsi comment tester des applications mobiles pour rechercher des vulnérabilités et les exploiter, que ce soit dans environnement virtuel Windows, dans une architecture ARM ou sous Linux avec Kali Linux.
Un petit chapitre traite de l'analyse forensique reposant sur la collecte des données d'un smartphone ou sur la récupération de données supprimées. Pour finir, l'auteur propose un chapitre rappelant les bonnes pratiques à respecter pour sécuriser son smartphone ou sa tablette Android, tant pour l'utilisateur que pour le développeur.
Quizinclus dans 
la version en ligne !
- Testez vos connaissances à l'issue de chaque chapitre
- Validez vos acquis
</t>
  </si>
  <si>
    <t>%SITE_CLIENT%/?library_guid=8A663564-B7C1-4D8B-8613-BFDCFE986724</t>
  </si>
  <si>
    <t xml:space="preserve"> kali linux </t>
  </si>
  <si>
    <t xml:space="preserve"> LNRISECAND</t>
  </si>
  <si>
    <t xml:space="preserve"> metasploit </t>
  </si>
  <si>
    <t xml:space="preserve"> nmap </t>
  </si>
  <si>
    <t xml:space="preserve"> smartphone </t>
  </si>
  <si>
    <t xml:space="preserve">Ethical Hacking </t>
  </si>
  <si>
    <t>EIIAAWS</t>
  </si>
  <si>
    <t>Intelligence artificielle avec AWS</t>
  </si>
  <si>
    <t>Exploitez les services cognitifs d'Amazon</t>
  </si>
  <si>
    <t>Edition du 1 June 2019</t>
  </si>
  <si>
    <t>424 pages</t>
  </si>
  <si>
    <t xml:space="preserve">L'intelligence artificielle est autant un sujet à la mode qu'une réalité quotidienne. Ce livre s'adresse à tout professionnel IT qui souhaite apprendre de façon très pragmatique à l'utiliser et l'intégrer aux applications d'entreprise en s'appuyant sur les services cognitifs d'Amazon. En effet, bénéficier du cloud d'Amazon pour utiliser l'IA permet d'avoir accès à des serveurs puissants, à l'accumulation des données d'Amazon et à des algorithmes d'IA.
Pour suivre les nombreux exemples fournis, un compte AWS est nécessaire et peut être obtenu gratuitement à l'adresse https://aws.amazon.com/fr/. Quelques connaissances en C#, Python et en traitement de données sont recommandées.
Après un rapide état de l'art permettant au lecteur de découvrir les concepts sous-jacents de l'intelligence artificielle (système expert et apprentissage machine, inférences, heuristiques, modèles, fonctions ou encore réseaux de neurones et Big Data), l'auteur présente l'environnement AWS et différents services cognitifs dédiés à l'IA. Le lecteur découvre ainsi le service de vision par ordinateur avec Rekognition, le traitement automatique du langage naturel avec Transcribe, Polly, Comprehend, Translate et Lex ou encore les prévisions numériques avec SageMaker et les réseaux de neurones formels.
Au fil des pages, le lecteur expérimente ces différents services et apprend par exemple à préparer des jeux d'apprentissage, de validation et de test pour générer des modèles d'inférence afin d'être en mesure ensuite d'intégrer ces fonctions à ses propres applications.
L'ensemble des exemples, applications exécutables dans Visual Studio Community 2019 et bloc-notes Jupyter, présentés dans le livre sont disponibles en téléchargement sur le site www.editions-eni.fr.
Quizinclus dans 
la version en ligne !
- Testez vos connaissances à l'issue de chaque chapitre
- Validez vos acquis
</t>
  </si>
  <si>
    <t>%SITE_CLIENT%/?library_guid=9B07EEC3-3167-466A-AE2A-2F05935617AD</t>
  </si>
  <si>
    <t xml:space="preserve"> Amazon Web services </t>
  </si>
  <si>
    <t xml:space="preserve"> Cognitive services </t>
  </si>
  <si>
    <t xml:space="preserve"> comprehend </t>
  </si>
  <si>
    <t xml:space="preserve"> deap learning </t>
  </si>
  <si>
    <t xml:space="preserve"> Lex </t>
  </si>
  <si>
    <t xml:space="preserve"> LNEIIAAWS</t>
  </si>
  <si>
    <t xml:space="preserve"> Polly </t>
  </si>
  <si>
    <t xml:space="preserve"> Rekognition </t>
  </si>
  <si>
    <t xml:space="preserve"> SageMaker </t>
  </si>
  <si>
    <t xml:space="preserve"> Services cognitifs </t>
  </si>
  <si>
    <t xml:space="preserve"> Transcribe </t>
  </si>
  <si>
    <t xml:space="preserve"> Translate </t>
  </si>
  <si>
    <t>MB3COMM</t>
  </si>
  <si>
    <t>Du Community au Social Media Management</t>
  </si>
  <si>
    <t>Stratégies gagnantes pour gérer une communauté et communiquer sur les réseaux sociaux (3e édition)</t>
  </si>
  <si>
    <t>Edition du 1 September 2019</t>
  </si>
  <si>
    <t>Depuis la première édition de ce livre en 2011, les réseaux sociaux ont radicalement évolué pour s'imposer comme des médias à part entière. Face à ces redoutables machines à cash, le Community Manager, posté à la jonction de la communication et du marketing, ne peut plus se limiter à la seule approche conversationnelle et doit appliquer des méthodes rigoureuses basées sur les données.
Ce livre revisite le champ du Community Management pour dévoiler les stratégies gagnantes d'une présence efficace en analysant le fonctionnement actuel des réseaux sociaux, généralistes et professionnels et présente une approche cohérente pour assoir l'image de marque et proposer des valeurs qui seront partagées par ses utilisateurs. 
Il est destiné à tous ceux qui veulent s'orienter vers les métiers du Community Management, en particulier s'ils sont amenés à accompagner des équipes communication-marketing sur la voie des médias sociaux. Il répond particulièrement aux besoins des petites et moyennes entreprises. Il offre une approche synthétique et pratique en vue d'apporter des réponses concrètes aux principales questions qui préoccupent les décideurs :
- Quelle est la place des fondamentaux de la communication et du marketing dans les dispositifs à déployer vers les médias sociaux ?
- Quels objectifs assigner à une stratégie de communication sur les médias sociaux ? Comment mesurer le retour sur investissement ?
- Comment un(e) responsable de communication doit-il aborder la question de l'e-reputation de son entreprise, de ses produits, de ses marques ?
- Comment gérer la veille dans un univers dont les conditions de fonctionnement changent chaque jour ?
- Comment assurer la sécurité et la confidentialité des données de l'entreprise dans le cadre d'une transparence de communication induite par les nouveaux modes de communication ?
- Quels sont les outils pour mesurer les KPI (indicateurs clés) et optimiser les performances sur les médias sociaux ? 
- Comment organiser une structure dédiée au Community Management dans l'entreprise?
- Quelles sont les bonnes pratiques pour gérer une communauté autour de sa marque ?
- Qui et comment recruter un Community Manager ?
Les principes et méthodes à déployer exposés précisément sont enrichis par les conseils de Community Managers de grandes marques et d'organisations institutionnelles. L'installation et le fonctionnement des meilleurs outils pour optimiser les tâches du Community Manager sont détaillés pour une efficacité immédiate.</t>
  </si>
  <si>
    <t>%SITE_CLIENT%/?library_guid=6B4A060D-1E28-4CE5-85A0-68394596E355</t>
  </si>
  <si>
    <t xml:space="preserve"> communauté web </t>
  </si>
  <si>
    <t xml:space="preserve"> communication </t>
  </si>
  <si>
    <t xml:space="preserve"> Everytrail </t>
  </si>
  <si>
    <t xml:space="preserve"> Google+ </t>
  </si>
  <si>
    <t xml:space="preserve"> LNMB3COMM</t>
  </si>
  <si>
    <t xml:space="preserve"> médias sociaux </t>
  </si>
  <si>
    <t xml:space="preserve"> Slideshare </t>
  </si>
  <si>
    <t xml:space="preserve"> Viadeo </t>
  </si>
  <si>
    <t xml:space="preserve"> web marketing </t>
  </si>
  <si>
    <t xml:space="preserve"> webmarketing </t>
  </si>
  <si>
    <t xml:space="preserve"> Youtube </t>
  </si>
  <si>
    <t xml:space="preserve">Community manager </t>
  </si>
  <si>
    <t>DPCRAF</t>
  </si>
  <si>
    <t>Software Craftsmanship</t>
  </si>
  <si>
    <t>L'art du code et de l'agilité technique en entreprise</t>
  </si>
  <si>
    <t>Sallah Kokaina</t>
  </si>
  <si>
    <t>Kokaina, Sallah</t>
  </si>
  <si>
    <t>Edition du 1 November 2019</t>
  </si>
  <si>
    <t xml:space="preserve">Au cours de ces dernières décennies, les pratiques et outils de développement se sont nettement transformés pour permettre à l'entreprise de livrer mieux et plus rapidement ses applications. Avec ces nouvelles pratiques, l'art de coder prend toute son importance. Qu'est-ce qui fait qu'un développeur est mieux formé qu'un autre ? Qu'une équipe utilise une librairie de code mieux qu'une autre ? Qu'une entreprise réalise un logiciel mieux qu'une autre ? : le Software Craftsmanship. 
Rédigé comme le journal d'un aspirant à l'excellence technique, ce livre a pour objectif d'initier avec consistance les développeurs ou professionnels IT aux pratiques du Software Craftsmanship qui, au-delà d'un manifeste d'excellence technique est surtout un état d'esprit à adopter.
Agrémentée d'anecdotes, d'exercices, de convictions techniques et de restitutions diverses sur des principes clés du monde informatique, la lecture est rythmée par quatre parties qui stimulent le savoir-être, le savoir-faire, le savoir-structurer et le savoir-penser nécessaires pour une bonne conception logicielle. 
Au fil des pages, le lecteur intègre ainsi la posture d'un artisan du code et découvre les compétences nécessaires pour agir en professionnel du code. Il apprend à utiliser à bon escient les outils et technologies logicielles en mode Agile, étudie les principes de programmation clés pour créer des applications de qualité, comprend l'importance des tests dans la réalisation des projets, découvre les ingrédients permettant de créer une architecture robuste et maintenable ou encore les réflexes à avoir pour maintenir la vitalité technique dans un modèle de déploiement continu. 
Quizinclus dans 
la version en ligne !
- Testez vos connaissances à l'issue de chaque chapitre
- Validez vos acquis
</t>
  </si>
  <si>
    <t>%SITE_CLIENT%/?library_guid=DF764D76-C6A5-4D5E-99D3-9F69E5B812E0</t>
  </si>
  <si>
    <t xml:space="preserve"> BDD </t>
  </si>
  <si>
    <t xml:space="preserve"> Craftsmanship Thinking </t>
  </si>
  <si>
    <t xml:space="preserve"> DDD </t>
  </si>
  <si>
    <t xml:space="preserve"> LNDPCRAF</t>
  </si>
  <si>
    <t xml:space="preserve"> manifeste </t>
  </si>
  <si>
    <t xml:space="preserve"> méthode </t>
  </si>
  <si>
    <t xml:space="preserve"> S.O.L.I.D </t>
  </si>
  <si>
    <t xml:space="preserve"> TDD </t>
  </si>
  <si>
    <t xml:space="preserve">craftmanship </t>
  </si>
  <si>
    <t>RB19WOR</t>
  </si>
  <si>
    <t>Word</t>
  </si>
  <si>
    <t>versions 2019 et Office 365</t>
  </si>
  <si>
    <t>Edition du 1 January 2019</t>
  </si>
  <si>
    <t xml:space="preserve">
Ce guide pratique vous présente dans le détail  l'ensemble des fonctions du traitement de texte Microsoft® Word ; il a été rédigé avec la version 2019 de Word  et intègre les nouveautés et différences de la version Word livrée avec Office 365.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
Découvrez notre formation Microsoft Word éligible au CPF 
en cliquant ici. Formation 100% financée, selon vos droits !</t>
  </si>
  <si>
    <t>%SITE_CLIENT%/?library_guid=8B621FB1-CCBB-4B8A-92C5-58E23CEC7C81</t>
  </si>
  <si>
    <t xml:space="preserve"> LNRB19WOR</t>
  </si>
  <si>
    <t xml:space="preserve"> word 19 </t>
  </si>
  <si>
    <t xml:space="preserve"> word19 </t>
  </si>
  <si>
    <t xml:space="preserve"> word2019  </t>
  </si>
  <si>
    <t>AT20REV</t>
  </si>
  <si>
    <t>Revit 2020</t>
  </si>
  <si>
    <t>Ce livre sur Revit 2020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</si>
  <si>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%SITE_CLIENT%/?library_guid=CBCA3D70-AEAF-4F26-8964-4FEAC4814034</t>
  </si>
  <si>
    <t xml:space="preserve"> annotation </t>
  </si>
  <si>
    <t xml:space="preserve"> Dynamo </t>
  </si>
  <si>
    <t xml:space="preserve"> famille </t>
  </si>
  <si>
    <t xml:space="preserve"> LNAT20REV</t>
  </si>
  <si>
    <t xml:space="preserve"> nomenclature </t>
  </si>
  <si>
    <t xml:space="preserve"> phase </t>
  </si>
  <si>
    <t xml:space="preserve"> rendu </t>
  </si>
  <si>
    <t xml:space="preserve"> visite virtuelle </t>
  </si>
  <si>
    <t>RIPYTFO</t>
  </si>
  <si>
    <t>Python et l'analyse forensique</t>
  </si>
  <si>
    <t>Récupérer et analyser les données produites par les ordinateurs</t>
  </si>
  <si>
    <t>Mehdi Bennis, Yann Weber</t>
  </si>
  <si>
    <t>Bennis, Mehdi</t>
  </si>
  <si>
    <t>Weber, Yann</t>
  </si>
  <si>
    <t>Edition du 1 March 2019</t>
  </si>
  <si>
    <t>441 pages</t>
  </si>
  <si>
    <t xml:space="preserve">L'informatique forensique nécessite de comprendre en détail  le fonctionnement des ordinateurs, des périphériques et des logiciels en question.  L'objectif est de donner au lecteur les connaissances nécessaires pour se  familiariser avec le langage Python (en version 3) en orientant la  problématique de manière à se focaliser sur le fonctionnement de ces objets. Ce  livre a été écrit avec la volonté d'être accessible au plus grand nombre et la  conviction qu'une « démocratisation » de la compréhension de l'outil  informatique est désormais essentielle. 
Ce livre propose une approche en deux temps : il commence  par une introduction au langage Python puis présente comment l'utiliser pour  récupérer et manipuler les données produites par nos ordinateurs. Les auteurs  traitent ainsi de thématiques variées allant de l'inspection de la mémoire vive  des processus, au fonctionnement interne de logiciels grand public ou à  l'extraction de l'historique de navigateur web. Différents outils sont  étudiés : des plus basiques avec la bibliothèque libmagic, aux  technologies les plus récentes comme l'apprentissage automatique avec  scikit-learn et son écosystème issu du calcul scientifique. 
Des éléments complémentaires sont en téléchargement sur le  site www.editions-eni.fr.
Les chapitres du livre :
Avant-propos &amp;ndash; Introduction : Python et l'informatique forensique &amp;ndash; Premiers pas en Python &amp;ndash; Bibliothèque standard &amp;ndash; Premiers pas dans l'analyse d'un fichier &amp;ndash; Analyser un historique de navigation web &amp;ndash; Partitionnement automatique de données &amp;ndash; Extraire les sujets d'un ensemble de textes &amp;ndash; Inspection des processus du noyau Linux
Quizinclus dans 
la version en ligne !
- Testez vos connaissances à l'issue de chaque chapitre
- Validez vos acquis
</t>
  </si>
  <si>
    <t>%SITE_CLIENT%/?library_guid=B4C71CE6-A4CA-48F6-A37E-E03E8032AFC4</t>
  </si>
  <si>
    <t xml:space="preserve"> CPython </t>
  </si>
  <si>
    <t xml:space="preserve"> libmagic </t>
  </si>
  <si>
    <t xml:space="preserve"> LNRIPYTFO</t>
  </si>
  <si>
    <t xml:space="preserve"> python</t>
  </si>
  <si>
    <t xml:space="preserve"> python 3 </t>
  </si>
  <si>
    <t xml:space="preserve"> scikit</t>
  </si>
  <si>
    <t xml:space="preserve">Python3 </t>
  </si>
  <si>
    <t xml:space="preserve">xmp </t>
  </si>
  <si>
    <t>OWFLGR</t>
  </si>
  <si>
    <t>Flexbox et Grid</t>
  </si>
  <si>
    <t>Créer des sites modernes et responsives</t>
  </si>
  <si>
    <t>Avec l'utilisation du Responsive Web Design, les techniques de mise en page des sites web ont beaucoup évolué ces dernières années ; de nouveaux modules du W3C ont fait leur apparition tels que Flexbox pour concevoir des mises en page flexibles et Grid pour des mises en page en grille.
Ce livre s'adresse aux concepteurs de sites web et aux designers web ayant déjà la maîtrise de l'HTML5 et des CSS 3 qui souhaitent apprendre à utiliser Flexbox et Grid pour les aider à concevoir des sites web modernes et responsives.
La première partie est consacrée au module CSS Flexible Box Layout (usuellement nommé Flexbox) qui va vous permettre de créer des composants flexibles pour vos mises en page : des barres de navigation, des formulaires, des galeries photo, des mises en page avec des cartes, etc. Dans un premier temps, nous aborderons la création du conteneur parent qui va déterminer la direction d'affichage de ses éléments enfants. Puis, nous étudierons toutes les propriétés d'alignement des éléments enfants constituant la mise en page avec les nombreuses propriétés CSS dédiées. Nous terminerons cette première partie par la conception de nombreux composants et mises en page responsives.
La deuxième partie porte sur le module CSS Grid Layout (couramment nommé Grid). Ce module CSS va vous permettre de concevoir des mises en page sous forme de grille très élaborée. Nous étudierons la création du conteneur de grille parent avec les lignes, les colonnes et les gouttières. Nous étudierons aussi les propriétés de positionnement dans cette grille. Nous apprendrons à placer et à aligner les éléments enfants dans ces grilles afin de créer des mises en page bien structurées et responsives. Nous terminerons cette partie par l'étude concrète de nombreux exemples de mises en page avec des grilles fluides, responsives et imbriquées.
Les exemples de code utilisés dans le livre sont disponibles en téléchargement sur le site des Editions ENI www.editions-eni.fr.</t>
  </si>
  <si>
    <t>%SITE_CLIENT%/?library_guid=A983993E-E335-4EB7-85BB-DEAAAFEF0DD5</t>
  </si>
  <si>
    <t xml:space="preserve"> Flexible Box Layout </t>
  </si>
  <si>
    <t xml:space="preserve"> Grid Layout </t>
  </si>
  <si>
    <t xml:space="preserve"> grille </t>
  </si>
  <si>
    <t xml:space="preserve"> LNOWFLGR</t>
  </si>
  <si>
    <t xml:space="preserve"> responsive web design </t>
  </si>
  <si>
    <t xml:space="preserve">RWD </t>
  </si>
  <si>
    <t>VKEI2CPOWFOL</t>
  </si>
  <si>
    <t>PowerShell Core et Windows PowerShell - Les fondamentaux du langage</t>
  </si>
  <si>
    <t>Livre avec complément vidéo : Automatisation des tâches, création d'interfaces et outils graphiques</t>
  </si>
  <si>
    <t>Maxime Caradec, Robin Lemesle, Arnaud Petitjean</t>
  </si>
  <si>
    <t>Caradec, Maxime</t>
  </si>
  <si>
    <t>Lemesle, Robin</t>
  </si>
  <si>
    <t>Petitjean, Arnaud</t>
  </si>
  <si>
    <t>666 pages</t>
  </si>
  <si>
    <t>Ce livre de la collection vBook se compose d'un livre de référence sur les fondamentaux de Windows PowerShell et de PowerShell Core pour s'initier aux techniques du scripting, et d'un approfondissement sous forme de vidéo pour étudier l'automatisation des tâches ainsi que la création d'interfaces et d'outils graphiques.
Livre PowerShell Core et Windows PowerShell - Les fondamentaux du langage
Ce livre sur les fondamentaux de Windows PowerShell (toutes versions) et de PowerShell Core (versions multiplateforme et Open Source) a été écrit par les fondateurs de la communauté PowerShell francophone (www.powershell-scripting.com). Il s'adresse aux professionnels de l'informatique désireux de s'initier aux techniques du scripting. Ce livre propose une approche progressive et didactique afin que les vrais débutants, c'est-à-dire ceux n'ayant jamais pratiqué PowerShell, puissent démarrer un apprentissage en douceur et acquérir de solides bases qui leur permettront de devenir autonomes. Les "faux débutants" y trouveront également leur compte car ils pourront parfaire leurs connaissances à travers les nombreuses bonnes pratiques que les auteurs ont pris soin de distiller au fil des chapitres.
Ce livre traite des bases du langage et n'est donc pas dépendant d'une version particulière de PowerShell. Lorsqu'il existe des différences d'implémentation, celles-ci sont mises en lumière et explicitées afin que les scripts puissent être portables et retro-compatibles si nécessaire.
&amp;Agrave; travers les neuf premiers chapitres, le lecteur découvrira les notions essentielles pour bien démarrer telles que : la manipulation des objets, les types de variables, les opérateurs, les tableaux, les boucles et structures conditionnelles, les fonctions, les profils, etc. Ensuite, le chapitre sur les snapins, les modules et l'accès à la PowerShell Gallery expliquera comment enrichir PowerShell avec des commandes supplémentaires. Un chapitre conséquent traite de la gestion des erreurs et du débogage. Celui-ci donnera au lecteur les bonnes techniques ainsi que les trucs et astuces à connaître pour apporter de la robustesse à ses scripts. La sécurité étant une préoccupation permanente, elle est détaillée dans un chapitre dédié. Le chapitre sur le framework .NET et .NET Core montrera que les capacités de PowerShell sont pratiquement illimitées. Un important chapitre est consacré aux technologies dites de remoting qui autorisent l'exécution de commandes et de scripts PowerShell à distance : celui-ci précisera comment bien aborder ces technologies notamment sur l'aspect du paramétrage (tant sur WinRM que sur SSH) et sur les pièges à éviter (rebond, etc.).
Enfin, les derniers chapitres permettront au lecteur de mettre en oeuvre PowerShell dans le monde de l'entreprise à l'aide de nombreux cas concrets d'utilisation, et de découvrir l'écosystème PowerShell à travers la présentation d'outils tiers et d'acteurs importants du marché.
Des éléments complémentaires sont en téléchargement sur le site www.editions-eni.fr et sur le site de la communauté PowerShell francophone : PowerShell-Scripting.com.
Les chapitres du livre :
Avant-propos &amp;ndash; Introduction &amp;ndash; &amp;Agrave; la découverte de PowerShell &amp;ndash; Manipulation des objets &amp;ndash; Variables et types de données &amp;ndash; Opérateurs &amp;ndash; Tableaux &amp;ndash; Boucles et conditions &amp;ndash; Fonctions et scripts &amp;ndash; Gestion des fichiers et des dates &amp;ndash; Profils PowerShell &amp;ndash; Snapins, modules et PowerShell Gallery &amp;ndash; Gestion des erreurs et débogage &amp;ndash; Sécurité &amp;ndash; Framework .NET et .NET Core &amp;ndash; CMI / WMI - Exécution à distance &amp;ndash; Études de cas &amp;ndash; Ressources complémentaires &amp;ndash; Conclusion &amp;ndash; Annexes
Vidéo PowerShell - Automatisation des tâches, création d'interfaces et d'outils graphiques
Cette vidéo de formation sur PowerShell s'adresse aux administrateurs système et réseaux q</t>
  </si>
  <si>
    <t>VBOOK</t>
  </si>
  <si>
    <t>%SITE_CLIENT%/?library_guid=0B865A4A-457D-4B78-8855-D6F7861C481F</t>
  </si>
  <si>
    <t xml:space="preserve"> active </t>
  </si>
  <si>
    <t xml:space="preserve"> boîte </t>
  </si>
  <si>
    <t xml:space="preserve"> boucles </t>
  </si>
  <si>
    <t xml:space="preserve"> CSV </t>
  </si>
  <si>
    <t xml:space="preserve"> directory </t>
  </si>
  <si>
    <t xml:space="preserve"> Exchange </t>
  </si>
  <si>
    <t xml:space="preserve"> lettre </t>
  </si>
  <si>
    <t xml:space="preserve"> LNVKEI2CPOWFOL</t>
  </si>
  <si>
    <t xml:space="preserve"> powershell Core </t>
  </si>
  <si>
    <t xml:space="preserve"> réseau  </t>
  </si>
  <si>
    <t xml:space="preserve"> server </t>
  </si>
  <si>
    <t xml:space="preserve"> tutoriels </t>
  </si>
  <si>
    <t xml:space="preserve"> video </t>
  </si>
  <si>
    <t xml:space="preserve">livre PowerShell </t>
  </si>
  <si>
    <t>DP3GPRW</t>
  </si>
  <si>
    <t>Gestion d'un projet web</t>
  </si>
  <si>
    <t>Planification, pilotage et bonnes pratiques (3e édition)</t>
  </si>
  <si>
    <t>Vincent Hiard</t>
  </si>
  <si>
    <t>Hiard, Vincent</t>
  </si>
  <si>
    <t>Edition du 1 May 2019</t>
  </si>
  <si>
    <t>315 pages</t>
  </si>
  <si>
    <t xml:space="preserve">Ce livre sur la gestion d'un projet web s'adresse à tout public tant son approche fonctionnelle en facilite la prise en main. Il apporte une méthodologie de conduite de projet, basée sur l'expérience de l'auteur, qui passe en revue toutes les étapes fondamentales du cycle de vie d'un projet web. 
Qu'il s'agisse de la refonte ou de la création d'un site web, l'enchaînement chronologique des chapitres permet de consolider étape par étape les bases du projet jusqu'à la mise en production du site web.
De la définition du projet à son exploitation, chaque phase est détaillée, point par point, ainsi que les livrables associés : étude de faisabilité, réunion de lancement, cahier des charges, appel d'offres, cahier des spécifications fonctionnelles détaillées, scenarii de test, procès-verbaux de recette, documentation projet, formation des utilisateurs.
La planification, le suivi et le pilotage sont passés au crible. Les principales méthodologies de gestion de projets (en cascade, en V, en spirale, Agile avec SCRUM) et les outils de gestion de projet sont présentés et expliqués (le diagramme de GANTT, les réseaux PERT, l'estimation des charges, les réunions de projet et le management de l'équipe). Un chapitre entier est consacré aux acteurs et à l'organisation car il s'agit de la clé de la réussite d'un projet web. Les bonnes pratiques du web sont répertoriées afin de de connaître les bases du référencement, de l'accessibilité, du graphisme et de l'ergonomie des sites web afin de les rendre « populaires ». 
Des éléments complémentaires sont en téléchargement sur le site www.editions-eni.fr ; ils contiennent des exemples de compte-rendu de réunion, de cahier des charges, d'appel d'offres, de cahier des spécifications fonctionnelles détaillées, de diagrammes de GANTT et de répartition des charges.
Quizinclus dans 
la version en ligne !
- Testez vos connaissances à l'issue de chaque chapitre
- Validez vos acquis
</t>
  </si>
  <si>
    <t>%SITE_CLIENT%/?library_guid=6629047D-2BD3-4FF1-BE78-1CA9F07E8881</t>
  </si>
  <si>
    <t xml:space="preserve"> accessibilité </t>
  </si>
  <si>
    <t xml:space="preserve"> conduite de projet </t>
  </si>
  <si>
    <t xml:space="preserve"> conduite de projets </t>
  </si>
  <si>
    <t xml:space="preserve"> LNDP3GPRW</t>
  </si>
  <si>
    <t xml:space="preserve"> pert </t>
  </si>
  <si>
    <t xml:space="preserve"> Scum </t>
  </si>
  <si>
    <t xml:space="preserve">gantt </t>
  </si>
  <si>
    <t>RI8MYSA</t>
  </si>
  <si>
    <t>MySQL 8</t>
  </si>
  <si>
    <t>Administration et optimisation</t>
  </si>
  <si>
    <t>Stéphane Combaudon</t>
  </si>
  <si>
    <t>Combaudon, Stéphane</t>
  </si>
  <si>
    <t xml:space="preserve">Ce livre sur MySQL 8.0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présentation des spécificités du serveur (architecture et principaux moteurs de stockage), méthodes d'installation mono et multi-instances pour la production et pour le développement, bonnes pratiques de configuration.
Après ces fondamentaux vous donnant une bonne compréhension des spécificités du SGBD, vous apprendrez comment gérer votre serveur au quotidien en ayant à l'esprit les principes essentiels de sécurité et en mettant en place des stratégies efficaces de sauvegarde et de restauration.
La dernière partie est consacrée aux techniques avancées qui vous donneront les clés pour résoudre les problèmes les plus complexes : optimisation des index et des requêtes, amélioration de la disponibilité et des performances avec la réplication, utilisation de MySQL comme système NoSQL, partitionnement, fonctions de fenêtrage ou encore techniques de surveillance de l'état du SGBD.
Des éléments complémentaires sont en téléchargement sur le site www.editions-eni.com.
Les chapitres du livre :
Avant-propos &amp;ndash; Généralités sur MySQL &amp;ndash; Installation du serveur &amp;ndash; Configuration du serveur &amp;ndash; Sécurité et gestion des utilisateurs &amp;ndash; Sauvegarde et restauration &amp;ndash; Optimisation &amp;ndash; Réplication &amp;ndash; Haute disponibilité &amp;ndash; Support JSON et Document Store &amp;ndash; Autres fonctionnalités &amp;ndash; Outils de surveillance
Quizinclus dans 
la version en ligne !
- Testez vos connaissances à l'issue de chaque chapitre
- Validez vos acquis
</t>
  </si>
  <si>
    <t>%SITE_CLIENT%/?library_guid=B91F2127-876E-43FA-84EC-F0FEFC455D42</t>
  </si>
  <si>
    <t xml:space="preserve"> LNRI8MYSA</t>
  </si>
  <si>
    <t xml:space="preserve"> serveur </t>
  </si>
  <si>
    <t xml:space="preserve"> sgbd </t>
  </si>
  <si>
    <t xml:space="preserve">livre mysql </t>
  </si>
  <si>
    <t>SOB19EXCCM</t>
  </si>
  <si>
    <t>Calculs mathématiques, statistiques et financiers</t>
  </si>
  <si>
    <t>Avec Excel (versions 2019 et Office 365)</t>
  </si>
  <si>
    <t xml:space="preserve">Ce livre vous propose de passer en revue les grandes catégories de calculs qu'il est possible d'effectuer avec un tableur comme Excel. Il a été rédigé avec la version d'Excel disponible avec un abonnement Office 365 et convient également si vous disposez d'Excel 2019. Il s'adresse aussi bien à l'étudiant en sciences ou en sciences humaines qu'au professeur, à l'ingénieur, au statisticien, au financier, etc...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statistiques et les probabilités
- Les tracés de courbes et les graphiques en général
- La résolution d'équations et l'optimisation
- Les fonctions d'accès aux services Web et à XML
- La création de fonctions personnalisées en VBA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2019. La troisième partie traite d'outils complémentaires, comme les graphiques, le solveur, l'accès aux services Web ou encore le langage VBA, permettant d'étendre les possibilités d'Excel.
Quizinclus dans 
la version en ligne !
- Testez vos connaissances à l'issue de chaque chapitre
- Validez vos acquis
</t>
  </si>
  <si>
    <t>%SITE_CLIENT%/?library_guid=20E7B8B7-0A01-4C92-8524-598E3C4C81CD</t>
  </si>
  <si>
    <t xml:space="preserve"> courbe de tendance </t>
  </si>
  <si>
    <t xml:space="preserve"> investissement dégressif </t>
  </si>
  <si>
    <t xml:space="preserve"> investissement linéaire </t>
  </si>
  <si>
    <t xml:space="preserve"> LNSOB19EXCCM</t>
  </si>
  <si>
    <t xml:space="preserve"> Math </t>
  </si>
  <si>
    <t xml:space="preserve"> nombres complexes </t>
  </si>
  <si>
    <t xml:space="preserve"> stat </t>
  </si>
  <si>
    <t xml:space="preserve"> trigo </t>
  </si>
  <si>
    <t xml:space="preserve"> trigonométrie </t>
  </si>
  <si>
    <t>EPPRSYL</t>
  </si>
  <si>
    <t>Programmation système</t>
  </si>
  <si>
    <t>Maîtrisez les appels système Linux avec le langage C (Nouvelle édition)</t>
  </si>
  <si>
    <t>578 pages</t>
  </si>
  <si>
    <t xml:space="preserve">Avec ce livre, le lecteur dispose des connaissances nécessaires pour maîtriser la programmation avec les appels système Linux, en langage C, et développer des applications s'interfaçant directement avec le noyau afin d'exploiter au maximum ses fonctionnalités. L'auteur s'appuie sur les versions récentes du noyau Linux et sur les implémentations modernes des appels système. Il s'adresse principalement à un public de programmeurs pratiquant le langage C et ayant déjà l'expérience d'une distribution GNU/Linux ou d'un système de type Unix. 
Après une description générale des appels système Linux (principes, normes, documentation&amp;hellip;), l'auteur présente leurs principaux domaines d'utilisation. Il détaille la gestion des fichiers et des répertoires puis celle des processus avant d'étudier les mécanismes de communication et de synchronisation issus du monde Unix classique : les tubes (anonymes et nommés) et les signaux. L'auteur décrit ensuite les deux ensembles de mécanismes de communication inter processus (IPC) implémentés par le noyau Linux, ceux d'origine Unix SYSTEM V et ceux, plus récents, définis dans le cadre des normes POSIX, permettant de gérer la mémoire partagée, les files d'attente de messages et les sémaphores. Il expose les techniques de communication réseau via les sockets, en mode connecté et en mode datagramme, et conclut le livre avec la gestion des threads POSIX.
Pour faciliter la compréhension et l'acquisition réelle des différents mécanismes, l'auteur présente les concepts fondamentaux et les illustre par de nombreux programmes d'exemple en langage C, courts et faciles à appréhender, téléchargeables sur le site sur le site www.editions-eni.fr.
Quizinclus dans 
la version en ligne !
- Testez vos connaissances à l'issue de chaque chapitre
- Validez vos acquis
</t>
  </si>
  <si>
    <t>%SITE_CLIENT%/?library_guid=CE64EC40-67BC-4AB4-8536-2ACEA7305C10</t>
  </si>
  <si>
    <t xml:space="preserve"> appel système </t>
  </si>
  <si>
    <t xml:space="preserve"> appels système </t>
  </si>
  <si>
    <t xml:space="preserve"> Interpréteur </t>
  </si>
  <si>
    <t xml:space="preserve"> LNEPPRSYL</t>
  </si>
  <si>
    <t xml:space="preserve"> POSIX </t>
  </si>
  <si>
    <t xml:space="preserve"> PVM </t>
  </si>
  <si>
    <t xml:space="preserve"> sockets </t>
  </si>
  <si>
    <t xml:space="preserve"> system V </t>
  </si>
  <si>
    <t xml:space="preserve"> threads </t>
  </si>
  <si>
    <t xml:space="preserve"> tubes </t>
  </si>
  <si>
    <t>EPPOWWPF</t>
  </si>
  <si>
    <t>PowerShell et WPF</t>
  </si>
  <si>
    <t>Développez des interfaces graphiques modernes et robustes</t>
  </si>
  <si>
    <t xml:space="preserve">Ce livre a pour objectif d'aider le lecteur à comprendre comment allier PowerShell et WPF pour développer des interfaces graphiques, à la fois robustes et esthétiques, permettant de gérer des tâches initiées par des scripts PowerShell. 
Après un rappel sur le lien qui peut exister entre PowerShell et les interfaces graphiques à travers Windows Forms et WPF, les auteurs introduisent les fondamentaux du langage XAML (ses avantages, son fonctionnement, sa syntaxe&amp;hellip;) puis la création d'un projet WPF avec Visual Studio. Le lecteur étudie ensuite comment créer des interfaces graphiques à l'aide de balises XAML et comment les lier à des scripts PowerShell. Les auteurs détaillent également les différents Controls graphiques pour l'affichage, la saisie de texte ou encore la sélection d'éléments (boutons, zones de saisie, listes déroulantes&amp;hellip;) ainsi que les moyens d'interagir avec l'interface graphique depuis PowerShell. 
Un chapitre est également dédié à l'exploitation de bibliothèques externes permettant la réalisation de différents types d'action comme l'ajout de menus spécifiques ou encore la réalisation d'un glisser/déposer depuis un PC vers l'interface graphique.
Les auteurs consacrent la suite des chapitres à la réalisation d'une interface graphique basique incluant plusieurs Controls. A partir de cette interface, le lecteur découvre comment intégrer différents thèmes pour la rendre plus esthétique, et notamment les thèmes Metro Design de Windows 10 et Material Design d'Android. 
Pour finir, les auteurs présentent une série d'outils qu'ils ont développés avec PowerShell et WPF et qui utilisent le thème Metro Design ainsi que quelques composants Windows Forms utiles et que le lecteur pourra réutiliser dans une application WPF.
Les scripts et applications donnés en exemples dans le livre sont disponibles en téléchargement sur le site www.editions-eni.fr et sur le Github des Editions ENI https://github.com/EditionsENI/Powershell_WPF
Quizinclus dans 
la version en ligne !
- Testez vos connaissances à l'issue de chaque chapitre
- Validez vos acquis
</t>
  </si>
  <si>
    <t>%SITE_CLIENT%/?library_guid=8C45D94D-8F80-4D2A-B988-4DBFDA4BF936</t>
  </si>
  <si>
    <t xml:space="preserve"> LNEPPOWWPF</t>
  </si>
  <si>
    <t xml:space="preserve"> WPF </t>
  </si>
  <si>
    <t xml:space="preserve"> XAML </t>
  </si>
  <si>
    <t>EI19STR</t>
  </si>
  <si>
    <t>Les stratégies de groupe (GPO) sous Windows Server 2019</t>
  </si>
  <si>
    <t>Planification, déploiement, dépannage</t>
  </si>
  <si>
    <t xml:space="preserve">Ce livre sur les stratégies de groupe s'adresse aux Administrateurs et aux Ingénieurs Système et leur propose une immersion dans l'univers des stratégies de groupe (GPO) dans les environnements Windows Server 2019 et Windows 10.
Le lecteur navigue entre les principes théoriques et les applications pratiques des différents composants qui constituent les stratégies de groupe, seul outil capable de configurer les ordinateurs dans leur couche système en profondeur. Afin de maîtriser cet outil, l'auteur explique au lecteur le fonctionnement et la relation importante qui existe entre Active Directory, la réplication AD et les GPO, ainsi que le processus de traitement et d'application des GPO. Ces éléments maîtrisés vous permettront de mettre en place toutes sortes de politiques de stratégies de groupe pour votre entreprise.
De plus, les éléments relatifs à la planification et à l'organisation nécessaires à l'élaboration d'une infrastructure basée sur l'implémentation de stratégies de groupe accompagnent le lecteur tout au long des différents chapitres de l'ouvrage.
L'auteur utilise son expérience ainsi que des cas concrets pour orienter la réflexion du lecteur sur les axes techniques les plus empruntés par les entreprises.
Des éléments complémentaires sont en téléchargement sur le site www.editions-eni.fr.
Les chapitres du livre :
Introduction &amp;ndash; Stratégie locale et de domaine &amp;ndash; GPO, AD et
processus d'application &amp;ndash; Les outils de gestion des GPO &amp;ndash; Les préférences de stratégie de groupe &amp;ndash; Stratégies de groupe et sécurité &amp;ndash; Dépanner les stratégies de groupe &amp;ndash; Étude de cas &amp;ndash; Conclusion
Quizinclus dans 
la version en ligne !
- Testez vos connaissances à l'issue de chaque chapitre
- Validez vos acquis
</t>
  </si>
  <si>
    <t>%SITE_CLIENT%/?library_guid=AA9956F9-4048-4159-8213-94B65777BAED</t>
  </si>
  <si>
    <t xml:space="preserve"> LNEI19STR</t>
  </si>
  <si>
    <t xml:space="preserve"> windows server 2019 </t>
  </si>
  <si>
    <t>DP2JINT</t>
  </si>
  <si>
    <t>L'Intelligence Artificielle pour les développeurs</t>
  </si>
  <si>
    <t>Concepts et implémentations en Java (2e édition)</t>
  </si>
  <si>
    <t xml:space="preserve">Ce livre sur l'Intelligence  Artificielle s'adresse particulièrement aux développeurs et  ne nécessite pas de connaissances mathématiques approfondies. Au fil des  chapitres, l'auteur présente les principales techniques d'Intelligence  Artificielle et, pour chacune d'elles, les inspirations biologiques,  physiques voire mathématiques, puis les différents concepts et principes (sans  entrer dans les détails mathématiques), avec des exemples et figures pour  chacun de ceux-ci. Les domaines d'application sont illustrés par des applications  réelles et actuelles. Chaque chapitre contient un exemple  d'implémentation générique, complété par une application pratique,  développée en Java. Ces exemples de code étant génériques, ils  sont facilement adaptables à de nombreuses applications Java 10, sans  plugin extérieur. Les techniques d'Intelligence Artificielle décrites sont :
- Les systèmes experts, permettant  d'appliquer des règles pour prendre des décisions ou découvrir de nouvelles  connaissances.
- La logique floue, permettant de  contrôler des systèmes informatiques ou mécaniques de manière beaucoup plus  souple que les programmes traditionnels.
- Les algorithmes de recherche de chemin,  dont le A* très utilisé dans les jeux vidéo pour trouver les meilleurs  itinéraires.
- Les algorithmes génétiques,  utilisant la puissance de l'évolution pour apporter des solutions à des  problèmes complexes.
- Les principales métaheuristiques,  dont la recherche tabou, trouvant  des optimums à des problèmes d'optimisation, avec ou sans contraintes.
- Les systèmes multi-agents,  simulant des foules ou permettant des comportements émergents à partir de  plusieurs agents très simples.
- Les réseaux de neurones (et le deep learning), capables de  découvrir et de reconnaître des modèles, dans des suites historiques, des  images ou encore des données.
Pour aider le lecteur à passer de la théorie  à la pratique, l'auteur propose en téléchargement, sur le site www.editions-eni.fr, sept projets Java  (réalisés avec NetBeans), un par technique d'Intelligence Artificielle. Chaque  projet contient un package générique et un ou plusieurs packages spécifiques à  l'application proposée.
Le livre se termine par une bibliographie, permettant au lecteur de trouver  plus d'informations sur ces différentes techniques, une sitographie listant  quelques articles présentant des applications réelles, une annexe et un index.
Les chapitres du livre :
Avant-propos &amp;ndash; Introduction &amp;ndash; Systèmes experts &amp;ndash; Logique floue &amp;ndash; Recherche de chemins &amp;ndash; Algorithmes génétiques &amp;ndash; Métaheuristiques d'optimisation &amp;ndash; Systèmes multi-agents &amp;ndash; Réseau de neurones &amp;ndash; Sitographie &amp;ndash; Annexe
Retrouvez le webinaire consacré au Deep Learning.
Grâce à ce webinaire, découvrez le concept du Deep Learning et ses appications concrètes à travers des cas d'usage.
Quizinclus dans 
la version en ligne !
- Testez vos connaissances à l'issue de chaque chapitre
- Validez vos acquis
</t>
  </si>
  <si>
    <t>%SITE_CLIENT%/?library_guid=1D105DA3-E81E-4156-AA7C-AB5E367A9A63</t>
  </si>
  <si>
    <t xml:space="preserve"> algorithmes </t>
  </si>
  <si>
    <t xml:space="preserve"> LNDP2JINT</t>
  </si>
  <si>
    <t xml:space="preserve"> logique floue </t>
  </si>
  <si>
    <t xml:space="preserve"> métaheuristique </t>
  </si>
  <si>
    <t xml:space="preserve"> multi</t>
  </si>
  <si>
    <t xml:space="preserve"> systèmes experts </t>
  </si>
  <si>
    <t xml:space="preserve">agents </t>
  </si>
  <si>
    <t>TP19EXCV</t>
  </si>
  <si>
    <t>VBA pour Excel (version 2019 et Office 365)</t>
  </si>
  <si>
    <t>Ce livre est destiné aux utilisateurs d'Excel 2019 ou d'Excel Office 365 voulant s'initier au langage VBA ou approfondir leurs connaissances dans ce domaine. Bien que la possession de notions élémentaires de programmation soit recommandée, elle n'est pas impérative. La première partie du livre est en effet consacrée aux concepts fondamentaux du langage VBA. Elle propose également une introduction à l'utilisation du langage pour la manipulation des objets Excel. 
Avec plus de 200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autres applications de la suite Office (2019 ou Office 365), la prise en charge des informations au format XML, la publication de documents Excel sur le Web, l'analyse de données, la gestion du multimédia ou encore la mise en oeuvre de requêtes basées sur la technologie Power Query. 
Au terme de cette mise en pratique, vous pourrez étendre les fonctionnalités d'Excel pour répondre à vos besoins. Vous disposerez de tous les éléments qui vous permettront de développer une application professionnelle avec VBA pour Excel 2019 ou Office 365.
Les fichiers nécessaires à la réalisation des exercices, ainsi que les corrigés, sont en téléchargement sur le site www.editions-eni.fr.
172 QCM - 231 travaux pratiques et leurs corrigés - Plus de 37 H de mise en pratique.
Les chapitres du livre :
Avant-propos &amp;ndash; Procédures &amp;ndash; Variables &amp;ndash; Constantes &amp;ndash; Types de données &amp;ndash; Fonctions &amp;ndash; Opérateurs &amp;ndash; Structures de contrôle &amp;ndash; Tableaux &amp;ndash; Introduction à la programmation objet &amp;ndash; Classeurs &amp;ndash; Feuilles de calcul &amp;ndash; Cellules et plages &amp;ndash; Graphiques &amp;ndash; Échanges de fonctions entre Excel et VBA &amp;ndash; Boîtes de dialogue standards &amp;ndash; Formulaires &amp;ndash; Contrôles &amp;ndash; Ajout d'objets liés et incorporés &amp;ndash; Collaboration avec les applications Microsoft - Programmation Web &amp;ndash; Programmation du format XML &amp;ndash; Programmation système Windows &amp;ndash; Matrice et tableau croisé dynamique &amp;ndash; Outils Power Query</t>
  </si>
  <si>
    <t>%SITE_CLIENT%/?library_guid=2AE62E15-559D-4229-ACBA-30426EA841F5</t>
  </si>
  <si>
    <t xml:space="preserve"> LNTP19EXCV</t>
  </si>
  <si>
    <t>EPAZDF</t>
  </si>
  <si>
    <t>Azure Data Factory</t>
  </si>
  <si>
    <t>Intégrez vos données avec le service serverless d'Azure</t>
  </si>
  <si>
    <t>Charles-Henri  Sauget</t>
  </si>
  <si>
    <t xml:space="preserve">Sauget, Charles-Henri </t>
  </si>
  <si>
    <t xml:space="preserve">Préface de Emilie Beau, Cloud Solution Architect Data &amp; AI chez Microsoft
Ce livre sur Azure Data Factory (dans sa version V2 de 2018) s'adresse principalement aux développeurs qui souhaitent mettre en oeuvre dans leurs applications des solutions d'intégration de données industrialisées et normées, en respectant les bonnes pratiques de l'outil.
L'auteur commence par présenter les grands concepts d'Azure Data Factory avant de détailler les différentes activités liées aux données (activité de flux de données, activité de traitement, activité de flux de contrôle&amp;hellip;). L'auteur met également l'accent sur les Data Flow, véritable révolution au sein des outils d'intégration dans le Cloud, permettant de réaliser des transformations de données graphiquement ou via Power Query.
Dans la suite du livre, il donne les explications nécessaires sur les premiers pipelines, sur l'utilisation du portail Azure, du SDK C# ou encore des templates ARM pour développer efficacement avec Azure Data Factory. Des notions plus avancées sur le développement sont également décrites au travers de différentes approches de l'architecture Data Warehouse. Puis, un chapitre est consacré à l'administration et à la supervision d'Azure Data Factory.
Pour finir, l'auteur présente la notion d'intégration continue permettant au lecteur de capitaliser au maximum sur l'approche DevOps au coeur de l'utilisation d'Azure Data Factory, tout en ayant conscience des subtilités liées à la fois aux architectures cloud et à la modernisation des architectures de données.
Pour illustrer les notions étudiées, l'auteur s'appuie sur un exemple détaillé d'alimentation d'entrepôt et de lac de données, ainsi que sur de nombreux cas d'usages courants tels que l'envoi d'e-mails ou l'actualisation de modèles Analysis Services. Les sources des exemples sont disponibles en téléchargement sur le site www.editions-eni.fr.
Quizinclus dans 
la version en ligne !
- Testez vos connaissances à l'issue de chaque chapitre
- Validez vos acquis
Découvrez nos formations Microsoft Azure éligibles au CPF 
en cliquant ici. Formation 100% financée, selon vos droits !
</t>
  </si>
  <si>
    <t>%SITE_CLIENT%/?library_guid=BBC2A7B3-43A0-4430-A0A7-8FF3DE4F8312</t>
  </si>
  <si>
    <t xml:space="preserve"> Data Flow </t>
  </si>
  <si>
    <t xml:space="preserve"> ELT </t>
  </si>
  <si>
    <t xml:space="preserve"> intégration de données </t>
  </si>
  <si>
    <t xml:space="preserve"> LNEPAZDF</t>
  </si>
  <si>
    <t>SOBIMA</t>
  </si>
  <si>
    <t>L'image numérique</t>
  </si>
  <si>
    <t>Générez, traitez et exploitez vos images</t>
  </si>
  <si>
    <t>188 pages</t>
  </si>
  <si>
    <t xml:space="preserve">Ce livre s'adresse à toute personne graphiste ou non graphiste ayant besoin de créer, de manipuler des images numériques ou numérisées et de les publier. Il vous permettra d'acquérir les connaissances indispensables pour la création, la modification et l'exploitation des images numériques. Que vous soyez un artiste qui peint des oeuvres sur Photoshop à l'aide d'une palette graphique, un dessinateur en bâtiment qui réalise des rendus photo-réalistes à partir de Revit, un rédacteur qui illustre des dossiers à l'aide d'une banque d'images ou un étudiant en arts graphiques qui découvre le monde de la PAO (Publication assistée par Ordinateur), ce livre vous donnera les clés pour exploiter au mieux vos images.
Vous découvrirez tout d'abord les différents types d'images (matricielles et vectorielles), les notions relatives à la couleur, à la résolution&amp;hellip;
Le chapitre suivant est dédié à la création d'images. Il aborde des notions liées à la photographie (composition, prise de vue, profondeur de champ), à l'acquisition et au scan d'images ainsi qu'à la conception d'images à partir de logiciels de CAO/DAO.
Vous verrez ensuite comment modifier les images (changer la résolution, recadrer l'image, changer de mode colorimétrique&amp;hellip;) et toutes les notions à connaître pour pouvoir les imprimer de façon optimale.
Un chapitre est consacré au droit à l'image. Vous y trouverez les informations pour protéger vos images, y compris sur les réseaux sociaux, comment être en conformité avec la loi si vous avez besoin d'exploiter des images qui ne vous appartiennent pas et comment respecter le droit à l'image lorsque vous souhaitez utiliser l'image de personnes ou d'oeuvres d'art.
Pour finir, vous apprendrez à « lire » une image, à lui donner un sens afin d'être en mesure de transmettre un message ou une émotion à travers vos documents.
Ce livre n'a pas comme objectif de vous apprendre à utiliser un logiciel particulier. Cependant, les outils présentés dans certains chapitres sont largement répandus dans les milieux professionnels, les notions abordées restent généralistes et pourront être appliquées à n'importe quel autre logiciel de même type, moyennant quelques différences d'interface et de fonctionnement.
Quizinclus dans 
la version en ligne !
- Testez vos connaissances à l'issue de chaque chapitre
- Validez vos acquis
</t>
  </si>
  <si>
    <t>%SITE_CLIENT%/?library_guid=7D7DED6E-CEBB-4926-A60F-C85F3A4F0CF6</t>
  </si>
  <si>
    <t xml:space="preserve"> alpha </t>
  </si>
  <si>
    <t xml:space="preserve"> deixis </t>
  </si>
  <si>
    <t xml:space="preserve"> droit à l'image </t>
  </si>
  <si>
    <t xml:space="preserve"> droit d'auteur </t>
  </si>
  <si>
    <t xml:space="preserve"> LNSOBIMA</t>
  </si>
  <si>
    <t xml:space="preserve"> modèle colorimétrique </t>
  </si>
  <si>
    <t xml:space="preserve"> photographie </t>
  </si>
  <si>
    <t xml:space="preserve"> pixel </t>
  </si>
  <si>
    <t xml:space="preserve"> recadrage </t>
  </si>
  <si>
    <t xml:space="preserve"> résolution </t>
  </si>
  <si>
    <t xml:space="preserve"> scan </t>
  </si>
  <si>
    <t xml:space="preserve"> sémiologie </t>
  </si>
  <si>
    <t xml:space="preserve">Photo </t>
  </si>
  <si>
    <t>AT20AUT</t>
  </si>
  <si>
    <t>AutoCAD 2020 - Conception, dessin 2D et 3D, présentation</t>
  </si>
  <si>
    <t>Tous les outils et fonctionnalités avancées autour de projets professionnels</t>
  </si>
  <si>
    <t>808 pages</t>
  </si>
  <si>
    <t>Ce livre sur AutoCAD 2020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</si>
  <si>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%SITE_CLIENT%/?library_guid=4B4F70A3-D1AB-4939-ACBF-9E2822968DC3</t>
  </si>
  <si>
    <t xml:space="preserve"> LNAT20AUT</t>
  </si>
  <si>
    <t xml:space="preserve"> Rhino </t>
  </si>
  <si>
    <t>EPTENS</t>
  </si>
  <si>
    <t>TensorFlow et Keras</t>
  </si>
  <si>
    <t>L'intelligence artificielle appliquée à la robotique humanoïde</t>
  </si>
  <si>
    <t>Henri Laude</t>
  </si>
  <si>
    <t>364 pages</t>
  </si>
  <si>
    <t xml:space="preserve">Ce livre sur TensorFlow et sur son API intégrée Keras contient toutes les informations nécessaires pour assister le lecteur dans la mise au point, pas à pas, d'une intelligence artificielle reposant sur les pratiques courantes du deep learning et du machine learning. Autour de l'usage de notions associées aux tenseurs et à la différentiation qui représentent les deux points forts du framework, l'auteur présente dans ce livre un projet d'intelligence artificielle incarnée : celui d'un robot humano&amp;iuml;de.
Ainsi, en plus des notions de base de la robotique, les principaux savoir-faire permettant de coder la partie algorithmique de la création de cette IA incarnée sont traités. Principalement construit à partir d'algorithmes liés à la cognition et à la prise de décision se mettant naturellement en oeuvre via Keras, ce parcours didactique permet donc au lecteur d'étudier : 
- la gestion de cinématique et la planification de trajectoire ;
- le contrôle-commande et l'asservissement ;
- la reconnaissance visuelle d'objets ;
- le traitement du son ;
- le langage naturel ;
- la génération de séquences ou d'images
- et, de façon plus générale, l'automatisation des calculs d'ingénierie relatifs aux grandes matrices, aux très grands tenseurs multidimensionnels et à la différentiation de fonctions très élaborées. 
L'auteur propose également dans ce livre une initiation aux outils mathématiques de référence de la discipline, dans l'optique d'accéder à un premier niveau de compréhension des articles de recherche. Sans concession simpliste en termes de formulation des expressions mathématiques, elle ne s'attarde sur aucun fondement théorique et fait l'impasse sur les difficultés conceptuelles qui pourraient troubler le lecteur n'ayant aucune pratique des mathématiques du supérieur. 
&amp;Agrave; la fin du livre, le lecteur peut trouver un chapitre consacré à l'exploitation et la mise en ligne de solutions d'intelligence artificielle, ainsi que des annexes, qui font partie intégrante de l'ouvrage et qui détaillent de nombreuses manipulations de tenseurs facilitées par l'usage de TensorFlow. Chaque chapitre du livre comprend également une bibliographie soignée en rapport direct avec les propos de l'auteur ou des liens vers du code tiers répertorié sur son espace GitHub. 
Des extraits choisis du code de l'ouvrage sont disponibles en téléchargement sur le site www.editions-eni.fr.
Quizinclus dans 
la version en ligne !
- Testez vos connaissances à l'issue de chaque chapitre
- Validez vos acquis
Retrouvez notre webinaire consacré aux techniques et méthodes d'IA : Intelligence artificielle : Simulation de l'intelligence humaine, Do It Yourself
</t>
  </si>
  <si>
    <t>%SITE_CLIENT%/?library_guid=BB84F410-EE80-44EB-976D-896D9AFB2E01</t>
  </si>
  <si>
    <t xml:space="preserve"> intelligence artificelle </t>
  </si>
  <si>
    <t xml:space="preserve"> Javascript </t>
  </si>
  <si>
    <t xml:space="preserve"> LNEPTENS</t>
  </si>
  <si>
    <t xml:space="preserve">TensorFlow </t>
  </si>
  <si>
    <t>SOB19MAI</t>
  </si>
  <si>
    <t>Gérez efficacement vos mails</t>
  </si>
  <si>
    <t>Stratégies et bonnes pratiques (3e édition)</t>
  </si>
  <si>
    <t>Luc Démaret</t>
  </si>
  <si>
    <t>Démaret, Luc</t>
  </si>
  <si>
    <t>182 pages</t>
  </si>
  <si>
    <t xml:space="preserve">La messagerie électronique est l'un des outils de communication les plus utilisés au monde tant en entreprise que dans la sphère privée. Chaque jour, des millions d'e-mails sont envoyés à travers Internet et inondent nos boîtes aux lettres électroniques. De plus en plus d'utilisateurs de messagerie se plaignent des difficultés à gérer leur boîte de réception et toute cette masse d'informations qui prend de plus en plus de temps.
Avec ce livre, vous effectuerez dans un premier temps un diagnostic sur l'utilisation de votre messagerie. Vous en déduirez l'organisation la plus appropriée à votre environnement de travail et apprendrez ensuite à mettre en place les stratégies et les règles de tri automatiques des messages reçus. Vous découvrirez ensuite les fonctionnalités avancées dont l'usage vous permettra de traiter plus rapidement les demandes et les informations.
Au fil des chapitres suivants, vous découvrirez conseils, techniques et astuces pour rendre votre communication plus efficace, des pistes de réflexion pour vous aider à mettre en place des outils de communication ciblés, en particulier si vous disposez d'Office 365, qui allègeront d'autant votre boîte e-mail, des informations essentielles pour sécuriser votre messagerie électronique et protéger vos messages.
Les explications sont basées sur le logiciel de messagerie le plus répandu en entreprise, Outlook, dans ses versions 2016 et 2019, mais peuvent être étendues à tout autre logiciel de messagerie. Ainsi, dans le dernier chapitre de ce livre, vous trouverez une présentation d'Outlook.com, la version allégée d'Outlook et de trois clients de messagerie parmi les plus répandus : Gmail (le webmail de Google), Thunderbird (le client libre et gratuit de Mozilla) et BlueMail (une application de messagerie utilisable sur Android et IPhone).
Quizinclus dans 
la version en ligne !
- Testez vos connaissances à l'issue de chaque chapitre
- Validez vos acquis
</t>
  </si>
  <si>
    <t>%SITE_CLIENT%/?library_guid=1EB28628-0E7A-4E84-AD39-391E81560B89</t>
  </si>
  <si>
    <t xml:space="preserve"> bonnes pratiques </t>
  </si>
  <si>
    <t xml:space="preserve"> LNSOB19MAI</t>
  </si>
  <si>
    <t>RB19POW</t>
  </si>
  <si>
    <t>PowerPoint</t>
  </si>
  <si>
    <t>446 pages</t>
  </si>
  <si>
    <t xml:space="preserve">
Ce guide pratique vous présente dans le détail toutes les fonctionnalités de Microsoft® PowerPoint ; il s'adresse à toute personne désirant découvrir et approfondir l'ensemble de ses fonctionnalités. Il a été rédigé avec la version 2019 de PowerPoint et intègre les nouveautés et différences de la version livrée avec Office 365.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annotations&amp;hellip; Vous apprendrez à définir le minutage des diapositives, à ajouter des transitions (dont le fameux effet Morphose), à enregistrer le diaporama au format vidéo afin de réutiliser l'animation dans d'autres présentations ou la partager avec vos proches sur DailyMotion ou Youtube.
La dernière partie est consacrée aux fonctionnalités avancées telles que le travail de groupe (partager et co-éditer une présentation), la personnalisation du ruban, la gestion du compte Utilisateur et les échanges avec d'autres applications Office.</t>
  </si>
  <si>
    <t>%SITE_CLIENT%/?library_guid=ADC6DF34-7E5A-48AF-A731-BB9F3ED4339D</t>
  </si>
  <si>
    <t xml:space="preserve"> LNRB19POW</t>
  </si>
  <si>
    <t>EPPYTONT</t>
  </si>
  <si>
    <t>Python et les ontologies</t>
  </si>
  <si>
    <t>Jean-Baptiste  Lamy</t>
  </si>
  <si>
    <t xml:space="preserve">Lamy, Jean-Baptiste </t>
  </si>
  <si>
    <t xml:space="preserve">Ce livre s'adresse à toute personne qui souhaite apprendre à utiliser le langage Python (en version 3) et le module Owlready2 pour manipuler et construire des ontologies, c'est-à-dire des connaissances structurées accessibles par un ordinateur, dans le but de les publier sous forme de sites web dynamiques et d'effectuer des raisonnements automatiques. Il intéressera plus particulièrement les informaticiens et développeurs pour le web sémantique ou encore les scientifiques dans le domaine de l'intelligence artificielle ou du biomédical. 
Après une introduction sur les ontologies et sur le module Owlready qui permet la programmation orientée ontologie, les deux chapitres qui suivent donnent au lecteur quelques rappels sur Python et sur les ontologies OWL. L'auteur présente ensuite les bases d'Owlready et montre comment accéder à des ontologies existantes en Python, comment en créer et en modifier et comment gérer des classes et des constructeurs logiques. 
Deux chapitres sont ensuite consacrés à des fonctions spécifiques que peuvent offrir les ontologies : le raisonnement automatique et la gestion du texte (multilinguisme, recherche textuelle). Pour finir, l'auteur traite de points plus spécifiques comme les terminologies médicales, la création de classes mixtes Python-OWL et l'accès direct aux triplets RDF.
Basé notamment sur de nombreux exemples d'applications en lien avec le domaine biomédical, ce livre montre comment construire une petite ontologie des bactéries, comment l'intégrer à un site web dynamique et comment l'utiliser pour l'aide à la décision. D'autres exemples s'appuient sur des ontologies et des ressources de référence telles que Gene Ontology, UMLS (Unified Medical Language System) et DBpedia. 
A l'issue de la lecture de ce livre, le lecteur sera ainsi en mesure d'intégrer des ontologies à ses applications et sites web Python.
Des éléments complémentaires sont en téléchargement sur le site www.editions-eni.fr.
Quizinclus dans 
la version en ligne !
- Testez vos connaissances à l'issue de chaque chapitre
- Validez vos acquis
</t>
  </si>
  <si>
    <t>%SITE_CLIENT%/?library_guid=295217A9-34BF-498A-AF67-2B8A0BDE09CC</t>
  </si>
  <si>
    <t xml:space="preserve"> LNEPPYTONT</t>
  </si>
  <si>
    <t xml:space="preserve"> OWL </t>
  </si>
  <si>
    <t xml:space="preserve"> Owlready  </t>
  </si>
  <si>
    <t xml:space="preserve"> web sémantique </t>
  </si>
  <si>
    <t xml:space="preserve">ontologie </t>
  </si>
  <si>
    <t>EI8C19VIS</t>
  </si>
  <si>
    <t>C# 8</t>
  </si>
  <si>
    <t>Edition du 1 July 2019</t>
  </si>
  <si>
    <t>518 pages</t>
  </si>
  <si>
    <t xml:space="preserve">Ce livre sur le développement d'applications Windows avec le langage C# (en version 8) et Visual Studio 2019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2019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Quizinclus dans 
la version en ligne !
- Testez vos connaissances à l'issue de chaque chapitre
- Validez vos acquis
</t>
  </si>
  <si>
    <t>%SITE_CLIENT%/?library_guid=5BECCC60-04A4-4B75-AC95-CBAF5752EC43</t>
  </si>
  <si>
    <t xml:space="preserve"> c# </t>
  </si>
  <si>
    <t xml:space="preserve"> gdi+ </t>
  </si>
  <si>
    <t xml:space="preserve"> LNEI8C19VIS</t>
  </si>
  <si>
    <t>RI47PH8MY</t>
  </si>
  <si>
    <t>Maîtrisez le développement d'un site web dynamique et interactif (4e édition)</t>
  </si>
  <si>
    <t xml:space="preserve">Ce livre sur PHP et MySQL s'adresse aux concepteurs et développeurs qui souhaitent utiliser PHP et MySQL pour développer un site web dynamique et interactif.
Dans la première partie du livre, l'auteur présente la mise en oeuvre d'une base de données MySQL : langage SQL (Structured Query Language), utilisation des fonctions MySQL, construction d'une base de données (tables, index, vues), sans oublier les techniques avancées comme la gestion des transactions,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Abondamment illustré d'exemples commentés, ce livre (écrit sur les versions 7.3 de PHP et 8.0 de MySQL) est à la fois complet et synthétique et vous permet d'aller droit au but.
Des éléments complémentaires sont en téléchargement sur le site www.editions-eni.fr.
Quizinclus dans 
la version en ligne !
- Testez vos connaissances à l'issue de chaque chapitre
- Validez vos acquis
</t>
  </si>
  <si>
    <t>%SITE_CLIENT%/?library_guid=62380703-CAC5-4269-8FDD-1395B4669133</t>
  </si>
  <si>
    <t xml:space="preserve"> livre mysql </t>
  </si>
  <si>
    <t xml:space="preserve"> LNRI47PH8MY</t>
  </si>
  <si>
    <t xml:space="preserve"> pages dynamiques </t>
  </si>
  <si>
    <t>EP23APAM</t>
  </si>
  <si>
    <t>Apache Maven</t>
  </si>
  <si>
    <t>Maîtrisez l'infrastructure d'un projet Java EE (2e édition)</t>
  </si>
  <si>
    <t>Maxime Gréau, Etienne Langlet</t>
  </si>
  <si>
    <t>Gréau, Maxime</t>
  </si>
  <si>
    <t>400 pages</t>
  </si>
  <si>
    <t xml:space="preserve">Ce livre sur Apache Maven (en version 3.6 au moment de l'écriture) s'adresse à tout développeur amené à travailler sur des projets Java de taille conséquente. Il sert également de guide pour les architectes qui souhaitent mettre en oeuvre Apache Maven sur un nouveau projet ou sur un projet existant. 
Du développeur Java débutant à l'architecte technique, chaque lecteur trouvera dans cet ouvrage des informations claires et précises, illustrées par de nombreux schémas, pour aborder avec sérénité la découverte d'Apache Maven, jusqu'à sa gestion au sein d'une infrastructure projet. Les auteurs proposent régulièrement au lecteur de réaliser des travaux pratiques pour se forger une première expérience significative sur le produit.
L'explication des origines d'Apache Maven dans le premier chapitre permet de mieux appréhender l'importance stratégique de sa mise en oeuvre sur des projets Java EE. Le deuxième chapitre permet une première approche de la philosophie générale autour de la notion de cycle de vie des projets Maven. Le troisième chapitre se focalise sur l'organisation et les relations entre projets grâce à la gestion des graphes de dépendances. C'est dans le quatrième chapitre que le lecteur trouvera les informations sur l'étendue des possibilités qu'offre Apache Maven grâce à la mise en oeuvre de plugins associés à des profils. 
Tout au long du cinquième chapitre, la mise en place complète d'une infrastructure autour d'Apache Maven sur un projet professionnel Java est détaillée : l'environnement de développement, la mise en place de tests, la gestion des référentiels, l'intégration continue et le processus de releases pour la livraison du projet.
Le sixième et dernier chapitre de cet ouvrage traite de la génération de rapports web complets pour la mesure de la qualité des projets Java.
Tout au long du livre les auteurs s'appuient sur une application concrète pour illustrer leurs propos. Le code source est en téléchargement sur www.editions-eni.fr.
Quizinclus dans 
la version en ligne !
- Testez vos connaissances à l'issue de chaque chapitre
- Validez vos acquis
</t>
  </si>
  <si>
    <t>%SITE_CLIENT%/?library_guid=710606B1-D34E-413A-9D66-049C85E78842</t>
  </si>
  <si>
    <t xml:space="preserve"> LNEP23APAM</t>
  </si>
  <si>
    <t xml:space="preserve"> projet logiciel </t>
  </si>
  <si>
    <t xml:space="preserve">jee </t>
  </si>
  <si>
    <t>EIAZBOTF</t>
  </si>
  <si>
    <t>Microsoft Bot Framework</t>
  </si>
  <si>
    <t>Maîtrisez le développement de chatbots avec les services cognitifs d'Azure</t>
  </si>
  <si>
    <t xml:space="preserve">Ce livre sur Bot Framework (en version V4 au moment de l'écriture) s'adresse aux développeurs qui souhaitent disposer des informations nécessaires pour développer un chatbot intelligent basé sur les services cognitifs d'Azure. 
Après une présentation du concept de chatbot et de quelques cas d'usage fréquents d'utilisation, l'auteur explique l'impact de l'intelligence artificielle sur les performances d'un chatbot. Il décrit ensuite les services cognitifs de Microsoft Azure en mettant l'accent sur ceux relatifs à la vision par ordinateur comme Vision ou ceux de compréhension du langage naturel comme LUIS ou QnA maker. Dans la suite du livre, le lecteur apprend à créer et à configurer un chatbot en utilisant Visual Studio et le langage C# et à utiliser des commandes CLI pour gérer des services cognitifs et des fichiers de configuration à l'aide de scripts. Pour finir, le dernier chapitre introduit l'outil Dispatch qui facilite l'intégration et la gestion de plusieurs services cognitifs dans un seul et même chatbot.
Pour appréhender au mieux les concepts étudiés, des projets Visual Studio prêts à l'emploi accompagnent tous les exemples nécessitant l'utilisation de .NET et sont disponibles en téléchargement sur le site www.editions-eni.fr.
A l'issue de la lecture de ce livre, le lecteur aura acquis une première expérience dans l'exploitation des services cognitifs d'Azure avec Bot Framework.
Quizinclus dans 
la version en ligne !
- Testez vos connaissances à l'issue de chaque chapitre
- Validez vos acquis
</t>
  </si>
  <si>
    <t>%SITE_CLIENT%/?library_guid=2C9C7CA8-8208-4B8B-9C42-969E60038185</t>
  </si>
  <si>
    <t xml:space="preserve"> bot framework </t>
  </si>
  <si>
    <t xml:space="preserve"> bots </t>
  </si>
  <si>
    <t xml:space="preserve"> cognitive services </t>
  </si>
  <si>
    <t xml:space="preserve"> computer vision </t>
  </si>
  <si>
    <t xml:space="preserve"> Dispatch </t>
  </si>
  <si>
    <t xml:space="preserve"> langage naturel </t>
  </si>
  <si>
    <t xml:space="preserve"> LNEIAZBOTF</t>
  </si>
  <si>
    <t xml:space="preserve"> LUIS </t>
  </si>
  <si>
    <t xml:space="preserve"> QnA maker </t>
  </si>
  <si>
    <t xml:space="preserve">tchatbot </t>
  </si>
  <si>
    <t>EPDEVOPIC</t>
  </si>
  <si>
    <t>DevOps</t>
  </si>
  <si>
    <t>Intégrez et déployez en continu (avec exemple clés en main)</t>
  </si>
  <si>
    <t xml:space="preserve">Ernesto  Leite </t>
  </si>
  <si>
    <t xml:space="preserve">Leite , Ernesto </t>
  </si>
  <si>
    <t xml:space="preserve">Adopter une démarche DevOps est désormais devenu un mot d'ordre à suivre pour bon nombre d'entreprises. Ce livre a pour objectif de présenter les concepts importants de la démarche DevOps autour d'un exemple de réalisation clé en main, permettant au lecteur d'être en mesure de les réappliquer dans ses projets. Il s'adresse aussi bien aux développeurs qui souhaitent appréhender et réaliser autrement un projet de développement informatique, qu'aux chefs de projets techniques ou aux personnes en charge du déploiement d'applications. 
L'auteur commence par présenter rapidement les problématiques et le contexte ayant conduit à cette approche de conduite de projet. Le lecteur découvre ensuite l'importance de la phase d'intégration continue dans un projet de développement : de la gestion du code source, à l'organisation du projet en mode agile en passant par le « versionnement » d'une base de données, les concepts essentiels sont étudiés. Dans des chapitres dédiés, l'auteur met l'accent sur la mise en place progressive de tests (tests unitaires, tests d'intégration, test d'acceptation, test d'interface). Il étudie également la notion de déploiement continu et les techniques qui permettent de déployer une application ou une base de données en un clic. L'ensemble des techniques détaillées au fil des chapitres permettent au lecteur de réaliser l'exemple de projet de développement en l'étoffant au fur et à mesure de la lecture. 
Pour finir, l'auteur propose au lecteur un exercice pratique lui permettant de mettre en application les concepts étudiés et de se rendre compte qu'ils peuvent être appliqués facilement à tous les types d'applications.
Des éléments complémentaires sont en téléchargement sur le site www.editions-eni.fr.
Les chapitres du livre :
DevOps : les raisons d'un succès &amp;ndash; Gestion de code source &amp;ndash; Organisation Agile &amp;ndash; Versionner la base de données &amp;ndash; Intégrer en continu &amp;ndash; Management de projet Agile REDMINE &amp;ndash; Tester en continu : tests unitaires &amp;ndash; Tester en continu : tests d'intégration &amp;ndash; Tester en continu : tests d'acceptation &amp;ndash; Tester en continu : tests d'interface &amp;ndash; Gestion des fonctionnalités &amp;ndash; Déploiement en continu &amp;ndash; Tooling &amp;ndash; Allez plus loin !
Quizinclus dans 
la version en ligne !
- Testez vos connaissances à l'issue de chaque chapitre
- Validez vos acquis
</t>
  </si>
  <si>
    <t>%SITE_CLIENT%/?library_guid=5D5D574F-4C34-4DFE-9EC9-F8F89DFB9F6A</t>
  </si>
  <si>
    <t xml:space="preserve"> Agile </t>
  </si>
  <si>
    <t xml:space="preserve"> Behavior Data Driven  </t>
  </si>
  <si>
    <t xml:space="preserve"> dev ops </t>
  </si>
  <si>
    <t xml:space="preserve"> dev'ops </t>
  </si>
  <si>
    <t xml:space="preserve"> Git </t>
  </si>
  <si>
    <t xml:space="preserve"> GitLab</t>
  </si>
  <si>
    <t xml:space="preserve"> GoCD </t>
  </si>
  <si>
    <t xml:space="preserve"> LNEPDEVOPIC</t>
  </si>
  <si>
    <t xml:space="preserve"> Redmine </t>
  </si>
  <si>
    <t xml:space="preserve"> test driven development </t>
  </si>
  <si>
    <t xml:space="preserve">CE </t>
  </si>
  <si>
    <t xml:space="preserve">devops </t>
  </si>
  <si>
    <t>RB19ACC</t>
  </si>
  <si>
    <t>Access</t>
  </si>
  <si>
    <t>398 pages</t>
  </si>
  <si>
    <t xml:space="preserve">Ce livre de référence sur Microsoft® Access vous présente l'ensemble des fonctionnalités de ce système de gestion de bases de données relationnel ; il a été rédigé avec la version 2019 d'Access et convient également si vous disposez de la version d'Access livrée avec Office 365.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
Quizinclus dans 
la version en ligne !
- Testez vos connaissances à l'issue de chaque chapitre
- Validez vos acquis
</t>
  </si>
  <si>
    <t>%SITE_CLIENT%/?library_guid=CBE6C3CE-F28B-4D6B-AB3D-55E95EF8A952</t>
  </si>
  <si>
    <t xml:space="preserve"> acces </t>
  </si>
  <si>
    <t xml:space="preserve"> Access 19 </t>
  </si>
  <si>
    <t xml:space="preserve"> état </t>
  </si>
  <si>
    <t xml:space="preserve"> LNRB19ACC</t>
  </si>
  <si>
    <t xml:space="preserve"> Table </t>
  </si>
  <si>
    <t>RI20AUT</t>
  </si>
  <si>
    <t>AutoCAD 2020</t>
  </si>
  <si>
    <t>748 pages</t>
  </si>
  <si>
    <t>Ce livre sur AutoCAD 2020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 comparer des fichiers Dwg,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t>
  </si>
  <si>
    <t>%SITE_CLIENT%/?library_guid=7BE02B0B-1C63-4252-8CFF-3A2326601B79</t>
  </si>
  <si>
    <t xml:space="preserve"> autodesk </t>
  </si>
  <si>
    <t xml:space="preserve"> LNRI20AUT</t>
  </si>
  <si>
    <t xml:space="preserve">AutoCAD </t>
  </si>
  <si>
    <t>DPMETMP</t>
  </si>
  <si>
    <t>Le métier de manager de projet</t>
  </si>
  <si>
    <t>Son rôle, ses méthodes, ses challenges</t>
  </si>
  <si>
    <t>Jean-Paul Martelle</t>
  </si>
  <si>
    <t>Martelle, Jean-Paul</t>
  </si>
  <si>
    <t>369 pages</t>
  </si>
  <si>
    <t xml:space="preserve">Le management de projet fait l'objet de nombreuses publications, thèses universitaires, formations en ligne, etc. Des travaux de grande valeur et la capitalisation des expériences enrichissent en permanence un corpus méthodologique de plus en plus structuré. Mais le management de projet est d'abord un art d'exécution qui, comme l'art militaire, ne peut être performant sans une information fiable et pertinente au service de professionnels expérimentés.
Après avoir clarifié des notions de management, gestion et conduite de projet en considérant tout projet comme un système en soi, le livre décrit les étapes successivement parcourues par le manager de projet en s'appuyant sur les différents domaines de connaissance à sa disposition : structuration du projet, planification, estimation des délais et des coûts, risques, ressources humaines, approvisionnements, communication, qualité et intégration.
Sachant que pour piloter un projet il faut au préalable l'avoir gagné, généralement au terme d'une compétition commerciale, un chapitre est consacré à l'avant-vente et au rôle joué par le manager de projet dans cette étape cruciale.
Enfin le livre aborde sous forme de bilan les facteurs-clés de succès et les principales causes d'échec des projets.
Ce livre traduit une expérience accumulée au long d'une carrière en société de service puis exposée dans l'enseignement supérieur. Il met en évidence aussi bien les concepts et outils qui ont été utiles à l'auteur que ceux qu'il aurait aimé avoir à sa disposition et qui n'existent que depuis peu.
Ce livre s'adresse à un public de jeunes diplômés ou de chefs de projet qui souhaitent avancer rapidement dans la voie du management de projet.
Quizinclus dans 
la version en ligne !
- Testez vos connaissances à l'issue de chaque chapitre
- Validez vos acquis
</t>
  </si>
  <si>
    <t>%SITE_CLIENT%/?library_guid=D0490BFA-EC0A-47AA-914E-D46F0A056DDF</t>
  </si>
  <si>
    <t xml:space="preserve"> LNDPMETMP</t>
  </si>
  <si>
    <t xml:space="preserve"> risque </t>
  </si>
  <si>
    <t xml:space="preserve">Planification </t>
  </si>
  <si>
    <t>EP2BLOC</t>
  </si>
  <si>
    <t>Les Blockchains</t>
  </si>
  <si>
    <t>De la théorie à la pratique, de l'idée à l'implémentation (2e édition)</t>
  </si>
  <si>
    <t>Billal Chouli, Frédéric  Goujon, Yves-Michel Leporcher</t>
  </si>
  <si>
    <t>Chouli, Billal</t>
  </si>
  <si>
    <t>469 pages</t>
  </si>
  <si>
    <t xml:space="preserve">Préface de Odile PANCIATICI &amp;ndash; Vice-Présidente Blockchain du groupe Renault
Ce livre offre une vision à 360 degrés de l'état de l'art de la technologie Blockchain, son environnement et son potentiel, à un public désireux d'en faire sa spécialité en lui fournissant les clés pour se l'approprier. Bien plus qu'une cryptomonnaie, la Blockchain est une pépite de technologie, à la croisée des concepts cryptographiques bien implémentés et d'une architecture décentralisée opérationnelle en environnement de production. 
Dans un premier temps, les auteurs présentent les promesses de la technologie pour permettre au lecteur de faire le tri sur l'information et la désinformation disponibles sur le web. Il découvre ainsi les réels intérêts de la technologie au-delà de la cryptomonnaie. Puis un chapitre présente la Blockchain grâce à une définition de la technologie, de ses composants et mécanismes à l'oeuvre, permettant de mieux la comprendre et de s'en approprier les piliers. 
Un chapitre, davantage dédié aux profils de chefs de projet, détaille ensuite la Blockchain selon un axe métier. Le lecteur est accompagné pour comprendre le processus de définition du cas d'usage, choisir la technologie adaptée, évaluer les coûts. Le contexte légal est présenté ainsi que différents cas d'usage permettant de donner une culture générale sur les différentes technologies, leur exploitation et leur intégration aux écosystèmes existants. 
Dans un autre chapitre, davantage orienté sur l'axe technique, les concepts sous-jacents à la Blockchain sont présentés avec plus de profondeur. Les architectes solutions et techniques y trouveront des éléments d'architecture leur permettant de se projeter dans la mise en oeuvre de cette technologie et les développeurs verront comment déployer les principales technologies grâce à des exemples détaillés pas à pas. 
Dans la suite du livre, les auteurs détaillent plus finement la théorie cryptographique et son application dans le domaine de la Blockchain, en l'illustrant par de nombreux exemples qui en facilitent la compréhension. Pour finir, le dernier chapitre identifie les contraintes et les conditions de succès, tant pour la technologie que pour son application et sa survie dans le futur. S'émancipant de toute démarche prospective, il évoque les défis à relever pour assurer le succès des clients et des fournisseurs de solutions à base de Blockchain. 
Des éléments complémentaires sont en téléchargement sur le site www.editions-eni.fr.
Quizinclus dans 
la version en ligne !
- Testez vos connaissances à l'issue de chaque chapitre
- Validez vos acquis
</t>
  </si>
  <si>
    <t>%SITE_CLIENT%/?library_guid=AF8AEDC2-AC4A-445E-A031-CFD02934FD51</t>
  </si>
  <si>
    <t xml:space="preserve"> Ethereum </t>
  </si>
  <si>
    <t xml:space="preserve"> HyperlEdger </t>
  </si>
  <si>
    <t xml:space="preserve"> LNEP2BLOC</t>
  </si>
  <si>
    <t xml:space="preserve"> transaction </t>
  </si>
  <si>
    <t xml:space="preserve">bitcoin </t>
  </si>
  <si>
    <t>RI310WIN</t>
  </si>
  <si>
    <t>Installation et configuration (3e édition)</t>
  </si>
  <si>
    <t>569 pages</t>
  </si>
  <si>
    <t xml:space="preserve">Ce livre sur Windows 10 (rédigé sur la version Redstone 5 d'octobre 2018) s'adresse à des administrateurs et techniciens réseau qui évoluent dans un environnement d'entreprise avec des postes clients Windows 10. 
Il a été conçu pour permettre au lecteur de maîtriser toutes les spécificités du système d'exploitation client Microsoft : l'installation et la configuration de l'OS, la personnalisation de l'interface (tous les mouvements tactiles sont détaillés), le partitionnement des disques et la gestion des pilotes de périphériques, la gestion des clients Windows (accès à distance, imprimantes, BranchCache&amp;hellip;), les fonctionnalités liées à la sécurité avec entre autres EFS, BitLocker et AppLocker, ainsi que la protection et la récupération du système. 
L'objectif de ce livre est de rendre le lecteur autonome en termes de maintenance du système, de surveillance et d'optimisation des performances. Chaque sujet est approfondi et détaillé : tous les concepts sont illustrés par des manipulations afin de bien en assimiler les mécanismes.
Quizinclus dans 
la version en ligne !
- Testez vos connaissances à l'issue de chaque chapitre
- Validez vos acquis
</t>
  </si>
  <si>
    <t>%SITE_CLIENT%/?library_guid=01CC7DB9-B4D6-4DE6-BF98-6BD8954198AB</t>
  </si>
  <si>
    <t xml:space="preserve"> LNRI310WIN</t>
  </si>
  <si>
    <t xml:space="preserve"> modern ui  </t>
  </si>
  <si>
    <t>RI19EXCV</t>
  </si>
  <si>
    <t>VBA Excel (versions 2019 et Office 365)</t>
  </si>
  <si>
    <t>Programmer sous Excel : Macros et langage VBA</t>
  </si>
  <si>
    <t>&amp;Agrave; la fois simple, pratique et complet, ce livre sur VBA Excel s'adresse aux utilisateurs d'Excel 2019 ou d'Excel Office 365, ou aux développeurs souhaitant créer des applications de tableur conviviales, fiables et puissantes. 
Outre les éléments de base du langage VBA (structure du langage et concepts de programmation objet) vous permettant d'automatiser les traitements, vous apprendrez à générer des tableaux croisés et des graphiques,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cas pratique qui vous guide dans la création d'une application Excel. 
Les exemples présentés dans l'ouvrage sont en téléchargement sur le site www.editions-eni.fr.</t>
  </si>
  <si>
    <t>%SITE_CLIENT%/?library_guid=317CB16E-4C84-40D8-9F55-91CD541EA8ED</t>
  </si>
  <si>
    <t xml:space="preserve"> excel 2016 </t>
  </si>
  <si>
    <t xml:space="preserve"> LNRI19EXCV</t>
  </si>
  <si>
    <t xml:space="preserve"> office 2019 </t>
  </si>
  <si>
    <t>EI2ANGNOD</t>
  </si>
  <si>
    <t>Optimisez le développement de vos applications web avec une architecture MEAN (2e édition)</t>
  </si>
  <si>
    <t>Pierre  Pompidor</t>
  </si>
  <si>
    <t xml:space="preserve">Pompidor, Pierre </t>
  </si>
  <si>
    <t xml:space="preserve">Ce livre s'adresse à tout informaticien qui souhaite optimiser le développement industriel de ses applications web avec la mise en place d'une architecture MEAN (basée sur MongoDB, le framework Express, le framework Angular et un serveur Node.js). L'auteur lui donne les clés pour répondre aux nouvelles exigences de plus en plus fortes de ce type de développement, à savoir le besoin de réutiliser des briques logicielles pour augmenter la productivité du développement et l'optimisation de la charge des serveurs qui ne cesse d'augmenter. 
Le développement d'une application Angular au sein d'une architecture MEAN bénéficie de la cohérence de l'utilisation de JavaScript, et de son extension TypeScript, au niveau du client et du serveur. Dans les deux premiers chapitres, le lecteur trouvera ainsi les informations nécessaires pour comprendre ce langage permettant une programmation objet avec classes. Sont ensuite détaillés, d'une part la mise en oeuvre d'un serveur Node.js extrêmement réactif, et d'autre part le framework applicatif Angular (en version 8 au moment de l'écriture). Celui-ci permet de créer des applications monopages (interagissant avec le serveur uniquement pour échanger des données) et fait preuve d'une modularité exemplaire organisée en deux niveaux : les modules et les composants. Le livre présente également le système de gestion de bases de données NoSQL MongoDB qui, associé aux deux autres piliers de l'architecture, permettra un accès performant à une très forte volumétrie de données.
La visualisation d'informations étant par ailleurs un domaine phare d'Angular, l'affichage de graphiques ainsi que l'annotation graphique de Google Maps sont également étudiés. Enfin, l'utilisation de trois bibliothèques de composants graphiques très populaires (PrimeNG, Material et ngx-bootstrap) est également introduite en fin d'ouvrage.
Tout au long du livre, un fil rouge avec de très nombreux exemples de code guide le lecteur vers la création d'une application de e-commerce, exemple idéal pour illustrer la mise en oeuvre d'une architecture MEAN.
Quizinclus dans 
la version en ligne !
- Testez vos connaissances à l'issue de chaque chapitre
- Validez vos acquis
</t>
  </si>
  <si>
    <t>%SITE_CLIENT%/?library_guid=E4E73B33-CA1A-4729-9834-48A7A08DA8B1</t>
  </si>
  <si>
    <t xml:space="preserve"> LNEI2ANGNOD</t>
  </si>
  <si>
    <t xml:space="preserve"> mean </t>
  </si>
  <si>
    <t xml:space="preserve"> ngx</t>
  </si>
  <si>
    <t xml:space="preserve"> primeng * material </t>
  </si>
  <si>
    <t xml:space="preserve">bootstrap </t>
  </si>
  <si>
    <t>LFMAK</t>
  </si>
  <si>
    <t>Makeblock</t>
  </si>
  <si>
    <t>Les outils pour vos projets électroniques, robotiques et scientifiques</t>
  </si>
  <si>
    <t>327 pages</t>
  </si>
  <si>
    <t>Ce livre s'adresse à tout maker passionné qui souhaite appréhender l'écosystème Makeblock à travers des projets d'électronique, de robotique ou scientifiques. 
L'auteur commence par mettre l'accent sur la notion centrale de bloc. Blocs de connaissances comme dans l'approche d'enseignement interdisciplinaire STEAM (Science, Technologie, Engineering, Arts et Mathématiques) que Makeblock a choisi d'adopter comme philosophie, blocs de type briques comme dans les jeux de construction Lego® ou Meccano®, ou encore blocs de code comme dans les interfaces de programmation visuelle telles que Scratch, mBlock, Ardublock ou encore Blockly&amp;hellip;
Il propose ensuite un tour d'horizon des différents produits de Makeblock. Kits prêts à l'emploi, actionneurs, modules de commandes basés sur Arduino, robots mBot, Inventor kit et Ultimate kit 2.0 ou encore Airblock sont ainsi détaillés avant que le lecteur puisse découvrir les différentes applications possibles de ces produits.
Pour ce faire, l'auteur expose différents projets de réalisation, notamment en lien avec l'environnement, dans lesquels tous les profils de lecteurs peuvent trouver un intérêt. Le lecteur étudie par exemple comment réaliser un petit véhicule pour explorer l'environnement, comment créer une expérience assistée par ordinateur (ExAO) pour mesurer la qualité de l'eau ou encore comment construire une station connectée de mesure de l'environnement. 
La création d'une station de mesure embarquée permettra également au lecteur de voir en quoi le langage Python ou l'utilisation de modules ESP élargit les possibilités d'utilisation des kits de Makeblock. De même, le traitement des données collectées avec Excel est étendu aux outils d'analyse plus poussés comme KNIME.
Pour finir, l'auteur explore les nouveautés techniques et pédagogiques dans le domaine des STEAM comme les kits de composants grand public qui visent à initier petits et grands à la programmation visuelle par flot avec Neuron, les objets connectés avec Codey Rocky et l'Intelligence Artificielle avec des fonctionnalités de l'atelier de codage mBlock5.
Des éléments complémentaires sont en téléchargement sur le site www.editions-eni.fr.</t>
  </si>
  <si>
    <t>%SITE_CLIENT%/?library_guid=CF2F5429-963E-4547-8418-90CE7DF4F0CF</t>
  </si>
  <si>
    <t xml:space="preserve"> Codey Rockey </t>
  </si>
  <si>
    <t xml:space="preserve"> Knime </t>
  </si>
  <si>
    <t xml:space="preserve"> LNLFMAK</t>
  </si>
  <si>
    <t xml:space="preserve"> mblock </t>
  </si>
  <si>
    <t xml:space="preserve"> neuron </t>
  </si>
  <si>
    <t xml:space="preserve"> steam </t>
  </si>
  <si>
    <t>RB19OFFFA</t>
  </si>
  <si>
    <t>Microsoft® Office (versions 2019 et Office 365) : Word, Excel, PowerPoint, Outlook</t>
  </si>
  <si>
    <t xml:space="preserve">Ce livre vous présente les fonctionnalités avancées des applications de la suite bureautique Microsoft® Office. Il a été rédigé avec la version 2019 d'Office et intègre les nouveautés et différences de la version disponible avec un abonnement Office 365.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archivage&amp;hellip;) et la configuration de la messagerie (notification d'absence, création de signature, mise en forme conditionnelle des messages, utilisation des actions rapides pour faciliter la saisie de messages répétitifs...).
Le livre se termine par les possibilités d'intégration des données d'une application à l'autre (copier des données Excel dans Word, par exemple) et les techniques qui permettent de partager et de co-éditer des fichiers enregistrés par exemple, sur OneDrive.
Découvrez nos formations Microsoft Office éligibles au CPF 
en cliquant ici. Formation 100% financée, selon vos droits !
</t>
  </si>
  <si>
    <t>%SITE_CLIENT%/?library_guid=C2F9AC8E-CE1D-4C8A-A7EA-C9412916BAB7</t>
  </si>
  <si>
    <t xml:space="preserve"> LNRB19OFFFA</t>
  </si>
  <si>
    <t xml:space="preserve"> perfectionnement </t>
  </si>
  <si>
    <t xml:space="preserve">Word2019 </t>
  </si>
  <si>
    <t>RB19OFFFB</t>
  </si>
  <si>
    <t>Ce livre vous présente les fonctions de base des principaux logiciels de la suite Microsoft® Office : le traitement de texte Word, le tableur Excel, le logiciel de présentations animées PowerPoint et le logiciel de messagerie Outlook. Il a été rédigé avec la version 2019 d'Office et intègre les nouveautés et différences de la version disponible avec un abonnement Office 365.
Il vous présente les fonctions de base du traitement de texte Word 2019 permettant de créer un document, de le mettre en page et de l'imprimer. 
Avec Excel 2019, vous apprendrez à créer des tableaux de calculs et des graphiques et à les mettre en forme. 
PowerPoint vous permettra de réaliser des diaporamas avec divers effets d'animation. 
Le chapitre sur Outlook vous explique comment envoyer des messages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t>
  </si>
  <si>
    <t>%SITE_CLIENT%/?library_guid=369A9C20-BC45-4F1E-9D50-0AF162BF69C2</t>
  </si>
  <si>
    <t xml:space="preserve"> initiation </t>
  </si>
  <si>
    <t xml:space="preserve"> LNRB19OFFFB</t>
  </si>
  <si>
    <t xml:space="preserve"> Office19 </t>
  </si>
  <si>
    <t>RI11JAV</t>
  </si>
  <si>
    <t>Java 11</t>
  </si>
  <si>
    <t>560 pages</t>
  </si>
  <si>
    <t xml:space="preserve">Ce livre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Après une présentation de la plateforme Java SE, de son installation sous Windows et Linux et de l'environnement de développement utilisé dans le cadre de l'ouvrage (Eclipse, MySQL), le lecteur étudie les bases du langage et la programmation orientée objet. Parmi la richesse de l'API Java, un focus est fait sur l'API de gestion des dates, sur les nouvelles possibilités offertes par les interfaces et sur la notion de modules. 
Les expressions lambda et les API sous-jacentes comme l'API java.util.function ou l'API Stream sont détaillées avant de passer à l'étude du développement d'applications graphiques avec la bibliothèque Swing. Le développement d'applications client/serveur est également présenté avec l'API JDBC assurant l'accès aux bases de données relationnelles. 
Le déploiement étant une étape importante du succès d'une application, le dernier chapitre présente la distribution d'une application avec la solution classique des fichiers d'archives ou l'utilisation de l'outil jlink.
De nombreux exercices avec leurs corrigés permettent au lecteur de valider ses connaissances et de mettre en pratique immédiatement les notions étudiées. 
Des éléments complémentaires sont en téléchargement sur le site www.editions-eni.fr.
Quizinclus dans 
la version en ligne !
- Testez vos connaissances à l'issue de chaque chapitre
- Validez vos acquis
</t>
  </si>
  <si>
    <t>%SITE_CLIENT%/?library_guid=58412ACA-5C3B-4214-8A64-B40E0A27E562</t>
  </si>
  <si>
    <t xml:space="preserve"> jws </t>
  </si>
  <si>
    <t xml:space="preserve"> LNRI11JAV</t>
  </si>
  <si>
    <t>SOBPAR</t>
  </si>
  <si>
    <t>Parler et faire une présentation en public en toute confiance</t>
  </si>
  <si>
    <t>Apprendre, s'entraîner et exceller !</t>
  </si>
  <si>
    <t>248 pages</t>
  </si>
  <si>
    <t xml:space="preserve">La peur de parler en public arrive juste derrière  celle de la mort. Le stress qu'elle génère peut être incapacitant et  transformer une présentation en événement traumatisant. Pourtant, savoir  présenter en public est une des compétences nécessaires pour booster une  carrière ; or, en appliquant quelques techniques simples, vous pourrez  facilement transcender vos peurs et briller en public.
Ce livre est le fruit de près de trente ans de présentations  publiques utilisant des logiciels de présentation divers, de Harvard  Graphics à Canva en passant par PowerPoint, Prezi Next, Impress,  Keynote ou Sway. Il s'adresse à toutes les personnes amenées à faire  des présentations face à un public plus ou moins large, que ce soit dans un  domaine professionnel ou privé.
Il aborde tous les aspects de la présentation : quel outil choisir, comment construire l'histoire et délivrer son message,  comment utiliser le cliqueur mais également comment travailler sa voix,  se présenter face à son audience, se préparer au mieux et prendre  confiance grâce aux répétitions&amp;hellip;
Débordant d'informations utiles, de nombreuses astuces,  présentant des exemples de présentations réussies et les principales  erreurs à éviter, il conviendra également aux présentateurs et présentatrices  aguerris et vous aidera à concevoir une présentation digne des plus grands  orateurs tels Steve Jobs ou Anthony Robbins.
Vous y trouverez également des exercices simples et  rapides pour vous apprendre à mieux respirer, à travailler votre voix, à vous  déplacer sur la scène avec assurance, à mieux articuler les transitions entre  diapositives, à impliquer votre audience pour, finalement, devenir un  présentateur hors pair.
Quizinclus dans 
la version en ligne !
- Testez vos connaissances à l'issue de chaque chapitre
- Validez vos acquis
</t>
  </si>
  <si>
    <t>%SITE_CLIENT%/?library_guid=CEE7C696-BE6B-478D-A2EF-FB1A8807CCE2</t>
  </si>
  <si>
    <t xml:space="preserve"> Canva </t>
  </si>
  <si>
    <t xml:space="preserve"> discours </t>
  </si>
  <si>
    <t xml:space="preserve"> Harvard Graphics </t>
  </si>
  <si>
    <t xml:space="preserve"> Impress </t>
  </si>
  <si>
    <t xml:space="preserve"> Keynote </t>
  </si>
  <si>
    <t xml:space="preserve"> LNSOBPAR</t>
  </si>
  <si>
    <t xml:space="preserve"> Mindmapping </t>
  </si>
  <si>
    <t xml:space="preserve"> PowerPoint </t>
  </si>
  <si>
    <t xml:space="preserve"> Prezi Next </t>
  </si>
  <si>
    <t xml:space="preserve"> répétition </t>
  </si>
  <si>
    <t xml:space="preserve"> respiration </t>
  </si>
  <si>
    <t xml:space="preserve"> Storyboard </t>
  </si>
  <si>
    <t xml:space="preserve"> Storytelling </t>
  </si>
  <si>
    <t xml:space="preserve"> Sway </t>
  </si>
  <si>
    <t xml:space="preserve">Prise de parole en public </t>
  </si>
  <si>
    <t>RI19WINIST</t>
  </si>
  <si>
    <t>433 pages</t>
  </si>
  <si>
    <t xml:space="preserve">Ce livre sur Windows Server 2019 s'adresse à un public d'administrateurs ou techniciens système qui souhaitent acquérir des compétences sur les fonctionnalités offertes par Windows Server 2019.
Dans le premier chapitre, l'auteur détaille l'implémentation d'Hyper-V. Prérequis, machine virtuelle, mémoire dynamique, types de disques ainsi que gestion d'un réseau virtuel sont détaillés. Le nouveau format de fichier ainsi que la mise à niveau de la version d'une machine virtuelle sont également présentés.
L'auteur présente ensuite la version Core ainsi que les différents outils pour procéder à la migration vers Windows Server 2019.
La gestion du stockage débute par la configuration du stockage local avec la gestion des disques et la gestion des volumes. L'auteur guide ensuite le lecteur dans l'opération de réduction d'une partition. Cette opération est effectuée en ligne de commande ainsi qu'avec l'interface graphique. La déduplication ainsi que la gestion de l'espace de stockage sont également détaillées.
Le lecteur pourra également se familiariser avec les technologies NAS, DAS et SAN et avec la mise en place d'un partage SMB et NFS. L'auteur présente ensuite les conteneurs Windows Server et leur mise en place. Les notions de PRA (Plan de reprise d'activité), de cluster à basculement ainsi que la fonctionnalité d'équilibrage de charge sont étudiées.
Enfin, les derniers chapitres traitent de l'administration de Windows Server avec WDS, WSUS et MDT.
Quizinclus dans 
la version en ligne !
- Testez vos connaissances à l'issue de chaque chapitre
- Validez vos acquis
</t>
  </si>
  <si>
    <t>%SITE_CLIENT%/?library_guid=87E6CD59-C6F5-472D-A7CE-2FBF3854303B</t>
  </si>
  <si>
    <t xml:space="preserve"> livre réseau </t>
  </si>
  <si>
    <t xml:space="preserve"> LNRI19WINIST</t>
  </si>
  <si>
    <t xml:space="preserve"> NLB </t>
  </si>
  <si>
    <t xml:space="preserve">livre système </t>
  </si>
  <si>
    <t>RI3CAPOO</t>
  </si>
  <si>
    <t>Apprendre la Programmation Orientée Objet avec le langage C# (3e édition)</t>
  </si>
  <si>
    <t>602 pages</t>
  </si>
  <si>
    <t xml:space="preserve">Ce livre s'adresse aux étudiants et aux développeurs ayant déjà une première expérience de la programmation structurée et qui sont désireux de passer à la Programmation Orientée Objet (POO) avec le langage C#, pour développer des applications .NET.
Après un historique de la POO et du langage C#, l'auteur explique pourquoi ce type de programmation est devenu incontournable pour développer dans les environnements graphiques événementiels. Les notions d'objet, de classe et de référence sont présentées puis les fondements de la POO que sont l'encapsulation, l'héritage, le polymorphisme et l'abstraction. Les différentes étapes d'un développement objet avec les principes de modélisation UML sont abordées, suivies par une présentation du framework .NET au travers de son intérêt, de sa richesse et de son environnement de développement Microsoft Visual Studio 2019 Community. 
Le lecteur découvre comment C# reproduit les principes de la POO avec des explications simples, des exemples concrets et des exercices corrigés à télécharger sur le site www.editions-eni.fr. Les types de base du développement .NET et leurs utilisations sont présentés. Les programmes d'essais sont de type console ou graphique, basés sur l'utilisation des Windows Forms pour illustrer les communications entre objets. Quand ils seront pertinents, des parallèles seront menés avec les langages de programmation objet C++ et Java. 
La programmation multithread, permettant l'exécution simultanée de plusieurs flux d'instructions, sera présentée, suivie par la communication entre mondes managé et non managé et l'écriture de tests unitaires. Ensuite, avec la technique de la réflexion sur les objets, l'auteur présente une façon dynamique de programmer et les travers qu'elle peut engendrer. Enfin, le dernier chapitre traite de la gestion des données avec LINQ, l'utilisation des fichiers XML, ADO.NET (en mode connecté et en mode déconnecté) et Entity Framework.
&amp;Agrave; la fin de ce livre, le lecteur disposera de bases solides pour appréhender les puissantes bibliothèques du .NET et réaliser des programmes objet modulaires, fiables et extensibles.
Quizinclus dans 
la version en ligne !
- Testez vos connaissances à l'issue de chaque chapitre
- Validez vos acquis
</t>
  </si>
  <si>
    <t>%SITE_CLIENT%/?library_guid=27F34D78-B324-41C4-9E7B-7FC9E007CE8C</t>
  </si>
  <si>
    <t xml:space="preserve"> LNRI3CAPOO</t>
  </si>
  <si>
    <t>RB19OUT</t>
  </si>
  <si>
    <t>Outlook</t>
  </si>
  <si>
    <t xml:space="preserve">
Ce guide pratique vous présente dans le détail les fonctions du logiciel de messagerie Microsoft® Outlook ; il a été rédigé avec la version 2019 d'Outlook et intègre les nouveautés et différences de la version Outlook livrée avec Office 365.  Il s'adresse à toute personne désirant découvrir et approfondir l'ensemble de ses fonctionnalités. 
Après la description de l'environnement, vous apprendrez à envoyer des messages basés ou pas sur un modèle ; vous verrez aussi comment renvoyer un message, rappeler un message envoyé par erreur ou marquer un message pour le suivi. Vous découvrirez la Boîte de réception prioritaire, apprendrez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La troisième partie traite du Calendrier :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catégories&amp;hellip;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</si>
  <si>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%SITE_CLIENT%/?library_guid=86F711BD-927B-4ABC-9BFD-52827AA1F741</t>
  </si>
  <si>
    <t xml:space="preserve"> LNRB19OUT</t>
  </si>
  <si>
    <t xml:space="preserve"> Outlook 2019 </t>
  </si>
  <si>
    <t xml:space="preserve"> Outlook19 </t>
  </si>
  <si>
    <t>AT19SOL</t>
  </si>
  <si>
    <t>SolidWorks 2019</t>
  </si>
  <si>
    <t>Ce livre sur SolidWorks 2019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t>
  </si>
  <si>
    <t>%SITE_CLIENT%/?library_guid=050FB1BF-5427-496A-934F-8653D5A47A2D</t>
  </si>
  <si>
    <t xml:space="preserve"> LNAT19SOL</t>
  </si>
  <si>
    <t>TPPHMY</t>
  </si>
  <si>
    <t>Entraînez-vous à développer une application collaborative</t>
  </si>
  <si>
    <t>Ce livre sur PHP et MySQL vous permettra de maîtriser le développement étape par étape d'une application collaborative associée à une base de données MySQL, tout en respectant les standards de développement actuels tels que MVC, HTML5 ou Bootstrap. 
Le premier chapitre est consacré à l'installation de l'environnement de développement avec Apache, MySQL et PHP sous Windows et sous Linux. Ensuite, le lecteur crée les premières pages PHP et la base de données MySQL qui permettra la gestion des utilisateurs. Il est ensuite invité à développer son savoir-faire dans la réalisation d'interfaces web avec des écrans réactifs optimisés pour le mobile.
Dans le chapitre qui suit, le lecteur poursuit dans un cadre MVC à l'aide du framework FPL pour, par exemple, afficher la page d'accueil, réaliser la page de connexion ou encore gérer l'authentification et les demandes des utilisateurs.
Un ensemble de travaux pratiques explore la gestion du temps en PHP/MySQL au travers de la réalisation d'une passerelle avec l'agenda Google. Puis, sortant des architectures classiques, le lecteur associe la technologie PHP à node.js et à MongoDB pour mettre en oeuvre un module de messagerie instantanée incluant des fonctionnalités de recherche et de multimédia. Dans un chapitre dédié, il a l'occasion d'étudier la structure du framework FPL et de réaliser des extensions. 
Pour finir, il s'entraîne au déploiement de son application PHP, en environnements on-premise et Cloud. L'auteur  propose également d'implémenter un SEO basique avec Google Analytics. 
Pour les apports théoriques sur ce sujet, Editions ENI édite dans la collection Ressources Informatiques des ouvrages sur PHP et sur MySQL.
Les éléments nécessaires à la réalisation des travaux pratiques sont en téléchargement sur le site www.editions-eni.fr.</t>
  </si>
  <si>
    <t>%SITE_CLIENT%/?library_guid=7AB02888-D14E-4978-A7A7-E21CD698FA2A</t>
  </si>
  <si>
    <t xml:space="preserve"> Bootstrap </t>
  </si>
  <si>
    <t xml:space="preserve"> FPL </t>
  </si>
  <si>
    <t xml:space="preserve"> HTML5 </t>
  </si>
  <si>
    <t xml:space="preserve"> LNTPPHMY</t>
  </si>
  <si>
    <t xml:space="preserve"> MySQL </t>
  </si>
  <si>
    <t xml:space="preserve"> NoSQL </t>
  </si>
  <si>
    <t>RB19PRO</t>
  </si>
  <si>
    <t>Project 2019</t>
  </si>
  <si>
    <t>460 pages</t>
  </si>
  <si>
    <t xml:space="preserve">Ce livre vous présente dans le détail l'ensemble des fonctionnalités de Microsoft® Project 2019.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
Quizinclus dans 
la version en ligne !
- Testez vos connaissances à l'issue de chaque chapitre
- Validez vos acquis
</t>
  </si>
  <si>
    <t>%SITE_CLIENT%/?library_guid=B36E132C-4733-4B3A-B9D7-4CFA0E313798</t>
  </si>
  <si>
    <t xml:space="preserve"> cash</t>
  </si>
  <si>
    <t xml:space="preserve"> coût </t>
  </si>
  <si>
    <t xml:space="preserve"> Gestion de projet </t>
  </si>
  <si>
    <t xml:space="preserve"> LNRB19PRO</t>
  </si>
  <si>
    <t xml:space="preserve"> msproject </t>
  </si>
  <si>
    <t xml:space="preserve"> Pert </t>
  </si>
  <si>
    <t>RI3JASAP</t>
  </si>
  <si>
    <t>Apprendre à développer avec JavaScript (3e édition)</t>
  </si>
  <si>
    <t>Edition du 1 December 2018</t>
  </si>
  <si>
    <t>821 pages</t>
  </si>
  <si>
    <t xml:space="preserve">Ce livre sur l'apprentissage du développement avec JavaScript s'adresse à des lecteurs qui souhaitent maîtriser cette brique incontournable des développements web (applications/serveurs web et applications hybrides pour smartphones). En effet, même si des solutions logicielles existent pour contourner la connaissance du langage JavaScript, sa maîtrise est un atout essentiel pour acquérir une expertise dans le domaine des technologies du Web 2.0.
En prenant le parti que le lecteur n'a que des connaissances minimales en programmation, l'auteur débute par des rappels ou des apports en algorithmie. Il explique ensuite les bases du langage JavaScript. Les différents concepts, principes ou fonctionnalités sont mis en oeuvre au travers d'exemples concrets facilement réutilisables ensuite dans d'autres développements. 
Le livre permettra au lecteur de monter progressivement en compétences sur JavaScript en montrant les interactions avec d'autres technologies web (ou langages) comme l'incontournable HTML, les feuilles de styles CSS, les langages de script orientés serveurs comme PHP. Des sujets aussi importants que la Programmation Orientée Objet, les nouveautés de la version ECMAScript 6, la manipulation du DOM ou encore la gestion des cookies, le stockage local et distant, la géolocalisation, le dessin, les graphiques de gestion seront abordés au travers d'exemples concrets.
Dans cette troisième édition, l'auteur propose des exemples didactiques d'utilisation de JavaScript dans un contexte serveur avec la présentation du framework Angular et du serveur d'applications Node.js. Enfin, JavaScript faisant une percée très significative dans le monde du développement hybride sur les smartphones et tablettes, le livre se termine par un exposé complet sur le framework Ionic 3 avec de nombreux exercices présentant l'architecture et permettant d'aborder sereinement le développement d'applications plus complexes.
Tous les chapitres du livre intègrent de nombreux exemples largement commentés et en progression logique.
Des éléments complémentaires sont en téléchargement sur le site www.editions-eni.fr ainsi que sur l'espace GitHub des Editions ENI.
Les chapitres du livre :
Présentation du langage JavaScript &amp;ndash; Développement à partir d'algorithmes &amp;ndash; Bases du langage JavaScript &amp;ndash; Conditionnement des traitements &amp;ndash; Traitements itératifs (boucles) &amp;ndash; Tableaux &amp;ndash; Procédures et fonctions &amp;ndash; Approche « objet » en JavaScript &amp;ndash; Objets de base de JavaScript &amp;ndash; Les nouveautés d'ECMAScript 6 &amp;ndash; Saisie de données via des formulaires &amp;ndash; Modèle DOM &amp;ndash; Exploration de flux XML via DOM &amp;ndash; Gestion des cookies en JavaScript &amp;ndash; Stockage local de données &amp;ndash; Stockage distant (Ajax - PHP - MySQL - XML) &amp;ndash; Stockage distant (Ajax - PHP - MySQL - JSON) &amp;ndash; Géolocalisation &amp;ndash; Dessin (HTML5 CANVAS) &amp;ndash; Graphiques de gestion &amp;ndash; Framework AngularJS &amp;ndash; Framework Node.js &amp;ndash; Framework JavaScript pour le développement hybride &amp;ndash; Développement hybride en JavaScript &amp;ndash; Gestion de Hardware sous Ionic 3 &amp;ndash; Composants de base sous Ionic 3 &amp;ndash; Applications basiques sous Ionic 3 &amp;ndash; Gestion de la persistance sous Ionic 3 &amp;ndash; Gestion des listes sous Ionic 3 &amp;ndash; Graphiques de gestion sous Ionic
Quizinclus dans 
la version en ligne !
- Testez vos connaissances à l'issue de chaque chapitre
- Validez vos acquis
</t>
  </si>
  <si>
    <t>%SITE_CLIENT%/?library_guid=4DC7F35B-0AFB-40EB-BCE8-5CD6DA0F913F</t>
  </si>
  <si>
    <t xml:space="preserve"> LNRI3JASAP</t>
  </si>
  <si>
    <t>RB2INTI</t>
  </si>
  <si>
    <t>Internet au quotidien (2e édition)</t>
  </si>
  <si>
    <t>Surfez sur Internet, envoyez des messages, téléchargez, discutez avec Skype, découvrez Facebook...</t>
  </si>
  <si>
    <t>Edition du 1 March 2018</t>
  </si>
  <si>
    <t>386 pages</t>
  </si>
  <si>
    <t>Nous sommes tous les jours de plus  en plus nombreux à utiliser les services d'Internet pour rechercher des  informations, apprendre, communiquer (en direct ou en différé), travailler,  acheter, jouer... Ce livre aidera les débutants à utiliser au mieux les  nombreuses ressources disponibles sur Internet et permettra aux initiés d'aller  plus loin dans l'exploitation de cet outil au quotidien.
Après quelques généralités sur le réseau des réseaux et un rappel sur les  différents modes de connexion possibles, vous apprendrez à utiliser les  principaux navigateurs (Google  Chrome, Microsoft Edge et Mozilla Firefox) pour surfer sur le web, trouver précisément l'information grâce au moteur de  recherche Google, Bing ou Qwant et configurer votre navigateur pour une  utilisation optimale. 
Vous découvrirez ensuite les  principales technologies qui vous permettront de communiquer avec vos proches :  la messagerie (application Courrier de Windows 10 et Gmail,  le webmail de Google) et la messagerie instantanée ou tchat (Skype). 
Vous verrez ensuite comment  utiliser des services de stockage en ligne tels que Google Drive et Microsoft  OneDrive pour stocker vos fichiers en toute sécurité et les partager avec  d'autres utilisateurs. 
Vous découvrirez et apprendrez à  utiliser les réseaux sociaux que sont Facebook, Twitter et Youtube. 
La partie suivante aborde le téléchargement des  fichiers pour apprendre à récupérer légalement images, vidéos et musique ainsi  que les méthodes permettant de compresser les fichiers.
La dernière partie, consacrée à la  sécurité, vous donne des conseils pour éviter les situations à risque et  protéger votre ordinateur de toutes sortes d'intrusion (virus, chevaux de  Troie, logiciel espion...).
Pour parfaire vos connaissances, vous trouverez également en annexe, un  glossaire des termes techniques utilisés.</t>
  </si>
  <si>
    <t>%SITE_CLIENT%/?library_guid=F4A047F7-4F92-4510-A73B-CC2AD03F06F7</t>
  </si>
  <si>
    <t xml:space="preserve"> Bing </t>
  </si>
  <si>
    <t xml:space="preserve"> Chrome </t>
  </si>
  <si>
    <t xml:space="preserve"> contrôle parental </t>
  </si>
  <si>
    <t xml:space="preserve"> espion </t>
  </si>
  <si>
    <t xml:space="preserve"> forum </t>
  </si>
  <si>
    <t xml:space="preserve"> LNRB2INTI</t>
  </si>
  <si>
    <t xml:space="preserve"> Mozilla Firefox </t>
  </si>
  <si>
    <t xml:space="preserve"> Opera </t>
  </si>
  <si>
    <t xml:space="preserve"> Qwant </t>
  </si>
  <si>
    <t xml:space="preserve"> Skype </t>
  </si>
  <si>
    <t xml:space="preserve"> téléchargement </t>
  </si>
  <si>
    <t xml:space="preserve"> télécharger </t>
  </si>
  <si>
    <t xml:space="preserve"> Yahoo </t>
  </si>
  <si>
    <t xml:space="preserve">Firefox </t>
  </si>
  <si>
    <t>RI216WINS</t>
  </si>
  <si>
    <t>Windows Server 2016</t>
  </si>
  <si>
    <t>Edition du 1 August 2018</t>
  </si>
  <si>
    <t xml:space="preserve">Ce livre sur Windows Server 2016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partage d'un fichier VHD et son redimensionnement, et enfin les switchs virtuels. Cet apport théorique permet la création d'une maquette (ou bac à sable) composée de machines virtuelles exécutant Windows Server 2016 et Windows 10.
L'auteur présente ensuite les services Active Directory afin de permettre aux personnes débutantes d'appréhender le vocabulaire utilisé pour Active Directory. Les sites AD, la réplication, le catalogue global sont autant de paramètres étudiés. Le lecteur réalisera la promotion d'un serveur en tant que contrôleur de domaine et en tant que RODC (Read Only Domain Controller) et découvrira le clonage d'un contrôleur de domaine virtuel ou encore Azure AD et le fonctionnement de Azure AD Join. La console Gestionnaire de serveur et certaines de ses fonctionnalités, Nano Server ainsi que les objets Active Directory comme la corbeille AD sont également expliqués.
Dans les chapitres qui suivent, les services DHCP sont traités (haute disponibilité, administration à l'aide de PowerShell...), ainsi que les services réseau, l'implémentation d'un serveur DNS et d'un serveur de fichiers ou encore la mise en place d'un espace de noms DFS.
Enfin les derniers chapitres auront pour sujet la mise en place, la gestion et le dépannage des stratégies de groupe, la sécurité avec notamment la mise en place d'une stratégie de mot de passe affinée, la mise en place d'un serveur de déploiement (capture des données d'une partition ou création d'un fichier de réponse), l'installation d'un serveur WSUS ainsi que les outils permettant la gestion et la surveillance du serveur et la présentation du langage PowerShell.
Cette nouvelle édition du livre s'enrichit de quelques nouveautés comme la mise en place de containers ou la récupération d'évènements à l'aide de WinRMS.
Tout au long de ce livre sur Windows Server, l'auteur a mis l'accent sur PowerShell : plusieurs ateliers sont réalisés uniquement en PowerShell (migration d'un serveur de fichiers, migration du DHCP...). 
Des éléments complémentaires sont en téléchargement sur le site www.editions-eni.fr.
Les chapitres du livre :
Rôles et fonctionnalités &amp;ndash; Hyper-V &amp;ndash; Installation du bac à sable &amp;ndash; Services de domaine Active Directory &amp;ndash; Console Gestionnaire de serveur &amp;ndash; Gestion des objets Active Directory &amp;ndash; Implémentation d'un serveur DHCP &amp;ndash; Les services réseau sous Windows Server 2016 &amp;ndash; Implémentation d'un serveur DNS &amp;ndash; Implémentation d'un serveur de fichiers &amp;ndash; Gestion du système de fichiers DFS &amp;ndash; Infrastructure de stratégies de groupe &amp;ndash; Gestion de la politique de sécurité &amp;ndash; Dépanner les stratégies de groupe &amp;ndash; Implémentation du service de déploiement &amp;ndash; Distribuer des mises à jour avec WSUS &amp;ndash; Gestion et surveillance des serveurs &amp;ndash; PowerShell
Quizinclus dans 
la version en ligne !
- Testez vos connaissances à l'issue de chaque chapitre
- Validez vos acquis
</t>
  </si>
  <si>
    <t>%SITE_CLIENT%/?library_guid=1E9EC569-0595-4427-8659-9F50A2681271</t>
  </si>
  <si>
    <t xml:space="preserve"> LNRI216WINS</t>
  </si>
  <si>
    <t xml:space="preserve"> winrms </t>
  </si>
  <si>
    <t>EP2DOC</t>
  </si>
  <si>
    <t>Prise en main et mise en pratique sur une architecture micro-services (2e édition)</t>
  </si>
  <si>
    <t>Edition du 1 February 2018</t>
  </si>
  <si>
    <t>Ce livre sur Docker s'adresse à tout développeur, architecte, administrateur souhaitant aboutir à une connaissance structurée de Docker en s'appuyant sur la mise en pratique d'un exemple concret de déploiement d'une application en conteneurs. Une connaissance même minimale de Linux et des réseaux TCP/IP est un prérequis indispensable pour tirer le meilleur profit de ce livre qui est organisé en deux parties. 
La première partie détaille les mécanismes constituant les fondements de Docker avec des exemples de manipulations sur des exercices pratiques. Docker faisant partie d'un écosystème foisonnant et extrêmement mouvant, l'auteur s'attache à fournir au lecteur des bases solides sur son fonctionnement et sur ses concepts les plus importants pour que son utilisation soit efficace et pour maîtriser les besoins élémentaires des utilisateurs professionnels (création d'images simples et solides, connaissance des bonnes pratiques, sécurité...).
Dans une seconde partie, l'auteur met en oeuvre une infrastructure complète autour d'une application exemple, en architecture micro services. Le point de vue adopté par l'auteur est celui d'un éditeur de logiciels dont le besoin est de mettre en oeuvre des services logiciels sur une architecture souple et évolutive. Cette mise en pratique sur une application réaliste permet de décrire les astuces de déploiement de conteneurs pour Java, Core .NET, Python et Node.js/AngularJS. L'application ainsi créée est ensuite déployée dans un cluster de machines géré par Docker Swarm.
Des éléments sont en téléchargement sur le site www.editions-eni.fr et sur le compte GitHub des Editions ENI. Ainsi, le lecteur est en mesure de mettre en oeuvre la totalité de l'exemple traité dans le livre.
Les chapitres du livre :
Avant-propos &amp;ndash; Introduction à Docker &amp;ndash; Premiers pas &amp;ndash; Création de vos propres images &amp;ndash; Installation d'un registre privé &amp;ndash; Mise en oeuvre d'une architecture logicielle &amp;ndash; Déploiement dans un cluster &amp;ndash; Encore plus loin avec Docker</t>
  </si>
  <si>
    <t>%SITE_CLIENT%/?library_guid=078CE2AA-0C08-482D-95FD-223094E2D7D4</t>
  </si>
  <si>
    <t xml:space="preserve"> docker swarm </t>
  </si>
  <si>
    <t xml:space="preserve"> LNEP2DOC</t>
  </si>
  <si>
    <t xml:space="preserve">livre docker </t>
  </si>
  <si>
    <t>AT22ARC</t>
  </si>
  <si>
    <t>ArchiCAD 21 et 22</t>
  </si>
  <si>
    <t>Edition du 1 October 2018</t>
  </si>
  <si>
    <t>Ce livre vous présente les principales fonctionnalités du logiciel ArchiCAD. Il a été rédigé à l'aide de la version 21 d'ArchiCAD et présente les nouvelles fonctionnalités de la version 22. Il est destiné tout autant aux étudiants en Design d'espaces qu'aux dessinateurs en bâtiment ou aux architectes.
Il a comme objectif d'accompagner les personnes débutant avec ArchiCAD et peut servir également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classification&amp;hellip;
Vous apprendrez à utiliser les outils d'architecture (mur, dalle, porte, fenêtre, escalier&amp;hellip;) et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Un chapitre vous présente dans le détail les nouveautés de la version 22 d'ArchiCAD.
Le livre se termine par l'utilisation des fichiers d'export/import de type IFC et par l'exploitation des modules permettant le travail collaboratif tel qu'il est préconisé dans le BIM.
Les chapitres du livre :
Avant-propos &amp;ndash; Introduction &amp;ndash; Interface graphique &amp;ndash; Débuter un projet ArchiCAD &amp;ndash; Outils de dessin 2D &amp;ndash; Modifier les éléments &amp;ndash; Les matériaux &amp;ndash; Organisation du dessin &amp;ndash; Outils d'architecture &amp;ndash; Les annotations &amp;ndash; Créer des vues &amp;ndash; Les impressions &amp;ndash; Gestion des bibliothèques &amp;ndash; Nouveautés d'ArchiCAD 22 &amp;ndash; Fichiers IFC et modules pour le BIM</t>
  </si>
  <si>
    <t>%SITE_CLIENT%/?library_guid=996591E3-2D48-4E9E-8695-2C7EA7340942</t>
  </si>
  <si>
    <t xml:space="preserve"> LNAT22ARC</t>
  </si>
  <si>
    <t>EPITIMAT</t>
  </si>
  <si>
    <t>ITIL®</t>
  </si>
  <si>
    <t>Mesurez la maturité de votre SI et améliorez les processus</t>
  </si>
  <si>
    <t>Edition du 1 May 2018</t>
  </si>
  <si>
    <t>Ce livre s'adresse à toute personne impliquée dans la mise en place de la démarche ITIL®, du responsable informatique au technicien, en passant par l'ingénieur ou le responsable qualité. Il détaille une méthodologie pour évaluer le niveau de maturité ITIL® d'une entité informatique afin de construire les plans d'amélioration associés. Une connaissance des bonnes pratiques de la démarche ITIL® est nécessaire pour profiter de la lecture de ce livre. Avoir obtenu la certification est également un plus.
Illustrée par deux exemples de situations réelles vécues par l'auteur, la méthodologie, ciblée sur la gestion des services, est bâtie sur des questionnaires qui couvrent des points très opérationnels de la démarche ITIL®. L'auteur présente chaque questionnaire dans un chapitre dédié et, au fil des chapitres, le lecteur découvre la parfaite adéquation de la méthodologie avec les processus définis par les bonnes pratiques ITIL®.
Très opérationnel, ce guide permet ainsi au gestionnaire de processus d'autoévaluer les processus qu'il a mis en place et de définir des plans d'amélioration.
Les chapitres du livre :
Avant-propos &amp;ndash; Rappels sur les bonnes pratiques ITIL® &amp;ndash; La démarche d'audit de maturité &amp;ndash; Les autres méthodologies et référentiels &amp;ndash; Questionnaire : processus de la résolution &amp;ndash; Questionnaire : processus du contrôle &amp;ndash; Questionnaire : processus de MEP &amp;ndash; Questionnaire : processus services &amp;ndash; Questionnaires : processus technologique &amp;ndash; Questionnaire : processus administratifs &amp;ndash; Questionnaire : autres processus &amp;ndash; La préparation à la certification ISO20000 &amp;ndash; Les plans d'amélioration &amp;ndash; Un exemple dans le secteur public &amp;ndash; Un exemple dans le monde industriel &amp;ndash; Conclusion &amp;ndash; Glossaire de la démarche ITIL®</t>
  </si>
  <si>
    <t>%SITE_CLIENT%/?library_guid=A5C7DD6D-2AF2-46BC-81E0-E349FF26488D</t>
  </si>
  <si>
    <t xml:space="preserve"> LNEPITIMAT</t>
  </si>
  <si>
    <t xml:space="preserve"> Système d'information </t>
  </si>
  <si>
    <t xml:space="preserve">livre ITIL </t>
  </si>
  <si>
    <t>EPDSAZ</t>
  </si>
  <si>
    <t>Data Science avec Microsoft Azure</t>
  </si>
  <si>
    <t>Maîtrisez le Machine Learning sur Cortana Intelligence Suite</t>
  </si>
  <si>
    <t>Préface de Pierre BRUNO - Vice-Président et Directeur Général, Europe du Sud, DXC Technology
Ce livre sur la Data Science a pour objectif de donner au lecteur les connaissances théoriques et pratiques nécessaires pour appréhender le Machine Learning sous Microsoft Azure. Les étudiants ou les lecteurs novices découvriront pas à pas et à travers des exemples pratiques les concepts algorithmiques du Machine Learning et la solution Cortana Intelligence Suite. Les lecteurs avertis ou les Data Scientists découvriront l'environnement de développement et de déploiement des modèles prédictifs Microsoft Azure Machine Learning Studio.
Dans le premier chapitre, l'auteur donne les clés pour comprendre les enjeux de la Data Science, les notions fondamentales du Machine Learning, la démarche théorique d'une expérimentation Data Science, les notions de modélisation d'un problème et le choix des métriques pour mesurer les performances d'un modèle. 
Le deuxième chapitre est entièrement dédié à la présentation de la solution Cortana Intelligence Suite. Le lecteur est ainsi invité à développer et à configurer les composants les plus couramment utilisés de cette solution. 
Les chapitres suivants permettent au lecteur de découvrir les notions mathématiques sous-jacentes aux algorithmes du Machine Learning (régression, arbres de décision, algorithme K-means, réseaux de neurones, Support Vector Machine&amp;hellip;) et d'appliquer ces algorithmes sur des exemples concrets dans l'environnement Microsoft Azure Machine Learning Studio. Le dernier chapitre de ce livre est consacré aux possibilités d'extension de l'environnement Azure Machine Learning Studio avec le langage R.
Les chapitres du livre :
Préface &amp;ndash; Avant-propos &amp;ndash; La Data Science &amp;ndash; Microsoft Cortana Intelligence Suite &amp;ndash; La régression linéaire et polynomiale &amp;ndash; La régression logistique &amp;ndash; Arbres de décision et Random Forest &amp;ndash; L'algorithme k-means &amp;ndash; Analyse en composantes principales &amp;ndash; Réseaux de neurones &amp;ndash; Support Vector Machine &amp;ndash; R et Azure ML Studio &amp;ndash; Conclusion</t>
  </si>
  <si>
    <t>%SITE_CLIENT%/?library_guid=C87F6B1A-567A-451C-8763-365FF8383754</t>
  </si>
  <si>
    <t xml:space="preserve"> Azure Machine Learning Studio </t>
  </si>
  <si>
    <t xml:space="preserve"> Cortana Intelligence Suite </t>
  </si>
  <si>
    <t xml:space="preserve"> Data Scientist </t>
  </si>
  <si>
    <t xml:space="preserve"> LNEPDSAZ</t>
  </si>
  <si>
    <t xml:space="preserve">Data science </t>
  </si>
  <si>
    <t>EPMETION</t>
  </si>
  <si>
    <t>Meteor et Ionic</t>
  </si>
  <si>
    <t>Développez en JavaScript vos applications mobiles fullstack</t>
  </si>
  <si>
    <t>Edition du 1 July 2018</t>
  </si>
  <si>
    <t>465 pages</t>
  </si>
  <si>
    <t>Ce livre s'adresse aux développeurs web qui souhaitent réaliser en JavaScript toutes les couches logicielles (Back-End, Front-End, partie mobile) d'une application web multiplateforme en utilisant la puissance des frameworks Meteor ou Ionic (respectivement en version 1.6 et 3 au moment de l'écriture). Une bonne connaissance du développement web avec HTML, CSS et JavaScript est un prérequis indispensable.
Le livre débute par une présentation du langage JavaScript et de ses particularités avant d'étudier les principes de base du développement Meteor (templates, helpers, sessions, routes&amp;hellip;) puis ses concepts avancés (collections MongoDB, CRUD, échanges client-serveur, sécurité, stockage des données&amp;hellip;). Vous découvrez également comment mettre en production un projet Meteor.
L'auteur propose ensuite une présentation de TypeScript et de certaines nouveautés ECMAScript 6, éléments de base du framework Ionic. Comme pour Meteor, vous étudiez les concepts de base (bibliothèques, dépendances, syntaxes&amp;hellip;) et avancés (système d'alerte, navigation, formulaires, providers&amp;hellip;) du développement avec Ionic. Un chapitre présente la manipulation d'un certain nombre de fonctionnalités liées au périphérique (stockage de données, envoi de SMS, scan de QR Code, etc.) et un autre est dédié aux concepts et bonnes pratiques des tests automatisés et à leur mise en pratique dans un projet Ionic. Vous verrez également comment publier une application Ionic sur l'Apple Store et le Google Play Store.
Tout au long du livre, l'auteur s'appuie sur des exemples pratiques et de difficulté progressive. Il propose également au lecteur une mise en situation concrète avec le développement en TDD (Test Driven Development) d'une application de messagerie instantanée, illustré dans un premier temps avec Meteor puis avec Ionic.
Des éléments sont disponibles en téléchargement sur le site www.editions-eni.fr.
Les chapitres du livre :
Avant-propos &amp;ndash; La mobilité technologique &amp;ndash; JavaScript &amp;ndash; Meteor &amp;ndash; Aller plus loin avec Meteor &amp;ndash; Cas concret : Développement Meteor &amp;ndash; Mise en production d'une application Meteor &amp;ndash; TypeScript &amp;ndash; Angular &amp;ndash; Commencer avec Ionic &amp;ndash; Les bases du développement Ionic &amp;ndash; Aller plus loin avec Ionic &amp;ndash; Manipuler les fonctionnalités du périphérique &amp;ndash; Les tests automatisés &amp;ndash; Développement d'une application en TDD &amp;ndash; Publication de l'application</t>
  </si>
  <si>
    <t>%SITE_CLIENT%/?library_guid=82E08047-907D-4420-91F4-BD63C522DD34</t>
  </si>
  <si>
    <t xml:space="preserve"> LNEPMETION</t>
  </si>
  <si>
    <t xml:space="preserve"> MongoDB </t>
  </si>
  <si>
    <t>RI10WINDE</t>
  </si>
  <si>
    <t>Windows 10 et Office 2016</t>
  </si>
  <si>
    <t>Déploiement des postes de travail en entreprise</t>
  </si>
  <si>
    <t>Olivier Bat, Guillaume Desfarges, Freddy Elmaleh</t>
  </si>
  <si>
    <t>Bat, Olivier</t>
  </si>
  <si>
    <t>Desfarges, Guillaume</t>
  </si>
  <si>
    <t>Elmaleh, Freddy</t>
  </si>
  <si>
    <t>Edition du 1 November 2018</t>
  </si>
  <si>
    <t>496 pages</t>
  </si>
  <si>
    <t>Ce livre sur le déploiement de Windows 10 et  Office 2016 s'adresse aux administrateurs système des petites et  moyennes entreprises ainsi qu'aux ingénieurs chargés des  postes de travail des grands comptes. Il a été conçu pour permettre au  lecteur d'appréhender les outils de déploiement proposés par Microsoft (Windows  Deployment Services, Microsoft Deployment Toolkit, Office Customization  Toolkit, Windows Assessment and Deployment Kit, System Center Configuration  Manager)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10 ainsi que l'automatisation de l'installation d'Office  2016 sur des postes de travail en entreprise.
En suivant le fil conducteur de l'automatisation du déploiement, les auteurs  détaillent et illustrent avec des manipulations les différentes méthodes pour  installer Windows 10. Le livre présente également la gestion des mises  à jour de sécurité du parc avec Windows Server Update Services ainsi  que les déploiements de Windows 10 dans les grands comptes avec System  Center Configuration Manager. Le dernier chapitre présente deux  études de cas.
Les chapitres du livre :
Avant-propos &amp;ndash; Gérer un projet de déploiement &amp;ndash; Choisir une solution de déploiement &amp;ndash; Windows Deployment Services &amp;ndash; Windows Assessment and Deployment Kit &amp;ndash; Microsoft Deployment Toolkit &amp;ndash; Déploiement d'OS avec SCCM &amp;ndash; Automatisation de l'installation d'Office 2016 &amp;ndash; Distribuer des mises à jour avec WSUS &amp;ndash; Études de cas</t>
  </si>
  <si>
    <t>%SITE_CLIENT%/?library_guid=5F733ECF-1601-4C00-B45B-2BA26FD14DA4</t>
  </si>
  <si>
    <t xml:space="preserve"> deployment  </t>
  </si>
  <si>
    <t xml:space="preserve"> LNRI10WINDE</t>
  </si>
  <si>
    <t xml:space="preserve"> mdt </t>
  </si>
  <si>
    <t xml:space="preserve"> oct </t>
  </si>
  <si>
    <t xml:space="preserve"> office 2016 </t>
  </si>
  <si>
    <t xml:space="preserve"> sccm </t>
  </si>
  <si>
    <t xml:space="preserve"> wadk </t>
  </si>
  <si>
    <t>CEPROCSHA</t>
  </si>
  <si>
    <t>Programmation en C#</t>
  </si>
  <si>
    <t>Préparation aux certifications MCSA - Examen 70-483</t>
  </si>
  <si>
    <t>L'examen 70-483 Programmation en C# est l'un des deux examens obligatoires requis pour obtenir la certification MCSA Universal Windows Platform. Il est aussi l'un des examens qui peut être passé pour obtenir la certification MCSA Web Applications.
Pour vous aider à préparer efficacement l'examen, ce livre couvre les objectifs officiels, tant d'un point de vue théorique que d'un point de vue pratique. Il a été rédigé en français (il ne s'agit pas d'une traduction) par un développeur C# expérimenté, certifié techniquement par Microsoft. Ainsi, les savoir-faire pédagogique et technique de l'auteur conduisent à une approche claire et visuelle, d'un très haut niveau technique. 
Chapitre après chapitre, vous pourrez valider vos acquis théoriques, à l'aide de questions-réponses (132 au total) mettant en exergue aussi bien les éléments fondamentaux que les caractéristiques spécifiques aux concepts abordés.
Chaque chapitre est agrémenté d'exemples pratiques permettant de mesurer votre autonomie. Ces manipulations concrètes vous permettront de vous forger une première expérience significative et d'acquérir de véritables compétences techniques.
&amp;Agrave; cette maîtrise des concepts s'ajoute la préparation spécifique à l'examen 70-483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Préparer efficacement la certification 70-483 &amp;ndash; Création de types &amp;ndash; Utilisation et consommation des types &amp;ndash; Encapsulation &amp;ndash; Créer et implémenter une hiérarchie de classes &amp;ndash; Utilisation transversale de la réflexion &amp;ndash; Gestion du cycle de vie d'un objet &amp;ndash; Manipulation des chaînes &amp;ndash; Validation des entrées de l'application &amp;ndash; Chiffrement symétrique et asymétrique &amp;ndash; Gestion des assemblages &amp;ndash; Débogage d'application &amp;ndash; Diagnostic d'une application &amp;ndash; Exécution des opérations d'entrée-sortie &amp;ndash; Utilisation des données &amp;ndash; Manipulation à l'aide de LINQ &amp;ndash; Sérialisation et désérialisation des données &amp;ndash; Stockage des données dans les collections et extraction des données de celles-ci &amp;ndash; Multithreading et traitement asynchrone &amp;ndash; Gestion du multithreading &amp;ndash; Mise en oeuvre du flux de programmes &amp;ndash; Création et mise en oeuvre des évènements et des rappels &amp;ndash; Mise en oeuvre de la gestion des exceptions &amp;ndash; Tableau des objectifs</t>
  </si>
  <si>
    <t>%SITE_CLIENT%/?library_guid=5F3B6FFD-1B78-4ED2-99EB-D0F692F559D8</t>
  </si>
  <si>
    <t xml:space="preserve"> LNCEPROCSHA</t>
  </si>
  <si>
    <t>EI5.1POWFA</t>
  </si>
  <si>
    <t>Fonctionnalités avancées (Nouvelle édition)</t>
  </si>
  <si>
    <t>Edition du 1 September 2018</t>
  </si>
  <si>
    <t>600 pages</t>
  </si>
  <si>
    <t>Ce livre sur les fonctionnalités avancées de PowerShell (en version 5.1 au moment de l'écriture) s'adresse aux administrateurs et ingénieurs système désireux d'approfondir leurs connaissances et d'aller plus loin avec ce langage de programmation.
Après une présentation des fonctions avancées et de leur utilisation, vous découvrez comment donner un caractère collaboratif à votre travail avec la création de modules et leur partage à travers la solution de package NuGet. Vous mettez ensuite un pied dans le monde du développement avec la manipulation d'objets personnalisés et l'élaboration de classes d'objets, offrant ainsi de nouvelles possibilités d'écriture pour enrichir votre code. Vous étudiez également les notions de jobs, qui permettent une gestion asynchrone des tâches, et de workflows.
L'énorme potentiel de la fonctionnalité PowerShell DSC pour la gestion d'une infrastructure est ensuite étudiée. Cette fonctionnalité permet de simplifier la configuration d'un nombre important de systèmes en un temps record et une détection de toute dérive de cette configuration. Vous pourrez ainsi procéder de manière proactive à sa correction avant l'apparition d'incidents.
Vous verrez les nouveautés de la version 5.1 de Windows PowerShell en termes de gestion avancée des fichiers (gestion de l'archivage, lien symbolique, fichiers temporaires&amp;hellip;) ainsi que les atouts des technologies COM pour la communication avec d'autres applications. Vous étudierez la façon d'améliorer la sécurité des systèmes administrés à distance grâce à Just Enough Administration (JEA) et découvrirez comment mettre en place PowerShell Web Access pour rendre accessible une console PowerShell depuis un navigateur web.
Vous prendrez ensuite connaissance de l'ouverture de PowerShell à un monde plus open source avec PowerShell Core, qui propose un outil d'administration multiplateforme, et l'environnement de développement Visual Studio Code. Pour finir, vous étudierez la création d'interfaces graphiques, la collecte des données de performances ainsi que la manipulation d'annuaires Active Directory.
Des éléments complémentaires sont en téléchargement sur le site www.editions-eni.fr.
Les chapitres du livre :
Avant-propos &amp;ndash; Introduction &amp;ndash; Fonctions avancées &amp;ndash; Création de modules &amp;ndash; Gestion des modules et des packages &amp;ndash; Objets personnalisés et types standards &amp;ndash; Classes &amp;ndash; Jobs et parallélisation &amp;ndash; Workflows &amp;ndash; Desired State Configuration (DSC) &amp;ndash; Gestion avancée des fichiers &amp;ndash; Communication avec d'autres applications &amp;ndash; Gestion à distance avancée &amp;ndash; Vers un monde plus open &amp;ndash; Création d'interfaces graphiques &amp;ndash; Collecte de données de performances &amp;ndash; Manipulation d'annuaires</t>
  </si>
  <si>
    <t>%SITE_CLIENT%/?library_guid=779631C2-EC90-4546-A911-7C166E6F4B2B</t>
  </si>
  <si>
    <t xml:space="preserve"> LNEI5.1POWFA</t>
  </si>
  <si>
    <t xml:space="preserve"> PowerShell Web Acces </t>
  </si>
  <si>
    <t>EPBOT</t>
  </si>
  <si>
    <t>Botkit</t>
  </si>
  <si>
    <t>Développez vos bots avec JavaScript et Node.js</t>
  </si>
  <si>
    <t>Christophe  Bouvard</t>
  </si>
  <si>
    <t xml:space="preserve">Bouvard, Christophe </t>
  </si>
  <si>
    <t xml:space="preserve">Avec l'omniprésence des applications de messagerie sur les smartphones, de nouvelles expériences utilisateurs naissent comme des agents conversationnels, plus couramment appelés bots (ou chatbots). Ce livre sur Botkit s'adresse ainsi aux développeurs qui souhaitent structurer et accélérer le développement de bots grâce à la puissance d'un écosystème Node.js/JavaScript. 
Des connaissances en programmation avec le langage JavaScript et sur le fonctionnement de sites et applications web sont requises pour la bonne lecture de ce livre.
Le lecteur commence par découvrir les grands principes des bots et leur architecture avant d'explorer les possibilités offertes par Botkit pour la conception et l'élaboration de bots. Il apprend ensuite à entraîner un moteur d'intelligence artificielle pour doper les capacités du bot dans l'analyse des messages en langage naturel. L'auteur s'appuie pour cela sur l'étude de quatre technologies : Watson d'IBM, LUIS de Microsoft, Dialogflow de Google et Recast du groupe SAP.
Dans la suite du livre, l'auteur réalise quatre implémentations complètes de bots qui s'appuient chacune sur une grande plateforme de messagerie :
- Un bot Météo pour Facebook Messenger ;
- Un bot Actualités pour Skype ;
- Un bot Kanban alimenté par Trello pour Slack ;
- Un bot Commerce prêt à l'emploi pour les sites web de e-commerce.
Pour finir, un chapitre apporte les connaissances nécessaires pour héberger son bot dans le Cloud.
Des éléments complémentaires sont en téléchargement sur le site www.editions-eni.fr.
Les chapitres du livre :
Avant-propos &amp;ndash; Introduction aux bots &amp;ndash; Architecture des bots &amp;ndash; Premier bot avec Node.js et Botkit &amp;ndash; Augmentation des capacités du bot &amp;ndash; IA et compréhension du langage &amp;ndash; Mise en place des moteurs d'IA avec Botkit &amp;ndash; Cas d'utilisation et implémentation &amp;ndash; Bot Météo pour Facebook Messenger &amp;ndash; Bot Actualités pour Skype &amp;ndash; Bot Kanban pour Slack &amp;ndash; Bot Commerce intégré dans son site web &amp;ndash; Déploiement dans le Cloud
Retrouvez le webinaire consacré  à Botkit.
Grâce à ce webinaire, développez un chatbot pour Slack avec Botkit/Javascript/Node.js
Quizinclus dans 
la version en ligne !
- Testez vos connaissances à l'issue de chaque chapitre
- Validez vos acquis
</t>
  </si>
  <si>
    <t>%SITE_CLIENT%/?library_guid=C1F23D03-7DCA-460A-B218-9095DD0B7D57</t>
  </si>
  <si>
    <t xml:space="preserve"> chatbots </t>
  </si>
  <si>
    <t xml:space="preserve"> Dialogflow </t>
  </si>
  <si>
    <t xml:space="preserve"> Facebook Messenger </t>
  </si>
  <si>
    <t xml:space="preserve"> IBM </t>
  </si>
  <si>
    <t xml:space="preserve"> LNEPBOT</t>
  </si>
  <si>
    <t xml:space="preserve"> Node js </t>
  </si>
  <si>
    <t xml:space="preserve"> Nodejs </t>
  </si>
  <si>
    <t xml:space="preserve"> Recast </t>
  </si>
  <si>
    <t xml:space="preserve"> Slack  </t>
  </si>
  <si>
    <t xml:space="preserve"> tchatbot </t>
  </si>
  <si>
    <t xml:space="preserve"> Watson </t>
  </si>
  <si>
    <t xml:space="preserve">bots </t>
  </si>
  <si>
    <t>EPSSYDEB</t>
  </si>
  <si>
    <t>Debian GNU/Linux</t>
  </si>
  <si>
    <t>Maîtrisez la sécurité du système</t>
  </si>
  <si>
    <t xml:space="preserve">Philippe Pierre </t>
  </si>
  <si>
    <t>Pierre , Philippe</t>
  </si>
  <si>
    <t>Ce livre sur la sécurité d'un système Debian GNU/Linux s'adresse principalement aux administrateurs d'infrastructures, mais aussi à toute personne en charge de serveurs critiques nécessitant de la haute disponibilité. Un minimum de connaissances du système d'exploitation GNU/Linux et de la virtualisation est nécessaire afin de tirer le meilleur profit de la lecture de ce livre.
L'auteur donne au lecteur les connaissances nécessaires pour appréhender la sécurisation du système et la sûreté de fonctionnement des serveurs pour les rendre moins permissifs aux maliciels et aux attaques de tout genre.
Ainsi, vous découvrirez la démarche à adopter pour mettre en oeuvre un mode sécurisé sur les différentes strates du système : démarrage, noyau, fonctionnalités de base (gestion des quotas, paramétrage des droits utilisateurs ou des répertoires) ainsi que les flux réseau.
Vous étudierez également la protection contre les virus, le spam ainsi que les outils de mise à jour du système d'exploitation (signatures GPG, Puppet&amp;hellip;).
&amp;Agrave; l'issue de cette lecture vous serez en mesure d'accroître considérablement la sécurité de votre système Debian/GNU Linux.
Les chapitres du livre :
Avant-propos &amp;ndash; Introduction &amp;ndash; Outils noyau et initialisation &amp;ndash; Outils de base &amp;ndash; Outils Serveur &amp;ndash; Outils réseau &amp;ndash; Outils antivirus &amp;ndash; Outils de mise à jour &amp;ndash; Conclusion &amp;ndash; Glossaire</t>
  </si>
  <si>
    <t>%SITE_CLIENT%/?library_guid=FAF64496-4C5C-4885-BB84-4D7A43EE20B3</t>
  </si>
  <si>
    <t xml:space="preserve"> LNEPSSYDEB</t>
  </si>
  <si>
    <t xml:space="preserve"> maliciel </t>
  </si>
  <si>
    <t xml:space="preserve"> mémoire </t>
  </si>
  <si>
    <t xml:space="preserve">livre debian </t>
  </si>
  <si>
    <t>OW3CRESW</t>
  </si>
  <si>
    <t>Créez votre premier site web</t>
  </si>
  <si>
    <t>De la conception à la réalisation (3e édition)</t>
  </si>
  <si>
    <t>Edition du 1 January 2018</t>
  </si>
  <si>
    <t>464 pages</t>
  </si>
  <si>
    <t>Aujourd'hui, que vous soyez particulier, en charge d'une association, artisan ou responsable d'une petite entreprise, vous serez amené, à un moment ou à un autre, à créer votre site pour présenter vos hobbies, votre activité, votre entreprise... Nous disposons de tous les moyens techniques mais la mise en place d'un tel projet reste malgré tout une tâche ardue pour qui n'est pas du métier. Ce livre a pour objectif de vous apprendre à concevoir et à réaliser votre projet de A à Z. Il se compose de deux parties, méthodologique et pratique.
Vous commencerez par découvrir ce qu'est un site web : quelles sont les technologies exploitées, quels sont les différents types de contenus que l'on peut afficher et comment les mettre en oeuvre ? Vous découvrirez les différentes possibilités pour créer le site et leurs implications techniques. Les CMS (Content Management System) permettent de créer et de gérer des sites web sans connaissance technique et sont aujourd'hui la solution la plus utilisée : nous vous donnons des indications pour le choix du CMS à utiliser selon les fonctionnalités que vous souhaitez implanter dans votre site (multilinguisme, création de champs personnalisés, droits des utilisateurs, gestion des médias...) : nous verrons les solutions proposées par plusieurs CMS (Joomla!, WordPress, SPIP, PluXml, Zwii&amp;hellip;) pour chacun de ces critères.
Une fois le choix de la technologie effectué, il est essentiel de s'attacher à  l'ergonomie, au design de votre site ainsi qu'à la navigation entre les pages afin de concevoir un site web convivial et attractif.
Il est tout aussi important de bien maîtriser le contenu rédactionnel et d'optimiser vos pages pour un référencement efficace dans les moteurs de recherche.
La dernière étape de cette partie méthodologique concerne le choix d'un hébergement, l'estimation des besoins techniques, le travail avec les acteurs du projet et le suivi de la réalisation du site.
Dans la deuxième partie du livre, vous aurez l'occasion de mettre en pratique tous ces concepts car vous réaliserez étape par étape le site web d'une association à l'aide de la version en ligne du CMS WordPress, wordpress.com qui permet de créer un site web avec facilité et efficacité. Une fois ce projet terminé, vous disposerez de toute la théorie et de toute la pratique nécessaire à la réalisation de votre premier site web.</t>
  </si>
  <si>
    <t>%SITE_CLIENT%/?library_guid=804FE2EB-F39E-4FE2-9C98-94900A4D2313</t>
  </si>
  <si>
    <t xml:space="preserve"> création de site </t>
  </si>
  <si>
    <t xml:space="preserve"> design web </t>
  </si>
  <si>
    <t xml:space="preserve"> ergonomie web </t>
  </si>
  <si>
    <t xml:space="preserve"> LNOW3CRESW</t>
  </si>
  <si>
    <t xml:space="preserve"> page web </t>
  </si>
  <si>
    <t xml:space="preserve"> projet web </t>
  </si>
  <si>
    <t xml:space="preserve"> site Internet </t>
  </si>
  <si>
    <t xml:space="preserve">Internet </t>
  </si>
  <si>
    <t>EI2CPOWFOL</t>
  </si>
  <si>
    <t>PowerShell Core et Windows PowerShell</t>
  </si>
  <si>
    <t>Les fondamentaux du langage (2e édition)</t>
  </si>
  <si>
    <t>Robin Lemesle, Arnaud Petitjean</t>
  </si>
  <si>
    <t>Edition du 1 April 2018</t>
  </si>
  <si>
    <t>Ce livre sur les fondamentaux de Windows PowerShell (toutes versions) et de PowerShell Core (versions multiplateforme et Open Source) a été écrit par les fondateurs de la communauté PowerShell francophone (www.powershell-scripting.com). Il s'adresse aux professionnels de l'informatique désireux de s'initier aux techniques du scripting. Ce livre propose une approche progressive et didactique afin que les vrais débutants, c'est-à-dire ceux n'ayant jamais pratiqué PowerShell, puissent démarrer un apprentissage en douceur et acquérir de solides bases qui leur permettront de devenir autonomes. Les "faux débutants" y trouveront également leur compte car ils pourront parfaire leurs connaissances à travers les nombreuses bonnes pratiques que les auteurs ont pris soin de distiller au fil des chapitres.
Ce livre traite des bases du langage et n'est donc pas dépendant d'une version particulière de PowerShell. Lorsqu'il existe des différences d'implémentation, celles-ci sont mises en lumière et explicitées afin que les scripts puissent être portables et retro-compatibles si nécessaire.
&amp;Agrave; travers les neuf premiers chapitres, le lecteur découvrira les notions essentielles pour bien démarrer telles que : la manipulation des objets, les types de variables, les opérateurs, les tableaux, les boucles et structures conditionnelles, les fonctions, les profils, etc. Ensuite, le chapitre sur les snapins, les modules et l'accès à la PowerShell Gallery expliquera comment enrichir PowerShell avec des commandes supplémentaires. Un chapitre conséquent traite de la gestion des erreurs et du débogage. Celui-ci donnera au lecteur les bonnes techniques ainsi que les trucs et astuces à connaître pour apporter de la robustesse à ses scripts. La sécurité étant une préoccupation permanente, elle est détaillée dans un chapitre dédié. Le chapitre sur le framework .NET et .NET Core montrera que les capacités de PowerShell sont pratiquement illimitées. Un important chapitre est consacré aux technologies dites de remoting qui autorisent l'exécution de commandes et de scripts PowerShell à distance : celui-ci précisera comment bien aborder ces technologies notamment sur l'aspect du paramétrage (tant sur WinRM que sur SSH) et sur les pièges à éviter (rebond, etc.).
Enfin, les derniers chapitres permettront au lecteur de mettre en oeuvre PowerShell dans le monde de l'entreprise à l'aide de nombreux cas concrets d'utilisation, et de découvrir l'écosystème PowerShell à travers la présentation d'outils tiers et d'acteurs importants du marché.
Des éléments complémentaires sont en téléchargement sur le site www.editions-eni.fr et sur le site de la communauté PowerShell francophone : PowerShell-Scripting.com.
Les chapitres du livre :
Avant-propos &amp;ndash; Introduction &amp;ndash; &amp;Agrave; la découverte de PowerShell &amp;ndash; Manipulation des objets &amp;ndash; Variables et types de données &amp;ndash; Opérateurs &amp;ndash; Tableaux &amp;ndash; Boucles et conditions &amp;ndash; Fonctions et scripts &amp;ndash; Gestion des fichiers et des dates &amp;ndash; Profils PowerShell &amp;ndash; Snapins, modules et PowerShell Gallery &amp;ndash; Gestion des erreurs et débogage &amp;ndash; Sécurité &amp;ndash; Framework .NET et .NET Core &amp;ndash; CMI / WMI - Exécution à distance &amp;ndash; Études de cas &amp;ndash; Ressources complémentaires &amp;ndash; Conclusion &amp;ndash; Annexes</t>
  </si>
  <si>
    <t>%SITE_CLIENT%/?library_guid=246DD8A4-55A3-41CD-80AA-175675B73476</t>
  </si>
  <si>
    <t xml:space="preserve"> LNEI2CPOWFOL</t>
  </si>
  <si>
    <t>RISTATR</t>
  </si>
  <si>
    <t>Langage R</t>
  </si>
  <si>
    <t>Prise en main des statistiques</t>
  </si>
  <si>
    <t>Vincent Isoz, Daname Kolani</t>
  </si>
  <si>
    <t>Isoz, Vincent</t>
  </si>
  <si>
    <t>Kolani, Daname</t>
  </si>
  <si>
    <t>Edition du 1 June 2018</t>
  </si>
  <si>
    <t>R est un langage statistique très riche en fonctionnalités de traitement des données. Il permet l'extraction de données de sources variées, leur traitement et leur organisation. Plus encore, la multiplicité des systèmes de visualisation graphique et les nombreuses fonctions de modélisation statistique font de ce langage un outil statistique redoutable.
Avec ce livre, les auteurs proposent une présentation de R ayant pour objectif de lever la complexité apparente de ce puissant langage et de permettre une prise en main aisée des statistiques de premier cycle.
Dans la première partie du livre, le lecteur découvre de manière détaillée les fondamentaux du langage R : les variables et la syntaxe des opérations de base, les structures de données, les outils du langage pour programmer notamment les structures de contrôles, les fonctions et même la conception de packages.
Dans la seconde partie, les auteurs traitent des problématiques métiers liées aux outils d'importation et d'exportation de données, d'analyse basique et de visualisation des données, aux outils de simulation et d'inférences statistiques et aux modèles statistiques classiques (ANOVA, régression linéaire, etc.).
Chaque concept abordé est accompagné d'exemples pratiques commentés pour guider le lecteur dans son apprentissage du langage pour le traitement des statistiques de base.
Des éléments complémentaires sont disponibles en téléchargement sur le site www.editions-eni.fr.
Les chapitres du livre :
Introduction à R &amp;ndash; Types de variables et opérations R &amp;ndash; Structure des données avec R &amp;ndash; La programmation avec R &amp;ndash; Importer et exporter des données avec R &amp;ndash; Introduction à l'analyse de données &amp;ndash; Probabilité et inférence paramétrique &amp;ndash; Modèles statistiques classiques &amp;ndash; Conclusion</t>
  </si>
  <si>
    <t>%SITE_CLIENT%/?library_guid=04A3B5BA-59E1-49CE-971D-6C2E56ABE541</t>
  </si>
  <si>
    <t xml:space="preserve"> data sience </t>
  </si>
  <si>
    <t xml:space="preserve"> LNRISTATR</t>
  </si>
  <si>
    <t xml:space="preserve">R </t>
  </si>
  <si>
    <t>EP17SSIS</t>
  </si>
  <si>
    <t>SQL Server Integration Services 2017</t>
  </si>
  <si>
    <t>Mise en oeuvre d'un projet ETL avec SSIS</t>
  </si>
  <si>
    <t>Romuald Coutaud, Patrice Harel, François Jehl, Charles-Henri  Sauget</t>
  </si>
  <si>
    <t>Coutaud, Romuald</t>
  </si>
  <si>
    <t>Harel, Patrice</t>
  </si>
  <si>
    <t>Jehl, François</t>
  </si>
  <si>
    <t xml:space="preserve">Ce livre sur SSIS 2017 s'adresse autant aux développeurs qui débutent avec SQL Server Integration Services et qui sont à la recherche d'informations sur l'utilisation de la plateforme, qu'à ceux en quête de bonnes pratiques leur permettant de parfaire leurs connaissances. Néanmoins, le lecteur devra disposer de bonnes bases sur le langage SQL, sur le fonctionnement d'une base de données, sur l'administration Azure ou encore sur la gestion des serveurs Windows.
Le livre se concentre sur les éléments de SSIS réellement utiles dans la mise en place de projets ETL afin de rendre le lecteur plus efficace dans ses recherches et ses développements. Il est à la fois un guide théorique sur l'utilisation des composants de SSIS et un recueil de bonnes pratiques de développement, issues de l'expérience significative des auteurs dans ce domaine.
Les deux premiers chapitres présentent SSIS dans sa globalité au travers des grands principes de l'ETL, ainsi que les nouveautés apportées par la version 2017, notamment l'intrication avec la plateforme Azure. Les auteurs s'attachent ensuite à présenter les composants les plus utilisés dans les projets décisionnels, à la fois dans le Flux de Contrôle et le Flux de Données, et détaillent un exemple d'implémentation d'un lot SSIS. Les patterns les plus récurrents et ceux offrant de bonnes performances et utilisant de bonnes pratiques de conception sont également étudiés. Avec un chapitre sur les concepts de développement avancés, le lecteur trouvera une boîte à outils pour la résilience des développements (points de contrôle, transactions). Les tâches post-développement comme l'administration, le déploiement, la journalisation ou encore la sécurité sont ensuite détaillées. 
Pour finir, les deux derniers chapitres sont consacrés à l'optimisation des packages via le paramétrage des aspects serveurs et au développement de ses propres composants SSIS.
&amp;Agrave; chaque chapitre est associé un projet SSDT ainsi que des jeux de données (CSV, base de données SQL&amp;hellip;) afin de fournir un maximum d'exemples concrets. Ces éléments sont en téléchargement sur le site www.editions-eni.fr.
Les chapitres du livre :
Avant-propos &amp;ndash; Introduction à SSIS &amp;ndash; Nouveautés SSIS &amp;ndash; Les bases de l'ETL &amp;ndash; Concepts de développement avancés &amp;ndash; Déploiement et administration &amp;ndash; Notions avancées et optimisations &amp;ndash; Bases de la programmation de composants
Quizinclus dans 
la version en ligne !
- Testez vos connaissances à l'issue de chaque chapitre
- Validez vos acquis
</t>
  </si>
  <si>
    <t>%SITE_CLIENT%/?library_guid=498CC4B2-87C4-4170-9219-61E4604A709B</t>
  </si>
  <si>
    <t xml:space="preserve"> décisionnel </t>
  </si>
  <si>
    <t xml:space="preserve"> etl </t>
  </si>
  <si>
    <t xml:space="preserve"> flux </t>
  </si>
  <si>
    <t xml:space="preserve"> LNEP17SSIS</t>
  </si>
  <si>
    <t xml:space="preserve"> lot ssis </t>
  </si>
  <si>
    <t xml:space="preserve"> sgbdd </t>
  </si>
  <si>
    <t xml:space="preserve">sqlserver </t>
  </si>
  <si>
    <t>DPBLO</t>
  </si>
  <si>
    <t>Investir et se financer avec la blockchain</t>
  </si>
  <si>
    <t>Le Guide des ICO (Initial Coin Offering)</t>
  </si>
  <si>
    <t>Matthieu Quiniou</t>
  </si>
  <si>
    <t>Quiniou, Matthieu</t>
  </si>
  <si>
    <t>252 pages</t>
  </si>
  <si>
    <t xml:space="preserve">Cet ouvrage a pour objectif de donner une vue d'ensemble théorico-pratique sur le développement des Initial Coin Offering (ICO), nouveau mode de financement fondé sur la technologie blockchain. Il vise à être accessible aux débutants mais également à permettre aux cryptophiles confirmés de s'approprier des bonnes pratiques en matière d'ICO. Il s'adresse à l'ensemble des personnes intéressées par la blockchain et la finance, investisseurs et/ou porteurs de projet (startups, incubateurs, financiers, avocats, décideurs publics&amp;hellip;).
L'investisseur trouvera dans ce livre des outils d'accompagnement pour chacune des étapes de son projet d'investissement. Un état des lieux de l'écosystème de la blockchain, des risques, des opportunités et des projets de réglementation en matière d'ICO est présenté dans cet ouvrage ainsi que des méthodes pour créer un portefeuille, acheter des crypto-actifs et participer à une ICO.
Le porteur de projet trouvera dans cet ouvrage des pistes de réflexion pour bénéficier pleinement de la technologie et des usages de la blockchain pour son projet. Il pourra également vérifier la pertinence d'une ICO par rapport à son projet et comprendre les prérequis et modalités de son lancement.
Les tutoriels sont conçus pour permettre de créer un token avec des méthodes simples et mettre en oeuvre une ICO sous l'angle technique, commercial, marketing et juridique.
La première partie, Comprendre les ICO - quelques clés pour appréhender ce mode de financement, a pour objectif de permettre au lecteur d'appréhender l'écosystème de la blockchain et des ICO et de comprendre le cadre technique, financier et juridique de ce nouveau mode de levée de fonds.
La seconde partie, Pratiquer les ICO - se financer ou investir, est composée de tutoriels permettant aux investisseurs de se créer un portefeuille de crypto-actifs et aux porteur de projet, de disposer et d'exploiter avec simplicité des outils techniques et des bonnes pratiques pour lever des fonds dans le cadre d'une ICO.
Les chapitres du livre :
Avant-propos &amp;ndash; Partie Comprendre les ICO : quelques clés pour appréhender ce mode de financement : Introduction à l'écosystème blockchain &amp;ndash; Définition et origines des ICO &amp;ndash; Typologie des crypto-actifs &amp;ndash; DAICO : vers un système d'ICO amélioré &amp;ndash; ICO et modes de financement traditionnels &amp;ndash; Régulation des ICO en France et à l'étranger &amp;ndash; Les étapes essentielles d'une ICO &amp;ndash; Partie Pratiquer les ICO : se financer ou investir : Créer un portefeuille (wallet) de crypto-actifs &amp;ndash; Acheter des tokens : les sites d'échange &amp;ndash; Investir dans une ICO &amp;ndash; Recevoir gratuitement des tokens : les airdrops &amp;ndash; Créer son token et son ICO avec Ethereum &amp;ndash; Bonnes pratiques pour lancer une ICO &amp;ndash; Lexique
Quizinclus dans 
la version en ligne !
- Testez vos connaissances à l'issue de chaque chapitre
- Validez vos acquis
</t>
  </si>
  <si>
    <t>%SITE_CLIENT%/?library_guid=9CF082ED-B9D6-43FA-AB20-ECFEF4C2C032</t>
  </si>
  <si>
    <t xml:space="preserve"> Airdrop </t>
  </si>
  <si>
    <t xml:space="preserve"> Bounty </t>
  </si>
  <si>
    <t xml:space="preserve"> crypto</t>
  </si>
  <si>
    <t xml:space="preserve"> DAICO </t>
  </si>
  <si>
    <t xml:space="preserve"> Ether </t>
  </si>
  <si>
    <t xml:space="preserve"> LNDPBLO</t>
  </si>
  <si>
    <t xml:space="preserve"> token </t>
  </si>
  <si>
    <t xml:space="preserve"> wallet </t>
  </si>
  <si>
    <t xml:space="preserve">actifs </t>
  </si>
  <si>
    <t>Crypto</t>
  </si>
  <si>
    <t xml:space="preserve">monnaie </t>
  </si>
  <si>
    <t>OWJAV</t>
  </si>
  <si>
    <t>JavaScript pour l'intégrateur web</t>
  </si>
  <si>
    <t>Créer des sites web dynamiques et interactifs</t>
  </si>
  <si>
    <t>238 pages</t>
  </si>
  <si>
    <t>JavaScript fait partie des trois langages fondateurs du web avec l'HTML (Hypertext Markup Language) pour déterminer la structure des pages et les CSS (Cascading Style Sheets) pour concevoir la mise en forme et la mise en page. Il permet de concevoir des sites dynamiques et interactifs ; il possède l'avantage d'être reconnu nativement par tous les navigateurs web et d'être rapide à interpréter.
Ce livre est destiné aux intégrateurs web qui connaissent déjà l'HTML et les CSS et qui veulent optimiser le dynamisme et l'interactivité de leur site à l'aide du langage JavaScript.
Les premiers chapitres sont consacrés aux bases du langage JavaScript. Vous y apprendrez à insérer du JavaScript dans vos pages et vous découvrirez les règles de la syntaxe. Vous apprendrez à utiliser les données, les variables, les fonctions, les tableaux et aborderez la notion d'objets JavaScript.
Vous découvrirez ensuite le concept de DOM (Document Object Model) et vous apprendrez à l'utiliser pour accéder aux éléments constitutifs de vos pages que vous pourrez rendre interactifs grâce aux événements de souris, par exemple. Avec toutes ces notions, vous serez en mesure d'exploiter les CSS avec le JavaScript en créant de l'interactivité pour les visiteurs du site.
Un chapitre est consacré à des librairies JavaScript qui seront une aide précieuse pour rendre dynamiques et interactives vos pages web, dans les domaines du design, de l'animation mais aussi des formulaires.
Un chapitre aborde l'apprentissage de deux moteurs de rendu JavaScript, Mustache et Handlebars, qui permettent de créer des templates JavaScript pour afficher des données formatées en JSON (JavaScript Object Notation).
Ce livre se termine par l'étude de l'API Web Storage qui permet de stocker des données saisies par l'utilisateur dans les navigateurs afin de les exploiter...</t>
  </si>
  <si>
    <t>%SITE_CLIENT%/?library_guid=3006841D-E788-434A-938B-D37CFCB361F6</t>
  </si>
  <si>
    <t xml:space="preserve"> CSS3 </t>
  </si>
  <si>
    <t xml:space="preserve"> Handlebars </t>
  </si>
  <si>
    <t xml:space="preserve"> librairies JavaScript </t>
  </si>
  <si>
    <t xml:space="preserve"> LNOWJAV</t>
  </si>
  <si>
    <t xml:space="preserve"> Mustache </t>
  </si>
  <si>
    <t xml:space="preserve"> templates JavaScript </t>
  </si>
  <si>
    <t xml:space="preserve">HTML </t>
  </si>
  <si>
    <t>MBMARP</t>
  </si>
  <si>
    <t>Marketing Persuasif</t>
  </si>
  <si>
    <t>Concevoir pour convaincre</t>
  </si>
  <si>
    <t xml:space="preserve">Dans le monde du webmarketing, la pertinence de l'offre ne suffit pas toujours à décider l'utilisateur de faire ce que l'on attend de lui : pour le persuader de passer à l'acte, la conception et la forme même du message doivent être travaillées pour convaincre et inciter.
Ce livre étudie comment améliorer la conception des dispositifs et des actions de marketing et de communication à chaque étape du parcours utilisateur afin d'optimiser les conversions, et donc le retour sur investissement des actions de marketing et de communication dans l'univers digital.
Les principes de base sont posés et illustrés de nombreux exemples pratiques : psychologie du comportement, acheteurs types, arguments décisifs ainsi que les leviers irrationnels faisant appel au subconscient. 
En respectant la législation (RGPD oblige) et surtout la déontologie pour ne pas tomber dans la manipulation mentale, il s'agit d'appliquer des méthodes et procédés fonctionnels qui vont permettre d'optimiser les résultats : meilleur taux de clic, minimisation des rebonds, des abandons ou des désabonnements.
L'auteur montre comment gérer la mise en avant les options, à privilégier ou, au contraire, comment minimiser la présence d'éléments obligatoires perturbateurs ou bloquants.
Dans le cas spécifique du e-commerce, il  explique comment gérer efficacement les informations-produits, les mécanismes de paiement ou de création de compte et dynamiser le cross-selling / upselling
Il détaille comment réduire le taux d'attrition et maximiser la valeur vie du client avec les mécanismes persuasifs de gestion de la relation-client : animation des ventes one-to-one, couponing, fidélisation et parrainages.
Il propose des solutions pour faciliter la gestion et la validation des formulaires et pour répondre à la problématique des périphériques mobiles liée à la taille des écrans et surtout pour exploiter les fonctionnalités spécifiques au mobile : appels, SMS, géolocalisation, beacons&amp;hellip;
De nombreux outils en ligne (gratuits pour la plupart) permettant de réaliser concrètement les éléments de communication sont proposés. Vous découvrirez ainsi comment vos designs d'interaction (conceptions d'annonces, de sites web, de sites e-commerce, d'e-mailing, de landing pages et autres) gagneront en efficacité.
Quizinclus dans 
la version en ligne !
- Testez vos connaissances à l'issue de chaque chapitre
- Validez vos acquis
</t>
  </si>
  <si>
    <t>%SITE_CLIENT%/?library_guid=896F4D49-04ED-4DB2-8E22-FBDA7D768C08</t>
  </si>
  <si>
    <t xml:space="preserve"> Acquisition Omni canal </t>
  </si>
  <si>
    <t xml:space="preserve"> Conversion </t>
  </si>
  <si>
    <t xml:space="preserve"> Couponing </t>
  </si>
  <si>
    <t xml:space="preserve"> Cross</t>
  </si>
  <si>
    <t xml:space="preserve"> Dark patterns </t>
  </si>
  <si>
    <t xml:space="preserve"> drive to store </t>
  </si>
  <si>
    <t xml:space="preserve"> leviers marketing </t>
  </si>
  <si>
    <t xml:space="preserve"> LNMBMARP</t>
  </si>
  <si>
    <t xml:space="preserve"> parcours utilisateur </t>
  </si>
  <si>
    <t xml:space="preserve"> persuasive </t>
  </si>
  <si>
    <t xml:space="preserve"> Up</t>
  </si>
  <si>
    <t xml:space="preserve">Design </t>
  </si>
  <si>
    <t xml:space="preserve">selling </t>
  </si>
  <si>
    <t>RI27PHP</t>
  </si>
  <si>
    <t>PHP 7</t>
  </si>
  <si>
    <t>651 pages</t>
  </si>
  <si>
    <t>Ce livre sur PHP 7 (en version 7.2 au moment de l'écriture)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Des éléments complémentaires sont en téléchargement sur le site www.editions-eni.fr.
Les chapitres du livre :
Préambule &amp;ndash; Introduction à PHP &amp;ndash; Utiliser les fonctions PHP &amp;ndash; Écrire des fonctions et des classes PHP &amp;ndash; Gérer les erreurs dans un script PHP &amp;ndash; Gérer les formulaires et les liens &amp;ndash; Accéder aux bases de données &amp;ndash; Gérer les sessions &amp;ndash; Envoyer un courrier électronique &amp;ndash; Annexe</t>
  </si>
  <si>
    <t>%SITE_CLIENT%/?library_guid=CBF9FD6B-59D7-43EE-83B4-D3A4B13D329D</t>
  </si>
  <si>
    <t xml:space="preserve"> LNRI27PHP</t>
  </si>
  <si>
    <t xml:space="preserve"> php 7.2 </t>
  </si>
  <si>
    <t xml:space="preserve"> php 72 </t>
  </si>
  <si>
    <t xml:space="preserve"> php7.2 </t>
  </si>
  <si>
    <t>RIDEVINF</t>
  </si>
  <si>
    <t>Développement informatique</t>
  </si>
  <si>
    <t>Apprenez à concevoir avant de programmer</t>
  </si>
  <si>
    <t>Michel Gineste</t>
  </si>
  <si>
    <t>Gineste, Michel</t>
  </si>
  <si>
    <t>904 pages</t>
  </si>
  <si>
    <t>Que faut-il maîtriser pour devenir un professionnel du développement informatique ? Avec ce livre, l'auteur répond aux futurs développeurs ou développeurs débutants, et leur donne les bases solides à acquérir pour leur permettre de travailler et surtout d'évoluer dans leur métier. Il détaille les différentes étapes d'une conception et d'un développement réussis en étudiant différentes techniques et en proposant pour chacune d'elles des clés de compréhension adaptées aux cas étudiés.
Ainsi, divisé en trois parties, le livre commence par une présentation de l'algorithmique et du langage C. La deuxième partie se concentre sur la programmation en Java et étudie des technologies telles que la programmation graphique (AWT, SWING), le diagramme de séquence UML, l'écriture d'une application graphique suivant le modèle MVC, les bases de données relationnelles (JDBC), le mapping objet/relationnel ou encore la programmation réseau (multithread). Dans la dernière partie, l'auteur présente la programmation web avec JEE et les objets distants (EJB). 
Pour illustrer toutes ces techniques, l'auteur s'appuie sur de nombreux exemples concrets (en C et en Java) ainsi que sur des travaux pratiques dont il propose les corrigés. Réaliser, voilà le maître-mot qui définit ce livre ! 
Le code source des exemples utilisés dans le livre est en téléchargement sur le site www.editions-eni.fr.
Les chapitres du livre :
Partie 1 : Langage C - Algorithmique &amp;ndash; Initiation &amp;ndash; Les tableaux &amp;ndash; Les pointeurs &amp;ndash; Les chaînes de caractères &amp;ndash; Les fonctions &amp;ndash; Les structures de données : struct, typedef struct &amp;ndash; Bibliothèques de fonctions &amp;ndash; Les fichiers &amp;ndash; Algorithmique &amp;ndash; Présentation de la méthode &amp;ndash; Algorithmique &amp;ndash; Groupe alternatifs de données &amp;ndash; Algorithmique &amp;ndash; Données de phase, sauts de page &amp;ndash; Algorithmique &amp;ndash; Les tableaux &amp;ndash; Algorithmique &amp;ndash; Alternatives complexes  
Partie 2 : Programmation objet - Java &amp;ndash; Présentation &amp;ndash; Éléments syntaxiques &amp;ndash; Programmation objet, notions de base &amp;ndash; Chaînes de caractères &amp;ndash; Les tableaux &amp;ndash; L'héritage &amp;ndash; Les collections &amp;ndash; Les exceptions &amp;ndash; Les flux &amp;ndash; Fenêtres &amp;ndash; Évènements &amp;ndash; Contrôles &amp;ndash; Layout &amp;ndash; Dessins &amp;ndash; JTable &amp;ndash; DAO &amp;ndash; MVC &amp;ndash; JDBC &amp;ndash; Mapping Objet/Relationnel &amp;ndash; Programmation réseau &amp;ndash; Architecture 3-tiers &amp;ndash; XML &amp;ndash; Architecture 3-tiers
Partie 3 : Java EE &amp;ndash; Présentation &amp;ndash; Servlet &amp;ndash; JSP &amp;ndash; MVC &amp;ndash; Servlet &amp;ndash; JSP : compléments &amp;ndash; Objets distants &amp;ndash; RMI &amp;ndash; EJB &amp;ndash; Les EJB Session &amp;ndash; Les EJB Entity</t>
  </si>
  <si>
    <t>%SITE_CLIENT%/?library_guid=184B817E-CF83-4B4B-9C11-D8151CFAB397</t>
  </si>
  <si>
    <t xml:space="preserve"> Algo </t>
  </si>
  <si>
    <t xml:space="preserve"> Algorithmique </t>
  </si>
  <si>
    <t xml:space="preserve"> C </t>
  </si>
  <si>
    <t xml:space="preserve"> EJB </t>
  </si>
  <si>
    <t xml:space="preserve"> Java EE </t>
  </si>
  <si>
    <t xml:space="preserve"> JDBC </t>
  </si>
  <si>
    <t xml:space="preserve"> JSP </t>
  </si>
  <si>
    <t xml:space="preserve"> LNRIDEVINF</t>
  </si>
  <si>
    <t xml:space="preserve"> Merise </t>
  </si>
  <si>
    <t xml:space="preserve"> programmation objet </t>
  </si>
  <si>
    <t xml:space="preserve"> RMI </t>
  </si>
  <si>
    <t xml:space="preserve"> Swing </t>
  </si>
  <si>
    <t xml:space="preserve"> thread </t>
  </si>
  <si>
    <t xml:space="preserve"> UML </t>
  </si>
  <si>
    <t xml:space="preserve"> xml </t>
  </si>
  <si>
    <t>RB19EXC</t>
  </si>
  <si>
    <t>Excel</t>
  </si>
  <si>
    <t xml:space="preserve">
Ce guide pratique vous présente dans le détail, les différentes fonctions du célèbre tableur Microsoft® Excel ; il a été rédigé avec la version 2019 d'Excel et intègre les nouveautés et différences de la version Excel livrée avec Office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l'enregistrement des classeurs sous forme de page Web et la gestion de votre compte Utilisateur.
Découvrez notre formation Microsoft Excel éligible au CPF 
en cliquant ici. Formation 100% financée, selon vos droits !</t>
  </si>
  <si>
    <t>%SITE_CLIENT%/?library_guid=3C02B1E0-0BDA-4B6F-AF05-A4C1BC3EE895</t>
  </si>
  <si>
    <t xml:space="preserve">excel 2019 </t>
  </si>
  <si>
    <t>SOB16PROMA</t>
  </si>
  <si>
    <t>Management de projet</t>
  </si>
  <si>
    <t>Cas pratique avec MS Project</t>
  </si>
  <si>
    <t>Mohamed  Moumni</t>
  </si>
  <si>
    <t xml:space="preserve">Moumni, Mohamed </t>
  </si>
  <si>
    <t xml:space="preserve">Cet ouvrage s'adresse aux chefs de projet, planificateurs et aux responsables de ressources utilisant l'outil MS Project pour la gestion et la planification des projets ou des plans de charges de leurs équipes. Il a été rédigé avec la version 2019 de MS Project mais convient également aux utilisateurs de la version 2016 car il traite et met en évidence les différences de fonctionnalités entre les deux versions.
MS Project, qui compte aujourd'hui plus de 30 millions d'utilisateurs dans le monde, est un outil qui, selon un algorithme de calcul, structure et organise vos données d'entrée pour vous aider à prendre les bonnes décisions aux bons moments. La qualité de vos décisions repose donc fortement sur la qualité de vos données d'entrée et sur votre niveau de maîtrise de cet outil. Il est donc primordial de comprendre et de maitriser cet outil avant de se lancer dans l'aventure de la planification.
&amp;Agrave; travers un cas concret, ce livre détaille les différentes étapes du cycle de vie de la gestion de projet, depuis la phase d'initialisation, la planification, l'exécution et la mise à jour du projet jusqu'à la phase de finalisation. Un chapitre est consacré aux fonctionnalités de reporting de MS Project et à la gestion multiprojet.
Quel que soit votre niveau sur l'outil, il a pour objectif de vous permettre de découvrir, comprendre et apprendre l'utilisation de ces différentes fonctionnalités. Le cas pratique, une mission d'aide au choix de solution d'externalisation d'un processus interne d'une organisation, s'inspire d'une mission réelle effectuée par l'auteur en tant que consultant. Les produits ainsi que les données fournies pour les exercices ont été adaptés afin de rendre le scénario d'étude ludique mais surtout accessible au grand public. Les fichiers nécessaires aux différentes étapes du projet sont disponibles en téléchargement sur le site des Editions ENI www.editions-eni.fr.
Tout au long de ces pages, vous trouverez également de nombreux conseils et recommandations émanant de l'expérience et du vécu de l'auteur dans le monde du management de projet.
Quizinclus dans 
la version en ligne !
- Testez vos connaissances à l'issue de chaque chapitre
- Validez vos acquis
</t>
  </si>
  <si>
    <t>%SITE_CLIENT%/?library_guid=D28C21A2-D2BD-45A9-93AB-73BC76AE0970</t>
  </si>
  <si>
    <t xml:space="preserve"> LNSOB16PROMA</t>
  </si>
  <si>
    <t>EPSIDEB</t>
  </si>
  <si>
    <t>Maîtrisez la sécurité des infrastructures</t>
  </si>
  <si>
    <t>522 pages</t>
  </si>
  <si>
    <t>Ce livre sur la sécurité des infrastructures construites sur un système Debian GNU/Linux s'adresse principalement aux administrateurs d'infrastructures mais aussi à toute personne en charge d'applications critiques nécessitant de la haute disponibilité. Un minimum de connaissances sur la virtualisation, sur la mise en cluster et sur les analyses forensiques est nécessaire afin de tirer le meilleur profit de ce livre. La lecture du livre Debian GNU/Linux &amp;ndash; Maîtrisez la sécurité du système du même auteur est également un plus.
L'auteur donne au lecteur les connaissances nécessaires pour mettre en oeuvre une politique de sauvegarde et des stratégies de supervision permettant d'améliorer la sécurité de son infrastructure et d'assurer un service de qualité. Pour cela, il présente une série d'outils permettant de procéder à la mise aux normes des politiques de sauvegarde et de supervision des différents équipements informatiques gérés par l'infrastructure d'entreprise. 
Vous êtes ainsi invité à étudier des outils de sauvegarde, des logiciels d'audit permettant de détecter d'éventuelles tentatives d'intrusion, des outils de surveillance et de supervision (Cacti, Shinken), la redondance de services essentiels ou encore la création de cluster au sens applicatif. Pour vous préparer à réagir en cas de grave dysfonctionnement ou de corruption, un chapitre est consacré aux suites logicielles de type forensic (Kali, Caine, Helix) qui permettent d'analyser et de tracer les causes d'éventuels problèmes. 
&amp;Agrave; l'issue de cette lecture vous serez en mesure d'accroître considérablement la sécurité d'une infrastructure sous Debian/GNU Linux.
Les chapitres du livre :
Avant-propos &amp;ndash; Outils de sauvegarde &amp;ndash; Outils d'audit et d'analyse &amp;ndash; Outils de surveillance et supervision &amp;ndash; Services système et administration &amp;ndash; De la redondance au cluster &amp;ndash; Loadbalancing et qualité de service &amp;ndash; Outils forensic &amp;ndash; Conclusion</t>
  </si>
  <si>
    <t>%SITE_CLIENT%/?library_guid=F2046DCE-CF79-4546-A0EE-74A839623677</t>
  </si>
  <si>
    <t xml:space="preserve"> forensic </t>
  </si>
  <si>
    <t xml:space="preserve"> LNEPSIDEB</t>
  </si>
  <si>
    <t xml:space="preserve"> supervision </t>
  </si>
  <si>
    <t>LFPYRASP</t>
  </si>
  <si>
    <t>Libérez le potentiel de votre Raspberry Pi</t>
  </si>
  <si>
    <t>Cédric Lemaître</t>
  </si>
  <si>
    <t>Lemaître, Cédric</t>
  </si>
  <si>
    <t>245 pages</t>
  </si>
  <si>
    <t>Ce livre s'adresse à toute personne qui souhaite disposer d'une synthèse des connaissances du langage Python nécessaires à la prise en main rapide du développement sur le nano-ordinateur Raspberry Pi : passionnés d'électronique ou d'informatique, étudiants et enseignants du cycle secondaire ou de premier cycle de l'enseignement supérieur (DUT, BTS&amp;hellip;), FabLabs, etc.
Pour commencer, l'auteur présente les différents outils utilisés tout au long du livre. Il propose un historique du Raspberry Pi puis détaille son système d'exploitation Raspbian ainsi que le langage Python. Il étudie ensuite les éléments essentiels au développement avec le langage Python : les types de variables, les listes, les boucles, les structures conditionnelles. Une part importante est consacrée à la programmation-objet et à la création de code modulaire.
Des chapitres dédiés détaillent l'électronique du Raspberry Pi, l'exploitation de son interface d'entrée-sortie GPIO et de différentes interfaces de communication (Bluetooth, USB&amp;hellip;) ou encore la programmation d'une interface graphique avec tkinter. A l'aide d'une application de détection de présence, l'auteur illustre la prise en main de périphériques multimédia avec notamment les modalités audio et vidéo. Enfin, le dernier chapitre est consacré à la programmation système de Raspberry Pi à l'aide de Python.
Les développements proposés dans le livre sont réalisés sur le Raspberry Pi 3 B+ et le Raspberry Pi Zero W. Toutefois, la très grande majorité des exemples est portable sur d'autres versions du nano-ordinateur ou sur d'autres systèmes, comme Linux sur cible PC, grâce à la propriété multiplateforme du langage Python.
Des éléments complémentaires sont en téléchargement sur le site www.editions-eni.fr.</t>
  </si>
  <si>
    <t>%SITE_CLIENT%/?library_guid=595656C2-7BD1-466E-A45D-83FCC7EFFFC7</t>
  </si>
  <si>
    <t xml:space="preserve"> fablabs </t>
  </si>
  <si>
    <t xml:space="preserve"> LNLFPYRASP</t>
  </si>
  <si>
    <t xml:space="preserve"> Raspberry Pi 3 B+ </t>
  </si>
  <si>
    <t xml:space="preserve"> Raspberry Pi Zéro W </t>
  </si>
  <si>
    <t xml:space="preserve"> Raspbian </t>
  </si>
  <si>
    <t>RBPC</t>
  </si>
  <si>
    <t>Mon PC</t>
  </si>
  <si>
    <t>Choisir, entretenir, dépanner, sécuriser</t>
  </si>
  <si>
    <t>Eric Thomas</t>
  </si>
  <si>
    <t>Thomas, Eric</t>
  </si>
  <si>
    <t>Ce livre s'adresse à toute personne souhaitant mieux connaitre et comprendre les différents composants matériels d'un PC. Il aidera le futur acquéreur d'un PC complet ou en pièces détachées à faire le bon choix de matériel et permettra à l'utilisateur non technicien de devenir autonome pour l'entretien, le dépannage et l'amélioration de son PC, tant au niveau du matériel que du système d'exploitation Windows 10. 
Les problèmes de sécurité liés à internet sont en recrudescence et sont devenus un véritable fléau principalement pour les utilisateurs débutants : une large place a donc été faite à la sécurisation du PC.
Vous verrez comment garder un PC en bonne condition de fonctionnement, sécuriser la connexion internet, faire un diagnostic en cas de panne, dépanner efficacement Windows ou votre matériel, faire évoluer votre PC.
Les solutions présentées sont agrémentées de nombreux conseils issus de la théorie et de l'expérience de l'auteur au quotidien, illustrées de tutoriels expliquant pas à pas le déroulement de chaque opération. Nul besoin d'être un expert en informatique, l'ensemble des instructions a été pensé pour un utilisateur débutant.</t>
  </si>
  <si>
    <t>%SITE_CLIENT%/?library_guid=61FA226F-E37A-4DBC-959A-5541F42D1174</t>
  </si>
  <si>
    <t xml:space="preserve"> bios </t>
  </si>
  <si>
    <t xml:space="preserve"> carte mère </t>
  </si>
  <si>
    <t xml:space="preserve"> carte son </t>
  </si>
  <si>
    <t xml:space="preserve"> défragmentation </t>
  </si>
  <si>
    <t xml:space="preserve"> diagnostic </t>
  </si>
  <si>
    <t xml:space="preserve"> disque dur </t>
  </si>
  <si>
    <t xml:space="preserve"> LNRBPC</t>
  </si>
  <si>
    <t xml:space="preserve"> logiciels espions </t>
  </si>
  <si>
    <t xml:space="preserve"> processeur </t>
  </si>
  <si>
    <t xml:space="preserve"> RAM </t>
  </si>
  <si>
    <t xml:space="preserve"> réparation système </t>
  </si>
  <si>
    <t xml:space="preserve"> upgrade </t>
  </si>
  <si>
    <t xml:space="preserve"> windows </t>
  </si>
  <si>
    <t xml:space="preserve">Ordinateur </t>
  </si>
  <si>
    <t>RI2ALF</t>
  </si>
  <si>
    <t>Alfresco</t>
  </si>
  <si>
    <t>Utiliser et administrer une solution de Gestion de Contenu d'Entreprise (2e édition)</t>
  </si>
  <si>
    <t>Jean-Paul Dècle</t>
  </si>
  <si>
    <t>Dècle, Jean-Paul</t>
  </si>
  <si>
    <t>474 pages</t>
  </si>
  <si>
    <t>Ce livre sur Alfresco (en version 5.2 au moment de la rédaction du livre) a pour objectif de montrer à tout utilisateur comment gérer ses documents dans l'environnement de travail d'Alfresco et à tout administrateur comment installer la solution, la configurer et la paramétrer depuis l'interface web. Des responsables de projets de Gestion de Contenu d'Entreprise y trouveront également tous les éléments leur permettant d'évaluer Alfresco et d'anticiper les points critiques nécessaires à l'installation et au paramétrage de la solution dans leur propre organisation.
Pour un administrateur, la conception des chapitres suit la logique des différentes étapes de la mise en place d'une organisation documentaire d'entreprise : réalisation du plan de classement, création des comptes utilisateurs et des groupes, gestion des droits d'accès, ajout de règles de contenu et préparation des workflows.
De son côté, l'utilisateur trouvera dans ce livre tous les éléments qui lui permettront de prendre en main la solution : de la découverte à la personnalisation de l'environnement de travail jusqu'à la façon d'accomplir les activités documentaires courantes (création et modification de contenus, démarrage des workflows, communication, partage, recherche, etc.). 
Le dernier chapitre du livre est consacré à la création de sites collaboratifs, véritables communautés d'entreprise rassemblant les membres d'un espace documentaire partagé. 
Chaque chapitre est organisé à partir d'une tâche bien définie d'utilisation ou d'administration. Pour chaque tâche, la marche à suivre est indiquée et illustrée, étape par étape, en commençant par les options les plus courantes puis en terminant par la présentation des options supplémentaires permettant une définition plus fine des fonctionnalités.
&amp;Agrave; partir des cas d'utilisation volontairement indépendants de toute organisation préalable, le lecteur sera à même de faire le lien avec son propre environnement de travail et d'appliquer les principes exposés dans ce livre.
Les chapitres du livre :
Avant-propos &amp;ndash; Présentation d'Alfresco &amp;ndash; Installer Alfresco sur son ordinateur &amp;ndash; Utiliser Alfresco &amp;ndash; Personnaliser le tableau de bord &amp;ndash; Administrer Alfresco depuis le poste client &amp;ndash; Créer, éditer, modifier les contenus &amp;ndash; Rechercher des documents &amp;ndash; Opérations avancées sur les contenus &amp;ndash; Les modèles de contenu &amp;ndash; Administration avancée &amp;ndash; Les sites collaboratifs</t>
  </si>
  <si>
    <t>%SITE_CLIENT%/?library_guid=34B059B1-96E9-40F3-9D52-E0D41134AD03</t>
  </si>
  <si>
    <t xml:space="preserve"> livre GED </t>
  </si>
  <si>
    <t xml:space="preserve"> LNRI2ALF</t>
  </si>
  <si>
    <t xml:space="preserve">livre alfresco </t>
  </si>
  <si>
    <t>OW18CCDRE</t>
  </si>
  <si>
    <t>Dreamweaver CC pour PC/Mac (édition 2018)</t>
  </si>
  <si>
    <t>Concevoir des sites interactifs et attractifs</t>
  </si>
  <si>
    <t>Ce livre est destiné à toute personne, conceptrice de site web statique (sans connexion à une base de données) et qui désire exploiter au mieux le logiciel d'Adobe, Dreamweaver ; il a été rédigé avec la version Dreamweaver CC 2018 v18.0 (édition 10136). Il décrit de façon pratique les fonctionnalités essentielles permettant de créer puis de publier un site web conforme aux standards du W3C, ce qui suppose de bien séparer le contenu, dédié au HTML, de la mise en forme et mise en page, dédiées aux feuilles de style CSS.
Après la description de l'environnement et la définition du site, vous aborderez la création des pages web avec les contenus standards : texte, images, tableaux, multimédia, liens hypertextes... et vous apprendrez à les mettre en forme avec les feuilles de style CSS : organisation, syntaxe et gestion. Vous verrez aussi comment créer des formulaires, utiliser des composants d'interface jQuery et Bootstrap, exploiter les bibliothèques d'objets et les modèles. Un chapitre est consacré à la mise en page avec les éléments de l'HTML5, un autre vous initiera au design réactif (Responsive Web Design) pour que vos pages web soient parfaitement affichées sur tout type d'écran : ordinateur, tablette et smartphone.
Le livre se termine par la publication du site sur le serveur.</t>
  </si>
  <si>
    <t>%SITE_CLIENT%/?library_guid=34A536FC-A8C6-4269-AF0F-95BDCA4243CC</t>
  </si>
  <si>
    <t xml:space="preserve"> Actifs </t>
  </si>
  <si>
    <t xml:space="preserve"> Design Notes </t>
  </si>
  <si>
    <t xml:space="preserve"> Dream </t>
  </si>
  <si>
    <t xml:space="preserve"> dreamwever </t>
  </si>
  <si>
    <t xml:space="preserve"> Extension Manager </t>
  </si>
  <si>
    <t xml:space="preserve"> feuille de style </t>
  </si>
  <si>
    <t xml:space="preserve"> Formulaire </t>
  </si>
  <si>
    <t xml:space="preserve"> Homesite </t>
  </si>
  <si>
    <t xml:space="preserve"> LNOW18CCDRE</t>
  </si>
  <si>
    <t xml:space="preserve"> Quick Tag Editor </t>
  </si>
  <si>
    <t xml:space="preserve">site web </t>
  </si>
  <si>
    <t>SOB19EXCMODFI</t>
  </si>
  <si>
    <t>Modélisation financière avec Excel</t>
  </si>
  <si>
    <t>La finance d'entreprise est un sujet qui nécessite beaucoup de notions théoriques comptables, mathématiques et statistiques. Pourtant, la finance est aussi une discipline très pratique, ancrée dans la réalité quotidienne : il est indispensable d'utiliser des données chiffrées pour éclairer l'activité présente ou future de l'entreprise, sa rentabilité et aider à la prise de décision.
Le but de cet ouvrage est d'acquérir les compétences nécessaires pour pouvoir appliquer les principes essentiels de la finance d'entreprise avec un des logiciels les plus utilisés dans le monde professionnel : Excel. Il a été rédigé avec la version 2016 d'Excel mais convient également si vous disposez de la version 2019.
Il s'adresse aussi bien aux étudiants en comptabilité&amp;ndash;gestion qu'aux professionnels de la comptabilité, de la gestion et de la finance, ainsi qu'aux managers ayant une activité en lien avec la finance d'entreprise ou la gestion en général.
La première partie de l'ouvrage permet au lecteur néophyte de se familiariser avec Excel tout en abordant les bases de la comptabilité et de la finance : l'analyse du compte de résultat et du bilan.
Par la suite, la modélisation financière proposée s'appuie sur des notions plus avancées : plan de remboursement, compte de résultat prévisionnel, plan de trésorerie, seuil de rentabilité, prévisions statistiques (régression linéaire, moyennes mobiles, lissage exponentiel&amp;hellip;), analyse du risque, simulations&amp;hellip;  L'utilisation d'outils plus complexes d'Excel est alors abordée : outils statistiques, solveur, utilitaire d'analyse, langage VBA&amp;hellip;.
Les nombreux exercices réalisés dans Excel n'ont pas seulement pour but d'obtenir des réponses numériques à des problèmes financiers, mais aussi d'approfondir la compréhension des concepts étudiés. La difficulté des exercices proposés est progressive, permettant ainsi aux débutants de se familiariser à la fois avec les notions financières, et avec Excel ; cependant au cours de l'ouvrage, des concepts relativement avancés en finance/gestion sont abordés : autant de compétences concrètes et précieuses dans le monde professionnel d'aujourd'hui.</t>
  </si>
  <si>
    <t>%SITE_CLIENT%/?library_guid=7B4376B7-2CE3-41E2-B9B9-F5F2C8F44DB6</t>
  </si>
  <si>
    <t xml:space="preserve"> LNSOB19EXCMODFI</t>
  </si>
  <si>
    <t>RIABAP</t>
  </si>
  <si>
    <t>Apprendre à programmer avec ABAP</t>
  </si>
  <si>
    <t>Les fondamentaux du développement sur SAP (avec exercices et corrigés)</t>
  </si>
  <si>
    <t>Nicolas Pontier</t>
  </si>
  <si>
    <t>Pontier, Nicolas</t>
  </si>
  <si>
    <t>Ce livre sur le langage de programmation ABAP regroupe toutes les connaissances utiles et nécessaires pour apprendre à développer avec le langage propriétaire de la société éditrice de logiciels de gestion SAP. Il s'adresse aussi bien aux développeurs novices qui veulent commencer à programmer, qu'aux développeurs qui souhaitent acquérir de nouvelles compétences, ainsi qu'à ceux ayant déjà une expérience ABAP et qui désirent approfondir leurs connaissances.
Basé sur la version SAP ECC, ce livre constitue également une excellente base pour passer à la version SAP S/4HANA et permet ainsi d'appréhender les bases de données HANA, véritable révolution pour le progiciel. 
L'auteur commence tout d'abord par présenter l'essence même de la programmation et détaille les différents types de langage, leur paradigme, ainsi que les étapes nécessaires à l'élaboration d'un développement. Puis, à travers une introduction au monde de SAP, il en détaille son architecture et les modules qui le composent, pour ensuite entrer dans le vif du sujet avec la description de son interface et la conception d'un programme.
Viennent ensuite des chapitres sur les bases de la programmation ABAP (variables, boucles&amp;hellip;), sur les objets du DDIC (Dictionnaire de Données). Leurs différentes composantes sont soigneusement étudiées afin de constituer un préambule efficace à la compréhension des tables internes et de leurs différents types mais aussi aux requêtes SQL, pivot central pour la communication entre les bases de données et le programme ABAP. Enfin, les fonctions et les classes dans la programmation objet seront énumérées. 
Tout au long du livre, l'auteur s'attache à étayer son propos d'exemples clairs et détaillés. Il offre également la possibilité au lecteur de mettre en pratique les différentes notions étudiées, à travers des exercices de fin de chapitre et d'un exemple concret de création d'un programme. 
Des éléments complémentaires sont en téléchargement sur le site www.editions-eni.fr. 
Les chapitres du livre :
Avant-propos - Qu'est-ce que la programmation ? &amp;ndash; SAP &amp;ndash; Premiers pas sur SAP &amp;ndash; Instructions basiques ABAP &amp;ndash; Dictionnaire de données (DDIC) &amp;ndash; Les tables internes &amp;ndash; Les requêtes SQL &amp;ndash; Les fonctions &amp;ndash; Les classes &amp;ndash; Création d'un programme ABAP &amp;ndash; Corrigé des exercices</t>
  </si>
  <si>
    <t>%SITE_CLIENT%/?library_guid=076FAEC9-CEFE-4601-A257-CDA0AD09F180</t>
  </si>
  <si>
    <t xml:space="preserve">  HANA </t>
  </si>
  <si>
    <t xml:space="preserve"> ABAP </t>
  </si>
  <si>
    <t xml:space="preserve"> DDIC </t>
  </si>
  <si>
    <t xml:space="preserve"> LNRIABAP</t>
  </si>
  <si>
    <t xml:space="preserve"> SAP </t>
  </si>
  <si>
    <t xml:space="preserve"> SAP ECC </t>
  </si>
  <si>
    <t xml:space="preserve"> SAP S/4HANA </t>
  </si>
  <si>
    <t>EPSADEB</t>
  </si>
  <si>
    <t>Maîtrisez la sécurité des applications</t>
  </si>
  <si>
    <t>475 pages</t>
  </si>
  <si>
    <t>Ce livre sur la sécurité des applications d'un système Debian GNU/Linux s'adresse principalement aux administrateurs d'infrastructures mais aussi à toute personne en charge d'applications critiques nécessitant de la haute disponibilité. Un minimum de connaissances sur le fonctionnement des services web, de la messagerie, sur la gestion du stockage ainsi que sur le cloud est nécessaire afin de tirer le meilleur profit de ce livre. La lecture des livres Debian GNU/Linux &amp;ndash; Maîtrisez la sécurité du système et Debian GNU/Linux &amp;ndash; Maîtrisez la sécurité des infrastructures du même auteur est également un plus.
L'auteur donne au lecteur les informations nécessaires pour gérer efficacement la sécurité des applications web, des serveurs d'administration (DNS, DHCP, NIS, LDAP), des bases de données ainsi que des applications de stockage et de la messagerie.
Ainsi, vous découvrirez comment sécuriser des services web tels que des serveurs de documentation wiki ou des blogs WordPress ou comment sécuriser des annuaires. Vous étudierez ensuite la sécurisation des données et la gestion du stockage en prenant l'exemple d'un serveur NAS. Vous passerez à la sécurisation d'un serveur de messagerie en étudiant les questions de filtrage de distribution, d'authentification via le protocole SASL ou encore de chiffrement avec des certificats TLS/SSL. Avec un chapitre sur la sécurité de l'Internet des Objets, l'auteur apporte des éléments clés pour minimiser les intrusions potentielles via les équipements. Pour finir, le dernier chapitre, tour d'horizon des applications d'hébergement dans le Cloud, décrit les nouvelles perspectives de la cybersécurité 2.0 (OpenStack, Duplicity).
&amp;Agrave; l'issue de cette lecture, vous serez en mesure d'accroître considérablement la sécurité des applications dans un système Debian/GNU Linux.
Les chapitres du livre :
Avant-propos &amp;ndash; Sécurisation d'applications web &amp;ndash; Sécurisation d'annuaires &amp;ndash; Sécurisation des données et du stockage &amp;ndash; Sécurisation de la messagerie &amp;ndash; Sécurisation de l'Internet des objets &amp;ndash; Sécurité et Cloud &amp;ndash; Conclusion &amp;ndash; Glossaire</t>
  </si>
  <si>
    <t>%SITE_CLIENT%/?library_guid=971A2390-A471-4E65-ADD7-5D22BB4B6A56</t>
  </si>
  <si>
    <t xml:space="preserve">  NAS </t>
  </si>
  <si>
    <t xml:space="preserve"> LNEPSADEB</t>
  </si>
  <si>
    <t xml:space="preserve"> messagerie </t>
  </si>
  <si>
    <t xml:space="preserve"> NIS </t>
  </si>
  <si>
    <t xml:space="preserve"> SASL </t>
  </si>
  <si>
    <t xml:space="preserve"> service web </t>
  </si>
  <si>
    <t xml:space="preserve"> SSL </t>
  </si>
  <si>
    <t xml:space="preserve"> stockage </t>
  </si>
  <si>
    <t xml:space="preserve"> TLS </t>
  </si>
  <si>
    <t>DPIOTRG</t>
  </si>
  <si>
    <t>IoT &amp; RGPD</t>
  </si>
  <si>
    <t>Maximisez les opportunités et minimisez les risques</t>
  </si>
  <si>
    <t>Nicolas  Préteceille</t>
  </si>
  <si>
    <t xml:space="preserve">Préteceille, Nicolas </t>
  </si>
  <si>
    <t>Dans le nouveau paradigme digital actuel, l'Internet des Objets et l'exploitation efficace de la data deviennent incontournables pour rester concurrentiel ; les opportunités offertes sont légions et sont sources de bénéfices. Néanmoins, de nombreux risques protéiformes prolifèrent et il est indispensable de bien les maîtriser pour les minimiser. 
L'avènement d'un cadre législatif plus encadré et mieux défini de la protection des données à caractère personnel, par l'entrée en vigueur le 25 mai 2018 du Règlement Général sur la Protection des Données, dit RGPD, change radicalement la gestion des données personnelles collectées, conservées et exploitées par les entreprises. 
Ce livre a comme objectif de vous aider à comprendre le domaine de l'Internet des Objets afin d'apprendre à minimiser les nombreux risques (législatifs, sécuritaires, financiers, environnementaux, commerciaux...) et à maximiser les opportunités (développer usages et services, offrir de la valeur, optimiser l'efficacité opérationnelle, réduire les coûts...) en vous apportant les réponses et les méthodes concrètes à mettre en oeuvre. Il vous permettra 
également d'atteindre la conformité au RGPD et de la piloter au quotidien, que ce soit ou pas dans le cadre de l'Internet des Objets. Les techniques pour maximiser le retour sur investissement et ainsi assurer la rentabilité d'une connectivité offerte à un produit, sont également largement détaillées et illustrées.
Il s'adresse aux dirigeants d'entreprises, responsables de départements (marketing, commercial, juridique, SI, production, produits, projets...) et plus généralement, à tous ceux qui souhaitent maîtriser l'Internet des Objets, respecter la conformité au RGPD et adopter une stratégie « data-centric ».
Les articles majeurs du RGPD sont décryptés, vulgarisés, illustrés et complétés d'informations essentielles, pour une parfaite compréhension. Les méthodes de conformité comme l'étude d'impact sur la vie privée (EIVP), l'encadrement de l'envoi de données en pays tiers ou encore la documentation de la conformité sont présentées et expliquées. Pour permettre une parfaite conformité, l'auteur détaille également les nouvelles obligations des entreprises, les nouveaux droits des personnes,  les parties prenantes (CNIL, CEPD, DPO, responsable de traitement, autorité chef de file...) et de nombreuses notions essentielles.
Le sujet de l'IoT a été traité par la vulgarisation de chaque thématique et par l'apport conjoint d'exemples qui font référence et de solutions concrètes à mettre en oeuvre. L'auteur a souhaité confronter les risques (et apporter des solutions pour les minimiser) aux opportunités et aux méthodes permettant de les optimiser au maximum, sur le principe de thèse et antithèse. Pour une parfaite compréhension, de nombreux cas d'écoles et cas d'usages illustrent les propos de l'auteur dans le but de vulgariser chaque thématique et offrir des solutions concrètes à mettre en oeuvre pour les entreprises souhaitant en exploiter les opportunités. 
&amp;Agrave; la fin de l'ouvrage, un questionnaire vous permettra d'évaluer le niveau de maturité de votre entreprise pour mettre en oeuvre un projet et ainsi exploiter ou 
 commercialiser des produits ou dispositifs connectés.
Les chapitres du livre :
Introduction &amp;ndash; Panorama de l'IoT &amp;ndash; Risques et solutions &amp;ndash; Conformité au RGPD &amp;ndash; Opportunités et bénéfices &amp;ndash; Maximiser le ROI &amp;ndash; Conclusion &amp;ndash; Annexe</t>
  </si>
  <si>
    <t>%SITE_CLIENT%/?library_guid=B85188BE-156C-48C5-B664-FA3603E7AB3F</t>
  </si>
  <si>
    <t xml:space="preserve"> EIVP </t>
  </si>
  <si>
    <t xml:space="preserve"> Internet des objets </t>
  </si>
  <si>
    <t xml:space="preserve"> LNDPIOTRG</t>
  </si>
  <si>
    <t xml:space="preserve"> objets connectés </t>
  </si>
  <si>
    <t xml:space="preserve">GRPD </t>
  </si>
  <si>
    <t>RISHE</t>
  </si>
  <si>
    <t>shell sous Unix/Linux</t>
  </si>
  <si>
    <t>Apprenez à écrire des scripts pour administrer votre système</t>
  </si>
  <si>
    <t>Sébastien Maccagnoni</t>
  </si>
  <si>
    <t>Maccagnoni, Sébastien</t>
  </si>
  <si>
    <t>Ce livre permet aux administrateurs de systèmes Linux et Unix mais aussi aux utilisateurs avertis de se former à l'écriture de scripts shell dans l'objectif de simplifier, optimiser et automatiser leurs tâches quotidiennes. Des connaissances de base sur Linux, voire sur l'administration d'un serveur sous Linux, sont un plus pour tirer pleinement profit de la lecture de ce livre. En raison de la compatibilité de Linux avec la norme POSIX, ce livre peut également être utile pour n'importe quel autre système de type Unix. 
Pour mieux appréhender la suite du livre, le lecteur commence par prendre connaissance des concepts de base : le rôle du shell, les moyens de communication à la disposition des processus, les caractères spéciaux, les expressions rationnelles ou encore les droits utilisateurs...
Les scripts shell étant avant tout des fichiers de « texte brut », ce livre traite ensuite la question des éditeurs de texte, en particulier de Vi, éditeur universel présent sur tous les systèmes de type Unix. Les manipulations de base sont expliquées afin d'apprendre à utiliser cet outil puissant à la logique unique.
Une fois les connaissances de base et l'outil maîtrisés, l'auteur entre dans le vif du sujet et détaille les bases de l'écriture d'un script pour en comprendre le fonctionnement global : shebang, entrées, sorties, arguments, signaux, enchaînements et redirections, etc. Les chapitres qui suivent présentent certains concepts de programmation tels que les structures conditionnelles, les boucles et le traitement des données. Les outils indispensables que sont sed, awk et ed y sont aussi étudiés.
L'auteur présente également un recueil de commandes, automatisables et utiles à l'administration d'un système Linux, ainsi que différents outils plus inhabituels, pouvant répondre à des besoins spécifiques. Ces deux sections peuvent servir de référence au lecteur pour retrouver rapidement les outils qui lui seront utiles.
Enfin, le livre propose des exemples de scripts exécutables en situation réelle, mettant en oeuvre de nombreuses commandes afin de répondre à des problématiques concrètes. Ces exemples peuvent servir de source d'inspiration au lecteur pour créer des scripts spécifiques à ses besoins.
Des éléments complémentaires sont en téléchargement sur le site www.editions-eni.fr.
Les chapitres du livre :
Avant-propos &amp;ndash; Introduction &amp;ndash; Concepts de base &amp;ndash; Éditeurs de texte &amp;ndash; Les bases de l'écriture d'un script &amp;ndash; Structures conditionnelles et boucles &amp;ndash; Traitement des flux et des chaînes &amp;ndash; Recueil de commandes &amp;ndash; Automatisation &amp;ndash; Pour aller plus loin... &amp;ndash; Exemples concrets</t>
  </si>
  <si>
    <t>%SITE_CLIENT%/?library_guid=117EE9D7-303B-419D-B9C2-6085CD923571</t>
  </si>
  <si>
    <t xml:space="preserve"> LNRISHE</t>
  </si>
  <si>
    <t xml:space="preserve"> Posix </t>
  </si>
  <si>
    <t xml:space="preserve"> script shell </t>
  </si>
  <si>
    <t xml:space="preserve"> shebang </t>
  </si>
  <si>
    <t xml:space="preserve">Linux </t>
  </si>
  <si>
    <t>SF2.10GIM</t>
  </si>
  <si>
    <t>Gimp 2.10</t>
  </si>
  <si>
    <t>Julien Pons</t>
  </si>
  <si>
    <t>Pons, Julien</t>
  </si>
  <si>
    <t>304 pages</t>
  </si>
  <si>
    <t>Ce livre de la collection Studio Factory détaille chaque fonction du logiciel gratuit de retouches d'images Gimp 2.10. Il a été réalisé avec la version Windows de Gimp 2.10.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(sur PC ou sur tablette graphique), des transformations, des filtres et à utiliser les techniques qui permettent la correction des couleurs. &amp;Agrave; travers quelques exemples, vous verrez comment créer des objets tels que brosse, logo, motif, comment ajouter et mettre en forme le texte. 
Enfin, un chapitre spécial est dédié aux utilisateurs de Photoshop pour faciliter leur transition vers Gimp.</t>
  </si>
  <si>
    <t>%SITE_CLIENT%/?library_guid=86ED0CF6-7EAC-48F7-9C59-AAF0B68305A2</t>
  </si>
  <si>
    <t xml:space="preserve"> flipbook </t>
  </si>
  <si>
    <t xml:space="preserve"> GIMP Animation Package </t>
  </si>
  <si>
    <t xml:space="preserve"> LNSF2.10GIM</t>
  </si>
  <si>
    <t xml:space="preserve"> script</t>
  </si>
  <si>
    <t xml:space="preserve"> VCR Navigator </t>
  </si>
  <si>
    <t xml:space="preserve">Bitmap </t>
  </si>
  <si>
    <t xml:space="preserve">fu </t>
  </si>
  <si>
    <t>AT19AUT</t>
  </si>
  <si>
    <t>AutoCAD 2019 - Conception, dessin 2D et 3D, présentation</t>
  </si>
  <si>
    <t>899 pages</t>
  </si>
  <si>
    <t>Ce livre  sur AutoCAD 2019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</si>
  <si>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%SITE_CLIENT%/?library_guid=2E9429D9-C087-4F39-BD41-E1A0D51A03E5</t>
  </si>
  <si>
    <t xml:space="preserve"> LNAT19AUT</t>
  </si>
  <si>
    <t>RIDESJV</t>
  </si>
  <si>
    <t>Design Patterns</t>
  </si>
  <si>
    <t>Apprendre la conception de logiciels en réalisant un jeu vidéo (avec exercices et corrigés)</t>
  </si>
  <si>
    <t>Philippe Gosselin</t>
  </si>
  <si>
    <t>Gosselin, Philippe</t>
  </si>
  <si>
    <t>614 pages</t>
  </si>
  <si>
    <t xml:space="preserve">Ce livre s'adresse aux développeurs qui souhaitent acquérir des compétences dans le domaine de la conception logicielle en utilisant les patrons de conception (design patterns). L'approche suivie dans ce livre pour atteindre cet objectif est celle de la réalisation d'un jeu vidéo, développé à l'aide du langage Java. Seules des connaissances de base en programmation objet sont requises pour bien démarrer la lecture de ce livre.
Le lecteur commence par découvrir le travail de conception, nécessaire avant de débuter le développement proprement dit, puis étudie plus précisément la manière de représenter l'ensemble des données utiles à la réalisation de l'application (classes, conteneurs...). L'auteur présente ensuite la notion d'interface utilisateur (en 2D et en 3D) pour le développement de l'affichage puis la mise en place du moteur du jeu vidéo (déplacements, animations, règles du jeu&amp;hellip;). Les derniers chapitres sont ensuite consacrés à l'intégration de l'intelligence artificielle et au développement des fonctionnalités pour le jeu en réseau. 
Les notions étudiées dans ce livre sont introduites et mises en oeuvre pas à pas, des plus élémentaires au plus complexes, et permettent au lecteur d'acquérir la pratique nécessaire pour éviter les pièges usuels liés au développement d'une application d'envergure. L'auteur propose également une série d'exercices avec corrigés pour illustrer les différentes techniques étudiées. 
Des éléments complémentaires sont en téléchargement sur le site www.editions-eni.fr.
Les chapitres du livre :
Avant-propos &amp;ndash; Concevoir une application d'envergure &amp;ndash; Représenter l'état du jeu &amp;ndash; Interface utilisateur &amp;ndash; Moteur de jeu &amp;ndash; Intelligence artificielle &amp;ndash; Exécution concurrente et réseaux
Quizinclus dans 
la version en ligne !
- Testez vos connaissances à l'issue de chaque chapitre
- Validez vos acquis
</t>
  </si>
  <si>
    <t>%SITE_CLIENT%/?library_guid=B43F61D7-A1D5-4FAF-8E00-A9AB831CD3E7</t>
  </si>
  <si>
    <t xml:space="preserve"> jeu video </t>
  </si>
  <si>
    <t xml:space="preserve"> LNRIDESJV</t>
  </si>
  <si>
    <t xml:space="preserve">livre design pattern </t>
  </si>
  <si>
    <t>RIPHPJAV</t>
  </si>
  <si>
    <t>PHP et JavaScript</t>
  </si>
  <si>
    <t>Dynamisez vos sites et applications web (avec exercices et corrigés)</t>
  </si>
  <si>
    <t>Mickaël  Rouleau</t>
  </si>
  <si>
    <t xml:space="preserve">Rouleau, Mickaël </t>
  </si>
  <si>
    <t>Ce livre s'adresse aux développeurs qui souhaitent se lancer dans le développement de sites et d'applications web dynamiques avec PHP et JavaScript. Pour tirer pleinement profit de la lecture de ce livre, la maîtrise du langage HTML, des connaissances sur CSS ainsi que quelques connaissances sur les bases de données sont un plus.
À l'instar de la conception d'un site internet, ce livre s'articule en deux parties. Dans la première, vous posez les fondations. &amp;Agrave; l'aide de PHP, vous composez ainsi les bases des pages (avec HTML et CSS), leur contenu, le moteur et tout ce qui gravite autour de l'application comme les données, les échanges, les interactions avec l'utilisateur, les liens, les images... 
Puis une fois que la structure de l'application est bien en place, vous verrez dans la seconde partie comment la rendre plus dynamique à l'aide de JavaScript pour arriver à une application esthétique et fonctionnelle. Vous découvrirez ainsi par exemple comment réaliser des effets de style, animer vos pages, gérer également l'interaction avec l'utilisateur, mais cette fois côté navigateur&amp;hellip;
Tout au long du livre, l'auteur propose de nombreux exemples pour illustrer la plupart des fonctionnalités décrites. Il met également à disposition du lecteur à la fin du livre une série d'exercices (avec propositions de solution) pour mettre en pratique les notions étudiées. 
Des éléments complémentaires sont en téléchargement sur le site www.editions-eni.fr.
Les chapitres du livre :
Avant-propos &amp;ndash; Préparer son environnement de travail &amp;ndash; Partie 1 - PHP : Introduction au langage PHP &amp;ndash; Les bases du langage PHP &amp;ndash; Les conditions &amp;ndash; Les boucles &amp;ndash; Les tableaux &amp;ndash; Les tableaux multidimensionnels &amp;ndash; Les fonctions &amp;ndash; Les variables superglobales &amp;ndash; Transmettre des données entre les pages &amp;ndash; Transmettre des données via les formulaires &amp;ndash; Les fichiers &amp;ndash; Les objets &amp;ndash; Les bases de données SQL &amp;ndash; L'architecture MVC &amp;ndash; PHP 7 &amp;ndash; Patrie 2 - JavaScript : Apporter du dynamisme avec JavaScript &amp;ndash; Les bases du langage JavaScript &amp;ndash; Les expressions en JavaScript &amp;ndash; Les fonctions JavaScript &amp;ndash; Les objets JavaScript &amp;ndash; Les tableaux JavaScript &amp;ndash; Les expressions régulières &amp;ndash; Utilisation de JavaScript sur les formulaires &amp;ndash; Utilisation d'Ajax &amp;ndash; Manipulation des propriétés CSS &amp;ndash; Introduction à jQuery &amp;ndash; Partie 3 - Exercices et corrigés : Mise en pratique</t>
  </si>
  <si>
    <t>%SITE_CLIENT%/?library_guid=F186E000-BF98-486B-A726-69D9E95B5AF8</t>
  </si>
  <si>
    <t xml:space="preserve"> applications web  </t>
  </si>
  <si>
    <t xml:space="preserve"> LNRIPHPJAV</t>
  </si>
  <si>
    <t>LFARDTR</t>
  </si>
  <si>
    <t>Faites-le jouer au train</t>
  </si>
  <si>
    <t>Ce livre sur Arduino s'adresse à toute personne qui souhaite exploiter cette carte autour d'un projet concret. En effet, tout au long de ses pages, l'auteur donne toutes les informations nécessaires pour piloter un réseau de trains miniatures à l'aide d'Arduino. Des notions de programmation, de préférence dans les langages C ou C++, et une connaissance préalable d'Arduino sont un plus pour la lecture de ce livre.
Après avoir présenté les connaissances de base liées à la numérisation d'un réseau de trains (adressage, contrôle de la vitesse, commandes, circuits électroniques&amp;hellip;), l'auteur étudie les protocoles DCC et I²C. 
Des chapitres dédiés détaillent ensuite la programmation de nombreuses interfaces pilotables par une carte Arduino pour numériser le réseau de trains. Le lecteur est ainsi amené à programmer le panneau de contrôle, la centrale de pilotage, la position des trains, le pilotage des aiguillages, la régulation des circulations, le poste de commande&amp;hellip;
Au total, une trentaine de programmes et près d'une vingtaine de circuits électroniques sont présentés et expliqués dans ce livre. Ils permettent au lecteur d'appréhender l'étendue des possibilités offertes par Arduino pour numériser un réseau de trains.</t>
  </si>
  <si>
    <t>%SITE_CLIENT%/?library_guid=08A11A9B-E43F-4DF9-8BC9-28DE3D9A15BF</t>
  </si>
  <si>
    <t xml:space="preserve"> LNLFARDTR</t>
  </si>
  <si>
    <t>EPKOT</t>
  </si>
  <si>
    <t>Les fondamentaux du développement d'applications Android</t>
  </si>
  <si>
    <t>Anthony Cosson</t>
  </si>
  <si>
    <t>Cosson, Anthony</t>
  </si>
  <si>
    <t xml:space="preserve">Ce livre sur Kotlin, destiné aux développeurs juniors comme aux développeurs plus expérimentés, a pour objectif de transmettre les bases indispensables de ce langage promu par Google en tant que langage de développement officiel pour Android. Le lecteur y trouvera de quoi devenir autonome dans la création d'une première application mobile Android (en version Oreo 8.0 au moment de l'écriture) avec Kotlin. Pour une bonne compréhension de son contenu, de simples connaissances en programmation orientée objet sont suffisantes.
Les deux premiers chapitres traitent des fondamentaux du langage Kotlin et de la programmation orientée objet. Chaque concept décrit par l'auteur est accompagné d'une explication simple, de la syntaxe ainsi que d'un exemple d'utilisation. 
Dans la suite du livre, le lecteur plonge dans le développement d'applications mobiles. L'auteur commence par présenter l'environnement de développement Android Studio avant de détailler les éléments incontournables pour développer une première application (listes, menus, pop-up, fragments&amp;hellip;). Il poursuit avec l'étude de la persistance des données et de la programmation concurrente puis présente des composants plus avancés tels que les librairies ANKO et Retrofit ou l'ORM Room&amp;hellip; 
Chaque concept étudié est associé à une démonstration complète et concrète. Le code source des principales démonstrations est proposé en téléchargement sur le sitewww.editions-eni.fr afin que le lecteur puisse facilement les reproduire pour s'exercer.
Les chapitres du livre :
Avant-propos &amp;ndash; Présentation de Kotlin &amp;ndash; Kotlin : les fondamentaux &amp;ndash; Kotlin : la programmation orientée objet &amp;ndash; Android : présentation de l'environnement &amp;ndash; Android : les fondamentaux &amp;ndash; Android : les éléments incontournables &amp;ndash; Android : la persistance des données &amp;ndash; Android : la programmation concurrente &amp;ndash; Android : quelques librairies incontournables &amp;ndash; Android : les éléments avancés &amp;ndash; Android : tester l'application
Quizinclus dans 
la version en ligne !
- Testez vos connaissances à l'issue de chaque chapitre
- Validez vos acquis
</t>
  </si>
  <si>
    <t>%SITE_CLIENT%/?library_guid=80603511-067F-4B6C-93BE-DEE5495803A7</t>
  </si>
  <si>
    <t xml:space="preserve"> Android 8 </t>
  </si>
  <si>
    <t xml:space="preserve"> Android Oreo </t>
  </si>
  <si>
    <t xml:space="preserve"> ANKO </t>
  </si>
  <si>
    <t xml:space="preserve"> LNEPKOT</t>
  </si>
  <si>
    <t xml:space="preserve"> ORM Room </t>
  </si>
  <si>
    <t xml:space="preserve"> Retrofit </t>
  </si>
  <si>
    <t>EPPOWDSC</t>
  </si>
  <si>
    <t>PowerShell DSC</t>
  </si>
  <si>
    <t>Simplifiez et accélérez vos configurations système</t>
  </si>
  <si>
    <t>Ce livre sur Microsoft PowerShell DSC (Desired State  Configuration), en version 5.1 au moment de l'écriture, s'adresse aux ingénieurs  système désireux d'accélérer, de simplifier et d'homogénéiser la configuration  de leurs environnements de production. Des connaissances basiques sur les  environnements Windows Server, PowerShell et Hyper-V sont utiles pour bien  appréhender PowerShell DSC.
Tout au long du livre, l'auteur accompagne le lecteur dans  un mode pas à pas et chaque exemple concret est mis en oeuvre dans une série  d'exercices pratiques pour apprendre à réaliser les opérations des plus  simples aux plus complexes.
Dans les premiers chapitres le lecteur crée l'environnement  de test et met en place la fonctionnalité DSC sur les machines de cet  environnement.
Avec les chapitres qui suivent, le lecteur crée ses  premières configurations et apprend à les déployer sur les serveurs  distants. Ensuite, chaque ressource DSC est étudiée et mise en oeuvre et le module  de commandes DSC est passé en revue.
L'auteur traite ensuite la mise en place de serveurs  collecteurs permettant aux machines de venir chercher une configuration  dédiée, le renforcement de la sécurité des configurations à l'aide des  certificats, l'utilisation de DSC sur des machines Linux, les audits et rapports DSC ainsi que le dépannage des configurations.
A la fin de cette lecture, le lecteur disposera de  connaissances et de compétences suffisantes pour mettre en oeuvre PowerShell  DSC. 
Des éléments complémentaires sont en téléchargement sur le  site www.editions-eni.fr.
Les chapitres du livre :
Avant-propos &amp;ndash; Plateforme de tests Windows &amp;ndash; Présentation DSC &amp;ndash; Méthode Push &amp;ndash; Comprendre les ressources &amp;ndash; Utiliser les fonctions et commandes du module DSC &amp;ndash; Déployer et utiliser DSC &amp;ndash; Utiliser DSC, méthode avancée &amp;ndash; DSC pour Linux &amp;ndash; Audits et rapports DSC &amp;ndash; Troubleshooting DSC &amp;ndash; Pour aller plus loin</t>
  </si>
  <si>
    <t>%SITE_CLIENT%/?library_guid=0BD6DEF9-A053-4E85-AA2D-97FAFF21EA3B</t>
  </si>
  <si>
    <t xml:space="preserve"> desired state configuration  </t>
  </si>
  <si>
    <t xml:space="preserve"> LNEPPOWDSC</t>
  </si>
  <si>
    <t xml:space="preserve">livre powershell dsc </t>
  </si>
  <si>
    <t>MBDM</t>
  </si>
  <si>
    <t>Data Marketing</t>
  </si>
  <si>
    <t>Statistiques appliquées au marketing avec Excel et R</t>
  </si>
  <si>
    <t>Cet ouvrage s'adresse aux managers marketing et commerciaux soucieux de développer une stratégie de data marketing au sein de leur organisation (entreprise, service public ou association). Il aborde de manière simple et pragmatique l'intérêt de la data marketing et explique comment la mettre en oeuvre au quotidien à l'aide d'Excel et de R.
Le premier chapitre réconciliera les marketers et managers commerciaux avec le langage des data scientists et des DSI en présentant les concepts et mécanismes-clé de l'univers data (big data, data mining, smart data, open data, SGBDR, bases de données, NoSQL, mapreduce, data lakes, etc.).
Le chapitre suivant offre des clés pour auditer le système data, collecter des données et nettoyer les bases de données avant d'effectuer une analyse descriptive de ces données avec Excel et R. Vous commencerez par des analyses simples et apprendrez à les manier de manière robuste d'un point de vue statistique. 
Le chapitre suivant traite du marketing prédictif : que peut-il se passer dans le futur ? Les calculs statistiques plus complexes présentés dans ce chapitre vous apprendront à classifier vos données en vue de les segmenter, à utiliser des modèles de régression et les méthodes de scoring.
C'est ensuite le marketing prescriptif qui est abordé : que devrions-nous faire ? Il s'agit de mettre en place une expérimentation puis d'analyser les résultats statistiques.
Dans le dernier chapitre, nous vous proposons quelques clés de communication et pistes de data visualisation et de data storytelling pour vous aider à diffuser au mieux votre stratégie au sein de votre entreprise.
De chapitre en chapitre, l'auteur propose une démarche pour structurer la mise en place d'une stratégie data marketing mais vous pourrez également « piocher » l'information, en fonction de vos besoins, dans l'un ou l'autre des chapitres. De nombreux exemples permettent de s'approprier les différents tests statistiques proposés. Le choix des logiciels d'analyse (Excel et R) repose sur leur accessibilité. R est un logiciel gratuit en open source et une référence dans le monde des statistiques. S'il peut être perçu comme complexe, l'auteure s'est attachée à le présenter de manière simple et abordable. Des outils ergonomiques et facilitant l'usage de R comme RStudio et Rcmdr sont également proposés.</t>
  </si>
  <si>
    <t>%SITE_CLIENT%/?library_guid=A64B6DAC-140E-4366-9BD0-1FCBBBF8F36D</t>
  </si>
  <si>
    <t xml:space="preserve"> LNMBDM</t>
  </si>
  <si>
    <t xml:space="preserve">big data, data mining, smart data, open data, stat, statistique, R, marketing prédictif, RStudio, Rcmdr, data visualisation </t>
  </si>
  <si>
    <t>EI9JAV</t>
  </si>
  <si>
    <t>Java et Eclipse</t>
  </si>
  <si>
    <t>Développez une application avec Java et Eclipse (2e édition)</t>
  </si>
  <si>
    <t>Frédéric Déléchamp</t>
  </si>
  <si>
    <t>Déléchamp, Frédéric</t>
  </si>
  <si>
    <t>548 pages</t>
  </si>
  <si>
    <t>Ce livre sur Java et Eclipse s'adresse aux développeurs et étudiants en informatique. Il fait le lien entre les connaissances théoriques et pratiques en prenant appui sur le développement d'une application de gestion.
De la compréhension des concepts de la POO en passant par l'analyse, le lecteur est guidé pas à pas dans la construction de l'application. Pour la partie développement qui constitue l'essentiel de l'ouvrage, les points forts sont l'exploitation d'une base de données multitables avec MySQL et JPA, l'écriture des principales classes suite à une approche génie logicielle basée sur UML, la mise en oeuvre du pattern MVC, l'écriture de tests unitaires avec JUnit, et une sensibilisation à l'internationalisation d'une application.
Au fur et à mesure du livre et à travers la mise en oeuvre du projet, le lecteur découvrira les principes de la programmation en Java. Les collections, les lambdas, les streams, la gestion du temps et les interfaces graphiques, les étapes pratiques et les connaissances théoriques indispensables au développement d'une application professionnelle seront ainsi étudiées. L'auteur propose également différents axes d'ouverture pour aller plus loin dans sa connaissance de la programmation Java.
L'environnement de développement repose sur Java 9, Eclipse 4.7 IDE for Java Developers, Xampp pour le serveur, WindowBuilder pour bâtir de belles IHM et enfin JasperReports pour l'édition des états et l'élaboration de graphiques.
Au final, l'application de gestion comporte l'essentiel des fonctionnalités d'une solution professionnelle : gestion des clients, des articles et des commandes &amp;ndash; édition et exportation des états aux principaux formats (HTML, PDF...) &amp;ndash; production de graphiques &amp;ndash; vues multifenêtres avec mise à jour simultanée.
Des éléments complémentaires sont en téléchargement sur le site www.editions-eni.fr.
Les chapitres du livre :
Avant-propos &amp;ndash; Environnement de développement &amp;ndash; Prise en main d'Eclipse &amp;ndash; Concepts de base de la POO &amp;ndash; La boîte à outils de Java &amp;ndash; La boîte à outils d'Eclipse &amp;ndash; Présentation du projet &amp;ndash; Analyse &amp;ndash; Base de données MySQL &amp;ndash; Maquettes &amp;ndash; Connexion &amp;ndash; Classes entités &amp;ndash; Modèle MVC &amp;ndash; Application multitable &amp;ndash; Application finale</t>
  </si>
  <si>
    <t>%SITE_CLIENT%/?library_guid=4FB1B9FA-B570-4216-886C-090201860337</t>
  </si>
  <si>
    <t xml:space="preserve"> JasperReports </t>
  </si>
  <si>
    <t xml:space="preserve"> LNEI9JAV</t>
  </si>
  <si>
    <t xml:space="preserve"> luna </t>
  </si>
  <si>
    <t xml:space="preserve"> WindowBuilder </t>
  </si>
  <si>
    <t xml:space="preserve"> Xampp </t>
  </si>
  <si>
    <t>RIJSJQU</t>
  </si>
  <si>
    <t>JavaScript et jQuery</t>
  </si>
  <si>
    <t>La programmation web par la pratique</t>
  </si>
  <si>
    <t>619 pages</t>
  </si>
  <si>
    <t>Ce livre s'adresse à toute personne qui débute la programmation ainsi qu'à des développeurs déjà expérimentés dans d'autres domaines et désireux de découvrir la programmation web. Il a pour objectif de donner les connaissances nécessaires pour dynamiser et enrichir des pages web et applications dites "clients légers" en utilisant la puissance du langage JavaScript et de la bibliothèque jQuery. 
Ce livre se divise en 3 parties. Dans la première, l'auteur commence par présenter les instructions et techniques de base de JavaScript (variables, opérateurs, structures de contrôle) avant d'étudier des notions plus avancées (tableaux, évènements, données distantes&amp;hellip;) pour se rendre compte des possibilités offertes par le langage.
La deuxième partie traite des fonctionnalités de la bibliothèque jQuery. Le lecteur découvre ainsi jQuery à travers son fonctionnement, les fonctions callback ou encore l'interaction avec le DOM. Il poursuit avec l'étude des interactions utilisateurs et la manipulation de données. Cette partie se termine par un chapitre de bonnes pratiques pour le développement avec JavaScript et jQuery.
Pour finir, la troisième partie, plus pratique, propose d'exploiter l'utilisation de ces instructions et techniques par la réalisation complète de projets concrets. Ils s'inspirent de cahiers des charges d'applications réelles et sont de complexité croissante. 
Le premier est un jeu de casse-briques dans lequel il s'agit de gérer le déplacement d'une balle et d'une raquette et de détecter des collisions pour supprimer les briques touchées. Le second est un jeu d'aiguilleur du ciel permettant de gérer des avions dans un espace aérien selon des ordres donnés. Ces deux projets familiarisent le lecteur avec les manipulations de base des éléments d'une page web hôte et leur animation à l'écran. 
Le troisième projet est un projet de développement d'une d'application de gestion de collections. Il s'agit de créer et paramétrer des collections de manière dynamique et de proposer des écrans permettant de renseigner les fiches des objets collectionnés. Il permet au lecteur d'avoir un aperçu des techniques Ajax de communication avec un serveur de données distant et de se rendre compte des processus à mettre en place pour créer des interfaces homme-machine dynamiques et performantes.
Fort de ces découvertes le lecteur sera armé pour développer ses propres pages et applications web dynamiques avec JavaScript et jQuery.
Des éléments complémentaires sont en téléchargement sur le site www.editions-eni.fr.
Les chapitres du livre :
Avant-propos &amp;ndash; Partie JavaScript : Présentation de JavaScript &amp;ndash; Les bases de JavaScript &amp;ndash; Les structures de contrôle en JavaScript &amp;ndash; JavaScript en profondeur &amp;ndash; Aller plus loin en JavaScript &amp;ndash; Partie jQuery : Présentation de jQuery &amp;ndash; Les interactions utilisateurs avec jQuery &amp;ndash; jQuery et les données &amp;ndash; Aller plus loin avec jQuery &amp;ndash; Les bonnes pratiques en JavaScript et jQuery &amp;ndash; Partie Projets exemples : Les outils nécessaires aux projets exemples &amp;ndash; Création d'un jeu de casse-briques &amp;ndash; Finalisation du jeu de casse-briques &amp;ndash; Création d'un jeu d'aiguilleur du ciel &amp;ndash; Terminer le jeu d'aiguilleur du ciel &amp;ndash; Création d'une gestion de collections &amp;ndash; Améliorer de la gestion de collections &amp;ndash; Finaliser la gestion de collections</t>
  </si>
  <si>
    <t>%SITE_CLIENT%/?library_guid=82E2A3E0-87BB-46E4-AEB1-72BE4C872456</t>
  </si>
  <si>
    <t xml:space="preserve"> AJAX </t>
  </si>
  <si>
    <t xml:space="preserve"> développement web </t>
  </si>
  <si>
    <t xml:space="preserve"> JSON </t>
  </si>
  <si>
    <t xml:space="preserve"> LNRIJSJQU</t>
  </si>
  <si>
    <t>CESECCIS</t>
  </si>
  <si>
    <t>CISCO - Sécurité</t>
  </si>
  <si>
    <t>Préparation à la certification CCNA 210-260</t>
  </si>
  <si>
    <t xml:space="preserve">L'examen 210-260 Implementing Cisco Network Security est l'examen requis pour obtenir la certification CISCO CCNA Security.
Pour vous aider à vous préparer efficacement, ce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(112 au total) mettant en exergue aussi bien les éléments fondamentaux que les caractéristiques spécifiques aux concepts abordés. 
Certains chapitres contiennent des travaux pratiques (3 au total)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t>
  </si>
  <si>
    <t>%SITE_CLIENT%/?library_guid=06FE55C6-078C-4C50-9206-4C0DEE8E3168</t>
  </si>
  <si>
    <t>EI3SYM</t>
  </si>
  <si>
    <t>Symfony 3</t>
  </si>
  <si>
    <t>Bilal  Amarni</t>
  </si>
  <si>
    <t>Préface de Jordi BOGGIANO - Membre de l'équipe Symfony - Créateur de Composer 
Ce livre sur Symfony 3 s'adresse aux développeurs, chefs de projets, directeurs techniques, qui souhaitent, grâce à ce framework, structurer et organiser leurs développements PHP au sein d'un cadre de travail robuste et professionnel. La maîtrise de la programmation objet avec PHP est un prérequis indispensable pour tirer le meilleur parti de ces pages. 
Le livre couvre les principaux composants de Symfony 3, considéré aujourd'hui comme le framework PHP de référence. Il fournit les connaissances de base qui permettent non seulement de créer un site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de la journalisation ou même de la sécurité de l'application sont autant de thèmes exposés dans le livre.
Le temps de chargement des pages d'un site web étant un élément crucial, un chapitre délivre les techniques et astuces pour fortement améliorer les performances d'une application.
L'auteur a structuré les chapitres pour faciliter l'apprentissage de Symfony 3 et dévoile au fil des pages des conseils, bonnes pratiques et exemples détaillés.
Des éléments complémentaires sont en téléchargement sur le site www.editions-eni.fr.
Les chapitres du livre :
Préface &amp;ndash; Avant-propos &amp;ndash; Architecture du Framework &amp;ndash; Débuter avec Symfony - Routage et contrôleur &amp;ndash; L'injection de dépendances &amp;ndash; Les templates avec Twig &amp;ndash; Les bases de données avec Doctrine2 &amp;ndash; Le répartiteur d'événements &amp;ndash; Utiliser les formulaires &amp;ndash; La sécurité &amp;ndash; Logging et monitoring &amp;ndash; Tester son application Symfony &amp;ndash; Améliorer les performances de son application &amp;ndash; Annexes</t>
  </si>
  <si>
    <t>%SITE_CLIENT%/?library_guid=7D2BBFB0-593F-433C-A657-43BDCB327ECD</t>
  </si>
  <si>
    <t xml:space="preserve"> LNEI3SYM</t>
  </si>
  <si>
    <t>RI19AUT</t>
  </si>
  <si>
    <t>AutoCAD 2019</t>
  </si>
  <si>
    <t>Ce livre sur AutoCAD 2019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Créer/utiliser des éléments de bibliothèque &amp;ndash; Les références externes &amp;ndash; Exercice 6 : Utiliser les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Les objets annotatifs et l'échelle d'annotation &amp;ndash; Les fichiers d'échange</t>
  </si>
  <si>
    <t>%SITE_CLIENT%/?library_guid=397D9DD6-A99C-4261-8154-929C45891FCD</t>
  </si>
  <si>
    <t xml:space="preserve"> AutoCAD </t>
  </si>
  <si>
    <t xml:space="preserve"> LNRI19AUT</t>
  </si>
  <si>
    <t>EI4AND</t>
  </si>
  <si>
    <t>Guide de développement d'applications Java pour Smartphones et Tablettes (4e édition)</t>
  </si>
  <si>
    <t>, Sylvain Hebuterne</t>
  </si>
  <si>
    <t>Hebuterne, Sylvain</t>
  </si>
  <si>
    <t>638 pages</t>
  </si>
  <si>
    <t>Véritable guide d'apprentissage, ce livre accompagne le lecteur dans le développement d'applications Android pour smartphones et tablettes tactiles. Il s'adresse aux développeurs disposant d'un minimum de connaissances sur la programmation orientée objet, le langage Java et les environnements de développement intégrés type Eclipse et couvre toutes les versions d'Android jusqu'à la 9 incluse.
Le livre présente l'intégralité du processus de création d'applications, de la mise en place de l'environnement de développement Android Studio jusqu'à la publication de l'application, et décrit une large sélection de fonctionnalités proposées par le système Android.
Vous découvrirez dans un premier temps la plateforme Android, vous installerez l'environnement de développement Android Studio et vous créerez sans attendre votre première application. Vous étudierez ensuite comment se construit l'interface utilisateur et prendrez connaissance des composants applicatifs fondamentaux ainsi que des nouveaux composants d'interface. Vous apprendrez à développer des interfaces complexes qui s'adaptent aux écrans des tablettes et smartphones et à construire vos propres composants réutilisables. Puis seront présentées la persistance des données, la programmation concurrente, la sécurité et la communication réseau, en intégrant la bibliothèque spécialisée Volley. Un chapitre vous expliquera comment intégrer les réseaux sociaux dans vos applications.
Pour pouvoir proposer des applications les plus qualitatives possibles, vous découvrirez comment déboguer efficacement vos applications et tester votre application en utilisant les fonctionnalités dédiées d'Android Studio. Vous serez enfin guidé pas à pas pour publier vos applications vers les utilisateurs du monde entier.
Le livre se termine en présentant les mécanismes de géolocalisation, l'intégration de solutions de cartographie type Open Street Map et l'utilisation des capteurs intégrés dans les terminaux Android. Sont également traités en détail des sujets avancés tels que la création d'AppWidget, la protection des applications payantes (LVL), les achats in-app ainsi que les communications NFC et les objets connectés.
&amp;Agrave; l'issue de cette lecture, vous serez capable de développer et publier des applications, de qualité, natives Android (dans ses différentes versions) pour smartphones et tablettes tactiles.
Pour illustrer de façon pratique ses propos, l'auteur propose en téléchargement sur le site www.editions-eni.fr un ensemble de projets reprenant toutes les notions présentées dans le livre. Tous les modules sont fonctionnels, directement exploitables et fournissent une solide structure de base pour vos développements.
Les chapitres du livre :
Avant-propos &amp;ndash; L'univers Android &amp;ndash; Premiers pas &amp;ndash; Les bases de l'interface utilisateur &amp;ndash; Composants avancés &amp;ndash; Styles, navigation et notifications &amp;ndash; Interface utilisateur avancée &amp;ndash; La persistance des données &amp;ndash; Intentions, récepteurs d'événements et services &amp;ndash; Concurrence, sécurité et réseau &amp;ndash; Réseaux sociaux &amp;ndash; Tracer, déboguer et tester &amp;ndash; Publier une application &amp;ndash; Capteurs et géolocalisation &amp;ndash; La technologie NFC &amp;ndash; Objets connectés &amp;ndash; Fonctionnalités avancées</t>
  </si>
  <si>
    <t>%SITE_CLIENT%/?library_guid=A562A80B-7FC1-4F95-B3C5-9C585CA9B120</t>
  </si>
  <si>
    <t xml:space="preserve"> android studio </t>
  </si>
  <si>
    <t xml:space="preserve"> appwidget </t>
  </si>
  <si>
    <t xml:space="preserve"> fragment </t>
  </si>
  <si>
    <t xml:space="preserve"> i</t>
  </si>
  <si>
    <t xml:space="preserve"> i pad </t>
  </si>
  <si>
    <t xml:space="preserve"> in</t>
  </si>
  <si>
    <t xml:space="preserve"> ipad </t>
  </si>
  <si>
    <t xml:space="preserve"> java </t>
  </si>
  <si>
    <t xml:space="preserve"> kitkat </t>
  </si>
  <si>
    <t xml:space="preserve"> LNEI4AND</t>
  </si>
  <si>
    <t xml:space="preserve"> lvl </t>
  </si>
  <si>
    <t xml:space="preserve"> mobilité </t>
  </si>
  <si>
    <t xml:space="preserve"> mobilité</t>
  </si>
  <si>
    <t xml:space="preserve"> nfc </t>
  </si>
  <si>
    <t xml:space="preserve"> volley </t>
  </si>
  <si>
    <t xml:space="preserve"> widget </t>
  </si>
  <si>
    <t xml:space="preserve">androïd </t>
  </si>
  <si>
    <t xml:space="preserve">app </t>
  </si>
  <si>
    <t xml:space="preserve">pad </t>
  </si>
  <si>
    <t>EI9DLINSR</t>
  </si>
  <si>
    <t>Debian GNU/Linux - Services réseau</t>
  </si>
  <si>
    <t>(DHCP, DNS, Apache, CUPS, NFS, Samba, Puppet, Nagios...) (Nouvelle édition)</t>
  </si>
  <si>
    <t>Michel Dutreix, Pierre  Fauquembergue</t>
  </si>
  <si>
    <t>Dutreix, Michel</t>
  </si>
  <si>
    <t xml:space="preserve">Fauquembergue, Pierre </t>
  </si>
  <si>
    <t>Ce livre sur Debian GNU/Linux a pour objectif de présenter les différents services disponibles dans cette distribution. Il est destiné tout autant aux étudiants en informatique qu'aux professionnels ayant à intervenir dans un contexte Linux (administrateurs, exploitants, intégrateurs, équipes d'infogérance, équipes support). Il s'appuie sur la version Debian GNU/Linux 9, en restant très proche de toutes les autres distributions, et apporte les connaissances nécessaires pour maîtriser les services réseau d'un système d'information d'une petite ou moyenne entreprise. 
Après une présentation de la distribution Debian allant de la démarche d'installation à son architecture, l'auteur la détaille ensuite du noyau jusqu'aux interfaces graphiques. Il présente ensuite deux technologies réseau, le DHCP et le DNS, qui constituent la base de tous les systèmes d'information. Le lecteur peut ensuite découvrir les services destinés aux utilisateurs permettant de diffuser sur le web (Apache, Nginx), partager ses fichiers (NFS, FTP, Cloud), envoyer des courriels (SMTP, POP/IMAP) ou imprimer en réseau (CUPS). L'auteur traite enfin des services d'administration système qui permettent d'industrialiser un système d'information (PXE, TFTP, Puppet) ainsi que la possibilité de surveiller les processus et l'ensemble des éléments de sécurité (Nagios, Cacti, Snort, Nmap).
Les chapitres du livre :
Avant-propos &amp;ndash; Introduction à Debian &amp;ndash; Administration du système d'exploitation &amp;ndash; Services réseau indispensables &amp;ndash; Services pour les utilisateurs &amp;ndash; Services d'administration système</t>
  </si>
  <si>
    <t>%SITE_CLIENT%/?library_guid=8EB75087-717B-4BB0-88D5-4BD5973696A0</t>
  </si>
  <si>
    <t xml:space="preserve"> Apache http Server </t>
  </si>
  <si>
    <t xml:space="preserve"> Apache Tomcat </t>
  </si>
  <si>
    <t xml:space="preserve"> Cacti </t>
  </si>
  <si>
    <t xml:space="preserve"> CUPS </t>
  </si>
  <si>
    <t xml:space="preserve"> GNU </t>
  </si>
  <si>
    <t xml:space="preserve"> IMAP </t>
  </si>
  <si>
    <t xml:space="preserve"> LNEI9DLINSR</t>
  </si>
  <si>
    <t xml:space="preserve"> Nagios </t>
  </si>
  <si>
    <t xml:space="preserve"> NFS </t>
  </si>
  <si>
    <t xml:space="preserve"> Nmap </t>
  </si>
  <si>
    <t xml:space="preserve"> Puppet </t>
  </si>
  <si>
    <t xml:space="preserve"> PXE </t>
  </si>
  <si>
    <t xml:space="preserve"> Snort </t>
  </si>
  <si>
    <t xml:space="preserve"> TFTP </t>
  </si>
  <si>
    <t xml:space="preserve">Debian 9 </t>
  </si>
  <si>
    <t>RIMADB</t>
  </si>
  <si>
    <t>MariaDB</t>
  </si>
  <si>
    <t>Edition du 1 July 2017</t>
  </si>
  <si>
    <t>Ce livre sur MariaDB (en version 10.1 au moment de l'écriture) s'adresse aux développeurs et administrateurs MySQL ou MariaDB désireux de consolider leurs connaissances sur la principale variante de MySQL.
Le livre débute par une présentation des bases qui vous seront nécessaires pour exploiter au mieux toutes les capacités de MariaDB : présentation de l'architecture du serveur et des principaux moteurs de stockage, méthodes d'installation mono et multi-instances, bonnes pratiques de configuration. 
Après ces fondamentaux vous donnant une bonne compréhension des spécificités du SGBD, vous apprendrez à gérer votre serveur au quotidien en ayant à l'esprit les principes essentiels de sécurité et en mettant en place des stratégies efficaces pour les sauvegardes et les restaurations.
La dernière partie est consacrée aux techniques avancées qui vous donneront des clés pour résoudre les problèmes les plus complexes : optimisation des index et des requêtes, amélioration de la disponibilité et des performances avec la mise en place d'une solution de réplication et techniques de surveillance de l'état du SGBD.
Des éléments complémentaires sont en téléchargement sur le site www.editions-eni.fr.
Les chapitres du livre :
Avant-propos &amp;ndash; Généralités sur MariaDB &amp;ndash; Installation du serveur  &amp;ndash; Configuration du serveur &amp;ndash; Sécurité et gestion des utilisateurs &amp;ndash; Sauvegarde et restauration &amp;ndash; Optimisation &amp;ndash; Réplication &amp;ndash; MariaDB Galera Cluster &amp;ndash; Autres fonctionnalités &amp;ndash; Outils de surveillance</t>
  </si>
  <si>
    <t>%SITE_CLIENT%/?library_guid=B2FFF4FB-9D0B-473E-A74A-38CD0DCFF967</t>
  </si>
  <si>
    <t xml:space="preserve"> LNRIMADB</t>
  </si>
  <si>
    <t xml:space="preserve"> mariadb </t>
  </si>
  <si>
    <t xml:space="preserve">livre MariaDB </t>
  </si>
  <si>
    <t>AT18AUT</t>
  </si>
  <si>
    <t>AutoCAD 2018 - Conception, dessin 2D et 3D, présentation</t>
  </si>
  <si>
    <t>Edition du 1 October 2017</t>
  </si>
  <si>
    <t>Ce livre sur AutoCAD 2018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et du fil de conception,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</si>
  <si>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%SITE_CLIENT%/?library_guid=B3F463CC-EACD-4F50-BA75-17156FE3C6F3</t>
  </si>
  <si>
    <t xml:space="preserve"> LNAT18AUT</t>
  </si>
  <si>
    <t>LFSCRRASP</t>
  </si>
  <si>
    <t>S'initier à l'électronique et à la robotique par le jeu</t>
  </si>
  <si>
    <t>Edition du 1 December 2017</t>
  </si>
  <si>
    <t>517 pages</t>
  </si>
  <si>
    <t>Ce livre sur Scratch et Raspberry Pi vous donne les clés nécessaires pour prendre facilement le contrôle de composants électroniques en levant le frein de l'apprentissage d'un langage de programmation textuel. Il permet une découverte pédagogique de l'électronique et de la robotique et est destiné à toute personne souhaitant créer facilement ses premiers projets makers, que ce soit dans un cadre familial ou scolaire. Aucun prérequis n'est nécessaire, si ce n'est de savoir utiliser les fonctionnalités de base d'un ordinateur. 
Après une présentation du nano-ordinateur Raspberry Pi et de Scratch, langage de programmation visuelle à base de blocs, les auteurs exploitent le côté simple et intuitif de Scratch pour introduire, à travers la réalisation d'un jeu vidéo, les notions propres à tout langage de programmation que sont les variables, les boucles ou les procédures. Le lecteur se familiarise ensuite avec les composants électroniques (capteurs et actionneurs), réalise ses premiers circuits et crée ses premiers programmes. 
La suite du livre est consacrée à la réalisation de projets décrits pas à pas. De plus en plus complexes, ces projets invitent le lecteur à associer divers composants (LED, bouton, moteur) pour, entre autres, réaliser des jeux interactifs, fabriquer un distributeur de bonbons ou créer une manette de jeu vidéo. Les nombreux exemples et projets présentés dans ce livre ont pour objectif d'aider le lecteur à imaginer ses propres projets. 
Le livre se termine par la découverte de trois cartes et de leur potentiel : la Pibrella et la Sense Hat, spécifiques au Raspberry Pi, et la carte Makey Makey. 
Des éléments complémentaires sont en téléchargement sur le site www.editions-eni.fr.
Retrouvez le webinaire consacré  à Raspberry Pi et Scratch.
Grâce à ce webinaire, découvrez Scratch et Raspberry Pi à travers une présentation des modules et des GPIO du Raspberry Pi et des exemples de projets.</t>
  </si>
  <si>
    <t>%SITE_CLIENT%/?library_guid=F2F69F9A-0666-4CE8-B47F-9B215F59C394</t>
  </si>
  <si>
    <t xml:space="preserve"> GPIO </t>
  </si>
  <si>
    <t xml:space="preserve"> LNLFSCRRASP</t>
  </si>
  <si>
    <t>EI2ASAND</t>
  </si>
  <si>
    <t>Développez une application Android</t>
  </si>
  <si>
    <t>Programmation en Java sous Android Studio (2e édition)</t>
  </si>
  <si>
    <t>Sylvain Hebuterne</t>
  </si>
  <si>
    <t>506 pages</t>
  </si>
  <si>
    <t>Ce livre s'adresse aux développeurs souhaitant maîtriser le développement d'applications Android. Il couvre toutes les phases du développement d'applications pour smartphones et tablettes Android et nécessite uniquement des connaissances basiques en programmation objet et sur le langage Java.
Prenant en exemple le développement d'une application de gestion de DVD, les différents chapitres de ce livre permettent au lecteur de découvrir progressivement les notions indispensables à la construction d'une application de qualité professionnelle. Chaque notion présentée est ainsi expliquée, illustrée par des exemples de code et remise dans son contexte. De l'installation de l'environnement de développement Android Studio à la publication de l'application finale sur le Play Store de Google, le lecteur est invité à utiliser les composants les plus répandus de la plateforme : composants texte, boutons, activités et fragments, mais également listes, boîtes de dialogue, panneaux de navigation, barre d'actions, etc. 
 Couvrant toutes les versions d'Android jusqu'à Oreo, le livre présente les différentes méthodes qui permettent de rendre l'application compatible avec tous les terminaux Android et décrit comment mettre en oeuvre le modèle Master/Detail pour offrir une expérience utilisateur optimale sur tout type d'écran, du plus petit smartphone aux tablettes les plus récentes.
Les tâches asynchrones (AsyncTask), véritables pierres angulaires du développement Android, sont présentées en détail et utilisées tout au long de l'ouvrage pour la gestion des bases de données SQLite, le développement de services, l'interrogation de services web via la bibliothèque dédiée Volley et l'interprétation du format JSON.
Le lecteur apprendra également à tirer profit des puissants outils que sont les filtres d'intentions, les BroadcastReceiver et les intentions implicites, et acquerra toutes les connaissances nécessaires à l'envoi et la réception de SMS, la manipulation de l'appareil photo, des capteurs et l'utilisation de la géolocalisation, sans oublier la gestion du Bluetooth et les interactions avec les appareils Bluetooth Low Energy. Les styles, les images redimensionnables, les visuels définis en XML ou les animations de transition permettront au développeur de soigner l'aspect visuel de ses applications. Le lecteur sera également guidé pour migrer son application sur la dernière version d'Android.
 En accompagnement du livre, le code du projet est téléchargeable pour chaque chapitre, sur le site www.editions-eni.fr, permettant au lecteur d'explorer plus en avant les notions présentées.
Les chapitres du livre :
Avant-propos &amp;ndash; Environnement de développement &amp;ndash; Principes de base d'Android &amp;ndash; Préparation du projet LocDVD &amp;ndash; Consultation et saisie de données &amp;ndash; Persistance des données &amp;ndash; Contrôles avancés &amp;ndash; Les fragments &amp;ndash; Navigation et boîtes de dialogue &amp;ndash; Tâches asynchrones et services &amp;ndash; Réseau et Internet &amp;ndash; Exploiter le téléphone &amp;ndash; Sortir de l'application &amp;ndash; Design avancé &amp;ndash; Images, son et vidéo &amp;ndash; Utilisation du Bluetooth Low Energy &amp;ndash; Android 8 Oreo &amp;ndash; Publier une application</t>
  </si>
  <si>
    <t>%SITE_CLIENT%/?library_guid=E77335C5-63AD-4E0F-A7FA-1E59E099DC40</t>
  </si>
  <si>
    <t xml:space="preserve"> asyncTask </t>
  </si>
  <si>
    <t xml:space="preserve"> bluetooth low energy </t>
  </si>
  <si>
    <t xml:space="preserve"> json </t>
  </si>
  <si>
    <t xml:space="preserve"> livre android </t>
  </si>
  <si>
    <t xml:space="preserve"> LNEI2ASAND</t>
  </si>
  <si>
    <t xml:space="preserve"> Marshmallow </t>
  </si>
  <si>
    <t xml:space="preserve"> sqlite </t>
  </si>
  <si>
    <t xml:space="preserve">livre java </t>
  </si>
  <si>
    <t>OW2TEMJOO</t>
  </si>
  <si>
    <t>Joomla!</t>
  </si>
  <si>
    <t>Conception et personnalisation des templates (2e édition)</t>
  </si>
  <si>
    <t>Joomla! est l'un des CMS les plus utilisés actuellement. Sa base solide lui permet de s'adapter à tout type de projet : site institutionnel, site 
 e-commerce, portail d'entreprise... Le design, l'ergonomie, la navigation et l'apparence de tous les contenus du site sont déterminés par les templates. 
Ce livre s'adresse à toute personne connaissant déjà Joomla! et souhaitant débuter dans la création de nouveaux templates ou dans la personnalisation de templates existants. Les templates créés sont valables pour les versions 3.0 et supérieures de Joomla!.
La connaissance de l'HTML et des CSS est recommandée ; nous étudierons les notions simples de PHP requises lors de la mise en pratique des templates. 
Nous commencerons par étudier la structure des templates de Joomla!. Nous créerons alors un premier template simple pour mettre en pratique ces premières notions.
Dans un deuxième temps nous vous proposons de créer un template complet proposant à l'utilisateur plusieurs possibilités pour placer des modules dans des emplacements variés.
Le troisième template que nous allons créer nécessitera d'utiliser les options et les styles ; ces fonctions permettent aux utilisateurs de personnaliser le template dans l'administration du site, sans avoir à modifier le code source.
Nous terminerons en analysant dans le détail Protostart, le template 
proposé par défaut dans Joomla!. Vous pourrez ainsi vous en inspirer pour créer vos propres templates.</t>
  </si>
  <si>
    <t>%SITE_CLIENT%/?library_guid=68966D55-ACC8-4617-8C10-862E878B9C2A</t>
  </si>
  <si>
    <t xml:space="preserve"> joomla </t>
  </si>
  <si>
    <t xml:space="preserve"> LNOW2TEMJOO</t>
  </si>
  <si>
    <t xml:space="preserve"> modèle </t>
  </si>
  <si>
    <t xml:space="preserve"> protostart </t>
  </si>
  <si>
    <t xml:space="preserve">Gabarit </t>
  </si>
  <si>
    <t>OW3.8JOO</t>
  </si>
  <si>
    <t>Joomla! 3.8</t>
  </si>
  <si>
    <t>Joomla! est un des meilleurs CMS (Content Management System - Système de gestion de contenu) ; gratuit, il permet de créer des sites web puissants et se distingue de ses concurrents par des fonctionnalités nativement très poussées. Depuis la version 3, il propose une architecture MVC performante, un design responsif (s'adaptant aux mobiles) basé sur Bootstrap, une rapidité de traitement accrue ainsi que fiabilité et sécurité. La version 3.8, avec des avancées comme les champs personnalisables, offre des applications multiples : e-commerce, éducation, réseaux sociaux&amp;hellip;
Ce livre s'adresse aux débutants comme aux utilisateurs plus aguerris qui veulent découvrir les atouts de la version 3.8. Il donne des explications détaillées étape par étape pour une prise en main progressive de cette 
 version de Joomla! pour construire des sites performants.
Vous verrez comment installer et configurer un site sous Joomla!,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champs et modules.
La construction d'un site multilingue sera étudiée en détail ; vous exploiterez également les outils de navigation et de recherche. La force de Joomla! réside dans son extensibilité, vous verrez donc comment installer et paramétrer des extensions, composants, modules, plug-ins, tous gratuits, pour accroître les fonctions de votre site : contenu multimédia, Google Maps... Et, avec le système complet de e-commerce Hikashop, vous apprendrez à créer et paramétrer une boutique en ligne.
Un chapitre est consacré au référencement de votre site. Le livre se termine par la présentation des principales fonctions d'administration et d'optimisation du site : socialisation, statistiques mais aussi sécurité, maintenance, sauvegarde et mise à jour.</t>
  </si>
  <si>
    <t>%SITE_CLIENT%/?library_guid=6BE008DD-D674-463F-89E5-D2954DBBC4D5</t>
  </si>
  <si>
    <t xml:space="preserve"> Akeeba </t>
  </si>
  <si>
    <t xml:space="preserve"> catégorie </t>
  </si>
  <si>
    <t xml:space="preserve"> HikaShop </t>
  </si>
  <si>
    <t xml:space="preserve"> LNOW3.8JOO</t>
  </si>
  <si>
    <t>RB16EXCM</t>
  </si>
  <si>
    <t>Excel 2016 pour Mac</t>
  </si>
  <si>
    <t>Edition du 1 January 2017</t>
  </si>
  <si>
    <t>418 pages</t>
  </si>
  <si>
    <t>Ce guide pratique vous présente dans le détail, les différentes fonctions du célèbre tableur Microsoft® Excel 2016 pour Mac® ; il s'adresse à toute personne désirant découvrir et approfondir l'ensemble de ses fonctionnalités. Après la description de l'environnement, vous apprendrez à créer et enregistrer vos classeurs et à les partager sur OneDrive (l'espace de stockage en ligne proposé par Microsoft), à gérer modèles et feuilles de calcul.
Vous découvrirez ensuite toutes les techniques de saisie et de modification des données (nombres, dates, séries de données...). Vous verrez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 vous verrez aussi comment utiliser l'Editeur d'équations. Une partie est consacrée aux outils d'analyse : réalisation de scénarios, calcul de valeur cible et audit de vos feuilles de calcul.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vous verrez donc comment gérer les tableaux de données et créer des tableaux croisés dynamiques.
Une partie de ce livre est consacrée au travail collaboratif et comprend donc de nombreuses informations sur la protection des classeurs, sur le partage des données et la co-édition. Les derniers chapitres concernent les techniques pour optimiser la saisie (création de séries de données personnalisées, de listes déroulantes), l'insertion de lien hypertexte, l'importation et l'exportation de données, les macro-commandes, la gestion des comptes Utilisateur et la personnalisation de l'interface.</t>
  </si>
  <si>
    <t>%SITE_CLIENT%/?library_guid=07DEEC0A-0166-483D-AC7F-47ED831DA442</t>
  </si>
  <si>
    <t xml:space="preserve"> Apple </t>
  </si>
  <si>
    <t xml:space="preserve"> audit </t>
  </si>
  <si>
    <t xml:space="preserve"> excel 16 </t>
  </si>
  <si>
    <t xml:space="preserve"> graphique </t>
  </si>
  <si>
    <t xml:space="preserve"> liste </t>
  </si>
  <si>
    <t xml:space="preserve"> LNRB16EXCM</t>
  </si>
  <si>
    <t xml:space="preserve"> Mac </t>
  </si>
  <si>
    <t xml:space="preserve"> Macintosh </t>
  </si>
  <si>
    <t xml:space="preserve"> Office 2016 </t>
  </si>
  <si>
    <t xml:space="preserve"> slicer </t>
  </si>
  <si>
    <t xml:space="preserve"> sparkline </t>
  </si>
  <si>
    <t>SOB16SHA</t>
  </si>
  <si>
    <t>Mettre en place et piloter un intranet avec SharePoint 2016</t>
  </si>
  <si>
    <t>Travail collaboratif, gestion documentaire et publication</t>
  </si>
  <si>
    <t xml:space="preserve">Jean-François Fustec </t>
  </si>
  <si>
    <t>Fustec , Jean-François</t>
  </si>
  <si>
    <t>Edition du 1 September 2017</t>
  </si>
  <si>
    <t>SharePoint, l'environnement Microsoft dédié aux intranets, est utilisé par des centaines de millions de personnes. Il couvre des usages très différents d'une entreprise à une autre et fait travailler ensemble des métiers multiples. 
Cet ouvrage s'adresse à toute personne chargée d'une mission de pilotage d'un projet intranet qui doit maitriser les bases de la conception et comprendre les possibilités fonctionnelles de SharePoint : le travail collaboratif, monde du partage et de l'organisation, la gestion documentaire, monde du classement et de l'automatisme et la publication, monde de la communication unidirectionnelle où les rôles sont définis entre auteur et lecteur. Il couvre la version 2016 de Sharepoint Server mais également la version Online intégrée à Office 365 (version de mai 2017).
Si SharePoint n'est pas encore déployé dans l'entreprise, quelle édition choisir en fonction du projet visé ? &amp;Agrave; l'inverse, si SharePoint est implanté dans l'entreprise, quelles contraintes seront imposées si le projet à mettre en place est un sous-niveau d'une collection de sites ? Ce livre a comme objectif de vous donner toutes les informations nécessaires à la mise en place et au suivi d'un tel projet et aidera les organisateurs, animateurs d'un site ou responsables d'une bibliothèque, à dialoguer avec le service informatique, administrateurs et développeurs, acteurs indispensables de ce type de projet. Mais il intéressera également l'informaticien qui doit, au-delà de son univers technique, comprendre les possibilités de cet outil à facettes multiples et proposer aux utilisateurs les fonctionnalités les plus utiles, les méthodes les plus pertinentes.
Tout au long de cet ouvrage, vous découvrirez :
- les fondamentaux : architecture des conteneurs d'information et gestion des autorisations,
- la mise en place des fonctions les plus simples permettant de créer des sites collaboratifs légers et d'utiliser le réseau social de SharePoint,
- la mobilisation de fonctionnalités d' « entreprise » pour organiser une GED ou un site de publication ainsi que les workflows pour dynamiser la circulation de l'information.
Cet ouvrage veut à la fois apporter un éclairage sur les fonctionnalités (ce que l'on peut faire), expliquer en pratique les bases de la conception (comment faire) et conseiller sur les choix d'organisation les plus efficaces.</t>
  </si>
  <si>
    <t>%SITE_CLIENT%/?library_guid=0773BC03-B914-41E2-95F3-49D6DA6C52CC</t>
  </si>
  <si>
    <t xml:space="preserve"> livre sharepoint </t>
  </si>
  <si>
    <t xml:space="preserve"> LNSOB16SHA</t>
  </si>
  <si>
    <t xml:space="preserve"> pilote </t>
  </si>
  <si>
    <t xml:space="preserve"> réseau social </t>
  </si>
  <si>
    <t xml:space="preserve"> RSE </t>
  </si>
  <si>
    <t xml:space="preserve"> sharepoint 2016 </t>
  </si>
  <si>
    <t xml:space="preserve">GED </t>
  </si>
  <si>
    <t>SOBTABDAT</t>
  </si>
  <si>
    <t>Datavisualisation et tableaux de bord interactifs</t>
  </si>
  <si>
    <t>avec Tableau Desktop</t>
  </si>
  <si>
    <t>Alexandre Faulx-briole</t>
  </si>
  <si>
    <t>Faulx-briole, Alexandre</t>
  </si>
  <si>
    <t>Cet ouvrage sur Tableau Desktop 10 est destiné à des débutants mais également à des utilisateurs plus expérimentés. Il vous permettra de tirer le maximum des nombreuses fonctionnalités de Tableau Desktop 10 afin de produire des documents et des tableaux de bord attractifs. 
Vous apprendrez à développer et à mettre en forme des documents simples ou élaborés (tri, sélection, regroupement des données, mise en forme conditionnelle...), à insérer des formules de calcul (numériques, logiques, dates, booléennes...), à utiliser tableaux croisés, diagrammes et cartes géographiques pour les illustrer, etc.
Vous apprécierez les nombreuses méthodes proposées pour mettre en valeur vos données. 
Les documents créés dans l'ouvrage sont disponibles en téléchargement sur le site www.editions-eni.fr.</t>
  </si>
  <si>
    <t>%SITE_CLIENT%/?library_guid=BDA8501A-6C75-4605-8CDB-156CE6190983</t>
  </si>
  <si>
    <t xml:space="preserve"> dimension </t>
  </si>
  <si>
    <t xml:space="preserve"> interactivité </t>
  </si>
  <si>
    <t xml:space="preserve"> LNSOBTABDAT</t>
  </si>
  <si>
    <t xml:space="preserve"> visualisation </t>
  </si>
  <si>
    <t>AT17SOL</t>
  </si>
  <si>
    <t>SolidWorks 2017</t>
  </si>
  <si>
    <t>Edition du 1 April 2017</t>
  </si>
  <si>
    <t>Ce livre sur SolidWorks 2017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
Les chapitres du livre :
Environnement de travail &amp;ndash; Création d'esquisse &amp;ndash; Création de  pièces &amp;ndash; Géométrie de référence &amp;ndash; Assemblages &amp;ndash; Mise en plan &amp;ndash; Tôlerie &amp;ndash;  Construction soudée</t>
  </si>
  <si>
    <t>%SITE_CLIENT%/?library_guid=237DC047-B66D-4AB1-9A4E-84D3779E3905</t>
  </si>
  <si>
    <t xml:space="preserve"> LNAT17SOL</t>
  </si>
  <si>
    <t>AT183DS</t>
  </si>
  <si>
    <t>3ds Max 2018</t>
  </si>
  <si>
    <t>Edition du 1 November 2017</t>
  </si>
  <si>
    <t>670 pages</t>
  </si>
  <si>
    <t>3ds Max est un logiciel de conception 3D  extrêmement polyvalent et complet. Il permet de concevoir des projets 3D dans  leur intégralité, de la création initiale de formes jusqu'à la production  d'images finales, de vidéos ou d'impressions 3D.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2018 et présente les fonctionnalités de base  communes aux précédentes versions ainsi que les nouveautés de la  version 2018.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 
Vous aborderez ensuite des fonctions plus techniques : la personnalisation  de shaders complexes mêlant divers matériaux, les images et textures  procédurales puis la mise en place de solutions d'éclairage de  scènes réalistes et performantes avec Vray et le nouveau moteur de rendu  intégré Arnold. Vous découvrirez également les techniques et méthodes  de rendu stylisés ou réalistes ainsi que les nouveautés  concernant les textures de boîtes mélangés et les trajectoires  de mouvement. 
Vous assimilerez les concepts de rigging, skinning double  quaternion et animations de personnages. Enfin, vous  apprendrez à utiliser les outils d'organisation et d'optimisation permettant  d'améliorer la productivité.
Les fichiers .max et textures utilisés en exemple dans le  livre sont proposés en téléchargement sur le site www.editions-eni.fr.
Les chapitres du livre :
Tour d'horizon de 3ds Max &amp;ndash; Fenêtres de vue &amp;ndash; Créer des primitives 3D &amp;ndash; Créer des formes &amp;ndash; Sélectionner et paramétrer les objets &amp;ndash; Transformation des objets &amp;ndash; Cloner des objets &amp;ndash; Concepts 3D, édition d'objets et opérations booléennes &amp;ndash; Les splines éditables &amp;ndash; Les patchs éditables &amp;ndash; Les maillages éditables &amp;ndash; Les polygones éditables : outils principaux &amp;ndash; Les polygones éditables : outils de forme libre &amp;ndash; Les modificateurs &amp;ndash; Les matériaux et textures standards &amp;ndash; Les matériaux et textures avancés &amp;ndash; Les coordonnées de texture &amp;ndash; Édition avancée des coordonnées de texture &amp;ndash; Calculer un rendu de la scène &amp;ndash; Animation &amp;ndash; Squelettes et personnages &amp;ndash; Animation de personnages avec Biped &amp;ndash; Les systèmes de particules &amp;ndash; Organisation et productivité &amp;ndash; Les nouveautés 3ds Max 2018</t>
  </si>
  <si>
    <t>%SITE_CLIENT%/?library_guid=4125E94C-4912-47E3-897D-F90CFB2743C4</t>
  </si>
  <si>
    <t xml:space="preserve"> 3d </t>
  </si>
  <si>
    <t xml:space="preserve"> 3D Max </t>
  </si>
  <si>
    <t xml:space="preserve"> 3dsmax </t>
  </si>
  <si>
    <t xml:space="preserve"> bitmap </t>
  </si>
  <si>
    <t xml:space="preserve"> caméra </t>
  </si>
  <si>
    <t xml:space="preserve"> éclairage </t>
  </si>
  <si>
    <t xml:space="preserve"> image de synthèse </t>
  </si>
  <si>
    <t xml:space="preserve"> LNAT183DS</t>
  </si>
  <si>
    <t xml:space="preserve"> lumière </t>
  </si>
  <si>
    <t xml:space="preserve"> matériaux </t>
  </si>
  <si>
    <t xml:space="preserve"> radiosité </t>
  </si>
  <si>
    <t xml:space="preserve"> spline </t>
  </si>
  <si>
    <t xml:space="preserve"> texture </t>
  </si>
  <si>
    <t xml:space="preserve"> traceur </t>
  </si>
  <si>
    <t xml:space="preserve">Discreet </t>
  </si>
  <si>
    <t>EIHAD</t>
  </si>
  <si>
    <t>Hadoop</t>
  </si>
  <si>
    <t>Devenez opérationnel dans le monde du Big Data</t>
  </si>
  <si>
    <t>Juvénal Chokogoue</t>
  </si>
  <si>
    <t>Chokogoue, Juvénal</t>
  </si>
  <si>
    <t>373 pages</t>
  </si>
  <si>
    <t xml:space="preserve">Souvent qualifiée de Big Data, l'explosion des données qui a accompagné la révolution d'Internet ces dernières années a provoqué un changement profond dans la société, marquant l'entrée dans un nouveau monde « Numérique » dont l'un des piliers technologiques est Hadoop. 
Ce livre a pour objectif d'aider le lecteur à saisir les principes qui sont à la base d'Hadoop et de ses composants, de l'aider à monter en compétences sur Hadoop et également d'attirer son attention sur toutes les opportunités offertes par le Numérique. Il s'adresse à toute personne (consultants, data scientists, chargés d'études, étudiants, responsables techniques&amp;hellip;) impliquée dans l'utilisation des données. Des compétences de base dans le domaine des bases de données, de la programmation et du SQL sont un prérequis nécessaire pour la bonne lecture du livre. 
Les premiers chapitres présentent l'architecture de l'infrastructure d'Hadoop, son fonctionnement et le MapReduce. Ensuite, l'auteur présente les principes du stockage des données et montre la relation entre ces principes, le HDFS et Hadoop. Les chapitres qui suivent traitent des évolutions d'Hadoop avec un accent particulier sur le YARN. Dans un chapitre dédié, l'auteur traite également l'intégration du SQL dans Hadoop. Par la suite, il expose les problématiques du streaming, présente les principes du traitement en streaming et en temps réel, et montre comment Storm implémente ces principes. Enfin, le livre se termine par un chapitre sur les différentes distributions Hadoop et un chapitre sur la transition Numérique. 
Pour faciliter la compréhension des principes exposés, chaque chapitre s'achève par un rappel des points clés. Un questionnaire permet également au lecteur de vérifier et consolider ses acquis.
Les chapitres du livre :
Introduction &amp;ndash; Contexte de création d'Hadoop &amp;ndash; Architecture infrastructurelle d'Hadoop &amp;ndash; MapReduce &amp;ndash; Hadoop &amp;ndash; HDFS &amp;ndash; Futur d'Hadoop : limites d'Hadoop et YARN &amp;ndash; SQL dans Hadoop &amp;ndash; Streaming 101 &amp;ndash; Apache Storm &amp;ndash; Adoption d'Hadoop &amp;ndash; Transition numérique &amp;ndash; Conclusion &amp;ndash; Liens et références utiles &amp;ndash; Réponses des guides d'étude 
</t>
  </si>
  <si>
    <t>%SITE_CLIENT%/?library_guid=56C2280B-A594-4B01-9CB9-6B509AC70F0D</t>
  </si>
  <si>
    <t xml:space="preserve"> LNEIHAD</t>
  </si>
  <si>
    <t xml:space="preserve"> mapreduce </t>
  </si>
  <si>
    <t xml:space="preserve"> storm </t>
  </si>
  <si>
    <t xml:space="preserve"> yarn </t>
  </si>
  <si>
    <t>TP3LINA</t>
  </si>
  <si>
    <t>Administrez le système - Exercices et corrigés (3e édition)</t>
  </si>
  <si>
    <t>Renaud Medici</t>
  </si>
  <si>
    <t>Medici, Renaud</t>
  </si>
  <si>
    <t>Basé sur les distributions Linux Fedora 25 et Debian 8, ce livre vous permettra d'acquérir la pratique nécessaire à l'administration d'un système d'exploitation GNU/Linux.
Avec les premiers chapitres, vous serez en mesure d'installer une distribution Linux (Debian ou Fedora), d'en gérer la suite logicielle installée sous forme d'archives, de paquetages RPM et de paquets Debian ou encore de communiquer avec le système par l'intermédiaire du shell en mode console.
Ensuite, vous pourrez vous exercer sur la manipulation des unités de stockage et des systèmes de fichiers (partitionnement avec fdisk, quotas, droits d'accès...) et découvrirez comment paramétrer les options du noyau, comment  le compiler et comment définir les services à lancer automatiquement lors du démarrage  du système.
Avec  les chapitres qui suivent, vous maîtriserez les tâches nécessaires à l'administration  du système (gestion des utilisateurs, planification de tâches, sauvegarde des données...), la configuration de l'interface réseau de votre machine  et l'exécution de services tels qu'un serveur ssh, un serveur web  ou un serveur NFS.
Enfin,  vous serez en mesure de réaliser des configurations de stockage avancées  et découvrirez les notions élémentaires de sécurité qu'un administrateur  système doit connaître.
Facilement  adaptable à d'autres distributions Linux, ce livre vous permettra d'optimiser  vos connaissances sur l'administration de ce système d'exploitation et d'en  maîtriser les dernières évolutions telles que systemd et le système de  fichiers btrfs.
Des  éléments complémentaires sont en téléchargement sur le site www.editions-eni.fr.
Pour  les apports théoriques sur ce sujet, Editions ENI édite dans la collection  Ressources Informatiques, le livre "Linux &amp;ndash; Maîtrisez l'administration du  système".
Les chapitres du livre :
Avant-propos &amp;ndash; Installation d'une distribution Linux &amp;ndash; Gestion des paquetages logiciels &amp;ndash; Shell et commandes GNU &amp;ndash; Gestion des disques et systèmes de fichiers &amp;ndash; Boot et gestion des services &amp;ndash; Compilation du noyau Linux &amp;ndash; Tâches administratives &amp;ndash; Réseau &amp;ndash; Sécurité &amp;ndash; Partitionnement avancé</t>
  </si>
  <si>
    <t>%SITE_CLIENT%/?library_guid=F9F5E64F-24B5-4FB8-9041-1FC4A6AF0244</t>
  </si>
  <si>
    <t xml:space="preserve"> Debian </t>
  </si>
  <si>
    <t xml:space="preserve"> livre fedora </t>
  </si>
  <si>
    <t xml:space="preserve"> livre GNU/linux </t>
  </si>
  <si>
    <t xml:space="preserve"> LNTP3LINA</t>
  </si>
  <si>
    <t xml:space="preserve">livre linux </t>
  </si>
  <si>
    <t>EPPKI16WIN</t>
  </si>
  <si>
    <t>PKI sous Windows Server 2016</t>
  </si>
  <si>
    <t>Sécurité, cryptographie et certificats</t>
  </si>
  <si>
    <t>Patrick Izzo</t>
  </si>
  <si>
    <t>Izzo, Patrick</t>
  </si>
  <si>
    <t>Edition du 1 June 2017</t>
  </si>
  <si>
    <t>Ce livre sur les infrastructures de PKI sécurisées et la gestion de certificats sous Windows Server 2016 s'adresse aux administrateurs et architectes système et Active Directory soucieux de sécuriser leurs infrastructures Windows. Il est également recommandé à tout professionnel de l'informatique désireux de comprendre le fonctionnement et les techniques de cryptographie ainsi que l'usage concret qui peut en être fait en entreprise.
L'approche volontairement pratique choisie par l'auteur permet à un lecteur novice sur le sujet d'en comprendre tous les tenants et aboutissants et d'implémenter des solutions. Le lecteur plus expérimenté y trouvera les informations très détaillées dont il a besoin pour conforter ou améliorer ses connaissances sur le sujet. Chaque thème est illustré d'exemples pratiques de production issus de l'expérience de terrain de l'auteur. Bien que s'appuyant sur le système Windows Server 2016 et ses nouveautés, ce livre reste facilement transposable pour une utilisation en environnement Windows 2012 R2.
Dans un chapitre dédié, l'auteur guide le lecteur pas à pas dans la mise en place de la plateforme de tests, composée d'ordinateurs virtuels, qui permet la réalisation des divers ateliers de l'ouvrage
Dans un premier temps, l'auteur introduit les concepts théoriques de base de la cryptographie pour poser les fondations essentielles permettant de comprendre les mécanismes de sécurisation mis en oeuvre. Les processus d'installation d'une autorité de certification, la gestion des certificats associés et les utilisations courantes en production (sites web et réseaux sécurisés, chiffrement de fichier, signature de code...) sont ensuite détaillés. Issu de la collaboration de l'auteur avec la société Cardelya (société française spécialisée dans la sécurité numérique et le contrôle d'accès), le chapitre qui suit donne les clés de l'utilisation de cartes à puce pour un renforcement conséquent de la sécurisation de l'accès aux certificats. Un chapitre est ensuite dédié à l'implémentation d'architectures de PKI sécurisées. Ce type d'architecture fortement implémentée en entreprise garantit à la fois l'évolutivité et la sécurité des services de certificats. Les deux derniers chapitres sont consacrés aux processus fondamentaux de révocation de certificats à l'extérieur de l'entreprise, par site web et avec répondeurs OCSP.
Des éléments complémentaires sont en téléchargement sur le site www.editions-eni.fr.
Les chapitres du livre :
Introduction &amp;ndash; Plateforme de test &amp;ndash; Cryptographie &amp;ndash; Autorité de certification entreprise &amp;ndash; Gestion automatisée des certificats &amp;ndash; Sites web sécurisés (SSL) &amp;ndash; Signature de code PowerShell &amp;ndash; IPsec (Internet Protocol Security) &amp;ndash; Révocation de certificat dans l'entreprise &amp;ndash; Archivage automatique des certificats &amp;ndash; Utilisation de cartes à puce &amp;ndash; Architectures PKI sécurisées &amp;ndash; Publication de révocation en HTTP &amp;ndash; Répondeurs OCSP</t>
  </si>
  <si>
    <t>%SITE_CLIENT%/?library_guid=BCF26748-ABBB-44AB-ADFB-4CFA845A6DCE</t>
  </si>
  <si>
    <t xml:space="preserve"> LNEPPKI16WIN</t>
  </si>
  <si>
    <t xml:space="preserve">livre réseau </t>
  </si>
  <si>
    <t>EILDAP</t>
  </si>
  <si>
    <t>LDAP</t>
  </si>
  <si>
    <t>Planification et mise en oeuvre d'un annuaire OpenLDAP</t>
  </si>
  <si>
    <t>Stéphane Ropars</t>
  </si>
  <si>
    <t>Ropars, Stéphane</t>
  </si>
  <si>
    <t>Ce livre a pour objectif d'aider le lecteur à intégrer un annuaire OpenLDAP au sein d'un environnement informatique de production. Il s'adresse autant à des experts IT souhaitant centraliser la totalité des comptes utilisateurs au sein d'un annuaire commun, accessible à l'ensemble des applicatifs de l'entreprise, qu'à un public d'administrateurs IT ou d'informaticiens expérimentés désirant acquérir les connaissances de base dans l'administration des annuaires LDAP en général, et OpenLDAP en particulier (en version 2.4 au moment de l'écriture).
Le livre traite en premier lieu de l'étude préliminaire à effectuer en vue de la mise en oeuvre d'un annuaire LDAP au sein d'un environnement informatique. Il présente ainsi les concepts de base du protocole LDAP ainsi que la planification des différentes étapes de l'intégration d'un annuaire (modélisation du contenu, stockage des données, sécurisation, conception de l'infrastructure&amp;hellip;).
Une partie du livre est consacrée à l'installation, à la configuration et à l'administration d'un serveur OpenLDAP dans un système Linux Red Hat. Le lecteur pourra ainsi découvrir la façon de construire et sécuriser son arbre de données, d'ajouter des fonctionnalités pour une utilisation adaptée à l'environnement de l'entreprise, d'utiliser des outils d'administration et de manipuler les commandes d'interrogation LDAP.
Des chapitres sont ensuite dédiés à la configuration détaillée de divers clients LDAP (systèmes d'exploitation, équipements réseau et applications) permettant au lecteur d'acquérir des compétences techniques qu'il pourra mettre en application dans son propre environnement de production. La surveillance, le dépannage et les multiples paramétrages permettant d'améliorer les performances du serveur OpenLDAP sont également détaillés.
Le livre s'achève par une introduction à la problématique de la gestion des identités électroniques et des accès aux systèmes informatiques au sein des entreprises avec la présentation d'une infrastructure type.
Les chapitres du livre :
Introduction &amp;ndash; Un annuaire, un choix évident &amp;ndash; Les concepts de base LDAP - Planification de l'intégration d'un annuaire LDAP &amp;ndash; Installer et configurer un serveur OpenLDAP &amp;ndash; Installer et configurer un navigateur LDAP &amp;ndash; Démarrage du serveur LDAP &amp;ndash; Les schémas &amp;ndash; Préparation des données de l'annuaire &amp;ndash; Provisionner l'annuaire LDAP &amp;ndash; Sécuriser un annuaire LDAP &amp;ndash; Protection des données de l'annuaire &amp;ndash; Ajout de fonctionnalités appelées "overlay" &amp;ndash; Configuration de clients LDAP &amp;ndash; Sauvegarder/restaurer un annuaire OpenLDAP &amp;ndash; La réplication &amp;ndash; Surveillance d'un annuaire OpenLDAP &amp;ndash; Amélioration des performances &amp;ndash; Dépannage &amp;ndash; L'autogestion des comptes utilisateurs &amp;ndash; Annexe</t>
  </si>
  <si>
    <t>%SITE_CLIENT%/?library_guid=B67C8F5D-3F90-470F-8F48-30EDC297D5C4</t>
  </si>
  <si>
    <t xml:space="preserve"> LNEILDAP</t>
  </si>
  <si>
    <t xml:space="preserve"> openldap </t>
  </si>
  <si>
    <t>EPDOCDE</t>
  </si>
  <si>
    <t>Déploiement de microservices sous Linux ou Windows (Docker Swarm, Docker Compose, Docker Machine)</t>
  </si>
  <si>
    <t>Edition du 1 August 2017</t>
  </si>
  <si>
    <t>Ce livre s'adresse aux architectes logiciels, tech leads, administrateurs système et de manière générale à toute personne concernée par le déploiement en production d'architectures de services basées sur des conteneurs. Son ambition est de convaincre que les microservices, le DevOps et le déploiement par conteneurs sont les trois faces d'une même réalité, à savoir une architecture réellement agile au service de l'alignement de l'informatique sur les besoins fonctionnels. Il permettra au lecteur, utilisant idéalement Docker couramment, d'être en mesure de mettre en oeuvre les toutes nouvelles méthodes de déploiement d'une architecture microservices sur un cluster Swarm. 
Le livre s'appuie sur les récents développements de Docker permettant d'industrialiser le déploiement de ces applications sur des réseaux de machines hôtes, levant ainsi les limites des versions précédentes. L'auteur étudie plusieurs technologies en profondeur : Docker Machine qui permet de créer automatiquement des machines hôtes, Docker Compose qui, dans ses nouvelles versions, aide à la prise en compte des spécificités des applications de services distribués et Docker Swarm qui sert de support à un cluster haute disponibilité ainsi que d'orchestrateur de tâches pour assurer une répartition optimale des conteneurs.
Docker apparaissant sous Windows, un chapitre est consacré aux spécificités de cet environnement dans les approches de conteneurs. Enfin, le livre fournit de nombreux conseils pratiques, issus d'une expérience en production, sur des sujets aussi variés que la gestion dynamique de la charge ou la mise à jour à chaud des services.
Docker évoluant rapidement, les exemples sont montrés sur plusieurs versions du produit, depuis la 1.13.0 jusqu'à la 17.04. Des éléments sont en téléchargement sur le site www.editions-eni.fr et sur le compte GitHub des Editions ENI. Ainsi, le lecteur est en mesure de mettre en oeuvre la totalité de l'exemple traité dans le livre.
Les chapitres du livre :
Introduction &amp;ndash; Docker en réseau &amp;ndash; Distribution logicielle &amp;ndash; Maintien en condition opérationnelle d'un cluster &amp;ndash; Docker pour Windows &amp;ndash; Industrialisation</t>
  </si>
  <si>
    <t>%SITE_CLIENT%/?library_guid=21DCE537-F930-4594-B48A-D2614A28A17E</t>
  </si>
  <si>
    <t xml:space="preserve"> compose </t>
  </si>
  <si>
    <t xml:space="preserve"> contener </t>
  </si>
  <si>
    <t xml:space="preserve"> LNEPDOCDE</t>
  </si>
  <si>
    <t xml:space="preserve"> swarm </t>
  </si>
  <si>
    <t>CE16WINIST</t>
  </si>
  <si>
    <t>Windows Server 2016 - Installation, gestion du stockage et des traitements</t>
  </si>
  <si>
    <t>Préparation à la certification MCSA - Examen 70-740</t>
  </si>
  <si>
    <t>Edition du 1 May 2017</t>
  </si>
  <si>
    <t>L'examen 70-740 "Installation, Storage, and Compute with Windows Server 2016" est le premier des trois examens obligatoires pour l'obtention de la certification MCSA Windows Server 2016. Il valide vos compétences et vos connaissances sur les aspects installation, stockage, virtualisation et haute disponibilité offerts par Windows Server 2016.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(87 au total) mettant en exergue aussi bien les éléments fondamentaux que les caractéristiques spécifiques aux concepts abordés. 
Chaque chapitre s'achevant par des ateliers (27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Les scripts présentés dans le livre sont en téléchargement sur le site www.editions-eni.fr.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Des éléments complémentaires sont en téléchargement sur le site www.editions-eni.fr.
Les chapitres du livre :
Descriptif &amp;ndash; Introduction &amp;ndash; Hyper-V &amp;ndash; Création du bac à sable &amp;ndash; Installation et migration de serveur &amp;ndash; Configuration d'un stockage local &amp;ndash; Les différentes solutions de stockage &amp;ndash; Les conteneurs &amp;ndash; Haute disponibilité et PRA &amp;ndash; Mise en place d'un cluster à basculement &amp;ndash; Gestion des images de déploiement &amp;ndash; Administrer et maintenir Windows Server 2016</t>
  </si>
  <si>
    <t>%SITE_CLIENT%/?library_guid=8F6873BB-1941-4CAB-A035-49880ADA9A7F</t>
  </si>
  <si>
    <t xml:space="preserve"> Containers </t>
  </si>
  <si>
    <t xml:space="preserve"> Conteneurs </t>
  </si>
  <si>
    <t xml:space="preserve"> haute disponibilité </t>
  </si>
  <si>
    <t xml:space="preserve"> LNCE16WINIST</t>
  </si>
  <si>
    <t xml:space="preserve"> load balancing </t>
  </si>
  <si>
    <t xml:space="preserve"> MCSA </t>
  </si>
  <si>
    <t xml:space="preserve"> Nano Server </t>
  </si>
  <si>
    <t>EIJAVRWD</t>
  </si>
  <si>
    <t>Java EE</t>
  </si>
  <si>
    <t>Concevez et développez une application web responsive</t>
  </si>
  <si>
    <t>482 pages</t>
  </si>
  <si>
    <t>Ce livre s'adresse aux développeurs qui souhaitent concilier développement Java et Responsive Web Design (RWD) pour acquérir de nouvelles compétences sur le développement d'applications web ergonomiques. Des connaissances en programmation Java, en programmation orientée objet et quelques notions sur HTML et sur CSS sont nécessaires pour tirer le meilleur profit de cette lecture.
L'auteur commence par introduire ce qu'est le RWD, qui offre la possibilité de concevoir et développer une unique application web compatible avec différents types d'écran, puis présente les bases de Java EE, l'installation de l'environnement de travail et l'utilisation d'une base de données. Il est ensuite question de l'utilisation du langage HTML5, des feuilles de styles CSS3 ou encore de JavaScript dans la conception d'une application Java.
Dans les chapitres qui suivent, l'auteur montre l'importance de s'interroger sérieusement sur la conception et l'ergonomie de l'application selon les différentes résolutions d'écran. Pour une application Java, l'enjeu principal réside dans l'utilisation des Media Queries qui permettent la sélection pertinente des éléments et des informations à afficher en fonction du terminal. 
Tout au long du livre, un fil rouge guide le lecteur dans la conception et le développement d'une application de gestion de prêt de livres. Il pourra ainsi mieux comprendre les différents mécanismes permettant de réaliser une application professionnelle responsive et ergonomique. L'auteur lui propose également de mettre en application les connaissances présentées au fil de la lecture à travers la réalisation de l'interface d'administration de l'application de gestion de prêt de livres. Une correction type sera proposée à la fin du livre.
Des éléments complémentaires sont en téléchargement sur le site www.editions-eni.fr.
Les chapitres du livre :
Introduction &amp;ndash; Les bases du Java EE &amp;ndash; Installation : environnement de travail &amp;ndash; Les bases de données avec Java EE &amp;ndash; Conception d'une application Java EE &amp;ndash; Utiliser les feuilles de style CSS3 &amp;ndash; JavaScript &amp;ndash; Prototypage d'une application responsive &amp;ndash; Pensez votre application responsive - Application responsive et performante &amp;ndash; Développez : application prêt de livres &amp;ndash; Correction de l'exercice</t>
  </si>
  <si>
    <t>%SITE_CLIENT%/?library_guid=7D3D47DF-0A40-4254-ADB7-853BAF189895</t>
  </si>
  <si>
    <t xml:space="preserve"> java ee </t>
  </si>
  <si>
    <t xml:space="preserve"> javabean </t>
  </si>
  <si>
    <t xml:space="preserve"> jee </t>
  </si>
  <si>
    <t xml:space="preserve"> js</t>
  </si>
  <si>
    <t xml:space="preserve"> livre java </t>
  </si>
  <si>
    <t xml:space="preserve"> LNEIJAVRWD</t>
  </si>
  <si>
    <t xml:space="preserve"> media queries </t>
  </si>
  <si>
    <t>RI7AND</t>
  </si>
  <si>
    <t>Android 7</t>
  </si>
  <si>
    <t>Les fondamentaux du développement d'applications Java</t>
  </si>
  <si>
    <t>Nazim Benbourahla</t>
  </si>
  <si>
    <t>Benbourahla, Nazim</t>
  </si>
  <si>
    <t>Edition du 1 February 2017</t>
  </si>
  <si>
    <t xml:space="preserve">Ce livre est destiné aux développeurs, même débutants, qui souhaitent connaître et maîtriser le développement d'applications Java sur Android 7 (versions 7.0 et 7.1 - alias Nougat - au moment de l'écriture). Sa lecture nécessite des connaissances basiques en programmation Java et XML mais aucun prérequis particulier sur Android.
Après une présentation de la plateforme Android et des principes de programmation qui lui sont spécifiques, vous apprendrez à installer et configurer l'environnement de développement (Android Studio et SDK Android). Vous évoluerez ensuite de façon progressive afin de connaître toutes les briques essentielles à la création d'applications Android. Ainsi, vous apprendrez à créer des interfaces de plus en plus complexes (layouts, ressources, toolbar, recyclerview, popups, webview, fragments, onglets, etc.), à gérer la navigation et la communication entre les différentes interfaces d'une application ou entre plusieurs applications. Vous apprendrez à créer des interfaces personnalisées (gestion des thèmes, animations, police) et à gérer les différents évènements utilisateurs (clic, rotation, etc.). Vous apprendrez également à optimiser le code de l'application, ses interfaces, et à gérer la fragmentation de la plateforme (versions d'Android, taille et résolution des écrans, différences matérielles, etc.). Vous verrez comment récupérer des données nécessaires à une application (webservice, gestion de la connectivité, parsing Xml / Json), les stocker (sharedPreferences, fichiers, base de données SQLite) et les partager avec d'autres applications (ContentProvider, Intent, etc.). Vous pourrez créer et interagir avec des cartes (Google Map, localisation, conversion position/adresse). 
Enfin, vous apprendrez à gérer les différents traitements et interactions effectués dans une application et à identifier ceux qui doivent s'exécuter en tâches de fond (AsyncTask, Thread, Service, Broadcast Receiver, Widget, etc.) ainsi que les méthodes d'accès aux différentes fonctionnalités d'un appareil sous Android (appels, sms, caméra, accéléromètre, Bluetooth, etc.). 
Environ 50 projets Android illustrant les différents exemples présentés dans le livre et directement importables dans Android Studio sont disponibles en téléchargement sur le site www.editions-eni.fr.
Les chapitres du livre :
Avant-propos &amp;ndash; La plateforme Android &amp;ndash; Environnement de développement &amp;ndash; Principes de programmation &amp;ndash; Ma première application : HelloAndroid &amp;ndash; Création d'interfaces simples &amp;ndash; Permission &amp;ndash; Navigation et gestion des évènements &amp;ndash; Débogage et gestion des erreurs &amp;ndash; Personnalisation &amp;ndash; Notifications &amp;ndash; Création d'interfaces avancées &amp;ndash; Persistance et partage de données &amp;ndash; Traitement en tâche de fond &amp;ndash; Webservice et Parsing &amp;ndash; Google Maps et géolocalisation &amp;ndash; Téléphonie et matériel &amp;ndash; Aller plus loin
Quizinclus dans 
la version en ligne !
- Testez vos connaissances à l'issue de chaque chapitre
- Validez vos acquis
</t>
  </si>
  <si>
    <t>%SITE_CLIENT%/?library_guid=6520F822-80F0-40E4-8ACC-6E697DDA66FD</t>
  </si>
  <si>
    <t xml:space="preserve"> androïd </t>
  </si>
  <si>
    <t xml:space="preserve"> appli </t>
  </si>
  <si>
    <t xml:space="preserve"> applications </t>
  </si>
  <si>
    <t xml:space="preserve"> jse </t>
  </si>
  <si>
    <t xml:space="preserve"> LNRI7AND</t>
  </si>
  <si>
    <t xml:space="preserve"> nougat </t>
  </si>
  <si>
    <t xml:space="preserve"> sdk android </t>
  </si>
  <si>
    <t xml:space="preserve">livre android </t>
  </si>
  <si>
    <t>SOBMIND</t>
  </si>
  <si>
    <t>Mind Mapping</t>
  </si>
  <si>
    <t>Pour être efficace au travail et dans les études</t>
  </si>
  <si>
    <t>Bernard Galindo, Rémi Roche</t>
  </si>
  <si>
    <t>Galindo, Bernard</t>
  </si>
  <si>
    <t>Roche, Rémi</t>
  </si>
  <si>
    <t>Le mind mapping (ou mind map) est un outil puissant et efficace qui vous aidera à réussir dans votre vie professionnelle ou privée. Pour un business analyste ou un chef de projet, le mind mapping offre de nombreuses applications telles que la planification, la prise de notes, l'organisation des idées, le brainstorming, l'agilité, la gestion des tâches... Cet incoutournable outil est présent dans la liste des outils recommandés par le Business Analyst Book Of Knowledge (BABOK ©) permettant de passer la certification du business analyste de l'institut IIBA. C'est également une excellente technique pour apprendre efficacement ; d'après Jonathan Levi, personnalité reconnue de la lecture rapide, le mind mapping permet de synthétiser et mémoriser facilement les informations apprises au cours d'une lecture.
Ce livre s'adresse à toute personne désirant apprendre à utiliser au mieux cette technique pour optimiser son efficacité dans toutes les actions, décisions gérées au quotidien. Il débute par une présentation du mind map et des principaux cas d'usage. Dans le chapitre suivant, vous découvrirez les règles et concepts de base, de nombreux conseils pour débuter ainsi que les principales erreurs à éviter. Les chapitres suivants sont résolument tournés vers la pratique afin de vous permettre de mettre en oeuvre vos propres mind maps en fonction de vos besoins : optimiser votre temps, apprendre vite et mieux, être plus efficace dans un contexte professionnel (communication, stratégie, travail collaboratif...). Pour vous aider, nous vous proposons plusieurs cas pratiques qui vous permettront de découvrir des cas réels d'utilisation. Un chapitre est consacré à la prise en main de XMind, un des nombreux logiciels gratuits de mind mapping, il est complété par une présentation de quelques modèles XMind favorisant le travail collaboratif en entreprise.</t>
  </si>
  <si>
    <t>%SITE_CLIENT%/?library_guid=6B753260-BC7C-4DEC-982C-48CE9E8C6B86</t>
  </si>
  <si>
    <t xml:space="preserve"> carte heuristique </t>
  </si>
  <si>
    <t xml:space="preserve"> LNSOBMIND</t>
  </si>
  <si>
    <t xml:space="preserve"> mind</t>
  </si>
  <si>
    <t xml:space="preserve"> mindmap </t>
  </si>
  <si>
    <t xml:space="preserve"> mindmapping </t>
  </si>
  <si>
    <t xml:space="preserve"> organisation des idées </t>
  </si>
  <si>
    <t xml:space="preserve">Carte mentale </t>
  </si>
  <si>
    <t xml:space="preserve">mapping </t>
  </si>
  <si>
    <t>RB1016INI</t>
  </si>
  <si>
    <t>Windows 10, Word 2016, Excel 2016, Outlook 2016 et Microsoft Edge</t>
  </si>
  <si>
    <t>Ce livre vous présente les bases à connaître pour exploiter efficacement votre ordinateur (ou votre tablette) équipé de Windows 10 et de la suite Microsoft® Office 2016. Il débute par une présentation du nouvel environnement de travail proposé par Windows 10 : comment ouvrir une session, lancer une application, gérer les fenêtres et les principaux gestes tactiles à connaître.
Vous découvrirez ensuite les manipulations de base du traitement de texte Word 2016 qui vous permettront de réaliser des documents simples : créer un document, saisir le texte, le mettre en forme, insérer un tableau, mettre en page et imprimer le document.
Vous enchaînerez par la découverte du tableur Excel 2016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2016 pour l'envoi et la réception de messages.</t>
  </si>
  <si>
    <t>%SITE_CLIENT%/?library_guid=CDC50861-C000-4CD7-A154-9412BAC9CBC8</t>
  </si>
  <si>
    <t xml:space="preserve"> Excel2016 </t>
  </si>
  <si>
    <t xml:space="preserve"> LNRB1016INI</t>
  </si>
  <si>
    <t xml:space="preserve"> Office2016 </t>
  </si>
  <si>
    <t xml:space="preserve"> Outlook2016 </t>
  </si>
  <si>
    <t xml:space="preserve"> Word2016 </t>
  </si>
  <si>
    <t>CE7RHEL</t>
  </si>
  <si>
    <t>Préparation à la certification RHCSA</t>
  </si>
  <si>
    <t>Red Hat Enterprise Linux 7 - Examen EX200</t>
  </si>
  <si>
    <t>Thibault Bartolone</t>
  </si>
  <si>
    <t>L'examen EX200 de la certification RHCSA (Red Hat Certified System Administrator) valide les compétences fondamentales d'administration de systèmes requises pour gérer des environnements Red Hat Enterprise Linux. 
Pour vous aider à préparer efficacement l'examen, ce livre couvre tous les objectifs officiels, tant d'un point de vue théorique que d'un point de vue pratique. Il a été rédigé en français (il ne s'agit pas d'une traduction) par un formateur et consultant, certifié techniquement par Red Hat. Ainsi, les savoir-faire pédagogique et technique de l'auteur conduisent à une approche claire et visuelle, d'un très haut niveau technique. 
Chapitre après chapitre, vous pourrez valider vos acquis théoriques, à l'aide d'un grand nombre de questions-réponses (74 au total) mettant en exergue aussi bien les éléments fondamentaux que les caractéristiques spécifiques aux concepts abordés. 
Chaque chapitre s'achevant par des travaux pratiques (36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sur le site www.edieni.com, vous pourrez accéder gratuitement à 1 examen en ligne, destiné à vous entraîner sur des questions d'un niveau de difficulté proche de celui de l'épreuve. Sur ce site, chaque question posée s'inscrit dans l'esprit de la certification et, pour chacune, les réponses sont suffisamment commentées pour combler ou identifier vos ultimes lacunes.
Les chapitres du livre :
Préparation &amp;ndash; Découverte de la ligne de commande &amp;ndash; Démarrage du système et des services &amp;ndash; Réseau : configuration et sécurité &amp;ndash; Gestion des utilisateurs et des groupes &amp;ndash; Systèmes de fichiers &amp;ndash; Gestion des systèmes &amp;ndash; Annexe &amp;ndash; Tableau des objectifs</t>
  </si>
  <si>
    <t>%SITE_CLIENT%/?library_guid=26FC89DE-200D-4068-ABBC-BAF914678D61</t>
  </si>
  <si>
    <t xml:space="preserve"> LNCE7RHEL</t>
  </si>
  <si>
    <t>EIJHJPA</t>
  </si>
  <si>
    <t>JPA et Java Hibernate</t>
  </si>
  <si>
    <t>Apprenez le mapping objet-relationnel (ORM) avec Java</t>
  </si>
  <si>
    <t>Martial Banon</t>
  </si>
  <si>
    <t>Banon, Martial</t>
  </si>
  <si>
    <t>Ce livre sur JPA (en version 2.1 au moment de l'écriture) et Java Hibernate s'adresse aux développeurs et étudiants en informatique, ayant des connaissances en Java et SQL, voulant découvrir ou approfondir leurs compétences sur les outils de mapping objet-relationnel (ORM ou Object-Relational Mapping en anglais). De l'explication des concepts des ORM jusqu'à la construction de requêtes, le lecteur est guidé pas à pas et crée une application qui utilise cette technologie.
Dans la première partie, l'auteur met en place l'environnement de travail (serveur de base de données MySQL, environnement de développement intégré NetBeans) puis il détaille les concepts importants des ORM. 
La seconde partie concerne la réalisation d'une application. L'auteur présente les étapes de conception qui permettent d'intégrer simplement les ORM, de les paramétrer et d'appréhender les différentes problématiques dans un ordre logique. Au fur et à mesure des pages, et au sein de chaque chapitre, une explication générale sur le point étudié est d'abord donnée, afin de situer le contexte et la problématique. Le modèle de données utilisé tout au long du livre contient tous les cas standards que le lecteur peut rencontrer dans une application, tels que les relations 1-1, 1-n, n-1 ou encore n-n avec la table intermédiaire enrichie, et leurs différentes possibilités d'utilisation.
La dernière partie propose des fonctionnalités plus avancées et quelques bonnes pratiques de développement telles que l'utilisation de Maven, la génération automatique des entités... 
L'environnement de développement repose sur Java 8, Netbeans comme IDE, JPA 2.1 comme norme pour l'ORM et Hibernate pour son implémentation. Bien que l'ouvrage ait été réalisé pour NetBeans, le projet peut être réalisé avec l'IDE Eclipse.
Des éléments complémentaires sont en téléchargement sur le site www.editions-eni.fr.
Les chapitres du livre :
Avant-propos &amp;ndash; Environnement de développement &amp;ndash; Concept des ORM &amp;ndash; Préparation d'un projet &amp;ndash; Manipulation des données &amp;ndash; Requêtes : les langages JPQL et HQL &amp;ndash; L'API Criteria &amp;ndash; Pour aller plus loin &amp;ndash; Réalisation d'un projet</t>
  </si>
  <si>
    <t>%SITE_CLIENT%/?library_guid=3FDA781D-A92A-40C8-B8EF-88F25C241283</t>
  </si>
  <si>
    <t xml:space="preserve">  </t>
  </si>
  <si>
    <t xml:space="preserve"> java hibernate </t>
  </si>
  <si>
    <t xml:space="preserve"> LNEIJHJPA</t>
  </si>
  <si>
    <t xml:space="preserve"> netbeans </t>
  </si>
  <si>
    <t>RI16WINR</t>
  </si>
  <si>
    <t>Jérôme Bezet-torres, Nicolas Bonnet</t>
  </si>
  <si>
    <t>Ce livre sur Windows Server 2016 s'adresse aux administrateurs ou techniciens système qui souhaitent acquérir des compétences sur les fonctions et fonctionnalités de mise en réseau disponibles dans Windows Server 2016.
L'auteur commence par décrire les concepts de l'adressage IP avec l'adressage IPv4, les adresses IPv6, les différents types d'adresses IPv4 et IPv6, les mécanismes de sous-réseau... Le lecteur est ensuite invité à se familiariser avec l'hexadécimal ainsi qu'avec les différents mécanismes de transition IPv4 &amp;ndash; IPv6.
Les chapitres suivants traitent de l'implémentation d'un serveur DHCP (Dynamic Host Configuration Protocol) avec la mise en place de la haute disponibilité du service DHCP et les différentes actions quotidiennes nécessaires pour l'administration et la maintenance d'un serveur DHCP. Puis le lecteur est amené à découvrir un service qui fonctionne conjointement avec le serveur DHCP, le rôle DNS (Domain Name System), ainsi que la création des différents types d'enregistrements DNS et l'ensemble des méthodes disponibles pour résoudre des noms de domaines : zones de STUB, redirecteurs, redirecteurs conditionnels, zones principales et zones secondaires. Le livre présente également une nouveauté de Windows Server 2016 avec la mise en place des stratégies DNS. Un chapitre présente le serveur IPAM (IP Address Management) pour comprendre son rôle dans une entreprise, son mécanisme d'installation et pour réaliser des tâches d'administration ainsi que de la délégation d'administration.
Les chapitres suivants traitent de la configuration de l'accès distant via une connexion VPN (accès à distance, Direct Access), de l'implémentation de la solution BrancheCache ainsi que de la mise en place d'une racine DFS (Distributed File System).
Enfin, la dernière partie du livre est consacrée aux fonctionnalités réseau avancées avec Hyper-V, qui s'inscrit fortement dans la notion de Cloud (privé, public, hybride, communautaire), à la découverte de la virtualisation de réseau, au SDN (Software Defined Networking) et à la mise en place du rôle Network Controller (point d'administration centrale d'un SDN) qui offre la possibilité de mettre en place des passerelles, loadbalancer ou pare-feu pour gérer l'ensemble des clients dans un Cloud.
Les chapitres du livre :
Généralités &amp;ndash; Installation et configuration d'Hyper-V &amp;ndash; Prévoir, planifier et implémenter l'adressage IP &amp;ndash; Implémentation d'un serveur DHCP &amp;ndash; Configuration et maintenance de DNS &amp;ndash; IPAM &amp;ndash; Configuration de l'accès distant &amp;ndash; Optimisation des services de fichiers &amp;ndash; Hyper-V et Software Defined Networking</t>
  </si>
  <si>
    <t>%SITE_CLIENT%/?library_guid=44F25144-4A18-4487-8D0F-713CC7C9A1F3</t>
  </si>
  <si>
    <t xml:space="preserve"> livre Windows server </t>
  </si>
  <si>
    <t xml:space="preserve"> LNRI16WINR</t>
  </si>
  <si>
    <t>DPERP</t>
  </si>
  <si>
    <t>Mettre en oeuvre et piloter un projet ERP</t>
  </si>
  <si>
    <t>Hervé  Petit</t>
  </si>
  <si>
    <t xml:space="preserve">Petit, Hervé </t>
  </si>
  <si>
    <t>204 pages</t>
  </si>
  <si>
    <t>La mise en place d'un ERP n'est pas un projet comme les autres : si tous les projets de l'entreprise impactent à la fois certains process et certaines organisations, un projet ERP les impacte tous. C'est donc une profonde mutation de l'entreprise, un changement radical qui ponctue un avant et un après. 
Choisir un ERP est une décision stratégique qui concerne le Système d'Information, mais également tous les métiers de l'entreprise. 
 Ce livre est destiné aux directions générales, aux directions métier et à tous les acteurs du projet ; il a comme objectif de vous guider dans la mise en place et le suivi d'un tel projet pour vous aider à faire de ce projet une réussite !
Au fur et à mesure des chapitres, les différentes phases du projet sont présentées : de la phase de conception à la phase de support post-démarrage, sans oublier les phases d'avant-projet et d'après projet qui sont essentielles à sa réussite. 
Sont présentés également les rôles des différents acteurs du projet, internes ou externes, et les rôles des instances de décision puis, les méthodes et outils accessibles par tous et ne nécessitant pas de technologie particulière. 
Le dernier chapitre met en avant le « dessous des cartes » en présentant, sous la forme de dialogues entre acteurs potentiels du projet, des situations mettant en évidence certaines résistances classiques au changement. 
Enfin, un lexique anglais/français des termes couramment employés dans ce type de projet, notamment dans les projets internationaux, pourra être d'une grande utilité.
Écrit dans un langage volontairement accessible à tous, cet ouvrage met en avant les facteurs clés du succès et livre les pièges et écueils à éviter.
Les chapitres du livre :
Introduction &amp;ndash; L'avant-projet &amp;ndash; Les acteurs du projet &amp;ndash; La mise en place du projet &amp;ndash; Le démarrage du nouveau SI &amp;ndash; Les méthodes et outils essentiels &amp;ndash; Le dessous des cartes</t>
  </si>
  <si>
    <t>%SITE_CLIENT%/?library_guid=3CFA5608-19F6-42C5-A05A-DF485E4DB4DA</t>
  </si>
  <si>
    <t xml:space="preserve"> après</t>
  </si>
  <si>
    <t xml:space="preserve"> Build </t>
  </si>
  <si>
    <t xml:space="preserve"> Core model </t>
  </si>
  <si>
    <t xml:space="preserve"> kick</t>
  </si>
  <si>
    <t xml:space="preserve"> kick off </t>
  </si>
  <si>
    <t xml:space="preserve"> LNDPERP</t>
  </si>
  <si>
    <t xml:space="preserve"> pré</t>
  </si>
  <si>
    <t xml:space="preserve"> REX </t>
  </si>
  <si>
    <t xml:space="preserve"> suivi de projet </t>
  </si>
  <si>
    <t xml:space="preserve"> SWOT </t>
  </si>
  <si>
    <t xml:space="preserve">off </t>
  </si>
  <si>
    <t xml:space="preserve">projet  </t>
  </si>
  <si>
    <t>DPMODEC</t>
  </si>
  <si>
    <t>Modélisation décisionnelle</t>
  </si>
  <si>
    <t>Concevoir la base de données pour les traitements OLAP</t>
  </si>
  <si>
    <t>Thibault Bourcy</t>
  </si>
  <si>
    <t>Bourcy, Thibault</t>
  </si>
  <si>
    <t xml:space="preserve">Ce livre a pour objectif de fournir au lecteur toutes les clés pour concevoir une base de données décisionnelle efficace, s'intégrant parfaitement à une solution OLAP et permettant également d'entrevoir des nouvelles possibilités dans la manipulation de la donnée. Il s'adresse à un public ayant déjà des connaissances en bases de données. La connaissance des progiciels décisionnels est un plus mais n'est pas indispensable. 
L'auteur suit un fil conducteur pour la conception d'un modèle de données et répond aux questions que se posera naturellement le lecteur au fur et à mesure de l'avancement, notamment sur les contraintes inhérentes à un choix de modélisation, et lui permet de trouver les compromis entre la théorie et la réalité du terrain.
 &amp;Agrave; travers les premiers chapitres, le lecteur est invité à repenser et réorganiser la donnée technique autour d'une vision objet, la transformant ainsi en une véritable ressource. Les chapitres qui suivent lui permettent de saisir et de mettre des noms sur les concepts de modélisation propres au décisionnel (dimension, cube, langage, modèle...). La suite du livre permet au lecteur de savoir identifier et formaliser un besoin pour réussir à le transposer dans cette architecture si spéciale mais si puissante. Enfin, le lecteur apprendra à enrichir et optimiser le modèle créé.
Les chapitres du livre :
Avant-propos &amp;ndash; Aborder le décisionnel &amp;ndash; Repenser la donnée &amp;ndash; Comprendre les spécificités du décisionnel &amp;ndash; Identifier le projet &amp;ndash; Concevoir le modèle &amp;ndash; Historiser les données &amp;ndash; Enrichir le modèle &amp;ndash; Charger les données &amp;ndash; Optimiser le modèle &amp;ndash; Glossaire
Quizinclus dans 
la version en ligne !
- Testez vos connaissances à l'issue de chaque chapitre
- Validez vos acquis
</t>
  </si>
  <si>
    <t>%SITE_CLIENT%/?library_guid=338051BA-D803-4E6C-AD56-8CAD22553D13</t>
  </si>
  <si>
    <t xml:space="preserve"> analyse </t>
  </si>
  <si>
    <t xml:space="preserve"> LNDPMODEC</t>
  </si>
  <si>
    <t xml:space="preserve">livre base de données </t>
  </si>
  <si>
    <t>RI16CRY</t>
  </si>
  <si>
    <t>Crystal Reports 2016</t>
  </si>
  <si>
    <t>Créez des états de gestion à partir de vos bases de données</t>
  </si>
  <si>
    <t>Ce livre sur Crystal Reports 2016 est destiné à des débutants comme à des utilisateurs plus expérimentés. Il vous permettra de tirer le maximum des nombreuses fonctionnalités de Crystal Reports 2016 afin de produire des rapports et des documents attractifs.
Vous apprendrez à développer et à mettre en forme des rapports simples ou élaborés (tri, sélection, regroupement des données, mise en forme conditionnelle, sections multiples, sous-rapports, tableaux croisés...), à insérer des formules de calcul (numériques, logiques, dates, booléennes, avec variables...), à utiliser diagrammes et cartes géographiques pour les illustrer, à créer des rapports OLAP, à accéder aux bases de données par une connexion ODBC, OLEDB, etc.
Vous apprécierez les nombreuses méthodes proposées pour mettre en valeur vos données et vous découvrirez aussi comment vous connecter à des bases de données d'entreprise. 
Les rapports créés dans l'ouvrage sont en téléchargement sur le site www.editions-eni.fr.
Les chapitres du livre :
Avant-propos &amp;ndash; Présentation &amp;ndash; Création d'états &amp;ndash; Sélection &amp;ndash; Formules &amp;ndash; Mise en forme &amp;ndash; Zones et sections &amp;ndash; Champs de paramètre &amp;ndash; Sous-rapports &amp;ndash; Diagrammes et cartes &amp;ndash; Tableaux croisés &amp;ndash; Cubes OLAP &amp;ndash; Connexions aux bases de données &amp;ndash; Diffusion des rapports</t>
  </si>
  <si>
    <t>%SITE_CLIENT%/?library_guid=FD55DBAD-F8C5-4F03-A860-C91BCD3DA30B</t>
  </si>
  <si>
    <t xml:space="preserve"> BO </t>
  </si>
  <si>
    <t xml:space="preserve"> Business Objects </t>
  </si>
  <si>
    <t xml:space="preserve"> BusinessObjects </t>
  </si>
  <si>
    <t xml:space="preserve"> générateur d'états </t>
  </si>
  <si>
    <t xml:space="preserve"> livre crystal report 2016 </t>
  </si>
  <si>
    <t xml:space="preserve"> livre reporting </t>
  </si>
  <si>
    <t xml:space="preserve"> LNRI16CRY</t>
  </si>
  <si>
    <t xml:space="preserve"> ODBC </t>
  </si>
  <si>
    <t xml:space="preserve"> OLAP </t>
  </si>
  <si>
    <t xml:space="preserve"> OLEDB </t>
  </si>
  <si>
    <t xml:space="preserve">livre crystal report </t>
  </si>
  <si>
    <t>TP3SSH</t>
  </si>
  <si>
    <t>Scripts shell</t>
  </si>
  <si>
    <t>Programmez sous Unix/Linux (sh, ksh, bash) - Exercices et corrigés (3e édition)</t>
  </si>
  <si>
    <t>Jean-Marc Baranger, Théo Schomaker</t>
  </si>
  <si>
    <t>Baranger, Jean-Marc</t>
  </si>
  <si>
    <t>Schomaker, Théo</t>
  </si>
  <si>
    <t>405 pages</t>
  </si>
  <si>
    <t>Ce livre sur les scripts shell s'adresse aux utilisateurs et administrateurs des systèmes Unix/Linux souhaitant s'entraîner à l'écriture de scripts shell. Les fonctionnalités des trois shells couramment utilisés (Bourne shell, Korn shell, Bourne again shell) sont exploitées dans une succession d'exercices de difficulté progressive. La plupart des exercices proposés peuvent faire l'objet d'une mise en oeuvre en production de serveurs Linux / Unix. 
Les premiers chapitres vous permettront de manipuler des variables (variables locales, variables globales ou encore variables utilisateur), de rédiger des scripts shell en utilisant des structures de contrôle et de savoir déboguer un script. Vous utiliserez ensuite les expressions régulières avec notamment un chapitre dédié à l'étude d'un script complet.
Dans les chapitres qui suivent, vous vous exercerez à définir des variables de type tableau, des fonctions, à concevoir des menus ou encore à gérer les entrées et sorties d'un script.
Les derniers chapitres se concentrent sur l'utilisation de certaines commandes comme la commande sed, la commande awk ou encore les commandes réseau.
Pour finir, les deux derniers chapitres apportent au lecteur quelques astuces pour la rédaction de scripts métiers et lui permettent de réaliser un script complet d'administration système.
Pour les apports théoriques sur ce sujet, Editions ENI édite, dans la collection Ressources Informatiques, le livre " Programmation shell sous Unix/Linux ".
174 QCM - 80 travaux pratiques et leurs corrigés - Près de 29 H de mise en pratique.
Les chapitres du livre :
Avant-propos &amp;ndash; Introduction au shell &amp;ndash; Mécanismes essentiels du shell &amp;ndash; Exécution et environnement shell &amp;ndash; Manipulation des variables &amp;ndash; Tests : les instructions test et if &amp;ndash; Boucles : les instructions for, case, while et until &amp;ndash; Débogage d'un script &amp;ndash; Expressions régulières et grep &amp;ndash; Un script complet : la gestion des salariés &amp;ndash; Tableaux et compléments sur les variables &amp;ndash; Fonctions &amp;ndash; Traitement des options et des menus &amp;ndash; Entrées/sorties et étiquettes &amp;ndash; Commande sed &amp;ndash; Commande awk &amp;ndash; Gestion des processus et signaux &amp;ndash; Commandes réseau &amp;ndash; Quelques scripts métier &amp;ndash; Un projet : script d'administration système</t>
  </si>
  <si>
    <t>%SITE_CLIENT%/?library_guid=CA0B5EB0-984C-4F05-940D-14C1391DE9B0</t>
  </si>
  <si>
    <t xml:space="preserve"> bourne </t>
  </si>
  <si>
    <t xml:space="preserve"> builtin </t>
  </si>
  <si>
    <t xml:space="preserve"> korn </t>
  </si>
  <si>
    <t xml:space="preserve"> ksh </t>
  </si>
  <si>
    <t xml:space="preserve"> livre linux </t>
  </si>
  <si>
    <t xml:space="preserve"> livre shell </t>
  </si>
  <si>
    <t xml:space="preserve"> livre unix </t>
  </si>
  <si>
    <t xml:space="preserve"> LNTP3SSH</t>
  </si>
  <si>
    <t xml:space="preserve"> sh </t>
  </si>
  <si>
    <t xml:space="preserve">livre script </t>
  </si>
  <si>
    <t>LFARDDIY</t>
  </si>
  <si>
    <t>S'exercer au prototypage électronique (10 projets créatifs à réaliser soi-même)</t>
  </si>
  <si>
    <t xml:space="preserve">Cédric  Doutriaux </t>
  </si>
  <si>
    <t>Ce livre sur la carte électronique Arduino a pour objectif d'apprendre au lecteur une démarche générique de prototypage électronique en vue de l'aguerrir à la conception et au pilotage de ses propres projets complets. Il s'adresse à toute personne ayant déjà une première approche de la carte Arduino et désireuse d'en approfondir ses connaissances. Avoir des bases en électronique et quelques notions de programmation est un plus pour tirer pleinement profit de ce livre.
Au fil des chapitres, l'auteur présente dix projets à réaliser nécessitant l'utilisation et l'intégration de différents composants et circuits capteurs et actionneurs. Ces projets touchent à des domaines aussi variés que l'art numérique, la science, les loisirs créatifs, l'éducation, la robotique ou le design. Ils offrent un panorama de ce qu'il est possible de faire avec une carte Arduino. Le lecteur pourra ainsi réaliser un synthétiseur thérémine, un jeu de mémorisation musicale, un système d'arrosage automatique, un oscilloscope, un robot suiveur de ligne, une lampe multicolore pilotée en Bluetooth, une station météo Wi-Fi, un télémètre à ultrasons, un robot autonome hexapode ou encore un dispositif d'affichage utilisant la persistance rétinienne.
L'ensemble de ces projets, à la difficulté graduelle, permet un apprentissage à deux niveaux. Du point de vue matériel, le lecteur sera notamment en mesure de décrypter une fiche technique de composant (datasheet) lui permettant de comprendre ses contraintes d'utilisation et ses méthodes de commandes. Du côté de la programmation, le lecteur sera confronté à l'utilisation et à la création de bibliothèques, à la manipulation de fonctions spécifiques, à l'interfaçage avec différents composants matériels ou encore à l'analyse et au traitement de signaux provenant de capteurs.
&amp;Agrave; la fin de ce livre, le lecteur sera ainsi en mesure de se lancer dans la création de ses propres projets créatifs avec Arduino.  
Des éléments complémentaires sont en téléchargement sur le site www.editions-eni.fr.</t>
  </si>
  <si>
    <t>%SITE_CLIENT%/?library_guid=754F279A-D9CF-472B-8A43-0E4B4BB5B7C5</t>
  </si>
  <si>
    <t xml:space="preserve"> carte electronique </t>
  </si>
  <si>
    <t xml:space="preserve"> carte électronique </t>
  </si>
  <si>
    <t xml:space="preserve"> LNLFARDDIY</t>
  </si>
  <si>
    <t xml:space="preserve"> makers </t>
  </si>
  <si>
    <t>EIHYPOW</t>
  </si>
  <si>
    <t>PowerShell, Hyper-V et SCVMM</t>
  </si>
  <si>
    <t>Administrez et orchestrez votre infrastructure virtuelle avec PowerShell</t>
  </si>
  <si>
    <t>Sébastien  Kaiffer</t>
  </si>
  <si>
    <t xml:space="preserve">Kaiffer, Sébastien </t>
  </si>
  <si>
    <t xml:space="preserve">Ce livre sur PowerShell, Hyper-V et SCVMM 2016 s'adresse aussi bien au développeur qui travaille en local sur Windows 10, qu'à l'administrateur d'infrastructures moyennes sur serveur ou cluster Hyper-V, ou encore au gestionnaire de cloud et à l'administrateur de VMM pour les infrastructures plus importantes. 
Une connaissance minimale de PowerShell et des logiciels de virtualisation Microsoft est un prérequis indispensable pour tirer le meilleur profit de cette lecture. Les versions traitées sont PowerShell 5.0, Hyper-V sur Windows 10 et Windows Serveur 2016, et SCVMM 2016. 
Tout au long du livre, l'auteur propose aux lecteurs un ensemble de méthodes et d'outils pour créer du code ergonomique et redistribuable afin d'administrer une plateforme virtuelle : Hyper-V sur un poste de travail Windows 10, Hyper-V sur serveur Windows Server 2016, Hyper-V en cluster, Hyper-V avec SCVMM. L'approche est didactique en effectuant aussi souvent que possible un parallèle entre le code et les informations dans les consoles d'administration pour mieux situer les actions. 
Le livre couvre toutes les thématiques liées à la virtualisation : les hôtes Hyper-V, le stockage, le réseau, les machines virtuelles, la sécurité et la surveillance de la plateforme. 
L'auteur rappelle régulièrement les bonnes pratiques PowerShell, en particulier la création de fonctions pour présenter une liste d'outils directement utilisables. Ces fonctions sont incluses dans un module lui-même packagé dans un installeur pour être plus facilement déployé. Toute la chaîne d'industrialisation est ainsi présentée, de la création à la distribution du code. 
Des éléments complémentaires sont en téléchargement sur le site www.editions-eni.fr.
Les chapitres du livre :
Avant-propos &amp;ndash; Rappels PowerShell &amp;ndash; PowerShell, Hyper-V et Windows 10 &amp;ndash; PowerShell, Hyper-V et Windows Server 2016 &amp;ndash; Les clusters d'hôtes &amp;ndash; PowerShell et Virtual Machine Manager &amp;ndash; Travaux pratiques &amp;ndash; Ressources et outils &amp;ndash; Conclusion
Quizinclus dans 
la version en ligne !
- Testez vos connaissances à l'issue de chaque chapitre
- Validez vos acquis
</t>
  </si>
  <si>
    <t>%SITE_CLIENT%/?library_guid=50649998-9DBD-445E-A882-E2DEC09A7895</t>
  </si>
  <si>
    <t xml:space="preserve"> hôtes </t>
  </si>
  <si>
    <t xml:space="preserve"> LNEIHYPOW</t>
  </si>
  <si>
    <t>EPSECAW</t>
  </si>
  <si>
    <t>Sécurité informatique sur le Web</t>
  </si>
  <si>
    <t>Apprenez à sécuriser vos applications (management, cybersécurité, développement et opérationnel)</t>
  </si>
  <si>
    <t>Jérôme Thémée</t>
  </si>
  <si>
    <t>Thémée, Jérôme</t>
  </si>
  <si>
    <t>Edition du 1 March 2017</t>
  </si>
  <si>
    <t>350 pages</t>
  </si>
  <si>
    <t>Préface de Jérôme HENNECART - Expert en Cyberdéfense pour Serval-Concept
Cet ouvrage sur la sécurité des applications web s'adresse à l'ensemble des personnes concernées par la sécurité de l'information : développeurs, managers en sécurité de l'information, pentesters, administrateurs système... L'approche choisie par l'auteur permet à un lecteur novice en matière de sécurité de comprendre tous les tenants et aboutissants de la sécurité web mais aussi à un lecteur plus expérimenté d'utiliser les chapitres dont il a besoin pour conforter ou améliorer ses connaissances sur le sujet. Le livre n'est pas lié à un langage de développement particulier.
Afin de suivre une progression pédagogique cohérente tout au long du livre, le premier chapitre introduit les concepts de base du web en lien avec la sécurité d'une application : méthodes de travail, architectures, langages et technologies utilisés. Son objectif est de poser les bonnes fondations sur lesquelles développer les axes de sécurité qui seront mis en oeuvre. Le deuxième chapitre dresse un état des lieux des normes, des outils, des guides, des bonnes pratiques et des techniques de sécurité existants afin de faciliter la compréhension de la suite du livre. 
Le chapitre suivant présente les principaux risques et les principales vulnérabilités connus du web (injections, violation de session, Cross-Site Scripting...). L'auteur a choisi une approche à la fois théorique et pratique avec des exercices à réaliser sur une plateforme de travail dédiée.
Une fois ces trois chapitres lus, le lecteur est conduit vers les concepts du code sécurisé avec toutes les bonnes pratiques à mettre en action lors du développement d'applications ainsi qu'en matière de protection des données personnelles.
Les deux derniers chapitres sont consacrés à la création d'un cycle de développement sécurisé, présentant les différents intervenants et les actions concrètes à mettre en place par un manager dans une organisation possédant des applications web. L'auteur conclut ces deux chapitres par une mise en situation qu'il donne à titre d'exemple.
Des éléments complémentaires sont en téléchargement sur le site www.editions-eni.fr.
Les chapitres du livre :
Préface &amp;ndash; Avant-propos &amp;ndash; Introduction à la sécurité des applications web &amp;ndash; Panorama de la sécurité web &amp;ndash; Top 10 des risques et vulnérabilités liés au Web &amp;ndash; Les concepts du développement sécurisé &amp;ndash; Établir un cycle de développement sécurisé &amp;ndash; Aller plus loin avec un modèle de maturité
Retrouvez le webinaire consacré au Top Ten OWASP.
Grâce à ce webinaire apprenez-en plus sur les vulnérabilités du TOP 10 OWASP (Open Web Application Security Project), le classement qui fait référence dans le domaine de la sécurité informatique.
Retrouvez le webinaire sur Burp Suite et la vulnérabilité sur mobile. 
Grâce à ce webinaire apprenez-en plus sur la Suite Burp à  travers des exemples pratiques sur la configuration, les options target, scope  et spider, l'outil repeater, l'intruder&amp;hellip;</t>
  </si>
  <si>
    <t>%SITE_CLIENT%/?library_guid=50E2F8BD-5A5C-492C-8C52-918CCC643999</t>
  </si>
  <si>
    <t xml:space="preserve"> LNEPSECAW</t>
  </si>
  <si>
    <t xml:space="preserve"> pentest </t>
  </si>
  <si>
    <t xml:space="preserve"> pentester </t>
  </si>
  <si>
    <t>EI6VMVSIV</t>
  </si>
  <si>
    <t>VMware vSphere 6</t>
  </si>
  <si>
    <t>Concevez votre infrastructure de virtualisation</t>
  </si>
  <si>
    <t>Julien Berton, Eric Fourn, Manuel Heurtin</t>
  </si>
  <si>
    <t>Berton, Julien</t>
  </si>
  <si>
    <t>Fourn, Eric</t>
  </si>
  <si>
    <t>Heurtin, Manuel</t>
  </si>
  <si>
    <t>834 pages</t>
  </si>
  <si>
    <t>Préface de Pierre Dewez  - Directeur général de PECB Europe
Ce livre sur VMware vSphere (en version 6.5 au moment de l'écriture) présente les composants d'une infrastructure de virtualisation. Au-delà de la simple description, il donne toutes les clefs au lecteur pour concevoir une infrastructure fonctionnelle ou compléter une infrastructure déjà existante dans le respect des bonnes pratiques.
Pour chaque sujet, les auteurs adoptent une approche favorisant la compréhension par le biais de schémas et d'exemples concrets. Les sujets sont ainsi traités à la fois en théorie mais également en pratique. Le livre contient de nombreux renvois vers des ressources disponibles en ligne telles que des documentations officielles, des articles de bases de connaissances et des blogs techniques.
Les premiers chapitres décrivent le fonctionnement de vSphere 6.x et son positionnement dans le monde du cloud (installation, fonctionnement de l'hyperviseur et prise en main). Les chapitres suivants présentent les fonctions de base (gestion des ressources, réseau, stockage) et avancées (cluster DRS et HA) ainsi que les nouveautés associées. Certaines fonctions et produits complémentaires de VMware vSphere sont présentés car ils sont souvent inclus dans les architectures basées sur vSphere, en accord avec l'état de l'art et l'expérience des auteurs. 
Le dernier chapitre se concentre sur la sécurisation de vSphere 6 via les outils intégrés au produit ou disponibles dans l'écosystème VMware, notamment via la gestion des certificats (chiffrement des machines virtuelles) et l'intégration de l'autorité de certification du vCenter dans une infrastructure de clés publiques.
Les chapitres du livre :
vSphere 6 et le cloud computing &amp;ndash; Installation et configuration &amp;ndash; Fonctionnement de l'hyperviseur &amp;ndash; vCenter &amp;ndash; Les machines virtuelles &amp;ndash; Gestion des ressources  &amp;ndash; Réseau &amp;ndash; Stockage &amp;ndash; Cluster DRS &amp;ndash; Cluster HA &amp;ndash; Sécurité</t>
  </si>
  <si>
    <t>%SITE_CLIENT%/?library_guid=10110B3F-733A-450A-A120-B8266B7ABEF9</t>
  </si>
  <si>
    <t xml:space="preserve"> livre vmware </t>
  </si>
  <si>
    <t xml:space="preserve"> livre vsphere </t>
  </si>
  <si>
    <t xml:space="preserve"> LNEI6VMVSIV</t>
  </si>
  <si>
    <t>EI3SWI</t>
  </si>
  <si>
    <t>Swift 3 pour iPhone</t>
  </si>
  <si>
    <t>Développez vos premières applications mobiles</t>
  </si>
  <si>
    <t>Pascal Batty</t>
  </si>
  <si>
    <t>Batty, Pascal</t>
  </si>
  <si>
    <t>Ce livre sur Swift 3 s'adresse aux développeurs souhaitant se lancer dans le développement d'applications iPhone (sous iOS 10). Des connaissances sur la programmation orientée objet, même sur un autre langage, sont un prérequis nécessaire pour tirer le meilleur parti de ce livre. Tout au long des chapitres, au-delà de la présentation des outils et des frameworks, l'auteur propose des étapes de mise en pratique permettant d'appliquer les apports théoriques développés.
Les premiers chapitres présentent les grandes lignes du développement iPhone et du langage Swift. En s'appuyant sur les frameworks fréquemment utilisés, l'auteur détaille ensuite différentes fonctionnalités mises en place : l'affichage et la modification de listes d'éléments, les différents outils de navigation, l'animation des éléments à l'écran, etc.
Les chapitres qui suivent traitent de techniques plus avancées comme l'utilisation de la géolocalisation et des plans, l'accès aux images de la photothèque et de l'appareil photo, la communication avec des services web, l'interprétation de gestes et le dessin de vues personnalisées sans oublier bien sûr les outils de débogage d'une application. 
Enfin, les étapes nécessaires au développement sur un appareil physique ainsi que les différents modes de déploiement d'une application, comme sur l'App Store, sont détaillés.
Des éléments complémentaires sont en téléchargement sur le site www.editions-eni.fr.
Les chapitres du livre :
Introduction &amp;ndash; Une application iOS &amp;ndash; Le langage Swift &amp;ndash; Contrôles textuels et délégation &amp;ndash; Combinaison de vues &amp;ndash; Animations &amp;ndash; Liste d'éléments &amp;ndash; Stockage d'informations &amp;ndash; Édition d'une liste d'éléments &amp;ndash; Géolocalisation et plans &amp;ndash; Caméra et photos &amp;ndash; Accès aux services web &amp;ndash; Gestes et dessin &amp;ndash; Débogage &amp;ndash; Installation sur un appareil et déploiement &amp;ndash; Le mot de la fin</t>
  </si>
  <si>
    <t>%SITE_CLIENT%/?library_guid=3C26702E-9ED6-467D-818F-A8F940A81108</t>
  </si>
  <si>
    <t xml:space="preserve"> App Store </t>
  </si>
  <si>
    <t xml:space="preserve"> geolocalisation </t>
  </si>
  <si>
    <t xml:space="preserve"> iOS  </t>
  </si>
  <si>
    <t xml:space="preserve"> LNEI3SWI</t>
  </si>
  <si>
    <t xml:space="preserve"> programmation orientée objet </t>
  </si>
  <si>
    <t xml:space="preserve"> services web </t>
  </si>
  <si>
    <t xml:space="preserve">livre développement mobile </t>
  </si>
  <si>
    <t>RB5LIB</t>
  </si>
  <si>
    <t>LibreOffice 5</t>
  </si>
  <si>
    <t>Nouveautés et fonctions essentielles</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</si>
  <si>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d'analyse croisée est également abordée. 
Avec Impress, vous verrez comment créer des présentations, ajouter, mettre en valeur les diapositives, gérer les pages maîtresses et utiliser le mode Masque ; vous verrez également comment appliquer des effets d'animation afin de créer des diaporamas attractifs.
Dans le chapitre Images et objets, vous découvrirez comment insérer et mettre en forme des images et des objets graphiques variés.
Un chapitre traite des fonctions communes à Writer, Calc et Impress relatives à l'environnement (affichage des barres d'outils, zoom...), à la gestion des fichiers (ouverture, enregistrement en local ou en ligne, fermeture, utilisation des modèles...) et aux fonctions de copie et déplacement.
Les nouvelles fonctionnalités de la version 5 de chaque application vous sont présentées au début du livre ; les points correspondants sont mis en évidence à l'aide d'un pictogramme. Ce livre a été rédigé avec la version 5.1 de LibreOffice.</t>
  </si>
  <si>
    <t>%SITE_CLIENT%/?library_guid=B9D4312C-046A-4A3D-9B4A-356303320E6C</t>
  </si>
  <si>
    <t xml:space="preserve"> LibreOffice.org </t>
  </si>
  <si>
    <t xml:space="preserve"> LNRB5LIB</t>
  </si>
  <si>
    <t xml:space="preserve"> nouveauté </t>
  </si>
  <si>
    <t xml:space="preserve"> ooo </t>
  </si>
  <si>
    <t xml:space="preserve"> OpenOffice </t>
  </si>
  <si>
    <t xml:space="preserve"> Openoffice.org </t>
  </si>
  <si>
    <t xml:space="preserve">Suite </t>
  </si>
  <si>
    <t>DP2GOUV</t>
  </si>
  <si>
    <t>La gouvernance du Système d'Information dans les PME</t>
  </si>
  <si>
    <t>Pratiques et évolutions (2e édition)</t>
  </si>
  <si>
    <t xml:space="preserve">Ce livre sur la gouvernance des Systèmes d'Information est destiné aux responsables de petites entreprises ainsi qu'aux responsables informatiques, ingénieurs, chefs de projets, consultants ou même étudiants en écoles d'ingénieurs et masters d'informatique pour qu'ils comprennent l'impact de la gestion budgétaire sur le système d'information. Les étudiants qui suivent un cursus comptable ou financier y découvriront le système d'information sous un angle plus technique, avec ses processus propres. 
L'informatique est devenue aujourd'hui essentielle à l'activité d'une entreprise et ceci dans un contexte économique en perpétuel changement. L'auteur recense les référentiels les plus couramment utilisés dans ce domaine (notamment ITIL, COBIT, CMMI, ISO 270xx), les décline sous forme pratique, les concilie entre eux pour finalement les adapter à la taille d'une PME. Ses responsables seront ainsi encouragés à réaliser une analyse financière de l'entreprise, à mettre en oeuvre le principe de la comptabilité par activités et ainsi à mesurer l'impact du système d'information sur son budget. 
Ces référentiels constituent les composants essentiels de la gouvernance des Systèmes d'Information. Le contexte économique impose aussi que le chef d'entreprise ainsi que le responsable du département informatique s'intéressent à la maîtrise des coûts par une meilleure gestion de leurs actifs. L'auteur présente des solutions (tableaux de bord, indicateurs) pour les aider dans la prise de décision afin de rentabiliser efficacement ce domaine.
Des éléments complémentaires sont en téléchargement sur le site www.editions-eni.fr.
Les chapitres du livre :
Avant-propos &amp;ndash; La gouvernance du système d'information &amp;ndash; Méthodes de gouvernance et référentiels &amp;ndash; La sécurité et la conformité du SI &amp;ndash; ITIL et la gestion financière des SI &amp;ndash; Les principes de la gestion financière du SI &amp;ndash; Projet de gouvernance financière du SI &amp;ndash; Exemple pratique de gestion financière du SI &amp;ndash; Gouvernance et nouvelles technologies &amp;ndash; Bibliographie
Quizinclus dans 
la version en ligne !
- Testez vos connaissances à l'issue de chaque chapitre
- Validez vos acquis
</t>
  </si>
  <si>
    <t>%SITE_CLIENT%/?library_guid=AFDF57BF-34A8-42FB-9137-FB2E39857C31</t>
  </si>
  <si>
    <t xml:space="preserve"> ABC </t>
  </si>
  <si>
    <t xml:space="preserve"> CMMI </t>
  </si>
  <si>
    <t xml:space="preserve"> COBIT </t>
  </si>
  <si>
    <t xml:space="preserve"> green IT </t>
  </si>
  <si>
    <t xml:space="preserve"> LNDP2GOUV</t>
  </si>
  <si>
    <t xml:space="preserve"> TCO </t>
  </si>
  <si>
    <t xml:space="preserve">livre gouvernance </t>
  </si>
  <si>
    <t>EPPAAZ</t>
  </si>
  <si>
    <t>Microsoft Azure PaaS</t>
  </si>
  <si>
    <t>Architecturer, déployer et maintenir une application SaaS dans Azure</t>
  </si>
  <si>
    <t>Maxime Caroul, Thibaut Ranise</t>
  </si>
  <si>
    <t>Caroul, Maxime</t>
  </si>
  <si>
    <t>Ranise, Thibaut</t>
  </si>
  <si>
    <t>476 pages</t>
  </si>
  <si>
    <t xml:space="preserve">Préface de Julien Corioland, Technical Evangelist Microsoft Azure - Microsoft France
Ce livre s'adresse à toute personne désireuse de découvrir ou approfondir ses connaissances sur la plateforme Microsoft Azure. Les architectes logiciels l'utiliseront comme guide pour découvrir les différents services PaaS (Plateforme As a Service), piliers phares de Microsoft Azure, et les adapter à leurs besoins. Les développeurs et DevOps découvriront des exemples de scripts et de code leur permettant de mettre en place rapidement des infrastructures robustes pour leurs applications. Les administrateurs système découvriront comment externaliser des ressources dans le cloud public Microsoft afin de gagner du temps, tout en conservant un niveau de maîtrise élevé.
Afin de dépasser les notions fondamentales et proposer un livre très pragmatique, les auteurs utilisent un projet fil rouge nommé "planeAdvisor". L'ordre des chapitres suit l'évolution classique de la mise en place d'un projet informatique et dans chaque chapitre, les auteurs proposent des astuces pour éviter les pièges et monter en compétences rapidement.
Les premiers chapitres posent les bases de la mise en place d'une application SaaS dans le cloud public Microsoft : le premier introduit le contexte applicatif, le besoin et les problématiques de l'application à mettre en place et le second traite d'architecture applicative pour mettre en avant les paradigmes d'architecture logicielle utilisés dans la suite de l'ouvrage.
Les chapitres suivants traitent chacun d'un service PaaS en particulier et de problématiques précises comme l'administration et le stockage des données, l'hébergement des applications web, ou encore la mise en place de tâches de fond et de microservices. 
Enfin, les derniers chapitres présentent en détail l'architecture de la plateforme Microsoft Azure afin de mettre en avant les bonnes pratiques pour déployer une infrastructure cloud et pour surveiller le bon fonctionnement des applications.
Des éléments complémentaires sont disponibles en téléchargement sur le site www.editions-eni.fr.
Les chapitres du livre :
Préface &amp;ndash; Avant-propos &amp;ndash; Introduction &amp;ndash; Découper son application en microservices &amp;ndash; Stocker ses données non, semi et structurées &amp;ndash; Stocker ses données relationnelles &amp;ndash; Stocker ses données semi-structurées &amp;ndash; Héberger ses applications web &amp;ndash; Héberger ses tâches de fond et ses microservices &amp;ndash; Faire communiquer ses services &amp;ndash; Surveiller ses applications &amp;ndash; Déployer son environnement
Quizinclus dans 
la version en ligne !
- Testez vos connaissances à l'issue de chaque chapitre
- Validez vos acquis
Découvrez nos formations Microsoft Azure éligibles au CPF 
en cliquant ici. Formation 100% financée, selon vos droits !
</t>
  </si>
  <si>
    <t>%SITE_CLIENT%/?library_guid=9FE9BD5C-525E-4CE6-8F25-3C620654303B</t>
  </si>
  <si>
    <t xml:space="preserve"> applications web </t>
  </si>
  <si>
    <t xml:space="preserve"> architecture logicielle </t>
  </si>
  <si>
    <t xml:space="preserve"> infrastructure </t>
  </si>
  <si>
    <t xml:space="preserve"> LNEPPAAZ</t>
  </si>
  <si>
    <t xml:space="preserve"> Microsoft Azure  </t>
  </si>
  <si>
    <t>SOB16EXCBOR</t>
  </si>
  <si>
    <t>Pilotez vos informations pour optimiser la prise de décision avec Excel 2016</t>
  </si>
  <si>
    <t>Aujourd'hui, plus que jamais, la chaîne de traitement de l'information est une chaîne à forte valeur ajoutée. Elle doit être pensée et organisée de manière fonctionnelle et rationnelle. Cette chaîne suit plusieurs étapes : l'export/import des données entre les divers logiciels, la mise à jour en temps réel de ces données, le traitement pertinent et harmonieux des données et enfin, la création d'affichages efficients selon le type de données à analyser.
Ce livre s'adresse aux cadres, décideurs, dirigeants...à toute personne ayant à piloter des informations par l'intermédiaire de tableaux de bord pertinents en vue de faciliter la prise de décision et le suivi des activités. Il a été rédigé avec la version 2016 d'Excel.
Vous commencerez par découvrir l'approche méthodologique liée à la mise en place d'un tableau de bord, nous détaillerons ensemble ses composantes essentielles que sont les indicateurs : comment construire des indicateurs et comment les rendre vivants et intelligibles. Nous verrons dans le détail le travail de préparation sur les données sources : quelles sont les données nécessaires, comment les importer et les rendre exploitables puis comment concevoir le tableau de bord en choisissant un type de navigation et une disposition efficace des éléments.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Pour finir, nous ferons une présentation rapide de PowerPivot pour vous montrer comment travailler sur des fichiers d'origines différentes et nous vous présenterons des techniques basées sur les macro-commandes et le langage VBA qui vous permettront d'automatiser la gestion des données et la conception de vos tableaux afin de réduire, plus encore, les temps de traitement. 
Vous mettrez ainsi en pratique de nombreuses fonctionnalités avancées d'Excel qui vous permettront de traiter et synthétiser en temps réel les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</si>
  <si>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%SITE_CLIENT%/?library_guid=68085D8C-0C6E-4E17-8BE6-A82A109D3813</t>
  </si>
  <si>
    <t xml:space="preserve"> export </t>
  </si>
  <si>
    <t xml:space="preserve"> import </t>
  </si>
  <si>
    <t xml:space="preserve"> indicateur </t>
  </si>
  <si>
    <t xml:space="preserve"> LNSOB16EXCBOR</t>
  </si>
  <si>
    <t xml:space="preserve"> Powerpivot </t>
  </si>
  <si>
    <t xml:space="preserve"> suivi </t>
  </si>
  <si>
    <t xml:space="preserve">Excel </t>
  </si>
  <si>
    <t>EI16HYP</t>
  </si>
  <si>
    <t>Hyper-V 2016</t>
  </si>
  <si>
    <t>Mise en oeuvre opérationnelle (architecture, déploiement, administration)</t>
  </si>
  <si>
    <t>762 pages</t>
  </si>
  <si>
    <t>Ce livre sur Hyper-V 2016 sous Windows Server 2016 a pour objectif de rendre le lecteur complètement autonome dans la mise en oeuvre de la plate-forme de virtualisation Microsoft.
&amp;Agrave; cet effet, au cours des premiers chapitres, dans des scénarios pragmatiques de déploiement et d'administration, l'auteur détaille et illustre toutes les étapes à suivre au niveau du design, de la configuration et de la mise en place d'Hyper-V : configuration réseau, commutateurs virtuels, configuration du stockage avec les Storage Space et Storage Space Direct, création et gestion de clusters et de scénarios hybrides avec Microsoft Azure.
L'auteur présente également les nouveautés apportées par Hyper-V 2016 sous Windows Server 2016, à tous les niveaux : réseau, machine virtuelle, sécurité, stockage ou encore haute disponibilité en passant par la couche administration.
Dans les chapitres suivants, l'auteur associe Hyper-V aux challenges que représentent pour les décideurs et les IT les plans de reprise d'activité et de continuité d'activité (Hyper-V Replica et Azure Site Recovery, Storage Replica...). Le lecteur acquiert ainsi de larges compétences sur la mise en oeuvre d'une plate-forme de virtualisation Hyper-V.
Hyper-V étant une pièce maîtresse dans la stratégie cloud de Microsoft l'auteur détaille dans les derniers chapitres des scénarios d'implémentation cloud hybride avec Microsoft Azure en s'appuyant sur les bonnes pratiques incontournables.
Tous les scripts PowerShell et documents de design utilisés dans le livre sont en téléchargement sur le site www.editions-eni.fr. Ils peuvent être utilisés, adaptés et implémentés dans un environnement professionnel de production.
Les chapitres du livre :
Introduction &amp;ndash; Installation et configuration d'Hyper-V 2016 &amp;ndash; Les machines virtuelles &amp;ndash; Hyper-V et le stockage &amp;ndash; Hyper-V et la haute disponibilité &amp;ndash; Plan de reprise d'activité &amp;ndash; Plan de continuité d'activité &amp;ndash; Sauvegarde d'une infrastructure virtuelle</t>
  </si>
  <si>
    <t>%SITE_CLIENT%/?library_guid=F8D65DCB-D6D6-4454-9EB3-E5377AE15249</t>
  </si>
  <si>
    <t xml:space="preserve"> LNEI16HYP</t>
  </si>
  <si>
    <t xml:space="preserve"> windows server </t>
  </si>
  <si>
    <t xml:space="preserve">V3  </t>
  </si>
  <si>
    <t>EI3WPF</t>
  </si>
  <si>
    <t>WPF</t>
  </si>
  <si>
    <t>Développez des applications structurées (MVVM, XAML...) (Nouvelle édition)</t>
  </si>
  <si>
    <t>Ce livre sur WPF (en version 4.5 au moment de l'écriture) s'adresse aux développeurs .NET qui souhaitent réaliser des applications avancées basées sur cette technologie. De bonnes bases sur les langages VB.Net ou C# sont un prérequis indispensable pour tirer le meilleur profit de ce livre.
L'auteur s'attache d'abord à traiter les mécanismes fondamentaux de WPF à commencer par ceux induits par l'architecture MVVM. Le langage balisé XAML est particulièrement analysé et expliqué, ceci de façon transversale, dans la plupart des chapitres. Le Binding, la gestion des évènements via les commandes, la gestion des styles, des thèmes ainsi que celle des ressources font l'objet de chapitres détaillés. Une partie est consacrée à la conception de contrôles personnalisés en WPF. Dans un second temps, le graphisme en deux puis en trois dimensions d'une part, puis l'animation WPF sont étudiés. Enfin, l'ouvrage se termine par une étude approfondie de la gestion multimédia dans cette technologie.
Des éléments complémentaires sont en téléchargement sur le site www.editions-eni.fr.
Les chapitres du livre :
Présentation générale &amp;ndash; XAML et inventaire des objets principaux &amp;ndash; Fenêtre et contrôles de disposition &amp;ndash; Revue d'effectif des principaux contrôles &amp;ndash; DataBinding &amp;ndash; DataBinding avancé et DataGrid &amp;ndash; Ressources, styles, thèmes et Triggers &amp;ndash; Commandes et gestion des événements &amp;ndash; Construire un contrôle WPF personnalisé &amp;ndash; Graphisme en deux dimensions &amp;ndash; Graphisme 3D et animations &amp;ndash; Multimédia</t>
  </si>
  <si>
    <t>%SITE_CLIENT%/?library_guid=A1C91D25-E32A-4537-AA72-9ADDB2CE68C3</t>
  </si>
  <si>
    <t xml:space="preserve"> binding </t>
  </si>
  <si>
    <t xml:space="preserve"> LNEI3WPF</t>
  </si>
  <si>
    <t xml:space="preserve"> MVVM </t>
  </si>
  <si>
    <t xml:space="preserve">livre WPF </t>
  </si>
  <si>
    <t>RI9DLIN</t>
  </si>
  <si>
    <t>Administration du système (Nouvelle édition)</t>
  </si>
  <si>
    <t>Gilles Chamillard</t>
  </si>
  <si>
    <t>Chamillard, Gilles</t>
  </si>
  <si>
    <t>Ce livre sur Debian GNU/Linux est destiné à tout technicien ou administrateur système appelé à mettre en place des serveurs et des stations de travail Linux basés sur cette distribution (en version 9 au moment de la rédaction du livre). Il permet d'acquérir les connaissances fondamentales à l'administration de ce système d'exploitation et de découvrir ses particularités pour assurer son bon fonctionnement dans le temps.
La méthode employée se base sur la virtualisation des systèmes en vue d'un apprentissage accessible au plus grand nombre. Dans ce but, tout ce qui est présenté sera facilement exploitable par le lecteur.
Au-delà des fondamentaux de l'administration d'une distribution Linux (installation de la distribution, mise en place d'un serveur et d'un poste de travail, intégration dans un réseau), l'ouvrage se tourne résolument vers la pratique de l'administration Debian, de façon progressive, chapitre après chapitre (gestion des utilisateurs et des environnements, surveillance du système, maintenance, sécurité, administration avancée) pour terminer sur des cas concrets d'administration.
Les chapitres du livre :
Avant-propos &amp;ndash; Debian et Linux &amp;ndash; Installation de Debian &amp;ndash; Mise en place d'un serveur &amp;ndash; Gestion des paquets logiciels &amp;ndash; Mise en place d'un poste de travail &amp;ndash; Intégration dans un réseau &amp;ndash; Personnalisation et optimisation &amp;ndash; Utilisateurs et environnements &amp;ndash; Surveillance du système &amp;ndash; Maintenance et sécurité &amp;ndash; Tâches avancées d'administration &amp;ndash; Cas concrets d'administration</t>
  </si>
  <si>
    <t>%SITE_CLIENT%/?library_guid=5925A8CA-FF98-4645-BDB2-5B5C28E4EF26</t>
  </si>
  <si>
    <t xml:space="preserve"> GPL</t>
  </si>
  <si>
    <t xml:space="preserve"> LNRI9DLIN</t>
  </si>
  <si>
    <t xml:space="preserve">système d'exploitation </t>
  </si>
  <si>
    <t>EP2OCS</t>
  </si>
  <si>
    <t>OCS Inventory NG</t>
  </si>
  <si>
    <t>Maîtrisez l'inventaire de votre parc informatique et le déploiement de vos logiciels (2e édition)</t>
  </si>
  <si>
    <t>Yves Guimard, Marc Picquenot</t>
  </si>
  <si>
    <t>Guimard, Yves</t>
  </si>
  <si>
    <t>393 pages</t>
  </si>
  <si>
    <t>Ce livre sur OCS Inventory NG (Open Computer and Software  Inventory Next Generation) s'adresse aussi bien à l'informaticien souhaitant  disposer d'un guide rapide de mise en oeuvre qu'à l'administrateur d'un  parc important, déjà sensibilisé à l'outil, et cherchant des réponses à des  questions de personnalisation ou d'architecture.
Dans chaque chapitre les auteurs développent un thème précis et  l'illustrent pour guider de façon efficace le lecteur et ce quel que soit son  niveau. Des mises en situation et des exemples permettent de mettre  directement en application les aspects théoriques détaillés. Des remarques  et retours d'expérience attirent l'attention du lecteur sur certains points  particuliers. 
Ainsi, les dix chapitres du livre détaillent toutes les  fonctionnalités et domaines couverts par le logiciel, depuis l'installation  du serveur OCS Inventory NG jusqu'au développement de nouvelles  fonctionnalités. Thèmes principaux détaillés tout au long des chapitres :
- Présentation et installation sur des plateformes Windows et  Linux (Centos / Debian) 
- Paramétrage, déploiement et utilisation des agents OCS sur les différentes plateformes supportées y compris une plateforme Android. 
- Réalisation de l'inventaire exhaustif d'un parc  informatique. 
- Utilisation d'une authentification centralisée et  adaptation des profils utilisateurs. 
- Maîtrise du parc logiciel et du déploiement  d'applications. 
- Utilisation d'OCS Inventory NG sur des parcs étendus. 
- Interfaçage d'OCS Inventory NG avec d'autres outils  (comme GLPI). 
- Installation, configuration et utilisation de plugins. 
- Compilation d'exécutables  d'installation sous Windows avec l'outil NSIS.
Des ressources sont proposées en  téléchargement sur le site www.editions-eni.fr.
Les chapitres du livre :
Introduction &amp;ndash; Installation du serveur OCS Inventory &amp;ndash; Fonctionnement et déploiement des agents &amp;ndash; Inventaire exhaustif du parc informatique &amp;ndash; Authentification et gestion des profils &amp;ndash; Maîtrise du parc logiciel et des déploiements &amp;ndash; Utilisation à moyenne et grande échelle &amp;ndash; Interfacer OCS Inventory avec des logiciels tiers &amp;ndash; Installation et utilisation des plug-ins &amp;ndash; Création d'exécutables avec NSIS</t>
  </si>
  <si>
    <t>%SITE_CLIENT%/?library_guid=79F37133-87F0-413D-ADBE-98DE2F4E2C37</t>
  </si>
  <si>
    <t xml:space="preserve"> LNEP2OCS</t>
  </si>
  <si>
    <t xml:space="preserve">OCSI </t>
  </si>
  <si>
    <t>EI7C17VIS</t>
  </si>
  <si>
    <t>C# 7</t>
  </si>
  <si>
    <t>Développez des applications Windows avec Visual Studio 2017</t>
  </si>
  <si>
    <t xml:space="preserve">Ce livre sur le développement d'applications Windows avec le langage C# et Visual Studio 2017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2017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Les chapitres du livre :
Avant-propos &amp;ndash; Travailler avec Visual Studio 2017 &amp;ndash; L'architecture .NET &amp;ndash; Introduction au langage C# &amp;ndash; La création de types &amp;ndash; L'héritage &amp;ndash; Types génériques &amp;ndash; Délégués, évènements et expressions lambda &amp;ndash; Création de formulaires &amp;ndash; Implémentation de gestionnaires d'évènements &amp;ndash; Validation de la saisie &amp;ndash; Création de contrôles utilisateurs &amp;ndash; Création d'applications UWP &amp;ndash; Débogage &amp;ndash; Gestion des exceptions &amp;ndash; Monitoring &amp;ndash; Tests unitaires &amp;ndash; Création du modèle de données &amp;ndash; Présentation de Entity Framework &amp;ndash; Présentation de LINQ &amp;ndash; LINQ to Entities &amp;ndash; LINQ to SQL &amp;ndash; LINQ to XML &amp;ndash; Le système de fichiers &amp;ndash; Sérialisation &amp;ndash; Expressions </t>
  </si>
  <si>
    <t>%SITE_CLIENT%/?library_guid=BC6CE9B6-1613-401B-B864-5C59A55E88D3</t>
  </si>
  <si>
    <t xml:space="preserve"> LNEI7C17VIS</t>
  </si>
  <si>
    <t xml:space="preserve"> Visual Studio 2017 </t>
  </si>
  <si>
    <t>DPGLPI</t>
  </si>
  <si>
    <t>Kit de déploiement de processus pour GLPI</t>
  </si>
  <si>
    <t>Gestion des requêtes de services, incidents et problèmes</t>
  </si>
  <si>
    <t>Jean-Marcel Cote, Cyrille Maltot</t>
  </si>
  <si>
    <t>Cote, Jean-Marcel</t>
  </si>
  <si>
    <t>Maltot, Cyrille</t>
  </si>
  <si>
    <t>Préface de Walid NOUH &amp;ndash; Responsable R&amp;D &amp;ndash; Sté Teclib'
Ce livre s'adresse à des directeurs informatiques, conseillers processus, intégrateurs ou plus généralement à toute personne intervenant ou se formant à la mise en place de processus. La robustesse, l'ergonomie, la facilité de déploiement de GLPI (Gestion Libre de Parc Informatique) et sa nature Open source en font une solution de plus en plus prisée pour atteindre cet objectif.
Afin d'aider le lecteur à améliorer et standardiser ses méthodes de travail, les auteurs fournissent tout au long de ces pages un guide complet, directement inspiré du référentiel ITIL, visant trois processus clefs : gestion des requêtes de service, gestion des incidents et gestion des problèmes.
Ainsi, le livre fournit un ensemble complet constitué des processus, des activités détaillées (et présentées sous forme de graphiques ou logigrammes annotés de façon simple, selon les bonnes pratiques en matière), des procédures et des instructions de travail et de paramétrage de l'outil GLPI. 
Ce contenu quasi « prêt à l'emploi » est illustré de façon très concrète à travers une direction informatique fictive et très réaliste. Le lecteur dispose ainsi des éléments de base pour adapter ce contenu éprouvé à la réalité de son organisation.
Les instructions de travail fournies sont écrites pour la version 0.90.5 de GLPI. Elles sont toutefois utilisables pour la version immédiatement supérieure 9.1, rendue disponible au moment de la fin de la rédaction du livre. 
Des éléments complémentaires sont en téléchargement sur le site www.editions-eni.fr.
Les chapitres du livre :
Préface &amp;ndash; Avant-propos &amp;ndash; La gestion des requêtes de services (GDR) &amp;ndash; La gestion des incidents (GDI) &amp;ndash; La gestion des problèmes (GDP) &amp;ndash; Conclusion</t>
  </si>
  <si>
    <t>%SITE_CLIENT%/?library_guid=AA2BEAB2-41C3-406B-86E6-D8FCE71EA142</t>
  </si>
  <si>
    <t xml:space="preserve"> LNDPGLPI</t>
  </si>
  <si>
    <t xml:space="preserve">itil </t>
  </si>
  <si>
    <t>MB3WM</t>
  </si>
  <si>
    <t>Webmarketing</t>
  </si>
  <si>
    <t>Définir, mettre en pratique et optimiser sa stratégie digitale (3e édition)</t>
  </si>
  <si>
    <t>Kévin Bridier, Jérémie Dupuis, Guillaume Eouzan, Arnaud Guissani, Charlotte  Michalon</t>
  </si>
  <si>
    <t>Bridier, Kévin</t>
  </si>
  <si>
    <t>Dupuis, Jérémie</t>
  </si>
  <si>
    <t>Eouzan, Guillaume</t>
  </si>
  <si>
    <t>Guissani, Arnaud</t>
  </si>
  <si>
    <t xml:space="preserve">Michalon, Charlotte </t>
  </si>
  <si>
    <t>Comment adapter sa stratégie marketing au web ? Comment améliorer sa e-visibilité ? Comment obtenir un trafic qualifié sur son site et transformer les internautes de passage en cyberconsommateurs actifs ; mais aussi, quels sont les outils d'analyse permettant d'optimiser ses stratégies efficacement ? Comment analyser l'expérience utilisateur et optimiser ses taux de conversion.
Cette troisième édition du livre Webmarketing a été mise à jour et fortement enrichie.
Ce livre a pour objectif de faire un tour d'horizon complet du Webmarketing et de donner des astuces inédites pour apprendre à utiliser l'ensemble des leviers de communication liés au digital.
Il s'adresse aussi bien aux étudiants en marketing, communication qu'à toute personne, entrepreneur dans le digital, chef d'entreprise, webmaster, webmarketeur, ayant en charge un site et devant mettre en place une e-stratégie basée sur une réflexion de visibilité et d'efficacité.
Parce que dans le monde du Web et de la nécessaire transformation digitale, la création d'une stratégie performante nécessite d'employer une multiplicité de canaux interdépendants, ce livre vous permettra d'élaborer pas à pas votre stratégie e-marketing, de construire votre e-plan de communication, d'adopter une stratégie de commercialisation innovante et de piloter votre ROI. Cet ouvrage vous offrira également les clés pour optimiser votre référencement, réussir vos campagnes AdWords et Facebook Ads, susciter de l'engagement sur les réseaux sociaux, mais aussi analyser et mettre en place des actions tactiques avec Google Analytics, comprendre l'A/B testing et l'expérience utilisateur, optimiser vos taux de conversion.
Ce livre se veut avant tout un guide pratique et accessible à tous : il est assorti de nombreuses méthodologies, astuces et boîtes à outils, fruits de l'expérience des auteurs lors de leurs missions de consulting, séminaires de formation et conférences sur le sujet.</t>
  </si>
  <si>
    <t>%SITE_CLIENT%/?library_guid=0F83737B-3993-4A0B-9E33-6E3473F0F104</t>
  </si>
  <si>
    <t xml:space="preserve"> affiliation </t>
  </si>
  <si>
    <t xml:space="preserve"> Automation Marketing </t>
  </si>
  <si>
    <t xml:space="preserve"> B2C </t>
  </si>
  <si>
    <t xml:space="preserve"> Display Marketing </t>
  </si>
  <si>
    <t xml:space="preserve"> Drop Shipping </t>
  </si>
  <si>
    <t xml:space="preserve"> Inbound Marketing </t>
  </si>
  <si>
    <t xml:space="preserve"> LNMB3WM</t>
  </si>
  <si>
    <t xml:space="preserve"> Market Places </t>
  </si>
  <si>
    <t xml:space="preserve"> Native Advertising </t>
  </si>
  <si>
    <t xml:space="preserve"> sem </t>
  </si>
  <si>
    <t xml:space="preserve"> seo </t>
  </si>
  <si>
    <t xml:space="preserve"> smo </t>
  </si>
  <si>
    <t xml:space="preserve"> social media </t>
  </si>
  <si>
    <t xml:space="preserve"> veille technologique </t>
  </si>
  <si>
    <t xml:space="preserve">B2B </t>
  </si>
  <si>
    <t xml:space="preserve">réputation </t>
  </si>
  <si>
    <t>OW2AI</t>
  </si>
  <si>
    <t>App Inventor 2</t>
  </si>
  <si>
    <t>Concevez des applications Android pour mobile</t>
  </si>
  <si>
    <t>Ronan  Chardonneau</t>
  </si>
  <si>
    <t>Ce livre a pour objectif de vous former à la réalisation d'applications Android pour appareils mobiles à l'aide de la plateforme App Inventor 2 initialement conçue par Google, des premières étapes de réflexion jusqu'à la mise en ligne sur le Play Store. 
Il s'adresse aux non développeurs ayant besoin de monter en compétence sur ce sujet et aux passionnés avides de faire leurs propres expériences.
Le premier chapitre présente App Inventor 2, la popularité de cette solution, son contexte d'utilisation, ses possibilités, en se basant sur des exemples d'applications existantes.
Le deuxième chapitre vous montre comment créer, en quelques minutes, une application pour mobile fonctionnelle sur App Inventor 2, sans être développeur.
Le chapitre suivant présente une méthodologie de travail reposant sur la réflexion que vous devez avoir en amont, avant la création de toute application sur mobile, afin de mener votre projet à terme sans avoir à le reconsidérer durant la phase de conception ; il présente également des outils pratiques qui vous permettront de créer des applications robustes que vous pourrez par la suite partager autour de vous, voire commercialiser sur le Play Store de Google.
Le quatrième chapitre présente en détail l'environnement de travail d'App Inventor 2 et de nombreuses techniques pour être encore plus efficace au quotidien.
Les chapitres suivants, qui représentent le coeur de l'ouvrage, détaillent l'ensemble des composants présents sur la plateforme, ils comprennent de nombreux exemples que vous pourrez reproduire afin de vous approprier au mieux cette solution.
Le livre se termine par la publication d'une application et vous présente quelques solutions (AdMob, Android Studio) permettant d'aller plus loin dans la conception d'application mobile.</t>
  </si>
  <si>
    <t>%SITE_CLIENT%/?library_guid=23B6673A-3790-44F7-B02E-843080722B3C</t>
  </si>
  <si>
    <t xml:space="preserve"> AdMob </t>
  </si>
  <si>
    <t xml:space="preserve"> AI2 </t>
  </si>
  <si>
    <t xml:space="preserve"> Google Play </t>
  </si>
  <si>
    <t xml:space="preserve"> LEGO MINDSTORMS </t>
  </si>
  <si>
    <t xml:space="preserve"> LNOW2AI</t>
  </si>
  <si>
    <t xml:space="preserve"> PlayStore </t>
  </si>
  <si>
    <t xml:space="preserve">AI </t>
  </si>
  <si>
    <t>EI16RDS</t>
  </si>
  <si>
    <t>Services RDS de Windows Server 2016</t>
  </si>
  <si>
    <t>Ce livre est destiné à tout professionnel IT souhaitant mettre en place une infrastructure RDS (Remote Desktop Services) sur le système d'exploitation Windows Server 2016.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2016 et de l'annuaire Active Directory. Les chapitres suivants présentent les services Bureau à distance et guident le lecteur dans l'apprentissage des technologies qui composent une infrastructure RDS, telles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situations réelles.
Le livre a été rédigé en français (il ne s'agit pas d'une traduction) par un consultant, certifié techniquement par Microsoft. Ainsi, les savoir-faire pédagogique et technique de l'auteur conduisent à une approche claire et visuelle, d'un très haut niveau technique.
Les chapitres du livre :
Avant-propos &amp;ndash; Services Bureau à distance &amp;ndash; Windows Server 2016 &amp;ndash; Infrastructure RDS 2016 &amp;ndash; Virtualisation du poste de travail &amp;ndash; Gestion des applications &amp;ndash; Administration d'une infrastructure RDS &amp;ndash; Services de domaine Active Directory &amp;ndash; Haute disponibilité d'une infrastructure RDS &amp;ndash; Gestion des licences &amp;ndash; Fonctionnalités avancées</t>
  </si>
  <si>
    <t>%SITE_CLIENT%/?library_guid=CB2AD2FA-B90F-4B44-B357-AE21FE678B98</t>
  </si>
  <si>
    <t xml:space="preserve"> client léger </t>
  </si>
  <si>
    <t xml:space="preserve"> LNEI16RDS</t>
  </si>
  <si>
    <t xml:space="preserve">livre RDS </t>
  </si>
  <si>
    <t>EPXAM</t>
  </si>
  <si>
    <t>Xamarin</t>
  </si>
  <si>
    <t>Développez vos applications multiplateformes pour iOS, Android et Windows</t>
  </si>
  <si>
    <t>Michaël Fery, Maxime Frappat, Jérôme Giacomini, Thomas Lebrun</t>
  </si>
  <si>
    <t>Fery, Michaël</t>
  </si>
  <si>
    <t>Frappat, Maxime</t>
  </si>
  <si>
    <t>Giacomini, Jérôme</t>
  </si>
  <si>
    <t>Lebrun, Thomas</t>
  </si>
  <si>
    <t>478 pages</t>
  </si>
  <si>
    <t>Ce livre sur Xamarin a pour objectif de donner aux développeurs les bases indispensables pour être autonomes dans la création d'une première application mobile multiplateforme (pour iOS, Android ou Windows) jusqu'à sa publication. Pour une bonne compréhension de son contenu, de simples connaissances en programmation orientée objet sont suffisantes.
Les premiers chapitres détaillent l'installation de Xamarin et la configuration des environnements de développement (avec Visual Studio) et le téléchargement d'émulateurs. Viennent ensuite les chapitres relatifs à la mutualisation du code, à la mise en place de tests pour vérifier la qualité du développement, à l'accès aux systèmes de fichiers et aux paramètres utilisateurs ou encore à l'utilisation du moteur de base de données SQLite.
Dans la suite du livre, les auteurs présentent au lecteur le cycle de vie d'une application en étudiant notamment les différents états d'une application, les méthodes utilisées ou encore les principaux événements.
Enfin, les derniers chapitres traitent de la personnalisation de l'interface graphique : navigation, création d'un formulaire, mise en forme des données, gestion des médias, contrôle WebView, utilisation d'un contrôle de cartographie, etc.
Des éléments complémentaires sont en téléchargement sur le site www.editions-eni.fr.
Les chapitres du livre :
Avant-propos &amp;ndash; Introduction &amp;ndash; Configurer vos environnements de développement &amp;ndash; Modèle de compilation &amp;ndash; Mutualisation de code &amp;ndash; Les tests &amp;ndash; Système de fichiers et paramètres &amp;ndash; Utiliser une base de données &amp;ndash; Consommer des webservices &amp;ndash; Cycle de vie &amp;ndash; Navigation &amp;ndash; Mise en page &amp;ndash; Les formulaires &amp;ndash; Mise en forme des données &amp;ndash; Gestion des médias &amp;ndash; WebView &amp;ndash; Cartes</t>
  </si>
  <si>
    <t>%SITE_CLIENT%/?library_guid=3AB4B696-AFD6-4033-9EA9-9B740D16A1E3</t>
  </si>
  <si>
    <t xml:space="preserve"> iOS </t>
  </si>
  <si>
    <t xml:space="preserve"> LNEPXAM</t>
  </si>
  <si>
    <t xml:space="preserve"> Xamarin </t>
  </si>
  <si>
    <t>EPPROCJAV</t>
  </si>
  <si>
    <t>Programmation concurrente</t>
  </si>
  <si>
    <t>Maîtrisez le traitement de vos données en Java</t>
  </si>
  <si>
    <t xml:space="preserve">Laurent  Joyeux </t>
  </si>
  <si>
    <t xml:space="preserve">Joyeux , Laurent </t>
  </si>
  <si>
    <t>Aujourd'hui incontournable pour exploiter au mieux les données disponibles, la programmation concurrente mêle deux problématiques interdépendantes : l'accès aux données et l'exploitation des ressources pour les traiter. L'objectif de ce livre est de montrer à un développeur l'éventail des possibilités utilisables pour maîtriser le traitement de l'information en Java.
Dans ce livre, l'auteur commence par présenter ce qu'est la programmation concurrente pour montrer son utilité et son importance : contexte général, historique, types de programmation concurrente, limites actuelles...
Le chapitre qui suit traite de l'accès aux ressources. L'auteur y détaille les différents types de ressources disponibles, les différentes notions à considérer dans le cadre de la programmation concurrente (partage de la ressource, granularité, intégrité de l'information...), ainsi que les différents types d'accès aux données (accès exclusifs, accès concurrentiels, sérialisation des accès...). Des stratégies d'accès à l'information sont également présentées à l'aide d'exemples en Java.
La suite du livre se concentre plus particulièrement sur le traitement de l'information, le coeur de la programmation concurrente. L'API de la programmation concurrente en Java est étudiée : écriture de threads, précautions à prendre, verrous à mettre en place... Les différentes évolutions de l'API Java sont également détaillées, notamment le package concurrent et les collections. D'autres aspects connexes sont ensuite présentés tels que la programmation native à l'aide de la couche logicielle JNI (Java Native Interface), un exemple de MapReduce pour la programmation Big Data, la programmation GPU... 
Pour finir, l'auteur décrit la programmation concurrente sous deux environnements de développement : l'environnement Java EE, notamment pour les accès concurrents à la base de données et les EJB, et l'environnement Android. 
Des éléments complémentaires sont en téléchargement sur le site www.editions-eni.fr.
Les chapitres du livre :
Avant-propos &amp;ndash; Programmation concurrente &amp;ndash; Accès aux ressources &amp;ndash; Programmation &amp;ndash; Divers</t>
  </si>
  <si>
    <t>%SITE_CLIENT%/?library_guid=39A62389-E09A-45F1-8BD1-15681D1D4DC7</t>
  </si>
  <si>
    <t xml:space="preserve"> Bigdata </t>
  </si>
  <si>
    <t xml:space="preserve"> GPU </t>
  </si>
  <si>
    <t xml:space="preserve"> java native interface </t>
  </si>
  <si>
    <t xml:space="preserve"> JNI </t>
  </si>
  <si>
    <t xml:space="preserve"> LNEPPROCJAV</t>
  </si>
  <si>
    <t xml:space="preserve"> MapReduce </t>
  </si>
  <si>
    <t>EI17CASP</t>
  </si>
  <si>
    <t>ASP.NET avec C# sous Visual Studio 2017</t>
  </si>
  <si>
    <t>Conception et développement d'applications Web</t>
  </si>
  <si>
    <t>591 pages</t>
  </si>
  <si>
    <t>Ce livre s'adresse aux développeurs, architectes et administrateurs qui souhaitent adopter une approche professionnelle pour la réalisation d'applications web en tirant le meilleur parti possible d'ASP.NET (en version 4.6.2 au moment de la rédaction du livre). Il accompagne le lecteur dans une étude complète de la technologie ASP.NET et de Visual Studio 2017. Pour chaque thème abordé, des exemples pratiques et utiles sont fournis en C#. 
Le lecteur commence par étudier Visual Studio et ses outils (débogage, refactoring, tests unitaires, tests d'interface graphique, VSTS...) et les évolutions du langage C#. Le deuxième chapitre décrit le fonctionnement des applications IIS et explique comment réaliser des modules spécifiques pour le serveur web. L'ouvrage étudie en détail les Web Forms, AJAX, jQuery, et propose des composants personnalisés pour créer des graphiques. Les sites MVC et leurs développements SPA et Web API sont présentés avec des exemples pratiques, ainsi que la nouvelle plateforme ASP.NET Core. 
Les chapitres suivants élaborent des solutions pour allier rapidité de développement et performances dans l'accès aux bases de données ADO.NET, avec notamment les composants basés sur LINQ et Entity Framework et les états Reporting Services. Sont ensuite traitées la sécurisation unifiée des sites web OWIN (avec Google) et la personnalisation de la navigation (Web Part et services web WCF, REST). Le dernier chapitre décrit la mise en production sous ASP.NET et l'infrastructure de supervision Health Monitoring ainsi que le déploiement des applications web sur la plateforme Cloud Microsoft Azure.
Les exemples de code du livre sont en téléchargement sur le site www.editions-eni.fr.
Les chapitres du livre :
Avant-propos &amp;ndash; Visual Studio 2017 et .NET  &amp;ndash; Les sites web ASP.NET  &amp;ndash; Les Web Forms &amp;ndash; Les sites web MVC &amp;ndash; ASP.NET Core &amp;ndash; L'accès aux données avec ADO.NET  &amp;ndash; Gestion de l'état &amp;ndash; Personnalisation et sécurisation &amp;ndash; Les services web WCF et REST &amp;ndash; Configuration, déploiement et administration</t>
  </si>
  <si>
    <t>%SITE_CLIENT%/?library_guid=45379944-8C5E-4656-BAA2-5541BBE937BE</t>
  </si>
  <si>
    <t xml:space="preserve"> livre asp </t>
  </si>
  <si>
    <t xml:space="preserve"> LNEI17CASP</t>
  </si>
  <si>
    <t xml:space="preserve"> owin </t>
  </si>
  <si>
    <t xml:space="preserve"> vs 2017 </t>
  </si>
  <si>
    <t>CE16WINID</t>
  </si>
  <si>
    <t>Windows Server 2016 - Gestion des identités</t>
  </si>
  <si>
    <t>Préparation à la certification MCSA - Examen 70-742</t>
  </si>
  <si>
    <t xml:space="preserve">Armelin Asimane, Vahé  Touloumian </t>
  </si>
  <si>
    <t xml:space="preserve">Touloumian , Vahé </t>
  </si>
  <si>
    <t>751 pages</t>
  </si>
  <si>
    <t>L'examen 70-742 "Identity with Windows Server 2016" est le dernier des trois examens obligatoires pour l'obtention de la certification MCSA Windows Server 2016. 
Pour vous aider à préparer efficacement l'examen, ce livre couvre tous les objectifs officiels, tant d'un point de vue théorique que d'un point de vue pratique. Il a été rédigé en français (il ne s'agit pas d'une traduction) par un consultant, certifié techniquement par Microsoft. Ainsi, les savoir-faire pédagogique et technique de l'auteur conduisent à une approche claire et visuelle, d'un très haut niveau technique. 
Chapitre après chapitre, vous pourrez valider vos acquis théoriques, à l'aide d'un grand nombre de questions-réponses (155 au total) mettant en exergue aussi bien les éléments fondamentaux que les caractéristiques spécifiques aux concepts abordés. 
Chaque chapitre s'achevant par des travaux pratiques (77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Avant-propos &amp;ndash; Présentation de Windows Server 2016 &amp;ndash; Les services de domaine Active Directory &amp;ndash; Les stratégies de groupe &amp;ndash; Les  services réseau avancés &amp;ndash; Les services de fichiers avancés &amp;ndash; Contrôle d'accès dynamique &amp;ndash; Déploiement distribué AD DS &amp;ndash; Sites et services Active directory &amp;ndash; Réplications Active Directory &amp;ndash; Services de certificats AD CS &amp;ndash; Services de gestion des droits &amp;ndash; Services de  fédération AD FS &amp;ndash; La répartition de charge &amp;ndash; Cluster et haute disponibilité &amp;ndash; Cluster de basculement Hyper-V &amp;ndash; Sauvegarde et restauration &amp;ndash; Tableau des objectifs</t>
  </si>
  <si>
    <t>%SITE_CLIENT%/?library_guid=7F3F1929-D0C4-4DCE-A2E4-36E62E909D41</t>
  </si>
  <si>
    <t xml:space="preserve"> LNCE16WINID</t>
  </si>
  <si>
    <t xml:space="preserve"> mcp </t>
  </si>
  <si>
    <t xml:space="preserve"> mcse </t>
  </si>
  <si>
    <t>OW3.1SPI</t>
  </si>
  <si>
    <t>SPIP 3.1</t>
  </si>
  <si>
    <t>Créer et gérer des sites web collaboratifs</t>
  </si>
  <si>
    <t>Dans ce livre, vous commencerez par installer SPIP en local sur votre machine et chez les hébergeurs professionnels puis vous découvrirez l'interface d'administration.
Vous verrez ensuite comment gérer le contenu rédactionnel de votre site : créer et gérer les articles en utilisant les rubriques et les mots-clefs ainsi que les brèves. Vous apprendrez aussi à ajouter des champs de saisie supplémentaires et à gérer le statut de publication de ces contenus.
Vous verrez comment importer des médias dans la bibliothèque et vous illustrerez vos contenus en y ajoutant des images. Pour rendre votre site attractif, vous pourrez générer de l'interaction avec les visiteurs grâce aux commentaires.
Si plusieurs personnes sont amenées à travailler sur le contenu de votre site, vous pourrez exploiter les fonctionnalités de SPIP relatives à la gestion des auteurs afin d'utiliser les rôles donnant des droits spécifiques à chacun dans l'administration du site. Vous apprendrez aussi à utiliser les outils natifs de travail collaboratif de SPIP : messages, forums et annonces afin de mettre en place un flux rédactionnel efficace.
Vous verrez comment étendre les fonctionnalités de SPIP en installant des extensions (plugins) et comment modifier l'apparence de votre site grâce aux jeux de squelettes.
Dans une partie plus technique nous aborderons la conception d'un jeu de squelettes conçu avec la syntaxe propre à SPIP pour afficher dans le site public les informations voulues.
Nous terminerons par la maintenance du site : sauvegarde, restauration et migration du site.</t>
  </si>
  <si>
    <t>%SITE_CLIENT%/?library_guid=18EAD5BF-DAED-465A-8246-52C1E8BA4B14</t>
  </si>
  <si>
    <t xml:space="preserve"> LNOW3.1SPI</t>
  </si>
  <si>
    <t>RI4.2WBUSO</t>
  </si>
  <si>
    <t>SAP BusinessObjects Web Intelligence (WebI) BI 4.2</t>
  </si>
  <si>
    <t>Alan Boucard, Yann Glineur, Thierry Petibon, Stéphane Thia song fat</t>
  </si>
  <si>
    <t>Thia song fat, Stéphane</t>
  </si>
  <si>
    <t>Préface de Sébastien GOIFFON - PDG de GB &amp; SMITH
Ce livre présente la version BI 4.2 de SAP BusinessObjects Web Intelligence (WebI) qui s'inscrit dans la continuité des versions précédentes. Il s'adresse à tout utilisateur (du simple collaborateur au décideur) appelé à travailler avec cette application pour interroger et croiser des données d'entreprise au sein de rapports statiques et dynamiques fiables et pertinents. Il vous permettra de découvrir également le caractère innovant et la simplicité d'utilisation de cet outil.
Vous apprendrez ainsi à maîtriser les différentes fonctionnalités de WebI BI 4.2 tout en construisant des documents de qualité : création de requêtes (sur la base de nouveaux fournisseurs de données), mise en forme de rapports (tableaux croisés, diagrammes, sections, ruptures, palmarès et mises en forme conditionnelles, etc.) analyse des données (filtres dynamiques, contrôles d'entrées, exploration ascendante et descendante, fonctions et variables, etc.). Pour vous aider dans votre apprentissage, vous suivrez de nombreux exemples adaptés à des problématiques couramment rencontrées ou vous permettant d'utiliser pleinement les nouvelles fonctionnalités de cette version telles que les contrôles d'entrées en cascade ou les graphiques de type cartographique.
Vous découvrirez également des techniques permettant de répondre à des besoins plus complexes d'analyse ou de mise en forme : rapports interactifs avec notion d'invite, requêtes avancées et SQL à la carte, utilisation de fichiers personnels de données, liaison entre sources de données, insertion de calculs dans un document. 
Un chapitre est spécifiquement consacré aux bonnes pratiques d'utilisation de l'outil ainsi qu'à un certain nombre de trucs et astuces qui permettront à tous les utilisateurs d'optimiser pleinement les fonctionnalités du logiciel. 
Des éléments complémentaires sont en téléchargement sur le site www.editions-eni.fr.
Les chapitres du livre :
Préface &amp;ndash; Avant-propos &amp;ndash; Présentation de la Business Intelligence &amp;ndash; L'environnement zone de lancement BI &amp;ndash; Requêter en Web Intelligence Rich Client &amp;ndash; Web Intelligence : l'utilisation des rapports &amp;ndash; Concevoir des diagrammes &amp;ndash; Analyser les données &amp;ndash; Utilisation de plusieurs fournisseurs de données &amp;ndash; Bonnes pratiques et outils de conception</t>
  </si>
  <si>
    <t>%SITE_CLIENT%/?library_guid=E2F3C21F-EED3-42F0-BA3E-D7A9282785A8</t>
  </si>
  <si>
    <t xml:space="preserve"> bi4.2 </t>
  </si>
  <si>
    <t xml:space="preserve"> LNRI4.2WBUSO</t>
  </si>
  <si>
    <t>EI16WINA</t>
  </si>
  <si>
    <t>Thierry Deman, Guillaume Desfarges, Freddy Elmaleh, Maxence Van jones</t>
  </si>
  <si>
    <t>Deman, Thierry</t>
  </si>
  <si>
    <t>Van jones, Maxence</t>
  </si>
  <si>
    <t>894 pages</t>
  </si>
  <si>
    <t>Ce livre s'adresse aux Administrateurs et Ingénieurs Systèmes désireux d'acquérir et de maîtriser des connaissances étendues sur Windows Server 2016.
Il répond aux besoins d'expertise du lecteur en traitant de façon approfondie, d'un point de vue théorique et pratique, des rôles incontournables comme Active Directory, Azure AD, Hyper-V, Bitlocker, la répartition de charge, le VPN ou encore la conception d'une architecture sécurisée. Toutes les spécificités de Windows Server 2016 sont également expliquées (comme les évolutions en termes de virtualisation, de sécurité, le nano server, etc.) afin de vous permettre d'utiliser pleinement les capacités de ce système d'exploitation.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reconnue par Microsoft (MVP, MCT, MCSE et/ou MCITP, MCSA) et leur expérience très significative dans des infrastructures conséquentes et complexes, afin de fournir un livre de qualité respectant les meilleures pratiques du monde de l'entreprise. 
Des éléments complémentaires sont en téléchargement sur le site www.editions-eni.fr.
Les chapitres du livre :
Introduction &amp;ndash; Domaine Active Directory &amp;ndash; Architecture distribuée d'accès aux ressources &amp;ndash; Haute disponibilité &amp;ndash; Mise en place des services réseau d'entreprise &amp;ndash; Les évolutions du réseau &amp;ndash; Services Bureau à distance &amp;ndash; Accès distant &amp;ndash; Application Internet &amp;ndash; Réduire la surface d'attaque &amp;ndash; Consolider vos serveurs &amp;ndash; Déploiement des serveurs et postes de travail &amp;ndash; Sécuriser votre architecture &amp;ndash; Cycle de vie de votre infrastructure &amp;ndash; Se préparer pour le futur</t>
  </si>
  <si>
    <t>%SITE_CLIENT%/?library_guid=E33DE9C2-C0B2-4272-B615-4EE1FF6196F2</t>
  </si>
  <si>
    <t xml:space="preserve"> clustering </t>
  </si>
  <si>
    <t xml:space="preserve"> LNEI16WINA</t>
  </si>
  <si>
    <t>DP2INT</t>
  </si>
  <si>
    <t>Concepts et implémentations en C# (2e édition)</t>
  </si>
  <si>
    <t>521 pages</t>
  </si>
  <si>
    <t>Ce livre sur l'Intelligence Artificielle s'adresse particulièrement aux développeurs et ne nécessite pas de connaissances mathématiques approfondies. Au fil des chapitres, l'auteur présente les principales techniques d'Intelligence Artificielle et, pour chacune d'elles, les inspirations biologiques, physiques voire mathématiques, puis les différents concepts et principes (sans entrer dans les détails mathématiques), avec des exemples et figures pour chacun de ceux-ci. Les domaines d'application sont illustrés par des applications réelles et actuelles. Chaque chapitre contient un exemple d'implémentation générique, complété par une application pratique, développée en C#. Ces exemples de code étant génériques, ils sont facilement adaptables à de nombreuses applications C#, que ce soit dans des applications .NET classiques, pour ASP.NET, ou encore des applications Windows (versions 8 et 10). Les techniques d'Intelligence Artificielle décrites sont :
- Les systèmes experts, permettant d'appliquer des règles pour prendre des décisions ou découvrir de nouvelles connaissances.
- La logique floue, permettant de contrôler des systèmes informatiques ou mécaniques de manière beaucoup plus souple que les programmes traditionnels.
- Les algorithmes de recherche de chemin, dont le A* très utilisé dans les jeux vidéo pour trouver les meilleurs itinéraires.
- Les algorithmes génétiques, utilisant la puissance de l'évolution pour apporter des solutions à des problèmes complexes.
- Les principales métaheuristiques, dont la recherche tabou, trouvant des optimums à des problèmes d'optimisation, avec ou sans contraintes.
- Les systèmes multi-agents, simulant des foules ou permettant des comportements émergents à partir de plusieurs agents très simples.
- Les réseaux de neurones (ou deep learning), capables de découvrir et de reconnaître des modèles, dans des suites historiques, des images ou encore des données.
 Pour aider le lecteur à passer de la théorie à la pratique, l'auteur propose en téléchargement sur le site www.editions-eni.fr, sept projets Visual Studio 2017 (un par technique d'Intelligence Artificielle), développés en C#. Chaque projet contient une PCL, pour la partie générique, et une application (en mode console ou WPF selon les chapitres) pour la partie spécifique à l'application proposée. 
Le livre se termine par une bibliographie, permettant au lecteur de trouver plus d'informations sur ces différentes techniques, une sitographie listant quelques articles présentant des applications réelles, une annexe et un index.
Les chapitres du livre :
Avant-propos &amp;ndash; Introduction &amp;ndash; Systèmes experts &amp;ndash; Logique floue &amp;ndash; Recherche de chemins &amp;ndash; Algorithmes génétiques &amp;ndash; Métaheuristiques d'optimisation &amp;ndash; Systèmes multi-agents &amp;ndash; Réseaux de neurones &amp;ndash; Bibliographie &amp;ndash; Sitographie &amp;ndash; Annexe
Retrouvez le webinaire consacré au Deep Learning.
Grâce à ce webinaire, découvrez le concept du Deep Learning et ses appications concrètes à travers des cas d'usage.</t>
  </si>
  <si>
    <t>%SITE_CLIENT%/?library_guid=45AF3FF8-0413-42A9-B0F1-FF29AD5BEDC0</t>
  </si>
  <si>
    <t xml:space="preserve"> LNDP2INT</t>
  </si>
  <si>
    <t>RB16VIS</t>
  </si>
  <si>
    <t>Visio 2016</t>
  </si>
  <si>
    <t>Vous retrouverez dans ce manuel pratique toutes les fonctions du logiciel de création de diagrammes et schémas Microsoft® Visio 2016 : après une présentation de l'interface et de l'espace de travail, vous apprendrez à créer vos premiers diagrammes à l'aide des nombreux modèles et gabarits de formes ou en utilisant des modèles prédéfinis dits modèles d'initiation. Vous exploiterez ensuite les formes (création, édition, formatage, connexion) et organiserez au mieux votre diagramme à l'aide des conteneurs de formes, des calques, de l'Explorateur de dessins, des annotations, des thèmes personnalisés ; vous verrez comment importer et associer des données aux formes d'un diagramme et réaliserez des organigrammes, des diagrammes croisés dynamiques, des plans d'aménagement, des calendriers, des cartes d'orientation et des plans de réseau informatique. Vous découvrirez les fonctions de mise en page et d'impression et les techniques qui vous permettront de créer vos propres modèles, gabarits et formes personnalisées. Dans la dernière partie, vous découvrirez les techniques de partage et d'exportation d'un diagramme ainsi que la personnalisation du ruban et la gestion de votre compte Microsoft.</t>
  </si>
  <si>
    <t>%SITE_CLIENT%/?library_guid=13144977-F4AB-46BB-A786-2649F7603E8B</t>
  </si>
  <si>
    <t xml:space="preserve"> forme </t>
  </si>
  <si>
    <t xml:space="preserve"> LNRB16VIS</t>
  </si>
  <si>
    <t xml:space="preserve"> schéma </t>
  </si>
  <si>
    <t>EP4POST</t>
  </si>
  <si>
    <t>Administration et exploitation de vos bases de données (4e édition)</t>
  </si>
  <si>
    <t>L'administrateur de bases de données, le technicien d'exploitation et le développeur trouveront dans ce livre les informations indispensables pour exploiter au mieux toutes les possibilités de PostgreSQL (en version 10 au moment de la rédaction).
Les premiers chapitres du livre couvrent l'installation de PostgreSQL sur Windows et GNU/Linux ainsi que la préparation de l'environnement d'exécution du serveur. L'auteur présente ensuite les applications clientes pouvant être utilisées, les différents paramètres de sécurité et les différents aspects de PostgreSQL concernant le support du langage SQL. Les chapitres qui suivent introduisent la programmation dans PostgreSQL et détaillent l'administration et l'exploitation (de la configuration du serveur aux différentes tâches d'exploitation, en passant par les sauvegardes). Un chapitre présente des outils annexes enrichissant l'utilisation de PostgreSQL. Enfin, l'auteur introduit le thème de la réplication des données entre différents serveurs, en étudiant la réplication physique et logique intégrée à PostgreSQL ainsi que l'outil Slony.
Des éléments complémentaires sont en téléchargement sur le site www.editions-eni.fr.
Les chapitres du livre :
Avant-propos &amp;ndash; Installation &amp;ndash; Initialisation du système de fichiers &amp;ndash; Connexions &amp;ndash; Définition des données &amp;ndash; Programmation &amp;ndash; Exploitation &amp;ndash; Outils &amp;ndash; Réplication</t>
  </si>
  <si>
    <t>%SITE_CLIENT%/?library_guid=57357E0F-027E-477A-A5B4-BE62075EB7FC</t>
  </si>
  <si>
    <t xml:space="preserve"> LNEP4POST</t>
  </si>
  <si>
    <t xml:space="preserve"> londiste </t>
  </si>
  <si>
    <t xml:space="preserve"> slony </t>
  </si>
  <si>
    <t xml:space="preserve">livre postgresql </t>
  </si>
  <si>
    <t>EI10WINS</t>
  </si>
  <si>
    <t>La sécurité sous Windows 10</t>
  </si>
  <si>
    <t>Freddy Elmaleh</t>
  </si>
  <si>
    <t>Ce livre sur la sécurité sous Windows 10 décrit les fonctionnalités de sécurité de ce système d'exploitation, leur mode de fonctionnement, leur implémentation interne ainsi que leur paramétrage. Il s'adresse à tout informaticien en charge de la sécurité sur des postes équipés de Windows 10 mais également aux lecteurs désireux d'en savoir plus sur les nouvelles mesures de sécurité imaginées pour ce système.
Le premier et le second chapitre sont consacrés à une présentation avancée de l'architecture du système, aux nouveaux mécanismes pour protéger ses identifiants (comme Credential Guard, Windows Hello) et également aux solutions permettant de se protéger des virus et autres malwares (Device Guard, AppLocker, Windows Defender, etc.). Le pare-feu avancé Windows s'intègre complètement avec IPSEC et fait l'objet du chapitre 3. Le chapitre 4 traite des nouveautés de partage de fichiers et d'imprimantes, de SMB V3, DirectAccess,  BranchCache et de la gestion des réseaux sans fil dans Windows 10. 
Le chapitre 5 est entièrement consacré à UAC (contrôle des comptes utilisateurs) et tout naturellement le chapitre 6 traite des contrôles d'accès et de l'impact d'UAC sur les permissions. Le chapitre 7 est consacré à Internet Explorer et Microsoft Edge, leurs nouveautés de sécurité avec en particulier le fonctionnement du mode protégé. Le chapitre 8 est entièrement consacré à BitLocker et EFS, les deux fonctionnalités de chiffrement destinées à protéger efficacement les données et l'intégrité du système d'exploitation. 
Le chapitre 9 présente les nouveaux paramètres et les changements de design et d'architecture liés aux stratégies de groupes (GPO). Enfin, le chapitre 10 fait un focus sur les différents paramètres de Windows 10 qui concernent la vie privée de l'utilisateur.
Les chapitres du livre :
Avant-propos &amp;ndash; L'authentification dans Windows 10 &amp;ndash; La protection contre les malwares &amp;ndash; Le pare-feu Windows &amp;ndash; Le réseau sous Windows 10 &amp;ndash; Le contrôle de comptes utilisateurs &amp;ndash; Les contrôles d'accès &amp;ndash; Internet Explorer et Microsoft Edge &amp;ndash; La protection des données locales &amp;ndash; Les stratégies de groupe de sécurité &amp;ndash; La protection de la vie privée &amp;ndash; Annexe</t>
  </si>
  <si>
    <t>%SITE_CLIENT%/?library_guid=BCFD5C3A-4C76-41FC-BD95-A8BDD1ED4F73</t>
  </si>
  <si>
    <t xml:space="preserve"> AppLocker </t>
  </si>
  <si>
    <t xml:space="preserve"> BitLocker </t>
  </si>
  <si>
    <t xml:space="preserve"> BranchCache </t>
  </si>
  <si>
    <t xml:space="preserve"> Credential Guard </t>
  </si>
  <si>
    <t xml:space="preserve"> Device Guard </t>
  </si>
  <si>
    <t xml:space="preserve"> DirectAccess </t>
  </si>
  <si>
    <t xml:space="preserve"> EFS </t>
  </si>
  <si>
    <t xml:space="preserve"> GPO </t>
  </si>
  <si>
    <t xml:space="preserve"> livre sécurité </t>
  </si>
  <si>
    <t xml:space="preserve"> LNEI10WINS</t>
  </si>
  <si>
    <t xml:space="preserve"> SMB V3 </t>
  </si>
  <si>
    <t xml:space="preserve"> UAC </t>
  </si>
  <si>
    <t xml:space="preserve"> Windows Defender </t>
  </si>
  <si>
    <t xml:space="preserve"> Windows hello </t>
  </si>
  <si>
    <t xml:space="preserve">livre microsoft </t>
  </si>
  <si>
    <t>EI16SCHYP</t>
  </si>
  <si>
    <t>Hyper-V et System Center Virtual Machine Manager</t>
  </si>
  <si>
    <t>Services de virtualisation de Windows Server 2016</t>
  </si>
  <si>
    <t>Jean-François Apréa</t>
  </si>
  <si>
    <t>Apréa, Jean-François</t>
  </si>
  <si>
    <t>Ce livre sur Hyper-V sous Microsoft Windows Server 2016 s'adresse aux responsables informatiques sur le point de s'engager dans la mise en oeuvre d'une solution de virtualisation Microsoft, ainsi qu'aux architectes confrontés à la planification, l'installation et à l'administration de cette architecture critique pour l'entreprise. Ce livre leur permettra de compléter une infrastructure existante ou même de construire une nouvelle stratégie de virtualisation centrée sur Windows Server 2016, Hyper-V et System Center Virtual Machine Manager 2016.
Les premiers chapitres décrivent les nouvelles fonctionnalités, détaillent l'architecture générale d'Hyper-V (concepts, principes technologiques, bénéfices pour l'entreprise...) ainsi que les particularités qui distinguent la solution de Microsoft de celle de VMware. Les chapitres suivants présentent les méthodologies d'implémentation d'une architecture Hyper-V : les architectures de stockage traditionnelles, la solution convergée et hyper-convergée Storage Spaces Direct (S2D), l'architecture réseau et le dimensionnement des serveurs. Tous ces points intéresseront le lecteur tant Windows Server 2016 et cette nouvelle version d'Hyper-V sont facteurs de changements.
Les alliances dans le domaine de la virtualisation autour des technologies de stockage Storage Spaces Direct et Storage Replica (fonctionnalités clés de Windows Server 2016 Datacenter) sont présentées en détail de telle sorte que le lecteur sera à même de bien comprendre la stratégie Software Defined Datacenter de Microsoft et les changements à venir. Enfin, avec une vision résolument tournée vers le Cloud et le monde de l'Open Source, le lecteur découvrira comment Microsoft se positionne en fournisseur de solutions Cloud et Datacenter avec Azure et le projet Open Cloud Project (OCP) Olympus. En synthétisant les énormes possibilités d'Hyper-V avec Windows Server 2016 et celles de System Center Virtual Machine Manager 2016, cet ouvrage vous aidera à faire le choix de la solution à déployer.
Des éléments complémentaires sont en téléchargement sur le site www.editions-eni.fr.
Les chapitres du livre :
Avant-propos &amp;ndash; Implémentation et gestion d'Hyper-V &amp;ndash; Microsoft et les environnements Cloud &amp;ndash; Installation, administration et maintenance &amp;ndash; Gestion des machines virtuelles &amp;ndash; Gestion du stockage avec Windows Server 2016 &amp;ndash; Gestion de la haute disponibilité Hyper-V &amp;ndash; Architecture et installation de VMM 2016 &amp;ndash; Gestion des hôtes et des VM avec VMM 2016 &amp;ndash; Sauvegarde et récupération Hyper-V &amp;ndash; Annexe</t>
  </si>
  <si>
    <t>%SITE_CLIENT%/?library_guid=57FD2194-2BA0-481A-A825-19C1BC9BABC0</t>
  </si>
  <si>
    <t xml:space="preserve"> iScsi </t>
  </si>
  <si>
    <t xml:space="preserve"> LNEI16SCHYP</t>
  </si>
  <si>
    <t xml:space="preserve"> s2d </t>
  </si>
  <si>
    <t xml:space="preserve"> SC VMM </t>
  </si>
  <si>
    <t xml:space="preserve"> SCVMM </t>
  </si>
  <si>
    <t xml:space="preserve"> system center </t>
  </si>
  <si>
    <t xml:space="preserve"> VMM </t>
  </si>
  <si>
    <t>OW2RWD5HTM</t>
  </si>
  <si>
    <t>Responsive Web Design, mises en page et grilles</t>
  </si>
  <si>
    <t>Les techniques modernes de conception web (2e édition)</t>
  </si>
  <si>
    <t>Les techniques de mise en page des sites web ont beaucoup évolué ces dernières années avec l'utilisation du Responsive Web Design et des requêtes de média ; récemment, de nouveaux modules du W3C ont fait leur apparition pour concevoir des mises en page flexibles, en multi colonnes et en grille.
Ce livre débute par une présentation des différents problèmes de compatibilité qui subsistent aujourd'hui. Nous ferons ensuite un rappel sur les méthodes de mise en page "classiques" et leur limitation avant d'introduire la technique de mise en page basée sur l'utilisation des tableaux et des CSS3.
Le Responsive Web Design est essentiellement basé sur les requêtes de média CSS3, les Media Queries : nous apprendrons à maîtriser cette technique à l'aide de nombreux exemples. Nous verrons ensuite les différents aspects de la mise en page responsive : les grilles, les images et la typographie. En nous basant sur de nombreux exemples, nous détaillerons les nouveaux modules du W3C : la mise en page flexible (module Flexible Box Layout ou Flexbox), la mise en page en multi colonnes (module Multi-column Layout) et la mise en page en grille (Grid Layout).
Pour nous aider à travailler plus efficacement, nous apprendrons à utiliser les bases de certains frameworks CSS qui permettent d'utiliser toute une série de composants HTML5/CSS3 pour concevoir efficacement des sites responsive. 
Enfin nous terminerons en vous présentant les futures techniques avancées de mise en page qui sont en cours d'étude actuellement par le W3C.</t>
  </si>
  <si>
    <t>%SITE_CLIENT%/?library_guid=584200C2-CCBD-49C0-B73E-E3DAC9FCDB14</t>
  </si>
  <si>
    <t xml:space="preserve"> design adaptatif </t>
  </si>
  <si>
    <t xml:space="preserve"> Flexbox </t>
  </si>
  <si>
    <t xml:space="preserve"> framework CSS </t>
  </si>
  <si>
    <t xml:space="preserve"> LNOW2RWD5HTM</t>
  </si>
  <si>
    <t xml:space="preserve"> media query </t>
  </si>
  <si>
    <t>CE43ITI</t>
  </si>
  <si>
    <t>ITIL® V3</t>
  </si>
  <si>
    <t>Préparation à la certification ITIL®  Foundation V3 (4e édition)</t>
  </si>
  <si>
    <t xml:space="preserve">L'examen ITIL® Foundation V3 est un prérequis obligatoire pour obtenir les certifications Intermediate, Service Management et Expert de la démarche ITIL®. Il évalue vos compétences pour implémenter et mettre en oeuvre la démarche ITIL®  dans l'entreprise. 
Pour vous aider à préparer efficacement l'examen, ce livre couvre tous les objectifs officiels de l'examen ITIL® Foundation V3 (mis à jour en 2011), tant d'un point de vue théorique que d'un point de vue pratique avec des exemples concrets. Il a été rédigé en français (il ne s'agit pas d'une traduction) par un formateur professionnel reconnu, également consultant, certifié dans la démarche ITIL® par l'EXIN. Ainsi, les savoir-faire pédagogique et technique de l'auteur conduisent à une approche claire et visuelle, d'un très haut niveau technique. Dans cette 3e édition du livre, l'auteur enrichit encore ses exemples de l'expérience acquise lors de la mise en oeuvre des bonnes pratiques de la dernière version V3-2011 d'ITIL®, aujourd'hui mature. 
Chapitre par chapitre, vous pourrez valider vos acquis théoriques, à l'aide d'un grand nombre de questions-réponses mettant en exergue aussi bien les éléments fondamentaux que les caractéristiques spécifiques aux concepts abordés. 
Trois chapitres sont dédiés à la révision : l'un donne un résumé en quelques pages des notions à connaître pour la certification, l'autre un schéma global des relations entre les processus, et le dernier donne une liste de près de 90 mots clés importants avec leur définition et leur positionnement dans la démarche ITIL®. 
En fin d'ouvrage, deux examens blancs de quarante questions, similaires à celles de l'examen officiel, vont vous permettre d'évaluer vos connaissances et de vous positionner par rapport à l'examen officiel de l'EXIN. Les réponses proposées incluent des commentaires, suffisants pour contrôler vos connaissances et vos lacunes, et aussi des références aux chapitres et paragraphes concernés de l'ouvrage. 
&amp;Agrave; cette maîtrise de la démarche et des concepts, s'ajoute la préparation spécifique à l'examen ITIL® Foundation V3 (mis à jour en 2011) : vous pourrez accéder gratuitement à 1 examen blanc en ligne, sur www.edieni.com, destiné à vous entraîner dans des conditions proches de celles de l'épreuve. Sur ce site, chaque question posée s'inscrit dans l'esprit de la certification de l'EXIN et, pour chacune, les réponses sont suffisamment commentées pour combler ou identifier vos ultimes lacunes. &amp;Agrave; vous de juger quand vous serez prêt pour l'examen final !
Les chapitres du livre :
Avant-propos &amp;ndash; Introduction et généralités d'ITIL V3 &amp;ndash; Le cycle de vie des services &amp;ndash; Les rôles et les fonctions &amp;ndash; La stratégie de services &amp;ndash; Le processus de la gestion de la stratégie &amp;ndash; Le processus de la gestion du portefeuille de services &amp;ndash; Le processus de la gestion de la demande &amp;ndash; Le processus de gestion de la relation métier &amp;ndash; Le processus de la gestion financière &amp;ndash; La conception de services &amp;ndash; Le processus de la gestion du catalogue de services &amp;ndash; Les processus de la gestion des niveaux de services &amp;ndash; Le processus de la gestion de la capacité &amp;ndash; Le processus de la gestion de la disponibilité &amp;ndash; Le processus de la gestion de la continuité des services informatiques &amp;ndash; Le processus de la gestion de la sécurité informatique &amp;ndash; Le processus de la gestion des fournisseurs &amp;ndash; Le processus de la coordination de la conception de services &amp;ndash; La transition de services &amp;ndash; Le processus de la gestion des actifs de services et des configurations &amp;ndash; Le processus de la gestion des changements &amp;ndash; Le processus de la gestion des déploiements et des mises en production &amp;ndash; Le processus de la gestion de la connaissance &amp;ndash; Le processus de l'évaluation et le processus de la validation et les tests &amp;ndash; Le processus de la planification et support à </t>
  </si>
  <si>
    <t>%SITE_CLIENT%/?library_guid=D5C42313-E997-4632-A060-1A402F984AD1</t>
  </si>
  <si>
    <t xml:space="preserve"> itill  </t>
  </si>
  <si>
    <t xml:space="preserve"> LNCE43ITI</t>
  </si>
  <si>
    <t>DPINN</t>
  </si>
  <si>
    <t>L'Innovation Agile</t>
  </si>
  <si>
    <t>Guide de survie dans un monde en disruption</t>
  </si>
  <si>
    <t>Jean-Christophe Conticello, Eric  Dosquet, Frédéric Dosquet, Bertrand Dour, Arie Van bennekum</t>
  </si>
  <si>
    <t>Conticello, Jean-Christophe</t>
  </si>
  <si>
    <t xml:space="preserve">Dosquet, Eric </t>
  </si>
  <si>
    <t>Dosquet, Frédéric</t>
  </si>
  <si>
    <t>Dour, Bertrand</t>
  </si>
  <si>
    <t>Van bennekum, Arie</t>
  </si>
  <si>
    <t>Préfaces de Corinne Vigreux, co-fondatrice de TomTom et de Serge DarrieuMerlou, manager général innovation Somfy
Les secousses telluriques qu'ont été les révolutions Internet, mobiles et IoT comme les prochaines vagues Robotique et Intelligence artificielle sont les révélateurs d'une vérité parfois oubliée : le monde change de plus en plus vite et de plus en plus brutalement. Comment évoluer ? Comment s'adapter lorsqu'on est un grand groupe menacé d'Uberisation ? 
Muter, changer à marche forcée en s'appuyant sur les forces du nouveau monde, la rapidité et la souplesse, en intégrant l'ADN d'une startup dans le corps d'un grand groupe : devenir une CorpUp "Startup inside".
C'est d'abord une approche théorique que nous vous proposons dans ce livre afin de vous donner les clefs et les outils pour ancrer votre réflexion. Quels sont les fondamentaux relatifs à l'innovation que nous enseigne la science des organisations ? Quelles leçons du passé et quels patterns dorment aujourd'hui dans nos bibliothèques ? C'est une étape fondamentale que de comprendre, de s'organiser une pensée et une vision avec les bases de notre héritage.
Nous vous proposons ensuite une redéfinition de ces nouveaux mots, témoins d'un monde qui change : "Uberisation", "Disruption", "Agilité" ou "Corpup".
"Pourquoi et comment innover ?" constituera la prochaine étape. Nous entrerons dans les retours d'expérience, l'état de l'art des trois programmes principaux de l'innovation que sont l'intraprenariat, l'incubation et l'excubation, véhicules les plus couramment utilisés pour se réinventer, coquilles qu'il convient d'habiter, d'animer pour la réussite des projets et finalement la survie de la société.
Viennent ensuite les méthodes, les médications aux maux foudroyants de ce nouveau monde. L'Agile d'abord, passerelle connue et maîtrisée par la plupart des entreprises au fait des nouvelles méthodes de management. Et CorpUp enfin, LA méthode de l'innovation radicale, biohacking d'ADN où le meilleur de la startup fusionne avec les avantages des grosses corporations ; méthode, car définie et séquencée en processus, pragmatique et construite sur des années de pratique en conduite du changement et en innovation.</t>
  </si>
  <si>
    <t>%SITE_CLIENT%/?library_guid=76E443FC-8510-4F27-8275-8E9C86B847BA</t>
  </si>
  <si>
    <t xml:space="preserve"> disruption </t>
  </si>
  <si>
    <t xml:space="preserve"> excubation </t>
  </si>
  <si>
    <t xml:space="preserve"> incubation </t>
  </si>
  <si>
    <t xml:space="preserve"> intraprenariat </t>
  </si>
  <si>
    <t xml:space="preserve"> LNDPINN</t>
  </si>
  <si>
    <t xml:space="preserve"> uberisation </t>
  </si>
  <si>
    <t xml:space="preserve">Startup </t>
  </si>
  <si>
    <t>OWCONINTM</t>
  </si>
  <si>
    <t>Conception d'interfaces pour mobiles</t>
  </si>
  <si>
    <t>Graphisme et développement des applications natives, web et hybrides</t>
  </si>
  <si>
    <t>Christophe Gilbert</t>
  </si>
  <si>
    <t>Gilbert, Christophe</t>
  </si>
  <si>
    <t xml:space="preserve">Ce livre analyse les principes de conception graphique, ergonomique des interfaces mobiles ainsi que l'aspect technique lié à leur production, qu'il s'agisse des applications natives, web ou hybrides.
Il s'adresse particulièrement aux concepteurs, chefs de projets, responsables marketing, professionnels de toutes disciplines ayant à concevoir des services pour tablettes, smartphones ou autres accessoires connectés.
La conception d'une IHM mobile passe d'abord par une étude des usages : qu'attend-on d'une application ? Comment sera-t-elle utilisée ? Dans quels contextes ? 
Une bonne approche Utilisateur - ou UX Design (User eXperience) - est essentielle pour garantir la pertinence d'une application. L'auteur analyse ainsi les fondamentaux de l'UX : scénario utilisateur, principe des écosystèmes, interactivité, psychologie de la perception, étude de la gestuelle, avant d'en déduire les conséquences sur la mise en page des interfaces mobiles.
Des études de cas permettent de contextualiser cette approche. L'auteur montre notamment à travers ces exemples détaillés, quelles stratégies sont mises en place pour répondre au mieux à la réalité du marché, aux attentes et comportements des utilisateurs.
Dans le chapitre suivant, l'approche technique permet de montrer le lien indissociable qui existe entre design et programmation. Quelles technologies pour quel type d'application ? Cette question est ici posée à travers un panorama des technologies pour les mobiles :
- Les langages machine Java, Objective-C, C#) qui permettent la programmation des applications natives.
- Les outils de productions IOS, Android et Windows 10 : IDE, SDK.
- La sphère des technologies dédiées au Web Responsive ainsi qu'aux applis web : HTML 5, CSS, JavaScript, jQuery, jQuery Mobile.
- Les outils pour la création des applications hybrides : framework Cordova, Angular, Ionic, Kendo-UI, etc...
Enfin, le livre se termine par un chapitre plus prospectif : quelles sont les technologies récentes les plus prometteuses pour l'amélioration des services numériques ? Y sont abordées entre autres les questions de la réalité virtuelle, de la réalité augmentée, de l'Internet des Objets (IOT), de l'intelligence artificielle, des assistants personnels. Autant de pistes pour tenter d'imaginer les interfaces de demain...
Quizinclus dans 
la version en ligne !
- Testez vos connaissances à l'issue de chaque chapitre
- Validez vos acquis
</t>
  </si>
  <si>
    <t>%SITE_CLIENT%/?library_guid=DC3FD7CB-BD22-4FF9-8493-15DDBF76C24A</t>
  </si>
  <si>
    <t xml:space="preserve"> ergonomie </t>
  </si>
  <si>
    <t xml:space="preserve"> LNOWCONINTM</t>
  </si>
  <si>
    <t xml:space="preserve"> Responsive web Design </t>
  </si>
  <si>
    <t xml:space="preserve"> User eXperience </t>
  </si>
  <si>
    <t xml:space="preserve"> UX Design </t>
  </si>
  <si>
    <t>RI2365OFF</t>
  </si>
  <si>
    <t>Office 365</t>
  </si>
  <si>
    <t>Déploiement, administration et configuration (2e édition)</t>
  </si>
  <si>
    <t>Mickaël Gilardeau</t>
  </si>
  <si>
    <t>Gilardeau, Mickaël</t>
  </si>
  <si>
    <t>Ce livre sur le déploiement et l'administration d'Office 365 en entreprise s'adresse aux administrateurs des petites, moyennes et grandes entreprises ainsi qu'aux personnes souhaitant approfondir leurs connaissances sur le produit. L'auteur l'a écrit comme un guide de référence pour les phases de planification et de déploiement d'Office 365 au sein d'une organisation mais aussi pour les tâches d'administration quotidiennes. 
En suivant ces pages, le lecteur pourra appréhender étape par étape chacune des fonctionnalités de l'offre de service Office 365. Après une présentation des différentes formules d'abonnement disponibles et des services proposés, la première étape permet d'inscrire une organisation aux services Office 365 et d'effectuer certaines configurations de base comme l'ajout d'un domaine personnalisé. Les chapitres suivants traitent de la gestion des identités au sein d'Office 365 ainsi que de la synchronisation avec l'annuaire local. L'auteur présente ensuite AD FS et fournit les éléments nécessaires à la gestion du déploiement d'Office 365 ProPlus sur les postes de travail des utilisateurs. Les chapitres suivants présentent la planification et l'administration des destinataires dans Exchange Online ainsi que l'administration des services SharePoint Online et Skype for Business Online. Le lecteur trouvera ensuite les informations utiles pour la surveillance et le dépannage d'Office 365, la configuration de la solution Cloud Azure RMS et pour la protection des e-mails. Le dernier chapitre, quant à lui, fournit les éléments nécessaires à la configuration d'un déploiement hybride d'Exchange.
Des éléments complémentaires sont en téléchargement sur le site www.editions-eni.fr.
Les chapitres du livre :
Avant-propos &amp;ndash; Découvrir Office 365 &amp;ndash; Gestion des utilisateurs et des groupes &amp;ndash; Synchronisation d'annuaires &amp;ndash; Installation d'AD FS &amp;ndash; Déploiement d'Office 365 ProPlus &amp;ndash; Planification et administration des destinataires &amp;ndash; Administration de SharePoint Online &amp;ndash; Configuration de Skype for Business Online &amp;ndash; Surveillance et rapports dans Office 365 &amp;ndash; Planification et configuration d'Azure RMS &amp;ndash; Protection des e-mails dans Office 365 &amp;ndash; Déploiement hybride d'Exchange Server</t>
  </si>
  <si>
    <t>%SITE_CLIENT%/?library_guid=40BCD808-E47D-45F2-BB1E-F0FDEC8DBCCC</t>
  </si>
  <si>
    <t xml:space="preserve"> exchange online </t>
  </si>
  <si>
    <t xml:space="preserve"> LNRI2365OFF</t>
  </si>
  <si>
    <t xml:space="preserve"> lync online </t>
  </si>
  <si>
    <t xml:space="preserve"> office online </t>
  </si>
  <si>
    <t xml:space="preserve"> office pro </t>
  </si>
  <si>
    <t xml:space="preserve"> office proplus </t>
  </si>
  <si>
    <t xml:space="preserve"> owa </t>
  </si>
  <si>
    <t xml:space="preserve"> sharepoint online </t>
  </si>
  <si>
    <t>RI18AUT</t>
  </si>
  <si>
    <t>AutoCAD 2018</t>
  </si>
  <si>
    <t>731 pages</t>
  </si>
  <si>
    <t>Ce livre sur AutoCAD 2018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Les références externes &amp;ndash; Exercices 6 :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Les objets annotatifs et l'échelle d'annotation &amp;ndash; Les fichiers d'échange</t>
  </si>
  <si>
    <t>%SITE_CLIENT%/?library_guid=1C5F6E50-BBC7-4F16-A94B-038A5174713A</t>
  </si>
  <si>
    <t xml:space="preserve"> auto cad </t>
  </si>
  <si>
    <t xml:space="preserve"> AutoCAD 2018 </t>
  </si>
  <si>
    <t xml:space="preserve"> LNRI18AUT</t>
  </si>
  <si>
    <t xml:space="preserve">autocad </t>
  </si>
  <si>
    <t>RIRASWIN</t>
  </si>
  <si>
    <t>Raspberry Pi et Windows IoT Core</t>
  </si>
  <si>
    <t>Trois projets à développer vous-même en .NET</t>
  </si>
  <si>
    <t>Alexandre Svetec</t>
  </si>
  <si>
    <t>Réunir Windows et Raspberry Pi peut paraître à la fois farfelu et impossible. C'est pourtant ce qu'a réussi Microsoft avec Windows IoT Core, permettant aux développeurs .NET d'utiliser leurs compétences avec le nano-ordinateur qu'on ne présente plus. Le but de cet ouvrage est de guider ces développeurs .NET, confirmés ou débutants, dans ce nouveau monde de l'informatique embarquée.
Après une présentation matérielle de la carte Raspberry Pi, le lecteur pourra installer et découvrir toutes les facettes de ce nouveau système d'exploitation qu'est Windows IoT Core, ainsi que ses outils indispensables comme Visual Studio. Un large chapitre est consacré à la façon d'interagir avec le monde réel et extérieur en utilisant les différentes connexions électroniques du Raspberry Pi, sans oublier de donner quelques notions de base en électronique.
L'auteur propose ensuite la réalisation de trois projets concrets. Tout d'abord la réalisation d'un créateur de liste de courses, alliant lecture de code-barres et impression. Dans le second projet, le lecteur se familiarisera avec l'acquisition d'images et la géolocalisation en réalisant un petit appareil photo capable de générer des images jpeg avec position géographique embarquée. Enfin, il est impossible de laisser de côté le formidable potentiel de la carte pour des réalisations de mesures régulières de notre environnement quotidien. C'est l'objectif du dernier projet : réaliser des mesures de température, d'humidité, de pression, de luminosité, qu'elles soient intérieures ou extérieures au logement, et suivre sa consommation d'électricité.
Tout au long de l'ouvrage, l'expérience de l'auteur éclaire le lecteur sur les choix matériels et les principes de programmation issus du monde professionnel, en veillant à toujours alléger le fonctionnement de l'application afin qu'elle reste efficace et économique. Les techniques de codage et de connexion électronique sont détaillées et expliquées de manière à bien comprendre le résultat obtenu pour, au final, permettre au lecteur de réutiliser les concepts, d'améliorer ou d'adapter les projets pour se lancer dans le Do It Yourself !.
Des éléments complémentaires sont en téléchargement sur le site www.editions-eni.fr.
Les chapitres du livre :
Avant-propos &amp;ndash; Le Raspberry Pi &amp;ndash; Windows IoT Core &amp;ndash; Interagir avec le monde extérieur &amp;ndash; Créateur de listes de courses &amp;ndash; Caméra géolocalisée &amp;ndash; Centrale de mesure domestique</t>
  </si>
  <si>
    <t>%SITE_CLIENT%/?library_guid=2165A635-A81A-490D-A6D3-F44ED5CA50A3</t>
  </si>
  <si>
    <t xml:space="preserve"> .NET diy </t>
  </si>
  <si>
    <t xml:space="preserve"> LNRIRASWIN</t>
  </si>
  <si>
    <t xml:space="preserve"> raspberrypi </t>
  </si>
  <si>
    <t xml:space="preserve"> visual studio </t>
  </si>
  <si>
    <t>RI17CSHA</t>
  </si>
  <si>
    <t>C# 7 et Visual Studio 2017</t>
  </si>
  <si>
    <t>Ce livre s'adresse aux développeurs souhaitant maîtriser le développement d'applications .NET avec le langage C# dans sa version 7.
Après un tour d'horizon de la plateforme .NET et une description des outils fournis par l'environnement Visual Studio 2017,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Son utilisation est notamment présentée dans le cadre de l'accès au contenu d'une base de données SQL Server avec Entity Framework.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C# traités dans le livre. 
Les exemples présentés dans ces pages sont disponibles en téléchargement sur le site www.editions-eni.fr.
Les chapitres du livre :
Avant-propos &amp;ndash; La plateforme .NET &amp;ndash; Visual Studio 2017 &amp;ndash; L'organisation d'une application &amp;ndash; Les bases du langage &amp;ndash; La programmation orientée objet avec C# &amp;ndash; Le débogage et la gestion des erreurs &amp;ndash; Le développement d'applications Windows &amp;ndash; L'accès aux données &amp;ndash; LINQ &amp;ndash; XML &amp;ndash; Le déploiement &amp;ndash; Aide-mémoire</t>
  </si>
  <si>
    <t>%SITE_CLIENT%/?library_guid=2B12BADB-C304-4927-BB54-06D033FBF52C</t>
  </si>
  <si>
    <t xml:space="preserve"> LNRI17CSHA</t>
  </si>
  <si>
    <t>EIENT</t>
  </si>
  <si>
    <t>Entity Framework Core</t>
  </si>
  <si>
    <t>Maîtrisez la solution de Mappage Objet-Relationnel de Microsoft</t>
  </si>
  <si>
    <t>Ce livre sur la solution de Mappage Objet-Relationnel Entity Framework Core s'adresse à tout développeur souhaitant découvrir et explorer la dernière version de cette librairie. Il couvre ses différentes facettes, des aspects les plus simples jusqu'aux mécanismes internes les plus complexes.
Le premier chapitre du livre montre l'évolution des techniques d'accès aux données utilisées avec le framework .NET depuis sa première version jusqu'à .NET Core. Ensuite, l'auteur présente les aspects principaux de la modélisation objet avec Entity Framework Core et les liens qui existent entre le modèle et la source de données. Le troisième chapitre détaille l'utilisation des opérateurs de requêtage de LINQ ainsi que la génération du code SQL qui leur est associé. Certains scénarios de modélisation plus avancés sont ensuite exposés à l'aide d'exemples concrets, issus de problématiques fréquemment rencontrées lors de développements importants. Enfin, le dernier chapitre du livre évoque les capacités d'extensibilité d'Entity Framework Core, d'abord d'un point de vue généraliste, puis jusque dans les arcanes de la librairie par l'implémentation d'un fournisseur de données minimal pour MongoDB.
L'ensemble des exemples proposés tout au long de ce livre est disponible sur le site www.editions-eni.fr.
Les chapitres du livre :
Avant-propos &amp;ndash; .NET et l'accès aux données &amp;ndash; Modélisation &amp;ndash; Des objets au SQL &amp;ndash; Modélisation avancée &amp;ndash; Création d'un fournisseur de données</t>
  </si>
  <si>
    <t>%SITE_CLIENT%/?library_guid=A1EE6979-8C45-4529-8E8B-B792A4E12C64</t>
  </si>
  <si>
    <t xml:space="preserve"> LNEIENT</t>
  </si>
  <si>
    <t>CE16WINR</t>
  </si>
  <si>
    <t>Infrastructure réseau - Préparation à la certification MCSA - Examen 70-741</t>
  </si>
  <si>
    <t>L'examen 70-741 "Windows Server 2016 &amp;ndash; Infrastructure réseau" est le second des trois examens obligatoires pour l'obtention de la certification MCSA Windows Server 2016. Il valide vos compétences et vos connaissances sur les fonctions et fonctionnalités de mise en réseau disponibles sous Windows Server 2016.
Pour vous aider à préparer efficacement l'examen, ce livre couvre tous les objectifs officiels, tant d'un point de vue théorique que d'un point de vue pratique. Il a été rédigé en français (il ne s'agit pas d'une traduction) par des formateurs professionnels reconnus, également consultants, certifiés techniquement et pédagogiquement par Microsoft. Ainsi, les savoir-faire pédagogique et technique des auteurs conduisent à une approche claire et visuelle, d'un très haut niveau technique. 
Chapitre après chapitre, vous pourrez valider vos acquis théoriques, à l'aide d'un grand nombre de questions-réponses (86 au total) mettant en exergue aussi bien les éléments fondamentaux que les caractéristiques spécifiques aux concepts abordés. 
Chaque chapitre s'achevant par des travaux pratiques (23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70-741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Introduction &amp;ndash; Installation du bac à sable &amp;ndash; Prévoir, planifier et implémenter l'adressage IP &amp;ndash; Implémentation d'un serveur DHCP &amp;ndash; Configuration et maintenance de DNS &amp;ndash; IPAM &amp;ndash; Configuration de l'accès distant &amp;ndash; Optimisation des services de fichiers &amp;ndash; Hyper-V et Software Defined Networking &amp;ndash; Tableau des objectifs</t>
  </si>
  <si>
    <t>%SITE_CLIENT%/?library_guid=8DE6BA7E-A39F-4791-A0B6-8971817E0CE8</t>
  </si>
  <si>
    <t xml:space="preserve"> certification  </t>
  </si>
  <si>
    <t xml:space="preserve"> LNCE16WINR</t>
  </si>
  <si>
    <t>DP2PROSEC</t>
  </si>
  <si>
    <t>La sécurité informatique en mode projet</t>
  </si>
  <si>
    <t>Organisez la sécurité du SI de votre entreprise (2e édition)</t>
  </si>
  <si>
    <t>Jérôme Del duca, Alexandre Planche</t>
  </si>
  <si>
    <t>Del duca, Jérôme</t>
  </si>
  <si>
    <t>Planche, Alexandre</t>
  </si>
  <si>
    <t>318 pages</t>
  </si>
  <si>
    <t>Préface  d'Éric SALLOU - Expert Cyber Sécurité - Gérant de la société DAALA
Ce livre sur la sécurité informatique est destiné autant à l'informaticien opérationnel qu'au chef de projet, au responsable IT ou au RSSI nouvellement nommé qui cherche à donner une impulsion à son département ou qui a hérité d'un projet en sécurité informatique (Plan de Reprise d'Activité, déploiement d'un antivirus, gestion du cycle de vie d'un collaborateur dans l'entreprise, chiffrement d'une flotte d'ordinateurs portables, etc.). L'informatique est le système nerveux central des entreprises ; une panne, un manque de réactivité, une indisponibilité, une perte d'informations affectent considérablement leur mécanisme. La gestion de la sécurité de l'information autrefois réservée aux grandes entreprises ou aux PME matures, s'étend à toutes les structures, quels que soient leur taille et leur domaine d'activité.
Pour rendre la mise en oeuvre de la sécurité accessible au plus grand nombre et notamment aux PME/PMI et TPE, les auteurs détaillent dans ce livre une méthode de gestion de projet qu'ils ont simplifiée et optimisée pour l'adapter à tout projet lié à la protection de leurs informations (gestion des mots de passe, des habilitations d'accès, sauvegardes automatiques et restaurations, déploiement d'un antivirus, chiffrement des postes, cycle de vie d'un collaborateur, révision du système de fichiers, approche d'un Plan de Reprise d'Activité, normes de sécurité et certifications, charte informatique, guides, règles et procédures, etc.). 
Pour chaque type de projet lié à la sécurité, le lecteur apprend à définir précisément le projet, à identifier ses points-clefs (quels sont les intervenants ? les livrables ? les risques ? le coût ?) et à préciser les spécificités liées à la sécurité. Riche de retours d'expérience et de bonnes pratiques, ce livre se veut pragmatique et permettra au lecteur d'appréhender les difficultés les plus courantes ainsi que d'anticiper et d'éviter les pièges fréquents et habituels rencontrés durant la gestion de ce type de projet.
Les chapitres du livre :
Préambule &amp;ndash; Préface &amp;ndash; Qu'est-ce qu'un projet en sécurité informatique ? &amp;ndash; Qu'est-ce qu'un système d'information ? &amp;ndash; Qu'est-ce que la sécurité ? &amp;ndash; Prérequis : un peu d'organisation numérique &amp;ndash; Introduction à la gestion de projet &amp;ndash; Les spécificités des projets sécurité</t>
  </si>
  <si>
    <t>%SITE_CLIENT%/?library_guid=5FE827E6-07C9-422F-A4AA-9936B7CC9B6B</t>
  </si>
  <si>
    <t xml:space="preserve"> LNDP2PROSEC</t>
  </si>
  <si>
    <t>EP2INTH</t>
  </si>
  <si>
    <t>Internal Hacking et contre-mesures en environnement Windows</t>
  </si>
  <si>
    <t>Piratage interne, mesures de protection, développement d'outils (2e édition)</t>
  </si>
  <si>
    <t>Philippe Kapfer</t>
  </si>
  <si>
    <t>Kapfer, Philippe</t>
  </si>
  <si>
    <t>Ce livre s'adresse aux Administrateurs de Systèmes Windows, aux Responsables Sécurité mais aussi aux Développeurs passionnés de sécurité informatique. Il a pour objectif d'apprendre à mieux connaître les risques d'attaques internes, à la portée de simples utilisateurs, et donc de favoriser la mise en place de contre-mesures qui, obligatoirement, augmenteront la sécurité face aux attaques externes.
En effet, différentes études montrent que le système informatique d'une entreprise est, dans la plupart des cas, aisément attaquable de l'intérieur et repèrent une nette augmentation de ce type d'incidents. La réalité est ainsi, des techniques de hacking sont régulièrement employées à ces fins.
L'auteur décrit par exemple comment devenir administrateur sur un poste client ou un serveur (quand on est un utilisateur avec peu ou pas du tout de droits), comment s'approprier un mot de passe, prendre le contrôle à distance d'un poste, comment faire exécuter une application piégée, outrepasser les restrictions logicielles, créer un cryptoware... Les moyens mis en oeuvre utilisent les ressources internes ainsi que les logiciels phares du piratage en environnement Windows. Les lecteurs seront aussi amenés à créer leurs propres outils pour mieux échapper aux antivirus et contourner les moyens de protection classiques mis en place.
Face à ces risques, l'auteur décrit les contre-mesures techniques à mettre en place comme les stratégies de groupe, les certificats, les smartcards virtuelles, l'authentification par OTP... Il initie aussi le lecteur à une bonne gouvernance des systèmes pour lui donner les moyens de mieux protéger son système d'information. Il le guide sur la mise en place d'un protocole de sécurité et l'adoption de règles simples pour augmenter la résistance de ses environnements. Presque tous les changements préconisés et mis en place seront également bénéfiques face aux menaces externes et ils vont donc contribuer à un retour sur investissement rapide et efficace. 
Des éléments complémentaires sont en téléchargement sur le site www.editions-eni.fr.
Les chapitres du livre :
Avant-propos &amp;ndash; Introduction &amp;ndash; Recherche d'informations &amp;ndash; Prendre le rôle administrateur ou système &amp;ndash; Cryptage et CryptoLocker &amp;ndash; Extraire, casser, changer un mot de passe &amp;ndash; Fabriquer ses propres outils de Hacking &amp;ndash; Faire exécuter vos applications piégées &amp;ndash; Outrepasser les restrictions logicielles &amp;ndash; Prendre le contrôle à distance &amp;ndash; Garder une porte ouverte &amp;ndash; Se cacher et effacer ses traces &amp;ndash; Les contre-mesures techniques &amp;ndash; La gouvernance des systèmes d'information</t>
  </si>
  <si>
    <t>%SITE_CLIENT%/?library_guid=4401D000-13B6-4DBE-85DE-AF2F60D628F6</t>
  </si>
  <si>
    <t xml:space="preserve"> anti virus </t>
  </si>
  <si>
    <t xml:space="preserve"> LNEP2INTH</t>
  </si>
  <si>
    <t xml:space="preserve">livre sécurité </t>
  </si>
  <si>
    <t>EPION</t>
  </si>
  <si>
    <t>Ionic</t>
  </si>
  <si>
    <t>Développez des applications mobiles multiplateformes avec Cordova et AngularJS</t>
  </si>
  <si>
    <t>Cédric Millauriaux</t>
  </si>
  <si>
    <t>Millauriaux, Cédric</t>
  </si>
  <si>
    <t>Ce livre s'adresse aux développeurs web qui souhaitent mettre à profit leurs connaissances pour développer des applications mobiles à l'aide de Ionic, une technologie tirant parti de Cordova et d'AngularJS, pour créer des applications Android, iOS et Windows Phone. 
L'auteur propose un premier tour d'horizon des technologies de développement multiplateformes (leur architecture, leur relation avec le système natif, leurs forces et leurs faiblesses), avant de plonger dans la manipulation des différents outils qui permettent de construire rapidement et simplement une première application mobile.
L'ensemble des composants CSS et JavaScript seront passés en revue avant de poser les bases d'une architecture modulaire et de s'intéresser aux bonnes pratiques qui permettent de développer une application performante, à l'ergonomie adaptée à la manipulation sur mobile. Afin d'étendre les possibilités de l'application, des plugins seront présentés, permettant de localiser l'utilisateur à l'aide du GPS, de prendre des photos ou encore d'envoyer des notifications push.
Le lecteur apprendra également à manipuler des composants complexes comme un système d'onglets, des éléments responsive destinés à adapter l'affichage sur tablette et à capturer les gestes de l'utilisateur pour dévoiler de nouvelles options dans l'application.
Un projet de développement est lancé dès le début du livre. Il est enrichi au fur et à mesure des chapitres et propose au lecteur un apprentissage de Ionic par la pratique. A la fin du livre, le lecteur aura donc développé une application qui communique avec une API REST disponible sur Internet pour rechercher des films et afficher leurs caractéristiques. L'application finale est entièrement fonctionnelle, tire pleinement parti de Ionic et Cordova et est prête à être déployée sur les stores.
Pour mesurer le potentiel de ce livre, nous vous invitons à télécharger l'application « Livre Ionic aux Editions ENI » sur App Store ou Google Play. Cette application est la compilation de tous les exemples et toutes les notions que vous allez mettre en pratique dans le livre.
Les chapitres du livre :
Avant-propos &amp;ndash; Applications mobiles multiplateformes &amp;ndash; Architecture multiplateforme &amp;ndash; Découverte de Cordova &amp;ndash; Découverte de Ionic &amp;ndash; Mise en place de l'application &amp;ndash; Habiller l'application &amp;ndash; Communiquer avec un serveur &amp;ndash; Développement générique &amp;ndash; S'adapter à la plateforme &amp;ndash; Plugins &amp;ndash; Ionic et performances &amp;ndash; Publier son application &amp;ndash; Pour aller plus loin
Retrouvez le webinaire consacré  à Ionic.
Apprenez-en plus sur les  performances d'une application  Ionic, une technologie tirant parti de  Cordova et d'AngularJS, pour créer  des applications Android, iOS et Windows Phone.</t>
  </si>
  <si>
    <t>%SITE_CLIENT%/?library_guid=8EE7BDF0-C2E1-49CB-821B-36A75EB2BFA8</t>
  </si>
  <si>
    <t xml:space="preserve"> android </t>
  </si>
  <si>
    <t xml:space="preserve"> angular </t>
  </si>
  <si>
    <t xml:space="preserve"> ios </t>
  </si>
  <si>
    <t xml:space="preserve"> LNEPION</t>
  </si>
  <si>
    <t xml:space="preserve"> windows phone  </t>
  </si>
  <si>
    <t>RB16SHA</t>
  </si>
  <si>
    <t>SharePoint 2016</t>
  </si>
  <si>
    <t>Cet ouvrage est destiné aux collaborateurs disposant dans leur entreprise d'un site intranet conçu avec SharePoint 2016. Il a comme objectif de vous aider à comprendre le fonctionnement de cette plateforme qui facilite la collaboration entre les différents membres d'une équipe. 
Après une vue d'ensemble des fonctionnalités et le vocabulaire à connaître, vous découvrirez ce qu'est un site d'équipe Sharepoint, comment il est composé, qui peut faire quoi en fonction des différents niveaux d'autorisation attribués et comment accéder aux différents sites et à leur contenu.
Vous apprendrez ensuite à utiliser les Bibliothèques de documents et d'images dans le but de partager les différents documents de travail entre collaborateurs : déposer des fichiers dans les bibliothèques, les consulter, les modifier, les partager, les synchroniser, comment faire du versioning en gérant les différentes versions d'un même document et comment les intégrer dans des flux de travail.
La partie suivante est consacrée aux éléments de type Liste : comment utiliser des listes de tâches, le calendrier, les forums de discussion, les annonces, les enquêtes et les contacts.
La cinquième partie intéressera les personnes susceptibles de participer à la modification d'un site : vous y verrez comment modifier l'apparence d'un site, activer sa publication et personnaliser la navigation (personnaliser le volet Lancement rapide, ajouter des liens d'accès&amp;hellip;). Dans la partie suivante, vous apprendrez à créer vos propres bibliothèques, des listes, des bibliothèques de pages wiki, des pages de composants WebPart et comment personnaliser les affichages&amp;hellip;
Le livre se termine par la présentation d'autres types de site tels que les blogs, les wikis d'entreprise ainsi que des sites de type espace de travail et centre de documents.</t>
  </si>
  <si>
    <t>%SITE_CLIENT%/?library_guid=BFC7512E-24F7-4F3C-9E71-D1B84DC22E34</t>
  </si>
  <si>
    <t xml:space="preserve"> calendrier </t>
  </si>
  <si>
    <t xml:space="preserve"> centre de recherche </t>
  </si>
  <si>
    <t xml:space="preserve"> contacts </t>
  </si>
  <si>
    <t xml:space="preserve"> en quêtes </t>
  </si>
  <si>
    <t xml:space="preserve"> forums de discussion </t>
  </si>
  <si>
    <t xml:space="preserve"> partage de documents </t>
  </si>
  <si>
    <t xml:space="preserve"> wiki </t>
  </si>
  <si>
    <t>AT18REV</t>
  </si>
  <si>
    <t>Revit 2018</t>
  </si>
  <si>
    <t>Ce livre sur Revit 2018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et au développement de macros qui vous permettront d'obtenir une productivité maximale.
Les chapitres du livre :
Introduction &amp;ndash; Les projets &amp;ndash; Modélisation &amp;ndash; Outils de modélisation &amp;ndash; Paramètres personnalisés &amp;ndash; Annotations &amp;ndash; Familles &amp;ndash; Phases &amp;ndash; Nomenclatures &amp;ndash; Vues et feuilles &amp;ndash; Visibilité et affichage &amp;ndash; Échange de données &amp;ndash; Conception de sites &amp;ndash; Travail en équipe &amp;ndash; Rendu &amp;ndash; Visite virtuelle &amp;ndash; Personnalisation de Revit</t>
  </si>
  <si>
    <t>%SITE_CLIENT%/?library_guid=B4CBD7B6-9EF3-4222-9F8A-C17883B99CD4</t>
  </si>
  <si>
    <t xml:space="preserve"> LNAT18REV</t>
  </si>
  <si>
    <t>RI10WINDG</t>
  </si>
  <si>
    <t>Déploiement et gestion via des services d'entreprise</t>
  </si>
  <si>
    <t>Pierre Salvy</t>
  </si>
  <si>
    <t>Salvy, Pierre</t>
  </si>
  <si>
    <t>Edition du 1 November 2016</t>
  </si>
  <si>
    <t>Ce livre s'adresse à un public technique d'administrateurs en charge de la mise en oeuvre et de la maintenance quotidienne de postes de travail sous Windows 10 dans un environnement d'entreprise. Il permet une montée en compétences sur les fonctionnalités et les bonnes pratiques de gestion et de maintenance de Windows 10 et apporte également un contenu technique utilisable quotidiennement comme source d'informations.
Sur les premiers chapitres vous découvrirez les différentes éditions du produit, les méthodes d'installation, qu'elles soient standards, multiples ou virtuelles mais aussi les techniques de migration vers Windows 10.
Les chapitres suivants vous permettront d'appréhender la configuration réseau du poste de travail,  les mécanismes d'authentification et d'autorisation ainsi que l'intégration du poste de travail aux outils et annuaires d'entreprise (Active Directory et Azure Active Directory) et traitent des sujets tels que la gestion des applications avec AppLocker, SCCM et App-V, la gestion des paramètres utilisateurs avec UE-V ou encore l'intégration de Windows 10 à la solution de gestion des postes de travail dans le Cloud : Windows Intune.
Chaque chapitre fournit au lecteur des éléments clairs et concrets afin de lui transmettre un niveau d'informations avancé sur la gestion et la maintenance de postes de travail Windows 10.
Les chapitres du livre :
Avant-propos &amp;ndash; Gestion des périphériques en entreprise &amp;ndash; Déployer Windows  10 &amp;ndash; Gestion des paramètres utilisateur &amp;ndash; Gestion des identités sous Windows 10  &amp;ndash; Gestion de Windows 10 par stratégies de groupe &amp;ndash; Contrôler l'accès aux données  &amp;ndash; Connectivité du poste de travail &amp;ndash; Gestion des fichiers et des imprimantes &amp;ndash; Gestion de Windows 10 par le Cloud</t>
  </si>
  <si>
    <t>%SITE_CLIENT%/?library_guid=8B74C386-AA55-4E63-BFB4-66F5D9B9965D</t>
  </si>
  <si>
    <t xml:space="preserve"> LNRI10WINDG</t>
  </si>
  <si>
    <t xml:space="preserve"> PC </t>
  </si>
  <si>
    <t xml:space="preserve"> poste de travail </t>
  </si>
  <si>
    <t>SOB16EXCTAB</t>
  </si>
  <si>
    <t>Tableaux de synthèse et tableaux de bord</t>
  </si>
  <si>
    <t>Traitez et analysez de gros volumes de données avec Excel 2016</t>
  </si>
  <si>
    <t>Edition du 1 June 2016</t>
  </si>
  <si>
    <t>Dans toute structure, le volume des données produites ne cesse de croître : données R.H., comptables, commerciales, financières ou données relatives à la qualité, à la productivité... Cette masse de données n'a d'intérêt que si elle est exploitée comme source à des tableaux de synthèse afin de mettre en évidence certains indicateurs pertinents utiles au gestionnaire.
Une feuille de calcul Excel peut contenir plus d'un million de lignes. Obtenir des statistiques pertinentes et si besoin est, en temps réel sur une telle masse de données est inconcevable sans outils adaptés. Mais comme pour un artisan, disposer d'un bon outil ne suffit pas, il faut aussi et surtout savoir s'en servir. Que vous ayez besoin dans votre fonction d'analyses journalières, hebdomadaires ou mensuelles, Excel dispose d'outils puissants pour faciliter l'analyse de données. 
Ce livre, rédigé avec Excel 2016, s'adresse à toute personne dont la fonction nécessite de manière régulière et fréquente l'importation, le traitement et l'analyse de grandes masses de données. Il va vous permettre d'aborder les différentes techniques utilisables au quotidien, de l'utilisation des tables de données jusqu'au calcul matriciel. Sera aussi abordée la conception de tableaux de bord mettant en évidence des indicateurs graphiques et chiffrés. 
Les premiers chapitres expliquent comment importer différents types de données et comment les préparer afin de permettre des analyses efficaces. Vous verrez ensuite comment les filtrer, les classer et synthétiser les données de nombreuses feuilles en tableaux de synthèses pertinents en utilisant parfois des fonctions méconnues d'Excel. Vous utiliserez ensuite les outils permettant de mettre en forme ces données pour en faciliter l'analyse : les mises en forme conditionnelles et les graphiques proposés par Excel. Vous irez plus loin dans l'analyse grâce aux outils de simulation, aux tableaux croisés dynamiques. Pour terminer, vous concevrez des tableaux de bord pour le suivi de vos données et découvrirez PowerPivot.
Les exemples présentés dans ce livre sont disponibles en téléchargement sur le site des Editions ENI www.editions-eni.fr.</t>
  </si>
  <si>
    <t>%SITE_CLIENT%/?library_guid=6D5840E3-B53E-4CB4-A575-F5007A35AFA2</t>
  </si>
  <si>
    <t xml:space="preserve"> importation de données </t>
  </si>
  <si>
    <t xml:space="preserve"> LNSOB16EXCTAB</t>
  </si>
  <si>
    <t xml:space="preserve"> power pivot </t>
  </si>
  <si>
    <t xml:space="preserve"> powerpivot </t>
  </si>
  <si>
    <t xml:space="preserve"> synthèse </t>
  </si>
  <si>
    <t xml:space="preserve"> tableaux de bord </t>
  </si>
  <si>
    <t xml:space="preserve"> tableaux de données </t>
  </si>
  <si>
    <t>RI16EXCV</t>
  </si>
  <si>
    <t>VBA Excel 2016</t>
  </si>
  <si>
    <t>Edition du 1 January 2016</t>
  </si>
  <si>
    <t xml:space="preserve">&amp;Agrave; la fois simple, pratique et complet, ce livre sur VBA Excel 2016 s'adresse aux utilisateurs d'Excel ou aux développeurs souhaitant créer des applications de tableur conviviales, fiables et puissantes. 
Outre les éléments de base du langage VBA (structure du langage et concepts de programmation objet) vous permettant d'automatiser les traitements, vous apprendrez à générer des tableaux croisés et des graphiques,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cas pratique qui vous guide dans la création d'une application Excel. 
Les exemples présentés dans l'ouvrage sont en téléchargement sur le site www.editions-eni.fr.
Les chapitres du livre :
Avant-propos &amp;ndash; Présentation &amp;ndash; Le langage VBA &amp;ndash; La programmation objet sous Excel &amp;ndash; Les objets d'Excel &amp;ndash; Les tableaux croisés et graphiques &amp;ndash; Les boîtes de dialogue &amp;ndash; Les formulaires &amp;ndash; Amélioration de l'interface utilisateur &amp;ndash; Gestion des événements &amp;ndash; Débogage et gestion des erreurs &amp;ndash; Communication avec les applications Office 2016 &amp;ndash; Internet &amp;ndash; Programmation Windows &amp;ndash; Code d'une mini-application &amp;ndash; Annexes
Quizinclus dans 
la version en ligne !
- Testez vos connaissances à l'issue de chaque chapitre
- Validez vos acquis
</t>
  </si>
  <si>
    <t>%SITE_CLIENT%/?library_guid=44110278-ED99-4F2D-ABB5-30658F645AB3</t>
  </si>
  <si>
    <t xml:space="preserve"> LNRI16EXCV</t>
  </si>
  <si>
    <t>DPOPE</t>
  </si>
  <si>
    <t>Open Data</t>
  </si>
  <si>
    <t>Consommation, traitement, analyse et visualisation de la donnée publique</t>
  </si>
  <si>
    <t>Né aux Etats-Unis, le mouvement Open Data consiste à ouvrir informatiquement au public les données issues de l'administration, dans le but de favoriser la transparence de l'action politique mais aussi de participer au développement économique par la création de nouveaux usages. En France, de nombreux portails sont disponibles, du niveau communal au niveau national, depuis quelques années.
Les données publiées sur les sites Open Data français sont très diverses. Elles sont parfois propres, parfois quasi-inutilisables. Elles peuvent être exposées par une API tellement bien faite que son usage est intuitif, ou à l'inverse fournies sous un format abscons et inutilisable sans une phase intense de nettoyage. Elles peuvent porter une richesse d'information énorme ou se révéler extrêmement décevantes à l'usage, de par leur manque de fraîcheur ou de précision.
Face à cette variété folle, ce livre ne vous spécialisera dans aucune technologie ni aucune approche d'analyse ou de visualisation, mais vous mettra le pied à l'étrier sur de nombreuses techniques très différentes de consommation, de façon que vous soyez prêts à tirer de l'information de n'importe quel type de données. D'Excel à QlikView en passant par Tableau ; de Power Query à Open Refine en passant par Wrangler ; de PowerPivot à R Studio en passant par OpenStreetMap, vous naviguerez dans de nombreux usages de la donnée ouverte et saurez au final choisir l'outil qui vous est le mieux adapté pour nettoyer, analyser ou visualiser la donnée Open Data.
En plus de cette approche très pratique de la consommation de données ouvertes, ce livre vous expliquera les fondamentaux de l'approche Open Data, vous informera sur la façon dont les collectivités locales produisent cette donnée, et vous aidera, que vous soyez consommateur ou même producteur, à éviter les pièges des formats. &amp;Agrave; l'issue de la lecture, votre meilleure connaissance du mouvement, des standards et des outils vous permettra d'aborder un futur où l'Open Data sera de plus en plus importante pour les citoyens.
Les chapitres du livre :
Le mouvement Open Data &amp;ndash; Consommer des flux Open Data &amp;ndash; Créer des rapports &amp;ndash; Analyser de la donnée &amp;ndash; Exposer de la donnée publique &amp;ndash; Usages futurs</t>
  </si>
  <si>
    <t>%SITE_CLIENT%/?library_guid=E7F0F358-17CB-4F70-9C5E-CC4611C5C2CE</t>
  </si>
  <si>
    <t xml:space="preserve"> Cartographie </t>
  </si>
  <si>
    <t xml:space="preserve"> CKAN </t>
  </si>
  <si>
    <t xml:space="preserve"> data vizualisation </t>
  </si>
  <si>
    <t xml:space="preserve"> DataViz </t>
  </si>
  <si>
    <t xml:space="preserve"> Google Refine </t>
  </si>
  <si>
    <t xml:space="preserve"> LNDPOPE</t>
  </si>
  <si>
    <t xml:space="preserve"> OGDI </t>
  </si>
  <si>
    <t xml:space="preserve"> PowerMap </t>
  </si>
  <si>
    <t xml:space="preserve"> PowerQuery </t>
  </si>
  <si>
    <t xml:space="preserve"> QlikView</t>
  </si>
  <si>
    <t xml:space="preserve"> R Studio </t>
  </si>
  <si>
    <t xml:space="preserve"> SQL Server  </t>
  </si>
  <si>
    <t xml:space="preserve"> Tableau </t>
  </si>
  <si>
    <t xml:space="preserve"> Tableaux croisés dynamiques </t>
  </si>
  <si>
    <t xml:space="preserve"> Yahoo Pipes </t>
  </si>
  <si>
    <t xml:space="preserve">Opendata </t>
  </si>
  <si>
    <t>EI4JQU</t>
  </si>
  <si>
    <t>jQuery</t>
  </si>
  <si>
    <t>Le framework JavaScript pour des sites dynamiques et interactifs (4e édition)</t>
  </si>
  <si>
    <t>, Christophe Aubry, Luc Van lancker</t>
  </si>
  <si>
    <t>Van lancker, Luc</t>
  </si>
  <si>
    <t>Ce livre sur jQuery s'adresse à des experts ou des candidats experts dans la création de sites Web. La connaissance, sinon la maîtrise du JavaScript, des feuilles de style CSS, du DOM et de l'AJAX sont des prérequis indispensables à la compréhension et à la mise en pratique de cet ouvrage.
Dans ce livre, les auteurs ont privilégié une approche structurée et progressive. Chaque thème de jQuery est illustré par un exemple avant de passer à une mise en pratique sur des applications plus pointues. 
Cette nouvelle édition du livre co&amp;iuml;ncide avec une évolution majeure du framework jQuery. La version jQuery 3.1 se caractérise par une taille réduite de l'API afin d'en accélérer le chargement ; des méthodes disparaissent et des fonctions sont modifiées et optimisées. Les lecteurs qui désirent s'initier à jQuery partiront ainsi avec une librairie retravaillée dont les principes resteront d'actualité de nombreuses années. Pour les développeurs qui utilisent une version plus ancienne de jQuery et qui souhaitent migrer vers cette nouvelle version, les auteurs attirent leur attention tout au long du livre sur les pièges qu'ils pourraient rencontrer lors de cette migration.
Après une présentation du framework, un chapitre est consacré aux sélecteurs, qui non seulement illustrent la diversité de jQuery pour atteindre aisément n'importe quel élément de la page mais qui sont aussi un concept essentiel dans l'apprentissage de jQuery. Dans les chapitres suivants le lecteur découvre les éléments d'interactivité apportés par jQuery ; d'abord par la manipulation des attributs (ajout, modification ou suppression à la volée) puis par l'application aux feuilles de style CSS. Suivent les événements classiques du JavaScript mais surtout ceux apportés par jQuery. Après la présentation des effets visuels aussi nombreux qu'originaux, l'étude du DOM et de l'AJAX revisités par jQuery est longuement détaillée. Le chapitre final passe en revue quelques-uns des nombreux plug-ins développés par la communauté jQuery qui permettent d'apporter, en quelques lignes de code, des effets pour le moins spectaculaires.
Sa lecture terminée, le lecteur sera à même de développer des applications web plus interactives, plus riches et plus innovantes, le tout avec une facilité d'écriture du JavaScript insoupçonnée.
Des éléments complémentaires sont disponibles en téléchargement sur le site www.editions-eni.fr.
Les chapitres du livre :
Avant-propos &amp;ndash; Démarrer avec jQuery &amp;ndash; Les sélecteurs en jQuery &amp;ndash; Manipuler les attributs et les propriétés &amp;ndash; Manipuler les feuilles de style CSS &amp;ndash; Les événements &amp;ndash; Les effets &amp;ndash; Traverser le DOM &amp;ndash; Manipuler le DOM &amp;ndash; Filtrer le DOM &amp;ndash; AJAX vu par jQuery &amp;ndash; Quelques méthodes utilitaires &amp;ndash; Les formulaires &amp;ndash; Les plug-ins jQuery</t>
  </si>
  <si>
    <t>%SITE_CLIENT%/?library_guid=5F49E597-D1D5-4A25-A6D2-E32DFCA344FE</t>
  </si>
  <si>
    <t xml:space="preserve"> DOM </t>
  </si>
  <si>
    <t xml:space="preserve"> focusin </t>
  </si>
  <si>
    <t xml:space="preserve"> focusout </t>
  </si>
  <si>
    <t xml:space="preserve"> livre javascript </t>
  </si>
  <si>
    <t xml:space="preserve"> LNEI4JQU</t>
  </si>
  <si>
    <t xml:space="preserve"> plugin </t>
  </si>
  <si>
    <t xml:space="preserve"> plugin</t>
  </si>
  <si>
    <t xml:space="preserve">livre jquery </t>
  </si>
  <si>
    <t>RB210WIN</t>
  </si>
  <si>
    <t>Windows 10 (2e édition)</t>
  </si>
  <si>
    <t>inclus Anniversary Update</t>
  </si>
  <si>
    <t>Edition du 1 December 2016</t>
  </si>
  <si>
    <t>490 pages</t>
  </si>
  <si>
    <t>Ce livre vous présente l'ensemble des fonctionnalités de cette nouvelle version du système d'exploitation Windows 10 parue en septembre 2016 et nommée Anniversary Update. Il est destiné à tout utilisateur d'un ordinateur équipé de Windows 10 muni ou pas d'un écran tactile.
Vous découvrirez tout d'abord l'environnement de travail (Bureau, fenêtres...) et les manipulations liées à une utilisation du système sur un écran tactile. 
Vous apprendrez à gérer les fichiers et dossiers situés sur votre ordinateur mais également sur votre espace de stockage en ligne OneDrive : créer des dossiers, copier/déplacer des fichiers, graver ou compresser les fichiers et effectuer des recherches à l'aide de l'Assistante Cortana.
Vous découvrirez quelques applications intégrées à Windows 10 telles que l'application Photos, le Lecteur Windows Media, les applications Contacts, Courrier, Calendrier et Skype ainsi que le nouveau navigateur internet Microsoft Edge et l'espace de travail Windows Ink.
Lorsque vous serez familiarisé avec cet environnement, vous serez à même de le configurer, créer des compte utilisateurs et personnaliser l'interface (arrière-plan,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de périphériques et d'applications, la protection de votre ordinateur et la sécurité de vos données.</t>
  </si>
  <si>
    <t>%SITE_CLIENT%/?library_guid=BCCF9E59-5664-4743-B34B-5AFC01FDD999</t>
  </si>
  <si>
    <t xml:space="preserve"> anniversaire </t>
  </si>
  <si>
    <t xml:space="preserve"> LNRB2AU10WIN</t>
  </si>
  <si>
    <t>MBUXM</t>
  </si>
  <si>
    <t>UX Mobile</t>
  </si>
  <si>
    <t>Les clés de la conception, du contenu et du design mobile</t>
  </si>
  <si>
    <t>Audrey Chatel</t>
  </si>
  <si>
    <t>Chatel, Audrey</t>
  </si>
  <si>
    <t>Edition du 1 April 2016</t>
  </si>
  <si>
    <t>223 pages</t>
  </si>
  <si>
    <t>L'Expérience Utilisateur (UX) ne se résume pas au design ou à l'ergonomie mais fait partie d'un processus complet qui place l'utilisateur au centre des préoccupations. Dans un univers ultra-connecté où le mobile a pris une place prépondérante, l'Expérience Utilisateur orientée Mobile (UX Mobile) est devenue une problématique essentielle pour les stratégies d'entreprise.
En France, le mobile est encore trop peu exploité, l'expérience utilisateur est souvent décevante et les ventes m-commerce peinent à décoller. La raison principale est due au fait que les entreprises n'intègrent pas encore le mobile et l'expérience utilisateur au centre de leurs préoccupations. Elles n'en mesurent pas les impacts et ne savent pas comment aborder le problème. Ce livre a pour but de démystifier l'expérience utilisateur mobile et de guider pas à pas les professionnels pour construire une expérience utilisateur mobile unique. 
En dissipant mauvaises interprétations et contresens, l'auteur explique les principes et processus de l'expérience utilisateur et détaille les différentes méthodes applicables en contexte professionnel. Celles-ci touchent à la compréhension de l'utilisateur, à l'ergonomie, à la stratégie de contenu mobile, au design mobile ainsi qu'au développement en méthode agile. Afin de vous donner toutes les clés pour en aborder la pratique, l'auteur vous indique les outils indispensables pour réussir ce processus.</t>
  </si>
  <si>
    <t>%SITE_CLIENT%/?library_guid=F70C3D29-36EA-486B-942F-A2736961772A</t>
  </si>
  <si>
    <t xml:space="preserve"> design </t>
  </si>
  <si>
    <t xml:space="preserve"> Expérience utilisateur </t>
  </si>
  <si>
    <t xml:space="preserve"> LNMBUXM</t>
  </si>
  <si>
    <t xml:space="preserve"> site </t>
  </si>
  <si>
    <t xml:space="preserve"> UX </t>
  </si>
  <si>
    <t xml:space="preserve">Ergonomie </t>
  </si>
  <si>
    <t>AT19ARC</t>
  </si>
  <si>
    <t>ArchiCAD 19</t>
  </si>
  <si>
    <t>Ce livre vous présente les principales fonctionnalités du logiciel ArchiCAD. Il est destiné tout autant aux étudiants en Design d'espaces qu'aux dessinateurs en bâtiment ou aux architectes.
Il explique comment utiliser les outils de dessin en plan, les différentes aides au dessin, les outils d'architecture ; vous verrez également comment créer des vues, préparer vos impressions, effectuer des échanges entre logiciels et comment créer vos modèles de documents.
Ce livre a comme objectif d'accompagner les personnes débutant avec ArchiCAD et de servir également d'aide-mémoire aux utilisateurs plus chevronnés dans la réalisation de maquettes numériques et plans pour des maisons individuelles, des immeubles de logement, des bâtiments tertiaires et industriels.
Les chapitres du livre :
Avant-propos &amp;ndash; Introduction &amp;ndash; Interface graphique &amp;ndash; D2buter un projet  ArchiCAD &amp;ndash; Outils de dessin 2D &amp;ndash; Modifier les éléments &amp;ndash; Les matériaux &amp;ndash;  Organisation du dessin &amp;ndash; Outils d'architecture &amp;ndash; Les annotations &amp;ndash; Créer des  vues &amp;ndash; Les impressions &amp;ndash; Gestion des bibliothèques &amp;ndash; Gestion des fichiers</t>
  </si>
  <si>
    <t>%SITE_CLIENT%/?library_guid=E83674EA-950C-4CD1-8E2F-90D96DD38BED</t>
  </si>
  <si>
    <t xml:space="preserve"> LNAT19ARC</t>
  </si>
  <si>
    <t xml:space="preserve"> objet VR </t>
  </si>
  <si>
    <t xml:space="preserve"> Roofmaker </t>
  </si>
  <si>
    <t xml:space="preserve"> Scène VR </t>
  </si>
  <si>
    <t xml:space="preserve"> Trustmaker </t>
  </si>
  <si>
    <t>AT2.7BLE</t>
  </si>
  <si>
    <t>Blender 2.7</t>
  </si>
  <si>
    <t>Ronan  Ducluzeau</t>
  </si>
  <si>
    <t xml:space="preserve">Ducluzeau, Ronan </t>
  </si>
  <si>
    <t>Edition du 1 February 2016</t>
  </si>
  <si>
    <t>Ce livre vous présente les principales fonctionnalités de Blender (série 2.7), le logiciel libre d'animation, de modélisation et de rendu 3D. Il a été rédigé sur la version anglaise 2.76 de Blender.
Après la description de l'interface et des manipulations de base (sélection, découverte de la vue 3D, types d'objets à disposition), vous verrez comment interagir en mode Objet (translation, rotation, mise à l'échelle, accrochage, alignement, groupe, copies&amp;hellip;) puis comment créer et éditer des courbes et des maillages. Vous verrez ensuite comment attribuer des matériaux à cette géométrie, éclairer une scène, utiliser des textures ou les peindre dans la vue 3D, sculpter un objet et l'exporter pour l'impression 3D.
Un chapitre explique le cas particulier des matériaux et de l'éclairage pour le moteur jeu. Puis vous vous exercerez à l'animation sur des objets simples avant de passer à l'animation de personnage. Vous apprendrez à faire un rendu cartoon de vos scènes avec le moteur de rendu Freestyle. Les derniers chapitres sont consacrés aux effets spéciaux : incrustations, simulations de cheveux, de tissus, explosions.
Blender est un logiciel touchant à tous les aspects de la 3D et évoluant très vite. Ce livre cherche à donner le maximum de clés à toute personne le découvrant, souhaitant l'apprendre ou mettre à jour ses connaissances du logiciel.
Les chapitres du livre :
Comprendre l'interface &amp;ndash; Les fonctions incontournables &amp;ndash; La vue 3D &amp;ndash; Interagir en mode Objet &amp;ndash; Créer et éditer des courbes &amp;ndash; Créer un maillage (Mesh) &amp;ndash; Ajouter des modificateurs &amp;ndash; Modifier un maillage en mode Édition &amp;ndash; Éclairer une cène avec Cycles &amp;ndash; Créer des matériaux Cycles &amp;ndash; Utiliser des textures &amp;ndash; Effectuer un rendu &amp;ndash; Peindre un objet &amp;ndash; Sculpter un objet &amp;ndash; Exporter pour l'impression 3D &amp;ndash; Gérer les matériaux et les lampes pour le jeu vidéo &amp;ndash; Animer un personnage &amp;ndash; Faire un cartoon Freestyle &amp;ndash; Faire des incrustations &amp;ndash; Animer des effets physiques</t>
  </si>
  <si>
    <t>%SITE_CLIENT%/?library_guid=E6DACC55-EA80-42E2-8AC1-8E0CF0C80267</t>
  </si>
  <si>
    <t xml:space="preserve"> bevel object </t>
  </si>
  <si>
    <t xml:space="preserve"> Freestyle </t>
  </si>
  <si>
    <t xml:space="preserve"> LNAT2.7BLE</t>
  </si>
  <si>
    <t xml:space="preserve"> maillage </t>
  </si>
  <si>
    <t xml:space="preserve"> mesh </t>
  </si>
  <si>
    <t xml:space="preserve"> modificateur </t>
  </si>
  <si>
    <t>TP16EXCV</t>
  </si>
  <si>
    <t>Ce livre est destiné aux utilisateurs d'Excel 2016 voulant s'initier au langage VBA ou approfondir leurs connaissances dans ce domaine. Bien qu'une connaissance élémentaire des principes de programmation soit recommandée, elle n'est pas impérative. La première partie du livre est en effet consacrée aux fondamentaux et propose une introduction à la programmation en VBA dans ses applications aux objets Excel. 
Avec plus de 200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applications de la suite Office, la prise en charge du format XML, la publication de documents sur le Web, l'analyse de données, la gestion du multimédia ou encore l'utilisation de l'outil Power Query. 
Au terme de cette mise en pratique, vous pourrez adapter précisément Excel à vos besoins et vous disposerez de tous les éléments qui vous permettront de développer une application professionnelle avec VBA Excel 2016.
Les fichiers nécessaires à la réalisation des exercices, ainsi que les corrigés, sont en téléchargement sur le site www.editions-eni.fr.
172 QCM - 226 travaux pratiques et leurs corrigés - 36 H de mise en pratique.
Les chapitres du livre :
Avant-propos &amp;ndash; Procédures &amp;ndash; Variables &amp;ndash; Constantes &amp;ndash; Types de données &amp;ndash; Fonctions &amp;ndash; Opérateurs &amp;ndash; Structures de contrôle &amp;ndash; Tableaux &amp;ndash; Introduction à la programmation objet &amp;ndash; Classeurs &amp;ndash; Feuilles de calcul &amp;ndash; Cellules et plages &amp;ndash; Graphiques &amp;ndash; Échanges de fonctions entre Excel et VBA &amp;ndash; Boîtes de dialogue standards &amp;ndash; Formulaires &amp;ndash; Contrôles &amp;ndash; Ajout d'objets liés et incorporés &amp;ndash; Collaboration avec les applications Microsoft - Programmation Web &amp;ndash; Programmation du format XML &amp;ndash; Programmation système Windows &amp;ndash; Matrice et tableau croisé dynamique &amp;ndash; Outils Power Query</t>
  </si>
  <si>
    <t>%SITE_CLIENT%/?library_guid=3FF9D3B0-3545-45A5-B9F3-7508298746AC</t>
  </si>
  <si>
    <t xml:space="preserve"> LNTP16EXCV</t>
  </si>
  <si>
    <t>CE6VMVS</t>
  </si>
  <si>
    <t>VMware vSphere 6 - Préparation à la certification VMware Certified Professional 6</t>
  </si>
  <si>
    <t>Data Center Virtualization - Examen VCP6-DCV</t>
  </si>
  <si>
    <t>Bryan Miraucourt</t>
  </si>
  <si>
    <t>Miraucourt, Bryan</t>
  </si>
  <si>
    <t>Edition du 1 August 2016</t>
  </si>
  <si>
    <t>501 pages</t>
  </si>
  <si>
    <t>Pour vous aider à préparer efficacement l'examen VCP6-DCV de la certification VMware Certified Professional 6 - Data Center Virtualization, ce livre couvre tous les objectifs officiels, tant d'un point de vue théorique que d'un point de vue pratique. Il a été rédigé en français (il ne s'agit pas d'une traduction) par un professionnel reconnu et certifié VMware.
Chapitre après chapitre, vous pourrez valider vos acquis théoriques, à l'aide d'un grand nombre de questions-réponses (92 au total) mettant en exergue aussi bien les éléments fondamentaux que les caractéristiques spécifiques aux concepts abordés. 
Chaque chapitre s'achevant par des travaux pratiques (19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à l'adresse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Les nouveautés de VMware vSphere 6 &amp;ndash; Installer et migrer vers vSphere 6 &amp;ndash; Mettre en place des banques de données &amp;ndash; Configurer le réseau &amp;ndash; Sécuriser et connaître son infrastructure &amp;ndash; Déployer des machines virtuelles &amp;ndash; Administrer des machines virtuelles &amp;ndash; Maîtriser une infrastructure vSphere</t>
  </si>
  <si>
    <t>%SITE_CLIENT%/?library_guid=DCD68A39-28AA-4DB5-9CEE-0707D9CFAF76</t>
  </si>
  <si>
    <t xml:space="preserve"> dcv  </t>
  </si>
  <si>
    <t xml:space="preserve"> LNCE6VMVS</t>
  </si>
  <si>
    <t xml:space="preserve"> vcp 5 </t>
  </si>
  <si>
    <t xml:space="preserve"> vcp6dcv </t>
  </si>
  <si>
    <t>RI16ACCV</t>
  </si>
  <si>
    <t>VBA Access 2016</t>
  </si>
  <si>
    <t>Edition du 1 September 2016</t>
  </si>
  <si>
    <t>Ce livre sur VBA Access 2016 s'adresse aussi bien aux apprentis développeurs qu'aux développeurs plus aguerris. Chacun y trouvera les informations dont il a besoin pour transformer son outil « fait maison » en une application robuste, ou pour personnaliser et optimiser graphiquement des solutions existantes. Connaître le fonctionnement d'Access et l'utiliser régulièrement est un prérequis indispensable pour tirer le meilleur profit de ce livre.
En partant des bases du VBA jusqu'à l'utilisation d'API externes, l'auteur balaie les différents aspects de la programmation en Visual Basic. Ce déroulement, de difficulté progressive, permet au lecteur de se rendre compte de la nécessité d'utiliser le langage pour délivrer des solutions puissantes et efficaces. Après la syntaxe de base sous VBA, l'auteur traite la notion de programmation objet puis les modèles d'accès aux données DAO et ADO, le langage SQL appliqué à Access, les évènements Access, les interfaces utilisateurs et comment les optimiser avec le ruban Access, le pilotage des autres applications Office avec l'automation, les interactions avec Internet, la programmation avec Windows. &amp;Agrave; la fin du livre une mini-application exemple est proposée. 
Les bases de données exemples pour mettre en application les sujets traités dans le livre sont disponibles en téléchargement sur le site www.editions-eni.com.
Les chapitres du livre :
Introduction et objectifs &amp;ndash; Microsoft Access et VBA &amp;ndash; VBE et la sécurité Access 2016 &amp;ndash; Le langage VBA &amp;ndash; Les objets et collections en VBA &amp;ndash; Les objets d'accès aux données DAO et ADO &amp;ndash; Le langage SQL appliqué à Access &amp;ndash; Les événements Access &amp;ndash; Formulaires et états : interfaces utilisateur &amp;ndash; Optimiser les interfaces Access &amp;ndash; Piloter les autres applications Office 2016 &amp;ndash; Microsoft Access 2016 et Internet &amp;ndash; Les interactions Windows &amp;ndash; Mini-application &amp;ndash; Annexes</t>
  </si>
  <si>
    <t>%SITE_CLIENT%/?library_guid=5F93B0B7-44B9-42CE-A5E3-F60A523A6893</t>
  </si>
  <si>
    <t xml:space="preserve"> LNRI16ACCV</t>
  </si>
  <si>
    <t>CE16EXCS</t>
  </si>
  <si>
    <t>Exchange Server 2016</t>
  </si>
  <si>
    <t>Préparation à la certification MCSE Messaging - Examen 70-345</t>
  </si>
  <si>
    <t>Brahim  Nedjimi , Loïc Thobois</t>
  </si>
  <si>
    <t xml:space="preserve">Nedjimi , Brahim </t>
  </si>
  <si>
    <t>Thobois, Loïc</t>
  </si>
  <si>
    <t>Edition du 1 October 2016</t>
  </si>
  <si>
    <t>L'examen 70-345 - Conception et déploiement de Microsoft Exchange Server 2016 est l'un des examens obligatoires pour l'obtention de la certification MCSE (Microsoft Certified Solutions Expert) Messaging. 
Pour vous aider à préparer efficacement l'examen, ce livre couvre tous les objectifs officiels, tant d'un point de vue théorique que d'un point de vue pratique. Il a été rédigé en français (il ne s'agit pas d'une traduction) par deux auteurs consultants et formateurs. Ainsi, leurs savoir-faire pédagogique et technique conduisent à une approche claire et visuelle, d'un très haut niveau technique. 
Chapitre après chapitre, vous pourrez valider vos acquis théoriques, à l'aide d'un grand nombre de questions-réponses (126 au total) mettant en exergue aussi bien les éléments fondamentaux que les caractéristiques spécifiques aux concepts abordés. 
Chaque chapitre s'achevant par des travaux pratiques (46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à l'adresse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Introduction à Exchange 2016 &amp;ndash; Intégration à Active Directory &amp;ndash;  Prérequis et installation d'Exchange 2016 &amp;ndash; Présentation des outils  d'administration &amp;ndash; Dimensionnement et architecture &amp;ndash; Configuration du stockage  - Configuration des protocoles d'accès client &amp;ndash; Configuration du routage de  messages &amp;ndash; Administration des objets destinataires &amp;ndash; Mise en place de la  sécurité &amp;ndash; Implémentation de la haute disponibilité &amp;ndash; Support opérationnel  d'Exchange 2016 &amp;ndash; Administration des dossiers publics &amp;ndash; Configuration de  l'interopérabilité &amp;ndash; Tableau des objectifs</t>
  </si>
  <si>
    <t>%SITE_CLIENT%/?library_guid=5E2E2596-4738-4FC2-9539-DB9EE50DC015</t>
  </si>
  <si>
    <t xml:space="preserve"> certification exchange server </t>
  </si>
  <si>
    <t xml:space="preserve"> exchange server 2016 </t>
  </si>
  <si>
    <t xml:space="preserve"> livre exchange server </t>
  </si>
  <si>
    <t xml:space="preserve"> LNCE16EXCS</t>
  </si>
  <si>
    <t xml:space="preserve">messagerie </t>
  </si>
  <si>
    <t>EP3DUNI</t>
  </si>
  <si>
    <t>Unity3D</t>
  </si>
  <si>
    <t>Développer en C# des applications 2D/3D multiplateformes (iOS, Android, Windows...)</t>
  </si>
  <si>
    <t>Jonathan Antoine, Maxime Frappat</t>
  </si>
  <si>
    <t>Antoine, Jonathan</t>
  </si>
  <si>
    <t>442 pages</t>
  </si>
  <si>
    <t>Ce livre présente les bases de la création d'une application multiplateformes avec Unity3D et le langage C#, dans le cadre de jeux vidéos comme d'applications d'entreprises. Il s'adresse à des développeurs C# qui débutent dans ce type de développement. Même si la création d'une application 2D/3D, multiplateformes, paraît bien complexe à un débutant, les auteurs se sont appuyés sur des exemples simples et précis pour guider le lecteur dans ses premiers pas. Après la lecture de ce livre, il sera en mesure de créer son propre jeu et de le déployer sur les différentes plateformes ciblées par Unity3D : iPhone, iPad, Android, Windows, Windows Phone, Xbox, Blackberry...
Après une présentation générale d'Unity3D et particulièrement de son éditeur, les auteurs détaillent les différents éléments, ou GameObjects, manipulés dans Unity3D et leurs composants. Un chapitre est bien sûr consacré au scripting (création, déboggage, cycle de vie,...) et aux coroutines, un autre aux interactions avec l'utilisateur (entrées clavier, souris, tactile...) puis à l'utilisation des différents assets, au système d'animation et au moteur physique d'Unity3D. La description complète de la création d'une interface utilisateur (système Canvas, système de positionnement et d'ancrage, éléments d'affichage...) aboutit naturellement au chapitre sur le réseau et le système multijoueurs. Les derniers chapitres sont consacrés à la génération des packages, plateforme par plateforme et à leur déploiement.
Des éléments complémentaires sont en téléchargement sur le site www.editions-eni.fr.
Les chapitres du livre :
Avant-propos &amp;ndash; Unity et le développement de jeux vidéo &amp;ndash; Éditeur, pièce maîtresse &amp;ndash; Le GameObject et ses composants &amp;ndash; Le système de scripting &amp;ndash; Interactions avec l'utilisateur &amp;ndash; Utilisation des assets graphiques et audio &amp;ndash; Le système d'animation &amp;ndash; Le moteur physique &amp;ndash; Unity UI et interfaces utilisateurs &amp;ndash; Communication réseau et jeux multijoueurs &amp;ndash; Génération et déploiement de package</t>
  </si>
  <si>
    <t>%SITE_CLIENT%/?library_guid=B7F339E5-685B-4FC6-BD02-80F85858222C</t>
  </si>
  <si>
    <t xml:space="preserve"> asset </t>
  </si>
  <si>
    <t xml:space="preserve"> canvas </t>
  </si>
  <si>
    <t xml:space="preserve"> coroutine </t>
  </si>
  <si>
    <t xml:space="preserve"> gameobject </t>
  </si>
  <si>
    <t xml:space="preserve"> jeux </t>
  </si>
  <si>
    <t xml:space="preserve"> LNEP3DUNI</t>
  </si>
  <si>
    <t xml:space="preserve"> multijoueurs </t>
  </si>
  <si>
    <t xml:space="preserve"> object pool </t>
  </si>
  <si>
    <t xml:space="preserve"> prefab </t>
  </si>
  <si>
    <t xml:space="preserve"> rigidbody </t>
  </si>
  <si>
    <t xml:space="preserve"> singleton </t>
  </si>
  <si>
    <t xml:space="preserve"> unity </t>
  </si>
  <si>
    <t xml:space="preserve">livre unity </t>
  </si>
  <si>
    <t>RIPHPRES</t>
  </si>
  <si>
    <t>Apprendre à développer un site web responsive et dynamique avec PHP</t>
  </si>
  <si>
    <t>Julien  Gambelli</t>
  </si>
  <si>
    <t xml:space="preserve">Gambelli, Julien </t>
  </si>
  <si>
    <t>421 pages</t>
  </si>
  <si>
    <t>Ce livre s'adresse à un public de développeurs débutants disposant de notions de base sur la programmation informatique et le langage HTML. Il a pour objectif de rendre le lecteur autonome dans la création en langage PHP d'un site internet responsive et dynamique.
Dans les premiers chapitres l'auteur présente l'environnement de travail et met en place un serveur web local gratuit (Wamp) qui sera utilisé pour tester les développements avant leur mise en ligne.
Après un rappel des bases du HTML5, les chapitres suivants traitent du langage PHP (syntaxe, structures de contrôle, boucles, fonctions, formulaires&amp;hellip;) et de la gestion des bases de données avec MySQL ; éléments indispensables pour rendre dynamique un site internet et améliorer l'expérience utilisateur. 
Vous découvrirez ensuite comment, avec les CSS et divers outils, gérer l'aspect et l'ergonomie du site internet avec l'objectif de le rendre responsive.
Enfin, dans les derniers chapitres vous pourrez créer un site internet responsive et dynamique ainsi que son outil d'administration complet.
Des éléments complémentaires sont en téléchargement sur le site www.editions-eni.fr.
Les chapitres du livre :
Introduction &amp;ndash; Initialisation : l'environnement de travail &amp;ndash; Rendez intelligent votre site avec le langage PHP &amp;ndash; Les bases de données MySQL &amp;ndash; Sublimez votre site avec les feuilles de style CSS3 &amp;ndash; Boostez votre site avec Sass &amp;ndash; Le petit plus : JavaScript et jQuery &amp;ndash; Synthèse du livre &amp;ndash; Exercice pratique : Création d'un site Internet &amp;ndash; Correction de l'exercice</t>
  </si>
  <si>
    <t>%SITE_CLIENT%/?library_guid=CC866ADF-834B-4FB6-9A26-AFF27DD84CDC</t>
  </si>
  <si>
    <t xml:space="preserve"> LESS </t>
  </si>
  <si>
    <t xml:space="preserve"> LNRIPHPRES</t>
  </si>
  <si>
    <t xml:space="preserve"> SASS </t>
  </si>
  <si>
    <t xml:space="preserve"> wamp  </t>
  </si>
  <si>
    <t xml:space="preserve">HTML5 </t>
  </si>
  <si>
    <t>TP16AUT</t>
  </si>
  <si>
    <t>AutoCAD (versions 2013 à 2016)</t>
  </si>
  <si>
    <t>Créez des dessins techniques en 2D - Exercices et corrigés</t>
  </si>
  <si>
    <t>Jean-Yves Gouez</t>
  </si>
  <si>
    <t>180 pages</t>
  </si>
  <si>
    <t>Ce livre sur AutoCAD (en version 2016 au moment de l'écriture) est destiné à toute personne possédant de bonnes bases de dessin technique.
Il propose de nombreux exercices de difficulté croissante qui vous permettront de travailler sur les thèmes principaux du Dessin Assisté par Ordinateur 2D : la constitution d'une base de travail, la construction de dessins, la mise en place et le paramétrage d'annotations et de cotations, la création, l'utilisation et la mise à jour des éléments de bibliothèques, l'utilisation et la personnalisation de blocs dynamiques, la gestion des attributs, l'explorateur de contenu Design Center et les palettes d'outils, l'utilisation et le paramétrage du dessin paramétrique, la gestion des mises en page et des présentations multiples, la configuration du tracé, la gestion de l'impression et de la publication, les gabarits de dessin... 
La démarche adoptée, volontairement rigoureuse, permet une exploitation optimale du logiciel AutoCAD en version 2013, 2014, 2015 ou 2016.
Les éléments nécessaires à la réalisation de certains exercices (fichiers exemples Dwg, images...) sont en téléchargement sur le site www.editions-eni.fr.
Pour les apports théoriques sur ce sujet, Editions ENI édite, dans la collection Ressources Informatiques, les livres "AutoCAD - Des fondamentaux à la présentation détaillée".
70 QCM - 58 travaux pratiques et leurs corrigés - Près de 10 H de mise en pratique.
Les chapitres du livre :
Avant-propos &amp;ndash; Constitution d'une première base de travail &amp;ndash; Techniques de dessin et de construction &amp;ndash; Mise en place de cotations &amp;ndash; Création d'éléments de bibliothèque &amp;ndash; Utilisation d'éléments de bibliothèque &amp;ndash; Utilisation de l'explorateur DesignCenter &amp;ndash; Création et utilisation des palettes d'outils &amp;ndash; Conception d'un cartouche avec attributs &amp;ndash; Utilisation du dessin paramétrique &amp;ndash; Gestion des mises en page &amp;ndash; Préparation de l'impression &amp;ndash; Conception et utilisation de gabarits &amp;ndash; Création de fichiers PDF</t>
  </si>
  <si>
    <t>%SITE_CLIENT%/?library_guid=814B7C49-8948-4ABC-9A25-318424625214</t>
  </si>
  <si>
    <t xml:space="preserve"> Auto CAD </t>
  </si>
  <si>
    <t xml:space="preserve"> LNTP16AUT</t>
  </si>
  <si>
    <t>OW6FOU</t>
  </si>
  <si>
    <t>Foundation 6</t>
  </si>
  <si>
    <t>Un framework CSS pour concevoir des sites web attractifs et adaptatifs</t>
  </si>
  <si>
    <t>Edition du 1 March 2016</t>
  </si>
  <si>
    <t>Foundation est un environnement de conception de site web, un framework en anglais. Grâce aux règles CSS prédéfinies, il vous permettra de concevoir des sites web modernes, attractifs, ergonomiques et élégants. Ce livre s'adresse à tous les concepteurs de site web connaissant déjà l'HTML et les CSS, désirant travailler efficacement et démarrer sur des bases solides.
Vous commencerez par apprendre à installer Foundation selon les différentes distributions proposées.
Foundation propose une grille de mise en page pour concevoir des sites en Responsive Web Design dont l'affichage s'adaptera automatiquement selon l'écran de diffusion (écran d'ordinateur, tablette ou smartphone). Vous pourrez utiliser une grille classique (avec les boîtes flottantes) mais aussi une grille exploitant le module CSS3 Flexbox.
Vous exploiterez ensuite les différents composants de Foundation afin d'optimiser vos pages web : les formulaires, les affichages selon la taille de l'écran, les barres de navigation, la pagination, les boutons, les médias et les composants de mise en page prêts à l'emploi tels que fenêtres, accordéons, tableaux...
Nous terminerons par l'exploitation des blocs de mise en page prêts à l'emploi (Building Blocks) et les modèles de page (HTML Templates).
Les exemples de code utilisés dans le livre sont disponibles en téléchargement sur le site des Editions ENI www.editions-eni.fr.</t>
  </si>
  <si>
    <t>%SITE_CLIENT%/?library_guid=1D1AA67C-4CA2-44E4-8538-4CAABBFE6209</t>
  </si>
  <si>
    <t xml:space="preserve"> Building Blocks </t>
  </si>
  <si>
    <t xml:space="preserve"> grille de mise en page </t>
  </si>
  <si>
    <t xml:space="preserve"> HTML Templates </t>
  </si>
  <si>
    <t xml:space="preserve"> LNOW6FOU</t>
  </si>
  <si>
    <t>RB16WORM</t>
  </si>
  <si>
    <t>Word 2016 pour Mac</t>
  </si>
  <si>
    <t>Ce guide pratique vous présente dans le détail l'ensemble des fonctions du célèbre traitement de texte Microsoft® Word 2016 pour Mac® ; il s'adresse à toute personne désirant découvrir et approfondir l'ensemble de ses fonctionnalités. Après la description de l'environnement de travail, vous apprendrez à créer, enregistrer vos documents, à les partager sur OneDrive (l'espace de stockage en ligne proposé par Microsoft), à saisir et à modifier le texte. Vous verrez ensuite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et le dictionnaire des synonymes.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et des images sur lesquels vous pourrez appliquer de nombreux effets. 
Vous verrez aussi comment créer un formulaire, réaliser un mailing, travailler avec les autres applications Office, travailler à plusieurs sur un même document à l'aide du suivi des modificationset de la co-édition, personnaliser l'interface, gérer les comptes Utilisateur et créer des macro-commandes.</t>
  </si>
  <si>
    <t>%SITE_CLIENT%/?library_guid=D0DACA2B-BAE9-46E7-B02A-A7B699941805</t>
  </si>
  <si>
    <t xml:space="preserve"> LNRB16WORM</t>
  </si>
  <si>
    <t xml:space="preserve"> word 16 </t>
  </si>
  <si>
    <t>EPKVM</t>
  </si>
  <si>
    <t>KVM</t>
  </si>
  <si>
    <t>Mise en oeuvre d'une solution de virtualisation de serveurs</t>
  </si>
  <si>
    <t>Erik Jourdain</t>
  </si>
  <si>
    <t>Jourdain, Erik</t>
  </si>
  <si>
    <t>Ce livre sur KVM s'adresse à des administrateurs systèmes Linux souhaitant utiliser la virtualisation à des fins de production. L'auteur démontre que la virtualisation de serveurs avec cette solution, libre, OpenSource et officiellement incluse dans le noyau Linux, est une alternative tout à fait crédible à une solution propriétaire. Il a pour objectif de mettre en place une plateforme complète de virtualisation permettant de gérer la haute disponibilité des services.
Une bonne connaissance de l'administration d'un système Linux en mode ligne de commande et de l'écriture de scripts shell sont des pré-requis indispensables. Des compétences en réseau sont également requises (DNS, DHCP, TCP/IP) pour tirer le meilleur profit de ce livre.
Après une présentation et la création simple de machines virtuelles, l'accent est mis sur le déploiement automatique et la disponibilité notamment par les migrations à chaud entre hôtes de virtualisation ainsi que les techniques de clustering.
Les exemples ont été créés sur la version 6.7 de CentOS en 64 bits, mais l'adaptation à une autre distribution est possible.
Les chapitres du livre :
Introduction &amp;ndash; La  virtualisation &amp;ndash; Première approche de KVM &amp;ndash; Stockage partagé &amp;ndash; KVM en  production &amp;ndash; KVM en ligne de commande</t>
  </si>
  <si>
    <t>%SITE_CLIENT%/?library_guid=1A85338E-C229-4B99-B30B-C089BE6D6ACF</t>
  </si>
  <si>
    <t xml:space="preserve"> CentOS </t>
  </si>
  <si>
    <t xml:space="preserve"> LNEPKVM</t>
  </si>
  <si>
    <t xml:space="preserve"> MV </t>
  </si>
  <si>
    <t xml:space="preserve"> VM </t>
  </si>
  <si>
    <t xml:space="preserve">Open source </t>
  </si>
  <si>
    <t>RB16PRO</t>
  </si>
  <si>
    <t>Project 2016</t>
  </si>
  <si>
    <t xml:space="preserve">Ce livre vous présente dans le détail l'ensemble des fonctionnalités de Microsoft® Project 2016.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
Quizinclus dans 
la version en ligne !
- Testez vos connaissances à l'issue de chaque chapitre
- Validez vos acquis
</t>
  </si>
  <si>
    <t>%SITE_CLIENT%/?library_guid=F35FDFCF-FCC2-4EE1-B681-4C347341854D</t>
  </si>
  <si>
    <t xml:space="preserve"> LNRB16PRO</t>
  </si>
  <si>
    <t>RI17AUT</t>
  </si>
  <si>
    <t>AutoCAD 2017</t>
  </si>
  <si>
    <t>729 pages</t>
  </si>
  <si>
    <t>Ce livre sur AutoCAD 2017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&amp;ndash;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Les références externes &amp;ndash; Exercices 6 :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Objets annotatifs et échelle d'annotation &amp;ndash; Les fichiers d'échange</t>
  </si>
  <si>
    <t>%SITE_CLIENT%/?library_guid=FEC9D2A6-3B97-454C-ADEB-3203E2AEC75B</t>
  </si>
  <si>
    <t xml:space="preserve"> auto CAD </t>
  </si>
  <si>
    <t xml:space="preserve"> LNRI17AUT</t>
  </si>
  <si>
    <t>EI15TFS</t>
  </si>
  <si>
    <t>Team Foundation Server 2015</t>
  </si>
  <si>
    <t>Accélérer et perfectionner le développement logiciel</t>
  </si>
  <si>
    <t>Vivien Fabing, Jérémy Landon</t>
  </si>
  <si>
    <t>Fabing, Vivien</t>
  </si>
  <si>
    <t>Landon, Jérémy</t>
  </si>
  <si>
    <t>Préface d'Etienne MARGRAFF - Evangéliste HTML5, JavaScript et mobilité - Microsoft France
Ce livre sur Team Foundation Server 2015 (en update 3 au moment de l'écriture) est destiné à tout membre d'une équipe Agile (développeur, testeur, administrateur...). Avec ce produit ALM (Application Lifecycle Management), finie l'isolation et place au partage d'informations et à l'automatisation, et la force du livre est d'exposer clairement toutes les synergies offertes par TFS entre chaque profil d'une équipe pour atteindre cet objectif. En plus de passer en revue toutes les  fonctionnalités qui facilitent la vie des membres d'une équipe Agile, les auteurs apportent de nombreux détails sur les bonnes pratiques à mettre en place. Ils permettent ainsi au lecteur d'adapter l'utilisation de Team Foundation Server 2015 à son organisation. Chaque chapitre traite d'un module fonctionnel de TFS et est orienté pour que chaque profil y trouve son intérêt et comprenne pleinement son rôle à jouer dans le développement d'un projet. 
Après un premier chapitre consacré à l'installation, la migration et l'administration d'un serveur TFS, les auteurs présentent le contrôle de code source avec les possibilités offertes par Team Foundation Version Control (TFVC) et GIT. Tout naturellement le chapitre suivant est consacré à la gestion et au suivi des projets par les Éléments de travail, utilisés via tous les supports possibles tels que Visual Studio, le portail TFS ou encore Excel pour que chacun des profils de l'équipe puisse en profiter. Suivront la gestion de la qualité, la génération et le déploiement des applications en profitant des nombreuses synergies offertes par les autres modules. Pour terminer, les auteurs apportent les connaissances nécessaires à la gestion des projets d'équipe en termes de sécurité, de collaboration et de communication.
Les chapitres du livre :
Préface &amp;ndash; Avant-propos &amp;ndash; Administration de Team Foundation Server &amp;ndash; Gestion  du contrôle de source &amp;ndash; Gestion des éléments de travail &amp;ndash; Garantir la qualité &amp;ndash;  Génération et déploiement &amp;ndash; Gestion des projets d'équipe &amp;ndash; Conclusion</t>
  </si>
  <si>
    <t>%SITE_CLIENT%/?library_guid=9580A805-C195-4B1D-86AC-EC5C5CD5582D</t>
  </si>
  <si>
    <t xml:space="preserve"> ALM </t>
  </si>
  <si>
    <t xml:space="preserve"> LNEI15TFS</t>
  </si>
  <si>
    <t xml:space="preserve"> TFVC </t>
  </si>
  <si>
    <t xml:space="preserve">TFS </t>
  </si>
  <si>
    <t>EPSCCMCADS</t>
  </si>
  <si>
    <t>System Center Configuration Manager</t>
  </si>
  <si>
    <t>Concepts, Architecture, Déploiement et Support</t>
  </si>
  <si>
    <t>Edition du 1 May 2016</t>
  </si>
  <si>
    <t>620 pages</t>
  </si>
  <si>
    <t>Préface de Jason GITHENS, Principal Program Manager System Center Configuration Manager - Microsoft Corp
Ce livre sur System Center Configuration Manager (en version 1602 au moment de l'écriture) s'adresse à toute personne qui, confrontée à l'administration de périphériques et de ressources dans son entreprise, participe à un projet de mise en oeuvre de cette solution. Le suivi des différents chapitres permet au lecteur de maîtriser les concepts et les éléments d'architecture, et d'acquérir les compétences pour déployer et maintenir SCCM. 
System Center Configuration Manager Current Branch embrasse la stratégie as-a-Service de Microsoft avec des versions publiées plus fréquemment. Le but est de suivre les innovations du marché notamment pour les plateformes iOS et Android mais aussi celles des versions de Windows 10. Le changement est important pour les entreprises et la préparation de l'infrastructure System Center Configuration Manager et des scénarios d'usage est essentielle.
Après une présentation de l'historique du produit et des concepts permettant la conception d'une architecture ConfigMgr, les auteurs détaillent l'installation du produit sous la forme d'un pas-à-pas. Une fois l'infrastructure en place, le lecteur passe à la planification et à la gestion des périphériques traditionnels via le client ConfigMgr pour les différents systèmes (Windows, Mac OS et UNIX/Linux). Ceci passe par la présentation des ressources, la planification des limites et groupes de limites nécessaires au fonctionnement des clients. Le lecteur peut ensuite appréhender le cycle de vie du client ConfigMgr avec les phases de déploiement, de maintien, de mise à jour et de désinstallation. Dans le chapitre 4, le lecteur pourra découvrir les solutions permettant la gestion des périphériques modernes ou mobiles (MDM) afin de répondre aux besoins croissants de mobilité. Ceci permet notamment de couvrir l'administration des périphériques modernes tels que Windows Phone, Windows 8.1, Windows RT, iOS, Android, et Windows 10 Mobile ou Desktop. On y retrouve notamment les trois solutions d'administration ; via le connecteur Exchange, en mode hybride avec Microsoft Intune ou la nouvelle méthode de gestion On-Premises permettant de gérer les périphériques Windows 10.
Le chapitre 5 traite particulièrement de la migration d'environnements System Center Configuration Manager, c'est-à-dire du passage d'un environnement SCCM 2007/2012 à une nouvelle infrastructure ConfigMgr Current Branch. Le chapitre suivant traite un point essentiel : la sécurisation d'une infrastructure System Center Configuration Manager et la gestion des accès (RBA). Il détaille ainsi toutes les bonnes pratiques à mettre en oeuvre. 
Enfin, le chapitre 7 fournit des informations primordiales sur l'administration, la supervision et le dépannage permettant le support de l'infrastructure SCCM, dont la reprise d'activité après un désastre. C'est notamment dans ce chapitre que le lecteur apprendra comment suivre le nouveau rythme des mises à jour et les considérations associées à prendre en compte.
Les chapitres du livre :
Avant-propos &amp;ndash; Aperçu et fondamentaux de ConfigMgr &amp;ndash; Concevoir et déployer  ConfigMgr &amp;ndash; Planifier et gérer les clients traditionnels &amp;ndash; Planifier et gérer  les périphériques modernes &amp;ndash; Migration d'environnements &amp;ndash; Sécurisation de  ConfigMgr &amp;ndash; Maintenance d'une infrastructure SCCM &amp;ndash; Conclusion</t>
  </si>
  <si>
    <t>%SITE_CLIENT%/?library_guid=F5D98035-915C-469A-AAC2-784BBF282E41</t>
  </si>
  <si>
    <t xml:space="preserve"> LNEPSCCMCADS</t>
  </si>
  <si>
    <t xml:space="preserve"> System Center Configuration Manager </t>
  </si>
  <si>
    <t>DPUML</t>
  </si>
  <si>
    <t>UML au service de l'analyse des métiers (Business Analysis)</t>
  </si>
  <si>
    <t>Antoine Clave</t>
  </si>
  <si>
    <t>Clave, Antoine</t>
  </si>
  <si>
    <t>Edition du 1 July 2016</t>
  </si>
  <si>
    <t>Préface de Philippe Desfray - Coauteur du standard UML - Directeur R&amp;D SOFTEAM
Ce livre propose UML à toute personne soucieuse de mettre en oeuvre ce langage de formalisation lors d'une analyse du métier : analystes et concepteurs bien entendu mais aussi architectes, chefs de projet, responsables MOE et Business Analysts.
Le pourcentage de projets réussis, c'est-à-dire respectant leur QCDP (Qualité Coûts Délai Périmètre) est estimé à 30% par le célèbre Chaos Report du Standish Group. Ce chiffre reste étonnamment stable depuis plusieurs années, malgré le progrès des normes et l'extension des certifications.
L'auteur est convaincu de l'efficacité d'UML comme outil de construction de solutions et comme facteur de réussite d'un projet. La démarche qu'il propose démarre des préoccupations exclusivement métier (les considérations techniques ne seront pas traitées dans ces pages) et l'auteur décrit une méthode accessible, satisfaisant à la fois les métiers et les IT : observer pour formaliser (« Comment ça va marcher ? »), formaliser pour comprendre (« A quoi ça va servir ? »), comprendre pour agir (« Comment ça va être fait ? »).
Dans ce livre, il expose les caractéristiques vraiment utiles d'UML (en version 2.5), et décrit sa mise en oeuvre, étape par étape,  au sein d'un projet « fil rouge ». Il propose l'utilisation de cet outil dans plusieurs contextes : gestion de projet, évaluation des charges, tests et recettes applicatives, rédaction des cahiers des charges.
Des éléments complémentaires sont en téléchargement sur le site www.editions-eni.fr.
Les chapitres du livre :
Préface &amp;ndash; Introduction &amp;ndash; Ingénierie de l'analyse du métier &amp;ndash; Description  dynamique (les acteurs agissent) &amp;ndash; Description dynamique (l'information se  transforme) &amp;ndash; Description fonctionnelle du système &amp;ndash; Description structurale du  système &amp;ndash; Description collaborative du système &amp;ndash; UML au service de  l'architecture &amp;ndash; Rédiger le cahier des charges fonctionnel d'un projet &amp;ndash; Les impacts d'UML sur la recette d'un livrable &amp;ndash; Évaluation des charges d'un  projet spécifié en UML</t>
  </si>
  <si>
    <t>%SITE_CLIENT%/?library_guid=0D49A965-88F3-4614-956A-02C0D087A2D1</t>
  </si>
  <si>
    <t xml:space="preserve"> LNDPUML</t>
  </si>
  <si>
    <t xml:space="preserve"> modelio </t>
  </si>
  <si>
    <t xml:space="preserve">uml 2.5 </t>
  </si>
  <si>
    <t>EP2HAFO</t>
  </si>
  <si>
    <t>Hacking et Forensic</t>
  </si>
  <si>
    <t>Développez vos propres outils en Python (2ième édition)</t>
  </si>
  <si>
    <t>Franck Ebel</t>
  </si>
  <si>
    <t>Ebel, Franck</t>
  </si>
  <si>
    <t>Ce livre s'adresse à toute personne désirant apprendre le Python pour le Hacking et le Forensic et se former à la conception d'outils en Python, ainsi qu'aux professionnels de la sécurité informatique et du Forensic. Il a pour objectif de conduire le lecteur à une bonne compréhension de bibliothèques spécifiques Python pour qu'il puisse ensuite concevoir ses outils personnalisés, adaptés à des situations particulières en Hacking et Forensic. Pour en tirer le meilleur profit possible, il est nécessaire d'avoir des notions de sécurité informatique. 
Le livre est décomposé en 8 chapitres, chacun est illustré par de nombreux exemples avec, en fin de chapitre, des exercices avec correction afin de donner au lecteur le moyen de s'auto-évaluer.
Le chapitre 1 va permettre d'apprendre les concepts du langage Python, les bases du langage. Le chapitre 2 est consacré à la programmation réseau. L'auteur détaille la programmation de sockets puis les différents services tels que HTTP, FTP, POP, SSL par exemple, ainsi que les expressions régulières, l'accès aux bases de données. Le chapitre 3 est consacré à la bibliothèque scapy très utile en hacking et Forensic ; l'auteur détaille la manipulation de trames, le tunneling, les différents types de scan réseau et aborde également IPv6. Dans le chapitre 4, des connaissances de bases sur les notions d'architecture PC et d'assembleur, sur l'utilisation de debugger, sont indispensables pour la compréhension de la bibliothèque PyDbg qui est utilisée. Le chapitre 5 est dédié au Fuzzing; dans une première partie l'auteur utilise des bibliothèques déjà vues dans les chapitres précédents puis, dans une deuxième partie, il étudie une bibliothèque particulière, Sulley, spécialisée dans le fuzzing. Le chapitre 6 passe en revue la bibliothèque PIL qui va permettre de gérer les images, de les modifier, de capturer des images de webcam pour en extraire des données, l'auteur étudiera un élément particulier de la sécurité web, les capchat. Le chapitre 7 développe les notions du chapitre 2 afin de construire en Python les outils de tests en sécurité des sites web. Enfin, le dernier chapitre est entièrement consacré au Forensic ; l'auteur fera une revue, non exhaustive, des différentes techniques, et parcourra la stéganographie, la cryptographie, les traques de mails.
L'auteur a voulu faire de ce livre un regroupement non exhaustif des bibliothèques utiles, expliquées et illustrées par des exemples concrets afin que le lecteur puisse s'en approprier le fonctionnement. 
Les scripts de chaque chapitre sont en téléchargement sur le site www.editions-eni.fr.
Les chapitres du livre :
Avant-propos &amp;ndash; Python : les fondamentaux &amp;ndash; Le réseau &amp;ndash; Réseau : la  bibliothèque Scapy &amp;ndash; Débogage sous Windows &amp;ndash; Le fuzzing &amp;ndash; Traitement d'images &amp;ndash;  Un peu plus sur le Web &amp;ndash; Forensic &amp;ndash; Bibliographie</t>
  </si>
  <si>
    <t>%SITE_CLIENT%/?library_guid=4E976F09-01AC-4472-94AC-02F51A8AEC15</t>
  </si>
  <si>
    <t xml:space="preserve"> capchat </t>
  </si>
  <si>
    <t xml:space="preserve"> cryptographie  </t>
  </si>
  <si>
    <t xml:space="preserve"> Fuzzing </t>
  </si>
  <si>
    <t xml:space="preserve"> LNEP2HAFO</t>
  </si>
  <si>
    <t xml:space="preserve"> PIL </t>
  </si>
  <si>
    <t xml:space="preserve"> PyDbg </t>
  </si>
  <si>
    <t xml:space="preserve"> socket </t>
  </si>
  <si>
    <t xml:space="preserve"> stéganographie </t>
  </si>
  <si>
    <t xml:space="preserve"> Sulley </t>
  </si>
  <si>
    <t xml:space="preserve">scapy </t>
  </si>
  <si>
    <t>OW4.5WORP</t>
  </si>
  <si>
    <t>WordPress 4.5</t>
  </si>
  <si>
    <t>Un CMS pour créer et gérer blogs et sites web</t>
  </si>
  <si>
    <t>390 pages</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</si>
  <si>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</si>
  <si>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%SITE_CLIENT%/?library_guid=F121E73A-A08E-458E-A465-468A296235D3</t>
  </si>
  <si>
    <t xml:space="preserve">  wp </t>
  </si>
  <si>
    <t xml:space="preserve"> LNOW4.5WORP</t>
  </si>
  <si>
    <t xml:space="preserve"> word press </t>
  </si>
  <si>
    <t xml:space="preserve">Weblog </t>
  </si>
  <si>
    <t>CE10WINDG</t>
  </si>
  <si>
    <t>Windows 10 - 2e partie de la préparation à la certification MCSA Configuring Windows Devices</t>
  </si>
  <si>
    <t>Déploiement et gestion via des services d'entreprise (Examen 70-697)</t>
  </si>
  <si>
    <t>L'examen 70-697 Configuring Windows Devices, est l'un des deux examens requis pour obtenir la certification MCSA Windows 10. Cet examen 70-697 se prépare en deux étapes et ce livre correspond à la seconde de ces étapes : déploiement et gestion de Windows 10 via des services d'entreprise.
Pour vous aider à préparer efficacement l'examen, ce livre couvre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(143 au total) mettant en exergue aussi bien les éléments fondamentaux que les caractéristiques spécifiques aux concepts abordés.
Chaque chapitre s'achevant par des travaux pratiques (29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70-697 : sur le site www.edieni.com vous pourrez accéder gratuitement à 1 examen blanc en ligne, destiné à vous entraîner dans des conditions proches de celles de l'épreuve. Sur ce site, chaque question posée s'inscrit dans l'esprit de la certification MCSA et, pour chacune, les réponses sont suffisamment commentées pour combler ou identifier vos ultimes lacunes.
Les chapitres du livre :
Descriptif &amp;ndash; Gestion des périphériques fixes et mobiles en entreprise &amp;ndash; Déployer Windows 10 &amp;ndash; Gestion des paramètres utilisateur &amp;ndash; Gestion des identités sous Windows 10 &amp;ndash; Gestion de Windows 10 par stratégies de groupe &amp;ndash; Contrôler l'accès aux données &amp;ndash; Configuration réseau et connectivité du poste de travail &amp;ndash; Gestion des fichiers, des partages et des imprimantes &amp;ndash; Gestion de Windows 10 par le Cloud &amp;ndash; Tableau des objectifs</t>
  </si>
  <si>
    <t>%SITE_CLIENT%/?library_guid=0D2FAD96-000A-4053-9646-B64801EEBAA2</t>
  </si>
  <si>
    <t xml:space="preserve"> LNCE10WINDG</t>
  </si>
  <si>
    <t xml:space="preserve"> MCITP </t>
  </si>
  <si>
    <t xml:space="preserve"> MCP </t>
  </si>
  <si>
    <t xml:space="preserve"> MCSE </t>
  </si>
  <si>
    <t xml:space="preserve"> MCTS </t>
  </si>
  <si>
    <t xml:space="preserve">livre windows </t>
  </si>
  <si>
    <t>EP26IPV</t>
  </si>
  <si>
    <t>IPv6</t>
  </si>
  <si>
    <t>Principes et mise en oeuvre (2e édition)</t>
  </si>
  <si>
    <t>Jean-Paul Archier</t>
  </si>
  <si>
    <t>Archier, Jean-Paul</t>
  </si>
  <si>
    <t>Ce livre sur IPv6 apporte aux lecteurs des connaissances à la fois théoriques et pratiques sur ce domaine. Il s'adresse aux Administrateurs et Ingénieurs Réseaux, qu'ils aient un réel projet dans ce domaine ou qu'ils soient tout simplement attentifs à l'évolution de la technologie dans ce secteur et soucieux d'anticiper la migration de certains de leurs réseaux vers IPv6. Cette nouvelle édition prend en compte les évolutions des techniques et des protocoles utilisés en IPv6. Elle présente également les dernières données disponibles sur le déploiement d'IPv6 dans le monde, en France et chez les principaux acteurs (fabricants, opérateurs, ...) du monde des réseaux.
L'auteur commence par faire le point sur les limitations actuelles d'IPv4 et les apports d'IPv6. Puis il décrit très largement les principes de fonctionnement d'IPv6, notamment ses techniques d'adressage, les protocoles nouveaux ou modifiés ainsi que les principales pistes pour la cohabitation IPv4/IPv6, tout en restant proche des préoccupations pragmatiques du lecteur. Pour cela, l'auteur alterne les apports théoriques avec des exemples de mise en oeuvre. Dans cette nouvelle édition les exemples sont plus nombreux et plus détaillés et sont majoritairement basés sur des matériels Cisco mais sont facilement transposables à d'autres configurations matérielles. 
Enfin, les conséquences d'IPv6 en matière de routage, de sécurité, de qualité de service mais aussi d'applications sont détaillées. Le livre se termine par un point sur le déploiement actuel et futur du réseau IPv6 chez les opérateurs, les fournisseurs de matériels, les entreprises et les particuliers.
Des éléments complémentaires sont disponibles en téléchargement sur le site www.editions-eni.fr.
Les chapitres du livre :
Introduction &amp;ndash; Pourquoi IPv6 ? &amp;ndash; Protocole IPv6 et adressage &amp;ndash; Structure des paquets IPv6 &amp;ndash; Premières mises en oeuvre d'IPv6 &amp;ndash; Autoconfiguration en mode autonome (stateless) &amp;ndash; Autoconfiguration en mode stateful (DHCP) &amp;ndash; ICMPv6 &amp;ndash; DNS et LLMNR &amp;ndash; Cohabitation IPv4-IPv6 &amp;ndash; IPv6 et le routage &amp;ndash; IPv6 et la sécurité &amp;ndash; IPv6 et Qualité de Service (QoS) &amp;ndash; IPv6 et les applications &amp;ndash; IPv6 et Mobilité (Mobile IPv6) &amp;ndash; IPv6 : état des lieux &amp;ndash; IPv6 : freins et perspectives &amp;ndash; Annexes</t>
  </si>
  <si>
    <t>%SITE_CLIENT%/?library_guid=3198D837-B95D-41D5-AE15-529C67E70A27</t>
  </si>
  <si>
    <t xml:space="preserve"> ip v 4 </t>
  </si>
  <si>
    <t xml:space="preserve"> ip v4 </t>
  </si>
  <si>
    <t xml:space="preserve"> LNEP26IPV</t>
  </si>
  <si>
    <t xml:space="preserve"> reseaux </t>
  </si>
  <si>
    <t xml:space="preserve">ip v6 </t>
  </si>
  <si>
    <t>DPV3ITI</t>
  </si>
  <si>
    <t>Comprendre la démarche et adopter les bonnes pratiques</t>
  </si>
  <si>
    <t xml:space="preserve">Ce livre présente la démarche ITIL® V3 et les bonnes pratiques de sa mise en oeuvre. Il s'adresse à toutes les personnes travaillant à l'informatique, du responsable informatique au technicien, en passant par l'ingénieur ou le hotliner d'un centre de service. Ce livre va leur donner un éclairage sur les grands principes de la gestion de services, le positionnement de la démarche ITIL®, et leur montrera les bénéfices qu'elle peut apporter pour l'organisation ainsi que les pièges à éviter dans sa mise en oeuvre. 
Dans un premier temps, l'auteur présente les différences entre une norme, un standard, des bonnes pratiques et positionne ITIL® par rapport aux autres démarches qualité qui traitent de la gestion de services. Il explique ensuite en détail tout le vocabulaire (processus, fonction, incident, problème...) qui va permettre à tous, à l'informatique et à l'extérieur de l'informatique, de se comprendre.
Le livre reprend ensuite chapitre après chapitre les 5 phases du cycle de vie des services informatiques : stratégie de services, conception de services, transition de services, exploitation de services, amélioration continue de services. Pour chacune de ces phases, les processus sont décrits et expliqués avec leur terminologie propre, en mentionnant les acteurs, les activités, et les objectifs et bénéfices attendus.
Un chapitre entier traite de la mise en oeuvre de la démarche ITIL® V3. De manière très pragmatique, il donne des recommandations et des conseils pour démarrer la mise en place, accompagner au changement, éviter les échecs et les rejets de la démarche.
En fin de livre, un glossaire reprend tout le vocabulaire et les définitions.
Les chapitres du livre :
Avant-propos &amp;ndash; La démarche  ITIL et les normes &amp;ndash; Le cycle de vie des services &amp;ndash; La stratégie des services &amp;ndash;  La conception des services &amp;ndash; La transition des services &amp;ndash; L'exploitation des  services &amp;ndash; L'amélioration continue des services &amp;ndash; La mise en oeuvre de la  démarche ITIL &amp;ndash; Conclusion &amp;ndash; Glossaire
Quizinclus dans 
la version en ligne !
- Testez vos connaissances à l'issue de chaque chapitre
- Validez vos acquis
</t>
  </si>
  <si>
    <t>%SITE_CLIENT%/?library_guid=C3FC47CD-82E3-451F-A3A2-644F8BD6AE30</t>
  </si>
  <si>
    <t xml:space="preserve"> LNDPV3ITI</t>
  </si>
  <si>
    <t xml:space="preserve">livre itil </t>
  </si>
  <si>
    <t>EP2OHEM</t>
  </si>
  <si>
    <t>Oracle Hyperion Essbase</t>
  </si>
  <si>
    <t>Analyse et pilotage de la performance de l'entreprise (Cours et ateliers) (2e édition)</t>
  </si>
  <si>
    <t>Antoine Dinimant, Wojtek  Janeczek, Sébastien  Roux, Laëtitia  Terlutte</t>
  </si>
  <si>
    <t>Dinimant, Antoine</t>
  </si>
  <si>
    <t xml:space="preserve">Janeczek, Wojtek </t>
  </si>
  <si>
    <t xml:space="preserve">Roux, Sébastien </t>
  </si>
  <si>
    <t xml:space="preserve">Terlutte, Laëtitia </t>
  </si>
  <si>
    <t>849 pages</t>
  </si>
  <si>
    <t>Ce livre sur Oracle Hyperion Essbase (en version 11.1.2.4 au moment de l'écriture) s'adresse à tous les acteurs du monde de l'analyse et de la Business Intelligence : aux informaticiens d'une part, aux fonctionnels d'autre part (financiers, contrôleurs de gestion, analystes, etc.), sans connaissances informatiques ou financières spécialisées préalables. L'originalité de la technologie Essbase, fondée sur la modélisation multidimensionnelle (OLAP), nivelle les différences entre ces deux publics et les place à un niveau comparable. Le livre part donc du niveau débutant, laisse le lecteur entrer où il le souhaite, et le conduit, à travers un parcours exhaustif du logiciel, jusqu'à un niveau avancé, quel que soit son métier.
La démarche retenue se veut résolument pédagogique et se fonde sur l'analyse de cas et d'exemples. Chaque chapitre, construit comme un cours, présente les divers aspects d'Essbase à travers des exemples concrets. Une douzaine d'ateliers, répartis en fin de chapitre, permettent de mettre en pratique les notions vues dans la partie cours. Tous les exercices sont corrigés, avec non seulement la solution mais surtout la démarche qui permet de l'atteindre. 
Dans cette nouvelle édition du livre, les auteurs présentent les nouveautés ou changements intervenus jusqu'à la version 11.1.2.4 (calcul ASO, nouvelles fonctions, Calculation Manager) et approfondissent plusieurs points qui prennent de l'importance (Smart View, optimisation, Essbase Studio, etc.).
Le livre présente ainsi l'ensemble de la solution Essbase, depuis la construction d'une modélisation commune aux utilisateurs et aux techniciens, jusqu'aux fonctions les plus avancées. 
Les quatre auteurs, de formations très diverses, sont des spécialistes reconnus d'Essbase, chacun exerçant ou ayant exercé à la fois comme consultant et comme formateur, ce qui leur garantit la double compétence technique et pédagogique nécessaire pour un tel ouvrage. La diversité de leurs cursus universitaires et de leurs expériences professionnelles reflète la polyvalence d'Essbase et leur permet de couvrir toutes les facettes d'un logiciel particulièrement riche.
Les fichiers d'exercices sont disponibles en téléchargement sur www.editions-eni.fr.
Les chapitres du livre :
Avant-propos &amp;ndash; Essbase et les systèmes décisionnels &amp;ndash; Première partie :  Construction et utilisation des cubes BSO &amp;ndash; Deuxième partie : Calcul des cubes  BSO &amp;ndash; Troisième partie : Les cubes ASO &amp;ndash; Quatrième partie : Administrer Essbase &amp;ndash; Cinquième partie Programmer Essbase &amp;ndash; Annexes</t>
  </si>
  <si>
    <t>%SITE_CLIENT%/?library_guid=96F22F63-FC14-40EF-B825-0A98FB7DE760</t>
  </si>
  <si>
    <t xml:space="preserve"> aso </t>
  </si>
  <si>
    <t xml:space="preserve"> LNEP2OHEM</t>
  </si>
  <si>
    <t xml:space="preserve"> molap </t>
  </si>
  <si>
    <t xml:space="preserve"> olap </t>
  </si>
  <si>
    <t xml:space="preserve"> smart view  </t>
  </si>
  <si>
    <t xml:space="preserve">bi </t>
  </si>
  <si>
    <t>AT17AUT</t>
  </si>
  <si>
    <t>AutoCAD 2017 - Conception, dessin 2D et 3D, présentation</t>
  </si>
  <si>
    <t>Ce livre sur AutoCAD 2017 a pour but de vous faire découvrir puis maîtriser la grande majorité des fonctionnalités 2D et 3D d'AutoCAD, des plus simples aux plus avancées. Il est destiné à des lecteurs possédant idéalement déjà de bonnes bases de dessin technique et présente toutes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</si>
  <si>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%SITE_CLIENT%/?library_guid=9296FEB3-01DE-45EF-94E4-399DCFCB48D0</t>
  </si>
  <si>
    <t xml:space="preserve"> LNAT17AUT</t>
  </si>
  <si>
    <t>RB5LIBWRI</t>
  </si>
  <si>
    <t>LibreOffice Writer 5</t>
  </si>
  <si>
    <t>Fonctions essentielles</t>
  </si>
  <si>
    <t>Ce guide pratique sur Writer a été conçu pour vous permettre de retrouver rapidement les fonctions essentielles du traitement de texte intégré dans la suite libre LibreOffice 5 : après la description de l'environnement, vous découvrirez comment gérer les documents, comment les mettre en page, les imprimer, saisir ou modifier le texte. 
Vous apprendrez ensuite à mettre en forme les caractères, paragraphes et à concevoir des présentations spécifiques grâce aux sections. Dans la partie suivante, vous apprendrez à automatiser vos mises en forme à l'aide des styles. Vous découvrirez ensuite les techniques permettant la révision des textes (orthographe, synonyme, césure) et la gestion des longs documents (note, table des matières, index). Pour finir, vous verrez comment compléter vos textes en insérant tableaux, dessins et images.</t>
  </si>
  <si>
    <t>%SITE_CLIENT%/?library_guid=734D1566-5437-4744-B7DE-8D08C953FB5A</t>
  </si>
  <si>
    <t xml:space="preserve"> Fontwork </t>
  </si>
  <si>
    <t xml:space="preserve"> libre </t>
  </si>
  <si>
    <t xml:space="preserve"> LNRB5LIBWRI</t>
  </si>
  <si>
    <t xml:space="preserve"> Ooo </t>
  </si>
  <si>
    <t>SOB16ATCD</t>
  </si>
  <si>
    <t>à l'aide des tableaux croisés dynamiques (3e édition)</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</si>
  <si>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couvre les versions 2010, 2013 et 2016 d'Excel ; les captures d'écran ont été réalisées à l'aide de la dernière version, Excel 2016.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requêtes Access...). Capable d'appliquer des mises en forme conditionnelles à vos tableaux croisés, vous pourrez aussi automatiser les tâches répétitives grâce aux nombreuses astuces fournies (notamment l'utilisation de fonctions de calcul avancées d'Excel 2016 ainsi que la réalisation de procédures VBA). 
Un exemple d'utilisation de Power Pivot est présenté en fin d'ouvrage.
Les exemples utilisés dans ce livre proviennent de cas concrets et variés. Les fichiers nécessaires à leur réalisation sont disponibles en téléchargement sur le site des Editions ENI www.editions-eni.fr.</t>
  </si>
  <si>
    <t>%SITE_CLIENT%/?library_guid=BA806F6C-1E0D-4A81-96FE-45FE256807D5</t>
  </si>
  <si>
    <t xml:space="preserve"> LNSOB16ATCD</t>
  </si>
  <si>
    <t>DP2MIG</t>
  </si>
  <si>
    <t>Migration de données</t>
  </si>
  <si>
    <t>D'un Système d'Information à l'autre : la démarche complète (2e édition)</t>
  </si>
  <si>
    <t>Bernard Lauxerrois</t>
  </si>
  <si>
    <t>Lauxerrois, Bernard</t>
  </si>
  <si>
    <t>383 pages</t>
  </si>
  <si>
    <t>Ce livre sur la migration de données s'adresse aux Chefs de projet, Directeurs informatiques ou Responsables d'entreprises en charge du changement du Système d'Information de l'entreprise. Les développeurs en charge d'une telle mission trouveront également la méthode à adopter pour la mener à bien. 
Dans le cadre d'un tel projet, la migration des données est une étape essentielle, voire même cruciale pour l'entreprise et nécessite une organisation particulière, différente de l'organisation d'un projet informatique classique.
Ce livre présente la démarche à mettre en oeuvre pour migrer les données ; depuis l'étude initiale jusqu'à la bascule sur le nouveau système, en passant par la spécification des règles de migration, l'évaluation de la solution et la réalisation des programmes de reprise.
Cette nouvelle édition du livre intègre un chapitre sur les outils facilitant la gestion d'un projet de migration.
Les chapitres du livre :
Avant-propos &amp;ndash; Les différentes phases de la migration &amp;ndash; Quelques principes avant de commencer &amp;ndash; Étude initiale &amp;ndash; Spécifications - Réalisation &amp;ndash; Certification Statique &amp;ndash; Certification Dynamique &amp;ndash; Bascule &amp;ndash; Fiabilisation des données &amp;ndash; Paramétrage &amp;ndash; Environnements techniques &amp;ndash; Suivi &amp;ndash; Management des risques &amp;ndash; Les fiches de synthèse &amp;ndash; Les outils &amp;ndash; Les facteurs clés de succès</t>
  </si>
  <si>
    <t>%SITE_CLIENT%/?library_guid=58E000A2-8491-4AD6-83C7-A57D1A4A0678</t>
  </si>
  <si>
    <t xml:space="preserve"> Access </t>
  </si>
  <si>
    <t xml:space="preserve"> LNDP2MIG</t>
  </si>
  <si>
    <t>RI16WINAD</t>
  </si>
  <si>
    <t>Architecture et Gestion des services de domaine Active Directory (AD DS)</t>
  </si>
  <si>
    <t>739 pages</t>
  </si>
  <si>
    <t>Ce livre sur Active Directory s'adresse aux architectes et administrateurs réseaux désireux de concevoir et gérer une infrastructure de services de domaine Active Directory avec Windows Server 2016. L'approche architecture de l'ouvrage permet au lecteur de bien comprendre les concepts essentiels et de prendre conscience des bonnes pratiques. 
Les premiers chapitres décrivent la mise en oeuvre et l'administration des services DNS avec les services Active Directory. Les chapitres suivants s'attardent sur les éléments de structure tels que les domaines, les OU, les arbres, les forêts ainsi que sur la création et la configuration des objets stratégies de groupe (utilisation de la console GPMC, analyse et modélisation RSoP, délégation...). Les nouvelles possibilités des Préférences des Stratégies de groupe sont présentées puis le cycle de vie des logiciels est traité via la gestion des logiciels au sein des infrastructures Active Directory. 
Le dernier chapitre traite de la configuration des rôles de serveurs avec les services Active Directory de Windows Server 2016.
Les principes fondamentaux et la configuration des services de certificats AD CS, les nouveautés et l'installation des services de fédération AD FS, des services LDAP AD LDS et des services de gestion des droits numériques AD RMS vous permettront de visualiser l'importance des nouveautés apportées par Windows Server 2016. Le dernier chapitre vous permettra de découvrir les services Azure AD et de comprendre tout l'intérêt des solutions Cloud Microsoft Azure en mode hybride.
Les chapitres du livre :
Introduction aux services AD DS &amp;ndash; DNS : concepts, architecture et  administration &amp;ndash; Intégration des zones DNS dans Active Directory &amp;ndash; Services de  localisation AD DS et services DNS &amp;ndash; Composants de la structure logique &amp;ndash;  Groupes, unités d'organisation et délégation &amp;ndash; Principes fondamentaux des  stratégies de groupe &amp;ndash; Gestion des logiciels avec les stratégies de groupe &amp;ndash;  Configuration des rôles Active Directory &amp;ndash; Introduction à Azure Active Directory</t>
  </si>
  <si>
    <t>%SITE_CLIENT%/?library_guid=0D603F7A-B49B-44E8-8CFC-0BD0BAEDD53A</t>
  </si>
  <si>
    <t xml:space="preserve">  servicesDNS </t>
  </si>
  <si>
    <t xml:space="preserve"> AD CS </t>
  </si>
  <si>
    <t xml:space="preserve"> AD FS </t>
  </si>
  <si>
    <t xml:space="preserve"> AD RMS </t>
  </si>
  <si>
    <t xml:space="preserve"> délégation </t>
  </si>
  <si>
    <t xml:space="preserve"> domaine </t>
  </si>
  <si>
    <t xml:space="preserve"> GPMC </t>
  </si>
  <si>
    <t xml:space="preserve"> LNRI16WINAD</t>
  </si>
  <si>
    <t xml:space="preserve"> OCSP </t>
  </si>
  <si>
    <t xml:space="preserve"> OU </t>
  </si>
  <si>
    <t xml:space="preserve"> OUs </t>
  </si>
  <si>
    <t xml:space="preserve"> RsoP </t>
  </si>
  <si>
    <t xml:space="preserve"> SCEP </t>
  </si>
  <si>
    <t xml:space="preserve"> Server </t>
  </si>
  <si>
    <t xml:space="preserve"> serveur AD CS </t>
  </si>
  <si>
    <t xml:space="preserve"> serveur AD FS </t>
  </si>
  <si>
    <t xml:space="preserve"> serveur AD RMS </t>
  </si>
  <si>
    <t xml:space="preserve"> stratégie de groupe </t>
  </si>
  <si>
    <t>DPOC</t>
  </si>
  <si>
    <t>Objets connectés</t>
  </si>
  <si>
    <t>La nouvelle révolution numérique</t>
  </si>
  <si>
    <t>Renaud Acas, Eric  Barquissau, Yves-Marie Boulvert, Eric  Dosquet, Frédéric Dosquet</t>
  </si>
  <si>
    <t>Acas, Renaud</t>
  </si>
  <si>
    <t xml:space="preserve">Barquissau, Eric </t>
  </si>
  <si>
    <t>Boulvert, Yves-Marie</t>
  </si>
  <si>
    <t>Préface d'Olivier Ezratty
Les objets connectés sont présents dans notre vie quotidienne et le seront de plus en plus. La révolution connectée est LA grande révolution de ce début de XXIème siècle ; elle implique des bouleversements bien plus importants encore que l'arrivée des smartphones et des tablettes. "Mesurer", "calculer", "monitorer", "reporter", "contrôler" et finalement "comprendre" et "corriger" deviennent des réflexes personnels au même titre que des branches d'activité d'entreprise. C'est une nouvelle façon de comprendre le monde et d'interagir avec lui qui s'offre aux générations actuelles. Mais comment fonctionnent ces objets connectés ? 
Ce livre permet d'avoir une vision globale de l'insertion de ces objets dans nos vies personnelles et professionnelles. Les angles technique, marketing et également juridique sont ici privilégiés. 
Il convient en premier lieu de bien comprendre l'écosystème et toute la chaîne de création d'un objet connecté. Ensuite, sont exposés les modèles de comportements du consommateur permettant de comprendre l'adoption ou le rejet de ces nouveaux objets. Leur design et leur ergonomie sont des points forts de leur offre et expliquent leur succès. 
Le fait que des secteurs d'activité ludiques comme le sport, et utiles d'un point de vue sociétal, comme la santé, aient été ciblés pour développer ces objets, ne tient pas du hasard. Ces secteurs sont sciemment choisis pour donner une image acceptable de ces technologies qui posent néanmoins certaines questions fondamentales quant aux libertés des individus. Le traçage des activités humaines devient une industrie même si les autorités restent vigilantes quant à l'exploitation des données recueillies. &amp;Agrave; l'heure du Big Data, les objets connectés apparaissent comme un canal privilégié de recueil de données et constituent, de fait, une source de profit gigantesque. 
Il semble inéluctable que ces objets, en dépit des questions éthiques sous-jacentes, seront une réalité tangible et incontournable à brève échéance. L'objectif de ce livre est de comprendre l'ensemble des enjeux, les opportunités et les impacts de cette révolution dans notre vie quotidienne et dans le domaine professionnel à travers une grille de lecture pratique, marketing, stratégique et juridique.
Les chapitres du livre :
La diffusion et l'adoption des innovations &amp;ndash; Objets connectés : what's in the box ? &amp;ndash; Comprendre les écosystèmes loT &amp;ndash; Ma startup IoT en 5 étapes &amp;ndash; Sécurité et protection des données &amp;ndash; Bibliographie</t>
  </si>
  <si>
    <t>%SITE_CLIENT%/?library_guid=139A3FA0-9669-4B18-9D23-0D52E61B1607</t>
  </si>
  <si>
    <t xml:space="preserve"> internet des objets </t>
  </si>
  <si>
    <t xml:space="preserve"> internet of things </t>
  </si>
  <si>
    <t xml:space="preserve"> IO </t>
  </si>
  <si>
    <t xml:space="preserve"> IoT </t>
  </si>
  <si>
    <t xml:space="preserve"> IT </t>
  </si>
  <si>
    <t xml:space="preserve"> LNDPOC</t>
  </si>
  <si>
    <t xml:space="preserve"> traçage </t>
  </si>
  <si>
    <t xml:space="preserve">Big data </t>
  </si>
  <si>
    <t>RB5LIBCAL</t>
  </si>
  <si>
    <t>LibreOffice Calc 5</t>
  </si>
  <si>
    <t>Ce livre vous présente dans le détail les fonctions essentielles de Calc, le tableur intégré dans la suite gratuite LibreOffice ; il s'adresse à toute personne débutante dans l'utilisation de Calc. 
Après la description de l'environnement, vous apprendrez à créer, enregistrer, ouvrir vos classeurs. Vous découvrirez toutes les techniques de saisie et de modification des données (nombres, dates, séries de données...). 
Vous verrez ensuite comment effectuer des calculs simples (somme, pourcentage, statistiques, date d'échéance) en exploitant les nombreuses fonctions de calcul de Calc. Vous apprendrez à modifier le contenu des cellules, à copier/déplacer des données, à trier le tableau, à modifier sa structure en ajoutant ou supprimant des lignes et colonnes et en gérant les feuilles de calcul qui le composent.
Vous exploiterez ensuite les nombreuses fonctions mises à votre disposition pour mettre en forme vos tableaux (polices de caractères, formats des nombres et dates, couleurs, bordures, styles...) avant d'en modifier la mise en page (marge, en-tête et pied de page) en vue de l'imprimer.
Vous verrez comment créer et mettre en forme les principaux types de graphiques disponibles : graphiques linéaires, histogrammes, sectoriels. La dernière partie est consacrée aux objets graphiques et détaille l'insertion et la mise en forme d'objets graphiques, de diagrammes (organigrammes) et d'images à l'aide des nombreux effets à votre disposition.</t>
  </si>
  <si>
    <t>%SITE_CLIENT%/?library_guid=FEC17AA0-1E28-4F79-B885-9E4EE6350D27</t>
  </si>
  <si>
    <t xml:space="preserve"> analyse croisé </t>
  </si>
  <si>
    <t xml:space="preserve"> LibreOffice </t>
  </si>
  <si>
    <t xml:space="preserve"> Livre Ooo </t>
  </si>
  <si>
    <t xml:space="preserve"> Livre OpenOffice.org </t>
  </si>
  <si>
    <t xml:space="preserve"> LNRB5LIBCAL</t>
  </si>
  <si>
    <t xml:space="preserve"> OpenSource </t>
  </si>
  <si>
    <t xml:space="preserve">OpenOffice </t>
  </si>
  <si>
    <t>RICSHALG</t>
  </si>
  <si>
    <t>exemples en C# - (nombreux exercices corrigés) [BTS - DUT informatique]</t>
  </si>
  <si>
    <t>Sébastien Putier, Sébastien  Rohaut</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</si>
  <si>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Le langage algorithmique (ou la syntaxe du pseudo-code des algorithmes) reprend celui couramment utilisé dans les écoles d'informatique et dans les formations comme les BTS, DUT, première année d'ingénierie à qui ce livre est principalement destiné et conseillé. Une fois les notions de base acquises, le lecteur trouvera dans ce livre de quoi évoluer vers des notions plus avancées : deux chapitres, l'un sur les pointeurs et les références, l'autre sur les objets, ouvrent les portes de la programmation dans des langages évolués et puissants comme C, C++, Java et surtout C#.
Cet ouvrage propose à la fin de chaque chapitre de nombreux exercices corrigés permettant de consolider ses acquis.
La plupart des algorithmes de ce livre sont écrits en C# et les sources, directement utilisables, sont disponibles en téléchargement sur le site www.editions-eni.fr.
Les chapitres du livre :
Introduction &amp;ndash; Introduction à l'algorithmique &amp;ndash; Les variables et opérateurs &amp;ndash; Tests et logique booléenne &amp;ndash; Les boucles &amp;ndash; Les tableaux et structures &amp;ndash; Les sous-programmes &amp;ndash; Les fichiers &amp;ndash; Notions avancées &amp;ndash; Une approche de l'objet &amp;ndash; Corrigés des exercices</t>
  </si>
  <si>
    <t>%SITE_CLIENT%/?library_guid=3D31808A-00D3-4B96-B8DA-1AAC52E6F190</t>
  </si>
  <si>
    <t xml:space="preserve"> LNRICSHALG</t>
  </si>
  <si>
    <t>RB16OFFFB</t>
  </si>
  <si>
    <t>Microsoft® Office 2016 : Word, Excel, PowerPoint, Outlook 2016</t>
  </si>
  <si>
    <t xml:space="preserve">Ce livre vous présente les fonctions de base des principaux logiciels de la suite Microsoft® Office 2016 : le traitement de texte Word 2016, le tableur Excel 2016, le logiciel de présentations animées PowerPoint 2016 et le logiciel de messagerie Outlook 2016.
Il vous présente les fonctions de base du traitement de texte Word 2016 permettant de créer un document, de le mettre en page et de l'imprimer. 
Avec Excel 2016, vous apprendrez à créer des tableaux de calculs et des graphiques et à les mettre en forme. 
PowerPoint vous permettra de réaliser des diaporamas avec divers effets d'animation. 
Le chapitre sur Outlook vous explique comment envoyer des messages avec Outlook 2016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
Découvrez nos formations Microsoft Office éligibles au CPF 
en cliquant ici. Formation 100% financée, selon vos droits !
</t>
  </si>
  <si>
    <t>%SITE_CLIENT%/?library_guid=0A722DEA-EE0F-44D1-9D46-DD4A6AB9C10C</t>
  </si>
  <si>
    <t xml:space="preserve"> LNRB16OFFFB</t>
  </si>
  <si>
    <t xml:space="preserve"> Office 16 </t>
  </si>
  <si>
    <t xml:space="preserve"> Office16 </t>
  </si>
  <si>
    <t xml:space="preserve">Word2016 </t>
  </si>
  <si>
    <t>OW3JQU</t>
  </si>
  <si>
    <t>jQuery 3</t>
  </si>
  <si>
    <t>Ce livre sur jQuery 3 s'adresse aux intégrateurs web qui maîtrisent l'HTML et les CSS et qui veulent offrir aux visiteurs du site une expérience dynamique et interactive.
Dans une première partie, vous étudierez le framework jQuery : vous découvrirez les différentes solutions pour l'installer dans un site, vous verrez comment travailler avec l'API de jQuery ; vous apprendrez ainsi à utiliser la syntaxe, les sélecteurs, les événements, les effets et à manipuler les propriétés CSS ; vous verrez également comment modifier et personnaliser les plugins jQuery.
La seconde partie est consacrée à l'étude des widgets de jQuery User Interface qui vous permettront d'implémenter rapidement des composants interactifs : les composants en accordéon et à onglet, les boutons radio et les cases à cocher, les boîtes de dialogue, les menus hiérarchiques et bien d'autres encore.
Dans la dernière partie, vous apprendrez à installer et à utiliser des plugins jQuery tiers dans de nombreux domaines : utilisation des images, insertion de menus de navigation, création de formulaire dynamique...</t>
  </si>
  <si>
    <t>%SITE_CLIENT%/?library_guid=516F2E74-A73C-488A-9A70-790E44B5F399</t>
  </si>
  <si>
    <t xml:space="preserve"> accordéon </t>
  </si>
  <si>
    <t xml:space="preserve"> autocomplétion </t>
  </si>
  <si>
    <t xml:space="preserve"> carrousel </t>
  </si>
  <si>
    <t xml:space="preserve"> composant à onglets </t>
  </si>
  <si>
    <t xml:space="preserve"> diaporama  </t>
  </si>
  <si>
    <t xml:space="preserve"> effet jquery </t>
  </si>
  <si>
    <t xml:space="preserve"> LNOW3JQU</t>
  </si>
  <si>
    <t xml:space="preserve"> menus déroulants </t>
  </si>
  <si>
    <t>RI16EXCS</t>
  </si>
  <si>
    <t>Configurez et gérez votre environnement de messagerie</t>
  </si>
  <si>
    <t>629 pages</t>
  </si>
  <si>
    <t>Ce livre sur Exchange Server 2016 va vous permettre de passer en revue les principaux sujets et composants liés à la planification, l'installation, la configuration et la maintenance de Microsoft Exchange Server 2016. Grâce à de nombreux exemples et situations détaillées, vous serez capable de mettre en oeuvre une infrastructure complète et sécurisée représentative des conditions réelles de mise en production d'une infrastructure de messagerie s'appuyant sur Microsoft Exchange Server 2016.
Après un rappel sur les interactions entre Exchange Server et l'annuaire Active Directory, les auteurs détaillent l'installation du serveur au sein d'une organisation puis présentent les principaux outils d'administration et l'ensemble des critères vous permettant d'évaluer l'architecture de l'infrastructure Exchange Server 2016 à mettre en place. Dans les chapitres suivants, les auteurs présentent l'implémentation du rôle de serveur de Boîtes aux lettres et des services afférents tels l'accès client, ainsi que le rôle Transport Edge. Sont également abordés tout au long de l'ouvrage, les tâches d'administration des objets destinataires, des listes d'adresses ou encore des dossiers publics au travers de la console d'administration Exchange Administration Center et de l'Exchange Management Shell. Avec les derniers chapitres vous pourrez sécuriser les accès à votre infrastructure Exchange Server 2016, mettre en place une solution de haute disponibilité ainsi qu'une stratégie de sauvegarde de vos données Exchange.
Ce livre sera votre compagnon pour tous vos projets d'implémentation et d'administration en vous apportant pas à pas les connaissances nécessaires au bon déroulement de ceux-ci.
Des éléments complémentaires sont en téléchargement sur le site www.editions-eni.fr.
Les chapitres du livre :
Avant-propos &amp;ndash; Introduction à Exchange 2016 &amp;ndash; Intégration à Active Directory &amp;ndash; Prérequis et installation d'Exchange 2016 &amp;ndash; Présentation des outils d'administration &amp;ndash; Dimensionnement et architecture &amp;ndash; Configuration du stockage &amp;ndash; Configuration des protocoles d'accès client &amp;ndash; Configuration du routage de messages &amp;ndash; Administration des objets destinataires &amp;ndash; Mise en place de la sécurité &amp;ndash; Implémentation de la haute disponibilité &amp;ndash; Support opérationnel d'Exchange 2016 &amp;ndash; Administration des dossiers publics &amp;ndash; Configuration de l'interopérabilité</t>
  </si>
  <si>
    <t>%SITE_CLIENT%/?library_guid=6FFE2459-CDFC-47BA-9FFB-D3577A0F197C</t>
  </si>
  <si>
    <t xml:space="preserve"> ActiveSync </t>
  </si>
  <si>
    <t xml:space="preserve"> communication unifiée </t>
  </si>
  <si>
    <t xml:space="preserve"> exchange serveur</t>
  </si>
  <si>
    <t xml:space="preserve"> exchange serveur </t>
  </si>
  <si>
    <t xml:space="preserve"> groupware </t>
  </si>
  <si>
    <t xml:space="preserve"> livre exchange </t>
  </si>
  <si>
    <t xml:space="preserve"> livre messagerie </t>
  </si>
  <si>
    <t xml:space="preserve"> LNRI16EXCS</t>
  </si>
  <si>
    <t xml:space="preserve"> messagerie électronique </t>
  </si>
  <si>
    <t xml:space="preserve"> messagerie unifiée </t>
  </si>
  <si>
    <t xml:space="preserve"> microsoft exchange </t>
  </si>
  <si>
    <t xml:space="preserve"> OMA </t>
  </si>
  <si>
    <t xml:space="preserve"> Outlook </t>
  </si>
  <si>
    <t xml:space="preserve"> OWA </t>
  </si>
  <si>
    <t xml:space="preserve"> POP3 </t>
  </si>
  <si>
    <t xml:space="preserve"> Powershell </t>
  </si>
  <si>
    <t xml:space="preserve"> UM </t>
  </si>
  <si>
    <t>TP16ACCV</t>
  </si>
  <si>
    <t>Thierry Marian</t>
  </si>
  <si>
    <t>Marian, Thierry</t>
  </si>
  <si>
    <t>&amp;Agrave; partir des exercices pratiques de ce livre, tous les utilisateurs d'Access 2016 seront capables d'initier ou d'améliorer des applications VBA Access en bénéficiant des astuces, des méthodes et du retour d'expérience de développeurs.
Le livre propose un apprentissage progressif du langage de programmation VBA. La première partie s'attache à l'acquisition des bases de la programmation puis, se succèdent la réalisation des interfaces utilisateur, la manipulation des données de la base de données, l'optimisation et la sécurisation du programme.
Avec un très grand nombre d'exercices de difficulté croissante, basés sur des exemples concrets, l'ouvrage couvre les domaines suivants : la programmation de procédures et de fonctions, le contrôle des objets d'interfaçage (formulaire, état, etc.), la manipulation des objets de données (tables, requêtes, SQL, Recordset, ADO DB, ODBC), la collaboration avec les applications de la suite Office, l'import et l'export de données, la personnalisation de l'environnement de travail, l'amélioration des performances du programme.
Au terme de cette mise en pratique, vous disposerez de tous les éléments requis pour réaliser une application sous VBA Access ce qui vous permettra de trouver des solutions informatiques globales ou métiers en capitalisant sur les applications Microsoft Office.
Des éléments sont en téléchargement sur le site www.editions-eni.fr.
157 QCM &amp;ndash; 97 travaux pratiques et leurs corrigés &amp;ndash; Plus de 32 H de mise en pratique.
Les chapitres du livre :
Avant-propos &amp;ndash; Procédures et fonctions &amp;ndash; Variables et constantes &amp;ndash; Opérateurs &amp;ndash; Structures de contrôle &amp;ndash; Tableaux- Langage Objet &amp;ndash; Formulaires et boîtes de dialogue &amp;ndash; Contrôles &amp;ndash; Requêtes et langage SQL &amp;ndash; Objets de données &amp;ndash; États &amp;ndash; Automation/Interactions avec le Pack Office - API Windows &amp;ndash; Optimisation &amp;ndash; Administration de l'application Access</t>
  </si>
  <si>
    <t>%SITE_CLIENT%/?library_guid=6E2399E4-13AE-4314-8AD9-7AA00D50B8A7</t>
  </si>
  <si>
    <t xml:space="preserve"> LNTP16ACCV</t>
  </si>
  <si>
    <t>RB16ACC</t>
  </si>
  <si>
    <t>Access 2016</t>
  </si>
  <si>
    <t>399 pages</t>
  </si>
  <si>
    <t xml:space="preserve">Ce livre de référence sur Microsoft® Access 2016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
Quizinclus dans 
la version en ligne !
- Testez vos connaissances à l'issue de chaque chapitre
- Validez vos acquis
</t>
  </si>
  <si>
    <t>%SITE_CLIENT%/?library_guid=FCD5F42A-582C-4F97-88FF-6B777A807E47</t>
  </si>
  <si>
    <t xml:space="preserve"> Access 16 </t>
  </si>
  <si>
    <t xml:space="preserve"> LNRB16ACC</t>
  </si>
  <si>
    <t>PIMSMIN</t>
  </si>
  <si>
    <t>Minecraft</t>
  </si>
  <si>
    <t>Personnalisez vos univers avec SketchUp</t>
  </si>
  <si>
    <t>Jean-Luc Clauss</t>
  </si>
  <si>
    <t>Clauss, Jean-Luc</t>
  </si>
  <si>
    <t>Jeu du type « bac à sable », Minecraft a contribué à populariser la construction 3D. Logiciel de la modélisation plaisir, SketchUp a rendu la 3D accessible à tous, professionnels comme particuliers.
Les deux étaient donc faits pour se rapprocher. Grâce à SketchUp, l'expérience Minecraft peut se prolonger en dehors du jeu sous plusieurs formes : design, impression 3D de goodies, imageries infographiques, etc.
Nous commencerons par souligner les points communs entre Minecraft et SketchUp. Puis nous verrons comment dessiner dans SketchUp en s'inspirant du graphisme de Minecraft. Ensuite nous détaillerons toutes les astuces qui vous permettront de donner vie à vos goodies Minecraft travaillés dans SketchUp : des différents modes de rendu et d'animation aux techniques dédiées à l'impression 3D. Pour terminer, nous décrirons les techniques pour exporter tout modèle SketchUp vers Minecraft afin qu'il fasse partie intégrante de votre monde.
Explorant de nouveaux horizons de conception et de création, ce livre conviendra aux utilisateurs de SketchUp et Minecraft, mais aussi aux enseignants souhaitant vulgariser la modélisation 3D de manière ludique.</t>
  </si>
  <si>
    <t>PIXEL MÉMO</t>
  </si>
  <si>
    <t>%SITE_CLIENT%/?library_guid=FD70F013-AE82-481D-B86A-1A6AB634B355</t>
  </si>
  <si>
    <t xml:space="preserve"> goodies </t>
  </si>
  <si>
    <t xml:space="preserve"> impression 3D </t>
  </si>
  <si>
    <t xml:space="preserve"> LNPIMSMIN</t>
  </si>
  <si>
    <t>EI15CASP</t>
  </si>
  <si>
    <t>ASP.NET avec C# sous Visual Studio 2015</t>
  </si>
  <si>
    <t>584 pages</t>
  </si>
  <si>
    <t>Ce livre s'adresse aux développeurs, architectes et administrateurs qui souhaitent adopter une approche professionnelle pour la réalisation d'applications Web en tirant le meilleur parti possible d'ASP.NET 4.5.2. Il accompagne le lecteur dans une étude complète de la technologie ASP.NET et de Visual Studio 2015. Pour chaque thème abordé, des exemples pratiques et utiles sont fournis en C#. 
Le lecteur commencera par Visual Studio et ses outils (débogage, refactoring, tests unitaires, tests d'interface graphique...) et par les évolutions du langage C#. Le deuxième chapitre décrit le fonctionnement des applications IIS et explique comment réaliser des modules spécifiques pour le serveur Web. L'ouvrage étudie en détail les Web forms, AJAX, JQuery, et propose des composants personnalisés pour créer des graphiques. Les sites MVC et leurs développements SPA et Web API sont présentés avec des exemples pratiques, ainsi que leur sécurisation. 
Les chapitres suivants élaborent des solutions pour allier rapidité de développement et performances dans l'accès aux bases de données ADO.NET, avec notamment les nouveaux composants basés sur LINQ et entity framework et les états Reporting Services. Sont ensuite traitées la sécurisation unifiée des sites Web OWIN (avec Google) et la personnalisation de la navigation (Web Part et services Web WCF, REST). Le dernier chapitre décrit la mise en production sous ASP.NET et l'infrastructure de supervision Health Monitoring ainsi que le déploiement des applications Web sur la plateforme Cloud Microsoft Azure.
Les exemples de code du livre sont en téléchargement sur le site www.editions-eni.fr.
Les chapitres du livre :
Avant-propos &amp;ndash; Visual Studio 2015 et .NET 4.5.2 &amp;ndash; Les sites web ASP.NET 4.5.2 &amp;ndash; Les Web Forms &amp;ndash; Les sites web MVC &amp;ndash; L'accès aux données avec ADO.NET 4.5.2 &amp;ndash; Gestion de l'état &amp;ndash; Personnalisation et sécurisation &amp;ndash; Les services web WCF et REST &amp;ndash; Configuration, déploiement et administration</t>
  </si>
  <si>
    <t>%SITE_CLIENT%/?library_guid=18D5CC2B-AC4A-41A7-B9F7-C5529A16EDDF</t>
  </si>
  <si>
    <t xml:space="preserve"> LNEI15CASP</t>
  </si>
  <si>
    <t xml:space="preserve"> Visual Studio</t>
  </si>
  <si>
    <t xml:space="preserve"> visualstudio </t>
  </si>
  <si>
    <t xml:space="preserve"> vs 2015 </t>
  </si>
  <si>
    <t>EPSHIN</t>
  </si>
  <si>
    <t>Shinken</t>
  </si>
  <si>
    <t>Guide de la supervision (de l'installation à l'exploitation)</t>
  </si>
  <si>
    <t xml:space="preserve">Ce livre sur Shinken (en version 2.4 au moment de l'écriture) s'adresse à des administrateurs d'infrastructures ainsi qu'à des utilisateurs avertis et initiés à la supervision. Il a pour objectif, d'une part de démontrer l'utilité de la surveillance accrue d'une infrastructure et d'autre part de guider le lecteur dans le déploiement de cette solution de supervision et l'adaptation de son paramétrage au plus près des besoins de l'entreprise tout en évitant certains écueils. 
Dans un premier temps, l'auteur détaille le concept même de la supervision et sélectionne une architecture type pour installer la solution Shinken (sur un serveur Red Hat 6.x dans le livre) et décrire les bonnes pratiques à mettre en oeuvre pour concevoir une plateforme de supervision pérenne. Les chapitres suivants présentent des fonctionnalités de Shinken qui permettent une supervision avancée de l'infrastructure (bases de données, serveurs web, réseau SAN...) mais aussi la mise en place de la sécurisation de la solution. Un chapitre est dédié au développement de la solution via la programmation ou l'utilisation d'outils tiers pour étendre les capacités de Shinken.
Tout au long du livre, l'auteur propose une démarche didactique mettant en oeuvre une plateforme complète de supervision sécurisée. Il illustre ses propos par un exemple concret de gestion de parc informatique avec déploiement d'un centre de support au travers d'outils complémentaires comme GLPI et FusionInventory. 
Des éléments complémentaires sont en téléchargement sur le site www.editions-eni.fr.
Les chapitres du livre :
Avant-propos &amp;ndash; Conception et architecture &amp;ndash; Préparation et installation &amp;ndash; Conception d'architecture de supervision &amp;ndash; Gestion de la configuration &amp;ndash; Supervision avancée &amp;ndash; Sécurisation et redondance &amp;ndash; Développement et programmation &amp;ndash; Applications et cas pratiques &amp;ndash; Conclusion
Quizinclus dans 
la version en ligne !
- Testez vos connaissances à l'issue de chaque chapitre
- Validez vos acquis
</t>
  </si>
  <si>
    <t>%SITE_CLIENT%/?library_guid=3D357917-2BAE-4902-AF7E-70D06C445CE1</t>
  </si>
  <si>
    <t xml:space="preserve"> FusionInventory </t>
  </si>
  <si>
    <t xml:space="preserve"> GLPI </t>
  </si>
  <si>
    <t xml:space="preserve"> LNEPSHIN</t>
  </si>
  <si>
    <t xml:space="preserve">livre supervision </t>
  </si>
  <si>
    <t>OW2WEBAUD</t>
  </si>
  <si>
    <t>Audit de site web (2e édition)</t>
  </si>
  <si>
    <t>Ce livre apporte une méthodologie pour l'analyse des sites web et l'identification des points d'amélioration. L'audit est un prérequis incontournable lors de la refonte ou de l'optimisation d'un site web.
L'approche pédagogique du livre facilite sa prise en main : quel que soit le type de site à auditer (site institutionnel, site de e-commerce, blog), toute personne qui en a la charge peut utiliser cette méthode sans connaissances techniques particulières.
L'ergonomie web, les fonctionnalités, la compatibilité, les contenus, l'accessibilité, le référencement, l'e-réputation, la conformité, la réglementation et l'analyse des statistiques de consultation : ces dix facettes stratégiques sont passées au crible à travers l'utilisation de plus de 70 outils disponibles gratuitement en ligne, 8 grilles d'audit et l'expérience de l'auteur, professionnel du web depuis plus de 15 ans.</t>
  </si>
  <si>
    <t>%SITE_CLIENT%/?library_guid=25ABA1A7-5D01-4F76-86EA-51DE880034DB</t>
  </si>
  <si>
    <t xml:space="preserve"> compatibilité </t>
  </si>
  <si>
    <t xml:space="preserve"> eréputation </t>
  </si>
  <si>
    <t xml:space="preserve"> LNOW2WEBAUD</t>
  </si>
  <si>
    <t xml:space="preserve"> réglementation </t>
  </si>
  <si>
    <t xml:space="preserve">Analyse </t>
  </si>
  <si>
    <t>RI16SHAS</t>
  </si>
  <si>
    <t>SharePoint Server 2016</t>
  </si>
  <si>
    <t>Déploiement et administration de la plate-forme</t>
  </si>
  <si>
    <t>Ce livre sur SharePoint Server 2016 s'adresse aux administrateurs système et aux responsables informatiques d'entreprise. Il présente une méthodologie de mise en oeuvre du produit et l'administration des fonctionnalités de l'édition Standard. 
Le livre permet la compréhension approfondie du produit, de la préparation du projet au déploiement et à l'administration sans oublier l'accompagnement des utilisateurs. Il s'adresse à toute personne sans expérience particulière sur SharePoint, souhaitant bénéficier d'un tour d'horizon complet de l'édition Standard du produit et il ne nécessite aucune compétence de développeur : les fonctions mises en oeuvre dans les exemples ne contiennent aucun code et ne nécessitent pas de programmation. 
Après une présentation de la gamme SharePoint et de la terminologie autour du produit, l'auteur parcourt l'installation puis l'administration. Il utilise ensuite les objets de sites et leurs possibilités (bibliothèques, listes, construction de sites) puis les scénarios de travail avec les composants de la suite Microsoft Office et enfin la configuration des applications de services.
Les scénarios utilisés dans le livre ont été regroupés dans cinq fichiers de solutions, disponibles en téléchargement sur le site www.editions-eni.fr. Ils peuvent être déployés librement afin de recréer un environnement de test permettant l'apprentissage du produit.
Les chapitres du livre :
Avant-propos &amp;ndash; Présentation des technologies SharePoint &amp;ndash; Méthodologie et préparation du projet &amp;ndash; Installation de la plate-forme &amp;ndash; Site d'administration centrale &amp;ndash; Gestion de contenu : les bibliothèques &amp;ndash; Gestion de contenu : les listes &amp;ndash; Autres outils collaboratifs &amp;ndash; Les affichages &amp;ndash; Gestion des sites &amp;ndash; Les flux de travail &amp;ndash; Intégration avec la gamme Office &amp;ndash; Gestion de la sécurité &amp;ndash; Application de service de recherche &amp;ndash; Surveillance et sauvegarde &amp;ndash; Intégration de SSRS 2016 &amp;ndash; Business Connectivity Services &amp;ndash; Applications de service édition Entreprise &amp;ndash; Présentation d'Office 365 &amp;ndash; Annexes</t>
  </si>
  <si>
    <t>%SITE_CLIENT%/?library_guid=A27C4394-BBF5-4C0F-AB35-3B1CC89DF2A7</t>
  </si>
  <si>
    <t xml:space="preserve"> foundation </t>
  </si>
  <si>
    <t xml:space="preserve"> LNRI16SHAS</t>
  </si>
  <si>
    <t xml:space="preserve"> moss </t>
  </si>
  <si>
    <t xml:space="preserve">wss </t>
  </si>
  <si>
    <t>OW35HTM</t>
  </si>
  <si>
    <t>HTML5 et CSS3</t>
  </si>
  <si>
    <t>Faites évoluer le design de vos sites web (3e édition)</t>
  </si>
  <si>
    <t>Pour les designers web, la conception des sites web passe par la maîtrise des langages fondateurs que sont l'HTML (HyperText Markup Language) et les CSS (Cascading Style Sheets). Les dernières versions de ces deux langages, l'HTML5 et les CSS3, vont faire évoluer la manière de concevoir vos sites web en vous offrant de nouvelles possibilités de structure, de mise en page et de mise en forme.
Ce livre s'adresse aux concepteurs de sites web et aux designers web ayant déjà la connaissance de l'HTML 4 et des CSS 2.1, qui veulent faire évoluer leurs créations et créer des sites web intégrant ces nouveaux standards. 
Dans la partie consacrée à l'HTML5, vous étudierez la nouvelle syntaxe, les nouveaux éléments de structure sémantique (en-tête, section, navigation...) et les formulaires interactifs.
Dans celle consacrée aux CSS3, vous apprendrez à utiliser les nouveaux sélecteurs, la mise en forme du texte et les conteneurs (ombre portée, coins arrondis, dégradés, bordures en motif...).
Vous découvrirez le fort potentiel des nouveaux effets de transformation, de transition et d'animation et l'insertion native du multimédia (audio et vidéo).
Un chapitre est consacré au design adaptatif (Responsive Web Design) qui permet d'adapter vos sites web aux différents supports de diffusion (écrans d'ordinateur, tablettes et smartphones).
Enfin, nous aborderons une des dernières nouveautés des CSS3 : l'utilisation du module Flexbox qui va révolutionner la conception des sites web en facilitant la création de mises en page évoluées et responsives.</t>
  </si>
  <si>
    <t>%SITE_CLIENT%/?library_guid=606FC5B8-603A-49FF-BEE5-AC14E58B6FBD</t>
  </si>
  <si>
    <t xml:space="preserve"> conteneurs </t>
  </si>
  <si>
    <t xml:space="preserve"> html5 </t>
  </si>
  <si>
    <t xml:space="preserve"> LNOW35HTM</t>
  </si>
  <si>
    <t xml:space="preserve"> w3c </t>
  </si>
  <si>
    <t xml:space="preserve">Design adaptatif </t>
  </si>
  <si>
    <t>RI57MYSA</t>
  </si>
  <si>
    <t>MySQL 5.7</t>
  </si>
  <si>
    <t>503 pages</t>
  </si>
  <si>
    <t xml:space="preserve">Ce livre sur MySQL 5.7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présentation de l'architecture du serveur et des principaux moteurs de stockage, méthodes d'installation mono et multi-instances, bonnes pratiques de configuration. 
Après ces fondamentaux vous donnant une bonne compréhension des spécificités du SGBD, vous apprendrez comment gérer votre serveur au quotidien en ayant à l'esprit les principes essentiels de sécurité, en mettant en place des stratégies efficaces pour les sauvegardes et les restaurations.
La dernière partie est consacrée aux techniques avancées qui vous donneront les clés pour résoudre les problèmes les plus complexes : optimisation des index et des requêtes, amélioration de la disponibilité et des performances avec la mise en place d'une solution de réplication, techniques de surveillance de l'état du SGBD.
Des éléments complémentaires sont en téléchargement sur le site www.editions-eni.com.
Les chapitres du livre :
Avant-propos &amp;ndash; Généralités sur MySQL &amp;ndash; Installation du serveur &amp;ndash; Configuration du serveur &amp;ndash; Sécurité et gestion des utilisateurs &amp;ndash; Sauvegarde et restauration &amp;ndash; Optimisation &amp;ndash; Réplication &amp;ndash; Autres fonctionnalités &amp;ndash; Outils de surveillance
Quizinclus dans 
la version en ligne !
- Testez vos connaissances à l'issue de chaque chapitre
- Validez vos acquis
</t>
  </si>
  <si>
    <t>%SITE_CLIENT%/?library_guid=834F66C5-5078-46CC-ACC8-C0B8FB75FEDD</t>
  </si>
  <si>
    <t xml:space="preserve"> LNRI57MYSA</t>
  </si>
  <si>
    <t>SOBYAM</t>
  </si>
  <si>
    <t>Yammer</t>
  </si>
  <si>
    <t>Le réseau social d'entreprise de Microsoft&amp;reg;</t>
  </si>
  <si>
    <t>224 pages</t>
  </si>
  <si>
    <t>Yammer est probablement le réseau social d'entreprise (RSE) le plus utilisé à travers le monde. Il est vrai qu'il possède un certain nombre de qualités appréciables pour des organisations de toutes tailles. Yammer est en effet un support logiciel efficace pour faciliter la communication et développer le travail collaboratif. De plus, il s'intègre parfaitement avec l'environnement Microsoft et Office 365 en particulier. Malgré son apparente simplicité, Yammer repose sur des mécanismes de fonctionnement sociaux qui ne sont pas toujours bien compris. L'objectif de ce livre est de vous les faire découvrir.
Après une présentation de ce qu'est un RSE, de ses usages et bénéfices, vous découvrirez dans ce livre les éléments fondamentaux de Yammer qu'il est indispensable de connaître pour tirer pleinement parti de ce puissant outil de communication et de travail collaboratif.
Vous serez ensuite accompagné dans vos premiers pas d'utilisateur du réseau social de Microsoft : création de votre profil, inscription à des groupes, suivi de vos collègues, gestion des notifications, etc. Puis, vous verrez comment participer à des conversations de manière efficace, comment collaborer autour de documents, comment créer puis animer un ou plusieurs groupes sur Yammer.
Enfin, vous découvrirez comment aller plus loin dans l'exploitation de Yammer au travers notamment de son utilisation conjointe avec SharePoint et Office 365.</t>
  </si>
  <si>
    <t>%SITE_CLIENT%/?library_guid=D71804E4-9F1A-4144-B3C0-1E6631CAE6FF</t>
  </si>
  <si>
    <t xml:space="preserve"> LNSOBYAM</t>
  </si>
  <si>
    <t xml:space="preserve"> sharepoint </t>
  </si>
  <si>
    <t xml:space="preserve">RSE </t>
  </si>
  <si>
    <t>EP3CAK</t>
  </si>
  <si>
    <t>CakePHP 3</t>
  </si>
  <si>
    <t>Le framework PHP pour le développement de vos applications web</t>
  </si>
  <si>
    <t>Benoît Goyheneche</t>
  </si>
  <si>
    <t>Goyheneche, Benoît</t>
  </si>
  <si>
    <t>432 pages</t>
  </si>
  <si>
    <t>Ce livre sur CakePHP (en version 3.2 au moment de l'écriture) s'adresse aux développeurs et apprentis développeurs souhaitant améliorer leur pratique et maîtriser ce framework de développement. Bien que le premier chapitre reprenne les notions importantes du langage, la connaissance de PHP est un prérequis important pour tirer pleinement profit de ce livre.
L'objectif des auteurs est de rendre le lecteur autonome dans la maîtrise de CakePHP, les frameworks étant aujourd'hui indispensables à la mise en place de projets professionnels soumis aux contraintes du développement d'applications web : être capable de développer en permanence de nouvelles fonctionnalités, assurer une maintenance aisée du code, faciliter le travail en équipe et prendre en compte les nouveaux usages. 
Les chapitres s'enchaînent et, en s'appuyant sur de nombreux exemples, proposent une progression pédagogique adaptée à cet objectif : découverte du framework, mise en place de la structure MVC (Modèle, Vue, Contrôleur), découverte des tâches courantes et des plugins disponibles. Le dernier chapitre propose la réalisation d'un projet s'appuyant sur un cas concret ; l'application réalisée est disponible en téléchargement sur le site www.editions-eni.fr.
Les chapitres du livre :
Avant-propos &amp;ndash; Avant de démarrer &amp;ndash; Présentation de CakePHP &amp;ndash; Installation   et configuration &amp;ndash; Les modèles &amp;ndash; Les contrôleurs &amp;ndash; Les vues &amp;ndash; Tâches courantes -   Utilisation avancée &amp;ndash; Plugins indispensables &amp;ndash; Cas pratique</t>
  </si>
  <si>
    <t>%SITE_CLIENT%/?library_guid=6C30CB0C-D27C-4D6E-9378-83AD518284D4</t>
  </si>
  <si>
    <t xml:space="preserve"> livre langage </t>
  </si>
  <si>
    <t xml:space="preserve"> LNEP3CAK</t>
  </si>
  <si>
    <t xml:space="preserve">livre PHP </t>
  </si>
  <si>
    <t>DP2ARC</t>
  </si>
  <si>
    <t>Architecture logicielle</t>
  </si>
  <si>
    <t>Pour une approche organisationnelle, fonctionnelle et technique (2e édition)</t>
  </si>
  <si>
    <t>Thomas  Bailet</t>
  </si>
  <si>
    <t xml:space="preserve">Bailet, Thomas </t>
  </si>
  <si>
    <t>Ce livre s'adresse aux DSI, chefs de projets, maîtres d'ouvrage, architectes, administrateurs ou développeurs ; il peut également intéresser les étudiants en informatique ou toute personne impliquée dans un projet logiciel exigeant. Tout au long du livre, l'auteur propose une approche didactique et accessible qui permet de donner au lecteur une vision claire de la dimension architecturale des systèmes informatiques.
Le livre révèle les liens tissés par les disciplines afférentes à la réalisation d'un projet logiciel d'envergure, agile et réactif. Il permet au lecteur de comprendre comment bâtir un système qui soit à la fois capable de répondre aux besoins du client, de réaliser les objectifs métiers de l'entreprise, tout en optimisant sa production, en facilitant sa maintenance, en s'intégrant aux infrastructures existantes, en rationalisant les coûts et en anticipant sa montée en charge.
Le lecteur progresse du niveau fonctionnel jusqu'à la technique pure. Il commence par appréhender les processus de développement les plus répandus, qu'ils soient agiles ou formels. Il découvre ensuite les techniques de recueil des exigences et d'élaboration des cas d'utilisation. Il aboutit enfin aux différents concepts d'architectures multi-tiers, distribuées, orientées services/messages et mobiles avant d'approfondir les tests automatisés, la modélisation, la conception orientée objet, la programmation fonctionnelle et les design patterns en passant par les bases de données NoSQL. 
Cette deuxième édition s'enrichit de trois nouveaux chapitres couvrant les briques fondamentales du Big Data, tant au niveau des modes de stockage distribués que des techniques de traitements massivement parallèles, les principes de &amp;lambda;-Architecture et le design d'applications réactives grâce à la programmation fonctionnelle.
Les chapitres du livre :
Avant-propos &amp;ndash; Ingénierie  pilotée par les modèles &amp;ndash; Approche processus &amp;ndash; Méthodes agiles &amp;ndash; Spécifications  &amp;ndash; Cas d'utilisation &amp;ndash; Test et assurance qualité &amp;ndash; Architectures d'application &amp;ndash;  Architectures d'intégration &amp;ndash; Conception orientée objet &amp;ndash; Stockages distribués  &amp;ndash; Traitements et architectures distribués &amp;ndash; Modélisation &amp;ndash; Design patterns &amp;ndash;  Programmation fonctionnelle &amp;ndash; Boîte à outils &amp;ndash; Bibliographie</t>
  </si>
  <si>
    <t>%SITE_CLIENT%/?library_guid=3491161C-F91D-4498-BCDC-04B78AE52197</t>
  </si>
  <si>
    <t xml:space="preserve"> LNDP2ARC</t>
  </si>
  <si>
    <t xml:space="preserve"> MOE </t>
  </si>
  <si>
    <t xml:space="preserve">logiciel </t>
  </si>
  <si>
    <t>SOBMPQ</t>
  </si>
  <si>
    <t>Power Query et le langage M</t>
  </si>
  <si>
    <t>Faciliter la préparation, l'enrichissement et le traitement des données d'analyse</t>
  </si>
  <si>
    <t>Frédéric Le guen</t>
  </si>
  <si>
    <t>Le guen, Frédéric</t>
  </si>
  <si>
    <t>De nos jours, une grande partie du travail d'analyse de données consiste à collecter des données depuis plusieurs sources puis à les consolider en vue de les exploiter dans des rapports et tableaux de bord. Jusqu'à présent, la manipulation de données était considérée comme un travail fastidieux, source d'erreurs mais également répétitif : à chaque mise à jour des données, celles-ci devaient être de nouveau traitées avant d'être utilisées dans les graphiques et tableaux de bord.
Power Query est un outil ETL (Extract-Transform-Load) qui va grandement simplifier le travail de traitement des données : il convertit en script toutes les manipulations que vous réalisez lors de l'importation des données et vous permet de rejouer le script d'importation et de manipulation après chaque mise à jour des sources sans nécessairement connaître de langage de programmation.
Power Query vous permet aussi bien de réaliser des opérations simples sur vos données (permuter les colonnes, séparer en plusieurs colonnes sur un délimiteur, filtrer les données, exclure les lignes vides) que de créer des règles complexes avant même l'importation (introduire des formules conditionnelles, gérer les cas d'erreurs, appeler une API, concevoir une table de temps).
Les scripts Power Query étant écrits en langage M, ce livre vous propose une approche de ce langage qui vous permettra de profiter pleinement du potentiel de Power Query.
Après une présentation de l'interface de Power Query, vous verrez comment importer tout type de données (classeurs, fichiers texte ou csv, tables Access, SQL server, MySQL, API, données en ligne...). Vous apprendrez ensuite à manipuler les données (pivoter, filtrer, regrouper les données, ajouter des calculs...) et à exploiter les requêtes.
Les derniers chapitres sont une découverte du langage M : vous verrez comment utiliser les types de données Objets, créer des fonctions, créer une table des paramètres, créer dynamiquement une table des temps...</t>
  </si>
  <si>
    <t>%SITE_CLIENT%/?library_guid=B55D5807-3DFD-42CF-A273-1FDF22C62B24</t>
  </si>
  <si>
    <t xml:space="preserve"> importation </t>
  </si>
  <si>
    <t xml:space="preserve"> importer </t>
  </si>
  <si>
    <t xml:space="preserve"> LNSOBMPQ</t>
  </si>
  <si>
    <t xml:space="preserve"> table des paramètres </t>
  </si>
  <si>
    <t xml:space="preserve"> table des temps </t>
  </si>
  <si>
    <t xml:space="preserve">Powerquery </t>
  </si>
  <si>
    <t>MBWA</t>
  </si>
  <si>
    <t>Web Analytics</t>
  </si>
  <si>
    <t>Les meilleures pratiques pour optimiser les performances</t>
  </si>
  <si>
    <t>Olivier Meyer</t>
  </si>
  <si>
    <t>Meyer, Olivier</t>
  </si>
  <si>
    <t>Le succès d'un projet web, a fortiori e-commerce, est conditionné par l'adoption du web analytics dans une démarche d'amélioration continue : transformer plus de visiteurs en clients, arbitrer les investissements publicitaires et prendre les bonnes décisions.
La connaissance des bonnes pratiques pour la mise en place d'un tracking e-commerce avancé grâce à Google Tag Manager et Google Analytics ou Piwik, ainsi que la compréhension et la bonne interprétation des données d'audience pour en tirer l'information utile à l'entreprise, sont les conditions pour être autonome dans la mise en oeuvre d'une stratégie webmarketing efficace.
Avec une approche pragmatique et pédagogique, le livre détaille les "best practices" web analytics afin d'optimiser les performances d'un site e-commerce ;  une fois comprises, ces méthodes sont applicables à tout type de site.
Le web analytics est une discipline transversale qui implique l'informatique et le marketing. Cet ouvrage est destiné à la fois aux profils informatique qui participent au développement d'un site web e-commerce et aux profils marketing qui pilotent l'activité e-commerce : responsables marketing, chefs de projet e-commerce, webmarketers, webmasters, développeurs et étudiants qui se destinent aux métiers du e-commerce ou de l'analyse d'audience.</t>
  </si>
  <si>
    <t>%SITE_CLIENT%/?library_guid=07066A95-83FF-485A-85E2-0F7662BFCFEB</t>
  </si>
  <si>
    <t xml:space="preserve"> analyse web </t>
  </si>
  <si>
    <t xml:space="preserve"> Google Tag manager </t>
  </si>
  <si>
    <t xml:space="preserve"> GTM </t>
  </si>
  <si>
    <t xml:space="preserve"> LNMBWA</t>
  </si>
  <si>
    <t xml:space="preserve"> Piwik </t>
  </si>
  <si>
    <t xml:space="preserve"> tracking </t>
  </si>
  <si>
    <t xml:space="preserve"> UA </t>
  </si>
  <si>
    <t xml:space="preserve"> Universal Analytics </t>
  </si>
  <si>
    <t>SOB16EXCCM</t>
  </si>
  <si>
    <t>Avec Excel 2016</t>
  </si>
  <si>
    <t>240 pages</t>
  </si>
  <si>
    <t>Ce livre vous propose de passer en revue les grandes catégories de calculs qu'il est possible d'effectuer avec un tableur comme Excel. Il s'adresse aussi bien à l'étudiant en sciences ou en sciences humaines, qu'au professeur, à l'ingénieur, au statisticien, au financier, etc...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statistiques et les probabilités
- Les tracés de courbes et les graphiques en général
- La résolution d'équations et l'optimisation
- Les fonctions d'accès aux services Web et à XML
- La création de fonctions personnalisées en VBA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2016. La troisième partie traite d'outils complémentaires, comme les graphiques, le solveur, l'accès aux services Web ou encore le langage VBA,  permettant d'étendre les possibilités d'Excel.</t>
  </si>
  <si>
    <t>%SITE_CLIENT%/?library_guid=D5D0B920-0469-47BE-97BA-57732B9D2FF8</t>
  </si>
  <si>
    <t xml:space="preserve"> LNSOB16EXCCM</t>
  </si>
  <si>
    <t>RIPLSQL</t>
  </si>
  <si>
    <t>PL/SQL sous Oracle 12c</t>
  </si>
  <si>
    <t>Guide du développeur</t>
  </si>
  <si>
    <t xml:space="preserve">Ce livre sur PL/SQL s'adresse à toute personne qui souhaite maîtriser la programmation en PL/SQL (sous Oracle 12c). Les étudiants en licence ou en cycle d'ingénieur informatique comme les développeurs d'applications disposeront d'un livre de référence sur la programmation des bases de données relationnelles et y trouveront le nécessaire pour produire et implémenter des programmes PL/SQL solides et pérennes. Une bonne connaissance de SQL et des mécanismes nécessaires au développement d'applications dans le contexte d'Oracle 12c sont des prérequis nécessaires pour tirer le meilleur profit de ce livre.
Après une présentation générale d'Oracle et une plus spécifique de PL/SQL, l'auteur détaille au fil des chapitres les concepts de ce langage procédural et met l'accent sur ses spécificités par rapport au langage SQL : bloc PL/SQL, types de données, déclarations, affectations, traitements conditionnels et répétitifs, types composés, curseurs, exceptions, sous-programmes, déclencheurs et enfin package. L'aspect pédagogique est privilégié à tous les niveaux (présentation de la syntaxe, choix des exemples...) pour faciliter l'apprentissage du lecteur et sa pratique de la programmation en PL/SQL.
Le code PL/SQL des exemples du livre et les scripts de création de la base de données utilisée, sont disponibles en téléchargement sur le site www.editions-eni.fr.
Les chapitres du livre :
Avant-propos &amp;ndash; Introduction au PL/SQL &amp;ndash; Développer un bloc simple PL/SQL &amp;ndash; Les structures de contrôle &amp;ndash; Les types composés &amp;ndash; Les curseurs &amp;ndash; Les exceptions &amp;ndash; Les sous-programmes &amp;ndash; Les déclencheurs &amp;ndash; Les packages &amp;ndash; Bibliographie &amp;ndash; Annexe
Quizinclus dans 
la version en ligne !
- Testez vos connaissances à l'issue de chaque chapitre
- Validez vos acquis
</t>
  </si>
  <si>
    <t>%SITE_CLIENT%/?library_guid=94835808-EA73-4797-842E-DF80333A5E72</t>
  </si>
  <si>
    <t xml:space="preserve"> langage procédural </t>
  </si>
  <si>
    <t xml:space="preserve"> LNRIPLSQL</t>
  </si>
  <si>
    <t xml:space="preserve"> SGBDD </t>
  </si>
  <si>
    <t xml:space="preserve">oracle </t>
  </si>
  <si>
    <t>SC16NOFF</t>
  </si>
  <si>
    <t>Office 2016 : Nouveautés et fonctions essentielles</t>
  </si>
  <si>
    <t>Word, Excel, PowerPoint et Outlook</t>
  </si>
  <si>
    <t>Ce livre est un aide-mémoire ; il vous présente de façon synthétique, les nouveautés et fonctions essentielles de Microsoft® Word, Excel, PowerPoint et Outlook 2016 ; si vous disposez d'un abonnement Office 365, les nouveautés spécifiques aux versions 2016 disponibles avec cet abonnement sont également présentées.
La partie sur Excel 2016 décrit comment concevoir des tableaux divers, insérer des formules de calcul, mettre en forme le tableau avant de l'imprimer ; la conception de graphiques est aussi abordée, vous pourrez découvrir les six nouveaux types de graphique et comment créer une carte 3D. 
Vous verrez ensuite comment créer et mettre en forme un texte avec Word 2016 en appliquant thème, styles et modèle, comment rechercher du texte, corriger les fautes et insérer des tableaux. 
Avec PowerPoint 2016, vous verrez comment créer des présentations, ajouter, mettre en valeur les diapositives, utiliser le mode Masque, insérer images, son et vidéos, utiliser le service Concepteur (pour les abonnés Office 365) et créer une vidéo en enregistrant vos manipulations ; ce chapitre se termine pas les fonctions relatives aux effets d'animation, de transition et à la conception de diaporama.
Vous verrez également comment envoyer et recevoir des messages avec Outlook 2016, joindre et partager des fichiers avec d'autres utilisateurs et, pour les abonnés à Office 365 Entreprise, comment créer un espace de travail collaboratif appelé Groupe et gérer les messages du dossier Courrier pêle-mêle. 
Le dernier chapitre présente les fonctions qui sont communes à ces quatre applications ainsi que leurs nouveautés : l'utilisation de l'Aide intuitive, la recherche sur Internet, l'historique des versions de fichier (pour les abonnés Office 365 Entreprise), la création d'une équation manuscrite ainsi que la coédition d'un fichier partagé.
Les nouvelles fonctionnalités de la version 2016 de chaque application vous sont présentées au début de chaque chapitre ; les titres correspondants sont mis en évidence à l'aide du pictogramme Nouveautés.</t>
  </si>
  <si>
    <t>SCRIBE</t>
  </si>
  <si>
    <t>%SITE_CLIENT%/?library_guid=9229D262-BF6A-4568-A7DC-CC651D34E90E</t>
  </si>
  <si>
    <t xml:space="preserve"> LNSC16NOFF</t>
  </si>
  <si>
    <t xml:space="preserve"> Suite </t>
  </si>
  <si>
    <t>RI17AUTLT</t>
  </si>
  <si>
    <t>AutoCAD LT 2017</t>
  </si>
  <si>
    <t>812 pages</t>
  </si>
  <si>
    <t>Ce livre sur AutoCAD LT 2017 a pour but de vous faire découvrir puis maîtriser toutes les possibilités offertes par AutoCAD LT, des plus simples aux plus avancées. Il est destiné à des lecteurs possédant idéalement déjà de bonnes bases de dessin technique et présente toutes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aux outils de visualisation,afin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convertir des données PDF, de publier sur le Web et de personnaliser les options ainsi que les palettes d'outils et groupes de fonctions, ou encore les propriétés rapides et espaces de travail personnalisés proposés par AutoCAD LT 2017.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Il utilise les attributs, personnalise les palettes d'outils, exploite les références externes et habille le projet avec les annotations, cotations, repères et hachures adéquats. Enfin, il prépare l'impression et présente le projet.
Les chapitres du livre :
Introduction &amp;ndash; Les documents &amp;ndash; Aides au dessin &amp;ndash; Le dessin &amp;ndash; Exercice 1 : Dessiner un meuble de bureau &amp;ndash; L'habillage &amp;ndash; Les lignes de repère &amp;ndash; Exercice 2 : Habiller le plan &amp;ndash; Les tableaux &amp;ndash; Les champs &amp;ndash; Exercice 3 : Habiller le plateau &amp;ndash; Exercice 4 : Créer un tableau de surfaces &amp;ndash; La construction &amp;ndash; Exercice 5 : Créer une distribution &amp;ndash; La modification d'objets &amp;ndash; L'utilisation du dessin paramétrique &amp;ndash; La gestion de l'affichage &amp;ndash; La gestion des calques &amp;ndash; Exercice 6 : Organiser le projet avec les calques &amp;ndash; Les éléments de bibliothèque &amp;ndash; Exercice 7 : Éléments de bibliothèque &amp;ndash; Les références externes &amp;ndash; Exercice 8 : Références externes &amp;ndash; Emplacement géographique &amp;ndash; Les systèmes de coordonnées &amp;ndash; Les projections et les vues &amp;ndash; La 3D &amp;ndash; La présentation &amp;ndash; Exercice 9 : Mettre en page le plan &amp;ndash; Exercice 10 : Mettre en page le plateau &amp;ndash; Objets annotatifs et échelle d'annotation &amp;ndash; Les fichiers d'échange &amp;ndash; A360 DRIVE &amp;ndash; La personnalisation</t>
  </si>
  <si>
    <t>%SITE_CLIENT%/?library_guid=661BEC63-0229-4F90-BA2C-230EBE832A00</t>
  </si>
  <si>
    <t xml:space="preserve"> AutoCAD 2017 </t>
  </si>
  <si>
    <t xml:space="preserve"> LNRI17AUTLT</t>
  </si>
  <si>
    <t>EIMYSE</t>
  </si>
  <si>
    <t>Optimisez l'exploitation de vos bases de données</t>
  </si>
  <si>
    <t>Christophe  Reboul</t>
  </si>
  <si>
    <t xml:space="preserve">Reboul, Christophe </t>
  </si>
  <si>
    <t>Ce livre s'adresse à l'informaticien professionnel ayant une bonne connaissance pratique et théorique des bases de données en général et de MySQL 5.7 en particulier. Il a pour objectif de répondre par la pratique à différentes problématiques qui se posent à l'administrateur MySQL 5.7 dans l'exercice de son métier. L'auteur a choisi de traiter des situations diverses et souvent complexes à travers différents cas d'étude inspirés par sa solide expérience au sein de milieux professionnels soumis à de fortes exigences en matière de charge, volume et qualité de service. 
Après un rappel sur les bases de l'architecture, l'installation et la configuration d'un serveur MySQL 5.7 sont décrites pas à pas. Les différents outils d'aide à l'administration, à l'audit, à l'optimisation et à la sauvegarde sont ensuite présentés. &amp;Agrave; travers eux sont abordés, de façon concrète, des sujets aussi divers que la migration vers MySQL 5.7, la réplication par GTID, les colonnes calculées, la simulation de vues matérialisées, la prise en charge native de données JSON, la gestion de la sécurité, l'automatisation d'une connexion, la création d'un certificat RSA/SSL et la mise en oeuvre d'une connexion sécurisée.
Pour améliorer la stabilité d'un serveur MySQL 5.7 et optimiser ses performances, l'auteur propose des solutions qui portent aussi bien sur l'administration de la base que sur la production du code SQL et qui doivent permettre d'anticiper les problèmes. Les techniques présentées dépassent les aspects théoriques habituellement abordés pour proposer des méthodes d'optimisation adaptées aux situations les plus diverses.
Qu'elle soit utilisée pour la mise en oeuvre de serveurs redondants de haute disponibilité ou bien pour répartir la charge, la réplication MySQL et les problématiques associées sont illustrées par des exemples concrets. Plusieurs solutions de répartition de charge sont évoquées et une mise en oeuvre de MySQL Proxy est proposée à cette occasion.
MySQL Cluster 7.4 n'est pas en reste puisque son installation et sa configuration sont décrites pas à pas pour répondre à certaines problématiques de charges extrêmes également traitées dans ce livre.
En dernière partie du livre l'auteur présente les solutions pour gérer la transition vers un nouveau moteur, migrer vers un serveur distant ou assurer des sauvegardes sur des données en mouvement sans interruption de service.
Les chapitres du livre :
Avant-propos &amp;ndash; Installation de MySQL 5.7 &amp;ndash; Outils clients &amp;ndash; Pratiques d'administration &amp;ndash; Gestion de la sécurité &amp;ndash; MySQL 5.7 et SQL avancé &amp;ndash; Optimisation SQL &amp;ndash; Gestion de volumes importants &amp;ndash; Répartition de charge et haute disponibilité &amp;ndash; Mise en oeuvre de la réplication &amp;ndash; MySQL Cluster 7.4 &amp;ndash; MySQL Proxy Migration vers un nouveau serveur &amp;ndash; Migration vers MySQL 5.7 &amp;ndash; Sauvegarde et restauration &amp;ndash; Conclusion</t>
  </si>
  <si>
    <t>%SITE_CLIENT%/?library_guid=A5F10141-F652-4FC7-B5D7-DA5511F930DF</t>
  </si>
  <si>
    <t xml:space="preserve"> GTID </t>
  </si>
  <si>
    <t xml:space="preserve"> LNEIMYSE</t>
  </si>
  <si>
    <t xml:space="preserve"> mySQL proxy  </t>
  </si>
  <si>
    <t xml:space="preserve"> proxy </t>
  </si>
  <si>
    <t xml:space="preserve"> RSA/SSL </t>
  </si>
  <si>
    <t>EP4NAG</t>
  </si>
  <si>
    <t>Nagios</t>
  </si>
  <si>
    <t>La clé de la supervision informatique (nouvelle édition)</t>
  </si>
  <si>
    <t>Anis Majdoub</t>
  </si>
  <si>
    <t>Majdoub, Anis</t>
  </si>
  <si>
    <t>335 pages</t>
  </si>
  <si>
    <t>Ce livre sur Nagios offre au lecteur l'opportunité de savoir comment mettre en place une solution Open source de supervision du système et du réseau de l'entreprise et aussi de comprendre la nécessité et l'importance de la supervision informatique.
Il est destiné aux personnes qui s'intéressent à la supervision Open Source basée sur Nagios et principalement aux administrateurs système et réseaux, aux responsables d'un système d'information, aux ingénieurs d'exploitation et production informatique et aux équipes IT.
Pour tirer le meilleur profit de ce livre, des prérequis sur la ligne de commande Linux, sur les réseaux et les systèmes informatiques sont indispensables.
Dans un premier temps, l'auteur détaille les concepts de la supervision informatique et la démarche pour mettre en place une solution de surveillance. Puis, il présente Nagios (sous sa version 4 au moment de l'écriture). Les fonctionnalités offertes par Nagios pour contrôler et surveiller un système d'information hétérogène (serveurs, bases de données, serveurs web, routeur, switch...) sont présentées dans les chapitres suivants. Au-delà de la description des fonctionnalités de Nagios, l'auteur propose des astuces et solutions dans le même écosystème que Nagios pour améliorer ses fonctionnalités et optimiser la supervision.
Des éléments complémentaires sont en téléchargement  sur le site www.editions-eni.fr.
Les chapitres du livre :
Avant-propos &amp;ndash; La supervision informatique &amp;ndash; Installation et configuration  &amp;ndash; Découverte et utilisation de l'interface web &amp;ndash; Aperçu sur les plugins Nagios &amp;ndash;  Supervision à distance &amp;ndash; Supervision avec SNMP &amp;ndash; Supervision avancée &amp;ndash; Gestion  des notifications et des événements &amp;ndash; Amélioration de Nagios</t>
  </si>
  <si>
    <t>%SITE_CLIENT%/?library_guid=84E15DAF-F48C-49F0-8C9A-90ACE6DFD262</t>
  </si>
  <si>
    <t xml:space="preserve"> LNEP4NAG</t>
  </si>
  <si>
    <t xml:space="preserve"> réseaux   </t>
  </si>
  <si>
    <t xml:space="preserve">open source </t>
  </si>
  <si>
    <t>MBGH</t>
  </si>
  <si>
    <t>Growth Hacking</t>
  </si>
  <si>
    <t>Révolutionnez votre stratégie Marketing Digital</t>
  </si>
  <si>
    <t>Nicolas Brunn</t>
  </si>
  <si>
    <t>Brunn, Nicolas</t>
  </si>
  <si>
    <t xml:space="preserve">Connaissez-vous le point commun entre Airbnb et Uber ? Ces entreprises font appel au Growth Hacking pour se développer.
Le Growth Hacking correspond à un ensemble de techniques d'e-marketing permettant d'accélérer la croissance d'une start-up, d'un site web, d'une application ou d'un projet par le recours à :
&amp;bull; des méthodes créatives détournant les usages du Web, 
&amp;bull; des procédés analysant l'ensemble des actions de façon chiffrée,
&amp;bull; des boucles de rétro-actions permettant de corriger rapidement ses opérations. 
Ce livre vous enseignera la démarche d'un Growth Hacker et vous guidera pas à pas pour :
&amp;bull; tester votre produit auprès de votre cible. Vous avez un projet ? Savez-vous que vous pouvez tester votre idée auprès de votre future clientèle en 20 minutes et pour 50 euros sans avoir à créer une seule ligne de code ? Cette technique, encore très peu connue en France, mais largement utilisée dans la Silicon Valley, vous permettra de sécuriser votre projet tout en évitant de perdre du temps et de l'argent en créant un produit qui ne conviendrait pas à votre public potentiel.
&amp;bull; Trouver vos premiers utilisateurs, échanger avec eux afin de mieux les comprendre et analyser leurs problèmes jusqu'à découvrir votre Product Market Fit : ce point fait l'objet du chapitre sur La théorie sous-jacente au Growth Hacking : le Framework AARRR.
&amp;bull; Développer votre entreprise le plus rapidement et le plus économiquement possible.
Si vous pensez que ce n'est pas par hasard si des entreprises comme Airbnb ou Uber ont pu se développer aussi vite et si vous voulez créer ou développer une activité sur le web, mettez toutes les chances de votre côté : appliquez les techniques présentées dans ce livre. Vous ne parviendrez peut-être pas à fonder un nouveau géant du web, mais vous saurez, grâce à ces méthodes d'analyse, si vous devez ou pas transformer votre projet dès aujourd'hui pour réussir.
Retrouvez ci-dessous une vidéo de l'auteur, Nicolas Brunn, sur le concept du Growth hacking :
</t>
  </si>
  <si>
    <t>%SITE_CLIENT%/?library_guid=2372AC87-BB70-40C3-A3D5-84EA848624FA</t>
  </si>
  <si>
    <t xml:space="preserve"> AARRR </t>
  </si>
  <si>
    <t xml:space="preserve"> Aha moment </t>
  </si>
  <si>
    <t xml:space="preserve"> Content marketing </t>
  </si>
  <si>
    <t xml:space="preserve"> LNMBGH</t>
  </si>
  <si>
    <t xml:space="preserve"> marketing web </t>
  </si>
  <si>
    <t xml:space="preserve"> Product Market Fit </t>
  </si>
  <si>
    <t xml:space="preserve"> Théorie des boucles </t>
  </si>
  <si>
    <t xml:space="preserve"> théorie du gain partagé </t>
  </si>
  <si>
    <t>RB16OFFFA</t>
  </si>
  <si>
    <t>Microsoft® Office 2016 : Word, Excel, PowerPoint, Outlook et OneNote 2016</t>
  </si>
  <si>
    <t>Ce livre vous présente les fonctionnalités avancées des applications de la suite bureautique Microsoft® Office 2016.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 et la configuration de la messagerie (notification d'absence, création de signature, mise en forme conditionnelle des messages, utilisation des Actions rapides pour faciliter la saisie de messages répétitifs...).
Un chapitre est consacré à OneNote, l'application Microsoft qui permet de créer et gérer des notes comprenant du texte mais aussi des liens hypertextes, images, tableaux...
Le livre se termine par un chapitre sur les possibilités d'intégration des données d'une application à l'autre.</t>
  </si>
  <si>
    <t>%SITE_CLIENT%/?library_guid=7175FAD5-32A0-438D-B24D-6D75F040D7F9</t>
  </si>
  <si>
    <t>SF16CCAFT</t>
  </si>
  <si>
    <t>After Effects CC (édition 2016)</t>
  </si>
  <si>
    <t>After Effects est le logiciel de post-production vidéo et de création d'animations graphiques incontournable. Supporté par une très grande communauté d'utilisateurs, les ressources disponibles sur le web offrent un champ de possibilités impressionnant. Ce livre, paru en 2016, a été rédigé avec la version 2015.3 d'After Effects. Il vous propose de découvrir l'ensemble des fonctions du logiciel par un parcours méthodique et pédagogique. 
Vous commencerez par la découverte de l'interface, l'utilisation des projets et l'importation des sources. Vous verrez comment créer vos compositions pour y placer les calques. Vous apprendrez à créer une animation, créer une trajectoire, gérer les images clés, contrôler l'interpolation entre les images clés, ajouter de l'audio, agir sur la vitesse de lecture, reproduire le flou de mouvement, réaliser le compositing et appliquer des effets visuels. Vous progresserez ensuite vers des outils avancés de 3D, d'animation de caractères et de scripting. Le dernier chapitre regroupe toutes les informations vous permettant de maîtriser la phase de rendu final de votre projet.</t>
  </si>
  <si>
    <t>%SITE_CLIENT%/?library_guid=AED41A47-46CB-4404-839C-B04E0F2D78AE</t>
  </si>
  <si>
    <t xml:space="preserve"> after  </t>
  </si>
  <si>
    <t xml:space="preserve"> LNSF16CCAFT</t>
  </si>
  <si>
    <t>CE10WINIC</t>
  </si>
  <si>
    <t>Windows 10 - 1e partie de la préparation à la certification MCSA Configuring Windows Devices</t>
  </si>
  <si>
    <t>Installation et configuration (Examen 70-697)</t>
  </si>
  <si>
    <t>473 pages</t>
  </si>
  <si>
    <t>L'examen 70-697 Configuring Windows Devices, est l'un des deux examens requis pour obtenir la certification MCSA Windows 10. Cet examen 70-697 se prépare en deux étapes et ce livre correspond à la première de ces étapes : installation et configuration de Windows 10.
Pour vous aider à préparer efficacement l'examen, ce livre couvre les objectifs officiels dont la liste est donnée en annexe. Les différents chapitres comportent chacun l'organisation ci-après :
- Une définition des objectifs à atteindre : permet d'exposer précisément les compétences données par le chapitre une fois celui-ci validé.
- Une partie cours théorique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(132 au total). Ces questions et leurs réponses commentées mettent en exergue aussi bien les éléments fondamentaux que les caractéristiques spécifiques aux concepts abordés.
Les travaux pratiques (10 au total) sont regroupés dans le dernier chapitre : sa finalité est de vous familiariser avec l'installation et la configuration d'un poste de travail Windows 10 aussi bien dans un environnement d'entreprise qu'à domicile.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70-697, vous pouvez accéder gratuitement à 1 examen blanc en ligne à l'adresse www.edieni.com, afin de vous entraîner dans des conditions proches de celles de l'épreuve. Sur ce site, chaque question posée s'inscrit dans l'esprit de la &amp;shy;certification et, pour chacune, les réponses sont suffisamment commentées pour contrôler et identifier vos ultimes lacunes.
Les chapitres du livre :
Descriptif &amp;ndash; Installation du client Windows 10 &amp;ndash; Conception d'une image de  déploiement &amp;ndash; Interface et applications &amp;ndash; Gestion des disques et des pilotes &amp;ndash;  Gestion des clients Windows &amp;ndash; Configuration de la sécurité Windows &amp;ndash;  Connectivité réseau &amp;ndash; Protection et récupération du système &amp;ndash; Travaux pratiques</t>
  </si>
  <si>
    <t>%SITE_CLIENT%/?library_guid=2182323D-960B-49A1-BF40-005613860757</t>
  </si>
  <si>
    <t xml:space="preserve"> LNCE10WINIC</t>
  </si>
  <si>
    <t>RI37PH5MY</t>
  </si>
  <si>
    <t>Maîtrisez le développement d'un site Web dynamique et interactif (3e édition)</t>
  </si>
  <si>
    <t>Ce livre sur PHP et MySQL s'adresse aux concepteurs et développeurs qui souhaitent utiliser PHP et MySQL pour développer un site Web dynamique et interactif.
Dans la première partie du livre, l'auteur présente la mise en oeuvre d'une base de données MySQL : langage SQL (Structured Query Language), utilisation des fonctions MySQL, construction d'une base de données (tables, index, vues), sans oublier les techniques avancées comme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Abondamment illustré d'exemples commentés, ce livre (écrit sur les versions 7 de PHP et 5.7 de MySQL) est à la fois complet et synthétique et vous permet d'aller droit au but.
Des éléments complémentaires sont en téléchargement sur le site www.editions-eni.fr.
Les chapitres du livre :
Introduction &amp;ndash; Introduction à MySQL &amp;ndash; Utiliser les fonctions MySQL &amp;ndash; Construire une base de données dans MySQL &amp;ndash; Techniques avancées avec MySQL &amp;ndash; Introduction à PHP &amp;ndash; Utiliser les fonctions PHP &amp;ndash; Écrire des fonctions et des classes PHP &amp;ndash; Gérer les erreurs dans un script PHP &amp;ndash; Gérer les formulaires et les liens avec PHP &amp;ndash; Accéder à une base de données MySQL &amp;ndash; Gérer les sessions &amp;ndash; Annexes</t>
  </si>
  <si>
    <t>%SITE_CLIENT%/?library_guid=002EC63B-D9E7-4C46-AAA0-FB1404A8269C</t>
  </si>
  <si>
    <t xml:space="preserve"> langage PHP </t>
  </si>
  <si>
    <t xml:space="preserve"> LNRI37PH5MY</t>
  </si>
  <si>
    <t xml:space="preserve"> PHP7 </t>
  </si>
  <si>
    <t>DP2GTL</t>
  </si>
  <si>
    <t>Gestion des tests logiciels</t>
  </si>
  <si>
    <t>Bonnes pratiques à mettre en oeuvre pour l'industrialisation des tests (2e édition)</t>
  </si>
  <si>
    <t>Ce livre sur la gestion des tests logiciels s'adresse principalement aux Chefs de projets fonctionnels, Assistants Maîtrise d'Ouvrage et éventuellement aux Développeurs, qui souhaitent embrasser l'ensemble des processus de recette indépendamment de leur niveau préalable de connaissances sur le sujet.
L'objectif de ce livre est donc unique : permettre au lecteur d'assimiler tant la théorie que la pratique des tests afin de lui donner les moyens de les mettre en oeuvre concrètement ensuite : évaluation des charges, bilan des tests en passant par l'organisation, la préparation et l'exécution des tests. L'auteur présente aussi bien les tests pour les applications Web que pour les terminaux mobiles, les flux et les traitements de masse.
Ce livre est la description des bonnes pratiques à mettre en oeuvre dans les différentes situations qu'un chef de projet sera amené à gérer. Il est le fruit d'un retour de 18 ans d'expérience : il ne se veut pas une vague théorie industrielle appliquée mais le résultat d'une succession d'échecs, de tâtonnements, d'échanges avec d'autres ingénieurs, développeurs et acteurs de tout type à commencer par le plus important de tous : le client, l'utilisateur final.
Cette nouvelle édition propose la mise en oeuvre de cette méthodologie dans l'outil gratuit ProjeQtOr. 
Des kits méthodologiques avec des modèles de documents qui vous permettront de passer de la théorie à la pratique sont en téléchargement sur www.editions-eni.fr.
Les chapitres du livre :
Avant-propos &amp;ndash; Généralités &amp;ndash; Organiser les tests unitaires &amp;ndash; Définir un  périmètre de tests : la stratégie &amp;ndash; Gérer les données : la principale contrainte  &amp;ndash; Organiser une recette &amp;ndash; Gérer les observations &amp;ndash; Piloter une recette &amp;ndash;  Outiller une recette sous ProjeQtOr &amp;ndash; Kits pratiques et exemple commenté</t>
  </si>
  <si>
    <t>%SITE_CLIENT%/?library_guid=F4BB6F2B-92D3-4D11-A423-5B4DC288E49D</t>
  </si>
  <si>
    <t xml:space="preserve"> LNDP2GTL</t>
  </si>
  <si>
    <t xml:space="preserve"> projeqtor </t>
  </si>
  <si>
    <t xml:space="preserve"> recettage </t>
  </si>
  <si>
    <t xml:space="preserve"> TRA </t>
  </si>
  <si>
    <t xml:space="preserve"> vabf </t>
  </si>
  <si>
    <t>SOB16EXCVBA</t>
  </si>
  <si>
    <t>et devenez un expert sur Excel</t>
  </si>
  <si>
    <t>Jean-Emmanuel  Chapartegui</t>
  </si>
  <si>
    <t>Visual Basic for Application (VBA) est un langage de programmation mis en place afin d'apporter des fonctionnalités supplémentaires aux outils de la suite Microsoft Office et plus particulièrement à Excel en permettant l'automatisation des calculs dans le tableur mais également :
- La création de fonctions gérées comme les fonctions Excel natives.
- La création de formulaire permettant à l'utilisateur d'interagir avec l'application.
- La possibilité d'implémenter de nombreuses fonctionnalités permettant par exemple : d'envoyer un e-mail, de créer un rapport PowerPoint, d'imprimer un document, de lancer une application, d'ouvrir un fichier, de modifier des paramètres Windows...
VBA est un langage accessible c'est-à-dire qu'il ne requiert pas de connaissances poussées en programmation.
L'objectif de ce livre est de vous apprendre à utiliser le langage VBA et à développer vos compétences sur Excel. Il a été rédigé avec la version 2016 d'Excel.
Après une brève introduction à VBA, vous commencerez par utiliser des fonctions avancées d'Excel (validation des données, calculs sur les dates, fonctions conditionnelles, calcul matriciel, mise en forme conditionnelle...), vous serez amené à créer un formulaire de saisie des ventes puis à interagir avec Excel grâce au langage VBA. Vous utiliserez ensuite les tableaux et graphiques croisés dynamiques via Excel et VBA pour gérer le suivi d'une campagne de test d'une application de vente en ligne. L'exercice suivant se base sur les fonctions de date pour calculer des durées et le coût de chaque tâche d'un projet informatique. Dans le dernier chapitre, l'exemple traité vous permettra de consolider des données, d'automatiser la saisie de données en ligne et l'envoi de données mensuelles par e-mail pour plusieurs agences immobilières.
L'approche utilisée est basée principalement sur des exemples extraits de la vie professionnelle. Chaque chapitre correspond à un cas métier et se décompose en notions de cours et explications permettant de réaliser l'exercice. L'objectif est d'être guidé le plus possible et de mettre tout de suite en pratique les notions de cours.
Les classeurs nécessaires à la réalisation des exercices (énoncé) et les versions corrigées sont disponibles en téléchargement sur le site des Editions ENI www.editions-eni.fr.</t>
  </si>
  <si>
    <t>%SITE_CLIENT%/?library_guid=9E669CF1-AD60-4F10-89DC-06FA54B3A91B</t>
  </si>
  <si>
    <t xml:space="preserve"> consolidation  </t>
  </si>
  <si>
    <t xml:space="preserve"> LNSOB16EXCVBA</t>
  </si>
  <si>
    <t>RI3ZPIRASP</t>
  </si>
  <si>
    <t>Raspberry Pi 3 ou Pi Zero</t>
  </si>
  <si>
    <t>Exploitez tout le potentiel de votre nano-ordinateur</t>
  </si>
  <si>
    <t xml:space="preserve">L'objectif de ce livre est de fournir au lecteur débutant des bases solides pour explorer les ressources offertes par le Raspberry Pi tant du point de vue du système d'exploitation que du développement et de l'interfaçage physique. Les modèles Raspberry Pi 3 et Raspberry Pi Zero sont traités dans cet ouvrage. Aucun prérequis en Linux, en programmation ou en électronique n'est nécessaire.
Après une présentation physique du Raspberry Pi, vous aurez un aperçu des systèmes d'exploitation compatibles avec cet ordinateur. Vous serez guidé pour installer rapidement le système d'exploitation de votre choix sur une carte micro SD et rendre votre Raspberry Pi opérationnel. L'utilisation de NOOBS, outil d'installation d'un système, de récupération de la carte micro SD et de gestion du multiboot est expliquée en détail. La présentation du nouveau bureau graphique de Raspbian Jessie PIXEL est suivie de l'utilisation de Linux en ligne de commande. Après une initiation au réseau, vous apprendrez comment vous connecter à distance sur le Raspberry Pi avec VNC. Vous verrez comment utiliser des mémoires de masse externes (clé USB, disque dur USB) et faire démarrer le Raspberry Pi sans carte micro SD sur un support de stockage externe. Vous apprendrez à utiliser les environnements de développement disponibles pour le Raspberry Pi : en Scratch et en Python. La description du GPIO suivie d'exemples d'utilisation des ports d'entrée-sortie du Raspberry Pi et de mise en oeuvre de cartes d'interface ouvre la voie à des applications dans lesquelles le Raspberry Pi interagit avec le monde physique. Vous apprendrez comment transformer votre Raspberry Pi en poste bureautique avec la suite LibreOffice (édition et impression), en média-center avec LibreELEC, en serveur web avec lighttpd et WordPress ou en caméra de vidéosurveillance capable de détecter un mouvement et de vous en avertir par email.
Enfin, dans le chapitre sur le dépannage, vous découvrirez comment établir un premier diagnostic en cas de dysfonctionnement ainsi que les solutions à mettre en oeuvre.
Des éléments complémentaires sont en téléchargement sur le site www.editions-eni.fr.
Les chapitres du livre :
Avant-propos &amp;ndash; Le Raspberry Pi &amp;ndash; Description technique &amp;ndash; Systèmes  d'exploitation disponibles &amp;ndash; Préparer la carte micro SD &amp;ndash; Démarrer Raspbian &amp;ndash;  Utiliser le mode graphique &amp;ndash; Utiliser la ligne de commande &amp;ndash; Se connecter à  distance au Raspberry Pi &amp;ndash; Gestion du réseau &amp;ndash; Utiliser une mémoire de masse  externe &amp;ndash; Démarrer sur un disque externe &amp;ndash; Que faire avec le Raspberry Pi ? &amp;ndash;  Programmer en Scratch &amp;ndash; Programmer en Python &amp;ndash; Le GPIO du Raspberry Pi &amp;ndash; Les  périphériques &amp;ndash; Dépanner le Raspberry Pi &amp;ndash; Annexes
Quizinclus dans 
la version en ligne !
	- Testez vos connaissances à l'issue de chaque chapitre
	- Validez vos acquis
</t>
  </si>
  <si>
    <t>%SITE_CLIENT%/?library_guid=6DB55CB3-9F84-4CB2-BC29-A0AC5EDC07D2</t>
  </si>
  <si>
    <t xml:space="preserve"> LNRI3ZPIRASP</t>
  </si>
  <si>
    <t>SOBPRE</t>
  </si>
  <si>
    <t>Prezi</t>
  </si>
  <si>
    <t>Faites la différence avec des présentations originales !</t>
  </si>
  <si>
    <t>Edition du 1 March 2015</t>
  </si>
  <si>
    <t>Prezi est un nouveau logiciel de présentation innovant et populaire (plus de 30 millions d'utilisateurs à travers le monde) ; accessible par l'intermédiaire de votre navigateur, il offre une excellente alternative à PowerPoint de par son approche visuelle non structurelle (les informations sont disposées sur une « toile » infinie) et ses fonctionnalités de zoom qui en font un fabuleux outil de communication et qui vous permettra de projeter des présentations captivantes et originales.
Après quelques conseils sur le choix d'une licence et les étapes de préparation, vous apprendrez dans ce livre, à vous familiariser avec l'interface et l'environnement de travail proposé par Prezi puis à créer votre première présentation en ajoutant du texte, des images et des vidéos ; vous verrez également comment utiliser des cadres pour structurer votre contenu et concevoir le chemin du scénario puis projeter votre présentation au public. 
Un chapitre est consacré à l'application Prezi Desktop qui permet de travailler sans connexion et d'enregistrer ses fichiers sur son poste de travail.
Cet outil étant proposé sur le Web, vous découvrirez comment partager une présentation : la diffuser à distance à plusieurs participants, travailler à plusieurs sur une même présentation ou la publier sur un blog ou un réseau social.
Pour finir, nous vous proposons un exercice d'application reprenant les différentes fonctionnalités du logiciel ainsi que des astuces.</t>
  </si>
  <si>
    <t>%SITE_CLIENT%/?library_guid=83381915-0900-46ED-BB1F-ED2B46B1BF13</t>
  </si>
  <si>
    <t xml:space="preserve"> LNSOBPRE</t>
  </si>
  <si>
    <t xml:space="preserve"> preAO </t>
  </si>
  <si>
    <t xml:space="preserve"> projection </t>
  </si>
  <si>
    <t xml:space="preserve">Diaporama </t>
  </si>
  <si>
    <t>RI5.6PHP</t>
  </si>
  <si>
    <t>PHP 5.6</t>
  </si>
  <si>
    <t>Développez un site web dynamique et interactif</t>
  </si>
  <si>
    <t>Edition du 1 February 2015</t>
  </si>
  <si>
    <t xml:space="preserve">Ce livre sur PHP 5.6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Des éléments complémentaires sont en téléchargement sur le site www.editions-eni.fr.
Les chapitres du livre :
Introduction  - Vue d'ensemble de PHP - Variables, constantes, types et tableaux - Opérateurs  - Structures de contrôle - Fonctions et classes - Gérer les formulaires -  Accéder aux bases de données - Gérer les sessions - Envoyer un courrier  électronique - Gérer les fichiers - Gérer les erreurs dans un script PHP -  Annexe
</t>
  </si>
  <si>
    <t>%SITE_CLIENT%/?library_guid=18B760C8-A96C-4F47-AA67-2806743C808B</t>
  </si>
  <si>
    <t xml:space="preserve"> LNRI5.6PHP</t>
  </si>
  <si>
    <t>RI6RES</t>
  </si>
  <si>
    <t>Réseaux informatiques - Notions fondamentales (6ième édition)</t>
  </si>
  <si>
    <t>(Protocoles, Architectures, Réseaux sans fil, Virtualisation, Sécurité, IP v6...)</t>
  </si>
  <si>
    <t>603 pages</t>
  </si>
  <si>
    <t>Ce livre sur les réseaux s'adresse autant aux débutants désireux de comprendre les réseaux informatiques, qu'aux informaticiens plus expérimentés souhaitant renforcer et mettre à jour leurs connaissances. 
Les principes de base sont présentés (normes, architectures courantes, câblages, codage des données, topologie, réseaux sans fil, interconnexions de réseaux...) puis les différents protocoles qui comptent dans les réseaux informatiques (Ethernet, Wi-Fi, Bluetooth, ADSL, WiMax...) sont déclinés d'un point de vue opérationnel sans noyer le lecteur dans un discours trop théorique. 
La configuration réseau est examinée pour Windows, Linux, Mac OSX et Android. La partie stockage est également présentée de manière détaillée en expliquant clairement les termes NAS, SAN, zoning, Fiber Channel, FCoE et iSCSI ; les protocoles de réplications entre baies sont également décrits. Le fonctionnement de la déduplication pour les sauvegardes est expliqué en détail ainsi que le principe des WAAS.
Une synthèse sur la virtualisation est proposée permettant au lecteur de bien comprendre les enjeux, les avantages et inconvénients apportés par les différentes solutions du marché. Les technologies ATM et autres relais de trames sont également abordées.
D'un point de vue matériel réseau, l'algorithme du Spanning tree est expliqué, ainsi que le fonctionnement de VSS. Concernant le routage, les protocoles RIP, OSPF et BGP sont passés en revue, ainsi que HSRP. Les protocoles TCP/IP sont présentés en détail : en particulier la décomposition en sous-réseau en IP v4, ainsi qu'une nouvelle approche complète de l'adressage IP v6 (dont la voix sur IP). Les services réseaux tels que DHCP, DNS, NTP ou SNMP sont également examinés. Un chapitre traite des principes de base de la sécurité face aux menaces qui pèsent sur un réseau.
En annexe, est fournie une liste des acronymes les plus significatifs dans le monde des réseaux informatiques. 
Des éléments complémentaires sont en téléchargement sur le site www.editions-eni.fr.
Les chapitres du livre :
Avant-propos &amp;ndash; Présentation des concepts réseau &amp;ndash; Normalisation des protocoles &amp;ndash; Transmission des données couche Physique &amp;ndash; Éléments logiciels de communication &amp;ndash; Architecture réseau et interconnexion &amp;ndash; Couches basses des réseaux locaux &amp;ndash; Protocoles des réseaux MAN et WAN &amp;ndash; Protocoles des couches moyennes et hautes &amp;ndash; Principes de sécurisation d'un réseau &amp;ndash; Dépannage du réseau &amp;ndash; Annexes</t>
  </si>
  <si>
    <t>%SITE_CLIENT%/?library_guid=93A592C4-3F80-4920-B708-85A039B05684</t>
  </si>
  <si>
    <t xml:space="preserve"> livre réseaux </t>
  </si>
  <si>
    <t xml:space="preserve"> LNRI6RES</t>
  </si>
  <si>
    <t>SOB13POW</t>
  </si>
  <si>
    <t>Réussissez votre communication</t>
  </si>
  <si>
    <t>Storytelling et cas pratiques pour des présentations PowerPoint percutantes</t>
  </si>
  <si>
    <t>Christophe Bouillard</t>
  </si>
  <si>
    <t>Bouillard, Christophe</t>
  </si>
  <si>
    <t>Ce livre s'adresse à toute personne soucieuse de créer et réaliser des présentations simples, claires, efficaces et mémorables. 
L'ouvrage propose tout d'abord de passer en revue les ingrédients nécessaires à la construction d'une histoire inoubliable : production d'idées, concept de storytelling, processus de communication, contraintes et rôle des différents acteurs.
Le troisième chapitre aborde la conception d'histoires et la complémentarité entre le rôle de l'orateur et le design de la présentation. Sous la forme de fiches pratiques, le lecteur peut suivre les conseils préconisés pour améliorer sa prestation et créer des diapositives efficaces.  
Les chapitres suivants zooment  sur la contribution des contenus à l'écriture d'une histoire captivante : textes et messages, images et visuels, graphiques, formes et diagrammes et pour finir, animations et vidéos. 
Chaque chapitre présente des cas concrets et illustrés ainsi que des exercices à réaliser avec PowerPoint (version 2013).
En synthèse, ce guide pratique de référence  vous permettra d'engranger  des conseils faciles à mettre en oeuvre, de progresser et de confirmer vos expertises rapidement :
- écriture de présentations percutantes au service d'histoires captivantes,
- professionnalisation de vos créations et interventions,
- efficacité de la conception à la réalisation,
- maîtrise des outils et concepts essentiels à la Présentation Assistée par Ordinateur.
Les présentations utilisées dans le livre sont disponibles en téléchargement sur le site des Editions ENI www.editions-eni.fr.</t>
  </si>
  <si>
    <t>%SITE_CLIENT%/?library_guid=879951E9-9248-47D0-866E-470CDEEADBF6</t>
  </si>
  <si>
    <t xml:space="preserve">  diapositive </t>
  </si>
  <si>
    <t xml:space="preserve"> diagramme
 </t>
  </si>
  <si>
    <t xml:space="preserve"> image </t>
  </si>
  <si>
    <t xml:space="preserve"> LNSOB13POW</t>
  </si>
  <si>
    <t xml:space="preserve"> storyboard </t>
  </si>
  <si>
    <t xml:space="preserve"> tableau </t>
  </si>
  <si>
    <t xml:space="preserve"> typographie </t>
  </si>
  <si>
    <t xml:space="preserve">Storytelling </t>
  </si>
  <si>
    <t>RB16POW</t>
  </si>
  <si>
    <t>PowerPoint 2016</t>
  </si>
  <si>
    <t>Edition du 1 October 2015</t>
  </si>
  <si>
    <t>440 pages</t>
  </si>
  <si>
    <t xml:space="preserve">
Ce guide pratique vous présente dans le détail toutes les fonctionnalités de Microsoft® PowerPoint 2016 ;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sur DailyMotion ou Youtube. La dernière partie est consacrée aux fonctionnalités avancées telles que le travail de groupe (partage d'une présentation, publication, révision et co-édition), la personnalisation du ruban, la gestion du compte Utilisateur et le travail avec d'autres applications Office.</t>
  </si>
  <si>
    <t>%SITE_CLIENT%/?library_guid=E67FD62C-C515-450E-8EAA-D73FFEDCE69D</t>
  </si>
  <si>
    <t xml:space="preserve">  Office 2016 </t>
  </si>
  <si>
    <t xml:space="preserve"> LNRB16POW</t>
  </si>
  <si>
    <t xml:space="preserve"> Powerpoint 16 </t>
  </si>
  <si>
    <t xml:space="preserve"> Powerpoint16 </t>
  </si>
  <si>
    <t xml:space="preserve"> PowerPoint2016 </t>
  </si>
  <si>
    <t>RI2AJA</t>
  </si>
  <si>
    <t>AJAX - Développez pour le Web 2.0</t>
  </si>
  <si>
    <t>Entrez dans le code : JavaScript, XML, DOM, XMLHttpRequest2... (2ième édition)</t>
  </si>
  <si>
    <t>Luc Van lancker</t>
  </si>
  <si>
    <t>Ce livre sur AJAX s'adresse aux développeurs et concepteurs de sites Web et leur donne les clefs pour maîtriser tous les éléments d'une requête AJAX et aboutir à des applications Web novatrices. Sa lecture suppose des connaissances préalables en HTML5 et CSS. 
En suivant chapitre après chapitre les différents éléments de la mise en oeuvre d'AJAX, l'auteur commence par détailler le langage JavaScript qui gère l'ensemble du processus et initie la requête vers le serveur (notions fondamentales, fonctions et méthodes, conditions et boucles, gestionnaire d'évènements, formulaires, manipulation des chaînes de caractères, tableaux&amp;hellip;). Il présente ensuite l'API XMLHttpRequest2 qui effectue la requête de façon asynchrone, soit en arrière-plan de la page, sans perturber le flux normal de celle-ci. Un chapitre est consacré au XML qui constitue la réponse du serveur à la requête et qui structure les données transmises. Ces dernières prendront place dans l'arbre du DOM du document initial procédant ainsi à l'affichage des nouvelles données sans avoir à recharger le document.
Dans cette nouvelle édition du livre, l'auteur s'attarde sur le plus populaire des frameworks JavaScript, jQuery. Après avoir présenté quelques-unes de ses spécificités comme les sélecteurs, la gestion des événements, les effets visuels ainsi que la manipulation des feuilles de style CSS et du DOM, il traite dans un chapitre dédié AJAX sous jQuery.
Ce livre est écrit dans un style concis et précis avec de nombreux exemples significatifs et illustrations pour donner au lecteur une vision juste des possibilités d'AJAX et du framework jQuery.
Tous les exemples présentés dans le livre sont en téléchargement sur www.editions-eni.fr.
Les chapitres du livre :
Avant-propos  - Présentation générale d'AJAX - L'environnement de travail - Le JavaScript -  Introduction au XML - Introduction au XSL - Le DOM (Document Object Model) -  L'objet XMLHttpRequest - L'approche AJAX - AJAX par l'exemple - AJAX et le  framework jQuery</t>
  </si>
  <si>
    <t>%SITE_CLIENT%/?library_guid=D1BECD1D-E960-43F8-93FA-826C6F7BBE3D</t>
  </si>
  <si>
    <t xml:space="preserve"> Asynchronous </t>
  </si>
  <si>
    <t xml:space="preserve"> LNRI2AJA</t>
  </si>
  <si>
    <t xml:space="preserve"> XML </t>
  </si>
  <si>
    <t xml:space="preserve"> XMLHttpRequest </t>
  </si>
  <si>
    <t xml:space="preserve"> XSL </t>
  </si>
  <si>
    <t>EI12R2RDS</t>
  </si>
  <si>
    <t>Services RDS de Windows Server 2012 R2</t>
  </si>
  <si>
    <t>Edition du 1 May 2015</t>
  </si>
  <si>
    <t>564 pages</t>
  </si>
  <si>
    <t>Ce livre est destiné à tout professionnel IT souhaitant mettre en place une infrastructure RDS (Remote Desktop Services) sur le système d'exploitation Windows Server 2012 R2. 
Dans les dix chapitres qui composent ce livre,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2012 R2 et de l'annuaire Active Directory. Les chapitres suivants présentent les services Bureau à distance et guident le lecteur dans l'apprentissage des technologies qui composent une infrastructure RDS, tels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 réelles.
Le livre a été rédigé en français (il ne s'agit pas d'une traduction) par un consultant, certifié techniquement par Microsoft. Ainsi, les savoir-faire pédagogique et technique de l'auteur conduisent à une approche claire et visuelle, d'un très haut niveau technique.
Les chapitres du livre :
&amp;Agrave; propos de ce manuel - Services Bureau à distance - Windows Server 2012 R2  - Infrastructure RDS 2012 - Virtualisation du poste de travail - Gestion des  applications - Administration d'une infrastructure RDS - Services de domaine  Active Directory - Haute disponibilité d'une infrastructure RDS - Gestion des  licences - Fonctionnalités avancées</t>
  </si>
  <si>
    <t>%SITE_CLIENT%/?library_guid=1D0514EC-716F-4EE6-AD0C-79273AA6BA12</t>
  </si>
  <si>
    <t xml:space="preserve"> LNEI12R2RDS</t>
  </si>
  <si>
    <t>EIJAJQ</t>
  </si>
  <si>
    <t>Java et jQuery</t>
  </si>
  <si>
    <t>Intégrer un framework JavaScript dans l'écosystème JEE</t>
  </si>
  <si>
    <t>Kévin Valette</t>
  </si>
  <si>
    <t>Valette, Kévin</t>
  </si>
  <si>
    <t>Edition du 1 August 2015</t>
  </si>
  <si>
    <t>Ce livre s'adresse aux développeurs Java souhaitant dynamiser leurs applications web. Tout au long de ces pages l'auteur explique de façon pragmatique comment ajouter de la fluidité et du dynamisme au sein des pages mises à disposition des utilisateurs et comment les solutions clientes Javascript permettent d'apporter de la logique de présentation sur les écrans. C'est dans ce cadre que la bibliothèque jQuery intervient. Avec un concept simple "write less, do more", la bibliothèque propose des fonctionnalités performantes et concises afin d'améliorer les vues de l'application tout en uniformisant les différents comportements des navigateurs. 
Après les premiers chapitres du livre expliquant les différents concepts à maîtriser pour créer une solution JEE performante, ce livre donne les clés pour maitriser les différents aspects de la solution jQuery et son intégration au sein de l'application. Au travers d'exemples, l'auteur détaille de nombreuses fonctionnalités concrètes provenant de problématiques du terrain. L'intégration du comportement dynamique au sein des JSP permettra de mettre en relief les possibilités offertes au travers de la bibliothèque cliente JavaScript. Les techniques AJAX sont présentées avec leurs problématiques : création d'un service REST se reposant sur les normes JEE7 et sa consommation par la vue au travers des mécanismes de jQuery. Ces nouvelles solutions proposent des outils performants (Brackets.io, Atom.io, &amp;hellip;) permettant de construire, d'analyser et de consolider des solutions clientes. Cet outillage sera décrit dans un chapitre avec les différents points forts de chacune des briques. Pour aller encore plus loin, le livre propose un chapitre sur les possibilités des composants jQueryUI afin d'apporter des éléments réutilisables sur les applications.
Des éléments complémentaires sont en téléchargement sur le site www.editions&amp;ndash;eni.fr.
Les chapitres du livre :
Avant&amp;ndash;propos &amp;ndash; Premiers pas &amp;ndash; La plateforme JEE &amp;ndash; Les applications web &amp;ndash; L'utilisation de jQuery &amp;ndash; L'intégration de jQuery dans les JSP &amp;ndash; Les taglibs &amp;ndash; La technique AJAX &amp;ndash; La sécurisation des services REST &amp;ndash; Les outils de développement &amp;ndash; Les interfaces riches avec jQuery UI</t>
  </si>
  <si>
    <t>%SITE_CLIENT%/?library_guid=033612A6-7DE9-46C5-8C9B-DDCDC3F2C062</t>
  </si>
  <si>
    <t xml:space="preserve"> ajax  </t>
  </si>
  <si>
    <t xml:space="preserve"> Atom.io </t>
  </si>
  <si>
    <t xml:space="preserve"> Brackets.io </t>
  </si>
  <si>
    <t xml:space="preserve"> jqueryui </t>
  </si>
  <si>
    <t xml:space="preserve"> LNEIJAJQ</t>
  </si>
  <si>
    <t>EP5HTVS</t>
  </si>
  <si>
    <t>Développement d'applications Web HTML5</t>
  </si>
  <si>
    <t>L'art et la manière avec Visual Studio 2015 et TFS</t>
  </si>
  <si>
    <t>Philippe Didiergeorges</t>
  </si>
  <si>
    <t>Didiergeorges, Philippe</t>
  </si>
  <si>
    <t>Préface Étienne MARGRAFF - Évangéliste HTML5, JavaScript et mobilité - Microsoft France
Ce livre s'adresse à tout développeur, chef de projet ou directeur technique amené à travailler sur le développement d'applications web HTML5 avec Visual Studio 2015 et Team Foundation Server. Le lecteur est guidé depuis l'écriture du code côté serveur et client, en passant par la création des tests, jusqu'à la mise en production. L'auteur tient compte des problématiques inhérentes au développement en équipe et propose des solutions afin d'assurer une agilité et une qualité de code optimale. Une connaissance des bases du langage C#, des concepts de la programmation orientée objet ainsi que des technologies du web est un prérequis indispensable pour tirer pleinement profit de ce livre. 
Dans un premier temps, le lecteur est guidé sur la mise en place de l'environnement technique de développement et la planification du projet. Place au code ensuite avec la création d'une API REST JSON avec ASP.NET 5 MVC 6 associé à Entity Framework 7. Le chapitre dédié au JavaScript présente un ensemble de recommandations, de bonnes pratiques et de modèles de programmation à mettre en oeuvre pour produire un code performant, propre et facile à maintenir. Les chapitres suivants ouvrent la voie au développement d'applications monopages (Single Page Applications), l'auteur propose de réaliser une application AngularJS complètement fonctionnelle. Le lecteur découvrira ensuite le langage TypeScript, sa syntaxe, ses concepts, pour développer des applications complexes tout en conservant les qualités qui ont fait la popularité du JavaScript. 
Le chapitre sur les web apps adaptatives plonge le développeur au sein des nouvelles techniques qu'il doit maîtriser pour adapter ses interfaces aux divers terminaux aujourd'hui connectés (Responsive web design).
Après le développement proprement dit, l'auteur présente les outils de Visual Studio et Team Foundation Server pour créer et industrialiser les tests sous toutes leurs formes. Le lecteur est ensuite guidé dans la création d'un processus de Build d'intégration continue, suivi tout naturellement de la configuration pour mettre en place le déploiement continu. Ensuite, l'auteur détaille comment mettre en place le service Application Insights afin de suivre la disponibilité et l'utilisation des applications web.
Enfin, c'est dans les derniers chapitres que vous trouverez une sélection d'API HTML5 particulièrement intéressantes pour vous permettre de proposer des interactions toujours plus riches et de prendre dès aujourd'hui la vague du web de demain.
Des éléments complémentaires sont en téléchargement sur le site www.editions-eni.fr.
Les chapitres du livre :
Préface &amp;ndash; Avant de commencer &amp;ndash; Préparation des outils et création du projet &amp;ndash; Architecture d'une application web &amp;ndash; Création d'API REST &amp;ndash; JavaScript moderne &amp;ndash; Single Page applications &amp;ndash; TypeScript &amp;ndash; Web apps adaptatives &amp;ndash; Intégration continue &amp;ndash; Les tests &amp;ndash; Déploiement et suivi en production &amp;ndash; Les nouvelles API d'HTML5 &amp;ndash; Évolution des standards et rétrocompatibilité</t>
  </si>
  <si>
    <t>%SITE_CLIENT%/?library_guid=05EEB158-08C7-4E25-A42A-5A7B9D6DA523</t>
  </si>
  <si>
    <t xml:space="preserve"> LNEP5HTVS</t>
  </si>
  <si>
    <t xml:space="preserve"> mvc 6 </t>
  </si>
  <si>
    <t xml:space="preserve"> tfs </t>
  </si>
  <si>
    <t xml:space="preserve"> webapp </t>
  </si>
  <si>
    <t xml:space="preserve"> webapps </t>
  </si>
  <si>
    <t xml:space="preserve">angularjs </t>
  </si>
  <si>
    <t xml:space="preserve">html 5 </t>
  </si>
  <si>
    <t>RB16EXC</t>
  </si>
  <si>
    <t>Excel 2016</t>
  </si>
  <si>
    <t xml:space="preserve">
Ce guide pratique vous présente dans le détail, les différentes fonctions du célèbre tableur Microsoft® Excel 2016 ; il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et l'exportation de données, les macro-commandes, l'enregistrement des classeurs sous forme de page Web et la gestion de vos comptes Utilisateur.</t>
  </si>
  <si>
    <t>%SITE_CLIENT%/?library_guid=974C0A51-B788-4685-A37B-6E5FFDCFD094</t>
  </si>
  <si>
    <t xml:space="preserve"> LNRB16EXC</t>
  </si>
  <si>
    <t>DPGJECEM</t>
  </si>
  <si>
    <t>Guide juridique de l'e-commerce et de l'e-marketing</t>
  </si>
  <si>
    <t>Edition du 1 September 2015</t>
  </si>
  <si>
    <t>Comment optimiser, grâce au droit, le développement de votre site marchand et gagner en sérénité ?
Le Guide juridique de l'e-commerce et de l'e-marketing a pour objectif de répondre à cette question en vous présentant de manière concrète et synthétique comment le juridique peut participer à la sécurisation et à la valorisation de votre projet Web. Il s'adresse à toute personne, cybermarchand, webmaster ou webmarketeur, ayant en charge l'exploitation, la réalisation ou la gestion d'un site de e-commerce.
Optimisation des Conditions générales de ventes, gestion rationalisée du portefeuille de marque et de noms de domaines, mise en place de conditions générales d'utilisation et d'une politique de confidentialité, affichage de mentions légales obligatoires, mesures de surveillances... seront ainsi abordées les principales règles détaillant chacune un panel de mesures simples permettant de sécuriser votre développement tout en vous assurant d'une confiance accrue de vos clients. 
Mais le droit peut également être source de valorisation. Ainsi parmi les fondamentaux du droit de l'e-commerce seront également abordées les questions liées au droit de la propriété intellectuelle : êtes-vous propriétaire de votre site marchand ? Comment empêcher que des concurrents utilisent votre dénomination ou vos marques dans les outils de référencement ? Votre modèle économique, votre charte graphique et vos contenus sont-ils protégeables ? Autant d'éléments dont le traitement juridique participe directement à la valorisation et à la protection de vos investissements.
La place du consommateur a évolué ces dernières années : « likes », « shares », « comments », « avis », « tweets », l'image de marque est entre les mains de ceux qui la consomment. Désormais, le client hyperconnecté, fragmenté, volatil, méfiant, n'est plus cette figure docile et passive de l'ère pré-Internet, il a soif de conversation et de reconnaissance. En effet, Internet est devenu la caisse de résonnance planétaire de la satisfaction d'un client polymorphe. Via les réseaux sociaux, les clients ont inversé les rapports de force et peuvent faire et défaire la réputation d'une marque. Face à ce consommateur déroutant, les marketeurs ont dû s'adapter et revoir la manière de s'adresser à lui. Il en est de même s'agissant du droit qui, bousculé par les techniques du web 2.0, se révèle avoir une formidable capacité d'adaptation pour réguler l'espace virtuel. 
Le web 2.0 pose des questions juridiques concernant la promotion et la protection des noms de domaine et des marques ; si l'e-réputation inquiète, la liberté d'expression, les techniques de publicité et de prospection doivent être examinées à l'aune des changements numériques, de même l'utilisation des données personnelles ou le ciblage du comportement des internautes sont de nature à bouleverser la vie privée. 
Ce guide aborde de manière claire, structurée et accessible les principales problématiques qui se posent aux cybermarchands ou créateurs de sites web.
Les chapitres du livre :
Introduction &amp;ndash; Choisir un nom de domaine et une marque &amp;ndash; Gérer les risques de contrefaçon &amp;ndash; Sécuriser la protection des créations originales &amp;ndash; Encadrer les services et produits proposés &amp;ndash; Cadre légal : la loi Informatiques et Libertés &amp;ndash; Prospection commerciale et marketing ciblé &amp;ndash; Le contenu éditorial et les mentions légales &amp;ndash; Les litiges du référencement payant &amp;ndash; La maîtrise de l'e-réputation &amp;ndash; Les aspects juridiques de la publicité en ligne &amp;ndash; Maîtriser les enjeux juridiques du mobile &amp;ndash; L'Internet des objets &amp;ndash; Les aspects juridiques du Big data</t>
  </si>
  <si>
    <t>%SITE_CLIENT%/?library_guid=8EB4F6DD-4B18-4E58-BB4E-FC57B4FA6C21</t>
  </si>
  <si>
    <t xml:space="preserve"> CGU</t>
  </si>
  <si>
    <t xml:space="preserve"> CGU </t>
  </si>
  <si>
    <t xml:space="preserve"> CGV </t>
  </si>
  <si>
    <t xml:space="preserve"> Droit </t>
  </si>
  <si>
    <t xml:space="preserve"> droit de rétractation </t>
  </si>
  <si>
    <t xml:space="preserve"> LNDPGJECEM</t>
  </si>
  <si>
    <t xml:space="preserve"> nom de domaine </t>
  </si>
  <si>
    <t xml:space="preserve"> protection des marques </t>
  </si>
  <si>
    <t xml:space="preserve">Droit </t>
  </si>
  <si>
    <t>RI15AUTLT</t>
  </si>
  <si>
    <t>AutoCAD LT 2015</t>
  </si>
  <si>
    <t>Des fondamentaux à la présentation détaillée</t>
  </si>
  <si>
    <t>Olivier Le frapper</t>
  </si>
  <si>
    <t>Edition du 1 January 2015</t>
  </si>
  <si>
    <t>Ce livre sur AutoCAD LT 2015 a pour but de vous faire découvrir puis maîtriser toutes les possibilités offertes par cette puissante application de Conception/Dessin Assisté(e) par Ordinateur (CAO/DAO). Il est destiné à des lecteurs possédant idéalement des connaissances en dessin technique.
Les premiers chapitres s'intéressent plus particulièrement à l'environnement de travail, à l'interface, aux outils de visualisation,afin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2015.
Les chapitres du livre :
Introduction - Les documents - Aides  au dessin - Le dessin - L'habillage - Les lignes de repère - Les tableaux  - Les champs - La construction - La modification d'objets - L'utilisation  du dessin paramétrique - La gestion de l'affichage - La gestion des calques -  Les éléments de bibliothèque - Les références externes - Emplacement  géographique - Les systèmes de coordonnées - Les projections et les vues - La  3D - La présentation - Objets annotatifs et échelle d'annotation - Les fichiers  d'échange - Autodesk 360 - La personnalisation</t>
  </si>
  <si>
    <t>%SITE_CLIENT%/?library_guid=D044BFAE-5A11-44BF-A612-6BF61E919772</t>
  </si>
  <si>
    <t xml:space="preserve"> 2D  </t>
  </si>
  <si>
    <t xml:space="preserve"> Dessin
 </t>
  </si>
  <si>
    <t xml:space="preserve"> LNRI15AUTLT</t>
  </si>
  <si>
    <t xml:space="preserve">AutoDesk </t>
  </si>
  <si>
    <t>EPCYB</t>
  </si>
  <si>
    <t>Cyberdéfense</t>
  </si>
  <si>
    <t>La sécurité de l'informatique industrielle (domotique, industrie, transports)</t>
  </si>
  <si>
    <t>Joffrey Clarhaut, Nicolas Dupoty, Franck Ebel, Jérôme Hennecart, Frédéric Vicogne</t>
  </si>
  <si>
    <t>Dupoty, Nicolas</t>
  </si>
  <si>
    <t>Hennecart, Jérôme</t>
  </si>
  <si>
    <t>Vicogne, Frédéric</t>
  </si>
  <si>
    <t>Edition du 1 November 2015</t>
  </si>
  <si>
    <t>Ce livre sur la cyberdéfense s'adresse à toute personne sensibilisée au concept de la sécurité dans le domaine industriel. Il a pour objectif d'initier le lecteur aux techniques les plus courantes des attaquants pour lui apprendre comment se défendre. En effet, si la sécurité de l'informatique de gestion (applications, sites, bases de données...) nous est maintenant familière, la sécurité de l'informatique industrielle est un domaine beaucoup moins traditionnel avec des périphériques tels que des robots, des capteurs divers, des actionneurs, des panneaux d'affichage, de la supervision, etc. Elle commence à la maison avec la domotique et ses concepts s'étendent bien sûr à l'industrie et aux transports.
Dans un premier temps, les auteurs décrivent les protocoles de communication particuliers qui régissent les échanges dans ce domaine et détaillent quelques techniques basiques de hacking appliquées aux systèmes industriels et les contre-mesures à mettre en place. Les méthodes de  recherches sont expliquées ainsi que certaines attaques possibles avec une bibliothèque particulière nommée scapy du langage Python (pour les novices, un chapitre rapide sur la prise en main de Python est présent). Enfin, un chapitre montrera les protocoles et failles des moyens de transport ferroviaires.
Dans la lignée du livre Ethical Hacking dans la même collection, les auteurs de ce livre sur la Cyberdéfense ont à coeur d'alerter chacun sur la sécurité de l'informatique industrielle : "apprendre l'attaque pour mieux se défendre" est toujours leur adage. Hackers blancs dans l'âme, ils ouvrent au lecteur les portes de la connaissance underground.
Les chapitres du livre :
Introduction &amp;ndash; Les systèmes industriels &amp;ndash; Les techniques de prise d'empreintes &amp;ndash; Les différentes menaces possibles &amp;ndash; Les protocoles utilisés et leurs faiblesses &amp;ndash; Création d'outils avec Python &amp;ndash; Prise en main de Scapy - D'autres outils utiles &amp;ndash; Les systèmes domotiques &amp;ndash; Les réseaux et protocoles ferroviaires</t>
  </si>
  <si>
    <t>%SITE_CLIENT%/?library_guid=3809F564-31D2-4032-9F98-7E2AC4099963</t>
  </si>
  <si>
    <t xml:space="preserve"> cyber </t>
  </si>
  <si>
    <t xml:space="preserve"> cyber défense </t>
  </si>
  <si>
    <t xml:space="preserve"> cyberattaque </t>
  </si>
  <si>
    <t xml:space="preserve"> Cyberdefense </t>
  </si>
  <si>
    <t xml:space="preserve"> ethical hacking </t>
  </si>
  <si>
    <t xml:space="preserve"> LNEPCYB</t>
  </si>
  <si>
    <t xml:space="preserve"> sécurité industrielle </t>
  </si>
  <si>
    <t>RI3PRAXML</t>
  </si>
  <si>
    <t>XML par la pratique</t>
  </si>
  <si>
    <t>Bases indispensables, concepts et cas pratiques (3ième édition)</t>
  </si>
  <si>
    <t>Edition du 1 April 2015</t>
  </si>
  <si>
    <t>Ce livre sur XML est destiné à toute personne concernée par le stockage ou l'échange de données structurées. Il détaille les concepts fondamentaux de XML et s'attache à les présenter au travers de cas pratiques faciles à implémenter. 
Après la découverte de la syntaxe du langage et des normes de validité d'un document XML, vous serez en mesure de créer vos premiers documents XML en vous appuyant sur les contextes suivants : 
- Concevoir des documents et des grammaires XML simples, en employant les DTD, les Schémas XML, RELAX NG. 
- Lier des documents XML entre eux avec Xlink et XPointer.
- Extraire les informations d'un document XML en réalisant des requêtes XQuery.
- Mettre en forme des documents XML grâce à la recommandation XSL (eXtensible StyleSheet Language).
- S'initier aux technologies XSLT et XSL-FO et créer un document PDF à partir de données XML.
- Intégrer XML à vos solutions Internet en exploitant le protocole SOAP.
- Comprendre les échanges entre Javascript, DOM et XML.
- Utiliser RSS pour vos solutions de syndication de contenu, SMIL dans vos ouvrages multimédia, XHTML et XFORM pour vos pages Web interactives.
- Comprendre la fédération d'identités avec SAML
- Optimiser le traitement des données XML avec le format binaire EXI
- Comprendre la conception d'interfaces homme machine en XML, XAML et JFXML
Des éléments complémentaires sont en téléchargement sur le site www.editions-eni.fr.
Les chapitres du livre :
Introduction &amp;ndash; Partie 1 : Un  langage hiérarchique &amp;ndash; Présentation du langage XML &amp;ndash; De l'importance de  la validation &amp;ndash; Relax NG &amp;ndash; Naviguer dans les documents XML &amp;ndash; Présentation de  XQuery &amp;ndash; SAML : Sécuriser les échanges avec XML &amp;ndash; Optimisation du XML : l'EXI &amp;ndash;  Mise en application &amp;ndash; Partie 2 : Les applications du XML &amp;ndash; Les transformations  &amp;ndash; CSS et XLS : mise en application &amp;ndash; Partie 3 : XML et le Web &amp;ndash; Les  services web &amp;ndash; Le protocole SOAP et les parseurs XML &amp;ndash; XForms &amp;ndash; XML et  JavaScript &amp;ndash; Le XML dans les interfaces homme-machine &amp;ndash; WML, SMIL, RDF et RSS &amp;ndash;  Partie 4 : Les langages issus du XML &amp;ndash; SVG (Scalable Vector Graphics) &amp;ndash;  Autres langages dérivés de XML</t>
  </si>
  <si>
    <t>%SITE_CLIENT%/?library_guid=60582215-20EA-434A-A8BA-DE922128ED2E</t>
  </si>
  <si>
    <t xml:space="preserve">  DTD </t>
  </si>
  <si>
    <t xml:space="preserve"> exi </t>
  </si>
  <si>
    <t xml:space="preserve"> jfxml </t>
  </si>
  <si>
    <t xml:space="preserve"> LNRI3PRAXML</t>
  </si>
  <si>
    <t xml:space="preserve"> relax ng </t>
  </si>
  <si>
    <t xml:space="preserve"> RSS </t>
  </si>
  <si>
    <t xml:space="preserve"> saml </t>
  </si>
  <si>
    <t xml:space="preserve"> schéma XML </t>
  </si>
  <si>
    <t xml:space="preserve"> SMIL </t>
  </si>
  <si>
    <t xml:space="preserve"> SOAP </t>
  </si>
  <si>
    <t xml:space="preserve"> xaml </t>
  </si>
  <si>
    <t xml:space="preserve"> XFORM </t>
  </si>
  <si>
    <t xml:space="preserve"> XHTML </t>
  </si>
  <si>
    <t xml:space="preserve"> Xlink </t>
  </si>
  <si>
    <t xml:space="preserve"> Xpointer </t>
  </si>
  <si>
    <t xml:space="preserve"> Xquery </t>
  </si>
  <si>
    <t xml:space="preserve"> XSL</t>
  </si>
  <si>
    <t xml:space="preserve"> XSLT </t>
  </si>
  <si>
    <t xml:space="preserve">FO </t>
  </si>
  <si>
    <t xml:space="preserve">livre XML </t>
  </si>
  <si>
    <t>EPOPS</t>
  </si>
  <si>
    <t>OpenStack - Cloud Computing d'entreprise, Infrastructure as a Service (IaaS)</t>
  </si>
  <si>
    <t>Enjeux, écosystème, solutions XaaS, design et installation, devops, ...</t>
  </si>
  <si>
    <t>Sébastien Déon</t>
  </si>
  <si>
    <t>Déon, Sébastien</t>
  </si>
  <si>
    <t>435 pages</t>
  </si>
  <si>
    <t>Ce livre est centré sur l'univers du Cloud Computing d'entreprise et de l'Infrastructure as a Service (IaaS) avec la solution open-source OpenStack. Il est avant tout destiné à une audience spécialisée en IT (du débutant à l'expert) souhaitant avoir une vision large du monde du cloud computing illustrée par la construction détaillée et les modalités d'installation d'une IaaS basée sur  OpenStack. Il s'adresse également, dans ses chapitres plus généralistes, à un public orienté métier (direction générale, marketing, direction financière, direction de production, ...) qui souhaite comprendre les enjeux de la transformation profonde de l'IT imposée par le cloud et par l'automatisation de la production de services applicatifs. 
L'auteur a choisi une approche mixant théorie et pratique dans une démarche progressive permettant de réunir le meilleur des deux mondes de l'IT : les Devs et les Ops. Les sujets sont présentés avec de nombreux exemples pratiques qui, pour être implémentés, nécessitent des connaissances sur le système Linux et sur les réseaux TCP/IP.
Les trois premiers chapitres,  généralistes, permettent d'entrer progressivement dans le monde du cloud computing. Le quatrième chapitre est une transition vers les parties plus techniques avec la présentation des composants majeurs de la solution OpenStack. Les chapitres 5 et 6 rentrent au coeur d'OpenStack avec les processus d'installation, d'administration et d'utilisation et sont naturellement suivis d'un chapitre qui explique les différents types d'architectures OpenStack qu'il est possible d'implémenter.
Le huitième chapitre redevient plus généraliste en se positionnant sur la présentation des coûts d'un projet IaaS et les trois derniers chapitres font la transition vers le monde du PaaS (Platform as a Service) : construction des catalogues de services, passage du IaaS au PaaS, culture DevOps.
Les chapitres du livre :
Avant-propos &amp;ndash; Enjeux &amp;ndash; Définitions &amp;ndash; Écosystème du cloud computing &amp;ndash; Les composants d'OpenStack &amp;ndash; Installation OpenStack : Services de base &amp;ndash; Installation OpenStack : services avancés &amp;ndash; Design d'architecture &amp;ndash; Coût d'un projet IaaS &amp;ndash; Catalogue de services &amp;ndash; Du IaaS au PaaS &amp;ndash; La culture DevOps &amp;ndash; Annexes</t>
  </si>
  <si>
    <t>%SITE_CLIENT%/?library_guid=9456EB00-EFF4-40F9-B2DB-FDB9BA832A06</t>
  </si>
  <si>
    <t xml:space="preserve"> LNEPOPS</t>
  </si>
  <si>
    <t>EP16DAX</t>
  </si>
  <si>
    <t>Langage DAX pour PowerPivot et Excel 2016</t>
  </si>
  <si>
    <t>Guide de référence et mise en pratique</t>
  </si>
  <si>
    <t>Thierry Domeland</t>
  </si>
  <si>
    <t>Domeland, Thierry</t>
  </si>
  <si>
    <t>Edition du 1 December 2015</t>
  </si>
  <si>
    <t>Ce livre sur le langage DAX s'adresse à toutes les personnes soucieuses d'exploiter toutes les fonctionnalités de PowerPivot pour Excel 2016 afin d'améliorer la puissance de leurs tableaux de bord. 
En effet, dans la gymnastique à l'adaptation constante des tableaux d'aide à la décision, Excel est devenu l'outil d'analyse incontournable, PowerPivot offre une puissance inégalée dans la mise au point des indicateurs et le responsable métier peut également utiliser le langage DAX pour le développement de formules de calculs avancées sans avoir recours au service informatique.
Dans ce livre, après avoir posé les concepts et le vocabulaire, l'auteur propose une description des fonctions DAX disponibles avec la version 2016 d'Excel et plusieurs index pour retrouver facilement une fonction, obtenir sa définition et un exemple le plus concret possible.
Le chapitre suivant détaille des cas concrets de mise en pratique à travers des exemples professionnels provenant de problématiques réelles rencontrées par l'auteur chez ses clients. 
Enfin, le dernier chapitre permet de découvrir l'outil open source DAX Studio 2 et des exemples de programmes VBA qui utilisent des données PowerPivot afin de faciliter la maintenance des tableaux croisés dynamiques : récupérer la liste des champs calculés de TCD, récupérer la liste des tables stockées dans PowerPivot, &amp;hellip;
Des éléments complémentaires sont en téléchargement sur le site www.editions-eni.fr.
Les chapitres du livre :
Principes et définitions &amp;ndash; Les fonctions DAX &amp;ndash; DAX par l'exemple &amp;ndash; VBA, DAX et le logiciel DAX Studio &amp;ndash; Compléments</t>
  </si>
  <si>
    <t>%SITE_CLIENT%/?library_guid=31F9EDEB-69D5-4EC6-A5DC-DBEB014CB477</t>
  </si>
  <si>
    <t xml:space="preserve"> bi </t>
  </si>
  <si>
    <t xml:space="preserve"> business intelligence </t>
  </si>
  <si>
    <t xml:space="preserve"> LNEP16DAX</t>
  </si>
  <si>
    <t>RI12CORA</t>
  </si>
  <si>
    <t>Oracle 12c</t>
  </si>
  <si>
    <t>SQL, PL/SQL, SQL*Plus</t>
  </si>
  <si>
    <t>Jérôme Gabillaud, Olivier Heurtel</t>
  </si>
  <si>
    <t>549 pages</t>
  </si>
  <si>
    <t>Ce livre sur Oracle 12c s'adresse à tout informaticien désireux de maîtriser la gestion d'une base de données Oracle. 
L'auteur reprend les concepts, définitions et règles du modèle relationnel et détaille son utilisation dans le cadre des outils proposés en standard avec Oracle Database 12c, c'est-à-dire SQL, SQL*PLUS, PL/SQL et Java. 
Les techniques de programmation en PL/SQL sont étudiées afin de pouvoir utiliser toute la puissance du serveur de bases de données Oracle 12c ainsi que les nouveautés apportées par cette version : type de données étendu, utilisation d'une séquence comme valeur par défaut d'une colonne, colonne identité, colonne invisible, séquence de niveau session, support de la syntaxe ANSI permettant de limiter le nombre de lignes retournées par une requête, définition d'une fonction PL/SQL dans la clause WITH d'une requête, procédure PL/SQL qui retourne un résultat implicite, etc. 
Par ailleurs, cet ouvrage présente l'outil SQL Developer et l'environnement de développement d'application Web Oracle Application Express (APEX).
Des exemples nombreux et précis aident le lecteur à maîtriser ces langages de référence dans le monde des bases de données relationnelles. Ces exemples sont en téléchargement sur le site www.editions-eni.fr.
Les chapitres du livre :
Avant-propos - Modèle relationnel - SQL - SQL*Plus et SQL Developer - PL/SQL - Objets de la base utilisant PL/SQL - Java - Le parseur XML - Application Express</t>
  </si>
  <si>
    <t>%SITE_CLIENT%/?library_guid=1F396B84-229D-4418-AC04-0262C3AE694A</t>
  </si>
  <si>
    <t xml:space="preserve"> apex </t>
  </si>
  <si>
    <t xml:space="preserve"> LNRI12CORA</t>
  </si>
  <si>
    <t xml:space="preserve"> sql developper </t>
  </si>
  <si>
    <t xml:space="preserve"> ts0048 </t>
  </si>
  <si>
    <t>AT163DS</t>
  </si>
  <si>
    <t>3ds Max 2016</t>
  </si>
  <si>
    <t>Frédéric Franken, Laurent Gibert</t>
  </si>
  <si>
    <t>Gibert, Laurent</t>
  </si>
  <si>
    <t>644 pages</t>
  </si>
  <si>
    <t>3ds Max est un logiciel de conception 3D extrêmement polyvalent et complet. Il permet de concevoir des projets 3D dans leur intégralité, de la création initiale de formes jusqu'à la production d'images finales, de vidéos ou d'impressions 3D.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2016 et présente les fonctionnalités de base communes aux précédentes versions ainsi que les nouveautés de la version 2016.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 
Vous aborderez ensuite des fonctions plus techniques : la personnalisation de shaders complexes mêlant divers matériaux, les images et textures procédurales puis la mise en place de solutions d'éclairage de scène réalistes et performantes et découvrirez les techniques et méthodes de rendu stylisés ou réalistes ainsi que les nouveautés concernant les caméras physiques et le séquenceur de caméra. 
Vous assimilerez les concepts de rigging, skinning double quaternion et animations de personnages. Enfin, vous apprendrez à utiliser les outils d'organisation et d'optimisation permettant d'améliorer la productivité.</t>
  </si>
  <si>
    <t>%SITE_CLIENT%/?library_guid=F9A1629D-61A9-46E5-AC7C-97094188C070</t>
  </si>
  <si>
    <t xml:space="preserve"> LNAT163DS</t>
  </si>
  <si>
    <t>DP2GJCI</t>
  </si>
  <si>
    <t>Guide juridique des contrats en informatique (2ième édition)</t>
  </si>
  <si>
    <t>Jérôme Debras</t>
  </si>
  <si>
    <t>Debras, Jérôme</t>
  </si>
  <si>
    <t>Ce guide juridique sur les contrats en informatique s'adresse à un public d'informaticiens, de chefs de projets informatiques, de commerciaux, de dirigeants ou futurs dirigeants et plus généralement aux professionnels de tout secteur d'activité confrontés aux problématiques juridiques liées à l'informatique. Il a pour objectif de dresser un panorama des principes juridiques mis en oeuvre dans le secteur de l'informatique et des technologies de l'information et de les présenter dans le contexte de leur mise en oeuvre, notamment par le biais d'exemples. Il met l'accent sur le rôle du contrat comme outil opérationnel d'organisation et de protection des différents intervenants dans le cadre d'un projet et démontre comment, à ce titre, le contrat est un facteur clé de réussite de tout projet informatique.
Dans une première partie, l'auteur présente les aspects relatifs aux contrats, à la propriété intellectuelle et à la protection des données personnelles, de manière contextuelle et circonstanciée aux pratiques du secteur de l'informatique. Dans une seconde partie il expose en détail la pratique des contrats informatiques, de la phase de préparation à la phase d'exécution, en prenant en compte le cadre juridique de la protection des données personnelles ainsi que les dispositions pénales spécifiques au secteur. La troisième partie est consacrée à la présentation des grandes familles de contrats que sont les contrats relatifs aux logiciels (développement, licences...) et les contrats de services (outsourcing, intégration, maintenance...) ainsi que les spécificités des contrats mettant en oeuvre des moyens innovants de délivrance de services informatiques (cloud computing, PaaS/IaaS/SaaS...). 
Cette nouvelle édition du livre inclut des modèles de clauses de contrats établis à titre pédagogique (étude et conseil, développement, licence et distribution de logiciel...) qui sont en téléchargement sur le site www.editions-eni.fr.
Les chapitres du livre :
Pourquoi le droit dans l'informatique ? &amp;ndash; Principes juridiques du contrat &amp;ndash; Principes de la propriété intellectuelle &amp;ndash; Points généraux relatifs à l'informatique &amp;ndash; Propriété intellectuelle en informatique &amp;ndash; Titularité des droits &amp;ndash; Phases de préparation du contrat &amp;ndash; Phases d'exécution du contrat &amp;ndash; Protection des données personnelles &amp;ndash; Cybercriminalité &amp;ndash; Licence et distribution de logiciels &amp;ndash; Contrats de services &amp;ndash; Contrats de maintenance &amp;ndash; Contrats de développement spécifique &amp;ndash; Contrats d'intégration &amp;ndash; Contrat d'externalisation &amp;ndash; Cloud computing</t>
  </si>
  <si>
    <t>%SITE_CLIENT%/?library_guid=8F58B93C-6546-4EE8-8702-40C03ACAF4D7</t>
  </si>
  <si>
    <t xml:space="preserve"> LNDP2GJCI</t>
  </si>
  <si>
    <t>AT15SKE</t>
  </si>
  <si>
    <t>SketchUp 2015</t>
  </si>
  <si>
    <t>version gratuite et Pro</t>
  </si>
  <si>
    <t>597 pages</t>
  </si>
  <si>
    <t>Créer en 3 dimensions est un rêve largement partagée ; SketchUp, le logiciel de la 3D pour tous, en fait une réalité. Racheté récemment par la société Trimble, il met à l'honneur la  CAO/DAO intuitive et polyvalente. 
Ce livre s'adresse à toute personne désirant apprendre la modélisation 3D avec SketchUp 2015. Il traite de la version gratuite, nommé SketchUp Make, et de la version professionnelle, nommée SketchUp Pro : les logiciels LayOut et Style Builder y sont donc présentés. Rédigé avec la version pour Windows, certaines particularités de la version Mac sont également mises en avant. 
La première partie présente toutes les techniques de modélisation rapides et efficaces : le passage de la 2D à la 3D, les modifications, la hiérarchisation par groupes et composants,  la maîtrise des scènes et des calques... Des chapitres sont spécialement consacrés à l'habillage, aux matières et au rendu du modèle par activation du style et des ombres. Enfin, sont abordées les possibilités de téléchargement et d'importation en ligne via les bases de données ainsi que toutes les possibilités offertes par les options d'exportation et de partage ; un focus est proposé sur les nouvelles possibilités d'export en vue de l'impression 3D.
La réalisation de présentation professionnelle est traitée dans la partie suivante dédiée à LayOut, application incluse dans la version Pro du logiciel : insertion de votre modèle SketchUp sous forme de plans et de façades, réalisation de cartouche, ajout de textes et de cotations. Les chapitres suivants sont consacrés à la diffusion de vos documents : impression et exportation.
Dans la dernière partie, vous pourrez personnaliser votre pratique en concevant votre propre style de dessin à main levée grâce à la maîtrise de Style Builder, partie intégrante de SketchUp Pro. En révélant l'artiste qui est en vous, vous dépasserez l'aspect froid d'un rendu géométrique pour communiquer différemment à travers vos modèles. 
En bonus, un chapitre est consacré entièrement à l'optimisation de SketchUp grâce aux plugins : où les trouver, comment les télécharger, comment les gérer et comment les utiliser ?
Enfin, le livre contient deux applications pratiques orientées métier : la modélisation d'un espace de vie dans SketchUp et sa mise en page au format professionnel à l'échelle dans LayOut.
Ce livre est destiné à tous les corps de métier, de l'amateur éclairé au professionnel chevronné ; il servira aussi de support de cours aux formateurs, aux enseignants et à leurs stagiaires. Abordant la plupart des notions par des exemples, le but de cet ouvrage est d'apprendre à modéliser avec plaisir et professionnalisme pour communiquer efficacement avec vos partenaires et vos clients.</t>
  </si>
  <si>
    <t>%SITE_CLIENT%/?library_guid=2C511A65-D294-49C7-AA48-095D2A9813DA</t>
  </si>
  <si>
    <t xml:space="preserve"> LNAT15SKE</t>
  </si>
  <si>
    <t xml:space="preserve"> Style Builder </t>
  </si>
  <si>
    <t>EI6C15VIS</t>
  </si>
  <si>
    <t>C# 6</t>
  </si>
  <si>
    <t>Développez des applications Windows avec Visual Studio 2015</t>
  </si>
  <si>
    <t>Ce livre sur le développement d'applications Windows avec le langage C# et Visual Studio 2015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2015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gestionnaires d'évènements et la validation des données saisies. Une introduction à la conception d'applications WPF est également incluse.
Les outils de Visual Studio qui permettent de réaliser les tests et le débogage des applications sont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travers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présentés afin d'exposer une gamme plus large des possibilités offertes par le langage C# et Visual Studio : l'utilisation des expressions régulières, le développement d'applications multi&amp;ndash;tâches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www.editions&amp;ndash;eni.fr.
Les chapitres du livre :
Avant&amp;ndash;propos &amp;ndash; Travailler avec Visual Studio 2015 &amp;ndash; L'architecture .NET &amp;ndash; Introduction au langage C# &amp;ndash; La création de types &amp;ndash; L'héritage &amp;ndash; Types génériques &amp;ndash; Délégués, évènements et expressions lambda &amp;ndash; Création de formulaires &amp;ndash; Implémentation de gestionnaires d'évènements &amp;ndash; Validation de la saisie &amp;ndash; Création de contrôles utilisateurs &amp;ndash; Création d'applications Windows Modern UI &amp;ndash; Débogage &amp;ndash; Gestion des exceptions &amp;ndash; Monitoring &amp;ndash; Tests unitaires &amp;ndash; Création du modèle de données &amp;ndash; Présentation de Entity Framework &amp;ndash; Présentation de LINQ &amp;ndash; LINQ to Entities &amp;ndash; LINQ to SQL &amp;ndash; LINQ to XML &amp;ndash; Le système de fichiers &amp;ndas</t>
  </si>
  <si>
    <t>%SITE_CLIENT%/?library_guid=0FAC149F-CE90-4A8A-8FD8-33BED7EF66C4</t>
  </si>
  <si>
    <t xml:space="preserve"> LNEI6C15VIS</t>
  </si>
  <si>
    <t xml:space="preserve"> vs 2013 </t>
  </si>
  <si>
    <t>CEZCPE</t>
  </si>
  <si>
    <t>PHP</t>
  </si>
  <si>
    <t>Préparation à la certification Zend Certified PHP Engineer (ZCPE)</t>
  </si>
  <si>
    <t>Julien Charpentier, Cyrille Grandval</t>
  </si>
  <si>
    <t>Charpentier, Julien</t>
  </si>
  <si>
    <t>Grandval, Cyrille</t>
  </si>
  <si>
    <t>Préface de Laurent Dauça &amp;ndash; Responsable Grands Comptes et Partenariat Zend
Basée sur la version 5.5 du langage PHP, la certification Zend Certified PHP Engineer (ZCPE) est la dernière version de la certification PHP éditée par la société Zend. Cette entreprise, mondialement reconnue comme la PHP Company et créateur du Zend Framework, a fait de cette certification la seule reconnue à travers le monde par les professionnels de l'écosystème PHP et de son marché. La certification sanctionne le haut niveau d'expertise du candidat et est un gage de qualité pour les recruteurs.
Pour vous aider à préparer efficacement la certification, le livre couvre tous les objectifs officiels de la certification dont la liste est fournie en annexe. Il a été rédigé en français (il ne s'agit pas d'une traduction) par des consultants / formateurs reconnus. Ainsi, les savoir-faire pédagogique et technique des auteurs conduisent à une approche claire et visuelle, d'un très haut niveau technique. 
Chapitre après chapitre, vous pourrez valider vos acquis théoriques, à l'aide d'un grand nombre de questions-réponses (156 au total) mettant en exergue aussi bien les éléments fondamentaux que les caractéristiques spécifiques aux concepts abordés. 
Chaque chapitre s'achevant par des ateliers (45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vous pouvez accéder gratuitement à 1 examen blanc en ligne à l'adresse http://www.edieni.com afin de vous entraîner dans des conditions relativement proches de celles de l'épreuve. Sur ce site, chaque question posée s'inscrit dans l'esprit de la certification et, pour chacune, les réponses sont suffisamment commentées pour contrôler et identifier vos ultimes lacunes.
Les chapitres du livre :
Préface &amp;ndash; Descriptif &amp;ndash; Introduction &amp;ndash; Bases PHP &amp;ndash; Formats et types de données &amp;ndash; Chaînes de caractères et motifs &amp;ndash; Tableaux &amp;ndash; Gestion des flux (Entrées/Sorties) &amp;ndash; Fonctions &amp;ndash; Programmation orientée objet - Bases de données &amp;ndash; Sécurité &amp;ndash; Fonctionnalités web &amp;ndash; Tableau des objectifs</t>
  </si>
  <si>
    <t>%SITE_CLIENT%/?library_guid=AF0DC7E7-B7C3-4CF8-9BAF-BEA5CAFD50AA</t>
  </si>
  <si>
    <t xml:space="preserve"> livre zend </t>
  </si>
  <si>
    <t xml:space="preserve"> LNCEZCPE</t>
  </si>
  <si>
    <t>SOBBI13EXC</t>
  </si>
  <si>
    <t>Business Intelligence</t>
  </si>
  <si>
    <t>avec Excel, Power BI et Office 365</t>
  </si>
  <si>
    <t>Jean-Pierre  Girardot</t>
  </si>
  <si>
    <t xml:space="preserve">Girardot, Jean-Pierre </t>
  </si>
  <si>
    <t>414 pages</t>
  </si>
  <si>
    <t>Dans un environnement numérique mondialisé, faciliter l'accès et l'analyse de l'information à la majorité des collaborateurs dans le but de prendre les bonnes décisions le plus rapidement possible est devenu un enjeu pour les entreprises. Pour arriver à cette performance, celles-ci généralisent l'utilisation de solutions de Business Intelligence Libre-Service, notamment avec Power BI de Microsoft, suite logicielle basée sur Excel 2013.
Cet ouvrage a comme objectif d'apprendre à chaque décideur de TPE, PME ou Grand-Compte ainsi qu'à tout informaticien impliqué dans un projet BI à valoriser simplement les données, à mettre en oeuvre des indicateurs stratégiques et des tableaux de bord efficaces et à les diffuser rapidement.
A travers des exemples concrets et un scénario « fil-conducteur », ce livre  vous apportera la méthodologie pour mettre en place un projet de BI et vous permettra de découvrir l'étendue des apports de l'offre Power BI de Microsoft.
Avec  Power Query, vous verrez comment récupérer des données de sources diverses, structurées ou non structurées, en local ou sur le Web (FaceBook, SharePoint, Flux OData, Exchange On-Line&amp;hellip;), les préparer et les transformer pour obtenir un modèle de données optimisé facilement exploitable dans Excel ou dans Power Pivot.
Avec  Power Pivot, vous apprendrez à créer un modèle de données performant, à réaliser de puissantes analyses en utilisant le langage Dax et vous verrez comment déléguer la mise à jour de l'ensemble de vos analyses.
Avec Power View et Power MAP,  vous apprendrez à réaliser des tableaux de bord interactifs incluant des cartes géographiques. 
 Avec Power Q&amp;A, vous apprendrez à  interroger vos modèles de données en langage naturel.
Pour finir, vous apprendrez à partager et à publier vos requêtes Power Query, vos tableaux Excel et vos modèles Power View dans votre environnement Power BI permettant un partage et un accès sécurisés à partir d'un simple navigateur.</t>
  </si>
  <si>
    <t>%SITE_CLIENT%/?library_guid=3BC49DE8-4535-46EE-81A9-C8E0560F793D</t>
  </si>
  <si>
    <t xml:space="preserve">  PowerQ&amp;amp;A </t>
  </si>
  <si>
    <t xml:space="preserve">  PowerQuery </t>
  </si>
  <si>
    <t xml:space="preserve"> LNSOBBI13EXC</t>
  </si>
  <si>
    <t xml:space="preserve"> office365
 </t>
  </si>
  <si>
    <t xml:space="preserve"> Power Map </t>
  </si>
  <si>
    <t xml:space="preserve"> Power Q&amp;amp;A </t>
  </si>
  <si>
    <t xml:space="preserve"> Power View </t>
  </si>
  <si>
    <t xml:space="preserve"> PowerView </t>
  </si>
  <si>
    <t xml:space="preserve">PowerBI </t>
  </si>
  <si>
    <t>DPACPR</t>
  </si>
  <si>
    <t>Conduite de projets agiles</t>
  </si>
  <si>
    <t>Management alternatif dans une équipe de développement agile</t>
  </si>
  <si>
    <t>Julien Plée</t>
  </si>
  <si>
    <t>Plée, Julien</t>
  </si>
  <si>
    <t>Ce livre sur la conduite de projets agiles est un exemple de mise en oeuvre des méthodes agiles chez un éditeur logiciel. L'auteur, Directeur Technique Adjoint au sein de l'organisation, décrit tout d'abord le cheminement qui a permis de transformer son organisation en une organisation agile : circonscrire le contexte afin d'identifier les enjeux et objectifs, évaluer les apports et les contraintes d'un passage à l'agile pour les différents rôles qui vont être impliqués dans la nouvelle organisation, connaître les grands principes qui régissent les principales méthodes agiles ; Scrum, Kanban, Lean. L'auteur décrit les bonnes pratiques liées à l'organisation des équipes et des projets et induites par les méthodes agiles adoptées.
Il détaille ensuite la mise en place précise des sprints, ou itérations, qui vont successivement aboutir à un projet réussi, grâce aux méthodes et processus qui leur seront appliqués, ainsi qu'aux différentes réunions qui seront mises en place. &amp;Agrave; cette étape, les rôles de chacun doivent être redéfinis précisément et une aide particulière du management peut être mise en place pour que chaque rôle retrouve sa place, d'où la notion de management alternatif décrit par l'auteur.
L'ensemble de ces points permet la mise en place d'une gestion de projet agile, avec l'organisation des équipes qui en découle, la gestion du backlog de produit et du backlog des architectures logicielles, la gestion de la qualité des logiciels, l'estimation des fonctionnalités ou des User Stories, la planification des projets ou encore la mesure de la productivité des équipes de développement. L'auteur décrit enfin les outils bien spécifiques utilisés pour la gestion de projets agiles et termine par le retour d'expérience qu'il est indispensable de recueillir pour l'amélioration continue des futurs projets.
Les chapitres du livre :
Contexte &amp;ndash; Passage à l'agile &amp;ndash; Ce qu'il faut savoir pour lire la suite &amp;ndash; Mise en place des sprints &amp;ndash; Méthodes utilisées &amp;ndash; Réunions agiles &amp;ndash; Gérer son projet agile &amp;ndash; Outillage pour l'agilité &amp;ndash; Retour d'expérience</t>
  </si>
  <si>
    <t>%SITE_CLIENT%/?library_guid=1E4BA2AC-4E00-4CD8-A8B6-7884458B1B47</t>
  </si>
  <si>
    <t xml:space="preserve"> LNDPACPR</t>
  </si>
  <si>
    <t xml:space="preserve">agile </t>
  </si>
  <si>
    <t>RI5AND</t>
  </si>
  <si>
    <t>Android 5</t>
  </si>
  <si>
    <t>Ce livre est destiné aux développeurs, même débutants, qui souhaitent connaître et maîtriser le développement d'applications Java sur Android 5 (en version 5.0.x - alias Lollipop &amp;ndash; au moment de l'écriture). Sa lecture nécessite des connaissances basiques en programmation Java et XML mais aucun prérequis particulier sur Android.
Après  une présentation de  la plateforme Android et des principes de programmation qui  lui sont spécifiques, vous apprendrez à installer et configurer l'environnement de développement  (Android Studio et SDK Android). Vous évoluerez ensuite de  façon progressive afin de connaître toutes les briques essentielles à  la création d'applications Android. Ainsi, vous apprendrez à créer des  interfaces de plus en plus complexes (layouts, ressources, ActionBar, listes, popups, webview, fragments, onglets, etc.), à gérer  la navigation et la communication entre les  différentes interfaces d'une application ou entre plusieurs applications et vous découvrirez les nouveautés de la version 5 d'Android (Material Design, Toolbar, CardView, Notifications Android Wear  ...). Vous apprendrez à créer des interfaces personnalisées (gestion des thèmes, animations, police)  et à gérer les différents évènements utilisateurs (clic, rotation,  etc.). Vous apprendrez également à optimiser  le code de l'application, ses interfaces et à gérer la fragmentation de la  plateforme (versions d'Android, taille et  résolution des écrans, différences matérielles, etc.). Vous verrez comment  récupérer des données nécessaires à une application (webservice, gestion de la  connectivité, parsing Xml / Json), les stocker (sharedPreferences, fichiers, base de  données SQLite) et les partager avec d'autres applications (ContentProvider, Intent,  etc.). Vous pourrez créer  et interagir avec des cartes (Google Map,  localisation, conversion position/adresse).
Enfin, vous apprendrez à gérer les différents traitements et interactions effectués dans une application et à identifier ceux qui doivent s'exécuter en tâches de fond (AsyncTask, Thread, Service, Broadcast Receiver, Widget, etc.) ainsi que les méthodes d'accès aux différentes fonctionnalités d'un appareil sous Android (appels, sms, caméra, accéléromètre, Bluetooth, etc.). 
Tous les exemples présentés dans le livre sont disponibles en téléchargement sur le site www.editions-eni.fr.
Les chapitres du livre :
Avant-propos &amp;ndash; La plateforme Android &amp;ndash; Environnement de développement &amp;ndash; Principes de programmation &amp;ndash; Ma première application : HelloAndroid &amp;ndash; Création d'interfaces simples &amp;ndash; Navigation et gestion des événements &amp;ndash; Débogage et gestion des erreurs &amp;ndash; Personnalisation &amp;ndash; Notifications &amp;ndash; Création d'interfaces avancées &amp;ndash; Persistance et partage de données &amp;ndash; Traitement en tâche de fond &amp;ndash; Google Maps et géolocalisation &amp;ndash; Téléphonie et matériel &amp;ndash; Aller plus loin</t>
  </si>
  <si>
    <t>%SITE_CLIENT%/?library_guid=4FEEB446-DAC9-4377-BC2D-F784D1C78E55</t>
  </si>
  <si>
    <t xml:space="preserve"> LNRI5AND</t>
  </si>
  <si>
    <t xml:space="preserve"> lollipop </t>
  </si>
  <si>
    <t>RI3BUNI</t>
  </si>
  <si>
    <t>Unix</t>
  </si>
  <si>
    <t>Les bases indispensables (avec exercices pratiques et corrigés) (3ième édition)</t>
  </si>
  <si>
    <t>Michel Dutreix</t>
  </si>
  <si>
    <t>Ce livre est destiné à tout informaticien (professionnel ou étudiant en informatique) ayant à intervenir dans un contexte Unix à divers niveaux (administration système, développement logiciel, écriture de scripts&amp;hellip;).
Il permet l'acquisition rapide des bases indispensables à une utilisation efficace d'un système Unix quelle qu'en soit la version (AIX, HP-UX, Solaris, distributions Linux&amp;hellip;). Dans ce but, l'ouvrage explique les mécanismes fondamentaux du système et fournit les clés pour maîtriser les nombreuses possibilités de l'interpréteur de commandes. Il présente également l'essentiel des commandes et utilitaires nécessaires dans la pratique quotidienne. Le discours est abondamment illustré d'exemples. Un aide-mémoire des commandes est fourni en annexe.
Cette troisième édition du livre propose des exemples et des exercices pour chaque chapitre, notamment autour du shell et du langage Perl.
Des éléments complémentaires sont en téléchargement sur le site www.editions-eni.fr.
Les chapitres du livre :
Introduction - Les systèmes de fichiers - Les éditeurs de texte -  Processus et mécanismes - Utilisation du shell - Sélection de commandes utiles  - Commandes réseau, environnements graphiques - Les bases de la programmation  shell - Les bases de la programmation en Perl - Aide-mémoire des commandes de  l'utilisateur</t>
  </si>
  <si>
    <t>%SITE_CLIENT%/?library_guid=7B79BDB4-781C-405F-A7F2-B55E6B397DE2</t>
  </si>
  <si>
    <t xml:space="preserve"> aix </t>
  </si>
  <si>
    <t xml:space="preserve"> bsd
 </t>
  </si>
  <si>
    <t xml:space="preserve"> hp</t>
  </si>
  <si>
    <t xml:space="preserve"> livre linux  </t>
  </si>
  <si>
    <t xml:space="preserve"> LNRI3BUNI</t>
  </si>
  <si>
    <t xml:space="preserve"> solaris </t>
  </si>
  <si>
    <t xml:space="preserve">livre unix </t>
  </si>
  <si>
    <t xml:space="preserve">ux </t>
  </si>
  <si>
    <t>SOB3MATFI</t>
  </si>
  <si>
    <t>Mathématiques financières (3ième édition)</t>
  </si>
  <si>
    <t>Construisez votre bibliothèque de fonctions avec VBA Excel</t>
  </si>
  <si>
    <t>Stéphane Hamard</t>
  </si>
  <si>
    <t>Hamard, Stéphane</t>
  </si>
  <si>
    <t>Cet ouvrage est la troisième édition du désormais classique et incontournable livre de référence pour ceux qui souhaitent utiliser les mathématiques financières avec VBA Excel. Les fonctions présentées ont prouvé leur robustesse pendant la crise financière : elles permettent la prise en compte des évolutions dans les usages de valorisation et également, les taux d'intérêt négatif. 
Cet ouvrage s'adresse aux étudiants en finance, aux professionnels de la finance, qu'ils soient en front ou en middle office, mais également aux informaticiens désirant acquérir les bases des mathématiques financières.
C'est un guide simple, pratique et convivial pour construire pas à pas une bibliothèque de fonctions financières évolutives, portables et fiables à l'aide du tableur de référence Microsoft® Excel (à partir de la version 2002). Grâce aux nombreux exemples présentés, il permet, de manière progressive et pédagogique, de se familiariser avec le langage VBA et les mathématiques financières. 
Il couvre avec clarté six domaines fonctionnels : dates, taux d'intérêts, instruments à taux fixe, instruments à taux variable, swap et titres indexés sur l'inflation. 
Les fonctions liées aux dates permettent par exemple, de déterminer les fractions d'années, en tenant compte du calendrier TARGET, en différentes bases : exact/exact, exact/360, 30/360, ... Les fonctions de taux comprennent, entre autres, la construction d'une courbe de taux zéro coupons ou le calcul des taux forwards. Les fonctions pour les instruments à taux fixe ou à taux variable incluent la détermination du taux actuariel, de son prix par actualisation de ses flux sur une courbe de taux ou encore, de sa sensibilité sur chaque point d'une courbe de taux. Les fonctions sur les swaps couvrent la détermination du taux fixe d'un swap ou encore le spread égalisant les prix de la jambe fixe et de la jambe variable. Les fonctions sur les titres indexés sur l'inflation réalisent par exemple le calcul de l'inflation point mort d'un instrument.
De nombreuses autres fonctions, indispensables en finance, sont détaillées. La dernière partie présente une application concrète à travers la couverture d'un portefeuille et l'utilisation des formulaires en VBA.</t>
  </si>
  <si>
    <t>%SITE_CLIENT%/?library_guid=BE69E3D3-DAE7-47C2-B4F6-150D9CCE1CD8</t>
  </si>
  <si>
    <t xml:space="preserve"> calendrier Target </t>
  </si>
  <si>
    <t xml:space="preserve"> Excel VBA </t>
  </si>
  <si>
    <t xml:space="preserve"> fonction </t>
  </si>
  <si>
    <t xml:space="preserve"> inflation </t>
  </si>
  <si>
    <t xml:space="preserve"> jambe fixe </t>
  </si>
  <si>
    <t xml:space="preserve"> jambe variable </t>
  </si>
  <si>
    <t xml:space="preserve"> LNSOB3MATFI</t>
  </si>
  <si>
    <t xml:space="preserve"> point mort </t>
  </si>
  <si>
    <t xml:space="preserve"> portefeuille </t>
  </si>
  <si>
    <t xml:space="preserve"> sensibilité </t>
  </si>
  <si>
    <t xml:space="preserve"> spread </t>
  </si>
  <si>
    <t xml:space="preserve"> swaps </t>
  </si>
  <si>
    <t xml:space="preserve"> taux actuariel </t>
  </si>
  <si>
    <t xml:space="preserve"> taux fixe </t>
  </si>
  <si>
    <t xml:space="preserve"> taux variable </t>
  </si>
  <si>
    <t xml:space="preserve"> titres indexés </t>
  </si>
  <si>
    <t xml:space="preserve">Visual Basic </t>
  </si>
  <si>
    <t>EIANG</t>
  </si>
  <si>
    <t>AngularJS</t>
  </si>
  <si>
    <t>Développez aujourd'hui les applications web de demain</t>
  </si>
  <si>
    <t>Pierre-Alexandre Gury, Sébastien Ollivier</t>
  </si>
  <si>
    <t>Gury, Pierre-Alexandre</t>
  </si>
  <si>
    <t>Ce livre s'adresse aux développeurs Web qui souhaitent découvrir ou approfondir le développement de SPA (Single Page Apps ou applications web monopage) à l'aide d'AngularJS, le framework JavaScript développé par Google, en version 1.3 au moment de l'écriture.
Les auteurs présentent la notion de SPA et font le tour des fonctionnalités apportées par le framework, comme la structuration d'une application, le binding ou les templates de vues. Dans un premier temps, le lecteur découvrira les bases permettant de créer une application web monopage, ou SPA, ainsi que les mécanismes fondamentaux d'AngularJS. Il apprendra ensuite comment structurer son application et comment implémenter la navigation au sein de la SPA. Il apprendra également comment enrichir le langage HTML au travers de directives en créant son propre DSL, comment gérer la validation de formulaires, comment localiser son application, puis comment dialoguer avec le serveur via des requêtes HTTP.
Un chapitre est consacré aux tests unitaires et aux tests d'intégration qui permettent d'apporter une grande robustesse à l'application AngularJS et de s'assurer de l'absence de régressions. Un chapitre est également consacré aux technologies complémentaires à AngularJS, permettant par exemple d'améliorer la robustesse et la productivité avec TypeScript ou permettant de créer facilement une application mobile native à partir d'une application web avec Apache Cordova.
Enfin, l'utilisateur se verra expliquer les mécanismes avancés liés à AngularJS, notamment le principe de cycle digest et son impact sur la mise à jour des bindings ou comment optimiser son application.
Des éléments complémentaires sont en téléchargement sur le site www.editions-eni.fr.
Les chapitres du livre :
Avant-propos &amp;ndash; Introduction à AngularJS &amp;ndash; Ma première application AngularJS &amp;ndash; Fondamentaux d'AngularJS &amp;ndash; Structurer son application &amp;ndash; Promises et requêtage HTTP &amp;ndash; Naviguer dans une application AngularJS &amp;ndash; Formulaires et validation &amp;ndash; Internationalisation et localisation &amp;ndash; Les directives &amp;ndash; Notions avancées &amp;ndash; Tester son application &amp;ndash; Au-delà d'AngularJS</t>
  </si>
  <si>
    <t>%SITE_CLIENT%/?library_guid=685ED448-31D1-40DF-9FBC-7D61C839461A</t>
  </si>
  <si>
    <t xml:space="preserve"> cordova </t>
  </si>
  <si>
    <t xml:space="preserve"> LNEIANG</t>
  </si>
  <si>
    <t xml:space="preserve"> typeScript </t>
  </si>
  <si>
    <t xml:space="preserve">angular </t>
  </si>
  <si>
    <t>DPGPP</t>
  </si>
  <si>
    <t>De la gestion de portefeuille de projets à la gestion de projets</t>
  </si>
  <si>
    <t>Du décisionnel à l'opérationnel - Méthodes et outils</t>
  </si>
  <si>
    <t>Xavier Sevin</t>
  </si>
  <si>
    <t>Sevin, Xavier</t>
  </si>
  <si>
    <t>Ce livre dresse un panorama des activités, méthodes et outils qui constituent les domaines de la gestion de portefeuille de projets et de la gestion de projets. Il s'adresse aux responsables et chefs de projet quelle que soit la nature du projet et il est particulièrement adapté aux chefs de projets de maîtrise d'ouvrage, consultant et assistants à maîtrise d'ouvrage.
Le livre se veut généraliste et complet. Généraliste car il s'applique à toute nature de projet (informatique, organisationnel, infrastructure, etc.), bien que certains chapitres ne s'appliquent qu'à des projets de systèmes d'informations. Complet car il traite à la fois de la gestion de portefeuille de projets et de la gestion de projets.
Dans une première partie, l'auteur décrit la gestion de portefeuille de projets, domaine du Décisionnel. Il traite de l'analyse stratégique d'un projet afin d'assurer son alignement avec la stratégie d'entreprise et de l'analyse de sa valeur avant son entrée éventuelle en portefeuille (internalités, externalités, retour sur investissement, etc.). Bien entendu, les méthodes et outils de gestion du portefeuille sont ensuite présentés (équilibrage, alignement, analyse des risques, etc.). 
Dans une seconde partie, l'auteur décrit la gestion de projet, domaine de l'Opérationnel. Il traite de la planification, du test, du pilotage et de la gouvernance projet (relations maîtrise d'ouvrage et maîtrise d'oeuvre par exemple). Il aborde aussi des sujets peu traités comme celui de l'accompagnement au changement, du pilotage par les risques ou de la gestion des achats dans le cadre d'un projet.
Le lecteur découvrira comment s'articulent ces deux processus différents (l'un est continu et l'autre temporaire) qui, bien que distincts, doivent s'exécuter en harmonie pour le plus grand bénéfice de l'organisation.
Les chapitres du livre :
Introduction &amp;ndash; Réaliser l'analyse stratégique d'un projet &amp;ndash; Gérer le portefeuille des projets &amp;ndash; Structurer et gouverner le projet &amp;ndash; Capturer et formaliser le besoin &amp;ndash; Planifier et piloter &amp;ndash; Planifier et gérer les achats &amp;ndash; Tester et mettre en service &amp;ndash; Accompagner le changement &amp;ndash; Piloter le projet par les risques</t>
  </si>
  <si>
    <t>%SITE_CLIENT%/?library_guid=1A16859C-DC3D-431A-A740-C3B37B364B62</t>
  </si>
  <si>
    <t xml:space="preserve"> GP </t>
  </si>
  <si>
    <t xml:space="preserve"> LNDPGPP</t>
  </si>
  <si>
    <t xml:space="preserve"> MOE  </t>
  </si>
  <si>
    <t xml:space="preserve">GPP </t>
  </si>
  <si>
    <t>AT16AUT</t>
  </si>
  <si>
    <t>AutoCAD 2016 - Conception, dessin 2D et 3D, présentation</t>
  </si>
  <si>
    <t>954 pages</t>
  </si>
  <si>
    <t>Ce livre sur AutoCAD 2016 a pour but de vous faire découvrir puis maîtriser la grande majorité des  fonctionnalités 2D et 3D d'AutoCAD, des plus simples aux plus avancées. Il est destiné à des lecteurs possédant idéalement déjà de bonnes bases de dessin technique et présente toutes les possibilités offertes par cette puissante application de CAO/DAO sur un métier précis au travers  des multiples exercices afin d'offrir à tout lecteur un ouvrage facilement adaptable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&amp;ndash;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Exercice 6 :  Créer un bloc dynamique &amp;ndash; Exercice 7 : Utiliser les attributs &amp;ndash; Exercice 8 :  Organiser les palettes d'outils &amp;ndash; Les références externes &amp;ndash; Exercice 9 :  Références externes &amp;ndash; Les images tramées &amp;ndash; Emplacement géographique &amp;ndash; Exercice  10 : Géoréférencer le projet et présenter les données cartographiques &amp;ndash;  L'habillage &amp;ndash; Les lignes de repère &amp;ndash; Exercice 11 : H</t>
  </si>
  <si>
    <t>%SITE_CLIENT%/?library_guid=44164B9E-3B0E-4B06-92D5-86916F352C1A</t>
  </si>
  <si>
    <t xml:space="preserve">  AutoDesk </t>
  </si>
  <si>
    <t xml:space="preserve">  SolidWorks </t>
  </si>
  <si>
    <t xml:space="preserve"> LNAT16AUT</t>
  </si>
  <si>
    <t>RI13CSHA</t>
  </si>
  <si>
    <t>C#5 et Visual Studio 2013</t>
  </si>
  <si>
    <t>Ce livre s'adresse aux développeurs souhaitant maitriser le développement d'applications .Net avec le langage C# dans sa version 5.
Après un tour d'horizon de la plateforme .Net et une description des outils fournis par l'environnement Visual Studio 2013,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provenant de sources diverses.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C# traités dans le livre. 
Les exemples présentés dans ces pages sont disponibles en téléchargement sur le site www.editions-eni.fr.
Les chapitres du livre :
Avant-propos - La plateforme .NET - Visual Studio 2013 - L'organisation d'une application - Les bases du langage - La programmation orientée objet avec C# - Débogage et gestion des erreurs - Développement d'applications Windows - Accès aux données - LINQ - XML - Déploiement - Aide-mémoire</t>
  </si>
  <si>
    <t>%SITE_CLIENT%/?library_guid=5A255BFD-90F3-45BB-B7A2-C04FED3A3BA0</t>
  </si>
  <si>
    <t xml:space="preserve">  dot net </t>
  </si>
  <si>
    <t xml:space="preserve"> clickonce
 </t>
  </si>
  <si>
    <t xml:space="preserve"> LNRI13CSHA</t>
  </si>
  <si>
    <t xml:space="preserve"> Programmation Objet  </t>
  </si>
  <si>
    <t>RI15CSHA</t>
  </si>
  <si>
    <t>C# 6 et Visual Studio 2015</t>
  </si>
  <si>
    <t>Ce livre s'adresse aux développeurs souhaitant maîtriser le développement d'applications .Net avec le langage C# dans sa version 6.
Après un tour d'horizon de la plateforme .Net et une description des outils fournis par l'environnement Visual Studio 2015,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provenant de sources diverses.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C# traités dans le livre. 
Les exemples présentés dans ces pages sont disponibles en téléchargement sur le site www.editions-eni.fr.
Les chapitres du livre :
Avant&amp;ndash;propos &amp;ndash; La plateforme .NET &amp;ndash; Visual Studio 2015 &amp;ndash; L'organisation d'une application &amp;ndash; Les bases du langage &amp;ndash; La programmation orientée objet avec C# &amp;ndash; Débogage et gestion des erreurs &amp;ndash; Développement d'applications Windows &amp;ndash; Accès aux données &amp;ndash; LINQ &amp;ndash; XML &amp;ndash; Déploiement &amp;ndash; Aide&amp;ndash;mémoire</t>
  </si>
  <si>
    <t>%SITE_CLIENT%/?library_guid=605792F5-85DD-45B9-A173-CC041496247B</t>
  </si>
  <si>
    <t xml:space="preserve"> LNRI15CSHA</t>
  </si>
  <si>
    <t xml:space="preserve"> Visual Studio 2015 </t>
  </si>
  <si>
    <t>EI14SQLOP</t>
  </si>
  <si>
    <t>SQL Server 2014</t>
  </si>
  <si>
    <t>Optimisez l'exploitation de vos bases de données et tirez parti des dernières nouveautés</t>
  </si>
  <si>
    <t>Olivier Maitre</t>
  </si>
  <si>
    <t>Maitre, Olivier</t>
  </si>
  <si>
    <t>544 pages</t>
  </si>
  <si>
    <t>Ce livre s'adresse aux administrateurs de bases de données SQL Server 2014. Son premier objectif est de détailler les nouveautés apportées par cette version sur la partie relationnelle et surtout de les replacer dans leur contexte : le moteur in-memory, l'index en colonne, l'index en ligne, les transactions différées, l'extension du pool de mémoire tampon, les statistiques incrémentales, le nouvel estimateur de cardinalité, l'amélioration de la sécurité&amp;hellip;
Le deuxième objectif du livre est de combattre les idées reçues et de faire découvrir ou redécouvrir des fonctionnalités SQL Server qui existent depuis les versions antérieures avec toujours en fil conducteur l'optimisation des performances.
Pour mieux appréhender les fonctionnalités et même certaines subtilités de SQL Server, l'auteur commence par revenir sur les fondamentaux du moteur SQL puis traite de ses différents composants, de son fonctionnement et de ses interactions avec le système d'exploitation Windows et le matériel sous-jacent (processeur, mémoire et disques en particulier). Sont ensuite traités les sujets portant sur le nouveau moteur in-memory, les outils clients et les bases de données avant d'aborder le domaine de la sécurité au sens large à travers deux chapitres portant en particulier sur le chiffrement et l'audit. 
Vient ensuite un focus sur les opérations de maintenance des bases de données, incluant les différents scénarios de sauvegarde et restauration, la gestion des index et des statistiques de distribution, la prévention et le traitement de la corruption. Un chapitre est ensuite consacré aux grandes bases de données, les Very Large Databases (ou VLDB). Ce chapitre traitera en particulier du partitionnement, de la compression de données et de l'index en colonne.
Enfin, un chapitre est consacré aux performances : ses fondamentaux au travers des principaux types d'attentes et leur signification, la concurrence d'accès et bien sûr le nouvel estimateur de cardinalité et les transactions différées.
Des éléments complémentaires sont en téléchargement sur le site www.editions-eni.fr.
Les chapitres du livre :
Introduction - Les différents composants des moteurs - Le In-Memory - Les outils clients - Les bases de données - La sécurité - L'audit et les changements de données - La maintenance des bases de données -  Les very large databases (VLDB) - Les performances</t>
  </si>
  <si>
    <t>%SITE_CLIENT%/?library_guid=B08E29B2-B40E-439E-89FD-39A5C1F8BC25</t>
  </si>
  <si>
    <t xml:space="preserve"> hekaton </t>
  </si>
  <si>
    <t xml:space="preserve"> LNEI14SQLOP</t>
  </si>
  <si>
    <t xml:space="preserve"> SQL Serveur </t>
  </si>
  <si>
    <t xml:space="preserve"> vldb </t>
  </si>
  <si>
    <t xml:space="preserve">memory </t>
  </si>
  <si>
    <t>RB16OUT</t>
  </si>
  <si>
    <t>Outlook 2016</t>
  </si>
  <si>
    <t>401 pages</t>
  </si>
  <si>
    <t xml:space="preserve">
Ce guide pratique vous présente dans le détail les fonctions du logiciel de messagerie Microsoft® Outlook 2016. Il s'adresse à toute personne désirant découvrir et approfondir l'ensemble de ses fonctionnalités. Après la description de l'environnement comprenant le ruban et l'onglet Fichier, vous apprendrez à envoyer des messages de différent format, basés ou pas sur un modèle ; vous verrez aussi comment renvoyer un message, rappeler un message envoyé par erreur ou marquer un message pour le suivi. Vous apprendrez également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catégories&amp;hellip;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</si>
  <si>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%SITE_CLIENT%/?library_guid=B13B6101-418A-4A84-9B1C-EB8C93B9D0E5</t>
  </si>
  <si>
    <t xml:space="preserve"> LNRB16OUT</t>
  </si>
  <si>
    <t xml:space="preserve"> Outlook16 </t>
  </si>
  <si>
    <t>EIADPOW</t>
  </si>
  <si>
    <t>Active Directory et Windows PowerShell en action</t>
  </si>
  <si>
    <t>Kaïs Ayari</t>
  </si>
  <si>
    <t>Ayari, Kaïs</t>
  </si>
  <si>
    <t>Edition du 1 June 2015</t>
  </si>
  <si>
    <t>Ce livre s'adresse principalement aux administrateurs et  ingénieurs Active Directory dans un environnement Microsoft. Une  connaissance de base des principes de fonctionnement de Windows PowerShell est  un prérequis indispensable pour tirer le meilleur profit de ce livre.
En intégrant Windows PowerShell à la gestion de la  technologie Active Directory, le lecteur de ce livre deviendra plus  efficace et s'émancipera des aspects rébarbatifs des modes d'administration  auxquels il est habitué.
L'auteur accompagne les IT Pros Active Directory et les aide  à gérer, d'un point de vue de l'automatisation, toutes les dimensions  importantes de l'administration de l'Active Directory : 
     - gestion des utilisateurs, ordinateurs, groupes, contrôleurs de domaine, objets de l'Active Directory, comptes de service, unités d'organisation, stratégies de groupe, domaines  et forêts,
     - administration des sites et réplication, 
     - sauvegarde et restauration des  données, 
     - maintien d'une infrastructure Active Directory, 
     - gestion de la sécurité de l'Active Directory
L'ouvrage permettra au lecteur d'avancer sereinement dans  l'acquisition des compétences en matière d'automatisation de l'Active Directory  dans une exploitation quotidienne.
Les chapitres du livre :
Avant-propos &amp;ndash; Partie Les concepts clés : Les bases de la syntaxe &amp;ndash; L'aide  intégrée &amp;ndash; Les variables &amp;ndash; Les fournisseurs &amp;ndash; Les collections &amp;ndash; Les opérateurs &amp;ndash;  Le fonctionnement du pipeline &amp;ndash; La dimension objet &amp;ndash; Le format des données &amp;ndash;  Partie Administrer Active Directory avec Windows PowerShell : Le module Active  Directory, ADSI et WMI &amp;ndash; Déployer un contrôleur de domaine &amp;ndash; Gérer les objets de  l'Active Directory &amp;ndash; La gestion des utilisateurs &amp;ndash; La gestion des mots de passe  utilisateur &amp;ndash; La gestion des ordinateurs &amp;ndash; La gestion des groupes &amp;ndash; La gestion  des unités d'organisation &amp;ndash; La gestion des stratégies de groupe &amp;ndash; La gestion des  comptes de service &amp;ndash; La gestion des domaines et forêts &amp;ndash; La gestion des sites et  de la réplication &amp;ndash; La sauvegarde et la restauration &amp;ndash; Maintenir une  infrastructure Active Directory &amp;ndash; La gestion de la sécurité &amp;ndash; Active Directory,  PowerShell et Linux &amp;ndash; Annexe : la loi des trois esprits</t>
  </si>
  <si>
    <t>%SITE_CLIENT%/?library_guid=022DEE87-DEA9-47B9-A75D-F584775346C3</t>
  </si>
  <si>
    <t xml:space="preserve"> forêt </t>
  </si>
  <si>
    <t xml:space="preserve"> livre active directory </t>
  </si>
  <si>
    <t xml:space="preserve"> livre AD </t>
  </si>
  <si>
    <t xml:space="preserve"> LNEIADPOW</t>
  </si>
  <si>
    <t xml:space="preserve"> réplication </t>
  </si>
  <si>
    <t xml:space="preserve"> UO </t>
  </si>
  <si>
    <t xml:space="preserve"> windows PowerShell </t>
  </si>
  <si>
    <t xml:space="preserve">livre powershell </t>
  </si>
  <si>
    <t>EIVMPOW</t>
  </si>
  <si>
    <t>VMware vSphere et PowerShell</t>
  </si>
  <si>
    <t>Automatisez et administrez votre plateforme avec PowerCLI</t>
  </si>
  <si>
    <t>Ce livre sur VMware vSphere et PowerShell s'adresse principalement à deux populations : les administrateurs de la plateforme VMware vSphere (en version 5.5 au moment de l'écriture) et les gestionnaires de machines virtuelles. L'administrateur trouvera les éléments pour mieux maîtriser la plateforme et être plus efficace au quotidien, le gestionnaire mettra en oeuvre des scénarios avancés de manipulation de machines virtuelles. Une connaissance minimale de PowerShell (à partir de la version 3.0) est un prérequis indispensable pour tirer le meilleur profit de cette lecture. 
Tout au long du livre, l'auteur propose aux lecteurs un ensemble de méthodes et d'outils pour créer du code ergonomique et redistribuable pour administrer la plateforme vSphere. 
Toutes les thématiques liées à la gestion de la plateforme sont traitées : le centre de données, les hôtes ESXi, le stockage, le réseau, les machines virtuelles, la sécurité, la collecte d'informations et l'audit. Ces sujets sont traités en gardant à l'esprit l'intérêt et l'utilisation que peut en avoir l'administrateur et l'utilisateur de la plateforme. Ainsi, après une présentation des cmdlets PowerCLI, l'auteur conditionne la plupart de ses exemples dans une fonction, celle-ci étant l'ingrédient de base pour réutiliser et distribuer le code. Les fonctions sont rassemblées dans un module qui est empaqueté dans un installeur. Le lecteur a ainsi les moyens de produire du code ergonomique pour administrer sa plateforme.
Pour chaque chapitre, l'auteur propose en téléchargement sur le site www.editions-eni.fr, les sources du code utilisé et des fichiers de données et/ou de description.
Les chapitres du livre :
Avant-propos &amp;ndash; Introduction &amp;ndash;  Rappels sur PowerShell &amp;ndash; PowerCLI &amp;ndash; Configuration &amp;ndash; Exploitation &amp;ndash; Sécurisation  &amp;ndash; Collecte de données et supervision &amp;ndash; Cas concrets &amp;ndash; Ressources et outils &amp;ndash;  Conclusion</t>
  </si>
  <si>
    <t>%SITE_CLIENT%/?library_guid=DDBDBAB4-529F-4E71-A5AF-875E88A4AFED</t>
  </si>
  <si>
    <t xml:space="preserve"> livre powershell </t>
  </si>
  <si>
    <t xml:space="preserve"> LNEIVMPOW</t>
  </si>
  <si>
    <t xml:space="preserve">livre vsphere </t>
  </si>
  <si>
    <t>EINOD</t>
  </si>
  <si>
    <t>Node.js</t>
  </si>
  <si>
    <t>Exploitez la puissance de JavaScript côté serveur</t>
  </si>
  <si>
    <t>Julien Fontanet, Olivier Lambert</t>
  </si>
  <si>
    <t>Fontanet, Julien</t>
  </si>
  <si>
    <t>Lambert, Olivier</t>
  </si>
  <si>
    <t>231 pages</t>
  </si>
  <si>
    <t>Ce livre s'adresse aux développeurs souhaitant découvrir et maîtriser la plateforme JavaScript Node.js. De bonnes connaissances sur le développement en JavaScript ainsi que sur les outils en ligne de commande sont nécessaires afin de tirer le meilleur parti de ce livre.
La progression pédagogique choisie par les auteurs débute par l'installation de Node sur les trois grands systèmes d'exploitation (GNU/Linux, OS X et Windows) puis couvre le fonctionnement du gestionnaire de paquets « npm », qui est le compagnon quotidien du développeur Node, et la présentation des concepts essentiels de la plateforme.
Les chapitres suivants présentent les puissants paradigmes que sont les flux et les promesses puis enchaînent sur des explications pratiques concernant la manipulation de fichiers et l'utilisation de bases de données. Viennent ensuite l'écriture des tests, les outils de développement qui permettent d'améliorer la qualité du code et de simplifier la vie du développeur en automatisant un maximum de tâches (comme par exemple JSHint et Gulp), les bonnes pratiques pour déboguer efficacement du code puis tout ce qu'il faut savoir pour la mise en production des applications.
Tout au long du livre, l'accent est mis sur les bonnes pratiques et l'ensemble des exemples présentés dans le livre est disponible sur le dépôt GitHub du livre afin que le lecteur puisse se lancer le plus rapidement possible.
Des éléments complémentaires sont en téléchargement sur le site www.editions-eni.fr.
Les chapitres du livre :
Avant-propos &amp;ndash; Présentation &amp;ndash; Installation &amp;ndash; Gestionnaire de paquets npm &amp;ndash;  Concepts &amp;ndash; Flux &amp;ndash; Manipulation de fichiers &amp;ndash; Promesses &amp;ndash; Application en ligne de commande &amp;ndash; Application web &amp;ndash; Bases de données &amp;ndash; Tests &amp;ndash; Outils de développement &amp;ndash; Débogage &amp;ndash; Mise en production</t>
  </si>
  <si>
    <t>%SITE_CLIENT%/?library_guid=B01CE1EA-EFDF-47BC-9F9E-E7872CBC6895</t>
  </si>
  <si>
    <t xml:space="preserve"> gulp </t>
  </si>
  <si>
    <t xml:space="preserve"> jshint </t>
  </si>
  <si>
    <t xml:space="preserve"> LNEINOD</t>
  </si>
  <si>
    <t xml:space="preserve"> node </t>
  </si>
  <si>
    <t xml:space="preserve"> npm </t>
  </si>
  <si>
    <t xml:space="preserve">livre javascript </t>
  </si>
  <si>
    <t>CE2C3LIN</t>
  </si>
  <si>
    <t>Préparation à la certification LPIC-3 (examen LPI 300) - 2ième édition</t>
  </si>
  <si>
    <t>Issam Mejri</t>
  </si>
  <si>
    <t>Mejri, Issam</t>
  </si>
  <si>
    <t>La certification LPIC-3 est le dernier niveau de certification dans le cursus LPI (Linux Professional Institute). Il s'agit de la certification de plus haut niveau dans le monde de l'entreprise, indépendante de la distribution Linux. 
C'est l'examen LPI 300 qui permet l'obtention de la certification LPIC-3 « Senior Level Linux Certification ». Cet examen, qui est une mise à jour de l'examen 301 intitulé Core Exam, valide les compétences d'un candidat à la gestion d'une structure informatique d'entreprise.
Pour vous aider à préparer efficacement cette certification, ce livre couvre tous les objectifs officiels de l'examen, tant d'un point de vue théorique que d'un point de vue pratique. Il a été rédigé en français (il ne s'agit pas d'une traduction) par un formateur professionnel reconnu, également consultant, certifié Linux. Ainsi, les savoir-faire pédagogique et technique de l'auteur conduisent à une approche claire et visuelle, d'un très haut niveau technique.
Chapitre par chapitre, vous pourrez valider vos acquis théoriques, à l'aide d'un grand nombre de questions-réponses (168 au total) mettant en exergue aussi bien les éléments fondamentaux que les caractéristiques spécifiques aux concepts abordés. 
Chaque chapitre s'achevant par des travaux pratiques (30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la maîtrise du produit et des concepts, s'ajoute la préparation spécifique à la certification : vous pourrez accéder gratuitement à 1 examen blanc en ligne, destiné à vous entraîner dans des conditions proches de celles de l'épreuve. 
Les chapitres du livre :
Avant-propos - Les annuaires X.500 et le protocole LDAP - Installation et configuration d'OpenLDAP - Gestion des données et exploitation de l'annuaire - Annuaire pages blanches - Sécuriser l'annuaire - Réplication LDAP - Migration de NIS vers LDAP - Intégration des applications avec LDAP - Optimisation OpenLDAP et surveillance système - Samba et environnement hétérogènes - Installation et configuration de Samba - Mise en place d'un domaine Samba - Contrôleur de domaine Samba 4 - La sécurité du système de fichiers Linux - Dépannage de Samba</t>
  </si>
  <si>
    <t>%SITE_CLIENT%/?library_guid=D146F91D-2E95-4D10-A7AF-06562F006449</t>
  </si>
  <si>
    <t xml:space="preserve"> LNCE2C3LIN</t>
  </si>
  <si>
    <t xml:space="preserve"> lpic3 </t>
  </si>
  <si>
    <t>EPWCF</t>
  </si>
  <si>
    <t>Windows Communication Foundation (WCF)</t>
  </si>
  <si>
    <t>Maîtrisez la plateforme pas à pas</t>
  </si>
  <si>
    <t>Loïc Montagne</t>
  </si>
  <si>
    <t>Montagne, Loïc</t>
  </si>
  <si>
    <t>211 pages</t>
  </si>
  <si>
    <t>Ce livre sur la plateforme WCF (Windows Communication Foundation) s'adresse principalement aux développeurs connaissant déjà bien la plateforme Microsoft .Net et son outil de développement, Visual Studio et souhaitant maîtriser le développement d'un service WCF. Les intégrateurs ou administrateurs réseaux ayant la volonté de bien comprendre comment configurer et déployer un service WCF pourront eux aussi tirer profit de ce livre, particulièrement grâce au chapitre 3 qui est dédié à l'hébergement d'un service WCF. L'objectif de l'auteur est de fournir les informations nécessaires pour rendre le lecteur le plus autonome possible dans le développement et le déploiement d'un service WCF.
Le livre est organisé en quatre chapitres qui offrent une trame logique en abordant toutes les étapes du cycle de vie d'un service WCF.
Le premier chapitre permet de faire un tour d'ensemble de la plateforme WCF : Pourquoi a-t-elle été créée ? Quels buts poursuit-elle ? Dans quelle démarche globale s'inscrit-elle ? Quels sont ses avantages ou ses inconvénients ? Quelles notions de bases est-il indispensable d'acquérir ? Quelles sont les étapes de sa mise en oeuvre ? Ce chapitre théorique apporte les bases solides nécessaires à la réussite de l'apprentissage de l'utilisation de la plateforme.
Le second chapitre décrit toutes les briques techniques qui existent pour créer un service WCF. Ce chapitre montre comment réaliser un service WCF, de la création d'un projet vierge aux tests finaux du service.
Le troisième chapitre propose une description précise de ce que signifie héberger et configurer un service WCF. Les différents types d'hébergement possibles sont ainsi expliqués et les configurations réalisables sont détaillées.
Le quatrième chapitre explique quels sont les moyens techniques disponibles pour consommer un service WCF. Ce chapitre aborde aussi quelques mécanismes qu'il peut être intéressant de mettre en place dans une application consommant un tel service.
Des éléments complémentaires sont en téléchargement sur le site www.editions-eni.fr.
Les chapitres du livre :
Avant-propos &amp;ndash; Les bases de WCF &amp;ndash; La création d'un service WCF &amp;ndash; L'hébergement d'un service WCF &amp;ndash; La consommation d'un service WCF &amp;ndash; Conclusion</t>
  </si>
  <si>
    <t>%SITE_CLIENT%/?library_guid=ECD4495C-79E6-4479-86AE-87A6EE5AB18C</t>
  </si>
  <si>
    <t xml:space="preserve"> LNEPWCF</t>
  </si>
  <si>
    <t xml:space="preserve"> soa </t>
  </si>
  <si>
    <t xml:space="preserve">livre WCF </t>
  </si>
  <si>
    <t>EI5ALL</t>
  </si>
  <si>
    <t>Allegro 5</t>
  </si>
  <si>
    <t>Programmation de jeux en C ou C++</t>
  </si>
  <si>
    <t>556 pages</t>
  </si>
  <si>
    <t>Ce livre sur Allegro 5 s'adresse à tout développeur C ou C++ désireux d'allier la maîtrise du code et la créativité que nécessite la programmation de jeux vidéos. Il se partage en deux grandes parties : la première se présente plutôt comme un référentiel (en français bien sûr) et la seconde est une invitation à la programmation de jeux en 2D. Tout au long du livre, l'auteur invite le lecteur à utiliser Allegro 5 afin d'entrer dans sa logique de création et ainsi d'en exploiter tout le potentiel.
Dans la première partie sont traités : le fenêtrage et le plein écran, la couleur, le dessin, les images et les événements (clavier, souris, minuteur, joystick). Dans la seconde partie (plus créative) l'auteur propose un début d'étude en vie artificielle basée sur des fourmis, un squelette de jeu d'action, la gestion d'une animation, la création de décors, les interactions de personnages entre eux et sur un décor.
Pour fournir un livre bien plus approfondi qu'une simple prise en main, pour une même situation l'auteur envisage les différentes options possibles et propose parfois un détour pour comprendre comment certaines fonctionnalités de la bibliothèque sont élaborées et programmées. C'est un véritable cheminement exploratoire qui est proposé au lecteur pour partir à la découverte technique de la bibliothèque.
La bibliothèque accepte les systèmes Linux, Raspberry Pi compris, Windows, MacOsX, iOS (iPhone et iPad) et une adaptation pour Android est en cours d'élaboration. Les nombreux exemples de code du livre ont été travaillés et testés avec Visual Studio et Code::Blocks sous Windows 7, 8, 8.1. D'ailleurs, tous les programmes du livre sont téléchargeables sur le site www.editions-eni.fr. Pour chaque chapitre l'auteur propose une solution Visual Studio. Celle-ci comprend autant de projets que de programmes dans le chapitre et pour chaque projet le lecteur dispose du code source avec les ressources nécessaires (images, polices etc.).
Les chapitres du livre :
Introduction &amp;ndash; Installation &amp;ndash; Démarrage &amp;ndash; Texte, polices, couleurs, dessin - Images &amp;ndash; Événements &amp;ndash; Joystick &amp;ndash; Croquis de fourmis &amp;ndash; Modèle de jeu simple &amp;ndash; Animation, sprites &amp;ndash; Décor, monde &amp;ndash; Personnages dans un décor &amp;ndash; Collisions entre personnages</t>
  </si>
  <si>
    <t>%SITE_CLIENT%/?library_guid=C9557853-7B1D-46EB-9C2C-B3278C680BA3</t>
  </si>
  <si>
    <t xml:space="preserve"> langage C </t>
  </si>
  <si>
    <t xml:space="preserve"> langage C++ </t>
  </si>
  <si>
    <t xml:space="preserve"> LNEI5ALL</t>
  </si>
  <si>
    <t xml:space="preserve">jeu </t>
  </si>
  <si>
    <t>RI2PIRASP</t>
  </si>
  <si>
    <t>Raspberry Pi 2</t>
  </si>
  <si>
    <t>Exploitez tout le potentiel de votre nano-ordinateur (compatible Raspberry Pi 3)</t>
  </si>
  <si>
    <t>L'objectif de ce livre est de fournir au lecteur des bases  solides pour explorer les ressources offertes par le Raspberry Pi tant du  point de vue du système d'exploitation que du développement et de l'interfaçage  physique. Aucun prérequis en Linux, en programmation ou en électronique n'est  nécessaire. Le livre a été écrit sur les modèles Pi 2, B+ et A+, toutes les  informations concernant le matériel sont 100% compatibles avec le modèle Pi 3.
Après une présentation physique du  Raspberry Pi, vous aurez un aperçu des systèmes d'exploitation compatibles avec cet ordinateur. Vous serez guidé pour installer rapidement  le système d'exploitation de votre choix sur une carte SD et rendre votre  Raspberry Pi opérationnel (l'écriture a été réalisée sur le système Wheezy). L'utilisation de NOOBS, outil d'installation d'un système, de récupération de la carte SD et de gestion du multiboot est expliquée en détail. Une première étape de découverte du système Linux à travers la ligne de commande précède la mise en oeuvre du Raspberry Pi en mode graphique. Vous verrez comment utiliser des mémoires de masse externes (clé USB, disque dur USB) et faire démarrer le Raspberry Pi sur un de ces supports de stockage externes. Vous apprendrez à utiliser les environnements de développement disponibles pour le Raspberry Pi : en Scratch et en Python. La description du GPIO suivie d'exemples d'utilisation des ports d'entrée-sortie du Raspberry Pi et de mise en oeuvre de cartes d'interface ouvrent la voie à des applications dans lesquelles le Raspberry Pi interagit avec le monde physique. Vous apprendrez comment transformer votre Raspberry Pi en poste bureautique avec la suite LibreOffice (édition et impression), en média-center avec XBMC, en serveur web avec lighttpd et WordPress ou en caméra de vidéosurveillance capable de détecter un mouvement et de vous en avertir par email.
Enfin, dans le chapitre sur le dépannage, vous découvrirez comment utiliser les voyants du Raspberry Pi pour établir un premier diagnostic. Les principaux dysfonctionnements constatés sur le Raspberry Pi sont également expliqués avec des solutions à mettre en oeuvre pour les corriger.
Des éléments complémentaires sont en téléchargement sur le site www.editions-eni.fr.
Les chapitres du livre :
Avant-propos &amp;ndash; Le Raspberry Pi &amp;ndash; Description technique &amp;ndash; Systèmes   d'exploitation disponibles &amp;ndash; Préparer la carte microSD &amp;ndash; Démarrer Raspbian &amp;ndash;   Utiliser la ligne de commande &amp;ndash; Utiliser le mode graphique &amp;ndash; Utiliser une   mémoire de masse externe &amp;ndash; Démarrer sur un disque externe &amp;ndash; Que faire avec le   Raspberry Pi ? &amp;ndash; Programmer en Scratch &amp;ndash; Programmer en Python &amp;ndash; Le GPIO du   Raspberry Pi &amp;ndash; Les périphériques &amp;ndash; Dépanner le Raspberry Pi &amp;ndash; Annexes</t>
  </si>
  <si>
    <t>%SITE_CLIENT%/?library_guid=BD26B32F-F818-425A-8170-FF13E77B6BF3</t>
  </si>
  <si>
    <t xml:space="preserve"> LNRI2PIRASP</t>
  </si>
  <si>
    <t xml:space="preserve"> makers  </t>
  </si>
  <si>
    <t xml:space="preserve"> XBMC </t>
  </si>
  <si>
    <t>OWCLPRE</t>
  </si>
  <si>
    <t>Créer un site e-commerce avec PrestaShop Cloud</t>
  </si>
  <si>
    <t>Mise en place et suivi du projet</t>
  </si>
  <si>
    <t>Noëlle Amir, Pierre-Henri Coffinet</t>
  </si>
  <si>
    <t>Amir, Noëlle</t>
  </si>
  <si>
    <t>Coffinet, Pierre-Henri</t>
  </si>
  <si>
    <t>Aujourd'hui, le marché du e-commerce pèse 51,1 milliards d'euros par an, 59% des français achètent régulièrement sur Internet. L'activité de marchand en ligne est donc devenue une activité à part entière avec son environnement, ses codes et ses opportunités.
Ce livre est destiné à tous ceux qui souhaitent se lancer dans l'aventure d'un projet de boutique en ligne ou site de e-commerce. Il a pour objectif de vous proposer une démarche simple et efficace pour réaliser un tel projet. De la conception du site à la mise en ligne de vos produits jusqu'à la stratégie web marketing, vous aborderez pas à pas l'ensemble des processus nécessaires à la création puis à la gestion d'une boutique e-commerce.
Il existe de nombreux outils et technologies permettant de réaliser un projet e-commerce. Dans cet ouvrage nous utiliserons Prestashop Cloud, le numéro un français des solutions e-commerce. Outil accessible et efficace, la version Cloud disponible depuis peu propose de nombreux avantages : mise en place rapide de votre boutique, hébergement cloud gratuit, support technique gratuit...
Au cours de cet ouvrage, vous allez appréhender la préparation d'un projet de e-commerce. Puis vous apprendrez à créer et paramétrer votre boutique en ligne selon vos besoins. Votre site prêt, vous verrez comment gérer votre boutique au quotidien mais également comment promouvoir vos produits/services grâce au webmarketing.
Un cas pratique permettant de comprendre les concepts et d'appliquer les différentes fonctionnalités vous accompagne tout au long de votre lecture. Au terme de ce livre, vous aurez suivi progressivement les différentes étapes de mise en place d'un projet e-commerce et serez donc en mesure de déployer votre propre boutique en ligne.</t>
  </si>
  <si>
    <t>%SITE_CLIENT%/?library_guid=4407F4CE-5E9F-47E3-84AA-183F228C356D</t>
  </si>
  <si>
    <t xml:space="preserve"> LNOWCLPRE</t>
  </si>
  <si>
    <t xml:space="preserve"> presta </t>
  </si>
  <si>
    <t xml:space="preserve">ecommerce </t>
  </si>
  <si>
    <t>RB16WOR</t>
  </si>
  <si>
    <t>Word 2016</t>
  </si>
  <si>
    <t xml:space="preserve">
Ce guide pratique vous présente dans le détail l'ensemble des fonctions de cette nouvelle version du célèbre traitement de texte Microsoft® Word 2016 ; il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OneDrive, l'espace de stockage en ligne proposé par Microsoft, à modifier un fichier PDF directement dans Word ; vous verrez ensuite comment saisir et modifier le texte puis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vidéos que vous pourrez visionner directement dans Word. 
Vous verrez aussi comment créer un formulaire, réaliser un mailing, travailler avec les autres applications Office, travailler à plusieurs sur un même document à l'aide du suivi des modifications et de la co-édition, personnaliser l'interface, gérer les comptes Utilisateur et créer des macro-commandes.
Découvrez nos formations Microsoft Word éligibles au CPF 
en cliquant ici. Formation 100% financée, selon vos droits !</t>
  </si>
  <si>
    <t>%SITE_CLIENT%/?library_guid=CCD73257-EDA8-469E-8053-B1A4EC5346B9</t>
  </si>
  <si>
    <t xml:space="preserve"> LNRB16WOR</t>
  </si>
  <si>
    <t>DPPIPMB</t>
  </si>
  <si>
    <t>Projets informatiques</t>
  </si>
  <si>
    <t>S'approprier le Guide PMBOK® pour réussir sa gestion de projet</t>
  </si>
  <si>
    <t>Hervé Spanneut</t>
  </si>
  <si>
    <t>Spanneut, Hervé</t>
  </si>
  <si>
    <t>Ce livre s'adresse principalement à des Responsables de projets informatiques mais aussi à tout intervenant dans la gestion d'un projet informatique. 
Le Guide PMBOK® (Project Management Body Of Knowledge), ou guide du corpus des connaissances en gestion de projet, est un standard mondial qui fournit les fondations pour construire une méthode solide de gestion de projet, indépendamment du domaine d'activité. L'auteur propose une lecture simplifiée de ce guide dans le cadre d'un projet informatique. Il présente, les différents concepts de la gestion de projet, l'association PMI® et le Guide PMBOK® dans sa version 5. Il montre au lecteur comment, dans le cadre d'un projet informatique, adapter et s'approprier ce guide très complet et l'illustre par une première application du Guide PMBOK® sur un exemple simple de projet informatique. 
Un chapitre est consacré à une évaluation des processus de gestion de projet du Guide PMBOK® qui servira à la fois de comparaison avec un référentiel existant ou de condensé pour réviser ses pratiques. Le dernier chapitre reprend tous les domaines concernés par la gestion de projet afin de renforcer les bases acquises et faire évoluer le lecteur vers des projets d'envergure.
Des éléments complémentaires sont en téléchargement sur le site www.editions-eni.fr.
Les chapitres du livre :
Avant-propos - Concepts et  définitions - L'association PMI® et le guide PMBOK® - Adaptation et  appropriation du guide PMBOK® - Première application du guide PMBOK® - Analyse du management de projet - Développement  du management de projet  - Annexes</t>
  </si>
  <si>
    <t>%SITE_CLIENT%/?library_guid=51CDEEE4-D02D-410A-B8BF-F6C30C7CFC1C</t>
  </si>
  <si>
    <t xml:space="preserve">  projet
 </t>
  </si>
  <si>
    <t xml:space="preserve"> LNDPPIPMB</t>
  </si>
  <si>
    <t xml:space="preserve">pmi </t>
  </si>
  <si>
    <t>RB4.4LIB</t>
  </si>
  <si>
    <t>LibreOffice 4.4</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</si>
  <si>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d'analyse croisée est également abordée. 
Avec Impress, vous verrez comment créer des présentations, ajouter, mettre en valeur les diapositives, gérer les pages maîtresses et utiliser le mode Masque ; vous verrez également comment appliquer des effets d'animation afin de créer des diaporamas attractifs.
Dans le chapitre Images et objets, vous découvrirez comment insérer et mettre en forme des images et des objets graphiques variés.
Un chapitre traite des fonctions communes à Writer, Calc et Impress relatives à l'environnement (affichage des barres d'outils, zoom...), à la gestion des fichiers (ouverture, enregistrement, fermeture, utilisation des modèles...) et aux fonctions de copie et déplacement.
Les nouvelles fonctionnalités de la version 4.4 de chaque application vous sont présentées au début du livre ; les points correspondants sont mis en évidence à l'aide d'un pictogramme.</t>
  </si>
  <si>
    <t>%SITE_CLIENT%/?library_guid=6AADACE4-C6F8-4D41-A027-1440C2FE53F1</t>
  </si>
  <si>
    <t xml:space="preserve"> LNRB4.4LIB</t>
  </si>
  <si>
    <t>EPKIN</t>
  </si>
  <si>
    <t>Kinect</t>
  </si>
  <si>
    <t>Intégrez le capteur de Microsoft dans vos applications Windows</t>
  </si>
  <si>
    <t>Thomas Ouvré, Florent Santin</t>
  </si>
  <si>
    <t>Ouvré, Thomas</t>
  </si>
  <si>
    <t>Santin, Florent</t>
  </si>
  <si>
    <t>Ce livre s'adresse aux développeurs qui souhaitent intégrer le capteur Kinect (en version 2.0 au moment de l'écriture) dans leurs projets Windows, aussi bien professionnels que privés. Il détaille l'ensemble des fonctionnalités offertes par Kinect et accompagne le lecteur dans leur découverte et leur intégration. Une connaissance de base en .NET, C# ou C++ est un prérequis indispensable pour tirer le meilleur profit de ce livre.
Après une présentation de l'histoire du boîtier Kinect, les auteurs décrivent les différents outils nécessaires au développement, tels que Visual Studio et Kinect Studio.
Les chapitres suivants couvrent l'ensemble des abstractions proposées par le kit de développement de Kinect : de l'exploitation au format brut des différents flux de données (pour exploiter sans intermédiaire les caméras 3D, infrarouge et de profondeur), en passant par la reconnaissance de mouvements (en reconstituant virtuellement le squelette des corps filmés) jusqu'à la création et l'analyse de ses propres gestes afin d'ouvrir la porte à toute reconnaissance avancée.
Le lecteur découvrira ensuite comment intégrer Kinect dans une application métier pour créer une application autonome pouvant être déployée sur des bornes intégrant un PC et une Kinect.
Enfin, dans les derniers chapitres, sont présentées des fonctionnalités avancées de Kinect telles que la reconnaissance vocale au travers de l'exploitation du microphone de Kinect ainsi que la reconnaissance de visage et d'expressions pour permettre la création de scénarios complètement personnalisés en fonction de l'utilisateur.
Des éléments complémentaires sont en téléchargement sur le site www.editions-eni.fr.
Les chapitres du livre :
Avant-propos &amp;ndash; Présentation de Kinect pour Windows &amp;ndash; Outillage et développement &amp;ndash; Les différents flux de données &amp;ndash; Le Body &amp;ndash; Visual Gesture Builder &amp;ndash; Intégration dans une application LOB &amp;ndash; Reconnaissance de voix et de visage &amp;ndash; Annexes</t>
  </si>
  <si>
    <t>%SITE_CLIENT%/?library_guid=BF3DA798-E94C-4308-B16F-4BEB550B29D9</t>
  </si>
  <si>
    <t xml:space="preserve"> kinect studio </t>
  </si>
  <si>
    <t xml:space="preserve"> LNEPKIN</t>
  </si>
  <si>
    <t xml:space="preserve">VS </t>
  </si>
  <si>
    <t>RIARD</t>
  </si>
  <si>
    <t>Apprendre à développer pour créer des objets intelligents</t>
  </si>
  <si>
    <t>Nicolas Goilav, Geoffrey Loi</t>
  </si>
  <si>
    <t>Goilav, Nicolas</t>
  </si>
  <si>
    <t>Loi, Geoffrey</t>
  </si>
  <si>
    <t>Ce livre s'adresse à toute personne intéressée par la création d'objets intelligents et pose les bases de l'utilisation des cartes électroniques Arduino. La simplicité d'utilisation de ce type de carte rend l'électronique accessible à tous et la création d'objets intelligents à la portée de toute personne passionnée par le sujet.
Les premiers chapitres décrivent l'univers Arduino, de l'introduction des microcontrôleurs à la présentation de l'environnement de développement. Les deux chapitres suivants présentent les bases de l'électronique puis de l'informatique, ce qui permet à un électronicien, ou respectivement à un informaticien, d'acquérir les compétences nécessaires pour être autonome dans cet univers. 
Le chapitre sur la programmation entre un peu plus spécifiquement dans le langage Arduino, il décrit notamment en détail les fonctionnalités propres à ce langage. Les chapitres sur les entrées-sorties et les interfaces de communication mettent en valeur l'intégrabilité de la carte Arduino dans son environnement, en relation avec d'autres composants électriques un peu plus complexes. Cette intégration peut être d'autant plus simplifiée en utilisant des cartes prévues à cet effet, les Shields. Compatibles avec Arduino, ces cartes proposent des caractéristiques plus avancées. Les capacités des Shields ainsi que certaines applications pratiques constituent les dernières parties de cet ouvrage. Enfin, l'intégration de divers capteurs et composants permet d'ouvrir le champ des possibilités vers l'internet des objets ou la robotique.
Certains des exemples du livre sont disponibles en téléchargement sur le site www.editions-eni.fr (bibliothèques de fonctions, quelques applications simples liées à l'emploi des fonctionnalités de base de l'Arduino). Ils peuvent être utilisés immédiatement ou adaptés pour répondre aux besoins du lecteur.
Les chapitres du livre :
Le module Arduino &amp;ndash; Environnement de développement &amp;ndash; Les bases de l'électronique &amp;ndash; Les bases de la programmation &amp;ndash; La programmation sur Arduino &amp;ndash; Les entrées/sorties &amp;ndash; Les interfaces de communication &amp;ndash; Les cartes Arduino &amp;ndash; Les shields &amp;ndash; Les accessoires de l'Arduino &amp;ndash; Vers l'Internet des objets et la robotique</t>
  </si>
  <si>
    <t>%SITE_CLIENT%/?library_guid=C5C96936-E51F-42B6-B490-1EA441D1A8AC</t>
  </si>
  <si>
    <t xml:space="preserve"> Arduino mega </t>
  </si>
  <si>
    <t xml:space="preserve"> Arduino mini </t>
  </si>
  <si>
    <t xml:space="preserve"> Arduino uno </t>
  </si>
  <si>
    <t xml:space="preserve"> lilypad </t>
  </si>
  <si>
    <t xml:space="preserve"> LNRIARD</t>
  </si>
  <si>
    <t xml:space="preserve"> protoshield </t>
  </si>
  <si>
    <t xml:space="preserve"> xbee </t>
  </si>
  <si>
    <t xml:space="preserve">carte Arduino </t>
  </si>
  <si>
    <t>AT5CAT</t>
  </si>
  <si>
    <t>CATIA V5</t>
  </si>
  <si>
    <t>Mechanical Design</t>
  </si>
  <si>
    <t>Olivier Le frapper, Frédéric Lenesley</t>
  </si>
  <si>
    <t>Ce livre sur Catia V5 débute par un historique, quelques généralités puis se concentre sur l'environnement de travail : l'interface y est précisément décrite ainsi que les différents outils de navigation, afin de mieux maitriser par la suite la conception de pièces, d'ensembles et de mises en plan. Le chapitre suivant concerne la manière dont les fichiers sont organisés dans Catia.
Vous apprendrez ensuite à gérer des esquisses 2D, notamment à travers les fonctions de création, de transformation et l'ajout de contraintes. Ce chapitre se termine par deux exercices qui vous permettront de mettre en application les fonctionnalités présentées en réalisant pas à pas l'esquisse d'une bielle et celle d'un vilebrequin.
Vient ensuite le chapitre sur la création de pièces, où sont développées les différentes fonctions de création de volumes (extrusion, révolution, nervure, multi-sections, solide, etc...), de retraits de matière (poche, gorge, rainure, trou, etc...) et de modification de volumes (congés, chanfreins, dépouille, coque, etc...). Vous y découvrirez également l'utilisation des éléments de référence tels que les points, les droites et les plans ainsi que l'application d'un matériau sur la pièce. Deux mises en application viennent compléter ce chapitre : vous créerez pas à pas la pièce volumique de la bielle et du vilebrequin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mises en application concrètes vous permettront de revoir les connaissances acquises dans ce chapitre en créant trois assemblages : assemblage châssis et socle, assemblage d'un ensemble piston et assemblage d'une pompe de ventilation.
Un chapitre est consacré à la mise en plan. Vous y verrez les différents outils de création de vues (vue de face, coupes, vues isométriques, etc...), l'utilisation des cartouches, les outils d'habillage de plans (cotes, textes, symboles, etc...) et l'insertion d'un tableau de nomenclature. Deux mises en application vous permettront d'utiliser les outils vus dans ce chapitre dans le but de réaliser la mise en plan d'une bielle et celle de l'assemblage d'une pompe de ventilation.
L'avant-dernier chapitre présente le paramétrage au sein d'un fichier pièce. L'utilisation d'une table de paramétrage (lien vers un fichier Excel) aboutit à la création d'un catalogue de familles de pièces.
Le dernier chapitre est consacré à l'échange de données CAO. Sont traités les importations de modèles dans Catia V5 (formats model, iges, step), les exportations de modèles Catia V5 vers d'autres solutions CAO (formats iges, step, dwg, etc...) ainsi que vers diverses applications de visualisation (formats wrl, 3dxml).
Les fichiers permettant la réalisation des exercices d'application ainsi que les fichiers corrigés sont disponibles en téléchargement sur le site editions-eni.fr.</t>
  </si>
  <si>
    <t>%SITE_CLIENT%/?library_guid=683C38F5-DF80-4904-9ACC-8589309B8650</t>
  </si>
  <si>
    <t xml:space="preserve"> Assembly Design </t>
  </si>
  <si>
    <t xml:space="preserve"> Dassault </t>
  </si>
  <si>
    <t xml:space="preserve"> Drafting </t>
  </si>
  <si>
    <t xml:space="preserve"> LNAT5CAT</t>
  </si>
  <si>
    <t xml:space="preserve"> Part Design </t>
  </si>
  <si>
    <t xml:space="preserve"> Sketcher </t>
  </si>
  <si>
    <t>RI14SQLA</t>
  </si>
  <si>
    <t>Administration d'une base de données transactionnelle avec SQL Server Management Studio</t>
  </si>
  <si>
    <t>Jérôme Gabillaud</t>
  </si>
  <si>
    <t>Ce livre s'adresse à toute personne désireuse d'administrer une base de données transactionnelle (administrateur de base de données, développeur&amp;hellip;).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une meilleure utilisation du serveur sont présentés, tels que l'administration par les règles, l'intégration avec le PowerShell, la compression et le cryptage des données. 
Les différentes opérations sont réalisées depuis SQL Server Management Studio et en Transact SQL. 
Des éléments complémentaires sont en téléchargement sur le site www.editions-eni.fr.
Les chapitres du livre :
Avant-propos - Présentation - Installation et configuration - Gestion de la base de données - Gestion de la sécurité des accès - Tâches planifiées - Transfert des données - Service Broker - Réplication - Sauvegarde - Restauration - Optimisation - Annexe</t>
  </si>
  <si>
    <t>%SITE_CLIENT%/?library_guid=FA96EE44-710F-4571-8029-46153288F79E</t>
  </si>
  <si>
    <t xml:space="preserve"> LNRI14SQLA</t>
  </si>
  <si>
    <t xml:space="preserve"> power Shell </t>
  </si>
  <si>
    <t>RI3CSS</t>
  </si>
  <si>
    <t>CSS3</t>
  </si>
  <si>
    <t>Adoptez les feuilles de style pour maîtriser les standards du web</t>
  </si>
  <si>
    <t>Ce livre sur CSS3 s'adresse à un public de développeurs qui doivent intervenir sur la gestion de pages web comportant l'utilisation de feuilles de styles CSS. &amp;Agrave; l'issue de cette lecture, vous serez en mesure de comprendre, de modifier et d'adapter les styles CSS créés par des graphistes, afin de les intégrer dans le développement de vos projets.
Le livre permet de découvrir la mise en place des CSS, avec toute la syntaxe et les notions indispensables d'héritage et de cascade. Les propriétés CSS étudiées sont illustrées d'exemples d'application. Chaque chapitre est consacré à une thématique des CSS : les polices de caractères, le texte, les listes, les tableaux et les formulaires. L'auteur traite bien sûr la gestion des conteneurs qui permettent la mise en oeuvre de certaines techniques de mise en page (boîtes flottantes et boîtes positionnées). Il présente la notion de Responsive Web Design pour créer des pages web s'adaptant aux différents supports de diffusion (écran d'ordinateur, tablette et smartphone). Il poursuit le livre par la description des techniques d'animation, de transformation et de transition. Le dernier chapitre fournit des exemples de mise en page.
Tous les exemples présentés sont disponibles en téléchargement sur le site www.editions-eni.fr.
Les chapitres du livre :
Utiliser les Cascading Style Sheets - Créer des feuilles de style CSS - Les polices - Le texte - Les listes - Les tableaux et les formulaires - L'interface utilisateur - Les boîtes - Le Responsive Web Design - Les modules CSS3 de mise en page - Les modules CSS3 en travaux - Des exemples de mise en page</t>
  </si>
  <si>
    <t>%SITE_CLIENT%/?library_guid=8D2DB823-2AAD-41EF-9CC3-74B67208B014</t>
  </si>
  <si>
    <t xml:space="preserve"> LNRI3CSS</t>
  </si>
  <si>
    <t xml:space="preserve">css 3 </t>
  </si>
  <si>
    <t>EPMVVM</t>
  </si>
  <si>
    <t>MVVM</t>
  </si>
  <si>
    <t>Maîtrisez vos développements .NET (WPF, Silverlight, Windows Phone...)</t>
  </si>
  <si>
    <t>Benjamin Laffont</t>
  </si>
  <si>
    <t>Laffont, Benjamin</t>
  </si>
  <si>
    <t>213 pages</t>
  </si>
  <si>
    <t>Ce livre sur le design pattern MVVM (Model View ViewModel) s'adresse aux développeurs, architectes et concepteurs d'applications WPF, Windows Phone, Silverlight et Windows RT. Si sa finalité est de séparer les concepts et les rôles, son application relève néanmoins d'une certaine finesse et d'un certain équilibre qu'il est nécessaire d'acquérir, et c'est l'objectif de ce livre.
Dans le premier chapitre l'auteur place MVVM dans un contexte de bonnes pratiques. Son but est de poser les bases d'un développement maintenable et évolutif tout en proposant au développeur d'acquérir les bons automatismes.
Le second chapitre offre les bases techniques pour s'assurer d'une mise en pratique efficace du modèle. L'auteur fait un tour d'horizon des capacités du XAML, de WPF et du C# qui sont utilisés pour les développements MVVM. Les fonctionnalités  des outils concernés par le cycle de développement tel que Visual Studio ou Blend sont aussi présentées.
Le troisième chapitre décrit chacune des composantes du modèle en prenant en compte leurs interactions mutuelles. Certaines variantes sont proposées par l'auteur afin d'adapter le modèle à un maximum de projets.
Le quatrième chapitre offre une vision plus globale, avec des cas concrets d'utilisation qui se retrouvent fréquemment dans le développement d'applications métier. L'auteur propose des solutions simples à des problèmes réels auxquels tout développeur est confronté. 
Les exemples traités dans le livre sont disponibles en téléchargement sur le site www.editions-eni.fr. Ils illustrent les concepts de base comme l'utilisation des liaisons (binding), la création de templates, l'énumération de données dans l'affichage et offrent des exemples de développements d'applications métier avec la gestion du parallélisme, la validation de données, la création de behaviors, la création d'écrans d'attente, de notifications et la communication entre les différentes parties d'une application.
Les chapitres du livre :
Avant-propos &amp;ndash; Principes fondateurs de MVVM &amp;ndash; Concepts utiles en WPF &amp;ndash; MVVM pas à pas &amp;ndash; MVVM dans l'ensemble du développement</t>
  </si>
  <si>
    <t>%SITE_CLIENT%/?library_guid=FBC41D03-43DA-4359-A4B5-FC5050F9C422</t>
  </si>
  <si>
    <t xml:space="preserve"> blend </t>
  </si>
  <si>
    <t xml:space="preserve"> LNEPMVVM</t>
  </si>
  <si>
    <t xml:space="preserve">modèle </t>
  </si>
  <si>
    <t>EIDJA</t>
  </si>
  <si>
    <t>Industrialisez vos développements Python</t>
  </si>
  <si>
    <t>Franck Fournier</t>
  </si>
  <si>
    <t>Fournier, Franck</t>
  </si>
  <si>
    <t>754 pages</t>
  </si>
  <si>
    <t>Ce livre sur Django s'adresse principalement aux développeurs Python désireux de maîtriser ce framework pour gérer leurs projets de A à Z. Un développeur web utilisant une autre technologie y trouvera matière à évaluer l'apport de Django et à pouvoir s'y plonger facilement.
L'auteur propose une prise en main efficace de Django et conduit progressivement le lecteur à la maîtrise de bases solides sur la conception de projets Django, du développement au déploiement en production.
Une introduction présente les frameworks web en général et Django en particulier, son historique, sa communauté et ses avantages et permet de comprendre les raisons de sa popularité. L'auteur propose ensuite une prise en main de Django puis détaille ses principes techniques et enfin les outils de développement et les IDE qui permettent de travailler avec Django encore plus facilement.
Une série de chapitres couvre les principales notions de Django : la structure d'un projet, l'ORM, les vues et le routage des urls, les templates, le middelware. Un chapitre spécifique traite du puissant outil de création d'applications de type Back Office qu'est l'administration Django. 
Enfin, l'auteur conclut le livre par deux chapitres relatifs aux approfondissements et à l'utilisation d'applications Django existantes dans vos projets.
Le lecteur pourra télécharger sur le site www.editions-eni.fr, le projet résultat du tutoriel décrit dans le livre et un projet de réservation de salles avec intégration d'une application tierce.
Les chapitres du livre :
Avant-propos &amp;ndash; Présentation du framework Django &amp;ndash; Pour débuter &amp;ndash; Les outils de développement &amp;ndash; Structure d'un projet et des applications &amp;ndash; L'ORM et les modèles Django &amp;ndash; Les requêtes HTTP, les URL et les vues &amp;ndash; Les templates &amp;ndash; Le middleware Django &amp;ndash; L'administration de Django &amp;ndash; Les formulaires Django &amp;ndash; La traduction et la localisation &amp;ndash; Approfondissements &amp;ndash; Les applications Django</t>
  </si>
  <si>
    <t>%SITE_CLIENT%/?library_guid=F3723AF4-5E31-48AF-B0AC-E4331ED8C031</t>
  </si>
  <si>
    <t xml:space="preserve"> layer </t>
  </si>
  <si>
    <t xml:space="preserve"> livre python </t>
  </si>
  <si>
    <t xml:space="preserve"> LNEIDJA</t>
  </si>
  <si>
    <t xml:space="preserve"> queryset </t>
  </si>
  <si>
    <t xml:space="preserve">livre django </t>
  </si>
  <si>
    <t>RI16AUT</t>
  </si>
  <si>
    <t>AutoCAD 2016</t>
  </si>
  <si>
    <t>723 pages</t>
  </si>
  <si>
    <t>Ce livre sur AutoCAD 2016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&amp;ndash;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Les références externes &amp;ndash; Exercice 6 :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Objets annotatifs et échelle d'annotation &amp;ndash; Les fichiers d'échange</t>
  </si>
  <si>
    <t>%SITE_CLIENT%/?library_guid=75D1CA6B-AA6B-48C6-807F-8236A180AA4D</t>
  </si>
  <si>
    <t xml:space="preserve"> LNRI16AUT</t>
  </si>
  <si>
    <t>RI2.4APA</t>
  </si>
  <si>
    <t>Apache 2.4</t>
  </si>
  <si>
    <t>Nicolas Martinez</t>
  </si>
  <si>
    <t>Martinez, Nicolas</t>
  </si>
  <si>
    <t>Ce livre s'adresse à tout administrateur système souhaitant découvrir Apache, ainsi qu'à ceux qui l'utilisent dans ses versions précédentes et préparent la mise à jour de ce serveur web vers la version 2.4.
Depuis 1996, et malgré une augmentation significative de solutions délivrant les mêmes services, Apache reste le serveur web le plus utilisé sur Internet. Il est employé dans différents contextes grâce à sa grande modularité. Dans sa dernière version, de nombreuses optimisations ont été apportées en termes de performance et de sécurité, de nouveaux modules ont été intégrés élargissant les possibilités de configuration (industrialisation, traitement de données, utilisation de variables, etc.).
Dans ce livre, avec une approche pratique basée sur des exemples de configuration, vous apprendrez à effectuer des installations et configurations sur mesure en fonction des besoins fonctionnels, tels que l'hébergement de sites internet dynamiques avec PHP-FPM, la fonction de Reverse Proxy ou encore de Load Balancer. L'optimisation de service et de sécurité est également traitée avec notamment des exemples de solutions à mettre en place pour se prémunir de potentielles menaces dans le cadre d'une exposition sur Internet.
Pour finir, vous effectuerez l'installation complète d'une plate-forme LAMP spécifique à des CMS Open Source comptant parmi les références du marché, tels qu'eZ Publish et WordPress.
Des éléments complémentaires sont en téléchargement sur le site www.editions-eni.fr pour la réalisation des installations de ce dernier chapitre (Apache, MySql et PHP).
Les chapitres du livre :
Avant-propos &amp;ndash; Introduction &amp;ndash; Installation d'Apache sous Linux &amp;ndash; Configuration de base d'Apache &amp;ndash; Configuration avancée &amp;ndash; Gestion des logs sous Apache &amp;ndash; Apache en tant que serveur web dynamique &amp;ndash; Apache en tant que serveur reverse proxy &amp;ndash; Notions de sécurité &amp;ndash; Optimisation du service Apache &amp;ndash; Les outils d'Apache &amp;ndash; Cas pratiques</t>
  </si>
  <si>
    <t>%SITE_CLIENT%/?library_guid=AE6F1A5B-5DA4-43CD-A8D5-8243DB6D0D54</t>
  </si>
  <si>
    <t xml:space="preserve"> lamp </t>
  </si>
  <si>
    <t xml:space="preserve"> LNRI2.4APA</t>
  </si>
  <si>
    <t xml:space="preserve"> load balancer </t>
  </si>
  <si>
    <t xml:space="preserve"> Reverse proxy </t>
  </si>
  <si>
    <t xml:space="preserve"> serveur web </t>
  </si>
  <si>
    <t xml:space="preserve">FPM </t>
  </si>
  <si>
    <t xml:space="preserve">livre apache </t>
  </si>
  <si>
    <t>RI16AUTLT</t>
  </si>
  <si>
    <t>AutoCAD LT 2016</t>
  </si>
  <si>
    <t>848 pages</t>
  </si>
  <si>
    <t>Ce livre sur AutoCAD LT 2016 a pour but de vous faire découvrir puis maîtriser toutes les possibilités offertes par AutoCAD LT, des plus simples aux plus avancées. Il est destiné à des lecteurs possédant idéalement des connaissances en dessin technique. La réalisation de projets professionnels permet au lecteur de mettre en pratique au fil des chapitres les connaissances acquises.
Les premiers chapitres s'intéressent plus particulièrement à l'interface, aux outils de visualisation,afin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2016.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Il utilise les attributs, personnalise les palettes d'outils, exploite les références externes et habille le projet avec les annotations, cotations, repères et hachures adéquats. Enfin, il prépare l'impression et présente le projet.
Les chapitres du livre :
Introduction &amp;ndash; Les documents &amp;ndash; Aides au dessin &amp;ndash; Le dessin &amp;ndash; Exercice 1 : Dessiner un meuble de bureau &amp;ndash; L'habillage &amp;ndash; Les lignes de repère &amp;ndash; Exercice 2 : Habiller le plan &amp;ndash; Exercice 3 : Habiller le plateau &amp;ndash; Les tableaux &amp;ndash; Les champs -  Exercice 4 : Créer un tableau de surfaces &amp;ndash; La construction &amp;ndash; Exercice 5 : Créer une distribution &amp;ndash; La modification d'objets &amp;ndash; L'utilisation du dessin paramétrique &amp;ndash; La gestion de l'affichage &amp;ndash; La gestion des calques &amp;ndash; Exercice 6 : Organiser le projet avec les calques &amp;ndash; Les éléments de bibliothèque &amp;ndash; Exercice 7 : Éléments de bibliothèque &amp;ndash; Les références externes &amp;ndash; Exercice 8 : Références externes &amp;ndash; Emplacement géographique &amp;ndash; Les systèmes de coordonnées &amp;ndash; Les projections et les vues &amp;ndash; La 3D &amp;ndash; La présentation &amp;ndash; Exercice 9 : Mettre en page le plan &amp;ndash; Exercice 10 : Mettre en page le plateau &amp;ndash; Objets annotatifs et échelle d'annotation &amp;ndash; Les fichiers d'échange &amp;ndash; Autodesk A360 &amp;ndash; La personnalisation</t>
  </si>
  <si>
    <t>%SITE_CLIENT%/?library_guid=3357A062-F349-466F-B91D-3B75754219D0</t>
  </si>
  <si>
    <t xml:space="preserve"> LNRI16AUTLT</t>
  </si>
  <si>
    <t>OW8DDRU</t>
  </si>
  <si>
    <t>Drupal 8</t>
  </si>
  <si>
    <t>Découverte des fondamentaux</t>
  </si>
  <si>
    <t>Drupal est certainement l'outil de conception et de gestion de sites web (CMS) le plus modulable, le plus personnalisable et parmi les plus puissants. Du fait même de son architecture interne, il permet de concevoir, administrer et personnaliser de manière très précise un site web.
Ce livre s'adresse aux débutants : il a comme objectif de vous faire découvrir les fonctionnalités essentielles de Drupal 8 vous permettant de créer et administrer un site web.
Après l'installation, la découverte de l'administration du site et la configuration du CMS, vous apprendrez à créer et à gérer les différents types de contenu : les articles et les pages. Vous apprendrez à gérer les formulaires et les champs pour la saisie de ces contenus pour les rédacteurs. Pour ces mêmes rédacteurs, vous apprendrez à gérer les éditeurs de texte utilisés pour la mise en forme des contenus rédactionnels. Vous verrez comment afficher les contenus dans l'interface d'administration des rédacteurs et comment, à l'aide des blocs, gérer leur affichage dans la page d'accueil et dans la barre de navigation. 
Vous apprendrez à insérer des images avec des styles de mise en forme prêts à l'emploi.
Vous verrez comment gérer les commentaires que les visiteurs pourront publier et vous apprendrez à gérer les utilisateurs ayant des profils spécifiques. Pour finir, vous ajouterez des fonctionnalités supplémentaires en installant des modules et modifierez l'apparence du site publié grâce aux thèmes.</t>
  </si>
  <si>
    <t>%SITE_CLIENT%/?library_guid=AB694E73-E2DA-43DC-B749-60EFC897CE9E</t>
  </si>
  <si>
    <t xml:space="preserve"> commentaire </t>
  </si>
  <si>
    <t xml:space="preserve"> contenu web </t>
  </si>
  <si>
    <t xml:space="preserve"> LNOW8DDRU</t>
  </si>
  <si>
    <t xml:space="preserve"> module </t>
  </si>
  <si>
    <t xml:space="preserve"> utilisateur </t>
  </si>
  <si>
    <t>EP12CWEBL</t>
  </si>
  <si>
    <t>Oracle WebLogic 12c</t>
  </si>
  <si>
    <t>Mise en oeuvre, administration et exploitation du serveur d'applications JEE</t>
  </si>
  <si>
    <t>Adrien Meaudre</t>
  </si>
  <si>
    <t>Meaudre, Adrien</t>
  </si>
  <si>
    <t>758 pages</t>
  </si>
  <si>
    <t>Ce livre s'adresse à toute personne amenée à mettre en oeuvre puis à administrer une infrastructure de serveurs d'applications JEE Oracle WebLogic Server. L'objectif de l'auteur est de rendre les lecteurs autonomes sur la mise en oeuvre et l'administration d'une infrastructure Oracle Weblogic Server, apte à répondre aux besoins des utilisateurs et des services avec des contraintes de dimensions, de performances et de disponibilité parfois très fortes. Chacune de ces étapes est illustrée à l'aide d'outils interactifs comme les assistants graphiques ou la console d'administration embarquée dans un navigateur web. Lorsqu'elles sont disponibles, les solutions de type script sont également mentionnées. Une connaissance générale des technologies objet, Java et JEE est recommandée pour exploiter au mieux le contenu de ce livre.
Le premier chapitre est l'occasion de rappels architecturaux puis de la présentation de la solution Oracle Weblogic Server (en version 12.1.3 au moment de l'écriture). Les chapitres 2 et 3 décrivent l'installation de la solution Oracle WebLogic Server, la création d'un premier domaine et les principes d'administration et de supervision d'une telle infrastructure. Dans le chapitre suivant, l'infrastructure est enrichie par l'ajout d'autres serveurs d'applications et de gestionnaires de traitements pour organiser la prise en charge des requêtes des utilisateurs. La sécurité des accès et la gestion des applications sont décrites dans les chapitres 5 et 6. Les ressources JDBC pour les accès aux bases de données, JMS pour les échanges de messages et JTA pour la fiabilisation des traitements sont traitées dans les chapitres 7 à 9, la gestion des transactions globales et la mise en oeuvre des clusters de serveurs d'applications dans les chapitres 10 et 11. Le dernier chapitre présente les dispositifs essentiels que sont la sauvegarde et la restauration.
Les chapitres du livre :
Avant-propos &amp;ndash; N-tiers, JEE et Oracle WebLogic Server &amp;ndash; Installation de Oracle WebLogic Server &amp;ndash; Les domaines Oracle WebLogic Server &amp;ndash; Gestion de l'infrastructure d'un domaine &amp;ndash; Gestion de la sécurité &amp;ndash; Gestion des applications &amp;ndash; Les ressources JDBC &amp;ndash; Les entrepôts de données &amp;ndash; Les ressources JMS &amp;ndash; Gestion des transactions &amp;ndash; Les clusters &amp;ndash; Sauvegarde et restauration</t>
  </si>
  <si>
    <t>%SITE_CLIENT%/?library_guid=34FAE5D2-3C9C-4F2F-94F1-4623709FD7BE</t>
  </si>
  <si>
    <t xml:space="preserve"> JMS </t>
  </si>
  <si>
    <t xml:space="preserve"> JTA </t>
  </si>
  <si>
    <t xml:space="preserve"> LNEP12CWEBL</t>
  </si>
  <si>
    <t xml:space="preserve">JDBC </t>
  </si>
  <si>
    <t>EP8VEE</t>
  </si>
  <si>
    <t>Veeam Backup &amp; Replication</t>
  </si>
  <si>
    <t>Assurez la disponibilité de vos données dans un Datacenter</t>
  </si>
  <si>
    <t>Stéphane Héberlé</t>
  </si>
  <si>
    <t>Héberlé, Stéphane</t>
  </si>
  <si>
    <t>391 pages</t>
  </si>
  <si>
    <t>Ce livre sur Veeam Backup &amp; Replication (en version 8 au moment de l'écriture) s'adresse aux administrateurs d'infrastructure de virtualisation désireux d'assurer la disponibilité des données de l'entreprise dans un Datacenter. L'objectif de l'auteur est de rendre le lecteur autonome sur la compréhension, la mise en oeuvre et l'administration de Veeam Backup &amp; Replication. Historiquement ancré dans le monde de la virtualisation, ce produit est rapidement devenu populaire grâce à sa simplicité et à son efficacité. Le seul prérequis à la lecture de ce livre est une connaissance basique de l'administration système. 
Les premiers chapitres permettent de découvrir les différents composants et leurs méthodes de déploiement. Par la suite, le lecteur pourra mieux comprendre la philosophie du produit en décortiquant les différentes architectures de sauvegarde et de réplication, ainsi que les procédés de sauvegarde, de réplication et de restauration. Enfin, les derniers chapitres permettront aux lecteurs exigeants d'aller plus loin avec le produit et de découvrir les fonctions avancées comme le Virtual Lab, l'Entreprise Manager, vPower, la restauration d'objets applicatifs et bien d'autres fonctionnalités qui font de Veeam Backup &amp; Replication une référence dans le monde de la sauvegarde des environnements virtualisés.
Les chapitres du livre :
Avant&amp;ndash;propos &amp;ndash; Présentation générale &amp;ndash; Installation de Veeam Backup &amp;  Replication &amp;ndash; Gestion des sauvegardes &amp;ndash; Gestion des réplications &amp;ndash; Sauvegardes  et restaurations avancées &amp;ndash; Enterprise Manager &amp;ndash; Administration avancée</t>
  </si>
  <si>
    <t>%SITE_CLIENT%/?library_guid=FA57099C-DA38-4079-A85B-C6F893E962C9</t>
  </si>
  <si>
    <t xml:space="preserve">  Enterprise Manager </t>
  </si>
  <si>
    <t xml:space="preserve"> LNEP8VEE</t>
  </si>
  <si>
    <t xml:space="preserve"> restauration </t>
  </si>
  <si>
    <t xml:space="preserve"> Virtual Lab </t>
  </si>
  <si>
    <t xml:space="preserve"> virtualisation  </t>
  </si>
  <si>
    <t xml:space="preserve"> vm </t>
  </si>
  <si>
    <t xml:space="preserve"> vmce </t>
  </si>
  <si>
    <t xml:space="preserve"> vmce8 </t>
  </si>
  <si>
    <t xml:space="preserve"> vPower </t>
  </si>
  <si>
    <t xml:space="preserve">livre veeam </t>
  </si>
  <si>
    <t>EIBI14SQL</t>
  </si>
  <si>
    <t>Business Intelligence avec SQL Server 2014</t>
  </si>
  <si>
    <t>Sébastien Fantini, Franck Gavand</t>
  </si>
  <si>
    <t>Gavand, Franck</t>
  </si>
  <si>
    <t>Ce livre sur la Business Intelligence (BI) avec SQL Server 2014, s'adresse à tous les membres d'une équipe décisionnelle : chef de projet, architecte, développeur ETL, développeur de rapports, service Aide à la Maîtrise d'Ouvrage (AMO). Du débutant au technicien expérimenté, le lecteur bénéficiera d'une approche métier du décisionnel.
Tout au long du livre, et très progressivement, les auteurs détaillent les concepts clés du décisionnel puis les mettent concrètement en application. Ainsi, au cours des différents chapitres, le lecteur va utiliser les différents outils de la suite SQL Server pour bâtir progressivement un système décisionnel complet et professionnel. &amp;Agrave; chaque chapitre, le livre regorge de solutions concrètes et professionnelles et de bonnes pratiques. Le lecteur bénéficie des retours d'expérience des auteurs pour finalement gagner en expertise sur les différentes étapes d'un projet décisionnel.
Plus précisément, les auteurs proposent de créer le système décisionnel d'une société virtuelle, Distrisys. Ce sera l'occasion pour le lecteur d'aborder les sujets suivants :
 - L'architecture des serveurs et le choix des licences.
 - La modélisation de l'entrepôt de données.
 - La conception du cube Analysis Services.
 - La réalisation des différents types de flux d'alimentation ETL avec Integration Services.
 - La mise en place de référentiels de données avec Master Data Services.
 - L'utilisation d'Excel et de PowerPivot pour exploiter les données décisionnelles.
 - La réalisation de rapports opérationnels et décisionnels avec Reporting Services.
Cette nouvelle édition du livre traite de la restriction des accès aux données d'un cube Analysis Services et propose des exemples de modélisation standards dont le lecteur pourra s'inspirer.
Les différentes solutions réalisées au cours du livre sont en téléchargement sur le site www.editions-eni.fr et sont directement exploitables dans des projets.
Les chapitres du livre :
Avant-propos &amp;ndash; Introduction &amp;ndash; Installation et découverte des outils SQL Server &amp;ndash; Réaliser son premier système décisionnel &amp;ndash; La modélisation décisionnelle &amp;ndash; Alimenter l'entrepôt de données avec SSIS &amp;ndash; Gérer les données de référence avec MDS &amp;ndash; Restituer les données décisionnelles &amp;ndash; Conclusion et perspectives</t>
  </si>
  <si>
    <t>%SITE_CLIENT%/?library_guid=15B4CCC4-8E30-4D48-88A0-A7879E9E0BA9</t>
  </si>
  <si>
    <t xml:space="preserve"> LNEIBI14SQL</t>
  </si>
  <si>
    <t>RI15NETVB</t>
  </si>
  <si>
    <t>VB.NET et Visual Studio 2015</t>
  </si>
  <si>
    <t>Ce livre s'adresse aux développeurs souhaitant maîtriser le développement d'applications .NET avec le langage Visual Basic .NET dans sa version 2015. Après un tour d'horizon de la plateforme .NET et une description des outils fournis par l'environnement Visual Studio 2015, le lecteur découvrira progressivement les éléments clés de Visual Basic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provenant de sources diverses.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de Visual Basic traités dans le livre. 
Les exemples présentés dans ces pages sont disponibles en téléchargement sur le site www.editions-eni.fr.
Les chapitres du livre :
Avant-propos &amp;ndash; La plateforme .NET &amp;ndash; Visual Studio 2015 &amp;ndash; L'organisation  d'une application &amp;ndash; Les bases du langage &amp;ndash; La programmation orientée objet avec  VB.NET &amp;ndash; Débogage et gestion des erreurs &amp;ndash; Développement d'applications Windows  &amp;ndash; Accès aux données &amp;ndash; LINQ &amp;ndash; XML &amp;ndash; Déploiement &amp;ndash; Aide-mémoire</t>
  </si>
  <si>
    <t>%SITE_CLIENT%/?library_guid=462F9EFB-0D08-42CE-BC86-4337D8519B6B</t>
  </si>
  <si>
    <t xml:space="preserve"> LNRI15NETVB</t>
  </si>
  <si>
    <t xml:space="preserve"> poo</t>
  </si>
  <si>
    <t xml:space="preserve"> Visualstudio </t>
  </si>
  <si>
    <t xml:space="preserve">livre VB </t>
  </si>
  <si>
    <t>RI8.1WINDE</t>
  </si>
  <si>
    <t>Windows 8.1 et Office 2013</t>
  </si>
  <si>
    <t>Edition du 1 September 2014</t>
  </si>
  <si>
    <t>Ce livre sur le déploiement de Windows 8.1 et Office 2013 s'adresse aux administrateurs système des petites et moyennes entreprises ainsi qu'aux ingénieurs chargés des postes de travail des grands comptes. Il a été conçu pour permettre au lecteur d'appréhender les outils de déploiement proposés par Microsoft (Windows Deployment Services, Microsoft Deployment Toolkit, Office Customization Toolkit, Windows Assessment and Deployment Kit)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8.1 ainsi que l'automatisation de l'installation d'Office 2013 sur des postes de travail en entreprise.
En suivant le fil conducteur de l'automatisation du déploiement, les auteurs détaillent et illustrent avec des manipulations les différentes méthodes pour installer Windows 8.1. Le livre présente également la gestion des mises à jour de sécurité du parc avec Windows Server Update Services ainsi que les déploiements de Windows 8.1 dans les grands comptes avec System Center Configuration Manager 2012 R2. Le dernier chapitre présente deux études de cas.
Les chapitres du livre :
Avant-propos - Gérer un projet de déploiement - Choisir une solution de déploiement - Windows Deployment Services - Windows Assessment and Deployment Kit - Microsoft Deployment Toolkit - Déploiement d'OS avec SCCM 2012 R2 - Automatisation de l'installation d'Office 2013 - Distribuer des mises à jour avec WSUS - Études de cas</t>
  </si>
  <si>
    <t>%SITE_CLIENT%/?library_guid=4DE2B813-9567-4CD1-84BD-8C0C411120AB</t>
  </si>
  <si>
    <t xml:space="preserve"> LNRI8.1WINDE</t>
  </si>
  <si>
    <t xml:space="preserve"> office 2013 </t>
  </si>
  <si>
    <t>AT15MAY</t>
  </si>
  <si>
    <t>Maya 2014 et 2015</t>
  </si>
  <si>
    <t>L'expérience 3D</t>
  </si>
  <si>
    <t>Edition du 1 August 2014</t>
  </si>
  <si>
    <t>Fort de plus de 15 ans d'expérience, Maya est devenu un logiciel d'images de synthèse et de conception d'animations incontournable dans l'industrie du film, de la publicité et du jeu vidéo. On lui doit notamment Avatar, Nemo, Monsters ; il a été utilisé pour les effets spéciaux des séries Games of Thrones, Bones et dans divers jeux comme Halo et Beyond Two Souls.
Conçu comme un système paramétrable pouvant être personnalisé et contrôlé grâce à son langage de script interne Maya MEL, Maya permet de gérer des chaînes de production complètes ce qui le rend populaire dans l'industrie de la 3D bien qu'il fût longtemps réservé aux experts par manque de documentation en français. 
Ce livre présente les fonctionnalités essentielles pour démarrer avec Maya ; il fournit pour chaque fonction présentée, une description détaillée des manipulations. Enrichi de plus de 200 exemples, l'ouvrage permet une immersion rapide dans l'univers Maya favorisant ainsi un apprentissage rapide et efficace de ce logiciel standard de la production 3D. Chaque chapitre est complété par des cas pratiques venant exposer des techniques couramment utilisées en production. Il a été rédigé avec la version 2014 de Maya (en anglais) et testé sur la version 2015 lors de sa sortie ; les nouveautés et spécificités de cette version sont également présentées.
Il s'adresse avant tout aux débutants pouvant venir d'horizons divers (graphistes, programmeurs, passionnés de 3D ou simplement curieux) et ayant suivi des parcours variés (lycée, formation post-bac, école d'animation, reconversion professionnelle...). Les explications ont été rédigées pour être accessibles à tous et permettre une prise en main aisée du logiciel.
La politique commerciale d'Autodesk permet aux étudiants et aux personnes en formation d'utiliser ce logiciel gratuitement ; pour les autres utilisateurs, une version d'essai de 30 jours est disponible. L'expérience Maya est maintenant à portée de main : laissez-vous tenter !
Les chapitres du livre :
Découvrir Maya &amp;ndash; Modélisation polygonale &amp;ndash; Modélisation NURBS &amp;ndash; Animation et effets spéciaux &amp;ndash; Rendu &amp;ndash; Maya MEL</t>
  </si>
  <si>
    <t>%SITE_CLIENT%/?library_guid=1E22D4D3-9A03-43C4-A7F5-52C555D41475</t>
  </si>
  <si>
    <t xml:space="preserve"> LNAT15MAY</t>
  </si>
  <si>
    <t xml:space="preserve"> MEL </t>
  </si>
  <si>
    <t xml:space="preserve"> Mental Ray </t>
  </si>
  <si>
    <t xml:space="preserve"> NURBS </t>
  </si>
  <si>
    <t xml:space="preserve"> Polygon </t>
  </si>
  <si>
    <t xml:space="preserve"> polygone </t>
  </si>
  <si>
    <t xml:space="preserve">3d </t>
  </si>
  <si>
    <t>RIWPCSHA</t>
  </si>
  <si>
    <t>C# sous Windows Phone</t>
  </si>
  <si>
    <t>Développez et publiez vos applications sur le Store</t>
  </si>
  <si>
    <t>Christopher Maneu</t>
  </si>
  <si>
    <t>Edition du 1 November 2014</t>
  </si>
  <si>
    <t>Ce livre sur C# et Windows Phone (en versions 8 et 8.1 dans ces pages) s'adresse à tous les développeurs qui souhaitent se lancer dans le développement d'une application Windows Phone. Aucune connaissance des outils et langages de développement Microsoft n'est nécessaire.
&amp;Agrave; travers douze chapitres, l'ouvrage détaille de façon didactique ce type de développement ; chaque concept présenté est systématiquement accompagné d'un exemple de code, permettant une application rapide. Les notions essentielles au développement d'applications pour Windows Phone sont passées en revue : les bases du développement C#, la découverte de Visual Studio 2013, le développement orienté objet, la création d'interfaces graphiques avec XAML, la gestion des données locales, l'utilisation de services web, la gestion du cycle de vie d'une application mobile, l'utilisation des notifications Push, la monétisation et la diffusion de son application dans le Windows Phone Store, etc&amp;hellip;
La qualité et l'ergonomie de l'interface utilisateur étant devenues des points critiques dans le succès d'une application mobile, un chapitre détaille les bases du design et de l'ergonomie, ainsi que la conception moderne Microsoft,  permettant aux développeurs de comprendre et d'appliquer ces règles dans leurs développements.
Ce livre peut être lu de deux manières différentes. Il est possible de l'utiliser comme support d'autoformation et il est alors préférable de lire les chapitres dans l'ordre ; la progression vous permettra de prendre en main l'environnement de développement Visual Studio et le langage C# avant d'aborder le développement Windows Phone. Le niveau de détail de la table des matières vous permet également de l'utiliser comme livre de référence au cours de vos développements. Les exemples de codes étant indépendants entre les différents thèmes, ils sont facilement transposables dans vos applications.
L'auteur traite le développement d'applications Silverlight Windows Phone 8.0 et Windows Phone 8.1 et propose des remarques au lecteur pour identifier les principaux points de différences avec les applications Windows universelles.
Chaque exemple de code fait partie d'un projet téléchargeable sur le site www.editions-eni.fr. Ainsi, le lecteur peut rapidement voir le code dans son contexte et le tester.
Les chapitres du livre :
Avant-propos  - Présentation de Windows Phone - Présentation de Visual Studio - Les bases du  langage C# - La plateforme Windows Phone - La programmation orientée objet - La  création de l'interface utilisateur - La gestion des données - Gérer le cycle  de vie d'une application - Aller plus loin avec l'interface utilisateur  - Intégrer les applications à Windows Phone - Conception et ergonomie des  applications - Diffuser et faire évoluer l'application</t>
  </si>
  <si>
    <t>%SITE_CLIENT%/?library_guid=63D314DE-5410-497B-AF63-DD08693C462B</t>
  </si>
  <si>
    <t xml:space="preserve"> LNRIWPCSHA</t>
  </si>
  <si>
    <t xml:space="preserve"> nokia </t>
  </si>
  <si>
    <t xml:space="preserve"> silverlight </t>
  </si>
  <si>
    <t xml:space="preserve"> win phone </t>
  </si>
  <si>
    <t xml:space="preserve"> windows phone store </t>
  </si>
  <si>
    <t xml:space="preserve"> winphone </t>
  </si>
  <si>
    <t>DPOBCL</t>
  </si>
  <si>
    <t>Objectif Cloud</t>
  </si>
  <si>
    <t>Une démarche pratique orientée services</t>
  </si>
  <si>
    <t>Jean-Louis Caire, Willy Munsch</t>
  </si>
  <si>
    <t>Caire, Jean-Louis</t>
  </si>
  <si>
    <t>Munsch, Willy</t>
  </si>
  <si>
    <t>Edition du 1 July 2014</t>
  </si>
  <si>
    <t>Préface de Claude DURAND - Prosélyte ITIL de la première heure - Directeur Stratégie Service Management, CGI
Le Cloud computing ou Informatique dans les nuages véhicule un concept de simplicité mais implique dans la réalité une vraie démarche de gestion de la complexité. Gouvernance, standardisation, processus, outils, technologies, tous les acteurs impactés sont entraînés dans l'inexorable spirale de l'évolution vers le Cloud, qu'il soit public, privé, hybride.
Ce livre s'adresse à tous ceux qui souhaitent décrypter tous les enjeux du Cloud avant de s'y engager : DSI, DG, Consultants, Chefs de Projet, Architectes, Responsables de Production. Dans le but d'initier une démarche pragmatique d'évolution vers le Cloud, le livre détaille :
- les architectures générales d'un service/d'une application hébergé dans les nuages, 
- les enjeux de production liés à l'industrialisation, 
- les grands enjeux technologiques basés sur la virtualisation, 
- le cycle de vie, les niveaux de services basés sur ITIL, les critères de choix, 
- les offres, les catalogues de services.
Cette démarche engage à comparer les offres internes avec les offres externes d'un point de vue des bénéfices financiers et non financiers.
Les auteurs du livre ont pour objectif d'aider les lecteurs à élaborer un plan d'action adapté au contexte et à la maturité de leur organisation, en leur permettant d'identifier les différents axes de développement nécessaires pour structurer et mener à bien un « Projet Cloud » dans une démarche 100% Service. Ils s'appuient sur un ensemble de bonnes pratiques décrites dans ITIL et surtout mises en place en entreprise.
Des éléments complémentaires sont en téléchargement sur le site www.editions-eni.fr.
Les chapitres du livre :
Préface - Avant-propos - La notion de Cloud - Une démarche « client responsable » - Architecture de service - Vocabulaire de la production informatique - Technologies du Cloud - La fiche de service/application du Cloud - La démarche - Construire son plan d'action - Veille et évolution</t>
  </si>
  <si>
    <t>%SITE_CLIENT%/?library_guid=81C055F1-9B0E-40A5-AC57-31FF89BEC9B9</t>
  </si>
  <si>
    <t xml:space="preserve"> LNDPOBCL</t>
  </si>
  <si>
    <t xml:space="preserve"> nuage </t>
  </si>
  <si>
    <t xml:space="preserve"> nuages </t>
  </si>
  <si>
    <t xml:space="preserve">coud computing </t>
  </si>
  <si>
    <t>CE8.1WIN</t>
  </si>
  <si>
    <t>Windows 8.1 Configuration</t>
  </si>
  <si>
    <t>Préparation à la certification MCSA 70-687</t>
  </si>
  <si>
    <t>Edition du 1 October 2014</t>
  </si>
  <si>
    <t>L'examen MCSA 70-687 "Windows 8.1 - Configuration" est l'un des deux examens requis pour obtenir la certification MCSA Windows 8.
Pour vous aider à préparer efficacement l'examen, ce livre couvre tous les objectifs officiels dont la liste est donnée en annexe. Il se divise en 10 chapitres. 
Les 9 premiers chapitres comportent chacun l'organisation ci-après :
- Une définition des objectifs à atteindre : permet d'exposer précisément les compétences données par le chapitre une fois celui-ci validé.
- Une partie cours théorique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Ces questions et leurs réponses commentées mettent en exergue aussi bien les éléments fondamentaux que les caractéristiques spécifiques aux concepts abordés.
Les travaux pratiques sont regroupés dans le dernier chapitre : sa finalité est de vous familiariser avec l'installation et la configuration d'un poste de travail Windows 8.1 aussi bien dans un environnement d'entreprise qu'à domicile.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70-687, vous pouvez accéder gratuitement à 1 examen blanc en ligne à l'adresse www.edieni.com, afin de vous entraîner dans des conditions proches de celles de l'épreuve. Sur ce site, chaque question posée s'inscrit dans l'esprit de la certification et, pour chacune, les réponses sont suffisamment commentées pour contrôler et identifier vos ultimes lacunes.
Les chapitres du livre :
Descriptif  - Installation du client Windows 8.1 - Conception d'une image de déploiement -  Interface et applications - Gestion des disques et des pilotes - Gestion des  clients Windows - Configuration de la sécurité Windows - Connectivité réseau -  Protection et récupération du système - Travaux pratiques</t>
  </si>
  <si>
    <t>%SITE_CLIENT%/?library_guid=AAD932B3-12F2-40C4-BA06-56030806BF5E</t>
  </si>
  <si>
    <t xml:space="preserve"> LNCE8.1WIN</t>
  </si>
  <si>
    <t>RB8.1WIN</t>
  </si>
  <si>
    <t>Windows 8.1</t>
  </si>
  <si>
    <t>Edition du 1 January 2014</t>
  </si>
  <si>
    <t>Ce livre vous présente l'ensemble des fonctionnalités de cette nouvelle version du système d'exploitation de Microsoft, Windows 8.1. Il est destiné à tout utilisateur d'un ordinateur équipé de Windows 8 muni ou pas d'un écran tactile. Vous découvrirez tout d'abord les deux environnements disponibles : la nouvelle interface révolutionnaire Windows 8 et l'interface nommée Bureau qui correspond à l'interface des version précédentes du système ; vous apprendrez à passer d'un environnement à l'autre et découvrirez les manipulations liées à une utilisation du système sur un écran tactile. 
Vous exploiterez la fonction multi-utilisateur qui permet de définir plusieurs utilisateurs sur un même micro-ordinateur. Vous apprendrez à gérer les fichiers, dossiers et unités (créer des dossiers, copier/déplacer des fichiers, graver ou compresser les fichiers, effectuer des recherches...). Vous découvrirez également quelques applications intégrées à Windows 8 telles que la Reconnaissance vocale, Paint, la Visionneuse de photos, le Lecteur Windows Media, le Calendrier, les applications Contacts et Courrier. 
Lorsque vous serez familiarisé avec ces environnements, vous serez à même de les configurer, de personnaliser leur interface (page d'accueil, arrière-plan, raccourcis...). Vous découvrirez dans la partie consacrée à la communication les applications Télécopie et numérisation Windows, Internet Explorer 10 et Bing, les fonctions liées au partage des données via un réseau (domestique ou professionnel) et la connexion à distance. La dernière partie de ce manuel aborde des notions plus techniques sur les outils système (Gestionnaire de tâches, défragmentation, Nettoyeur de disque, Enregistreur d'actions...), la sauvegarde et restauration des fichiers et du système, l'installation de périphériques et d'applications, la protection de votre ordinateur et la sécurité de vos données...</t>
  </si>
  <si>
    <t>%SITE_CLIENT%/?library_guid=2C1872C6-8229-4DEB-8CB3-406CEDEC499D</t>
  </si>
  <si>
    <t xml:space="preserve"> livres électroniques  </t>
  </si>
  <si>
    <t xml:space="preserve"> LNRB8.1WIN</t>
  </si>
  <si>
    <t xml:space="preserve"> Metro </t>
  </si>
  <si>
    <t xml:space="preserve"> Métro </t>
  </si>
  <si>
    <t>EIREST</t>
  </si>
  <si>
    <t>Développer des services REST en Java</t>
  </si>
  <si>
    <t>Échanger des données au format JSON</t>
  </si>
  <si>
    <t>Aurélie Sobréro</t>
  </si>
  <si>
    <t>Sobréro, Aurélie</t>
  </si>
  <si>
    <t>Ce livre présente l'architecture d'un service REST, dans un contexte de développement Java, avec des échanges en JSON. Il s'adresse à des développeurs Java, qui connaissent ou non les applications JEE. Il a pour objectif de devenir une référence permettant au développeur de partir de zéro et d'avoir l'ensemble des outils nécessaires, dans leur dernière version, pour débuter un projet, ou présenter un POC à sa hiérarchie.
Après une présentation théorique nécessaire pour comprendre les normes dont est tirée cette architecture (syntaxe JSON, entêtes, méthodes et codes HTTP), le livre propose un ensemble de tutoriels fonctionnels, avec des versions récentes des API et frameworks suivants : Jersey, Apache CXF, JBoss RESTEasy, Spring Data REST, Restlet et Play Framework. Chaque tutoriel est accompagné d'exemples de cas et du projet complet disponible en téléchargement.
L'auteur décrit les outils utilisés pour tester les services REST ainsi que pour valider la conformité d'un code JSON et traite de la problématique de la sécurité des services fournis ainsi que de l'optimisation, à travers la gestion de caches à différents niveaux (Apache, protocole HTTP, cache applicatif avec REDIS).
Pour aller plus loin que l'étude de cas systématiquement présentée, les API REST réelles de Facebook et Twitter sont décrites, ainsi que les moyens mis à la disposition des développeurs par ces entreprises pour les tester.
Un dernier chapitre est consacré aux erreurs communes, qu'elles soient dues à des librairies oubliées, à un problème de configuration ou de code, à un port indisponible et décrit également deux bugs « officiels » sous Jersey et JBoss RESTEasy et surtout comment les contourner. 
Pour les néophytes du développement frontend, un chapitre du livre est consacré à JSON et à son utilisation en JavaScript.
Des éléments complémentaires sont en téléchargement sur le site www.editions-eni.fr.
Les chapitres du livre :
Avant-propos &amp;ndash; Terminologie, rappels &amp;ndash; Introduction à JSON &amp;ndash; Introduction à REST &amp;ndash; Production de JSON avec java et REST &amp;ndash; Pour aller plus loin &amp;ndash; Exceptions communes &amp;ndash; Références</t>
  </si>
  <si>
    <t>%SITE_CLIENT%/?library_guid=B3B86883-CED3-4A7A-834A-7CFC16FF1AC9</t>
  </si>
  <si>
    <t xml:space="preserve"> Apache CXF </t>
  </si>
  <si>
    <t xml:space="preserve"> JBoss </t>
  </si>
  <si>
    <t xml:space="preserve"> LNEIREST</t>
  </si>
  <si>
    <t xml:space="preserve"> Play Framework </t>
  </si>
  <si>
    <t xml:space="preserve"> RESTEasy </t>
  </si>
  <si>
    <t xml:space="preserve"> Restlet </t>
  </si>
  <si>
    <t xml:space="preserve"> Spring Data REST </t>
  </si>
  <si>
    <t xml:space="preserve">Jersey </t>
  </si>
  <si>
    <t>DPLOG</t>
  </si>
  <si>
    <t>Logiciels embarqués</t>
  </si>
  <si>
    <t>Viser l'excellence dans le développement</t>
  </si>
  <si>
    <t>Jérôme Dern</t>
  </si>
  <si>
    <t>Dern, Jérôme</t>
  </si>
  <si>
    <t>Ce livre traite de tous les aspects généraux du développement de logiciels embarqués et présente les enjeux de la qualité logicielle et les meilleures pratiques actuelles. Il s'adresse bien sûr au Responsable de la Qualité Logicielle mais aussi à l'Informaticien chargé du développement de logiciels embarqués, au Chef de projet, au Responsable Recherche et Développement.
Dans un premier temps, l'auteur sensibilise le lecteur aux enjeux de la qualité des logiciels et au rôle de la qualité dans la conception de logiciels embarqués et industriels ; il présente les différents cycles de développement logiciel des plus anciens au plus modernes avec leurs avantages et inconvénients pour un usage industriel et parcourt les principales normes liées au logiciel et à la sûreté logicielle. 
Il étudie ensuite les principaux processus de développement et les exigences à satisfaire pour être conforme à CMMI, SPICE et HIS ; une traçabilité détaillée avec ces modèles est fournie ainsi que des exemples et des détails sur leur mise en place et les différences entre eux. Les méthodes Agiles ne sont pas oubliées avec des encadrés spécifiques à chaque fois que nécessaire.
Concernant les outils de la qualité logicielle, de nombreux exemples, méthodes et pratiques, dont beaucoup proviennent du premier constructeur mondial automobile, Toyota, sont donnés ; ils permettent de connaître et d'appliquer des méthodes qui ont fait leurs preuves pour accéder à l'excellence logicielle et à la capitalisation.
Tout au long du livre, l'auteur présente les mesures ou métriques logicielles qui sont la clef de l'amélioration des processus et de la progression de la qualité logicielle dans l'entreprise.
Les chapitres du livre :
Avant-propos - La qualité logicielle - Les cycles de développement - Les normes et modèles - Les principaux processus de développement  - Les tests logiciels - Les outils de la qualité  logicielle embarquée - Les règles de  développement - Les outils d'analyse statique - Les mesures du logiciel - Les  méthodes de vérification - Conclusion - Glossaire - Bibliographie</t>
  </si>
  <si>
    <t>%SITE_CLIENT%/?library_guid=F0195762-0A33-4876-AB6E-EDF328F873CF</t>
  </si>
  <si>
    <t xml:space="preserve"> Automotive </t>
  </si>
  <si>
    <t xml:space="preserve"> cmmi </t>
  </si>
  <si>
    <t xml:space="preserve"> CMMI</t>
  </si>
  <si>
    <t xml:space="preserve"> HIS </t>
  </si>
  <si>
    <t xml:space="preserve"> iso 9001 </t>
  </si>
  <si>
    <t xml:space="preserve"> LNDPLOG</t>
  </si>
  <si>
    <t xml:space="preserve"> lsd </t>
  </si>
  <si>
    <t xml:space="preserve"> PAM </t>
  </si>
  <si>
    <t xml:space="preserve"> PRM </t>
  </si>
  <si>
    <t xml:space="preserve"> SPICE </t>
  </si>
  <si>
    <t xml:space="preserve"> tests </t>
  </si>
  <si>
    <t xml:space="preserve">DEV </t>
  </si>
  <si>
    <t>SOB13EXCPOW</t>
  </si>
  <si>
    <t>Business Intelligence simple et efficace</t>
  </si>
  <si>
    <t>avec Excel et PowerPivot</t>
  </si>
  <si>
    <t>Edition du 1 May 2014</t>
  </si>
  <si>
    <t>Ce livre a pour objectif de vous apprendre à analyser des gros volumes de données dans Excel 2013. Loin de l'approche Big Data et de sa complexité de mise en place, PowerPivot permet de démarrer des analyses complexes en quelques secondes sur des données hétérogènes ou même distantes. PowerPivot permet de garder la souplesse d'analyse des tableaux croisés dynamiques d'Excel tout en se basant sur une technologie capable d'agréger plusieurs millions de lignes de données de manière quasi-instantanée.
Le premier chapitre vous présentera le module PowerPivot, ses avantages et limitations, et son positionnement par rapport aux solutions de Business Intelligence ou Big Data. Après un chapitre détaillant un exemple plus complet, vous aborderez la gestion des sources de données, puis la mise en relation des sources de données pour des analyses encore plus complètes. Le reporting est une part importante des analyses, et vous étudierez non seulement sa version traditionnelle dans Excel, mais également la nouvelle approche Power View. Enfin, vous aborderez des notions avancées comme l'intégration dans SharePoint, la préparation de données dans Power Query et l'utilisation des services web Excel pour manipuler PowerPivot.</t>
  </si>
  <si>
    <t>%SITE_CLIENT%/?library_guid=B32DA9CD-8907-452C-B6A4-633495971D5E</t>
  </si>
  <si>
    <t xml:space="preserve"> bigData </t>
  </si>
  <si>
    <t xml:space="preserve"> Excel web services  </t>
  </si>
  <si>
    <t xml:space="preserve"> LNSOB13EXCPOW</t>
  </si>
  <si>
    <t xml:space="preserve">TCD </t>
  </si>
  <si>
    <t>TP12CORAA</t>
  </si>
  <si>
    <t>Administrez une base de données : Exercices et corrigés</t>
  </si>
  <si>
    <t>Claire Noirault</t>
  </si>
  <si>
    <t>Noirault, Claire</t>
  </si>
  <si>
    <t>Edition du 1 April 2014</t>
  </si>
  <si>
    <t>Ce livre sur Oracle 12c analyse en profondeur le travail avant, pendant et après la mise en exploitation d'une base de données Oracle. L'administration des bases de données Oracle devient de plus en plus transparente mais la compréhension des tâches à la charge d'un administrateur reste primordiale. Aussi, à l'aide d'une cinquantaine d'exercices, l'auteur vous invite à perfectionner vos connaissances sur l'installation d'un serveur Oracle, le choix d'un environnement CDB ou non-CDB, les valeurs à affecter aux paramètres d'initialisation, les fichiers et les objets Oracle. Vous allez construire des scénarios de sauvegarde et de restauration, programmer des travaux et vous pourrez ainsi découvrir par la pratique les nouvelles caractéristiques de la version Oracle 12c.
Dans un but didactique, afin de favoriser la compréhension totale des tâches de l'administrateur, l'auteur propose principalement des réponses à l'aide d'instructions ou de scripts SQL, en minimisant l'appel aux outils graphiques. 
Des éléments complémentaires sont en téléchargement sur le site www.editions-eni.fr.
52 QCM - 49 travaux pratiques et leurs corrigés - Plus de 28 H de mise en pratique.
Les chapitres du livre :
Avant-propos &amp;ndash; Création et gestion des bases Oracle 12c &amp;ndash; Gestion des paramètres d'initialisation &amp;ndash; Gestion des fichiers disques &amp;ndash; Gestion des espaces disque logiques &amp;ndash; Gestion des utilisateurs &amp;ndash; Objets de bases de données &amp;ndash; Scénarios de sauvegarde et de restauration &amp;ndash; Les utilitaires &amp;ndash; Le séquenceur et les jobs &amp;ndash; L'architecture de sécurité</t>
  </si>
  <si>
    <t>%SITE_CLIENT%/?library_guid=0549AE24-AC1D-41B3-A478-97D58276707F</t>
  </si>
  <si>
    <t xml:space="preserve"> LNTP12CORAA</t>
  </si>
  <si>
    <t xml:space="preserve"> SGBDR  </t>
  </si>
  <si>
    <t>AT15AUT</t>
  </si>
  <si>
    <t>AutoCAD 2015</t>
  </si>
  <si>
    <t>Conception, dessin 2D et 3D, présentation - Tous les outils et fonctionnalités avancées</t>
  </si>
  <si>
    <t>Edition du 1 December 2014</t>
  </si>
  <si>
    <t>889 pages</t>
  </si>
  <si>
    <t>Ce livre sur AutoCAD 2015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 Les documents - L'environnement de travail - Le dessin - Les tableaux - Les  champs - La gestion des objets - Le dessin paramétrique - La gestion de  l'affichage - La gestion des calques - Les éléments de bibliothèque - Les  références externes - Les images tramées - Emplacement géographique -  L'habillage - Les lignes de repère - Les renseignements - Les systèmes de  coordonnées - Les projections et vues - La 3D filaire - La notion de régions -  Le modeleur 3D volumique - La 3D surfacique - Types d'affichage et styles  visuels - La présentation et l'impression du dessin - Objets annotatifs et  échelle d'annotation - Les fichiers d'échange - Autodesk 360 - Les jeux de  feuilles - La personnalisation</t>
  </si>
  <si>
    <t>%SITE_CLIENT%/?library_guid=3188F1CE-1B82-4B71-9724-1E15961096DA</t>
  </si>
  <si>
    <t xml:space="preserve"> LNAT15AUT</t>
  </si>
  <si>
    <t xml:space="preserve"> Rhino
 </t>
  </si>
  <si>
    <t>EI5HT5PH</t>
  </si>
  <si>
    <t>HTML5 et PHP 5 - Développez des applications web performantes</t>
  </si>
  <si>
    <t>Exploitez les dernières nouveautés des langages</t>
  </si>
  <si>
    <t>Yves Gautheron</t>
  </si>
  <si>
    <t>Gautheron, Yves</t>
  </si>
  <si>
    <t>Ce livre s'adresse à un public de développeurs souhaitant mettre à niveau et approfondir leurs connaissances sur HTML et PHP et tirer le meilleur parti des dernières nouveautés de ces langages pour réaliser des applications web solides et performantes.
Ces deux piliers du web ont connu de grandes évolutions ces dernières années : HTML se fait l'acteur d'une nouvelle génération d'applications web et mobiles, PHP s'est professionnalisé en intégrant notamment un modèle objet complet ; il est à présent le langage utilisé par l'immense majorité des gestionnaires de contenu (CMS) et des frameworks.
Vous découvrirez au fil des chapitres :
-  Les nouvelles possibilités offertes par HTML5 : comment intégrer facilement des éléments multimédia (vidéos, sons, images&amp;hellip;), faire un pas en avant dans le web sémantique, comprendre les enjeux de l'accessibilité du web, construire des formulaires efficaces et user friendly, connaître la puissance des nouvelles API Javascript qu'offre HTML5.
  - Comment aller plus loin dans PHP : vous apprendrez à professionnaliser votre code avec un tour d'horizon des évolutions du langage depuis PHP4, notamment en exploitant le modèle objet, en utilisant des Design Patterns reconnus et en adoptant les bonnes pratiques pour de meilleurs développements.
  - Comment s'opèrent les échanges entre un serveur et un navigateur et leurs nouveaux modes d'échange : requêtes AJAX, communication par WebSockets, Server-Sent Events, comment se passer du serveur avec les applications déconnectées.
  - Et, en fin de lecture, toutes les clés et les apports méthodologiques essentiels pour construire une application fiable selon la méthode MVC, pour prendre en main la gestion des erreurs et pour vous prémunir des attaques afin de sécuriser vos développements.
  - Des éléments complémentaires sont en téléchargement sur le site www.editions-eni.fr. 
Les chapitres du livre :
Présentation - Les apports d'HTML5 - Le langage PHP avancé - Du serveur  au navigateur : interactions - Concevoir un site web HTML5/PHP</t>
  </si>
  <si>
    <t>%SITE_CLIENT%/?library_guid=3DEDD3E3-D3FF-4D49-9151-8E748F0F13F0</t>
  </si>
  <si>
    <t xml:space="preserve"> events </t>
  </si>
  <si>
    <t xml:space="preserve"> friendly </t>
  </si>
  <si>
    <t xml:space="preserve"> LNEI5HT5PH</t>
  </si>
  <si>
    <t xml:space="preserve"> Server</t>
  </si>
  <si>
    <t xml:space="preserve"> WebSockets </t>
  </si>
  <si>
    <t xml:space="preserve">Sent Events </t>
  </si>
  <si>
    <t>EP13LYN</t>
  </si>
  <si>
    <t>Lync Server 2013</t>
  </si>
  <si>
    <t>Architecture, Installation et Configuration</t>
  </si>
  <si>
    <t>David André, Benjamin Brioudes, Sébastien Durris</t>
  </si>
  <si>
    <t>André, David</t>
  </si>
  <si>
    <t>Brioudes, Benjamin</t>
  </si>
  <si>
    <t>Durris, Sébastien</t>
  </si>
  <si>
    <t>525 pages</t>
  </si>
  <si>
    <t>Préface d'Etienne LACOUR - Chef Produit Communications Unifiées, Lync &amp; Skype - Microsoft France
Ce livre sur Lync Server 2013 s'adresse aussi bien à ceux qui souhaitent en comprendre le fonctionnement qu'à ceux qui doivent déployer dans leur entreprise la solution de communications unifiées de Microsoft. Le livre donne les clés pour comprendre et maîtriser ce produit, en partant des concepts jusqu'à l'administration, afin d'appréhender correctement la mise en place d'un environnement basé sur Lync Server 2013. 
Après une introduction sur les communications unifiées et sur les points forts de Lync Server 2013, tant fonctionnels que techniques, le livre détaille la solution : flux réseaux, réplication, protocoles&amp;hellip; Le chapitre sur l'architecture de Lync Server 2013 donne au lecteur toutes les clés pour identifier les rôles nécessaires dans son environnement ainsi que les points à anticiper pour leur mise en place. Les chapitres sur l'installation et l'administration offrent ensuite l'assistance nécessaire au lecteur pour dérouler toutes les étapes d'une implémentation de Lync Server 2013 (serveurs frontaux, serveurs Edge, intégration à Exchange), de l'extension de schéma à la mise en place des sauvegardes et de la supervision. 
Après la lecture de cet ouvrage, le lecteur disposera de tous les éléments nécessaires pour définir l'architecture adaptée à ses besoins, déployer Lync Server 2013 et administrer la solution.
Les chapitres du livre :
Préface - Avant-propos &amp;ndash; Présentation de la communication unifiée &amp;ndash; Qu'est-ce que la communication unifiée ? &amp;ndash; Autour de Lync Server 2013 &amp;ndash; Lync Server 2013 en détail &amp;ndash; Conditions de support &amp;ndash; Architecture Lync Server 2013 &amp;ndash; Migration et coexistence &amp;ndash; Pré-requis à l'installation &amp;ndash; Installation d'un serveur Standard &amp;ndash; Installation d'un pool Enterprise &amp;ndash; Office Web Apps et Exchange &amp;ndash; Installation des accès externes &amp;ndash; Configuration de l'environnement Lync &amp;ndash; Mise en place de la supervision &amp;ndash; Lync hybride &amp;ndash; Administration &amp;ndash; Sauvegarde et restauration &amp;ndash; Trousse à outils</t>
  </si>
  <si>
    <t>%SITE_CLIENT%/?library_guid=1804D4CC-E307-4399-BB1A-11558FF15A01</t>
  </si>
  <si>
    <t xml:space="preserve"> LNEP13LYN</t>
  </si>
  <si>
    <t xml:space="preserve"> microsoft  </t>
  </si>
  <si>
    <t xml:space="preserve">lync serveur </t>
  </si>
  <si>
    <t>RI14SQL</t>
  </si>
  <si>
    <t>SQL Server 2014 - SQL, Transact SQL</t>
  </si>
  <si>
    <t>Ce livre sur SQL Server 2014 s'adresse aussi bien aux étudiants en informatique désirant apprendre le SQL avec SQL Server qu'aux informaticiens qui souhaitent actualiser leurs compétences sur SQL Server 2014 pour comprendre et maîtriser les fonctionnalités qui permettent de concevoir et réaliser une base de données.
Le livre permet de détailler l'ensemble des instructions nécessaires à la définition des tables ainsi qu'à la manipulation des données : les différentes instructions SQL et Transact SQL (procédures, fonctions, déclencheurs) sont présentées et illustrées afin de bien comprendre l'intérêt des différentes fonctionnalités exposées. Pour ces différents points, l'auteur propose des exercices (et leur correction) afin que le lecteur puisse s'exercer et bien appréhender ces concepts. 
La gestion des données non structurées (FILESTREAM) ou les structures hiérarchiques et les données géographiques, sont développées. Les principales fonctionnalités qui permettent d'obtenir une gestion des données plus efficace sont également détaillées, comme le XML ou l'intégration du code CLR (Common Langage Runtime). La bibliothèque de programmation SMO et sa manipulation en PowerShell sont également présentées.
La base de données qui est construite au fur et à mesure de la lecture du livre est en téléchargement sur le site www.editions-eni.fr.
Les chapitres du livre :
Avant-propos  - Le modèle relationnel - Implémentation des bases de données - Les ordres du  SQL - Transact SQL : le langage procédural - Gestion des données distribuées -  Les types évolués - Common Language Runtime (CLR) - Annexes</t>
  </si>
  <si>
    <t>%SITE_CLIENT%/?library_guid=2BE133AB-715B-4F5D-AB63-E89C83AE7686</t>
  </si>
  <si>
    <t xml:space="preserve"> LNRI14SQL</t>
  </si>
  <si>
    <t xml:space="preserve">livre sql server </t>
  </si>
  <si>
    <t>RIFIOS</t>
  </si>
  <si>
    <t>Les fondamentaux de la programmation iOS</t>
  </si>
  <si>
    <t>Développez vos applications iPhone et iPad avec Objective-C</t>
  </si>
  <si>
    <t>Lemine Beyrouk</t>
  </si>
  <si>
    <t>Beyrouk, Lemine</t>
  </si>
  <si>
    <t>Edition du 1 February 2014</t>
  </si>
  <si>
    <t>Si vous avez l'idée d'une application iPhone et iPad mais que vous ne savez pas comment la mettre en pratique, ce livre s'adresse à vous. Que vous soyez développeur confirmé ou débutant, le livre vous permettra d'acquérir les bases techniques pour créer votre application iOS et l'exposer à des millions d'utilisateurs à travers le monde.
Vous commencerez par vous familiariser avec l'environnement iOS : son architecture, le kit de développement et les outils Xcode, Interface Builder, Instruments et Organizer. Vous apprendrez à vous exprimer en langage Objective-C et vous vous imprégnerez des frameworks Cocoa touch : UIKit, EventKit, GameKit, MapKit, etc. et du schéma de conception MVC (Modèle Vue Contrôleur). Et pour mettre en pratique toutes ces notions vous créerez votre première application iOS : vous étudierez l'anatomie d'une application iOS ; vous mettrez en pratique le schéma de conception MVC ; vous créerez une interface utilisateur avec Interface Builder ; vous connecterez votre interface utilisateur à la logique de votre application et vous testerez votre application sur le simulateur iOS. 
Ensuite, vous plongerez dans la technique de création d'interfaces graphiques : bouton, libellé, commutateur, barre de recherche, liste déroulante, table, etc. Vous étudierez les objets contrôleurs de vue UIViewController, qui hébergent la logique d'une application et vous verrez la technique iOS de gestion des événements et de reconnaissance de gestes sur un objet graphique : tapotage, pinçage, glissage, balayage, rotation, etc.
Enfin, dans les derniers chapitres du livre, vous utiliserez des techniques iOS très avancées ; à commencer par l'architecture Core Data pour la persistance de données complexes, en passant par l'utilisation du nuage iCloud, du centre de jeu Game Center et de la notification des utilisateurs en terminant par la communication avec l'appareil iOS à travers les applications natives du système.  
Des éléments complémentaires sont en téléchargement sur le site www.editions-eni.fr.
Les chapitres du livre :
L'environnement iOS &amp;ndash; La programmation sous iOS 6 &amp;ndash;Ma première application iOS &amp;ndash; Les interfaces graphiques &amp;ndash; La logique d'une application &amp;ndash; La persistance des données &amp;ndash; Le partage des données &amp;ndash; Échanger avec l'appareil</t>
  </si>
  <si>
    <t>%SITE_CLIENT%/?library_guid=04EEC4E9-3599-4D3C-983B-21ED0F444AD0</t>
  </si>
  <si>
    <t xml:space="preserve"> Cocoa </t>
  </si>
  <si>
    <t xml:space="preserve"> core date </t>
  </si>
  <si>
    <t xml:space="preserve"> EventKit </t>
  </si>
  <si>
    <t xml:space="preserve"> GameKit </t>
  </si>
  <si>
    <t xml:space="preserve"> icloud  </t>
  </si>
  <si>
    <t xml:space="preserve"> Instruments </t>
  </si>
  <si>
    <t xml:space="preserve"> Interface Builder </t>
  </si>
  <si>
    <t xml:space="preserve"> LNRIFIOS</t>
  </si>
  <si>
    <t xml:space="preserve"> MapKit </t>
  </si>
  <si>
    <t xml:space="preserve"> Objective C </t>
  </si>
  <si>
    <t xml:space="preserve"> ObjectiveC </t>
  </si>
  <si>
    <t xml:space="preserve"> Organizer </t>
  </si>
  <si>
    <t xml:space="preserve"> UIKit </t>
  </si>
  <si>
    <t xml:space="preserve"> UIViewController </t>
  </si>
  <si>
    <t xml:space="preserve"> Xcode </t>
  </si>
  <si>
    <t xml:space="preserve">application </t>
  </si>
  <si>
    <t>DPBYOD</t>
  </si>
  <si>
    <t>BYOD</t>
  </si>
  <si>
    <t>Réussir son intégration dans l'entreprise</t>
  </si>
  <si>
    <t>Michel Passet, Céline Verdel</t>
  </si>
  <si>
    <t>Passet, Michel</t>
  </si>
  <si>
    <t>Verdel, Céline</t>
  </si>
  <si>
    <t>218 pages</t>
  </si>
  <si>
    <t>Préface de Louis NAUGÈS &amp;ndash; Cofounder &amp; Chief Cloud Evangelist - Revevol
Ce livre sur le BYOD (Bring Your Own Device) est destiné en premier lieu aux Responsables Informatiques ainsi qu'aux Responsables de la Sécurité Informatique de toute entreprise qui s'interroge sur la pertinence de mettre en place une démarche BYOD. Les Responsables des Ressources Humaines, les Dirigeants d'Entreprise peuvent également être intéressés par le contenu du livre pour mieux appréhender ce phénomène, ses apports, mais aussi ses risques. Même si l'approche choisie par les auteurs consiste tout d'abord à apporter au lecteur des réponses concrètes, en particulier sur un plan technique, le livre aurait été bien incomplet s'il n'avait pas fait état du contexte et des problématiques humaines associées car l'humain est au coeur du BYOD !
Cette nouvelle évolution constitue un challenge de taille pour nos DSI. Face à ce phénomène séduisant car porteur de valeur ajoutée pour l'entreprise mais dépourvu de toute règle, il s'agit avant tout de préserver l'entreprise et son activité tout en parvenant à tirer parti des nombreux avantages du BYOD. Le livre a ainsi pour objectif de couvrir tous les pans du phénomène BYOD : juridique, humain, social et enfin technique. 
Les auteurs du livre répondent ainsi à un certain nombre de questions légitimes autour du BYOD : comment maîtriser l'apparition de nouveaux terminaux ou périphériques, non sécurisés, au sein de l'entreprise ? Doit-on interdire ce type de connexion ou faut-il au contraire l'autoriser ? Est-ce une opportunité pour l'entreprise ou s'agit-il plutôt d'un risque majeur ? Jusqu'où va l'ampleur du vide juridique ? ... Ils proposent, pour le plus grand bénéfice des lecteurs, de considérer le BYOD dans son intégralité et non de se concentrer uniquement sur le côté technique du phénomène.
Les chapitres du livre :
Préface &amp;ndash; Introduction &amp;ndash; Présentation du BYOD &amp;ndash; Les contextes favorables à l'adoption du BYOD &amp;ndash; Les apports du BYOD &amp;ndash; Les risques liés au BYOD &amp;ndash; Le BYOD et le software &amp;ndash; L'implémentation d'un projet BYOD &amp;ndash; Comment favoriser l'adoption du BYOD ? &amp;ndash; La grande famille des BYOx - Conclusion</t>
  </si>
  <si>
    <t>%SITE_CLIENT%/?library_guid=51D22A6D-8CBF-47BF-A6FB-DD9A6FF233E9</t>
  </si>
  <si>
    <t xml:space="preserve"> Bring your own device </t>
  </si>
  <si>
    <t xml:space="preserve"> LNDPBYOD</t>
  </si>
  <si>
    <t xml:space="preserve">AVEC </t>
  </si>
  <si>
    <t>AT15BEAUT</t>
  </si>
  <si>
    <t>AutoCAD</t>
  </si>
  <si>
    <t>pour les bureaux d'études - versions 2014 et 2015 (2ième édition)</t>
  </si>
  <si>
    <t>Ce livre s'adresse aux techniciens et ingénieurs des bureaux d'études et des agences d'architecture. Il a été rédigé avec la version 2014 d'AutoCAD et présente les nouvelles fonctionnalités de la version 2015.
Quel que soit votre niveau d'expérience en dessin technique, ce livre vous sera d'une aide précieuse : les différentes fonctions du logiciel sont illustrées d'exemples et d'exercices réalisés pas à pas et commentés.
Il est scindé en quatre parties :
- La première partie présente les principes de base du dessin technique et leurs applications dans AutoCAD. Après une présentation du rôle et des notions de base du dessin technique, vous y trouverez l'utilisation des différents types de traits et hachures, les principes de représentation ainsi qu'une explication détaillée des fonctions de dessin d'AutoCAD.
- La seconde partie comprend les fonctionnalités, astuces, procédures et cas pratiques utiles en bureaux d'études pour gagner du temps, optimiser le travail et se dépanner en cas de problème. Vous y trouverez notamment l'utilisation des fonds de plan (les XREFS), la création et la gestion des impressions (les présentations ou espaces papiers), la création et la gestion des blocs simples et dynamiques avec les palettes d'outils, la préparation d'un fichier pour une découpe pilotée (laser, jet d'eau)...
- La troisième partie est dédiée aux fonctionnalités complémentaires de recherche, d'import et d'export, de partage et de stockage via le cloud et l'application mobile Autodesk 360.
- Les nouvelles fonctions utiles de la version 2015 sont détaillées dans la quatrième partie.
Les chapitres du livre :
Partie Principes de base du dessin technique : Bases de dessin &amp;ndash; Interface graphique &amp;ndash; Création d'un nouveau dessin &amp;ndash; Le dessin avec AutoCAD &amp;ndash; Partie Procédures utiles aux bureaux d'études : Les raccourcis-clavier &amp;ndash; Charte graphique, création et application &amp;ndash; Les contraintes de conception &amp;ndash; Les blocs &amp;ndash; Nettoyage des fichiers &amp;ndash; Les références externes : utilisation des fonds de plan dans le bâtiment &amp;ndash; Les impressions &amp;ndash; Mesures &amp;ndash; Découpe pilotée &amp;ndash; Relevé de cotes en architecture &amp;ndash; Partie Fonctions complémentaires : Les services en ligne &amp;ndash; AutoCAD : différences entre version complète et version LT &amp;ndash; Les explorateurs de fichiers &amp;ndash; Imports et exports de fichiers &amp;ndash; Partie Nouveautés : Nouveautés d'AutoCAD 2015</t>
  </si>
  <si>
    <t>%SITE_CLIENT%/?library_guid=23B180EE-775C-4120-9F4E-88B265D21BCB</t>
  </si>
  <si>
    <t xml:space="preserve"> livre DAO </t>
  </si>
  <si>
    <t xml:space="preserve"> LNAT15BEAUT</t>
  </si>
  <si>
    <t xml:space="preserve"> Xref </t>
  </si>
  <si>
    <t xml:space="preserve">livre CAO </t>
  </si>
  <si>
    <t>RIRASP</t>
  </si>
  <si>
    <t>Edition du 1 March 2014</t>
  </si>
  <si>
    <t xml:space="preserve">L'objectif de ce livre est de fournir au lecteur des bases solides pour explorer les ressources offertes par le Raspberry Pi tant du point de vue du système d'exploitation que du développement et de l'interfaçage physique. Aucun prérequis en Linux, en programmation ou en électronique n'est nécessaire.
Après une présentation physique du Raspberry Pi, vous aurez un aperçu des systèmes d'exploitation que vous pouvez utiliser avec cet ordinateur. Vous serez guidé pour installer rapidement le système d'exploitation de votre choix sur une carte SD et rendre votre Raspberry Pi opérationnel. L'utilisation de NOOBS, outil d'installation d'un système, de récupération de la carte SD et de gestion du multiboot est expliquée en détail. Une première étape de découverte du système Linux à travers la ligne de commande précède la mise en oeuvre du Raspberry Pi en mode graphique. Vous verrez comment utiliser des mémoires de masse externes (clé USB, disque dur USB) et faire démarrer le Raspberry Pi sur un de ces supports de stockage externes. Vous apprendrez à utiliser les environnements de développement disponibles pour le Raspberry Pi : en Scratch et en Python. La description du GPIO suivie d'exemples d'utilisation des ports d'entrée-sortie du Raspberry Pi et de mise en oeuvre de cartes d'interface ouvrent la voie à des applications dans lesquelles le Raspberry Pi interagit avec le monde physique. Vous apprendrez comment transformer votre Raspberry Pi en poste bureautique avec la suite LibreOffice (édition et impression), en média-center avec XBMC, en serveur web avec lighttpd et WordPress, ou en serveur de flux vidéo avec VLC.
Enfin, dans le chapitre sur le dépannage, vous découvrirez comment utiliser les voyants du Raspberry Pi pour établir un premier diagnostic. Les principaux dysfonctionnements constatés sur le Raspberry Pi sont également expliqués avec des solutions à mettre en oeuvre pour les corriger.
Des éléments complémentaires sont en téléchargement sur le site www.editions-eni.fr.
Les chapitres du livre :
Avant-propos &amp;ndash; Le Raspberry Pi &amp;ndash; Description technique &amp;ndash; Systèmes d'exploitation disponibles &amp;ndash; Préparer la carte SD &amp;ndash; Démarrer Raspbian &amp;ndash; Utiliser la ligne de commande &amp;ndash; Utiliser le mode graphique &amp;ndash; Utiliser une mémoire de masse externe &amp;ndash; Démarrer sur un disque externe &amp;ndash; Que faire avec le Raspberry Pi ? &amp;ndash; Programmer en Scratch &amp;ndash; Programmer en Python &amp;ndash; Le GPIO du Raspberry Pi &amp;ndash; Les périphériques &amp;ndash; Dépanner le Raspberry Pi
</t>
  </si>
  <si>
    <t>%SITE_CLIENT%/?library_guid=6B806638-DF6F-41E9-A0A3-48856DBC8531</t>
  </si>
  <si>
    <t xml:space="preserve"> LNRIRASP</t>
  </si>
  <si>
    <t>EI2SYM</t>
  </si>
  <si>
    <t>Symfony2</t>
  </si>
  <si>
    <t>Préface de Jordi BOGGIANO - Membre de l'équipe Symfony - Créateur de Composer
Ce livre sur Symfony2 s'adresse aux développeurs, chefs de projets, directeurs techniques, qui souhaitent, grâce à ce framework, structurer et organiser leurs développements PHP au sein d'un cadre de travail robuste et professionnel. La maîtrise de la programmation objet avec PHP est un prérequis indispensable pour tirer le meilleur parti de ces pages. 
Le livre couvre les principaux composants de Symfony2, considéré aujourd'hui comme le framework PHP de référence. Il fournit les connaissances de base qui permettent non seulement de créer un site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ou même de la sécurité de l'application sont autant de thèmes exposés dans le livre.
Le temps de chargement des pages d'un site web étant un élément crucial, un chapitre délivre les techniques et astuces pour fortement améliorer les performances d'une application.
L'auteur a structuré les chapitres pour faciliter l'apprentissage de Symfony2 et il dévoile au fil des pages des conseils, bonnes pratiques et exemples détaillés.
Les chapitres du livre :
Préface &amp;ndash; Avant-propos &amp;ndash; Architecture du framework &amp;ndash; Débuter avec Symfony2 &amp;ndash; Routage et contrôleur &amp;ndash;L'injection de dépendances &amp;ndash; Les templates avec Twig &amp;ndash; Les bases de données avec Doctrine2 &amp;ndash; Le répartiteur d'événements &amp;ndash; Utiliser les formulaires &amp;ndash; La sécurité &amp;ndash; Améliorer les performances de son application &amp;ndash; Annexes</t>
  </si>
  <si>
    <t>%SITE_CLIENT%/?library_guid=2D9D6682-8CAB-43B4-8634-9DDCE917DEAA</t>
  </si>
  <si>
    <t xml:space="preserve"> doctrine2 </t>
  </si>
  <si>
    <t xml:space="preserve"> LNEI2SYM</t>
  </si>
  <si>
    <t xml:space="preserve"> symfony 2 </t>
  </si>
  <si>
    <t xml:space="preserve"> twig </t>
  </si>
  <si>
    <t>EI56MYS</t>
  </si>
  <si>
    <t>MySQL 5.6</t>
  </si>
  <si>
    <t>Performances et Tuning</t>
  </si>
  <si>
    <t>Vincent Tahon</t>
  </si>
  <si>
    <t>Tahon, Vincent</t>
  </si>
  <si>
    <t>Ce livre sur l'exploitation des bases de données MySQL (versions 5.1 à 5.6) s'adresse aux architectes et administrateurs de bases de données, aux chefs de projets techniques et bien entendu à tous les développeurs qui souhaitent utiliser de façon pertinente et efficace toutes les fonctionnalités de ce serveur et aussi écrire des requêtes optimisées.
Le livre intègre les nouveautés de la version 5.6 et propose des solutions d'analyses techniques pour permettre de tirer un maximum de performances de MySQL Server.
L'auteur décrit la méthodologie pour identifier les problèmes au niveau de l'exécution de requêtes et décrit également comment analyser correctement le moteur de données pour le configurer de façon optimale (les besoins en mémoire / buffers et les besoins transactionnels, buffers logs / redo logs&amp;hellip;) notamment avec le moteur InnoDB.
Un autre aspect de l'architecture MySQL repose sur l'adéquation entre le besoin en données et le support physique adopté. L'auteur propose donc au lecteur d'apprendre à dimensionner correctement les mémoires nécessaires, à gérer le calibrage des I/O sur disques, par rapport à l'architecture physique et au système d'exploitation et enfin à configurer les exécutions en mode multi-thread en fonction du nombre de cores supportés par l'environnement hôte.
La haute performance est décrite avec la réplication bi-directionnelle ainsi que la haute disponibilité avec la mise en oeuvre de solutions cluster système et du produit MySQL Cluster 7.3. Enfin, le besoin en données de type Big Data, de ressources dans un Cloud, sont autant de demandes auxquelles l'auteur répond en présentant les solutions MySQL 5.6 existantes.
Les scripts proposés en téléchargement sur le site www.editions-eni.fr sont des exemples de mises en oeuvre des bonnes pratiques conseillées dans l'ouvrage, notamment des scénarios d'écriture de requêtes optimisées.
Les chapitres du livre :
Avant-propos - Introduction à MySQL &amp;ndash; Architecture MySQL &amp;ndash; Concept de performance &amp;ndash; Conception et analyse de performance &amp;ndash; Indexation &amp;ndash; Partitionnement &amp;ndash; Tuning des requêtes &amp;ndash; MySQL Cache et cache système &amp;ndash; Configuration de MySQL Server &amp;ndash; Caractéristiques avancées des objets MySQL &amp;ndash; Gestion d'un moteur de stockage &amp;ndash;Moteur de stockage InnoDB &amp;ndash; Prise en compte de l'environnement &amp;ndash; Haute performance MySQL (réplication) &amp;ndash; Haute disponibilité MySQL (cluster) &amp;ndash; MySQL et le Big Data</t>
  </si>
  <si>
    <t>%SITE_CLIENT%/?library_guid=7331593B-8D87-4A40-8F84-11E57AC88CB8</t>
  </si>
  <si>
    <t xml:space="preserve"> LNEI56MYS</t>
  </si>
  <si>
    <t xml:space="preserve">innoDB </t>
  </si>
  <si>
    <t>OW3BOO</t>
  </si>
  <si>
    <t>Bootstrap 3 pour l'intégrateur web</t>
  </si>
  <si>
    <t>CSS et Responsive Web Design</t>
  </si>
  <si>
    <t>370 pages</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</si>
  <si>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Vous commencerez par apprendre à installer Bootstrap puis vous verrez comment utiliser les règles CSS de Bootstrap pour mettre en forme vos pages web : pour le texte, les tableaux, les formulaires, les boutons, les images et la mise en page.
Vous apprendrez ensuite à utiliser la grille adaptative de Bootstrap pour concevoir des sites Responsive Web Design dont l'affichage s'adaptera automatiquement  selon l'écran de diffusion (écran d'ordinateur, tablette ou smartphone).
Ensuite, vous exploiterez les différents composants Bootstrap afin d'optimiser vos pages web : les barres de navigation, la pagination, les boutons et les composants de mise en page prêts à l'emploi. Nous aborderons aussi les composants proposés pour les interfaces d'administration des applications web comme les CMS.
Un chapitre traite de l'exploitation de Bootstrap avec JavaScript pour créer des composants interactifs comme, par exemple, des carrousels et des bulles d'aide.
Vous verrez également comment créer un site web basé sur un template et un thème Bootstrap et vous concevrez la structure d'un site avec un outil de construction en ligne.
Ce livre se termine par l'étude d'un site Web créé avec Bootstrap, l'utilisation d'un thème Bootstrap dans WordPress et d'un template dans Joomla!.
Les exemples de code utilisés dans le livre sont disponibles en téléchargement sur le site des Editions ENI www.editions-eni.fr.</t>
  </si>
  <si>
    <t>%SITE_CLIENT%/?library_guid=E3E42FE2-3C37-4EFF-B891-C3D6861638A5</t>
  </si>
  <si>
    <t xml:space="preserve"> LNOW3BOO</t>
  </si>
  <si>
    <t>TP12CORA</t>
  </si>
  <si>
    <t>Programmez avec SQL et PL/SQL : Exercices et corrigés</t>
  </si>
  <si>
    <t>Jérôme Gabillaud, Anne-Sophie Lacroix</t>
  </si>
  <si>
    <t>Lacroix, Anne-Sophie</t>
  </si>
  <si>
    <t>Edition du 1 June 2014</t>
  </si>
  <si>
    <t>210 pages</t>
  </si>
  <si>
    <t>Conçu et écrit par des formateurs, ce livre sur Oracle 12c est destiné à un public de lecteurs débutants à initiés possédant déjà quelques bases sur le langage SQL. 
Les premiers chapitres constituent un apprentissage progressif permettant au lecteur d'acquérir de solides compétences et de gagner en autonomie sur la mise en oeuvre d'une base de données Oracle et la programmation à l'aide du langage PL/SQL. Les exercices proposés vous permettront de vous entraîner sur SQL DLL, le langage de définition de données (créer des tables, des vues, ajouter des colonnes, des colonnes calculées, des colonnes invisibles, récupérer des tables après leur suppression, mettre en place des contraintes d'intégrité, créer des index...), sur SQL DML, le langage de manipulation des données sur les éléments avancés du SQL (ajouter des enregistrements, écrire des requêtes simples, des requêtes complexes avec tous les types de jointures, des calculs élémentaires, des calculs d'agrégat, des sous-requêtes...) et sur PL/SQL (écrire des blocs, utiliser des curseurs, gérer les exceptions, travailler avec les transactions, créer des procédures, des fonctions et des déclencheurs...). Le dernier chapitre propose un TP récapitulatif.
Les auteurs, au travers des questions de pré-requis et des exercices proposés se sont efforcés de mettre en avant les pièges à éviter lors de l'écriture de scripts. 
Des éléments complémentaires sont en téléchargement sur le site www.editions-eni.fr.
90 QCM - 93 travaux pratiques et leurs corrigés - Près de 28 H de mise en pratique.
Les chapitres du livre :
Avant-propos &amp;ndash; Le langage de définition de données &amp;ndash; SQL DML &amp;ndash; SQL avancé &amp;ndash; PL/SQL Blocs et curseurs &amp;ndash; PL/SQL Procédures et fonction - Déclencheurs de bases de données &amp;ndash; TP général &amp;ndash; Annexes</t>
  </si>
  <si>
    <t>%SITE_CLIENT%/?library_guid=C20F7679-C54B-40F9-87B3-58F77F7426D5</t>
  </si>
  <si>
    <t xml:space="preserve"> slq dml </t>
  </si>
  <si>
    <t xml:space="preserve"> sql ddl </t>
  </si>
  <si>
    <t xml:space="preserve"> ts0048</t>
  </si>
  <si>
    <t>CE12R2WINCS</t>
  </si>
  <si>
    <t>Windows Server 2012 R2</t>
  </si>
  <si>
    <t>Configuration des services avancés - Préparation à la certification MCSA - Examen 70-412</t>
  </si>
  <si>
    <t>696 pages</t>
  </si>
  <si>
    <t>L'examen 70-412 "Configuration des services avancés de Windows Server 2012 R2" est le dernier des trois examens obligatoires pour l'obtention de la certification MCSA Windows Server 2012 R2. 
Pour vous aider à préparer efficacement l'examen, ce livre couvre tous les objectifs officiels, tant d'un point de vue théorique que d'un point de vue pratique. Il a été rédigé en français (il ne s'agit pas d'une traduction) par un consultant, certifié techniquement par Microsoft. Ainsi, les savoir-faire pédagogique et technique de l'auteur conduisent à une approche claire et visuelle, d'un très haut niveau technique. 
Chapitre après chapitre, vous pourrez valider vos acquis théoriques, à l'aide d'un grand nombre de questions-réponses (150 au total) mettant en exergue aussi bien les éléments fondamentaux que les caractéristiques spécifiques aux concepts abordés. 
Chaque chapitre s'achevant par des travaux pratiques (75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&amp;Agrave; propos de ce livre &amp;ndash; Présentation de Windows Server 2012 R2 &amp;ndash; Les services de domaine Active Directory &amp;ndash; Les services réseau avancés &amp;ndash; Les services de fichiers avancés &amp;ndash; Contrôle d'accès dynamique &amp;ndash; Déploiement distribué AD DS &amp;ndash; Sites et services Active Directory &amp;ndash; Réplications Active Directory &amp;ndash; Services de certificats AD CS &amp;ndash; Services de gestion des droits &amp;ndash; Services de fédération AD FS &amp;ndash; La répartition de charge &amp;ndash; Cluster et haute disponibilité &amp;ndash; Cluster de basculement Hyper-V &amp;ndash; Sauvegarde et restauration</t>
  </si>
  <si>
    <t>%SITE_CLIENT%/?library_guid=74FB5E20-92EB-4F6D-98B6-FDE2DFDB0E01</t>
  </si>
  <si>
    <t xml:space="preserve"> LNCE12R2WINCS</t>
  </si>
  <si>
    <t>SOBFORP</t>
  </si>
  <si>
    <t>La formation professionnelle</t>
  </si>
  <si>
    <t>Nouveaux outils et nouvelles pédagogies</t>
  </si>
  <si>
    <t>Cet ouvrage est dédié aux professionnels de la formation continue et de l'éducation : responsable formation, responsable ressources humaines, gérant de PME, manager d'offre au sein d'un organisme de formation, gérant d'un organisme de formation, formateur, pédagogue ou membre d'une fédération de ces acteurs.
 La formation professionnelle joue un rôle fondamental dans les problématiques d'employabilité et de performances économiques des entreprises. Mais le contexte modifie peu à peu les méthodes pédagogiques et l'approche globale du sujet. Avant, Formation professionnelle signifiait apprendre un métier. Aujourd'hui, chaque métier doit subir de nombreuses mutations pour répondre aux spécificités de son secteur. De plus, de nouveaux outils viennent complexifier ces métiers. Par conséquent, chaque métier est en perpétuel manque de compétences. 
Ainsi, les besoins de formation sont de plus en plus spécifiques en vue d'un retour sur investissement dans un délai de plus en plus court. Or ce changement permanent amène également une incapacité à problématiser la situation. 
Ainsi se développe le besoin de formations à la carte : des formations dîtes « sur étagères » mais modulables. Ainsi nait la réponse à la demande d'individualisation, de contextualisation, et d'autoformation en vue de servir l'ouverture et la performance. Or économiquement, pour les organismes de formation, répondre à un tel besoin impose nécessairement l'utilisation de solutions pédagogiques nouvelles telles que le social learning, le e-learning et le distanciel, le rapid learning avec les appareils connectés et l'intelligence artificielle&amp;hellip;
Ce livre est découpé en trois parties. La première partie présente les origines, le fonctionnement et l'avenir de la formation professionnelle. La seconde partie présente les théories de l'apprentissage revisitées au travers de nouveaux concepts pédagogiques. La troisième partie présente les outils et les technologies 3.0 pour répondre à ces nouveaux besoins.
 Au travers de ce livre, vous bénéficierez d'une vision globale sur la métamorphose qu'est en train de subir la formation professionnelle. De plus, vous serez en mesure de choisir et d'intégrer les outils et techniques pédagogiques à exploiter en fonction des objectifs de la formation.</t>
  </si>
  <si>
    <t>%SITE_CLIENT%/?library_guid=88D96361-D23A-4D0D-A6BB-42682829982E</t>
  </si>
  <si>
    <t xml:space="preserve"> apprentissage </t>
  </si>
  <si>
    <t xml:space="preserve"> Articulate </t>
  </si>
  <si>
    <t xml:space="preserve"> Assima </t>
  </si>
  <si>
    <t xml:space="preserve"> FAD </t>
  </si>
  <si>
    <t xml:space="preserve"> Formation à distance </t>
  </si>
  <si>
    <t xml:space="preserve"> Knowmore </t>
  </si>
  <si>
    <t xml:space="preserve"> LCMS Dokeos </t>
  </si>
  <si>
    <t xml:space="preserve"> LNSOBFORP</t>
  </si>
  <si>
    <t xml:space="preserve"> MindMapping </t>
  </si>
  <si>
    <t xml:space="preserve"> pptPlex </t>
  </si>
  <si>
    <t xml:space="preserve"> Prezi </t>
  </si>
  <si>
    <t xml:space="preserve"> social learning </t>
  </si>
  <si>
    <t xml:space="preserve"> webTV </t>
  </si>
  <si>
    <t>CE13EXCS</t>
  </si>
  <si>
    <t>Exchange Server 2013</t>
  </si>
  <si>
    <t>Préparation à la certification MCSE Messaging - Examen 70-341</t>
  </si>
  <si>
    <t>612 pages</t>
  </si>
  <si>
    <t>L'examen 70-341 - Core Solutions of Microsoft Exchange Server 2013 est l'un des examens obligatoires pour l'obtention de la certification MCSE (Microsoft Certified Solutions Expert) Messaging. 
Pour vous aider à préparer efficacement l'examen, ce livre couvre tous les objectifs officiels, tant d'un point de vue théorique que d'un point de vue pratique. Il a été rédigé en français (il ne s'agit pas d'une traduction) par deux auteurs consultants et formateurs. Ainsi, leurs savoir-faire pédagogique et technique conduisent à une approche claire et visuelle, d'un très haut niveau technique. 
Chapitre après chapitre, vous pourrez valider vos acquis théoriques, à l'aide d'un grand nombre de questions-réponses (111 au total) mettant en exergue aussi bien les éléments fondamentaux que les caractéristiques spécifiques aux concepts abordés. 
Chaque chapitre s'achevant par des travaux pratiques (48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Introduction à Exchange 2013 &amp;ndash; Intégration à Active Directory &amp;ndash; Pré-requis et installation d'Exchange 2013 &amp;ndash;Présentation des outils d'administration &amp;ndash; Dimensionnement et architecture &amp;ndash; Services de boîtes aux lettres &amp;ndash; Services d'accès client &amp;ndash; Configuration des composants de transport &amp;ndash; Implémentation du rôle Transport Edge &amp;ndash; Administration des objets destinataires &amp;ndash; Gestion des listes d'adresses &amp;ndash; Mise en place de la sécurité &amp;ndash; Implémentation de la haute disponibilité &amp;ndash; Support opérationnel d'Exchange 2013</t>
  </si>
  <si>
    <t>%SITE_CLIENT%/?library_guid=07C2A566-746E-4F7C-9766-21C1F0250929</t>
  </si>
  <si>
    <t xml:space="preserve"> LNCE13EXCS</t>
  </si>
  <si>
    <t>SFCCILL</t>
  </si>
  <si>
    <t>Illustrator CC</t>
  </si>
  <si>
    <t>pour PC/Mac - Livre de référence</t>
  </si>
  <si>
    <t>Ce livre de la collection Studio Factory détaille chaque fonction du logiciel de dessin vectoriel Illustrator  CC. Après une présentation de l'environnement et des formats de fichiers gérés par Illustrator (ai, eps, pdf, svg...), vous découvrirez comment utiliser les outils pour créer des formes diverses, pour insérer du texte et le mettre en forme grâce à l'outil Retouche de Texte. Vous apprendrez à modifier les objets en leur appliquant des attributs, des styles, des effets, des transformations (notamment avec le Concepteur de formes, le mode de dessin A l'intérieur et la Grille de perspective) et vous verrez comment transformer une photo en image vectorielle grâce à la vectorisation dynamique.
Vous explorerez les fonctionnalités comme la gestion avancée des dégradés de contours, les motifs répétitifs et le réglage précis du flou gaussien. Pour optimiser votre travail, vous exploiterez les symboles, les calques, les plans de travail multiples et créerez des scripts.
Enfin, vous découvrirez les fonctions d'Illustrator qui permettent de créer des images optimisées pour le web au format gif, png, jpeg, swf ou svg, l'assemblage de fichiers et l'export de styles CSS.
Ce livre est également proposé en coffret</t>
  </si>
  <si>
    <t>%SITE_CLIENT%/?library_guid=06C9A29C-591B-4807-895D-61F5A3CF2E96</t>
  </si>
  <si>
    <t xml:space="preserve"> Dessin vectoriel </t>
  </si>
  <si>
    <t xml:space="preserve"> LNSFCCILL</t>
  </si>
  <si>
    <t xml:space="preserve"> Scripts </t>
  </si>
  <si>
    <t>CE8.1WINS</t>
  </si>
  <si>
    <t>Support de Windows 8.1</t>
  </si>
  <si>
    <t>Préparation à la Certification MCSA - Examen 70-688</t>
  </si>
  <si>
    <t>Maxime Rastello, Pierre Salvy</t>
  </si>
  <si>
    <t>Rastello, Maxime</t>
  </si>
  <si>
    <t>487 pages</t>
  </si>
  <si>
    <t>Préface de Luc BADIER - Microsoft France - Chef Produit Windows pour l'Entreprise
L'examen 70-688 "Support de Windows 8.1" est le second des deux examens obligatoires pour l'obtention de la certification MCSA Windows 8.1.
Pour vous aider à préparer efficacement l'examen, ce livre couvre tous les objectifs officiels, tant d'un point de vue théorique que d'un point de vue pratique. Il a été rédigé en français (il ne s'agit pas d'une traduction) par des formateurs professionnels reconnus, également consultants, certifiés techniquement et pédagogiquement par Microsoft. Ainsi, les savoir-faire pédagogique et technique des auteurs conduisent à une approche claire et visuelle, d'un très haut niveau technique. 
Chapitre après chapitre, vous pourrez valider vos acquis théoriques, à l'aide d'un grand nombre de questions-réponses (209 au total) mettant en exergue aussi bien les éléments fondamentaux que les caractéristiques spécifiques aux concepts abordés.
Chaque chapitre s'achevant par des travaux pratiques (45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70-688 : vous pourrez accéder gratuitement à 1 examen blanc en ligne, destiné à vous entraîner dans des conditions proches de celles de l'épreuve. Sur ce site de préparation, chaque question posée s'inscrit dans l'esprit de la certification et, pour chacune, les réponses sont suffisamment commentées pour combler ou identifier vos ultimes lacunes.
Les chapitres du livre :
Méthodes d'installation de Windows 8.1 &amp;ndash; Gestion du poste de  travail Windows 8.1 &amp;ndash; Gestion du poste de travail en environnement d'entreprise  &amp;ndash; Configuration réseau et connectivité sous Windows 8.1 &amp;ndash; Gestion des fichiers,  des partages et des imprimantes &amp;ndash; Gestion des applications sous Windows 8.1 &amp;ndash;  Gestion des paramètres utilisateurs &amp;ndash; Windows 8.1 et les services Cloud &amp;ndash;  Gestion du poste avec Windows Intune &amp;ndash; Sécurité du poste de travail Windows 8.1  &amp;ndash; Démarrage, sauvegarde et restauration &amp;ndash; Tableau des objectifs</t>
  </si>
  <si>
    <t>%SITE_CLIENT%/?library_guid=B761BD3E-2A0F-4413-8CBC-191FC346C80E</t>
  </si>
  <si>
    <t xml:space="preserve"> LNCE8.1WINS</t>
  </si>
  <si>
    <t xml:space="preserve"> windows 8 </t>
  </si>
  <si>
    <t>RI15AUT</t>
  </si>
  <si>
    <t>554 pages</t>
  </si>
  <si>
    <t>Ce livre sur AutoCAD 2015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chapitres du livre :
Introduction - Les documents - L'environnement de travail - Le dessin - Les tableaux - Les champs - La gestion des objets - Le dessin paramétrique - La gestion de l'affichage - La gestion des calques - Les éléments de bibliothèque - Les références externes - Les images tramées - L'habillage - Les lignes de repère - Les renseignements - La présentation du dessin - Objets annotatifs et échelle d'annotation - Les fichiers d'échange</t>
  </si>
  <si>
    <t>%SITE_CLIENT%/?library_guid=BD5E74CF-4964-4036-9673-B26E43F93036</t>
  </si>
  <si>
    <t xml:space="preserve"> LNRI15AUT</t>
  </si>
  <si>
    <t>EI13CASP</t>
  </si>
  <si>
    <t>ASP.NET avec C# sous Visual Studio 2013</t>
  </si>
  <si>
    <t>577 pages</t>
  </si>
  <si>
    <t>Ce livre s'adresse aux développeurs, architectes et administrateurs qui souhaitent adopter une approche professionnelle pour la réalisation d'applications Web en tirant le meilleur parti possible d'ASP.NET (en version 4.5.1 au moment de l'écriture). Il accompagne le lecteur dans une étude complète de la technologie ASP.NET et de Visual Studio 2013. Pour chaque thème abordé, des exemples pratiques et utiles sont fournis en C#. 
Le lecteur commencera par Visual Studio et ses outils (débogage, refactoring, tests unitaires, tests d'interface graphique...) et par les évolutions du langage C#. Le deuxième chapitre décrit le fonctionnement des applications IIS et explique comment réaliser des modules spécifiques pour le serveur Web. L'ouvrage étudie en détail les Web forms, AJAX, JQuery, et propose des composants personnalisés pour créer des graphiques. Les sites MVC et leurs développements SPA et Web API sont présentés avec des exemples pratiques. 
Les chapitres suivants élaborent des solutions pour allier rapidité de développement et performances dans l'accès aux bases de données ADO.NET, avec notamment les nouveaux composants basés sur LINQ et entity framework et les états Reporting Services. Sont ensuite traitées la sécurisation unifiée des sites Web (avec Google) et la personnalisation de la navigation (Web Part et services Web WCF, REST). Le dernier chapitre décrit la mise en production sous ASP.NET et l'infrastructure de supervision Health Monitoring.
Les exemples de code du livre sont en téléchargement sur le site www.editions-eni.fr.
Les chapitres du livre :
Avant-propos - Visual Studio 2013 et .NET 4.5.1 &amp;ndash; Les sites web ASP.NET 4.5.1 &amp;ndash; Les Web Forms &amp;ndash; Les sites web MVC &amp;ndash; L'accès aux données avec ADO.NET 4.5.1 &amp;ndash; Gestion de l'état &amp;ndash; Personnalisation et sécurisation &amp;ndash; Les services Web WCF et REST &amp;ndash; Configuration, déploiement et administration</t>
  </si>
  <si>
    <t>%SITE_CLIENT%/?library_guid=2C42B70A-8074-479E-9FB1-284B890980D3</t>
  </si>
  <si>
    <t xml:space="preserve"> Health monitoring  </t>
  </si>
  <si>
    <t xml:space="preserve"> LNEI13CASP</t>
  </si>
  <si>
    <t>CEM1CIS</t>
  </si>
  <si>
    <t>CISCO - Notions de base sur les réseaux</t>
  </si>
  <si>
    <t>1er module de préparation à la certification CCNA 200-120 (Nouvelle édition)</t>
  </si>
  <si>
    <t>Romain  Legrand, André Vaucamps</t>
  </si>
  <si>
    <t xml:space="preserve">Legrand, Romain </t>
  </si>
  <si>
    <t>Vaucamps, André</t>
  </si>
  <si>
    <t>Ce livre sur la préparation à la certification CCNA couvre le premier module du cursus CCNA Exploration : "Notions de base sur les réseaux". Le cursus complet comporte 4 modules et aboutit à la certification CISCO CCNA 200-120.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(90 au total) mettant en exergue aussi bien les éléments fondamentaux que les caractéristiques spécifiques aux concepts abordés. 
Certains chapitres s'achèvent par des travaux pratiques (18 au total)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 effet, l'auteur propose en téléchargement sur le site www.editions-eni.fr un certain nombre de scénarios utilisables dans l'outil de simulation fourni par CISCO dans le cadre de la Cisco Academy. 
A la maîtrise des concepts, s'ajoute une préparation spécifique à la certification : vous pourrez accéder gratuitement à 1 examen blanc en ligne, destiné à vous entraîner dans des conditions proches de celles de l'épreuve. Sur ce site, chaque question posée s'inscrit dans l'esprit de l'examen et, pour chacune, les réponses sont suffisamment commentées pour combler ou identifier vos ultimes lacunes.
Les chapitres du livre :
Introduction - Présentation des réseaux - Les concepts fondamentaux  - Les modèles de communication - Introduction à l'IOS - La couche Physique - La  couche Liaison de données - La couche Réseau - IPv4 : adressage et subnetting -  IPv6 : introduction - La couche Transport - La couche Application de la pile  TCP/IP</t>
  </si>
  <si>
    <t>%SITE_CLIENT%/?library_guid=B80034B0-AA99-46E9-BB24-71C7E44F6132</t>
  </si>
  <si>
    <t xml:space="preserve"> ccna1 </t>
  </si>
  <si>
    <t xml:space="preserve"> livre ccna  </t>
  </si>
  <si>
    <t xml:space="preserve"> LNCEM1CIS</t>
  </si>
  <si>
    <t xml:space="preserve"> r&amp;eacute;seaux </t>
  </si>
  <si>
    <t xml:space="preserve"> switch 
 </t>
  </si>
  <si>
    <t>RB8.1WIND</t>
  </si>
  <si>
    <t>Démarrer avec Windows 8.1</t>
  </si>
  <si>
    <t>Ce livre vous présente le nouvel environnement de Microsoft ; il est destinée à toute personne souhaitant prendre en main rapidement ce nouvel environnement, que votre ordinateur soit équipé ou pas d'un écran tactile : si vous êtes novice en informatique, ce livre vous guidera pas-à-pas pour vous apprendre à utiliser votre ordinateur ; si vous avez déjà utilisé un ordinateur sous une précédente version de Windows, il vous aidera à vous retrouver dans ce nouvel environnement : comment démarrer votre PC, comment s'y retrouver dans l'interface Windows 8 et l'interface Bureau, comment faire maintenant que le bouton Démarrer a disparu et que les fenêtres n'ont plus de barre de titre !  Il s'agit de clarifier des notions essentielles pour apprendre à travailler efficacement dans ce nouvel environnement : qu'est-ce qu'un compte Microsoft, à quoi peut me servir SkyDrive, quelle différence entre l'interface Windows 8 et l'interface Bureau, comment retrouver mes applications et quelles sont les nouvelles méthodes de travail à acquérir ?
Les principaux éléments d'interface vous sont présentés dans le détail (la page d'accueil, les vignettes, la barre de basculement, les fenêtres Windows 8...) ainsi que toutes les manipulations qui vous permettront de gérer vos fichiers, images, vidéos... : classer ces fichiers dans des dossiers pour les retrouver facilement, apprendre à les déplacer, les copier sur une clé USB, les graver sur CD ou encore les partager sur Skydrive pour que d'autres personnes puissent y accéder.
Les principales applications livrées en standard avec Windows vous sont présentées : l'applications Photos, la Visionneuse de photos (pour visualiser et imprimer vos photos), le Lecteur Windows Media (pour écouter votre musique et visionner vos vidéos), les applications Contacts et Courrier (pour envoyer et recevoir des e-mails), Internet Explorer 11 (pour surfer sur Internet). le Reader (pour lire des fichiers pdf) et le Calendrier (pour gérer votre agenda). 
Pour terminer, nous vous présentons comment personnaliser votre environnement (changer les couleurs de l'interface, ajouter une photo en fond d'écran...) et installer imprimantes et applications.
Ce livre a été rédigé avec la version 8.1 de Windows sortie en octobre 2013.</t>
  </si>
  <si>
    <t>%SITE_CLIENT%/?library_guid=B7C7484A-150E-4C6E-8E52-EE7F30BC64E0</t>
  </si>
  <si>
    <t xml:space="preserve"> IE </t>
  </si>
  <si>
    <t xml:space="preserve"> IE10 </t>
  </si>
  <si>
    <t xml:space="preserve"> Internet Explorer </t>
  </si>
  <si>
    <t xml:space="preserve"> LNRB8.1WIND</t>
  </si>
  <si>
    <t xml:space="preserve"> Skydrive </t>
  </si>
  <si>
    <t xml:space="preserve"> windows 8.1 </t>
  </si>
  <si>
    <t xml:space="preserve"> windows8 </t>
  </si>
  <si>
    <t>OW3GET</t>
  </si>
  <si>
    <t>GetSimple 3</t>
  </si>
  <si>
    <t>Le guide complet pour créer des sites web</t>
  </si>
  <si>
    <t>GetSimple est un outil de création et de gestion de sites web simple et très  efficace. Ce CMS (Content Management System) ne nécessite pas de base de  données pour stocker le contenu des pages car il utilise des fichiers XML, son  installation chez les hébergeurs est donc rapide et facile. L'interface  d'administration est également très simple à utiliser ce qui permet aux  utilisateurs du site de se concentrer essentiellement sur la gestion du contenu  sans se préoccuper des paramètres techniques.
Dans ce livre, vous commencerez par installer GetSimple en local, sur  votre machine, puis chez les hébergeurs professionnels avant de définir tous  les paramètres de configuration du site.
Vous verrez ensuite comment gérer les pages qui constituent la structure  du site&amp;thinsp;: créer les pages, les paramétrer pour la publication, les modifier,  les supprimer... Vous apprendrez également à gérer la barre de navigation du site. Ensuite, vous découvrirez comment mettre en forme le contenu rédactionnel des pages, comment gérer les images et les insérer dans les pages, comment  gérer les sauvegardes automatiques des pages et comment les restaurer en cas de problème.
Comme tous les CMS, GetSimple permet de modifier l'apparence du site publié  avec des thèmes ; vous apprendrez donc à installer des thèmes et à  les utiliser. Vous verrez également comment gérer les droits des différents utilisateurs pouvant être amenés à modifier le contenu du site.
GetSimple est un CMS ouvert disposant de très nombreux plugins pour  accroître ses fonctionnalités. Nous étudierons quelques plugins qui vous  permettront d'insérer des galeries et des carrousels d'images, de créer un blog  dans le site, de gérer les liens et de modifier l'interface d'administration du  site.
Deux chapitres essentiels et fondamentaux traitent de la création des contenus  et pages personnalisés  : grâce à des plugins, vous apprendrez à créer  des contenus personnalisés comportant tous les types de champ : champs  de texte court ou long, cases à cocher, boutons radio, listes déroulantes,  images... Vous pourrez ainsi adapter la saisie du contenu des pages à vos  besoins ou à ceux de vos clients.
Le design des sites web est un facteur attractif important. Vous apprendrez  donc à créer un thème de A à Z en exploitant toutes les possibilités de  GetSimple ce qui vous permettra ensuite de concevoir vos propres thèmes.
Pour terminer, vous verrez comment sauvegarder le site à l'aide de la  fonctionnalité native de GetSimple et à le restaurer et comment passer du site  local (sur votre machine) au site distant (chez un hébergeur professionnel).
Avec ce livre, vous pourrez exploiter toute la souplesse et toute la puissance  de ce remarquable CMS qu'est GetSimple.</t>
  </si>
  <si>
    <t>%SITE_CLIENT%/?library_guid=DA24F601-4566-469E-A07C-8019173A9646</t>
  </si>
  <si>
    <t xml:space="preserve"> champ </t>
  </si>
  <si>
    <t xml:space="preserve"> get simple </t>
  </si>
  <si>
    <t xml:space="preserve"> Livre </t>
  </si>
  <si>
    <t xml:space="preserve"> LNOW3GET</t>
  </si>
  <si>
    <t xml:space="preserve"> ouvrage </t>
  </si>
  <si>
    <t>MBEMAI</t>
  </si>
  <si>
    <t>E-mailing</t>
  </si>
  <si>
    <t>Fidélisation, acquisition : réussir ses campagnes marketing</t>
  </si>
  <si>
    <t>Emmanuel Robin</t>
  </si>
  <si>
    <t>Robin, Emmanuel</t>
  </si>
  <si>
    <t>L'e-mail est aujourd'hui un outil de communication sur le web incontournable. Malgré la concurrence des nouveaux médias, comme les réseaux sociaux, une image altérée en raison du spam, certains risques comme le phishing et le pouvoir de décision maîtrisé et revendiqué par les utilisateurs d'internet, l'e-mail reste le support préféré des internautes pour recevoir des informations commerciales.
La démocratisation du smartphone, des tablettes et la possibilité de lire ses messages à tout moment ont redynamisé son impact et son potentiel. Pour un site e-commerce, les campagnes d'e-mailing sont obligatoires afin de valoriser les produits ; pour toute autre activité, elles sont indispensables.
Que ce soit comme outil de fidélisation (newsletter, e-mail transactionnel...) ou comme outil de conquête, la création d'e-mails et toute la stratégie marketing autour de l'e-mailing doivent se faire avec beaucoup de rigueur.
Ce livre s'adresse aux directeurs marketing, responsables communication, webdesigners et à tous professionnels souhaitant communiquer sur Internet.
En huit chapitres, vous y trouverez toutes les informations nécessaires pour vous lancer dans des campagnes de e-mailing :
- l'état du marché actuel,
- la bonne stratégie à mettre en place,
- les différents moyens légaux de collecte d'abonnés,
- la manière de concevoir des messages remplissant les trois missions fondamentales : être lus correctement par tous les supports de lecture, passer à travers les filtres anti-spam, convaincre votre destinataire de passer à l'action,
- savoir choisir ses différents outils techniques,
- comprendre les différents résultats, positifs et négatifs,
- anticiper les évolutions futures.
 Vous pourrez alors mettre en place ou affiner vos campagnes e-mailing et optimiser votre ROI.</t>
  </si>
  <si>
    <t>%SITE_CLIENT%/?library_guid=8BBC0505-024E-41F4-8713-7E2C2616E85E</t>
  </si>
  <si>
    <t xml:space="preserve"> adresses </t>
  </si>
  <si>
    <t xml:space="preserve"> base de contacts </t>
  </si>
  <si>
    <t xml:space="preserve"> blackliste </t>
  </si>
  <si>
    <t xml:space="preserve"> bounce </t>
  </si>
  <si>
    <t xml:space="preserve"> collecte </t>
  </si>
  <si>
    <t xml:space="preserve"> concours </t>
  </si>
  <si>
    <t xml:space="preserve"> coregistration </t>
  </si>
  <si>
    <t xml:space="preserve"> délivrabilité </t>
  </si>
  <si>
    <t xml:space="preserve"> ESP </t>
  </si>
  <si>
    <t xml:space="preserve"> LNMBEMAI</t>
  </si>
  <si>
    <t xml:space="preserve"> npai </t>
  </si>
  <si>
    <t xml:space="preserve"> prospect </t>
  </si>
  <si>
    <t xml:space="preserve"> prospection </t>
  </si>
  <si>
    <t xml:space="preserve"> taux de conversion </t>
  </si>
  <si>
    <t xml:space="preserve">Email </t>
  </si>
  <si>
    <t xml:space="preserve">registration </t>
  </si>
  <si>
    <t>EI12R2HYP</t>
  </si>
  <si>
    <t>Hyper-V (version 3) et System Center Virtual Machine Manager</t>
  </si>
  <si>
    <t>Technologie de virtualisation sous Windows Server 2012 R2</t>
  </si>
  <si>
    <t>938 pages</t>
  </si>
  <si>
    <t>Ce livre sur la technologie de virtualisation Hyper-V (version 3) disponible avec Microsoft Windows Server 2012 R2 s'adresse aux responsables informatiques sur le point de s'engager dans la mise en oeuvre d'une solution de virtualisation ainsi qu'aux architectes confrontés à la planification, l'installation et à l'administration de cette architecture critique pour l'entreprise. Ce livre leur permettra de compléter une infrastructure existante ou même de construire une nouvelle stratégie de virtualisation bâtie sur Windows Server 2012 R2 Hyper-V et System Center Virtual Machine Manager 2012 R2. 
Les premiers chapitres décrivent les nouvelles fonctionnalités, détaillent l'architecture générale d'Hyper-V (concept, principes technologiques, bénéfices pour l'entreprise...) ainsi que les particularités qui distinguent la solution de Microsoft de celle de VMware. Les chapitres suivants présentent les méthodologies d'implémentation d'une architecture Hyper-V : l'architecture de stockage, l'architecture réseau, le dimensionnement des serveurs sont des points où Windows Server 2012 R2 et Hyper-V sont facteurs de changements.
Les alliances dans le domaine de la virtualisation autour de la technologie de stockage Storage Spaces intégrée à Windows Server 2012 R2 sont présentées en détail de telle sorte que le lecteur sera à même de bien comprendre la stratégie de Microsoft et les changements à venir. Enfin, avec sa nouvelle vision Cloud OS et Cloud OS Network, Windows Server 2012 R2 Hyper-V, System Center 2012 R2 et Windows Azure Pack for Windows Server, Microsoft se positionne en fournisseur de solutions de types Cloud et Datacenter, avec une véritable solution multi tenants apte à supporter les charges les plus fortes. En synthétisant les énormes possibilités d'Hyper-V avec Windows Server 2012 R2 et celles de System Center Virtual Machine Manager 2012 R2, cet ouvrage vous aidera à faire votre choix avant de déployer une solution de Cloud privé construite à l'aide des technologies Microsoft.
Les chapitres du livre :
Avant-propos &amp;ndash; Implémentation et gestion d'Hyper-V &amp;ndash; Microsoft et les environnements Cloud &amp;ndash; Installation, administration et maintenance &amp;ndash; Gestion des machines virtuelles &amp;ndash; Gestion du stockage avec Windows Server 2012 R2 &amp;ndash; Gestion de la haute disponibilité Hyper-V &amp;ndash; Architecture et installation de VMM 2012 R2 &amp;ndash; Gestion des hôtes et des VM avec VMM 2012 R2 &amp;ndash; Sauvegarde et récupération Hyper-V</t>
  </si>
  <si>
    <t>%SITE_CLIENT%/?library_guid=90797B94-B07D-4146-95B9-A369CE3A0A43</t>
  </si>
  <si>
    <t xml:space="preserve"> HYPER</t>
  </si>
  <si>
    <t xml:space="preserve"> LNEI12R2HYP</t>
  </si>
  <si>
    <t xml:space="preserve">V3 </t>
  </si>
  <si>
    <t>AT15REV</t>
  </si>
  <si>
    <t>Revit 2015</t>
  </si>
  <si>
    <t>Ce livre sur Revit 2015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 toit...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au développement de macros qui vous permettront d'obtenir une productivité maximale.
Les chapitres du livre :
Introduction  - Les projets - Modélisation - Outils de modification - Paramètres  personnalisés - Annotations - Familles - Phases - Nomenclatures - Vues et  feuilles - Visibilité et affichage - Échange de données - Conception de sites -  Travail en équipe - Rendu - Visite virtuelle - Personnalisation de Revit</t>
  </si>
  <si>
    <t>%SITE_CLIENT%/?library_guid=2B7D597C-87B0-46D6-A2CF-CB5F4E030B93</t>
  </si>
  <si>
    <t xml:space="preserve"> LNAT15REV</t>
  </si>
  <si>
    <t>EI2JSF</t>
  </si>
  <si>
    <t>JSF 2 avec Eclipse</t>
  </si>
  <si>
    <t>Développement d'applications web avec Java Server Faces (2ième édition)</t>
  </si>
  <si>
    <t>François-Xavier Sennesal</t>
  </si>
  <si>
    <t>Sennesal, François-Xavier</t>
  </si>
  <si>
    <t>Ce livre expose la mise en oeuvre de la technologie Java Server Faces (JSF) sous l'environnement de développement Eclipse. Les aspects théoriques, étayés par de nombreux exemples, montrent comment l'usage de composants JSF facilite la création d'applications web basées sur les technologies Java,  en respectant le concept MVC.
Le livre s'adresse tout particulièrement à des lecteurs maîtrisant le langage de programmation Java et familiarisés par ailleurs avec le développement d'applications web basées sur la technologie JSP.
Outre les caractéristiques techniques rencontrées dans les versions 1 et 2 de JSF (validation et conversion des données saisies, gestion évènementielle, internationalisation), ce livre met en lumière les plus importantes spécificités de la version 2 de JSF : la navigation implicite et conditionnelle, l'utilisation de Facelets pour la définition de modèles de pages web, la constitution de composants graphiques composites. Enfin, cet ouvrage explique comment intégrer Ajax et JSF pour obtenir des applications riches et réactives face aux actions des internautes.
Des éléments complémentaires sont en téléchargement sur le site www.editions-eni.fr.
Les chapitres du livre :
Avant-propos - Applications web, servlets et JSP - Langage  d'évaluation d'expressions - Les bibliothèques de balises JSF - Composition d'une  application JSF - Exploitation des composants standards JSF - Convertisseurs et  validateurs - Composants graphiques personnalisés - Internationalisation d'une  application web - Facelets</t>
  </si>
  <si>
    <t>%SITE_CLIENT%/?library_guid=72BB41FF-D6B3-4EF6-82B2-9832FE99505C</t>
  </si>
  <si>
    <t xml:space="preserve"> composant </t>
  </si>
  <si>
    <t xml:space="preserve"> facelets </t>
  </si>
  <si>
    <t xml:space="preserve"> livre eclipse </t>
  </si>
  <si>
    <t xml:space="preserve"> LNEI2JSF</t>
  </si>
  <si>
    <t xml:space="preserve">livre jsf </t>
  </si>
  <si>
    <t>RI8.1WIN</t>
  </si>
  <si>
    <t>574 pages</t>
  </si>
  <si>
    <t>Ce livre sur Windows 8.1 s'adresse à des administrateurs et techniciens réseau qui évoluent dans un environnement d'entreprise avec des postes clients Windows 8 et Windows 8.1. Il a été conçu pour permettre au lecteur de maîtriser toutes les spécificités du système d'exploitation client Microsoft : l'installation et la configuration de l'OS et des périphériques, la personnalisation de l'interface Modern UI (tous les mouvements tactiles sont détaillés), les fonctionnalités liées à la sécurité, la gestion des accès distants ainsi que la protection et la récupération du système. 
L'objectif de ce livre est de rendre le lecteur autonome en termes de maintenance du système, surveillance et optimisation des performances. Chaque sujet est approfondi et détaillé, tous les concepts sont illustrés de manipulations afin de bien en assimiler les mécanismes. Pour les lecteurs maîtrisant Windows 7, un tableau de correspondance récapitule les nouveautés et améliorations fournies par le nouveau système de Microsoft et référence les chapitres associés.
Les chapitres du livre :
Avant-propos &amp;ndash; Installation du client 8.1 &amp;ndash; Conception d'une image de déploiement &amp;ndash; Interface et applications &amp;ndash; Gestion des disques et des pilotes &amp;ndash; Gestion des clients Windows &amp;ndash; Configuration de la sécurité Windows &amp;ndash; Connectivité réseau - Protection et récupération du système</t>
  </si>
  <si>
    <t>%SITE_CLIENT%/?library_guid=40DCE46A-ACF9-4940-8745-E1397D042385</t>
  </si>
  <si>
    <t xml:space="preserve"> LNRI8.1WIN</t>
  </si>
  <si>
    <t xml:space="preserve"> métro </t>
  </si>
  <si>
    <t xml:space="preserve"> modern ui </t>
  </si>
  <si>
    <t xml:space="preserve"> windows 8  </t>
  </si>
  <si>
    <t xml:space="preserve">metro </t>
  </si>
  <si>
    <t>EI3BOO</t>
  </si>
  <si>
    <t>Bootstrap 3</t>
  </si>
  <si>
    <t>Le framework CSS du Web 2.0</t>
  </si>
  <si>
    <t>Matthieu Besozzi</t>
  </si>
  <si>
    <t>Besozzi, Matthieu</t>
  </si>
  <si>
    <t>Ce livre sur Bootstrap 3 est destiné aux personnes expérimentées en création de sites Web. Une bonne connaissance des standards HTML5 et CSS3 est nécessaire à la maîtrise des concepts qui sont présentés au fil des chapitres. Des notions de JavaScript et de jQuery seront également utiles au lecteur pour bien appréhender l'usage de l'API de Bootstrap 3. Le livre présente, de façon progressive, les différents concepts proposés par Bootstrap 3 ; chaque composante de cette librairie est définie puis illustrée à l'aide d'exemples simples et concrets pour que le lecteur puisse passer facilement à la pratique et adopter Bootstrap 3.
L'auteur débute par une présentation générale du framework puis des concepts qui rendent Bootstrap 3 si innovant pour les designers et les développeurs Web. Le lecteur apprend ainsi à manipuler les grilles qui lui permettront de créer des pages optimisées pour tous les supports (smartphones, tablettes, ...). Dans le même esprit, il découvre comment donner, avec Bootstrap 3, un nouveau souffle aux classiques menus et barres de navigation. Une bibliothèque de contrôles de formulaires et de boutons lui permet également de créer des pages plus rapidement. 
L'auteur présente ensuite les concepts tels que les listes, les infobulles ou la typographie, qui changent résolument la façon de travailler des designers et des développeurs Web. Enfin, l'accent est mis sur la puissante API JavaScript de Bootstrap 3 pour animer des pages et accéder à des fonctionnalités, aujourd'hui encore peu connues.
Au final, le lecteur sera à même de créer, avec un minimum de code, des sites et des applications Web à l'aspect professionnel, enrichis de contenus disposés de façon fluide, dynamique et optimisée pour tous les types de supports utilisés par les internautes d'aujourd'hui.
Des éléments complémentaires sont en téléchargement sur le site www.editions-eni.fr.
Les chapitres du livre :
Avant-propos &amp;ndash; Prise en main de Bootstrap 3 &amp;ndash; Le système de grilles &amp;ndash; La typographie &amp;ndash; Manipuler les listes &amp;ndash; Les boutons &amp;ndash; Les formulaires &amp;ndash; La navigation &amp;ndash; Les images &amp;ndash; Les infobulles &amp;ndash; Les tableaux et les panneaux</t>
  </si>
  <si>
    <t>%SITE_CLIENT%/?library_guid=A272E86B-F2AD-4BF1-8D31-A435B7BF450E</t>
  </si>
  <si>
    <t xml:space="preserve"> Bootstrap3 </t>
  </si>
  <si>
    <t xml:space="preserve"> css3 </t>
  </si>
  <si>
    <t xml:space="preserve"> LNEI3BOO</t>
  </si>
  <si>
    <t xml:space="preserve"> Responsive </t>
  </si>
  <si>
    <t xml:space="preserve"> Responsive web </t>
  </si>
  <si>
    <t xml:space="preserve"> Responsive web design </t>
  </si>
  <si>
    <t xml:space="preserve"> twitter </t>
  </si>
  <si>
    <t xml:space="preserve">css </t>
  </si>
  <si>
    <t>DPGES</t>
  </si>
  <si>
    <t>Gestion des licences logicielles</t>
  </si>
  <si>
    <t>Maîtrise, Conformité et Optimisation des actifs logiciels de l'entreprise</t>
  </si>
  <si>
    <t xml:space="preserve">Raphaël  Coche, Teddy  Monin </t>
  </si>
  <si>
    <t xml:space="preserve">Coche, Raphaël </t>
  </si>
  <si>
    <t xml:space="preserve">Monin , Teddy </t>
  </si>
  <si>
    <t>La gestion des licences logicielles a pour objectif de maîtriser et d'optimiser les actifs logiciels de l'entreprise. Ce livre regroupe de façon exhaustive tous les éléments clés pour atteindre cet objectif : comprendre et classifier les licences, calculer la conformité, optimiser les coûts de licences, comprendre le processus de gestion des licences, connaître les référentiels du marché, connaître les outils disponibles, savoir mettre en oeuvre un projet de déploiement. Il fournit une vision transverse de la gestion des licences, multi-éditeurs, qui intéressera autant les entreprises que les cabinets de conseil. 
  Les auteurs proposent :
·    Une classification originale des modèles de licences, indépendante de toute politique commerciale des éditeurs. Une présentation des autres classifications du marché est réalisée.
·    Une méthode universelle de calcul de conformité logicielle. 
·    Une méthode d'optimisation des coûts logiciels.
Ces deux méthodes sont appliquées, avec des exemples concrets, aux contrats et aux licences des grands éditeurs présents dans toutes les entreprises (Microsoft, IBM et Oracle).
  ·    Un processus de gestion des licences inédit, issu des référentiels internationaux mais aussi, et surtout, issu de réels retours d'expérience de mises en oeuvre dans de grandes entreprises françaises.
  ·    Une présentation complète d'un projet de mise en oeuvre d'une gestion des licences qui passe en revue : la conception d'un processus adapté à l'entreprise, l'organisation du projet, la démarche d'appel d'offre pour l'outillage, les méthodes de conduite du changement, les bonnes et les mauvaises pratiques à mettre en oeuvre. 
  Les auteurs ont adopté une approche pédagogique qui s'appuie sur des cas réels, afin de permettre à quiconque de comprendre la portée générale de la gestion des licences logicielles, d'identifier les principaux risques encourus et d'agir afin de reprendre le contrôle de la situation. 
  Les chapitres du livre :
  Préface  - Introduction - Qu'est-ce que la gestion des licences ?  -  Comprendre les unités de mesure d'usage - Cas d'usage remarquables - Savoir  évaluer la conformité logicielle - Optimiser ses usages de licences logicielles  - Bonnes pratiques d'organisation et de processus - L'outillage de la gestion  des licences logicielles - Réussir son projet de mise en oeuvre - Glossaire</t>
  </si>
  <si>
    <t>%SITE_CLIENT%/?library_guid=D15E002C-FFD4-47E4-AC67-D573A6A70A82</t>
  </si>
  <si>
    <t xml:space="preserve"> byod </t>
  </si>
  <si>
    <t xml:space="preserve"> calc</t>
  </si>
  <si>
    <t xml:space="preserve"> LNDPGES</t>
  </si>
  <si>
    <t xml:space="preserve"> saas </t>
  </si>
  <si>
    <t xml:space="preserve"> SAM
 </t>
  </si>
  <si>
    <t xml:space="preserve">cloud </t>
  </si>
  <si>
    <t xml:space="preserve">r </t>
  </si>
  <si>
    <t>EP13PRO</t>
  </si>
  <si>
    <t>Project Server 2013</t>
  </si>
  <si>
    <t>Implémenter, administrer et utiliser la solution Microsoft de gestion de projets</t>
  </si>
  <si>
    <t>Jérémie Pernet</t>
  </si>
  <si>
    <t>Pernet, Jérémie</t>
  </si>
  <si>
    <t>Ce livre sur Project Server 2013 s'adresse aux administrateurs, coordinateurs et gestionnaires de projets et de ressources en recherche d'une solution de gestion de portefeuille de projets. Il permet au lecteur de disposer des connaissances techniques et fonctionnelles suffisantes pour la mise en oeuvre de la solution.
Dans un premier temps, l'auteur présente l'évolution de la suite logicielle depuis sa création et liste les atouts et les limites de la version la plus récente de Project Server. Il rappelle les prérequis organisationnels et techniques à prévoir pour son déploiement.
Ensuite, tout au long des chapitres, il présente les éléments de configuration des paramètres des serveurs, ceux de la gestion des ressources et des projets et autres objets d'entreprise majeurs gérés grâce à Project Server. Les tâches d'administration, comme la maintenance des bases de données, la gestion des affichages, des files d'attentes et des accès utilisateurs sont détaillées pour offrir un guide complet à tout administrateur de la solution Project Server.
Les fonctionnalités liées à la planification des ressources et des tâches, à la stratégie de portefeuille et à la génération de rapports de données sont décrites avec suffisamment de détails pour que tout responsable maîtrise ses propres données et prenne les décisions de gestion adéquates.
Les nombreux exemples permettront au lecteur de se situer par rapport aux fonctionnalités présentées pour une mise en pratique aisée et rapide.
Les chapitres du livre :
Avant-propos &amp;ndash; Introduction à Project Server &amp;ndash; Nouveautés majeures de la version 2013 &amp;ndash; Gestion du déploiement &amp;ndash; Préparation de l'environnement &amp;ndash; Installation et configuration initiales &amp;ndash; Interface Project Web App &amp;ndash; Affichages et sites de projets &amp;ndash; Maintenance de l'environnement &amp;ndash; Gestion des ressources de projets &amp;ndash; Gestion des données de projets &amp;ndash; Stratégie et analyse de portefeuilles &amp;ndash; Rapports de données de projets</t>
  </si>
  <si>
    <t>%SITE_CLIENT%/?library_guid=F55F81F2-973F-4337-8A9D-F78ACE37214B</t>
  </si>
  <si>
    <t xml:space="preserve"> EPM </t>
  </si>
  <si>
    <t xml:space="preserve"> gantt </t>
  </si>
  <si>
    <t xml:space="preserve"> LNEP13PRO</t>
  </si>
  <si>
    <t xml:space="preserve"> MEPM </t>
  </si>
  <si>
    <t xml:space="preserve"> portefeuille de projets </t>
  </si>
  <si>
    <t xml:space="preserve"> PPM </t>
  </si>
  <si>
    <t xml:space="preserve">project serveur </t>
  </si>
  <si>
    <t>EIUIJQU</t>
  </si>
  <si>
    <t>jQuery UI</t>
  </si>
  <si>
    <t>Enrichir l'interface de vos applications Web</t>
  </si>
  <si>
    <t>Ce livre sur jQuery UI détaille les possibilités offertes aux développeurs pour agrémenter l'interface visuelle de leurs applications web. Les nombreux widgets proposés par jQuery UI sont utilisables en l'état avec un système d'options de configuration mais leurs méthodes et événements spécifiques peuvent également être exploités pour l'enrichissement de l'interface. Une connaissance du Html5 et des feuilles de style CSS est indispensable pour tirer le meilleur parti de ce livre (des notions de JavaScript se révéleront un plus appréciable).
Pour les lecteurs qui seraient développeurs débutants, une rapide initiation à jQuery guidera leurs premiers pas et les premiers exemples de chaque chapitre leur sont destinés, avec la configuration des widgets par le système d'options de jQuery UI : un calendrier statique pour une entreprise ou association avec des journées d'ouverture bien spécifiques, une infobulle informative, une barre de progression ou un formulaire avec suggestions, etc. 
Pour les lecteurs qui seraient développeurs plus confirmés, la pleine puissance de jQuery UI sera atteinte en exploitant les méthodes et événements spécifiques de ces widgets : reprendre la date choisie par l'utilisateur dans le calendrier pour confirmer sa réservation, comptabiliser les quantités commandées, récupérer les achats réalisés à partir d'un glisser/déposer dans le panier de commande d'une boutique en ligne. &amp;Agrave; leur attention, les derniers exemples de chaque chapitre reprennent des situations plus élaborées au niveau de jQuery et de jQuery UI.
Le livre comporte de très nombreux exemples illustrés et leur code complet est en téléchargement sur le site www.editions-eni.fr.
Les chapitres du livre :
Avant-propos &amp;ndash; Introduction à jQuery UI &amp;ndash; Les essentiels de jQuery &amp;ndash; Le menu avec onglets &amp;ndash; Le menu en accordéon &amp;ndash; Les calendriers &amp;ndash; Les fenêtres de dialogue &amp;ndash; Les boutons &amp;ndash; Les infobulles &amp;ndash; Les curseurs &amp;ndash; La barre de progression &amp;ndash; Le formulaire avec suggestions &amp;ndash; Les compteurs numériques &amp;ndash; Les éléments redimensionnables &amp;ndash; Le glisser du glisser/déposer &amp;ndash; Le déposer du glisser/déposer &amp;ndash; La réorganisation d'éléments &amp;ndash; Les animations et effets visuels &amp;ndash; Personnaliser le graphisme de jQuery UI</t>
  </si>
  <si>
    <t>%SITE_CLIENT%/?library_guid=D4DD9115-6B9A-4A9B-8AFF-01AE3C30D90B</t>
  </si>
  <si>
    <t xml:space="preserve"> LNEIUIJQU</t>
  </si>
  <si>
    <t xml:space="preserve">javascript </t>
  </si>
  <si>
    <t>SOB13EXCBOR</t>
  </si>
  <si>
    <t>Pilotez vos informations pour optimiser la prise de décision</t>
  </si>
  <si>
    <t>Aujourd'hui, plus que jamais, la chaîne de traitement de l'information est une chaîne à forte valeur ajoutée. Elle doit être pensée et organisée de manière fonctionnelle et rationnelle. Cette chaîne suit plusieurs étapes : l'export/import des données entre les divers logiciels, la mise à jour en temps réel de ces données, le traitement pertinent et harmonieux des données et enfin, la création d'affichages efficients selon le type de données à analyser.
Ce livre s'adresse aux cadres, décideurs, dirigeants...à toute personnes ayant à piloter des informations par l'intermédiaire de tableaux de bord pertinents en vue de faciliter la prise de décision et le suivi des activités. Il a été rédigé avec la version 2013 d'Excel.
Vous commencerez par découvrir l'approche méthodologique liée à la mise en place d'un tableau de bord, nous détaillerons ensemble ses composantes essentielles que sont les indicateurs : comment construire des indicateurs et comment les rendre vivants et intelligibles. Nous verrons dans le détail le travail de préparation sur les données sources : quelles sont les données nécessaires, comment les importer et les rendre exploitables puis comment concevoir le tableau de bord en choisissant un type de navigation et une disposition efficace des éléments.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Pour finir, nous vous présenterons des techniques basées sur les macro-commandes et le langage VBA qui vous permettront d'automatiser la conception de vos tableaux afin de réduire, plus encore, les temps de traitement. 
Vous mettrez ainsi en pratique de nombreuses fonctionnalités avancées d'Excel qui vous permettront de traiter et synthétiser en temps réel les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</si>
  <si>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%SITE_CLIENT%/?library_guid=97A49D6B-E6E8-42D9-B6EA-1650AFF61BF4</t>
  </si>
  <si>
    <t xml:space="preserve"> LNSOB13EXCBOR</t>
  </si>
  <si>
    <t>SOB13SHA</t>
  </si>
  <si>
    <t>Mettre en place et piloter un intranet avec SharePoint</t>
  </si>
  <si>
    <t>SharePoint, l'environnement Microsoft dédié aux intranets, est utilisé par des centaines de millions de personnes. Il couvre des usages très différents d'une entreprise à une autre et fait travailler ensemble des métiers multiples. 
Cet ouvrage s'adresse à toute personne chargée d'une mission de pilotage d'un projet intranet qui doit maitriser les bases de la conception et comprendre les possibilités fonctionnelles de SharePoint : le travail collaboratif, monde du partage et de l'organisation, la gestion documentaire, monde du classement et de l'automatisme et la publication, monde de la communication unidirectionnelle où les rôles sont définis entre auteur et lecteur. 
Si SharePoint n'est pas encore déployé dans l'entreprise, quelle édition choisir en fonction du projet visé ? &amp;Agrave; l'inverse, si SharePoint est implanté dans l'entreprise, quelles contraintes seront imposées si le projet à mettre en place est un sous-niveau d'une collection de sites ? Ce livre a comme objectif de vous donner toutes les informations nécessaires à la mise en place et au suivi d'un tel projet et aidera les organisateurs, animateurs d'un site ou responsables d'une bibliothèque, à dialoguer avec le service informatique, administrateurs et développeurs, acteurs indispensables de ce type de projet. Mais il intéressera également l'informaticien qui doit, au-delà de son univers technique, comprendre les possibilités de cet outil à facettes multiples et proposer aux utilisateurs les fonctionnalités les plus utiles, les méthodes les plus pertinentes.
Tout au long de cet ouvrage, vous découvrirez :
- les fondamentaux : architecture des conteneurs d'information et gestion des autorisations,
- la mise en place des fonctions les plus simples permettant de créer des sites collaboratifs légers et d'utiliser le réseau social de SharePoint,
- la mobilisation de fonctionnalités d' « entreprise » pour organiser une GED ou un site de publication ainsi que les workflows pour dynamiser la vie de l'information.
Cet ouvrage veut à la fois apporter un éclairage sur les fonctionnalités (ce que l'on peut faire), expliquer en pratique les bases de la conception (comment faire) et conseiller sur les choix d'organisation les plus efficaces. Il a été rédigé avec la version 2013 de SharePoint.</t>
  </si>
  <si>
    <t>%SITE_CLIENT%/?library_guid=9CBE0390-8F1B-4F7F-AA6A-8AAD607B92DD</t>
  </si>
  <si>
    <t xml:space="preserve"> LNSOB13SHA</t>
  </si>
  <si>
    <t xml:space="preserve"> sharepoint 2013 </t>
  </si>
  <si>
    <t>EI8.1WCSHA</t>
  </si>
  <si>
    <t>C# et XAML sous Windows 8.1</t>
  </si>
  <si>
    <t>Développez des applications Windows Store</t>
  </si>
  <si>
    <t>Nathanaël Marchand, Loïc Rebours</t>
  </si>
  <si>
    <t>Marchand, Nathanaël</t>
  </si>
  <si>
    <t>Rebours, Loïc</t>
  </si>
  <si>
    <t>Préface de David CATUHE &amp;ndash; Senior Program Manager - Microsoft Corp.
Ce livre a pour objectif de guider le lecteur à travers les différentes étapes à suivre pour concevoir, développer, tester et déployer une application Windows Store en C# et XAML. Il s'adresse aussi bien à des débutants en .NET qu'à des profils plus avancés. Des contrôles de base aux API de stockage, du cycle de vie des applications aux contrats et extensions, de l'asynchronisme aux notifications, des outils de débogage aux APIs orientées business, vous verrez l'ensemble des notions indispensables pour vous lancer dans le développement Windows 8.1. Vous découvrirez également comment monétiser votre application, comment obtenir rapidement un retour sur investissement et comment tirer parti des opportunités offertes par le Windows Store.
&amp;Agrave; travers seize chapitres, l'ouvrage présente le développement Windows 8.1 de façon didactique. Chaque notion est systématiquement accompagnée d'un exemple de code et de multiples exemples concrets, issus pour la plupart de cas réels. Ainsi, en téléchargement sur le site www.editions-eni.fr, vous trouverez les exemples de code illustrant les fonctionnalités ci-après : utiliser les contrôles WinRT, naviguer dans une application et mettre en cache les pages, utiliser l'asynchronisme, stocker et consommer des données en local, concevoir une application qui s'adapte à n'importe quel écran, tirer parti des tuiles et notifications, implémenter les contrats et extensions, utiliser les API Business, implémenter un mode d'évaluation et des achats dans l'application, créer une architecture de code solide&amp;hellip;
Ce livre n'a qu'un seul objectif, vous fournir l'ensemble des connaissances pour faire de vous des développeurs professionnels d'applications Windows Store. L'ensemble des techniques et astuces présentes dans le livre vous fera gagner du temps et vous aidera à écrire un code de qualité.
Les chapitres du livre :
Présentation du développement Windows 8 &amp;ndash; Les bases du développement WinRT &amp;ndash; Cycle de vie d'une application &amp;ndash; L'asynchronisme &amp;ndash; Stockage des données &amp;ndash; États visuels d'une application &amp;ndash; Vignettes et notifications  - Interagir avec l'écosystème : les contrats &amp;ndash; Tirer parti du matériel &amp;ndash; Interagir avec le système : les extensions &amp;ndash; Les opportunités métiers &amp;ndash; Monétiser une application &amp;ndash; Architecturer une application &amp;ndash; Diagnostiquer et tester une application &amp;ndash; Windows Store &amp;ndash; Aller plus loin</t>
  </si>
  <si>
    <t>%SITE_CLIENT%/?library_guid=B5759339-405F-4879-B065-F149F864DCC4</t>
  </si>
  <si>
    <t xml:space="preserve"> LNEI8.1WCSHA</t>
  </si>
  <si>
    <t xml:space="preserve">winrt </t>
  </si>
  <si>
    <t>RI12R2WINS</t>
  </si>
  <si>
    <t>706 pages</t>
  </si>
  <si>
    <t>Ce livre sur Windows Server 2012 R2 est destiné aux administrateurs système ou aux techniciens en informatique qui souhaitent mettre à jour leurs connaissances par rapport à Windows Server 2008 R2 ou se former sur le nouveau système d'exploitation serveur de Microsoft. Il est composé de parties théoriques toujours complétées de parties pratiques permettant de mettre en place les solutions étudiées. 
Après avoir bien identifié les différents rôles et les fonctionnalités offertes par le système d'exploitation, l'auteur propose la création d'une maquette (ou bac à sable) ; celle-ci est composée de machines virtuelles exécutant Windows Server 2012 R2 et Windows 8.1. Il présente ensuite les services Active Directory afin de permettre aux personnes débutantes d'appréhender le vocabulaire utilisé pour Active Directory. Dans le chapitre suivant le lecteur est invité à prendre connaissance d'Hyper-V : la mémoire vive, les différents types de disques, les snapshots sont les points théoriques présentés. Le chapitre se poursuit par le partage d'un fichier VHD et son redimensionnement et se termine par les switchs virtuels. Les sites AD, la réplication, le catalogue global sont autant de paramètres qui sont étudiés. Par la suite, le lecteur réalisera la promotion d'un serveur en tant que contrôleur de domaine et en tant que RODC (Read Only Domain Controller) et découvrira la nouveauté de cette version qui consiste à cloner un contrôleur de domaine virtuel. Les nouveautés apportées à la corbeille AD ou à la stratégie de mot de passe affinée sont expliquées puis mises en pratique. Les services DNS et DHCP sont traités et les nouveautés comme la haute disponibilité sont présentées. Les chapitres suivants traitent de la mise en place d'un espace de noms DFS ou du gestionnaire du serveur de fichiers. Enfin les derniers chapitres auront pour sujet la mise en place, la gestion et le dépannage des stratégies de groupe, la mise en place d'un serveur de déploiement (capture des données d'une partition ou création d'un fichier de réponse) ainsi que les outils permettant la gestion et la surveillance du serveur et la présentation du langage PowerShell.
Des éléments complémentaires sont en téléchargement sur le site www.editions-eni.fr.
Les chapitres du livre :
Introduction &amp;ndash; Rôles et fonctionnalités &amp;ndash; Hyper-V &amp;ndash; Installation du bac à sable &amp;ndash; Console Gestionnaire de serveur &amp;ndash; Services de domaine Active Directory &amp;ndash; Gestion des objets Active Directory &amp;ndash; Implémentation d'un serveur DHCP &amp;ndash; Les services réseau sous Windows Server 2012 R2 &amp;ndash; Implémentation d'un serveur DNS &amp;ndash; Implémentation d'un serveur de fichiers &amp;ndash; Gestion du système de fichiers DFS &amp;ndash; Infrastructure de stratégies de groupe &amp;ndash; Gestion de la politique de sécurité &amp;ndash; Dépanner les stratégies de groupe &amp;ndash; Implémentation du service de déploiement &amp;ndash; Gestion et surveillance des serveurs &amp;ndash; Distribuer des mises à jour avec WSUS &amp;ndash; PowerShell</t>
  </si>
  <si>
    <t>%SITE_CLIENT%/?library_guid=D93CC14C-F0EF-48C7-8688-B7773914140A</t>
  </si>
  <si>
    <t xml:space="preserve"> LNRI12R2WINS</t>
  </si>
  <si>
    <t>RI2CC</t>
  </si>
  <si>
    <t>Du C au C++</t>
  </si>
  <si>
    <t>De la programmation procédurale à l'objet (2ième édition)</t>
  </si>
  <si>
    <t>911 pages</t>
  </si>
  <si>
    <t>Ce livre s'adresse aux développeurs débutants qui souhaitent maîtriser la conception algorithmique en s'appuyant sur le langage C puis sur le langage C++. Il est particulièrement adapté aux étudiants en licence d'informatique, école d'ingénieur et prépa scientifique. L'efficacité, la complémentarité mais aussi la généricité des langages C et C++ vont permettre au lecteur d'acquérir un savoir faire fondamental en programmation informatique. Au-delà du fonctionnement de ces langages, l'auteur fournit ce qu'il faut de précision et de pratique pour que le lecteur se les approprie et les maîtrise ; chaque section théorique est suivie d'une section "Mise en pratique" dédiée, composée d'exercices diversifiés et une section "Expérimentation" propose des études de cas.
Les six premiers chapitres concernent l'apprentissage du langage C et les premières armes en algorithmique, des variables simples aux structures et tableaux jusqu'aux pointeurs. Ensuite, au chapitre 7 les fonctionnalités et la dimension objet du langage C++ sont exposées. Notamment une partie sur la communication entre objets est développée. Tous les points importants sont abordés avec des petits programmes d'illustration. Le lecteur trouvera là un marchepied conséquent vers le monde de l'objet qui lui donnera aussi les clés d'autres langages objet comme C# ou Java par exemple.
La suite du livre apporte des approfondissements avec l'étude des listes en C et des conteneurs qui en sont l'implémentation en C++. En langage C sont expliqués les listes chainées dynamiques, mais également les piles et les files ainsi que les arbres, essentiellement les arbres binaires. Pour ce faire, un chapitre expose la récursivité, élément incontournable pour l'implémentation des arbres. Ensuite les conteneurs du C++ sont détaillés et leurs principales caractéristiques explorées, l'objectif étant d'en faciliter l'utilisation.
Des éléments complémentaires sont en téléchargement sur le site www.editions-eni.fr.
Les chapitres du livre :
Introduction &amp;ndash; Variables simples &amp;ndash; Les contrôles des blocs d'instructions &amp;ndash; Les structures &amp;ndash; Les tableaux &amp;ndash; Structuration d'un programme &amp;ndash; Les pointeurs &amp;ndash; La dimension objet, le C++ - Récursivité &amp;ndash; Liste en C &amp;ndash; Listes en C++ (conteneurs)</t>
  </si>
  <si>
    <t>%SITE_CLIENT%/?library_guid=966A33A3-2DE8-4E68-9E9E-F1217815D02D</t>
  </si>
  <si>
    <t xml:space="preserve"> LNRI2CC</t>
  </si>
  <si>
    <t>CE12R2WINA</t>
  </si>
  <si>
    <t>Administration - Préparation à la certification MCSA - Examen 70-411</t>
  </si>
  <si>
    <t>L'examen 70-411 "Administration de Windows Server 2012  R2" est le second des trois examens obligatoires pour  l'obtention de la certification MCSA Windows Server 2012. Il valide vos  compétences et vos connaissances sur l'administration de Windows Server 2012 R2  dans un environnement d'entreprise.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(171 au total) mettant en exergue aussi bien les éléments  fondamentaux que les caractéristiques spécifiques aux concepts abordés. 
Chaque chapitre s'achevant par des ateliers (49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 Introduction - Installation du bac à sable - Gestion d'un annuaire AD DS -  Gestion de l'environnement - Mise en place des stratégies de groupe -  Implémentation d'un serveur DHCP - Configuration et maintenance de DNS - Déploiement  et support de WDS - Configuration de l'accès distant - Implémentation de la  solution NAP - Optimisation des services de fichiers - Encryption de données et  audit - Implémentation du serveur WSUS - Surveillance des serveurs</t>
  </si>
  <si>
    <t>%SITE_CLIENT%/?library_guid=2BD0B5F3-689D-4FFB-8CCF-300B980CE6EE</t>
  </si>
  <si>
    <t xml:space="preserve"> LNCE12R2WINA</t>
  </si>
  <si>
    <t>PIMSKE3D</t>
  </si>
  <si>
    <t>L'impression 3D avec Sketchup</t>
  </si>
  <si>
    <t xml:space="preserve">L'impression 3D présage un bouleversement de nos sociétés. Après la révolution du dessin 3D, voici venu le temps de faire bonne impression en 3D ! Petits objets de la vie courante, maquettes, design... vous concrétiserez vos créations en un objet manipulable.
Divisé en trois parties, ce livre traite de l'impression 3D réalisable à partir de SketchUp, le logiciel de la 3D pour tous. Nous commencerons par découvrir en quoi consiste réellement l'impression 3D : quelle est son histoire et ses enjeux. Puis nous aborderons les techniques de modélisation à connaître pour réussir toute impression 3D à partir de SketchUp. Enfin, nous passerons à la pratique sous la forme de 10 cas expliqués de A à Z (porte-clés, porte-crayon, puzzle, statue, coque de téléphone portable, maquette de maison, petit vase design, maquette de terrain, prototype de lampe, figurine) en utilisant des imprimantes de bureau et des services d'impression en ligne.
Destiné à toutes les personnes intéressées par le prototypage rapide et la création en général, ce livre vous permettra de passer du virtuel au réel. Avec SketchUp et l'impression 3D, vous prenez part depuis chez vous, à cette nouvelle révolution industrielle.
</t>
  </si>
  <si>
    <t>%SITE_CLIENT%/?library_guid=DA3AEB14-67BE-498E-8DEB-F4E72094C30B</t>
  </si>
  <si>
    <t xml:space="preserve">  objet virtuel
 </t>
  </si>
  <si>
    <t xml:space="preserve"> imprimer en 3D </t>
  </si>
  <si>
    <t xml:space="preserve"> LNPIMSKE3D</t>
  </si>
  <si>
    <t xml:space="preserve"> objet 3D </t>
  </si>
  <si>
    <t xml:space="preserve"> prototypage </t>
  </si>
  <si>
    <t xml:space="preserve">Mod&amp;eacute;lisation </t>
  </si>
  <si>
    <t>TP13EXCV</t>
  </si>
  <si>
    <t>VBA EXCEL 2013</t>
  </si>
  <si>
    <t>Claude  Duigou, Henri Laugié</t>
  </si>
  <si>
    <t>Laugié, Henri</t>
  </si>
  <si>
    <t>361 pages</t>
  </si>
  <si>
    <t>Ce livre est destiné aux utilisateurs d'Excel 2013 voulant s'initier au langage VBA ou approfondir leurs connaissances dans ce domaine. Bien qu'une connaissance élémentaire des principes de programmation soit recommandée, elle n'est pas impérative. La première partie du livre est en effet consacrée aux fondamentaux et propose une introduction à la programmation en VBA dans ses applications aux objets Excel. 
Avec plus de 200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applications de la suite Office, la prise en charge du format XML, la publication de documents sur le Web, l'analyse de données ou encore la gestion du multimédia. 
Au terme de cette mise en pratique, vous pourrez adapter précisément Excel à vos attentes et vous disposerez de tous les éléments qui vous permettront de développer une application professionnelle avec VBA Excel 2013.
Les éléments nécessaires à la réalisation des exercices sont en téléchargement sur le site www.editions-eni.fr.
164 QCM - 214 travaux pratiques et leurs corrigés - Près de 32 H de mise en pratique.
Les chapitres du livre :
Introduction &amp;ndash; Procédures &amp;ndash; Variables, Constantes, Types de données &amp;ndash; Fonctions, Opérateurs &amp;ndash; Structures de contrôle &amp;ndash; Tableaux &amp;ndash; Introduction à la programmation objet &amp;ndash; Classeurs &amp;ndash; Feuilles de calcul &amp;ndash; Cellules et plages &amp;ndash; Graphiques &amp;ndash; Échanges de fonctions entre Excel et VBA &amp;ndash; Boîtes de dialogue Standard &amp;ndash; Formulaires &amp;ndash; Contrôles &amp;ndash; Contrôles objets liés et incorporés &amp;ndash; Collaboration avec les applications Microsoft &amp;ndash; Programmation Web, Windows &amp;ndash; Matrice et tableau croisé dynamique</t>
  </si>
  <si>
    <t>%SITE_CLIENT%/?library_guid=D91D5CCC-7A9E-45B4-AA2F-EFB750A54ADD</t>
  </si>
  <si>
    <t xml:space="preserve"> LNTP13EXCV</t>
  </si>
  <si>
    <t xml:space="preserve"> Office 2013 </t>
  </si>
  <si>
    <t>RIEXTDRU</t>
  </si>
  <si>
    <t>DRUPAL</t>
  </si>
  <si>
    <t>Guide de référence des meilleures extensions</t>
  </si>
  <si>
    <t>Alexandre Israël</t>
  </si>
  <si>
    <t>Israël, Alexandre</t>
  </si>
  <si>
    <t>555 pages</t>
  </si>
  <si>
    <t>Ce livre sur le CMS Drupal s'adresse à un public d'informaticiens, débutants ou non sur Drupal, et leur fournit un référentiel inédit à ce jour sur les modules d'extension proposés autour de Drupal. 
Le livre débute par une présentation du CMS Drupal et explique précisément ce qu'est un module, un thème et une distribution pour bien orienter le lecteur dans le monde des 8000 modules et 500 thèmes proposés sur Drupal.org. Il détaille ensuite comment installer un premier site avec Drupal et paramétrer les principales fonctionnalités. Dans la mesure où les modules de qualité recensés dans le livre seront à court ou moyen terme, portés sur la version 8 de Drupal, l'auteur présente tout au long du livre les principales évolutions apportées par cette version.
Les modules sont regroupés en quatre grandes parties :
- La construction du contenu et sa valorisation : types de contenus, champs, fichiers et médias, import de données.
- Les fonctionnalités centrées sur l'internaute : éditeurs visuels, forums, groupes, cartographie, indexation, newsletters, votes, alertes, profils utilisateurs et web social. 
- La structuration des pages du site avec notamment les modules majeurs que sont Panels, Views et Display Suite.
- L'amélioration de la qualité globale du site : traduction des interfaces et des contenus, optimisation du référencement naturel, gestion d'un workflow éditorial, recherche avancée, sécurisation, archivage régulier du site et optimisation des performances.
La bonne connaissance et la maîtrise des modules décrits contribuent à la puissance de ce CMS pour répondre parfaitement aux besoins du lecteur, que ce soit pour un site média, un site gouvernemental, de e-commerce ou même un site personnel.
Les chapitres du livre :
Avant-propos &amp;ndash; Partie Introduction : une approche  modulaire &amp;ndash; Core &amp;ndash; Installer Drupal &amp;ndash; Les distributions &amp;ndash; Ce que fait Drupal 7  &amp;ndash; Core : ce qui change avec Drupal 8 &amp;ndash; Modules &amp;ndash; Thèmes &amp;ndash; Partie Contruire  son contenu : Les entités &amp;ndash; Champs des contenus &amp;ndash; Fichiers et médias &amp;ndash;  Améliorer l'expérience utilisateur    autour des champs &amp;ndash; Manipulations simplifiées sur les contenus &amp;ndash; Importer et  exporter des contenus &amp;ndash; Partie Interagir avec l'internaute : Les éditeurs  visuels &amp;ndash; Les formulaires web &amp;ndash; Gérer des groupes &amp;ndash; Les forums de discussion &amp;ndash;  La cartographie &amp;ndash; La qualification éditoriale &amp;ndash; Gérer des newsletters &amp;ndash;  Qualification communautaire &amp;ndash; Gérer des alertes &amp;ndash; Envoyer des mails &amp;ndash;  Utilisateurs &amp;ndash; L'intégration au web social &amp;ndash; Partie Structurer son site :  Les Panels &amp;ndash; Les Vues &amp;ndash; Les affichages de contenus &amp;ndash; Habiller &amp;ndash; Partie  Améliorer la qualité globale du site : Internationalisation &amp;ndash; Workflow  éditorial &amp;ndash; SEO et référencement naturel &amp;ndash; La recherche &amp;ndash; Sécuriser &amp;ndash; Améliorer  l'interface &amp;ndash; Quelques modules qui font la différence &amp;ndash; Des modules importants  à connaître &amp;ndash; Performances &amp;ndash; Partie Où trouver de l'aide? : Sur  Internet &amp;ndash; Les événements &amp;ndash; Les rendez-vous locaux</t>
  </si>
  <si>
    <t>%SITE_CLIENT%/?library_guid=54A5492E-0B90-4D5D-9B8C-5C65A32AF6AA</t>
  </si>
  <si>
    <t xml:space="preserve"> apps </t>
  </si>
  <si>
    <t xml:space="preserve"> cms </t>
  </si>
  <si>
    <t xml:space="preserve"> Display Suite </t>
  </si>
  <si>
    <t xml:space="preserve"> features </t>
  </si>
  <si>
    <t xml:space="preserve"> LNRIEXTDRU</t>
  </si>
  <si>
    <t xml:space="preserve"> panels </t>
  </si>
  <si>
    <t xml:space="preserve"> plug</t>
  </si>
  <si>
    <t xml:space="preserve"> Views </t>
  </si>
  <si>
    <t xml:space="preserve">in </t>
  </si>
  <si>
    <t xml:space="preserve">Module </t>
  </si>
  <si>
    <t>EPBIGHA</t>
  </si>
  <si>
    <t>Big Data</t>
  </si>
  <si>
    <t>Concepts et mise en oeuvre de Hadoop</t>
  </si>
  <si>
    <t>Laurent Jolia-ferrier</t>
  </si>
  <si>
    <t>Jolia-ferrier, Laurent</t>
  </si>
  <si>
    <t>207 pages</t>
  </si>
  <si>
    <t>Ce livre sur Hadoop (versions 1 et 2), vise deux types de publics : 
Il s'adresse d'une part aux décideurs, qu'ils soient techniciens (responsable informatique, spécialiste de Business Intelligence...) ou pas (responsable de la stratégie, directeur général...), et vise à démystifier le Big Data et Hadoop. Dans les chapitres concernés, les termes techniques sont limités au strict minimum et l'accent est mis, à chaque fois que cela est pertinent, sur l'utilisation et l'impact potentiel du Big Data et de Hadoop : Vue globale de Hadoop, Principaux apports de la version 2, Mettre en oeuvre un cluster Hadoop, Hadoop : quand l'utiliser ?...
Il s'adresse également aux informaticiens, étudiants ou en activité, qui recherchent une première introduction en français, simple (sans être simpliste) et relativement exhaustive, au Big Data et à Hadoop. Les lecteurs concernés seront particulièrement intéressés par les chapitres suivants : Installer Hadoop sur une station de travail, HDFS, MapReduce, Les apports de la version 2, Aspects matériels, L'éco-système de Hadoop, Développer des programmes Hadoop, Mettre en oeuvre un cluster Hadoop... 
Des éléments complémentaires sont en téléchargement sur le site www.editions-eni.fr.
Les chapitres du livre :
Avant-propos &amp;ndash; Introduction &amp;ndash; Installer Hadoop sur une station de travail &amp;ndash; Une vue globale de Hadoop &amp;ndash; HDFS &amp;ndash; MapReduce &amp;ndash; Les apports de la version 2 de Hadoop &amp;ndash; Aspects matériels &amp;ndash; L'écosystème de Hadoop &amp;ndash; Développer des programmes Hadoop &amp;ndash; Mettre en oeuvre un cluster Hadoop &amp;ndash; Quand utiliser Hadoop ? - Conclusion</t>
  </si>
  <si>
    <t>%SITE_CLIENT%/?library_guid=22B36AB1-D7A0-42AB-BB69-D36A10439E42</t>
  </si>
  <si>
    <t xml:space="preserve"> bigdata </t>
  </si>
  <si>
    <t xml:space="preserve"> hdfs </t>
  </si>
  <si>
    <t xml:space="preserve"> LNEPBIGHA</t>
  </si>
  <si>
    <t xml:space="preserve">livre hadoop </t>
  </si>
  <si>
    <t>OW4WORP</t>
  </si>
  <si>
    <t>WordPress 4</t>
  </si>
  <si>
    <t>Un CMS pour créer et gérer blogs et sites Web</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</si>
  <si>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</si>
  <si>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%SITE_CLIENT%/?library_guid=466CA5BF-1B06-4FA1-9C32-FE0FEEF52784</t>
  </si>
  <si>
    <t xml:space="preserve"> LNOW4WORP</t>
  </si>
  <si>
    <t xml:space="preserve"> Weblog </t>
  </si>
  <si>
    <t xml:space="preserve">Livre </t>
  </si>
  <si>
    <t>CE12R2WINIC</t>
  </si>
  <si>
    <t>Installation et Configuration - Préparation à la certification MCSA - Examen 70-410</t>
  </si>
  <si>
    <t>L'examen 70-410 "Installation et Configuration de Windows Server 2012 R2" est le premier des trois examens obligatoires pour l'obtention de la certification MCSA Windows Server 2012. Il valide vos compétences et vos connaissances sur la mise en place d'une infrastructure Windows Server 2012 R2 de base dans un environnement d'entreprise existant.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(154 au total) mettant en exergue aussi bien les éléments fondamentaux que les caractéristiques spécifiques aux concepts abordés. 
Chaque chapitre s'achevant par des ateliers (46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Les scripts présentés dans le livre sont en téléchargement sur le site www.editions-eni.fr.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 Introduction  - Mise en place d'Hyper-V &amp;ndash; Déploiement et gestion de  Windows Server 2012 R2 &amp;ndash; Introduction aux services Active Directory &amp;ndash;  Administration des objets AD &amp;ndash; Automatiser l'administration d'AD &amp;ndash; Implémentation  du protocole IP &amp;ndash; Implémentation d'un serveur DHCP &amp;ndash; Implémentation d'un  serveur DNS &amp;ndash; Gestion de l'espace de stockage local &amp;ndash; Gestion des serveurs de  fichiers &amp;ndash; Mise en place des stratégies de groupe &amp;ndash; Sécurisation de serveur  avec des GPO &amp;ndash; Surveillance des serveurs</t>
  </si>
  <si>
    <t>%SITE_CLIENT%/?library_guid=502A669A-B414-4E10-A34A-37F0676F2FC3</t>
  </si>
  <si>
    <t xml:space="preserve"> dfs  </t>
  </si>
  <si>
    <t xml:space="preserve"> LNCE12R2WINIC</t>
  </si>
  <si>
    <t>EI3.2JOO</t>
  </si>
  <si>
    <t>Maîtriser Joomla!</t>
  </si>
  <si>
    <t>Guide professionnel du développement d'applications (2ième édition)</t>
  </si>
  <si>
    <t>Christophe Demko, Vincent Perdereau</t>
  </si>
  <si>
    <t>Demko, Christophe</t>
  </si>
  <si>
    <t>Perdereau, Vincent</t>
  </si>
  <si>
    <t>382 pages</t>
  </si>
  <si>
    <t>Ce livre sur Joomla! (en version 3.2 au moment de la rédaction) est une référence unique et complète pour le développement d'applications avec Joomla! Il s'adresse aux développeurs PHP désireux d'exploiter la richesse et la puissance de l'écosystème Joomla! pour créer des applications internet de très haute facture. Il a été conçu à la fois comme un guide permettant de mettre en oeuvre les concepts inhérents au fonctionnement de cet outil mais aussi comme une description exhaustive des classes et méthodes du cadre applicatif sur lequel s'appuie celui-ci. 
Après une description de l'architecture générale de Joomla!, les auteurs décrivent avec précision le cheminement depuis la demande d'accès à une page internet jusqu'à son affichage sur le navigateur de l'internaute. C'est à travers un exemple concret que le chapitre 3 détaille la procédure à suivre pour développer des modules et le chapitre 4 est consacré au développement de composants, ceux-ci constituant la colonne vertébrale du système de gestion de contenus. Le chapitre 5 détaille la création de templates et le chapitre 6 décrit le développement des plugins utilisés pour compléter les fonctions intrinsèques du système. Enfin, le chapitre 7 constitue la documentation de référence de l'ensemble des classes non décrites dans les autres chapitres.
Ecrit par Christophe Demko, membre de l'équipe de développement de Joomla!, puis enrichi sur cette nouvelle édition par Vincent Perdereau, développeur de sites Joomla! depuis la version 1.5, ce livre est le reflet fidèle des concepts à utiliser pour le développement d'applications internet fiables. Rempli de conseils d'experts sur tous les aspects de la programmation avec Joomla!, il sera votre guide de référence dans vos tâches de développement d'applications.
Des éléments complémentaires sont disponibles en téléchargement sur www.editions-eni.fr.
Les chapitres du livre :
Avant-propos &amp;ndash; Introduction &amp;ndash; Cheminement d'une requête utilisateur &amp;ndash; Développement de modules &amp;ndash; Développement de composants &amp;ndash; Développement de plugins &amp;ndash; Les templates &amp;ndash; Les outils de la librairie</t>
  </si>
  <si>
    <t>%SITE_CLIENT%/?library_guid=75ABBA27-63F1-4C68-A27B-398C1949813B</t>
  </si>
  <si>
    <t xml:space="preserve"> joomla ! </t>
  </si>
  <si>
    <t xml:space="preserve"> LNEI3.2JOO</t>
  </si>
  <si>
    <t>OW3.9WORWOR</t>
  </si>
  <si>
    <t>Gérer un site multi-utilisateur : workflow et contenus personnalisés</t>
  </si>
  <si>
    <t>WordPress est actuellement le CMS le plus utilisé, il offre une interface utilisateur simple et toutes les fonctionnalités nécessaires à une administration efficace des sites web. Dans le contexte d'une gestion de site multi-utilisateur, WordPress permet de mettre en place un flux rédactionnel, un workflow selon le terme consacré
Ce livre s'adresse à toute personne connaissant déjà WordPress et qui souhaite concevoir un site géré par plusieurs personnes, chaque personne ayant un rôle bien défini (rédacteur, correcteur&amp;hellip;) et disposant de droits spécifiques sur l'intégralité ou uniquement sur certaines pages du site avec une personnalisation importante du contenu rédactionnel et de l'interface d'administration. Il s'applique aux versions 3.9 et 4 de WordPress.
Vous verrez comment mettre en place le workflow en définissant, dans un premier temps, les droits de chaque utilisateur sur la gestion du site : qui pourra créer des contenus (articles ou pages), qui pourra les ouvrir, les relire, les publier&amp;hellip;
Vous apprendrez ensuite à personnaliser l'éditeur de texte de WordPress en fonction du rôle de chacun afin que chaque utilisateur (rédacteur, correcteur&amp;hellip;) dispose d'un éditeur de texte adapté à sa tâche. Vous verrez aussi comment mettre en place des compteurs de caractères et de mots qui permettront de définir des objectifs rédactionnels.
Vous approfondirez toutes les fonctionnalités liées à la gestion des articles : création, modification, publication et vous apprendrez aussi à gérer la taxinomie (catégories et mots-clés) dans le contexte d'un workflow. Nous n'oublierons pas l'utilisation des extraits et des champs personnalisés. La gestion des pages et celle des menus sera également abordée dans le détail.
WordPress ne propose que deux types de contenu : les articles et les pages. Or, dans le contexte d'un site web bien structuré, cela peut être trop restrictif : avec l'aide du plugin Custom Post Type UI, vous apprendrez à créer autant de types de contenu que nécessaire avec, pour chacun d'entre eux, leur propre taxinomie. Vous pourrez ainsi créer des contenus qui seront parfaitement adaptés aux projets à concevoir : par exemple, pour la rédaction de pages web sur des voyages, des livres, des recettes de cuisine, des prestations de service&amp;hellip;
De même, pour rédiger le contenu des articles, des pages et des nouveaux types de contenu, WordPress ne propose par défaut que deux champs de saisie : le titre et le contenu. Avec le plugin Advanced Custom Fields, vous apprendrez également à créer des champs supplémentaires pour chaque type de contenu : champ de texte, liste déroutante, boutons radio et cases à cocher, insertion d'image&amp;hellip; afin de créer des contenus personnalisés en parfaite adéquation avec votre projet de site web ou celui de vos clients.
Vous verrez comment personnaliser l'interface de WordPress en fonction des rôles afin que chaque utilisateur n'ait accès dans son interface, qu'aux fonctionnalités qui lui sont utiles et nécessaires ; ainsi, il sera plus à même de se concentrer sur la tâche qui lui est dédiée.
Pour terminer, nous vous proposons de créer un exemple concret afin de mettre en pratique les techniques étudiées et exploiter une extension dédiée à la gestion d'un workflow : Edit Flow.</t>
  </si>
  <si>
    <t>%SITE_CLIENT%/?library_guid=DCE05872-D9F8-4624-8F3B-6E98AF849DBD</t>
  </si>
  <si>
    <t xml:space="preserve"> Advanced Custom Fields </t>
  </si>
  <si>
    <t xml:space="preserve"> Custom Post Type UI </t>
  </si>
  <si>
    <t xml:space="preserve"> droits utilisateur </t>
  </si>
  <si>
    <t xml:space="preserve"> LNOW3.9WORWOR</t>
  </si>
  <si>
    <t xml:space="preserve"> role </t>
  </si>
  <si>
    <t xml:space="preserve"> rôle </t>
  </si>
  <si>
    <t>RI25PH5MY</t>
  </si>
  <si>
    <t>Maîtrisez le développement d'un site Web dynamique et interactif (2ième édition)</t>
  </si>
  <si>
    <t>708 pages</t>
  </si>
  <si>
    <t>Ce livre sur PHP et MySQL s'adresse aux concepteurs et développeurs qui souhaitent utiliser PHP et MySQL pour développer un site Web dynamique et interactif.
Dans la première partie du livre, l'auteur présente la mise en oeuvre d'une base de données MySQL : langage SQL (Structured Query Language), utilisation des fonctions MySQL, construction d'une base de données (tables, index, vues), sans oublier les techniques avancées comme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Abondamment illustré d'exemples commentés, ce livre (écrit sur les versions 5.5 de PHP et 5.6 de MySQL) est à la fois complet et synthétique et vous permet d'aller droit au but.
Des éléments complémentaires sont en téléchargement sur le site www.editions-eni.fr.
Les chapitres du livre :
Introduction &amp;ndash; Introduction à MySQL &amp;ndash; Utiliser les fonctions MySQL &amp;ndash; Construire une base de données dans MySQL &amp;ndash; Techniques avancées avec MySQL &amp;ndash; Introduction à PHP &amp;ndash; Utiliser les fonctions PHP &amp;ndash; Écrire des fonctions et des classes PHP &amp;ndash; Gérer les erreurs dans un script PHP &amp;ndash; Gérer les formulaires et les liens avec PHP &amp;ndash; Accéder à une base de données MySQL &amp;ndash; Gérer les sessions &amp;ndash; Annexes</t>
  </si>
  <si>
    <t>%SITE_CLIENT%/?library_guid=AE442FCB-A813-4AB1-B7C6-F55365750001</t>
  </si>
  <si>
    <t xml:space="preserve"> LNRI25PH5MY</t>
  </si>
  <si>
    <t>SFCCFLA</t>
  </si>
  <si>
    <t>Flash Professional CC pour PC/Mac</t>
  </si>
  <si>
    <t>Créer des animations attractives pour le Web</t>
  </si>
  <si>
    <t>403 pages</t>
  </si>
  <si>
    <t>Ce livre est destiné à toute personne désirant apprendre l'ensemble des fonctionnalités de Flash Professional CC, la version Cloud du célèbre logiciel d'Adobe,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et gestion de la vitesse (cinétique). Vous apprendrez ensuite à insérer de l'audio et de la vidéo pour réaliser des animations multimédias. Pour ajouter de l'interactivité dans vos animations, vous apprendrez les toutes premières bases de la programmation en ActionScript 3 afin de concevoir des boutons interactifs.
Pour terminer, vous découvrirez comment publier vos animations pour une diffusion sur écran d'ordinateur, sur smartphone ou sur tablette.
Les principaux exemples du livre sont téléchargeables sur le site de l'éditeur www.editions-eni.fr.</t>
  </si>
  <si>
    <t>%SITE_CLIENT%/?library_guid=0955F2EA-8405-4F2A-B29B-F0711F6D42FA</t>
  </si>
  <si>
    <t xml:space="preserve"> Action script </t>
  </si>
  <si>
    <t xml:space="preserve"> ActionScript </t>
  </si>
  <si>
    <t xml:space="preserve"> Adobe </t>
  </si>
  <si>
    <t xml:space="preserve"> Animation </t>
  </si>
  <si>
    <t xml:space="preserve"> cinématique </t>
  </si>
  <si>
    <t xml:space="preserve"> cinétique </t>
  </si>
  <si>
    <t xml:space="preserve"> clip </t>
  </si>
  <si>
    <t xml:space="preserve"> LNSFCCFLA</t>
  </si>
  <si>
    <t xml:space="preserve"> Macromedia </t>
  </si>
  <si>
    <t xml:space="preserve"> scène </t>
  </si>
  <si>
    <t xml:space="preserve"> Web </t>
  </si>
  <si>
    <t>EPJOO</t>
  </si>
  <si>
    <t>Joomla! - Développez des extensions en PHP pour Joomla!</t>
  </si>
  <si>
    <t>avec TP et code source en téléchargement</t>
  </si>
  <si>
    <t>Marc Studer</t>
  </si>
  <si>
    <t>Studer, Marc</t>
  </si>
  <si>
    <t>Ce livre a pour  objectif d'accompagner le lecteur dans la conception d'extensions Joomla!.  Les développeurs Web maîtrisant le langage PHP pourront appréhender les  bases du développement d'extensions Joomla! (en version 3.3 au  moment de l'écriture) et le livre les accompagnera jusqu'à l'exploitation  des fonctionnalités les plus avancées du Framework Joomla!, comme les permissions  d'accès ou encore les mises à jour assistées. Pour faciliter la  compréhension des lecteurs, l'auteur a mis en forme sous la forme de schémas  explicatifs des sujets complexes comme le MVC Joomla!, l'héritage  des classes, le fonctionnement des ACL, le patron de conception  des Plugins, etc. Le nombre important de travaux pratiques et la mise  à disposition des sources PHP complètent cet apprentissage et assurent au  lecteur une compréhension par l'exemple très accessible.
Après les premiers  chapitres qui posent les bases des méthodes et outils de développement  utilisés, le chapitre 3 introduit immédiatement des cas pratiques avec la  conception d'extensions détaillant l'implémentation des Modules Joomla!.  Les chapitres suivants apportent les compléments nécessaires à la compréhension  globale du Framework (patrons de conception, classes, paquetage, debuggage, accès aux bases de données ...). Ces éléments  accompagnent le lecteur jusqu'au chapitre 7, sur le développement de composants  Frontend, et au chapitre 9, sur la conception de l'interface  d'administration de ces mêmes composants mais cette fois en partie Backend d'un site Joomla!. Le chapitre 10 détaille les services techniques proposés par  le framework Joomla! en introduisant les concepts du multilinguisme, de  l'accès au système de fichiers du serveur Web et de l'implémentation des  règles de contrôles d'accès (ACL). Les chapitres 11 et 12 présentent les  sujets avancés des Plugins évènementiels et des applications autonomes.  Enfin, pour terminer, ce livre dévoile les subtilités des services de  communication sur HTTP hors Joomla! et du pilotage du processus de mise  à jour assistée de vos propres extensions.
Des éléments sont en téléchargement sur le site www.editions-eni.fr.
Les chapitres du livre :
Introduction au développement sous Joomla &amp;ndash; Méthodes et outils de programmation &amp;ndash; Développer des modules Joomla &amp;ndash; Le framework et les API de Joomla &amp;ndash; Accéder à la base de données &amp;ndash; Paquetage d'installation des extensions &amp;ndash; Développer un composant frontend &amp;ndash; Utiliser les objets Joomla contextuels &amp;ndash; Développer un composant backend &amp;ndash; Les services techniques du framework Joomla &amp;ndash; Concevoir un plugin pour étendre Joomla &amp;ndash; Développer des applications indépendantes &amp;ndash; Communication et mises à jour &amp;ndash; L'avenir de Joomla</t>
  </si>
  <si>
    <t>%SITE_CLIENT%/?library_guid=203D824B-A52A-4A49-BC60-86BC71112EB8</t>
  </si>
  <si>
    <t xml:space="preserve"> backend  </t>
  </si>
  <si>
    <t xml:space="preserve"> discover </t>
  </si>
  <si>
    <t xml:space="preserve"> fronted </t>
  </si>
  <si>
    <t xml:space="preserve"> jtable </t>
  </si>
  <si>
    <t xml:space="preserve"> jui </t>
  </si>
  <si>
    <t xml:space="preserve"> livre joomal! </t>
  </si>
  <si>
    <t xml:space="preserve"> LNEPJOO</t>
  </si>
  <si>
    <t xml:space="preserve">livre joomla </t>
  </si>
  <si>
    <t>EI7.5XACIT</t>
  </si>
  <si>
    <t>Citrix XenApp 7.5</t>
  </si>
  <si>
    <t>Sylvain Gaumé</t>
  </si>
  <si>
    <t>Ce livre sur Citrix XenApp s'adresse aux Ingénieurs Systèmes, Administrateurs et Consultants. Il permet la compréhension approfondie des concepts d'architecture et des éléments constituant l'infrastructure Citrix XenApp 7.5 dans un contexte de virtualisation d'applications.
En suivant pas à pas les chapitres de cet ouvrage le lecteur sera capable de planifier, d'installer et d'exploiter une infrastructure Citrix XenApp simple, sur une plate-forme Microsoft Windows Server 2012 ou 2012 R2, ce qui lui permettra d'évaluer pour son organisation le bénéfice de la virtualisation d'applications. 
Le livre débute par une présentation générale de la notion de virtualisation de ressources informatiques, puis la gamme Citrix XEN est détaillée par famille de produits. 
L'ouvrage se recentre ensuite sur les éléments et les fonctionnalités propres au produit Citrix XenApp : présentation de l'architecture, préparation du déploiement. Les questions relatives à la sécurité sont ensuite détaillées puisqu'elles doivent être prises en compte dès la phase de conception de ce type de plate-forme. 
Les chapitres suivants présentent l'installation et le paramétrage du produit pour une mise en oeuvre rapide sur un socle Microsoft Windows Server 2012 ou 2012 R2. Le paramétrage de la plate-forme introduit notamment les notions de publication de ressources, de configuration de stratégies, de gestion de l'équilibrage de charge, de gestion des impressions, de contrôle et d'optimisation des performances.
Un chapitre est réservé à la maintenance et au support de Citrix XenApp. 
Des éléments complémentaires sont en téléchargement sur le site www.editions-eni.fr.
Les chapitres du livre :
Avant-propos  - Virtualisation, enjeux et concepts - Ligne de produits Xen - Planification du  déploiement - Sécurisation de Citrix XenApp - Installation de Citrix XenApp 7.5  - Administration de la plate-forme XenApp - Publication de ressources - Utilisation  des stratégies - Processus d'équilibrage de charge - Gestion des impressions -  Optimisation des performances - Maintenance et support</t>
  </si>
  <si>
    <t>%SITE_CLIENT%/?library_guid=925109DC-1676-470A-A76C-A72357D2FD65</t>
  </si>
  <si>
    <t xml:space="preserve"> LNEI7.5XACIT</t>
  </si>
  <si>
    <t>RI12CORAA</t>
  </si>
  <si>
    <t>Ce livre sur Oracle 12c s'adresse à tout informaticien désireux de maîtriser les tâches d'administration des bases de données Oracle. Après une présentation générale de l'architecture interne d'un serveur Oracle (mémoire, processus), ce livre détaille les différentes tâches d'administration d'une base de données : installation (sous Windows et sous Linux), configuration Oracle Net, création d'une nouvelle base de données, gestion de la mémoire, gestion du stockage, gestion des utilisateurs et des droits, sauvegardes et restaurations avec RMAN (Recovery Manager).
Une attention particulière est apportée aux nouvelles fonctionnalités d'Oracle 12c qui facilitent le travail de l'administrateur : déplacement à chaud de fichiers de données, limitation de la taille de la PGA, gestion de l'annulation pour les tables temporaires, nouveau privilège administratif pour les opérations de sauvegarde et de restauration, sécurité basée sur le code, etc. 
L'ouvrage contient de nombreux conseils pratiques et recommandations et présente les solutions qui peuvent être apportées aux problèmes les plus courants.
 Des exemples de scripts sont en téléchargement sur le site www.editions-eni.fr.
Les chapitres du livre :
Introduction - Les bases de l'architecture Oracle - Installation -  Oracle Net - Les outils d'administration - Démarrage et arrêt - Création d'une  nouvelle base de données - Gestion de l'instance - Fichiers de contrôle et  de journalisation  - Tablespace et fichiers de données  -  Gestion des informations d'annulation - Gestion des utilisateurs et de leurs  droits - Gestion des tables et des index - Sauvegarde et récupération - Les  utilitaires</t>
  </si>
  <si>
    <t>%SITE_CLIENT%/?library_guid=D7639516-422E-45E8-8FE8-3DF45C9FA439</t>
  </si>
  <si>
    <t xml:space="preserve"> LNRI12CORAA</t>
  </si>
  <si>
    <t xml:space="preserve"> pga </t>
  </si>
  <si>
    <t>EP4SAPBI</t>
  </si>
  <si>
    <t>SAP BusinessObjects BI 4.x</t>
  </si>
  <si>
    <t>Installation et administration</t>
  </si>
  <si>
    <t>764 pages</t>
  </si>
  <si>
    <t>Ce livre s'adresse à tous les administrateurs ou consultants en charge du déploiement et de l'administration quotidienne d'une plateforme SAP BusinessObjects BI 4.x.
Il permet de découvrir en premier lieu les prérequis au déploiement ainsi que les différentes étapes du processus d'installation et de configuration d'un serveur SAP BusinessObjects BI 4.x et de ses outils clients Web Intelligence, Live Office et Crystal Reports.
Après avoir présenté le nouveau module de conception d'information, l'auteur détaille la mise au point de la sécurité des utilisateurs et de la gestion des droits des objets de la plateforme. Sont ensuite présentées les différentes techniques de mise en cluster ou de clonage de serveurs permettant de faire évoluer une plateforme SAP BusinessObjects BI 4.x et de faire face à sa montée en charge.
Vous découvrirez également comment mettre en oeuvre l'audit de la plate-forme, créer des tâches planifiées complexes et exploiter les nouvelles fonctionnalités de surveillance de la plateforme apparues dans cette dernière version.
L'auteur présente enfin les différents outils de promotion et de déploiement inter-environnements ainsi que le nouveau module de suivi des versions.
Les chapitres et les thèmes décrits sont illustrés par des problématiques concrètes et les bonnes pratiques les plus courantes, fruits de l'expérience de l'auteur, consultant dans le domaine de l'Informatique Décisionnelle (Business Intelligence) depuis plus de 12 ans.
Les chapitres du livre :
Présentation et prérequis &amp;ndash; Installation et configuration &amp;ndash; Le module de conception d'information &amp;ndash; Sécurité des objets et des données &amp;ndash; Architecture et clustering &amp;ndash; Planifications et publications &amp;ndash; Gestion des promotions et des versions - Les outils d'interrogation de la plateforme &amp;ndash; Intégration de ressources Crystal &amp;ndash; Les fonctions de surveillance</t>
  </si>
  <si>
    <t>%SITE_CLIENT%/?library_guid=5A2C619A-F485-4A7C-975E-03D661F430C7</t>
  </si>
  <si>
    <t xml:space="preserve"> Crystal Reports </t>
  </si>
  <si>
    <t xml:space="preserve"> LNEP4SAPBI</t>
  </si>
  <si>
    <t>EI12R2WINA</t>
  </si>
  <si>
    <t>Thierry Deman, Freddy Elmaleh, Sébastien Neild, Maxence Van jones</t>
  </si>
  <si>
    <t>Neild, Sébastien</t>
  </si>
  <si>
    <t>Ce livre s'adresse aux Administrateurs et Ingénieurs Systèmes désireux d'acquérir et de maîtriser des connaissances étendues sur Windows Server 2012 R2.
Il répond aux besoins d'expertise du lecteur en traitant de façon approfondie, d'un point de vue théorique et pratique, des rôles incontournables comme Active Directory, DFS, Hyper-V, Bitlocker, la répartition de charge ou encore le VPN. Toutes les spécificités de Windows Server 2012 R2 sont également expliquées (comme les évolutions en terme de  virtualisation, de sécurité, les Work Folders, l'IPAM, le Workplace Join, l'Expérience Windows Server Essentials etc.) afin de vous permettre d'utiliser pleinement le potentiel de cette version.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Microsoft (MVP, MCT, MCSE et/ou MCITP, MCSA) et leur expérience très significative dans des infrastructures conséquentes et complexes, afin de fournir un livre de qualité respectant les meilleures pratiques du monde de l'entreprise.
Les chapitres du livre :
Introduction &amp;ndash; Domaine Active Directory &amp;ndash; Architecture distribuée d'accès aux ressources &amp;ndash; Haute disponibilité &amp;ndash; Mise en place des services réseau d'entreprise &amp;ndash; Les évolutions du réseau &amp;ndash; Services Bureau à distance &amp;ndash; Accès distant &amp;ndash; Application Internet &amp;ndash; Réduire la surface d'attaque &amp;ndash; Consolider vos serveurs &amp;ndash; Déploiement des serveurs et postes de travail &amp;ndash; Sécuriser votre architecture &amp;ndash; Cycle de vie de votre infrastructure &amp;ndash; Se préparer pour le futur</t>
  </si>
  <si>
    <t>%SITE_CLIENT%/?library_guid=23B61EAA-60F7-4297-AF73-3CAC64175D96</t>
  </si>
  <si>
    <t xml:space="preserve"> LNEI12R2WINA</t>
  </si>
  <si>
    <t>EI3CACT</t>
  </si>
  <si>
    <t>C en action (3ième édition)</t>
  </si>
  <si>
    <t>Yves Mettier</t>
  </si>
  <si>
    <t>Mettier, Yves</t>
  </si>
  <si>
    <t xml:space="preserve">Ce livre sur le langage C s'adresse aux lecteurs qui souhaitent programmer en C, du débutant à l'expert. Il rassemble une sélection de solutions efficaces face aux problèmes le plus souvent rencontrés. &amp;Agrave; la fois une source d'idées, un moyen d'apprendre le C par l'exemple ou de programmer plus vite et plus facilement, cet ouvrage est construit sur le modèle : un problème, une solution, une discussion. Les experts trouveront dans la partie "discussion" des pistes pour optimiser les solutions au niveau ressources ou pour faciliter la programmation.
Cette nouvelle édition intègre les évolutions apportées par la nouvelle norme C11 du langage parue en décembre 2011. Les recettes la prennent en compte et un nouveau chapitre complète l'ouvrage pour répondre aux interrogations les plus courantes face à cette nouvelle norme (structures et unions anonymes, suppression de gets(), expressions à type générique&amp;hellip;). Elle conserve par ailleurs les recettes qui ont fait le succès des éditions précédentes et en particulier le premier chapitre sur les bases du langage, particulièrement adapté aux débutants mais également pratique pour les experts qui souhaitent retrouver un point précis du langage. Quelques nouvelles recettes font également leur apparition dont une qui vous permet de créer un serveur web en quelques dizaines de lignes de code.
Toutes ces recettes couvrent un éventail de tâches simples ou complexes et la plupart des chapitres proposent le code source en téléchargement sur le site www.editions-eni.fr.
Les chapitres du livre :
Introduction  - Bases du langage C - Outils de compilation - Bibliothèques et fonctions -  Débogage d'un programme - L'art de programmer en C - Gestion des erreurs -  Structures de données - Dates et heures - Chaînes de caractères - Gestion de la  mémoire - Gestion des répertoires et des fichiers - Contenu des fichiers -  Réseau - Protocoles réseau &amp;ndash; Signaux - Exécution parallèle - Système et  processus - Internationalisation - Compression - XML avec libxml2 - Bases de  données - Automatisation de la compilation - C11 et les normes du langage C
</t>
  </si>
  <si>
    <t>%SITE_CLIENT%/?library_guid=B9E2E20F-EEAA-4A26-91AC-76B21585B9AD</t>
  </si>
  <si>
    <t xml:space="preserve"> autoconf </t>
  </si>
  <si>
    <t xml:space="preserve"> automake
 </t>
  </si>
  <si>
    <t xml:space="preserve"> C11 </t>
  </si>
  <si>
    <t xml:space="preserve"> gettext </t>
  </si>
  <si>
    <t xml:space="preserve"> greffon  </t>
  </si>
  <si>
    <t xml:space="preserve"> libxml2 </t>
  </si>
  <si>
    <t xml:space="preserve"> LNEI3CACT</t>
  </si>
  <si>
    <t xml:space="preserve"> make </t>
  </si>
  <si>
    <t xml:space="preserve"> norme C11 </t>
  </si>
  <si>
    <t xml:space="preserve"> Perl </t>
  </si>
  <si>
    <t xml:space="preserve"> PostgreSQL </t>
  </si>
  <si>
    <t xml:space="preserve"> printf </t>
  </si>
  <si>
    <t xml:space="preserve"> SAX </t>
  </si>
  <si>
    <t xml:space="preserve"> SQLite </t>
  </si>
  <si>
    <t xml:space="preserve"> struct tm </t>
  </si>
  <si>
    <t xml:space="preserve"> syslog </t>
  </si>
  <si>
    <t>OW1.6PRE</t>
  </si>
  <si>
    <t>PrestaShop 1.6</t>
  </si>
  <si>
    <t>PrestaShop, solution open source 100% française, est l'un des meilleurs CMS actuels pour créer et administrer une boutique en ligne.
Avec ce livre, vous suivrez pas à pas toutes les étapes pour installer et paramétrer votre site e-commerce, depuis l'hébergement jusqu'au suivi de l'activité en passant par la personnalisation graphique. Vous verrez comment paramétrer la boutique pour organiser vos ressources (employés, transporteurs...), en définir le périmètre (zones, pays...) et les conditions d'application (devises, taxes, modes de paiement, gestion des transporteurs...). Vous verrez ensuite comment structurer au mieux votre catalogue en définissant les catégories de produits, puis les marques distribuées et les fournisseurs auxquels vous ferez appel ; vous préciserez les attributs et leurs valeurs ainsi que les caractéristiques avant de créer efficacement les produits proposés par votre site e-commerce. 
Les fonctions marketing et merchandising sont étudiées en détail pour dynamiser les ventes avec des actions efficaces : scènes (images avec zones réactives), produits phares, promotions, ventes croisées, navigation à facettes (filtrage de l'affichage des produits par critères), listes de cadeaux, commentaires client...
Votre site est fin prêt, tous les réglages sont spécifiés, votre catalogue est terminé, les promotions sont en route... Place aux ventes ! Le chapitre 8 est consacré au processus d'achat dans toutes ses étapes à la fois côté client (Front Office) et administration (Back Office) ; vous mettrez en place tous les mécanismes commerciaux clés du e-commerce, garants de la satisfaction de vos clients : retours produits, avoirs, relances des commandes...
La gestion de la relation client n'est pas en reste avec l'e-mailing, la fidélisation, le parrainage, les cadeaux d'anniversaire... ; le contrôle et le suivi de l'activité sont primordiaux et facilités par les nombreux tableaux de bord, statistiques et indicateurs divers qui vous permettront d'adapter votre stratégie de vente afin d'optimiser l'exploitation de votre site e-commerce.
Le livre se termine par une présentation du système modulaire qui permet d'étendre les fonctionnalités de votre site en fonction de vos besoins à l'aide des 100 modules pré-installés avec la version standard ou en achetant des modules supplémentaires sur la place de marché des add-ons Prestashop.
Avec ce livre, vous découvrirez les nouvelles fonctionnalités de la version 1.6 de PrestaShop : interface d'administration optimisée personnalisable et responsive, indicateurs statistiques améliorés, parcours client fluidifié grâce à l'aperçu rapide des produits en popup, les filtres d'attributs produits, les commentaires clients sur les fiches produits et la mise en panier simplifiée.</t>
  </si>
  <si>
    <t>%SITE_CLIENT%/?library_guid=9114361B-BA61-4274-A39D-D5FEEA6D2BFF</t>
  </si>
  <si>
    <t xml:space="preserve"> LNOW1.6PRE</t>
  </si>
  <si>
    <t>OW3.3JOO</t>
  </si>
  <si>
    <t>Joomla! 3.3</t>
  </si>
  <si>
    <t>Créez et administrez vos sites Web</t>
  </si>
  <si>
    <t>Joomla! est un des meilleurs CMS (Content Management System - Système de gestion de contenu) ; open source, donc totalement gratuit, il permet de créer des sites web puissants et se distingue de ses concurrents par des fonctionnalités nativement très avancées. L'arrivée de la version 3 a marqué l'âge de la maturité avec une architecture MVC performante, un design responsif (s'adaptant aux portables et tablettes) basé sur Bootstrap, une rapidité de traitement accrue ainsi qu'une fiabilité à toute épreuve. Proposant bien plus qu'un simple outil de création de blog, Joomla! permet de déployer puis de faire évoluer de véritables applicatifs web. 
Ce livre s'adresse aux débutants comme aux utilisateurs plus aguerris soucieux de comprendre les avancées de la version 3.3 ; il vous présente une méthodologie de travail et des explications détaillées étape par étape pour une prise en main progressive de cette version de Joomla! afin de construire des sites performants.
Vous verrez comment installer Joomla! dans toutes les configurations, locales ou distantes, sous Mac ou Windows,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et modules.
La construction d'un site multilingue sera étudiée en détail ; vous exploiterez également les outils de navigation et de recherche. La force de Joomla! réside dans son extensibilité, vous verrez donc comment installer et paramétrer des extensions, composants, modules, plug-ins, pour accroître les potentialités de votre site : contenu multimédia, Google Maps... Avec un système complet de e-commerce comme Hikashop, vous apprendrez à créer et paramétrer une boutique en ligne.
Un chapitre est consacré au référencement de votre site ; le livre se termine par la présentation des principales fonctions d'administration et d'optimisation du site : socialisation, statistiques mais aussi sécurité, maintenance, sauvegarde et mise à jour.</t>
  </si>
  <si>
    <t>%SITE_CLIENT%/?library_guid=F2D39CA2-0B06-4F24-8A66-CD5106932E7B</t>
  </si>
  <si>
    <t xml:space="preserve"> Flux RSS </t>
  </si>
  <si>
    <t xml:space="preserve"> Hikashop </t>
  </si>
  <si>
    <t xml:space="preserve"> HMTL </t>
  </si>
  <si>
    <t xml:space="preserve"> LNOW3.3JOO</t>
  </si>
  <si>
    <t xml:space="preserve"> Référencement </t>
  </si>
  <si>
    <t xml:space="preserve">Open Source </t>
  </si>
  <si>
    <t>RI13EXCS</t>
  </si>
  <si>
    <t>Configuration et gestion de votre environnement de messagerie</t>
  </si>
  <si>
    <t>Ce livre sur Exchange Server 2013 va vous permettre de passer en revue les principaux sujets et composants liés à la planification, l'installation, la configuration et la maintenance de Microsoft Exchange Server 2013. &amp;Agrave; l'aide des nombreux exemples et situations détaillées, vous serez capable de monter une infrastructure complète et sécurisée représentative des conditions réelles de mise en production d'une infrastructure de messagerie s'appuyant sur Microsoft Exchange Server 2013.
Après un rappel sur les interactions entre Exchange Server et l'annuaire Active Directory, les auteurs détaillent l'installation du serveur au sein d'une organisation puis présentent les principaux outils d'administration et l'ensemble des critères vous permettant d'évaluer l'architecture de l'infrastructure Exchange Server 2013 à mettre en place. Dans les chapitres suivants, les auteurs détaillent l'implémentation des services de Boîte aux lettres, d'Accès client, du rôle Transport Edge ainsi que la gestion des objets destinataires, des listes d'adresses. Avec les derniers chapitres vous pourrez sécuriser les accès à votre infrastructure Exchange Server 2013, mettre en place une solution de haute disponibilité ainsi qu'une stratégie de sauvegarde de vos données Exchange.
Ce livre sera votre compagnon pour tous vos projets d'implémentation et d'administration en vous apportant pas à pas les connaissances nécessaires au bon déroulement de ceux-ci.
Les chapitres du livre :
Avant-propos - Introduction à Exchange 2013 - Intégration à Active Directory - Pré-requis et installation d'Exchange 2013 - Présentation des outils d'administration - Dimensionnement et architecture - Services de boîtes aux lettres - Services d'accès client - Configuration des composants de transport - Implémentation du rôle Transport Edge - Administration des objets destinataires - Gestion des listes d'adresses - Mise en place de la sécurité - Implémentation de la haute disponibilité - Support opérationnel d'Exchange 2013</t>
  </si>
  <si>
    <t>%SITE_CLIENT%/?library_guid=79A289ED-C366-4AEA-98D8-60948B69F9C0</t>
  </si>
  <si>
    <t xml:space="preserve"> exchange server 2013 </t>
  </si>
  <si>
    <t xml:space="preserve"> LNRI13EXCS</t>
  </si>
  <si>
    <t>EI14SQL</t>
  </si>
  <si>
    <t>Implémentation d'une solution de Business Intelligence (Sql Server, Analysis Services, Power BI...)</t>
  </si>
  <si>
    <t>Thomas Gauchet</t>
  </si>
  <si>
    <t>Gauchet, Thomas</t>
  </si>
  <si>
    <t>Ce livre sur SQL Server 2014 s'adresse à toutes les personnes désireuses de mettre en oeuvre les techniques de l'informatique décisionnelle (ou BI, Business Intelligence) à l'aide des composants de la suite Microsoft SQL Server 2014 : la base de données SQL relationnelle, l'ETL Integration Services, le modèle sémantique tabulaire Analysis Services, le modèle sémantique multidimensionnel OLAP Analysis Service, les rapports avec Reporting Services et les outils Power BI. La connaissance de la base de données relationnelle SQL Server est un pré-requis souhaitable pour tirer pleinement profit de ce livre.
Celui-ci présente les principes universels de la BI, puis décrit l'ensemble de l'offre Microsoft dans l'optique de donner au lecteur les clés pour concevoir la solution la plus adaptée à ses besoins réels, du  Data Warehouse à la BI dite "en libre-service".
 L'implémentation et les fondamentaux de chacun des logiciels de la suite SQL Server, y compris les outils Power Pivot et Power View sont alors décrits en détail.
 &amp;Agrave; l'issue de cet ouvrage, vous serez capable d'implémenter et déployer une solution de Business Intelligence avec les technologies Microsoft, définir leur agencement et développer un premier projet robuste à déployer en production.
Le code des exemples du livre est en téléchargement sur le site www.editions-eni.fr.
Les chapitres du livre :
Avant-propos &amp;ndash; Partie Business Intelligence : Introduction à la Business Intelligence - Théories de la Business Intelligence - Business Intelligence Microsoft &amp;ndash; Partie Data Mart et modèle sémantique : Modéliser le Data Mart SQL - Créer le modèle tabulaire - Créer le modèle multidimensionnel  - Finaliser le modèle multidimensionnel &amp;ndash; Partie Reporting et Power BI : Créer des rapports avec SSRS - Exploiter SSRS - Power Pivot et Power View &amp;ndash; Partie Préparation des données : Alimenter le Data Mart avec SSIS - Exploiter et maîtriser SSIS - Tirer parti de SQL pour l'ETL</t>
  </si>
  <si>
    <t>%SITE_CLIENT%/?library_guid=DC432769-BDF0-42D2-8652-5CEEEB1837FE</t>
  </si>
  <si>
    <t xml:space="preserve"> dw </t>
  </si>
  <si>
    <t xml:space="preserve"> livre bi </t>
  </si>
  <si>
    <t xml:space="preserve"> livre business intelligence </t>
  </si>
  <si>
    <t xml:space="preserve"> livre microsoft </t>
  </si>
  <si>
    <t xml:space="preserve"> livre sql server </t>
  </si>
  <si>
    <t xml:space="preserve"> LNEI14SQL</t>
  </si>
  <si>
    <t xml:space="preserve"> reporting services </t>
  </si>
  <si>
    <t xml:space="preserve">livre sql </t>
  </si>
  <si>
    <t>EPJAWS</t>
  </si>
  <si>
    <t>Web sémantique et modélisation ontologique (avec G-OWL)</t>
  </si>
  <si>
    <t>Guide du développeur Java sous Eclipse</t>
  </si>
  <si>
    <t>Michel Héon</t>
  </si>
  <si>
    <t>Héon, Michel</t>
  </si>
  <si>
    <t>Ce livre s'adresse à l'informaticien et développeur qui souhaite construire des applications Java pour le web sémantique. Le web sémantique est un écosystème complexe qui intègre un ensemble de dispositifs logiciels nécessaires à la modélisation, à la diffusion et à l'exploitation des connaissances entreposées dans une ontologie. En tant qu'environnement de développent intégré, l'IDE Eclipse met à disposition du développeur Java un ensemble de fonctionnalités destinées à cimenter cet écosystème dans la perspective de construire un environnement de développement d'applications sémantiques. L'auteur commence par donner un aperçu des principaux usages du web sémantique ainsi que des notions associées à la représentation des connaissances et à l'ontologie. Dans une perspective pragmatique, l'auteur présente ensuite une procédure détaillée d'intégration des dispositifs nécessaires au développement d'applications sémantiques en Java ainsi que l'encapsulation en plug-in Eclipse : du Java OWL-API pour la manipulation et la sérialisation d'ontologies, de l'API de Pellet pour assurer le raisonnement logique de l'ontologie, de l'intégration de Protégé pour l'édition d'ontologies. Il décrit la configuration à mettre en place pour définir Eclipse comme serveur de développement web d'ontologies. 
Respectant la séquence de présentation du W3C OWL-2 Primer, chaque élément d'expressivité de la modélisation ontologique est repris, expliqué et schématisé dans le langage G-OWL avant d'être défini en Java dans la syntaxe du Java OWL-API. Une démonstration de raisonnement logique complémente la discussion concernant l'expressivité. En tant que fichier informatique, le document ontologique possède des caractéristiques de traitement qui lui sont propres ; une section du livre est consacrée à la manipulation Java du document ontologique ainsi qu'à la manipulation Java des paramètres du raisonneur.
L'auteur conclut son livre en réalisant un projet de synthèse, en Java, sur l'implantation d'un arbre de décisions à base d'ontologies.
Des éléments complémentaires sont en téléchargement sur le site www.editions-eni.fr.
Les chapitres du livre :
Avant-propos &amp;ndash; Écosystème et architecture du Web sémantique &amp;ndash; Représentation des connaissances et ontologie &amp;ndash; Écosystème de développement &amp;ndash; Structure documentaire d'une ontologie &amp;ndash; Raisonneur et la logique des descriptions &amp;ndash; Fondamentaux de la modélisation ontologique &amp;ndash; Expressivités avancées d'OWL &amp;ndash; Propriétés associées à un type de données &amp;ndash; Information documentaire et annotation &amp;ndash; Projet : l'arbre de décision Onto-DeTal &amp;ndash; Conclusion</t>
  </si>
  <si>
    <t>%SITE_CLIENT%/?library_guid=01AEA26D-EEAA-4627-905A-CC6E6E9AF08F</t>
  </si>
  <si>
    <t xml:space="preserve"> g</t>
  </si>
  <si>
    <t xml:space="preserve"> gowl </t>
  </si>
  <si>
    <t xml:space="preserve"> LNEPJAWS</t>
  </si>
  <si>
    <t xml:space="preserve"> ontologie </t>
  </si>
  <si>
    <t xml:space="preserve"> owl </t>
  </si>
  <si>
    <t xml:space="preserve"> pellet </t>
  </si>
  <si>
    <t xml:space="preserve"> protégé </t>
  </si>
  <si>
    <t xml:space="preserve"> raisonneur </t>
  </si>
  <si>
    <t xml:space="preserve"> w3c owl</t>
  </si>
  <si>
    <t xml:space="preserve"> Web Ontology Language </t>
  </si>
  <si>
    <t xml:space="preserve">2 primer </t>
  </si>
  <si>
    <t xml:space="preserve">ontology </t>
  </si>
  <si>
    <t xml:space="preserve">owl </t>
  </si>
  <si>
    <t>EP12R2SCCM</t>
  </si>
  <si>
    <t>System Center 2012 R2 Configuration Manager (SCCM)</t>
  </si>
  <si>
    <t>Concepts, Utilisation et Administration</t>
  </si>
  <si>
    <t>988 pages</t>
  </si>
  <si>
    <t>Préface de Jean-Philippe DUPUICH, Chef Produit System Center &amp;ndash; Microsoft France
Ce livre sur System Center 2012 Configuration Manager SP1 et R2 s'adresse à toute personne qui, confrontée à l'administration de périphériques et de ressources dans son entreprise, participe à un projet de mise en oeuvre ou utilise quotidiennement ce produit. Le suivi des différents chapitres permettra au lecteur la maîtrise des concepts, l'acquisition des compétences pour déployer, administrer et utiliser SCCM 2012 R2. 
Après une présentation de l'historique du produit et des concepts permettant la conception d'une architecture ConfigMgr, les auteurs détaillent l'installation du produit sous la forme d'un pas-à-pas. Une fois l'infrastructure en place, le lecteur passe à la planification et à la gestion du client ConfigMgr pour les différents systèmes (Windows, Mac OS et UNIX/Linux). Le chapitre suivant présente les ressources, la planification des limites et groupes de limites nécessaires au fonctionnement des clients. Le lecteur peut ensuite aborder le cycle de vie du client ConfigMgr avec les phases de déploiement, de maintien, de mise à jour et de désinstallation. Dans les chapitres 4 et 5 le lecteur découvre comment exploiter les différents inventaires proposés par ConfigMgr : l'inventaire matériel, logiciel, Asset Intelligence et le contrôle d'usage logiciel. Il s'initie à la création de requêtes, de collections et de rapports pour exploiter l'inventaire et administrer les ressources.
Les chapitres  6 à 10 détaillent des fonctionnalités plus poussées proposées par SCCM 2012 R2 : télédistribution d'applications, modèle hérité (Package), nouveau modèle (Application), sécurité des ressources clientes, mise à jour logicielle, protection avec System Center 2012 Endpoint Protection (SCEP), sécurisation de l'accès au réseau avec Network Access Protection (NAP), déploiement et migration de systèmes d'exploitation avec OSD. Vous retrouverez toutes les informations permettant la gestion des périphériques modernes (MDM) comme Windows Phone, Windows 8.1, Windows RT, iOS, et Android. Vous obtiendrez toutes les informations nécessaires à la gestion de la conformité des systèmes et à la configuration de paramétrages et au déploiement de profils (WiFi, Certificats, VPN, etc.). Le chapitre 11 donne un aperçu de tous les outils de contrôle distant (Wake ON Lan, Remote Tools...) proposés.
Le chapitre 12 traite particulièrement de la migration d'environnements System Center Configuration Manager 2007 ou 2012. Les chapitres 13 et 14 sont dédiés à la sécurisation et au maintien d'une infrastructure ConfigMgr 2012. Enfin, le livre fournit des informations primordiales sur l'administration, la supervision et le dépannage de l'infrastructure SCCM 2012 R2.
Les chapitres du livre :
Avant-propos &amp;ndash; Aperçu et fondamentaux de ConfigMgr 2012 &amp;ndash; Concevoir et déployer ConfigMgr 2012 &amp;ndash; Planifier et gérer le client ConfigMgr &amp;ndash; Inventaires &amp;ndash; Requêtes, collections et rapports &amp;ndash; La distribution d'applications &amp;ndash; La sécurité des ressources clientes &amp;ndash; Le déploiement de système d'exploitation &amp;ndash; La gestion des périphériques mobiles &amp;ndash; La gestion de la conformité &amp;ndash; Les outils de contrôle distant &amp;ndash; La migration d'environnements &amp;ndash; Sécurisation de ConfigMgr 2012 - Maintenir une infrastructure SCCM 2012 &amp;ndash; Conclusion</t>
  </si>
  <si>
    <t>%SITE_CLIENT%/?library_guid=55E8DEC0-FAFB-4720-8CBC-D6587FE44494</t>
  </si>
  <si>
    <t xml:space="preserve"> LNEP12R2SCCM</t>
  </si>
  <si>
    <t xml:space="preserve"> migration </t>
  </si>
  <si>
    <t xml:space="preserve"> Remote Tools </t>
  </si>
  <si>
    <t xml:space="preserve"> Wake ON Lan </t>
  </si>
  <si>
    <t xml:space="preserve">livre SCCM </t>
  </si>
  <si>
    <t>SO5C13VS</t>
  </si>
  <si>
    <t>C# 5</t>
  </si>
  <si>
    <t>Développez des applications Windows avec Visual Studio 2013</t>
  </si>
  <si>
    <t>Ce livre sur le développement d'applications Windows avec le langage C# et Visual Studio 2013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2013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d'applications pour Windows 8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le livre est en téléchargement sur le site www.editions-eni.fr.
Les chapitres du livre :
Avant-propos - Partie Création de projets : Travailler avec Visual Studio 2013 - L'architecture .NET - Partie Création de classes : Introduction au langage C# - La création de types - L'héritage - Types génériques - Délégués, évènements et expressions lambda - Partie Création d'interface utilisateur : Création de formulaires - Implémentation de gestionnaires d'évènements - Validation de la saisie - Création de contrôles utilisateurs - Création d'applications Windows 8.1 - Partie Tests, débogage et gestion d'erreurs : Débogage - Gestion des exceptions - Monitoring - Tests unitaires - Partie Gestion des données avec ADO.NET Entity Framework : Création du modèle de données - Présentation de Entity Framework - Partie Gestion des données avec LINQ : Présen</t>
  </si>
  <si>
    <t>SOLUTIONS INFORMATIQUES</t>
  </si>
  <si>
    <t>%SITE_CLIENT%/?library_guid=26C71255-A0A1-49B8-B062-D44E21185C78</t>
  </si>
  <si>
    <t xml:space="preserve"> LNSO5C13VS</t>
  </si>
  <si>
    <t>EI8TOM</t>
  </si>
  <si>
    <t>Apache Tomcat 8</t>
  </si>
  <si>
    <t>Guide d'administration du serveur Java EE 7 sous Windows et Linux</t>
  </si>
  <si>
    <t>Ce livre sur Apache Tomcat 8 s'adresse à toute personne appelée à mettre en oeuvre ce serveur d'applications sous Windows ou Linux, que ce soit pour des besoins de test, de développement, ou des besoins de production dans un environnement d'entreprise. 
Les premiers chapitres permettent de faire quelques rappels essentiels sur les technologies Internet et Java/Java EE, massivement utilisées par Tomcat. 
Les chapitres suivants se concentrent sur les aspects fondamentaux de l'administration d'un serveur d'application tels que l'installation, en tenant compte des contraintes d'entreprise, la gestion des applications ou encore la configuration de Tomcat 8.
Enfin les derniers chapitres traitent des sujets plus avancés que sont la sécurité, la supervision du serveur et l'optimisation des performances, la mise en cluster de serveurs, pour conclure sur l'utilisation de Tomcat 8 lors des phases de développement d'applications.
Avec un tel livre, le lecteur possède toutes les clés pour mettre en place une véritable infrastructure d'entreprise sécurisée et performante. 
Si le lecteur est familier d'une version précédente de Tomcat, il pourra approfondir ses connaissances en trouvant dans ces pages une information précise pour une mise en application immédiate.
Les chapitres du livre :
Avant-propos &amp;ndash; Préambule &amp;ndash; La plate-forme Java EE &amp;ndash; Installation et configuration &amp;ndash; Administration du serveur &amp;ndash; Déploiement et gestion des applications &amp;ndash; La sécurité du serveur et des applications &amp;ndash; Analyse et supervision &amp;ndash; Clustering et supervision &amp;ndash; Utiliser Tomcat pour le développement &amp;ndash; Installation et configuration de MySQL &amp;ndash; Installation et configuration d'OpenLDAP</t>
  </si>
  <si>
    <t>%SITE_CLIENT%/?library_guid=688209EB-A44D-425D-974F-939953CDBFC5</t>
  </si>
  <si>
    <t xml:space="preserve"> jee6 </t>
  </si>
  <si>
    <t xml:space="preserve"> LNEI8TOM</t>
  </si>
  <si>
    <t xml:space="preserve"> servlets </t>
  </si>
  <si>
    <t xml:space="preserve">livre tomcat </t>
  </si>
  <si>
    <t>EI10EXCS</t>
  </si>
  <si>
    <t>Exchange Server 2010</t>
  </si>
  <si>
    <t>Exploitation d'une plateforme de messagerie</t>
  </si>
  <si>
    <t>Ce livre sur Exchange Server 2010 s'adresse aux administrateurs de messagerie qui souhaitent, d'une part maîtriser l'exploitation quotidienne de leur organisation Exchange Server 2010 et d'autre part, trouver des procédures valides pour les opérations à lancer sur leur plateforme. Il expose les opérations de configuration et de gestion basées sur l'utilisation des consoles et outils d'administration du produit. 
Les compétences techniques requises pour tirer pleinement profit de ce livre sont celles d'un administrateur de messagerie en environnement Microsoft : Windows Server, Active Directory, les bases de PowerShell, Exchange Server.
Après une présentation des nouveautés de la version 2010 du produit par rapport aux versions précédentes, l'auteur parcourt l'ensemble des aspects de l'administration. Les premiers chapitres traitent de la gestion des objets du système de messagerie (boîtes aux lettres, groupes de distribution, listes d'adresses) et de l'administration des bases de données. Puis il présente le nouveau modèle de sécurité d'Exchange Server 2010 : Role Based Access Control. Certaines des nouvelles fonctionnalités de cette version sont présentées au chapitre sept : les fonctions de boîte aux lettres d'archive, les balises de rétention, les stratégies de rétention, le blocage de litige, la recherche multi boîtes aux lettres. L'auteur détaille ensuite la mise en place de la solution de haute disponibilité des bases de données : DAG (Database Availability Group). Les chapitres suivants passent en revue les options de configuration et la gestion des rôles de serveur d'accès client et de transport. Pour ce dernier, quelques scénarios de règles de transport sont détaillés, dont l'intégration avec les services AD RMS. Divers utilitaires sont présentés au chapitre onze, ainsi que quelques produits existants pour la sauvegarde et la restauration en environnement Exchange. Enfin, le dernier chapitre est un atelier de préparation et de configuration d'un environnement hybride entre une organisation Exchange 2010 et un compte Office 365.
Des éléments complémentaires sont en téléchargement sur le site www.editions-eni.fr.
Les chapitres du livre :
Avant-propos - Vue d'ensemble - Tâches post-installation - Administration des bases de données - Gestion des objets utilisateurs - Gestion des groupes et listes d'adresses - Sécurité - Archivage, rétention et audit - Haute disponibilité - Gestion du rôle accès client - Gestion du rôle Hub Transport - Maintenance et sauvegarde - Configuration hybride - Annexes</t>
  </si>
  <si>
    <t>%SITE_CLIENT%/?library_guid=E768F1AF-7CAC-4E97-9626-E0EC327875B7</t>
  </si>
  <si>
    <t xml:space="preserve"> bal </t>
  </si>
  <si>
    <t xml:space="preserve"> DAG </t>
  </si>
  <si>
    <t xml:space="preserve"> Database Availability Group </t>
  </si>
  <si>
    <t xml:space="preserve"> LNEI10EXCS</t>
  </si>
  <si>
    <t xml:space="preserve"> RBAC </t>
  </si>
  <si>
    <t xml:space="preserve"> Role Based Access Control </t>
  </si>
  <si>
    <t>RI8JAV</t>
  </si>
  <si>
    <t>JAVA 8</t>
  </si>
  <si>
    <t>Les fondamentaux du langage Java (avec exercices pratiques et corrigés)</t>
  </si>
  <si>
    <t>Thierry Groussard</t>
  </si>
  <si>
    <t>Groussard, Thierry</t>
  </si>
  <si>
    <t>Ce livre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Les trois premiers chapitres présentent les bases du langage, de la programmation objet et les nouveautés de la version 8. Le lecteur découvrira notamment  les nouvelles API de gestion des dates, les expressions Lambda et leur application dans la gestion des collections. Les chapitres suivants étudient le développement d'applications graphiques avec la bibliothèque Swing et la création d'applets permettant d'enrichir facilement le contenu de pages web. Le développement d'applications client/serveur est également présenté avec l'API JDBC assurant l'accès aux bases de données. Le déploiement étant une étape importante du succès d'une application, le dernier chapitre présente la distribution d'une application avec la solution classique des fichiers d'archives sécurisés ou l'utilisation plus souple de la technologie Java Web Start.
De nombreux exercices avec leurs corrigés vous permettront de valider vos connaissances et de mettre en pratique immédiatement les notions étudiées.
Le livre ne nécessite pas d'outils de développement spécifiques. Un éditeur de texte et les outils disponibles gratuitement sur le site d'Oracle sont suffisants pour mener à bien l'apprentissage de ce langage passionnant et en plein essor.
Des éléments complémentaires sont en téléchargement sur le site www.editions-eni.fr.
Les chapitres du livre :
Avant-propos &amp;ndash; Présentation &amp;ndash; Bases du langage &amp;ndash; Programmation objet &amp;ndash; Applications graphiques &amp;ndash; Les applets &amp;ndash; Accès aux bases de données &amp;ndash; Déploiement d'applications</t>
  </si>
  <si>
    <t>%SITE_CLIENT%/?library_guid=76EFDF63-2673-49F7-B051-D061A390B1CE</t>
  </si>
  <si>
    <t xml:space="preserve"> java8 </t>
  </si>
  <si>
    <t xml:space="preserve"> LNRI8JAV</t>
  </si>
  <si>
    <t>RB13SHA</t>
  </si>
  <si>
    <t>SharePoint 2013</t>
  </si>
  <si>
    <t>Cet ouvrage est destiné aux utilisateurs, collaborateurs et concepteurs amenés à utiliser les fonctionnalités collaboratives d'un site Intranet (ou plate-forme) développé avec les technologies SharePoint 2013. Les points abordés vous permettront d'acquérir les compétences nécessaires pour utiliser, gérer et organiser un site SharePoint. 
Après une vue d'ensemble des fonctionnalités et vocabulaire à connaître, vous apprendrez à créer et gérer des sites et des sous-sites (site d'équipe, site de blog, site de pages Wiki, Centre de documents et Espace de travail), à personnaliser leur aspect et leur méthode d'accès. Via la gestion des autorisations et des niveaux d'autorisation, vous pourrez contrôler et gérer les accès des différents groupes d'utilisateurs. Après vous êtes familiarisé avec l'ajout et le partage de contenus des listes et des bibliothèques, vous apprendrez à créer des nouvelles bibliothèques de documents, d'images ou de pages Wiki. Vous concevrez des listes de tâches ou d'annonces, des discussions dans un forum, des questions dans une enquête, vous apprendrez à planifier des rendez-vous dans un calendrier et, pour finir, à créer vos propres listes et affichages. 
Le partage d'informations passant essentiellement par des pages Web, une partie de cet ouvrage est entièrement consacrée à leur élaboration et à leur mise en page en distinguant les pages Wiki et les pages de composants WebPart. L'insertion d'objets tels que des tableaux, des images, des vidéos et des liens hypertextes ainsi que l'ajout de liens entre les pages Web sont détaillés. L'utilisation des outils SharePoint pour effectuer des recherches, être prévenu par e-mail des modifications des éléments d'un site ou effectuer un suivi de documents via les flux de travail compléteront cet apprentissage.</t>
  </si>
  <si>
    <t>%SITE_CLIENT%/?library_guid=BC22DBB4-FC92-48A9-BDE0-B357B5E09127</t>
  </si>
  <si>
    <t xml:space="preserve"> Bibliothèque de docs </t>
  </si>
  <si>
    <t xml:space="preserve"> Bibliothèque de documents </t>
  </si>
  <si>
    <t xml:space="preserve"> Blog </t>
  </si>
  <si>
    <t xml:space="preserve"> Espace de travail collaboratif </t>
  </si>
  <si>
    <t xml:space="preserve"> Flux de travail </t>
  </si>
  <si>
    <t xml:space="preserve"> GED </t>
  </si>
  <si>
    <t xml:space="preserve"> LNRB13SHA</t>
  </si>
  <si>
    <t xml:space="preserve"> Wiki </t>
  </si>
  <si>
    <t xml:space="preserve"> WorkFlow </t>
  </si>
  <si>
    <t xml:space="preserve">WebPart </t>
  </si>
  <si>
    <t>EP11GORA</t>
  </si>
  <si>
    <t>Oracle 11g</t>
  </si>
  <si>
    <t>Optimisez vos bases de données en production (ressources matérielles, stockage, mémoire, requêtes)</t>
  </si>
  <si>
    <t>Emmanuel Humblot</t>
  </si>
  <si>
    <t>Humblot, Emmanuel</t>
  </si>
  <si>
    <t>Ce livre s'adresse aux administrateurs de bases de données Oracle 11g qui souhaitent développer leurs compétences dans l'optimisation du fonctionnement des bases de données dont ils ont la charge : utiliser au mieux les infrastructures matérielles à leur disposition, organiser la mémoire, les fichiers de différents types, les tables et index de leurs bases de données de manière pertinente et efficace et enfin, écrire des requêtes optimisées. L'architecte système collaborant avec des DBA y trouvera également des informations utiles, le chef de projet technique y lira des conseils avisés sur la configuration des tables et index et son équipe de développeurs disposera d'une liste de bonnes pratiques à mettre en oeuvre afin de concevoir des requêtes performantes.
Les premiers chapitres expliquent comment optimiser l'utilisation des ressources matérielles afin de configurer au mieux l'architecture physique et logique de la base de données : choix de l'architecture matérielle, les entrées/sorties, la mémoire et le stockage (fichiers, tables et index).
Dans la suite du livre, l'auteur passe en revue les différents aspects de l'optimisation du fonctionnement d'une base en production : gestion du référentiel des statistiques, optimisation du code SQL, surveillance des évènements d'attente et des verrous, gestionnaire de ressources. Le dernier chapitre passe en revue les différents outils qu'Oracle met à disposition afin d'assister le DBA dans ses tâches d'optimisation.
Des scripts sont proposés en téléchargement sur le site www.editions-eni.fr.
Les chapitres du livre :
Avant-propos &amp;ndash; Choisir la bonne architecture matérielle &amp;ndash; Optimisation des entrées/sorties &amp;ndash; Optimisation de la mémoire &amp;ndash; Optimisation du stockage des données &amp;ndash; Les statistiques d'optimisation &amp;ndash; L'optimisation SQL &amp;ndash; Les événements d'attente et les verrous &amp;ndash; Le gestionnaire de ressources &amp;ndash; Outils et assistants d'optimisation</t>
  </si>
  <si>
    <t>%SITE_CLIENT%/?library_guid=A1A83721-FA04-4B95-B7CA-65B67DDB7790</t>
  </si>
  <si>
    <t xml:space="preserve"> dba </t>
  </si>
  <si>
    <t xml:space="preserve"> LNEP11GORA</t>
  </si>
  <si>
    <t>EPREAUC</t>
  </si>
  <si>
    <t>La réalité augmentée avec Unity</t>
  </si>
  <si>
    <t>Guide du développeur (exemples et solution complète avec C#)</t>
  </si>
  <si>
    <t>Stéphane Dorlac</t>
  </si>
  <si>
    <t>Dorlac, Stéphane</t>
  </si>
  <si>
    <t>Ce livre s'adresse à un public de développeurs désireux d'apprendre à développer leurs propres solutions de réalité augmentée à l'aide du moteur 3D temps réel Unity. Grâce à une approche pratique et didactique, l'auteur permet aux lecteurs d'entrer rapidement dans le vif du sujet : après avoir analysé les modalités nécessaires à l'élaboration d'un projet de réalité augmentée, vous apprendrez à déployer des applications de réalité augmentée sur des terminaux mobiles (Android, iOS, Windows Phone,...) mais aussi sur PC, Mac ou Linux. Une connaissance générale de la programmation est requise afin d'exploiter au mieux le contenu de cet ouvrage.
Les premiers chapitres présentent les différentes caractéristiques de la réalité augmentée ainsi que son utilisation, et un apprentissage du moteur temps réel Unity qui servira de support d'implémentation pour la suite du livre. Ensuite, les différentes interactions entre les entités virtuelles et réelles sont étudiées à l'aide du langage de programmation C# sous l'environnement Mono. L'ajout du composant de réalité augmentée et l'étude de marqueurs sont décrits à l'aide de nombreux exemples pratiques. 
Enfin, le développement complet d'une application de réalité augmentée pour smartphone est étudié à travers un chapitre entier, qui expose la réflexion sur l'architecture, les contraintes techniques et le déploiement, en apportant à chaque problème une solution concrète et fonctionnelle. 
Tous les codes sources du livre ainsi que les versions compilées sont disponibles en téléchargement sur le site www.editions-eni.fr.
Les chapitres du livre :
Avant-propos &amp;ndash; Appréhender la réalité augmentée &amp;ndash; Comprendre et utiliser Unity &amp;ndash; Étude d'un framework de réalité augmentée &amp;ndash; Exemple d'un projet de réalité augmentée &amp;ndash; Aller plus loin</t>
  </si>
  <si>
    <t>%SITE_CLIENT%/?library_guid=12ADD617-AB13-4D8E-B5B1-938ACA079FDD</t>
  </si>
  <si>
    <t xml:space="preserve"> assets </t>
  </si>
  <si>
    <t xml:space="preserve"> LNEPREAUC</t>
  </si>
  <si>
    <t xml:space="preserve"> mono </t>
  </si>
  <si>
    <t xml:space="preserve"> solid </t>
  </si>
  <si>
    <t xml:space="preserve"> vuforia </t>
  </si>
  <si>
    <t xml:space="preserve">RA </t>
  </si>
  <si>
    <t>AT14AUT</t>
  </si>
  <si>
    <t>AutoCAD 2014</t>
  </si>
  <si>
    <t>Edition du 1 September 2013</t>
  </si>
  <si>
    <t>Ce livre sur AutoCAD 2014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Emplacement géographique &amp;ndash; Les nuages de points &amp;ndash; L'habillage &amp;ndash; Les lignes de repère multiples &amp;ndash; Les renseignements &amp;ndash; Les systèmes de coordonnées &amp;ndash; Les projections et vues &amp;ndash; La 3D filaire &amp;ndash; La notion de régions &amp;ndash; Le modeleur 3D volumique &amp;ndash; La 3D surfacique &amp;ndash; Types d'affichage et styles visuels &amp;ndash; La présentation et l'impression du dessin &amp;ndash; Objets annotatifs et échelle d'annotation &amp;ndash; Les fichiers d'échange &amp;ndash; Autodesk 360 &amp;ndash; Les jeux de feuilles &amp;ndash; La personnalisation</t>
  </si>
  <si>
    <t>%SITE_CLIENT%/?library_guid=3EE2F269-70A6-4385-BA63-1FC0FE5FE20D</t>
  </si>
  <si>
    <t xml:space="preserve"> LNAT14AUT</t>
  </si>
  <si>
    <t>RB8.5LOTNU</t>
  </si>
  <si>
    <t>Lotus Notes 8.5</t>
  </si>
  <si>
    <t>Utilisateur - Livre de référence</t>
  </si>
  <si>
    <t>Patrick Antouly</t>
  </si>
  <si>
    <t>Antouly, Patrick</t>
  </si>
  <si>
    <t>Edition du 1 May 2013</t>
  </si>
  <si>
    <t>Ce livre vous présente l'ensemble des fonctionnalités que tout utilisateur de Lotus Notes 8.5 doit connaître pour exploiter au mieux les possibilités offertes par cet environnement de travail collaboratif ; il a été conçu à partir de la version Standard de Lotus Notes 8.5 mais les spécificités de la version Basic y sont mentionnées lorsque cela est nécessaire. 
Après une description de la page d'accueil et de l'espace de travail, vous apprendrez à gérer la base Courrier pour l'envoi et la réception de messages. Vous exploiterez ensuite l'Agenda pour gérer votre planning et organiser vos réunions. Vous verrez également comment gérer vos contacts et vos tâches. 
Un chapitre est consacré à la gestion de votre boîte aux lettres (création de dossier, classement des messages, archivage, gestion des messages en cas d'absence). 
Le chapitre suivant décrit Sametime, la messagerie instantanée de Lotus. Le livre se termine par une présentation de Domino Web Access, la messagerie web d'IBM Lotus Notes.</t>
  </si>
  <si>
    <t>%SITE_CLIENT%/?library_guid=31467E90-30A4-4356-8DD4-A1B5B80A88ED</t>
  </si>
  <si>
    <t xml:space="preserve"> bases </t>
  </si>
  <si>
    <t xml:space="preserve"> courriel </t>
  </si>
  <si>
    <t xml:space="preserve"> environnement Lotus </t>
  </si>
  <si>
    <t xml:space="preserve"> LNRB8.5LOTNU</t>
  </si>
  <si>
    <t xml:space="preserve"> messages </t>
  </si>
  <si>
    <t xml:space="preserve"> Ouvrage </t>
  </si>
  <si>
    <t xml:space="preserve"> Sametime </t>
  </si>
  <si>
    <t xml:space="preserve"> tâches </t>
  </si>
  <si>
    <t xml:space="preserve"> vues </t>
  </si>
  <si>
    <t>OW3.5EXTWOR</t>
  </si>
  <si>
    <t>WordPress 3.5</t>
  </si>
  <si>
    <t>Les meilleures extensions</t>
  </si>
  <si>
    <t>Edition du 1 June 2013</t>
  </si>
  <si>
    <t>Pour créer un site Web, WordPress est actuellement le système de gestion de contenu (CMS : Content Management System) le plus utilisé. Ces atouts sont nombreux : il est facile à installer, son interface est simple d'accès pour les utilisateurs et la gestion du contenu est efficace. Pour créer un site Web qui réponde parfaitement à vos besoins, il est possible d'ajouter à WordPress de nouvelles fonctionnalités appelées extensions ou plugins en anglais.
Il existe plus de 25 000 extensions disponibles ; ce livre a pour objectif de vous présenter les meilleures extensions, celles qui sont indispensables pour rendre votre site encore plus performant ! Ces extensions sont compatibles avec la version 3.5 de WordPress, dernière version disponible lors de la rédaction de ce livre.
Ce livre commence par l'installation de WordPress et des extensions (plugins) puis s'organise par catégories d'extensions : ajouts de nouveaux contenus (calendrier, diaporama d'images, audio, vidéo, formulaire, sondage, téléchargement, carte de localisation...), gestion du contenu (articles les plus populaires, en relation, notation, tableaux, carte du site, réseaux sociaux, commentaire...), gestion des utilisateurs (définition de rôles, de droits, accès au contenu...), optimisation de l'administration (meilleure gestion du contenu, modifier les menus, modifier l'éditeur de texte...) et optimisation du système (sauvegarde, sécurité, recherche, maintenance, référencement...).
Nos critères pour choisir ces extensions ont été la popularité, la pérennité et l'efficacité dans leur mise en place et leur utilisation.
Ce livre est également proposé en coffret</t>
  </si>
  <si>
    <t>%SITE_CLIENT%/?library_guid=BD82104B-D7B2-4576-BB67-485CF5B3DF32</t>
  </si>
  <si>
    <t xml:space="preserve"> LNOW3.5EXTWOR</t>
  </si>
  <si>
    <t xml:space="preserve"> plugin wordpress </t>
  </si>
  <si>
    <t xml:space="preserve">in wordpress  </t>
  </si>
  <si>
    <t xml:space="preserve">word press </t>
  </si>
  <si>
    <t>SOB13EXCTAB</t>
  </si>
  <si>
    <t>Traitez et analysez de gros volumes de données avec Excel</t>
  </si>
  <si>
    <t>Edition du 1 July 2013</t>
  </si>
  <si>
    <t>347 pages</t>
  </si>
  <si>
    <t>Dans toute structure, le volume des données produites ne cesse de croître : données comptables, commerciales, financières ou données relatives à la qualité, à la productivité... Cette masse de données n'a d'intérêt que si elle est exploitée comme source à des tableaux de synthèse afin de mettre en évidence certains indicateurs utiles au gestionnaire.
Une feuille de calcul Excel peut contenir plus d'un million de lignes. Obtenir des statistiques pertinentes et si besoin est, en temps réel sur une telle masse de données est inconcevable sans outils adaptés. Mais comme pour un artisan, disposer d'un bon outil ne suffit pas, il faut aussi et surtout savoir s'en servir. Que vous ayez besoin dans votre fonction d'analyses journalières, hebdomadaires ou mensuelles, Excel dispose d'outils puissants pour faciliter l'analyse de données. 
Ce livre s'adresse à toute personne dont la fonction nécessite de manière régulière et fréquente l'importation, le traitement et l'analyse de grandes masses de données. Il va vous permettre d'aborder les différentes techniques utilisables au quotidien, de l'utilisation des tables de données jusqu'au calcul matriciel. Sera aussi abordée la conception de tableaux de bord mettant en évidence des indicateurs graphiques et chiffrés. Il a été rédigé avec Excel 2013 mais s'applique aussi à la version 2010.
Les 1ers chapitres expliquent comment importer différents types de données et comment les préparer afin de permettre des analyses efficaces. Vous verrez ensuite comment les filtrer, les classer et synthétiser les données de nombreuses feuilles en tableaux de synthèses pertinents en utilisant parfois des fonctions méconnues d'Excel. Vous utiliserez ensuite les outils permettant de mettre en forme ces données pour en faciliter l'analyse : les mises en forme conditionnelles et les nombreux graphiques proposés par Excel. Vous irez plus loin dans l'analyse grâce aux outils de simulation, aux tableaux croisés dynamiques et pour finir, concevrez des tableaux de bord pour le suivi de vos données.
Les exemples présentés dans ce livre sont disponibles en téléchargement sur le site des Editions ENI www.editions-eni.fr.
Ce livre est également proposé en coffret</t>
  </si>
  <si>
    <t>%SITE_CLIENT%/?library_guid=1BFF82D9-A9FF-475B-939A-06C85B2DE2BE</t>
  </si>
  <si>
    <t xml:space="preserve"> LNSOB13EXCTAB</t>
  </si>
  <si>
    <t>RB13OUT</t>
  </si>
  <si>
    <t>Outlook 2013</t>
  </si>
  <si>
    <t>Edition du 1 March 2013</t>
  </si>
  <si>
    <t>Ce guide pratique vous présente dans le détail les  fonctions du logiciel de messagerie Microsoft® Outlook 2013. Il s'adresse à  toute personne désirant découvrir et approfondir l'ensemble de ses  fonctionnalités. Après la description de l'environnement comprenant le ruban et  l'onglet FICHIER, vous verrez comment connecter Outlook aux réseaux sociaux  (LinkedIn, Facebook) ; vous apprendrez à envoyer des messages de différent  format, basés ou pas sur un modèle ; vous verrez aussi comment renvoyer un  message, rappeler un message envoyé par erreur ou marquer un message pour le  suivi. Vous apprendrez également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dans le  détail comment gérer tous les éléments utilisés dans Outlook : sélectionner des  éléments, les rechercher, les trier, les filtrer, les regrouper, les organiser  par catégories&amp;hellip; Un chapitre est consacré à l'archivage des messages par la  création de fichiers de données Outlook (.pst).
Le dernier chapitre aborde la configuration de votre  logiciel de messagerie : comment modifier et créer de nouveaux affichages,  gérer les groupes, raccourcis et dossiers, ajouter des comptes de messagerie et  personnaliser le ruban.
Ce livre est également proposé en coffret 1 | coffret 2</t>
  </si>
  <si>
    <t>%SITE_CLIENT%/?library_guid=8F964D83-8BC7-40DC-8E94-80BC7BBDD839</t>
  </si>
  <si>
    <t xml:space="preserve"> LNRB13OUT</t>
  </si>
  <si>
    <t xml:space="preserve"> Outlook 13 </t>
  </si>
  <si>
    <t xml:space="preserve"> Social Connector </t>
  </si>
  <si>
    <t>RB13EXC</t>
  </si>
  <si>
    <t>Excel 2013</t>
  </si>
  <si>
    <t>Edition du 1 February 2013</t>
  </si>
  <si>
    <t>Ce guide pratique vous présente dans le détail, les différentes fonctions du célèbre tableur Microsoft® Excel 2013 ; il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manuelles ou automatiques (outil Analyse rapide)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création et gestion de tableaux de données, réalisation de tableaux et graphiques croisés dynamiques que vous pourrez aisément filtrer et/ou trier avec ou sans l'aide des segments (slicers). 
 Une partie de ce livre est consacrée au travail collaboratif et comprend donc de nombreuses informations sur la protection des classeurs et sur le partage des données. Les derniers chapitres concernent les techniques pour optimiser la saisie (création de séries de données personnalisées, de listes déroulantes), l'importation et l'exportation de données, les macro-commandes, l'enregistrement des classeurs sous forme de page Web et la gestion de vos comptes Utilisateur.</t>
  </si>
  <si>
    <t>%SITE_CLIENT%/?library_guid=4097A459-0BF9-49E5-B5AB-BD6F3D2563C5</t>
  </si>
  <si>
    <t xml:space="preserve"> excel 13 </t>
  </si>
  <si>
    <t xml:space="preserve"> LNRB13EXC</t>
  </si>
  <si>
    <t xml:space="preserve"> Office 13 </t>
  </si>
  <si>
    <t>RI13EXCV</t>
  </si>
  <si>
    <t>VBA Excel 2013</t>
  </si>
  <si>
    <t>&amp;Agrave; la fois simple, pratique et complet, ce livre sur VBA Excel 2013 s'adresse aux utilisateurs d'Excel ou aux développeurs souhaitant créer des applications de tableur conviviales, fiables et puissantes. 
Outre les éléments de base du langage VBA (structure du langage et concepts de programmation objet) vous permettant d'automatiser les traitements, vous apprendrez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exercice récapitulatif qui vous guide pour la création complète d'une application Excel. 
Les exemples présentés dans l'ouvrage sont en téléchargement sur le site www.editions-eni.fr.
Les chapitres du livre :
Avant-propos &amp;ndash; Présentation &amp;ndash; Le langage VBA &amp;ndash; La programmation objet sous Excel &amp;ndash; Les objets d'Excel &amp;ndash; Les boîtes de dialogue &amp;ndash; Les formulaires &amp;ndash; Amélioration de l'interface utilisateur &amp;ndash; Gestion des événements &amp;ndash; Débogage et gestion des erreurs &amp;ndash; Communication avec les applications Office 2013 &amp;ndash; Internet &amp;ndash; Programmation Windows &amp;ndash; Code d'une mini-application &amp;ndash; Annexes
Ce livre est également proposé en coffret</t>
  </si>
  <si>
    <t>%SITE_CLIENT%/?library_guid=A618807D-68F4-4A9B-872D-22AC49185E67</t>
  </si>
  <si>
    <t xml:space="preserve"> excel 2013 </t>
  </si>
  <si>
    <t xml:space="preserve"> LNRI13EXCV</t>
  </si>
  <si>
    <t>CE5VMVS</t>
  </si>
  <si>
    <t>VMware vSphere 5 Préparation à la certification VMware Certified Professional 5</t>
  </si>
  <si>
    <t>Data Center Virtualization (VCP5-DCV) - Examen VCP510</t>
  </si>
  <si>
    <t>Edition du 1 August 2013</t>
  </si>
  <si>
    <t>Pour vous aider à préparer efficacement l'examen VCP510 de la certification VMware Certified Professional 5 - Data Center Virtualization, ce livre couvre tous les objectifs officiels, tant d'un point de vue théorique que d'un point de vue pratique. Il a été rédigé en français (il ne s'agit pas d'une traduction) par un professionnel reconnu et certifié VMware.
Chapitre après chapitre, vous pourrez valider vos acquis théoriques, à l'aide d'un grand nombre de questions-réponses (96 au total) mettant en exergue aussi bien les éléments fondamentaux que les caractéristiques spécifiques aux concepts abordés. 
Chaque chapitre s'achevant par des travaux pratiques (19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Introduction &amp;ndash; Les nouveautés de vSphere 5 &amp;ndash; Installer et migrer vers vSphere 5 &amp;ndash; Mettre en place des banques de données &amp;ndash; Configurer le réseau &amp;ndash; Sécuriser et connaître son infrastructure &amp;ndash; Déployer des machines virtuelles &amp;ndash; Administrer des machines virtuelles &amp;ndash; Maîtriser une infrastructure vSphere &amp;ndash; Maintenir une infrastructure vSphere</t>
  </si>
  <si>
    <t>%SITE_CLIENT%/?library_guid=3B5951A6-0D77-4F56-80DA-814D3D6A5FCF</t>
  </si>
  <si>
    <t xml:space="preserve"> LNCE5VMVS</t>
  </si>
  <si>
    <t xml:space="preserve">vcp410 </t>
  </si>
  <si>
    <t>OW3.5WORP</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</si>
  <si>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
Ce livre est également proposé en coffret 1 | coffret 2</t>
  </si>
  <si>
    <t>%SITE_CLIENT%/?library_guid=7BF138EA-545D-4DE1-8D69-C46E44A46C19</t>
  </si>
  <si>
    <t xml:space="preserve"> LNOW3.5WORP</t>
  </si>
  <si>
    <t xml:space="preserve"> wp </t>
  </si>
  <si>
    <t>RB13VIS</t>
  </si>
  <si>
    <t>Visio 2013</t>
  </si>
  <si>
    <t>Vous retrouverez dans ce manuel pratique toutes les fonctions du logiciel de création de diagrammes et schémas Microsoft® Visio 2013 : après une présentation de l'interface et de l'espace de travail, vous apprendrez à créer vos premiers diagrammes à l'aide des nombreux modèles et gabarits de formes. Vous exploiterez ensuite les formes (création, édition, formatage, connexion) et organiserez au mieux votre diagramme à l'aide des conteneurs de formes, des calques, de l'Explorateur de dessin, des annotations, des thèmes personnalisés ; vous verrez comment intégrer les données et réaliserez des organigrammes, des diagrammes croisés dynamiques, des plans d'aménagement, des calendriers, des cartes d'orientation et des plans de réseau informatique. Vous découvrirez les fonctions de mise en page et d'impression et les techniques qui vous permettront de créer vos propres modèles, gabarits et formes personnalisées. Dans la dernière partie, vous découvrirez les techniques de partage et d'exportation d'un diagramme ainsi que la personnalisation du ruban et la gestion de votre compte Microsoft.</t>
  </si>
  <si>
    <t>%SITE_CLIENT%/?library_guid=C010EF7C-3162-430A-9E3A-7F3112D6A357</t>
  </si>
  <si>
    <t xml:space="preserve"> LNRB13VIS</t>
  </si>
  <si>
    <t>EPHALACM</t>
  </si>
  <si>
    <t>Hacking</t>
  </si>
  <si>
    <t>Un labo virtuel pour auditer et mettre en place des contre-mesures</t>
  </si>
  <si>
    <t>Franck Ebel, Jérôme Hennecart</t>
  </si>
  <si>
    <t>Ce livre s'adresse à toute personne souhaitant s'initier ou se perfectionner dans le domaine de la sécurité informatique, et donc du hacking, et désireuse de faire un point sur ses compétences. 
Quand une entreprise, un particulier, une association souhaite mettre en place un système d'information, comment vérifier, avant la mise en production, qu'il n'existe pas de faille de sécurité ? Comment tester si les protections mises en place sont efficaces ? Ce livre est conçu pour répondre à ces attentes en guidant le lecteur dans la conception d'un laboratoire virtualisé complet dans lequel de nombreux services seront implémentés. 
Après cette première phase de création, votre laboratoire virtualisé accueillera votre système d'information et vous pourrez alors attaquer celui-ci afin d'en détecter les failles. Pour vous entraîner à cette phase d'attaque,  les auteurs vous proposent de mettre en place dans le laboratoire un ensemble d'éléments faillibles. Ceux-ci sont présentés sous forme d'un challenge de sécurité dédié à l'entraînement. Vous pourrez ainsi vérifier vos compétences et évaluer la qualité des outils d'audit que vous souhaitez utiliser. 
Les auteurs ont cherché à couvrir le domaine le plus large possible avec un coût très raisonnable en investissement matériel. Ainsi, vous serez confrontés à des failles applicatives, des failles Web, des failles systèmes, etc. Une correction des différentes épreuves vous est proposée. 
Pour terminer, les solutions pour se protéger et mettre en place les contre-mesures adaptées sont présentées.
Des éléments complémentaires sont en téléchargement sur le site www.editions-eni.fr.
Les chapitres du livre :
Introduction &amp;ndash; Proxmox &amp;ndash; Machines virtuelles et services &amp;ndash; Mise en place des épreuves &amp;ndash; Plateformes  d'entraînement &amp;ndash; Le matériel indispensable &amp;ndash; Sécurisation du PC
Ce livre est également proposé en coffret</t>
  </si>
  <si>
    <t>%SITE_CLIENT%/?library_guid=E6942060-4181-4DD7-BCE3-601625551EB9</t>
  </si>
  <si>
    <t xml:space="preserve"> arduino  </t>
  </si>
  <si>
    <t xml:space="preserve"> captcha </t>
  </si>
  <si>
    <t xml:space="preserve"> crakme </t>
  </si>
  <si>
    <t xml:space="preserve"> kvm </t>
  </si>
  <si>
    <t xml:space="preserve"> LNEPHALACM</t>
  </si>
  <si>
    <t xml:space="preserve"> openvpn </t>
  </si>
  <si>
    <t xml:space="preserve"> openvz </t>
  </si>
  <si>
    <t xml:space="preserve"> proxmox </t>
  </si>
  <si>
    <t xml:space="preserve"> sip </t>
  </si>
  <si>
    <t xml:space="preserve"> webgoat </t>
  </si>
  <si>
    <t>RI13ACCV</t>
  </si>
  <si>
    <t>VBA Access 2013</t>
  </si>
  <si>
    <t>&amp;Agrave; la fois simple, pratique et complet, ce livre sur VBA Access 2013 s'adresse aux développeurs et aux utilisateurs avertis souhaitant créer des applications professionnelles conviviales, fiables et performantes sous Access.
Outre les éléments de base du langage VBA vous permettant de créer vos propres procédures et fonctions, vous apprendrez à manipuler vos données en utilisant les objets ADO et le langage SQL, à personnaliser vos formulaires et états, à concevoir un ruban Access spécifique à votre application, à piloter les autres applications Office 2013 via la technologie Automation, à exporter des informations sur Internet (au format XML ou HTML) et à utiliser les API Windows.
En plus des nombreux exemples fournis dans cet ouvrage - en téléchargement sur le site www.editions-eni.fr - le dernier chapitre vous guide dans la création d'une mini-application Access.
Les chapitres du livre :
Avant-propos &amp;ndash; Généralités &amp;ndash; Le langage Visual Basic &amp;ndash; Objets et collections &amp;ndash; Objets d'accès aux données &amp;ndash; Le langage SQL &amp;ndash; Gestion des événements &amp;ndash; Débogage et gestion des erreurs &amp;ndash; Personnalisation des formulaires et états &amp;ndash; Amélioration de l'interface utilisateur &amp;ndash; Communication avec les applications Office 2013 &amp;ndash; Programmation Internet &amp;ndash; Programmation Windows &amp;ndash; Code d'une mini-application &amp;ndash; Annexes
Ce livre est également proposé en coffret</t>
  </si>
  <si>
    <t>%SITE_CLIENT%/?library_guid=45EE9199-0720-4FA6-A6D7-8A2CCFE02C2B</t>
  </si>
  <si>
    <t xml:space="preserve"> LNRI13ACCV</t>
  </si>
  <si>
    <t>SO3ULIN</t>
  </si>
  <si>
    <t>Ubuntu Linux</t>
  </si>
  <si>
    <t>Création, configuration et gestion d'un réseau local d'entreprise (3ième édition)</t>
  </si>
  <si>
    <t>Sébastien Bobillier, Gilles Chamillard</t>
  </si>
  <si>
    <t>Bobillier, Sébastien</t>
  </si>
  <si>
    <t>343 pages</t>
  </si>
  <si>
    <t>Ce livre sur Ubuntu Linux résulte de l'expérience acquise par les auteurs lors des formations en Informatique de Gestion et plus spécialement dans l'administration de réseaux locaux d'entreprise. 
Résolument tourné vers l'apprentissage, le lecteur y trouvera un savoir-faire plus que des savoirs : il ne s'agit pas d'un nouveau manuel sur le système Ubuntu Linux, ses commandes et ses services, mais d'un outil de formation sur la création, la configuration et la gestion d'un réseau local d'entreprise. Pour cela, les auteurs s'appuient en priorité sur la virtualisation de serveurs, technique aujourd'hui courante en entreprise. 
Chaque chapitre suit une progression et construit le réseau au fur et à mesure apportant ainsi une vision globale et structurée dans la réalisation. Chaque activité présente une information sur les notions essentielles pour la maîtrise des concepts avant d'aborder les procédures de réalisation pratique de l'activité. L'ouvrage s'adresse donc en premier lieu à tout étudiant de premier cycle en enseignement supérieur (BTS, DUT, etc...) mais aussi à toute personne désireuse de se former, en individuel ou en centre de formation, sur la création et l'administration d'un réseau local à partir d'un système Linux. Enfin, le professionnel verra dans cet ouvrage un moyen plus rapide de mettre en oeuvre un réseau local d'entreprise pour l'adapter à sa propre situation. 
La distribution choisie pour illustrer ces propos est la distribution Ubuntu Precise Pangolin (Ubuntu 12.04), version de référence lors de la sortie de l'ouvrage mais les activités proposées pourront être réalisées avec une version ultérieure d'Ubuntu car elles s'appuieront sur une méthodologie déjà acquise.
Les chapitres du livre :
Avant-propos &amp;ndash; Introduction &amp;ndash; Réseau d'entreprise et serveurs virtuels &amp;ndash; Configuration des services de base &amp;ndash; Services pour intranet et Internet &amp;ndash; Intégration de clients au réseau &amp;ndash; Sécurisation et optimisation &amp;ndash; Spécialisation du réseau &amp;ndash; Annexe
Ce livre est également proposé en coffret</t>
  </si>
  <si>
    <t>%SITE_CLIENT%/?library_guid=FA804EA6-9B84-44B8-9905-B6157943183B</t>
  </si>
  <si>
    <t xml:space="preserve"> Gnome </t>
  </si>
  <si>
    <t xml:space="preserve"> GNU/linux </t>
  </si>
  <si>
    <t xml:space="preserve"> jackalope </t>
  </si>
  <si>
    <t xml:space="preserve"> jaunty </t>
  </si>
  <si>
    <t xml:space="preserve"> livre ubuntu </t>
  </si>
  <si>
    <t xml:space="preserve"> LNSO3ULIN</t>
  </si>
  <si>
    <t xml:space="preserve"> pangolin </t>
  </si>
  <si>
    <t xml:space="preserve"> precise pangolin </t>
  </si>
  <si>
    <t>RB13ACC</t>
  </si>
  <si>
    <t>Access 2013</t>
  </si>
  <si>
    <t>Ce livre de référence sur Microsoft® Access 2013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t>
  </si>
  <si>
    <t>%SITE_CLIENT%/?library_guid=19A16AB9-E3E2-485D-B23C-5EDB795C68F8</t>
  </si>
  <si>
    <t xml:space="preserve"> Access 13 </t>
  </si>
  <si>
    <t xml:space="preserve"> LNRB13ACC</t>
  </si>
  <si>
    <t>SO2ZEN</t>
  </si>
  <si>
    <t>Zend Framework 2</t>
  </si>
  <si>
    <t>Développez des applications web mobiles (PHP, HTML5, JavaScript, NoSQL)</t>
  </si>
  <si>
    <t>Cédric Derue</t>
  </si>
  <si>
    <t>Derue, Cédric</t>
  </si>
  <si>
    <t>497 pages</t>
  </si>
  <si>
    <t>Préface de Zeev SURASKI - Co-fondateur et CTO de Zend  Technologies
Ce livre sur le développement d'applications web mobiles avec Zend Framework 2, Zend Server et Zend Studio, s'adresse à tous les développeurs qui souhaitent approfondir leurs connaissances sur le développement d'applications mobiles connectées au Cloud avec PHP. C'est aussi l'occasion de découvrir les fonctionnalités apportées par les formulaires HTML5, le framework jQuery Mobile ou la base de données NoSQL MongoDB. 
Dans une première partie, vous apprendrez comment les solutions Zend permettent d'améliorer votre productivité en même temps que la qualité des applications PHP développées. L'auteur présente ensuite les objectifs de l'étude de cas utilisée tout au long du livre pour illustrer les bonnes pratiques de développement d'applications mobiles avec les solutions Zend, HTML5 et jQuery Mobile. Vous verrez ainsi comment mettre en pratique les motifs de conception issus du Domain Driven Design ainsi que la manière d'écrire des tests unitaires sur ces design patterns avec PHPUnit. &amp;Agrave; la fin de cette première partie, vous disposerez d'une application PHP pour le web mobile, fonctionnelle. 
Dans une deuxième partie, vous apprendrez à utiliser des techniques de programmation JavaScript avancées qui permettent une meilleure organisation du code JavaScript lorsqu'une application web contient beaucoup de code côté client. Le framework Backbone.JS ainsi que la librairie Require.JS seront utilisés conjointement à jQuery Mobile afin d'améliorer la modularité du code JavaScript produit.  &amp;Agrave; la fin de cette deuxième partie, vous saurez comment déployer une application PHP pour le web mobile sur le Cloud avec Zend Studio. 
Les fichiers utilisés dans les différents exemples de code présentés tout au long du livre sont disponibles en téléchargement sur le site www.editions-eni.fr.
Les chapitres du livre :
Préface &amp;ndash; Avant-propos &amp;ndash; Premiers pas avec Zend &amp;ndash; Architecture  orientée par le domaine &amp;ndash; Persistance des données &amp;ndash; Créer des services web  RESTful avec Zend Studio &amp;ndash; Démarrer avec jQuery Mobile &amp;ndash; JavaScript avancé &amp;ndash;  Développer dans le Cloud pour le Cloud
Ce livre est également proposé en coffret</t>
  </si>
  <si>
    <t>%SITE_CLIENT%/?library_guid=55E0EE38-EEA9-4BBA-B5FA-F2CB217A666F</t>
  </si>
  <si>
    <t xml:space="preserve"> Backbone.JS </t>
  </si>
  <si>
    <t xml:space="preserve"> Jasmine </t>
  </si>
  <si>
    <t xml:space="preserve"> jquery mobile </t>
  </si>
  <si>
    <t xml:space="preserve"> LNSO2ZEN</t>
  </si>
  <si>
    <t xml:space="preserve"> phpunit </t>
  </si>
  <si>
    <t xml:space="preserve"> Require.JS </t>
  </si>
  <si>
    <t xml:space="preserve"> zend server </t>
  </si>
  <si>
    <t xml:space="preserve"> zend studio </t>
  </si>
  <si>
    <t xml:space="preserve"> ZF 2 </t>
  </si>
  <si>
    <t xml:space="preserve">ZF </t>
  </si>
  <si>
    <t>RB13LYN</t>
  </si>
  <si>
    <t>Lync 2013</t>
  </si>
  <si>
    <t>Communiquez par messagerie instantanée, vidéo conférence, réunion virtuelle...</t>
  </si>
  <si>
    <t>Edition du 1 November 2013</t>
  </si>
  <si>
    <t>256 pages</t>
  </si>
  <si>
    <t>Microsoft Lync 2013 est le logiciel de communication proposé aux entreprises par Microsoft ; les fonctionnalités proposées sont : la messagerie instantanée, la gestion de son statut de présence, les appels audio et vidéo, les réunions en ligne et la communication à plusieurs collaborateurs.
Ce guide pratique est destiné aux utilisateurs qui veulent découvrir et approfondir les fonctionnalités de communication de Lync. Après une présentation générale et la description de l'interface principale de Lync 2013 et des applications associées (Lync Windows Store App, Lync Web App...), vous apprendrez à personnaliser les informations concernant votre profil (photo, statut de présence, activités...), à paramétrer vos périphériques audio et vidéo et à rechercher, ajouter, supprimer, surveiller et classer vos contacts dans Lync. Vous découvrirez également les différentes procédures pour communiquer et collaborer avec vos contacts : envoyer et recevoir un message instantané, lancer un appel audio/vidéo et transférer des fichiers. L'utilisation de l'historique des conversations vous permettra de retrouver rapidement une ancienne conversation.
La partie 3, consacrée aux réunions en ligne et au partage de contenu, vous expliquera dans le détail comment planifier une réunion ou lancer une conférence téléphonique à la volée avec des contacts internes ou externes. Vous découvrirez également comment participer à une réunion, modifier ses options, partager une présentation PowerPoint, un tableau blanc, des programmes, son bureau, des pages de notes (OneNote) ou un sondage et à gérer les participants à la réunion.
La partie 4 donne un aperçu de l'étroite intégration de Lync 2013 avec les autres applications Office : Outlook, Word, Excel, PowerPoint et OneNote. Les fonctionnalités abordées mettent en évidence les différentes vues et options qui s'offrent à vous lorsque vous utilisez Lync depuis ces applications : la présence de vos contacts, le partage de documents et des pages de notes (OneNote), l'échange de commentaires, etc. 
Lync 2013 étant déclinée en plusieurs versions, la dernière partie décrit dans le détail les fonctionnalités essentielles des versions Lync Windows Store App, Lync Office 365 et Lync Web App pour les personnes ne disposant pas de compte ou de l'application sur leur poste.</t>
  </si>
  <si>
    <t>%SITE_CLIENT%/?library_guid=919801FE-763A-4177-878D-9178C28AE80B</t>
  </si>
  <si>
    <t xml:space="preserve"> appel audio </t>
  </si>
  <si>
    <t xml:space="preserve"> conférence téléphonique </t>
  </si>
  <si>
    <t xml:space="preserve"> LNRB13LYN</t>
  </si>
  <si>
    <t xml:space="preserve"> Lync Office 365 </t>
  </si>
  <si>
    <t xml:space="preserve"> Lync Online </t>
  </si>
  <si>
    <t xml:space="preserve"> Lync Web App </t>
  </si>
  <si>
    <t xml:space="preserve"> Lync Windows Store App </t>
  </si>
  <si>
    <t xml:space="preserve"> réunion online </t>
  </si>
  <si>
    <t xml:space="preserve"> tableau blanc </t>
  </si>
  <si>
    <t xml:space="preserve"> web conference </t>
  </si>
  <si>
    <t xml:space="preserve"> web conférence </t>
  </si>
  <si>
    <t xml:space="preserve"> webconference </t>
  </si>
  <si>
    <t xml:space="preserve">messagerie instantanée </t>
  </si>
  <si>
    <t>SOBBPCOM</t>
  </si>
  <si>
    <t>La Communication d'entreprise</t>
  </si>
  <si>
    <t>Les bonnes pratiques pour être efficace</t>
  </si>
  <si>
    <t>Edition du 1 December 2013</t>
  </si>
  <si>
    <t>Ce livre s'adresse à toute personne qui souhaite assumer au quotidien une communication d'entreprise performante : assistant(e)s de direction, responsables d'unités d'affaires, dirigeants de PME, responsables commerciaux, indépendants... Après un rappel des bases sur lesquelles bâtir une communication efficace, il détaille avec des exemples concrets les bonnes pratiques de la communication graphique, l'optimisation des images et des infographies, la production des documents imprimés, la rédaction pour le papier comme pour l'écran.
La communication relationnelle est également traitée avec l'optimisation des présentations et diaporamas, des évènements et des salons. Les outils de la Communication Digitale et du Social Media Marketing sont disséqués pour une efficacité accrue : présence Web et réseaux sociaux, e-mailings et newsletters, systèmes de publication digitale.
Avec des exemples pratiques, la présentation de nombreux logiciels gratuits innovants, les astuces des professionnels, ce livre est pensé comme un guide pratique de référence.</t>
  </si>
  <si>
    <t>%SITE_CLIENT%/?library_guid=FB68AB7E-5AEC-4AE6-82B4-D830F7328812</t>
  </si>
  <si>
    <t xml:space="preserve"> conférence </t>
  </si>
  <si>
    <t xml:space="preserve"> contenu textuel </t>
  </si>
  <si>
    <t xml:space="preserve"> évènement </t>
  </si>
  <si>
    <t xml:space="preserve"> identité </t>
  </si>
  <si>
    <t xml:space="preserve"> imprimé </t>
  </si>
  <si>
    <t xml:space="preserve"> infographie </t>
  </si>
  <si>
    <t xml:space="preserve"> LNSOBBPCOM</t>
  </si>
  <si>
    <t xml:space="preserve"> print </t>
  </si>
  <si>
    <t xml:space="preserve"> rédaction </t>
  </si>
  <si>
    <t xml:space="preserve"> salon </t>
  </si>
  <si>
    <t xml:space="preserve"> signalétique </t>
  </si>
  <si>
    <t xml:space="preserve">Comm </t>
  </si>
  <si>
    <t>RI12WSE</t>
  </si>
  <si>
    <t>Windows Server 2012 Essentials</t>
  </si>
  <si>
    <t>Installation, configuration et gestion quotidienne</t>
  </si>
  <si>
    <t>Yves Gourlé</t>
  </si>
  <si>
    <t>Gourlé, Yves</t>
  </si>
  <si>
    <t>Ce livre sur Windows Server 2012 Essentials s'adresse aux consultants et techniciens informatiques ayant en charge l'installation et l'administration de ce serveur. Il servira également de guide détaillé aux amateurs éclairés qui souhaitent mettre en oeuvre ce serveur dans une PME/PMI. 
Il reprend toutes les étapes de mise en oeuvre d'un serveur en entreprise, depuis l'analyse des raisons qui justifient l'usage du serveur jusqu'aux méthodes d'accès distant aux données de l'entreprise. Tous les concepts nécessaires à la bonne compréhension du fonctionnement du serveur et de son réseau (Active Directory, DNS, ...) sont clairement exposés. Tous les assistants nécessaires au fonctionnement du serveur sont détaillés, mais l'auteur signale également lorsqu'il est possible de s'éloigner de ces assistants et fournit des éléments de résolution pour les problèmes fréquemment rencontrés.
Un chapitre décrit les interactions possibles entre Windows Server Essentials et la solution de messagerie dans le « cloud » de Microsoft : Office 365 ; cette combinaison permettant de couvrir l'ensemble des besoins d'infrastructure des petites et moyennes entreprises.
La découverte et la maîtrise du produit se font pas à pas, en suivant l'exemple de déploiement d'un serveur dans une entreprise. L'auteur détaille l'installation du serveur, la gestion des utilisateurs et des ordinateurs clients, des fichiers et de leurs droits d'accès, des imprimantes et aussi des sauvegardes - aussi bien du serveur que des autres postes du réseau. La messagerie Office 365 et l'accès distant en tout lieu concluent la description détaillée des apports de WSE 2012.
Enfin, un dernier chapitre détaille, en suivant un cas concret, la migration vers Windows Server Essentials 2012 depuis une version précédente de Small Business Server.
Les chapitres du livre :
Introduction &amp;ndash; Réseau &amp;ndash; Installation &amp;ndash; Tâches post-installation &amp;ndash; Gestion des utilisateurs et des groupes &amp;ndash; Gestion des fichiers et des partages &amp;ndash; Intégration des postes clients &amp;ndash; Gestion des impressions &amp;ndash; Sauvegarde du serveur &amp;ndash; Sauvegarde des postes clients &amp;ndash; Messagerie &amp;ndash; Office 365 &amp;ndash; Accès au réseau depuis l'extérieur &amp;ndash; Migration</t>
  </si>
  <si>
    <t>%SITE_CLIENT%/?library_guid=EF1B61B0-0F4A-44E0-B44E-D1DE395AF248</t>
  </si>
  <si>
    <t xml:space="preserve"> LNRI12WSE</t>
  </si>
  <si>
    <t xml:space="preserve"> sbs </t>
  </si>
  <si>
    <t xml:space="preserve"> sbs 2012 </t>
  </si>
  <si>
    <t xml:space="preserve"> WSE </t>
  </si>
  <si>
    <t xml:space="preserve"> WSE 2012 </t>
  </si>
  <si>
    <t>RI5.5PHP</t>
  </si>
  <si>
    <t>PHP 5.5</t>
  </si>
  <si>
    <t>Edition du 1 October 2013</t>
  </si>
  <si>
    <t>Ce livre sur PHP 5.5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Les exemples cités dans le livre sont en téléchargement sur le site www.editions-eni.fr.
Les chapitres du livre :
Introduction &amp;ndash; Vue d'ensemble de PHP &amp;ndash; Variables, constantes, types et tableaux &amp;ndash; Opérateurs &amp;ndash; Structures de contrôle &amp;ndash; Fonctions et classes &amp;ndash; Gérer les formulaires &amp;ndash; Accéder aux bases de données &amp;ndash; Gérer les sessions &amp;ndash; Envoyer un courrier électronique &amp;ndash; Gérer les fichiers &amp;ndash; Gérer les erreurs dans un script PHP &amp;ndash; Annexe
Ce livre est également proposé en coffret</t>
  </si>
  <si>
    <t>%SITE_CLIENT%/?library_guid=2CB6F08A-ABBF-493A-A7BE-3558B5612DAF</t>
  </si>
  <si>
    <t xml:space="preserve"> LNRI5.5PHP</t>
  </si>
  <si>
    <t>EPWGL</t>
  </si>
  <si>
    <t>WebGL</t>
  </si>
  <si>
    <t>Guide de développement d'applications web 3D</t>
  </si>
  <si>
    <t>Xavier Bourry</t>
  </si>
  <si>
    <t>Bourry, Xavier</t>
  </si>
  <si>
    <t>Edition du 1 January 2013</t>
  </si>
  <si>
    <t>Ce guide sur WebGL s'adresse à tout développeur JavaScript souhaitant réaliser des applications web en 3D avec l'API WebGL. L'auteur adopte une démarche progressive pour le guider jusqu'à la réalisation d'applications web 3D complexes et fonctionnelles. Il a sélectionné les algorithmes les plus utilisés et les plus performants et explique au lecteur comment les implémenter en utilisant WebGL.
Le livre est organisé en neuf chapitres :
- Le chapitre 1 concerne la mise en place de l'environnement de travail et présente les règles de codage et la technologie WebGL.
- Le chapitre 2 regroupe des aspects pratiques sur le développement en JavaScript, ainsi que des aspects théoriques, communs à toutes les API 3D utilisant l'accélération matérielle, et qui seront abondamment utilisés par la suite.
- Le chapitre 3 présente le développement avec l'API WebGL. &amp;Agrave; la fin de ce chapitre vous serez capable de créer votre première application WebGL : un cube tournant coloré. 
- Le chapitre 4 présente les textures, leurs sources et leur application sur les maillages.
- Le chapitre 5 détaille la construction ou l'importation de maillages depuis Blender.
- Le chapitre 6 concerne l'éclairage au sens large, clef d'un beau rendu.
- Le chapitre 7 est dédié au mouvement. Il précise comment votre application peut interagir avec l'utilisateur et son environnement, comment gérer l'orientation et la trajectoire de la caméra, ainsi que les animations.
- Le chapitre 8 détaille le fonctionnement du picking et présente un moteur physique complet.
- Le chapitre 9 regroupe des techniques de programmation avancée : SSAO, peinture sur texture, halo lumineux, ainsi que des astuces d'optimisation.
52 démonstrations, téléchargeables sur le site www.editions-eni.fr, illustrent les techniques décrites dans le livre.
Les chapitres du livre :
Avant-propos &amp;ndash; Introduction &amp;ndash; Le JavaScript et la 3D &amp;ndash; Les fondamentaux du WebGL &amp;ndash; Les textures &amp;ndash; Les maillages &amp;ndash; L'éclairage &amp;ndash; Le mouvement &amp;ndash; La physique &amp;ndash; Techniques avancées
Ce livre est également proposé en coffret</t>
  </si>
  <si>
    <t>%SITE_CLIENT%/?library_guid=EC57C9F4-06D5-445D-8AAD-84A82C555F3A</t>
  </si>
  <si>
    <t xml:space="preserve"> api 3D </t>
  </si>
  <si>
    <t xml:space="preserve"> blender </t>
  </si>
  <si>
    <t xml:space="preserve"> directx </t>
  </si>
  <si>
    <t xml:space="preserve"> LNEPWGL</t>
  </si>
  <si>
    <t xml:space="preserve"> OpenGL </t>
  </si>
  <si>
    <t xml:space="preserve"> opengl </t>
  </si>
  <si>
    <t xml:space="preserve"> OpenGL ES </t>
  </si>
  <si>
    <t xml:space="preserve"> picking </t>
  </si>
  <si>
    <t xml:space="preserve"> SSAO </t>
  </si>
  <si>
    <t xml:space="preserve"> web gl </t>
  </si>
  <si>
    <t xml:space="preserve">livre webgl </t>
  </si>
  <si>
    <t>MBVM</t>
  </si>
  <si>
    <t>Vidéo marketing</t>
  </si>
  <si>
    <t>Créez des vidéos efficaces pour votre communication web</t>
  </si>
  <si>
    <t>Ce livre s'adresse à toute personne désireuse d'exploiter efficacement la vidéo dans l'application d'une stratégie marketing ou communication sur le web. 
Dans le but d'améliorer les performances des actions marketing et augmenter les taux de transformation, il montre comment optimiser les outils vidéos pour qu'ils soient au final simples et peu coûteux à déployer.
Il détaille comment créer des vidéos efficaces, depuis leur conception jusqu'à leur publication sur les plateformes, leur intégration sur un site, un blog, dans un e-book ou leur envoi par e-mail.
Les différents types de films sont étudiés selon leur utilisation spécifique sur Internet : vidéos de présentation, interviews, magazines, reportages, making-of&amp;hellip;
Les outils de e-commerce basés sur la vidéo sont également analysés : vidéos de présentation de produits, CRM avec tchat vidéo en ligne, webinars et vidéo-conférence&amp;hellip;
Au travers d'exemples concrets, avec l'avis d'experts qui partagent leur expérience et expliquent leurs méthodes, ce livre vous donnera les réponses (choix des matériels, des formats, des plateformes, optimisation pour les moteurs de recherche, mesure des résultats) pour décider de la meilleure façon de vous engager dans le marketing Vidéo sur le web, quelles que soient la taille de l'entreprise et l'importance du budget.</t>
  </si>
  <si>
    <t>%SITE_CLIENT%/?library_guid=2CEAE2C5-C1AF-4028-945A-5A06D355DC37</t>
  </si>
  <si>
    <t xml:space="preserve"> Dailymotion  </t>
  </si>
  <si>
    <t xml:space="preserve"> film </t>
  </si>
  <si>
    <t xml:space="preserve"> interview </t>
  </si>
  <si>
    <t xml:space="preserve"> LNMBVM</t>
  </si>
  <si>
    <t xml:space="preserve"> making</t>
  </si>
  <si>
    <t xml:space="preserve"> reportage </t>
  </si>
  <si>
    <t xml:space="preserve"> vidéo</t>
  </si>
  <si>
    <t xml:space="preserve"> webinar </t>
  </si>
  <si>
    <t xml:space="preserve"> YouTube </t>
  </si>
  <si>
    <t xml:space="preserve">of </t>
  </si>
  <si>
    <t>RI13SHAAD</t>
  </si>
  <si>
    <t>SharePoint Server 2013</t>
  </si>
  <si>
    <t>Sylvain Gaumé, Sylvain Gaumé</t>
  </si>
  <si>
    <t>357 pages</t>
  </si>
  <si>
    <t>Ce livre sur le déploiement et l'administration de SharePoint Server 2013 en entreprise s'adresse aux professionnels de l'informatique qui souhaitent mettre en oeuvre cette solution de travail collaboratif au sein de leur entreprise. Sa lecture nécessite des connaissances de base sur l'utilisation des sites SharePoint et sur les fonctionnalités majeures proposées par le produit. 
&amp;Agrave; travers ce livre, vous pourrez maîtriser les différentes fonctionnalités offertes par les outils d'administration fournis par l'éditeur, mais aussi tous les aspects du déploiement ou de la gestion opérationnelle de la plate-forme. Cet ouvrage propose également un certain nombre de bonnes pratiques et de recommandations, issues d'une expérience terrain importante.
Il est organisé en neuf chapitres. Le premier chapitre retrace l'historique des technologies SharePoint et liste les nouvelles fonctionnalités de la version 2013. Le deuxième chapitre identifie le travail préparatoire pour la planification et le déploiement de cette plate-forme et ses prérequis. Le chapitre suivant décrit les différentes étapes d'installation et de sécurisation du produit. Le chapitre 4 traite des différentes fonctions d'administration disponibles via la console d'administration centrale et présente, entre autres, la mise en place du plan de gouvernance, élément essentiel dans la mise en oeuvre d'une solution fiable et pérenne.
Les chapitres suivants couvrent différents sujets relatifs au paramétrage des applications de service, au nouveau moteur de recherche intégré au produit, issu de la technologie FAST, à l'hébergement et à la création de sites. Un chapitre porte un focus particulier sur la gestion de la Business Intelligence, via la fonctionnalité Excel Services et l'intégration de formulaires InfoPath. Ce même chapitre traite également la mise en oeuvre des applications SharePoint, nouvelle fonctionnalité de la plate-forme 2013. Enfin le dernier chapitre traite des aspects de surveillance, de contrôle et d'optimisation de la plate-forme, y compris à partir d'outils tiers.
Les chapitres du livre :
Avant-propos &amp;ndash; Présentation des technologies SharePoint &amp;ndash; Planification du déploiement SharePoint &amp;ndash; Installation de SharePoint Server 2013 &amp;ndash; Administration de SharePoint Server 2013 &amp;ndash; Applications de service &amp;ndash; Recherche et indexation &amp;ndash; Hébergement de sites &amp;ndash; Collections de sites &amp;ndash; Optimisation et résolution des problèmes</t>
  </si>
  <si>
    <t>%SITE_CLIENT%/?library_guid=7E7AE9F4-CEB2-4CD9-BDDD-1A7ABBEA38EF</t>
  </si>
  <si>
    <t xml:space="preserve"> excel services </t>
  </si>
  <si>
    <t xml:space="preserve"> infopath </t>
  </si>
  <si>
    <t xml:space="preserve"> LNRI13SHAAD</t>
  </si>
  <si>
    <t>RB13PRO</t>
  </si>
  <si>
    <t>Project 2013</t>
  </si>
  <si>
    <t>431 pages</t>
  </si>
  <si>
    <t>Ce livre vous présente dans le détail l'ensemble des fonctionnalités de Microsoft® Project 2013 Professionnel.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chronologique&amp;hellip;.),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t>
  </si>
  <si>
    <t>%SITE_CLIENT%/?library_guid=F2566EB7-2CDD-4ED3-B7FB-429B14F0F7FE</t>
  </si>
  <si>
    <t xml:space="preserve"> LNRB13PRO</t>
  </si>
  <si>
    <t>EI3POW</t>
  </si>
  <si>
    <t>Windows PowerShell (version 3)</t>
  </si>
  <si>
    <t>Guide de référence pour l'administration système</t>
  </si>
  <si>
    <t>914 pages</t>
  </si>
  <si>
    <t>Ce livre sur Windows PowerShell s'adresse à un large public d'IT Pros, débutants comme confirmés. Les premiers découvriront toutes les notions essentielles pour bien démarrer, et ce d'une manière ordonnée et progressive dans la difficulté, les seconds trouveront de nombreux détails avancés et conseils d'expert pour se perfectionner et aller encore plus loin dans la réalisation de scripts de qualité professionnelle.
&amp;Agrave; travers les 8 premiers chapitres, le lecteur découvrira PowerShell sous toutes ses facettes : de la simple utilisation de l'interpréteur de commandes aux techniques de scripting les plus avancées. Toutes les notions essentielles sont traitées : boucles, opérateurs, types de données, gestion des fichiers et des dates, manipulation et création d'objets personnalisés, sécurité, utilisation et création de modules, etc.
Le chapitre sur la technologie .NET montrera que l'usage de PowerShell est pratiquement sans limites et présentera la création d'interfaces graphiques avec les technologies Windows Forms et Windows Presentation Foundation (WPF). Puis, le chapitre consacré aux technologies dites de « remoting » autorisant l'exécution de commandes et de scripts PowerShell à distance expliquera comment bien aborder ces aspects et distillera de précieux conseils sur le paramétrage et les pièges à éviter.
Dans le chapitre suivant le lecteur apprendra à maîtriser le jeu de commandes PowerShell apporté par le rôle Active Directory Domain Services de Windows Server 2012.
 Enfin, les derniers chapitres lui permettront de mettre en oeuvre PowerShell dans le monde de l'administration système au travers de nombreux cas concrets d'utilisation en entreprise et de découvrir les outils et acteurs les plus importants de l'écosystème Windows PowerShell.
 Parmi les nombreux exemples traités dans le livre, tirés de problématiques réelles, vous apprendrez comment : lister les comptes périmés d'un domaine - créer des utilisateurs par lots - surveiller les journaux d'événements - changer le mot de passe administrateur des machines d'un domaine - générer des rapports d'inventaires - gérer la configuration réseau d'ordinateurs à distance - générer des mots de passe - interagir avec des applications telles que Word et Excel - créer des modules afin de penser réutilisabilité et pouvoir partager facilement son travail - et bien d'autres...
Des éléments complémentaires sont en téléchargement sur le site www.editions-eni.fr et sur le site de la communauté PowerShell francophone : PowerShell-Scripting.com.
Les chapitres du livre :
Avant-propos &amp;ndash; Introduction &amp;ndash; &amp;Agrave; la découverte de PowerShell &amp;ndash; Fondamentaux &amp;ndash; Gestion des fichiers et des dates &amp;ndash; Modules et Snap-ins &amp;ndash; Maîtrise du Shell &amp;ndash; Concepts avancés &amp;ndash; Gestion des erreurs et débogage &amp;ndash; La sécurité &amp;ndash; .NET &amp;ndash; Objets COM &amp;ndash; Technologies CIM et WMI &amp;ndash; Exécution à distance &amp;ndash; Manipulation d'objets annuaire avec ADSI &amp;ndash; Module Active Directory &amp;ndash; Collecte de données de performance &amp;ndash; Études de cas &amp;ndash; Ressources complémentaires &amp;ndash; Conclusion &amp;ndash; Annexes</t>
  </si>
  <si>
    <t>%SITE_CLIENT%/?library_guid=5C10B5B8-8962-40B1-9336-63F16E90B6E0</t>
  </si>
  <si>
    <t xml:space="preserve"> LNEI3POW</t>
  </si>
  <si>
    <t>EPSQUI</t>
  </si>
  <si>
    <t>Squid</t>
  </si>
  <si>
    <t>Intégrez un proxy à votre réseau d'entreprise</t>
  </si>
  <si>
    <t>Loïc Thomas</t>
  </si>
  <si>
    <t>Thomas, Loïc</t>
  </si>
  <si>
    <t>Ce livre sur Squid (en version 3.2 au moment de l'écriture) s'adresse aux techniciens et administrateurs réseaux et a pour objectif de présenter l'intégration de Squid pour optimiser, sécuriser et contrôler les accès à Internet sur un réseau d'entreprise. Squid est une des solutions proxy cache Open Source la plus déployée aujourd'hui. Chaque chapitre est abordé de façon théorique et pratique à partir d'exemples simples pour que le lecteur puisse se mettre en situation et adapter les différents paramètres et fonctionnalités en fonction de ses besoins.
Après avoir défini le rôle, les principes de base et l'interaction d'un proxy cache avec le protocole http, l'auteur présente les grands principes d'installation et de démarrage de Squid. Une première partie du livre est ensuite réservée aux différentes fonctionnalités couramment utilisées comme la gestion évoluée des règles d'accès en fonction d'adresses, de noms de domaine ou encore de noms d'utilisateur. L'optimisation des zones de stockage,  l'interception des flux http pour la fonction de proxy transparent ou encore l'interconnexion de cache Squid sont également traitées. 
La suite du livre permet aux lecteurs de sécuriser les accès au proxy cache en reprenant les méthodes d'identification par formulaire ou d'authentification unifiée en intégrant Squid à l'annuaire Active Directory. L'auteur détaille ensuite des points importants comme l'interprétation des fichiers journaux et l'optimisation puis la mise en oeuvre d'outils pour afficher ou créer des rapports (consultation des sites web les plus visités, type de sites visités par utilisateur...).
Un chapitre entier est consacré aux filtrages URL, celui-ci s'appuie sur le module Squidguard. On y retrouve les principes de listes blanches, listes noires, de la redirection et de la journalisation des accès.  
Un dernier chapitre présente la fonction de proxy inversé qui permet de sécuriser et de soulager les accès aux serveurs Web internes.
Des exemples de fichiers de configuration sont en téléchargement sur le site www.editions-eni.fr.
Les chapitres du livre :
Avant-propos &amp;ndash; Les principes de base d'un serveur cache &amp;ndash; Installation et configuration de Squid &amp;ndash; Configuration avancée du serveur cache &amp;ndash; L'authentification sous Squid &amp;ndash; Les outils d'analyse &amp;ndash; squidGuard &amp;ndash; Le proxy inversé</t>
  </si>
  <si>
    <t>%SITE_CLIENT%/?library_guid=0129CF2A-42E0-4317-B2B3-4BE1703B6F9B</t>
  </si>
  <si>
    <t xml:space="preserve"> cache </t>
  </si>
  <si>
    <t xml:space="preserve"> copher </t>
  </si>
  <si>
    <t xml:space="preserve"> ftp </t>
  </si>
  <si>
    <t xml:space="preserve"> https </t>
  </si>
  <si>
    <t xml:space="preserve"> LNEPSQUI</t>
  </si>
  <si>
    <t xml:space="preserve"> squidguard </t>
  </si>
  <si>
    <t xml:space="preserve">livre squid </t>
  </si>
  <si>
    <t>OW3EXTJOO</t>
  </si>
  <si>
    <t>Dopez votre site Joomla!</t>
  </si>
  <si>
    <t>Les meilleures extensions pour les versions 2.5 et 3.0</t>
  </si>
  <si>
    <t>493 pages</t>
  </si>
  <si>
    <t>Ce livre s'adresse à toute personne connaissant ou pas Joomla!, désireuse de lancer un site Web attractif et compétitif doté des extensions les plus performantes pour les versions 2.5 et 3.0  de Joomla!. Nous vous expliquons point par point comment étendre les fonctionnalités de votre site Joomla! grâce à plus de 100 extensions-clé : Graphismes avancés, Gestion des templates, Gestion avancée de contenus y compris externes, Consultation et téléchargement de fichiers, Agendas et évènements, Petites annonces, Galeries photos et vidéos, e-commerce, Newsletter, Réseau social, Forum, FAQ et bien d'autres... 
L'administration du site figure en bonne place avec les outils SEO (optimisation pour les moteurs de recherche) et statistiques, la sécurité, les mises à jour et le marketing.
Pour chaque catégorie de fonctionnalités, nous vous présentons les principales extensions disponibles, comment choisir et installer celles que vous aurez retenues et mettre en service les composants, plug-ins et modules.
Nos critères pour choisir ces extensions ont été la gratuité, la simplicité et rapidité de mise en service et la francisation de l'interface.</t>
  </si>
  <si>
    <t>%SITE_CLIENT%/?library_guid=6C6C81E2-98EA-4331-89B1-02200E446F2E</t>
  </si>
  <si>
    <t xml:space="preserve"> Akeeba Subscriptions </t>
  </si>
  <si>
    <t xml:space="preserve"> Book Library </t>
  </si>
  <si>
    <t xml:space="preserve"> BT Content Slider </t>
  </si>
  <si>
    <t xml:space="preserve"> CiviCrm </t>
  </si>
  <si>
    <t xml:space="preserve"> Code7 Responsive Accordion </t>
  </si>
  <si>
    <t xml:space="preserve"> Edocs </t>
  </si>
  <si>
    <t xml:space="preserve"> J2store </t>
  </si>
  <si>
    <t xml:space="preserve"> K2 store </t>
  </si>
  <si>
    <t xml:space="preserve"> Ksecure </t>
  </si>
  <si>
    <t xml:space="preserve"> Listbingo </t>
  </si>
  <si>
    <t xml:space="preserve"> LNOW3EXTJOO</t>
  </si>
  <si>
    <t xml:space="preserve"> OSG Seminar Manager </t>
  </si>
  <si>
    <t xml:space="preserve"> Ozio Gallery </t>
  </si>
  <si>
    <t xml:space="preserve"> PBEvents </t>
  </si>
  <si>
    <t xml:space="preserve"> Phoca PDF </t>
  </si>
  <si>
    <t xml:space="preserve"> Responsive Slider </t>
  </si>
  <si>
    <t xml:space="preserve"> Slide Down Drawer </t>
  </si>
  <si>
    <t xml:space="preserve"> Ultimate Google Adsense </t>
  </si>
  <si>
    <t xml:space="preserve">Antispam </t>
  </si>
  <si>
    <t>RB13WOR</t>
  </si>
  <si>
    <t>Word 2013</t>
  </si>
  <si>
    <t>Ce guide pratique vous présente dans le détail l'ensemble des fonctions de cette nouvelle version du célèbre traitement de texte Microsoft® Word 2013 ; il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SkyDrive, l'espace de stockage en ligne proposé par Microsoft, à modifier un fichier PDF directement dans Word ; vous verrez ensuite comment saisir et modifier le texte puis comment mettre en page et imprimer le document. 
La partie suivante vous explique dans le détail comment mettre en forme le texte en appliquant des mises en valeur de caractères (effets visuels et fonctionnalités OpenType),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vidéos que vous pourrez visionner directement dans Word. 
Vous verrez aussi comment créer un formulaire, réaliser un mailing, travailler avec les autres applications Office, travailler à plusieurs sur un même document à l'aide du Suivi des modifications et des commentaires, personnaliser l'interface, gérer les comptes utilisateur et créer des macro-commandes.
Ce livre est également proposé en coffret 1 | coffret 2</t>
  </si>
  <si>
    <t>%SITE_CLIENT%/?library_guid=7EB002CE-2F48-4242-8436-39B7944EE8DF</t>
  </si>
  <si>
    <t xml:space="preserve"> LNRB13WOR</t>
  </si>
  <si>
    <t xml:space="preserve"> OpenType </t>
  </si>
  <si>
    <t xml:space="preserve"> word 13 </t>
  </si>
  <si>
    <t>RB6SAP</t>
  </si>
  <si>
    <t>Comptabilité financière SAP ERP</t>
  </si>
  <si>
    <t>version ECC 6</t>
  </si>
  <si>
    <t>Isabelle Martial</t>
  </si>
  <si>
    <t>Martial, Isabelle</t>
  </si>
  <si>
    <t>909 pages</t>
  </si>
  <si>
    <t>Cet ouvrage est destiné à tout utilisateur de la comptabilité financière nouvelle SAP ECC ainsi qu'à toute personne souhaitant découvrir ou revoir les fonctionnalités offertes par l'application : directeur informatique, responsable de service, chef de projet, consultant&amp;hellip;
Il a été conçu pour vous permettre de retrouver rapidement les manipulations à effectuer afin de réaliser les principales opérations comptables.  Il ne décrit pas le paramétrage requis pour être capable d'effectuer ces opérations, l'objectif est de vous permettre d'acquérir les connaissances suffisantes pour comprendre le fonctionnement et évaluer les possibilités de la comptabilité financière SAP ECC.
Cet ouvrage vous présente les fonctionnalités courantes de la comptabilité financière nouvelle SAP ERP ECC dans la version ECC 6. Pour réaliser les opérations décrites dans ce manuel,  il est nécessaire d'implémenter le progiciel SAP ECC selon les bonnes pratiques d'implémentation préconisées par SAP. Certaines fonctionnalités très spécifiques telles que les opérations de consolidation ou la gestion de la trésorerie par exemple nécessiteraient un volume entier et ne seront donc pas abordées dans le cadre de cet ouvrage.
Cet ouvrage est composé de douze chapitres. Nous vous conseillons de lire dans un premier temps les deux premiers chapitres car ceux-ci vous présentent les bases de navigation, d'organisation et de saisie dans la comptabilité financière nouvelle SAP ECC.  Les autres chapitres peuvent être abordés dans l'ordre qui vous convient. Ils vous expliquent comment effectuer les opérations courantes  de comptabilité générale, client et fournisseur : saisie des écritures, comptabilisation des factures, avoirs, consultation des comptes, relance, édition des états, traitement des pièces comptables, gestion des règlements. Les derniers chapitres traitent de la comptabilité bancaire, de la comptabilité des immobilisations, des déclarations fiscales et des opérations de clôture.
Afin de faciliter l'apprentissage, l'auteur vous propose des mises en pratique sous forme d'études de cas à réaliser à la fin des principaux chapitres.</t>
  </si>
  <si>
    <t>%SITE_CLIENT%/?library_guid=7126ECE9-7499-4FB4-BEAD-F39C1B79A0A4</t>
  </si>
  <si>
    <t xml:space="preserve"> balance </t>
  </si>
  <si>
    <t xml:space="preserve"> grand livre </t>
  </si>
  <si>
    <t xml:space="preserve"> LNRB6SAP</t>
  </si>
  <si>
    <t xml:space="preserve"> plan comptable </t>
  </si>
  <si>
    <t xml:space="preserve"> progiciel compta </t>
  </si>
  <si>
    <t xml:space="preserve">gestion </t>
  </si>
  <si>
    <t>CE8WIN</t>
  </si>
  <si>
    <t>Windows 8</t>
  </si>
  <si>
    <t>Configuration - Préparation à la Certification MCSA - Examen N° 70-687</t>
  </si>
  <si>
    <t>L'examen MCSA 70-687 "Windows 8 - Configuration" est l'un des deux examens requis pour obtenir la certification MCSA Windows 8.
Pour vous aider à préparer efficacement l'examen, ce livre couvre tous les objectifs officiels dont la liste est donnée en annexe. Il se divise en 10 chapitres. 
Les 9 premiers chapitres comportent chacun l'organisation ci-après :
- Une définition des objectifs à atteindre : permet d'exposer précisément les compétences données par le chapitre une fois celui-ci validé.
- Une partie cours théorique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(199 au total). Ces questions et leurs réponses commentées mettent en exergue aussi bien les éléments fondamentaux que les caractéristiques spécifiques aux concepts abordés.
Les travaux pratiques sont regroupés dans le dernier chapitre : sa finalité est de vous familiariser avec l'installation et la configuration d'un poste de travail Windows 8 aussi bien dans un environnement d'entreprise qu'à domicile.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70-687, vous pouvez accéder gratuitement à 1 examen blanc en ligne à l'adresse www.edieni.com, afin de vous entraîner dans des conditions proches de celles de l'épreuve. Sur ce site, chaque question posée s'inscrit dans l'esprit de la &amp;shy;certification et, pour chacune, les réponses sont suffisamment commentées pour contrôler et identifier vos ultimes lacunes.
Les chapitres du livre :
Descriptif &amp;ndash; Installation du client Windows &amp;ndash; Conception d'une image de déploiement &amp;ndash; Interface et applications &amp;ndash; Gestion des disques et des pilotes &amp;ndash; Gestion des clients Windows &amp;ndash; Configuration de la sécurité Windows &amp;ndash; Connectivité réseau &amp;ndash; Protection et récupération du système &amp;ndash; Windows Server &amp;ndash; Travaux pratiques</t>
  </si>
  <si>
    <t>%SITE_CLIENT%/?library_guid=38501ECC-0DFA-4CC2-A6C3-F2977B0E81E4</t>
  </si>
  <si>
    <t xml:space="preserve"> LNCE8WIN</t>
  </si>
  <si>
    <t>EI12SQL</t>
  </si>
  <si>
    <t>SQL Server 2012</t>
  </si>
  <si>
    <t>Implémentation d'une solution de Business Intelligence (Sql Server, Analysis Services...)</t>
  </si>
  <si>
    <t>720 pages</t>
  </si>
  <si>
    <t>Ce livre sur SQL Server 2012 s'adresse à toutes les personnes désireuses de mettre en oeuvre les techniques de l'informatique décisionnelle (ou BI, Business Intelligence) à l'aide des composants de la suite Microsoft SQL Server 2012 : la base de données SQL relationnelle, l'ETL Integration Services, le modèle sémantique tabulaire Analysis Services, le modèle sémantique multidimensionnel OLAP Analysis Services et les rapports avec Reporting Services et Power View. La connaissance de la base de données relationnelle SQL Server est un pré-requis souhaitable pour tirer pleinement profit de ce livre.
Celui-ci présente les principes universels de la BI, puis décrit chaque logiciel de la suite SQL Server dans l'optique de donner au lecteur les clés pour créer la solution la plus adaptée à ses besoins réels. En effet, la richesse fonctionnelle de l'offre Microsoft permet de répondre à une architecture classique centralisée (un ETL, un Datawarehouse relationnel, un cube OLAP &amp;hellip;) tout comme aux nouvelles architectures décentralisées, dites "en libre-service".
La première partie du livre présente la Business Intelligence, ses objectifs, ses concepts principaux et les solutions apportées par l'éditeur Microsoft. La seconde partie détaille l'implémentation et les fondamentaux de chacun des logiciels de la suite SQL Server, y compris les outils PowerPivot et Power View.
&amp;Agrave; l'issue de cet ouvrage, vous serez capable d'implémenter et déployer une solution de Business Intelligence avec les technologies Microsoft, définir leur agencement et développer un premier projet robuste à déployer en production dans l'entreprise.
Le code des exemples du livre est en téléchargement sur le site www.editions-eni.fr.
Les chapitres du livre :
Avant-propos &amp;ndash; Introduction à la Business Intelligence &amp;ndash; Théories de la Business Intelligence &amp;ndash; Business Intelligence Microsoft &amp;ndash; Modéliser le Data Mart SQL &amp;ndash; Créer le modèle tabulaire &amp;ndash; Créer le modèle multidimensionnel &amp;ndash; Finaliser le modèle multidimensionnel &amp;ndash; Créer des rapports avec SSRS &amp;ndash; Exploiter SSRS &amp;ndash; PowerPivot et Power View &amp;ndash; Alimenter le Data Mart avec SSIS &amp;ndash; Exploiter et maîtriser SSIS &amp;ndash; Tirer parti de SQL pour l'ETL</t>
  </si>
  <si>
    <t>%SITE_CLIENT%/?library_guid=45594214-EA00-4522-87E2-87D7E8318144</t>
  </si>
  <si>
    <t xml:space="preserve"> Data mart </t>
  </si>
  <si>
    <t xml:space="preserve"> LNEI12SQL</t>
  </si>
  <si>
    <t xml:space="preserve"> Powerview </t>
  </si>
  <si>
    <t xml:space="preserve"> SSIS </t>
  </si>
  <si>
    <t xml:space="preserve"> SSRS </t>
  </si>
  <si>
    <t>OB13MAI</t>
  </si>
  <si>
    <t>Stratégies et bonnes pratiques (2ième édition)</t>
  </si>
  <si>
    <t>176 pages</t>
  </si>
  <si>
    <t>La messagerie électronique est l'un des outils de communication les plus utilisés au monde tant en entreprise que dans la sphère privée. Chaque jour, des millions d'e-mails sont envoyés à travers Internet et inondent nos boîtes aux lettres électroniques. De plus en plus d'utilisateurs de messagerie se plaignent de difficultés à gérer leur boîte de réception et toute cette masse d'informations qui prend de plus en plus de temps.
Avec ce livre, vous effectuerez dans un premier temps le diagnostic de votre utilisation de la messagerie. Vous en déduirez l'organisation la plus appropriée à votre environnement de travail et apprendrez ensuite à mettre en place les stratégies et les règles de tri automatiques des messages reçus. Vous découvrirez ensuite les fonctionnalités avancées dont l'usage vous permettra de traiter plus rapidement les demandes et les informations.
Au fil des chapitres suivants, vous découvrirez conseils, techniques et astuces pour rendre votre communication plus efficace, personnaliser votre environnement de travail afin de l'adapter au mieux à vos besoins. Enfin, le dernier chapitre vous aidera à réaliser et mettre en place les actions nécessaires pour que votre environnement conserve performance, fiabilité et sécurité.
Les explications sont basées sur le logiciel de messagerie le plus répandu en entreprise : Outlook, dans ses versions 2010 et 2013, mais peuvent être étendues à tout autre logiciel de messagerie.
Ce livre est également proposé en coffret</t>
  </si>
  <si>
    <t>OBJECTIF PRO</t>
  </si>
  <si>
    <t>%SITE_CLIENT%/?library_guid=B191915E-ACE8-4867-BD89-14CE40403B2E</t>
  </si>
  <si>
    <t xml:space="preserve"> LNOB13MAI</t>
  </si>
  <si>
    <t>RI14AUTLT</t>
  </si>
  <si>
    <t>AutoCAD LT 2014</t>
  </si>
  <si>
    <t>693 pages</t>
  </si>
  <si>
    <t>Ce livre sur AutoCAD LT 2014 a pour but de vous faire découvrir puis maîtriser toutes les possibilités offertes par cette puissante application de Conception/Dessin Assisté(e) par Ordinateur (CAO/DAO). Il est destiné à des lecteurs possédant idéalement des connaissances en dessin technique.
Les premiers chapitres s'intéressent plus particulièrement à l'environnement de travail, à l'interface, aux outils de visualisation rapide,afin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2014.
Les chapitres du livre :
Introduction &amp;ndash; Les documents &amp;ndash; Aides au dessin &amp;ndash; Le dessin &amp;ndash; L'habillage &amp;ndash; Les lignes de repère multiples &amp;ndash; Les tableaux &amp;ndash; Les champs &amp;ndash; La construction &amp;ndash; La modification d'objets &amp;ndash; L'utilisation du dessin paramétrique &amp;ndash; La gestion de l'affichage &amp;ndash; La gestion des calques &amp;ndash; Les éléments de bibliothèque &amp;ndash; Les références externes &amp;ndash; Emplacement géographique &amp;ndash; Les systèmes de coordonnées &amp;ndash; Les projections et les vues &amp;ndash; La 3D &amp;ndash; La présentation &amp;ndash; Objets annotatifs et échelle d'annotation &amp;ndash; Les fichiers d'échange &amp;ndash; Autodesk 360 &amp;ndash; La personnalisation</t>
  </si>
  <si>
    <t>%SITE_CLIENT%/?library_guid=0DAACFDF-AEAB-4F2B-A974-D25DB97C16E4</t>
  </si>
  <si>
    <t xml:space="preserve"> LNRI14AUTLT</t>
  </si>
  <si>
    <t>RB813INI</t>
  </si>
  <si>
    <t>Windows 8, Word 2013, Excel 2013, Internet Explorer 10 et Outlook 2013</t>
  </si>
  <si>
    <t>Ce livre vous présente les bases à connaître pour exploiter efficacement votre ordinateur équipé de Windows 8 et de la suite Microsoft® Office 2013. Il débute par une présentation du nouvel environnement de travail proposé par Windows 8 : comment démarrer votre PC, comment s'y retrouver dans l'interface Windows 8 et l'interface Bureau, comment faire maintenant que le bouton Démarrer a disparu !  
Vous découvrirez ensuite les manipulations de base du traitement de texte Word 2013 qui vous permettront de réaliser des documents simples : créer un document, saisir le texte, le mettre en forme, insérer un tableau, mettre en page et imprimer le document.
Vous enchaînerez par la découverte du tableur Excel 2013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son travail en créant de nombreux fichiers classés dans divers dossiers ou sur l'espace de stockage en ligne SkyDrive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Internet Explorer 10 et celles d'Outlook 2013 pour l'envoi et la réception de messages.</t>
  </si>
  <si>
    <t>%SITE_CLIENT%/?library_guid=51DF7C56-CE98-4FF3-AFF2-01878F38BFC2</t>
  </si>
  <si>
    <t xml:space="preserve"> Excel2013 </t>
  </si>
  <si>
    <t xml:space="preserve"> ie10 </t>
  </si>
  <si>
    <t xml:space="preserve"> LNRB813INI</t>
  </si>
  <si>
    <t xml:space="preserve"> Office2013 </t>
  </si>
  <si>
    <t xml:space="preserve"> Outlook2013 </t>
  </si>
  <si>
    <t xml:space="preserve"> Word2013 </t>
  </si>
  <si>
    <t>EPCLAWS</t>
  </si>
  <si>
    <t>Cloud Computing</t>
  </si>
  <si>
    <t>Maîtrisez la plate-forme AWS - Amazon Web Services</t>
  </si>
  <si>
    <t>Matthieu Zarouk</t>
  </si>
  <si>
    <t>Zarouk, Matthieu</t>
  </si>
  <si>
    <t>Ce livre s'adresse à toute personne désireuse de découvrir les concepts du cloud computing et leur mise en oeuvre concrète à travers la plate-forme Amazon Web Services (AWS). Sa lecture ne nécessite aucun prérequis particulier, il s'adresse à toute personne curieuse et intéressée par ce domaine, aussi bien débutante que confirmée. L'approche choisie est celle de l'apprentissage par la pratique ; le lecteur est guidé pas à pas et à travers de nombreux exemples jusqu'à la maîtrise de l'administration des différents services.
Dès le premier chapitre, l'auteur met en perspective les avantages et inconvénients du cloud computing et établit un panorama des différentes solutions proposées par Amazon. 
Un chapitre est dédié à Amazon Elastic Compute Cloud (EC2), service phare de l'offre Amazon, qui met à disposition des serveurs virtuels à la demande. Nous étudierons ensuite les services spécialisés dans le stockage (S3 - Simple Storage Service, EBS - Elastic Block Store), la diffusion de contenu (CloudFront), la gestion de bases de données (RDS - Relationnal Database Service, DynamoDB) et la gestion de mémoire cache (ElastiCache). Pour chacun des services étudiés, l'objectif est de fournir au lecteur les connaissances nécessaires pour maîtriser l'ensemble des opérations classiques d'administration. 
Un chapitre est dédié à l'administration réseau (Virtual Private Cloud, Amazon Load Balancer et Route 53) des différentes ressources créées, puis l'auteur détaille quelques outils permettant de surveiller les infrastructures et automatiser leur dimensionnement en temps réel : CloudWatch, Auto Scale. Enfin, l'auteur présente un service interfaçant ces solutions (Elastic Beanstalk) pour permettre des déploiements d'applications rapides et efficaces.
Des éléments complémentaires sont en téléchargement sur le site www.editions-eni.fr.
Les chapitres du livre :
Avant-propos &amp;ndash; Le cloud computing &amp;ndash; Gestion du compte AWS et  des utilisateurs &amp;ndash; Amazon Elastic Compute Cloud EC2 &amp;ndash; Le stockage &amp;ndash; Les bases  de données &amp;ndash; ElastiCache &amp;ndash; Administration réseau &amp;ndash; Surveillance et  dimensionnement automatique &amp;ndash; La solution tout-en-un Elastic Beanstalk</t>
  </si>
  <si>
    <t>%SITE_CLIENT%/?library_guid=081659D8-D21B-4F75-90B7-A22E50E7652A</t>
  </si>
  <si>
    <t xml:space="preserve"> amazon web services </t>
  </si>
  <si>
    <t xml:space="preserve"> dynamoDB </t>
  </si>
  <si>
    <t xml:space="preserve"> ebs </t>
  </si>
  <si>
    <t xml:space="preserve"> ec2 </t>
  </si>
  <si>
    <t xml:space="preserve"> elasticache </t>
  </si>
  <si>
    <t xml:space="preserve"> LNEPCLAWS</t>
  </si>
  <si>
    <t xml:space="preserve"> rds </t>
  </si>
  <si>
    <t xml:space="preserve"> s3 </t>
  </si>
  <si>
    <t xml:space="preserve">livre cloud </t>
  </si>
  <si>
    <t>RB13CIEC</t>
  </si>
  <si>
    <t>Ciel Compta 2013</t>
  </si>
  <si>
    <t>Béatrice Daburon</t>
  </si>
  <si>
    <t>Daburon, Béatrice</t>
  </si>
  <si>
    <t>452 pages</t>
  </si>
  <si>
    <t>Vous retrouverez dans ce livre toutes les fonctions du logiciel de comptabilité Ciel Compta 2013 pour Windows (version 19.0) présentées de façon logique et progressive : après la présentation de l'environnement Ciel Compta, vous apprendrez à créer une société, à gérer les comptes, les journaux, à saisir différents types d'écriture, à gérer la trésorerie, à imprimer listes (Intuiliste) et états, à gérer la TVA et la téléTVA. Vous découvrirez ensuite les traitements de fin de mois et de fin d'année ainsi que les fonctions avancées telles que la sauvegarde, le transfert des écritures et la synchronisation, la réindexation des fichiers, l'agenda, le mailing...</t>
  </si>
  <si>
    <t>%SITE_CLIENT%/?library_guid=37DA8718-DC21-4D29-929C-B25C79B1A593</t>
  </si>
  <si>
    <t xml:space="preserve"> ciel </t>
  </si>
  <si>
    <t xml:space="preserve"> Ciel 2013 </t>
  </si>
  <si>
    <t xml:space="preserve"> Ciel Compta version 19 </t>
  </si>
  <si>
    <t xml:space="preserve"> LNRB13CIEC</t>
  </si>
  <si>
    <t xml:space="preserve"> Millésime </t>
  </si>
  <si>
    <t>EI12CASP</t>
  </si>
  <si>
    <t>ASP.NET 4.5 avec C# sous Visual Studio 2012</t>
  </si>
  <si>
    <t>Ce livre s'adresse aux développeurs, architectes et administrateurs qui souhaitent adopter une approche professionnelle pour la réalisation d'applications Web en tirant le meilleur parti possible d'ASP.NET. Il accompagne le lecteur dans une étude complète de la technologie ASP.NET et de Visual Studio 2012. Pour chaque thème abordé des exemples pratiques et utiles sont fournis en C#. 
Le lecteur commencera par Visual Studio et ses outils (débogage, refactoring, tests unitaires, tests d'interface graphique,...) et par les évolutions du langage C#. Le deuxième chapitre décrit le fonctionnement des applications IIS et explique comment réaliser des modules spécifiques pour le serveur Web. L'ouvrage étudie en détail les Web forms, AJAX, JQuery, les sites MVC et propose des composants personnalisés pour créer des graphiques. 
Les chapitres suivants élaborent des solutions pour allier rapidité de développement et performances dans l'accès aux bases de données ADO.NET, avec notamment les nouveaux composants basés sur LINQ et entity framework et les états Reporting Services. Sont ensuite traitées la sécurisation des sites Web et la personnalisation de la navigation (Web Part et services Web WCF, REST). Le dernier chapitre décrit la mise en production sous ASP.NET et l'infrastructure de supervision Health Monitoring.
Les exemples de code du livre sont en téléchargement sur le site www.editions-eni.com.
Les chapitres du livre :
Avant-propos &amp;ndash; Visual Studio 2012 et .NET 4.5 &amp;ndash; Les sites web ASP.NET 4.5 &amp;ndash; Les Web Forms &amp;ndash; Les sites web MVC &amp;ndash; L'accès aux données avec ADO.NET 4 &amp;ndash; Gestion de l'état &amp;ndash; Personnalisation et sécurisation &amp;ndash; Les services Web WCF et  REST &amp;ndash; Configuration, déploiement et administration
Ce livre est également proposé en coffret</t>
  </si>
  <si>
    <t>%SITE_CLIENT%/?library_guid=45025766-3FF5-4961-B10B-7FB1D7B481B1</t>
  </si>
  <si>
    <t xml:space="preserve"> LNEI12CASP</t>
  </si>
  <si>
    <t xml:space="preserve"> vs 2012 </t>
  </si>
  <si>
    <t>EI12WINA</t>
  </si>
  <si>
    <t>Windows Server 2012</t>
  </si>
  <si>
    <t>Edition du 1 April 2013</t>
  </si>
  <si>
    <t>709 pages</t>
  </si>
  <si>
    <t>Ce livre s'adresse aux administrateurs et ingénieurs systèmes désireux d'acquérir et de maîtriser des connaissances étendues sur Windows Server 2012.
Il répond aux besoins d'expertise du lecteur en traitant de façon approfondie, d'un point de vue théorique et pratique, des rôles incontournables comme Active Directory, DFS, Hyper-V, la répartition de charge ou encore le VPN. Toutes les spécificités de Windows Server 2012 sont également expliquées (comme les évolutions en terme de sécurité, le contrôle d'accès dynamique, l'IPAM, etc.) afin de vous permettre d'utiliser pleinement le potentiel de cette version.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Microsoft (MVP, MCSE et/ou MCITP, MCSA) et leur expérience très significative dans des infrastructures conséquentes et complexes, afin de fournir un livre de qualité respectant les meilleures pratiques du monde de l'entreprise. 
Des éléments complémentaires sont en téléchargement sur le site www.editions-eni.fr.
Les chapitres du livre :
Introduction &amp;ndash; Domaine Active Directory &amp;ndash; Architecture distribuée d'accès aux ressources &amp;ndash; Haute disponibilité &amp;ndash; Mise en place des services réseau d'entreprise &amp;ndash; Les évolutions du réseau &amp;ndash; Services Bureau à distance &amp;ndash; Accès distant &amp;ndash; Application Internet &amp;ndash; Réduire la surface d'attaque &amp;ndash; Consolider vos serveurs &amp;ndash; Déploiement des serveurs et postes de travail &amp;ndash; Sécuriser votre architecture &amp;ndash; Cycle de vie de votre infrastructure
Ce livre est également proposé en coffret 1 | coffret 2</t>
  </si>
  <si>
    <t>%SITE_CLIENT%/?library_guid=1569B52B-1433-425D-8307-A5376D0C2F6C</t>
  </si>
  <si>
    <t xml:space="preserve"> LNEI12WINA</t>
  </si>
  <si>
    <t>SOB13ATCD</t>
  </si>
  <si>
    <t>à l'aide des tableaux croisés dynamiques (2ième édition)</t>
  </si>
  <si>
    <t>299 pages</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</si>
  <si>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couvre les versions 2010 et 2013 d'Excel ; les captures d'écran ont été réalisées à l'aide de la dernière version, Excel 2013.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 Access...). Capable d'appliquer des mises en forme conditionnelles à vos tableaux croisés, vous pourrez aussi automatiser les tâches répétitives grâce aux nombreuses astuces fournies (notamment l'utilisation de fonctions de calcul avancées d'Excel 2013).
Les exemples utilisés dans cet ouvrage proviennent de cas concrets et variés. Les fichiers nécessaires à leur réalisation sont disponibles en téléchargement sur le site des Editions ENI www.editions-eni.fr.
Ce livre est également proposé en coffret 1 | coffret 2</t>
  </si>
  <si>
    <t>%SITE_CLIENT%/?library_guid=6254C799-3AB0-4624-A40A-2BE96D05ACD9</t>
  </si>
  <si>
    <t xml:space="preserve"> excel 10 </t>
  </si>
  <si>
    <t xml:space="preserve"> excel 2010 </t>
  </si>
  <si>
    <t xml:space="preserve"> LNSOB13ATCD</t>
  </si>
  <si>
    <t>RI56MYSA</t>
  </si>
  <si>
    <t>Stéphane Combaudon, Olivier Dasini</t>
  </si>
  <si>
    <t>Dasini, Olivier</t>
  </si>
  <si>
    <t>Ce livre sur MySQL 5.6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méthodes d'installation mono et multi-instances, présentation de l'architecture du serveur et des principaux moteurs de stockage, bonnes pratiques de configuration. 
Après ces fondamentaux vous donnant une bonne compréhension des spécificités du SGBD, vous apprendrez comment gérer votre serveur au quotidien en ayant à l'esprit les principes essentiels de sécurité, en mettant en place des stratégies efficaces pour les sauvegardes et les restaurations et en maintenant vos tables à jour et opérationnelles.
La dernière partie est consacrée aux techniques avancées qui vous donneront les clés pour résoudre les problèmes les plus complexes : optimisation du serveur, des index et des requêtes, amélioration des performances avec le partitionnement ou encore mise en place d'une solution de réplication adaptée à votre application.
Des éléments complémentaires sont en téléchargement sur le site www.editions-eni.com.
Les chapitres du livre :
Avant-propos &amp;ndash; Installation du serveur &amp;ndash; Architecture &amp;ndash; Configuration du serveur &amp;ndash; Sécurité et gestion des utilisateurs &amp;ndash; Sauvegarde et restauration &amp;ndash; Maintenance des tables &amp;ndash; Optimisation &amp;ndash; Partitionnement &amp;ndash; Routine stockée/déclencheur/événement &amp;ndash; Réplication &amp;ndash; Outils de surveillance</t>
  </si>
  <si>
    <t>%SITE_CLIENT%/?library_guid=E242759A-6B92-4FD3-ADA7-759CD9AA74D3</t>
  </si>
  <si>
    <t xml:space="preserve"> LNRI56MYSA</t>
  </si>
  <si>
    <t>RI12NETVB</t>
  </si>
  <si>
    <t>Visual Basic 2012 (VB.NET)</t>
  </si>
  <si>
    <t>Les fondamentaux du langage - Développer avec Visual Studio 2012</t>
  </si>
  <si>
    <t>582 pages</t>
  </si>
  <si>
    <t>Ce livre sur VB.NET s'adresse aux développeurs, même débutants, désireux de maîtriser Visual Basic.NET. Après une description de l'environnement de développement (Visual Studio 2012), le lecteur découvrira les bases de la programmation orientée objet avec VB.NET. Il évoluera de façon progressive vers sa mise en oeuvre avec le développement d'applications Windows Form. Les nouveautés de ce langage concernant la programmation asynchrone lui permettront d'améliorer les performances et la réactivité des applications. Les nombreux exemples et les conseils sur l'utilisation des outils de débogage lui fourniront une aide précieuse pendant la réalisation d'une application. 
Un chapitre consacré à l'accès aux bases de données à l'aide de ADO.NET et de SQL permettra d'évoluer vers le développement d'applications client-serveur. Les puissantes fonctionnalités de LINQ sont présentées et détaillées pour faciliter l'accès et la manipulation des données. L'utilisation du langage XML est également présentée, celui-ci permettant de faciliter l'échange d'informations avec d'autres applications. 
Les utilisateurs des versions précédentes découvriront les nouveautés et améliorations de cette version 2012 pour développer encore plus rapidement et facilement des applications pour le framework .NET 4.5.
La distribution d'une application est présentée avec l'utilisation de Windows Installer et de la technologie Click Once. 
Les exemples cités dans le livre sont en téléchargement sur le site www.editions-eni.fr.
Les chapitres du livre :
Avant-propos &amp;ndash; Présentation de la plate-forme .NET &amp;ndash; Présentation de Visual Studio &amp;ndash; Organisation d'une application &amp;ndash; Bases du langage &amp;ndash; Programmation objet &amp;ndash; Gestion des erreurs et débogage du code &amp;ndash; Applications Windows &amp;ndash; Accès aux bases de données &amp;ndash; Présentation de LINQ &amp;ndash; Utilisation de XML &amp;ndash; Déploiement d'applications et de composants
Ce livre est également proposé en coffret</t>
  </si>
  <si>
    <t>%SITE_CLIENT%/?library_guid=37FD4662-F184-4959-A560-A988C4CBB177</t>
  </si>
  <si>
    <t xml:space="preserve"> ADO.net </t>
  </si>
  <si>
    <t xml:space="preserve"> LNRI12NETVB</t>
  </si>
  <si>
    <t xml:space="preserve"> vb net </t>
  </si>
  <si>
    <t>EI2VPN</t>
  </si>
  <si>
    <t>Les VPN</t>
  </si>
  <si>
    <t>Fonctionnement, mise en oeuvre et maintenance des Réseaux Privés Virtuels [2ième édition]</t>
  </si>
  <si>
    <t>Ce livre sur les VPN (Virtual Private Network) s'adresse à un public d'informaticiens disposant de connaissances de base sur les réseaux et souhaitant acquérir des compétences pour mettre en place une solution de Réseau Privé Virtuel.
Il a pour objectifs, d'une part de décrire l'essentiel du fonctionnement des principaux protocoles utilisés, d'autre part de présenter des exemples pouvant être utilisés comme trame pour la mise en place de ses propres VPN dans un environnement Windows, Linux ou Macintosh. Ces exemples permettent l'illustration concrète de la mise en place de VPN IPsec, SSL, PPTP, L2TP dans des configurations variées (site à site, poste à site, poste à poste).
Dans cette nouvelle édition l'auteur a privilégié l'utilisation des matériels et logiciels les plus communément utilisés. Ainsi les mises en oeuvre proposées dans les différents chapitres se feront majoritairement sur du matériel Cisco et sur des systèmes Linux ou FreeBSD. Les situations à illustrer ont aussi été diversifiées, notamment en ajoutant des configurations en IPv6 et plus d'exemples utilisant des certificats. Cette nouvelle édition tient compte des dernières évolutions protocolaires et des versions les plus récentes de Windows, Linux et des firmwares des boîtiers.
L'auteur propose régulièrement des tests pour valider les configurations mises en place. Il appartient à chacun de puiser dans ce livre les informations qui lui conviennent et d'adapter l'installation et les réglages à ses propres contraintes et exigences en matière de sécurisation des accès réseaux de l'entreprise.
Un chapitre entier fournit au lecteur des pistes pour comprendre et résoudre les problèmes qui, tôt ou tard, surviennent dans la mise en oeuvre et l'exploitation d'un VPN.
Des éléments complémentaires sont en téléchargement sur le site www.editions-eni.fr.
Les chapitres du livre :
Introduction &amp;ndash; Généralités sur les VPN &amp;ndash; Fonctionnement du protocole IPsec &amp;ndash; VPN IPsec site à site en IPv4 &amp;ndash; VPN IPsec site à site en IPv6 &amp;ndash; VPN IPsec poste à site en IPv4 &amp;ndash; VPN IPsec poste à site en IPv6 &amp;ndash; VPN IPsec poste à poste en IPv4 &amp;ndash; VPN IPsec poste à poste en IPv6 &amp;ndash; Fonctionnement des protocoles SSL/TLS &amp;ndash; Implémentation de VPN SSL/TLS en IPv4 &amp;ndash; Implémentation de VPN SSL/TLS en IPv6 &amp;ndash; Fonctionnement du protocole PPTP &amp;ndash; Implémentation de VPN PPTP &amp;ndash; Fonctionnement du protocole L2TP &amp;ndash; Implémentation de VPN L2TP/IPsec &amp;ndash; Configuration avancée des VPN &amp;ndash; Diagnostic et résolution de problèmes</t>
  </si>
  <si>
    <t>%SITE_CLIENT%/?library_guid=E11C116D-5B1D-472D-8E7F-3077E77D2BB9</t>
  </si>
  <si>
    <t xml:space="preserve"> internet </t>
  </si>
  <si>
    <t xml:space="preserve"> ipsec </t>
  </si>
  <si>
    <t xml:space="preserve"> l2tp </t>
  </si>
  <si>
    <t xml:space="preserve"> LNEI2VPN</t>
  </si>
  <si>
    <t xml:space="preserve"> pptp </t>
  </si>
  <si>
    <t xml:space="preserve"> ssl </t>
  </si>
  <si>
    <t xml:space="preserve"> vpn ipsec </t>
  </si>
  <si>
    <t xml:space="preserve">livre vpn </t>
  </si>
  <si>
    <t>EI2ZEN</t>
  </si>
  <si>
    <t>Industrialisez vos développements PHP</t>
  </si>
  <si>
    <t>Ce livre sur Zend Framekork 2 s'adresse à des développeurs PHP et à des chefs de projets souhaitant intégrer une démarche d'industrialisation et des processus qualité à leurs projets de développement. Cette version 2 du populaire Zend Framework a été entièrement réécrite pour aboutir à un outil performant, modulaire et extensible qui devient le socle sur lequel une équipe de développement va construire des projets robustes et pérennes. Une bonne connaissance de PHP est souhaitable pour tirer le meilleur parti de ce livre.
Dans ces pages, l'auteur s'appuie sur la création d'une application pour présenter les composants clés de Zend Framework 2. Après avoir installé le contexte applicatif, il détaille les processus qualité à mettre en place (intégration continue et outils propres à PHP), les aspects relatifs à la sécurité ainsi que les techniques utilisées par le Zend Framework 2 parmi lesquelles la programmation événementielle ou les annotations. Il détaille également comment gérer les dépôts Git : positionner le code commun à plusieurs applications, inclure des projets tierces et récupérer leurs mises à jour. La méthode décrite est adaptable à d'autres gestionnaires de dépôts décentralisés, tels que Mercurial ou Baazar.
Enfin, pour répondre à des besoins beaucoup plus larges, l'auteur décrit l'emploi de composants tierces (Pear) ou comment utiliser Doctrine en s'appuyant sur des exemples concrets.
Des éléments complémentaires sont en téléchargement sur le site www.editions-eni.fr.
Les chapitres du livre :
Avant-propos &amp;ndash; Introduction &amp;ndash; Un peu de théorie &amp;ndash; Application blanche &amp;ndash; Le module, notions de base &amp;ndash; Le module, aspects avancés &amp;ndash; Plus loin avec les modèles &amp;ndash; Outils transverses - Génération de contenu tiers &amp;ndash; Communication inter-applicative &amp;ndash; Sécurité &amp;ndash; Concepts clés utilisés par ZF2 - Réponses aux problématiques de performance</t>
  </si>
  <si>
    <t>%SITE_CLIENT%/?library_guid=DDE9B777-8E90-4B72-9531-52E0BC19CEF1</t>
  </si>
  <si>
    <t xml:space="preserve"> baazar </t>
  </si>
  <si>
    <t xml:space="preserve"> Doctrine </t>
  </si>
  <si>
    <t xml:space="preserve"> LNEI2ZEN</t>
  </si>
  <si>
    <t xml:space="preserve"> mercurial </t>
  </si>
  <si>
    <t xml:space="preserve"> Pear </t>
  </si>
  <si>
    <t xml:space="preserve"> ZF </t>
  </si>
  <si>
    <t xml:space="preserve"> zf2 </t>
  </si>
  <si>
    <t xml:space="preserve"> ZF2 </t>
  </si>
  <si>
    <t xml:space="preserve">Git </t>
  </si>
  <si>
    <t>DPPLAN</t>
  </si>
  <si>
    <t>Plan de Continuité d'Activité</t>
  </si>
  <si>
    <t>Concepts et démarche pour passer du besoin à la mise en oeuvre du PCA</t>
  </si>
  <si>
    <t>Bernard Carrez, Antonio Pessoa, Alexandre Planche</t>
  </si>
  <si>
    <t>Carrez, Bernard</t>
  </si>
  <si>
    <t>Pessoa, Antonio</t>
  </si>
  <si>
    <t>Préface de Bruno  BROCHETON - Vice-Président du CIGREF (Réseau de Grandes Entreprises) et  Chief Information Officer d'Euro Disney
Ce livre s'adresse principalement aux Responsables des risques et de la continuité (RPCA, Risks Managers, RSSI), aux Directeurs de Systèmes d'Information (DSI) aux Consultants ou encore aux Chefs de projet sécurité, pour les accompagner dans leur démarche de mise en oeuvre d'un Plan de Continuité d'Activité (PCA).
Il introduit d'abord les notions essentielles concernant la Continuité d'Activité : les objectifs, les contraintes légales et règlementaires, les normes actualisées et les principaux acteurs. Il présente également comment  gérer un projet PCA, optimiser ses coûts et le vendre auprès de sa direction. 
Il décrit ensuite toutes les étapes de la mise en place d'un Plan de Continuité d'Activité : de l'analyse d'impacts au maintien en condition opérationnelle. 
D'approche résolument pratique, il décrit pour chaque étape : la démarche, les objectifs à atteindre, le macro-planning et les principaux livrables à réaliser. Il décrit ensuite également les principales solutions du marché pour le secours des utilisateurs et brosse un panorama des solutions techniques existantes. 
Par sa présentation didactique, ce livre sera un apport important pour tout lecteur impliqué dans une démarche PCA, qu'il soit novice ou expérimenté. Il lui permettra de se concentrer sur le coeur de métier de son entreprise et ses particularités, en lui donnant les outils indispensables pour aborder le PCA avec le recul et la sérénité indispensables au bon succès de sa mise en oeuvre.
Les chapitres du livre :
Préface &amp;ndash; Préambule &amp;ndash; Qu'est-ce que la Continuité d'Activité ? &amp;ndash; Le PCA dans la gestion des risques &amp;ndash; Obtenir l'adhésion à la démarche du PCA  &amp;ndash; La gestion d'un projet de PCA &amp;ndash; L'étude du PCA &amp;ndash; La mise en oeuvre du PCA &amp;ndash; La gestion de Crise &amp;ndash; Les tests du PCA &amp;ndash; Le maintien en conditions opérationnelles &amp;ndash; Conclusion - Glossaire</t>
  </si>
  <si>
    <t>%SITE_CLIENT%/?library_guid=A6CD8AE6-AC5E-409A-90C7-D83AC601F1AD</t>
  </si>
  <si>
    <t xml:space="preserve"> LNDPPLAN</t>
  </si>
  <si>
    <t xml:space="preserve"> risk </t>
  </si>
  <si>
    <t xml:space="preserve">PCA </t>
  </si>
  <si>
    <t>SFAPLI6CSIND</t>
  </si>
  <si>
    <t>Créer une application de livre interactif pour tablette</t>
  </si>
  <si>
    <t>avec Indesign CS6 et Adobe Digital Publishing Suite</t>
  </si>
  <si>
    <t>Geneviève Bellissard, Nathalie De saint-denis</t>
  </si>
  <si>
    <t>Bellissard, Geneviève</t>
  </si>
  <si>
    <t>De saint-denis, Nathalie</t>
  </si>
  <si>
    <t>Les applications de livre interactif sont des publications numériques très graphiques, à la mise en page sophistiquée, intégrant des contenus à destination des supports mobiles et tactiles que sont les tablettes et les smartphones. Grâce aux outils de la Digital Publishing Suite d'Adobe (DPS), la réalisation de ce type de publications s'intègre facilement à InDesign et permet ainsi le transfert de compétences à tous les graphistes issus du print.
L'objectif de ce livre est de vous permettre de réaliser une application interactive complète et efficiente grâce à InDesign CS6 et DPS, sans avoir besoin des compétences d'un développeur. Il présente la solution disponible dans la Single édition ou avec un abonnement Creative Cloud avec laquelle vous pouvez créer une application et la publier gratuitement.
Après avoir expliqué ce qu'est une application de livre interactif et ses spécificités de lecture, de navigation et d'orientation, ce livre détaille tout le processus de production d'une application interactive : 
&amp;bull; mise en oeuvre de DPS, organisation des fichiers, préparation d'inDesign ;
&amp;bull; mise en page dans InDesign avec les dernières possibilités de la CS6 : mises en page alternatives, mise en page liquide et contenus liés ;
&amp;bull; description et mise en place des éléments interactifs possibles dans DPS ;
&amp;bull; ajout d'éléments enrichis (vidéo, audio&amp;hellip;).
Pour terminer, le livre décrit précisément l'édition définitive de votre folio grâce à Folio Builder qui permet d'organiser et de lancer la publication.
Ce livre est également proposé en coffret</t>
  </si>
  <si>
    <t>%SITE_CLIENT%/?library_guid=6AA178ED-F055-4A0E-BB9E-4429C2B5A6B9</t>
  </si>
  <si>
    <t xml:space="preserve"> application tactile </t>
  </si>
  <si>
    <t xml:space="preserve"> DPS </t>
  </si>
  <si>
    <t xml:space="preserve"> epub </t>
  </si>
  <si>
    <t xml:space="preserve"> folio </t>
  </si>
  <si>
    <t xml:space="preserve"> Folio Builder </t>
  </si>
  <si>
    <t xml:space="preserve"> iPad </t>
  </si>
  <si>
    <t xml:space="preserve"> livre applicatif </t>
  </si>
  <si>
    <t xml:space="preserve"> LNSFAPLI6CSIND</t>
  </si>
  <si>
    <t xml:space="preserve">livre </t>
  </si>
  <si>
    <t>RB13OFFFA</t>
  </si>
  <si>
    <t>Microsoft&amp;reg; Office 2013 : Word, Excel, PowerPoint, Outlook et OneNote 2013</t>
  </si>
  <si>
    <t>Maîtrisez les fonctions avancées de la suite Microsoft&amp;reg;</t>
  </si>
  <si>
    <t>Ce livre vous présente les fonctionnalités avancées des applications de la suite bureautique Microsoft® Office 2013.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abordées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 mode Masque et les fonctions permettant la réalisation de diaporamas sophistiqués intégrant de la vidéo et de nombreux effets d'animation. 
Dans Outlook, il s'agit d'optimiser l'envoi et la réception de messages (utilisation de l'affichage Conversation, regroupement des messages et archivage) et la configuration de la messagerie (notification d'absence, création de signature, mise en forme conditionnelle des messages, utilisation des Actions rapides pour faciliter la saisie de messages répétitifs...).
Un chapitre est consacré à OneNote, l'application Microsoft qui permet de créer et gérer des notes comprenant du texte mais aussi des liens hypertextes, images, tableaux...
Le livre se termine par un chapitre sur les possibilités d'intégration des données d'une application à l'autre et par un chapitre sur l'utilisation de Skydrive, l'espace de stockage en ligne proposé par Microsoft.</t>
  </si>
  <si>
    <t>%SITE_CLIENT%/?library_guid=66A9571A-F7F2-4132-9543-807BFEEAAB1A</t>
  </si>
  <si>
    <t xml:space="preserve"> LNRB13OFFFA</t>
  </si>
  <si>
    <t xml:space="preserve"> MOS </t>
  </si>
  <si>
    <t>RI8WINDE</t>
  </si>
  <si>
    <t>Windows 8 et Office 2013</t>
  </si>
  <si>
    <t>504 pages</t>
  </si>
  <si>
    <t>Ce livre sur le déploiement de Windows 8 et Office 2013 s'adresse aux administrateurs système des petites et moyennes entreprises ainsi qu'aux ingénieurs chargés des postes de travail des grands comptes. Il a été conçu pour permettre au lecteur d'appréhender les outils de déploiement proposés par Microsoft (Windows Deployment Services, Microsoft Deployment Toolkit, Office Customization Toolkit, Windows Assessment and Deployment Kit)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8 ainsi que l'automatisation de l'installation d'Office 2013 sur des postes de travail en entreprise.
En suivant le fil conducteur de l'automatisation du déploiement, les auteurs détaillent et illustrent avec des manipulations les différentes méthodes pour installer Windows 8. Le livre présente également la gestion des mises à jour de sécurité du parc avec Windows Server Update Services ainsi que les déploiements de Windows 8 dans les grands comptes avec System Center Configuration Manager 2012. Le dernier chapitre présente deux études de cas.
Les chapitres du livre :
Avant-propos &amp;ndash; Gérer un projet de déploiement &amp;ndash; Windows Deployment Services &amp;ndash; Windows Assessment and Deployment Kit &amp;ndash; Microsoft Deployment Toolkit - Déploiement d'OS avec SCCM 2012 &amp;ndash; Automatisation de l'installation d'Office 2013 &amp;ndash; Distribuer des mises à jour avec WSUS &amp;ndash; Études de cas</t>
  </si>
  <si>
    <t>%SITE_CLIENT%/?library_guid=0EE3D902-3C40-44B0-9993-1C8706F43666</t>
  </si>
  <si>
    <t xml:space="preserve"> LNRI8WINDE</t>
  </si>
  <si>
    <t>SF13PUB</t>
  </si>
  <si>
    <t>Publisher 2013</t>
  </si>
  <si>
    <t>Livre de référence</t>
  </si>
  <si>
    <t>Corinne Hervé</t>
  </si>
  <si>
    <t>Hervé, Corinne</t>
  </si>
  <si>
    <t>Ce livre sur Microsoft® Publisher 2013 a été conçu  pour vous permettre de retrouver rapidement toutes les fonctions de ce logiciel  de PAO de Microsoft® : il est destiné à toute personne amenée à utiliser  Publisher pour réaliser brochure, document commercial, catalogue, encart,  affiche&amp;hellip;
Après une présentation de l'environnement, vous  découvrirez comment créer votre première composition en vous aidant des  nombreux modèles mis à votre disposition par Publisher et comment y  insérer les principaux éléments de mise en page (repères et règles, pages maîtres,  cadres de texte, jeux de polices et modèles de couleurs, blocs de construction...).  Vous apprendrez ensuite à saisir et à modifier le texte de la  composition puis à le mettre en forme. Vous enrichirez votre composition en y  insérant dessins, images, tableaux et tout objet graphique ; vous serez  alors fin prêt pour imprimer cette composition.
&amp;Agrave; la fin de ce livre,  vous verrez comment réaliser un mailing (création et envoi de  lettre-type par courrier ou par mail) à l'aide de Publisher et découvrirez quelques  fonctions spécifiques telles que l'exportation des compositions, la personnalisation  du ruban et de la barre d'outils Accès rapide.</t>
  </si>
  <si>
    <t>%SITE_CLIENT%/?library_guid=9E42EEF5-B50B-494B-8D0B-FA6ED980A4C6</t>
  </si>
  <si>
    <t xml:space="preserve"> composition </t>
  </si>
  <si>
    <t xml:space="preserve"> LNSF13PUB</t>
  </si>
  <si>
    <t xml:space="preserve"> Publisher13 </t>
  </si>
  <si>
    <t xml:space="preserve"> Publisher2013 </t>
  </si>
  <si>
    <t>RI25MYS</t>
  </si>
  <si>
    <t>MySQL 5 (versions 5.1 à 5.6)</t>
  </si>
  <si>
    <t>Guide de référence du développeur (Nouvelle édition)</t>
  </si>
  <si>
    <t>Didier Deléglise</t>
  </si>
  <si>
    <t>Deléglise, Didier</t>
  </si>
  <si>
    <t>Ce livre sur MySQL 5 s'adresse à des développeurs, techniciens et ingénieurs, déjà familiers d'un langage de programmation et qui souhaitent développer des applications spécifiques autour de ce système de gestion de bases de données relationnelles. Il présente les mécanismes fondamentaux de MySQL communs aux versions 5.1 à 5.6 ainsi que les particularités de la dernière version et ce, indépendamment du langage de développement qui sera utilisé.
Dans un premier temps, l'auteur présente ce qu'est exactement MySQL et comment bien démarrer avec : l'installer sur différentes plates-formes, le configurer et s'y connecter avec différents outils clients, gérer des bases de données et des types particuliers. Différents outils graphiques, parmi les plus populaires du marché, sont passés en revue à travers un comparatif.
Ensuite, l'incontournable langage SQL est détaillé à travers les ordres classiques comme SELECT, UPDATE, DELETE, CREATE et bien d'autres, mais aussi sous ses aspects plus avancés: fonctions prédéfinies du langage, gestion des formats et écriture de programmes stockés dans la base.
L'interface entre MySQL et les langages Java et PHP est détaillée, avec un certain nombre d'exemples de code. Finalement, en s'appuyant sur les meilleures pratiques, l'auteur présente les aspects sécurité et performances, ainsi que les problématiques de mise en test et en production des applications.
Des éléments complémentaires sont en téléchargement sur le site www.editions-eni.fr. 
Les chapitres du livre :
Avant-propos &amp;ndash; Introduction à MySQL &amp;ndash; Installation et prise en main &amp;ndash; Les outils du développeur &amp;ndash; Les premiers pas &amp;ndash; Types de données et tables MySQL &amp;ndash; Le transfert de données &amp;ndash; Consultation des données : le SELECT &amp;ndash; Utilisation des fonctions natives de SQL &amp;ndash; Les métadonnées &amp;ndash; Ordres SQL autres que SELECT &amp;ndash; Sous-requêtes et jointures &amp;ndash; Les routines stockées &amp;ndash; Sécurité et droits &amp;ndash; MySQL et PHP &amp;ndash; MySQL et Java &amp;ndash; Compléments utiles et bonnes pratiques &amp;ndash; Annexes</t>
  </si>
  <si>
    <t>%SITE_CLIENT%/?library_guid=58FAA4E9-EE43-419E-9234-7118741BCE0A</t>
  </si>
  <si>
    <t xml:space="preserve"> LNRI25MYS</t>
  </si>
  <si>
    <t xml:space="preserve">sql </t>
  </si>
  <si>
    <t>RI8IIS</t>
  </si>
  <si>
    <t>Internet Information Services 8 (IIS 8)</t>
  </si>
  <si>
    <t>Installation, configuration et maintenance du serveur Web IIS 8 sous Windows Server 2012</t>
  </si>
  <si>
    <t>Loïc Thobois</t>
  </si>
  <si>
    <t>Ce livre sur IIS 8 s'adresse aux administrateurs chargés de la mise en ligne et de la maintenance de sites web. Il présente les protocoles et technologies nécessaires à la mise en place de l'infrastructure Web basée sur IIS 8 sous Windows Server 2012. La majeure partie des éléments présentés sont aussi valables pour les versions 7 et 7.5 sous Windows Server 2008 / R2. L'auteur s'appuie sur de nombreux exemples et pas à pas pour présenter les bonnes pratiques de configuration pour la mise en ligne de sites Web statiques ou dynamiques dans les langages les plus courants du marché.
&amp;Agrave; la fin de ce livre, le lecteur sera capable :
&amp;bull; D'installer IIS sur Windows Server 2012.
&amp;bull; De mettre en ligne un site web statique ou dynamique.
&amp;bull; D'implémenter les mécanismes de sécurité sur des sites Web.
&amp;bull; D'optimiser le fonctionnement de IIS pour l'utilisation des langages ASP, PHP, ASP.NET, JSP et CGI.
&amp;bull; De configurer les protocoles additionnels fournis avec IIS (SMTP, FTP, &amp;hellip;).
&amp;bull; De superviser le fonctionnement de IIS.
&amp;bull; De sauvegarder et restaurer des serveurs IIS.
Des éléments complémentaires sont en téléchargement sur le site www.editions-eni.fr.
Les chapitres du livre :
Introduction à IIS 8 &amp;ndash; Installation de IIS &amp;ndash; Administration des sites &amp;ndash; Optimisation des applications Web &amp;ndash; Fonctionnalités de développement &amp;ndash; Fonctionnalités avancées &amp;ndash; Mise en place de la sécurité -  Délégation et administration à distance &amp;ndash; Administration à l'aide de scripts &amp;ndash; Mise en place de la haute disponibilité &amp;ndash; Sauvegarde et restauration &amp;ndash; Maintenance et optimisation des performances</t>
  </si>
  <si>
    <t>%SITE_CLIENT%/?library_guid=0EB4B0AE-50AE-4BE3-8A2F-1188D2A06C1F</t>
  </si>
  <si>
    <t xml:space="preserve"> iis </t>
  </si>
  <si>
    <t xml:space="preserve"> LNRI8IIS</t>
  </si>
  <si>
    <t xml:space="preserve"> smtp </t>
  </si>
  <si>
    <t>EI12HYP</t>
  </si>
  <si>
    <t>Technologie de virtualisation sous Windows Server 2012</t>
  </si>
  <si>
    <t>845 pages</t>
  </si>
  <si>
    <t>Ce livre sur la technologie de virtualisation Hyper-V (version 3) disponible avec Microsoft Windows Server 2012 s'adresse aux responsables informatiques sur le point de s'engager dans la mise en oeuvre d'une solution de virtualisation ainsi qu'aux architectes confrontés à la planification, l'installation et à l'administration de cette architecture critique pour l'entreprise. Ce livre leur permettra de compléter une infrastructure existante ou même de construire une nouvelle stratégie de virtualisation bâtie sur Windows Server 2012 Hyper-V et System Center Virtual Machine Manager 2012 Service Pack 1. 
Les premiers chapitres décrivent les nouvelles fonctionnalités, détaillent l'architecture générale d'Hyper-V (concept, principes technologiques, bénéfices pour l'entreprise...) ainsi que les particularités qui distinguent la solution Microsoft de celle de VMware. Les chapitres suivants présentent les méthodologies d'implémentation d'une architecture Hyper-V : l'architecture de stockage, l'architecture réseau, le dimensionnement des serveurs sont des points où Windows Server 2012 et Hyper-V sont facteurs de changements.
Les alliances dans le domaine de la virtualisation avec Citrix (v-alliance) et les fournisseurs de matériels de stockage et de réseaux sont évoquées de telle sorte que le lecteur sera à même de bien comprendre la stratégie de Microsoft et les changements à venir. Côté « Datacenter et Cloud », le tandem Windows Server 2012 Hyper-V / System Center 2012 devient une véritable solution multi tenants apte à supporter les charges les plus fortes. En synthétisant les énormes possibilités d'Hyper-V avec Windows Server 2012 et celles de System Center Virtual Machine Manager 2012 Service Pack 1, cet ouvrage vous aidera à faire votre choix avant de déployer un Cloud privé Microsoft.
Les chapitres du livre :
Avant-propos &amp;ndash; Implémentation et gestion d'Hyper-V &amp;ndash; Microsoft et les environnements Cloud &amp;ndash; Installation, administration et maintenance &amp;ndash; Gestion des machines virtuelles &amp;ndash; Gestion du stockage avec Windows Server 2012 &amp;ndash; Gestion de la haute disponibilité Hyper-V &amp;ndash; Architecture et installation de VMM 2012 &amp;ndash; Gestion des hôtes et des VM avec VMM 2012 &amp;ndash; Sauvegarde et récupération Hyper-V - Annexe
Ce livre est également proposé en coffret 1 | coffret 2</t>
  </si>
  <si>
    <t>%SITE_CLIENT%/?library_guid=2F255A2E-C663-4EEE-9247-2D2273A11B72</t>
  </si>
  <si>
    <t xml:space="preserve"> LNEI12HYP</t>
  </si>
  <si>
    <t>EI13SHA</t>
  </si>
  <si>
    <t>Développez en .NET pour personnaliser SharePoint (Apps, REST, CSOM et Azure)</t>
  </si>
  <si>
    <t>Stéphane Eyskens</t>
  </si>
  <si>
    <t>Eyskens, Stéphane</t>
  </si>
  <si>
    <t>Ce livre sur le développement pour SharePoint 2013 s'adresse à tous les développeurs soucieux de découvrir les évolutions de la plate-forme SharePoint et d'en tirer le meilleur parti possible. Le lecteur commencera par acquérir des connaissances sur l'architecture logique et physique ainsi que sur les différentes options possibles en termes de développement et de déploiement. 
SharePoint, comme tant d'autres produits, se tourne de plus en plus vers le Cloud et les technologies clientes telles que le JavaScript et HTML5. Le nouvel App Model, REST et le CSOM sont traités en profondeur car ils constituent le nouveau mode de développement et de déploiement introduits par SharePoint 2013. 
Les appareils mobiles tels que les tablettes et les smartphones ne pouvant à présent plus être ignorés, le lecteur apprendra quels sont les différents mécanismes proposés par SharePoint 2013 pour répondre à ce besoin croissant de compatibilité « cross device » mais aussi quels sont les outils totalement indépendants de SharePoint disponibles sur le marché. 
SharePoint Online et Azure étant fortement mis en avant par Microsoft, ce livre vous propose de découvrir les possibilités en termes de développement pour SharePoint Online en vous expliquant les Auto-Hosted Apps et les solutions bac à sable, particulièrement utilisées dans Office 365. 
L'auteur vous fera également partager son retour d'expérience sur SharePoint en vous fournissant des astuces pour traiter des problématiques récurrentes en entreprise. Après avoir lu ce livre, le lecteur aura une vision la plus complète possible des possibilités de SharePoint 2013 et sera en mesure de faire les choix les mieux adaptés aux situations auxquelles il sera confronté.
Les chapitres du livre :
Avant-propos &amp;ndash; Démarrer avec SharePoint 2013 &amp;ndash; Rappels sur les composants &amp;ndash; CSOM, REST et OData &amp;ndash; Le nouvel App Model &amp;ndash; SharePoint 2013 et WCF &amp;ndash; Business Connectivity Services &amp;ndash; SharePoint Online &amp;ndash; SharePoint et le développement mobile &amp;ndash; Autres évolutions de SharePoint 2013</t>
  </si>
  <si>
    <t>%SITE_CLIENT%/?library_guid=08E446B7-2262-4346-A4F6-915FEE6B4CD8</t>
  </si>
  <si>
    <t xml:space="preserve"> App Model </t>
  </si>
  <si>
    <t xml:space="preserve"> Auto</t>
  </si>
  <si>
    <t xml:space="preserve"> azure </t>
  </si>
  <si>
    <t xml:space="preserve"> CSOM </t>
  </si>
  <si>
    <t xml:space="preserve"> LNEI13SHA</t>
  </si>
  <si>
    <t xml:space="preserve"> webpart </t>
  </si>
  <si>
    <t xml:space="preserve">Hosted Apps </t>
  </si>
  <si>
    <t xml:space="preserve">MOSS </t>
  </si>
  <si>
    <t>RB13OFFFB</t>
  </si>
  <si>
    <t>Microsoft&amp;reg; Office 2013 : Word, Excel, PowerPoint, Outlook 2013</t>
  </si>
  <si>
    <t>305 pages</t>
  </si>
  <si>
    <t>Ce livre vous présente les fonctions de base des principaux logiciels de la suite Microsoft® Office 2013 : le traitement de texte Word 2013, le tableur Excel 2013, le logiciel de présentations animées PowerPoint 2013, le logiciel de messagerie Outlook 2013.
Il vous présente les fonctions de base du traitement de texte Word 2013 permettant de créer un document, de le mettre en page et de l'imprimer. 
Avec Excel 2013, vous apprendrez à créer des tableaux de calculs et des graphiques et à les mettre en forme. 
PowerPoint vous permettra de réaliser des diaporamas avec divers effets d'animation. 
Le chapitre sur Outlook vous explique comment envoyer des messages avec Outlook 2013 et comment gérer les messages que vous recevez.
Les deux derniers chapitres traitent des fonctions communes à ces trois applications : création, enregistrement et ouverture de documents, mise en valeur du texte, gestion des images et des objets graphiques.</t>
  </si>
  <si>
    <t>%SITE_CLIENT%/?library_guid=94531BC7-D5F0-4DCE-8F86-68F97EE17FAF</t>
  </si>
  <si>
    <t xml:space="preserve"> LNRB13OFFFB</t>
  </si>
  <si>
    <t xml:space="preserve"> Office13 </t>
  </si>
  <si>
    <t>EI12STR</t>
  </si>
  <si>
    <t>Les stratégies de groupe (GPO) sous Windows Server 2012</t>
  </si>
  <si>
    <t>Julien Bénichou, Jérôme Bezet-torres</t>
  </si>
  <si>
    <t>Bénichou, Julien</t>
  </si>
  <si>
    <t>Ce livre sur les stratégies de groupe s'adresse aux Administrateurs et aux Ingénieurs Systèmes et leur propose une immersion dans l'univers des stratégies de groupe (GPO) dans les environnements Windows Server 2012 et Windows 8.
Le lecteur navigue entre les principes théoriques et les applications pratiques des différents composants qui constituent les stratégies de groupe, seul outil capable de configurer les ordinateurs dans leur couche système en profondeur. Afin de maîtriser cet outil, les auteurs expliquent au lecteur le fonctionnement et la relation importante qu'il existe entre Active Directory, la réplication AD et les GPO, ainsi que le processus de traitement et d'application des GPO.  Ces  éléments maîtrisés vous permettront de mettre en place toutes sortes de politiques de stratégies de groupe pour votre entreprise.
De plus, les éléments relatifs à la planification et à l'organisation nécessaires à l'élaboration d'une infrastructure basée sur l'implémentation de stratégies de groupe accompagnent le lecteur tout au long des différents chapitres de l'ouvrage.
Les auteurs utilisent leur expérience ainsi que des cas concrets pour orienter la réflexion du lecteur sur les axes techniques les plus empruntés par les entreprises.
Les chapitres du livre :
Introduction &amp;ndash; Stratégie locale et de domaine &amp;ndash; GPO, AD et  le processus d'application &amp;ndash; Les outils de gestion des GPO &amp;ndash; Les préférences de  stratégie de groupe &amp;ndash; Stratégies de groupe et sécurité &amp;ndash; Dépanner les  stratégies de groupe &amp;ndash; Étude de cas &amp;ndash; Conclusion</t>
  </si>
  <si>
    <t>%SITE_CLIENT%/?library_guid=98E8BB13-A5ED-4D31-BEEB-DF2841570C48</t>
  </si>
  <si>
    <t xml:space="preserve"> LNEI12STR</t>
  </si>
  <si>
    <t>OBOUTGCP</t>
  </si>
  <si>
    <t>Gérez vos contacts professionnels avec Outlook</t>
  </si>
  <si>
    <t>Olivier Abou</t>
  </si>
  <si>
    <t>Abou, Olivier</t>
  </si>
  <si>
    <t>Le module Gestionnaire de contacts professionnels complète parfaitement les fonctionnalités d'Outlook en matière de gestion des contacts ; il est disponible gratuitement pour la version 2010 d'Outlook. Il permet aussi de gérer trois types d'activité : les opportunités de vente, les campagnes marketing et les projets professionnels. Vous pourrez ainsi suivre et gérer toutes les communications établies avec vos prospects et clients, et partager vos informations en toute simplicité avec tous vos collaborateurs. Vous aurez en outre accès à un tableau de bord qui vous donnera une vision d'ensemble de toutes les informations liées à votre travail, sans oublier les rapports d'analyse des données que vous pourrez personnaliser selon vos besoins.
Après un chapitre sur la présentation de l'interface de ce module, vous apprendrez à gérer vos contacts et comptes, votre calendrier et vos tâches et à effectuer des recherches. Vous verrez ensuite comment gérer les trois types d'activité évoquées précédemment : les projets, les opportunités de vente et les rapports et comment exploiter ces données pour créer une campagne marketing. Pour finir, vous apprendrez à gérer vos bases de données et à synchroniser vos données on et off line.</t>
  </si>
  <si>
    <t>%SITE_CLIENT%/?library_guid=C2100D51-0D0B-4326-99AE-BEB74D4324D1</t>
  </si>
  <si>
    <t xml:space="preserve"> carnet d'adresses </t>
  </si>
  <si>
    <t xml:space="preserve"> client </t>
  </si>
  <si>
    <t xml:space="preserve"> gestionnaire de contacts professionnels </t>
  </si>
  <si>
    <t xml:space="preserve"> LNOBOUTGCP</t>
  </si>
  <si>
    <t xml:space="preserve">Prospect </t>
  </si>
  <si>
    <t>RI25PER</t>
  </si>
  <si>
    <t>Les fondamentaux du langage Perl 5</t>
  </si>
  <si>
    <t>Apprentissage par la pratique (Nouvelle édition)</t>
  </si>
  <si>
    <t>Ce livre sur Perl 5 a pour objectif d'aider le lecteur à maîtriser ce langage, en le présentant de façon simple et concrète et en montrant son utilisation dans des domaines pratiques. Il s'appuie sur les versions récentes de Perl 5 (à partir de la version 5.10), montre la mise en oeuvre des dernières techniques implémentées et décrit ses fonctionnalités sur différents systèmes d'exploitation, Unix/Linux, OS X et Windows.
Après une description générale du langage, l'auteur insiste sur les outils majeurs qui font sa puissance : la gestion des listes et des tableaux, les tables de hachage et les expressions régulières. Chaque notion est illustrée d'exemples simples et fonctionnels. Après avoir assimilé les fondamentaux, le lecteur apprend comment programmer en Perl efficacement, en créant fonctions et modules. Le livre présente également les bases de la programmation orientée objet nouvelle génération. 
Pour faciliter l'acquisition du langage, l'auteur étudie différents cadres de programmation. Il détaille le traitement des chaînes de caractères et la gestion des fichiers et montre comment Perl s'interface avec les bases de données, locales ou à travers le réseau, en SQL ou en ORM. Il étudie l'écriture de scripts CGI pour générer dynamiquement des pages Web, les possibilités de Perl en tant que client Web et ses fonctions générales client/serveur. Enfin, il couvre les interactions avec le système d'exploitation, y compris les spécificités Windows.
La plupart des exemples ont été testés dans les environnements Unix/Linux, OS X et Windows et sont téléchargeables sur le site www.editions-eni.fr.
Les chapitres du livre :
Avant-propos &amp;ndash; Démarrer avec Perl &amp;ndash; Éléments du langage &amp;ndash; Utiliser tableaux et tables de hachages &amp;ndash; Manipulation de chaînes de caractères &amp;ndash; Gestion de fichiers &amp;ndash; Programmation modulaire et objet &amp;ndash; Gestion des bases de données &amp;ndash; Programmation dynamique Web &amp;ndash; Interactions avec le système</t>
  </si>
  <si>
    <t>%SITE_CLIENT%/?library_guid=E2D45158-E139-4810-A7B0-CFD40D0CDA3C</t>
  </si>
  <si>
    <t xml:space="preserve"> LNRI25PER</t>
  </si>
  <si>
    <t xml:space="preserve"> perl 6 </t>
  </si>
  <si>
    <t xml:space="preserve"> perl5 </t>
  </si>
  <si>
    <t xml:space="preserve"> perl6 </t>
  </si>
  <si>
    <t xml:space="preserve">cgi </t>
  </si>
  <si>
    <t>RI4WBUSO</t>
  </si>
  <si>
    <t>SAP BusinessObjects Web Intelligence (WebI) BI 4</t>
  </si>
  <si>
    <t>563 pages</t>
  </si>
  <si>
    <t>Ce livre sur SAP BusinessObjects Web Intelligence (WebI) s'adresse à tout utilisateur (du simple collaborateur au décideur), appelé à travailler avec cette application pour interroger les données de l'entreprise et produire des rapports fiables et pertinents sur la plateforme de Business Intelligence 4 de SAP BusinessObjects.
Vous apprendrez à maîtriser les différentes fonctionnalités de WebI BI 4 qui permettent de construire des documents de qualité : création de requêtes, mise en forme de rapports (sections, ruptures, filtres, contrôles d'entrées, etc.) analyse des données (exploration ascendante, descendante, etc.), création de graphiques... Pour vous aider dans votre apprentissage, vous suivrez de nombreux exemples adaptés à des problématiques courantes. 
Vous découvrirez également des techniques permettant de répondre à des besoins plus complexes d'analyse ou de mise en forme : rapports interactifs avec la notion d'invite, requêtes avancées, utilisation de fichiers de données personnels, liaison entre sources de données, insertion de calculs dans un document. 
Un chapitre est spécifiquement consacré aux bonnes pratiques d'utilisation de l'outil ainsi qu'à un certain nombre de trucs et astuces qui permettront à tous les utilisateurs d'optimiser pleinement les fonctionnalités du logiciel. 
Des éléments complémentaires sont en téléchargement sur le site www.editions-eni.fr.
Les chapitres du livre :
Présentation de la Business Intelligence &amp;ndash;  L'environnement : BI launch pad &amp;ndash; Requêtes en Web Intelligence Rich Client  &amp;ndash; Reporter : l'utilisation des rapports &amp;ndash; Reporter :  les  diagrammes - Analyser les données &amp;ndash; Utilisation de plusieurs fournisseurs de  données &amp;ndash; Nouveautés Web Intelligence BI 4 - Bonnes pratiques et outils de  conception</t>
  </si>
  <si>
    <t>%SITE_CLIENT%/?library_guid=3FE162FC-0758-418D-A3CB-909CD2C3F1DB</t>
  </si>
  <si>
    <t xml:space="preserve"> bo </t>
  </si>
  <si>
    <t xml:space="preserve"> BUSINESS OBJECTS  </t>
  </si>
  <si>
    <t xml:space="preserve"> LNRI4WBUSO</t>
  </si>
  <si>
    <t>OB13WORR</t>
  </si>
  <si>
    <t>Rédigez efficacement vos rapports et thèses avec Word (2ième édition)</t>
  </si>
  <si>
    <t>Jean-François  Rieu</t>
  </si>
  <si>
    <t>Le présent ouvrage s'adresse à toute personne ayant des documents longs à manipuler dans le cadre de son activité personnelle ou professionnelle : étudiant ou professeur concerné par des mémoires ou des thèses, dirigeant d'entreprise, cadre, ou assistante devant créer des rapports ou des guides, écrivain en train de créer son oeuvre. Il a pour objectif de vous aider à tirer le meilleur profit du traitement de texte Word (version  2013).
Nous considèrerons comme acquises les bases relatives au traitement de texte Word et à la manipulation d'un micro-ordinateur. En revanche, nous vous considèrerons comme néophyte en matière de typographie et de normes applicables aux documents longs.
La première partie vous fera découvrir les bases de l'imprimerie et de la typographie. Elle se conclut par une réflexion qui vous guidera pour structurer et gérer vos idées, basée sur les fonctionnalités associées de Word (le mode Plan, entre autres).
La seconde partie, vous accompagnera dans l'étape souvent fastidieuse de la saisie de contenu puis de sa mise en forme ; une saisie dans les règles est fondamentale car elle permet de préparer le document pour optimiser sa mise en forme. Dans cette partie nous verrons aussi comment mettre en forme et enrichir votre production, ce qui conditionnera la valorisation de vos idées !
La troisième partie est consacrée à la finalisation de votre oeuvre, depuis la relecture jusqu'à la diffusion.
L'ouvrage se termine par un chapitre Truc &amp; astuces qui vous fera bénéficier de l'expérience de ceux qui, avant vous, se sont trouvés confrontés à des besoins et problèmes liés à la gestion des longs documents avec Word. Nous aurons en particulier, un regard sur les fonctionnalités de partage et de travail collaboratif car le besoin de co-créer est aujourd'hui de plus en plus répandu.
Ce livre est également proposé en coffret</t>
  </si>
  <si>
    <t>%SITE_CLIENT%/?library_guid=70BBB91B-A782-47A5-993B-083D81BD1100</t>
  </si>
  <si>
    <t xml:space="preserve"> livre </t>
  </si>
  <si>
    <t xml:space="preserve"> LNOB13WORR</t>
  </si>
  <si>
    <t xml:space="preserve"> long document </t>
  </si>
  <si>
    <t xml:space="preserve"> ouvrages  </t>
  </si>
  <si>
    <t xml:space="preserve"> ponctuation </t>
  </si>
  <si>
    <t xml:space="preserve">Typographie </t>
  </si>
  <si>
    <t>SOB13AGT</t>
  </si>
  <si>
    <t>Concevez planning, échéanciers, tableaux d'absence (2ième édition)</t>
  </si>
  <si>
    <t>Le but de ce livre est de vous aider à concevoir des tableaux relatifs à la gestion du temps, basés sur l'utilisation de données de type date et heure, et de fonctions intégrées d'Excel.
Il s'adresse en priorité aux responsables RH, comptables et gestionnaires de l'entreprise, amenés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&amp;Agrave; travers six projets inspirés de cas réels d'entreprise (création de l'ossature d'un planning, gestion des échéances, gestion des absences, suivi des heures supplémentaires, calculette de livraison, gestion des tâches d'un projet),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Ce livre a été rédigé à l'aide de la version 2013 d'Excel. Les différents projets sont disponibles en téléchargement sur le site des Editions ENI www.editions-eni.fr.</t>
  </si>
  <si>
    <t>%SITE_CLIENT%/?library_guid=4BB44F5A-D229-4683-8D4D-F9B933D7A7B4</t>
  </si>
  <si>
    <t xml:space="preserve"> LNSOB13AGT</t>
  </si>
  <si>
    <t>EI4ASPMV</t>
  </si>
  <si>
    <t>ASP.NET MVC 4</t>
  </si>
  <si>
    <t>Développement d'applications Web en C# - Concepts et bonnes pratiques</t>
  </si>
  <si>
    <t>Léonard Labat, Anna Yafi</t>
  </si>
  <si>
    <t>Labat, Léonard</t>
  </si>
  <si>
    <t>Yafi, Anna</t>
  </si>
  <si>
    <t>Préface  de Julien CORIOLAND - Microsoft MVP ASP.NET / IIS - Windows Azure &amp; Web  Technical Lead
Ce livre s'adresse à un large public de développeurs désireux de maîtriser ASP.NET MVC 4. Des connaissances de base sur le langage C# sont un prérequis indispensable pour tirer le meilleur parti possible de la lecture de ce livre.
Il peut être lu chapitre après chapitre en suivant le fil conducteur prévu pour guider le lecteur des principes de base jusqu'à des considérations avancées. Il peut aussi être consulté pour approfondir un point précis du développement web avec ASP.NET MVC 4.
Outre la mise en place de l'environnement de développement avec Visual Studio et l'analyse du paradigme MVC, les auteurs explorent en profondeur les concepts clés d'ASP.NET MVC. Au-delà de la théorie, ils les mettent en pratique à travers des schémas et exemples de code : moteurs de vue, mécanisme de routage et traitement de la requête, fonctionnement avancé d'un contrôleur, web API, manipulation des données lors du dialogue client-serveur&amp;hellip; Certains sujets connexes importants ne sont pas en reste : utilisation de JavaScript revalorisé avec ASP.NET MVC, problématiques de sécurité, optimisation des performances côté serveur et côté client ou applications monopage. 
Enfin, le livre propose des fonctionnalités plus avancées concernant le Framework et les procédures de déploiement d'une application Web. Chaque notion-clé d'ASP.NET MVC 4 est exprimée et développée théoriquement pour être ensuite illustrée à travers des exemples pratiques, des conseils de mise en oeuvre et des retours d'expérience.
Des éléments complémentaires sont en téléchargement sur le site www.editions-eni.fr.
Les chapitres du livre :
Préface &amp;ndash; Introduction &amp;ndash; S'outiller pour ASP.NET MVC 4 &amp;ndash; Vue d'ensemble &amp;ndash; Modèles et formulaires &amp;ndash; Conception de vues &amp;ndash; Le routage &amp;ndash; Utilisation avancée des contrôleurs  &amp;ndash; JavaScript et jQuery &amp;ndash; Optimisation et performances &amp;ndash; Sécurité &amp;ndash; Exposition de données au travers des Web API &amp;ndash; Introduction aux applications monopages &amp;ndash; ASP.NET MVC Avancé &amp;ndash; Déploiement</t>
  </si>
  <si>
    <t>%SITE_CLIENT%/?library_guid=59430CC0-0354-4DF1-9B63-449216775B29</t>
  </si>
  <si>
    <t xml:space="preserve"> LNEI4ASPMV</t>
  </si>
  <si>
    <t xml:space="preserve"> mvc4 </t>
  </si>
  <si>
    <t>RI12WINS</t>
  </si>
  <si>
    <t>Ce livre sur Windows Server 2012 est destiné aux administrateurs système ou aux techniciens en informatique qui souhaitent mettre à jour leurs connaissances par rapport à Windows Server 2008 R2 ou se former sur le nouveau système d'exploitation serveur de Microsoft. Il est composé de parties théoriques toujours complétées de parties pratiques permettant de mettre en place les solutions étudiées. 
Après avoir bien identifié les différents rôles et les fonctionnalités offertes par le système d'exploitation, l'auteur propose la création d'une maquette (ou bac à sable) ; celle-ci est composée de machines virtuelles exécutant Windows Server 2012 et Windows 8. Il présente ensuite les services Active Directory afin de permettre aux personnes débutantes d'appréhender le vocabulaire utilisé pour Active Directory. Les sites AD, la réplication, le catalogue global sont autant de paramètres qui sont étudiés. Par la suite, le lecteur réalisera la promotion d'un serveur en tant que contrôleur de domaine et en tant que RODC (Read Only Domain Controller) et découvrira la nouveauté de cette version qui consiste à cloner un contrôleur de domaine virtuel. Les nouveautés apportées à la corbeille AD ou à la stratégie de mot de passe affinée sont expliquées puis mises en pratique. Les services DNS et DHCP sont traités et les nouveautés comme la haute disponibilité sont présentées. Les chapitres suivants traitent de la mise en place d'un espace de noms DFS ou du gestionnaire du serveur de fichiers. Enfin les derniers chapitres auront pour sujet la mise en place, la gestion et le dépannage des stratégies de groupe, la mise en place d'un serveur de déploiement (capture des données d'une partition ou création d'un fichier de réponse) ainsi que les outils permettant la gestion et la surveillance du serveur.
Des éléments complémentaires sont en téléchargement sur le site www.editions-eni.fr.
Les chapitres du livre :
Introduction &amp;ndash; Rôles et fonctionnalités &amp;ndash; Installation du bac à sable &amp;ndash; Console Gestionnaire de serveur &amp;ndash; Service de domaine Active Directory &amp;ndash; Gestion des objets Active Directory &amp;ndash; Implémentation d'un serveur DHCP &amp;ndash; Les services réseau sous Windows Server 2012 &amp;ndash; Implémentation d'un serveur DNS &amp;ndash; Implémentation d'un serveur de fichiers &amp;ndash; Gestion du système de fichiers DFS &amp;ndash; Infrastructure de stratégies de groupe &amp;ndash; Gestion de la politique de sécurité &amp;ndash; Dépanner les stratégies de groupe &amp;ndash; Implémentation du service de déploiement &amp;ndash; Gestion et surveillance des serveurs &amp;ndash; Distribuer des mises à jour avec WSUS</t>
  </si>
  <si>
    <t>%SITE_CLIENT%/?library_guid=DB71C006-ED4A-4A68-A89B-BEF486C27CEA</t>
  </si>
  <si>
    <t xml:space="preserve"> LNRI12WINS</t>
  </si>
  <si>
    <t xml:space="preserve">RODC </t>
  </si>
  <si>
    <t>RB13POW</t>
  </si>
  <si>
    <t>PowerPoint 2013</t>
  </si>
  <si>
    <t>Ce guide pratique vous présente dans le détail toutes les fonctionnalités de Microsoft® PowerPoint 2013 ;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SkyDrive,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nouvelles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sur DailyMotion ou Youtube. La dernière partie est consacrée aux fonctionnalités avancées telles que la gestion des liens hypertexte, le partage, la publication et la révision d'une présentation, la personnalisation du ruban, la gestion de son compte ainsi que le travail avec d'autres applications Office.
Ce livre est également proposé en coffret</t>
  </si>
  <si>
    <t>%SITE_CLIENT%/?library_guid=C297175A-FC68-4E71-8078-F2539FABCD44</t>
  </si>
  <si>
    <t xml:space="preserve">  Office 2013 </t>
  </si>
  <si>
    <t xml:space="preserve"> LNRB13POW</t>
  </si>
  <si>
    <t xml:space="preserve"> Powerpoint 13 </t>
  </si>
  <si>
    <t xml:space="preserve"> Powerpoint13 </t>
  </si>
  <si>
    <t xml:space="preserve"> PowerPoint2013 </t>
  </si>
  <si>
    <t>MBMMAR</t>
  </si>
  <si>
    <t>Marketing mobile</t>
  </si>
  <si>
    <t>Les clés pour intégrer efficacement le mobile dans sa stratégie marketing</t>
  </si>
  <si>
    <t>Thierry Pires</t>
  </si>
  <si>
    <t>Pires, Thierry</t>
  </si>
  <si>
    <t>L'explosion des ventes de terminaux mobiles et les nouveaux comportements consommateurs qu'elle entraine sont des phénomènes récents au coeur des préoccupations des marques car ils suscitent autant de menaces que d'opportunités.
Comment adapter sa stratégie marketing à ces nouveaux canaux de communication ? Quels sont les bons réflexes à acquérir en matière de marketing mobile ? Comment adresser le bon message à la bonne personne et surtout au bon moment pour améliorer sa relation client ? Comment amener et transformer du trafic sur son site mobile, son application ou son magasin ? Comment enrichir l'expérience client en situation de mobilité ? En somme, comment s'appuyer efficacement sur le m-marketing et le m-commerce dans le cadre de sa stratégie globale de notoriété, d'acquisition et de fidélisation ?
Ce livre a pour objectif de faire un tour d'horizon complet de l'Internet mobile en s'appuyant sur une analyse de ce marché, son évolution, ses principaux acteurs (Google, Apple, Samsung, Microsoft, Blackberry&amp;hellip;), les profils de ses utilisateurs, les mobinautes, et en présentant toutes les techniques marketing permettant de s'adresser à ce public de façon performante. Il permet de comprendre le développement d'un site mobile et d'une application (pour Android, iOS&amp;hellip;) mais également la promotion de ces services mobiles (notamment dans les App Stores pour générer un maximum de téléchargements), la mesure et le tracking de leurs performances (tracking du ROI, des rankings, de l'usage), la maximisation de l'engagement et de la conversion des utilisateurs (par des canaux innovants comme les push notifications). 
Il s'adresse aux professionnels du marketing et de la communication, aux étudiants et à toute personne, chef d'entreprise, développeur, webmaster, webmarketeur, cherchant à comprendre et à cibler des mobinautes clients ou prospects. Il se veut avant tout un guide pratique, accessible à tous, assorti de nombreuses méthodologies, astuces, illustrations et de quelques témoignages clients pour renforcer la pertinence de l'approche proposée.</t>
  </si>
  <si>
    <t>%SITE_CLIENT%/?library_guid=A1A4B7A6-CD19-47DB-BF3C-36D96A22FD48</t>
  </si>
  <si>
    <t xml:space="preserve"> app stores </t>
  </si>
  <si>
    <t xml:space="preserve"> iphone  </t>
  </si>
  <si>
    <t xml:space="preserve"> LNMBMMAR</t>
  </si>
  <si>
    <t xml:space="preserve"> m</t>
  </si>
  <si>
    <t xml:space="preserve"> push </t>
  </si>
  <si>
    <t xml:space="preserve"> ranking </t>
  </si>
  <si>
    <t>m</t>
  </si>
  <si>
    <t>SO2AND</t>
  </si>
  <si>
    <t>Programmation en Java sous Eclipse (2ième édition)</t>
  </si>
  <si>
    <t>Serge Ungar</t>
  </si>
  <si>
    <t>Ungar, Serge</t>
  </si>
  <si>
    <t>Ce livre sur Android s'adresse à tous les développeurs souhaitant se lancer dans le développement d'une application Android. Il nécessite la connaissance de Java et des notions de programmation SQL. 
Après avoir expliqué l'installation du SDK Android dans Eclipse sous Windows, Linux ou Mac, l'auteur invite le lecteur à construire une application mobile pour une société de location de DVD par téléphone (cette application est d'ailleurs téléchargeable sur le Market Android). L'application, réalisée sous Android 4.0, permet de décrire les fonctionnalités essentielles que le lecteur retrouvera ensuite quelle que soit la version d'Android sous laquelle il développe. 
Le projet prévoit que l'utilisateur puisse : rechercher un DVD, le réserver en ligne, localiser les magasins, consulter les tarifs, gérer son compte et ses points de fidélité&amp;hellip;
Cette application est l'occasion d'utiliser la majorité des composants Android, comme les éléments de base (TextView, ImagesViews, Boutons, Cases à cocher...) mais également des éléments plus élaborés (GridView, ViewFlipper, SurfaceView). Une attention particulière est apportée à la présentation et à l'utilisation des fonctionnalités du téléphone comme le Wifi, le GPS ou l'appareil photo. L'auteur explique également comment programmer l'envoi d'emails, de SMS, mettre à jour l'agenda ou les contacts, accéder à Internet ou exploiter les MapView de Google. Cette nouvelle édition du livre tient compte des éléments  spécifiques qui ont évolué ou sont apparus avec la version 4.0. L'accent est porté sur la programmation des Fragments, la mise en oeuvre de Google Analytics, la programmation des Flux Asynchrones, les Styles ainsi que la création d'un composant spécifique.
Dans la dernière partie, l'auteur détaille des fonctionnalités plus avancées comme la programmation des services, du bluetooth, la gestion de la mémoire ou le pilotage du mode veille du téléphone. Enfin un chapitre est dédié à l'utilisation du NDK Android permettant la programmation de la couche C/C++ d'Android.
Chaque étape de la programmation de l'application fait l'objet d'un élément téléchargeable (sur le site www.editions-eni.fr). Ainsi, le lecteur peut reproduire exactement chacune des étapes du projet dans son environnement de travail et en analyser le code source. L'application complète est téléchargeable sur le Market Android.
Les chapitres du livre :
Avant-propos &amp;ndash; Installation d'Eclipse/Android &amp;ndash; Principes de base d'Android &amp;ndash; Programmation XML &amp;ndash; Les menus &amp;ndash; L'interface utilisateur &amp;ndash; Les bases de données &amp;ndash; Le Manifest &amp;ndash; Affichage des données &amp;ndash; Musiques, vidéos, mémos et préférences &amp;ndash; La saisie des données &amp;ndash; Les photos &amp;ndash; Utilisation des fragments &amp;ndash; GridView, GPS et géolocalisation &amp;ndash; TimePicker, DatePicker et exploitation de l'agenda &amp;ndash; Programme en tâche de fond ou service &amp;ndash; TabHost, ViewSwitcher, RadioButton et Custom Dialog &amp;ndash; Développement d'un jeu &amp;ndash; Création d'un composant &amp;ndash; Améliorations possibles &amp;ndash; Création d'un Widget &amp;ndash; Android NDK &amp;ndash; Publier une application Android &amp;ndash; Sites Internet
Ce livre est également proposé en coffret</t>
  </si>
  <si>
    <t>%SITE_CLIENT%/?library_guid=3BF91314-7CA7-48B9-A47D-1F2EFEC7AB48</t>
  </si>
  <si>
    <t xml:space="preserve"> GridView </t>
  </si>
  <si>
    <t xml:space="preserve"> ImagesViews </t>
  </si>
  <si>
    <t xml:space="preserve"> LNSO2AND</t>
  </si>
  <si>
    <t xml:space="preserve"> MapView </t>
  </si>
  <si>
    <t xml:space="preserve"> SurfaceView </t>
  </si>
  <si>
    <t xml:space="preserve"> TextView </t>
  </si>
  <si>
    <t xml:space="preserve"> ViewFlipper </t>
  </si>
  <si>
    <t>EI5WSHT</t>
  </si>
  <si>
    <t>HTML5 et JavaScript</t>
  </si>
  <si>
    <t>Développez des applications pour le Windows Store</t>
  </si>
  <si>
    <t>Guillaume Brout</t>
  </si>
  <si>
    <t>Brout, Guillaume</t>
  </si>
  <si>
    <t>Préface de Pierre LAGARDE - Solutions  Architect - Microsoft France
Ce  livre s'adresse aux développeurs désirant apprendre les mécanismes du développement  d'applications pour le Windows Store (sous Windows 8 et 8.1) avec HTML5,  CSS et JavaScript. Des connaissances de base sur les technologies HTML5, CSS et  JavaScript sont un prérequis indispensable pour tirer le meilleur parti  possible de ce livre.
L'auteur  présente les différents aspects de la conception d'une application pour  le Windows Store avec HTML5 et JavaScript dans un environnement Visual Studio,  les particularités liées à Windows 8.1 sont citées tout au long du livre. Il  démarre par une brève introduction et une mise en situation du marché puis, il  continue par une introduction aux applications JavaScript pour le Windows  Store, des notions de base sur la construction d'une application jusqu'à  l'intégration de fonctionnalités avancées et propres au système (comme  l'implémentation des contrats de recherche et de partage ou encore  l'utilisation des vignettes).
Ensuite,  l'auteur développe plus particulièrement l'utilisation de ressources  distantes notamment à travers la consommation de services Web, et  vous apprend à rendre votre application internationale et accessible. 
Enfin,  le livre se termine par le packaging et le déploiement de votre application  sur le Windows Store. Il présente également les différentes manières de générer  du revenu avec une application, que ce soit par l'intégration de publicités  ou de fonctionnalités d'achat intégré.
Pour chaque chapitre, l'auteur propose en téléchargement  sur le site www.editions-eni.fr,  un ou plusieurs projets qui illustrent les concepts présentés. Vous serez ainsi  à même de tester des fonctionnalités clés telles que : les notions  fondamentales de WinJS et l'utilisation des principaux contrôles, la  gestion de la navigation, l'interrogation de services Web, la  manipulation de fichiers et le stockage, l'intégration de la recherche et du partage, l'impression, l'utilisation de périphériques et de capteurs, la localisation et la globalisation.
Les chapitres du livre :
Préface &amp;ndash; Avant-propos &amp;ndash; Le système d'exploitation Windows 8 &amp;ndash; Les outils de développement &amp;ndash; Introduction aux applications JavaScript &amp;ndash; Gestion de l'affichage et de la navigation &amp;ndash; Contrôles et interactions utilisateurs &amp;ndash; Sécurité, connexion réseau et service Web &amp;ndash; Données et paramètres d'une application &amp;ndash; Implémentation des contrats &amp;ndash; Vignettes et notifications &amp;ndash; Tâche de fond et écran de verrouillage &amp;ndash; Gestion des périphériques et des capteurs &amp;ndash; Localisation, globalisation et accessibilité  - Publier votre application sur le store &amp;ndash; Annexes</t>
  </si>
  <si>
    <t>%SITE_CLIENT%/?library_guid=2A26D6B6-A8B9-4B6E-8577-E984A1F4B773</t>
  </si>
  <si>
    <t xml:space="preserve"> B2B </t>
  </si>
  <si>
    <t xml:space="preserve"> LNEI5WSHT</t>
  </si>
  <si>
    <t xml:space="preserve"> store </t>
  </si>
  <si>
    <t xml:space="preserve"> Windows 8 </t>
  </si>
  <si>
    <t xml:space="preserve"> Windows 8.1 </t>
  </si>
  <si>
    <t xml:space="preserve"> winjs </t>
  </si>
  <si>
    <t xml:space="preserve">apps </t>
  </si>
  <si>
    <t>RIV13SHAF</t>
  </si>
  <si>
    <t>SharePoint Foundation 2013</t>
  </si>
  <si>
    <t>Construire un intranet collaboratif en PME (édition enrichie de vidéos)</t>
  </si>
  <si>
    <t>727 pages</t>
  </si>
  <si>
    <t>Ce livre sur SharePoint Foundation 2013 s'adresse aux Administrateurs Système et aux Responsables Informatiques de petites et moyennes entreprises. Il présente une méthodologie de mise en oeuvre d'un outil de travail collaboratif dans ce type d'entreprise et expose les réflexions sur son utilité au quotidien. 
Le livre permet la compréhension approfondie du produit SharePoint Foundation 2013, de la préparation du projet au déploiement et à l'administration sans oublier l'accompagnement des utilisateurs. Il s'adresse à toute personne sans expérience particulière sur SharePoint, souhaitant bénéficier d'un tour d'horizon complet de la brique de base de la gamme et il ne nécessite aucune compétence de développeur : les fonctions mises en oeuvre dans les exemples ne contiennent aucun code et ne nécessitent pas de programmation. 
Après une présentation de la gamme SharePoint et de la terminologie autour du produit, l'auteur parcourt l'installation puis l'administration. Il utilise ensuite les objets de sites et leurs possibilités (bibliothèques, listes, construction de sites) puis les scénarios de travail avec les composants de la suite Microsoft Office et enfin la configuration des applications de services.
Les scénarios utilisés dans le livre ont été regroupés dans cinq fichiers de solutions, disponibles en téléchargement sur le site www.editions-eni.fr. Ils peuvent être déployés librement afin de recréer un environnement de test permettant l'apprentissage du produit.
Les chapitres du livre :
Avant-propos &amp;ndash; Présentation des technologies SharePoint &amp;ndash; Méthodologie et préparation du projet &amp;ndash; Installation de la plate-forme &amp;ndash; Terminologie SharePoint &amp;ndash; Site d'administration centrale &amp;ndash; Gestion de contenu : les bibliothèques &amp;ndash; Gestion de contenu : les listes &amp;ndash; Les listes préexistantes &amp;ndash; Les affichages &amp;ndash; Construction du portail &amp;ndash; Les alertes &amp;ndash; Les flux de travail &amp;ndash; Intégration avec les outils Office &amp;ndash; Gestion de la sécurité &amp;ndash; Application de service de recherche &amp;ndash; Surveillance et sauvegarde &amp;ndash; Intégration de SSRS 2012  &amp;ndash; Business Data Connectivity &amp;ndash; Applications de service SharePoint Server  &amp;ndash; Annexes - Conclusion
La version imprimée de ce livre propose une dizaine de flash codes (ou QR codes) pour accéder à des séquences vidéos destinées à enrichir certains passages. Ces séquences, d'une durée approximative de 1 heure, sont extraites d'une vidéo complète sur le même sujet, réalisée par le même auteur, Patrick Carraz. Utilisez une application dédiée sur votre smartphone ou tablette tactile et prenez en photo le flash code pour accéder via Internet à la séquence vidéo correspondante.</t>
  </si>
  <si>
    <t>%SITE_CLIENT%/?library_guid=41689176-9E1D-46A9-A856-AA437F1F22E5</t>
  </si>
  <si>
    <t xml:space="preserve"> LNRIV13SHAF</t>
  </si>
  <si>
    <t xml:space="preserve"> sharepoint server </t>
  </si>
  <si>
    <t>TP13ACCV</t>
  </si>
  <si>
    <t>Apprenez à créer des applications professionnelles : Exercices et corrigés</t>
  </si>
  <si>
    <t>Henri Laugié, Thierry Marian</t>
  </si>
  <si>
    <t>En s'appuyant sur les exercices pratiques de ce livre, tous les utilisateurs d'Access 2013 seront capables d'initier ou d'améliorer des développements d'applications VBA Access en bénéficiant de recommandations et d'astuces issues de l'expérience de développeurs.
Le livre propose un apprentissage progressif à travers les grandes phases d'un projet Access. La première partie s'attache à l'acquisition des bases de la programmation VBA puis, se succèdent la réalisation des interfaces utilisateur, la manipulation des données de la base de données, l'optimisation et la sécurisation du programme.
Avec plus de 120 exercices de difficulté croissante, basés sur des exemples concrets, l'ouvrage couvre les domaines suivants : la programmation de procédures, l'ajout de fonctions personnalisées, la maîtrise des objets liés aux données (tables, requêtes, SQL, recordset, ADODB, DAO, ODBC), le contrôle des objets d'interfaçage (formulaire, état, imprimante), la collaboration avec les applications de la suite Office, l'import et l'export de données, la personnalisation de l'environnement de travail, l'amélioration des performances du programme.
Au terme de cette mise en pratique, vous disposerez de tous les éléments requis pour réaliser une application VBA Access ce qui vous permettra de résoudre des problématiques quotidiennes et professionnelles sans avoir recours à des systèmes informatiques complexes.
Des éléments sont en téléchargement sur le site www.editions-eni.com.
Pour les apports théoriques sur ce sujet, Editions ENI édite, dans la collection Ressources Informatiques, le livre "VBA Access 2013 &amp;ndash; Programmer sous Access".
157 QCM - 129 travaux pratiques et leurs corrigés - Près de 25 H de mise en pratique.
Les chapitres du livre :
Avant&amp;ndash;propos &amp;ndash; Créer des procédures et des fonctions &amp;ndash; Créer des variables et des constantes &amp;ndash; Utiliser des opérateurs &amp;ndash; Structures de contrôle &amp;ndash; Les tableaux &amp;ndash; Langage Objet &amp;ndash; Les boîtes de dialogue &amp;ndash; Les formulaires de données &amp;ndash; Les contrôles &amp;ndash; Les requêtes &amp;ndash; Les objets de données &amp;ndash; Les états &amp;ndash; Interactions avec le Pack Office / API Windows &amp;ndash; Optimiser l'application VBA Access &amp;ndash; Sécuriser l'application VBA Access
Ce livre est également proposé en coffret</t>
  </si>
  <si>
    <t>%SITE_CLIENT%/?library_guid=182A4BFE-C6AB-4D9A-87FE-C99B0F0730B2</t>
  </si>
  <si>
    <t xml:space="preserve"> LNTP13ACCV</t>
  </si>
  <si>
    <t>OWWEBSTRA</t>
  </si>
  <si>
    <t>Stratégie de contenu et conception web</t>
  </si>
  <si>
    <t>Les étapes à suivre pour bien démarrer</t>
  </si>
  <si>
    <t>Sébastien  Desbenoit</t>
  </si>
  <si>
    <t xml:space="preserve">Desbenoit, Sébastien </t>
  </si>
  <si>
    <t>174 pages</t>
  </si>
  <si>
    <t>Concevoir un site web n'est pas neutre : cela demande du temps, un investissement financier mais avant tout un investissement humain que ce soit pour la conception, la mise en ligne et l'entretien du site dans le temps. Il est nécessaire de préparer, d'analyser les difficultés, les points forts, les points faibles et d'y aller progressivement.
Ce livre s'adresse à toute personne, webmaster, chargé de communication, entrepreneur... devant participer à la conception d'un site web. Il a comme objectif de fournir au débutant une méthodologie de travail simple et efficace pour parvenir à mettre en place et à finaliser sans dommage un projet de conception web.
La première étape consiste à se poser la question du pourquoi : quelles sont les raisons qui nous poussent à la conception de notre site ? Ensuite, nous étudierons les cibles de notre site afin d'élaborer la première arborescence, le plan du site. Nous irons ensuite dans le détail en définissant les différents types de contenus que nous envisageons d'intégrer dans notre site (textes, images, vidéos, animations&amp;hellip;) mais aussi les services que nous souhaitons proposer à nos visiteurs (réseaux sociaux, partage, formulaires...). Il sera temps alors de hiérarchiser cette information en se basant sur les différents cheminements utilisateur menant nos visiteurs vers notre objectif ; pour ce faire, nous prendrons en compte la sémantique des contenus et le référencement du site. Une fois que le contenu du site et son organisation seront définis, nous pourrons mettre en place l'interface utilisateur. Afin de valider tous ces éléments, nous établirons des prototypes en tenant compte des différents supports disponibles aujourd'hui : tablette, smartphone, ordinateur... Nous aborderons ensuite le graphisme de l'interface (couleurs, styles, police...) afin de toujours mieux cibler nos visiteurs.
Tout au long de ces pages, les principes théoriques énoncés sont illustrés par un exemple concret basé sur une société fictive appelée Celerity dont vous suivrez pas-à-pas la conception du site.</t>
  </si>
  <si>
    <t>%SITE_CLIENT%/?library_guid=92382BE7-8388-4763-AB4E-A23FAA12D61C</t>
  </si>
  <si>
    <t xml:space="preserve"> arborescence </t>
  </si>
  <si>
    <t xml:space="preserve"> ergonomie  </t>
  </si>
  <si>
    <t xml:space="preserve"> graphisme </t>
  </si>
  <si>
    <t xml:space="preserve"> hiérarchisation </t>
  </si>
  <si>
    <t xml:space="preserve"> interface utilisateur </t>
  </si>
  <si>
    <t xml:space="preserve"> LNOWWEBSTRA</t>
  </si>
  <si>
    <t xml:space="preserve"> prototype </t>
  </si>
  <si>
    <t xml:space="preserve"> UI </t>
  </si>
  <si>
    <t xml:space="preserve">Cible </t>
  </si>
  <si>
    <t>SO13VIS</t>
  </si>
  <si>
    <t>Visual Studio 2013</t>
  </si>
  <si>
    <t>Concevoir et développer des projets Web, les gérer avec TFS 2013</t>
  </si>
  <si>
    <t>Jason De oliveira, Simon Gilquin, François Merand, Nicholas Suter</t>
  </si>
  <si>
    <t>De oliveira, Jason</t>
  </si>
  <si>
    <t>Gilquin, Simon</t>
  </si>
  <si>
    <t>Merand, François</t>
  </si>
  <si>
    <t>Suter, Nicholas</t>
  </si>
  <si>
    <t>Ce livre sur le développement avec Visual Studio 2013 et Team Fondation Server 2013 s'adresse à un large public de développeurs. Il a pour objectif de permettre au lecteur d'acquérir de solides bases pour démarrer dans les meilleures conditions un projet web avec les outils Microsoft et en s'appuyant sur un processus Agile. Des connaissances sur la programmation objet et le langage C# sous Visual Studio sont un prérequis minimum pour tirer le meilleur parti de ce livre.
Le livre s'appuie sur le développement d'une application web de gestion d'une cave à vin, personnalisée pour chaque utilisateur, avec des fonctions collaboratives (donner un avis, recommander, &amp;hellip;) et bien sûr un puissant moteur de recherche. &amp;Agrave; des fins pédagogiques et didactiques, les auteurs déroulent le projet de façon séquentielle et logique. Dans un premier temps, ils détaillent les principes de gestion du cycle de vie des applications avec Visual Studio et Team Foundation Server. &amp;Agrave; partir des besoins fonctionnels, ils analysent la meilleure façon de créer l'application et définissent son architecture cible. Ensuite, ils construisent la couche d'accès aux données puis une couche métier contenant l'intelligence de l'application avec ses règles de gestion. Ils développent ensuite le site Web proprement dit avec la couche de présentation et les différents mécanismes d'interaction avec l'utilisateur. Enfin, est détaillé le développement d'une API à travers une couche de services afin de préparer l'application à répondre à de futurs besoins.
En conclusion, les auteurs verront comment rendre le site compatible avec Windows Azure, et le Cloud en règle générale.
Des éléments complémentaires sont en téléchargement sur www.editions-eni.fr.
Les chapitres du livre :
Préface &amp;ndash; Introduction &amp;ndash; Les principes de l'ALM &amp;ndash; Analyse et Design &amp;ndash; Architecture logicielle de la solution &amp;ndash; Accès aux données avec Entity Framework &amp;ndash; Implémentation de la couche métier &amp;ndash; Développemetn web avec ASP.NET MVC5 &amp;ndash; Services ASP.NET Web API &amp;ndash; Utilisation de Windows Azure pour héberger l'application web &amp;ndash; Pour aller plus loin</t>
  </si>
  <si>
    <t>%SITE_CLIENT%/?library_guid=22D82739-EC63-4545-B61E-3F23D4755B6A</t>
  </si>
  <si>
    <t xml:space="preserve"> alm </t>
  </si>
  <si>
    <t xml:space="preserve"> asp </t>
  </si>
  <si>
    <t xml:space="preserve"> asp.net </t>
  </si>
  <si>
    <t xml:space="preserve"> entity </t>
  </si>
  <si>
    <t xml:space="preserve"> LNSO13VIS</t>
  </si>
  <si>
    <t xml:space="preserve"> poco </t>
  </si>
  <si>
    <t xml:space="preserve"> wcf  </t>
  </si>
  <si>
    <t>RI14AUT</t>
  </si>
  <si>
    <t>604 pages</t>
  </si>
  <si>
    <t>Ce livre sur AutoCAD 2014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DWF 3D, de publier sur le Web et de personnaliser les options proposées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projections et vues &amp;ndash; La présentation du dessin &amp;ndash; Objets annotatifs et échelle  d'annotation &amp;ndash; Les fichiers d'échange</t>
  </si>
  <si>
    <t>%SITE_CLIENT%/?library_guid=D207FF54-A428-4C86-B9C0-786F1BB2AC15</t>
  </si>
  <si>
    <t xml:space="preserve"> LNRI14AUT</t>
  </si>
  <si>
    <t>MBGJEM</t>
  </si>
  <si>
    <t>Guide juridique de l'e-marketing</t>
  </si>
  <si>
    <t>Noms de domaine, marque, publicité, prospection, e-mail, collecte de données, ciblage, e-réputation</t>
  </si>
  <si>
    <t>« Likes », « shares », « comments », « avis », « tweets »,  l'image de marque est entre les mains de ceux qui la consomment. Désormais, le client hyperconnecté, fragmenté, volatil, méfiant, n'est plus cette figure docile et passive de l'ère pré-Internet, il a soif de conversation et de reconnaissance. En effet, Internet est devenu la caisse de résonnance planétaire de la satisfaction d'un client polymorphe. Via les réseaux sociaux, les clients ont inversé les rapports de force et peuvent faire et défaire la réputation d'une marque. Face à ce consommateur déroutant, les marketeurs ont dû s'adapter et revoir la manière de s'adresser à lui. Il en est de même s'agissant du droit qui, bousculé par les techniques du web 2.0, se révèle avoir une formidable capacité d'adaptation pour réguler l'espace virtuel. 
Le web 2.0  pose des questions juridiques concernant la promotion et la protection des noms de domaine et des marques, si l'e-réputation inquiète la liberté d'expression, les techniques de publicité et de prospection doivent être examinées à l'aune des changements numériques, de même l'utilisation des données personnelles ou le ciblage du comportement des internautes sont de nature à bouleverser la  vie privée. 
Ce guide aborde de manière claire, structurée et accessible les principales problématiques qui se posent aux cybermarchands ou créateurs de sites web.
Ce livre est également proposé en coffret 1 | coffret 2</t>
  </si>
  <si>
    <t>%SITE_CLIENT%/?library_guid=28A12444-B273-464E-9D03-B3475106CDF9</t>
  </si>
  <si>
    <t xml:space="preserve"> LNMBGJEM</t>
  </si>
  <si>
    <t>AT13SKE</t>
  </si>
  <si>
    <t>SketchUp 2013</t>
  </si>
  <si>
    <t>SketchUp, racheté récemment par la société Trimble, est un logiciel de CAO/DAO intuitif et polyvalent. Ce livre s'adresse à toute personne désirant apprendre la modélisation 3D avec SketchUp 2013. Il traite de la version gratuite, nommé SketchUp Make, et de la version professionnelle, nommée SketchUp Pro : les logiciels LayOut et Style Builder y sont donc présentés. Rédigé avec la version pour Windows, certaines particularités de la version Mac sont cependant aussi mises en avant. 
La première partie présente toutes les techniques de modélisation rapide et efficace : le passage de la 2D à la 3D, les modifications, la hiérarchisation par groupes et composants articulés à la maîtrise des scènes et des calques... Des chapitres sont spécialement consacrés à l'habillage, aux matières et au rendu du modèle par activation du style et des ombres. Enfin, sont abordées les possibilités de téléchargement et d'importation en ligne via les bases de données ainsi que toutes les possibilités offertes par les options d'exportation et de partage.
La réalisation de présentation professionnelle est traitée dans la partie suivante dédiée à LayOut, application incluse dans la version Pro du logiciel : insertion de votre modèle SketchUp sous forme de plans et de façades, réalisation de cartouche, ajout de textes et de cotations. Les chapitres suivants sont consacrés à la diffusion de vos documents : impression et exportation.
Dans la dernière partie, vous pourrez personnaliser votre pratique en concevant votre propre style de dessin à main levée grâce à la maîtrise de Style Builder, partie intégrante de SketchUp Pro. En révélant l'artiste qui est en vous, vous dépasserez l'aspect froid d'un rendu géométrique pour communiquer différemment à travers vos modèles. 
En bonus, un chapitre est consacré entièrement à l'optimisation de SketchUp grâce aux plugins : où les trouver, comment les télécharger, comment les gérer et comment les utiliser ?
Ce livre est destiné à tous les corps de métier, de l'amateur éclairé au professionnel chevronné ; il servira aussi de support de cours aux formateurs, aux enseignants et à leurs stagiaires. Abordant la plupart des notions par des exemples, le but de cet ouvrage est d'apprendre à modéliser avec plaisir et professionnalisme pour communiquer efficacement avec vos partenaires et vos clients.
Les chapitres du livre :
Introduction à SketchUp &amp;ndash; Gestion des modèles &amp;ndash; L'environnement de travail SketchUp 2013 &amp;ndash; Le dessin en 2D &amp;ndash; Exploration, sélection et masquage des entités &amp;ndash; Le dessin en 3D &amp;ndash; Déplacements et modifications 2D et 3D &amp;ndash; Hiérarchisation par groupes et composants &amp;ndash; Contrôle et optimisation de la modélisation &amp;ndash; Visualisation du modèle &amp;ndash; Habillage du modèle &amp;ndash; Rendu du modèle &amp;ndash; Importation de documents &amp;ndash; Impression et partage du modèle &amp;ndash; Aide et optimisation de SketchUp &amp;ndash; Présentation de quelques plugins &amp;ndash; Introduction à LayOut 2013 &amp;ndash; Gestion des documents dans LayOut 2013 &amp;ndash; L'environnement de travail LayOut 2013 &amp;ndash; Dessin de lignes et de formes dans LayOut &amp;ndash; Insertion et gestion de fichiers dans LayOut &amp;ndash; Gestion de l'affichage et sélection d'entités dans LayOut &amp;ndash; Édition et disposition des entités dans LayOut &amp;ndash; Habillage du document LayOut &amp;ndash; Impression et partage du document LayOut &amp;ndash; Style Builder</t>
  </si>
  <si>
    <t>%SITE_CLIENT%/?library_guid=A73FF0AF-819E-4865-81D3-89A428633126</t>
  </si>
  <si>
    <t xml:space="preserve"> LNAT13SKE</t>
  </si>
  <si>
    <t>SF6CSIND</t>
  </si>
  <si>
    <t>InDesign CS6</t>
  </si>
  <si>
    <t>Yannick Celmat</t>
  </si>
  <si>
    <t>Celmat, Yannick</t>
  </si>
  <si>
    <t>Edition du 1 July 2012</t>
  </si>
  <si>
    <t>Découvrez dans ce livre les fonctionnalités de PAO du logiciel Adobe InDesign CS6 : après la présentation de l'interface commune aux logiciels de la suite CS,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transparence...) qui la composent. Puis vous verrez comment créer des gabarits qui permettent d'élaborer des compositions homogènes et comment réaliser des livres composés d'une table des matières et d'un index avant d'aborder la création de PDF et l'impression.
Ce livre est également proposé en coffret</t>
  </si>
  <si>
    <t>%SITE_CLIENT%/?library_guid=3902C1C7-5BFE-4079-A107-C416333A5D39</t>
  </si>
  <si>
    <t xml:space="preserve"> LNSF6CSIND</t>
  </si>
  <si>
    <t>RI7.5IIS</t>
  </si>
  <si>
    <t>Internet Information Services (versions 7 et 7.5)</t>
  </si>
  <si>
    <t>Installation, configuration et maintenance du serveur Web de Microsoft</t>
  </si>
  <si>
    <t>Ce livre sur IIS (en version 7 ou 7.5) s'adresse à des administrateurs chargés de la mise en ligne et de la maintenance de sites web. Il présente les protocoles et technologies nécessaires à la mise en place de l'infrastructure Web basée sur IIS 7 sous Windows Server 2008 et IIS 7.5 sous Windows Server 2008 R2. L'auteur s'appuie sur de nombreux exemples et pas à pas pour présenter les bonnes pratiques de configuration pour la mise en ligne de sites Web statiques ou dynamiques dans les langages les plus courants du marché. 
&amp;Agrave; la fin de ce livre, le lecteur sera capable :
&amp;bull; D'installer les différentes versions de IIS selon les plateformes cibles.
&amp;bull; De mettre en ligne un site web statique ou dynamique.
&amp;bull; D'implémenter les mécanismes de sécurité sur des sites Web.
&amp;bull; D'optimiser le fonctionnement de IIS pour l'utilisation des langages ASP, PHP, ASP.NET, JSP et CGI.
&amp;bull; De configurer les protocoles additionnels fournis avec IIS (SMTP, FTP, &amp;hellip;).
&amp;bull; De superviser le fonctionnement de IIS.
&amp;bull; De sauvegarder et restaurer des serveurs IIS.
Des éléments complémentaires sont en téléchargement sur le site www.editions-eni.fr.
Les chapitres du livre :
Introduction à IIS 7 &amp;ndash; Installation de IIS &amp;ndash; Administration des sites &amp;ndash; Optimisation des applications Web &amp;ndash; Fonctionnalités de développement &amp;ndash; Fonctionnalités avancées &amp;ndash; Mise en place de la sécurité &amp;ndash; Délégation et administration à distance &amp;ndash; Administration à l'aide de scripts &amp;ndash; Mise en place de la haute disponibilité &amp;ndash; Sauvegarde et restauration &amp;ndash; Maintenance et optimisation des performances</t>
  </si>
  <si>
    <t>%SITE_CLIENT%/?library_guid=C9FBA1D1-961B-46D0-97F1-2A6A7A6251FD</t>
  </si>
  <si>
    <t xml:space="preserve"> LNRI7.5IIS</t>
  </si>
  <si>
    <t xml:space="preserve"> smtp, ftp </t>
  </si>
  <si>
    <t xml:space="preserve">internet </t>
  </si>
  <si>
    <t>SFMUS</t>
  </si>
  <si>
    <t>Adobe Muse</t>
  </si>
  <si>
    <t>Edition du 1 May 2012</t>
  </si>
  <si>
    <t>Abobe Muse est le premier logiciel de création de sites Web destiné aux personnes n'ayant pas de connaissance sur les langages de conception (HTML et CSS) : vous pouvez ainsi créer votre site en vous concentrant essentiellement sur le design de vos pages sans vous préoccuper des aspects techniques, ni des langages. Il est intégré à la nouvelle gamme Adobe Creative Cloud. Ce livre a été rédigé avec la dernière version beta public de Adobe Muse.
Il vous présente l'ensemble des fonctionnalités de cette nouvelle application Adobe : vous verrez tout d'abord comment concevoir la structure de votre site avec de simples cliqués-glissés ; la navigation qui va en découler sera automatiquement mise à jour lors de l'ajout de pages.
Vous verrez ensuite comment mettre en page vos contenus en exploitant les gabarits, les grilles de compositions et en gérant les en-têtes et pieds de page.
Si vous connaissez déjà les autres logiciels de la gamme Adobe CS, vous n'aurez aucune difficulté à concevoir vos pages avec des styles de paragraphes et de caractères. Vous pourrez facilement insérer, par exemple, des boutons créés dans Photoshop et gérer les différents états (inactif et actif). Vous pourrez compléter vos pages par des galeries d'images dynamiques, des composants d'interface en accordéon ou en onglet et des barres de menus.
La publication du site sur Internet est simplifiée puisque vous pouvez publier sur les serveurs Adobe après la création d'un compte ou exporter le site pour qu'il soit publiable chez tous les hébergeurs.</t>
  </si>
  <si>
    <t>%SITE_CLIENT%/?library_guid=10BC46F9-8AFF-4428-A721-BB60FCD155C0</t>
  </si>
  <si>
    <t xml:space="preserve"> CS </t>
  </si>
  <si>
    <t xml:space="preserve"> LNSFMUS</t>
  </si>
  <si>
    <t>MBGJEC</t>
  </si>
  <si>
    <t>Guide juridique de l'e-commerce</t>
  </si>
  <si>
    <t>7 règles à connaître pour la sécurisation juridique et la valorisation d'un site e-commerce</t>
  </si>
  <si>
    <t>Edition du 1 September 2012</t>
  </si>
  <si>
    <t>194 pages</t>
  </si>
  <si>
    <t>Comment optimiser, grâce au droit, le développement de votre site marchand et gagner en sérénité ?
Le Guide juridique de l'e-commerce a pour objectif de répondre à cette question en vous présentant de manière concrète et synthétique comment le juridique peut participer à la sécurisation et à la valorisation de votre projet Web. Il s'adresse à toute personne, cybermarchand, webmaster ou webmarketeur, ayant en charge l'exploitation, la réalisation ou la gestion d'un site de e-commerce.
Optimisation des Conditions générales de ventes, gestion rationalisée du portefeuille de marque et de noms de domaines, mise en place de conditions générales d'utilisation et d'une politique de confidentialité, affichage de mentions légales obligatoires, mesures de surveillances... seront ainsi abordées 7 règles principales détaillant chacune un panel de mesures simples permettant de sécuriser votre développement tout en vous assurant d'une confiance accrue de vos clients. 
Mais le droit peut également être source de valorisation. Ainsi parmi les fondamentaux du droit de l'e-commerce seront également abordées les questions liées au droit de la propriété intellectuelle : êtes-vous propriétaire de votre site marchand ? Comment empêcher que des concurrents n'utilisent votre dénomination ou vos marques dans les outils de référencement ? Votre modèle économique, votre charte graphique et vos contenus sont-ils protégeables ? Autant d'éléments dont le traitement juridique participe directement à la valorisation et à la protection de vos investissements.
Ce livre est également proposé en coffret 1 | coffret 2</t>
  </si>
  <si>
    <t>%SITE_CLIENT%/?library_guid=2786F521-7F3B-40F7-A2F3-2B5FA8F21937</t>
  </si>
  <si>
    <t xml:space="preserve"> LNMBGJEC</t>
  </si>
  <si>
    <t>SOB10EXCCM</t>
  </si>
  <si>
    <t>Avec Excel 2010</t>
  </si>
  <si>
    <t>Edition du 1 November 2012</t>
  </si>
  <si>
    <t>Ce livre vous propose de passer en revue les grandes catégories de calculs qu'il est possible d'effectuer avec un tableur comme Excel 2010. Il s'adresse aussi bien à l'étudiant en sciences ou en sciences humaines, qu'au professeur, à l'ingénieur, au statisticien, au financier, etc.&amp;hellip;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tracés de courbes 
- La résolution d'équations et l'optimisation
- La création de fonctions personnalisées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2010. La troisième partie traite d'outils complémentaires permettant d'étendre les possibilités d'Excel (graphiques).</t>
  </si>
  <si>
    <t>%SITE_CLIENT%/?library_guid=9C0DEE67-5337-4D13-8FFE-E2CDDD5BFAE8</t>
  </si>
  <si>
    <t xml:space="preserve"> LNSOB10EXCCM</t>
  </si>
  <si>
    <t>SF6CSFLA</t>
  </si>
  <si>
    <t>Flash Professional CS6 pour PC/Mac</t>
  </si>
  <si>
    <t>Edition du 1 August 2012</t>
  </si>
  <si>
    <t>Ce livre est destiné à toute personne désirant apprendre l'ensemble des fonctionnalités du logiciel Adobe Flash Professional CS6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gestion de la vitesse (cinétique) et animations par articulation (cinématique inverse). Vous apprendrez ensuite à insérer de l'audio et de la vidéo pour réaliser des animations multimédias. Pour ajouter de l'interactivité dans vos animations, vous apprendrez les bases de la programmation en ActionScript 3 afin de concevoir des boutons interactifs.
Pour terminer, vous découvrirez comment publier vos animations pour une diffusion sur écran d'ordinateur, sur smartphone ou sur tablette. 
Les principaux exemples du livre sont téléchargeables sur le site de l'éditeur, www.editions-eni.fr.</t>
  </si>
  <si>
    <t>%SITE_CLIENT%/?library_guid=46A43F22-C938-4C54-8883-AAD6D0ABC825</t>
  </si>
  <si>
    <t xml:space="preserve"> LNSF6CSFLA</t>
  </si>
  <si>
    <t>SOBAGT</t>
  </si>
  <si>
    <t>Concevez planning, échéanciers, tableaux d'absence</t>
  </si>
  <si>
    <t>Edition du 1 October 2012</t>
  </si>
  <si>
    <t>Le but de cet ouvrage est de vous aider à concevoir des tableaux relatifs à la gestion du temps, basés sur l'utilisation de données de type date et heure, et de fonctions intégrées d'Excel.
Il s'adresse en priorité, à toute personne, débutant ou confirmé, amenée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&amp;Agrave; travers cinq projets inspirés de cas réels d'entreprise (création de l'ossature d'un planning, gestion des échéances, gestion des absences, suivi des heures supplémentaires, calculette de livraison),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Ce livre est basé en priorité sur la version 2010 d'Excel, mais vous y trouverez aussi, indiquées clairement, les commandes des versions 2007 et 2003 lorsqu'elles diffèrent de celles de la version 2010.</t>
  </si>
  <si>
    <t>%SITE_CLIENT%/?library_guid=0009E204-1D2A-43B8-8285-207695268C1E</t>
  </si>
  <si>
    <t xml:space="preserve"> LNSOBAGT</t>
  </si>
  <si>
    <t>EP12SSIS</t>
  </si>
  <si>
    <t>SQL Server Integration Services 2012</t>
  </si>
  <si>
    <t>Romuald Coutaud, Patrice Harel, François Jehl</t>
  </si>
  <si>
    <t>Ce livre sur SSIS 2012 s'adresse aussi bien aux développeurs débutants à la recherche d'informations sur l'utilisation du produit et de la plateforme de développement, qu'aux consultants plus expérimentés en quête de bonnes pratiques permettant d'améliorer les performances globales du système d'information en cours de création. Le lecteur devra disposer de bonnes bases sur le langage SQL, le mode de fonctionnement d'une base de données et de ses objets et la gestion des ressources systèmes.
Les auteurs, dans les trois premiers chapitres, décrivent les notions essentielles à SSIS et définissent la notion d'ETL grâce à un exemple d'implémentation d'un lot SSIS. Ils  présentent ensuite les deux moteurs principaux que sont le Flux de Contrôle (conteneurs, contraintes de précédences, ...) et le Flux de Données (sources et destinations, gestion des flux, ...). Ils détaillent ensuite les différentes typologies d'implémentation des Flux de Données au travers de l'agencement de ses composants (mono-source, multi-source et opérations de jointure), puis les différentes tâches post développement comme l'administration ou la journalisation des évènements. Enfin, les trois derniers chapitres sont consacrés à des notions plus avancées, comme la fiabilisation des packages (gestion des erreurs, transactions, ...), les bonnes pratiques à connaître (paramétrage des buffers, types de composants, ...) et le développement de ses propres composants.
Ce livre est à la fois un guide théorique sur l'utilisation des composants de SSIS et un recueil de bonnes pratiques de développement, issues de l'expérience significative des auteurs dans ce domaine.
Des éléments complémentaires sont en téléchargement sur le site www.editions-eni.fr.
Les chapitres du livre :
Avant-propos &amp;ndash; Introduction &amp;ndash; Flux de contrôle, principes de fonctionnement &amp;ndash; Variables, paramètres et expressions &amp;ndash; Manipulation de données simples &amp;ndash; Transformation des données &amp;ndash; Flux de données multisource et jointures &amp;ndash; Événements et suivi d'exécution &amp;ndash; Administration SSIS &amp;ndash; Checkpoints et Transactions &amp;ndash; Notions avancées et bonnes pratiques &amp;ndash; Programmation de composants SSIS</t>
  </si>
  <si>
    <t>%SITE_CLIENT%/?library_guid=59ABA6DC-C387-4E47-B667-DEC49AF4ACE9</t>
  </si>
  <si>
    <t xml:space="preserve"> LNEP12SSIS</t>
  </si>
  <si>
    <t>SOBI12SQL</t>
  </si>
  <si>
    <t>Business Intelligence avec SQL Server 2012</t>
  </si>
  <si>
    <t>Edition du 1 December 2012</t>
  </si>
  <si>
    <t>Ce livre sur la Business Intelligence (BI) avec SQL Server 2012, s'adresse à tous les membres d'une équipe décisionnelle : chef de projet, architecte, développeur ETL, développeur de rapports, service Aide à la Maîtrise d'Ouvrage (AMO). Du débutant au technicien expérimenté, le lecteur bénéficiera d'une approche métier du décisionnel.
Tout au long du livre, et très progressivement, les auteurs détaillent les concepts clés du décisionnel puis les mettent concrètement en application. Ainsi, au cours des différents chapitres, le lecteur va utiliser les différents outils de la suite SQL Server pour bâtir progressivement un système décisionnel complet et professionnel. &amp;Agrave; chaque chapitre, le livre regorge de solutions concrètes et professionnelles et de bonnes pratiques. Le lecteur bénéficie des retours d'expérience des auteurs pour finalement gagner en expertise sur les différentes étapes d'un projet décisionnel.
Plus précisément, les auteurs proposent de créer le système décisionnel d'une société virtuelle, Distrisys. Ce sera l'occasion pour le lecteur d'aborder les sujets suivants :
- L'architecture des serveurs et le choix des licences.
- La modélisation de l'entrepôt de données.
- La conception du cube Analysis Services.
- La réalisation des différents types de flux d'alimentation ETL avec Integration Services.
- La mise en place de référentiel de données avec Master Data Services.
- L'utilisation d'Excel et de PowerPivot pour exploiter les données décisionnelles.
- La réalisation de rapports opérationnels et décisionnels avec Reporting Services.
Cette nouvelle édition mise à jour et enrichie propose la mise en place du référentiel de données au côté de l'entrepôt de données. Ce livre s'inscrit en préalable du livre "Business Intelligence avec SharePoint Server - Créez un portail décisionnel" et pilotez la performance paru dans la même collection aux Editions ENI.
Les différentes solutions réalisées au cours du livre sont en téléchargement sur le site www.editions-eni.fr et sont directement exploitables dans des projets.
Les chapitres du livre :
Avant-propos - Introduction - Installation et découverte des outils SQL Server - Réaliser son premier système décisionnel - La modélisation dimensionnelle - Alimenter l'entrepôt de données avec SSIS - Gérer les données de référence avec Master Data Services - Restituer les données décisionnelles - Conclusion et perspectives
Ce livre est également proposé en coffret</t>
  </si>
  <si>
    <t>%SITE_CLIENT%/?library_guid=5829C846-7E89-4362-87F8-8C56D1ED67EB</t>
  </si>
  <si>
    <t xml:space="preserve"> LNSOBI12SQL</t>
  </si>
  <si>
    <t>SOB10GP</t>
  </si>
  <si>
    <t>La gestion de projet</t>
  </si>
  <si>
    <t>étude d'un cas concret avec Project</t>
  </si>
  <si>
    <t>Ce livre s'adresse aux chefs de projet et aux planificateurs ; il détaille sur un exemple concret, comment mettre en place et effectuer le suivi d'un projet. Il est basé sur Project 2010 (version Professionnelle), le logiciel de gestion de projet le plus utilisé en France. 
Après une introduction générale à la gestion de projet, l'auteur déroule un scénario de construction d'un immeuble. De la création du projet jusqu'à sa finalisation, vous explorerez les détails de sa planification (par les délais ou par les ressources) et vous apprendrez à calculer son coût.
L'auteur s'est attaché à recenser toutes les informations et techniques dont le lecteur aura besoin pour gérer ses propres projets.</t>
  </si>
  <si>
    <t>%SITE_CLIENT%/?library_guid=DADDA863-1FDF-40C1-AEC9-B8448A60548F</t>
  </si>
  <si>
    <t xml:space="preserve"> chemin critique </t>
  </si>
  <si>
    <t xml:space="preserve"> étude de cas </t>
  </si>
  <si>
    <t xml:space="preserve"> LNSOB10GP</t>
  </si>
  <si>
    <t>AT13AUT</t>
  </si>
  <si>
    <t>AutoCAD 2013</t>
  </si>
  <si>
    <t>Ce livre sur AutoCAD 2013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l'utilisation du Cloud,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&amp;ndash; Les documents &amp;ndash; Autodesk 360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Les nuages de points &amp;ndash; L'habillage &amp;ndash; Les lignes de repère multiples &amp;ndash; Les renseignements &amp;ndash; Les systèmes de coordonnées &amp;ndash; Les projections et vues &amp;ndash; La 3D filaire &amp;ndash; La notion de régions &amp;ndash; Le modeleur 3D volumique &amp;ndash; La 3D surfacique &amp;ndash; Types d'affichage et styles visuels &amp;ndash; La présentation et l'impression du dessin &amp;ndash; Objets annotatifs et échelle d'annotation &amp;ndash; Les fichiers d'échange &amp;ndash; Les jeux de feuilles &amp;ndash; La personnalisation</t>
  </si>
  <si>
    <t>%SITE_CLIENT%/?library_guid=E4446C38-FF18-49F6-8A78-340FBBF97C23</t>
  </si>
  <si>
    <t xml:space="preserve"> LNAT13AUT</t>
  </si>
  <si>
    <t>EIR8WIN</t>
  </si>
  <si>
    <t>Le Registre sous Windows 8</t>
  </si>
  <si>
    <t>architecture, administration, script, réparation, personnalisation, optimisation...</t>
  </si>
  <si>
    <t>Jean-Noël Anderruthy, Nicolas Bonnet</t>
  </si>
  <si>
    <t>Anderruthy, Jean-Noël</t>
  </si>
  <si>
    <t>Ce livre sur le registre de Windows 8 s'adresse aux techniciens et administrateurs système souhaitant parfaire et mettre à jour leurs connaissances sur le système d'exploitation Windows 8.
Il traite tout d'abord de l'architecture du Registre, de son organisation et de son fonctionnement. Les auteurs présentent ensuite des techniques avancées permettant l'administration du Registre à distance ainsi que les outils disponibles à partir de l'Invite de commandes (Reg.exe, Regini, etc.). Ils détaillent ensuite comment utiliser les différents langages de programmation afin d'administrer efficacement les ressources réseau en donnant des exemples de scripts utilisant les fonctionnalités WMI ou celles offertes par PowerShell.
Le lecteur découvrira également les applications indispensables pour suivre, en temps réel, l'activité du Registre et déceler les interactions avec le Shell Windows (Process Monitor, Regscanner, PPAuditor, etc.). Une partie est dédiée à la réparation du Registre en utilisant les outils intégrés au système comme les commandes propres au démarrage avancé ou à l'environnement de récupération Windows (WinRE).
Chacun des aspects de Windows 8 sera ensuite analysé et le lecteur découvrira comment, à travers le Registre ou l'Éditeur d'objets de stratégie de groupe, il est possible d'accéder à des centaines de paramètres (le contrôle de compte d'utilisateur, le contrôle parental, AppLocker, l'accès au stockage amovible, le chiffrement des dossiers, les flux RSS, les Web Slices, Windows Update, la Gestion de l'alimentation, etc.).
Les auteurs présentent de nombreuses astuces inédites permettant de personnaliser Internet Explorer, d'ajouter des options dans l'Explorateur Windows, d'installer Windows 8 sur un disque amovible ou encore, d'optimiser le système d'exploitation. L'interface Modern UI étant venue remplacer le menu démarrer, des astuces pour la gestion de cette nouveauté sont également proposées. Ce livre vous aidera à appréhender, de manière exhaustive, le Registre de Windows 8 mais aussi, à savoir parfaitement sécuriser et maîtriser le fonctionnement d'un ordinateur sous ce système d'exploitation.
Des scripts et éléments complémentaires sont proposés en téléchargement sur le site www.editions-eni.fr.
Les chapitres du livre :
Avant-propos &amp;ndash; Le Registre Windows 8 &amp;ndash; Le Registre avancé &amp;ndash; Astuces et outils complémentaires &amp;ndash; Les langages de scripts évolués &amp;ndash; Les applications indispensables &amp;ndash; L'Éditeur d'objets de stratégie de groupe &amp;ndash; Gestion des utilisateurs &amp;ndash; Le Bureau Windows &amp;ndash; L'Explorateur Windows &amp;ndash; Le système &amp;ndash; Les applications et composants Windows &amp;ndash; Personnaliser et sécuriser Internet Explorer &amp;ndash; Restrictions dans Internet Explorer &amp;ndash; Périphériques et réseau
Ce livre est également proposé en coffret</t>
  </si>
  <si>
    <t>%SITE_CLIENT%/?library_guid=FB996704-2032-4054-A697-8324D5BFC1D7</t>
  </si>
  <si>
    <t xml:space="preserve"> base de registre </t>
  </si>
  <si>
    <t xml:space="preserve"> BDR </t>
  </si>
  <si>
    <t xml:space="preserve"> LNEIR8WIN</t>
  </si>
  <si>
    <t xml:space="preserve"> PPAuditor </t>
  </si>
  <si>
    <t xml:space="preserve"> Process Monitor </t>
  </si>
  <si>
    <t xml:space="preserve"> Procmon </t>
  </si>
  <si>
    <t xml:space="preserve"> Reg.exe </t>
  </si>
  <si>
    <t xml:space="preserve"> Regedit.exe </t>
  </si>
  <si>
    <t xml:space="preserve"> Regedt32.exe </t>
  </si>
  <si>
    <t xml:space="preserve"> Regini </t>
  </si>
  <si>
    <t xml:space="preserve"> Regscanner </t>
  </si>
  <si>
    <t xml:space="preserve"> Regshot </t>
  </si>
  <si>
    <t xml:space="preserve"> wmi </t>
  </si>
  <si>
    <t>EI6.5XACIT</t>
  </si>
  <si>
    <t>Citrix XenApp 6.5</t>
  </si>
  <si>
    <t>Edition du 1 June 2012</t>
  </si>
  <si>
    <t>Ce livre sur Citrix XenApp s'adresse aux ingénieurs systèmes, administrateurs et consultants. Il permet la compréhension approfondie des concepts d'architecture et des éléments constituant l'infrastructure Citrix XenApp 6.5 dans un contexte de virtualisation d'applications.
En suivant pas à pas les chapitres de cet ouvrage, le lecteur sera capable de planifier, d'installer et d'exploiter une infrastructure Citrix XenApp simple, sur une plate-forme Microsoft Windows Server 2008 R2, permettant d'évaluer pour une organisation le bénéfice de la virtualisation d'applications suivant différents scénarios. 
Le livre débute par une présentation générale de la notion de virtualisation de ressources informatiques, puis la gamme Citrix XEN est détaillée par famille de produits.  
L'ouvrage se recentre ensuite sur les éléments et les fonctionnalités propres au produit Citrix XenApp : présentation de l'architecture et préparation du déploiement. Les questions relatives à la sécurité sont ensuite détaillées puisqu'elles doivent être prises en compte dès la phase de conception de ce type de plate-forme.  
Les chapitres suivants présentent l'installation et le paramétrage du produit pour une mise en oeuvre rapide sur un socle Microsoft Windows Server 2008 R2. Le paramétrage de la plate-forme introduit notamment les notions de publication de ressources, de configuration de stratégies, de gestion de l'équilibrage de charge, de gestion des impressions, de contrôle et d'optimisation des performances.
Le lecteur pourra également déterminer la stratégie de distribution des applications la plus pertinente pour son environnement, c'est-à-dire en optant pour les applications directement installées sur les serveurs XenApp ou par l'intermédiaire de la fonctionnalité de streaming d'application.
Un chapitre est réservé à la maintenance et au support de Citrix XenApp et à la fin du livre une introduction aux fonctionnalités Citrix SmartAuditor et Citrix Service Monitoring est proposée au lecteur.
La liste exhaustive des stratégies applicables à l'environnement Citrix XenApp est disponible en téléchargement sur le site www.editions-eni.fr. Le lecteur disposera ainsi d'une vue consolidée des paramètres de stratégies applicables pour la configuration et le paramétrage de son environnement.
Les chapitres du livre :
Avant-propos &amp;ndash; Virtualisation, enjeux et concepts &amp;ndash; Ligne de produits XEN &amp;ndash; Planification du déploiement &amp;ndash; Sécurisation de Citrix XenApp &amp;ndash; Installation de Citrix XenApp 6.5 &amp;ndash; Administration de la plate-forme XenApp &amp;ndash; Publication de ressources &amp;ndash; Utilisation des stratégies &amp;ndash; Processus d'équilibrage de charge &amp;ndash; Gestion des impressions &amp;ndash; Optimisation des performances &amp;ndash; Autres aspects et fonctionnalités &amp;ndash; Maintenance et support &amp;ndash; Annexes</t>
  </si>
  <si>
    <t>%SITE_CLIENT%/?library_guid=57C077CF-AF65-424C-BBF5-3C74416E3756</t>
  </si>
  <si>
    <t xml:space="preserve"> LNEI6.5XACIT</t>
  </si>
  <si>
    <t xml:space="preserve"> performance  </t>
  </si>
  <si>
    <t xml:space="preserve">xen </t>
  </si>
  <si>
    <t>EIPJFAC</t>
  </si>
  <si>
    <t>Facebook</t>
  </si>
  <si>
    <t>Création d'applications avec PHP et JavaScript</t>
  </si>
  <si>
    <t>David Way</t>
  </si>
  <si>
    <t>Way, David</t>
  </si>
  <si>
    <t>Ce livre sur la création d'applications pour Facebook s'adresse à   des développeurs maîtrisant les langages JavaScript et PHP et ayant de bonnes   bases en programmation web. Son objectif est d'accompagner les lecteurs dans   l'apprentissage du développement d'applications dédiées à Facebook. Les lecteurs   ayant déjà ce type d'expérience pourront mettre à jour leurs connaissances,   découvrir et maîtriser les nouvelles fonctionnalités introduites par les dernières évolutions de la plateforme de développement pour   Facebook. Chaque concept clé est détaillé de façon théorique   puis illustré par une application concrète destinée à mettre en   pratique les notions présentées. 
Après une introduction et une   présentation générale de Facebook, l'auteur décrit les bases de   l'environnement de travail et les concepts clefs de la plateforme. Trois   chapitres sont ensuite consacrés à l'utilisation des différentes   bibliothèques dans les applicatifs et sont illustrés par des exemples concrets de création d'applications. Enfin, l'auteur   donne au lecteur les informations nécessaires sur l'utilisation des pages   fan et l'exploitation de leurs statistiques et sur l'utilisation des crédits Facebook comme moyen de paiement.
Toutes les   applications décrites sont des cas fonctionnels que le lecteur   pourra s'approprier pour les décliner selon ses propres besoins. Leur code source est en téléchargement sur le site   www.editions-eni.fr.
Les chapitres du livre   :
Introduction &amp;ndash; Les bases pour commencer &amp;ndash; Concepts Facebook &amp;ndash; Le   SDK PHP &amp;ndash; Le SDK JavaScript &amp;ndash; Les plugins sociaux &amp;ndash; Une application de A à Z &amp;ndash;   Pour aller plus loin &amp;ndash; Webographie</t>
  </si>
  <si>
    <t>%SITE_CLIENT%/?library_guid=E53C95EC-6AE8-4591-9EFD-0F260A9DD2EF</t>
  </si>
  <si>
    <t xml:space="preserve"> LNEIPJFAC</t>
  </si>
  <si>
    <t xml:space="preserve"> php5 </t>
  </si>
  <si>
    <t xml:space="preserve"> Plug</t>
  </si>
  <si>
    <t xml:space="preserve">Facebook </t>
  </si>
  <si>
    <t xml:space="preserve">ins sociaux </t>
  </si>
  <si>
    <t>RI2UNIA</t>
  </si>
  <si>
    <t>Administration du système (AIX, HP-UX, Solaris, Linux)  (2ième édition)</t>
  </si>
  <si>
    <t>Ce livre sur l'administration d'un système Unix s'adresse à tout administrateur chargé de la mise en oeuvre et du suivi des plateformes Unix ou Linux sous sa responsabilité. En présentant les particularités des principales versions d'Unix sur le marché (AIX, HP-UX et Solaris) ou de Linux, ce livre permettra au lecteur d'acquérir de solides compétences d'administration système. Les architectes techniques, consultants ou intégrateurs pourront également trouver dans ce livre une vision globale des particularités des systèmes Unix.
Chaque concept (gestion des systèmes de fichiers, des utilisateurs et groupes, du réseau etc&amp;hellip;) est présenté dans sa forme générale, puis les particularités sont déclinées dans chacune des versions et illustrées de nombreux exemples significatifs. L'auteur a naturellement privilégié la démarche "ligne de commande" pour permettre au lecteur de s'affranchir plus facilement des différentes interfaces graphiques.
Un chapitre sur la maintenance quotidienne de serveurs Unix termine ce livre. Il inclut des exemples de scripts de monitoring système, expliqués et commentés, disponibles en téléchargement sur le site www.editions-eni.fr. Ils sont directement utilisables et personnalisables dans le cadre d'une utilisation professionnelle d'Unix ou de Linux.
Les chapitres du livre :
Avant-propos - Introduction &amp;ndash; Disques et systèmes de fichiers &amp;ndash; Périphériques &amp;ndash; Services d'impression &amp;ndash; Groupes et utilisateurs &amp;ndash; Démarrage et paramétrages du système &amp;ndash; Configuration TCP/IP &amp;ndash; Maintenance quotidienne
Ce livre est également proposé en coffret</t>
  </si>
  <si>
    <t>%SITE_CLIENT%/?library_guid=4540F5B9-E700-421F-8066-0758F26BE6AB</t>
  </si>
  <si>
    <t xml:space="preserve"> AIX </t>
  </si>
  <si>
    <t xml:space="preserve"> bsd </t>
  </si>
  <si>
    <t xml:space="preserve"> HP</t>
  </si>
  <si>
    <t xml:space="preserve"> hpux </t>
  </si>
  <si>
    <t xml:space="preserve"> LNRI2UNIA</t>
  </si>
  <si>
    <t xml:space="preserve"> Solaris </t>
  </si>
  <si>
    <t xml:space="preserve">UX </t>
  </si>
  <si>
    <t>EI25VMVS</t>
  </si>
  <si>
    <t>VMware vSphere 5 au sein du Datacenter (2ième édition)</t>
  </si>
  <si>
    <t>Eric Maillé</t>
  </si>
  <si>
    <t>Maillé, Eric</t>
  </si>
  <si>
    <t>Préface de Chad SAKAC - Fondateur et auteur du site Virtual Geek
Toute personne en charge de projets d'infrastructure informatique (DSI, administrateur, architecte, chef de projet, consultant, technicien...) est concernée par la virtualisation de serveurs. Cette technologie utilisée auparavant pour des tests et du développement est déployée aujourd'hui pour des applications critiques. Elle est la pierre angulaire de l'informatique moderne qui ouvre la voie vers le Cloud Computing. Il est donc important que chacun en saisisse tous les aspects. 
Ce livre détaille les fonctionnalités de VMware vSphere 5 mais pas seulement. Son objectif est aussi d'expliquer comment intégrer de façon pertinente vSphere 5 au sein des systèmes d'information du Datacenter. La compréhension des interactions qui se créent entre cette technologie et les différents éléments tels que les serveurs, le stockage, le réseau, la sauvegarde ou le Plan de Reprise d'Activité est un enjeu majeur pour réussir la transformation vers une infrastructure virtualisée. 
Les premiers chapitres détaillent l'offre vSphere 5 et comment bien intégrer cette technologie dans le Datacenter avec des recommandations et bonnes pratiques tirées des expériences complémentaires des deux auteurs. Les chapitres suivants sont plus pratiques avec un retour d'expérience détaillé traitant de la mise en place d'un projet en quatre grandes phases. Une méthodologie efficace ayant fait ses preuves est ainsi étudiée, donnant les clés pour la réussite d'une telle transformation.
Les chapitres du livre :
Préface &amp;ndash; Avant-propos &amp;ndash; La virtualisation des serveurs vers le Cloud &amp;ndash; Les composants logiciels de vSphere 5 &amp;ndash; Le stockage sous vSphere 5 &amp;ndash; Les serveurs et les réseaux &amp;ndash; La continuité de service locale et distante &amp;ndash; La sauvegarde sous vSphere 5 &amp;ndash; Installation et gestion &amp;ndash; Gestion d'un projet de virtualisation &amp;ndash; Liste des acronymes
Ce livre est également proposé en coffret</t>
  </si>
  <si>
    <t>%SITE_CLIENT%/?library_guid=C8CEAB8D-4F43-4D6B-A097-645F4DF3FCBC</t>
  </si>
  <si>
    <t xml:space="preserve"> cloud interne </t>
  </si>
  <si>
    <t xml:space="preserve"> esxi </t>
  </si>
  <si>
    <t xml:space="preserve"> LNEI25VMVS</t>
  </si>
  <si>
    <t xml:space="preserve"> vsphere </t>
  </si>
  <si>
    <t>OW1.5PRE</t>
  </si>
  <si>
    <t>PrestaShop 1.5</t>
  </si>
  <si>
    <t>PrestaShop, solution open source 100% française, est l'un des meilleurs CMS actuels pour créer et administrer une boutique en ligne. Avec ce livre, rédigé avec la version 1.5 de PrestaShop, vous suivrez pas à pas toutes les étapes pour installer et paramétrer votre site e-commerce, depuis l'hébergement jusqu'au suivi de l'activité, en passant par la personnalisation graphique. Vous verrez comment paramétrer la boutique pour organiser vos ressources (employés, transporteurs...), en définir le périmètre (zones, pays...) et les conditions d'application (devises, taxes, modes de paiement, gestion des transporteurs...). Vous verrez ensuite comment structurer au mieux votre catalogue en définissant les catégories de produits, puis les marques distribuées et les fournisseurs auxquels vous ferez appel ; vous préciserez les attributs et leurs valeurs ainsi que les caractéristiques avant de créer efficacement les produits proposés par votre site e-commerce.
Les fonctions marketing et merchandising sont étudiées en détail pour dynamiser les ventes avec des actions efficaces : scènes (images avec zones réactives), produits phares, promotions, ventes croisées, navigation à facettes (filtrage de l'affichage des produits par critères), coupons de réduction, listes de cadeaux, commentaires client...
Votre site est fin prêt, tous les réglages sont spécifiés, votre catalogue est terminé, les promotions sont en route... Place aux ventes ! Le chapitre 8 est consacré au processus d'achat dans toutes ses étapes à la fois côté client (Front Office) et administration (Back Office) ; vous mettrez en place tous les mécanismes commerciaux clés du e-commerce, garants de la satisfaction de vos clients : retours produits, avoirs, relances des commandes...
La gestion de la relation client n'est pas en reste avec l'e-mailing, la fidélisation, le parrainage, les cadeaux d'anniversaire... ; le contrôle et le suivi de l'activité sont primordiaux et facilités par les nombreux tableaux de bord, statistiques et indicateurs divers qui vous permettront d'adapter votre stratégie de vente afin d'optimiser l'exploitation de votre site e-commerce.
Le livre se termine par une présentation du système modulaire qui permet d'étendre les fonctionnalités de votre site en fonction de vos besoins à l'aide des 100 modules pré-installés avec la version standard ou en achetant des modules supplémentaires sur la place de marché des add-ons Prestashop.</t>
  </si>
  <si>
    <t>%SITE_CLIENT%/?library_guid=E0C8F27A-C18F-44F7-8928-9E42055F955A</t>
  </si>
  <si>
    <t xml:space="preserve"> LNOW1.5PRE</t>
  </si>
  <si>
    <t>RI12SQL</t>
  </si>
  <si>
    <t>SQL Server 2012 - SQL, Transact SQL</t>
  </si>
  <si>
    <t>Conception et réalisation d'une base de données</t>
  </si>
  <si>
    <t>Ce livre sur SQL Server 2012 s'adresse aussi bien aux étudiants en informatique désirant apprendre le SQL avec SQL Server qu'aux informaticiens qui souhaitent actualiser leurs compétences sur SQL Server 2012 pour comprendre et maîtriser les fonctionnalités qui permettent de concevoir et réaliser une base de données.
Le livre permet de détailler l'ensemble des instructions nécessaires à la définition des tables ainsi qu'à la manipulation des données : les différentes instructions SQL et Transact SQL (procédures, fonctions, déclencheurs) sont présentées et illustrées afin de bien comprendre l'intérêt des différentes fonctionnalités exposées.
La gestion des données non structurées (FILESTREAM) ou les structures hiérarchiques et les données géographiques, sont développées. Les principales fonctionnalités qui permettent d'obtenir une gestion des données plus efficace sont également détaillées, comme le XML ou l'intégration du code CLR (Common Langage Runtime). La bibliothèque de programmation SMO et sa manipulation en PowerShell sont également présentées.
La base de données qui est construite au fur et à mesure de la lecture du livre est en téléchargement sur le site www.editions-eni.fr.
Les chapitres du livre :
Préambule &amp;ndash; Le modèle relationnel &amp;ndash; Implémentation des bases de données &amp;ndash; Les ordres du SQL &amp;ndash; Transact SQL : le langage procédural &amp;ndash; Gestion de données distribuées &amp;ndash; Les types évolués &amp;ndash; Common Language Runtime (CLR) - Annexes
Ce livre est également proposé en coffret 1 | coffret 2 | coffret 3</t>
  </si>
  <si>
    <t>%SITE_CLIENT%/?library_guid=A4FF9DCC-CB0E-4871-91E6-22110EB43C01</t>
  </si>
  <si>
    <t xml:space="preserve"> LNRI12SQL</t>
  </si>
  <si>
    <t xml:space="preserve"> powershell  </t>
  </si>
  <si>
    <t>SF6CSDRE</t>
  </si>
  <si>
    <t>Dreamweaver CS6 pour PC/Mac</t>
  </si>
  <si>
    <t>Pour des sites full CSS conformes aux standards du W3C</t>
  </si>
  <si>
    <t>Ce livre est destiné à toute personne, conceptrice de site web statique (sans connexion à une base de données), et qui désire exploiter au mieux le célèbre logiciel d'Adobe, Dreamweaver CS6. Il décrit de façon pratique les fonctionnalités essentielles de cette nouvelle version permettant de créer puis de publier un site Web conforme aux exigences du W3C, ce qui suppose de bien séparer le contenu, dédié au HTML, de la mise en forme et mise en page, dédiée aux feuilles de style CSS (concevoir un site full CSS).
Après la description de l'environnement et la définition du site, vous aborderez les feuilles de style CSS (organisation, syntaxe et gestion) avant de créer vos premières pages web composées de tout type d'éléments (texte, images, tableaux, vidéos, liens hypertextes...). Vous verrez aussi comment créer des formulaires, utiliser des composants d'interface Spry (technologie Ajax), exploiter les bibliothèques d'objets et les modèles. Un chapitre est consacré à l'optimisation du code pour les standards du web et nous aborderons l'incorporation de l'HTML 5 et des CSS 3. Le livre se termine par la publication du site sur le serveur.</t>
  </si>
  <si>
    <t>%SITE_CLIENT%/?library_guid=2B5B3316-BFAA-47A0-A3C7-8E5BD7102638</t>
  </si>
  <si>
    <t xml:space="preserve"> LNSF6CSDRE</t>
  </si>
  <si>
    <t xml:space="preserve"> SSI </t>
  </si>
  <si>
    <t xml:space="preserve">Macromedia </t>
  </si>
  <si>
    <t>SO5CSHA</t>
  </si>
  <si>
    <t>Développez des applications Windows avec Visual Studio 2012</t>
  </si>
  <si>
    <t>Ce livre sur le développement d'applications  Windows avec le langage C# et Visual Studio 2012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2012  ainsi qu'avec le concept de l'architecture .NET. Les  détails du langage C# (en version 5 au moment de la  rédaction du livre),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de formulaires de style Modern UI pour  Windows 8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Les chapitres du livre :
Avant&amp;ndash;propos &amp;ndash; Travailler avec Visual Studio 2012 &amp;ndash; L'architecture .NET &amp;ndash; Introduction au langage C# &amp;ndash; La création de types &amp;ndash; L'héritage &amp;ndash; Types génériques &amp;ndash; Délégués, évènements et expressions lambda &amp;ndash; Création de formulaires &amp;ndash; Implémentation de gestionnaires d'évènements &amp;ndash; Validation de la saisie &amp;ndash; Création de contrôles utilisateurs &amp;ndash; Création d'applications Windows 8 &amp;ndash; Débogage &amp;ndash; Gestion des exceptions &amp;ndash; Monitoring &amp;ndash; Tests unitaires &amp;ndash; Création du modèle de données &amp;ndash; Présentation de Entity Framework &amp;ndash; Présentati</t>
  </si>
  <si>
    <t>%SITE_CLIENT%/?library_guid=DC566699-6936-4DBA-9A4C-70226AF2D634</t>
  </si>
  <si>
    <t xml:space="preserve"> c#5  </t>
  </si>
  <si>
    <t xml:space="preserve"> LNSO5CSHA</t>
  </si>
  <si>
    <t>EI5VMVSME</t>
  </si>
  <si>
    <t>VMware vSphere 5</t>
  </si>
  <si>
    <t>Maîtrisez l'exploitation de votre infrastructure virtuelle</t>
  </si>
  <si>
    <t>Eric Fourn, Philippe Gillet</t>
  </si>
  <si>
    <t>Gillet, Philippe</t>
  </si>
  <si>
    <t>Préface de Romain HENNION 
Professeur, École Centrale de Paris, Architecture et Cloud Computing
Ce livre s'adresse aux Architectes et Gestionnaires d'infrastructures virtuelles qui souhaitent adopter ou possèdent déjà VMware vSphere 5. La virtualisation est aujourd'hui incontournable et devient la clé de voûte de l'avenir du système d'information, notamment avec l'arrivée du Cloud Computing. Avec Vmware vSphere 5, Vmware finit d'asseoir son statut de leader du marché. 
Comme la virtualisation touche plusieurs secteurs, les auteurs détaillent, au fur et à mesure des chapitres, différents sujets comme le stockage (différentes technologies / performances / bonnes pratiques), le réseau (la gestion avancée avec le Nexus 1000V ou encore les DvSwitch), la haute disponibilité (pour accueillir des infrastructure critiques / assurer des SLA)  ou encore la sécurité (afin de protéger au mieux son infrastructure, évaluer les risques et choisir les technologies qui peuvent couvrir les risques existants). 
Tous ces sujets sont illustrés de nombreux schémas pour faciliter leur assimilation. Par ailleurs, l'expérience des auteurs en tant qu'intégrateurs, leur a permis de souligner les difficultés courantes rencontrées, les technologies à privilégier, ainsi que les bonnes pratiques en matière de virtualisation.
Les chapitres du livre :
Préface &amp;ndash; Introduction à la virtualisation &amp;ndash; vSphere 5 : installation et configuration &amp;ndash; Les quatre composants de la virtualisation &amp;ndash; vSphere 5 et les machines virtuelles &amp;ndash; vCenter et VMware ESX &amp;ndash; PRA, sauvegarde et restauration &amp;ndash; Le stockage &amp;ndash; Le réseau &amp;ndash; Gestion avancée de vSphere 5 &amp;ndash; Haute disponibilité &amp;ndash; vSphere et la sécurité</t>
  </si>
  <si>
    <t>%SITE_CLIENT%/?library_guid=E9EB9200-3E67-4D00-B2F1-4ABF0024E916</t>
  </si>
  <si>
    <t xml:space="preserve"> HA </t>
  </si>
  <si>
    <t xml:space="preserve"> infra </t>
  </si>
  <si>
    <t xml:space="preserve"> LNEI5VMVSME</t>
  </si>
  <si>
    <t>SOBEXCGC</t>
  </si>
  <si>
    <t>Ce livre a pour objectif principal de vous présenter les techniques et méthodes qui permettront d'optimiser les travaux comptables de l'entreprise à l'aide du tableur Excel. Il est destiné en priorité aux utilisateurs d'Excel amenés à exploiter des données comptables qu'ils soient gestionnaires, comptables, assistants, chefs d'entreprise, responsables, secrétaires comptables ou  étudiants. Il a été rédigé avec la version 2010 d'Excel mais les principaux exemples s'appliquent aux versions 2007 et 2013.
Il s'articule autour de quatre cas d'entreprise qui seront détaillés et expliqués pas à pas : création d'une note de frais, suivi des factures client en devise, suivi des recettes journalières et gestion des immobilisations.
&amp;Agrave; travers ces exemples, vous exploiterez les fonctions intégrées d'Excel (SI, ET, OU, SOMME.SI, SOMME.SI.ENS, RECHERCHEV, DATE, ANNEE, MOIS, NO.SEMAINE, AMORLIN, LIGNE...), vous importerez des données d'un site web ou d'un fichier texte pour les intégrer dans vos calculs, vous verrez en détail l'usage des tableaux croisés dynamiques, vous apprendrez à contrôler la saisie des informations grâce à la validation des données en créant des info-bulles et des listes de choix conditionnelles, en interdisant certaines saisies et en protégeant vos données... Vous mettrez en forme vos tableaux de façon dynamique grâce aux mises en forme conditionnelles. Vous automatiserez les tâches par la réalisation de macros pour envoyer votre classeur par mail, créer un formulaire de saisie, afficher des messages, créer des calculs, créer des fonctions personnalisées, reporter des données d'une feuille à l'autre...</t>
  </si>
  <si>
    <t>%SITE_CLIENT%/?library_guid=8A15CA26-784F-4992-B39D-9A615F2C9571</t>
  </si>
  <si>
    <t xml:space="preserve"> LNSOBEXCGC</t>
  </si>
  <si>
    <t>SF6CSPHO</t>
  </si>
  <si>
    <t>Photoshop CS6</t>
  </si>
  <si>
    <t>484 pages</t>
  </si>
  <si>
    <t>Ce livre de la collection Studio Factory détaille chaque fonction de Adobe Photoshop CS6, le logiciel de référence en matière de retouches d'images : après une présentation de l'environnement de travail considérablement amélioré dans cette nouvelle version et des différents formats de fichiers gérés par Photoshop, vous découvrirez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vous ouvrirez aux possibilités artistiques avec le traitement HDR des photos, la correction de l'objectif et le redressement des perspectives à l'aide du grand angle adaptatif, le pinceau mélangeur, le déplacement basé sur le contenu&amp;hellip;
Vous verrez comment obtenir des effets saisissants à l'aide des nombreux filtres dont les effets de flou par zone, comment détourer les images par la réalisation de tracés et l'outil d'amélioration des contours de sélection, comment créer des images pour le Web, exploiter les couches pour créer un masque ou remplacer des encres de couleur quadri. Vous découvrirez le nouvel outil de gestion des vidéos qui combine parfaitement simplicité et puissance de Photoshop en matière de retouche et de création. Vous apprendrez à automatiser les tâches en créant des scripts.
Le livre se termine par une présentation des principales fonctionnalités de Adobe Bridge et Camera Raw.
Ce livre est également proposé en coffret 1 | coffret 2</t>
  </si>
  <si>
    <t>%SITE_CLIENT%/?library_guid=1A9C2AF6-3B18-4950-8FBC-0FA29BA51BB4</t>
  </si>
  <si>
    <t xml:space="preserve"> creative book </t>
  </si>
  <si>
    <t xml:space="preserve"> LNSF6CSPHO</t>
  </si>
  <si>
    <t>SOBOELEAR</t>
  </si>
  <si>
    <t>Les meilleurs outils web 2.0 pour développer un projet e-learning</t>
  </si>
  <si>
    <t>Le e-learning 2.0 peut être défini comme une stratégie e-learning utilisant les outils du web 2.0, l'accent étant mis sur la participation active de l'apprenant et sur les outils permettant la formation informelle.
Ce livre s'adresse à tout porteur de projet e-learning issu du secteur de la formation ou des RH : responsable de formation, formateurs, développeurs multimédia&amp;hellip; ; il aborde concrètement les technologies utilisées et fournit un aperçu détaillé de ce que peut être un parcours de formation dans un dispositif blended learning utilisant les médias sociaux. Les technologies créent les usages dit-on, mais encore faut-il avoir une idée précise des outils disponibles et savoir pourquoi et pour qui les utiliser. Chaque partie du livre détaille un type d'outils et son utilisation dans le cadre d'un projet e-learning :
- La première partie est une introduction aux outils avec un rappel sur les acteurs et les principes des projets e-learning. 
- La deuxième partie présente l'environnement technique de tout dispositif de formation à distance : les plates-formes LMS, avec la présentation détaillée de la version 2 de Dokeos. 
- La troisième partie entre dans le coeur du dispositif avec les contenus pédagogiques et les outils auteur permettant de les concevoir : Adobe Presenter, Dokeos Rapid&amp;hellip; ainsi que les outils de MindMapping tels que Dokeos Mind. 
- La quatrième partie présente les outils d'évaluation et exerciseurs tels que Dokeos Quiz et Netquiz. 
- La cinquième partie expose les outils d'accompagnement et les outils de formation informelle. Nous mettons l'accent sur les outils web 2.0 facilitant l'accompagnement : blog, wiki, classe virtuelle, réseau social et nous vous présentons dans le détail des outils tels que Dokeos Wiki, les réseaux sociaux, l'Agenda Dokeos, Adobe Connect&amp;hellip; 
- La sixième partie détaille l'animation dans un parcours de formation avec un exemple concret de création de classe virtuelle. 
- Dans le dernier chapitre, vous vous placerez du côté de l'apprenant après avoir créé un parcours complet de formation sur Dokeos 2.0.
Tout au long des chapitres, il vous sera proposé un cas pratique, pour vous permettre d'expérimenter les outils présentés.
+ vous disposerez d'un accès individuel à la plate-forme Dokeos 2.0 pour vous entraîner
En complément de ce livre, vous trouverez dans la même collection et du même auteur, le livre Réussir votre projet e-learning qui présente une méthodologie permettant la mise en place d'un projet e-learning.
Ce livre est également proposé en coffret</t>
  </si>
  <si>
    <t>%SITE_CLIENT%/?library_guid=C1E5DCDD-BD7D-4FDF-B21E-479F14EDDD40</t>
  </si>
  <si>
    <t xml:space="preserve"> Adobe Connect </t>
  </si>
  <si>
    <t xml:space="preserve"> Adobe Presenter </t>
  </si>
  <si>
    <t xml:space="preserve"> blended learning</t>
  </si>
  <si>
    <t xml:space="preserve"> Camtasia </t>
  </si>
  <si>
    <t xml:space="preserve"> Communication </t>
  </si>
  <si>
    <t xml:space="preserve"> Communications </t>
  </si>
  <si>
    <t xml:space="preserve"> Dokeos </t>
  </si>
  <si>
    <t xml:space="preserve"> e learning </t>
  </si>
  <si>
    <t xml:space="preserve"> elearning </t>
  </si>
  <si>
    <t xml:space="preserve"> exerciseur </t>
  </si>
  <si>
    <t xml:space="preserve"> formation </t>
  </si>
  <si>
    <t xml:space="preserve"> LCMS </t>
  </si>
  <si>
    <t xml:space="preserve"> learning </t>
  </si>
  <si>
    <t xml:space="preserve"> LNSOBOELEAR</t>
  </si>
  <si>
    <t xml:space="preserve"> Netquiz </t>
  </si>
  <si>
    <t xml:space="preserve">formation </t>
  </si>
  <si>
    <t xml:space="preserve">LMS </t>
  </si>
  <si>
    <t>EPSAS</t>
  </si>
  <si>
    <t>SAS Enterprise Guide</t>
  </si>
  <si>
    <t>Maîtrisez la gestion de vos données pour la Business Intelligence</t>
  </si>
  <si>
    <t>Tugdual Modeste</t>
  </si>
  <si>
    <t>Modeste, Tugdual</t>
  </si>
  <si>
    <t>Ce livre au sujet de SAS Enterprise Guide s'adresse à tout lecteur désireux d'apprendre à manipuler les données de son entreprise pour obtenir des indicateurs destinés à répondre à des besoins décisionnels. 
&amp;Agrave; travers ce livre (adapté aux versions 4.1, 4.2 et 4.3 du produit), l'auteur a souhaité répondre aux besoins des programmeurs ayant la volonté d'apprendre le langage SAS d'une part mais aussi aux besoins d'utilisateurs non informaticiens soucieux de réaliser des requêtes par l'intermédiaire du mode simplifié (ou mode graphique) de SAS Enterprise Guide. 
Dans la première partie du livre, l'auteur décrit de manière progressive les différentes notions et concepts du langage SAS que le programmeur doit connaître afin de pouvoir traiter ses données de façon autonome.
La seconde partie détaille les fonctionnalités du mode graphique de SAS Enterprise Guide pour que les utilisateurs, dont le coeur de métier n'est pas nécessairement la manipulation de données, s'affranchissent des difficultés directement liées à la syntaxe. Ce mode simplifié leur permettra facilement et rapidement de produire les indicateurs synthétiques et pertinents que leur demande leur hiérarchie.
Pour faciliter la compréhension des différentes notions du langage SAS ou de son mode graphique, l'auteur a illustré chaque exemple grâce à l'extrait d'une base de donnés fictive d'une entreprise d'électroménager. Cet extrait est en téléchargement sur le site www.editions-eni.fr et permettra au lecteur de comparer les résultats qu'il obtient par rapport à ceux présentés dans le livre. Outre les bases de données au format SAS, le lecteur pourra également télécharger l'ensemble des programmes présentés ainsi qu'un fichier décrivant les différentes procédures dont dispose le logiciel.
Les chapitres du livre :
Introduction &amp;ndash; Contenu d'un programme SAS classique &amp;ndash; Les bibliothèques &amp;ndash; Les tables de données &amp;ndash; Les débuts de la programmation &amp;ndash; L'étape DATA, le champ des possibles &amp;ndash; Le mode assisté de SEG &amp;ndash; Allouer une bibliothèque &amp;ndash; Réaliser sa première requête &amp;ndash; Utiliser les invites &amp;ndash; Utiliser les tâches &amp;ndash; Les options du menu Outils &amp;ndash; Importer un fichier externe &amp;ndash; Les exports de SEG &amp;ndash; Bien utiliser les tâches et requêtes &amp;ndash; Conclusion</t>
  </si>
  <si>
    <t>%SITE_CLIENT%/?library_guid=E1C0D480-3306-4794-834F-5A4A4B63CD34</t>
  </si>
  <si>
    <t xml:space="preserve"> LNEPSAS</t>
  </si>
  <si>
    <t>RI13AUT</t>
  </si>
  <si>
    <t>Ce livre sur AutoCAD 2013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DGN, PDF, IGES, STEP, SolidWorks, PRO-E, CATIA, NX&amp;hellip;), de concevoir et exploiter les formats de consultation DWF 2D et DWF 3D, de publier sur le Web et de personnaliser les options proposées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projections et vues &amp;ndash; La présentation du dessin &amp;ndash; Objets annotatifs et échelle d'annotation &amp;ndash; Les fichiers d'échange</t>
  </si>
  <si>
    <t>%SITE_CLIENT%/?library_guid=E5EEA3C4-6A0D-4BD9-BCD6-327D64AAE758</t>
  </si>
  <si>
    <t xml:space="preserve"> LNRI13AUT</t>
  </si>
  <si>
    <t>OBMMF</t>
  </si>
  <si>
    <t>Transformez vos idées en projet avec Freeplane</t>
  </si>
  <si>
    <t>Franck Maintenay</t>
  </si>
  <si>
    <t>Maintenay, Franck</t>
  </si>
  <si>
    <t>Discipline créée dans les années 70, le Mind Mapping est resté, dans notre pays, relativement confidentiel  jusqu'au début des années 2000. Activité manuelle avant tout, le Mind Mapping a connu un essor considérable depuis l'avènement de la micro-informatique moderne et ses interfaces graphiques. Si, à l'origine, le Mind Mapping aidait à générer, structurer et mémoriser les informations, les logiciels spécialisés permettent aujourd'hui aux organisations d'intégrer également cet outil dans leurs systèmes d'information. Que vous soyez étudiant, manager, chef de projets ou enseignant, les logiciels de Mind Mapping vous permettront de travailler de manière plus efficace et  ludique. Freeplane, logiciel open-source et gratuit, est une version améliorée de Freemind, précurseur dans le domaine des logiciels de Mind Mapping.
Ce livre vous permettra, dans un premier temps,  d'appréhender la discipline qu'est le Mind Mapping puis le logiciel Freeplane, de l'installation jusqu'à la création d'une carte basique. Vous maîtriserez ensuite tous les aspects liés à la mise en forme de vos cartes vous permettant ainsi de valoriser les informations. Deux chapitres sont consacrés à l'intégration d'éléments nouveaux : images, notes, alertes, documents, liens externes... 
Les fonctions évoluées et uniques de filtrage vous permettront d'optimiser au mieux la gestion de l'information. Vous apprendrez aussi à exporter les données d'une carte heuristique Freeplane vers d'autres catégories de document : traitement de texte, pages web, pdf... afin  de partager le contenu. Enfin, pour aller encore plus loin, vous verrez comment exploiter vos cartes Freeplane dans d'autres logiciels de Mind Mapping, créer des diaporamas directement à partir de votre document, utiliser une version mobile de vos cartes ou ajouter de nouvelles fonctionnalités au logiciel.
Une carte type « suivi de projet » est construite et améliorée au fur et à mesure des chapitres, vous permettant ainsi de découvrir tout le potentiel de Freeplane dans ce domaine. Ce document est disponible en téléchargement sur le site des Editions ENI, www.editions-eni.fr. 
Les règles de base et les points de vigilance propres au Mind Mapping sont également abordés tout au long du livre.
Cet ouvrage est basé sur la version 1.2 de Freeplane et le système d'exploitation Microsoft Windows 7.</t>
  </si>
  <si>
    <t>%SITE_CLIENT%/?library_guid=83256331-EC3A-425F-BD9B-9425BA29D785</t>
  </si>
  <si>
    <t xml:space="preserve"> branche </t>
  </si>
  <si>
    <t xml:space="preserve"> LNOBMMF</t>
  </si>
  <si>
    <t xml:space="preserve"> noeud </t>
  </si>
  <si>
    <t xml:space="preserve"> schéma conceptuel </t>
  </si>
  <si>
    <t xml:space="preserve"> schéma de pensée </t>
  </si>
  <si>
    <t>EIIPHOBJ</t>
  </si>
  <si>
    <t>iPhone et iPad</t>
  </si>
  <si>
    <t>Développement d'applications en Objective-C</t>
  </si>
  <si>
    <t>Ce livre s'adresse aux développeurs désireux de créer des applications pour iPhone et iPad en Objective-C. L'auteur propose aux lecteurs une approche progressive, basée sur de nombreux exemples, des concepts et outils nécessaires au développement d'applications natives en Objective-C pour le téléphone iPhone et la tablette iPad d'Apple.
 De par sa structure, ce livre conviendra à des informaticiens, débutants sur Objective-C, motivés par le développement d'applications pour mobiles Apple et aussi à ceux maîtrisant déjà en partie les bases de ce langage et souhaitant disposer d'exemples complets et commentés.
Le livre est constitué de vingt chapitres. Après avoir revu les bases du langage C, étudié en détail le langage Objective-C, vous pourrez accéder à de nombreuses applications développées en Objective-C sous Xcode et Interface Builder (les outils de développement du SDK d'Apple) : entrées-sorties basiques, contrôles « utilisateur » avancés, persistance des données, lecture de flux RSS, XML et JSON, gestion de listes et d'images, géolocalisation, interactions avec l'appareil photo, gestion des contacts, émission de mails, dessins, etc. Ces applications sont relativement indépendantes les unes des autres. Il est toutefois conseillé de les étudier dans l'ordre des chapitres.
Un soin particulier a été apporté au code source des exemples et des applications du livre. Tous les scripts sont mis à votre disposition sur le site www.editions-eni.fr. Vous pourrez donc très rapidement les adapter pour concevoir vos propres applicatifs.
Les chapitres du livre :
Avant-propos &amp;ndash; Le langage C (bases) &amp;ndash; Structuration des projets C sous Xcode &amp;ndash; Bases Objective-C (mode Console) &amp;ndash; POO en Objective-C (mode console) &amp;ndash; POO en Objective-C (mode graphique) &amp;ndash; Applications de type Calculette &amp;ndash; Gestion de molettes (Picker) &amp;ndash; Gestion de la persistance de données &amp;ndash; Gestion des images &amp;ndash; Gestion des listes (TableView) &amp;ndash; Numérisation de codes à barres &amp;ndash; Géolocalisation &amp;ndash; Parsage de fichiers aux formats XML et JSON &amp;ndash; Transfert de données via le protocole FTP &amp;ndash; Gestion des contacts &amp;ndash; Émission de mails &amp;ndash; Gestion de flux RSS &amp;ndash; Prise de photos et publication &amp;ndash; Programmation sans Interface Builder &amp;ndash; La gestion du dessin &amp;ndash; Annexe 1 : Gestion de la mémoire &amp;ndash; Annexe 2 : Publication sur l'App Store</t>
  </si>
  <si>
    <t>%SITE_CLIENT%/?library_guid=159969EF-4975-4842-9E42-ADE5DE667C5B</t>
  </si>
  <si>
    <t xml:space="preserve"> interface builder  </t>
  </si>
  <si>
    <t xml:space="preserve"> LNEIIPHOBJ</t>
  </si>
  <si>
    <t xml:space="preserve">Objective C </t>
  </si>
  <si>
    <t>MBGJIL</t>
  </si>
  <si>
    <t>Guide juridique Informatique et Libertés</t>
  </si>
  <si>
    <t>Collecte, traitement et sécurité des données dans l'univers numérique : ce que vous devez savoir</t>
  </si>
  <si>
    <t>L'univers numérique est un univers international, fluctuant et aux acteurs multiples. Les données sont partout, elles sont produites, exploitées et consommées par tous : fichiers clients ou prospects, listes de fournisseurs, formulaires, annuaires, organigrammes, vidéosurveillance, géolocalisation des clients, des salariés, dossiers des ressources humaines, intranet, messagerie électronique, procédures anti-blanchiment, Cloud Computing, biométrie, réseaux sociaux interentreprises...
Elles ont une valeur marchande considérable et seront au coeur des enjeux financiers et économiques du XXIème siècle. L'écosystème numérique est complexe et a besoin pour prospérer de confiance.
La mise en conformité avec la loi Informatique et libertés permet à ces acteurs de rassurer les consommateurs et les internautes, population volatile et exigeante qui revendique plus de transparence de la part des acteurs numériques.
Ainsi, la protection des données personnelles dépasse le prisme réducteur de la contrainte légale et est perçue de plus en plus comme un avantage concurrentiel. Parallèlement, dans les entreprises, la question de la protection des données personnelles glisse du domaine de la direction juridique ou informatique vers celle de la direction marketing, commerciale, ressources humaines voire de la direction générale.
L'objectif de cet ouvrage est de guider les acteurs de l'univers numérique, les consommateurs et les internautes à travers :
- les définitions et les notions-clés nécessaires à la compréhension de la loi Informatique et libertés : données personnelles, traitement, responsable de traitements, Cil, CNIL, données sensibles, données interdites, formalités préalables, dispenses&amp;hellip;
- les conditions d'applicabilité de cette loi, y compris pour les traitements de données au-delà des frontières françaises
- la stratégie digitale à adopter sur les réseaux sociaux
- les best practices en matière d'e-mailing, de cookies ou de géolocalisation
- les outils à mettre en place pour assurer la sécurité et la confidentialité des données 
- les différentes délibérations de la CNIL, la commission de contrôle, de sensibilisation et de sanction des manquements à la loi Informatique et libertés  
- les clés de la mise en conformité des fichiers des entreprises pour garantir un équilibre entre la protection de la vie privée et la valorisation des données collectées par l'entreprise.
Le Guide juridique Informatique et Libertés est à jour des dernières évolutions doctrinales, législatives et jurisprudentielles sur les failles de sécurité, les cookies, la géolocalisation, le Cloud Computing, le traitement des données sensibles et les réseaux sociaux.
Ce livre est également proposé en coffret</t>
  </si>
  <si>
    <t>%SITE_CLIENT%/?library_guid=758CF3E6-2B1A-4A4F-8900-6E0447C633A9</t>
  </si>
  <si>
    <t xml:space="preserve"> CIL </t>
  </si>
  <si>
    <t xml:space="preserve"> confidentialité </t>
  </si>
  <si>
    <t xml:space="preserve"> cookies </t>
  </si>
  <si>
    <t xml:space="preserve"> déclaration </t>
  </si>
  <si>
    <t xml:space="preserve"> données sensibles </t>
  </si>
  <si>
    <t xml:space="preserve"> LNMBGJIL</t>
  </si>
  <si>
    <t xml:space="preserve"> Privacy policy </t>
  </si>
  <si>
    <t xml:space="preserve"> retargeting </t>
  </si>
  <si>
    <t xml:space="preserve"> sécurité des données </t>
  </si>
  <si>
    <t xml:space="preserve">CNIL </t>
  </si>
  <si>
    <t>RI4AND</t>
  </si>
  <si>
    <t>Android 4</t>
  </si>
  <si>
    <t>Ce livre est destiné aux développeurs, même débutants, qui souhaitent connaître et maîtriser le développement d'applications Java sur Android 4 (en versions 4.0 - alias Ice Cream Sandwich - et 4.1 - alias Jelly Bean - au moment de l'écriture). Sa lecture nécessite des connaissances basiques en programmation Java et XML mais aucun pré-requis particulier sur Android.
Après une présentation de la plateforme Android et des principes de programmation qui lui sont spécifiques, vous apprendrez à installer et configurer l'environnement de développement. Vous évoluerez ensuite de façon progressive afin de connaître toutes les briques essentielles à la création d'applications Android. Ainsi, vous apprendrez à créer des interfaces de plus en plus complexes (layouts, ressources, ActionBar, menus, listes, popups, webview, etc.), à gérer la navigation et la communication entre les différentes interfaces d'une application ou entre plusieurs applications. Vous découvrirez les méthodes de création d'interfaces personnalisées (gestion des thèmes, animations, police) ainsi que la gestion des différents évènements utilisateurs (clic, rotation, etc.). Vous apprendrez à optimiser le code de l'application, ses interfaces et à gérer la fragmentation de la plateforme (versions d'Android, taille et résolution des écrans, différences matérielles, etc.). Vous verrez comment récupérer des données nécessaires à une application (webservice, gestion de la connectivité, parsing Xml / Json), les stocker (sharedPreferences, fichiers, base de données SQLite) et les partager avec d'autres applications (ContentProvider, Intent, etc.). Vous pourrez créer et interagir avec des cartes (Google Map, localisation, conversion position/adresse). 
Enfin, vous apprendrez à gérer les différents traitements et interactions effectués dans une application et à identifier ceux qui doivent s'exécuter en tâches de fond (AsyncTask, Thread, Service, Broadcast Receiver, Widget, etc.) ainsi que les méthodes d'accès aux différentes fonctionnalités d'un appareil sous Android (appels, sms, caméra, accéléromètre, capteur magnétique, Bluetooth, TTS, NFC, etc.). 
Tous les exemples présentés dans ce livre sont disponibles en téléchargement sur le site www.editions-eni.fr.
Les chapitres du livre :
Avant-propos - La plateforme Android &amp;ndash; Environnement de développement &amp;ndash; Principes de programmation &amp;ndash; Ma première application : HelloAndroid &amp;ndash; Débogage et gestion des erreurs &amp;ndash; Création d'interfaces simples &amp;ndash; Communications entre vues/applications &amp;ndash; Personnalisation et gestion d'événements &amp;ndash; Création d'interfaces avancées &amp;ndash; Persistance de données &amp;ndash; Gestion et partage de données &amp;ndash; Traitement en tâche de fond &amp;ndash; Google Map et géolocalisation &amp;ndash; Téléphonie &amp;ndash; Accès au matériel
Ce livre est également proposé en coffret</t>
  </si>
  <si>
    <t>%SITE_CLIENT%/?library_guid=31BBF3B6-3547-4D0B-9F1A-75776666B89C</t>
  </si>
  <si>
    <t xml:space="preserve"> LNRI4AND</t>
  </si>
  <si>
    <t>EP12SCO</t>
  </si>
  <si>
    <t>SCOM 2012 (System Center Operations Manager)</t>
  </si>
  <si>
    <t>De l'installation à l'exploitation, mise en oeuvre et bonnes pratiques</t>
  </si>
  <si>
    <t>Mathieu Chateau</t>
  </si>
  <si>
    <t>Chateau, Mathieu</t>
  </si>
  <si>
    <t>Ce livre sur SCOM 2012 s'adresse aux administrateurs et ingénieurs désireux d'acquérir et de maîtriser l'installation, la mise en oeuvre et l'exploitation de System Center Operations Manager.
Sa structure correspond aux différentes phases d'un projet SCOM afin que le lecteur puisse l'utiliser comme un guide de référence ; depuis l'explication du modèle de licence, en passant par l'architecture et le déploiement, jusqu'à la création de packs d'administration et de rapports. Même si l'aspect technique est une partie importante d'un projet SCOM, l'auteur traite également les sujets d'un point de vue méthodologique et dans le respect des bonnes pratiques, il détaille notamment une méthode pour gérer le flux d'alertes, enrichie de ses retours d'expérience.
L'exploitation de la supervision, véritable atout de la solution, est traitée dans un chapitre dédié. La supervision applicative (Web, .Net, Java) est également traitée en utilisant notamment Application Diagnostics et Advisor. Pour aider le lecteur à passer de la théorie à la pratique et parer aux imprévus, l'auteur a prévu une annexe recensant un certain nombre de messages d'erreurs et problèmes possibles avec leur solution.
Des éléments complémentaires sont en téléchargement sur le site www.editions-eni.fr. 
Les chapitres du livre :
Avant-propos &amp;ndash; Introduction &amp;ndash; Architecture SCOM &amp;ndash; Déploiement &amp;ndash; Mise sous supervision &amp;ndash; Exploitation de la supervision &amp;ndash; Les rapports &amp;ndash; Les packs d'administration &amp;ndash; Supervision applicative &amp;ndash; Annexes</t>
  </si>
  <si>
    <t>%SITE_CLIENT%/?library_guid=FB91EB8A-0D34-430B-BDE1-1890F4B6973C</t>
  </si>
  <si>
    <t xml:space="preserve"> alerte </t>
  </si>
  <si>
    <t xml:space="preserve"> alertes </t>
  </si>
  <si>
    <t xml:space="preserve"> Health Explorer </t>
  </si>
  <si>
    <t xml:space="preserve"> LNEP12SCO</t>
  </si>
  <si>
    <t xml:space="preserve"> sla </t>
  </si>
  <si>
    <t xml:space="preserve">supervision </t>
  </si>
  <si>
    <t>EI5APHT</t>
  </si>
  <si>
    <t>Les API JavaScript du HTML5</t>
  </si>
  <si>
    <t>Intégrez la puissance du HTML5 dans vos applications Web</t>
  </si>
  <si>
    <t>509 pages</t>
  </si>
  <si>
    <t>Ce livre s'adresse aux développeurs de pages et applications Web désireux de tirer pleinement parti des API JavaScript du Html5. L'auteur propose une exploration de ces nombreuses API JavaScript, certaines pleinement opérationnelles, d'autres encore en phase de développement. Le Html5 étant une évolution de portée considérable qui modifie totalement la conception des pages ou applications Web, l'auteur a veillé à adopter une approche pragmatique et explicative, illustrée de nombreux exemples et captures d'écran.
L'objectif du livre est double ; tout d'abord, permettre au lecteur d'intégrer dans ses applications, certaines de ces API comme la géolocalisation, le dessin en 2D, le stockage de données en local ou pourquoi pas une base de données, ensuite, de faire découvrir l'énorme impulsion que vont créer ces API JavaScript qui seront dans leur globalité une véritable plateforme de développement d'applications Html5.
Les différents chapitres du livre détaillent en particulier : l'API Selectors qui remédie aux lacunes du JavaScript traditionnel dans la sélection des éléments du DOM - la plus médiatique du moment, l'API de géolocalisation qui permet de connaître les coordonnées géographiques de l'utilisateur - l'API Storage qui permet de conserver dans le navigateur des données qui pourront être utilisées ultérieurement sans passer par un serveur - l'API Offline élaborée pour permettre aux tablettes et smartphone de continuer à utiliser une application en mode déconnecté suite à une perte de réseau - l'API History qui permet de créer de nouvelles entrées dans l'historique - l'API Drag &amp; Drop qui permet d'utiliser le glisser/déposer en mode natif&amp;hellip; Suivent ensuite une série d'API plus limitées comme la sélection de fichiers, la possibilité de transmettre des informations entre différentes fenêtres ou balises , localisées sur le même domaine ou des domaines différents, l'exécution de scripts en arrière-plan et l'API WebSocket qui permet d'ouvrir une connexion bi-directionnelle permanente entre le client et le serveur. Enfin, l'API Canvas qui permet le dessin 2D directement dans la page sans passer par des images.
Des éléments complémentaires sont en téléchargement sur www.editions-eni.fr.
Les chapitres du livre :
Avant-propos &amp;ndash; Présentation &amp;ndash; L'API Selectors &amp;ndash; La géolocalisation &amp;ndash; Le stockage de données en local &amp;ndash; L'API Web SQL Database &amp;ndash; L'API Indexed Database &amp;ndash; L'édition de contenu (contentEditable) &amp;ndash; Le mode déconnecté (offline) &amp;ndash; Manipuler l'historique du navigateur &amp;ndash; Le glisser/déposer (drag/drop) &amp;ndash; La sélection de fichiers &amp;ndash; L'API Web Messaging &amp;ndash; Le JavaScript en toile de fond &amp;ndash; L'API WebSocket &amp;ndash; L'API de dessin
Ce livre est également proposé en coffret</t>
  </si>
  <si>
    <t>%SITE_CLIENT%/?library_guid=A5F31774-1444-4B3A-B730-99EE1084E1FF</t>
  </si>
  <si>
    <t xml:space="preserve"> history </t>
  </si>
  <si>
    <t xml:space="preserve"> LNEI5APHT</t>
  </si>
  <si>
    <t xml:space="preserve"> selectors </t>
  </si>
  <si>
    <t xml:space="preserve"> storage </t>
  </si>
  <si>
    <t xml:space="preserve">livre html5 </t>
  </si>
  <si>
    <t>OWPIW</t>
  </si>
  <si>
    <t>Piwik</t>
  </si>
  <si>
    <t>L'alternative Open Source en web analytique</t>
  </si>
  <si>
    <t>Germain Butrot, Ronan  Chardonneau</t>
  </si>
  <si>
    <t>Butrot, Germain</t>
  </si>
  <si>
    <t>Préface de Nicolas MALO - Animateur de la  communauté WALILLE et 
Fondateur d'Optimal Ways
Logiciel Open Source, Piwik évolue grâce à une communauté active y intégrant régulièrement de nouvelles fonctionnalités. Son principal atout par rapport aux autres solutions de web analytique, est qu'il permet de rester propriétaire de ses données.
Ce livre se veut être le premier livre de web analytique sur Piwik en français. Il présente la version 1.7 de Piwik et dresse l'inventaire des fonctionnalités à venir dans les prochaines versions. Il s'adresse à un public très large, aux webmasters souhaitant faire un choix dans l'utilisation d'une solution de web analytique pour leur site Internet mais également aux utilisateurs de Google Analytics souhaitant migrer ou s'informer sur Piwik. L'installation de Piwik restant relativement technique, ce livre satisfera également les administrateurs système qui y trouveront un véritable manuel de web analytique mettant en évidence les variables importantes sur lesquelles le secteur du marketing s'appuie pour prendre des décisions.
Ce livre commence par une présentation générale de l'outil suivie d'un comparatif exhaustif entre Google Analytics et Piwik. Il revient en détail sur la façon dont s'effectue l'installation et le paramétrage du logiciel ainsi que sa base de données. Piwik étant une solution de web analytique classique, les auteurs reviennent sur les concepts clés liés au web analytique (cookies, taux de rebond, mise en place du code de suivi...).
Le deuxième chapitre présente en détail chacun des rapports présents dans la solution. Après lecture de ce chapitre, le back-office de Piwik n'aura plus de secret pour vous.
Le troisième chapitre est consacré à la  personnalisation de Piwik.
Le dernier chapitre vous présente l'ensemble des applications pour Piwik qui vous permettront d'enrichir votre expérience utilisateur au quotidien. Vous y trouverez le détail des applications desktop, mobiles, extensions et modules pour aller encore plus loin dans l'utilisation de Piwik.
Ce livre est l'ouvrage idéal pour les personnes souhaitant développer leur connaissances en web analytique, installer et maitriser Piwik... l'alternative Open Source à Google Analytics.</t>
  </si>
  <si>
    <t>%SITE_CLIENT%/?library_guid=5023B252-4C3B-4A91-B7B4-58464A8535DC</t>
  </si>
  <si>
    <t xml:space="preserve"> LNOWPIW</t>
  </si>
  <si>
    <t xml:space="preserve"> segments </t>
  </si>
  <si>
    <t xml:space="preserve"> trafic </t>
  </si>
  <si>
    <t xml:space="preserve"> wa </t>
  </si>
  <si>
    <t xml:space="preserve"> web analytics </t>
  </si>
  <si>
    <t xml:space="preserve">Taux de rebond </t>
  </si>
  <si>
    <t>MBEREP</t>
  </si>
  <si>
    <t>E-réputation</t>
  </si>
  <si>
    <t>Méthodes et outils pour les individus et les entreprises</t>
  </si>
  <si>
    <t>Albéric Guigou, Gaël Mallet, Matthieu  Rossi, Xavier  Vespa</t>
  </si>
  <si>
    <t>Guigou, Albéric</t>
  </si>
  <si>
    <t>Mallet, Gaël</t>
  </si>
  <si>
    <t xml:space="preserve">Rossi, Matthieu </t>
  </si>
  <si>
    <t xml:space="preserve">Vespa, Xavier </t>
  </si>
  <si>
    <t>257 pages</t>
  </si>
  <si>
    <t>Des millions de tweets, de statuts, de vidéos ou d'articles de blogs décident quotidiennement de la réussite d'un produit ou d'un projet. Facebook et Twitter font et défont les réputations et même les gouvernements dans certaines régions du monde. Bienvenue dans l'ère de l'e-réputation qu'on peut définir ainsi : l'e-réputation est l'influence que produisent les informations disponibles sur Internet sur la perception des personnes, des marques et des produits.
Une e-réputation ne se contrôle pas : elle se bâtit, s'enrichit et évolue en permanence en fonction des contenus qui sont créés et partagés par les internautes. Ce n'est donc pas un hasard si l'e-réputation devient une compétence clé que recherchent les entreprises soucieuses de leur avenir. Gérer une e-réputation requiert non seulement une bonne connaissance du Web, une méthodologie mais aussi des outils.
Ce livre s'adresse aux étudiants en marketing, communication et à toute personne, chef d'entreprise, responsable communication, webmarketeur, Community manager ayant en charge des sites et devant mettre en place une e-stratégie basée sur une réflexion de notoriété.
Après une approche globale des questions d'e-réputation et une présentation des bonnes pratiques pour les individus et les entreprises, nous vous expliquons comment auditer votre e-réputation et mettre en place des outils de veille pertinents pour suivre votre e-réputation en temps réel. Nous vous aidons à mettre en place et développer votre notoriété sur Internet, sur les réseaux sociaux Twitter, Facebook, LinkedIn, Viadeo, sur les blogs&amp;hellip; Nous vous expliquons quelle est la meilleure stratégie en terme de nom de domaine et comment analyser et suivre le déploiement de votre présence sur Internet.
Ce livre est rythmé par les conseils des plus grands spécialistes de ces questions dans toutes leurs dimensions, qu'elles soient juridiques, techniques ou même philosophiques. Il privilégie une approche pragmatique et concrète afin de fournir des recommandations immédiatement applicables à votre vie personnelle comme à votre organisation. Sa lecture vous permettra de faire les bons choix d'outils et de sélectionner les plateformes les mieux adaptées pour développer votre e-réputation.
Ce livre est également proposé en coffret</t>
  </si>
  <si>
    <t>%SITE_CLIENT%/?library_guid=8EFDABFF-8BE1-443C-B733-C9072CF5D294</t>
  </si>
  <si>
    <t xml:space="preserve">  tweetdeck </t>
  </si>
  <si>
    <t xml:space="preserve"> buffer </t>
  </si>
  <si>
    <t xml:space="preserve"> BullsEye </t>
  </si>
  <si>
    <t xml:space="preserve"> buzz </t>
  </si>
  <si>
    <t xml:space="preserve"> Copernic </t>
  </si>
  <si>
    <t xml:space="preserve"> Digimind </t>
  </si>
  <si>
    <t xml:space="preserve"> DigOut4U </t>
  </si>
  <si>
    <t xml:space="preserve"> Doubleveille </t>
  </si>
  <si>
    <t xml:space="preserve"> E reputation </t>
  </si>
  <si>
    <t xml:space="preserve"> FirstStop WebSearch </t>
  </si>
  <si>
    <t xml:space="preserve"> hootsuite </t>
  </si>
  <si>
    <t xml:space="preserve"> Influence </t>
  </si>
  <si>
    <t xml:space="preserve"> LNMBEREP</t>
  </si>
  <si>
    <t xml:space="preserve"> notoriété </t>
  </si>
  <si>
    <t xml:space="preserve"> Personal Branding </t>
  </si>
  <si>
    <t xml:space="preserve"> popularité </t>
  </si>
  <si>
    <t xml:space="preserve"> présence </t>
  </si>
  <si>
    <t xml:space="preserve"> Rapid </t>
  </si>
  <si>
    <t xml:space="preserve"> reputation web </t>
  </si>
  <si>
    <t xml:space="preserve"> réputation web </t>
  </si>
  <si>
    <t xml:space="preserve"> social bro </t>
  </si>
  <si>
    <t xml:space="preserve"> Social Mention </t>
  </si>
  <si>
    <t xml:space="preserve"> socialomate </t>
  </si>
  <si>
    <t xml:space="preserve"> Sprout </t>
  </si>
  <si>
    <t xml:space="preserve"> Synthesio </t>
  </si>
  <si>
    <t xml:space="preserve"> Topsy </t>
  </si>
  <si>
    <t xml:space="preserve"> tweetadder </t>
  </si>
  <si>
    <t xml:space="preserve"> veille </t>
  </si>
  <si>
    <t>AT123DS</t>
  </si>
  <si>
    <t>3ds Max</t>
  </si>
  <si>
    <t>versions 2012 et 2013</t>
  </si>
  <si>
    <t>Laurent Gibert</t>
  </si>
  <si>
    <t>573 pages</t>
  </si>
  <si>
    <t>3ds Max est un logiciel de conception 3D extrêmement polyvalent et complet. Il permet de concevoir des projets 3D dans leur intégralité, de la création initiale de formes jusqu'à la production d'images finales ou de vidéos.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2012 et présente les nouvelles fonctionnalités de la version 2013.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3D&amp;hellip; 
Vous aborderez ensuite des fonctions plus techniques : la personnalisation de shaders complexes mêlant matériaux divers, les images et textures procédurales puis la mise en place de solutions d'éclairage de scène réalistes et performantes et découvrirez les techniques et méthodes de rendu stylisés ou réalistes. 
Vous assimilerez les concepts de rigging, skinning et animations de personnages. Enfin, vous apprendrez à utiliser les outils d'organisation et d'optimisation permettant d'améliorer la productivité.
Les chapitres du livre :
Tour d'horizon de 3ds Max - Fenêtres de vue - Créer des primitives 3D - Créer des formes - Sélectionner et paramétrer les objets - Transformation des objets - Cloner des objets - Concepts 3D et édition d'objets - Les splines éditables - Les patchs éditables - Les maillages éditables - Les polygones éditables : outils principaux - Les polygones éditables : outils de forme libre - Les polygones éditables : outils de sélection - Les modificateurs - Les matériaux et textures standard - Les matériaux et textures avancés - Coordonnées de texture - Édition avancée des coordonnées de texture - Calculer un rendu de la scène - Animation - Squelettes et personnages - Animation de personnages avec Biped - Les systèmes de particules - Organisation et productivité - La version 2013 de 3ds Max</t>
  </si>
  <si>
    <t>%SITE_CLIENT%/?library_guid=2299ADA8-6F44-44E1-A9BA-E9226C1E3FFC</t>
  </si>
  <si>
    <t xml:space="preserve"> LNAT123DS</t>
  </si>
  <si>
    <t>EI5HCJ</t>
  </si>
  <si>
    <t>HTML5, CSS3 et JavaScript</t>
  </si>
  <si>
    <t>Développez vos sites pour les terminaux mobiles</t>
  </si>
  <si>
    <t>Olivier Hennebelle</t>
  </si>
  <si>
    <t>Hennebelle, Olivier</t>
  </si>
  <si>
    <t>Ce livre s'adresse aux concepteurs ou développeurs de sites web qui, déjà familiers des nouvelles normes HTML5 et CSS3, souhaitent migrer ou créer un site internet parfaitement adapté aux terminaux mobiles. Ce livre va leur permettre de bien appréhender les différences entre les deux mondes, de mieux comprendre les attentes de l'internaute mobile (le mobinaute), de bien mesurer les avantages à développer pour ce type d'appareil mais aussi les problèmes que cela engendre. 
Chapitre après chapitre, le lecteur découvrira :
- les avantages de la norme HTML5 dans le monde mobile (mode hors-ligne, spécificité des formulaires, etc.),
- les avantages du CSS3 pour une meilleure adaptation du site au terminal de consultation (media queries),
- les nouvelles fonctions JavaScript particulièrement utiles pour une utilisation nomade (géolocalisation, canvas).
L'auteur a choisi d'écrire ce livre comme une formation en détaillant toutes les étapes pour créer ou migrer vers un site mobile. Les mobinautes sont de plus en plus nombreux et les sites internet se doivent d'être complètement adaptés à ces nouveaux utilisateurs.
Pour chaque exemple du livre, sur le site www.editions-eni.fr vous pourrez télécharger les fichiers sources (HTML, CSS, JavaScript) et les ressources (images, audios, vidéos) pour les exécuter. Vous trouverez également en téléchargement un exemple plus complet, utilisé tout au long du livre, vous donnant un premier aperçu d'un site mobile et vous permettant de mieux appréhender les nouveautés de ces langages.
Les chapitres du livre :
Introduction &amp;ndash; Particularité des sites mobiles &amp;ndash; Premiers pas &amp;ndash; Créer un site mobile : HTML5 &amp;ndash; Créer un site mobile : CSS3 &amp;ndash; Créer un site mobile : JavaScript &amp;ndash; Aller plus loin &amp;ndash; Aller plus vite &amp;ndash; Site normal vers site mobile &amp;ndash; Transformer un site en application native</t>
  </si>
  <si>
    <t>%SITE_CLIENT%/?library_guid=C5685432-2D29-47B8-B20A-99FB8AD53090</t>
  </si>
  <si>
    <t xml:space="preserve"> LNEI5HCJ</t>
  </si>
  <si>
    <t xml:space="preserve"> mobilite </t>
  </si>
  <si>
    <t>SOBATCD</t>
  </si>
  <si>
    <t>Analysez efficacement vos données à l'aide des tableaux croisés dynamiques</t>
  </si>
  <si>
    <t>Ce livre est destiné aux financiers, gestionnaires, ingénieurs, statisticiens, étudiants&amp;hellip;, amenés à concevoir tableaux et graphiques de synthèse à partir de données issues d'Excel, de Access, d'un logiciel de comptabilité ou de gestion commerciale dans le but d'effectuer des analyses efficaces et performantes. Il est basé sur l'outil par excellence dans ce domaine, le tableur Excel 2010.
Dans un premier temps, il est indispensable de définir précisément les données nécessaires à l'analyse à effectuer. 
Vous apprendrez ensuite à concevoir des tableaux d'analyse pertinents, fonctionnels et variés en utilisant différents types de sources de données (une ou plusieurs feuilles Excel, table ou requête Access...), par exemple : chiffres d'affaires réalisés par chaque vendeur en fonction de différents paramètres tels que le type de contrat, le secteur, statistiques diverses à partir de fiches salariés (ancienneté par statut et par sexe, effectif par tranche de salaire et par sexe), synthèses des pannes d'un parc de voitures (nombre de pannes par type de panne et type de voiture, durée d'immobilisation et coût des pièces et main-d'oeuvre par type de panne et type de voiture), suivi des accidents du travail, analyse de ventes par produits&amp;hellip;
Vous rendrez vos tableaux de synthèse encore plus pertinents en leur appliquant les nombreuses mises en forme standards et mises en formes conditionnelles proposées par Excel.
Un chapitre est consacré à la réalisation de graphiques croisés dynamiques qui vous permettront d'appuyer vos analyses sur une représentation graphique souvent plus pertinente qu'un tableau de chiffres.
Les exemples utilisés dans cet ouvrage proviennent de cas concrets et variés. Les fichiers nécessaires à leur réalisation sont disponibles en téléchargement sur le site de l'éditeur www.editions-eni.fr.</t>
  </si>
  <si>
    <t>%SITE_CLIENT%/?library_guid=8584DC01-D7DD-4474-B94C-A275F1052D42</t>
  </si>
  <si>
    <t xml:space="preserve"> LNSOBATCD</t>
  </si>
  <si>
    <t>RI12SQLA</t>
  </si>
  <si>
    <t>571 pages</t>
  </si>
  <si>
    <t>Ce livre sur SQL Server 2012 s'adresse à toute personne désireuse d'administrer une base de données transactionnelle (administrateur de base de données, développeur&amp;hellip;).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une optimisation du serveur sont présentés tels que l'administration par les règles, l'intégration avec le Power Shell, la compression et le cryptage des données.
Les différentes opérations sont réalisées depuis SQL Server Management Studio et en Transact SQL. 
Des éléments sont en téléchargement sur le site www.editions-eni.fr.
Les chapitres du livre :
Présentation &amp;ndash; Installation et configuration &amp;ndash; Gestion de la base de données &amp;ndash; Gestion de la sécurité d'accès &amp;ndash; Tâches planifiées &amp;ndash; Transfert des données &amp;ndash; Service Broker &amp;ndash; Réplication &amp;ndash; Sauvegarde &amp;ndash; Restauration &amp;ndash; Optimisation &amp;ndash; Annexe</t>
  </si>
  <si>
    <t>%SITE_CLIENT%/?library_guid=175970CA-7022-44AE-B57A-3AFDD1AC65CF</t>
  </si>
  <si>
    <t xml:space="preserve"> LNRI12SQLA</t>
  </si>
  <si>
    <t>SO7NETJAV</t>
  </si>
  <si>
    <t>Java et NetBeans</t>
  </si>
  <si>
    <t>Développez une application avec Java et NetBeans</t>
  </si>
  <si>
    <t>Loïc  Kartono</t>
  </si>
  <si>
    <t xml:space="preserve">Kartono, Loïc </t>
  </si>
  <si>
    <t>Ce livre sur Java et NetBeans s'adresse aux développeurs, étudiants en informatique et autodidactes confirmés. Il fait le lien entre les connaissances théoriques et pratiques en prenant appui sur le développement d'une application de gestion.
De la compréhension des concepts de la POO en passant par l'analyse, le lecteur est guidé pas à pas dans la construction de l'application. Pour la partie développement qui constitue l'essentiel de l'ouvrage, les points forts sont l'exploitation d'une base de données multitables avec MySQL et JDBC, l'écriture des principales classes suite à une approche génie logicielle basée sur UML, et la mise en oeuvre du pattern MVC.
L'environnement de développement repose sur Java 7, NetBeans 7.1.1, XAMPP 1.7.7 pour le serveur et JasperReports 4.5.1 pour l'édition des états-rapports et l'élaboration de graphiques pour les statistiques.
Au final, l'application de gestion comporte l'essentiel des fonctionnalités d'une solution professionnelle : gestion des clients, des articles et des factures &amp;ndash; édition et exportation des états aux principaux formats &amp;ndash; production de statistiques et de graphiques &amp;ndash; vues multifenêtres avec mise à jour simultanée.
Les ressources nécessaires à la réalisation de l'application sont en téléchargement sur le site www.editions-eni.fr.
Les chapitres du livre :
Introduction - Environnement de développement - Prise en main de NetBeans - Concepts de base de la POO - Présentation du projet - Analyse - Bases de données - Maquettes - Connexion - Classes entités - Modèle MVC - Application multitable - Application finale - Annexe</t>
  </si>
  <si>
    <t>%SITE_CLIENT%/?library_guid=71DD6B01-482E-44CC-94B7-D5AB5E22289C</t>
  </si>
  <si>
    <t xml:space="preserve"> LNSO7NETJAV</t>
  </si>
  <si>
    <t xml:space="preserve"> uml2  </t>
  </si>
  <si>
    <t>SF6CSILL</t>
  </si>
  <si>
    <t>Illustrator CS6</t>
  </si>
  <si>
    <t>Ce livre de la collection Studio Factory détaille chaque fonction du logiciel de dessin vectoriel Illustrator CS6, désormais compatible 64 bits et capable de gérer des fichiers lourds et complexes sur Mac ou PC avec son nouveau système de gestion des performances. Vous découvrirez la nouvelle interface de travail de la version CS6, modernisée et simplifiée : outils ancrables, espaces de travail compartimentés, panneaux Contrôle, Couches, Transformation et Texte optimisés.
Après une présentation de l'environnement et des formats de fichiers gérés par Illustrator (ai, eps, pdf, svg...), vous découvrirez comment utiliser les outils pour créer des formes diverses, pour insérer du texte et créer des graphes. Vous apprendrez ensuite à modifier les objets en leur appliquant des attributs, des styles, des effets, des transformations (notamment avec le Concepteur de formes, le mode de dessin A l'intérieur et la Grille de perspective) et vous verrez comment transformer une photo en image vectorielle grâce à la vectorisation dynamique. 
Vous explorerez les nouvelles fonctionnalités comme la gestion avancée des dégradés de contours, les motifs répétitifs et le réglage précis du flou gaussien. Pour optimiser votre travail, vous exploiterez les symboles, les calques, les plans de travail multiples et créerez des scripts. 
Enfin, vous découvrirez les fonctions d'Illustrator qui permettent de créer des images optimisées pour le Web au format gif, png, jpeg, swf ou svg.
Ce livre est également proposé en coffret 1 | coffret 2</t>
  </si>
  <si>
    <t>%SITE_CLIENT%/?library_guid=70619A42-85B8-426B-B078-5D4E5157A682</t>
  </si>
  <si>
    <t xml:space="preserve"> LNSF6CSILL</t>
  </si>
  <si>
    <t>AT2.6BLE</t>
  </si>
  <si>
    <t>Blender 2.6</t>
  </si>
  <si>
    <t>Ce livre vous présente les principales fonctionnalités de Blender (série 2.6), le logiciel libre d'animation, de modélisation et de rendu 3D. Il a été rédigé sur la version anglaise 2.63 de Blender. 
Après la description de l'interface et des manipulations de base (sélection, découverte de la vue 3D), vous verrez comment interagir en mode Objet (déplacement, rotation, alignement, transformation, accrochage, alignement, groupe, copies&amp;hellip;) puis comment créer et éditer des courbes. Vous verrez ensuite comment modéliser et animer des objets, leur attribuer des matériaux, éclairer une scène, utiliser des textures et éditer des noeuds, peindre ou sculpter un objet. 
Un chapitre offre un tour d'horizon des principaux moteurs de rendu utilisés par la communauté (Cycles, Freestyle). Les derniers chapitres sont consacrés aux animations complexes (animation de personnage, d'effets physiques, montage de film&amp;hellip;).
Les chapitres du livre :
Comprendre l'interface - Débuter - La vue 3D - Interagir en mode Objet - Créer et éditer 
des courbes - Créer un maillage (Mesh) - Ajouter des modificateurs - Sélectionner les éléments d'un maillage en mode Edition - Modifier un maillage en mode Edition - Attribuer et régler des matériaux - Éclairer la scène - Effectuer un rendu - Utiliser des textures - Peindre un objet - Sculpter un objet - Écrire du texte - L'éditeur nodal - S'initier à d'autres moteurs de rendu - Animer - Animer un personnage - Animer des effets physiques - Monter un film</t>
  </si>
  <si>
    <t>%SITE_CLIENT%/?library_guid=A2E78E4B-8A9C-4E7D-934D-1B2039C3CDDF</t>
  </si>
  <si>
    <t xml:space="preserve"> animation  </t>
  </si>
  <si>
    <t xml:space="preserve"> LNAT2.6BLE</t>
  </si>
  <si>
    <t>RI13AUTLT</t>
  </si>
  <si>
    <t>AutoCAD LT 2013</t>
  </si>
  <si>
    <t>634 pages</t>
  </si>
  <si>
    <t>Ce livre sur AutoCAD LT 2013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à l'interface, aux outils de visualisation rapide et à l'utilisation du Cloud, afin de mieux maîtriser ensuite la construction de dessins de tout type et la gestion des objets ainsi créés. Les chapitres suivants s'attardent sur tous les éléments qui peuvent compléter ou automatiser la conception et le dessin jusqu'à la présentation détaillée : entrées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2013.
Les chapitres du livre :
Introduction - Les documents - Aides au dessin - Le dessin - L'habillage - Les lignes de repère multiples - Les tableaux - Les champs - La construction - La modification d'objets - L'utilisation du dessin paramétrique - La gestion de l'affichage - La gestion des calques - Les éléments de bibliothèque - Les références externes - Les systèmes de coordonnées - Les projections et les vues - La 3D - La présentation - Objets annotatifs et échelle d'annotation - Les fichiers d'échanges - La personnalisation</t>
  </si>
  <si>
    <t>%SITE_CLIENT%/?library_guid=5F633659-3881-40AC-95A7-028838DF5E54</t>
  </si>
  <si>
    <t xml:space="preserve"> LNRI13AUTLT</t>
  </si>
  <si>
    <t>RI12CSHA</t>
  </si>
  <si>
    <t>660 pages</t>
  </si>
  <si>
    <t>Ce livre sur C# s'adresse aux développeurs, même débutants, désireux de maîtriser le langage C# dans sa version 5. 
Après une description de l'environnement de développement (Visual Studio 2012), le lecteur découvrira les bases de la programmation orientée objet avec C#. Il évoluera de façon progressive vers sa mise en oeuvre avec le développement d'applications Windows Form. Les nouveautés de ce langage concernant la programmation asynchrone lui permettront d'améliorer les performances et la réactivité des applications. Les nombreux exemples et les conseils sur l'utilisation des outils de débogage lui fourniront une aide précieuse pendant la mise au point d'une application. 
Un chapitre consacré à l'accès aux bases de données à l'aide de ADO.NET et de SQL permettra d'évoluer vers le développement d'applications client-serveur. Les puissantes fonctionnalités de LINQ sont présentées et détaillées pour faciliter l'accès et la manipulation des données. L'utilisation du langage XML est également présentée, celui-ci permettant de faciliter l'échange d'informations avec d'autres applications. 
Les utilisateurs des versions précédentes découvriront les nouveautés et améliorations de cette version 2012 pour développer encore plus rapidement et facilement des applications pour le framework .NET 4.5.
La distribution d'une application est présentée avec l'utilisation de Windows Installer et de la technologie Click Once.
Les exemples cités dans le livre sont en téléchargement sur le site www.editions-eni.fr.
Les chapitres du livre :
Avant-propos &amp;ndash; Présentation de la plate-forme .NET &amp;ndash; Présentation de Visual Studio &amp;ndash; Organisation d'une application &amp;ndash; Bases du langage &amp;ndash; Programmation objet &amp;ndash; Gestion des erreurs et débogage du code &amp;ndash; Applications Windows &amp;ndash; Accès aux bases de données &amp;ndash; Présentation de LINQ &amp;ndash; Utilisation de XML &amp;ndash; Déploiement de composants et d'applications
Ce livre est également proposé en coffret 1 | coffret 2 | coffret 3</t>
  </si>
  <si>
    <t>%SITE_CLIENT%/?library_guid=7C5D9095-8E0C-4141-9189-46EA6EB40EB9</t>
  </si>
  <si>
    <t xml:space="preserve"> LNRI12CSHA</t>
  </si>
  <si>
    <t>SOB10OFFGCA</t>
  </si>
  <si>
    <t>Gestion commerciale et administrative de l'entreprise</t>
  </si>
  <si>
    <t>Avec Microsoft&amp;reg; Office 2010</t>
  </si>
  <si>
    <t>Patrick  Michard</t>
  </si>
  <si>
    <t xml:space="preserve">Michard, Patrick </t>
  </si>
  <si>
    <t>La Gestion commerciale et administrative de l'entreprise demande de la part de l'entrepreneur de solides compétences humaines mais aussi des outils informatiques professionnels permettant la gestion de l'entreprise au quotidien : devis, factures, gestion des clients, mailing, classement des documents&amp;hellip; Dans sa version la plus complète, Office Professionnel 2010, comme dans sa version la plus modeste, Office Famille et Petite Entreprise 2010, la suite de Microsoft® constitue un package complet d'outils performants pour traiter les tâches courantes de l'entreprise.
Ce livre vous présente ce que vous permettent de faire les applications Word, Excel, PowerPoint, et Outlook dans le cadre de la gestion commerciale et administrative courante de l'entreprise et laisse entrevoir l'énorme potentiel de chacune de ces applications. 
Après une présentation des différentes applications de la suite Microsoft® Office, vous verrez comment classer efficacement vos documents, comment choisir le bon format d'enregistrement et comment les rechercher. Le chapitre 3 vous explique concrètement comment créer un formulaire avec Word et un devis avec Excel. Le chapitre suivant est consacré à la gestion des données : comment gérer ses contacts avec Outlook, importer ou exporter des données avec Excel, réaliser la sauvegarde de vos données sur un disque dur externe et comment exploiter ces données en les exportant, en les imprimant, en réalisant publipostage ou e-mailing et présentations commerciales à l'aide de PowerPoint. Le chapitre 5 présente quelques outils d'Excel très utiles pour l'aide à la décision : les graphiques, les séries de données, les courbes de tendance, le calcul de point mort et la réalisation de simulations à l'aide du Solveur. Pour terminer, nous vous proposons de découvrir quelques fonctionnalités plus avancées telles que les macro-commandes dans Excel et nous vous présentons le Gestionnaire de bases de données Access qui est une alternative incontournable à Excel dès lors que les données à traiter deviennent volumineuses.
&amp;Agrave; la suite de la lecture de ce livre, vous aurez un aperçu concret du potentiel de chacune de ces applications et vous serez à même de déterminer quels sont les applications nécessaires et suffisantes à la satisfaction de vos besoins. Vous pourrez ensuite approfondir l'utilisation de chacune de ces applications en vous référant à des ouvrages spécifiques.</t>
  </si>
  <si>
    <t>%SITE_CLIENT%/?library_guid=709CC28C-0200-443C-BA42-03C56876D93A</t>
  </si>
  <si>
    <t xml:space="preserve"> Acquisition </t>
  </si>
  <si>
    <t xml:space="preserve"> Clients </t>
  </si>
  <si>
    <t xml:space="preserve"> Devis </t>
  </si>
  <si>
    <t xml:space="preserve"> Facture </t>
  </si>
  <si>
    <t xml:space="preserve"> Formulaires </t>
  </si>
  <si>
    <t xml:space="preserve"> Fournisseurs </t>
  </si>
  <si>
    <t xml:space="preserve"> LNSOB10OFFGCA</t>
  </si>
  <si>
    <t xml:space="preserve"> Office 10 </t>
  </si>
  <si>
    <t xml:space="preserve"> OFFICE 2010 </t>
  </si>
  <si>
    <t xml:space="preserve"> Office10 </t>
  </si>
  <si>
    <t xml:space="preserve"> Word </t>
  </si>
  <si>
    <t>SF28GIM</t>
  </si>
  <si>
    <t>Gimp 2.8</t>
  </si>
  <si>
    <t>Ce livre de la collection Studio Factory détaille chaque fonction du logiciel gratuit de retouches d'images Gimp 2.8. Il a été réalisé sur la version Linux et sur la version Windows de Gimp 2.8.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(sur PC ou sur tablette graphique), des transformations, des filtres et à utiliser les techniques qui permettent la correction des couleurs. &amp;Agrave; travers quelques exemples, vous verrez comment créer des objets tels que brosse, logo, motif, comment ajouter et mettre en forme le texte. 
Vous apprendrez à créer une animation et à modifier les séquences avec Gimp Animation Package. Enfin, un chapitre spécial est dédié aux utilisateurs de Photoshop pour faciliter leur transition vers Gimp.</t>
  </si>
  <si>
    <t>%SITE_CLIENT%/?library_guid=23B0EBD8-0251-4B19-8A21-118E48C74859</t>
  </si>
  <si>
    <t xml:space="preserve"> LNSF28GIM</t>
  </si>
  <si>
    <t>EP2OBJ</t>
  </si>
  <si>
    <t>Objective-C</t>
  </si>
  <si>
    <t>Créez vos applications iOS pour iPhone et iPad (Mac 0S, Linux, Windows) [2ième édition]</t>
  </si>
  <si>
    <t>Gaël Durand, Abdelhalim Rafrafi</t>
  </si>
  <si>
    <t>Durand, Gaël</t>
  </si>
  <si>
    <t>Rafrafi, Abdelhalim</t>
  </si>
  <si>
    <t>829 pages</t>
  </si>
  <si>
    <t>Ce livre couvre le langage Objective-C et les principales API d'iOS pour développer des applications iPhone et iPad performantes. Pédagogique et illustré d'exemples simples (QCM, jeu...), il est destiné tant au développeur expérimenté qu'au débutant souhaitant s'approprier ce langage. Ce livre est un moyen simple et efficace d'acquérir les meilleures bases pour créer et développer ses propres applications iPhone et iPad. Vous découvrirez également comment réaliser des programmes performants pour Mac OS X, Linux et Windows. 
Les auteurs décrivent tout d'abord des applications simples (threads, services web, base de données...) et évoluent ensuite progressivement vers des applications plus complexes combinant plusieurs techniques (IHM, modèles de conception dont MVC et KVO, Cocos2D...). L'apprentissage du langage s'appuie sur des notions de développement logiciel pour améliorer les compétences générales du développeur. 
Après avoir largement couvert le langage Objective-C, les auteurs expliquent comment mettre en vente sur l'App Store une application réalisée à partir des principales API d'iOS (multimédia, contacts, géolocalisation, réalité augmentée...). D'autres notions propres à la mobilité sont également abordées comme l'écriture d'une application mobile hybride avec un nouveau plugin Phonegap/Cordova pour iOS. 
Des connaissances sur le langage C et sur les principes de la programmation objet sont un pré-requis intéressant avant de s'engager dans l'apprentissage de l'Objective-C, des rappels sont d'ailleurs fournis dans ce livre.
Les codes source des exemples présents tout au long des chapitres sont proposés, si possible, en deux versions : une pour GNUstep, une pour Cocoa et sont en téléchargement sur le site www.editions-eni.com. Par ailleurs, les auteurs animent un site dédié au livre, www.objectivec.fr, qui contient de nombreux articles pour en apprendre davantage sur le sujet.
Les chapitres du livre :
Avant-propos &amp;ndash; Préparation &amp;ndash; Fondamentaux &amp;ndash; Spécificités &amp;ndash; Techniques avancées &amp;ndash; API Foundation &amp;ndash; Interfaces Homme-Machine &amp;ndash; Frameworks &amp;ndash; Capacités de l'appareil &amp;ndash; Interfaçage &amp;ndash; Déploiement de son application &amp;ndash; Ressources</t>
  </si>
  <si>
    <t>%SITE_CLIENT%/?library_guid=EC1B255B-52C9-4F39-9A90-5B63D46DF076</t>
  </si>
  <si>
    <t xml:space="preserve"> cocoa </t>
  </si>
  <si>
    <t xml:space="preserve"> cocos2D </t>
  </si>
  <si>
    <t xml:space="preserve"> LNEP2OBJ</t>
  </si>
  <si>
    <t xml:space="preserve"> objective c </t>
  </si>
  <si>
    <t xml:space="preserve"> objectivec </t>
  </si>
  <si>
    <t xml:space="preserve">ios </t>
  </si>
  <si>
    <t xml:space="preserve">phone </t>
  </si>
  <si>
    <t>EPLANAS</t>
  </si>
  <si>
    <t>Le langage assembleur</t>
  </si>
  <si>
    <t>Maîtrisez le code des processeurs de la famille X86</t>
  </si>
  <si>
    <t>Olivier Cauet</t>
  </si>
  <si>
    <t>Cauet, Olivier</t>
  </si>
  <si>
    <t>Edition du 1 June 2011</t>
  </si>
  <si>
    <t>Ce livre sur le langage assembleur s'adresse à tout développeur soucieux d'utiliser ce langage et de disposer d'une documentation pertinente et directe sur le langage des processeurs de la famille X86, au coeur de (presque) tous les PC du monde. 
Programmer en langage machine permet de s'affranchir de certaines limitations dues aux langages de haut niveau et peut être un loisir tout autant qu'un travail au sein d'une entreprise ; l'assembleur permet de développer des applications vraiment très légères, rapides et concises.
Le livre propose en trois parties une méthode pour comprendre, apprendre et pratiquer l'assembleur. La première partie, après un rappel sur les connaissances nécessaires à une bonne compréhension du livre, décrit l'aspect théorique du langage. La seconde partie, purement technique, contient la documentation du matériel, des tableaux à propos des structures système, les données relatives aux périphériques et les listes d'instructions. La dernière partie du livre couvre l'aspect pratique, avec des exemples sur la mise en oeuvre des techniques et fonctionnalités de l'assembleur, pour vous familiariser avec ce langage.
L'objectif de l'auteur est de rendre le lecteur autonome pour qu'il puisse, à la fin de cette lecture, programmer en assembleur et progresser petit à petit vers la réalisation de programmes complexes et performants.
Les chapitres du livre :
Avant-propos &amp;ndash; Notions de base &amp;ndash; Interface avec le programmeur &amp;ndash; Processeur x86 &amp;ndash; Ressources matérielles &amp;ndash; Jeux d'instructions &amp;ndash; Programmation &amp;ndash; Annexe : Extension du jeu d'instructions</t>
  </si>
  <si>
    <t>%SITE_CLIENT%/?library_guid=6348AC1C-5C8D-414A-9F20-35E0B9796CF6</t>
  </si>
  <si>
    <t xml:space="preserve"> 16 bits </t>
  </si>
  <si>
    <t xml:space="preserve"> 32 bits </t>
  </si>
  <si>
    <t xml:space="preserve"> 64 bits </t>
  </si>
  <si>
    <t xml:space="preserve"> LNEPLANAS</t>
  </si>
  <si>
    <t xml:space="preserve"> micro</t>
  </si>
  <si>
    <t xml:space="preserve"> micro processeur </t>
  </si>
  <si>
    <t xml:space="preserve">pc </t>
  </si>
  <si>
    <t xml:space="preserve">processeur </t>
  </si>
  <si>
    <t>EPCOB</t>
  </si>
  <si>
    <t>Programmer en COBOL</t>
  </si>
  <si>
    <t>Développement et Maintenance de programmes</t>
  </si>
  <si>
    <t>Christine Meichelbeck</t>
  </si>
  <si>
    <t>Meichelbeck, Christine</t>
  </si>
  <si>
    <t>Edition du 1 November 2010</t>
  </si>
  <si>
    <t>Ce livre traite de COBOL qui, depuis plus de 50 ans, est utilisé pour les applications stratégiques des grosses entreprises : il est au coeur de leurs applications patrimoniales. Le besoin d'informaticiens le maîtrisant reste d'actualité en 2010 et pour encore plusieurs décennies : pour la maintenance des parcs applicatifs mais également pour de nouveaux développements. 
Ce livre s'adresse à tout informaticien amené à travailler sur ces applications patrimoniales, la plupart du temps en environnement grand système, ainsi que dans de moins grosses structures où COBOL a également été choisi avec des versions de compilateurs disponibles en environnement PC. La norme sur laquelle il s'appuie est la version ISO 1989:1985, ou COBOL 89 : cette version constitue le socle commun de la plupart des compilateurs COBOL utilisés aujourd'hui. 
De l'informaticien débutant à l'informaticien expérimenté chaque lecteur trouvera dans cet ouvrage une information claire et précise permettant d'aborder avec sérénité la maintenance de programmes, ainsi que les règles de bon usage pour développer de nouveaux programmes. 
L'explication des origines de COBOL dans le premier chapitre permet de mieux appréhender l'importance stratégique de la bonne pratique de ce langage. Le deuxième chapitre permet une première approche avec un rappel des bases de la programmation structurée. Le troisième chapitre fournit toutes les informations nécessaires à la manipulation des données. COBOL étant très utilisé pour des traitements par lots, ou traitements Batch, c'est dans le quatrième chapitre que le lecteur trouvera une description détaillée des instructions de manipulation des fichiers pour ce type de traitements. Dans le cinquième et dernier chapitre sont abordées les extensions plus spécifiques à l'environnement grand système IBM permettant, entre autres, à un programme COBOL d'accéder aux bases de données (DB2), d'être interactif (moniteur transactionnel CICS), de se connecter avec les autres environnements (Websphere MQ), et de générer de façon relativement simple du XML.
Des éléments complémentaires sont en téléchargement sur le site www.editions-eni.fr.
Les chapitres du livre :
Avant-propos - Présentation - Première approche - Déclarer et manipuler les données - Traitement des entrées sorties - Techniques avancées - Annexes</t>
  </si>
  <si>
    <t>%SITE_CLIENT%/?library_guid=05BC20BA-D3CC-4A73-8AE1-B49746583806</t>
  </si>
  <si>
    <t xml:space="preserve"> cics </t>
  </si>
  <si>
    <t xml:space="preserve"> cobol 89 </t>
  </si>
  <si>
    <t xml:space="preserve"> db2 </t>
  </si>
  <si>
    <t xml:space="preserve"> LNEPCOB</t>
  </si>
  <si>
    <t xml:space="preserve"> websphere </t>
  </si>
  <si>
    <t xml:space="preserve">livre cobol </t>
  </si>
  <si>
    <t>EITES</t>
  </si>
  <si>
    <t>Tester une application Web</t>
  </si>
  <si>
    <t>Des tests unitaires à l'homologation [Exemples en PHP]</t>
  </si>
  <si>
    <t>Que vous soyez développeur ou homologateur, la problématique du test vous concerne à des niveaux différents et impacte nécessairement votre manière de travailler dans un projet d'application Web. Ce livre vous permettra à l'un comme à l'autre, de prendre en compte vos contraintes respectives : il se veut un outil pratique visant à créer une synergie entre deux métiers. 
Vous y trouverez donc une présentation des concepts de base de la qualité logicielle, des préconisations de développement d'une application Web, les tests unitaires et/ou d'homologation avec les anomalies les plus souvent observées ainsi que les risques induits. 
Les exemples proposés sont en PHP car cette technologie est largement répandue. Mais les préceptes que nous proposons au travers de cet ouvrage sont applicables à d'autres technologies si bien que développeurs et homologateurs pourront s'appuyer sur nos préconisations et ainsi améliorer la qualité de leur production respective non seulement en PHP mais dans toutes les technologies produisant du HTML.
Les éléments nécessaires à la réalisation des exemples sont en téléchargement sur www.editions-eni.fr.
Les chapitres du livre :
Introduction &amp;ndash; La qualité  logicielle : généralités &amp;ndash; Principes de base d'un développement PHP &amp;ndash; La  détection des anomalies : comment ? &amp;ndash; Les tests d'homologation de  base du HTML &amp;ndash; Les tests d'homologation complexes &amp;ndash; PHP, SQL et JavaScript &amp;ndash;  Les tests de robusteste fondamentaux &amp;ndash; Méthodes et outils - Glossaire</t>
  </si>
  <si>
    <t>%SITE_CLIENT%/?library_guid=2E65D348-C2EE-4FAB-A403-1267DF8895DF</t>
  </si>
  <si>
    <t xml:space="preserve"> homologation </t>
  </si>
  <si>
    <t xml:space="preserve"> livre test </t>
  </si>
  <si>
    <t xml:space="preserve"> LNEITES</t>
  </si>
  <si>
    <t xml:space="preserve"> unit tests </t>
  </si>
  <si>
    <t>EIMJQU</t>
  </si>
  <si>
    <t>Le framework JavaScript du Web 2.0</t>
  </si>
  <si>
    <t>Luc Van lancker, Luc Van lancker</t>
  </si>
  <si>
    <t>Edition du 10 December 2009</t>
  </si>
  <si>
    <t xml:space="preserve">Ce support sur jQuery s'adresse à des experts ou des candidats experts dans la création de sites Web. La connaissance, sinon la maîtrise du JavaScript, des feuilles de style CSS, du DOM et de l'AJAX sont des pré-requis indispensables à la compréhension et à la mise en pratique de cet ouvrage.
Dans ce support l'auteur a privilégié une approche structurée et progressive. Chaque thème de jQuery est illustré par un exemple avant de passer à une mise en pratique sur des applications plus pointues. 
Après une présentation du framework, l'auteur consacre un chapitre aux sélecteurs, qui non seulement illustrent la diversité de jQuery pour atteindre aisément n'importe quel élément de la page mais qui sont aussi un concept essentiel dans l'apprentissage de jQuery. Dans les chapitres suivants le lecteur découvre les éléments d'interactivité apportés par jQuery ; d'abord par la manipulation des attributs (ajout, modification ou suppression à la volée) puis par l'application aux feuilles de style CSS. Suivent les événements classiques du JavaScript mais surtout ceux apportés par jQuery. Après la présentation des effets visuels aussi nombreux qu'originaux, l'étude du DOM et de l'AJAX revisité par jQuery est longuement détaillée. Le chapitre final passe en revue quelques-uns des nombreux plug-ins développés par la communauté jQuery qui permettent d'apporter, en quelques lignes de code, des effets pour le moins spectaculaires.
Sa lecture terminée, le lecteur sera à même de développer des applications web plus interactives, plus riches et plus innovantes, le tout avec une facilité d'écriture du JavaScript insoupçonnée.
Les exemples du livre ainsi que les illustrations utilisées, la librairie jQuery et les fichiers relatifs aux plugins étudiés sont disponibles en téléchargement sur cette page.
Les chapitres du livre : 
Démarrer avec jQuery - Les sélecteurs en jQuery - Manipuler les attributs - Manipulation des feuilles de style CSS - Les événements - Les effets - Traverser le DOM - Manipuler le DOM - Filtrer le DOM - AJAX - Quelques méthodes utilitaires - Les formulaires - Les plug-ins jQuery 
</t>
  </si>
  <si>
    <t>EXPERT IT MEDIAN</t>
  </si>
  <si>
    <t>%SITE_CLIENT%/?library_guid=15CA8F0B-FE7E-4895-90E0-B6916D438A95</t>
  </si>
  <si>
    <t xml:space="preserve"> api javascript </t>
  </si>
  <si>
    <t xml:space="preserve"> LNEIMJQU</t>
  </si>
  <si>
    <t xml:space="preserve"> LNEIMJQU2</t>
  </si>
  <si>
    <t>RB03EXC</t>
  </si>
  <si>
    <t>Excel 2003</t>
  </si>
  <si>
    <t>Edition du 24 November 2003</t>
  </si>
  <si>
    <t xml:space="preserve">Ce guide pratique vous présente dans le détail toutes les fonctionnalités de Microsoft® Office Excel 2003 : après la description de l'environnement, la gestion des classeurs et des feuilles de cacul, vous découvrirez toutes les techniques de saisie et de modification des données (saisie de nombres, de dates, de formules de calcul, création de séries de données...). Vous exploiterez ensuite les nombreuses fonctions mises à votre disposition pour mettre en forme vos tableaux (police de caractères, couleurs, bordures, format automatique, style, modèle...). Vous apprendrez à créer des plans, à auditer vos feuilles de calcul, à imprimer vos tableaux agrémentés de graphiques divers et d'objets graphiques. Vous exploiterez aussi les possibilités offertes par Excel en matière de listes de données à partir desquelles vous pourrez très facilement concevoir tableaux et graphiques croisés dynamiques. Une partie de ce livre est consacré au travail collaboratif et comprend donc de nombreuses informations sur la protection des classeurs, sur le partage des données et la signature numérique. Les derniers chapitres concernent l'importation et l'exportation de données, les macros-commandes et la conception de pages Web (HTML et XML).
Ce livre est également proposé en coffret
</t>
  </si>
  <si>
    <t>%SITE_CLIENT%/?library_guid=E118FD29-2B70-40DF-8C37-5E12A9291C66</t>
  </si>
  <si>
    <t xml:space="preserve"> balise </t>
  </si>
  <si>
    <t xml:space="preserve"> excel 03 </t>
  </si>
  <si>
    <t xml:space="preserve"> excel2003 </t>
  </si>
  <si>
    <t xml:space="preserve"> LNRB03EXC</t>
  </si>
  <si>
    <t>500$a.</t>
  </si>
  <si>
    <t>306$a\\</t>
  </si>
  <si>
    <t>041$a0\</t>
  </si>
  <si>
    <t>020$a00</t>
  </si>
  <si>
    <t>Note générale</t>
  </si>
  <si>
    <t>Durée</t>
  </si>
  <si>
    <t>Langue d'origine</t>
  </si>
  <si>
    <t>ISBN</t>
  </si>
  <si>
    <t>Mot clé 35</t>
  </si>
  <si>
    <t>Mot clé 36</t>
  </si>
  <si>
    <t>VB11WIN</t>
  </si>
  <si>
    <t>Utilisation de votre ordinateur ou tablette</t>
  </si>
  <si>
    <t>L'Équipe Formation  Eni</t>
  </si>
  <si>
    <t xml:space="preserve">Eni, L'Équipe Formation </t>
  </si>
  <si>
    <t>Date de sortie: 16 September 2024; Durée:03h26 min</t>
  </si>
  <si>
    <t>Cette vidéo de formation est destinée à toute personne disposant d’un ordinateur ou d’une tablette équipé du système d’exploitation Windows 11.
Vous verrez tout d’abord comment démarrer votre ordinateur ou votre tablette, comment vous connecter et vous pourrez vous familiariser rapidement avec les différents éléments visibles sur votre écran : le Bureau, les icônes, les vignettes, le menu Démarrer, le Centre de notifications… Vous découvrirez également les principales fonctionnalités tactiles.
Vous apprendrez ensuite à lancer une application et à gérer un des éléments fondamentaux de Windows, les fenêtres (déplacer, redimensionner, afficher…).
Lorsque vous travaillez avec un ordinateur, vous créez de nombreux fichiers : le module suivant vous explique dans le détail comment gérer vos fichiers à l’aide de l’Explorateur de fichiers (les copier, les déplacer, les supprimer, les compresser…) et comment créer des dossiers afin de classer efficacement ces nombreux fichiers. Vous verrez également comment rechercher des fichiers, comment les stocker sur le réseau ou encore, les placer sur l’espace de stockage en ligne OneDrive pour les partager avec les autres utilisateurs.
Le module suivant décrit comment personnaliser votre environnement de travail en modifiant le menu Démarrer, la couleur des fenêtres ou du Bureau, en créant des raccourcis sur le Bureau ou sur la barre des tâches, en paramétrant votre écran ou votre souris, en définissant un écran de veille, en paramétrant votre compte utilisateur et en utilisant les widgets.
Un module porte sur la gestion des applications et de l’imprimante : vous verrez comment rechercher et installer une application à partir de Windows Store, comment installer une imprimante et gérer les tâches d’impression.
Le dernier module décrit en détail l’utilisation de Microsoft Edge pour naviguer efficacement et en toute sécurité sur Internet et comment trouver des informations justes et pertinentes avec ou sans l’aide de Copilot.
Vous gagnerez ainsi en efficacité et en sécurité dans l’utilisation quotidienne de votre ordinateur ou tablette.
 </t>
  </si>
  <si>
    <t>VIDÉO BUREAUTIQUE</t>
  </si>
  <si>
    <t>Autre</t>
  </si>
  <si>
    <t>xxx</t>
  </si>
  <si>
    <t>vidéo</t>
  </si>
  <si>
    <t>v</t>
  </si>
  <si>
    <t>cr\cna\\\auaba</t>
  </si>
  <si>
    <t>%SITE_CLIENT%/?library_guid=1E678ED0-2F03-4F10-BF49-CF8E9FE251CF</t>
  </si>
  <si>
    <t xml:space="preserve"> système d’exploitation – OS – Explorateur Windows – OneDrive – réseau – Edge – Paramètres PC – menu Démarrer</t>
  </si>
  <si>
    <t xml:space="preserve">ordinateur </t>
  </si>
  <si>
    <t>VB21ACC</t>
  </si>
  <si>
    <t>Les bases indispensables pour créer et gérer une base de données</t>
  </si>
  <si>
    <t>Date de sortie: 30 August 2024; Durée:03h15 min</t>
  </si>
  <si>
    <t>Cette vidéo de formation sur Access 2021 vous présente les principales fonctionnalités vous permettant de créer et gérer une base de données avec Access 2021. 
Après la description de l'environnement, vous verrez comment créer une base de données et gérer les objets qui la composent. Vous verrez comment exploiter les enregistrements par l'intermédiaire d'une feuille de données : saisir les données, les modifier mais aussi, rechercher des enregistrements, les trier, les filtrer… 
Vous apprendrez à créer les tables (créer les champs, définir leur type, définir la clé primaire) et à établir les relations entre les différentes tables de la base de données. 
Un module est consacré à la création de formulaires et sous-formulaires ; le module suivant, à la création et la mise en forme de tout type de contrôle pouvant être inséré dans un formulaire ou un état : zone de texte, case à cocher, étiquette de texte, contrôle calculé, liste déroulante, image… 
Vous verrez ensuite comment créer et imprimer un état en regroupant ou pas les enregistrements. 
Le module sur les requêtes vous apprendra à sélectionner les enregistrements selon un ou plusieurs critères, à calculer des statistiques, à supprimer ou mettre à jour les enregistrements et à créer des analyses croisées. 
Le dernier module traite des fonctionnalités avancées comme la protection ou la conversion de la base de données, l’exportation et l’importation de données. 
Pour terminer, sachez que la base de données utilisée dans cette formation est disponible en téléchargement.</t>
  </si>
  <si>
    <t>%SITE_CLIENT%/?library_guid=ECBD3395-A299-4109-AC81-A5937BC22F82</t>
  </si>
  <si>
    <t>VB2WGOO</t>
  </si>
  <si>
    <t>Communiquez et travaillez en équipe avec les outils Google (v2)</t>
  </si>
  <si>
    <t>Date de sortie: 30 July 2024; Durée:05h36 min</t>
  </si>
  <si>
    <t>Cette vidéo de formation vous présente dans le détail les principales applications de Google Workspace dédiées au travail collaboratif et à la communication que sont Gmail, Contacts, Agenda, Meet, Chat, Drive et Forms. Elle a comme objectif de vous aider, en tant qu’utilisateur, à tirer le meilleur parti des principales applications de communication, de collaboration et de productivité proposées par Google dans le cloud. Elle couvre la version professionnelle appelée Google Workspace mais convient également si vous utilisez la version grand public qui est gratuite. 
Dans une introduction à Google Workspace, vous découvrirez ces applications Google 100% dans le cloud et vous apprendrez à configurer votre compte Google. 
Les modules suivants expliquent comment utiliser ces applications. Les modules Gmail, Contacts, Agenda, Chat, Meet, Drive et Forms concernent l’envoi et la gestion de vos messages, la gestion de vos contacts, de votre agenda, l’utilisation de la messagerie instantanée et de la visioconférence, le stockage et la gestion des fichiers et enfin la création et la gestion d’enquêtes et de questionnaires en ligne. 
Dans le module Partager et collaborer autour des documents Google vous verrez comment partager, co-éditer les fichiers, échanger sur leur contenu à l’aide des commentaires et suggestions, gérer l’historique des versions et enfin faire approuver un document. 
Le dernier module est consacré à la création, la gestion et l’utilisation des groupes dans Google Workspace.</t>
  </si>
  <si>
    <t>%SITE_CLIENT%/?library_guid=59252EC9-ADE4-4169-AB79-93337E309832</t>
  </si>
  <si>
    <t>éditer</t>
  </si>
  <si>
    <t>édition, travail collaboratif, groupes, co</t>
  </si>
  <si>
    <t>Suite Google, cloud, applications en ligne, Gmail, Contacts, Agenda, Meet, Chat, Drive, Forms, co</t>
  </si>
  <si>
    <t>VB8ONL</t>
  </si>
  <si>
    <t>ONLYOFFICE (version 8)</t>
  </si>
  <si>
    <t>Document, Classeur et Présentation</t>
  </si>
  <si>
    <t>Marie-Jo Kopp castinel</t>
  </si>
  <si>
    <t>Kopp castinel, Marie-Jo</t>
  </si>
  <si>
    <t>Date de sortie: 30 July 2024; Durée:04h03 min</t>
  </si>
  <si>
    <t>L’objectif de cette vidéo de formation est de vous apprendre à utiliser de manière optimale les modules Document, Classeur et Présentation de la suite bureautique ONLYOFFICE. 
Pour cela, après une présentation de l’environnement d’ONLYOFFICE et des manipulations de base portant sur les fichiers, nous entrerons plus en détail dans chaque module. 
Dans le module ONLYOFFICE Document, vous verrez comment utiliser le traitement de texte : créer un texte, le mettre en forme, insérer images et tableaux, appliquer des styles, ajouter un sommaire, imprimer avec en-têtes et pied de page, ajouter des commentaires et utiliser le suivi des modifications. 
Dans le module ONLYOFFICE Classeur, vous verrez comment utiliser le tableur d’ONLYOFFICE : saisir les données et les mettre en forme, ajouter des formules de calcul, trier et filtrer les données, imprimer avec en-têtes et pied de page, créer des tableaux croisés dynamiques et des graphiques de tout type. 
Dans le module ONLYOFFICE Présentation, vous découvrirez l’outil de création de diaporama d’ONLYOFFICE : créer des diapositives, ajouter et mettre en forme du texte, des dessins, des tableaux, des médias, des graphiques ; vous verrez également comment ajouter des liens hypertextes, comment appliquer des transitions et des effets d’animations pour rendre votre diaporama encore plus pertinent. 
Le dernier module aborde l’édition collaborative : vous verrez comment travailler à plusieurs en ligne sur un document, un classeur ou une présentation. 
Grâce aux fichiers disponibles en téléchargement, vous pourrez vous exercer en reproduisant les manipulations présentées.</t>
  </si>
  <si>
    <t>%SITE_CLIENT%/?library_guid=E00F0D92-0325-4620-B66A-2EF5AB30322D</t>
  </si>
  <si>
    <t xml:space="preserve">Only Office </t>
  </si>
  <si>
    <t>VBCOP</t>
  </si>
  <si>
    <t>Copilot</t>
  </si>
  <si>
    <t>Découvrez l’intelligence artificielle de Microsoft</t>
  </si>
  <si>
    <t>Date de sortie: 30 July 2024; Durée:01h01 min</t>
  </si>
  <si>
    <t>Cette vidéo de formation a pour objectif de vous présenter Copilot, l’intelligence artificielle disponible avec les applications Microsoft. Pour chaque application, plusieurs cas d’usage vous sont présentés dans le but de vous aider à prendre en main l’outil pour l’exploiter ensuite sur vos propres fichiers.
Les premiers modules vous présentent ce qu’est une IA générative et les bonnes pratiques en matière de rédaction de prompts.
Vous découvrirez ensuite les différentes versions de Copilot : Copilot Pro exploitable avec Bing et Edge et Copilot pour Microsoft 365. 
Les modules suivants présentent de nombreux cas d’usage avec Word (résumer un document), Excel (créer des graphiques et analyser les données), PowerPoint (automatiser le contenu et la mise en page) et avec Teams (animer une équipe, rédiger un compte-rendu de réunion). 
Le dernier module aborde des considérations éthiques et techniques telles que les erreurs possibles et la protection des données personnelles. 
A l’issue de cette formation, vous serez en mesure d’utiliser Copilot pleinement et de façon autonome pour créer du contenu et gagner du temps au quotidien.</t>
  </si>
  <si>
    <t>%SITE_CLIENT%/?library_guid=7B39DEE3-6BE9-463B-96B1-C5B00C0A6542</t>
  </si>
  <si>
    <t xml:space="preserve">  prompt – invite</t>
  </si>
  <si>
    <t xml:space="preserve">M365 </t>
  </si>
  <si>
    <t>VBFORv1</t>
  </si>
  <si>
    <t>Forms</t>
  </si>
  <si>
    <t>Créer sondage et questionnaire avec Microsoft 365 (v1)</t>
  </si>
  <si>
    <t>Date de sortie: 29 February 2024; Durée:00h44 min</t>
  </si>
  <si>
    <t>Cette vidéo de formation vous explique dans le détail comment utiliser Forms pour créer tout type de formulaire : enquête, sondage, questionnaire… Après la présentation de l’environnement de travail, vous verrez comment créer et gérer les formulaires : créer des questions, y intégrer des images, des vidéos, créer des embranchements, paramétrer et partager le formulaire.  Le module suivant est consacré aux questionnaires pour lesquels vous aurez à définir les bonnes et mauvaises réponses. Le dernier module présente comment exploiter le formulaire créé : l’envoyer, consulter les différentes réponses apportées, transmettre les notes et les résultats.</t>
  </si>
  <si>
    <t>%SITE_CLIENT%/?library_guid=C30D3DBC-A9F0-40B7-8A39-DBDD6BF0D181</t>
  </si>
  <si>
    <t>formulaire – enquête – sondage – quiz – questionnaire</t>
  </si>
  <si>
    <t>VBGOOLS</t>
  </si>
  <si>
    <t>Google Looker Studio</t>
  </si>
  <si>
    <t>Créer des rapports pour l'analyse de données</t>
  </si>
  <si>
    <t>Laura Renier</t>
  </si>
  <si>
    <t>Renier, Laura</t>
  </si>
  <si>
    <t>Date de sortie: 30 June 2024; Durée:02h13 min</t>
  </si>
  <si>
    <t>Google Looker Studio est un outil de la suite Google Workspace qui permet de réaliser des tableaux de bord, des rapports composés de tableaux, graphiques, tableaux croisés dynamiques… dans le but de faciliter l’analyse des données. 
L’objectif de cette vidéo de formation est de vous permettre d’apprendre à utiliser les principales fonctionnalités de Google Looker Studio (GLS) afin d’être en mesure de présenter vos données de façon efficace et de créer rapports et tableaux de bord. 
Vous commencerez par découvrir l’interface de Google Looker Studio et apprendrez à intégrer vos jeux de données dans l’outil afin de pouvoir les exploiter pour créer divers graphiques. 
Vous verrez ensuite la multitude de graphiques qu’il est possible d’élaborer avec Google Looker Studio : graphique en colonne, graphique à secteur, graphique géographique, jauge, graphique Google Maps… Vous verrez également comment ajouter et mettre en forme des tableaux et tableaux croisés dynamiques. 
Vous pourrez compléter vos rapports avec de nombreux éléments (texte, formes, images…) et y ajouter de l’interactivité grâce au liste déroulante, curseur, bouton… 
Le dernier module est consacré au partage et à la diffusion du rapport.</t>
  </si>
  <si>
    <t>%SITE_CLIENT%/?library_guid=1BA9C091-49C2-402F-80F3-3926DD6F6BE6</t>
  </si>
  <si>
    <t>VBONEDv1</t>
  </si>
  <si>
    <t>OneDrive</t>
  </si>
  <si>
    <t>L'espace de stockage en ligne de Microsoft 365 (v1)</t>
  </si>
  <si>
    <t>Date de sortie: 30 July 2024; Durée:00h39 min</t>
  </si>
  <si>
    <t>Cette vidéo de formation vous explique comment gérer les fichiers stockés dans OneDrive, l’espace de stockage en ligne de Microsoft 365.
Après une présentation de l’environnement Microsoft 365, de Delve et de votre page de profil, vous apprendrez à organiser cet espace de travail en créant des dossiers puis en y ajoutant, déplaçant ou copiant des fichiers. Vous verrez comment ouvrir les fichiers pour pouvoir les modifier dans l’application de bureau ou dans l’application en ligne.
Vous verrez également comment partager fichier ou dossier avec les autres utilisateurs faisant partie ou pas de votre organisation.</t>
  </si>
  <si>
    <t>%SITE_CLIENT%/?library_guid=DFCEA808-B563-4BBB-B338-C71A1535E149</t>
  </si>
  <si>
    <t>édition</t>
  </si>
  <si>
    <t>VBPLANv2</t>
  </si>
  <si>
    <t>Planificateur</t>
  </si>
  <si>
    <t>Gérer tâches et projets depuis Teams (v2)</t>
  </si>
  <si>
    <t>Date de sortie: 20 December 2024; Durée:00h42 min</t>
  </si>
  <si>
    <t>Cette vidéo de formation vous explique dans le détail comment utiliser Planificateur intégré à Teams pour optimiser la planification des tâches d’une équipe et de vos propres tâches. 
Après la présentation de l’environnement de travail, vous verrez comment créer un plan, des compartiments, des tâches et des sous-tâches. 
Vous verrez ensuite comment utiliser Ma journée pour planifier votre journée de travail et comment gérer vos propres tâches et plans. 
Vous découvrirez les fonctionnalités permettant de collaborer en équipe autour du plan en participant à des conversations et en partageant des fichiers. 
Le module suivant vous explique comment effectuer le suivi du plan en suivant l’avancement du plan, en exploitant la vue Planning et en regroupant et filtrant les tâches.</t>
  </si>
  <si>
    <t>%SITE_CLIENT%/?library_guid=39C1BE86-9ADC-4EE7-8C39-14FFA7759E03</t>
  </si>
  <si>
    <t xml:space="preserve"> planning</t>
  </si>
  <si>
    <t xml:space="preserve"> projet – Ma journée </t>
  </si>
  <si>
    <t xml:space="preserve">Planner </t>
  </si>
  <si>
    <t>VBSHAONLv2</t>
  </si>
  <si>
    <t>Les sites d’équipe et bibliothèques de documents de Microsoft 365 (v2)</t>
  </si>
  <si>
    <t>Date de sortie: 30 July 2024; Durée:00h46 min</t>
  </si>
  <si>
    <t>Cette vidéo de formation vous explique comment utiliser un site d’équipe SharePoint Online pour gérer les fichiers stockés dans les bibliothèques de documents.
Vous apprendrez à organiser cet espace de travail en créant des dossiers puis en y ajoutant, déplaçant ou copiant des fichiers. Vous verrez comment ouvrir les fichiers pour pouvoir les modifier dans l’application de bureau ou dans l’application online. Vous verrez également comment extraire un fichier pour empêcher un autre utilisateur de le modifier.
Le second module vous explique comment gérer les différentes versions d’un fichier et comment partager fichier ou dossier pour des utilisateurs ne faisant pas partie de votre site d’équipe. Enfin, vous verrez comment paramétrer SharePoint afin d’être prévenu lorsqu’un autre utilisateur modifie un fichier.</t>
  </si>
  <si>
    <t>%SITE_CLIENT%/?library_guid=4B8EA89D-67F7-4811-B496-A6AB58EFD532</t>
  </si>
  <si>
    <t xml:space="preserve">intranet </t>
  </si>
  <si>
    <t>VG22SKE</t>
  </si>
  <si>
    <t>SketchUp</t>
  </si>
  <si>
    <t>Modéliser une pièce d'habitation</t>
  </si>
  <si>
    <t>Romain Pouzynin</t>
  </si>
  <si>
    <t>Pouzynin, Romain</t>
  </si>
  <si>
    <t>Date de sortie: 30 October 2024; Durée:03h21 min</t>
  </si>
  <si>
    <t>Depuis quelques années, la modélisation 3D s’est imposée comme incontournable dans la réalisation de tout projet d’architecture. 
L’objectif de cette vidéo de formation est de vous montrer, étape par étape, comment réaliser l’intégralité d’une pièce d’habitation, une salle de bain, à l’aide du logiciel SketchUp (version Pro 2022). Le projet sera entièrement meublé et décoré. 
Dans un premier temps, nous étudierons la mise en place de l’interface de SketchUp, puis nous aborderons l’utilisation des outils de base pour créer toute sorte de forme, extruder les surfaces, appliquer des styles, une matière, des ombres… Nous verrons également comment importer et modifier un modèle 3D. 
Dans un second temps, nous passerons en revue les étapes permettant de modéliser entièrement la pièce (monter les murs, créer les ouvertures, déposer les plinthes…) avant de disposer le mobilier, appliquer des textures et ajouter les détails qui donneront au projet sa crédibilité. 
Enfin, dans un troisième temps, nous définirons les réglages de styles, de vues, de coupes et de caméra afin d’optimiser l'exportation du projet. 
Afin de vous permettre de vous entraîner, le projet réalisé dans cette vidéo est disponible en téléchargement au format Sketchup, pdf, et dwg.</t>
  </si>
  <si>
    <t xml:space="preserve">VG - Vidéo Graphisme </t>
  </si>
  <si>
    <t>%SITE_CLIENT%/?library_guid=256C1DA7-3FD8-4550-8048-DDC92BD1C85D</t>
  </si>
  <si>
    <t>animation – 3D – modélisation – 3D Warehouse</t>
  </si>
  <si>
    <t>VGMIDJ</t>
  </si>
  <si>
    <t>Midjourney</t>
  </si>
  <si>
    <t>Créer des images avec l’IA</t>
  </si>
  <si>
    <t>Date de sortie: 30 April 2024; Durée:01h42 min</t>
  </si>
  <si>
    <t>Plongez dans le monde fascinant de la création d'images assistée par l'IA avec cette vidéo de formation sur Midjourney. Cette vidéo a comme objectif de démystifier l'utilisation de Midjourney et de montrer que cette IA est exploitable par tous, sans connaissances préalables en IA.
Vous commencerez par découvrir Midjourney, son histoire et son rôle dans la création d'images. Vous apprendrez ensuite à configurer l'outil, à naviguer dans l’interface et à créer votre première image en utilisant les commandes de base et la syntaxe spécifique.
Vous explorerez ensuite les techniques de création d'images, des concepts de base au prompt engineering avancé, et manipulerez styles et paramètres pour affiner vos créations. Des projets, de niveau basique et avancé, vous permettront de mettre en pratique vos compétences.
Finalement, vous découvrirez les fonctions avancées de Midjourney et l’utilisation de Midjourney avec ChatGPT. Le dernier module aborde les considérations éthiques et légales liées à l’utilisation d’une IA générative. Grâce à cette formation, vous disposerez d’une compréhension et d’une pratique approfondies de Midjourney et vous serez à même de transformer vos idées en œuvres visuelles captivantes.</t>
  </si>
  <si>
    <t>%SITE_CLIENT%/?library_guid=B8AD10CB-1DFE-4E61-B6DD-2314B9D3D3D7</t>
  </si>
  <si>
    <t xml:space="preserve"> visuel</t>
  </si>
  <si>
    <t xml:space="preserve">intelligence artificielle – génération d’images – prompt </t>
  </si>
  <si>
    <t>VT11WINSEC</t>
  </si>
  <si>
    <t>Sécurité dans une infrastructure Active Directory</t>
  </si>
  <si>
    <t>Date de sortie: 30 January 2024; Durée:03h09 min</t>
  </si>
  <si>
    <t>Cette vidéo de formation s'adresse aux administrateurs réseau qui souhaitent sécuriser ou améliorer la sécurité de leurs données dans une infrastructure Active Directory.
Après un récapitulatif sur l'évolution des menaces, nous détaillerons les mécanismes de l’identité dans un environnement Microsoft ainsi que les protocoles utilisés. Nous ferons une présentation des principales attaques pass the hash et golden ticket.  
Les outils dont disposent les administrateurs seront ensuite détaillés en insistant sur la protection des identités. Nous mettrons ainsi en place Windows LAPS qui permet la gestion des mots de passe des comptes Administrateurs locaux et découvrirons les stratégies de mot de passe à grain fin, ou PSO, qui permettent d’avoir plusieurs stratégies de mot de passe dans un environnement Active Directory. 
Nous étudierons également Bitlocker qui permet de chiffrer les volumes ou disques durs des machines, avant de mettre en œuvre la gestion des comptes de services gérés GMSA.  
Nous évoquerons ensuite les outils pour auditer Active Directory avec PingCastle et PurpleKgniht, ainsi que le modèle de Zéro Trust et les modèles n-Tiers que nous implémenterons avec la solution communautaire HardenAD. Nous appréhenderons également les machines d’administration dédiées PAW (Privileged Access Workstation) pour réaliser l’administration du système d’information. 
Pour chaque thème développé, une séquence de mise en application est proposée afin de faciliter l'assimilation des concepts et la mise en œuvre des outils appropriés dans le respect des bonnes pratiques.</t>
  </si>
  <si>
    <t>VIDÉO TECHNIQUE</t>
  </si>
  <si>
    <t>%SITE_CLIENT%/?library_guid=9A6452A0-FA4A-4356-91F7-45FE3BF9E027</t>
  </si>
  <si>
    <t xml:space="preserve"> accès </t>
  </si>
  <si>
    <t xml:space="preserve"> bitlocker </t>
  </si>
  <si>
    <t xml:space="preserve"> credential </t>
  </si>
  <si>
    <t xml:space="preserve"> guard </t>
  </si>
  <si>
    <t xml:space="preserve"> LAPS </t>
  </si>
  <si>
    <t xml:space="preserve"> menaces </t>
  </si>
  <si>
    <t xml:space="preserve"> mot </t>
  </si>
  <si>
    <t xml:space="preserve"> passe </t>
  </si>
  <si>
    <t xml:space="preserve"> PSO</t>
  </si>
  <si>
    <t xml:space="preserve"> sécuriser </t>
  </si>
  <si>
    <t xml:space="preserve"> sensible – authentification – GMASA – PingCastle – PurpleKgniht – HardenAD – PAW </t>
  </si>
  <si>
    <t xml:space="preserve"> Windows LAPS </t>
  </si>
  <si>
    <t xml:space="preserve">menace </t>
  </si>
  <si>
    <t>VT2ETHA</t>
  </si>
  <si>
    <t>Ethical Hacking</t>
  </si>
  <si>
    <t>Principes essentiels et test d’intrusion</t>
  </si>
  <si>
    <t>Damien Lamy</t>
  </si>
  <si>
    <t>Lamy, Damien</t>
  </si>
  <si>
    <t>Date de sortie: 30 September 2024; Durée:00h53 min</t>
  </si>
  <si>
    <t>La recrudescence des attaques oblige de plus en plus les entreprises à tester la surface d’exposition de leurs infrastructures aux risques de sécurité. L’objectif de cette vidéo est donc d’explorer les principes essentiels du hacking éthique et de vous apprendre à réaliser un test d'intrusion, étape par étape. 
Vous commencerez par découvrir l'état actuel de la sécurité informatique, en identifiant les menaces les plus répandues et en apprenant à gérer les vulnérabilités pour renforcer la sécurité de votre système. Ensuite, vous plongerez dans l'art de la reconnaissance et du footprinting, permettant de recueillir des informations essentielles sur une cible de manière légale et éthique. 
Vous apprendrez également les différentes techniques d'énumération, y compris l'énumération DNS, pour identifier les ressources disponibles et les points d'entrée possibles dans un système. Vous explorerez les scans de sécurité permettant de localiser les vulnérabilités et d’assurer la protection de votre infrastructure. Vous apprendrez également à hacker un système d'information de manière éthique, en explorant le piratage de mots de passe et l'escalade de privilèges. 
Pour finir, vous apprendrez à supprimer les traces et à exécuter des applications de backdoor de manière responsable afin de protéger vos activités de sécurité.</t>
  </si>
  <si>
    <t>%SITE_CLIENT%/?library_guid=D3F6B281-949D-410A-9D13-66FD5AEBC362</t>
  </si>
  <si>
    <t xml:space="preserve"> failles </t>
  </si>
  <si>
    <t xml:space="preserve"> hacker</t>
  </si>
  <si>
    <t xml:space="preserve"> Kali Linux </t>
  </si>
  <si>
    <t xml:space="preserve"> Metasploit </t>
  </si>
  <si>
    <t xml:space="preserve">Hacking éthique </t>
  </si>
  <si>
    <t>VT2KUB</t>
  </si>
  <si>
    <t>Automatisez le déploiement et la gestion de vos applications dans des Pods</t>
  </si>
  <si>
    <t>Date de sortie: 1 November 2024; Durée:02h41 min</t>
  </si>
  <si>
    <t>Kubernetes est une plateforme open source conçue pour automatiser le déploiement et la gestion des applications conteneurisées. Son adoption croissante par les entreprises témoigne de sa capacité à améliorer la résilience, la portabilité et la performance des applications à grande échelle. 
Cette vidéo a pour objectif de vous faire découvrir les fonctionnalités de Kubernetes les plus utilisées. 
Après une introduction sur les composants clés de Kubernetes, vous explorerez son architecture. Vous installerez ensuite Minikube et kubectl pour simuler un cluster Kubernetes. 
À l'aide d'exemples concrets, vous verrez comment utiliser les commandes kubectl pour déployer des pods, créer des services internes et externes et gérer les paramètres publics et privés d’une application. Vous étudierez également les namespaces pour organiser et sécuriser les ressources Kubernetes. 
Pour finir, vous appliquerez vos connaissances à un projet Kubernetes complet : du déploiement de backend à la connexion frontend-backend, en incluant la gestion des secrets et des services internes. 
Pour aller plus loin, des concepts avancés sur Ingress, Helm, le stockage persistant ou encore l’intégration avec VSCode vous seront proposés.</t>
  </si>
  <si>
    <t>%SITE_CLIENT%/?library_guid=E5DA7D93-0212-430C-8406-0D88D17D2844</t>
  </si>
  <si>
    <t xml:space="preserve"> Helm</t>
  </si>
  <si>
    <t xml:space="preserve">Kubernetes – conteneurs – pods – minikube – kubectl – Ingress </t>
  </si>
  <si>
    <t>VTFORTI</t>
  </si>
  <si>
    <t>Fortinet</t>
  </si>
  <si>
    <t>Installer et paramétrer le firewall Next Generation</t>
  </si>
  <si>
    <t>Date de sortie: 1 November 2024; Durée:01h19 min</t>
  </si>
  <si>
    <t>Cette vidéo a pour objectif de vous apprendre à installer et paramétrer le firewall Next Generation (NGFW) de Fortinet pour sécuriser vos infrastructures. 
Après une présentation générale du firewall, incluant votre première connexion au système, ainsi que la mise à jour du firmware pour une sécurité optimale, vous apprendrez les principes de base du paramétrage réseau, notamment la création d'interfaces VLAN et la configuration du DHCP et du DNS. 
Vous étudierez ensuite la création de règles de filtrage et l'utilisation de profils de sécurité avant d’apprendre à interpréter les logs générés par le firewall pour surveiller les événements système et de sécurité. 
Pour finir, vous verrez comment personnaliser votre expérience avec les widgets Fortinet et la création de tableaux de bord informatifs.</t>
  </si>
  <si>
    <t>%SITE_CLIENT%/?library_guid=04640A93-A267-4ECC-ADCF-CBB21BB0077B</t>
  </si>
  <si>
    <t xml:space="preserve"> logs</t>
  </si>
  <si>
    <t xml:space="preserve">feu – VLAN – DHCP – DNS </t>
  </si>
  <si>
    <t>Fortinet – pare</t>
  </si>
  <si>
    <t>VTFORTIAV</t>
  </si>
  <si>
    <t>Optimisez la sécurité de vos infrastructures avec Security Fabric</t>
  </si>
  <si>
    <t>Date de sortie: 1 November 2024; Durée:01h18 min</t>
  </si>
  <si>
    <t>L’objectif de cette vidéo est de vous apprendre à utiliser le module Security Fabric du firewall Fortinet pour optimiser la sécurité de vos infrastructures. 
Vous commencerez par explorer l'environnement Fabric, une infrastructure intelligente conçue pour sécuriser les réseaux modernes avant d’étudier son intégration dans une infrastructure. Vous découvrirez également le fonctionnement des machines virtuelles Fortigate et leur mise en réseau avec les connecteurs cloud. 
Vous plongerez ensuite dans les fonctions avancées de routage, avec des démonstrations pratiques pour mieux comprendre le principe du routage Policy et des services cloud. 
Vous aborderez le SD-WAN (Service Delivery WAN) et vous apprendrez à créer des règles SD-WAN efficaces, garantissant l'équilibre et la qualité de l'accès cloud. Les différents types de VPN, notamment le VPN IPsec et SSL seront examinés et vous apprendrez à configurer des règles VPN et à activer le SD-WAN pour le VPN IPsec. 
Enfin, vous vous pencherez sur les profils de sécurité avancés, avec des démonstrations sur le filtrage applicatif, le filtrage DNS et l'activation de fonctionnalités telles que IPS et anti-DDoS ou encore l’inspection FULL SSL.</t>
  </si>
  <si>
    <t>%SITE_CLIENT%/?library_guid=33AAAF84-8499-44FB-ACF2-6519631249E4</t>
  </si>
  <si>
    <t>DDoS</t>
  </si>
  <si>
    <t xml:space="preserve">Fortinet – Security Fabric – Fortigate – policy </t>
  </si>
  <si>
    <t>WAN – VPN – IPsec</t>
  </si>
  <si>
    <t>VTGREENIT</t>
  </si>
  <si>
    <t>Vers un Numérique Responsable</t>
  </si>
  <si>
    <t>Kévin Guerin</t>
  </si>
  <si>
    <t>Guerin, Kévin</t>
  </si>
  <si>
    <t>Date de sortie: 30 January 2024; Durée:02h23 min</t>
  </si>
  <si>
    <t>Cette vidéo a pour but de vous sensibiliser aux enjeux du numérique responsable et de vous familiariser avec les concepts clés du Green IT. Vous serez ainsi en mesure de comprendre son impact sur notre environnement et découvrirez comment chaque individu peut réduire son empreinte environnementale du numérique  
Vous débuterez par une analyse approfondie de l'état actuel de la planète et des principes du développement durable. Ensuite, vous plongerez dans le cadre législatif entourant le numérique et le Green IT avant d’explorer les chiffres clés et les impacts environnementaux du numérique.   
Vous découvrirez également les actions pour agir sur les équipements numériques et les infrastructures informatiques. Enfin, vous aborderez les écogestes et le rôle du Leader Numérique Responsable.  
Outre la théorie, des mises en pratique, notamment au travers d’écogestes accessible à tous, vous aideront à intégrer ces concepts dans votre quotidien. Des exemples concrets et des astuces pour mettre en œuvre le numérique responsable seront également présentés.</t>
  </si>
  <si>
    <t>%SITE_CLIENT%/?library_guid=D7EBAFFF-BB29-4922-89D7-2941B510469B</t>
  </si>
  <si>
    <t xml:space="preserve"> développement durable </t>
  </si>
  <si>
    <t xml:space="preserve"> environnement</t>
  </si>
  <si>
    <t xml:space="preserve"> NR </t>
  </si>
  <si>
    <t xml:space="preserve">green it </t>
  </si>
  <si>
    <t>VTOCAML</t>
  </si>
  <si>
    <t>OCaml</t>
  </si>
  <si>
    <t>De la syntaxe de base à la programmation fonctionnelle</t>
  </si>
  <si>
    <t>Date de sortie: 31 May 2024; Durée:01h54 min</t>
  </si>
  <si>
    <t>OCaml est un langage de programmation fonctionnel, impératif et orienté objet largement utilisé pour le développement de logiciels complexes et sûrs. Cette vidéo a pour objectif de vous donner les connaissances nécessaire pour prendre en main ce langage, en mettant l’accent sur ses concepts-clés au travers de ses différents paradigmes, notamment le paradigme fonctionnel. 
Ainsi, après l’apprentissage des bases de la syntaxe et des structures de données, vous étudierez en détail la programmation fonctionnelle en OCaml en vous basant sur un scénario impliquant la gestion des entrées/sorties, la programmation orientée objet. De bonnes pratiques sur l’organisation de projets OCaml et sur le mise en place de tests unitaires sont également présentées.</t>
  </si>
  <si>
    <t>%SITE_CLIENT%/?library_guid=496E4518-5A0D-49E8-943C-3D5591DC2547</t>
  </si>
  <si>
    <t xml:space="preserve">OCaml – programmation fonctoinnelle – programmation orientée objet </t>
  </si>
  <si>
    <t>VTPROXM</t>
  </si>
  <si>
    <t>Proxmox VE</t>
  </si>
  <si>
    <t>Maîtrisez le déploiement de vos machines virtuelles et conteneurs</t>
  </si>
  <si>
    <t>Alexandre Chaussier</t>
  </si>
  <si>
    <t>Chaussier, Alexandre</t>
  </si>
  <si>
    <t>Date de sortie: 30 January 2024; Durée:01h38 min</t>
  </si>
  <si>
    <t>Proxmox VE est une plateforme de virtualisation complète qui simplifie la gestion centralisée des machines virtuelles et des conteneurs, offrant ainsi une solution robuste et flexible pour les environnements de virtualisation. 
L’objectif de cette vidéo est de vous apprendre à mettre en place un cluster Proxmox VE pour y réaliser des déploiements de machines virtuelles et de conteneurs tout en assurant un haut niveau de disponibilité.  
Pour cela, après une présentation de la solution Proxmox VE et des technologies associées, vous apprendrez à déployer votre propre cluster Proxmox VE de 3 nœuds. Une fois le service disponible, vous mettrez en place un stockage centralisé basé sur Ceph afin de pouvoir assurer la migration et la haute disponibilité.</t>
  </si>
  <si>
    <t>%SITE_CLIENT%/?library_guid=4D05DEA4-12B0-4617-97F0-F97200AE5B34</t>
  </si>
  <si>
    <t xml:space="preserve"> Ceph</t>
  </si>
  <si>
    <t xml:space="preserve">VM – container – Proxmox </t>
  </si>
  <si>
    <t>VTPYTOR</t>
  </si>
  <si>
    <t>PyTorch</t>
  </si>
  <si>
    <t>Exploitation de données et développement d’un réseau de neurones en Python</t>
  </si>
  <si>
    <t>Date de sortie: 20 December 2024; Durée:01h31 min</t>
  </si>
  <si>
    <t>PyTorch est une bibliothèque Python de Machine Learning open source, particulièrement appréciée pour sa flexibilité et sa facilité d'utilisation, permettant aux chercheurs et aux développeurs de construire des modèles de Deep Learning complexes. 
Dans cette formation, vous allez apprendre à exploiter des données et à développer un réseau de neurones  avec PyTorch. 
Après avoir installé l’environnement de travail avec toutes les dépendances nécessaires pour travailler avec PyTorch, vous verrez comment créer et utiliser les tensors. Vous découvrirez comment activer le calcul du gradient et comment il se propage à travers un ensemble de tensors liés entre eux par des fonctions mathématiques. 
Pour finir, vous utiliserez PyTorch pour développer des réseaux de neurones.</t>
  </si>
  <si>
    <t>%SITE_CLIENT%/?library_guid=7C5E8C29-C40A-4E8D-AFF6-59C606B904AC</t>
  </si>
  <si>
    <t>PyTorch – Python – Machine Learning – tensors – réseaux de neurones</t>
  </si>
  <si>
    <t>VTSAPBO</t>
  </si>
  <si>
    <t>SAP BusinessObjects WebI 4.3</t>
  </si>
  <si>
    <t>Analysez, créez et partagez vos rapports de données</t>
  </si>
  <si>
    <t>François Morvan</t>
  </si>
  <si>
    <t>Morvan, François</t>
  </si>
  <si>
    <t>Date de sortie: 30 September 2024; Durée:02h13 min</t>
  </si>
  <si>
    <t>Cette vidéo de formation s'adresse aux informaticiens et techniciens désireux de maîtriser SAP BusinessObjects WebI 4.3, qui occupe une place importante dans le paysage de la Business Intelligence, pour générer des rapports de données. 
L'objectif principal est de vous fournir une compréhension complète de la plateforme, en insistant sur la manière de naviguer efficacement, de créer et organiser des documents WebI, ainsi que de les partager et les gérer de manière optimale. 
La formation débute par une immersion dans l'univers de SAP BusinessObjects WebI, où son histoire, son architecture et ses fonctionnalités sont exposées pour comprendre les besoins et attentes autour de l’outil. Ensuite, elle se concentre sur la manipulation pratique de la plateforme BI, notamment la consultation, la création et la personnalisation de documents WebI. 
Dans la dernière partie, l'accent est mis sur le partage et la planification des documents WebI, en introduisant des stratégies pour optimiser leur performance et mettre en place une interactivité. Cette partie permet de vous doter des outils nécessaires pour exploiter pleinement les capacités de BusinessObjects WebI dans vos projets professionnels.</t>
  </si>
  <si>
    <t>%SITE_CLIENT%/?library_guid=572C5E9C-4495-435E-9735-9D3DF4A8E429</t>
  </si>
  <si>
    <t>VTSCALA</t>
  </si>
  <si>
    <t>Date de sortie: 20 December 2024; Durée:01h43 min</t>
  </si>
  <si>
    <t>Scala est un langage de programmation polyvalent prisé dans le domaine du Big Data car il a démontré sa robustesse et son efficacité pour des systèmes déployés à grande échelle. 
Cette vidéo de formation a pour objectif de vous apprendre la syntaxe de base de ce langage pour être en mesure d’exécuter du code Scala. 
Après avoir installé les outils nécessaires à l’exécution du code Scala, vous verrez comment déclarer et utiliser des variables, comment gérer les flux d’exécutions, comment utiliser les structures de données natives de Scala et comment déclarer et définir des fonctions. 
Vous découvrirez également comment créer des classes personnalisées et comment implémenter les notions de base de la programmation orientée objet.</t>
  </si>
  <si>
    <t>%SITE_CLIENT%/?library_guid=91C6CC3F-D766-4B75-B6D2-7F3330A0B11D</t>
  </si>
  <si>
    <t xml:space="preserve">Scala – Big Data – code – programmation </t>
  </si>
  <si>
    <t>VTSTAPYT</t>
  </si>
  <si>
    <t>Statistiques descriptives avec Python</t>
  </si>
  <si>
    <t>Date de sortie: 1 November 2024; Durée:01h45 min</t>
  </si>
  <si>
    <t>Avec l'avènement du Big Data et la multiplication des sources de données, la diversité et la quantité des données traitées augmentent rapidement et les besoins en statistiques et en Data Science n'ont jamais été aussi cruciaux. 
Dans cette vidéo, vous allez apprendre à réaliser des statistiques descriptives avec le langage Python. 
Après avoir installé l’environnement de travail nécessaire, vous étudierez les statistiques descriptives de base avant d’utiliser la bibliothèque Pandas pour manipuler les données. Vous verrez comment exploiter la visualisation des données avec Matplotlib pour étudier la distribution de variables quantitatives et des variables qualitatives. Pour finir, vous découvrirez des exemples d’estimation d’une moyenne ainsi que de test d’hypothèses.</t>
  </si>
  <si>
    <t>%SITE_CLIENT%/?library_guid=FD849EA3-B406-41EB-9769-2411BBE4CC8E</t>
  </si>
  <si>
    <t xml:space="preserve"> Pandas</t>
  </si>
  <si>
    <t xml:space="preserve">Python – data – Matplotlib – Data Science </t>
  </si>
  <si>
    <t>VTUML</t>
  </si>
  <si>
    <t>UML</t>
  </si>
  <si>
    <t>Apprenez à modéliser avec les diagrammes</t>
  </si>
  <si>
    <t>Date de sortie: 1 November 2024; Durée:01h59 min</t>
  </si>
  <si>
    <t>UML est un langage de modélisation standardisé utilisé pour spécifier, visualiser, construire et documenter les artefacts des systèmes informatiques. Il permet de créer des diagrammes qui représentent différentes vues d'un système. 
Cette vidéo de formation a pour objectif de vous présenter les différents diagrammes UML et d'apprendre à les appliquer. 
Vous commencerez par découvrir quelques concepts fondamentaux de conception orientée objet, avant d’étudier en détail les diagrammes structurels et les diagrammes comportementaux d’UML. Pour chaque diagramme abordé, l’accent sera mis sur ses objectifs et vous verrez des exemples de son utilisation. 
Tout au long de cette vidéo, vous utiliserez un même exemple de conception pour illustrer les cas d’utilisation de chaque diagramme étudié.</t>
  </si>
  <si>
    <t>%SITE_CLIENT%/?library_guid=8001D223-3A8A-4F63-9AC3-E0E6A20D4714</t>
  </si>
  <si>
    <t xml:space="preserve"> diagramme</t>
  </si>
  <si>
    <t xml:space="preserve">UML – modélisation </t>
  </si>
  <si>
    <t>VB21OUT</t>
  </si>
  <si>
    <t>Date de sortie: 30 April 2023; Durée:03h41 min</t>
  </si>
  <si>
    <t>Cette formation vidéo vous présente dans le détail les principales fonctions du logiciel de messagerie Microsoft® Outlook 2021.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t>
  </si>
  <si>
    <t>%SITE_CLIENT%/?library_guid=66466094-3BF9-480F-88B9-A303AE615B46</t>
  </si>
  <si>
    <t xml:space="preserve"> spam</t>
  </si>
  <si>
    <t>mail – messagerie – agenda – calendrier – contacts – notes – tâches – réunion – rendez</t>
  </si>
  <si>
    <t>message – e</t>
  </si>
  <si>
    <t xml:space="preserve">vous </t>
  </si>
  <si>
    <t>VB21POW</t>
  </si>
  <si>
    <t>Date de sortie: 31 January 2023; Durée:06h03 min</t>
  </si>
  <si>
    <t>Cette formation vidéo vous présente dans le détail, les différentes fonctions du logiciel de présentations Microsoft® PowerPoint 2021 ; elle s'adresse à toute personne désirant découvrir et approfondir l'ensemble de ses fonctionnalités. Après la description de l’environnement,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diapositives de résumé, minutage des diapositives, l'enregistrer au format vidéo afin de réutiliser l'animation dans d'autres présentations. 
Le dernier module présente les fonctionnalités de travail collaboratif : vous verrez ainsi comment créer des commentaires, comparer des présentations, protéger une présentation par mot de passe et la partager avec vos collaborateurs. 
Pour terminer, sachez que des exercices d’application sont disponibles en téléchargement.</t>
  </si>
  <si>
    <t>%SITE_CLIENT%/?library_guid=70A0DF19-EC9E-439E-9AA4-F54B14A71AA7</t>
  </si>
  <si>
    <t>diaporama, diapositive, animation, album photos, transition, masque, vidéo</t>
  </si>
  <si>
    <t>VB21PRO</t>
  </si>
  <si>
    <t>Microsoft Project 2021</t>
  </si>
  <si>
    <t>Découvrez la gestion de projets</t>
  </si>
  <si>
    <t>Aymeric Bondelu</t>
  </si>
  <si>
    <t>Bondelu, Aymeric</t>
  </si>
  <si>
    <t>Date de sortie: 28 December 2023; Durée:02h43 min</t>
  </si>
  <si>
    <t>En tant que chef de projet ou responsable d’équipe, vous savez à quel point il est crucial de maîtriser les outils qui vous permettent de planifier, suivre et exécuter vos projets avec précision. Cette vidéo de formation sur Microsoft Project 2021 (version Professionnel) a comme objectif de vous aider à mener à bien tous vos projets. Après une présentation de MS Project et de la méthodologie de gestion de projet,  vous apprendrez à gérer et paramétrer les fichiers projet avant d’aborder le pilotage par les tâches et de découvrir les différents affichages disponibles pour suivre le projet. 
Vous verrez ensuite comment gérer les ressources et les affectations de ressources. 
Les tables vous permettront d’aller plus loin et de personnaliser le suivi du projet. 
Un chapitre traite des coûts du projet avant d’aborder le suivi de l’avancement du projet grâce aux outils de planification. 
La vidéo se termine par un module sur la gestion multiprojets : travailler avec plusieurs projets, créer des liens inter-projets, partager les ressources… 
Au fil des séquences, nous vous guidons à travers des exemples concrets et des cas d'utilisation réels qui vous permettront d'appliquer immédiatement vos nouvelles compétences dans votre travail quotidien. 
Vous apprendrez ainsi à créer des plannings robustes, à gérer les ressources efficacement, à suivre les budgets et les délais, tout en anticipant et en résolvant les éventuels obstacles. Vous découvrirez également le sujet connexe de la gestion de projet agile qui enrichira votre boîte à outils professionnelle.</t>
  </si>
  <si>
    <t>%SITE_CLIENT%/?library_guid=560712D8-B25E-4EF5-ACF3-BFEBC2D4190C</t>
  </si>
  <si>
    <t xml:space="preserve"> multiprojets</t>
  </si>
  <si>
    <t xml:space="preserve">tâche – ressources – coût – budget – diagramme de Gantt – chemin critique – table – planification </t>
  </si>
  <si>
    <t>VB2POWBI</t>
  </si>
  <si>
    <t>Traiter, analyser les données et concevoir des tableaux de bord</t>
  </si>
  <si>
    <t>Date de sortie: 31 January 2023; Durée:03h12 min</t>
  </si>
  <si>
    <t>Aujourd’hui, la donnée est partout, et elle est massive : les sources sont personnelles (un fichier Excel par exemple) ou dépendent de l’entreprise (les bases de données), mais elles sont aussi partout dans le web. Et les volumes grossissent tous les jours. Pour digérer, traiter, analyser et présenter ces masses d’information, il faut un outil robuste, intégré et polyvalent : c’est Power BI. 
L’objectif de ce cours est d’apprendre à se connecter à une ou plusieurs sources, à préparer les données pour en faire de l’information utile, et à construire un tableau de bord moderne et engageant pour les présenter et les diffuser. 
Pour cela, après une présentation de Power BI, et notamment de sa place dans un ensemble plus vaste appelé la Power Platform, nous apprendrons à choisir et utiliser un connecteur, à importer des données et à les préparer, et à associer différentes tables. Nous découvrirons les ressorts fondamentaux du DAX, le langage de formule de Power BI, et ses fonctions majeures. Enfin nous construirons un tableau de bord en suivant les règles de l’art en la matière, en incluant l’expérience utilisateur au cœur du processus de conception.</t>
  </si>
  <si>
    <t>%SITE_CLIENT%/?library_guid=704119B6-DBB9-4082-A65B-927ECE3BAE84</t>
  </si>
  <si>
    <t xml:space="preserve"> calculate </t>
  </si>
  <si>
    <t xml:space="preserve"> design applicatif</t>
  </si>
  <si>
    <t xml:space="preserve">reporting </t>
  </si>
  <si>
    <t>VBSEC</t>
  </si>
  <si>
    <t>Concepts essentiels et techniques de protection pour l'utilisateur</t>
  </si>
  <si>
    <t>Bruno Dubois</t>
  </si>
  <si>
    <t>Dubois, Bruno</t>
  </si>
  <si>
    <t>Date de sortie: 28 December 2023; Durée:01h39 min</t>
  </si>
  <si>
    <t>Tout utilisateur d’un ordinateur est potentiellement confronté à des risques en matière de sécurité. Ces risques portent sur le matériel, les données personnelles, les données de l’entreprise, la e-réputation…   
L’objectif de cette vidéo de formation est de faire un tour d’horizon des problèmes de sécurité liés à l’utilisation des outils informatique, de comprendre comment ils se produisent, de savoir ce qu’ils impliquent et surtout de les prévenir afin de ne pas en être la victime. 
Pour cela, après une présentation des concepts fondamentaux de la sécurité informatique, nous passerons en revue les risques liés aux logiciels malveillants, aux réseaux informatiques et, en particulier, à la navigation sur Internet, à l’utilisation de la messagerie classique et de la messagerie instantanée avant d’aborder la sécurité des données stockées (vos documents, vos photos).   
Chaque module présente les risques et de nombreux conseils et bonnes pratiques pour limiter ces risques afin de pouvoir utiliser l’ordinateur en toute confiance !</t>
  </si>
  <si>
    <t>%SITE_CLIENT%/?library_guid=A4E9C605-C932-4D15-BE22-AB71A643D3A9</t>
  </si>
  <si>
    <t>spam, virus, phishing, hameçonnage, mot de passe, cyber attaque, malware, cookie, chiffrement</t>
  </si>
  <si>
    <t>VBTEAv3</t>
  </si>
  <si>
    <t>Travailler en équipe avec Microsoft 365 (v3)</t>
  </si>
  <si>
    <t>Date de sortie: 26 October 2023; Durée:02h14 min</t>
  </si>
  <si>
    <t>Cette vidéo de formation vous explique dans le détail comment utiliser Teams pour optimiser le travail en équipe. 
Après la présentation de l’environnement de travail, vous verrez comment créer équipes, canaux, comment ajouter des onglets pour organiser au mieux le travail entre les différents collaborateurs. 
Vous verrez ensuite comment communiquer avec les autres membres de l’équipe grâce aux différents types de messages (annonce, compliment) et comment interagir en utilisant des émojis, des Gif, des mentions et balises. 
Le module suivant est consacré aux échanges entre deux ou plusieurs personnes ne faisant pas partie de la même équipe, sous forme écrite (conversations privées) ou orale (appels audios et vidéos). 
Vous verrez ensuite comment collaborer autour des documents en créant dossiers et sous-dossiers, en y chargeant les fichiers de l’équipe avant de voir comment travailler à plusieurs sur un fichier en le co-éditant et/ou en échangeant des commentaires sur son contenu. Vous verrez également comment créer et exploiter un bloc-notes d’équipe. 
Un module complet est dédié à la planification et à la réalisation de réunions en ligne (visioconférence) : vous verrez comment planifier une réunion à partir de Teams ou d’Outlook, comment participer et interagir durant la réunion, comment créer des salles pour petit groupe, comment réaliser le compte-rendu de la réunion et générer le rapport de présence. 
Dans le dernier module, vous apprendrez à rechercher des contenus (fichiers, messages), à optimiser l’utilisation de Teams en gérant votre disponibilité, vos notifications, votre flux d’activité et les paramètres de l’application. 
Chaque module se termine par une séquence présentant les bonnes pratiques à connaître et à appliquer pour exploiter au mieux cette application, noyau central de la plateforme collaborative Microsoft 365.</t>
  </si>
  <si>
    <t>%SITE_CLIENT%/?library_guid=B441029C-2DCE-463D-A775-DF5EBB1D93CC</t>
  </si>
  <si>
    <t xml:space="preserve"> visio conférence </t>
  </si>
  <si>
    <t xml:space="preserve">Teams </t>
  </si>
  <si>
    <t>VG22PRE</t>
  </si>
  <si>
    <t>Premiere Pro</t>
  </si>
  <si>
    <t>Apprenez le montage vidéo</t>
  </si>
  <si>
    <t>Laurent Briere</t>
  </si>
  <si>
    <t>Briere, Laurent</t>
  </si>
  <si>
    <t>Date de sortie: 31 January 2023; Durée:08h46 min</t>
  </si>
  <si>
    <t>Adobe Premiere Pro CC est l’outil phare de la suite Creative Cloud dédié au montage vidéo et à la post-production audiovisuelle. 
Ce cours s’adresse à toute personne débutante sur Adobe Premiere Pro ainsi qu’à toute personne possédant les notions de base et désirant parfaire ses connaissances. Il s’appuie sur des exemples concrets de difficulté progressive et vous permettra de maîtriser les fondamentaux d’Adobe Premiere Pro CC. 
Après un rappel nécessaire sur les notions et définitions de base ainsi que sur le flux de production audiovisuel à adopter, vous apprendrez à dompter l’interface utilisateur, à concevoir un projet, des séquences, à importer et gérer des médias, à créer, organiser et indexer vos sources dans des chutiers. 
Nous aborderons ensuite l’art et la manière de réaliser un montage. Après une phase de dérushage, nous verrons comment gérer la timeline d’une séquence avant de voir comment insérer, déplacer, remplacer des plans.  
Vous apprendrez à manipuler des outils comme le Cutter, à effectuer des déplacements de coupe, à déplacer un ou plusieurs plans, à en modifier la durée, la vitesse et enfin à ajouter des transitions. 
Nous verrons ensuite comment appliquer des effets comment Ultrakey ou Recadrage et comment les paramétrer dans le panneaux Options d’effets. 
Nous ajouterons des titres, sous-titrages de textes. Nous verrons comment concevoir des masques, comment les animer avec des images clés puis comment insérer et optimiser une voix-off mixée avec des illustrations sonores et de la musique.  
Nous étalonnerons ensuite les plans avec l’effet et les instruments de mesure du panneaux Lumetri. 
Pour terminer, vous apprendrez à exporter vos montages dans les standards actuels.</t>
  </si>
  <si>
    <t>%SITE_CLIENT%/?library_guid=DE53CC85-303C-47C8-8AC7-A10476605845</t>
  </si>
  <si>
    <t xml:space="preserve"> CC </t>
  </si>
  <si>
    <t xml:space="preserve"> Creative Cloud </t>
  </si>
  <si>
    <t xml:space="preserve"> Media Encoder</t>
  </si>
  <si>
    <t xml:space="preserve"> séquence </t>
  </si>
  <si>
    <t xml:space="preserve"> titrage </t>
  </si>
  <si>
    <t xml:space="preserve">colorimétrie </t>
  </si>
  <si>
    <t>VG23ILL</t>
  </si>
  <si>
    <t>Les fonctions essentielles</t>
  </si>
  <si>
    <t>Malko Pouchin</t>
  </si>
  <si>
    <t>Date de sortie: 26 October 2023; Durée:06h34 min</t>
  </si>
  <si>
    <t>Cette formation vidéo est destinée aux graphistes qui veulent concevoir des illustrations de qualité, mais aussi à toute personne devant créer des logos, flyers, pictogrammes, affiches... 
Elle a été réalisée avec les versions 2020 et 2021 d’Illustrator CC sur PC et inclut un module sur les nouveautés des versions 2022 et 2023. Elle vous présente les fonctionnalités essentielles d'Illustrator ; les spécificités de la version Mac sont évoquées lorsque cela est nécessaire.
Après la découverte de l’interface, la gestion des plans de travail, des repères et des affichages, vous verrez comment créer des formes primitives (rectangle, ellipse, polygone…), comment modifier les propriétés d’objet, les contours et appliquer de la couleur.
Vous apprendrez ensuite à effectuer toute sorte de sélections et à gérer les calques.
Vous irez plus loin dans les possibilités de dessin en utilisant les fonctionnalités permettant de couper et fusionner les tracés (outil Ciseau, Cutter, Pathfinder…) avant d’aborder le fameux outil Plume puis les outils de dessin à main levée (Shaper, Crayon, Pinceau, Gomme…).
Dans le module suivant, vous découvrirez les outils de transformations et déformations.
Vous aborderez ensuite le traitement des images, la gestion du texte, l’outil Pipette, les nuanciers.
Dans le module suivant, vous verrez comment exporter votre travail en vue d’une impression papier ou d’une publication sur le Web.
La vidéo se termine par un module sur les nouveautés des versions 2022 et 2023.
Les illustrations exploitées dans cette vidéo vous sont proposées en téléchargement afin que vous puissiez reproduire les manipulations présentées.</t>
  </si>
  <si>
    <t>%SITE_CLIENT%/?library_guid=123E071A-3100-484F-BE41-F7ED0D20B597</t>
  </si>
  <si>
    <t>dessin vectoriel, outil Plume, Pathfinder, Shaper, Adobe, CC, Creative Cloud, tracés, formes</t>
  </si>
  <si>
    <t>VG23IND</t>
  </si>
  <si>
    <t>Date de sortie: 26 October 2023; Durée:07h19 min</t>
  </si>
  <si>
    <t>Cette formation vidéo est destinée aux graphistes qui veulent concevoir des brochures, des magazines ou tout type de mises en page à l’aide du logiciel Adobe InDesign. 
Elle a été réalisée avec les versions 2021 à 2023 d’InDesign CC sur PC. Les spécificités de la version Mac sont évoquées lorsque cela est nécessaire.
Après la découverte de l’interface, de l’espace de travail, des repères, vous commencerez par les notions fondamentales que sont les blocs, les pages et les gabarits.
Vous verrez ensuite comment enrichir vos textes en leur appliquant des attributs de caractère et de paragraphe, comment créer et gérer les styles de textes et enregistrer vos nuances.
Vous apprendrez à dessiner des formes simples grâce aux tracés vectoriels et vous verrez comment importer dans vos pages puis transformer vos images ou vos logos et comment gérer les liens avec les fichiers Illustrator ou Photoshop.
Des effets d'ombre portée ou de contour progressif pourront être appliqués sur vos différents blocs.
Vous apprendrez à chasser du texte en fonction d'une forme en utilisant l'habillage de texte.
Un module aborde l’exportation de votre document pour l’impression et pour une diffusion sur le web. 
Les documents exploités dans cette vidéo vous sont proposés en téléchargement afin que vous puissiez reproduire les manipulations présentées.</t>
  </si>
  <si>
    <t>%SITE_CLIENT%/?library_guid=62E8F615-18C7-4A8A-9E82-08E0AF14FD73</t>
  </si>
  <si>
    <t xml:space="preserve"> bloc – gabarit – styles – nuances – couleur </t>
  </si>
  <si>
    <t xml:space="preserve"> ombre portée – contour progressif – habillage – nouveautés 2023</t>
  </si>
  <si>
    <t xml:space="preserve">PAO – mise en page </t>
  </si>
  <si>
    <t>VG23PHO</t>
  </si>
  <si>
    <t>Date de sortie: 26 October 2023; Durée:07h35 min</t>
  </si>
  <si>
    <t>Cette formation vidéo est destinée aux personnes qui veulent apprendre toutes les bases nécessaires pour améliorer, modifier et enrichir leurs images numériques pour une utilisation web ou pour l'impression. 
Elle a été réalisée avec les versions 2020 et 2021 de Photoshop CC sur PC et inclut un module sur les nouveautés des versions 2022 et 2023 ; elle vous présente les fonctionnalités essentielles de Photoshop. Les spécificités de la version Mac sont évoquées lorsque cela est nécessaire.
Après la découverte de l’interface, de l’espace de travail, des repères et de l’affichage, vous commencerez par les notions fondamentales que sont les modes colorimétriques et la résolution des images. 
Vous verrez comment appliquer recadrage et transformations à vos images avant d’aborder les techniques de sélection et l’exploitation des calques. 
Vous découvrirez ensuite les techniques de colorimétrie destructives et non destructives, les outils de retouche et de réparation (Tampon de duplication, outils Correcteur, outils Pièce, Déplacement basé sur le contenu…). 
Vous verrez également comment ajouter du texte, des formes et des tracés vectoriels à vos illustrations et comment obtenir des effets saisissants en appliquant des modes de fusion, des styles de calque et des filtres. 
D’autres effets pourront également être obtenus grâce aux masques de fusion, d’écrêtage et aux calques de réglages. 
Un module aborde l’exportation de l’image pour l’impression et pour une diffusion sur le web. 
La vidéo se termine par un module sur les nouveautés des versions 2022 et 2023. 
Les images exploitées dans cette vidéo vous sont proposées en téléchargement afin que vous puissiez reproduire les manipulations présentées.</t>
  </si>
  <si>
    <t>%SITE_CLIENT%/?library_guid=2E02FC12-3D56-4D7E-B8BB-9E8DD9311F0F</t>
  </si>
  <si>
    <t xml:space="preserve"> colorimétrie </t>
  </si>
  <si>
    <t xml:space="preserve"> Photoshop </t>
  </si>
  <si>
    <t xml:space="preserve"> tracé vectoriel </t>
  </si>
  <si>
    <t xml:space="preserve">video </t>
  </si>
  <si>
    <t>VT16ANG</t>
  </si>
  <si>
    <t>Angular 16</t>
  </si>
  <si>
    <t>Développez des applications dynamiques et interactives</t>
  </si>
  <si>
    <t>Vincent Bourdeix</t>
  </si>
  <si>
    <t>Bourdeix, Vincent</t>
  </si>
  <si>
    <t>Date de sortie: 28 November 2023; Durée:01h34 min</t>
  </si>
  <si>
    <t>Cette vidéo de formation a pour objectif de vous apprendre à utiliser Angular 16, le framework JavaScript développé par Google, pour développer des applications web dynamiques et interactives. Pour tirer pleinement parti de cette vidéo, il est préférable d'avoir une bonne connaissance de JavaScript dans une version supérieure ou égale à EcmaScript 6 et d'avoir quelques bases en TypeScript.  
Après une présentation des spécificités du développement de Single Page Applications et du contexte de développement frontend moderne, vous verrez comment utiliser Angular en ligne de commande pour démarrer facilement un projet.  
Vous apprendrez ensuite à créer un projet vierge et à prendre progressivement en main le framework à travers une série d'exemples concrets constituant un projet en fil rouge. Vous apprendrez notamment à afficher des données dynamiques à l'utilisateur et à organiser une application sous la forme d'un arbre de composants indépendants.  
Enfin, vous verrez comment structurer votre code sous forme de services et comment utiliser la librairie RxJs pour gérer des flux de données asynchrones au sein de vos applications.  
À l'issue de cette vidéo, vous serez ainsi capables de réaliser des applications Angular simples et robustes dans le respect des bonnes pratiques.</t>
  </si>
  <si>
    <t>%SITE_CLIENT%/?library_guid=07522F0C-0E9E-4FCA-B23E-A0530F495546</t>
  </si>
  <si>
    <t xml:space="preserve"> Goole</t>
  </si>
  <si>
    <t xml:space="preserve">Angular – AngularJS – framework – JavaScript – JS </t>
  </si>
  <si>
    <t>VT16ANGRO</t>
  </si>
  <si>
    <t>Le routing avec Angular 16</t>
  </si>
  <si>
    <t>Gérez la navigation de vos applications web</t>
  </si>
  <si>
    <t>Date de sortie: 28 December 2023; Durée:00h48 min</t>
  </si>
  <si>
    <t>Angular est un framework JavaScript développé par Google pour le développement d'applications web dynamiques et interactives. Avec cette vidéo, vous apprendrez à gérer le routing avec Angular 16 pour mettre en place la navigation d'une application web et la sécuriser.  
Après une présentation des fonctionnalités de base du routing, vous verrez à partir d'un cas pratique comment mettre en œuvre les premières routes dans une application, gérer des liens avec router-link et router-link-active ou encore comment passer des paramètres entre les pages.  
Vous apprendrez ensuite à sécuriser des parties de l'application avec les Guards et bloquer ainsi la navigation vers des zones non accessibles.  
Enfin, vous apprendrez à tirer parti de fonctionnalités de routing plus avancées pour gérer des cas particuliers ou améliorer les performances et l'expérience utilisateur de votre application.  
À l'issue de cette vidéo, vous serez ainsi capables de mettre en place le routing en très peu de temps.</t>
  </si>
  <si>
    <t>%SITE_CLIENT%/?library_guid=F23500DE-4D69-431F-9DC3-C18609C72ABF</t>
  </si>
  <si>
    <t>VT21EXCVFA</t>
  </si>
  <si>
    <t>VBA pour Excel</t>
  </si>
  <si>
    <t>Automatisez le traitement complexe de vos données à l’aide du Filtre avancé</t>
  </si>
  <si>
    <t>Philippe Pons</t>
  </si>
  <si>
    <t>Pons, Philippe</t>
  </si>
  <si>
    <t>Date de sortie: 28 September 2023; Durée:02h05 min</t>
  </si>
  <si>
    <t xml:space="preserve">
L’objectif de cette vidéo est de vous apprendre à programmer une application Excel en VBA en utilisant le Filtre Avancé pour automatiser un traitement de données complexe. Pour bien la suivre, des connaissances de base en programmation VBA sont recommandées. 
Après avoir préparé les données utiles, vous apprendrez à utiliser le Filtre Avancé pour filtrer et extraire des données selon un critère. Vous concevrez un formulaire élaboré pour permettre à l’utilisateur de spécifier un ou plusieurs critères de filtrage et verrez comment obtenir une liste sans doublon. Vous créerez ensuite un fichier Excel pour exporter le résultat de l’extraction de données. Pour faciliter la programmation, vous utiliserez une structure de données de type Dictionary. 
Pour finir, vous étudierez également comment améliorer l’ergonomie de l’application développée.</t>
  </si>
  <si>
    <t>%SITE_CLIENT%/?library_guid=5ADB46AE-7768-4176-A790-CA1F2267B19D</t>
  </si>
  <si>
    <t xml:space="preserve"> Macro</t>
  </si>
  <si>
    <t xml:space="preserve">VBA </t>
  </si>
  <si>
    <t>VT21EXCVTCD</t>
  </si>
  <si>
    <t>Programmez une application avec un Tableau Croisé Dynamique</t>
  </si>
  <si>
    <t>Date de sortie: 28 September 2023; Durée:01h59 min</t>
  </si>
  <si>
    <t xml:space="preserve">
L’objectif de cette vidéo est de vous apprendre à programmer une application Excel avec VBA, en mettant en œuvre un Tableau Croisé Dynamique, pour remplir et exploiter un tableau de résultats. Pour bien la suivre, des connaissances de base sur la programmation VBA sont recommandées. 
Vous commencerez par concevoir et programmer le Tableau Croisé Dynamique avant de l’exploiter pour remplir un tableau de résultats. Pour faciliter la programmation, vous utiliserez une structure de données de type Dictionary. Vous verrez ensuite comment exporter les résultats vers un fichier Excel. 
Enfin, vous utiliserez des liens hypertextes pour améliorer l’ergonomie.</t>
  </si>
  <si>
    <t>%SITE_CLIENT%/?library_guid=607AA6D2-BC35-436B-955C-AD12F4DE9D33</t>
  </si>
  <si>
    <t xml:space="preserve"> Macro </t>
  </si>
  <si>
    <t xml:space="preserve"> Tableau croisé dynamique </t>
  </si>
  <si>
    <t xml:space="preserve"> TCD</t>
  </si>
  <si>
    <t>VT2FOMOPOW</t>
  </si>
  <si>
    <t>Optimisez l'écriture de vos scripts à l'aide des fonctions et des modules (v2)</t>
  </si>
  <si>
    <t>Date de sortie: 26 October 2023; Durée:02h59 min</t>
  </si>
  <si>
    <t>Cette vidéo s'adresse aux administrateurs système qui souhaitent découvrir ou approfondir le fonctionnement des fonctions et des modules PowerShell pour simplifier l'écriture de leurs scripts.  
Pour chaque thème développé, outre les informations théoriques, une séquence de mise en application est proposée afin de faciliter son assimilation et sa mise en situation dans le respect des bonnes pratiques.  
Après un rappel sur la stratégie d'exécution des scripts PowerShell, une première partie est consacrée à l'étude des scripts et fonctions PowerShell ainsi que leurs paramètres.   
Vous poursuivez avec l'étude de la gestion des évènements, liée à l'exécution de scripts PowerShell, et la gestion des erreurs.  
La vidéo se poursuit avec l’étude de la création d'un module PowerShell et sa publication dans la PowerShell Gallery ou en local. Plusieurs dépôts seront mis en place et la solution Projet sera utilisée, installée et configurée lors de séquences de mise en application.  
Vous découvrirez également ce que Microsoft propose pour intégrer l’Intelligence artificielle avec l’utilisation de Copilot et Colipot_X (ChatGPT-4). 
Pour terminer, une brève introduction aux tests unitaires vous sera présentée, avec notamment l’utilisation de Pester un module PowerShell pour les tests unitaires.</t>
  </si>
  <si>
    <t>%SITE_CLIENT%/?library_guid=6EB5A1AD-1D49-41BB-84C3-0956679DDFB1</t>
  </si>
  <si>
    <t xml:space="preserve"> PowerShell Gallery </t>
  </si>
  <si>
    <t xml:space="preserve"> Proget</t>
  </si>
  <si>
    <t>VT2VEEFA</t>
  </si>
  <si>
    <t>Fonctionnalités avancées</t>
  </si>
  <si>
    <t>Date de sortie: 28 September 2023; Durée:01h42 min</t>
  </si>
  <si>
    <t>L’objectif de cette vidéo est de vous permettre d’appréhender certaines fonctionnalités avancées de Veeam. Pour bien la suivre, il est recommandé de maîtriser les fonctionnalités de base de Veeam. 
Dans un premier temps, vous verrez comment mettre en place une réplication de workload avant d’étudier la sauvegarde d’un serveur physique sous Windows et Linux au travers d’agent Veeam. Vous appréhenderez la sauvegarde de NAS ainsi que Veeam Enterprise Manager pour faciliter l’administration d’une infrastructure Veeam Backup. Vous terminerez par la découverte des outils Veeam One, utiles pour la supervision et la gestion des alertes.</t>
  </si>
  <si>
    <t>%SITE_CLIENT%/?library_guid=9E718A26-41B9-498D-8ECA-3F2E510D4071</t>
  </si>
  <si>
    <t xml:space="preserve"> jobs de sauvegarde </t>
  </si>
  <si>
    <t xml:space="preserve"> replication </t>
  </si>
  <si>
    <t xml:space="preserve">Veeam Availability Suite </t>
  </si>
  <si>
    <t>VT2VEEPRE</t>
  </si>
  <si>
    <t>Installation, configuration et administration (2e version)</t>
  </si>
  <si>
    <t>Date de sortie: 28 September 2023; Durée:02h15 min</t>
  </si>
  <si>
    <t>L’objectif de ce vidéo est de vous apprendre à installer, configurer et administrer la solution de sauvegarde et de restauration Veeam Backup &amp; Replication (en version 12). 
Après avoir présenté la suite Veeam Availability Suite, le formateur procède à la mise en place des prérequis utiles avant de réaliser l’installation de Veeam Backup &amp; Replication. Vous verrez alors comment implémenter un Repository sous Windows et sous Linux ainsi qu’un Backup Proxy pour VMware. Vous étudierez ensuite l’implémentation de la double authentification pour sécuriser l’accès à la console. 
Vous découvrirez comment procéder à la sauvegarde et à la restauration de la configuration de Veeam Backup &amp; Replication. Vous pourrez ainsi poursuivre avec la gestion des jobs de sauvegarde via l’ajout d’un ESXi afin de pouvoir prendre en compte la sauvegarde des machines virtuelles hébergées. Pour finir, vous étudierez la sauvegarde sur bande, la gestion d’un lecteur de bande ainsi que les différentes solutions de restauration offertes par Veeam.</t>
  </si>
  <si>
    <t>%SITE_CLIENT%/?library_guid=9550266A-1C91-4817-BAA1-26FD349205CB</t>
  </si>
  <si>
    <t>VTBARES</t>
  </si>
  <si>
    <t>Notions fondamentales</t>
  </si>
  <si>
    <t>François Grelier</t>
  </si>
  <si>
    <t>Grelier, François</t>
  </si>
  <si>
    <t>Date de sortie: 31 May 2023; Durée:03h47 min</t>
  </si>
  <si>
    <t>L’objectif de cette vidéo est de vous transmettre les notions de base essentielles sur les réseaux pour que vous soyez en mesure de choisir les meilleures approches de dépannage en cas de dysfonctionnement. Vous disposerez également des connaissances nécessaires pour paramétrer correctement un hôte dans un réseau d’entreprise. 
Vous découvrirez pour commencer la communication à travers le modèle OSI et les éléments liés à chaque couche réseau. Puis, vous vous familiariserez avec la conversion entre les différentes bases numériques couramment utilisées, avant d’étudier les adresses IPv4 pour apprendre à les calculer et à les manipuler. La communication entre les ordinateurs sera ensuite détaillée avant de terminer par la découverte de l’adressage IPv6. 
Un certain nombre de démonstrations sont proposées pour résumer certaines notions étudiées ou pour les présenter sous un autre angle.</t>
  </si>
  <si>
    <t>%SITE_CLIENT%/?library_guid=18E6D5FC-8CC7-477A-833E-D85CD9A95719</t>
  </si>
  <si>
    <t>OSI – ipv4 – ipv6</t>
  </si>
  <si>
    <t>VTDPO</t>
  </si>
  <si>
    <t>RGPD et DPO</t>
  </si>
  <si>
    <t>Mettre en œuvre la protection des données à caractère personnel</t>
  </si>
  <si>
    <t>Emmanuelle Houdet</t>
  </si>
  <si>
    <t>Houdet, Emmanuelle</t>
  </si>
  <si>
    <t>Date de sortie: 28 December 2023; Durée:01h18 min</t>
  </si>
  <si>
    <t>Les données à caractère personnel sont la richesse de notre temps. Il est donc crucial d’apprendre à les gérer dans le respect des lois tout en restant efficace et productif. L’objectif de cette vidéo est de vous transmettre les grands principes du Règlement Général sur la Protection des Données (RGPD) et de vous permettre d’identifier les actions clés à mettre en œuvre afin de soutenir la conformité de votre structure.  
À cet effet, après une introduction sur l’historique du RGPD et le rôle de Data Protection Officer (DPO), vous explorerez le Règlement en mettant en lumière les concepts clés qui le guident. Ensuite, vous plongerez dans sa mise en œuvre et serez guidés à travers les étapes essentielles pour assurer la conformité au sein de votre organisation.   
Enfin, vous découvrirez la dimension technique de la conformité RGPD, en discutant des actions concrètes à mener afin d’accompagner les équipes responsables de la conformité et éviter les contretemps chronophages.</t>
  </si>
  <si>
    <t>%SITE_CLIENT%/?library_guid=198FC2C8-7BDA-45A4-A0AB-BBE0110EEAF5</t>
  </si>
  <si>
    <t xml:space="preserve"> conformité</t>
  </si>
  <si>
    <t xml:space="preserve"> Data Protection Officer </t>
  </si>
  <si>
    <t xml:space="preserve"> Règlement Général sur la Protection des Données </t>
  </si>
  <si>
    <t xml:space="preserve">DPO – RGPD </t>
  </si>
  <si>
    <t>VTDPPYT</t>
  </si>
  <si>
    <t>Les Design Patterns en langage Python</t>
  </si>
  <si>
    <t>Aller au-delà des concepts orientés objets</t>
  </si>
  <si>
    <t>Date de sortie: 22 March 2023; Durée:03h58 min</t>
  </si>
  <si>
    <t>Les équipes responsables du développement de logiciels sont souvent amenées à résoudre des problématiques de conception afin de garantir le développement de codes facilement évolutifs, extensibles et maintenables. Et c’est exactement là où les patrons de conception ou les « Design Patterns » entrent en jeu !  
L’objectif de cette vidéo de formation est de vous présenter en pratique les Design Patterns correspondant aux solutions de problèmes de conception les plus couramment rencontrés avec des exemples de code réalisés en langage Python. Pour suivre cette formation dans les meilleures conditions, une expérience du langage Python et une bonne compréhension des concepts de la programmation orientée objet sont nécessaires.    
Ainsi, après avoir introduit quelques généralités sur les Design Patterns, vous étudierez toute une série d’exemples correspondant chacun à un Design Pattern spécifique. Pour chaque Design Pattern abordé, le problème de conception sous-jacent ainsi que la solution associée seront présentés.</t>
  </si>
  <si>
    <t>%SITE_CLIENT%/?library_guid=ECEDADA8-6A77-4634-A571-05F02AC3C9B1</t>
  </si>
  <si>
    <t xml:space="preserve"> modèle de conception </t>
  </si>
  <si>
    <t xml:space="preserve">design pattern </t>
  </si>
  <si>
    <t>VTINFQUA</t>
  </si>
  <si>
    <t>Vulgarisation de l'informatique quantique</t>
  </si>
  <si>
    <t>Date de sortie: 30 April 2023; Durée:01h22 min</t>
  </si>
  <si>
    <t>Cette vidéo a pour objectif de vous présenter l’informatique quantique de façon vulgarisée, en privilégiant l'absence d'équations et en ne se focalisant que sur les concepts utiles de physique quantique. 
Ainsi, après une présentation des fondements de la physique quantique, vous découvrirez la promesse de l'informatique quantique en termes de combinatoire.
Vous poursuivrez avec un état de l'art sur l’ordinateur quantique et sur la programmation quantique avant d’appréhender quelques pistes de positionnement business pour les décideurs, qu'ils soient orientés clients finaux, industriels ou dans les services informatiques.</t>
  </si>
  <si>
    <t>%SITE_CLIENT%/?library_guid=93C45DF7-3CD5-4901-BD01-64C31679F85A</t>
  </si>
  <si>
    <t xml:space="preserve"> combinatoire </t>
  </si>
  <si>
    <t xml:space="preserve">Informatique quantique – physique quantique – ordinateur quantique – programmation quantique </t>
  </si>
  <si>
    <t>VTPROENG</t>
  </si>
  <si>
    <t>Prompt Engineering</t>
  </si>
  <si>
    <t>L’art de bien parler à une Intelligence Artificielle</t>
  </si>
  <si>
    <t>Flavien Chervet</t>
  </si>
  <si>
    <t>Chervet, Flavien</t>
  </si>
  <si>
    <t>Date de sortie: 26 October 2023; Durée:01h31 min</t>
  </si>
  <si>
    <t>Cette vidéo vous propose de découvrir les concepts et les techniques du prompt engineering, en combinant des explications théoriques et des exemples concrets.  
Après introduction sur les concepts de base du prompt engineering, en expliquant ce que sont les prompts et comment ils fonctionnent, le formateur rappellera également les principes de l'intelligence artificielle et des grands modèles de langage.  
Ensuite, vous découvrirez les fondamentaux du prompt engineering, en explorant différentes techniques pour construire et utiliser des prompts efficaces. Des approches telles que le prompting few-shot, les Chain-Of-Thoughts ou le prompting augmenté seront étudiées et illustrées avec des exemples pratiques pour vous aider à mieux les comprendre.  
Enfin, vous vous pencherez sur les applications du prompt engineering pour les informaticiens. Vous verrez alors comment automatiser votre quotidien avec le prompt scripting, comment utiliser l'IA comme assistant de codage avec le prompt coding, et comment vérifier votre code avec le code checking. Vous explorerez également les dernières avancées dans ce domaine, notamment le Code Interpreter et les meilleurs plugins pour ChatGPT.  
À la fin de cette vidéo, vous aurez acquis une compréhension solide du prompt engineering et vous serez en mesure de l'appliquer dans vos projets pour créer des applications plus performantes et plus adaptées à vos besoins !</t>
  </si>
  <si>
    <t>%SITE_CLIENT%/?library_guid=6EE3AF25-4AA3-4961-8513-4F7F1A8DB8C4</t>
  </si>
  <si>
    <t xml:space="preserve"> Chain</t>
  </si>
  <si>
    <t xml:space="preserve"> code checking </t>
  </si>
  <si>
    <t xml:space="preserve"> prompt coding </t>
  </si>
  <si>
    <t xml:space="preserve"> prompt scripting </t>
  </si>
  <si>
    <t xml:space="preserve"> prompting augmenté </t>
  </si>
  <si>
    <t xml:space="preserve"> prompting few</t>
  </si>
  <si>
    <t>Of</t>
  </si>
  <si>
    <t xml:space="preserve">Prompt Engineering – PE – IA – AI – ChatGPT </t>
  </si>
  <si>
    <t xml:space="preserve">shot </t>
  </si>
  <si>
    <t xml:space="preserve">Thoughts </t>
  </si>
  <si>
    <t>VTQGIS</t>
  </si>
  <si>
    <t>QGIS</t>
  </si>
  <si>
    <t>Visualiser et éditer des données cartographiques</t>
  </si>
  <si>
    <t>Élisabeth Lauriol</t>
  </si>
  <si>
    <t>Lauriol, Élisabeth</t>
  </si>
  <si>
    <t>Date de sortie: 31 May 2023; Durée:01h35 min</t>
  </si>
  <si>
    <t>QGIS est un Système d'Information Géographique (SIG) de plus en plus utilisé dans les collectivités publiques ou dans les entreprises privées du domaine de l’aménagement urbain, de l’environnement, des transports ou encore des réseaux. 
Cette vidéo de formation a pour objectif de vous aider à prendre en main QGIS pour visualiser et éditer des données cartographiques. 
Après une présentation rapide de QGIS et des données qu’il utilise, vous verrez comment télécharger le logiciel, l’installer et le configurer. Vous apprendrez ensuite à réaliser des représentations cartographiques simples et à créer des mises en pages imprimables ou à exporter en PDF. 
Les démonstrations pratiques sont accompagnées d’exercices simples que vous pourrez réaliser en téléchargeant les jeux de données fournis. Ces derniers ont été créés par Élisabeth LAURIOL ou sont extraits de la base de données ROUTE 500® de l'IGN (https://geoservices.ign.fr/documentation/donnees/vecteur/route500 )</t>
  </si>
  <si>
    <t>%SITE_CLIENT%/?library_guid=AEFF3E73-5A82-4093-A238-E230D2CD7E84</t>
  </si>
  <si>
    <t xml:space="preserve"> Système d'Information Géographique</t>
  </si>
  <si>
    <t xml:space="preserve">QGIS – cartographie – SIG </t>
  </si>
  <si>
    <t>VTRESNE</t>
  </si>
  <si>
    <t>Comprendre les réseaux de neurones artificiels</t>
  </si>
  <si>
    <t>Concepts et exemples</t>
  </si>
  <si>
    <t>Date de sortie: 22 March 2023; Durée:02h31 min</t>
  </si>
  <si>
    <t>Depuis quelques années, certains algorithmes du Machine Learning, particulièrement les réseaux de neurones, ont su se montrer plus efficaces que les êtres humains dans certains cas d'usage.  
L’objectif de cette vidéo de formation est de démythifier les concepts associés aux réseaux de neurones artificiels en complétant les concepts théoriques par des exemples d’illustration. Pour bien suivre cette vidéo, il est intéressant de disposer de connaissances en Machine Learning mais elles ne sont pas indispensables.  
Après une introduction sur les concepts de bases des réseaux de neurones, vous étudierez en détail la structure des neurones artificiels, tout en faisant l’analogie avec les neurones biologiques.  
Vous poursuivrez avec l’étude de différents réseaux de neurones en commençant par les réseaux de neurones de type perceptrons multicouches, puis les réseaux de neurones de type Deep Learning. Pendant l’analyse de ces réseaux de neurones, l’algorithme de rétropropagation sera détaillé.  
Le dernier volet de cette formation sera entièrement consacré à la présentation de différentes architectures de réseaux de neurones ainsi qu’à la présentation de certains types de couches qui composent un réseau de neurones.</t>
  </si>
  <si>
    <t>%SITE_CLIENT%/?library_guid=9C867359-C948-4D75-94A3-085947FE83F7</t>
  </si>
  <si>
    <t>Machine Learning – ML – réseau de neurones – Deep Learning – DL – algorithme de rétropropagation</t>
  </si>
  <si>
    <t>VTSQLDS</t>
  </si>
  <si>
    <t>Le langage SQL pour la Data Science</t>
  </si>
  <si>
    <t>Profitez de la puissance du SQL pour l'analyse de vos données</t>
  </si>
  <si>
    <t>Date de sortie: 22 March 2023; Durée:03h00 min</t>
  </si>
  <si>
    <t>Un projet de Data Science est un projet dans lequel nous manipulons les données. Quoi de mieux que le langage SQL pour réaliser ces opérations ! 
L’objectif de cette vidéo de formation est donc de vous donner les connaissances nécessaires sur le langage SQL pour être en mesure de manipuler les données dans le cadre de vos projets de Data Science. Chaque exemple de code SQL abordé dans cette formation a comme objectif de vous familiariser avec un concept différent du langage SQL. 
Vous verrez ainsi en détail les requêtes SQL qui permettent de manipuler les données relationnelles à travers d’exemples. Après avoir créé une base de données d’exemple, vous réaliserez des opérations courantes de manipulation de données : échantillonner les données en utilisant des filtres, reformater les données, calculer des statistiques de position, réaliser des recherches avec des chaînes de caractères, réaliser des jointures, développer des vues, utiliser les sous-requêtes, grouper les données ou encore utiliser des fonctions avancées telles que Cube et Rollup.</t>
  </si>
  <si>
    <t>%SITE_CLIENT%/?library_guid=D0967D1F-4CF3-45A3-ABDF-AF6EC3B3C3BA</t>
  </si>
  <si>
    <t xml:space="preserve"> Rollup</t>
  </si>
  <si>
    <t xml:space="preserve">SQL – Data Science – Données – Base de données – Cube </t>
  </si>
  <si>
    <t>VTSUBLIME</t>
  </si>
  <si>
    <t>Sublime Text</t>
  </si>
  <si>
    <t>Prise en main de l’éditeur de texte pour les développeurs</t>
  </si>
  <si>
    <t>Date de sortie: 28 November 2023; Durée:01h31 min</t>
  </si>
  <si>
    <t>Cette vidéo de formation s’adresse aux professionnels de la programmation et aux codeurs en quête d'efficacité dans leur travail quotidien et désireux de maîtriser l'utilisation de Sublime Text, l'un des éditeurs de texte les plus prisés par les développeurs.  
Chaque aspect de Sublime Text, depuis la configuration initiale jusqu'à l'exploitation de ses fonctionnalités avancées, en passant par la personnalisation de l'interface pour répondre aux besoins spécifiques des développeurs sera présenté. Vous apprendrez à optimiser votre flux de travail, à créer une page web simple, à exécuter du code Python dans Sublime Texte, à gagner un temps précieux grâce à des raccourcis clavier judicieux ou encore à explorer des fonctionnalités telles que la gestion de projets pour une organisation efficaces de vos travaux.  
Vous pourrez ainsi améliorer la qualité de votre code et aurez la possibilité d'explorer les bonnes pratiques de développement ou l'intégration d'outils complémentaires.</t>
  </si>
  <si>
    <t>%SITE_CLIENT%/?library_guid=1B27BDF6-BB1A-4600-8433-AF5A030502D6</t>
  </si>
  <si>
    <t xml:space="preserve"> linter</t>
  </si>
  <si>
    <t xml:space="preserve">Sublime Text – Editeur de texte – Vim – sublimerepl – snippet </t>
  </si>
  <si>
    <t>VB21EXC</t>
  </si>
  <si>
    <t>Date de sortie: 30 December 2022; Durée:07h54 min</t>
  </si>
  <si>
    <t>Cette vidéo de formation vous présente dans le détail, les différentes fonctions du célèbre tableur Microsoft® Excel 2021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mises en forme conditionnelles,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 de type carte 2D ou carte choroplèthe,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que vous pourrez aisément filtrer et/ou trier. Un module est consacré aux tableaux et graphiques croisés dynamiques : vous apprendrez à créer des tableaux croisés dynamiques basés sur une ou plusieurs tables, à y intégrer des calculs divers (totaux, synthèse, calcul prédéfini pour comparer des valeurs…), à filtrer les données à l’aide de filtre de rapport, de segments et filtres chronologiques, à regrouper les données pour faciliter l’analyse… 
Le module suivant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vous pourrez vous entrainer en réalisant les exercices d’application disponibles en téléchargement.</t>
  </si>
  <si>
    <t>%SITE_CLIENT%/?library_guid=6BA02D4B-B9A8-4C84-A0F7-F2CFDD3363A8</t>
  </si>
  <si>
    <t xml:space="preserve"> fonction de calcul </t>
  </si>
  <si>
    <t xml:space="preserve"> liste de données </t>
  </si>
  <si>
    <t xml:space="preserve"> table à double entrée</t>
  </si>
  <si>
    <t xml:space="preserve"> table de consultation </t>
  </si>
  <si>
    <t xml:space="preserve"> tableau de données </t>
  </si>
  <si>
    <t xml:space="preserve">tableur </t>
  </si>
  <si>
    <t>VB21WOR</t>
  </si>
  <si>
    <t>Date de sortie: 30 December 2022; Durée:06h57 min</t>
  </si>
  <si>
    <t>Cette vidéo de formation vous présente dans le détail l'ensemble des fonctions du célèbre traitement de texte Microsoft® Word 2021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OneDrive, l'espace de stockage en ligne proposé par Microsoft ; vous verrez également comment diffuser votre document au format pdf, par messagerie ou bien encore en tant que page web. 
Vous verrez ensuite comment saisir et modifier le texte, déplacer, copier…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partager, protéger, finaliser un document et créer des macro-commandes. 
Pour finir, sachez que des exercices d’application sont disponibles en téléchargement avec cette vidéo afin de vous permettre de mettre en pratique ce que vous aurez appris durant cette formation.</t>
  </si>
  <si>
    <t>%SITE_CLIENT%/?library_guid=B625876C-CD5E-4002-B1EF-E5308420EA36</t>
  </si>
  <si>
    <t xml:space="preserve"> mailing</t>
  </si>
  <si>
    <t xml:space="preserve">traitement de texte </t>
  </si>
  <si>
    <t>VEBLO</t>
  </si>
  <si>
    <t>Blockchain</t>
  </si>
  <si>
    <t>Découverte, concept et exemples</t>
  </si>
  <si>
    <t>Tarek Kamoun</t>
  </si>
  <si>
    <t>Kamoun, Tarek</t>
  </si>
  <si>
    <t>Date de sortie: 27 January 2022; Durée:01h26 min</t>
  </si>
  <si>
    <t>La technologie Blockchain est très à la mode et, souvent à tort, associée uniquement au succès populaire et médiatique des cryptomonnaies tel que Bitcoin. Ouvrez un magazine économique, écoutez une radio business : vous y trouverez très souvent des articles ou interviews sur les montagnes russes suivies par certaines cryptomonnaies. Conséquence d’un tel vacarme : les décideurs métiers et IT ont du mal à cerner le sujet de la Blockchain et donc son potentiel, d’autant plus qu’elle reste une technologie complexe à appréhender.  
Or, pour discerner le potentiel de transformation de la Blockchain dans son secteur, il est nécessaire de commencer par comprendre cette technologie pour ensuite se poser les bonnes questions. 
L’objectif de cette formation vidéo est de vous aider à bien comprendre les fondamentaux de la technologie Blockchain, ses évolutions, ses avantages et ses limites, afin de vous permettre d’identifier des cas d’usages dans votre secteur d'activité.  
Pour cela, après une introduction générale sur les origines, les fondamentaux et le fonctionnement de la technologie Blockchain, nous allons voir comment elle a été mise en application avec le premier cas d’usage : le Bitcoin. Par la suite, nous allons parcourir les grandes évolutions de cette technologie depuis sa création et illustrer ses avantages et ses limites afin de mieux comprendre les enjeux de la Blockchain et ses principales applications.</t>
  </si>
  <si>
    <t>VE - Vidéo Entreprise</t>
  </si>
  <si>
    <t>%SITE_CLIENT%/?library_guid=D14A677F-ECAD-44DE-B993-BA2CB70B61A8</t>
  </si>
  <si>
    <t>Bitcoin, cryptomonnaie, Ethereum, Tokenisation , Token, smart</t>
  </si>
  <si>
    <t>contract, minage, mineur</t>
  </si>
  <si>
    <t>VECLO</t>
  </si>
  <si>
    <t>Le Cloud</t>
  </si>
  <si>
    <t>Fabien Giraudet</t>
  </si>
  <si>
    <t>Giraudet, Fabien</t>
  </si>
  <si>
    <t>Date de sortie: 30 June 2022; Durée:01h08 min</t>
  </si>
  <si>
    <t>L’objectif de cette vidéo est de vous présenter les grand principes de fonctionnement du Cloud afin de vous aider à l’utiliser plus facilement. 
Après une présentation générale de ce qu’est le Cloud, nous verrons sur quoi repose son fonctionnement en termes d’infrastructure et de technologie. Nous vous présenterons ensuite les principaux services et fournisseurs disponibles pour le particulier et pour l’entreprise et nous mettrons en avant les fonctionnalités phares des services cloud. 
Nous terminerons cette vidéo par plusieurs mises en pratique pour vous montrer comment utiliser concrètement les services cloud OneDrive, Google Drive et Dropbox.</t>
  </si>
  <si>
    <t>%SITE_CLIENT%/?library_guid=5FFC4DD1-9DF1-4A44-82CB-574A516265D1</t>
  </si>
  <si>
    <t xml:space="preserve"> Dropbox</t>
  </si>
  <si>
    <t xml:space="preserve">Vulgarisation </t>
  </si>
  <si>
    <t>VEIA</t>
  </si>
  <si>
    <t>Date de sortie: 17 February 2022; Durée:01h14 min</t>
  </si>
  <si>
    <t>L’Intelligence Artificielle rencontre un succès fulgurant ces 10 dernières années et occupe une place de plus en plus importante dans notre vie de tous les jours. 
Confinée dans le monde de la recherche jusqu’à il y a encore quelques années, cet essor s’appuie sur l’émergence du Big Data. En effet, la disponibilité abondante de données a permis le développement d’applications de l’IA dans quasiment tous les secteurs d’activité dans les entreprises, mais également, pour des usages auprès du grand public. 
Aujourd’hui, l’Intelligence Artificielle aide les médecins dans leur travail de diagnostic de maladies, elle traduit efficacement des documents d’une langue à une autre, elle identifie des objets figurant dans des images, elle conduit des voitures et des drones, etc. Chaque jour, nous entendons parler d’une nouvelle prouesse réalisée par l’IA ! 
L’objectif de cette vidéo de formation est d’aborder et d’expliquer le fonctionnement de cette intelligence artificielle sans pour autant entrer dans des considérations théoriques ou techniques. 
Après un bref historique de l’IA, nous présenterons des cas d’application et évoquerons les impacts sociaux économiques et les enjeux politiques associés à l’IA. 
Initialement, l’objectif visé avec l’IA était d’imiter le fonctionnement du cerveau humain, notamment avec les réseaux de neurones. Mais depuis, les chercheurs en informatique se sont tournés vers la nature pour s’y inspirer et développer d’autres formes d’intelligence qui pourraient nous être utiles pour résoudre des problèmes rencontrés dans la vie de tous les jours. C’est le cas par exemple des algorithmes génétiques ou des algorithmes d’optimisation par les colonies de fourmis. C’est ce que nous verrons dans le second module de cette vidéo. 
Le dernier module mettra en lumière les dérives de l’IA, la notion de responsabilité et la sécurité des données exploitées, en lien avec le RGPD.</t>
  </si>
  <si>
    <t>%SITE_CLIENT%/?library_guid=67383809-D5B5-49CA-8A9C-2E80D07C926B</t>
  </si>
  <si>
    <t>IA, Machine Learning, Deep Learning</t>
  </si>
  <si>
    <t>VEINFO</t>
  </si>
  <si>
    <t>Le monde de l'informatique</t>
  </si>
  <si>
    <t>Découverte et notions essentielles</t>
  </si>
  <si>
    <t>Date de sortie: 30 May 2022; Durée:01h35 min</t>
  </si>
  <si>
    <t>L’informatique est présente partout autour de nous, rien n’y échappe. De l’autoradio de la voiture en passant par le four électrique de la cuisine ou encore la télévision, nous sommes entourés de programmes et de logiciels qui nous accompagnent au quotidien. Dans le monde de l’entreprise, l’informatique a permis des gains importants de productivité dans quasiment tous les secteurs. 
L’objectif de cette vidéo est de vous familiariser avec les grandes notions associées à l’informatique que vous risquez de rencontrer au quotidien dans le cadre privé mais également professionnel. 
Après une brève introduction sur l’histoire de l’informatique et son évolution dans la société et l’entreprise, nous nous intéresserons au côté matériel afin de découvrir ce qui se cache dans l’antre de nos machines. Nous regarderons ensuite du côté des systèmes d’exploitation, ces logiciels qui sont au cœur de nos appareils. Nous poursuivrons sur les applications de productivité qui sont si présentes aujourd’hui en entreprise. Enfin, nous découvrirons les applications associées à Internet et au Web et nous terminerons en évoquant les problèmes liés à la protection des données et des informations personnelles.</t>
  </si>
  <si>
    <t>%SITE_CLIENT%/?library_guid=3D205463-ED80-418B-A421-49E9A45FCEDD</t>
  </si>
  <si>
    <t>VG22LIG</t>
  </si>
  <si>
    <t>Lightroom</t>
  </si>
  <si>
    <t>versions Classic et mobile</t>
  </si>
  <si>
    <t>Date de sortie: 30 September 2022; Durée:05h33 min</t>
  </si>
  <si>
    <t>Cette vidéo de formation s’adresse aux photographes, amateurs ou professionnels, désirant apprendre à utiliser Lightroom Classic CC, l’outil complet d’indexation et de retouches photographiques de la suite Creative Cloud. Elle s’appuie sur des exemples concrets de difficulté progressive et vous permettra de maîtriser les fondamentaux d’Adobe Lightroom Classic CC. 
Cette formation débute par un rappel sur les étapes majeures du flux de production de photographies numériques, les définitions à connaître et présente les interactions entre Adobe Lightroom Classic CC et les autres logiciels de la chaîne photo comme Adobe Photoshop ou encore Luminarc. 
Après une description complète de l’interface utilisateur et des différents modes d’affichage, nous aborderons la notion d’indexation photo au travers de l’espace de travail Bibliothèque.  
Nous verrons comment créer des dossiers, collections, collections dynamiques, comment gérer l’empilement des photographies, marquer vos meilleurs clichés ou encore la lecture en mode Comparaison. Nous verrons également comment ajouter des métadonnées, ces informations essentielles pour optimiser le filtrage et effectuer des recherches multicritères. 
Une fois vos photos bien rangées, vous apprendrez à les retoucher dans l’espace Développement, à les embellir en effectuant les réglages de base (balance des blancs, luminosité, contraste ou encore teinte et saturation des couleurs), en manipulant également roues chromatiques ou encore courbes RVB et vous découvrirez comment agir sur des zones localisées avec l’outil Masque. Vous verrez également comment réaliser des photos panoramiques ou HDR avec l’outil Fusion et vous apprendrez à supprimer les défauts majeurs.  
Afin d’optimiser le travail de retouche, vous appliquerez par lots des paramètres de réglages sur un ensemble de photos ; vous verrez comment les modifier dans des logiciels tiers comme  Adobe Photoshop CC, Camera RAW ou encore Luminar 4 et comment les exporter en y appliquant un filigrane personnalisé. Vous verrez également comment concevoir des planches contact et des galeries photos pour le Web. 
Le dernier module est consacré à la version mobile de Lightroom Classic : vous verrez comment intégrer, retoucher et synchroniser vos photographies dans cette version allégée de Lightroom. 
Les images exploitées dans cette vidéo vous sont proposées en téléchargement afin que vous puissiez reproduire les manipulations présentées.</t>
  </si>
  <si>
    <t>%SITE_CLIENT%/?library_guid=F7F9F294-DABE-4F9F-AFEC-15B68C0301DF</t>
  </si>
  <si>
    <t xml:space="preserve"> collection </t>
  </si>
  <si>
    <t xml:space="preserve"> filtre </t>
  </si>
  <si>
    <t xml:space="preserve"> métadonnées</t>
  </si>
  <si>
    <t xml:space="preserve"> RAW </t>
  </si>
  <si>
    <t xml:space="preserve"> réglages </t>
  </si>
  <si>
    <t xml:space="preserve"> traitement par lot </t>
  </si>
  <si>
    <t xml:space="preserve">retouches image </t>
  </si>
  <si>
    <t>VT2365OFFA</t>
  </si>
  <si>
    <t>Microsoft 365</t>
  </si>
  <si>
    <t>Administration de la plateforme</t>
  </si>
  <si>
    <t>Cédric  Perion</t>
  </si>
  <si>
    <t xml:space="preserve">Perion, Cédric </t>
  </si>
  <si>
    <t>Date de sortie: 30 April 2022; Durée:02h46 min</t>
  </si>
  <si>
    <t>De plus en plus, les entreprises font le choix de Microsoft 365 pour leur environnement de travail. Il est donc important pour les administrateurs système de comprendre le fonctionnement de cette plateforme cloud collaborative pour l’administrer efficacement, notamment pour la gestion des identités et de la sécurité. 
Après une présentation des offres Microsoft 365 les plus connues et l’explication du licensing, vous verrez dans cette vidéo comment bien configurer le portail d’administration de Microsoft 365. Vous découvrirez ainsi les différentes possibilités de synchronisation des identités avec Azure Active Directory, et apprendrez brièvement à gérer les accès conditionnels ainsi que la sécurité des identités avec la mise en place de l’authentification multifacteur. 
Vous verrez également comment automatiser l’administration d’un tenant Microsoft 365 avec PowerShell. 
Pour finir, vous disposerez d’un tour d’horizon du portail Microsoft 365 Defender.</t>
  </si>
  <si>
    <t>%SITE_CLIENT%/?library_guid=20E085E3-4C04-483F-97E9-0E053F6EB585</t>
  </si>
  <si>
    <t xml:space="preserve">  Microsoft 365 Security Center </t>
  </si>
  <si>
    <t xml:space="preserve"> Azure Active Directory </t>
  </si>
  <si>
    <t xml:space="preserve"> Microsoft 365 Defender</t>
  </si>
  <si>
    <t xml:space="preserve"> tenant </t>
  </si>
  <si>
    <t>VT2DEVOPS</t>
  </si>
  <si>
    <t>Comprendre et mettre en œuvre la culture DevOps</t>
  </si>
  <si>
    <t>Jean-Noël Aubry</t>
  </si>
  <si>
    <t>Aubry, Jean-Noël</t>
  </si>
  <si>
    <t>Date de sortie: 30 May 2022; Durée:01h44 min</t>
  </si>
  <si>
    <t>Le DevOps est bel et bien rentré dans les standards du développement logiciel. Mais de quoi s'agit-il concrètement ? Est-ce une méthodologie, un outil ? L’objectif de cette vidéo est de vous donner les clés pour comprendre et mettre en œuvre la culture DevOps. 
Pour cela, après une présentation des principes au cœur du concept DevOps, vous en découvrirez les pratiques clés : tests continus, intégration continue ou encore livraison et déploiement continus. 
Vous étudierez ensuite les frameworks dédiés au DevOps tels SAFe et la méthode agile Scrum avant de terminer par la découverte des outils de structuration et d’automatisation utiles à la mise en œuvre du DevOps.</t>
  </si>
  <si>
    <t>%SITE_CLIENT%/?library_guid=3181D2D1-FE50-45FD-B013-F0E4E7CD3E00</t>
  </si>
  <si>
    <t xml:space="preserve"> Lean</t>
  </si>
  <si>
    <t xml:space="preserve"> SAFe </t>
  </si>
  <si>
    <t>VT2ETHAFA</t>
  </si>
  <si>
    <t>Les failles applicatives (2e version)</t>
  </si>
  <si>
    <t>Date de sortie: 30 April 2022; Durée:01h48 min</t>
  </si>
  <si>
    <t>Cette vidéo de formation s'adresse aux développeurs, RSSI ou DSI qui souhaitent appréhender les concepts et les technologies liés aux failles applicatives et comprendre les techniques utilisées pour créer ce que l’on appelle un « exploit ». 
Après quelques définitions et une présentation des différents types de failles, vous appréhenderez les notions de microprocesseur et de gestion de la mémoire. Puis, les concepts de base liés aux failles applicatives (assembleur, gestion de la pile…) vous seront présentés avant d’étudier les différents types de protections pour s’en prémunir. 
Pour finir, vous observerez comment la protection SEH peut être outrepassée.</t>
  </si>
  <si>
    <t>%SITE_CLIENT%/?library_guid=1B8374DF-ECBA-4BA0-B487-6A212A267EB0</t>
  </si>
  <si>
    <t xml:space="preserve"> assembleur </t>
  </si>
  <si>
    <t xml:space="preserve"> fuzzing </t>
  </si>
  <si>
    <t xml:space="preserve"> heap overflow </t>
  </si>
  <si>
    <t xml:space="preserve"> immunity debugger </t>
  </si>
  <si>
    <t xml:space="preserve"> pile </t>
  </si>
  <si>
    <t xml:space="preserve"> SEH</t>
  </si>
  <si>
    <t xml:space="preserve"> shellcode </t>
  </si>
  <si>
    <t xml:space="preserve"> stack overflow </t>
  </si>
  <si>
    <t xml:space="preserve">buffer overflow </t>
  </si>
  <si>
    <t>VT2ETHAPE</t>
  </si>
  <si>
    <t>La prise d'empreintes (2e version)</t>
  </si>
  <si>
    <t>Date de sortie: 31 March 2022; Durée:01h39 min</t>
  </si>
  <si>
    <t>Cette vidéo de formation s'adresse aux informaticiens, aux RSSI ou aux DSI qui souhaitent appréhender les concepts et les technologies liés à la sécurité des systèmes d'information. Elle vous permettra de comprendre la notion de prise d'empreintes, qui est le travail préliminaire à toute attaque informatique dont le but est de rechercher des informations précises sur une cible, que ce soit une personne, une entreprise, une administration ou autre. 
Après quelques définitions et une présentation des étapes d’une attaque informatique, vous découvrirez l’utilité de la prise d’empreintes dans le cadre d’une attaque. Vous appréhenderez quelques outils permettant la recherche d’informations tels que Google dorks, TheHardvester ou Maltego avant de découvrir les outils spécifiques à la prise d’empreintes avec des exemples de mise en œuvre.</t>
  </si>
  <si>
    <t>%SITE_CLIENT%/?library_guid=6D1A8E49-A64F-49F6-8871-8D5D1E2149DE</t>
  </si>
  <si>
    <t xml:space="preserve"> attaque Informatique </t>
  </si>
  <si>
    <t xml:space="preserve"> Google dorks </t>
  </si>
  <si>
    <t xml:space="preserve"> Kali </t>
  </si>
  <si>
    <t xml:space="preserve"> Maltego</t>
  </si>
  <si>
    <t xml:space="preserve"> pirate </t>
  </si>
  <si>
    <t xml:space="preserve"> Shodan </t>
  </si>
  <si>
    <t xml:space="preserve"> TheHardvester </t>
  </si>
  <si>
    <t>VT2KALI</t>
  </si>
  <si>
    <t>Kali Linux</t>
  </si>
  <si>
    <t>Bien démarrer l'analyse de la sécurité de votre infrastructure (2e version)</t>
  </si>
  <si>
    <t>Date de sortie: 28 November 2022; Durée:01h29 min</t>
  </si>
  <si>
    <t>La recrudescence des attaques oblige de plus en plus les entreprises à tester la surface d’exposition de leurs infrastructures aux risques de sécurité. L’objectif de cette vidéo est de vous apprendre à installer et à utiliser la distribution Kali Linux 2022, regroupant l'ensemble des outils nécessaires aux tests de sécurité d’un système d’information. Pour suivre cette vidéo, des connaissances sur l’utilisation d’un système Linux sont nécessaires.
Après une présentation générale de la distribution Kali Linux et de son installation, vous apprendrez ensuite à la configurer. Puis, à l’aide de nombreuses démonstrations concrètes, vous verrez comment utiliser les outils utiles pour l’analyse de vulnérabilités avec Nessus ou pour tester votre réseau avec Macchanger ou Macof par exemple. Vous étudierez également les principes de Man in The Middle, ainsi que les outils de brute force comme Patator, THC Hydra ou Hydra GTK. Pour finir, vous découvrirez avec un regard plus théorique la sécurisation d’un réseau Wifi.</t>
  </si>
  <si>
    <t>%SITE_CLIENT%/?library_guid=473B6B76-315E-450D-8E14-7A81FB26A40C</t>
  </si>
  <si>
    <t xml:space="preserve"> Aircrack</t>
  </si>
  <si>
    <t xml:space="preserve"> Hydra GTK </t>
  </si>
  <si>
    <t xml:space="preserve"> Macchanger </t>
  </si>
  <si>
    <t xml:space="preserve"> Macof </t>
  </si>
  <si>
    <t xml:space="preserve"> Man in the Middle </t>
  </si>
  <si>
    <t xml:space="preserve"> Nessus </t>
  </si>
  <si>
    <t xml:space="preserve"> Patator </t>
  </si>
  <si>
    <t xml:space="preserve"> THC Hydra </t>
  </si>
  <si>
    <t xml:space="preserve"> Wifi Honey </t>
  </si>
  <si>
    <t>VT2METAGI</t>
  </si>
  <si>
    <t>Méthodes agiles</t>
  </si>
  <si>
    <t>Mettez de l'agilité dans la gestion de vos projets (nouvelle version)</t>
  </si>
  <si>
    <t>Date de sortie: 7 August 2022; Durée:01h14 min</t>
  </si>
  <si>
    <t>L’agilité. De quoi s’agit-il vraiment ? Est-ce une nouvelle méthode de travail ? Une manière d’aborder les projets ? La solution miracle pour réussir ? 
L’objectif de cette vidéo est de vous apporter les informations nécessaires pour mettre en œuvre l’agilité dans vos projets et plus particulièrement dans des projets de développement logiciel. Que vous soyez DSI, développeur ou chef de projet, les concepts de l’agilité vont vous être expliqués. 
Après une introduction sur les origines de l’agilité, vous découvrirez le contenu du Manifeste Agile qui en pose les valeurs et principes fondamentaux.  
Vous apprendrez ensuite à constituer une équipe agile, avec des exemples de management visuel pour faciliter le travail en équipe. 
Puis, après avoir exploré les principaux cadres agiles, vous disposerez d’un focus sur Scrum, le cadre agile le plus usité. La découverte du guide Scrum vous permettra de comprendre les piliers et les valeurs sur lesquels il repose. 
Vous appréhenderez également le déroulement d’un Sprint, cadre empirique pour réussir des projets complexes. 
Pour finir, les certifications qui existent pour reconnaître votre maîtrise de l’agilité vous seront présentées.</t>
  </si>
  <si>
    <t>%SITE_CLIENT%/?library_guid=6FD68D50-047F-4A04-B60E-AF72346495F0</t>
  </si>
  <si>
    <t>VT2PFS</t>
  </si>
  <si>
    <t>pfSense</t>
  </si>
  <si>
    <t>La sécurité avec un pare-feu open source</t>
  </si>
  <si>
    <t>Date de sortie: 30 June 2022; Durée:01h12 min</t>
  </si>
  <si>
    <t>Maintenir la sécurité informatique fait partie des enjeux importants d’une entreprise. L’objectif de cette vidéo est de vous faire découvrir les fonctionnalités offertes par le pare-feu open source pfSense applicables au quotidien en entreprise. 
Pour cela, après avoir défini ce qu’est un pare-feu, un bref historique du projet pfSense vous sera présenté. Les principales fonctions de base proposées par pfSense seront ensuite étudiées avant de découvrir plus particulièrement la mise en place de VPN avec ce pare-feu. 
Pour terminer, certaines fonctionnalités plus avancées telles que la mise en œuvre de la haute disponibilité ou du filtrage web seront détaillées.</t>
  </si>
  <si>
    <t>%SITE_CLIENT%/?library_guid=D82D461A-16A7-402C-A5C6-A749083C1C2C</t>
  </si>
  <si>
    <t xml:space="preserve"> filtrage web</t>
  </si>
  <si>
    <t xml:space="preserve"> firewalling </t>
  </si>
  <si>
    <t xml:space="preserve"> OpenVPN </t>
  </si>
  <si>
    <t xml:space="preserve"> portail captif </t>
  </si>
  <si>
    <t xml:space="preserve"> VPN site à site </t>
  </si>
  <si>
    <t xml:space="preserve"> VPN SSL nomade </t>
  </si>
  <si>
    <t xml:space="preserve">firewall </t>
  </si>
  <si>
    <t>VT2SCRU</t>
  </si>
  <si>
    <t>Scrum</t>
  </si>
  <si>
    <t>Les concepts essentiels de la méthode agile (nouvelle version)</t>
  </si>
  <si>
    <t>Francois Mangiorakos</t>
  </si>
  <si>
    <t>Mangiorakos, Francois</t>
  </si>
  <si>
    <t>Date de sortie: 30 June 2022; Durée:01h49 min</t>
  </si>
  <si>
    <t>L’objectif de cette vidéo est de vous présenter la philosophie de Scrum et ses concepts essentiels. 
Pour commencer, vous verrez quel est l'intérêt d'implémenter Scrum dans une organisation agile avant d’en découvrir ses origines et ses principes. 
Les différents rôles au sein d’une équipe Scrum seront ensuite détaillés avant de découvrir les objets qui facilitent la conception d’un produit et les événements qui rythment la création de valeur. 
À l’issue de cette vidéo, vous disposerez des clés nécessaires pour vous aider à constituer une équipe Scrum, à développer des produits innovants qui répondent aux besoins de vos clients et à donner un sens à votre production de valeurs.</t>
  </si>
  <si>
    <t>%SITE_CLIENT%/?library_guid=D292C3A3-4032-4F94-BB00-C6FF960912E7</t>
  </si>
  <si>
    <t xml:space="preserve"> manifeste agile </t>
  </si>
  <si>
    <t>VT7VMVSSMS</t>
  </si>
  <si>
    <t>VMware vSphere 7</t>
  </si>
  <si>
    <t>Surveillance, mise à jour et sécurité d'une infrastructure virtuelle</t>
  </si>
  <si>
    <t>Date de sortie: 31 March 2022; Durée:02h32 min</t>
  </si>
  <si>
    <t>Ces vidéos de formation sur VMware vSphere 7 s'adresse aux Administrateurs réseau et aux Gestionnaires d'infrastructures virtuelles en charge d’une solution de virtualisation de type Cloud (privé, public ou hybride). 
Dans un premier temps, nous allons traiter la surveillance d’une infrastructure virtuelle avec une solution open source basée sur trois outils Grafana, Telegraf et InfluxDB qui utilisent l’API du vCenter pour récupérer des métriques récupérables pour fournir un tableau de bord.  
Nous centraliserons ensuite les événements Syslog de nos serveurs ESXi avec l’appliance SexiLog. Nous étudierons la solution open source VMware Event Broker Appliance qui inclut la prise en charge des événements vCenter Server et VMware Horizon, et permet aux clients de créer facilement une automatisation pilotée par les événements dans leur infrastructure. 
La mise à jour de l’infrastructure sera décrite avec la solution vSphere Lifecycle Management. La sécurité des accès sera également étudiée. Pour la sauvegarde et la restauration des données, nous utiliserons la solution Veeam Backup &amp; Replication. 
Une séquence vidéo de mise en application est associée à chaque thème étudié, afin de faciliter son assimilation et sa mise en situation, en utilisant les bonnes pratiques en matière de virtualisation.</t>
  </si>
  <si>
    <t>%SITE_CLIENT%/?library_guid=E7C12CCF-9F05-4563-BE6A-2C306ED53F52</t>
  </si>
  <si>
    <t xml:space="preserve"> dataprotection </t>
  </si>
  <si>
    <t xml:space="preserve"> ESX </t>
  </si>
  <si>
    <t xml:space="preserve"> ESXI </t>
  </si>
  <si>
    <t xml:space="preserve"> Grafana </t>
  </si>
  <si>
    <t xml:space="preserve"> InfluxDB</t>
  </si>
  <si>
    <t xml:space="preserve"> snapshot </t>
  </si>
  <si>
    <t xml:space="preserve"> Telegraf </t>
  </si>
  <si>
    <t xml:space="preserve"> vcenter </t>
  </si>
  <si>
    <t xml:space="preserve"> VCSA </t>
  </si>
  <si>
    <t xml:space="preserve"> Veeam Backup &amp; Replication </t>
  </si>
  <si>
    <t xml:space="preserve"> VMware Event Broker Appliance </t>
  </si>
  <si>
    <t xml:space="preserve"> VMware Horizon </t>
  </si>
  <si>
    <t xml:space="preserve"> VOM </t>
  </si>
  <si>
    <t xml:space="preserve"> vSphere Lifecycle Management </t>
  </si>
  <si>
    <t xml:space="preserve"> VUM </t>
  </si>
  <si>
    <t xml:space="preserve">sexilog </t>
  </si>
  <si>
    <t>VTAWSSTO</t>
  </si>
  <si>
    <t>Implémenter et maintenir une solution de stockage</t>
  </si>
  <si>
    <t>Fabrice Daugan</t>
  </si>
  <si>
    <t>Daugan, Fabrice</t>
  </si>
  <si>
    <t>Date de sortie: 31 March 2022; Durée:01h43 min</t>
  </si>
  <si>
    <t>La donnée est la matière première des applications et la richesse de l’entreprise. Elle doit donc être protégée, disponible et disposer d’une performance adaptée à son usage. 
Pour répondre à vos besoins de stockage, de nombreuses solutions AWS, combinant parfois plusieurs services, sont possibles. Cette vidéo va vous aider à choisir la plus efficiente. 
Vous étudierez les critères à prendre en compte pour choisir une solution de stockage avant de découvrir les avantages et les inconvénients des principaux services AWS que sont S3, EBS, EFS, FSx, Storage Gateway et Snow Family. Les moyens de protéger vos données contre les pannes et les intrusions seront également détaillés.</t>
  </si>
  <si>
    <t>%SITE_CLIENT%/?library_guid=1F94CC6A-7F8E-4A04-91F3-0E1CF0BF5B21</t>
  </si>
  <si>
    <t xml:space="preserve"> Amazon Elastic Block Store</t>
  </si>
  <si>
    <t xml:space="preserve"> FSx </t>
  </si>
  <si>
    <t xml:space="preserve"> Snow Family </t>
  </si>
  <si>
    <t xml:space="preserve"> Storage Gateway </t>
  </si>
  <si>
    <t xml:space="preserve">Amazon Web Services </t>
  </si>
  <si>
    <t>VTBOT</t>
  </si>
  <si>
    <t>Bots et chatbots</t>
  </si>
  <si>
    <t>Concepts, enjeux et mises en pratique</t>
  </si>
  <si>
    <t>Marie Terrier</t>
  </si>
  <si>
    <t>Terrier, Marie</t>
  </si>
  <si>
    <t>Date de sortie: 30 December 2022; Durée:02h24 min</t>
  </si>
  <si>
    <t>L’objectif de cette vidéo est de vous expliquer le fonctionnement des bots, quels sont leurs avantages mais aussi leurs dangers, puis d’en réaliser vous-même à l’aide d’outils no-code ou de programmes en Node.js. Cette vidéo est accessible à tous ; seules les mises en pratique nécessitent des connaissances de base sur Node.js. 
Vous commencerez par une présentation et un tour d’horizon des différents types de bots, avant de passer à la réalisation de bots simples qui simplifieront votre quotidien. 
Vous vous concentrerez ensuite sur une catégorie spécifique de bots : les chatbots. Leurs différents niveaux de complexité seront démythifiés avant de passer au développement à l’aide de plusieurs outils.</t>
  </si>
  <si>
    <t>%SITE_CLIENT%/?library_guid=091F1EF0-91AD-407C-B795-18CAB366BD56</t>
  </si>
  <si>
    <t xml:space="preserve"> chat bot </t>
  </si>
  <si>
    <t xml:space="preserve"> No Code</t>
  </si>
  <si>
    <t xml:space="preserve"> tchat bot </t>
  </si>
  <si>
    <t xml:space="preserve">bot </t>
  </si>
  <si>
    <t>VTCLOUDDE</t>
  </si>
  <si>
    <t>Définissez efficacement votre stratégie de migration</t>
  </si>
  <si>
    <t>Laurent Grangeau</t>
  </si>
  <si>
    <t>Grangeau, Laurent</t>
  </si>
  <si>
    <t>Date de sortie: 27 September 2022; Durée:01h05 min</t>
  </si>
  <si>
    <t>L’objectif de cette vidéo est de vous présenter les différents niveaux de service du cloud, ainsi que ses bénéfices pour les applications, afin que vous soyez en mesure de définir une stratégie efficace de migration vers le cloud. 
Pour cela, après une introduction au cloud, vous découvrirez ses avantages en termes d’élasticité, de scalabilité et de résilience. 
Puis, vous verrez ce que propose le cloud au-delà de la simple infrastructure. Vous apprendrez ainsi à définir une landing zone et à exploiter vos applications dans le cloud.
Pour vous sensibiliser aux évolutions organisationnelles engendrées par le cloud, les mouvements DevOps, FinOps, GitOps et leurs impacts vous seront présentés. 
Vous étudierez également les nouveaux modèles de développement dans le cloud, favorisés par l’émergence des microservices, et découvrirez en quoi le cloud est adapté à des problématiques comme l’Internet-of-Thing. 
Enfin, vous terminerez par l’étude des problématiques de sécurité dans le cloud, notamment avec l’approche “Zero Trust”, et observerez comment les systèmes d’information suivent de plus en plus une approche hybride, voire multi-cloud.</t>
  </si>
  <si>
    <t>%SITE_CLIENT%/?library_guid=5B861ACF-37AB-4DE1-A28E-407096944D2F</t>
  </si>
  <si>
    <t xml:space="preserve">  DevOps </t>
  </si>
  <si>
    <t xml:space="preserve"> décideurs </t>
  </si>
  <si>
    <t xml:space="preserve"> FinOps </t>
  </si>
  <si>
    <t xml:space="preserve"> GitOps </t>
  </si>
  <si>
    <t xml:space="preserve"> Zero Trust</t>
  </si>
  <si>
    <t>VTELASTIC</t>
  </si>
  <si>
    <t>Elasticsearch</t>
  </si>
  <si>
    <t>Indexez vos données pour une recherche efficace</t>
  </si>
  <si>
    <t>David Pilato</t>
  </si>
  <si>
    <t>Pilato, David</t>
  </si>
  <si>
    <t>Date de sortie: 30 May 2022; Durée:02h29 min</t>
  </si>
  <si>
    <t>Dans nos systèmes d’information actuels, les utilisateurs sont amenés à effectuer des recherches en temps réel dans des volumes de données souvent importants. L’objectif de cette vidéo est de vous apprendre à utiliser Elasticsearch pour indexer des données de façon à proposer ensuite des résultats pertinents. 
Pour cela, après une présentation générale d’Elasticsearch et de son écosystème, vous verrez comment démarrer un cluster puis comment structurer des documents JSON pour qu’ils correspondent à un besoin métier. Vous étudierez ensuite comment les indexer et comment les rechercher, que ce soit en mode « Full text » (texte intégral) ou à l’aide de valeurs précises ou numériques. 
Vous découvrirez ensuite les agrégations, qui permettent de mettre en place un système de navigation par facettes, tel qu’on le trouve régulièrement sur des sites marchands, avant d’appréhender la puissance du support des coordonnées géographiques ainsi que les possibilités de modification de documents à la volée grâce aux pipelines d’ingestion.
Au-delà des aspects théoriques, tout ce que vous apprendrez dans cette vidéo sera concrétisé par la pratique grâce à des exemples applicables dans votre quotidien.</t>
  </si>
  <si>
    <t>%SITE_CLIENT%/?library_guid=5E2940B7-4530-43C5-A94B-F2886BF1C527</t>
  </si>
  <si>
    <t xml:space="preserve"> agrégation </t>
  </si>
  <si>
    <t xml:space="preserve"> indexation </t>
  </si>
  <si>
    <t xml:space="preserve"> moteur de recherche </t>
  </si>
  <si>
    <t xml:space="preserve"> pipelines d'ingestion</t>
  </si>
  <si>
    <t xml:space="preserve">Elasticsearch </t>
  </si>
  <si>
    <t>VTLATEX</t>
  </si>
  <si>
    <t>Concevez vos premiers documents élaborés et structurés</t>
  </si>
  <si>
    <t>Date de sortie: 27 October 2022; Durée:02h42 min</t>
  </si>
  <si>
    <t>LaTeX est un outil incontournable pour la rédaction et la composition de tout type de document dans le domaine scientifique, qu’il s’agisse de thèses, de documents scientifiques et mathématiques ou de documents techniques. À travers cette vidéo, vous allez découvrir les fonctionnalités essentielles de LaTeX pour bien démarrer la rédaction de vos documents.  
Vous commencerez par appréhender les grands principes de la composition en LaTeX et apprendrez à installer l’outil sur votre ordinateur. Après avoir paramétré les nouveaux documents, vous verrez comment insérer et mettre en forme du texte avec les niveaux de titre, les paragraphes et les caractères et même avec les tableaux.  
Vous apprendrez également à insérer des illustrations et étudierez les bases pour rédiger des mathématiques. 
À l’issue de cette vidéo, vous disposerez de toutes les clés pour bien démarrer vos premiers documents LaTeX et de solides bases pour progresser. Les fichiers des exemples présentés dans la vidéo sont disponibles en téléchargement.</t>
  </si>
  <si>
    <t>%SITE_CLIENT%/?library_guid=05A550DD-88B5-4D3F-80DF-EF0DDB77AD73</t>
  </si>
  <si>
    <t>VTMAVEN</t>
  </si>
  <si>
    <t>Gérez efficacement vos projets Java</t>
  </si>
  <si>
    <t>Date de sortie: 30 April 2022; Durée:02h13 min</t>
  </si>
  <si>
    <t>Au quotidien, la gestion des projets Java est un challenge important ! La multiplicité des activités du développeur ainsi que la complexité de l’environnement Java nécessitent que les processus soient outillés. De la compilation du code en passant par l’exécution des tests, jusqu’au déploiement final d’une application, Apache Maven permet d’absorber cette complexité. 
L’objectif de cette vidéo est de vous apprendre à créer et à gérer vos projets Java avec Apache Maven et de comprendre comment cet outil peut vous faciliter la vie au quotidien. Cette vidéo donne les clés pour vous permettre d’être autonome sur l’utilisation d’Apache Maven dans vos projets.
Pour cela, après une mise en perspective de la problématique de la gestion des projets Java, vous découvrez les possibilités d’Apache Maven offertes aux développeurs. Puis, après avoir réalisé l’installation de Maven, vous étudierez la création d’un projet ainsi que la prise en main de l’arborescence et le travail avec les différents types de fichiers. Vous découvrirez ensuite le principe de gestion des dépendances et verrez comment Maven simplifie cette approche. 
Pour finir, vous passerez en revue les différentes activités quotidiennes telles que l’exécution des tests et le packaging des applications.</t>
  </si>
  <si>
    <t>%SITE_CLIENT%/?library_guid=B43974C4-64EB-4E1A-BD86-7422C1A258AD</t>
  </si>
  <si>
    <t xml:space="preserve"> Maven </t>
  </si>
  <si>
    <t xml:space="preserve"> POM </t>
  </si>
  <si>
    <t xml:space="preserve"> Project Object Model</t>
  </si>
  <si>
    <t xml:space="preserve">Apache Maven </t>
  </si>
  <si>
    <t>VTNLP</t>
  </si>
  <si>
    <t>Natural Language Processing (NLP) avec Python</t>
  </si>
  <si>
    <t>Date de sortie: 24 February 2022; Durée:02h18 min</t>
  </si>
  <si>
    <t>Par le passé, avec les usages courants d’internet, nous avons dû adapter notre langage afin de pouvoir communiquer avec les machines. L’exemple le plus parlant est celui où nous utilisons des mots-clés pour lancer des recherches sur le web. 
Aujourd’hui, grâce aux technologies de Traitement Automatique du Langage naturel ou Natural Language Processing (NLP) en anglais, nous utilisons notre propre langage pour communiquer avec les ordinateurs. C’est l’ordinateur qui tente de s’adapter à nous et non plus l’inverse. 
L’objectif de cette vidéo est donc de vous apprendre à réaliser des modèles de type NLP en utilisant le langage Python. 
Nous étudierons ainsi, à l’aide d’exemples concrets, toutes les étapes nécessaires au développement d’un modèle de classification de type NLP. Nous aborderons ensemble la vectorisation de données, la Cross-Validation et le réglage des hyperparamètres, ainsi que l'application de Random Forest pour la construction de modèles de classification basés sur le NLP.</t>
  </si>
  <si>
    <t>%SITE_CLIENT%/?library_guid=E445841C-A995-4841-BA96-ADF5F06D9F4A</t>
  </si>
  <si>
    <t xml:space="preserve"> hyperparamètres </t>
  </si>
  <si>
    <t xml:space="preserve"> Natural Language Processing </t>
  </si>
  <si>
    <t xml:space="preserve"> Random Forest</t>
  </si>
  <si>
    <t xml:space="preserve"> Support Vector Machine </t>
  </si>
  <si>
    <t xml:space="preserve"> Traitement Automatique du Langage </t>
  </si>
  <si>
    <t xml:space="preserve"> Traitement du Langage Naturel </t>
  </si>
  <si>
    <t xml:space="preserve">NLP </t>
  </si>
  <si>
    <t xml:space="preserve">Validation </t>
  </si>
  <si>
    <t>VTPYTDAS</t>
  </si>
  <si>
    <t>Date de sortie: 24 February 2022; Durée:02h35 min</t>
  </si>
  <si>
    <t>L’arrivée du Big Data et la multiplicité des sources de données font que les besoins en matière d’analyse de données deviennent de plus en plus importants. Les statistiques sont le moyen le plus performant pour décrire et interpréter les données et ainsi mettre en lumière de nouvelles connaissances. 
L’objectif de cette vidéo est de vous montrer comment utiliser le langage Python dans le cadre de la Data Science pour être en mesure d’analyser de gros volumes de données. 
Après une présentation de Numpy et Pandas, deux bibliothèques dédiées à la Data Science, nous travaillerons sur la préparation et la visualisation de données. Nous verrons ensuite l’application des statistiques pour analyser des variables et réaliser des estimations de modèles avec la bibliothèque Scikit-Learn.</t>
  </si>
  <si>
    <t>%SITE_CLIENT%/?library_guid=284F7C48-065A-4097-A22F-ADC5E7518257</t>
  </si>
  <si>
    <t xml:space="preserve"> Seaborn </t>
  </si>
  <si>
    <t xml:space="preserve"> Sickit</t>
  </si>
  <si>
    <t xml:space="preserve">Data Science </t>
  </si>
  <si>
    <t>Learn</t>
  </si>
  <si>
    <t>VTSPARK</t>
  </si>
  <si>
    <t>Spark</t>
  </si>
  <si>
    <t>Un framework distribué pour le Big Data et le Machine Learning</t>
  </si>
  <si>
    <t>Date de sortie: 30 June 2022; Durée:02h13 min</t>
  </si>
  <si>
    <t>Dans le domaine de la data, l’un des enjeux est de gérer de fortes volumétries de données. Spark est un framework qui permet de relever ce challenge. L’objectif de cette vidéo est de vous présenter le framework distribué Apache Spark, à travers de nombreux exemples en Python, pour que vous soyez en mesure de l’utiliser dans une situation concrète d’analyse et de traitement de données. 
Ainsi, après une présentation générale du framework, vous commencerez par en découvrir les rouages avant d’entrer ensuite dans le vif du sujet en apprenant à manipuler Spark pour enrichir des données et pour faire du Machine Learning.</t>
  </si>
  <si>
    <t>%SITE_CLIENT%/?library_guid=80DBDA1B-754E-4D81-A6BD-897A17E82B51</t>
  </si>
  <si>
    <t xml:space="preserve"> Apache Spark </t>
  </si>
  <si>
    <t xml:space="preserve"> apprentissage automatique </t>
  </si>
  <si>
    <t xml:space="preserve"> Apprentissage non supervisé</t>
  </si>
  <si>
    <t xml:space="preserve"> Apprentissage supervisé </t>
  </si>
  <si>
    <t xml:space="preserve"> data ingénierie </t>
  </si>
  <si>
    <t xml:space="preserve"> Databricks </t>
  </si>
  <si>
    <t xml:space="preserve"> DataFrame </t>
  </si>
  <si>
    <t xml:space="preserve"> Spark Streaming </t>
  </si>
  <si>
    <t>VTSWI</t>
  </si>
  <si>
    <t>Swift</t>
  </si>
  <si>
    <t>Développez votre première application iOS mobile</t>
  </si>
  <si>
    <t>Amandine Cousin</t>
  </si>
  <si>
    <t>Cousin, Amandine</t>
  </si>
  <si>
    <t>Date de sortie: 28 November 2022; Durée:01h12 min</t>
  </si>
  <si>
    <t>L’objectif de cette vidéo est de vous apprendre les bases du langage Swift et de vous permettre de concevoir une application mobile iOS simple, en utilisant la technologie de conception d’interface SwiftUI.  
Pour cela, vous commencerez par étudier le langage Swift et sa syntaxe sur l’outil Playground de XCode. Ensuite, vous créerez votre premier projet avec XCode et apprendrez à concevoir une interface simple mais pertinente. Pour finir, vous apprendrez à gérer la navigation sur l’application. 
Pour suivre cette vidéo, il est essentiel de connaître la programmation orientée objet et d’avoir accès à macOS et au logiciel XCode, soit depuis votre machine, soit via des solutions payantes de machines virtuelles distantes.</t>
  </si>
  <si>
    <t>%SITE_CLIENT%/?library_guid=9A0F90CC-16DC-4349-927F-34486A7266E7</t>
  </si>
  <si>
    <t xml:space="preserve"> iphone </t>
  </si>
  <si>
    <t xml:space="preserve"> playground </t>
  </si>
  <si>
    <t xml:space="preserve"> xcode</t>
  </si>
  <si>
    <t xml:space="preserve">Swift </t>
  </si>
  <si>
    <t>VTTENS</t>
  </si>
  <si>
    <t>Les réseaux de neurones avec TensorFlow</t>
  </si>
  <si>
    <t>Date de sortie: 24 February 2022; Durée:02h39 min</t>
  </si>
  <si>
    <t>La détection de fraudes par cartes de crédit, les voitures autonomes, l’identification et la reconnaissance vocale, la traduction automatique en temps réel, l’identification des objets dans les images ou encore le diagnostic médical sont tous des usages concrets où le Deep Learning a triomphé parmi les meilleures technologies dans le monde du Machine Learning. 
Cette vidéo est justement consacrée aux réseaux de neurones qui sont à la base du Deep Learning et l’objectif est de vous apprendre à utiliser TensorFlow pour développer des modèles neuronaux qui couvrent la plupart des scénarios rencontrés dans la pratique. 
Après une introduction sur les réseaux de neurones, nous en découvrirons les différentes architectures et la notion d’algorithme de rétropropagation. Nous pourrons ensuite passer à l’installation et à la découverte de TensorFlow avant de développer des exemples de réseaux de neurones en nous appuyant sur la version de Keras intégrée à TensorFlow.</t>
  </si>
  <si>
    <t>%SITE_CLIENT%/?library_guid=4ACF0F0D-3EED-432C-93A5-074CCE0878F6</t>
  </si>
  <si>
    <t xml:space="preserve"> algorithme de rétropropagation</t>
  </si>
  <si>
    <t xml:space="preserve"> keras </t>
  </si>
  <si>
    <t xml:space="preserve"> réseaux de neurones </t>
  </si>
  <si>
    <t xml:space="preserve">Deep Learning </t>
  </si>
  <si>
    <t>VW59WORP</t>
  </si>
  <si>
    <t>Créer et gérer blogs et sites web</t>
  </si>
  <si>
    <t>Date de sortie: 30 May 2022; Durée:04h51 min</t>
  </si>
  <si>
    <t>Actuellement, pour les entreprises, grandes ou petites, pour les indépendants et les associations, la question d’avoir un site web ne se pose plus. 
L’objectif de cette vidéo est de vous aider à mener à bien un tel projet : vous allez apprendre à concevoir, à gérer et à faire vivre votre site web avec le CMS WordPress qui est la solution de création de sites web la plus populaire et la plus utilisée dans le monde. 
Dans cette vidéo, réalisée avec la version 5.9 de WordPress, vous allez apprendre à créer un site web avec WordPress. Vous le concevrez en local, sur votre machine.  
Vous verrez ensuite comment créer le contenu rédactionnel de votre site : créer et gérer les articles à l’aide de l’éditeur Gutenberg, les organiser grâce aux catégories et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Enfin, vous verrez comment publier votre site chez un hébergeur professionnel afin qu’il soit visible sur Internet. Et pour terminer, vous apprendrez à effectuer des sauvegardes de votre site.</t>
  </si>
  <si>
    <t>VW - Vidéo Web et Webmarketing</t>
  </si>
  <si>
    <t>%SITE_CLIENT%/?library_guid=703B663C-7C4F-4AC6-B7C5-98A637B60C76</t>
  </si>
  <si>
    <t>CMS, Gutenberg, thèmes, templates, extensions, plug</t>
  </si>
  <si>
    <t>ins</t>
  </si>
  <si>
    <t>VB365OFFCUv2</t>
  </si>
  <si>
    <t>Microsoft 365 : les cas d'usage (v2)</t>
  </si>
  <si>
    <t>Mobilité, réunion en ligne et travail collaboratif</t>
  </si>
  <si>
    <t>Date de sortie: 21 April 2021; Durée:01h25 min</t>
  </si>
  <si>
    <t>Les outils proposés par Microsoft 365 révolutionnent la manière de travailler et offrent des fonctionnalités avancées facilitant le travail en mobilité et le travail collaboratif. 
Au-delà de l’apprentissage desdits outils, il est primordial que chacun adopte et s’approprie de nouveaux usages de travail au quotidien afin d’améliorer son efficacité professionnelle et de répondre aux exigences imposées par la transformation numérique des entreprises. 
Les cas d’usage ENI répondent à des problématiques précises et concrètes en termes de travail en mobilité et travail collaboratif : 
 .	Comment travailler sereinement et efficacement en mobilité ? 
 .	Comment gérer des réunions à distance : organisation, participation, élaboration du compte-rendu… 
 .	Comment communiquer et partager des informations sans surcharger les boîtes mail ? 
 .	Comment travailler à plusieurs sur un projet ? 
Ces cas d’usage vous aideront à vous approprier et à mettre en œuvre au quotidien ces nouveaux modes de travail.</t>
  </si>
  <si>
    <t>%SITE_CLIENT%/?library_guid=BAD3BCBA-9DB4-4BBC-A4B6-05354F6DB603</t>
  </si>
  <si>
    <t xml:space="preserve"> conférence web </t>
  </si>
  <si>
    <t xml:space="preserve"> Excel pour le Web </t>
  </si>
  <si>
    <t xml:space="preserve"> M365 </t>
  </si>
  <si>
    <t xml:space="preserve"> Office Web App </t>
  </si>
  <si>
    <t xml:space="preserve"> Outlook pour le Web </t>
  </si>
  <si>
    <t xml:space="preserve"> PowerPoint pour le Web </t>
  </si>
  <si>
    <t xml:space="preserve"> reunion en ligne </t>
  </si>
  <si>
    <t xml:space="preserve"> tutoriel (tutoriel)</t>
  </si>
  <si>
    <t xml:space="preserve"> vidéo conférence </t>
  </si>
  <si>
    <t xml:space="preserve"> Word pour le Web </t>
  </si>
  <si>
    <t xml:space="preserve">Office online </t>
  </si>
  <si>
    <t>VBOFFONLv3</t>
  </si>
  <si>
    <t>Les applications en ligne de Microsoft 365 (v3)</t>
  </si>
  <si>
    <t>Date de sortie: 21 April 2021; Durée:01h17 min</t>
  </si>
  <si>
    <t>Cette vidéo de formation vous présente les applications en ligne Word, Excel et PowerPoint disponibles avec Microsoft 365. Elle est destinée à tout utilisateur connaissant les versions standards de ces applications et souhaitant découvrir rapidement les spécificités des versions online, appelées également Word pour le Web, Excel pour le Web et PowerPoint pour le Web. 
Pour chaque application, vous découvrirez les fonctionnalités de la version online et vous saurez rapidement ce qu’il ne vous sera pas possible de faire avec ces versions allégées des applications Office. 
Une séquence traite spécifiquement de l’enregistrement des fichiers sur OneDrive ou dans un site d’équipe Sharepoint tandis qu’un module complet est dédié à la co-édition : vous apprendrez à partager vos fichiers à partir de OneDrive ou SharePoint, à échanger sur le contenu d’un fichier à l’aide des commentaires, à modifier un fichier en même temps que vos collaborateurs ou, au contraire, à bloquer l’accès à un fichier afin d’être le seul à pouvoir le modifier et à travailler en mode Suivi des modifications afin de conserver une trace de toutes les modifications effectuées.</t>
  </si>
  <si>
    <t>%SITE_CLIENT%/?library_guid=2DB6DE7D-DB5B-460B-BECF-43F891CE38DF</t>
  </si>
  <si>
    <t xml:space="preserve"> tutoriel</t>
  </si>
  <si>
    <t>VBOUTONLv2</t>
  </si>
  <si>
    <t>Outlook pour le Web</t>
  </si>
  <si>
    <t>La messagerie en ligne de Microsoft 365 (v2)</t>
  </si>
  <si>
    <t>Date de sortie: 21 April 2021; Durée:01h13 min</t>
  </si>
  <si>
    <t>Cette vidéo de formation vous présente dans le détail Outlook pour le Web, l’application de messagerie disponible avec Microsoft 365. Après la description de l’interface, vous apprendrez à créer et envoyer des messages avec ou sans pièces jointes, à lire et à répondre aux messages reçus. Vous verrez également comment rechercher des messages, comment les trier, les filtrer, les classer dans divers dossiers et comment définir un message d’absence. 
Le module suivant vous explique comment créer et gérer vos contacts et listes de contacts, comment rechercher des contacts et utiliser les groupes Microsoft 365 pour faciliter le travail en équipe. 
Le dernier module porte sur le Calendrier et vous explique comment gérer vos rendez-vous, organiser des réunions en ligne mais également comment partager votre calendrier avec vos collaborateurs.</t>
  </si>
  <si>
    <t>%SITE_CLIENT%/?library_guid=2A6BC30D-7C9C-4D04-846A-C271A073D7CF</t>
  </si>
  <si>
    <t xml:space="preserve"> Courrier électronique </t>
  </si>
  <si>
    <t xml:space="preserve"> Outlook online </t>
  </si>
  <si>
    <t>VE2YAM</t>
  </si>
  <si>
    <t>Le réseau social d'entreprise de Microsoft® (2e édition)</t>
  </si>
  <si>
    <t>Date de sortie: 21 October 2021; Durée:02h45 min</t>
  </si>
  <si>
    <t>Avec l’avènement des réseaux sociaux d’entreprise et le développement du travail collaboratif, communiquer, partager, trouver les bons interlocuteurs, valoriser ses connaissances, travailler en groupe sont des compétences qui sont devenues au fil du temps indispensables à maitriser au quotidien.
L’objectif de cette vidéo est de vous permettre d’acquérir ces compétences au travers de la maîtrise de l’utilisation de Yammer, le réseau social d’entreprise de Microsoft 365.
Pour cela, après une présentation des grands principes de fonctionnement Yammer et des différences avec Teams, vous verrez comment bien débuter sur la plateforme au travers de la découverte de l’interface et de la réalisation de premières actions : remplir son profil, rejoindre une communauté, suivre des collègues, paramétrer les notifications et installer les applications de bureau et mobile. 
Vous apprendrez ensuite à participer aux échanges sur Yammer en commençant par découvrir les différents types d'interactions possibles et les flux associés. Vous verrez également comment créer et participer à une conversation, comment publier compliment, question ou sondage et comment partager et gérer les différentes conversations. 
Un module est consacré à la création de communauté : nous aborderons tout d’abord les différents types de communautés, la phase de préparation avant la création ainsi que les fonctionnalités de paramétrage proposées par Yammer. 
Nous verrons ensuite comment animer concrètement une communauté au quotidien, notamment au travers du partage de fichiers, de la collaboration autour des documents, de l’intégration à une équipe Teams et de la gestion des statistiques sur l’activité de ses membres. 
Enfin, nous terminerons par la problématique de clôture de communauté.</t>
  </si>
  <si>
    <t>%SITE_CLIENT%/?library_guid=ABB94805-35B4-4741-9AB5-82017C1C5376</t>
  </si>
  <si>
    <t>VEBIGD</t>
  </si>
  <si>
    <t>Mathieu Fernandez</t>
  </si>
  <si>
    <t>Fernandez, Mathieu</t>
  </si>
  <si>
    <t>Date de sortie: 20 May 2021; Durée:00h50 min</t>
  </si>
  <si>
    <t>Le Big Data est un terme très en vogue ces dernières années qui fait souvent référence à une technologie innovante, mais de quoi s'agit-il vraiment ? Est-ce une nouvelle façon de stocker les données ? Est-ce une nouvelle pratique d'analyse ? Pourquoi l'associe-t-on souvent au terme innovation ? 
L'objectif de cette vidéo est de vous donner les informations nécessaires pour vous aider à comprendre ce qu’est le Big Data et à cerner ses forces et ses faiblesses. Elle s'adresse à tous, chefs d'entreprise, développeurs ou même étudiants et à toutes personnes intéressées par ce nouveau concept et qui souhaite en découvrir les rouages. 
La vidéo débute par un état des lieux pour comprendre ce qu'est le Big Data. Vous découvrirez son histoire, saurez pourquoi les technologies existantes ne répondent plus aux attentes et comprendrez pourquoi le Big Data est une réponse à un besoin plutôt qu'une technologie à part entière. 
Le module suivant présente de manière détaillée les trois réponses apportées par le Big Data à ce besoin :
• Stocker et valoriser un nouveau type et de nouvelles quantités de données. 
• Analyser ces données et en tirer de la valeur à travers notamment l'intelligence artificielle. 
• Exploiter et mettre en œuvre le Big Data à travers de réelles innovations technologiques comme le cloud. 
Un module est consacré à des exemples d'utilisation du Big Data par les plus grosses entreprises mondiales en mettant l'accent sur les dérives et les risques de sa mise en place dans une entreprise sous-dimensionnée. 
A l’issue de cette vidéo, vous aurez une vision d'ensemble du Big Data, vous serez en capacité de comprendre ses enjeux et peut-être aurez-vous l’envie d’aller plus loin pour le mettre en pratique dans votre entreprise !</t>
  </si>
  <si>
    <t>%SITE_CLIENT%/?library_guid=3F3EAEA6-389A-4BD8-BF12-5EDA1EF774E4</t>
  </si>
  <si>
    <t xml:space="preserve"> données, 5V, open data, Data Science, prédiction, intelligence artificielle, IA, Machine Learning, Deep Learning, anonymisation, rgpd</t>
  </si>
  <si>
    <t>VEDESTHI</t>
  </si>
  <si>
    <t>Design Thinking</t>
  </si>
  <si>
    <t>Mohamed Farid</t>
  </si>
  <si>
    <t>Farid, Mohamed</t>
  </si>
  <si>
    <t>Date de sortie: 22 November 2021; Durée:00h58 min</t>
  </si>
  <si>
    <t>Face à un modèle d’innovation qui tend à démontrer ses limites dans un contexte de concurrence mondiale et face à l’arrivée de nouveaux acteurs qui bousculent l’ordre préétabli (par exemple, les start-ups), les entreprises n’ont d’autres choix que de se réinventer. Pour tenter de relever ce défi, une nouvelle voie est apparue à la fin des années 90 : le Design Thinking. 
Cette approche, centrée sur l’être humain, se base sur l’empathie, la pluridisciplinarité et la collaboration pour favoriser l’innovation et aider les organisations à appréhender les opportunités business. 
Actuellement très en vogue, le Design Thinking se retrouve néanmoins souvent mal utilisé et déformé, jusqu’à devenir contre-productif. 
L’objectif de cette vidéo est de démystifier la pensée du Design Thinking et de vous révéler tout l’intérêt de suivre cette approche dans le cadre de la mise en œuvre d’un projet. Elle s’adresse aux chefs de projet bien sûr, mais également aux étudiants et à tous les « curieux » ayant envie de découvrir le Design Thinking. L’auteur présente le concept de base et s’appuie sur de nombreux exemples pour illustrer ses propos. 
La vidéo commence par une présentation générale du Design Thinking pour mieux comprendre les mécanismes et processus à l’œuvre. Vous découvrirez ensuite en détail les quatre étapes selon laquelle se déploie le Design Thinking : immersion, analyse/synthèse, conception et prototypage.</t>
  </si>
  <si>
    <t>%SITE_CLIENT%/?library_guid=7FCB2AA6-D28F-4B36-B2AD-84709D159E25</t>
  </si>
  <si>
    <t>gestion de projet, innovation, insights, benchmark, personas, shadowing, carte d'expérience, diagramme d'affinités, carte d'empathie, brainstorming, idéation</t>
  </si>
  <si>
    <t>VEIOT</t>
  </si>
  <si>
    <t>IoT</t>
  </si>
  <si>
    <t>Date de sortie: 20 May 2021; Durée:01h08 min</t>
  </si>
  <si>
    <t>Cette vidéo s'adresse à toute personne, particulier ou professionnel, souhaitant découvrir l'IoT. 
Elle se veut la plus didactique possible à travers un parcours guidé, des clés de compréhension, des exemples issus de la vie courante comme du monde de l'entreprise. 
Elle permettra au débutant de comprendre rapidement le principe et le fonctionnement de l'IoT et de faire un tour d'horizon des nombreuses applications possibles. 
Le public initié, quant à lui, y trouvera des informations techniques, des réflexions lui permettant d’affiner sa compréhension du sujet. 
Au final, c'est un véritable socle de connaissances et d'analyses que nous délivre l'auteur qui sera utile à toute personne souhaitant s'informer sur l'IoT.</t>
  </si>
  <si>
    <t>%SITE_CLIENT%/?library_guid=ADB73BFF-56A3-442B-BE52-5274972DE19D</t>
  </si>
  <si>
    <t xml:space="preserve"> Internet of Things, sigfox, lora, Smart City, domotique, Open Data, Traçabilité, SmartBuilding</t>
  </si>
  <si>
    <t>VELIN</t>
  </si>
  <si>
    <t>Dynamisez votre réseau professionnel</t>
  </si>
  <si>
    <t>Barbara Pasquier</t>
  </si>
  <si>
    <t>Pasquier, Barbara</t>
  </si>
  <si>
    <t>Date de sortie: 27 September 2021; Durée:04h30 min</t>
  </si>
  <si>
    <t>L’utilisation de LinkedIn pour son développement professionnel est à la croisée entre : être à l’aise avec l’outil technique et savoir ce que vous voulez en faire. L’un sans l’autre, cela ne fonctionne pas. 
L’objectif de cette vidéo est d’apprendre à se servir de LinkedIn, en démystifiant cette plateforme, qui est aujourd’hui indispensable tout au long de son parcours professionnel. Il ne faut pas s’y perdre, ni y perdre son temps. Nous allons voir quel usage en faire en fonction de vos objectifs personnels. 
La vidéo propose quatre modules. Pour commencer, vous apprendrez à construire et enrichir votre profil LinkedIn pour qu’il soit « au top ». Il doit refléter votre image et surtout être mis au service de votre objectif. Vous devez en être fier. 
L’étape suivante consiste à nouer des contacts avec des personnes que vous connaissez, mais également avec des personnes qui ne vous connaissent pas encore. Nous verrons dans ce module pourquoi et comment le faire. 
Un module spécifique est consacré à la recherche de profils sur LinkedIn. Elle vous sera utile pour trouver des personnes, mais aussi, bien sûr, pour être trouvé. 
Le dernier module est consacré à la publication d’un post ou d’un article. Ce qui peut faire envie tout autant que faire peur. Vous aurez ainsi les clés pour franchir pas à pas chaque étape, sans vous mettre la pression. Et il est fort possible que vous y preniez goût ! 
La vidéo a été pensée pour que vous puissiez passer à l’action après chaque module, voire après chaque séquence. N’attendez pas la fin du parcours pour vous dire « maintenant je m’y mets », lancez-vous au fur et à mesure. Vous serez surpris des étapes que vous allez franchir, tout naturellement. 
Pour enclencher les transformations et explorer ces nouvelles pratiques, vous pouvez utiliser les documents disponibles en téléchargement pour être guidé pas à pas.</t>
  </si>
  <si>
    <t>%SITE_CLIENT%/?library_guid=8A6CEDFD-6710-482A-83D9-91E0B7B44F86</t>
  </si>
  <si>
    <t xml:space="preserve"> contact </t>
  </si>
  <si>
    <t xml:space="preserve"> post </t>
  </si>
  <si>
    <t xml:space="preserve"> profil </t>
  </si>
  <si>
    <t xml:space="preserve"> recherche d'emploi</t>
  </si>
  <si>
    <t xml:space="preserve"> Recrutement </t>
  </si>
  <si>
    <t xml:space="preserve"> Visibilité </t>
  </si>
  <si>
    <t xml:space="preserve">Réseau social </t>
  </si>
  <si>
    <t>VT23PYT</t>
  </si>
  <si>
    <t>Les fondamentaux du langage (nouvelle version)</t>
  </si>
  <si>
    <t>Date de sortie: 27 September 2021; Durée:06h13 min</t>
  </si>
  <si>
    <t>Python est un langage polyvalent qui prend de plus en plus de place dans le paysage informatique. Que vous soyez développeur débutant désireux de prendre rapidement en main le langage ou développeur plus expérimenté avec l’envie d’exploiter tout le potentiel de Python, cette vidéo a pour objectif de vous transmettre les connaissances fondamentales pour apprendre à programmer avec ce langage. 
Dans les premiers modules, vous étudierez les concepts de base qui vous permettront de faire vos premiers pas avec Python. Vous appréhenderez ainsi la structure d’un premier programme avant de découvrir les différents types de base du langage et les fonctions. Des notions importantes d’algorithmique utiles en programmation Python seront également présentées. 
Dans la suite de la vidéo, vous serez amené à mettre en application les connaissances acquises pour manipuler des données ou faire de la programmation orientée objet. Vous verrez notamment comment Python permet d’utiliser une base de données sans avoir aucune connaissance du langage SQL à l’aide de SQLAlchemy. 
Pour terminer, vous découvrirez quelques bonnes pratiques à mettre en œuvre pour bien programmer en Python.</t>
  </si>
  <si>
    <t>%SITE_CLIENT%/?library_guid=AAB5A364-5C94-4913-9365-104EA4C69D5C</t>
  </si>
  <si>
    <t xml:space="preserve"> SQLAlchemy</t>
  </si>
  <si>
    <t>VT2DOC</t>
  </si>
  <si>
    <t>Comprendre Docker</t>
  </si>
  <si>
    <t>Prise en main des conteneurs</t>
  </si>
  <si>
    <t>Date de sortie: 21 April 2021; Durée:03h34 min</t>
  </si>
  <si>
    <t>Docker est une brique fondamentale des approches DevOps et de la capacité à déployer en continu des produits logiciels complexes. 
L’objectif de cette vidéo est de vous donner les clés pour comprendre les principes de Docker et la philosophie sous-jacente des approches par conteneurs pour vous amener à faire les bons choix d’implémentation de la technologie dans un écosystème de plus en plus complexe. Pour bien la suivre, quelques prérequis sur Linux et les commandes de base sur ce système d’exploitation sont utiles. 
Après une présentation de l’architecture de Docker et de la compilation d’une image Docker très simple, vous étudierez ensuite des fichiers Dockerfile un peu plus complexes et manipulerez un registre d’images pour expliquer comment ces dernières peuvent être versionnées et diffusées. 
La gestion du réseau et des volumes pour la persistance sera également détaillée avant de faire un pas de côté pour analyser les spécificités de Docker sous Windows. Pour finir, vous découvrirez l’intégration de Docker dans le cloud.</t>
  </si>
  <si>
    <t>%SITE_CLIENT%/?library_guid=BAB68F21-5A4D-4979-8E85-6C04AD6FEDFA</t>
  </si>
  <si>
    <t xml:space="preserve"> Dockerfile </t>
  </si>
  <si>
    <t xml:space="preserve"> Dockerhub </t>
  </si>
  <si>
    <t>VT2HDFS</t>
  </si>
  <si>
    <t>HDFS</t>
  </si>
  <si>
    <t>Stocker vos données dans le système de fichiers distribué de Hadoop</t>
  </si>
  <si>
    <t>Simon Gilliot</t>
  </si>
  <si>
    <t>Gilliot, Simon</t>
  </si>
  <si>
    <t>Date de sortie: 21 January 2021; Durée:01h42 min</t>
  </si>
  <si>
    <t>Cette vidéo de formation s’adresse à tout développeur, administrateur système ou décideur informatique qui souhaite disposer d’une connaissance approfondie de HDFS, le système de fichiers distribué de Hadoop, permettant ainsi de développer une application exploitant ses possibilités de réplication et de très haute disponibilité. 
Ainsi, après une introduction rapide aux systèmes de fichiers en général puis de Hadoop en particulier, vous découvrirez les spécificités de l'HDFS, de ses composants et de son fonctionnement. 
Vous étudierez ensuite HadoopFS, une couche d'abstraction permettant d'interagir avec des systèmes de fichiers, qu'ils soient locaux ou distribués, tels que HDFS, Amazon S3, Cassandra, ou CephFS. Vous vous familiariserez également avec les interfaces proposées par HadoopFS pour contrôler les systèmes de fichiers compatibles tels que HDFS, que ce soit en ligne de commande, en programmation Java ou via des appels HTTP. Chacune de ces possibilités sera illustrée par des exemples simples et concrets. 
Enfin, vous aborderez plus spécifiquement sur le fonctionnement profond de HDFS et de ses services afin de configurer au mieux la taille des blocs, leur équilibrage sur un cluster ou la mise en très haute disponibilité de ce dernier.</t>
  </si>
  <si>
    <t>%SITE_CLIENT%/?library_guid=3D1B57E2-84C0-441E-920A-30A154E1041B</t>
  </si>
  <si>
    <t xml:space="preserve"> Cassandra</t>
  </si>
  <si>
    <t xml:space="preserve"> CephFS </t>
  </si>
  <si>
    <t xml:space="preserve"> Cloudera Manager </t>
  </si>
  <si>
    <t xml:space="preserve"> Hadoop </t>
  </si>
  <si>
    <t xml:space="preserve"> HadoopFS </t>
  </si>
  <si>
    <t xml:space="preserve"> HDFS </t>
  </si>
  <si>
    <t xml:space="preserve"> système de fichiers distribué </t>
  </si>
  <si>
    <t>VT2KOT</t>
  </si>
  <si>
    <t>Les bases indispensables</t>
  </si>
  <si>
    <t>Date de sortie: 20 May 2021; Durée:02h03 min</t>
  </si>
  <si>
    <t>Cette vidéo de formation sur le langage Kotlin s'adresse aux développeurs, et principalement aux développeurs Java, désireux de découvrir ce langage pour ensuite concevoir leurs applications. 
Le formateur commence par faire une présentation de Kotlin et détaille notamment les avantages à choisir ce langage. Il s'attache ensuite à vous en faire découvrir les fondamentaux (main, types, variables, structures de contrôles…) et ses différentes fonctions. 
Dans la suite de la vidéo, le formateur présente la notion de coroutine et traite de la programmation orientée objet avec Kotlin avant de réaliser une démonstration du développement d'une application sous Android Studio. 
Pour finir, vous découvrirez comment utiliser Kotlin pour du développement natif ou du développement côté serveur et comment Kotlin peut générer du code JavaScript. 
&amp;Agrave; l'issue de cette formation, vous n'hésiterez plus à choisir Kotlin pour développer vos applications.</t>
  </si>
  <si>
    <t>%SITE_CLIENT%/?library_guid=D4EFB2F2-4E68-4564-8D67-50B9433C5E7F</t>
  </si>
  <si>
    <t xml:space="preserve"> Android Studio </t>
  </si>
  <si>
    <t xml:space="preserve"> coroutine</t>
  </si>
  <si>
    <t>VT2ML</t>
  </si>
  <si>
    <t>Concepts et enjeux</t>
  </si>
  <si>
    <t>Date de sortie: 17 August 2021; Durée:02h05 min</t>
  </si>
  <si>
    <t>En tant que technologie d’intelligence artificielle, le Machine Learning est en plein essor, tant en entreprise que dans le domaine de la recherche. 
L’objectif de cette vidéo est de vous présenter les concepts du Machine Learning pour que vous soyez en mesure de les mettre en application dans une situation concrète. 
Dans un premier temps, vous vous familiariserez avec la définition de quelques termes incontournables avant d’aborder les principales raisons qui font que l’on peut avoir recours au Machine Learning. 
Puis, vous découvrirez une forme de Machine Learning aujourd’hui très répandue : l’apprentissage supervisé, qui sera l’occasion d’étudier les notions d’arbre de décision et de régression. Différentes mises en pratique vous donneront des exemples d’algorithmes de Machine Learning avec Scikit-Learn et Keras. 
Dans un troisième temps, vous appréhenderez les autres types de Machine Learning. Vous pourrez alors comprendre et parler d’apprentissages profond et non profond. 
Pour finir, les enjeux actuels du Machine Learning seront exposés.</t>
  </si>
  <si>
    <t>%SITE_CLIENT%/?library_guid=6A76451F-D6BB-4612-AA73-3A2781BF01A2</t>
  </si>
  <si>
    <t xml:space="preserve"> arbre de régression </t>
  </si>
  <si>
    <t xml:space="preserve"> Deap Learning </t>
  </si>
  <si>
    <t xml:space="preserve"> Keras</t>
  </si>
  <si>
    <t>VT2SSIS</t>
  </si>
  <si>
    <t>SQL Server Integration Services 2019 (SSIS)</t>
  </si>
  <si>
    <t>Prise en main d'un outil ETL</t>
  </si>
  <si>
    <t>Date de sortie: 18 February 2021; Durée:01h55 min</t>
  </si>
  <si>
    <t>Cette vidéo de formation sur SQL Server Integration Services 2019 (SSIS) s'adresse aux chefs de projet, aux développeurs ou à toute personne qui souhaite appréhender les concepts d’un outil ETL pour améliorer ses compétences sur le chargement et la transformation de données. 
Ainsi, après avoir défini un ETL et présenté SSIS, vous découvrez comment mettre en place un projet grâce aux outils proposés par Microsoft et utilisez différents composants pour manipuler des données. 
Ensuite, vous apprenez à utiliser des variables, à paramétrer votre projet et à gérer les erreurs avant de déployer votre solution sur différents environnements. 
Enfin, vous étudiez comment automatiser et planifier le lancement de vos flux de données. 
À la fin de la vidéo, vous serez ainsi capable de créer vos propres packages et de réaliser les principaux chargement et transformation de données. 
Des éléments complémentaires sont disponibles en téléchargement.</t>
  </si>
  <si>
    <t>%SITE_CLIENT%/?library_guid=704F704E-0023-4CDD-9A9C-D474D807547E</t>
  </si>
  <si>
    <t xml:space="preserve"> Business Intelligence</t>
  </si>
  <si>
    <t xml:space="preserve"> flux de données </t>
  </si>
  <si>
    <t xml:space="preserve"> package </t>
  </si>
  <si>
    <t>VT3SCRA</t>
  </si>
  <si>
    <t>Apprenez à créer vos premiers jeux</t>
  </si>
  <si>
    <t>Date de sortie: 24 December 2021; Durée:02h05 min</t>
  </si>
  <si>
    <t>Développé par le MIT, le langage de programmation Scratch facilite l’apprentissage de la programmation, notamment par les plus jeunes. 
L’objectif de cette vidéo est de vous apprendre à réaliser vos premiers projets ludiques avec Scratch tout en découvrant quelques grandes notions de programmation. 
Pour cela, après une présentation de l’interface de Scratch et de quelques notions de programmation, nous apprendrons ensemble à manipuler les blocs pour réaliser des programmes de jeux vidéo ou d’animation.</t>
  </si>
  <si>
    <t>%SITE_CLIENT%/?library_guid=68C193B0-B9A1-4B25-A216-9AF34F421BAE</t>
  </si>
  <si>
    <t xml:space="preserve"> enfants</t>
  </si>
  <si>
    <t xml:space="preserve"> jeux vidéos </t>
  </si>
  <si>
    <t>VT3SCRAEXT</t>
  </si>
  <si>
    <t>Les extensions pour s'initier à la robotique</t>
  </si>
  <si>
    <t>Date de sortie: 24 December 2021; Durée:01h24 min</t>
  </si>
  <si>
    <t>Développé par le MIT, le langage de programmation Scratch facilite l’apprentissage de la programmation, notamment par les plus jeunes. 
L’objectif de cette vidéo est de vous apprendre à utiliser les extensions proposées par Scratch, notamment les extensions matérielles, pour programmer et interagir avec des objets. 
Chaque extension est traitée de manière indépendante et sa présentation est l’occasion de découvrir de nouvelles techniques utiles pour créer vos projets. Vous découvrirez ainsi les extensions pour réaliser de la synthèse vocale et de la traduction, pour réaliser de la détection vidéo, pour faire de la musique ou encore pour utiliser micro:bit ou jouer avec des Lego !</t>
  </si>
  <si>
    <t>%SITE_CLIENT%/?library_guid=2CF3DE5C-D181-4F5F-9C50-FC84533D31CE</t>
  </si>
  <si>
    <t xml:space="preserve"> enfants </t>
  </si>
  <si>
    <t xml:space="preserve"> Lego</t>
  </si>
  <si>
    <t xml:space="preserve"> synthèse vocale </t>
  </si>
  <si>
    <t>VT4ITIENT</t>
  </si>
  <si>
    <t>Date de sortie: 18 February 2021; Durée:02h24 min</t>
  </si>
  <si>
    <t>Reconnue dans le monde entier et implémentée par près de 90% des grandes entreprises en France, ITIL® n'est pas une norme, mais une démarche. ITIL® V2 est déployée depuis 2001 et ITIL® V3 est à l’heure actuelle la version implémentée dans la plupart des entreprises. Avec l’arrivée d’ITIL 4, devez-vous migrer d’ITIL® V2 vers ITIL® 4 ? Devez-vous abandonner ITIL® V3 pour ITIL® 4 ?  
Que vous soyez membre d’une équipe informatique, responsable informatique, technicien, ingénieur ou encore hot liner d'un Centre de services, cette vidéo de formation vous donne les clés pour répondre à ces interrogations et réussir la mise en œuvre de la démarche ITIL® 4 en entreprise.
Dans un premier temps, vous disposerez d’un rappel sur les bonnes pratiques des démarches ITIL® V2, V3 et 4,  les contextes dans lesquels les implémenter et les raisons de les conserver.
Puis, ITIL® définissant un certain nombre de termes qui permettent à tous, à l'informatique et à l'extérieur de l'informatique, de se comprendre, le vocabulaire de la démarche ITIL® 4 sera introduit pour vous familiariser avec les termes d’utilisateur, de client, de sponsor ou de service… 
Ensuite seront décrites les pratiques indispensables de la démarche d'ITIL® 4 qu’il faut absolument mettre en œuvre pour couvrir les activités du support, de la gestion de la qualité et de la gestion des mises en production, en présentant leurs objectifs, leurs tâches et leurs cartes de chaleur pour l’implémentation des activités. Vous découvrirez également comment la démarche ITIL® 4 prend en compte l’agilité avec les pratiques Développement &amp; génie logiciel et Changements organisationnels. 
Pour terminer, vous serez guidé dans la mise en œuvre d’ITIL® en considérant plusieurs scénarios : celui de la migration d’ITIL® V2 vers ITIL® 4, celui de la migration d’ITIL® V3 vers ITIL® 4 ou en tant que première implémentation dans l’entreprise.</t>
  </si>
  <si>
    <t>%SITE_CLIENT%/?library_guid=6726D2D1-735D-4784-8539-464123F5F58A</t>
  </si>
  <si>
    <t>VT7SCRPOW</t>
  </si>
  <si>
    <t>PowerShell 7</t>
  </si>
  <si>
    <t>Les fondamentaux du scripting</t>
  </si>
  <si>
    <t>Maxime Caradec</t>
  </si>
  <si>
    <t>Date de sortie: 18 March 2021; Durée:02h16 min</t>
  </si>
  <si>
    <t>Cette vidéo de formation s’adresse aux administrateurs système et réseau qui souhaitent disposer des connaissances nécessaires pour composer et structurer leurs propres scripts avec PowerShell 7. 
Dans un premier temps, vous découvrirez l’écosystème PowerShell et ses évolutions, puis les commandes et outils indispensables tels que le Remoting, l’utilisation des variables et la gestion des erreurs seront présentés. 
Vous étudierez ensuite les techniques fondamentales du scripting avec l’utilisation des fonctions et des modules, illustrées par de nombreux cas d’usages variés. 
Pour finir, vous exploiterez les notions abordées en composant un script de création d’utilisateurs Active Directory.
Tout au long de cette vidéo, le formateur met l’accent sur la méthodologie et les bonnes pratiques à respecter pour vous préparer au mieux à vos futures créations de scripts.</t>
  </si>
  <si>
    <t>%SITE_CLIENT%/?library_guid=425FED3F-1EFB-447B-B9FA-8B2B9FAE1AB6</t>
  </si>
  <si>
    <t xml:space="preserve"> langage de scripts</t>
  </si>
  <si>
    <t>VT7VMVSAE</t>
  </si>
  <si>
    <t>Administration et exploitation de vSphere 7</t>
  </si>
  <si>
    <t>Date de sortie: 27 September 2021; Durée:03h35 min</t>
  </si>
  <si>
    <t>Cette vidéo de formation s'adresse aux Administrateurs réseau et aux Gestionnaires d'infrastructures virtuelles qui souhaitent apprendre à administrer la suite VMware vSphere 7. 
Après un rappel sur les machines virtuelles, leur gestion et les différents modes de déploiement dans une infrastructure virtuelle, vous étudierez les principales fonctionnalités qui composent la suite VMware vSphere 7 : la fonctionnalité H.A. (High Availibility) qui assure la haute disponibilité des hôtes ESXi ainsi que vMotion et storage vMotion qui permettent de manière transparente de migrer des machines virtuelles entre ESXi et banque de données. 
Vous découvrirez l’équilibrage de charge de travail pour les serveurs ESXi avec DRS et ses nouveautés et mettrez en place Fault Tolerance pour la haute disponibilité des machines virtuelles. Enfin, vous explorerez la fonctionnalité VSAN (Virtual SAN) qui permet de créer une banque de données mutualisées, constituée d’un disque Flash et d’un disque mécanique, ou uniquement de périphériques Flash, pour chaque hôte ESXi qui participe à la création du stockage. 
Une séquence vidéo de mise en application, réalisée à l’aide de vSphere Web Client et d’un script PowerCLI, est associée à chaque thème étudié afin de faciliter son assimilation tout en utilisant les bonnes pratiques en matière de virtualisation.</t>
  </si>
  <si>
    <t>%SITE_CLIENT%/?library_guid=15E45523-336C-43FA-A64A-59B1C4D58562</t>
  </si>
  <si>
    <t xml:space="preserve"> drs </t>
  </si>
  <si>
    <t xml:space="preserve"> Fault Tolerance </t>
  </si>
  <si>
    <t xml:space="preserve"> h.a. </t>
  </si>
  <si>
    <t xml:space="preserve"> ha </t>
  </si>
  <si>
    <t xml:space="preserve"> High Availibility </t>
  </si>
  <si>
    <t xml:space="preserve"> machine virtuelle </t>
  </si>
  <si>
    <t xml:space="preserve"> sdrs </t>
  </si>
  <si>
    <t xml:space="preserve"> storage vmotion </t>
  </si>
  <si>
    <t xml:space="preserve"> vmotion </t>
  </si>
  <si>
    <t xml:space="preserve"> vsan </t>
  </si>
  <si>
    <t xml:space="preserve"> vSphere Web Client</t>
  </si>
  <si>
    <t xml:space="preserve">ESXI </t>
  </si>
  <si>
    <t>VTAUTOPIL</t>
  </si>
  <si>
    <t>Windows Autopilot</t>
  </si>
  <si>
    <t>Simplifiez la configuration et le déploiement de vos appareils Windows</t>
  </si>
  <si>
    <t>Date de sortie: 18 March 2021; Durée:01h59 min</t>
  </si>
  <si>
    <t>La gestion des postes de travail évolue pour s’adapter à une utilisation plus moderne. L’utilisation de solutions telles que Windows Autopilot permet aux entreprises de réduire peu à peu leurs infrastructures pour gérer leurs appareils Windows. 
L’objectif de cette vidéo est de vous apprendre à utiliser Windows Autopilot pour donner la possibilité aux utilisateurs de votre entreprise de configurer leurs postes de travail, sans l’assistance d’un membre du service informatique. Pour bien la suivre, quelques connaissances sur Active directory et sur la gestion des équipements sont un plus. 
Ainsi, après une présentation de la suite EMS et de Windows Autopilot, vous étudierez dans le détail les différentes possibilités de configuration, que ce soit à 100% dans le cloud avec une jonction à Azure AD ou en mode hybride avec une jonction combinant Azure AD et Active Directory. Vous découvrirez notamment les différents paramètres à appliquer pour inscrire de nouveaux postes de travail dans Windows Autopilot. Les étapes de réinitialisation des postes et leurs configurations seront également étudiées.</t>
  </si>
  <si>
    <t>%SITE_CLIENT%/?library_guid=1A9262C9-6F54-4888-8A82-C8AC3D289A1D</t>
  </si>
  <si>
    <t xml:space="preserve"> Active Directory</t>
  </si>
  <si>
    <t xml:space="preserve"> Autopilot </t>
  </si>
  <si>
    <t xml:space="preserve"> configuration d'appareils </t>
  </si>
  <si>
    <t xml:space="preserve"> EMS </t>
  </si>
  <si>
    <t xml:space="preserve"> Enterprise Mobility Suite </t>
  </si>
  <si>
    <t>VTAZMLS</t>
  </si>
  <si>
    <t>Azure Machine Learning Studio</t>
  </si>
  <si>
    <t>Développez vos modèles de Machine Learning dans Azure</t>
  </si>
  <si>
    <t>Date de sortie: 18 March 2021; Durée:02h48 min</t>
  </si>
  <si>
    <t>Microsoft Azure Machine Learning est un ensemble d’outils et d’API qui permet d’une part, d’entraîner et de déployer des modèles de Machine Learning de manière simple et intuitive et, d’autre part, de gérer et paramétrer les machines exploitées et le stockage des données d’entraînement.
L’objectif de cette vidéo est de présenter aux Data Scientists les outils de Microsoft Azure Machine Learning pour leur permettre, sans trop d’effort de programmation, de créer et déployer des modèles de Machine Learning. 
Pour commencer, vous découvrirez les concepts fondamentaux de la Data Science et du Machine Learning avant d’étudier les fonctionnalités d’entraînement et de déploiement de modèles disponibles dans l’environnement Azure Machine Learning studio. 
Vous serez ainsi armés pour la découverte des outils plus avancés de Microsoft Azure Machine Learning permettant de développer des modèles avec les notebooks Jupyter ou d’automatiser les processus de développement de modèles avec la fonctionnalité AutoML. 
À l’issue de la vidéo, vous serez ainsi en mesure de créer sur Azure vos propres expériences de Machine Learning !</t>
  </si>
  <si>
    <t>%SITE_CLIENT%/?library_guid=FD37B0BD-1B38-4955-83E2-F87D9769603E</t>
  </si>
  <si>
    <t xml:space="preserve"> AutoML</t>
  </si>
  <si>
    <t xml:space="preserve"> Azure Machine Learning Services </t>
  </si>
  <si>
    <t xml:space="preserve"> Microsoft Azure Machine Learning </t>
  </si>
  <si>
    <t>VTCHATBOT</t>
  </si>
  <si>
    <t>Chatbot</t>
  </si>
  <si>
    <t>Créer et déployer un agent conversationnel en JavaScript</t>
  </si>
  <si>
    <t>Martin Baty</t>
  </si>
  <si>
    <t>Baty, Martin</t>
  </si>
  <si>
    <t>Date de sortie: 29 June 2021; Durée:01h49 min</t>
  </si>
  <si>
    <t>Dans notre quotidien, les chatbots, ou agents conversationnels, sont présents sous des formes différentes pour répondre à des besoins variés. Nous les utilisons même sans parfois nous en rendre compte ! 
Mais comment fonctionnent-ils ? L’objectif de cette vidéo est de vous présenter les concepts fondamentaux d’un chatbot ainsi qu'une technique de développement en JavaScript pour que vous soyez en mesure de créer votre premier agent conversationnel. 
Ainsi, après une présentation de l'historique des chatbots, vous en découvrirez le fonctionnement d'un point de vue technique et métier. Vous développerez alors votre premier agent conversationnel avec des technologies simples et scalables telles que BotUI pour permettre une construction rapide de l'agent. 
Puis vous utiliserez Dialogflow pour ajouter de l’« intelligence » à votre chatbot. Pour finir, vous verrez comment le déployer pour une utilisation immédiate et étudierez les améliorations possibles pour aller plus loin.</t>
  </si>
  <si>
    <t>%SITE_CLIENT%/?library_guid=850B1E75-B9FB-4B0F-9024-D6BB47780AC0</t>
  </si>
  <si>
    <t xml:space="preserve"> agent conversationnel </t>
  </si>
  <si>
    <t xml:space="preserve"> Dialogflow</t>
  </si>
  <si>
    <t xml:space="preserve">BotUI </t>
  </si>
  <si>
    <t>VTDART</t>
  </si>
  <si>
    <t>Dart</t>
  </si>
  <si>
    <t>Prise en main du langage de Google</t>
  </si>
  <si>
    <t>Date de sortie: 21 October 2021; Durée:02h43 min</t>
  </si>
  <si>
    <t>Cette vidéo a pour objectif de vous faire découvrir le langage Dart, proposé par Google, pour que vous soyez en mesure de développer des applications multiplateformes. 
En premier lieu, vous découvrirez les origines de Dart et son histoire avant d’en découvrir les usages les plus courants et les outils nécessaires à sa pratique. 
Puis, vous appréhenderez les bases de ce langage (les conditions, les boucles, les collections…) pour être ensuite capable de structurer vos programmes grâce aux fonctions, qu’elles soient simples, avec retour ou avec paramètres. 
Enfin, vous apprendrez à faire de la programmation orientée objet avec Dart. Vous aurez ainsi l’occasion de voir comment est composée une classe ainsi que la manière de réaliser des associations. Vous serez également amené à découvrir les notions d’héritage, d’interfaces, de mixin ou encore les extensions. Ces concepts intégreront aussi la généricité, la gestion des erreurs avec le traitement des exceptions et les traitements asynchrones.</t>
  </si>
  <si>
    <t>%SITE_CLIENT%/?library_guid=30E126AC-66BC-49C2-AB90-D1BA7635C1DA</t>
  </si>
  <si>
    <t xml:space="preserve"> applications mobiles </t>
  </si>
  <si>
    <t xml:space="preserve">Dart </t>
  </si>
  <si>
    <t>VTHADOOP</t>
  </si>
  <si>
    <t>Stockage et traitement de données pour le Big Data</t>
  </si>
  <si>
    <t>Date de sortie: 21 January 2021; Durée:02h07 min</t>
  </si>
  <si>
    <t>Cette vidéo de formation s'adresse à tous les décideurs et développeurs intéressés par le Big Data et désireux d’avoir un premier aperçu de la plateforme Hadoop et de son écosystème afin de comprendre ses concepts clés, son fonctionnement et ses possibilités. 
Ainsi, après avoir défini les notions de NoSQL et de Big Data, vous apprendrez à installer Hadoop et étudierez les différents outils au cœur de la plateforme. Puis vous déploierez un cluster sur des machines virtuelles dans le cloud grâce à la distribution Cloudera Data Plateform. 
Vous pourrez ensuite découvrir comment stocker des données dans Hadoop. Vous étudierez ainsi HDFS, le système de fichiers distribué de Hadoop, Apache Ozone pour le stockage objet et HBase en tant que base de données colonne. Vous verrez alors comment mettre en œuvre et exploiter chacun de ces types de stockage de données. 
Une fois les données stockées, vous découvrirez dans la suite de la vidéo comment les traiter et les exploiter. Vous appréhenderez ainsi le paradigme de traitement distribué des données avec MapReduce, exploité dans un premier temps en PHP avec Hadoop Streaming, puis en Java avec les API dédiées. Vous développerez alors des traitements avec Spark ou en SQL avec Hive avant de transmettre les données résultantes dans une base de données relationnelle grâce à Sqoop.</t>
  </si>
  <si>
    <t>%SITE_CLIENT%/?library_guid=C809F633-AD5C-4F78-8F1A-BF776E867869</t>
  </si>
  <si>
    <t xml:space="preserve"> Apache Ozone </t>
  </si>
  <si>
    <t xml:space="preserve"> Cloudera Data Plateform </t>
  </si>
  <si>
    <t xml:space="preserve"> Hbase </t>
  </si>
  <si>
    <t xml:space="preserve"> Hive </t>
  </si>
  <si>
    <t xml:space="preserve"> Sqoop</t>
  </si>
  <si>
    <t>VTOPENCVDE</t>
  </si>
  <si>
    <t>OpenCV</t>
  </si>
  <si>
    <t>Détection d'objets</t>
  </si>
  <si>
    <t>Date de sortie: 22 November 2021; Durée:02h39 min</t>
  </si>
  <si>
    <t>Au quotidien, la librairie OpenCV est très utilisée pour le développement d’applications d’analyse et de traitement d’images, que ce soit pour un prototypage rapide ou en production. Elle est axée sur les applications en temps réel, ce qui en fait la librairie idéale pour l’analyse de vidéos. 
L’objectif cette vidéo est donc de vous présenter plusieurs méthodes de détection d’objets et les outils de OpenCV permettant d’appliquer ces méthodes. 
Pour cela, après une présentation des applications et de la méthodologie générale de la détection d’objets, nous décrirons le fonctionnement de plusieurs types d’algorithmes de détection présents dans OpenCV, comme le seuillage, le template matching, la transformée de Hough, l’apprentissage automatique ou encore l’apprentissage profond. 
Au-delà des apports théoriques, nous verrons également comment mettre en pratique ces différents traitements en utilisant l’interface Python de la librairie et l’application Jupyter notebook, qui permet de créer, modifier, partager et exécuter du code très facilement, dans une grande variété de langages.</t>
  </si>
  <si>
    <t>%SITE_CLIENT%/?library_guid=691B75FB-823F-4747-A15A-9A24BF67C244</t>
  </si>
  <si>
    <t xml:space="preserve"> analyse d'image </t>
  </si>
  <si>
    <t xml:space="preserve"> apprentissage automatique  </t>
  </si>
  <si>
    <t xml:space="preserve"> apprentissage profond</t>
  </si>
  <si>
    <t xml:space="preserve"> opencv </t>
  </si>
  <si>
    <t xml:space="preserve"> seuillage </t>
  </si>
  <si>
    <t xml:space="preserve"> template matching </t>
  </si>
  <si>
    <t xml:space="preserve"> traitement d'image </t>
  </si>
  <si>
    <t xml:space="preserve"> transformée de Hough </t>
  </si>
  <si>
    <t>VTOPENCVSOV</t>
  </si>
  <si>
    <t>Suivi d'objets dans une vidéo</t>
  </si>
  <si>
    <t>Date de sortie: 21 October 2021; Durée:01h28 min</t>
  </si>
  <si>
    <t>Au quotidien, la librairie OpenCV est très utilisée pour le développement d’applications d’analyse et de traitement d’images, que ce soit pour un prototypage rapide ou en production. Elle est axée sur les applications en temps réel, ce qui en fait la librairie idéale pour l’analyse de vidéos. 
L’objectif de cette vidéo est de vous présenter les outils d’OpenCV permettant de suivre des objets dans une vidéo. 
Pour cela, après une présentation générale des applications et problématiques du suivi d’objets, nous étudierons les fondements théoriques de plusieurs fonctions proposées par OpenCV pour suivre des objets dans une vidéo. 
Au-delà des apports théoriques, nous verrons comment lire et sauvegarder une vidéo, et comment mettre en pratique les fonctions de suivi proposées par OpenCV. Pour cela, nous utiliserons l’interface Python de la librairie et l’application Jupyter notebook, qui permet de créer, modifier, partager et exécuter du code très facilement, dans une grande variété de langages.</t>
  </si>
  <si>
    <t>%SITE_CLIENT%/?library_guid=ACDE3562-86F8-4DA0-B09A-0A175319D292</t>
  </si>
  <si>
    <t>VTQLISEN</t>
  </si>
  <si>
    <t>Qlik Sense</t>
  </si>
  <si>
    <t>Prise en main de l'outil d'aide à la décision</t>
  </si>
  <si>
    <t>Pierre Guss</t>
  </si>
  <si>
    <t>Guss, Pierre</t>
  </si>
  <si>
    <t>Date de sortie: 22 November 2021; Durée:03h04 min</t>
  </si>
  <si>
    <t>Qlik Sense est un outil d’aide à la décision (Business Intelligence) qui permet de répondre aux besoins de compréhension de l’information. 
L’objectif de ce cours est de vous apprendre à utiliser Qlik Sense pour être capable, à partir de données brutes, de les organiser et de les restituer pour les rendre compréhensibles à des utilisateurs non informaticiens en construisant un ensemble d’objets graphiques et interactifs. 
Dans un premier temps, vous construirez une application Qlik Sense à l’aide des différents assistants - utiles pour répondre à des besoins simples - pour que vous disposiez d’une vue d’ensemble de l’outil. 
Puis, vous étudierez plus en détail le script de chargement de données et la construction fine d’objets pour une mise en œuvre beaucoup plus précise et maîtrisée, permettant ainsi la résolution de problématiques plus complexes de la business intelligence. 
Un cas fil rouge d’interface professionnelle illustre les différentes notions étudiées.</t>
  </si>
  <si>
    <t>%SITE_CLIENT%/?library_guid=0D66F982-5801-4F69-9A52-34AD7CA2177C</t>
  </si>
  <si>
    <t>VTRUST</t>
  </si>
  <si>
    <t>Ecrire et exécuter du code sécurisé et performant</t>
  </si>
  <si>
    <t>Benjamin Coenen</t>
  </si>
  <si>
    <t>Coenen, Benjamin</t>
  </si>
  <si>
    <t>Date de sortie: 18 February 2021; Durée:02h47 min</t>
  </si>
  <si>
    <t>Dans le domaine de la programmation système, le langage Rust est de plus en plus utilisé pour ses caractéristiques qui le rendent très compétitif face à d’autres langages pour développer des applications très performantes, sécurisées et peu coûteuses en ressource. 
L’objectif de cette vidéo est de vous présenter les principes fondamentaux pour écrire et exécuter du code avec le langage Rust et être en mesure de gérer les éventuelles erreurs remontées par le compilateur. Pour suivre cette vidéo, une connaissance d’au moins un autre langage de programmation ainsi que des notions de multithreading et de gestion mémoire sont nécessaires. 
Après une présentation de l’historique et des caractéristiques du langage Rust, vous découvrirez les concepts de base de n’importe quel langage de programmation avant d’étudier en détail les différentes règles d’accès aux données imposées par le compilateur Rust. 
Vous verrez ensuite la gestion d’erreurs en Rust, ainsi que l’utilisation des traits et types génériques qui permettent de factoriser le code. 
Pour terminer sur l’écriture des tests pour vérifier le code, vous appréhenderez la notion de packaging et de modules Rust qui permettent d’architecturer le code et de publier des librairies…</t>
  </si>
  <si>
    <t>%SITE_CLIENT%/?library_guid=E0B9BCA1-8B05-4F2A-90B3-AD81DE95BA85</t>
  </si>
  <si>
    <t xml:space="preserve"> crates</t>
  </si>
  <si>
    <t xml:space="preserve"> lifetimes </t>
  </si>
  <si>
    <t xml:space="preserve"> mozilla </t>
  </si>
  <si>
    <t xml:space="preserve"> pattern matching </t>
  </si>
  <si>
    <t xml:space="preserve"> Rust </t>
  </si>
  <si>
    <t>VTSALSE</t>
  </si>
  <si>
    <t>Salesforce</t>
  </si>
  <si>
    <t>Administrez et configurez votre solution de CRM</t>
  </si>
  <si>
    <t>Nicolas Bevernage</t>
  </si>
  <si>
    <t>Bevernage, Nicolas</t>
  </si>
  <si>
    <t>Date de sortie: 21 April 2021; Durée:01h27 min</t>
  </si>
  <si>
    <t>L’interaction d'une entreprise avec ses clients ou clients potentiels est primordiale et repose régulièrement sur l’utilisation d’un outil de gestion de relation clients de type CRM. Basée sur le cloud, Salesforce est une solution CRM qui offre un ensemble d’outils permettant aux entreprises de disposer d’une vision à 360° de leurs clients. 
L’objectif de cette vidéo est de vous apprendre à administrer et à configurer les offres Sales Cloud et Services cloud de Salesforce pour gérer votre relation avec l’équipe commerciale ainsi que le suivi de la relation client et du support. 
Ainsi, après une présentation générale de Salesforce et de l’interface du CRM, vous en découvrirez ensuite l’organisation technique et fonctionnelle. Vous étudierez ensuite les paramétrages de base pour administrer les différents objets et gérer les automatismes qui vous permettront d’améliorer l’expérience utilisateur. Vous aborderez également les fonctionnalités indispensables de Salesforce que sont les rapports et tableaux de bord avant d’appréhender la gestion des droits. 
Pour terminer, vous découvrirez les possibilités avancées offertes par l’éditeur pour l’utilisation d’environnements de test, la réalisation de développements spécifiques en APEX et SOQL ou encore le recours à des API ou ETL.</t>
  </si>
  <si>
    <t>%SITE_CLIENT%/?library_guid=7C35180F-FB78-429C-84CD-F1944BEF7441</t>
  </si>
  <si>
    <t xml:space="preserve"> APEX </t>
  </si>
  <si>
    <t xml:space="preserve"> CRM </t>
  </si>
  <si>
    <t xml:space="preserve"> Customer relationship management </t>
  </si>
  <si>
    <t xml:space="preserve"> gestion relation clients </t>
  </si>
  <si>
    <t xml:space="preserve"> SOQL</t>
  </si>
  <si>
    <t>VTSHAONL</t>
  </si>
  <si>
    <t>Fonctionnalités de base pour l'administration et la gestion de contenu</t>
  </si>
  <si>
    <t>Date de sortie: 20 May 2021; Durée:03h12 min</t>
  </si>
  <si>
    <t>Que vous soyez administrateur système ou responsable informatique d’une entreprise abonnée à Microsoft 365, cette vidéo de formation sur SharePoint Online vous permettra d’être opérationnel sur les fonctionnalités de base d’administration et de gestion de contenu de cet outil de travail collaboratif. 
Pour commencer, vous découvrirez les opérations courantes de l'administration du produit puis la création des collections de sites, avant de parcourir les fonctionnalités de gestion du contenu. Vous manipulerez pour cela les bibliothèques et listes SharePoint afin d’en étudier les principales possibilités. 
Vous appréhenderez ensuite différents scénarios de travail concernant la gestion du cycle de vie des données stockées dans les collections de sites.
Pour finir, vous découvrirez plusieurs composants qui gravitent autour de SharePoint dans Microsoft 365. Vous serez ainsi amené, avec Power Automate, à créer un flux de travail (à partir des modèles ou en partant d'un flux vide) et à réaliser l'association de ce flux de travail à une liste. 
Puis, avec Power BI, utilisé pour les solutions de gestion de rapports et tableaux de bord, vous verrez comment connecter un rapport à une liste SharePoint.</t>
  </si>
  <si>
    <t>%SITE_CLIENT%/?library_guid=7C7F92CB-E77D-4FFD-8328-409302559170</t>
  </si>
  <si>
    <t xml:space="preserve"> MS365 </t>
  </si>
  <si>
    <t xml:space="preserve"> O365 </t>
  </si>
  <si>
    <t xml:space="preserve"> outil collaboratif</t>
  </si>
  <si>
    <t xml:space="preserve"> SP </t>
  </si>
  <si>
    <t>VTTYP</t>
  </si>
  <si>
    <t>Prise en main du langage pour le développement d'applications web</t>
  </si>
  <si>
    <t>Date de sortie: 21 October 2021; Durée:01h49 min</t>
  </si>
  <si>
    <t>Que vous soyez développeurs débutants ou que vous disposiez déjà de notions de programmation, cette vidéo de formation sur le langage TypeScript va vous permettre de prendre en main le langage pour développer des applications web, en optimisant et sécurisant le code JavaScript produit. 
Après une introduction, notamment pour comprendre comment TypeScript a évolué au fil du temps et découvrir sa relation avec ECMAScript, vous vous attarderez sur l’environnement de développement (Visual Studio Code, Node.js, CLI) ainsi que sur les différentes étapes pour l’utilisation du langage. 
Vous découvrirez ensuite les bases du langage (types, variables, fonctions) avant de traiter en profondeur la programmation orientée objet avec TypeScript. 
Pour finir, vous disposerez d’une explication complète du système de modules qui permet aux développeurs de découper et organiser plus efficacement le code de leur application web.
À l’issue de cette vidéo, vous serez ainsi prêt à utiliser TypeScript pour construire des applications en combinaison avec un des nombreux frameworks JavaScript tels que Angular, React, Vue ou Node !</t>
  </si>
  <si>
    <t>%SITE_CLIENT%/?library_guid=9815CD0C-106D-42F4-A28A-5112F83DE1DE</t>
  </si>
  <si>
    <t xml:space="preserve"> Node.js</t>
  </si>
  <si>
    <t xml:space="preserve"> Vue.js </t>
  </si>
  <si>
    <t>VB19OUT</t>
  </si>
  <si>
    <t>Outlook 2019</t>
  </si>
  <si>
    <t>Date de sortie: 14 May 2020; Durée:03h21 min</t>
  </si>
  <si>
    <t>Cette formation vidéo  vous présente dans le détail les principales fonctions du logiciel de  messagerie Microsoft®  Outlook 2019.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messages&amp;hellip;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t>
  </si>
  <si>
    <t>%SITE_CLIENT%/?library_guid=597DA72E-1DE4-43A7-88C7-D92BCDF86E60</t>
  </si>
  <si>
    <t>VB19POW</t>
  </si>
  <si>
    <t>PowerPoint 2019</t>
  </si>
  <si>
    <t>Date de sortie: 23 April 2020; Durée:06h15 min</t>
  </si>
  <si>
    <t>Cette formation vidéo vous présente dans le détail, les différentes fonctions du logiciel de présentations Microsoft® PowerPoint 2019 ; elle s'adresse à toute personne désirant découvrir et approfondir l'ensemble de ses fonctionnalités. Après la description du nouvel 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diapositives de résumé, minutage des diapositives, l'enregistrer au format vidéo afin de réutiliser l'animation dans d'autres présentations. 
Le dernier module présente les fonctionnalités de travail collaboratif : vous verrez ainsi somment créer des commentaires, comparer des présentations, protéger une présentation par mot de passe ou à l'aide d'une signature électronique.
Pour terminer, sachez que des exercices d'application sont disponibles en téléchargement.</t>
  </si>
  <si>
    <t>%SITE_CLIENT%/?library_guid=58628362-3CAD-4367-94F2-DFB696C3F8F4</t>
  </si>
  <si>
    <t>VBOFFONLV2</t>
  </si>
  <si>
    <t>Les applications en ligne de Microsoft 365 (v2)</t>
  </si>
  <si>
    <t>Date de sortie: 16 July 2020; Durée:01h12 min</t>
  </si>
  <si>
    <t xml:space="preserve">
Cette vidéo de formation vous présente les applications en ligne Word, Excel et PowerPoint disponibles avec Microsoft 365. Elle est destinée à tout utilisateur connaissant les versions standards de ces applications et souhaitant découvrir rapidement les spécificités des versions online, appelées également Word pour le Web, Excel pour le Web et PowerPoint pour le Web.
 Pour chaque application, vous découvrirez les fonctionnalités de la version online et vous saurez rapidement ce qu’il ne vous sera pas possible de faire avec ces versions allégées des applications Office. 
Une séquence traite spécifiquement de l’enregistrement des fichiers sur OneDrive ou dans un site d’équipe Sharepoint tandis qu’un module complet est dédié à la co-édition : vous apprendrez à partager vos fichiers à partir de OneDrive ou SharePoint, à échanger sur le contenu d’un fichier à l’aide des commentaires, à modifier un fichier en même temps que vos collaborateurs ou, au contraire, à bloquer l’accès à un fichier afin d’être le seul à pouvoir le modifier et à travailler en mode Suivi des modifications afin de conserver une trace de toutes les modifications effectuées.
</t>
  </si>
  <si>
    <t>%SITE_CLIENT%/?library_guid=92EFFECC-FCAE-4ED7-B483-AE1B76F8C8D7</t>
  </si>
  <si>
    <t xml:space="preserve"> Excel online </t>
  </si>
  <si>
    <t xml:space="preserve"> OneNote online </t>
  </si>
  <si>
    <t xml:space="preserve"> PowerPoint online </t>
  </si>
  <si>
    <t xml:space="preserve"> réunion en ligne</t>
  </si>
  <si>
    <t xml:space="preserve">Word online </t>
  </si>
  <si>
    <t>VBONEONLv1</t>
  </si>
  <si>
    <t>OneNote (version online)</t>
  </si>
  <si>
    <t>Créez et partagez vos notes (v1)</t>
  </si>
  <si>
    <t>Date de sortie: 18 February 2020; Durée:00h27 min</t>
  </si>
  <si>
    <t>Cette vidéo de formation a pour objectif de vous apprendre à tirer le meilleur parti des nombreuses fonctionnalités de prise de note offertes par la version online de OneNote intégrée à Office 365.
Le premier module vous permettra de découvrir OneNote et de faire vos premiers pas : au travers de la création et de l'organisation de votre premier bloc-notes, vous apprendrez à prendre des notes et à y ajouter différents types de contenus, du simple texte aux notes manuscrites en passant par des contenus multimédias comme des enregistrements audio et vidéo.
Dans le second module, vous apprendrez à structurer et à organiser vos pages de notes, sections et bloc-notes ; vous verrez également comment rechercher des notes, comment gérer vos notes depuis l'écran d'accueil et comment déverrouiller une note protégée.
Le dernier module vous explique comment collaborer avec vos collègues pour créer des contenus et les enrichir à plusieurs : vous verrez comment partager un bloc-notes et comment gérer les différentes versions d'un bloc-notes partagé ; vous verrez également comment utiliser OneNote dans Teams.</t>
  </si>
  <si>
    <t>%SITE_CLIENT%/?library_guid=93F975FB-9770-4FAD-83DF-664E8C31FBBA</t>
  </si>
  <si>
    <t xml:space="preserve"> onenote</t>
  </si>
  <si>
    <t>VBPOWAPPSINI</t>
  </si>
  <si>
    <t>Initiation à Power Apps</t>
  </si>
  <si>
    <t>Date de sortie: 22 December 2020; Durée:00h51 min</t>
  </si>
  <si>
    <t>Cette vidéo de formation a pour objectif de vous faire découvrir sur des exemples simples, le fonctionnement de Power Apps, le service cloud de Microsoft pour la création, le partage et la gestion d’applications web et mobiles. 
Après avoir présenté les principes de fonctionnement de Power Apps et son lien avec Power Platform et ses autres modules (Power BI, Power Apps et Power Virtual Agents) et services (AI Builder, Common Data Services et Data Connectors), vous vous familiariserez avec les grands principes de création, modification et gestion d’applications. 
Vous apprendrez ensuite au travers d’exemples simples à créer des applications depuis SharePoint, Excel ainsi qu’un flux Power Automate. 
Puis vous verrez comment utiliser en pratique une application créée avec Power Apps, que ce soit avec un navigateur, votre terminal mobile ou encore directement dans Teams. 
Enfin, le dernier module vous fournira les clés pour mieux gérer et partager vos applications Power Apps.</t>
  </si>
  <si>
    <t>%SITE_CLIENT%/?library_guid=584BF1BA-D953-4C4E-AAA1-C7D5142666CB</t>
  </si>
  <si>
    <t xml:space="preserve"> Gestionnaire d'applications </t>
  </si>
  <si>
    <t xml:space="preserve"> Power Apps Studio </t>
  </si>
  <si>
    <t xml:space="preserve"> Power Platform</t>
  </si>
  <si>
    <t>VBPOWAUTV1</t>
  </si>
  <si>
    <t>Power Automate</t>
  </si>
  <si>
    <t>Créer des workflows pour automatiser les process (v1)</t>
  </si>
  <si>
    <t>Date de sortie: 14 May 2020; Durée:00h45 min</t>
  </si>
  <si>
    <t>Cette vidéo de formation vous présente dans le détail  comment utiliser Power Automate pour  automatiser les processus et tâches quotidiennes répétitives et chronophages.
Après avoir présenté les principes de fonctionnement de  Power Automate et son lien avec Power  Platform et ses autres modules (Power BI, Power Apps et Power Virtual  Agents) et services (AI Builder, Common Data Services et Data Connectors), vous  verrez comment créer, modifier, vérifier  et tester vos premiers flux de  travail.
Vous apprendrez ensuite à tirer parti de l'application mobile de Power Automate  ainsi que de ses principales fonctionnalités au travers de cas d'utilisation  avec SharePoint, OneDrive et Teams.
Enfin, le dernier module vous fournira les clés pour mieux  gérer vos flux Power Automate en équipe et pour assurer leur suivi au  quotidien.</t>
  </si>
  <si>
    <t>%SITE_CLIENT%/?library_guid=34354C7B-E7D2-4154-9D52-827DF43E224C</t>
  </si>
  <si>
    <t xml:space="preserve"> power platform </t>
  </si>
  <si>
    <t xml:space="preserve">worflow </t>
  </si>
  <si>
    <t>VBSHAOLV1</t>
  </si>
  <si>
    <t>Les sites d'équipe et bibliothèques de documents d'Office 365 (v1)</t>
  </si>
  <si>
    <t>Date de sortie: 14 May 2020; Durée:01h03 min</t>
  </si>
  <si>
    <t>Cette vidéo de formation vous explique comment utiliser un  site d'équipe SharePoint Online pour  gérer les fichiers stockés dans les bibliothèques de documents.
Après une présentation de l'environnement Office 365, de Delve et de votre page de profil, vous découvrirez les sites d'équipe et les bibliothèques de documents. 
Vous apprendrez à organiser cet espace de travail en créant des dossiers puis en y ajoutant, déplaçant ou copiant des fichiers.  Vous verrez comment ouvrir les fichiers pour pouvoir les modifier dans l'application de bureau ou dans l'application  online. Vous verrez également comment extraire un fichier pour empêcher un autre utilisateur de le modifier.
Le dernier module vous explique comment gérer les  différentes versions d'un fichier et  comment partager fichier ou dossier pour  des utilisateurs ne faisant pas partie de votre site d'équipe. Enfin, vous  verrez comment paramétrer SharePoint afin d'être prévenu lorsqu'un autre  utilisateur modifie un fichier.</t>
  </si>
  <si>
    <t>%SITE_CLIENT%/?library_guid=0D486A96-72D2-49AB-8789-70D1ED35AF83</t>
  </si>
  <si>
    <t>VETMDTEAv1</t>
  </si>
  <si>
    <t>Travailler et manager à distance avec Teams</t>
  </si>
  <si>
    <t>Date de sortie: 23 September 2020; Durée:01h37 min</t>
  </si>
  <si>
    <t xml:space="preserve">Teams est l’outil idéal pour le travail à distance en équipe. Mais disposer d’un tel outil, aussi simple, riche et efficace soit-il, n’est pas suffisant. Il est indispensable de savoir l’utiliser correctement afin de pouvoir collaborer dans les meilleures conditions. 
L’objectif de cette vidéo est de vous présenter et vous permettre d’acquérir les bonnes pratiques d’utilisation de Teams, que vous soyez membre d’une ou plusieurs équipes, animateur ou bien encore manager. 
Dans le premier module, après une présentation des spécificités du travail à distance, notamment dans le cadre de l’utilisation de Teams, vous verrez comment mieux communiquer, organiser, animer des réunions à distance et enfin adapter Teams à vos besoins et modes de fonctionnement. 
Dans le second module, vous apprendrez à créer et animer une équipe au quotidien, depuis sa création jusqu’à sa clôture. 
Enfin, dans le troisième et dernier module vous serez amené en tant que manager à vous questionner sur votre mode de management afin de l’adapter aux particularités et aux exigences du travail à distance avec Teams.
Quizinclus
- Testez vos connaissances à l'issue de chaque module de la vidéo
- Validez vos acquis
Retrouvez notre webinaire consacré à Teams : Top 7 des meilleures pratiques pour créer, gérer et animer efficacement vos équipes sur Teams
</t>
  </si>
  <si>
    <t>%SITE_CLIENT%/?library_guid=70B55420-8273-4D81-A747-439B3F6D552D</t>
  </si>
  <si>
    <t xml:space="preserve"> bonnes pratiques</t>
  </si>
  <si>
    <t>VETRANUM</t>
  </si>
  <si>
    <t>La transformation numérique de l'entreprise</t>
  </si>
  <si>
    <t>De l'entreprise 1.0 à l'entreprise 4.0</t>
  </si>
  <si>
    <t>Date de sortie: 27 October 2020; Durée:01h35 min</t>
  </si>
  <si>
    <t>La transformation numérique est un concept très large qui englobe, pour l’entreprise, la dimension stratégique, systémique et managériale. Grâce à cette formation, vous aurez une connaissance forte de ces concepts et une conscience des enjeux que la transformation numérique sous-tend. 
Cette formation est construite sur trois modules. Le premier module, dédié à la stratégie, évoquera les problématiques de modèle économique. Le deuxième module, dédié à la dimension systémique, évoquera les changements sur les métiers et les services. Le troisième module, dédié à la dimension managériale, évoquera les outils et la dimension opérationnelle attachée à la transformation numérique. 
A l’issue de cette formation, vous aurez donc une connaissance beaucoup plus juste de ce que peut être la transformation numérique.</t>
  </si>
  <si>
    <t>%SITE_CLIENT%/?library_guid=9B8D0347-4994-45A5-8826-58BB448910AA</t>
  </si>
  <si>
    <t>VG360FU</t>
  </si>
  <si>
    <t>Modélisation d'un boîtier personnalisé pour Raspberry Pi 3 et 4</t>
  </si>
  <si>
    <t>Date de sortie: 2 February 2020; Durée:02h34 min</t>
  </si>
  <si>
    <t>Dans les fablabs ou ailleurs, lorsque nous voulons créer, modifier ou réparer un objet, nous pouvons commencer par dessiner un plan avec papier et crayons, mais ce n'est qu'un début. Dès que l'objet doit être produit concrètement, c'est-à-dire imprimer en 3D, usiner dans différents matériaux (cartons, bois, métal ou autres), il est nécessaire de piloter plusieurs machines numériques différentes et parfois même, de les associer pour la réalisation du projet. 
Pour passer de l'idée à l'objet, il y avait autrefois plusieurs logiciels différents et pas toujours adaptés ou compatibles entre eux ; maintenant, il y a Fusion 360, un véritable &amp;ldquo;couteau Suisse&amp;rdquo; pour les makers, les designers, les ingénieurs, ou juste les bricoleurs.
L'objectif de cette vidéo est d'apprendre à modéliser en 3D un boîtier pour l'ordinateur de poche Raspberry Pi. Une fois modélisé pour être produit avec l'une des techniques numériques choisies, il pourra être testé puis utilisé concrètement.
Après un tour d'horizon rapide de l'interface 2019 de Fusion 360, des outils et aménagements nécessaires, nous entrerons dans le vif du sujet avec la modélisation du boîtier : nous commencerons par le plan 2D puis nous verrons étape par étape comment créer les différentes parties de ce boîtier : les supports de vis, les ouvertures pour la carte SD, les ports audio et video, l'alimentation, les ports Ethernet et USB ; nous terminerons par la creation du couvercle. 
Pour suivre ce cours, et bien que je vous proposerai quelques rappels au début de chaque module, je considère que vous avez les connaissances nécessaires à la modélisation 3D.</t>
  </si>
  <si>
    <t>%SITE_CLIENT%/?library_guid=C507883F-6DC7-45E3-B552-17E8BA3F20DE</t>
  </si>
  <si>
    <t>VT2GLPI</t>
  </si>
  <si>
    <t>Présentation d'une solution de gestion de parc et de Helpdesk (2e version)</t>
  </si>
  <si>
    <t>Date de sortie: 16 July 2020; Durée:01h44 min</t>
  </si>
  <si>
    <t xml:space="preserve">Au quotidien, l’informatisation des services d’une entreprise entraîne une augmentation du matériel informatique et des incidents à gérer. L’objectif de cette vidéo de formation est de vous donner les connaissances nécessaires pour prendre en main les fonctionnalités proposées par GLPI (en version 9.4.5 au moment de l’enregistrement) pour répondre efficacement aux problématiques de gestion d'un parc informatique et des services d'assistance.
Pour cela, après une présentation générale de GLPI, nous développerons le concept des plug-ins, qui enrichissent les nombreuses fonctions déjà disponibles et qui sont une véritable force pour GLPI. Nous étudierons ensuite les premiers paramètres de configuration ainsi que les notions clés d’utilisateurs, d’entités, de profil, de règles et de dictionnaires. 
Puis, nous détaillerons la gestion d’un parc informatique en explorant l’inventaire du matériel et sa tenue financière. Cette vidéo s’achèvera par la partie Helpdesk avec la découverte de la déclaration d’incidents et la gestion des tickets ainsi que l’enrichissement d’une base de connaissances et de tableaux de bord. 
Au-delà des présentations théoriques, le formateur vous propose plusieurs mises en situation dans GLPI vous permettant ainsi d’entrevoir toute la richesse du produit.
</t>
  </si>
  <si>
    <t>%SITE_CLIENT%/?library_guid=50DAE080-118B-4BB7-9E9B-D4EF66F9A375</t>
  </si>
  <si>
    <t xml:space="preserve"> entités </t>
  </si>
  <si>
    <t xml:space="preserve"> groupes </t>
  </si>
  <si>
    <t xml:space="preserve"> profils </t>
  </si>
  <si>
    <t xml:space="preserve">ins </t>
  </si>
  <si>
    <t xml:space="preserve">ticket </t>
  </si>
  <si>
    <t>VT4CSITI</t>
  </si>
  <si>
    <t>Le Centre de Services</t>
  </si>
  <si>
    <t>Date de sortie: 23 September 2020; Durée:01h26 min</t>
  </si>
  <si>
    <t>Le Centre de services est une fonction maîtresse de la démarche ITIL, car il est le canal de communication privilégié avec les utilisateurs de l'informatique. 
L’objectif de cette vidéo de formation est de présenter à toutes les personnes travaillant à l'informatique, du responsable informatique au technicien, en passant par l'ingénieur ou le hot liner, les bonnes pratiques préconisées par ITIL® concernant la fonction Centre de services. 
Après quelques rappels sur la démarche ITIL 4, nous décrirons les 3 pratiques de la gestion des services qui sont en relation étroite avec la pratique Centre de services. 
La suite de la vidéo détaillera l'organisation d'un Centre de services et les choix à prendre en fonction du contexte de l'entreprise : l'architecture, les canaux de communication, le profil des équipes... Les outils sélectionnés seront déterminants sur l'efficacité du Centre de services. 
Pour finir, une fois les choix d’organisation effectués, nous donnerons les recommandations pour la mise en œuvre d'un Centre de service. Vous découvrirez alors les difficultés potentielles, saurez identifier les points clés de succès et déployer le Centre de services avec une démarche par itérations successives.</t>
  </si>
  <si>
    <t>%SITE_CLIENT%/?library_guid=DC149453-2D99-4AB3-B875-FC430B8CFBCE</t>
  </si>
  <si>
    <t xml:space="preserve"> démarche ITIL </t>
  </si>
  <si>
    <t xml:space="preserve"> itill</t>
  </si>
  <si>
    <t xml:space="preserve"> service desk </t>
  </si>
  <si>
    <t xml:space="preserve">processus </t>
  </si>
  <si>
    <t>VT4ITI</t>
  </si>
  <si>
    <t>Présentation générale et bonnes pratiques</t>
  </si>
  <si>
    <t>Date de sortie: 23 September 2020; Durée:02h17 min</t>
  </si>
  <si>
    <t>Reconnue dans le monde entier et implémentée par près de 90% des grandes entreprises en France, ITIL n'est pas une norme, mais une démarche. Ecrite par des opérationnels pour des opérationnels, elle s'appuie sur des bonnes pratiques et a montré ses bénéfices dans des environnements différents (privé, public, petite ou grande entreprise). 
L’objectif de cette vidéo de formation est donc de présenter les bonnes pratiques d'ITIL® 4 à toutes les personnes qui souhaitent l’adopter : du responsable informatique au technicien, en passant par l'ingénieur ou le hot liner d'un centre de service. 
ITIL définit un certain nombre de termes qui vont permettre à tous, à l'informatique et à l'extérieur de l'informatique, de se comprendre. Nous introduirons donc les principaux concepts et termes de la démarche ITIL 4 et verrons quelles sont les évolutions entre ITIL V3 et ITIL4. 
La démarche ITIL étant basée sur le système global Service à Valeur de Services et les 4 dimensions, nous étudierons dans la suite de la vidéo les composants du Service à Valeur de Services (les principes directeurs, l’amélioration continue, la gouvernance, la chaîne de valeur services et les pratiques) et comment les 4 dimensions vont s’y appliquer. 
Nous décrirons plusieurs nouvelles pratiques de la démarche d'ITIL® 4 (Développement &amp; génie logiciel, gestion des effectifs et des talents, mesures &amp; rapports et changements organisationnels) et les pratiques indispensables à cette démarche (gestion des incidents, gestion des problèmes, gestion des changements, gestion des niveaux de services...), en présentant leurs objectifs, leurs tâches et leurs cartes de chaleur des implémentations des activités. 
Pour terminer, nous aborderons comment la démarche d'ITIL® 4 prend en compte l’agilité.</t>
  </si>
  <si>
    <t>%SITE_CLIENT%/?library_guid=F3B4F873-CB66-4AEE-8C96-84DA5531A614</t>
  </si>
  <si>
    <t xml:space="preserve"> deming </t>
  </si>
  <si>
    <t xml:space="preserve"> pdca </t>
  </si>
  <si>
    <t xml:space="preserve"> services </t>
  </si>
  <si>
    <t xml:space="preserve">vidéo ITIL </t>
  </si>
  <si>
    <t>VT7VMVSIC</t>
  </si>
  <si>
    <t>Introduction à la virtualisation et à la configuration de serveurs ESXI</t>
  </si>
  <si>
    <t>Date de sortie: 19 November 2020; Durée:02h34 min</t>
  </si>
  <si>
    <t>Cette vidéo de formation s'adresse aux Administrateurs Réseaux et aux Gestionnaires d'infrastructures virtuelles qui souhaitent disposer d’une introduction à la virtualisation avec VMware vSphere 7. 
Dans un premier temps, vous découvrirez l'état du monde de la virtualisation et la position de ses différents acteurs ainsi que les différents domaines d’applications. 
Vous étudierez également les différentes versions de VMware vSphere ainsi que le nouveau modèle de déploiement du vCenter Server. 
Ensuite, vous mettrez en place une infrastructure virtuelle construite autour de VMware vSphere 7. Au-delà de l'installation et de la configuration des serveurs ESXI, vous développerez bien entendu les thèmes du stockage et du réseau pour une prise en main la plus complète possible du monde de la virtualisation. 
Une séquence vidéo de mise en application est associée à chaque thème étudié, afin de faciliter son assimilation et sa mise en situation, en utilisant les bonnes pratiques en matière de virtualisation. 
Des éléments complémentaires sont disponibles en téléchargement sur le site www.editions-eni.fr.</t>
  </si>
  <si>
    <t>%SITE_CLIENT%/?library_guid=0AE87DA7-DEAF-459D-B22E-BA1D699A3B5A</t>
  </si>
  <si>
    <t xml:space="preserve"> App</t>
  </si>
  <si>
    <t xml:space="preserve"> freenas </t>
  </si>
  <si>
    <t xml:space="preserve"> hypervizor </t>
  </si>
  <si>
    <t xml:space="preserve"> NSX </t>
  </si>
  <si>
    <t xml:space="preserve"> ThinApp </t>
  </si>
  <si>
    <t xml:space="preserve"> View </t>
  </si>
  <si>
    <t xml:space="preserve">ISCSI </t>
  </si>
  <si>
    <t>VTANSPLAY</t>
  </si>
  <si>
    <t>Ansible - Créez et exécutez vos premiers playbooks</t>
  </si>
  <si>
    <t>Pierre Dorgueil</t>
  </si>
  <si>
    <t>Dorgueil, Pierre</t>
  </si>
  <si>
    <t>Date de sortie: 26 October 2020; Durée:01h21 min</t>
  </si>
  <si>
    <t>Ansible est une plateforme logicielle qui permet la configuration centralisée de serveurs et d’applications. 
L’objectif de cette vidéo, résolument tournée vers la pratique grâce à ses démonstrations et aux travaux pratiques proposés, est de vous transmettre les connaissances nécessaires sur Ansible pour apprendre à créer et exécuter vos premiers scripts de configuration de serveurs : les playbooks. 
La vidéo commence par vous faire découvrir les notions d’inventaires, de modules et de syntaxe YAML pour vous amener ensuite à comprendre et configurer le contenu d’un playbook jusqu’à son exécution. 
En fin de vidéo, quelques travaux pratiques, avec leurs corrections, vous permettront de vous exercer concrètement sur les différentes notions étudiées.</t>
  </si>
  <si>
    <t>%SITE_CLIENT%/?library_guid=F8BE6C34-8F0E-445D-A390-2E440D9887BC</t>
  </si>
  <si>
    <t xml:space="preserve"> configuration centralisée </t>
  </si>
  <si>
    <t xml:space="preserve"> scripts de configuration </t>
  </si>
  <si>
    <t xml:space="preserve"> YAML </t>
  </si>
  <si>
    <t xml:space="preserve">Ansible </t>
  </si>
  <si>
    <t>VTANSVAR</t>
  </si>
  <si>
    <t>Gérez les variables et les modèles</t>
  </si>
  <si>
    <t>Date de sortie: 19 November 2020; Durée:01h09 min</t>
  </si>
  <si>
    <t>Ansible est une plateforme logicielle qui permet l'automatisation et la centralisation de la configuration de serveurs et d'applications. 
L’objectif de cette vidéo, résolument tournée vers la pratique grâce à ses démonstrations et au TP proposé, est de vous familiariser avec les variables Ansible et les modèles Jinja2 qui vous permettront d'aller plus loin dans la configuration automatisée de vos serveurs. 
Après une introduction à la notion de variables, vous apprendrez à manipuler ces variables en définissant leur priorité ou leur visibilité, à utiliser des variables spéciales, à collecter des informations ou encore à mettre en œuvre ces variables dans des modèles Jinja. 
En fin de vidéo, quelques travaux pratiques, avec leurs corrections, vous permettront de vous exercer concrètement sur les différentes notions étudiées.</t>
  </si>
  <si>
    <t>%SITE_CLIENT%/?library_guid=79546972-B597-4C96-B8FD-998CB75CD9BA</t>
  </si>
  <si>
    <t>VTBITABL</t>
  </si>
  <si>
    <t>Business Intelligence avec Tableau</t>
  </si>
  <si>
    <t>Prise en main de l'outil de reporting</t>
  </si>
  <si>
    <t>Maxime Coron-dall'o</t>
  </si>
  <si>
    <t>Coron-dall'o, Maxime</t>
  </si>
  <si>
    <t>Date de sortie: 18 February 2020; Durée:00h52 min</t>
  </si>
  <si>
    <t>Vérifier et analyser les données d'une entreprise, d'un secteur ou d'un marché est souvent une aide primordiale pour les décisions stratégiques. Face à des sources de données de plus en plus nombreuses avec un rafraîchissement plus fréquent, les outils de reporting classiques comme Excel ou Access montrent leurs limites. 
L'objectif de cette vidéo est de vous apprendre à utiliser l'outil de Business Intelligence Tableau pour agréger différentes sources de données, les transformer et les manipuler pour présenter les visualisations obtenues. Pour bien appréhender cette vidéo, une expérience avec les tableaux croisés dynamiques sur Excel et le langage SQL est un plus.
Après une présentation des différents outils BI du marché et des notions à maîtriser pour bien démarrer, nous apprendrons à utiliser Tableau par la pratique grâce à un projet fil rouge dans lequel nous connecterons des données issues du site AirBnb.
Nous verrons comment créer un tableau de bord en connectant et nettoyant des données. Nous créerons ensuite des métriques et attributs pour générer des visualisations. Pour finir, nous découvrirons comment mettre en forme, analyser et partager un tableau de bord avec d'autres utilisateurs.</t>
  </si>
  <si>
    <t>%SITE_CLIENT%/?library_guid=94DE5933-A0DF-474A-9FC0-4253046C9C52</t>
  </si>
  <si>
    <t>VTDEVOPS</t>
  </si>
  <si>
    <t>Les clés pour le comprendre et le mettre en oeuvre</t>
  </si>
  <si>
    <t>Date de sortie: 30 March 2020; Durée:01h58 min</t>
  </si>
  <si>
    <t>Le DevOps est bel et bien rentré dans les standards du développement logiciel. Mais de quoi s'agit-il concrètement ? Est-ce une méthodologie, un outil, un nouveau métier ? L'objectif de cette vidéo de formation est de vous donner les clés pour comprendre le DevOps et pour vous guider dans sa mise en oeuvre. Que vous soyez développeur, chef de projet, ingénieur infrastructure ou simple curieux, tous les concepts vous seront expliqués. 
La vidéo commence par une présentation générale des concepts du DevOps pour mieux comprendre comment il permet d'améliorer la qualité et l'efficacité des équipes. Puis, vous découvrirez en quoi les méthodologies agiles Lean et Scrum sont les fondations du mouvement DevOps, et verrez quels sont les outils DevOps qui permettent de rendre possible leur mise en oeuvre.
Vous étudierez ensuite l'automatisation des processus avec les notions d'intégration continue, de déploiement continu, de tests ou de revue de code et de surveillance. Pour finir, vous vous intéresserez à l'évolution du DevOps à l'heure du Cloud dans un module où il sera notamment question de conteneurs et de Docker.
Les concepts, pratiques et outils présentés dans cette vidéo vous donneront une vision claire et à 360&amp;deg; du DevOps d'aujourd'hui et vous serez ainsi en mesure de vous lancer dans sa mise en oeuvre !</t>
  </si>
  <si>
    <t>%SITE_CLIENT%/?library_guid=B4F930BA-060F-417D-9A52-1B567FC771CC</t>
  </si>
  <si>
    <t xml:space="preserve"> Docker</t>
  </si>
  <si>
    <t xml:space="preserve"> Lean  </t>
  </si>
  <si>
    <t>VTDOCPR</t>
  </si>
  <si>
    <t>Docker en production</t>
  </si>
  <si>
    <t>Mise en oeuvre en cluster sur des microservices</t>
  </si>
  <si>
    <t>Date de sortie: 22 December 2020; Durée:01h50 min</t>
  </si>
  <si>
    <t>Le déploiement et le maintien en conditions opérationnelles des logiciels sont de plus en plus complexes. Entre les approches modulaires, l’insertion dans des Systèmes d’Information étendus à des partenaires, le Time To Market de plus en plus exigeant, il est indispensable de passer les outils et même les concepts à la vitesse supérieure pour rester pertinent. En tant que brique incontournable des approches DevOps, Docker est réponse particulièrement adaptée pour sa capacité à déployer en continu des produits logiciels complexes. 
Cette vidéo a ainsi pour objectif de vous montrer comment utiliser Docker dans un véritable environnement de production pour vous permettre de répondre aux enjeux de passage à l’échelle, de robustesse et de mise à jour qui y sont associés. Pour cela, vous commencerez par découvrir un exemple de mise en œuvre d’une application composée de plusieurs microservices avec Docker Compose, incluant les aspects réseau gérés avec Traefik. Ensuite, vous verrez comment gérer un cluster simple avec Swarm, puis vous passerez à Kubernetes, un orchestrateur de niveau industriel qui permettra tous les usages les plus avancés. 
Pour finir, vous reviendrez sur quelques pratiques importantes en production comme la gestion du rolling update et le monitoring.</t>
  </si>
  <si>
    <t>%SITE_CLIENT%/?library_guid=2555BEA7-C564-466D-A7CB-E25D91B29814</t>
  </si>
  <si>
    <t xml:space="preserve"> Traefik</t>
  </si>
  <si>
    <t xml:space="preserve">service </t>
  </si>
  <si>
    <t xml:space="preserve">video Docker Compose </t>
  </si>
  <si>
    <t>VTFLA</t>
  </si>
  <si>
    <t>Flask</t>
  </si>
  <si>
    <t>Développez vos applications web en Python</t>
  </si>
  <si>
    <t>Date de sortie: 23 April 2020; Durée:01h44 min</t>
  </si>
  <si>
    <t>Flask est un framework en Python qui permet de développer des applications web en seulement quelques lignes de code. L'objectif de cette vidéo est de vous donner les connaissances nécessaires pour développer une première application web en Python avec ce framework.
La vidéo commence par une présentation du framework Flask et de la notion de templates. Puis, dans un autre module, vous découvrirez le puissant moteur de templates Jinja permettant de produire du contenu mis en forme. Vous étudierez ainsi plus précisément les filtres, les inclusions, les assignations et conditions ou encore les boucles.
Pour finir, vous développerez pas à pas un projet d'application web avec Flask en vous intéressant aussi bien au Front End qu'au Back End de l'application.</t>
  </si>
  <si>
    <t>%SITE_CLIENT%/?library_guid=8954BACC-3F14-4F23-80B3-F47520844F59</t>
  </si>
  <si>
    <t>VTITKAN</t>
  </si>
  <si>
    <t>Kanban pour l'IT</t>
  </si>
  <si>
    <t>Fluidifiez la coordination de votre projet</t>
  </si>
  <si>
    <t>Victor De carvalho</t>
  </si>
  <si>
    <t>De carvalho, Victor</t>
  </si>
  <si>
    <t>Date de sortie: 16 July 2020; Durée:00h34 min</t>
  </si>
  <si>
    <t>La mise en œuvre de la méthode Kanban dans un projet IT permet d’assurer l’amélioration continue des processus grâce à une représentation sous forme de tableaux des différentes étapes et tâches en cours, matérialisées par des cartes.
L’objectif de cette vidéo de formation est d’initier tout membre d’une équipe de projet informatique (chef de projets, manager, développeur, ingénieur système et réseau ou encore expert) à la mise en œuvre d’un tableau Kanban pour améliorer la coordination d’un projet en fluidifiant les flux au sein de son équipe.
Ainsi, vous commencerez par découvrir la méthode Kanban à travers sa genèse et ses concepts clés avant d’étudier plus en détail sa mise en œuvre sous forme de tableau et de cartes. Vous étudierez également les principes de fluidification des flux, la notion de stocks intermédiaires et les techniques de priorisation. 
Pour finir, le formateur vous propose une illustration concrète des principes étudiés à l’aide de l’outil en ligne Trello inspiré par la méthode Kanban.</t>
  </si>
  <si>
    <t>%SITE_CLIENT%/?library_guid=9C349B48-98F0-4DEB-B0C4-6ACBD524B0D5</t>
  </si>
  <si>
    <t xml:space="preserve"> agilité</t>
  </si>
  <si>
    <t xml:space="preserve"> FIFO </t>
  </si>
  <si>
    <t xml:space="preserve"> flux poussé </t>
  </si>
  <si>
    <t xml:space="preserve"> flux tiré </t>
  </si>
  <si>
    <t xml:space="preserve"> lead time </t>
  </si>
  <si>
    <t xml:space="preserve"> ROI </t>
  </si>
  <si>
    <t>VTOPENCV</t>
  </si>
  <si>
    <t>Fonctions de base du traitement d'images avec le langage Python</t>
  </si>
  <si>
    <t>Date de sortie: 23 September 2020; Durée:02h02 min</t>
  </si>
  <si>
    <t>Au quotidien, la bibliothèque OpenCV est très utilisée pour le développement d’applications d’analyse et de traitement d’images, que ce soit pour un prototypage rapide ou en production. L’objectif cette vidéo est de vous familiariser avec l’interface Python de la librairie OpenCV pour que vous soyez en mesure de réaliser les fonctions de base du traitement d’images. Pour bien la suivre, des connaissances sur la programmation en langage Python sont nécessaires. 
Après une présentation générale d’OpenCV, vous découvrirez ainsi comment lire, écrire, modifier et combiner des images en utilisant cette bibliothèque Python. Vous apprendrez également à améliorer la qualité d’images en les lissant, les débruitant et en améliorant le contraste. Pour finir, vous verrez comment utiliser les histogrammes dans le traitement d’images pour en améliorer le contraste et la luminosité. 
Au-delà des apports théoriques, vous mettrez en pratique ces différents traitements d’images en utilisant l’application Jupyter Notebook qui permet de créer, modifier, partager et exécuter du code très facilement, dans une grande variété de langages. Tous les notebooks de cette vidéo sont proposés en téléchargement.</t>
  </si>
  <si>
    <t>%SITE_CLIENT%/?library_guid=88FECEE2-6F31-4A49-A3B5-4FAE01B5B8DD</t>
  </si>
  <si>
    <t xml:space="preserve"> Jupyter notebook </t>
  </si>
  <si>
    <t xml:space="preserve"> traitement image</t>
  </si>
  <si>
    <t xml:space="preserve"> tutoriels  </t>
  </si>
  <si>
    <t xml:space="preserve">OpenCV </t>
  </si>
  <si>
    <t>VTPOWAPP</t>
  </si>
  <si>
    <t>Microsoft Power Apps - Concevez et publiez votre application métier</t>
  </si>
  <si>
    <t>Date de sortie: 26 October 2020; Durée:00h51 min</t>
  </si>
  <si>
    <t xml:space="preserve">Power Apps est une suite d'applications de Microsoft qui, en permettant la connexion à vos propres données métier, permet de créer rapidement des applications adaptées à vos besoins.
L’objectif de cette vidéo de formation est donc de vous apprendre à concevoir et à publier des applications métiers en tirant pleinement profit de Microsoft 365 et des multiples connecteurs et sources de données proposées par Power Apps. 
Ainsi, après une brève présentation de Power Apps et de l’environnement de conception Power Apps Studio, vous découvrirez très concrètement comment créer une application métier, en utilisant dans un premier temps un modèle, puis en utilisant des sources de données existantes, telles que SharePoint ou Excel. 
Puis, afin de faciliter l’accès ou la saisie de données quel que soit l’endroit, vous verrez comment rendre accessibles les applications créées sur un smartphone ou une tablette.
 Quizinclus
 - Testez vos connaissances à l'issue de chaque module de la vidéo
 - Validez vos acquis
</t>
  </si>
  <si>
    <t>%SITE_CLIENT%/?library_guid=0F1A8173-3C28-497A-8256-8C768446FA22</t>
  </si>
  <si>
    <t xml:space="preserve"> application métier </t>
  </si>
  <si>
    <t xml:space="preserve"> Excel</t>
  </si>
  <si>
    <t xml:space="preserve"> power apps </t>
  </si>
  <si>
    <t>VB19EXC</t>
  </si>
  <si>
    <t>Excel 2019</t>
  </si>
  <si>
    <t>Date de sortie: 26 November 2019; Durée:07h58 min</t>
  </si>
  <si>
    <t>Cette vidéo de formation vous présente dans le détail, les différentes fonctions du célèbre tableur Microsoft® Excel 2019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mises en forme conditionnelles,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 de type carte 2D ou carte choroplèthe,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que vous pourrez aisément filtrer et/ou trier. Un module est consacré aux tableaux et graphiques croisés dynamiques : vous apprendrez à créer des tableaux croisés dynamiques basés sur une ou plusieurs tables, à y intégrer des calculs divers (totaux, synthèse, calcul prédéfini pour comparer des valeurs...), à filtrer les données à l'aide de filtre de rapport, de segments et filtres chronologiques, à regrouper les données pour faciliter l'analyse... 
Le module suivant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vous pourrez vous entrainer en réalisant les exercices d'application disponibles en téléchargement.
Découvrez notre formation Microsoft Excel éligible au CPF 
en cliquant ici. Formation 100% financée, selon vos droits !</t>
  </si>
  <si>
    <t>%SITE_CLIENT%/?library_guid=2B689C0A-CD0C-43CD-878A-491F7E3D5651</t>
  </si>
  <si>
    <t xml:space="preserve"> excel</t>
  </si>
  <si>
    <t xml:space="preserve"> excel 2019 </t>
  </si>
  <si>
    <t>VB19EXCCU</t>
  </si>
  <si>
    <t>Excel 2019 : les cas d'usage</t>
  </si>
  <si>
    <t>Date de sortie: 11 November 2019; Durée:00h55 min</t>
  </si>
  <si>
    <t>Cette vidéo de formation vous présente des cas d'usage réalisés avec Excel 2019 ; elle a comme objectif de vous montrer, sur des exemples issus du monde professionnel, comment utiliser les fonctionnalités phare d'Excel pour résoudre des problématiques quotidiennes : 
- réaliser un contrôle qualité à l'aide des fonctions statistiques et des graphiques en nuage de points ; 
- analyser la fréquentation d'une bibliothèque à l'aide d'un graphique en courbe et des tableaux croisés dynamiques ;
- effectuer un suivi budgétaire en réalisant un tableau de bord composé de tableaux et graphiques croisés dynamiques ;
- résoudre un problème de minimisation des coûts à l'aide du Solveur.
Les cas présentés sont généralistes afin que vous puissiez les reprendre pour les adapter à d'autres besoins. Les classeurs utilisés dans la vidéo sont disponibles en téléchargement.</t>
  </si>
  <si>
    <t>%SITE_CLIENT%/?library_guid=83E629C7-D8BD-4FE9-BB26-5B82664114BD</t>
  </si>
  <si>
    <t>VB19WOR</t>
  </si>
  <si>
    <t>Word 2019</t>
  </si>
  <si>
    <t>Date de sortie: 18 December 2019; Durée:07h08 min</t>
  </si>
  <si>
    <t>Cette vidéo de formation vous présente dans le détail l'ensemble des fonctions du célèbre traitement de texte Microsoft® Word 2019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OneDrive, l'espace de stockage en ligne proposé par Microsoft ; vous verrez également comment diffuser votre document au format pdf, par messagerie ou bien encore en tant que page web ou billet de blog.
Vous verrez ensuite comment saisir et modifier le texte, déplacer, copier ...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protéger, finaliser un document et créer des macro-commandes.
Pour finir, sachez que des exercices d'application sont disponibles en téléchargement avec cette vidéo afin de vous permettre de mettre en pratique ce que vous aurez appris durant cette formation.</t>
  </si>
  <si>
    <t>%SITE_CLIENT%/?library_guid=D02C76A0-77CB-4232-9EE1-BF39978DB621</t>
  </si>
  <si>
    <t xml:space="preserve"> video</t>
  </si>
  <si>
    <t xml:space="preserve"> Word19 </t>
  </si>
  <si>
    <t>VB310WIN</t>
  </si>
  <si>
    <t>L'essentiel pour utiliser efficacement votre ordinateur ou tablette</t>
  </si>
  <si>
    <t>Date de sortie: 11 March 2019; Durée:02h28 min</t>
  </si>
  <si>
    <t>Cette vidéo de formation est destinée à toute personne disposant d'un ordinateur ou d'une tablette équipé du système Windows 10. Elle a été tournée avec la version de Windows 10 disponible fin 2018.
Vous verrez tout d'abord comment démarrer votre ordinateur ou votre tablette, comment vous connecter et vous pourrez vous familiariser rapidement avec les différents éléments visibles sur votre écran : le Bureau, les icônes, les vignettes, le menu Démarrer, le Centre de notifications&amp;hellip; Vous découvrirez également le mode Tablette et les principales fonctionnalités tactiles.
Vous apprendrez ensuite à lancer une application et à gérer un des éléments fondamentaux de Windows, les fenêtres (déplacer, redimensionner, afficher&amp;hellip;). 
Lorsque vous travaillez avec un ordinateur, vous créez de nombreux fichiers : le module suivant vous explique dans le détail comment gérer vos fichiers à l'aide de l'Explorateur de fichiers (les copier, les déplacer, les supprimer, les compresser&amp;hellip;) et comment créer des dossiers afin de classer efficacement ces nombreux fichiers. Vous verrez également comment rechercher des fichiers, comment les sauvegarder, les partager avec les autres utilisateurs du réseau ou encore, les placer sur l'espace de stockage en ligne OneDrive.
Le dernier module décrit comment personnaliser votre environnement de travail en modifiant le menu Démarrer, la couleur des fenêtres ou du Bureau, en créant des raccourcis sur le Bureau ou sur la barre des tâches, en paramétrant votre écran ou votre souris, en définissant un écran de veille et en paramétrant votre compte utilisateur. 
Vous gagnerez ainsi en efficacité et en sécurité dans l'utilisation quotidienne de votre ordinateur ou tablette.</t>
  </si>
  <si>
    <t>%SITE_CLIENT%/?library_guid=1E62DF3C-E2DE-4B2E-98E2-FC7E5F08E61C</t>
  </si>
  <si>
    <t xml:space="preserve"> barre des tâches </t>
  </si>
  <si>
    <t xml:space="preserve"> compte utilisateur </t>
  </si>
  <si>
    <t xml:space="preserve"> dossier</t>
  </si>
  <si>
    <t xml:space="preserve"> écran de veille </t>
  </si>
  <si>
    <t xml:space="preserve"> fichier </t>
  </si>
  <si>
    <t xml:space="preserve"> session </t>
  </si>
  <si>
    <t xml:space="preserve"> tactile </t>
  </si>
  <si>
    <t>VBSKYV1</t>
  </si>
  <si>
    <t>Skype Entreprise</t>
  </si>
  <si>
    <t>Communiquer en temps réel (v1)</t>
  </si>
  <si>
    <t>Date de sortie: 23 January 2019; Durée:00h52 min</t>
  </si>
  <si>
    <t>Cette vidéo de formation consacrée à Skype Entreprise vous explique comment utiliser le service de messagerie instantanée de Microsoft pour converser en direct (chat) et réaliser des réunions en ligne (web conférence).
Le premier module montre comment échanger par messages instantanés en utilisant éventuellement un microphone et une webcam.
Vous verrez ensuite comment créer et gérer vos contacts et groupes.
 Le module suivant explique comment réaliser des réunions en ligne et comment partager des éléments durant une réunion : présentation PowerPoint, tableau blanc, Bureau&amp;hellip;
Pour finir, vous verrez comment utiliser l'historique des conversations.</t>
  </si>
  <si>
    <t>%SITE_CLIENT%/?library_guid=10B102E6-4371-4E92-8834-215E907E637E</t>
  </si>
  <si>
    <t>Date de sortie: 1 February 2019; Durée:01h27 min</t>
  </si>
  <si>
    <t>Ce livre de la collection vBook se compose d'un livre de référence sur les fondamentaux de Windows PowerShell et de PowerShell Core pour s'initier aux techniques du scripting, et d'un approfondissement sous forme de vidéo pour étudier l'automatisation des tâches ainsi que la création d'interfaces et d'outils graphiques.
Livre PowerShell Core et Windows PowerShell - Les fondamentaux du langage
Ce livre sur les fondamentaux de Windows PowerShell (toutes versions) et de PowerShell Core (versions multiplateforme et Open Source) a été écrit par les fondateurs de la communauté PowerShell francophone (www.powershell-scripting.com). Il s'adresse aux professionnels de l'informatique désireux de s'initier aux techniques du scripting. Ce livre propose une approche progressive et didactique afin que les vrais débutants, c'est-à-dire ceux n'ayant jamais pratiqué PowerShell, puissent démarrer un apprentissage en douceur et acquérir de solides bases qui leur permettront de devenir autonomes. Les "faux débutants" y trouveront également leur compte car ils pourront parfaire leurs connaissances à travers les nombreuses bonnes pratiques que les auteurs ont pris soin de distiller au fil des chapitres.
Ce livre traite des bases du langage et n'est donc pas dépendant d'une version particulière de PowerShell. Lorsqu'il existe des différences d'implémentation, celles-ci sont mises en lumière et explicitées afin que les scripts puissent être portables et retro-compatibles si nécessaire.
&amp;Agrave; travers les neuf premiers chapitres, le lecteur découvrira les notions essentielles pour bien démarrer telles que : la manipulation des objets, les types de variables, les opérateurs, les tableaux, les boucles et structures conditionnelles, les fonctions, les profils, etc. Ensuite, le chapitre sur les snapins, les modules et l'accès à la PowerShell Gallery expliquera comment enrichir PowerShell avec des commandes supplémentaires. Un chapitre conséquent traite de la gestion des erreurs et du débogage. Celui-ci donnera au lecteur les bonnes techniques ainsi que les trucs et astuces à connaître pour apporter de la robustesse à ses scripts. La sécurité étant une préoccupation permanente, elle est détaillée dans un chapitre dédié. Le chapitre sur le framework .NET et .NET Core montrera que les capacités de PowerShell sont pratiquement illimitées. Un important chapitre est consacré aux technologies dites de remoting qui autorisent l'exécution de commandes et de scripts PowerShell à distance : celui-ci précisera comment bien aborder ces technologies notamment sur l'aspect du paramétrage (tant sur WinRM que sur SSH) et sur les pièges à éviter (rebond, etc.).
Enfin, les derniers chapitres permettront au lecteur de mettre en oeuvre PowerShell dans le monde de l'entreprise à l'aide de nombreux cas concrets d'utilisation, et de découvrir l'écosystème PowerShell à travers la présentation d'outils tiers et d'acteurs importants du marché.
Des éléments complémentaires sont en téléchargement sur le site www.editions-eni.fr et sur le site de la communauté PowerShell francophone : PowerShell-Scripting.com.
Les chapitres du livre :
Avant-propos &amp;ndash; Introduction &amp;ndash; &amp;Agrave; la découverte de PowerShell &amp;ndash; Manipulation des objets &amp;ndash; Variables et types de données &amp;ndash; Opérateurs &amp;ndash; Tableaux &amp;ndash; Boucles et conditions &amp;ndash; Fonctions et scripts &amp;ndash; Gestion des fichiers et des dates &amp;ndash; Profils PowerShell &amp;ndash; Snapins, modules et PowerShell Gallery &amp;ndash; Gestion des erreurs et débogage &amp;ndash; Sécurité &amp;ndash; Framework .NET et .NET Core &amp;ndash; CMI / WMI - Exécution à distance &amp;ndash; Études de cas &amp;ndash; Ressources complémentaires &amp;ndash; Conclusion &amp;ndash; Annexes
Vidéo PowerShell - Automatisation des tâches, création d'interfaces et d'outils graphiques
Cette vidéo de formation sur PowerShell s'adresse aux administrateurs système et réseaux q</t>
  </si>
  <si>
    <t>VT16RDS</t>
  </si>
  <si>
    <t>Mise en place de services de bureau à distance</t>
  </si>
  <si>
    <t>Date de sortie: 25 April 2019; Durée:01h57 min</t>
  </si>
  <si>
    <t>Cette vidéo de formation s'adresse aux professionnels IT qui souhaitent mettre en place une infrastructure RDS (Remote Desktop Services) sur Windows Server 2016.
Vous commencerez par une présentation des services de bureau à distance. Vous découvrirez ainsi l'architecture et les services d'une infrastructure RDS, la gestion des licences ou encore le protocole RDP.
Vous apprendrez ensuite à déployer l'infrastructure RDS en prenant en compte les différents prérequis, le dimensionnement de l'infrastructure et les différentes méthodes de déploiement. Vous verrez comment administrer et configurer l'infrastructure, notamment avec les outils CLI et le module PowerShell RemoteDesktop.
Pour finir, vous étudierez le fonctionnement et l'architecture d'une passerelle RDS et verrez comment la déployer et la configurer à l'aide des différentes stratégies d'accès.
Tout au long de la vidéo, des démonstrations complètes vous permettront de reproduire les différentes configurations sur vos propres environnements. A l'issue de cette vidéo, vous serez ainsi en mesure de déployer et configurer les services de bureau à distance sous Windows Server 2016.</t>
  </si>
  <si>
    <t>%SITE_CLIENT%/?library_guid=27125B62-6F52-4751-9EFD-E6D5BA371547</t>
  </si>
  <si>
    <t xml:space="preserve"> RDP </t>
  </si>
  <si>
    <t xml:space="preserve"> RDS Gateway </t>
  </si>
  <si>
    <t xml:space="preserve"> RDSH </t>
  </si>
  <si>
    <t xml:space="preserve"> remote desktop services </t>
  </si>
  <si>
    <t xml:space="preserve"> RemoteApp </t>
  </si>
  <si>
    <t xml:space="preserve"> VDI </t>
  </si>
  <si>
    <t xml:space="preserve">video système </t>
  </si>
  <si>
    <t>VT2PKI</t>
  </si>
  <si>
    <t>PKI (2e édition)</t>
  </si>
  <si>
    <t>Mise en oeuvre et utilisation d'une infrastructure à clé publique en environnement Windows</t>
  </si>
  <si>
    <t>Date de sortie: 26 November 2019; Durée:04h49 min</t>
  </si>
  <si>
    <t>La vidéo que vous allez regarder a pour objectif de vous donner les connaissances nécessaires pour mettre en oeuvre une solution de PKI d'entreprise, dans un environnement Windows. Pour bien la suivre, des connaissances sérieuses sur l'Active Directory seront un plus. 
En guise d'introduction aux PKI, vous reprendrez les concepts de la cryptographie et étudierez le chiffrement symétrique puis asymétrique. 
Ensuite, les certificats étant incontournables dans une infrastructure à clé publique, ils seront décrits avec des démonstrations de demande de certificats. Puis, dans un autre module, vous verrez ce qu'il faut connaître sur les modèles de certificats. 
Avec un autre module dans lequel sera présentée la mise en oeuvre d'une PKI, vous disposerez dans cette vidéo de toutes les clefs pour être en mesure de déployer une solution de PKI dans votre entreprise, en environnement Windows.</t>
  </si>
  <si>
    <t>%SITE_CLIENT%/?library_guid=F54B0356-9D07-437F-8DA3-404069AA65BF</t>
  </si>
  <si>
    <t xml:space="preserve"> certificat </t>
  </si>
  <si>
    <t xml:space="preserve"> clé privée </t>
  </si>
  <si>
    <t xml:space="preserve"> clé publique </t>
  </si>
  <si>
    <t xml:space="preserve"> efs </t>
  </si>
  <si>
    <t xml:space="preserve"> ocsp </t>
  </si>
  <si>
    <t>VT3TYP</t>
  </si>
  <si>
    <t>TYPO3</t>
  </si>
  <si>
    <t>Installation, administration et développement d'extensions en PHP 7</t>
  </si>
  <si>
    <t>Régis  Tedone</t>
  </si>
  <si>
    <t xml:space="preserve">Tedone, Régis </t>
  </si>
  <si>
    <t>Date de sortie: 23 May 2019; Durée:02h34 min</t>
  </si>
  <si>
    <t>Cette vidéo de formation a pour objectif d'apporter aux webmasters et aux développeurs PHP les connaissances nécessaires, en français, pour maîtriser la création de sites internet modernes et évolutifs avec le CMS open source TYPO3, dans sa version 9LTS.
Pour cela, après l'installation du CMS sur un serveur Linux, vous apprendrez à administrer TYPO3 et ses extensions. Vous découvrirez ainsi la gestion des gabarits avec le langage TypoScript, la planification de tâches, la gestion des comptes utilisateurs et des groupes ou encore la gestion multilingue de site et la configuration d'extensions.
Dans le dernier module, vous étudierez le développement d'extensions avec le framework Extbase/Fluid.
Au cours cette vidéo, un certain nombre de démonstrations permettront de mettre en pratique de manière concrète les différents apports théoriques étudiés.</t>
  </si>
  <si>
    <t>%SITE_CLIENT%/?library_guid=0693BF35-253E-4143-A618-F3242B046FAB</t>
  </si>
  <si>
    <t xml:space="preserve"> Extbase </t>
  </si>
  <si>
    <t xml:space="preserve"> Fluid </t>
  </si>
  <si>
    <t xml:space="preserve"> TYPO 3 </t>
  </si>
  <si>
    <t xml:space="preserve"> TYPO3 </t>
  </si>
  <si>
    <t xml:space="preserve"> TypoScript </t>
  </si>
  <si>
    <t xml:space="preserve">video CMS </t>
  </si>
  <si>
    <t>VT510OWASP</t>
  </si>
  <si>
    <t>Top 10 OWASP - Les vulnérabilités d'une application web</t>
  </si>
  <si>
    <t>(contrôle d'accès, configuration de sécurité, failles XSS, désérialisation...)</t>
  </si>
  <si>
    <t>Mehdi Aberkane</t>
  </si>
  <si>
    <t>Aberkane, Mehdi</t>
  </si>
  <si>
    <t>Date de sortie: 19 June 2019; Durée:01h05 min</t>
  </si>
  <si>
    <t>Cette vidéo de formation s'adresse à toute personne qui intervient dans le développement d'applications web (développeurs, architectes, experts techniques, etc.). Elle a pour objectif d'informer et de sensibiliser sur les 6 dernières vulnérabilités du top 10 OWASP.
Un minimum de connaissances sur la conception d'applications web est souhaitable (HTML, CSS, JavaScript, PHP, HTTP) pour profiter au mieux de cette vidéo.
Vous découvrez ainsi dans cette vidéo les vulnérabilités liées au manque de contrôles d'accès, à la mauvaise configuration de la sécurité, aux failles de type XSS (Cross-site Scripting), à la désérialisation non sécurisée, à l'utilisation de composants avec des vulnérabilités connues et au manque de log et de monitoring.
Pour chacune de ces vulnérabilités, vous étudiez la façon dont les hackers s'en servent pour compromettre l'application et quelles sont les bonnes pratiques et contre-mesures à mettre en place pour s'en prémunir.</t>
  </si>
  <si>
    <t>%SITE_CLIENT%/?library_guid=B53D78A1-CC44-48C8-97D9-B7979709F2EA</t>
  </si>
  <si>
    <t xml:space="preserve"> deserialisation </t>
  </si>
  <si>
    <t xml:space="preserve"> log </t>
  </si>
  <si>
    <t xml:space="preserve"> monitoring </t>
  </si>
  <si>
    <t xml:space="preserve"> owasp </t>
  </si>
  <si>
    <t xml:space="preserve"> XSS </t>
  </si>
  <si>
    <t>VT7.15CITXAXD</t>
  </si>
  <si>
    <t>Citrix XenApp &amp; XenDesktop 7.15</t>
  </si>
  <si>
    <t>Installation, configuration et monitoring</t>
  </si>
  <si>
    <t>Date de sortie: 20 February 2019; Durée:02h09 min</t>
  </si>
  <si>
    <t>Cette vidéo de formation s'adresse aux administrateurs et ingénieurs système qui souhaitent découvrir les concepts d'architecture et les composants d'une infrastructure Citrix XenApp &amp; XenDesktop (en version 7.15 LTSR) permettant de virtualiser des applications et des bureaux de serveurs ou de postes de travail.
La vidéo commence par une présentation des différents composants de l'architecture de Citrix XenApp &amp; XenDesktop. Puis, vous étudiez la mise en place de l'environnement nécessaire pour procéder à l'installation de ces composants sous Windows Server 2016. L'installation de chaque composant est ensuite détaillée pas à pas. 
Une fois l'infrastructure installée, vous étudiez les principales configurations possibles : la création de catalogue de machines, la création d'un groupe de mise à disposition, la publication d'une application ou de bureaux virtuels (VDI) pour les utilisateurs, ou encore la gestion des droits d'administration. 
Pour finir, les derniers modules permettent de faire un tour des fonctionnalités avancées accessibles avec la console Citrix StoreFront et de découvrir les outils de surveillance et de journalisation de Citrix XenApp &amp; XenDesktop.</t>
  </si>
  <si>
    <t>%SITE_CLIENT%/?library_guid=11504589-5807-4157-A8D5-36A67625E7F5</t>
  </si>
  <si>
    <t xml:space="preserve"> Citrix </t>
  </si>
  <si>
    <t xml:space="preserve"> Citrix Studio </t>
  </si>
  <si>
    <t xml:space="preserve"> Delivery Controller</t>
  </si>
  <si>
    <t xml:space="preserve"> Reciever </t>
  </si>
  <si>
    <t xml:space="preserve"> Store Front </t>
  </si>
  <si>
    <t xml:space="preserve"> StoreFront </t>
  </si>
  <si>
    <t xml:space="preserve"> VDA </t>
  </si>
  <si>
    <t xml:space="preserve">video virtualisation </t>
  </si>
  <si>
    <t>VTALF</t>
  </si>
  <si>
    <t>Prise en main de la plateforme de gestion documentaire</t>
  </si>
  <si>
    <t>Aurélie  Gilabert</t>
  </si>
  <si>
    <t xml:space="preserve">Gilabert, Aurélie </t>
  </si>
  <si>
    <t>Date de sortie: 4 May 2019; Durée:02h47 min</t>
  </si>
  <si>
    <t>Cette vidéo de  formation sur Alfresco Community (en version 5.2) s'adresse à toute  personne (utilisateur, chef de projet, développeur, décideur ou encore consultant)  amenée à travailler avec cette application open source de gestion  électronique de documents et qui souhaite en découvrir les différentes  fonctionnalités.
Après une  présentation de l'interface à travers l'espace de travail de l'utilisateur et  son tableau de bord, vous étudiez comment travailler avec les sites  collaboratifs et découvrez les outils associés proposés : espace  documentaire, wiki, blog, forum&amp;hellip;
Dans la suite  de la vidéo, vous entrez dans le coeur de métier d'Alfresco : la gestion  documentaire. Vous découvrez ainsi comment naviguer dans l'espace  documentaire, quelles sont les fonctions qui permettent de faciliter le travail  avec les documents et les dossiers, ou comment effectuer une recherche  de dossiers ou de documents. 
Les derniers  modules de cette vidéo vous permettent de passer à une utilisation plus avancée  d'Alfresco Community. La gestion des métadonnées, la mise en place de workflows,  les règles de gestion pour automatiser certaines tâches ou encore la gestion  fine des droits utilisateurs sont autant de notions détaillées. Dans le  cadre de l'administration de la plateforme, vous étudiez les différents  outils à disposition pour gérer aussi bien les catégories, les modèles,  les sites que les utilisateurs ou les groupes.
&amp;Agrave; l'issue de  cette vidéo, vous disposerez d'un tour d'horizon complet des fonctionnalités  offertes par Alfresco Community et serez en mesure d'utiliser et d'administrer  la plateforme au meilleur de ses possibilités.</t>
  </si>
  <si>
    <t>%SITE_CLIENT%/?library_guid=7E62850E-8E26-45FA-9F1B-7CEDF0A170F5</t>
  </si>
  <si>
    <t xml:space="preserve"> alfresco community 5.2 </t>
  </si>
  <si>
    <t xml:space="preserve"> documents </t>
  </si>
  <si>
    <t xml:space="preserve"> dossiers</t>
  </si>
  <si>
    <t xml:space="preserve"> gestion électronique de documents </t>
  </si>
  <si>
    <t xml:space="preserve"> sites collaboratifs </t>
  </si>
  <si>
    <t xml:space="preserve"> workflows </t>
  </si>
  <si>
    <t>VTANS</t>
  </si>
  <si>
    <t>Configuration centralisée de serveurs et d'applications</t>
  </si>
  <si>
    <t>Date de sortie: 23 May 2019; Durée:01h38 min</t>
  </si>
  <si>
    <t>Ansible est un outil DevOps d'une très grande richesse dont le champ d'action couvre aussi bien l'administration traditionnelle de serveurs que la gestion de certains éléments réseau ou encore la gestion d'éléments applicatifs.
Cette vidéo de formation s'adresse aux administrateurs et développeurs qui souhaitent découvrir au travers d'exemples concrets les fonctionnalités offertes par Ansible pour écrire des playbooks permettant de réaliser une configuration centralisée de serveurs et d'applications. Pour bien suivre cette vidéo, il est préférable que vous soyez déjà familier avec un environnement Linux.
La vidéo commence par vous montrer comment installer et faire vos premiers pas avec Ansible avant de passer à l'étude de la notion d'inventaire pour la gestion de serveurs. 
Dans la suite de la vidéo, vous serez amené à installer une application WordPress permettant d'illustrer les différents éléments à configurer avec Ansible dans ce type d'installation. Vous apprendrez ainsi à installer Apache (installation de paquets et gestion de service) à l'aide d'un playbook permettant de gérer le serveur. Puis vous verrez comment installer une base de données MariaDB et comment mettre en place un répartiteur de charge Haproxy. 
&amp;Agrave; l'issue de cette vidéo, vous aurez ainsi une idée précise sur la gestion de l'infrastructure d'une application avec Ansible.</t>
  </si>
  <si>
    <t>%SITE_CLIENT%/?library_guid=D0798FA2-FF1C-4FC2-B0B2-25FA81C9426D</t>
  </si>
  <si>
    <t xml:space="preserve">  ansible </t>
  </si>
  <si>
    <t xml:space="preserve"> inventaire</t>
  </si>
  <si>
    <t xml:space="preserve"> répartiteur de charge </t>
  </si>
  <si>
    <t>VTAWS</t>
  </si>
  <si>
    <t>Des concepts fondamentaux du Cloud à la configuration de votre environnement de travail</t>
  </si>
  <si>
    <t>Arnaud Jean</t>
  </si>
  <si>
    <t>Jean, Arnaud</t>
  </si>
  <si>
    <t>Date de sortie: 18 September 2019; Durée:00h50 min</t>
  </si>
  <si>
    <t>Cette vidéo de formation s'adresse aux professionnels IT qui souhaitent apprendre à configurer leur environnement de travail pour développer des applications sur la plateforme cloud Amazon Web Services (AWS).
Après une initiation aux concepts fondamentaux du Cloud Computing à travers ses avantages, ses différentes briques ou ses différences avec une architecture on-premise, la vidéo vous fera découvrir la plateforme AWS. Elle vous présentera notamment quels sont ses grands piliers et ses différents services (Calcul, Stockage, Base de données, Analyse&amp;hellip;).
Dans la suite de la vidéo, vous serez invité à passer à la pratique avec la création d'un compte AWS, la manipulation de l'AWS Management Console ou encore l'installation des outils pour bien développer vos applications.
A l'issue de cette vidéo, vous aurez vu comment l'architecture globale mise en place par AWS vous permet de développer des applications ouvertes, évolutives et disponibles pour vos utilisateurs.</t>
  </si>
  <si>
    <t>%SITE_CLIENT%/?library_guid=68761959-F6D1-4A95-BB16-A9D7C011C1D7</t>
  </si>
  <si>
    <t xml:space="preserve"> AWS Management Console </t>
  </si>
  <si>
    <t xml:space="preserve">video AWS </t>
  </si>
  <si>
    <t>VTAWSSERV</t>
  </si>
  <si>
    <t>Développez votre première application web serverless</t>
  </si>
  <si>
    <t>Date de sortie: 20 October 2019; Durée:01h49 min</t>
  </si>
  <si>
    <t>Cette vidéo de formation s'adresse aux professionnels IT qui souhaitent exploiter le potentiel de la plateforme Amazon Web Services pour créer et exécuter une application web serverless. En effet, l'architecture native du cloud permet de déléguer davantage de responsabilités opérationnelles à AWS pour vous permettre de vous concentrer sur votre coeur de métier.
Après une présentation d'une architecture serverless et de ses avantages, vous découvrirez la palette de services serverless disponibles sur AWS. Vous serez ensuite rapidement invité à passer à la pratique avec la réalisation concrète d'une application web serverless. Ainsi, étape par étape, vous mettrez en oeuvre chacune des parties requises pour l'exécution de votre application. Vous étudierez ainsi :
- la réalisation d'un site statique sur Amazon S3,
- la mise en oeuvre de l'authentification web avec le service Amazon Cognito,
- la gestion des données avec Amazon DynamoDB, 
- la gestion des droits d'accès avec AWS IAM
- ainsi que la mise en place du backend avec AWS Lambda et du frontend avec Amazon API Gateway.
Pour finir, vous testerez l'application développée et verrez quels services vous permettent d'aller plus loin dans le développement de votre application web serverless.
Des éléments complémentaires sont disponibles en téléchargement.</t>
  </si>
  <si>
    <t>%SITE_CLIENT%/?library_guid=75E40AC7-E5C8-4356-ADB1-5FF232FCC865</t>
  </si>
  <si>
    <t xml:space="preserve"> Amazon API Gateway </t>
  </si>
  <si>
    <t xml:space="preserve"> Amazon Cognito </t>
  </si>
  <si>
    <t xml:space="preserve"> Amazon DynamoDB </t>
  </si>
  <si>
    <t xml:space="preserve"> AWS IAM </t>
  </si>
  <si>
    <t xml:space="preserve"> AWS lambda </t>
  </si>
  <si>
    <t>VTBLOC</t>
  </si>
  <si>
    <t>Comprendre la blockchain</t>
  </si>
  <si>
    <t>Théorie, pratique, cas d'usage en entreprise</t>
  </si>
  <si>
    <t>Frédéric  Goujon</t>
  </si>
  <si>
    <t>Date de sortie: 22 March 2019; Durée:01h23 min</t>
  </si>
  <si>
    <t>Cette vidéo de formation a pour objectif de présenter ce qu'est la blockchain et son fonctionnement pour mieux comprendre comment les entreprises peuvent la mettre en oeuvre pour répondre à différentes problématiques.
Après une définition de la blockchain, vous découvrirez sur quels concepts principaux repose son fonctionnement : l'algorithme de consensus et le minage. Puis, vous verrez quels sont les défis techniques pour développer une blockchain à grande échelle ainsi que l'intérêt de son intégration dans des applications d'entreprises. 
Pour concrétiser ces notions, vous verrez à travers différents cas d'usage les champs d'actions et les nouvelles stratégies d'entreprise rendus possibles par les blockchains.
Enfin, vous passerez à la pratique en étudiant comment installer deux types de blockchains : une blockchain Ethereum et une blockchain Hyperledger.</t>
  </si>
  <si>
    <t>%SITE_CLIENT%/?library_guid=B959F366-3E6E-4180-BB0A-04B14BFF14F1</t>
  </si>
  <si>
    <t xml:space="preserve"> algorithme de consensus </t>
  </si>
  <si>
    <t xml:space="preserve"> blockchain </t>
  </si>
  <si>
    <t xml:space="preserve"> hyperledger </t>
  </si>
  <si>
    <t xml:space="preserve"> minage </t>
  </si>
  <si>
    <t>VTBLODO</t>
  </si>
  <si>
    <t>Bases de données, Big Data et blockchains</t>
  </si>
  <si>
    <t>L'évolution des données et de leurs usages</t>
  </si>
  <si>
    <t>Date de sortie: 18 September 2019; Durée:00h44 min</t>
  </si>
  <si>
    <t>Cette vidéo de formation a pour objectif de vous présenter l'évolution des données et de leurs traitements, à travers les bases de données et les distributions Big Data, pour comprendre comment les maîtriser et les mettre au bénéfice de l'innovation.
Après une présentation de ce qu'était la donnée avant l'ère du Big Data, vous découvrirez quelles sont les nouvelles technologies apparues avec le Big Data et notamment les bases de données NoSQL. Puis vous verrez quels langages de développement sont particulièrement dédiés à l'exploitation de ces grands volumes de données, tels que Python ou le langage R.
Dans la suite de la vidéo, vous prendrez connaissance des nouveaux échanges et des nouvelles connexions possibles entre les données, ainsi que des nouvelles sources de données comme les API ou l'OpenData.
Pour finir, vous étudierez comment les données peuvent être gérées en écosystème avec les blockchains et comment les utiliser pour travailler avec les métiers sur des projets innovants.</t>
  </si>
  <si>
    <t>%SITE_CLIENT%/?library_guid=4C5B0FFA-46BC-463A-A867-B94C03D473EB</t>
  </si>
  <si>
    <t xml:space="preserve"> API </t>
  </si>
  <si>
    <t xml:space="preserve"> donnée </t>
  </si>
  <si>
    <t xml:space="preserve"> OpenData </t>
  </si>
  <si>
    <t xml:space="preserve"> R </t>
  </si>
  <si>
    <t xml:space="preserve">video data </t>
  </si>
  <si>
    <t>VTJENK</t>
  </si>
  <si>
    <t>Jenkins</t>
  </si>
  <si>
    <t>Gérez vos projets en intégration continue</t>
  </si>
  <si>
    <t>Date de sortie: 23 July 2019; Durée:01h28 min</t>
  </si>
  <si>
    <t>Cette vidéo de formation sur Jenkins (en version 2 au moment de l'enregistrement) s'adresse à toute personne qui souhaite mettre en place une intégration continue dans ses projets pour automatiser des tâches de compilation, de test ou de mise en production de nouvelles versions d'un système d'information.
En guise d'introduction, vous découvrirez en quoi le mouvement DevOps a conduit à la naissance de cet outil, puis vous apprendrez à l'installer sur un serveur avant de faire un rapide tour d'horizon de son interface et de ses différentes fonctionnalités.
Dans le module qui suit, vous étudierez les fonctionnalités fondamentales de Jenkins comme la création et l'exécution d'un job simple ou l'utilisation d'un gestionnaire de code source comme Git. Vous verrez également comment configurer un compte GitHub interfacé avec Jenkins pour déclencher automatiquement des jobs sur une modification de code source.
Un module est ensuite consacré aux pipelines Jenkins. Vous découvrirez ainsi comment les créer, notamment en utilisant des scripts déclaratifs basés sur le langage Groovy, comment ils fonctionnent et comment les mettre en oeuvre. 
Pour finir, le dernier module détaillera la notion d'architecture distribuée. Vous verrez comment structurer votre système grâce au serveur Jenkins et à ses agents et apprendrez à créer un agent qui communique avec le serveur pour exécuter les tâches qui lui sont demandées.</t>
  </si>
  <si>
    <t>%SITE_CLIENT%/?library_guid=9B4792DF-49A6-4AF3-AA27-F94AE1F5C009</t>
  </si>
  <si>
    <t xml:space="preserve"> automatisation </t>
  </si>
  <si>
    <t xml:space="preserve"> automatiser </t>
  </si>
  <si>
    <t xml:space="preserve"> Gihub </t>
  </si>
  <si>
    <t xml:space="preserve"> Groovy </t>
  </si>
  <si>
    <t xml:space="preserve"> IC </t>
  </si>
  <si>
    <t xml:space="preserve"> job </t>
  </si>
  <si>
    <t xml:space="preserve">video jenkins </t>
  </si>
  <si>
    <t>VTJIR</t>
  </si>
  <si>
    <t>Jira Core</t>
  </si>
  <si>
    <t>Suivez et gérez les activités de vos projets</t>
  </si>
  <si>
    <t>Ulrich Same</t>
  </si>
  <si>
    <t>Same, Ulrich</t>
  </si>
  <si>
    <t>Date de sortie: 23 July 2019; Durée:03h15 min</t>
  </si>
  <si>
    <t>Cette vidéo de formation sur Jira Core s'adresse à toute personne membre d'une équipe projet (chef de projet, développeur, testeur&amp;hellip;) qui souhaite apprendre à utiliser l'outil pour gérer et suivre efficacement les différentes activités d'un projet.
Après une présentation de l'outil, vous découvrez à travers différentes démonstrations concrètes comment gérer des demandes grâce à la création et à l'édition de tickets. Vous étudiez ensuite comment suivre l'évolution des demandes grâce à l'utilisation de workflows, puis vous apprenez à faire des recherches de demandes à l'aide de filtres. Pour finir, vous gérez des rapports sur l'espace de tableau de bord grâce aux différents gadgets proposés par Jira Core.</t>
  </si>
  <si>
    <t>%SITE_CLIENT%/?library_guid=48B0D689-DC69-4F40-AA94-ACBB4B8FDFCB</t>
  </si>
  <si>
    <t xml:space="preserve"> Atlassian </t>
  </si>
  <si>
    <t xml:space="preserve"> flux de travail </t>
  </si>
  <si>
    <t xml:space="preserve"> gadgets </t>
  </si>
  <si>
    <t xml:space="preserve"> Gojira</t>
  </si>
  <si>
    <t xml:space="preserve"> tickets </t>
  </si>
  <si>
    <t xml:space="preserve">video Jira </t>
  </si>
  <si>
    <t>VTLIN</t>
  </si>
  <si>
    <t>Administrez votre poste en ligne de commandes</t>
  </si>
  <si>
    <t>Date de sortie: 21 March 2019; Durée:04h45 min</t>
  </si>
  <si>
    <t>Cette vidéo de formation s'adresse à toute personne souhaitant monter en compétences sur l'utilisation d'un système Linux en ligne de commandes pour prendre en main une machine sans interface graphique.
Vous commencez par découvrir ce qu'est la console et comment la personnaliser avec un shell puis vous explorez les ressources disponibles dans le manuel de la distribution et quelques commandes de base.
Vous apprenez ensuite plus précisément à vous déplacer dans l'arborescence d'un système de fichiers Linux, à créer, supprimer, éditer ou modifier les autorisations et à rechercher des fichiers ou des répertoires. Puis, vous découvrez le rôle du root et étudiez la création d'utilisateurs et de groupes ainsi que la définition de quotas.
Pour finir, vous étudiez comment administrer un poste sous Linux en ligne de commandes. Gestion des périphériques de stockage, surveillance et mise à jour d'une distribution, et configuration de la machine pour accéder à un réseau sont ainsi détaillées.
&amp;Agrave; l'issue de cette vidéo, vous disposerez des connaissances nécessaires pour utiliser un système Linux en ligne de commandes.</t>
  </si>
  <si>
    <t>%SITE_CLIENT%/?library_guid=7D77EC9F-D262-4E58-AD65-57B87644A30B</t>
  </si>
  <si>
    <t xml:space="preserve"> console </t>
  </si>
  <si>
    <t xml:space="preserve"> root </t>
  </si>
  <si>
    <t xml:space="preserve"> Shell </t>
  </si>
  <si>
    <t>VTLINA</t>
  </si>
  <si>
    <t>Administrez le système en ligne de commandes</t>
  </si>
  <si>
    <t>Date de sortie: 23 July 2019; Durée:04h56 min</t>
  </si>
  <si>
    <t>Cette vidéo de formation s'adresse à toute personne qui souhaite monter rapidement en compétences sur l'administration d'un système Linux et prendre en main les outils de base d'un administrateur système. Une certaine aisance dans la manipulation des systèmes Linux en mode console est un plus pour bien suivre cette vidéo.
Dans un premier temps, vous découvrirez le chargeur de démarrage grub et comment le personnaliser. Vous vous familiariserez avec systemd, le nouveau gestionnaire système des dernières distributions Linux et apprendrez à l'utiliser.
Vous étudierez ensuite la gestion de l'espace disque à travers l'usage du RAID et de LVM. Vous disposerez également d'informations sur les différentes solutions de sauvegarde disponibles sur un système Linux.
Vous verrez comment exploiter les journaux système pour surveiller l'état d'un serveur, en utilisant le nouvel outil journald et la solution classique syslog, puis vous étudierez l'automatisation de tâches, indispensable sur un serveur, avec cron et anacron. 
Pour finir, vous apprendrez à protéger votre serveur à l'aide d'un pare-feu et vous explorerez quelques rôles qu'il est possible de lui donner : serveur ssh, serveur de fichiers et serveur web.
A l'issue de cette vidéo, vous aurez acquis l'autonomie nécessaire pour administrer un système Linux en ligne de commandes.</t>
  </si>
  <si>
    <t>%SITE_CLIENT%/?library_guid=9A1E9632-26D9-4D0D-AB46-AE9FA6A3F899</t>
  </si>
  <si>
    <t xml:space="preserve"> anacron </t>
  </si>
  <si>
    <t xml:space="preserve"> cron </t>
  </si>
  <si>
    <t xml:space="preserve"> grub </t>
  </si>
  <si>
    <t xml:space="preserve"> ssh  </t>
  </si>
  <si>
    <t xml:space="preserve">video Linux </t>
  </si>
  <si>
    <t>VTLINSCR</t>
  </si>
  <si>
    <t>Scripting sous Linux</t>
  </si>
  <si>
    <t>Apprenez les bases de la programmation shell</t>
  </si>
  <si>
    <t>Date de sortie: 18 December 2019; Durée:02h07 min</t>
  </si>
  <si>
    <t>Cette vidéo de formation s'adresse à toute personne souhaitant apprendre les bases de la programmation shell pour monter rapidement en compétences sur le scripting dans un environnement Linux. Une aisance dans la manipulation des systèmes Linux en mode console est souhaitée pour bien suivre cette vidéo.
Dans un premier temps, vous découvrirez les bases de la création d'un fichier script. Vous apprendrez également à interagir avec l'utilisateur. Vous étudierez ensuite les variables et le rôle des caractères spéciaux. Vous apprendrez à les manipuler et à les utiliser pour rendre vos scripts plus souples. L'utilisation des commandes externes sera détaillée pour que vous puissiez enrichir votre programmation. Vous disposerez également d'informations sur les paramètres positionnels et verrez comment les exploiter dans vos scripts.
Les instructions de test vous permettront de consolider la structure de vos scripts. Vous manipulerez ainsi les conditions et les boucles et verrez comment construire des expressions et des comparaisons qui serviront de tests. 
Pour finir, vous créerez des tableaux pour les utiliser dans un contexte shell et apprendrez à créer des fonctions, à retourner des valeurs et affinerez votre compréhension de la portée des variables.
&amp;Agrave; l'issue de cette vidéo, qui vous aura guidé dans la construction pas à pas de votre premier script shell, simple mais performant, vous aurez acquis l'autonomie nécessaire pour créer vos propres scripts sur un système Linux.</t>
  </si>
  <si>
    <t>%SITE_CLIENT%/?library_guid=9FB6F9E9-490A-4CFE-AB56-B51814B0D0C7</t>
  </si>
  <si>
    <t xml:space="preserve"> console</t>
  </si>
  <si>
    <t>VTNOSQL</t>
  </si>
  <si>
    <t>NoSQL</t>
  </si>
  <si>
    <t>Choisissez la base de données adaptée à vos besoins</t>
  </si>
  <si>
    <t>Date de sortie: 20 October 2019; Durée:01h30 min</t>
  </si>
  <si>
    <t>Cette vidéo de formation s'adresse aussi bien à un décideur qu'à un développeur qui souhaite disposer de connaissances sur les différentes bases de données NoSQL pour être en mesure de choisir celle la plus adaptée à ses besoins, en fonction de leurs avantages, leurs fonctionnements et leurs utilités respectives.
Dans un premier temps, vous découvrirez ce qui se cache derrière le terme NoSQL ainsi que les différents types de base de données NoSQL. Vous étudierez les notions de scalabilité et le théorème CAP relatif aux bases de données.
Ensuite, vous vous concentrerez plus spécifiquement sur les bases de données clés/valeurs en découvrant le fonctionnement de Redis, et notamment le pattern de communication publish/subscribe.
Vous vous familiariserez avec les bases orientées documents à travers MongoDB et verrez comment y stocker les données et comment les exploiter grâce au paradigme MapReduce.
Enfin, le dernier module sera consacré aux bases orientées colonnes et à leurs spécificités avec Apache Cassandra, ainsi qu'aux bases orientées graphes avec Neo4J.</t>
  </si>
  <si>
    <t>%SITE_CLIENT%/?library_guid=9C81B232-F281-40B0-8473-61EC4CC012FE</t>
  </si>
  <si>
    <t xml:space="preserve"> Apache Cassandra </t>
  </si>
  <si>
    <t xml:space="preserve"> Neo4J </t>
  </si>
  <si>
    <t xml:space="preserve"> Redis </t>
  </si>
  <si>
    <t xml:space="preserve"> scalabilité </t>
  </si>
  <si>
    <t xml:space="preserve"> théorème CAP </t>
  </si>
  <si>
    <t xml:space="preserve">video NoSQL </t>
  </si>
  <si>
    <t>VTOWASP</t>
  </si>
  <si>
    <t>(injections, vol de session, exposition de données sensibles, XXE)</t>
  </si>
  <si>
    <t>Date de sortie: 23 January 2019; Durée:00h48 min</t>
  </si>
  <si>
    <t>Cette vidéo de formation s'adresse à toute personne qui intervient dans le développement d'applications web (développeurs, architectes, experts techniques, etc.). Elle a pour objectif d'informer et de sensibiliser sur les 4 premières vulnérabilités d'une application web recensées dans le top 10 OWASP.
Un minimum de connaissances sur la conception d'applications web est souhaitable (HTML, CSS, JavaScript, PHP, HTTP) pour profiter au mieux de cette vidéo.
Vous découvrez ainsi dans cette vidéo différents types d'injections (injection SQL, injection XPath, injection de code), la violation de gestion d'authentification et de session, l'exposition des données sensibles et enfin les attaques de types XXE.
Pour chacune de ces vulnérabilités, vous étudiez la façon dont les hackers s'en servent pour compromettre l'application et quelles sont les bonnes pratiques et contre-mesures à mettre en place pour s'en prémunir.</t>
  </si>
  <si>
    <t>%SITE_CLIENT%/?library_guid=CE5CA9B7-F787-4318-B3DD-6F9C91BD8CF6</t>
  </si>
  <si>
    <t xml:space="preserve"> injection </t>
  </si>
  <si>
    <t xml:space="preserve"> xpath </t>
  </si>
  <si>
    <t xml:space="preserve"> XXE </t>
  </si>
  <si>
    <t xml:space="preserve">video développement </t>
  </si>
  <si>
    <t>VTPOST</t>
  </si>
  <si>
    <t>Exploitez le potentiel de votre base de données relationnelle et objet</t>
  </si>
  <si>
    <t>Date de sortie: 20 October 2019; Durée:01h54 min</t>
  </si>
  <si>
    <t>Cette vidéo de formation s'adresse aux développeurs qui souhaitent découvrir l'étendue des possibilités offertes par la base de données PostgreSQL afin de l'exploiter au mieux dans leurs développements d'applications.
Dans un premier temps, vous verrez comment installer PostgreSQL sur votre poste et y accéder, que ce soit en ligne de commande ou au travers d'une interface graphique.
Ensuite, vous découvrirez comment développer quelques pages web en PHP pour les connecter à la base PostgreSQL. Ainsi, vous verrez les différentes possibilités pour exécuter des requêtes de lecture ou d'écriture de données et comment récupérer et exploiter les résultats.
La suite de la vidéo détaille des notions plus spécifiques comme les fonctions pour la recherche "plein texte", les vues, les procédures stockées, les fonctions de fenêtrage ou encore l'exploitation de PostgreSQL en base de données objet.
Pour finir, vous verrez comment administrer PostgreSQL, d'abord au travers de sa configuration, mais également en étudiant le système de permissions, d'import et d'export des données et de sauvegarde et restauration.
Des éléments complémentaires sont disponibles en téléchargement sur le site www.editions-eni.fr.</t>
  </si>
  <si>
    <t>%SITE_CLIENT%/?library_guid=F8EEC49F-53C7-446C-9B34-E3FC5E340E0B</t>
  </si>
  <si>
    <t xml:space="preserve"> procédures stockées </t>
  </si>
  <si>
    <t xml:space="preserve">video base de données </t>
  </si>
  <si>
    <t>VTPROCJAV</t>
  </si>
  <si>
    <t>Multithreading et traitement d'informations en Java</t>
  </si>
  <si>
    <t>Thomas  Broussard</t>
  </si>
  <si>
    <t>Date de sortie: 1 May 2019; Durée:01h57 min</t>
  </si>
  <si>
    <t>La programmation concurrente repose sur des environnements multithreads devenus incontournables, notamment dans des applications nécessitant le traitement de volumes importants de données. L'objectif de cette vidéo de formation est de donner aux développeurs les connaissances nécessaires pour exploiter le multithreading dans une application web pour faire de la programmation concurrente avec le langage Java.
Pour cela, après une présentation des concepts de base de la programmation concurrente et du fonctionnement d'une architecture multithread, vous apprenez à gérer et piloter les threads avec le langage Java. Vous étudiez ensuite les différentes types d'entrées/sorties qui peuvent optimiser ce type d'architecture. Pour finir, vous découvrez le fonctionnement d'un serveur d'application ainsi que les différents niveaux de contexte pour stocker des informations.
Tout au long cette vidéo vous serez amené à mettre en pratique les différents apports théoriques à travers la réalisation d'un outil multithread de gestion de factures.</t>
  </si>
  <si>
    <t>%SITE_CLIENT%/?library_guid=FBB84CF1-2D10-4CDC-8C1D-09F5B4A7D967</t>
  </si>
  <si>
    <t xml:space="preserve"> multi thread </t>
  </si>
  <si>
    <t>VTRASPRF</t>
  </si>
  <si>
    <t>Raspberry Pi 3 B+</t>
  </si>
  <si>
    <t>Réaliser une application de reconnaissance faciale avec les Cognitive Services de Microsoft</t>
  </si>
  <si>
    <t>Sylvestre Franceschi</t>
  </si>
  <si>
    <t>Franceschi, Sylvestre</t>
  </si>
  <si>
    <t>Date de sortie: 21 March 2019; Durée:01h32 min</t>
  </si>
  <si>
    <t>Cette vidéo de formation s'adresse à toute personne qui souhaite réaliser une application de reconnaissance faciale à l'aide du Raspberry Pi 3 B+ et les Cognitive Services de Microsoft. 
Après une présentation du matériel nécessaire, vous étudiez la préparation de l'environnement de développement avec l'installation de Raspbian et de l'IDE Arduino pour l'ESP8266. Vous découvrez ensuite l'API Visage d'Azure dédiée à la reconnaissance faciale et la mettez en oeuvre dans un projet de détection d'émotions.
Pour finir, vous configurez une plateforme MQTT permettant la communication entre l'API et le Raspberry pour envoyer un message de validation de la reconnaissance faciale.</t>
  </si>
  <si>
    <t>%SITE_CLIENT%/?library_guid=CEFF7254-87D2-49E2-8A76-E53BA92CCD88</t>
  </si>
  <si>
    <t xml:space="preserve"> API Face </t>
  </si>
  <si>
    <t xml:space="preserve"> API visage </t>
  </si>
  <si>
    <t xml:space="preserve"> Face API </t>
  </si>
  <si>
    <t xml:space="preserve"> mosquitto </t>
  </si>
  <si>
    <t xml:space="preserve">video raspberry pi 3 b+ </t>
  </si>
  <si>
    <t>VTRASPWINIOT</t>
  </si>
  <si>
    <t>Raspberry Pi 3</t>
  </si>
  <si>
    <t>Démarrez un projet avec Windows IoT Core</t>
  </si>
  <si>
    <t>Date de sortie: 25 April 2019; Durée:00h52 min</t>
  </si>
  <si>
    <t>Cette vidéo de formation s'adresse à toute personne intéressée par les objets connectés et souhaitant réaliser ses projets à l'aide de Windows 10 IoT Core et du Raspberry Pi 3 model B.
Après une présentation du matériel nécessaire, vous étudiez la préparation de l'environnement de développement avec l'installation de Windows 10 IoT Core, de Visual Studio Community et de l'IDE Arduino pour l'ESP8266.
Afin d'illustrer et de mettre en pratique les différentes fonctionnalités, la vidéo vous montre comment piloter une LED pour la faire clignoter et comment configurer une plateforme MQTT permettant de faciliter la communication avec le Raspberry.
&amp;Agrave; l'issue de cette formation, vous serez en mesure de débuter la réalisation de projets DIY avec Windows IoT Core et Rapsberry Pi.</t>
  </si>
  <si>
    <t>%SITE_CLIENT%/?library_guid=542D8BEA-6AD8-44AF-BFA6-FEDE5BE3B0A8</t>
  </si>
  <si>
    <t xml:space="preserve"> Mosquitto </t>
  </si>
  <si>
    <t xml:space="preserve"> Visual Studio Community </t>
  </si>
  <si>
    <t xml:space="preserve"> Windows 10 IoT Core </t>
  </si>
  <si>
    <t xml:space="preserve">video raspberry </t>
  </si>
  <si>
    <t>VTREAFA</t>
  </si>
  <si>
    <t>Fonctionnalités avancées du framework de développement Front End</t>
  </si>
  <si>
    <t>Ivonig  Corfmat</t>
  </si>
  <si>
    <t xml:space="preserve">Corfmat, Ivonig </t>
  </si>
  <si>
    <t>Date de sortie: 18 September 2019; Durée:01h47 min</t>
  </si>
  <si>
    <t>Cette vidéo de formation s'adresse aux développeurs web Front End qui souhaitent disposer de connaissances avancées sur le fonctionnement de React pour exploiter tout son potentiel dans leurs développements. Pour suivre ce cours, des connaissances de base sur React et sur le langage JavaScript sont recommandées. 
Après la mise en place de l'environnement de développement, vous commencerez par étudier le cycle de vie des composants. Vous étudierez ensuite plusieurs autres fonctionnalités de React : les Références, les Fragments et les propTypes qui vous permettront de simplifier votre développement. 
Pour finir, le dernier module de cette vidéo sera consacré aux Hooks, fonctionnalité qui est une vraie révolution et qui permet de donner bien plus de potentiel aux composants fonctionnels sans états. 
Tout au long de cette vidéo, chaque fonctionnalité étudiée sera mise en pratique de façon très concrète dans des démonstrations.</t>
  </si>
  <si>
    <t>%SITE_CLIENT%/?library_guid=7D210259-47B7-49AD-99CC-5D7ABB60BF1D</t>
  </si>
  <si>
    <t xml:space="preserve"> Frontend </t>
  </si>
  <si>
    <t xml:space="preserve"> Hooks</t>
  </si>
  <si>
    <t xml:space="preserve"> propTypes </t>
  </si>
  <si>
    <t>VTREARO</t>
  </si>
  <si>
    <t>Gérez la navigation de votre application web avec react-router</t>
  </si>
  <si>
    <t>Date de sortie: 18 September 2019; Durée:01h53 min</t>
  </si>
  <si>
    <t>Cette vidéo de formation s'adresse aux développeurs web Front End qui souhaitent mettre en place un système de navigation côté client sur une application web avec le framework React. Pour suivre cette vidéo, des connaissances de base sur React et sur le langage JavaScript sont recommandées. 
Après une présentation générale de la librairie react-router et la préparation de l'environnement de développement, vous étudierez ensuite différents composants indispensables à la mise en place d'un système de navigation : création de liens, redirections, gestion de pages multiples&amp;hellip; 
Pour finir, vous serez invité à mettre en application toutes ces notions dans un projet concret : vous créerez le système de navigation complet d'une application permettant de consulter un registre de pays basé sur l'API restcountries.eu. 
A l'issue de cette vidéo, vous serez ainsi en mesure de gérer un site multipage à l'aide de React !</t>
  </si>
  <si>
    <t>%SITE_CLIENT%/?library_guid=84DCC015-897C-4D5E-931C-C0050188BAA1</t>
  </si>
  <si>
    <t xml:space="preserve"> API</t>
  </si>
  <si>
    <t xml:space="preserve"> navigation </t>
  </si>
  <si>
    <t xml:space="preserve"> react</t>
  </si>
  <si>
    <t xml:space="preserve">router </t>
  </si>
  <si>
    <t>VTSEL</t>
  </si>
  <si>
    <t>Selenium WebDriver</t>
  </si>
  <si>
    <t>Conception et implémentation de tests fonctionnels automatisés en Java</t>
  </si>
  <si>
    <t>Omar  Oujaa</t>
  </si>
  <si>
    <t xml:space="preserve">Oujaa, Omar </t>
  </si>
  <si>
    <t>Date de sortie: 19 June 2019; Durée:02h11 min</t>
  </si>
  <si>
    <t>Cette vidéo de formation a pour objectif de transmettre aux professionnels IT les connaissances nécessaires sur le framework open source Selenium WebDriver pour concevoir, implémenter et exécuter des tests fonctionnels automatisés en Java.
Pour bien suivre cette vidéo, des connaissances sur le langage JAVA, sur XPath et sur la structure d'une page HTML sont nécessaires.
Après quelques rappels sur les raisons d'automatiser les tests, la vidéo présente les différences entre Selenium IDE et Selenium WebDriver. 
Vous découvrez ensuite le fonctionnement de Selenium WebDriver, d'abord au travers de ses fonctionnalités de base avec les localisateurs, puis au travers des fonctionnalités plus avancées avec les actions. Puis les bonnes pratiques à mettre en place lors de tests fonctionnels, notamment la mise en place de vérifications et d'affirmations, sont exposées.
Pour finir, vous étudiez comment optimiser les tests avec les temps d'attente et la configuration des navigateurs, et voyez quelles sont les possibilités d'amélioration et les limitations du framework Selenium WebDriver.
Tout au long de cette vidéo, des cas pratiques sont proposés pour mettre en application les points théoriques étudiés.</t>
  </si>
  <si>
    <t>%SITE_CLIENT%/?library_guid=EEAAA8AD-154D-4A07-BAC8-235FE0B9505D</t>
  </si>
  <si>
    <t xml:space="preserve"> localisateurs </t>
  </si>
  <si>
    <t xml:space="preserve"> Selenium IDE </t>
  </si>
  <si>
    <t xml:space="preserve"> Selenium webdrive </t>
  </si>
  <si>
    <t xml:space="preserve"> tests automatisés</t>
  </si>
  <si>
    <t xml:space="preserve"> tests fonctionnels </t>
  </si>
  <si>
    <t xml:space="preserve">video Selenium </t>
  </si>
  <si>
    <t>VTVMWORK</t>
  </si>
  <si>
    <t>VMware Workstation</t>
  </si>
  <si>
    <t>Virtualisez votre poste de travail pour créer un environnement de test</t>
  </si>
  <si>
    <t>Date de sortie: 18 December 2019; Durée:02h09 min</t>
  </si>
  <si>
    <t>Cette vidéo de formation s'adresse à tout informaticien qui souhaite virtualiser son poste de travail avec VMware Workstation pour mettre en place un environnement de test ou d'expérimentation.
Dans un premier temps, vous découvrirez la solution VMware Workstation au travers de son interface et des possibilités de configuration.
Vous étudierez ensuite la notion de machine virtuelle et de machines de référence qui seront utilisées comme modèles pour créer des clones, ainsi que la fonctionnalité des snapshots.
Vous verrez comment exploiter les différents modes de configuration réseau tels que NAT, Bridge, HostOnly ou encore VMnet, ainsi que la fonctionnalité Traffic Shaping qui permet de limiter et modifier le trafic entrant et sortant.
Vous apprendrez ensuite à sécuriser vos machines en utilisant le démarrage sécurisé, le chiffrement ou la protection par un mot de passe fort. Pour finir, vous découvrirez les possibilités d'interaction entre VMware Workstation et l'écosystème VMware.
&amp;Agrave; l'issue de cette vidéo, vous aurez acquis l'autonomie nécessaire pour décider de la configuration à appliquer à VMware Workstation pour mettre en place votre environnement de test.</t>
  </si>
  <si>
    <t>%SITE_CLIENT%/?library_guid=9D493753-3E29-4095-9CF6-78521D7A3588</t>
  </si>
  <si>
    <t xml:space="preserve"> HostOnly </t>
  </si>
  <si>
    <t xml:space="preserve"> NAT </t>
  </si>
  <si>
    <t xml:space="preserve"> poste de travail  </t>
  </si>
  <si>
    <t xml:space="preserve"> snapshots </t>
  </si>
  <si>
    <t xml:space="preserve"> Traffic Shapping</t>
  </si>
  <si>
    <t xml:space="preserve"> Virtualisation </t>
  </si>
  <si>
    <t xml:space="preserve"> Vmnet </t>
  </si>
  <si>
    <t xml:space="preserve"> VMware </t>
  </si>
  <si>
    <t>VTVUEJS</t>
  </si>
  <si>
    <t>Le framework JavaScript pour développer le Front End de vos applications web</t>
  </si>
  <si>
    <t>Date de sortie: 26 November 2019; Durée:02h33 min</t>
  </si>
  <si>
    <t>Cette vidéo de formation s'adresse aux développeurs qui souhaitent concevoir des interfaces utilisateur riches et dynamiques avec le framework JavaScript progressif Vue.js. Afin d'illustrer et de mettre en pratique les différentes fonctionnalités, la vidéo présente en fil rouge la conception et la réalisation d'un jeu de rapidité et d'adresse. 
Pour commencer, vous découvrirez Vue.js et les cas dans lesquels il est à privilégier par rapport à d'autres frameworks tels que Angular ou React. Puis, vous étudierez la création d'une première instance de type Vue et son cycle de vie.
Vous verrez ensuite comment utiliser Vue.js pour interagir avec le DOM. Vous manipulerez ainsi différentes propriétés, méthodes, attributs ou directives pour initialiser la grille du jeu, modifier l'affichage des cases, compter le nombre d'essais restants ou encore afficher un message de félicitations. Puis, l'utilisation de propriétés calculées, d'écouteurs et de styles dynamiques vous permettra de tester toute la réactivité de Vue.js. 
Pour finir, vous apprendrez à structurer une page en composants et verrez comment faire communiquer entre eux un composant parent avec un composant enfant.</t>
  </si>
  <si>
    <t>%SITE_CLIENT%/?library_guid=CCEE9919-5E84-4C6B-95A7-19D1DE59393C</t>
  </si>
  <si>
    <t xml:space="preserve"> progressive</t>
  </si>
  <si>
    <t>VTZAB</t>
  </si>
  <si>
    <t>ZABBIX</t>
  </si>
  <si>
    <t>Prise en main de la solution pour surveiller votre système d'information</t>
  </si>
  <si>
    <t>Steve Destivelle</t>
  </si>
  <si>
    <t>Destivelle, Steve</t>
  </si>
  <si>
    <t>Date de sortie: 18 December 2019; Durée:01h32 min</t>
  </si>
  <si>
    <t>La surveillance des composants d'un système d'information est primordiale au quotidien pour assurer le bon fonctionnement d'une entreprise. L'objectif de cette vidéo est de vous donner les connaissances de base pour surveiller votre système d'information avec ZABBIX. 
Après une présentation de la solution, vous entrez dans le vif du sujet en étudiant la mise en place de la surveillance d'une application web, avec ou sans agents, avant de déployer un premier scénario.
Vous apprenez ensuite à gérer les alertes en utilisant les déclencheurs et à créer une carte et un dashboard pour retranscrire rapidement l'état d'une infrastructure à l'aide des données visualisées par ZABBIX. Puis, vous utilisez les actions pour implémenter des règles de notification et relancer automatiquement les services critiques.
Pour finir, vous découvrez le fonctionnement d'un tag et la façon d'ajouter un utilisateur ou une autre maintenance dans la solution ZABBIX mise en place.
Tout au long de cette vidéo, au-delà des apports théoriques, des démonstrations vous permettront de concrétiser les différentes implémentations étudiées.</t>
  </si>
  <si>
    <t>%SITE_CLIENT%/?library_guid=0AB4C3A1-EE0D-4D1D-9C44-86F570CA2590</t>
  </si>
  <si>
    <t xml:space="preserve"> système</t>
  </si>
  <si>
    <t xml:space="preserve"> zabix </t>
  </si>
  <si>
    <t>VW5WORCR</t>
  </si>
  <si>
    <t>WordPress 5</t>
  </si>
  <si>
    <t>Date de sortie: 26 November 2019; Durée:02h06 min</t>
  </si>
  <si>
    <t>De nos jours, avoir un site Internet est indispensable pour les associations, les travailleurs indépendants et toutes les PME proposant des services ou des produits.
Pour concevoir votre site web, plusieurs solutions s'offrent à vous. Afin d'être autonome pour gérer le site web, la meilleure solution consiste à utiliser un CMS. Les CMS (Content Manager System) sont des applications web qui permettent de créer, gérer et faire évoluer votre site. Actuellement, le CMS WordPress est le plus utilisé dans le monde. Il est simple d'utilisation et très efficace.
Dans cette formation, nous commencerons par installer WordPress en local, c'est-à-dire sur notre machine. 
Nous verrons ensuite comment créer le contenu rédactionnel du site : créer et gérer les articles qui permettent de rédiger l'actualité courante, créer les pages pour rédiger les contenus évoluant peu et créer les menus de navigation.
Nous terminerons par la migration du site local vers l'hébergeur afin que le site soit publié et donc accessible par tous sur Internet.
Cette vidéo a été tournée avec la version 5.2 de WordPress.</t>
  </si>
  <si>
    <t>%SITE_CLIENT%/?library_guid=CE25C7D0-988D-49D5-ADFC-9D7071140CD7</t>
  </si>
  <si>
    <t>VW5WORPO</t>
  </si>
  <si>
    <t>Personnalisez et optimisez votre site web</t>
  </si>
  <si>
    <t>Date de sortie: 19 December 2019; Durée:02h16 min</t>
  </si>
  <si>
    <t>Cette vidéo de formation est consacrée à la personnalisation et à l'optimisation de sites web créés et gérés par WordPress. Elle est destinée à tout utilisateur connaissant déjà les bases de WordPress et souhaitant aller plus loin dans la personnalisation de son site.
Nous allons aborder dans un premier temps, la gestion avancée des contenus avec l'utilisation des options de publication et la personnalisation de l'affichage des articles. Nous étudierons aussi le système de révision des articles et la personnalisation des permaliens sans oublier la gestion des commentaires.
Un chapitre est consacré à la gestion des utilisateurs, à leurs rôles et à leurs droits de gestion dans l'administration du site.
Pour disposer de fonctionnalités supplémentaires, nous installerons des extensions, plugins en anglais, afin d'adapter le site web à nos besoins. 
L'affichage du site sera géré avec les widgets et les thèmes que nous allons personnaliser.
Afin de disposer de champs de saisie supplémentaires dans la rédaction des contenus, nous utiliserons l'extension Advanced Custom Fields puis nous insèrerons des formulaires avec l'extension WPForms.
Cette vidéo a été tournée avec la version 5.2 de WordPress.</t>
  </si>
  <si>
    <t>%SITE_CLIENT%/?library_guid=1BC082DF-A66D-48D1-8898-FD470E6A8016</t>
  </si>
  <si>
    <t>VB216ONE</t>
  </si>
  <si>
    <t>OneNote 2016</t>
  </si>
  <si>
    <t>Créez et partagez vos notes</t>
  </si>
  <si>
    <t>Date de sortie: 20 June 2018; Durée:00h40 min</t>
  </si>
  <si>
    <t>Cette vidéo de formation a pour objectif de vous apprendre à tirer le meilleur parti des nombreuses fonctionnalités de prise de note offertes par OneNote ; elle a été tournée avec la version 2016 de OneNote mais présente également les spécificités de la version Online intégrée à Office 365.
Le premier module vous permettra de découvrir OneNote et de faire vos premiers pas : au travers de la création et de l'organisation de votre premier bloc-notes, vous apprendrez à prendre des notes et à y ajouter différents types de contenus, du simple texte aux notes manuscrites en passant par des contenus multimédias comme des enregistrements audio et vidéo.
Dans le second module, vous apprendrez à structurer et à organiser vos pages de notes, sections et bloc-notes ; vous verrez également comment utiliser un modèle de page de notes, rechercher des notes et utiliser OneNote avec Outlook.
Le dernier module vous explique comment collaborer avec vos collègues pour créer des contenus et les enrichir à plusieurs : vous verrez comment partager un bloc-notes et comment gérer les différentes versions d'un bloc-notes partagé, envoyer ses notes par e-mail et protéger certains contenus.</t>
  </si>
  <si>
    <t>%SITE_CLIENT%/?library_guid=8554414E-3DC5-4391-8F46-EDD83101FE0F</t>
  </si>
  <si>
    <t>VT10WINDCR</t>
  </si>
  <si>
    <t>Dépannez votre connexion réseau</t>
  </si>
  <si>
    <t>Date de sortie: 20 June 2018; Durée:01h09 min</t>
  </si>
  <si>
    <t>Cette vidéo de formation s'adresse aux utilisateurs d'un ordinateur sous Windows 10 qui souhaitent résoudre par eux-mêmes les problèmes réseau de leur machine liés à la connexion à Internet et à la mobilité, à domicile ou dans une certaine mesure en entreprise.
Vous apprendrez à observer les symptômes d'une panne d'accès à Internet (absence de connexion ou connexion limitée, dysfonctionnement du navigateur&amp;hellip;), en établir les causes et utiliser certaines fonctionnalités de Windows pour rétablir un fonctionnement normal. 
Vous étudierez ensuite la connexion réseau à travers l'adressage IP, le fonctionnement d'un serveur DHCP ainsi que les différentes connexions possibles (filaires et Wi-Fi) et découvrirez quelques conseils pour optimiser la connexion réseau d'une machine.
&amp;Agrave; l'issue de cette vidéo, vous serez ainsi en mesure d'établir un diagnostic précis du système et le dépanner pour rétablir un fonctionnement réseau normal.</t>
  </si>
  <si>
    <t>%SITE_CLIENT%/?library_guid=42F26421-6685-4786-B576-18882B828C6A</t>
  </si>
  <si>
    <t xml:space="preserve"> adressage IP </t>
  </si>
  <si>
    <t xml:space="preserve"> panne </t>
  </si>
  <si>
    <t xml:space="preserve"> windows 10 </t>
  </si>
  <si>
    <t>VT10WINDP</t>
  </si>
  <si>
    <t>Maintenance et dépannage de vos périphériques</t>
  </si>
  <si>
    <t>Cette vidéo de formation s'adresse aux utilisateurs d'un ordinateur sous Windows 10 qui souhaitent résoudre certains problèmes rencontrés lors de l'installation ou de l'utilisation de périphériques, à domicile ou en entreprise.
Dans un premier temps, vous découvrirez comment obtenir des informations sur votre périphérique de stockage, comment vérifier son état et où trouver des outils adaptés à sa maintenance.
Vous verrez ensuite comment résoudre des problèmes liés aux pilotes de périphériques.
Pour terminer, vous étudierez quelques exemples typiques de panne de périphériques ainsi que les codes d'erreur Microsoft vous permettant de déterminer l'origine de certaines pannes et de les résoudre.</t>
  </si>
  <si>
    <t>%SITE_CLIENT%/?library_guid=76308F6F-594E-4DD5-98A1-245A19AF0681</t>
  </si>
  <si>
    <t xml:space="preserve"> code erreur </t>
  </si>
  <si>
    <t xml:space="preserve"> maintenance </t>
  </si>
  <si>
    <t xml:space="preserve">video Windows 10 </t>
  </si>
  <si>
    <t>VT2AUINT</t>
  </si>
  <si>
    <t>Microsoft Intune</t>
  </si>
  <si>
    <t>Architecture et gestion des utilisateurs (2e édition)</t>
  </si>
  <si>
    <t>Date de sortie: 21 February 2018; Durée:00h48 min</t>
  </si>
  <si>
    <t>Cette vidéo sur Microsoft Intune s'adresse aux administrateurs réseau et techniciens informatiques souhaitant se former à la mise en place d'un système de gestion de la mobilité. Elle présente les facteurs essentiels au bon fonctionnement de cette plateforme et nécessite des connaissances en gestion des utilisateurs et en mobilité.
Microsoft Intune est un MDM (Mobile Device Management) qui permet la gestion des terminaux mobiles (téléphones portables, tablettes...) ou encore des ordinateurs fixes et portables (avec ou sans agent). 
Nous présenterons donc la configuration de Microsoft Intune et les différentes architectures possibles, point primordial lors de la mise en place d'une telle solution. Nous détaillerons ensuite les différents portails comme la console d'administration et le portail d'entreprise. 
Nous terminerons par la gestion des utilisateurs en présentant la synchronisation d'une base Active Directory et l'attribution d'une licence.</t>
  </si>
  <si>
    <t>%SITE_CLIENT%/?library_guid=F38C7305-26C5-476D-A1CC-F59B7C00467F</t>
  </si>
  <si>
    <t xml:space="preserve"> ad</t>
  </si>
  <si>
    <t xml:space="preserve"> device </t>
  </si>
  <si>
    <t>VT2HYINT</t>
  </si>
  <si>
    <t>Gestion des périphériques en mode Hybride avec SCCM (2e édition)</t>
  </si>
  <si>
    <t>Date de sortie: 21 February 2018; Durée:01h28 min</t>
  </si>
  <si>
    <t>Cette vidéo sur Microsoft Intune présente les fonctionnalités de la plateforme en mode hybride. Elle s'adresse aux administrateurs réseau et techniciens informatiques souhaitant mettre en place un système de gestion de la mobilité et possédant System Center Configuration Manager. La gestion s'effectuera depuis SCCM et sera répliquée vers Intune.
Après avoir configuré la plateforme pour permettre l'ajout de périphériques sous iOS, Windows Mobile et Android, nous présenterons l'accès à l'inventaire et la suppression d'un équipement.
Ensuite, nous détaillerons la configuration d'une politique de sécurité, que ce soit pour les différents équipements mobiles ou pour les équipements Windows 10, ainsi que le déploiement d'une règle OMA-URI avec SCCM.
Nous terminerons en étudiant la configuration de profils (wifi ou email) et le déploiement d'applications comme celui d'Office 365 par exemple.</t>
  </si>
  <si>
    <t>%SITE_CLIENT%/?library_guid=1243723C-9811-4CBB-A975-F99ED0341900</t>
  </si>
  <si>
    <t xml:space="preserve"> OMA</t>
  </si>
  <si>
    <t xml:space="preserve"> SCCM </t>
  </si>
  <si>
    <t>URI</t>
  </si>
  <si>
    <t>VT2SAINT</t>
  </si>
  <si>
    <t>Gestion des périphériques en mode SAAS (2e édition)</t>
  </si>
  <si>
    <t>Date de sortie: 21 February 2018; Durée:01h26 min</t>
  </si>
  <si>
    <t>Cette vidéo sur Microsoft Intune présente les fonctionnalités de la plateforme en mode SAAS. Elle s'adresse aux administrateurs réseau et techniciens informatiques souhaitant mettre en place un système de gestion de la mobilité et ne possédant pas System Center Configuration Manager. 
Après avoir configuré la plateforme pour permettre l'ajout de périphérique sous iOS, Windows Mobile et Android, nous présenterons l'accès à l'inventaire et la suppression d'un équipement.
Ensuite, nous détaillerons la configuration d'une politique de sécurité pour différents types d'équipements mobiles (iOS, Android for Work).
Nous terminerons en étudiant la configuration de profils (wifi ou email) et le déploiement d'applications.</t>
  </si>
  <si>
    <t>%SITE_CLIENT%/?library_guid=F66F616D-1CC5-46C2-B699-7D81CBC3F35E</t>
  </si>
  <si>
    <t xml:space="preserve"> Android for Work</t>
  </si>
  <si>
    <t xml:space="preserve"> center </t>
  </si>
  <si>
    <t xml:space="preserve"> configuration </t>
  </si>
  <si>
    <t xml:space="preserve"> IOS </t>
  </si>
  <si>
    <t xml:space="preserve"> manager </t>
  </si>
  <si>
    <t xml:space="preserve"> phone </t>
  </si>
  <si>
    <t xml:space="preserve"> SAAS </t>
  </si>
  <si>
    <t xml:space="preserve"> system </t>
  </si>
  <si>
    <t xml:space="preserve">URI </t>
  </si>
  <si>
    <t>VT3DUNI</t>
  </si>
  <si>
    <t>Prise en main du logiciel</t>
  </si>
  <si>
    <t>Jamal Bouizem</t>
  </si>
  <si>
    <t>Bouizem, Jamal</t>
  </si>
  <si>
    <t>Date de sortie: 18 April 2018; Durée:00h37 min</t>
  </si>
  <si>
    <t>Cette vidéo de  formation s'adresse à toute personne qui souhaite prendre en main Unity3D pour s'initier au développement d'applications interactives 3D et se  lancer dans la création de jeux vidéo. Elle a pour objectif de vous apprendre à  utiliser les différentes fonctionnalités et interfaces du  logiciel.
Pour profiter  pleinement de cette formation, un minimum de connaissances mathématiques sur la  manipulation de vecteurs et les rotations dans l'espace sont un plus.
Vous  commencerez tout d'abord par créer votre projet dans Unity3D puis  découvrirez les différentes vues possibles. Vous étudierez ensuite la création  et l'affichage d'un contenu 3D et comprendrez notamment les différentes transformations  3D et la gestion de l'éclairage.
Dans la suite  de la vidéo, vous serez amené à réaliser un cube tournoyant à l'aide d'un  script C#. L'utilisation d'un éditeur de code, l'accès aux paramètres  d'un objet ou encore la mise en place de la rotation progressive  seront ainsi détaillés.
Pour finir,  vous découvrirez quelles sont les ressources disponibles sur l'Asset Store,  la boutique d'objets virtuels d'Unity3D, avant de voir comment exporter  votre projet.
&amp;Agrave; l'issue de  cette vidéo, vous serez en mesure de faire vos premiers pas avec Unity3D pour créer du contenu 3D et programmer ses différentes animations. Votre unique  limite est désormais votre imagination !</t>
  </si>
  <si>
    <t>%SITE_CLIENT%/?library_guid=09866626-AB0E-4603-B4B6-261E41B84E5C</t>
  </si>
  <si>
    <t xml:space="preserve"> Asset store</t>
  </si>
  <si>
    <t xml:space="preserve"> Jeu vidéo </t>
  </si>
  <si>
    <t xml:space="preserve"> transformations </t>
  </si>
  <si>
    <t xml:space="preserve"> Unity3D </t>
  </si>
  <si>
    <t xml:space="preserve"> vecteurs </t>
  </si>
  <si>
    <t>VT3DUNIFPS</t>
  </si>
  <si>
    <t>Découvrez la création d'un jeu FPS en C#</t>
  </si>
  <si>
    <t>Date de sortie: 19 September 2018; Durée:01h36 min</t>
  </si>
  <si>
    <t>Cette vidéo de  formation s'adresse à toute personne qui souhaite découvrir avec Unity3D les techniques, basées sur du scripting en C#, pour développer un jeu  vidéo de type First Person Shooter (FPS).
Pour bien profiter de cette vidéo, des connaissances  mathématiques sur la manipulation de vecteurs et les transformations 3D, des  bases de programmation en langage C# ainsi qu'une bonne connaissance du  logiciel Unity3D sont recommandées.
Après avoir créé le projet et  mis en place l'environnement et les ressources du jeu, vous  créerez les objets principaux comme le joueur, les adversaires et les  projectiles. Vous passerez ensuite à la personnalisation de l'interface  utilisateur en développant la barre de vies du joueur ou des  ennemis. Pour finir, vous réalisez, à l'aide d'un script en C#, l'intelligence  artificielle des adversaires.</t>
  </si>
  <si>
    <t>%SITE_CLIENT%/?library_guid=6A74BD11-FDCE-46C2-A2A9-E2AE6251DCCD</t>
  </si>
  <si>
    <t xml:space="preserve"> First Person Shooter </t>
  </si>
  <si>
    <t>VT3DUNIGPL</t>
  </si>
  <si>
    <t>Définissez le gameplay de votre jeu en C#</t>
  </si>
  <si>
    <t>Date de sortie: 19 September 2018; Durée:01h01 min</t>
  </si>
  <si>
    <t>Cette vidéo de formation s'adresse à toute personne qui  souhaite découvrir avec Unity3D les techniques, basées sur du scripting  en C#, pour créer des contenus interactifs qui définissent le  gameplay d'un jeu vidéo. 
Pour bien profiter de cette vidéo, des connaissances mathématiques  sur la manipulation de vecteurs et les transformations 3D, des bases de  programmation en langage C# ainsi qu'une première expérience avec Unity3D sont  recommandées.
Après avoir créé le projet et mis en place l'environnement  du jeu, vous découvrez comment créer un joueur et son contrôleur.  Vous gérez ensuite la physique sur Unity3D à travers les mouvements et  les collisions du joueur. Puis, pour illustrer la création de contenus  dynamiques, vous mettez en place un parcours pour le joueur composé de  plateformes fixes et mobiles. Ces créations vous permettent de manipuler des  types de contenus réutilisables appelés communément « Prefabs »  sous Unity3D. Pour finir, avant d'exporter et tester le jeu, vous le finalisez  en programmant des conditions de victoire ou de défaite.</t>
  </si>
  <si>
    <t>%SITE_CLIENT%/?library_guid=22B66529-2432-401B-B876-67DFDC2CA1F3</t>
  </si>
  <si>
    <t xml:space="preserve"> collider </t>
  </si>
  <si>
    <t xml:space="preserve"> prefabs </t>
  </si>
  <si>
    <t xml:space="preserve"> visual studio</t>
  </si>
  <si>
    <t>VT5JUN</t>
  </si>
  <si>
    <t>JUnit 5</t>
  </si>
  <si>
    <t>Mettre en oeuvre des tests unitaires en Java</t>
  </si>
  <si>
    <t>Seun Landsberg</t>
  </si>
  <si>
    <t>Landsberg, Seun</t>
  </si>
  <si>
    <t>Date de sortie: 23 July 2018; Durée:01h00 min</t>
  </si>
  <si>
    <t>Cette vidéo de formation sur le framework JUnit 5 s'adresse aux développeurs Java qui souhaitent mettre en place des tests unitaires lors de leurs développements dans le langage Java.
Après avoir présenté les raisons de mettre en place des tests unitaires et présenté le framework JUnit 5, vous apprendrez à créer un test unitaire simple. Vous vous ferez ensuite une idée de l'emploi des principales fonctions du framework pour valider ou échouer un test : les assertions. Enfin, vous étudierez la possibilité de rendre les tests unitaires dynamiques et découvrirez quelques extensions possibles.
&amp;Agrave; l'issue de cette vidéo, vous serez en mesure de réaliser des tests unitaires en Java garantissant la qualité du code et la facilité de mise à jour technique des applications.</t>
  </si>
  <si>
    <t>%SITE_CLIENT%/?library_guid=6F23D3BF-8D9D-40F0-8AC6-01E954C97383</t>
  </si>
  <si>
    <t xml:space="preserve"> Junit </t>
  </si>
  <si>
    <t>VTAZAIP</t>
  </si>
  <si>
    <t>Azure Information Protection</t>
  </si>
  <si>
    <t>Sécurisez vos données et documents d'entreprise</t>
  </si>
  <si>
    <t>Date de sortie: 21 November 2018; Durée:01h17 min</t>
  </si>
  <si>
    <t>Cette vidéo de formation sur Azure Information Protection (AIP) s'adresse à toute personne (chef de projet, administrateur système ou réseau, technicien informatique) qui souhaite protéger ses données sensibles et ses documents d'entreprise afin qu'ils ne soient pas accessibles depuis n'importe quel ordinateur et par n'importe quel utilisateur.
Après une présentation de AIP et une vue d'ensemble sur la protection des données, vous étudierez comment mettre en place et configurer cette fonctionnalité. Vous verrez ainsi comment créer une règle de protection et comment l'activer sur un fichier. Une vérification de la protection d'un document sera réalisée afin de vérifier quelles sont les personnes autorisées à y accéder. Pour finir, vous découvrirez et mettrez en place le scanner Azure Information Protection.</t>
  </si>
  <si>
    <t>%SITE_CLIENT%/?library_guid=8801F282-875D-43FB-93E5-4413E0B61264</t>
  </si>
  <si>
    <t xml:space="preserve"> AIP </t>
  </si>
  <si>
    <t xml:space="preserve"> document </t>
  </si>
  <si>
    <t xml:space="preserve"> Microsoft Azure </t>
  </si>
  <si>
    <t xml:space="preserve"> scanner Azure </t>
  </si>
  <si>
    <t xml:space="preserve">video Azure </t>
  </si>
  <si>
    <t>VTAZSERVCL</t>
  </si>
  <si>
    <t>Découvrez la mise en place de services cloud</t>
  </si>
  <si>
    <t>Date de sortie: 24 October 2018; Durée:01h02 min</t>
  </si>
  <si>
    <t xml:space="preserve">Cette vidéo de formation a pour objectif de vous faire découvrir la mise en place de services Cloud avec Microsoft Azure.
Après une présentation des différentes plateformes disponibles dans Azure : IaaS (Infrastructure As A Service), SaaS (Software as A Service) et PaaS (Platform As A Service), vous mettez en place différents services comme un serveur web Linux sur lequel vous pourrez uploader un moteur WordPress et implémenter une base de données MySQL. Enfin, afin d'assurer une disponibilité des fichiers, vous étudiez comment configurer une sauvegarde de documents dans Azure.
Découvrez nos formations Microsoft Azure éligibles au CPF 
en cliquant ici. Formation 100% financée, selon vos droits !
</t>
  </si>
  <si>
    <t>%SITE_CLIENT%/?library_guid=64F45DFD-4B84-42AB-86F8-58E9D963BAF2</t>
  </si>
  <si>
    <t>VTBITLO</t>
  </si>
  <si>
    <t>BitLocker</t>
  </si>
  <si>
    <t>Mise en oeuvre et gestion du chiffrement des postes de travail en entreprise</t>
  </si>
  <si>
    <t>Date de sortie: 24 October 2018; Durée:01h05 min</t>
  </si>
  <si>
    <t>Cette vidéo de formation sur BitLocker s'adresse aux administrateurs système et réseau qui souhaitent mettre en place une politique de chiffrement sur les postes de travail d'une entreprise afin de protéger les données d'un accès à des personnes non autorisées.
Vous commencerez par une présentation de la fonctionnalité BitLocker et verrez ainsi quelles sont les nouveautés apportées par Windows 10. Dans la suite de la vidéo, plus pratique, vous verrez en détail comment mettre en oeuvre le chiffrement avec BitLocker. Vous étudierez ainsi la mise en place de stratégies de groupe puis vous activerez Bitlocker de manière graphique et en ligne de commande. Pour finir, vous découvrirez la remontée de la clé de récupération BitLocker dans Active Directory et Azure Active Directory.</t>
  </si>
  <si>
    <t>%SITE_CLIENT%/?library_guid=7BCEDA69-C249-49D3-B099-7F25CCAAA790</t>
  </si>
  <si>
    <t xml:space="preserve"> postes de travail </t>
  </si>
  <si>
    <t xml:space="preserve"> stratégies de groupe </t>
  </si>
  <si>
    <t xml:space="preserve">video BitLocker </t>
  </si>
  <si>
    <t>VTDNS</t>
  </si>
  <si>
    <t>DNS</t>
  </si>
  <si>
    <t>Mise en place du service sous Windows Server 2016</t>
  </si>
  <si>
    <t>Date de sortie: 21 March 2018; Durée:02h40 min</t>
  </si>
  <si>
    <t>Cette vidéo de formation s'adresse aux administrateurs système souhaitant mettre en place une infrastructure de résolution de noms avec Windows Server 2016.
 La vidéo débute par une présentation du rôle et du fonctionnement d'une infrastructure de résolution de noms.
Un module est ensuite consacré à la configuration des services DNS (Domain Name System) avec l'intégration aux services de domaine Active Directory (AD DS). La mise en oeuvre de la fonctionnalité Round Robin est également détaillée.
Vous poursuivez avec l'étude des différents types de zones DNS (principales, secondaires, Stub), des différents types d'enregistrements de ressources et des redirecteurs DNS. 
La vidéo se termine sur un aspect lié à la sécurité. Vous découvrez ainsi la mise place du protocole DNSSEC ainsi que les stratégies de réponses DNS, apparues sous Windows Server 2016.
Pour chaque thème développé tout au long de la vidéo, outre les informations théoriques, un exercice de scripting avec PowerShell est proposé afin de faciliter son assimilation et sa mise en situation dans le respect des bonnes pratiques.</t>
  </si>
  <si>
    <t>%SITE_CLIENT%/?library_guid=E8D82EA5-98AA-41DF-968F-DA47EDF1F3F0</t>
  </si>
  <si>
    <t xml:space="preserve"> AD DS</t>
  </si>
  <si>
    <t xml:space="preserve"> DNSSEC </t>
  </si>
  <si>
    <t xml:space="preserve"> Domain Name System </t>
  </si>
  <si>
    <t xml:space="preserve"> round robin </t>
  </si>
  <si>
    <t xml:space="preserve"> roundrobin </t>
  </si>
  <si>
    <t xml:space="preserve"> Windows Server 2016 </t>
  </si>
  <si>
    <t xml:space="preserve"> WS 2016 </t>
  </si>
  <si>
    <t>VTDOCSWA</t>
  </si>
  <si>
    <t>Docker Swarm</t>
  </si>
  <si>
    <t>Mise en oeuvre du cluster et déploiement de conteneurs</t>
  </si>
  <si>
    <t>Date de sortie: 19 September 2018; Durée:01h52 min</t>
  </si>
  <si>
    <t>Cette vidéo de formation sur Docker Swarm s'adresse principalement aux administrateurs système et aux personnes en charge du déploiement d'applications. 
 Toutefois, à l'heure du DevOps, les développeurs peuvent également y trouver un intérêt. Elle a pour but de vous donner les connaissances nécessaires pour mettre en oeuvre Docker dans un cluster Swarm, c'est-à-dire sur un réseau de machines. 
Vous commencerez par découvrir comment monter un cluster, de son initialisation à l'ajout de machines, en passant par les principes de promotion et de démotion d'un noeud. 
Vous verrez ensuite comment déployer des conteneurs sur un cluster Swarm et prendrez conscience des avantages de l'orchestration pour automatiser le déploiement et le maintien en conditions opérationnelles d'applications containeurisées. 
Vous poursuivez en mettant en oeuvre cette orchestration dans une première version simple en montant les services manuellement puis au moyen d'une méthode plus avancée utilisant Docker Compose. 
&amp;Agrave; l'issue de cette vidéo, vous aurez les compétences nécessaires pour mettre en oeuvre efficacement un cluster Swarm et y déployer des conteneurs, vous permettant de passer à n'importe quelle échelle une application basée sur des conteneurs.</t>
  </si>
  <si>
    <t>%SITE_CLIENT%/?library_guid=E17B339B-B2CE-4636-B563-59DE23E65D08</t>
  </si>
  <si>
    <t xml:space="preserve">  docker compose </t>
  </si>
  <si>
    <t xml:space="preserve"> docker </t>
  </si>
  <si>
    <t>VTDOCWIN</t>
  </si>
  <si>
    <t>Mise en oeuvre en environnement Windows</t>
  </si>
  <si>
    <t>Date de sortie: 23 July 2018; Durée:02h06 min</t>
  </si>
  <si>
    <t>Cette vidéo de formation s'adresse à tout personne qui souhaite disposer des connaissances nécessaires sur les conteneurs Docker pour réussir leur mise en oeuvre dans un environnement Windows.
Longtemps considéré comme ne pouvant exister que sous Linux, vous commencerez par voir que Docker fonctionne également sous Windows et apprendrez à l'installer sous Windows 10 puis sous Windows Server 2016. Vous verrez ensuite comment manipuler des conteneurs sous Windows et quelles sont leurs spécificités (syntaxe, options avancées, gestion des shells, etc.)
Pour finir, et comme Windows ne se résume pas qu'à une utilisation sur des machines locales, vous découvrirez les différents outils disponibles dans Azure pour gérer des conteneurs :  un registre et un cluster Swarm.</t>
  </si>
  <si>
    <t>%SITE_CLIENT%/?library_guid=70EBFE4E-91ED-47B3-ADA1-C8E81AD812FB</t>
  </si>
  <si>
    <t xml:space="preserve"> cluster Swarm </t>
  </si>
  <si>
    <t>VTESP</t>
  </si>
  <si>
    <t>Démarrez un projet avec la carte ESP8266 NodeMCU et la plateforme MQTT</t>
  </si>
  <si>
    <t>Date de sortie: 21 March 2018; Durée:00h43 min</t>
  </si>
  <si>
    <t>Cette vidéo de formation s'adresse à toute personne  intéressée par les objets connectés et souhaitant réaliser ses projets à  l'aide de la plateforme open source IoT NodeMCU basée sur la carte  électronique ESP8266.
Après une présentation du matériel nécessaire, nous  étudierons la préparation de l'environnement de développement avec  l'installation de l'IDE Arduino, de Bash et du broker Mosquitto.
Afin d'illustrer et de mettre en pratique les différentes  fonctionnalités, la vidéo présente en exemple l'utilisation d'un capteur de  température et d'humidité et montre comment configurer une plateforme MQTT permettant de faciliter la communication entre le capteur et le carte ESP8266.
&amp;Agrave; l'issue de cette formation, vous aurez acquis des  compétences IoT vous permettant de débuter la réalisation de projets DIY avec  la carte ESP8266 NodeMCU.</t>
  </si>
  <si>
    <t>%SITE_CLIENT%/?library_guid=B11D09F1-61E9-4D32-B68B-F44B75B3DDF3</t>
  </si>
  <si>
    <t xml:space="preserve"> broker</t>
  </si>
  <si>
    <t xml:space="preserve"> DHT11 </t>
  </si>
  <si>
    <t xml:space="preserve"> nodemcu </t>
  </si>
  <si>
    <t>VTETHA</t>
  </si>
  <si>
    <t>Les fondamentaux de la sécurité informatique</t>
  </si>
  <si>
    <t>Date de sortie: 18 April 2018; Durée:01h09 min</t>
  </si>
  <si>
    <t>"Connaître l'attaque pour mieux se défendre" ! C'est l'approche retenue dans cette vidéo de formation. Elle s'adresse aux développeurs, administrateurs système ou réseau, administrateurs de base de données, ou encore simples curieux et a pour objectif de démystifier le Ethical Hacking en vous en présentant les fondamentaux.
Vous découvrirez ainsi quels sont les différents types de hackers, leurs motivations et leur méthodologie. Vous verrez également que l'utilisation de certains outils (Kali Linux, Nmap, Metasploit) facilite la récupération d'informations sur vos systèmes pour mieux les infiltrer ensuite. Bien sûr, des recommandations et contre-mesures vous seront présentées pour vous prémunir de chaque type d'attaque décrit.
&amp;Agrave; l'issue de cette vidéo vous disposerez des connaissances de base pour améliorer la sécurité quotidienne de votre Système d'Information et de vos applications.</t>
  </si>
  <si>
    <t>%SITE_CLIENT%/?library_guid=80965A9C-9622-48D5-96A7-2FCD15A00367</t>
  </si>
  <si>
    <t xml:space="preserve"> Hacking éthique </t>
  </si>
  <si>
    <t xml:space="preserve">video sécurité </t>
  </si>
  <si>
    <t>VTETHAFA</t>
  </si>
  <si>
    <t>Les failles applicatives</t>
  </si>
  <si>
    <t>Date de sortie: 19 September 2018; Durée:02h41 min</t>
  </si>
  <si>
    <t>Cette vidéo de formation s'adresse aux développeurs, RSSI ou DSI qui souhaitent appréhender les concepts et les technologies liés au failles applicatives et comprendre les techniques utilisées pour contourner le flux des logiciels dans le but d'exécuter un programme (shellcode).
Afin de tirer pleinement profit de cette vidéo, un minimum de connaissances sur l'assembleur x86, le langage Python, l'architecture d'un ordinateur et la virtualisation est recommandé. 
La vidéo commence par une présentation des principes de base des failles applicatives (segmentation de la mémoire, assembleur, gestion de la pile&amp;hellip;). Vous découvrirez ensuite les outils permettant d'exploiter les failles applicatives sous Linux et sous Windows en testant des programmes simples, toutes protections enlevées, pour mieux comprendre les mécanismes qui entrent en jeu. 
Pour finir, vous étudierez l'exploitation de failles applicatives à distance puis en local et verrez comment il est possible d'incorporer un shellcode.
&amp;Agrave; l'issue de cette vidéo, vous connaîtrez les techniques d'attaque utilisées dans les failles applicatives et serez en mesure de préparer les contre-mesures adéquates.</t>
  </si>
  <si>
    <t>%SITE_CLIENT%/?library_guid=D45B5AD6-6D00-4941-BA9B-69FC27B50243</t>
  </si>
  <si>
    <t xml:space="preserve"> assembleur x86 </t>
  </si>
  <si>
    <t xml:space="preserve"> faille application</t>
  </si>
  <si>
    <t xml:space="preserve"> Shell code </t>
  </si>
  <si>
    <t>VTETHAPE</t>
  </si>
  <si>
    <t>La prise d'empreintes</t>
  </si>
  <si>
    <t>Date de sortie: 19 September 2018; Durée:01h50 min</t>
  </si>
  <si>
    <t>Cette vidéo de formation s'adresse aux informaticiens, aux RSSI ou aux DSI qui souhaitent appréhender les concepts et les technologies liés à la sécurité des systèmes d'informations. Elle vous permettra de comprendre la notion de prise d'empreintes qui permet à un pirate de déterminer la manière d'attaquer.
Afin de tirer pleinement profit de cette vidéo, de bonnes bases en programmation et un minimum de connaissances sur le fonctionnement des réseaux et l'architecture d'un ordinateur sont nécessaires.
La vidéo commence par une présentation du Ethical Hacking et de la notion de prise d'empreintes. Vous étudiez ensuite plus en détail les attaques informatiques. Un module spécifique présente les commandes et les outils spécialisés dans le Google Hacking. Pour finir, vous découvrez les outils nécessaires pour tester la sécurité d'un système, comme la distribution Kali Linux ou le moteur de recherche Shodan.
&amp;Agrave; l'issue de cette vidéo, vous connaîtrez les méthodes et logiciels utilisés par les pirates informatiques pour attaquer. Vous serez ainsi en mesure de préparer les contre-mesures adéquates pour contrer les attaques en général et la récolte d'informations en particulier.</t>
  </si>
  <si>
    <t>%SITE_CLIENT%/?library_guid=30289AD1-7012-4447-9A18-37D5F227C869</t>
  </si>
  <si>
    <t xml:space="preserve"> attaque informatique </t>
  </si>
  <si>
    <t xml:space="preserve"> Google Hacking </t>
  </si>
  <si>
    <t>VTHONO</t>
  </si>
  <si>
    <t>Honolulu</t>
  </si>
  <si>
    <t>Découvrez l'outil graphique d'administration des serveurs Windows</t>
  </si>
  <si>
    <t>Date de sortie: 21 February 2018; Durée:00h21 min</t>
  </si>
  <si>
    <t>Cette vidéo sur Honolulu s'adresse aux administrateurs réseau et techniciens informatiques souhaitant se former à l'administration de serveurs Windows à l'aide de cette solution d'administration graphique disponible pour les versions 2012, 2012 R2 et 2016 de Windows Server.
Après une présentation des prérequis nécessaires à l'utilisation de l'outil, vous découvrirez comment l'installer et le configurer pour gérer vos serveurs sans utiliser les consoles MMC. Vous découvrirez ainsi comment procéder à une administration locale ou à distance.</t>
  </si>
  <si>
    <t>%SITE_CLIENT%/?library_guid=1ED2CE50-62FE-4E0E-8367-4D3492D4F771</t>
  </si>
  <si>
    <t xml:space="preserve"> Honolulu </t>
  </si>
  <si>
    <t xml:space="preserve"> MMC</t>
  </si>
  <si>
    <t>VTJEE</t>
  </si>
  <si>
    <t>Les fondamentaux du développement web en Java</t>
  </si>
  <si>
    <t>Date de sortie: 23 July 2018; Durée:03h21 min</t>
  </si>
  <si>
    <t>Cette vidéo de formation s'adresse aux développeurs Java qui souhaitent développer des applications web avec Java EE. Les exemples de la vidéo s'appuient sur la version 8 mais ils sont toutefois compatibles avec la version précédente : Java EE 7.
Après une présentation générale de la plateforme Java EE, vous mettrez en place l'environnement de développement avec l'IDE Eclipse et le conteneur web Tomcat. Vous découvrirez ensuite les composants essentiels que sont les servlets et les JSP et l'utilisation d'un pool de connexions pour accéder à une base de données relationnelle à l'aide de l'API JDBC.
Vous terminerez avec un focus sur l'utilisation du protocole HTTP/2, une nouveauté prise en charge par Java EE 8.
&amp;Agrave; l'issue de cette vidéo, vous maîtriserez l'essentiel pour démarrer le développement d'une application web avec Java EE et Tomcat.</t>
  </si>
  <si>
    <t>%SITE_CLIENT%/?library_guid=CEF57047-6663-4E69-A318-849A83E357C9</t>
  </si>
  <si>
    <t xml:space="preserve"> Tomcat </t>
  </si>
  <si>
    <t>VTNETC</t>
  </si>
  <si>
    <t>.NET Core</t>
  </si>
  <si>
    <t>L'essentiel du framework de développement</t>
  </si>
  <si>
    <t>Date de sortie: 18 April 2018; Durée:01h47 min</t>
  </si>
  <si>
    <t>Cette vidéo de formation s'adresse aux développeurs web qui souhaitent découvrir le framework .NET Core pour développer leurs applications. 
En guise d'introduction, une présentation de .NET Core vous permettra de mieux comprendre la différence avec les autres frameworks proposés par Microsoft autour des technologies .NET. 
Vous étudierez ensuite différents outils pour démarrer le développement d'applications web .NET Core dans les meilleures conditions, comme l'interface de ligne de commande dotnet, l'éditeur de code Visual Studio Code ou l'IDE Visual Studio.
Pour finir, vous découvrirez l'architecture d'une application .NET Core et quelles sont les considérations à prendre en compte pour l'implémentation d'une application.
Tout au long de cette vidéo, des démonstrations de développement sont réalisées aussi bien sur Windows que sur Linux mais aussi dans un conteneur Docker pour étudier de manière concrète le comportement d'une application .NET Core.</t>
  </si>
  <si>
    <t>%SITE_CLIENT%/?library_guid=F459BBB3-7B3C-40CF-9996-398ECE3D5E7D</t>
  </si>
  <si>
    <t xml:space="preserve"> Visual Studio Code </t>
  </si>
  <si>
    <t xml:space="preserve"> VS Code </t>
  </si>
  <si>
    <t>VTPHMY</t>
  </si>
  <si>
    <t>Utilisez la base de données MySQL dans vos applications web</t>
  </si>
  <si>
    <t>Date de sortie: 21 March 2018; Durée:01h40 min</t>
  </si>
  <si>
    <t>Cette vidéo de formation s'adresse aux développeurs PHP qui souhaitent utiliser des bases de données MySQL dans le cadre du développement d'applications web dynamiques. 
Dans un premier temps, vous découvrirez les possibilités pour connecter PHP à MySQL. Vous étudierez ainsi les librairies existantes, notamment MySQLi et PDO_MySQL, et leurs différences afin de vous aider dans le choix de celle à utiliser. Vous vous attarderez ensuite sur les possibilités offertes par les bibliothèques utilisées par ces librairies.
Une fois la connexion entre PHP et MySQL réalisée, vous pourrez lancer vos premières requêtes SQL en PHP, que ce soit en style procédural ou orienté objet. Vous étudierez également la sécurisation de la connexion entre PHP et MySQL ou encore la gestion des erreurs avec MySQLi. 
La suite de la vidéo se focalise sur la récupération des résultats des requêtes SQL de type SELECT. Vous verrez notamment comment récupérer l'impact de requêtes INSERT ou UPDATE. 
Pour finir, vous aborderez des fonctionnalités plus avancées de MySQL au sein de PHP comme l'utilisation des transactions ou des requêtes préparées.</t>
  </si>
  <si>
    <t>%SITE_CLIENT%/?library_guid=1CD70E8D-B5D0-4443-9898-EB40259E986C</t>
  </si>
  <si>
    <t xml:space="preserve"> insert </t>
  </si>
  <si>
    <t xml:space="preserve"> MariaDB </t>
  </si>
  <si>
    <t xml:space="preserve"> MySQLi </t>
  </si>
  <si>
    <t xml:space="preserve"> PDO_MySQl </t>
  </si>
  <si>
    <t xml:space="preserve"> requête SQL </t>
  </si>
  <si>
    <t xml:space="preserve"> Select </t>
  </si>
  <si>
    <t xml:space="preserve"> update</t>
  </si>
  <si>
    <t>VTPHPFO</t>
  </si>
  <si>
    <t>Envoi, récupération et traitement des données d'une page web (formulaires, sessions, cookies...)</t>
  </si>
  <si>
    <t>Date de sortie: 21 March 2018; Durée:02h01 min</t>
  </si>
  <si>
    <t>Cette vidéo de formation s'adresse aux développeurs PHP qui souhaitent apprendre à récupérer et à traiter les données d'un formulaire pour rendre leurs pages web dynamiques. 
Dans un premier temps, vous étudierez la notion d'URL et découvrirez comment l'utiliser pour récupérer des paramètres. En fonction des paramètres récupérés, vous verrez alors comment il est possible de générer des pages web différentes. 
Vous étudierez ensuite les éléments complexes d'un formulaire HTML comme les input text, les listes déroulantes ou les cases à cocher. Vous verrez également comment récupérer les données transmises par un formulaire et comment les traiter efficacement. 
La suite de la vidéo est l'occasion de détailler des notions telles que les sessions HTTP ou les cookies. Ces outils permettant de stocker des informations spécifiques seront mis en place pour comprendre leur fonctionnement en PHP.
Pour finir, vous étudierez des notions plus avancées comme l'upload de fichiers en PHP et les appels AJAX en JavaScript sans oublier des notions de sécurité liées à la récupération des données et à leur exploitation.</t>
  </si>
  <si>
    <t>%SITE_CLIENT%/?library_guid=FDBB6D38-C938-4679-BE37-E351351574D8</t>
  </si>
  <si>
    <t xml:space="preserve"> input text</t>
  </si>
  <si>
    <t>VTPLSQLPROS</t>
  </si>
  <si>
    <t>Oracle PL/SQL</t>
  </si>
  <si>
    <t>La programmation structurée par la pratique</t>
  </si>
  <si>
    <t>Jean-François  Pacory</t>
  </si>
  <si>
    <t xml:space="preserve">Pacory, Jean-François </t>
  </si>
  <si>
    <t>Date de sortie: 24 July 2018; Durée:01h37 min</t>
  </si>
  <si>
    <t>Cette vidéo de formation s'adresse aux professionnels ou étudiants en informatique qui souhaitent découvrir et comprendre étape par étape les concepts de la programmation structurée avec le langage PL/SQL. 
Tout au long de la vidéo vous découvrirez par la pratique le langage procédural Oracle pour aller au-delà du SQL. Des connaissances de base du langage SQL ainsi que des notions d'algorithmique ou d'analyse de traitement faciliteront cette découverte.
Après une présentation générale du langage procédural PL/SQL et la mise en place de l'environnement de développement Oracle SQL Developer, vous étudierez les types de données, l'exploitation des chaînes de caractères ou encore la gestion des dates. Vous travaillerez ensuite sur les structures logiques avec le développement de conditions et la mise en place de boucles.
Dans la suite de la vidéo, vous découvrirez les tableaux et les collections PL/SQL et verrez comment la programmation objet permet une modélisation métier directement réutilisable pour créer facilement votre schéma de données.
Pour optimiser le code de vos projets, vous apprendrez à créer des paquets de code et des variables. Vous aurez également l'occasion de créer des procédures stockées et des fonctions et bien sûr d'étudier la gestion des erreurs.
Enfin, pour aller plus loin, vous découvrirez certains concepts avancés du SQL repris en PL/SQL ainsi que l'exécution dynamique de vos réalisations.</t>
  </si>
  <si>
    <t>%SITE_CLIENT%/?library_guid=6DD6D61C-D907-4963-B013-A60196FBC339</t>
  </si>
  <si>
    <t xml:space="preserve"> langage procedural </t>
  </si>
  <si>
    <t xml:space="preserve"> Oracle </t>
  </si>
  <si>
    <t xml:space="preserve"> Oracle XE 11g</t>
  </si>
  <si>
    <t xml:space="preserve"> pl sql </t>
  </si>
  <si>
    <t xml:space="preserve"> plsql </t>
  </si>
  <si>
    <t xml:space="preserve"> programmation structurée </t>
  </si>
  <si>
    <t>VTR</t>
  </si>
  <si>
    <t>Les fondamentaux de la programmation R pour la Data Science</t>
  </si>
  <si>
    <t>Aline Deschamps</t>
  </si>
  <si>
    <t>Deschamps, Aline</t>
  </si>
  <si>
    <t>Date de sortie: 18 April 2018; Durée:02h23 min</t>
  </si>
  <si>
    <t>Cette vidéo de formation sur les fondamentaux du langage R s'adresse à toute personne souhaitant commencer à programmer avec ce langage open source dédié à la Data Science. 
Vous commencerez par découvrir les bases essentielles du langage (variables, types, formats, boucles, fonctions) qui vous permettront d'écrire vos propres programmes R. Vous verrez ensuite comment travailler concrètement avec tous types de données (CSV, Excel, SQL, API). Vous pourrez ainsi charger des données, les explorer, les manipuler ou encore en écrire. 
Pour finir, vous aurez également un aperçu des possibilités offertes par ce langage en termes d'analyses statistiques de données et de restitutions graphiques avancées.</t>
  </si>
  <si>
    <t>%SITE_CLIENT%/?library_guid=2FAE3484-6F79-479D-8D84-435F968161B5</t>
  </si>
  <si>
    <t>VTRDO</t>
  </si>
  <si>
    <t>Accédez à tous vos types de données</t>
  </si>
  <si>
    <t>Cette vidéo de formation s'adresse à toute personne souhaitant récupérer des données issues de diverses sources avec le langage R, langage open source dédié à la Data Science.
Après quelques rappels sur R et son environnement R Studio, vous découvrirez, à travers différents exemples de jeux de données, qu'il est très facile d'y accéder et ce quel que soit le format initial (CSV, Excel, base de données relationnelle SQL, API et base de données NoSQL MongoDB).
Pour chaque jeu de données, vous verrez ainsi comment les importer dans R et comment réaliser un exemple de visualisation graphique (nuage de points, graphique en bâtons, nuage de mots ou encore graphiques dynamiques pour le web).</t>
  </si>
  <si>
    <t>%SITE_CLIENT%/?library_guid=2525945B-7FBF-4C31-A71C-C3C33CF1C52D</t>
  </si>
  <si>
    <t xml:space="preserve">video datascience </t>
  </si>
  <si>
    <t>VTRDPLYR</t>
  </si>
  <si>
    <t>Manipulez vos données avec les packages dplyr et tidyr</t>
  </si>
  <si>
    <t>Date de sortie: 20 December 2018; Durée:01h45 min</t>
  </si>
  <si>
    <t xml:space="preserve">Cette vidéo de formation s’adresse à toute personne qui souhaite manipuler des données avec le langage R, langage open source dédié à la Data Science.
Après quelques rappels sur la manière d’accéder avec R à des données issues de différents formats (CSV, Excel, base de données SQL, API web), vous étudierez les possibilités offertes par le package dplyr pour effectuer différentes manipulations de données. Vous apprendrez notamment à filtrer, trier, regrouper, résumer et fusionner aisément des données à l’aide de ce package. Vous découvrirez pour finir quelques exemples de nettoyage de données avec le package tidyr.
</t>
  </si>
  <si>
    <t>%SITE_CLIENT%/?library_guid=5ACCBAFE-71F6-40CA-B7EC-452F2464C3BC</t>
  </si>
  <si>
    <t xml:space="preserve">videos </t>
  </si>
  <si>
    <t>VTREAC</t>
  </si>
  <si>
    <t>Le framework JavaScript pour le développement Front End d'applications web</t>
  </si>
  <si>
    <t>Date de sortie: 21 November 2018; Durée:01h36 min</t>
  </si>
  <si>
    <t>Cette vidéo de formation s'adresse aux développeurs web Front End qui souhaitent réaliser une application web avec le framework React. Pour tirer le meilleur parti de cette vidéo, des connaissances sur le langage JavaScript sont nécessaires.
Après une présentation de React et de ses grands principes de fonctionnement (composants, extension JSX, props et state), vous êtes invité à le mettre en oeuvre dans la réalisation concrète d'un annuaire de services publics. Cette mise en pratique permet de développer l'application, de la création du projet, en passant par la création du composant de recherche, jusqu'à l'affichage des résultats. 
Vous découvrez ainsi comment utiliser le CLI create-react-app qui permet de s'affranchir des configurations complexes. Vous voyez également comment faire appel à des API externes pour récupérer des données et les afficher sur une page web. 
Pour finir, vous étudiez quelques notions qui vous permettent d'aller plus loin avec React, comme les cycles de vie des composants et les fonctions qui y sont rattachées, ou encore le routing côté client.
&amp;Agrave; l'issue de cette vidéo, vous disposerez de bases solides pour exploiter tout le potentiel de React.js dans le développement Front End d'une application web.</t>
  </si>
  <si>
    <t>%SITE_CLIENT%/?library_guid=0045DEBF-54FA-4C7C-8331-16EBB8CBD653</t>
  </si>
  <si>
    <t xml:space="preserve"> CRA </t>
  </si>
  <si>
    <t xml:space="preserve"> create</t>
  </si>
  <si>
    <t xml:space="preserve"> front end </t>
  </si>
  <si>
    <t xml:space="preserve"> frontend </t>
  </si>
  <si>
    <t xml:space="preserve"> JSX </t>
  </si>
  <si>
    <t xml:space="preserve"> Lifecycle methods </t>
  </si>
  <si>
    <t xml:space="preserve"> props </t>
  </si>
  <si>
    <t xml:space="preserve"> react </t>
  </si>
  <si>
    <t xml:space="preserve"> react.js </t>
  </si>
  <si>
    <t xml:space="preserve"> reactjs </t>
  </si>
  <si>
    <t xml:space="preserve"> routing</t>
  </si>
  <si>
    <t xml:space="preserve"> state </t>
  </si>
  <si>
    <t>react</t>
  </si>
  <si>
    <t>VTRESTSYM</t>
  </si>
  <si>
    <t>Symfony</t>
  </si>
  <si>
    <t>Développez une API RESTful</t>
  </si>
  <si>
    <t>Date de sortie: 23 May 2018; Durée:01h31 min</t>
  </si>
  <si>
    <t>Cette vidéo de formation s'adresse à tout développeur PHP sous Symfony (en version 3 au moment du tournage) qui souhaite réaliser une API consommable par tous les types de clients (application native, application web, API tierce ou encore objet connecté) en suivant les standards REST.
Après une présentation de ce qu'est l'architecture REST et une introduction aux API respectant ses principes, vous découvrirez comment tirer parti de Symfony pour réaliser une API REST en allant droit au but, avec le moins de complexité possible. 
Vous découvrirez des outils (Postman, CURL&amp;hellip;) qui vous accompagneront ensuite tout au long de vos développements d'API et vous verrez comment résoudre les problèmes classiques de développement avec FOSRestBundle. 
Enfin, vous apprendrez à parfaire une API REST et à gérer son évolution au fil du temps.
&amp;Agrave; l'issue de cette formation, vous serez ainsi capable de mettre en oeuvre une API REST pour tous les types d'applications mobiles en utilisant le framework Symfony.
Des éléments complémentaires sont en téléchargement sur le site de www.editions-eni.fr.</t>
  </si>
  <si>
    <t>%SITE_CLIENT%/?library_guid=7607DE73-4B1F-4176-9B75-B1467FCA14C5</t>
  </si>
  <si>
    <t xml:space="preserve"> FOSRestBundle</t>
  </si>
  <si>
    <t xml:space="preserve"> RESTful </t>
  </si>
  <si>
    <t xml:space="preserve"> Symfony 3 </t>
  </si>
  <si>
    <t>VTSECSYM</t>
  </si>
  <si>
    <t>Sécurisez l'accès à vos sites et applications web</t>
  </si>
  <si>
    <t>Date de sortie: 23 May 2018; Durée:01h10 min</t>
  </si>
  <si>
    <t>Cette vidéo de formation s'adresse à tout développeur PHP sous Symfony (en version 3 au moment du tournage) qui souhaite sécuriser l'accès à son site ou son application web et mettre en place des règles précises de contrôle d'accès pour les utilisateurs. Pour tirer pleinement profit de cette vidéo, il est préférable d'avoir quelques notions de base sur l'utilisation du framework Symfony.
Après une présentation des concepts de base sur la sécurité avec Symfony, vous apprendrez à sécuriser tout ou partie de votre application avec notamment la mise en place d'une authentification ou le stockage des profils utilisateurs dans une base de données.
Vous verrez ensuite comment gérer les rôles utilisateurs et configurer simplement des contrôles d'accès fins pour que chaque type d'utilisateur ne puisse accéder qu'aux fonctionnalités qui le concernent.
&amp;Agrave; l'issue de cette formation, vous serez ainsi capable de mettre en oeuvre n'importe quelle politique de sécurité dans vos applications web, de la plus simple à la plus élaborée. 
Des éléments complémentaires sont en téléchargement sur le site de www.editions-eni.fr.</t>
  </si>
  <si>
    <t>%SITE_CLIENT%/?library_guid=EC4E81BA-A24F-4D65-AE09-E16DDC2D8281</t>
  </si>
  <si>
    <t xml:space="preserve"> utilisateurs</t>
  </si>
  <si>
    <t>VTSSIS</t>
  </si>
  <si>
    <t>SQL Server Integration Services (SSIS)</t>
  </si>
  <si>
    <t>Date de sortie: 21 November 2018; Durée:01h35 min</t>
  </si>
  <si>
    <t>Cette vidéo de formation sur SQL Server Integration Services (SSIS) s'adresse aux chefs de projet, aux développeurs ou à toute personne qui souhaite appréhender les concepts d'un outil ETL pour améliorer ses compétences sur le chargement et la transformation de données.
Après avoir défini ce qu'est un ETL et présenté SSIS, vous découvrez comment mettre en place un projet grâce aux outils proposés par Microsoft. Vous verrez ensuite comment utiliser différents composants pour manipuler des données et vous apprendrez à utiliser des variables pour paramétrer votre projet.
Enfin, vous verrez comment gérer les erreurs avant de déployer votre package SSIS sur différents environnements puis comment automatiser et planifier le lancement de vos flux de données.
&amp;Agrave; la fin de cette vidéo, vous serez capable de créer vos propres packages SSIS et de réaliser les principaux chargements et les principales transformations de données.
Des éléments complémentaires sont disponibles en téléchargement.</t>
  </si>
  <si>
    <t>%SITE_CLIENT%/?library_guid=B9A7535C-AFDF-4F26-9367-37887649EFB3</t>
  </si>
  <si>
    <t>VTSYMCLI</t>
  </si>
  <si>
    <t>Exploitez le potentiel des commandes CLI</t>
  </si>
  <si>
    <t>Date de sortie: 20 December 2018; Durée:01h24 min</t>
  </si>
  <si>
    <t>Cette vidéo de formation s'adresse à tout développeur PHP  qui souhaite utiliser l'interface en ligne de commande fournie par Symfony (en version 4 au moment du tournage) dans le but de développer plus efficacement une application web. Pour tirer pleinement parti de cette vidéo, il est préférable d'avoir quelques notions de base sur l'utilisation du framework Symfony.
Après une présentation des fonctionnalités offertes par l'interface CLI, vous apprendrez à débuguer plus facilement une application et découvrirez comment il est possible de développer plus rapidement grâce à des outils de génération de code.
Vous verrez ensuite comment créer vos propres commandes CLI. Vous pourrez ainsi mettre en place une interaction avec l'utilisateur, formater des données dans un terminal ou encore mettre en place une barre de progression.
Enfin, vous verrez comment l'utilisation de commandes en CLI permet d'optimiser les performances des applications.
&amp;Agrave; l'issue de cette formation, vous serez ainsi capable de profiter de toute la puissance du CLI Symfony pour augmenter votre productivité ainsi que la qualité de vos applications.</t>
  </si>
  <si>
    <t>%SITE_CLIENT%/?library_guid=E8F36FA2-564D-41E3-91C9-9A18DAA7F042</t>
  </si>
  <si>
    <t xml:space="preserve"> CLI </t>
  </si>
  <si>
    <t xml:space="preserve"> command line interface </t>
  </si>
  <si>
    <t>VTSYMINT</t>
  </si>
  <si>
    <t>Traduisez vos applications web</t>
  </si>
  <si>
    <t>Date de sortie: 20 December 2018; Durée:01h00 min</t>
  </si>
  <si>
    <t xml:space="preserve">Cette vidéo de formation s'adresse à tout développeur PHP sous Symfony (en version 4 au moment du tournage) qui souhaite traduire une application web dans une ou plusieurs langues. Pour tirer pleinement parti de cette vidéo, il est préférable d'avoir quelques notions de base sur l'utilisation du framework Symfony.
Après une présentation des concepts liés à l'internationalisation, vous apprendrez à mettre en place des traductions dans une application Symfony en utilisant le format standard XLIFF.
Vous verrez ensuite quelles sont les bonnes pratiques pour la mise en place de l'internationalisation et comment gérer les problématiques fréquemment rencontrées comme la pluralisation des messages, l’internationalisation des routes ou encore la traduction de contenus provenant d’une base de données.
Enfin, vous apprendrez à utiliser les outils fournis par la communauté Symfony pour optimiser le processus d'internationalisation.
A l'issue de cette vidéo, vous serez ainsi capable de traduire vos applications avec efficacité et dans le respect des bonnes pratiques.
</t>
  </si>
  <si>
    <t>%SITE_CLIENT%/?library_guid=09B7AA6D-5FA0-4DAF-963A-F7C2ECFF5AF9</t>
  </si>
  <si>
    <t xml:space="preserve"> i18n </t>
  </si>
  <si>
    <t xml:space="preserve"> internationalisation </t>
  </si>
  <si>
    <t xml:space="preserve"> XLIFF </t>
  </si>
  <si>
    <t>VTSYMTEST</t>
  </si>
  <si>
    <t>Fiabilisez vos applications avec les tests automatisés</t>
  </si>
  <si>
    <t>Date de sortie: 20 December 2018; Durée:01h28 min</t>
  </si>
  <si>
    <t>Cette vidéo de formation s'adresse à tout développeur PHP sous Symfony (en version 4 au moment du tournage) qui souhaite augmenter la fiabilité et la qualité de ses applications web en réalisant des tests automatisés. Pour tirer pleinement parti de cette vidéo, il est préférable d'avoir quelques notions de base sur l'utilisation du framework Symfony.
Après une présentation générale des tests automatisés, vous découvrirez comment mettre en place des tests unitaires et en quoi consiste le Test Driven Development.
Vous verrez ensuite comment réaliser des tests fonctionnels et en quoi ils diffèrent des tests unitaires. Vous apprendrez ainsi à tirer parti au maximum des librairies tierces disponibles et à écrire des tests en respectant les bonnes pratiques.
Enfin, vous découvrirez comment des outils externes de test peuvent vous aider à les automatiser sur de nombreuses plateformes différentes.
À l'issue de cette vidéo, vous serez capable de réaliser les tests nécessaires pour produire un code fiable et de qualité.</t>
  </si>
  <si>
    <t>%SITE_CLIENT%/?library_guid=F8DEEF18-B718-4C32-8045-41DFFA7D5A3D</t>
  </si>
  <si>
    <t xml:space="preserve"> tests unitaires </t>
  </si>
  <si>
    <t>VTTFS</t>
  </si>
  <si>
    <t>TFS et vos projets Agiles</t>
  </si>
  <si>
    <t>Mise en oeuvre des différents outils</t>
  </si>
  <si>
    <t>Date de sortie: 16 January 2018; Durée:02h16 min</t>
  </si>
  <si>
    <t>Cette vidéo de formation sur Microsoft Team Foundation Server a pour but de vous aider à mettre en oeuvre les différents outils de la plateforme dans le cadre de l'industrialisation de projets de développement. Elle s'adresse aux décideurs, chefs de projet et développeurs désireux de perfectionner la gestion de leurs projets en améliorant la circulation des informations et en augmentant l'efficacité de l'équipe.
Tout au long de la vidéo, le formateur s'appuie sur une mise en situation qui permet de mieux cerner chacun des services proposés par TFS en fonction du métier et de l'étape du projet.
Vous vous glisserez tout d'abord dans la peau d'un décideur qui démarre un nouveau projet basé sur la méthode agile Scrum. Vous pourrez ainsi configurer le projet, participer à la constitution de l'équipe ou encore gérer la planification et la constitution d'un backlog.
Vous découvrirez comment les outils mis à disposition par TFS permettent de suivre l'avancement du projet avec notamment une planification optimisée de vos réunions de travail ou une meilleure attribution des tâches.
Vous aurez ensuite le rôle d'un développeur qui apprend à contrôler le code source en configurant les outils de TFS avec Visual Studio et Git.  Vous étudierez également l'intégration continue et l'automatisation des déploiements au sein de vos différents environnements avec le processus de Build.
Pour terminer, vous découvrirez comment planifier et suivre des campagnes de tests fonctionnels.</t>
  </si>
  <si>
    <t>%SITE_CLIENT%/?library_guid=D6507719-1E22-4370-82AE-2C2471867470</t>
  </si>
  <si>
    <t xml:space="preserve"> backlog </t>
  </si>
  <si>
    <t xml:space="preserve"> déploiement</t>
  </si>
  <si>
    <t xml:space="preserve"> intégration continue </t>
  </si>
  <si>
    <t xml:space="preserve"> planning  </t>
  </si>
  <si>
    <t xml:space="preserve"> Team Foundation Server </t>
  </si>
  <si>
    <t xml:space="preserve">video TFS </t>
  </si>
  <si>
    <t>VB16ACC</t>
  </si>
  <si>
    <t>Date de sortie: 24 October 2017; Durée:03h32 min</t>
  </si>
  <si>
    <t>Cette vidéo de formation sur Access 2016 vous présente les principales fonctionnalités vous permettant de créer et gérer une base de données avec Access 2016.
Après la description de l'environnement, vous verrez comment créer une base de données et gérer les objets qui la composent. Vous verrez comment exploiter les enregistrements par l'intermédiaire d'une feuille de données : saisir les données, les modifier mais aussi, rechercher des enregistrements, les trier, les filtrer&amp;hellip;
Vous apprendrez à créer les tables (créer les champs, définir leur type, définir la clé primaire) et à établir les relations entre les différentes tables de la base de données.
Un module est consacré à la création de formulaires et sous-formulaires ; le module suivant, à la création et la mise en forme de tout type de contrôle pouvant être inséré dans un formulaire ou un état : zone de texte, case à cocher, étiquette de texte, contrôle calculé, liste déroulante, image&amp;hellip;
Vous verrez ensuite comment créer et imprimer un état en regroupant ou pas les enregistrements.
Le module sur les requêtes vous apprendra à sélectionner les enregistrements selon un ou plusieurs critères, à calculer des statistiques, à supprimer ou mettre à jour les enregistrements et à créer des analyses croisées.
Le dernier module traite des fonctionnalités avancées comme la protection ou la conversion de la base de données, l'exportation et l'importation de données.
Pour terminer, sachez que la base de données utilisée dans cette formation est disponible en téléchargement.</t>
  </si>
  <si>
    <t>%SITE_CLIENT%/?library_guid=6E81AA6E-661D-4898-AF2B-342A8D0DCB9F</t>
  </si>
  <si>
    <t>VB16OUT</t>
  </si>
  <si>
    <t>Date de sortie: 25 February 2017; Durée:03h22 min</t>
  </si>
  <si>
    <t>Cette formation vidéo vous présente dans le détail les principales fonctions du logiciel de messagerie Microsoft® Outlook 2016.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messages&amp;hellip;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t>
  </si>
  <si>
    <t>%SITE_CLIENT%/?library_guid=4F6BAC1C-9CF5-4EB3-86FB-A5CA98D4C15A</t>
  </si>
  <si>
    <t>VB16POW</t>
  </si>
  <si>
    <t>Date de sortie: 16 January 2017; Durée:06h07 min</t>
  </si>
  <si>
    <t>Cette vidéo de formation vous présente dans le détail, les différentes fonctions du logiciel de présentations Microsoft® PowerPoint 2016 ; elle s'adresse à toute personne désirant découvrir et approfondir l'ensemble de ses fonctionnalités. Après la description du nouvel 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l'arrière-plan...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minutage des diapositives, l'enregistrer au format vidéo afin de réutiliser l'animation dans d'autres présentations. 
Le dernier module présente les fonctionnalités de travail collaboratif : vous verrez ainsi somment créer des commentaires, comparer des présentations, protéger une présentation par mot de passe ou à l'aide d'une signature électronique.
Pour terminer, sachez que des exercices d'application sont disponibles en téléchargement.</t>
  </si>
  <si>
    <t>%SITE_CLIENT%/?library_guid=6E260700-A466-41B7-8997-6DA2F2EB3D41</t>
  </si>
  <si>
    <t>VB16PRO</t>
  </si>
  <si>
    <t>Gestion de projet</t>
  </si>
  <si>
    <t>Méthodologie et mise en pratique avec Project 2016</t>
  </si>
  <si>
    <t>Date de sortie: 26 February 2017; Durée:03h45 min</t>
  </si>
  <si>
    <t>Cette vidéo est avant tout destinée aux personnes qui souhaitent gérer un projet avec Microsoft Project Professionnel 2016 mais qui ne sont pas nécessairement des professionnels de la gestion de projets.
Dans cette vidéo, vous verrez les éléments méthodologiques sur la gestion de projets, en tout cas les éléments de base. Ensuite, vous découvrirez l'environnement du logiciel Microsoft Project Professionnel 2016 notamment les différentes interfaces puisque c'est un logiciel un peu plus complexe que les autres outils de la suite Microsoft.
Une fois l'interface présentée, nous verrons comment cadrer un projet, comment le planifier, c'est-à-dire en définissant les tâches, en les ordonnançant. Puis nous verrons comment gérer les ressources et comment les affecter aux tâches identifiées préalablement.
Une fois défini notre plan projet avec les tâches et les ressources, nous nous concentrerons sur le suivi du projet. Nous terminerons cette formation vidéo avec la gestion d'un projet agile avec Project 2016.</t>
  </si>
  <si>
    <t>%SITE_CLIENT%/?library_guid=24028741-F794-4959-A8BA-19586DCD7587</t>
  </si>
  <si>
    <t>VB5LIB</t>
  </si>
  <si>
    <t>Découvrez Calc, Writer et Impress</t>
  </si>
  <si>
    <t>Cynthia  Le guyader</t>
  </si>
  <si>
    <t xml:space="preserve">Le guyader, Cynthia </t>
  </si>
  <si>
    <t>Date de sortie: 22 May 2017; Durée:02h40 min</t>
  </si>
  <si>
    <t>Après une présentation de l'environnement de travail de LibreOffice, cette vidéo vous permettra de découvrir le tableur Calc, le traitement de texte Writer et Impress, le logiciel de présentations qui permet de créer des diaporamas.
Dans le module Calc, vous verrez comment saisir différents contenus dans une feuille de calcul, mettre en place des formules et utiliser des fonctions automatiques. Vous apprendrez à mettre en forme vos tableaux en vue de les imprimer et comment créer des graphiques afin de présenter et d'analyser vos données chiffrées.
Dans le module Writer, vous découvrirez comment créer un document simple, par exemple un courrier, et comment le mettre en forme rapidement. Vous verrez ensuite des fonctionnalités très utiles pour mettre en forme des documents plus longs : les styles, les en-têtes et pieds de page ou encore l'orientation des pages.
Enfin, vous découvrirez comment créer une présentation avec Impress. Vous apprendrez à créer des diapositives et à les mettre en forme de façon homogène sur l'ensemble du diaporama. Vous verrez également comment insérer des objets graphiques et ajouter des effets d'animation afin de rendre vos diaporamas plus attractifs.</t>
  </si>
  <si>
    <t>%SITE_CLIENT%/?library_guid=53681B4F-7BD3-4CF6-BCF2-9490C79C5B97</t>
  </si>
  <si>
    <t xml:space="preserve"> Libre Office</t>
  </si>
  <si>
    <t>VCR16WINA</t>
  </si>
  <si>
    <t>Mise en oeuvre et administration d'une infrastructure de serveurs</t>
  </si>
  <si>
    <t>Bertrand Goapper</t>
  </si>
  <si>
    <t>Goapper, Bertrand</t>
  </si>
  <si>
    <t>Date de sortie: 4 June 2017; Durée:08h48 min</t>
  </si>
  <si>
    <t>Cette vidéo s'adresse aux administrateurs systèmes déjà familiarisés avec les environnements Windows Server 2008 ou 2012 et souhaitant découvrir et/ou mettre en oeuvre Windows Server 2016.
Dans ce contexte, elle se concentre plus spécifiquement sur les aspects installation, stockage, virtualisation et haute disponibilité offerts par Windows Server 2016.
Nous commencerons par une partie liée à l'installation et au déploiement sous ses différentes formes (Core, Nano ou graphique), que ce soit par la méthode traditionnelle ou par le biais d'outils tels que WDS ou MDT.
Nous continuerons par la gestion du stockage, sous forme de disques physiques ou virtuels, ainsi que sa mise en oeuvre avec PowerShell, les pools de stockage ou iSCSI.
Nous aborderons ensuite la partie virtualisation avec la mise en oeuvre d'Hyper-V. Nous étudierons les différentes fonctionnalités et nouveautés, avant d'approfondir la mise en oeuvre du stockage et du réseau et les différentes possibilités de création et de gestion des machines virtuelles.
Nous traiterons ensuite des conteneurs Windows et Docker, qu'ils soient directement implémentés sur le serveur ou via des machines virtuelles. Nous verrons leurs composants, les différentes options d'installation et leur gestion.
La partie suivante s'intéressera aux options de haute disponibilité offertes par Windows Server 2016 que ce soit au travers des clusters traditionnels, clusters Hyper-V et réplicas Hyper-V ou l'équilibrage de charge réseau via la fonctionnalité NLB.
Nous finirons par la gestion et la surveillance de Windows Server 2016, en particulier les mises à jour via le rôle WSUS et les outils de maintenance et de surveillance intégrés au système ainsi que les possibilités qu'ils offrent en terme de monitoring historique ou en temps réel.</t>
  </si>
  <si>
    <t>VIDÉO DE COURS ENREGISTRÉS</t>
  </si>
  <si>
    <t>%SITE_CLIENT%/?library_guid=2D44EC27-A092-4E16-BC8A-3975DDCF5DA3</t>
  </si>
  <si>
    <t xml:space="preserve"> vidéo Windows server</t>
  </si>
  <si>
    <t>VCR28JAV</t>
  </si>
  <si>
    <t>Java SE</t>
  </si>
  <si>
    <t>Les fondamentaux du développement (2e édition)</t>
  </si>
  <si>
    <t>Date de sortie: 22 February 2017; Durée:07h47 min</t>
  </si>
  <si>
    <t>Cette vidéo de formation s'adresse à toute personne initiée au développement logiciel et désireuse d'apprendre les fondamentaux du développement en Java.
Elle va vous permettre d'acquérir les bases de la technologie et du langage Java, de la syntaxe aux APIs en passant par la programmation orientée objet. Vous apprendrez ainsi à développer des programmes, à compiler et exécuter du code, le tout dans l'environnement de développement intégré, Eclipse, une référence dans le développement Java aujourd'hui.
Une bonne connaissance d'un langage de programmation structuré est indispensable. La pratique d'un langage objet est un plus, même si les fondamentaux seront développés pendant cette formation.
Après une introduction sur l'historique et sur les principes de la plateforme de développement Java, nous étudierons les bases de la syntaxe, la structuration des programmes, les types de données, les opérateurs et les structures de contrôles, en passant par tous les concepts d'algorithmie appliqués au langage Java.
Pour démarrer sur la programmation orientée objet, nous commencerons par introduire les concepts fondamentaux relatifs aux classes et aux objets. Nous décrirons ensuite les principes de base que sont l'encapsulation, l'héritage et le polymorphisme. 
Puis, nous expliquerons des notions un peu plus avancées sur la programmation orientée objet ; les packages pour la structuration des programmes, les interfaces et la gestion des erreurs avec les exceptions. Les nouveautés de la plate-forme Java 8 seront également présentées, notamment les interfaces fonctionnelles et les expressions lambdas.
Nous détaillerons ensuite quelques APIs importantes de la plateforme Java, que sont les collections et la gestion des flux d'entrées/sorties. Pour compléter cet apprentissage des APIs Java, nous décrirons l'API Log4J, la référence aujourd'hui en termes de journalisation dans les applications Java.
Enfin, nous conclurons cette formation par le développement logiciel en intégrant la notion de test et notamment la notion de test unitaire, en mettant en oeuvre le framework JUnit, la référence Java pour l'écriture et l'exécution de tests unitaires.</t>
  </si>
  <si>
    <t>%SITE_CLIENT%/?library_guid=FEDB390C-40A8-4085-8E49-B4CE33893730</t>
  </si>
  <si>
    <t xml:space="preserve"> JSE </t>
  </si>
  <si>
    <t xml:space="preserve"> log4j </t>
  </si>
  <si>
    <t xml:space="preserve">POO </t>
  </si>
  <si>
    <t>VE16EXCBOR</t>
  </si>
  <si>
    <t>Tableaux de bord avec Excel et Power BI</t>
  </si>
  <si>
    <t>Synthétiser les données pour piloter la performance</t>
  </si>
  <si>
    <t>Date de sortie: 13 July 2017; Durée:03h47 min</t>
  </si>
  <si>
    <t xml:space="preserve">Cette vidéo de formation vous montre en détail comment mettre en place des tableaux de bord interactifs avec Excel et Power BI (Power Pivot, Power Map et Power View).
Elle s'adresse à toute personne, manager, décideur, directeur mais aussi gérant de PME ou artisan, ayant besoin d'une représentation claire et précise de son activité afin d'aider à mettre en place la stratégie de l'entreprise.
Elle s'appuie sur les outils communément présents en entreprise, à savoir Excel et les outils Power Pivot, Power Map et Power View de la suite Power BI.
Après une introduction présentant le processus de mise en place d'un tableau de bord et la présentation des règles à connaître pour réaliser des graphiques et visualisations de données propres et efficaces, vous découvrirez comment créer tableaux et graphiques croisés dynamiques avec Excel (version 2016).
Le module suivant vous présente la création complète d'un premier tableau de bord pour représenter la performance commerciale : comment créer la liste de données, les différents tableaux croisés dynamiques, mettre en valeur à l'aide des mises en forme conditionnelles, rendre le tableau interactif avec les segments, créer un graphique croisé dynamique&amp;hellip;
Vous verrez ensuite comment travailler avec un modèle de données avant d'importer les données et d'utiliser Power Map pour créer le second tableau de bord qui permettra de représenter géographiquement les données.
Vous apprendrez à optimiser l'importation des données grâce à Power Pivot et à les compléter en y ajoutant des calculs grâce au langage DAX et aux mesures.
Le troisième tableau de bord réalisé dans cette vidéo est un tableau de suivi de la performance : il comprend des graphiques de comparaison, des graphiques de tendance (sparklines), un contrôle toupie, de l'interactivité grâce aux segments&amp;hellip;
Le dernier module est consacré à la réalisation de tableaux de bord avec Power View : il vous présente, entre autres, les particularités de Power View que sont les Drill down et les graphiques multiples.
Résolument pratique, les exemples réalisés suivent un processus commun :
- de la source de données : comment mettre en place les listes de données ou bien importer les données nécessaires pour mettre en place un tableau de bord,
- à l'analyse des données : comment synthétiser les données pour les rendre exploitables,
- et réaliser la mise en place de tableaux de bord interactifs et visuels.
Les données nécessaires à la réalisation des exemples ainsi que les versions finales des différents tableaux de bord sont disponibles en téléchargement.
</t>
  </si>
  <si>
    <t>%SITE_CLIENT%/?library_guid=56116DC8-079D-4E3A-B961-A3E648446C76</t>
  </si>
  <si>
    <t>VE365OFFCOLL</t>
  </si>
  <si>
    <t>Office 365 : quel outil pour collaborer ?</t>
  </si>
  <si>
    <t>Les groupes, Sharepoint, Teams, Yammer...</t>
  </si>
  <si>
    <t>Date de sortie: 26 June 2017; Durée:03h48 min</t>
  </si>
  <si>
    <t>Cette vidéo de formation a pour objectif de vous montrer comment exploiter les outils Office 365 pour travailler de manière collaborative au sein de votre organisation.
Après une introduction au travail collaboratif ainsi qu'aux principaux outils Office 365, vous découvrirez en détail comment travailler concrètement de manière collaborative au travers des six principales composantes de la collaboration.
Ainsi, vous verrez tout d'abord comment créer et gérer un groupe avec les quatre principaux outils de travail collaboratif proposés par Office 365 : Teams, Yammer, SharePoint et les groupes Office 365.
Puis, vous apprendrez à communiquer efficacement avec les outils Office 365 tels que Teams, Yammer, les groupes Office 365 et Skype Entreprise.
Ensuite, vous découvrirez comment partager les informations, qu'il s'agisse de fichiers avec les groupes Office 365 et Teams, de documents avec SharePoint, d'informations diverses avec Yammer et les flux d'activités de SharePoint ou de notes avec OneNote.
Au sein des groupes, la co-production et la collaboration autour des documents est une activité importante qui sera présentée au travers de l'utilisation des outils Office Online, OneNote ainsi que SharePoint et Yammer.
Puis, nous aurons une présentation de l'utilisation d'Outlook, de Skype, des groupes Office 365, de Teams, de OneNote et d'Office Online pour organiser et réaliser efficacement des réunions.
Ensuite, le gestionnaire de tâches d'Outlook et l'outil Planner seront présentés pour illustrer les capacités d'Office 365 à faciliter la planification et la gestion collaborative des tâches.
Enfin, nous terminerons sur quelques conseils pour choisir le bon outil pour collaborer en fonction de vos besoins.</t>
  </si>
  <si>
    <t>%SITE_CLIENT%/?library_guid=C0EEB0AF-DDB7-4C75-98CE-77A0F6E5F08B</t>
  </si>
  <si>
    <t xml:space="preserve"> Office Web Access </t>
  </si>
  <si>
    <t>VEINTDVIZ</t>
  </si>
  <si>
    <t>Introduction à la datavisualisation</t>
  </si>
  <si>
    <t>Collecter, traiter et représenter les données</t>
  </si>
  <si>
    <t>Thomas Fournaise</t>
  </si>
  <si>
    <t>Fournaise, Thomas</t>
  </si>
  <si>
    <t>Date de sortie: 18 February 2017; Durée:02h11 min</t>
  </si>
  <si>
    <t>Cette vidéo de formation, qui débute par un rapide historique sur la datavisualisation, a pour but de vous aider à comprendre quelles sont les règles à respecter pour créer des graphiques efficaces. Elle s'adresse aux décideurs, aux chefs de projet, aux créatifs mais également aux développeurs qui veulent découvrir comment les biais peuvent influer nos décisions et notre manière d'interpréter les données.
Nous verrons qu'une mauvaise représentation graphique peut induire en erreur le lecteur et mener à de mauvaises décisions. Ainsi, au cours de cette vidéo, nous verrons quels processus mettre en oeuvre pour récolter les données puis les traiter avant de les afficher. Nous évoquerons aussi les règles à respecter pour appliquer le bon type de graphique, comment le réaliser et le mettre en forme de façon efficiente en choisissant les bonnes couleurs et les bons axes de lecture.
Quelques séquences de mise en pratique vous montrent concrètement comment récolter, traiter les données et concevoir des graphiques pertinents (Excel, Tableau, Sanddance, CartoDB...).
Après avoir débuté en SSII comme architecte ERP pour plusieurs grands groupes internationaux, Thomas FOURNAISE est devenu chef de projet en se spécialisant sur les projets autour de la donnée et de la datavisualisation. &amp;Agrave; ce titre, il a animé plusieurs conférences et ateliers notamment au Devoxx France, au DevFest et au Web2day à Nantes.</t>
  </si>
  <si>
    <t>%SITE_CLIENT%/?library_guid=BFAEF2D0-AE22-4C5D-95A8-83D4A2E09BEE</t>
  </si>
  <si>
    <t xml:space="preserve"> borel </t>
  </si>
  <si>
    <t xml:space="preserve"> cartes bing </t>
  </si>
  <si>
    <t xml:space="preserve"> cartes choroplethes </t>
  </si>
  <si>
    <t xml:space="preserve"> cartoDB </t>
  </si>
  <si>
    <t xml:space="preserve"> échantillon </t>
  </si>
  <si>
    <t xml:space="preserve"> edward tufte </t>
  </si>
  <si>
    <t xml:space="preserve"> effet barnum </t>
  </si>
  <si>
    <t xml:space="preserve"> fréquence de base </t>
  </si>
  <si>
    <t xml:space="preserve"> geographic heat map </t>
  </si>
  <si>
    <t xml:space="preserve"> gestalt </t>
  </si>
  <si>
    <t xml:space="preserve"> google refine </t>
  </si>
  <si>
    <t xml:space="preserve"> import.io </t>
  </si>
  <si>
    <t xml:space="preserve"> loi des séries </t>
  </si>
  <si>
    <t xml:space="preserve"> mackinlay </t>
  </si>
  <si>
    <t xml:space="preserve"> mediane </t>
  </si>
  <si>
    <t xml:space="preserve"> mode </t>
  </si>
  <si>
    <t xml:space="preserve"> moyenne </t>
  </si>
  <si>
    <t xml:space="preserve"> nettoyage des données </t>
  </si>
  <si>
    <t xml:space="preserve"> open refine </t>
  </si>
  <si>
    <t xml:space="preserve"> opendata </t>
  </si>
  <si>
    <t xml:space="preserve"> paradoxe de simpson </t>
  </si>
  <si>
    <t xml:space="preserve"> plotly </t>
  </si>
  <si>
    <t xml:space="preserve"> quartet d'Anscombe </t>
  </si>
  <si>
    <t xml:space="preserve"> sanddance </t>
  </si>
  <si>
    <t xml:space="preserve"> semiologie graphique </t>
  </si>
  <si>
    <t xml:space="preserve"> variables visuelles de bertin </t>
  </si>
  <si>
    <t xml:space="preserve"> webscraper.io </t>
  </si>
  <si>
    <t xml:space="preserve"> webscraping </t>
  </si>
  <si>
    <t xml:space="preserve">dataviz </t>
  </si>
  <si>
    <t>VGCCPHOCU</t>
  </si>
  <si>
    <t>Photoshop CC</t>
  </si>
  <si>
    <t>Cas d'usage et bonnes pratiques</t>
  </si>
  <si>
    <t>Philippe Perraud</t>
  </si>
  <si>
    <t>Perraud, Philippe</t>
  </si>
  <si>
    <t>Date de sortie: 18 September 2017; Durée:02h57 min</t>
  </si>
  <si>
    <t>Cette vidéo de formation a pour objectif de vous montrer comment réaliser les principales corrections avec Photoshop CC. 
Elle est destinée à toute personne, connaissant ou non Photoshop, et désireuse d'apprendre rapidement à utiliser cet incontournable outil de retouche d'images.
Cette formation vous permettra d'acquérir rapidement les bonnes techniques pour le traitement de vos images grâce à des séquences courtes de cas d'usage.
Elle débute par deux modules sur l'optimisation des images qui comprend le recadrage et la réduction du poids de l'image. Les modules suivants traitent de la colorimétrie de l'image : la correction ou le remplacement d'une couleur dans l'image ainsi que les retouches de luminosité et de contraste. 
Nous verrons ensuite le travail sur la suppression de l'arrière-plan, la création de photomontage et de panoramique. 
Nous améliorerons le rendu de la photo par la suppression des plongées ou contre-plongées et par la création de flous.
Nous utiliserons les outils de dessin pour créer des motifs ou bien des formes grâce au pinceau.
Puis nous nous intéresserons à l'outil Texte pour écrire sur une courbe, écrire à l&amp;lsquo;intérieur d'une forme, appliquer une image à l'intérieur d'un texte ou bien encore faire des effets de lumière sur  un texte.
Enfin, nous verrons comment plaquer de la matière ou du texte sur une surface.
Afin que vous puissiez par vous-même réaliser ces cas d'usage, nous mettons à votre disposition les fichiers correspondants : les images des premiers modules sont accessibles à partir du lien de téléchargement Fichiers complémentaires à télécharger et l'intégralité des images peut être téléchargé à partir du site Github : https://github.com/EditionsENI/Photoshop_CC</t>
  </si>
  <si>
    <t>%SITE_CLIENT%/?library_guid=CCF92D20-4704-4C10-B2C5-AF1DF8F291CD</t>
  </si>
  <si>
    <t>VT16EXCSA</t>
  </si>
  <si>
    <t>Administration d'une infrastructure de messagerie</t>
  </si>
  <si>
    <t>Date de sortie: 24 July 2017; Durée:02h59 min</t>
  </si>
  <si>
    <t>Cette vidéo de formation s'adresse aux administrateurs d'Exchange Server 2016. Elle a pour objectif de leur présenter les concepts et procédures nécessaires à l'administration des objets destinataires (utilisateurs, contacts et groupes) de l'infrastructure de messagerie de Microsoft.
Dans un premier temps, nous présenterons les outils d'administration d'Exchange Server 2016 en passant en revue les outils web et les outils de scripting, notamment Exchange Management Shell qui s'appuie sur la puissance de PowerShell.
La suite de la vidéo traitera de l'administration des objets destinataires en commençant par énumérer les spécificités des différents types de boîtes aux lettres disponibles ainsi que les principales tâches administratives qui leurs sont liées. Nous détaillerons ensuite les différents types de groupes de distribution en portant une attention particulière sur les capacités de modération qui leurs sont associées. Quelques exemples de commandes Shell seront ensuite présentés afin d'illustrer les thématiques présentées précédemment.
Pour finir, nous étudierons la gestion des listes d'adresses permettant de configurer la segmentation des objets destinataires s'il est par exemple nécessaire d'héberger plusieurs entreprises au sein d'une seule organisation Exchange.
Des éléments complémentaires sont disponibles en téléchargement.</t>
  </si>
  <si>
    <t>%SITE_CLIENT%/?library_guid=D2FB6320-B0A1-429E-9470-B46CDBD7D956</t>
  </si>
  <si>
    <t xml:space="preserve"> boites aux lettres </t>
  </si>
  <si>
    <t xml:space="preserve"> boîtes aux lettres </t>
  </si>
  <si>
    <t xml:space="preserve"> Exchange Management Shell </t>
  </si>
  <si>
    <t xml:space="preserve"> listes d'adresses</t>
  </si>
  <si>
    <t xml:space="preserve"> objets destinataires </t>
  </si>
  <si>
    <t xml:space="preserve">video serveurs applicatifs </t>
  </si>
  <si>
    <t>VT16EXCSDE</t>
  </si>
  <si>
    <t>Préparez et déployez votre infrastructure de messagerie</t>
  </si>
  <si>
    <t>Date de sortie: 21 April 2017; Durée:02h17 min</t>
  </si>
  <si>
    <t>Cette vidéo de formation s'adresse aux administrateurs d'Exchange Server 2016. Elle a pour objectif de leur apprendre à préparer puis déployer l'infrastructure de messagerie de Microsoft.
Dans un premier temps, nous présenterons Exchange Server 2016 en passant en revue les nouveautés fonctionnelles et les nouveautés de l'architecture, notamment la nouvelle place du rôle Boîte aux lettres. Dans le module suivant, nous détaillerons les mécanismes d'intégration d'Exchange Server à Active Directory et au DNS. 
La suite de la vidéo traitera de la mise en place de l'infrastructure nécessaire à l'installation d'Exchange Server 2016 en commençant par énumérer les prérequis logiciel et matériel. Nous reviendrons ensuite sur les différentes méthodes de déploiement, les calculs de dimensionnement d'une infrastructure ainsi que sur les stratégies de cohabitation et de migration avec les précédentes versions d'Exchange Server.
Pour finir, nous étudierons la configuration minimum à prévoir pour rendre opérationnel notre serveur de messagerie dans le cas d'une infrastructure simple (routage SMTP, sécurisation d'Outlook, Autodiscover, MAPI/HTTP).</t>
  </si>
  <si>
    <t>%SITE_CLIENT%/?library_guid=32EC5BDF-5D25-4BE3-A758-9EE5D67AB9D5</t>
  </si>
  <si>
    <t xml:space="preserve"> Autodiscover </t>
  </si>
  <si>
    <t xml:space="preserve"> dimensionnement </t>
  </si>
  <si>
    <t xml:space="preserve"> exchange server </t>
  </si>
  <si>
    <t xml:space="preserve"> HTTP</t>
  </si>
  <si>
    <t xml:space="preserve"> MAPI </t>
  </si>
  <si>
    <t xml:space="preserve"> video exchange server</t>
  </si>
  <si>
    <t>VT16SHAS</t>
  </si>
  <si>
    <t>Installation et mise en oeuvre d'un intranet collaboratif</t>
  </si>
  <si>
    <t>Date de sortie: 28 October 2017; Durée:07h10 min</t>
  </si>
  <si>
    <t>Cette vidéo de formation sur SharePoint Server 2016 s'adresse aux administrateurs système et responsables informatiques. Outre l'installation et la configuration d'une ferme SharePoint à serveur unique vous serez guidé sur la conception d'une collection de sites simple. Vous étudierez ainsi les fonctionnalités de gestion de contenu, les principales applications de services et différents scénarios de travail.
Après une présentation de la gamme SharePoint et de la terminologie liée au produit, nous détaillerons l'installation, les premières tâches de configuration puis l'administration du produit. Nous utiliserons ensuite les objets constituant les sites comme les bibliothèques, les listes et les types de contenu pour créer une collection de sites au travers d'exemples de gestion de contenu.
La configuration d'applications de service livrées avec SharePoint Server Edition Standard sera également présentée, à savoir le service de gestion des applications, le service de métadonnées gérées, le service de gestion des profils utilisateurs, l'application de service de recherche et l'accès aux données externes avec Business Data Connectivity.
Nous étudierons ensuite différents scénarios de travail utilisant la gestion des pages de sites, les alertes utilisateurs puis les fonctionnalités de collaboration comme la gestion d'archives, la configuration du centre des enregistrements et les stratégies de gestion du cycle de vie des données. Nous effectuerons également l'installation et la configuration d'Office Online Server. 
Enfin, nous détaillerons l'intégration et l'utilisation du composant SQL Server Reporting Services avec SharePoint.
Les solutions utilisateurs construites dans cette formation sont disponibles en téléchargement.</t>
  </si>
  <si>
    <t>%SITE_CLIENT%/?library_guid=05C0C060-BC48-4AB9-A4EE-36C44E9F5AA8</t>
  </si>
  <si>
    <t xml:space="preserve"> bdc </t>
  </si>
  <si>
    <t xml:space="preserve"> Business Data Connectivity </t>
  </si>
  <si>
    <t xml:space="preserve"> collection de site </t>
  </si>
  <si>
    <t xml:space="preserve"> ferme </t>
  </si>
  <si>
    <t xml:space="preserve"> listes </t>
  </si>
  <si>
    <t xml:space="preserve"> Office Online Server </t>
  </si>
  <si>
    <t xml:space="preserve"> OOS </t>
  </si>
  <si>
    <t xml:space="preserve"> SQL Server Reporting services </t>
  </si>
  <si>
    <t xml:space="preserve"> ssrs</t>
  </si>
  <si>
    <t xml:space="preserve">video serveur </t>
  </si>
  <si>
    <t>VT16WINAD</t>
  </si>
  <si>
    <t>Mise en place et gestion d'une infrastructure Active Directory</t>
  </si>
  <si>
    <t>Date de sortie: 6 November 2017; Durée:03h53 min</t>
  </si>
  <si>
    <t>Cette vidéo de formation s'adresse aux administrateurs système qui souhaitent découvrir et comprendre une infrastructure Active Directory sous Windows Server 2016.
Après la description d'un contexte d'entreprise, la vidéo présente les concepts importants d'Active Directory : les différents états d'un serveur (Autonome, Membre, Contrôleur de domaine), la création d'une forêt Active Directory ou encore les groupes dans un domaine Active Directory qui permettront aux utilisateurs de récupérer leurs droits. 
La suite de la vidéo détaille les différences entre les stratégies de groupe et les préférences de stratégie de groupe et présente notamment le déploiement d'applications à l'aide d'une stratégie de groupe. Enfin, les dernières séquences décrivent l'utilisation de PowerShell pour automatiser l'administration d'Active Directory.
Pour chaque thème développé, outre les informations théoriques, une séquence de mise en application est proposée afin de faciliter son assimilation et sa mise en situation dans le respect des bonnes pratiques.</t>
  </si>
  <si>
    <t>%SITE_CLIENT%/?library_guid=3C6A6D79-718F-42A8-B751-C6041E348373</t>
  </si>
  <si>
    <t xml:space="preserve"> foret </t>
  </si>
  <si>
    <t xml:space="preserve"> strategie de group </t>
  </si>
  <si>
    <t xml:space="preserve"> strategie de groupe </t>
  </si>
  <si>
    <t xml:space="preserve"> Windows serveur </t>
  </si>
  <si>
    <t>VT16WINADA</t>
  </si>
  <si>
    <t>Administration avancée d'une infrastructure Active Directory</t>
  </si>
  <si>
    <t>Date de sortie: 27 November 2017; Durée:03h42 min</t>
  </si>
  <si>
    <t>Cette vidéo de formation s'adresse aux administrateurs et ingénieurs système souhaitant maîtriser l'administration avancée d'une infrastructure Active Directory sous Windows Server 2016.
Le formateur commence par détailler le fonctionnement et le rôle des maîtres d'opérations au sein même d'Active Directory, puis présente les sites Active directory ainsi que le clonage des contrôleurs de domaine.
Un module est consacré à la maintenance d'une forêt Active Directory avec l'étude de la sauvegarde et de la restauration. Le fonctionnement de la réplication est également détaillé et mis en oeuvre.
Pour finir, la sécurité est traitée à travers l'installation de contrôleurs de domaine en lecture seule (RODC) et la mise en place de LAPS pour sécuriser les mots de passe des comptes locaux. Le formateur transmet dans ce module quelques recommandations sur ces différents sujets.
Pour chaque thème développé, outre les informations théoriques, une séquence de mise en application est proposée afin de faciliter son assimilation et sa mise en situation dans le respect des bonnes pratiques.</t>
  </si>
  <si>
    <t>%SITE_CLIENT%/?library_guid=315DB316-279F-458C-84A9-591C13641F24</t>
  </si>
  <si>
    <t xml:space="preserve"> controleur de domaine </t>
  </si>
  <si>
    <t xml:space="preserve"> contrôleur de domaine </t>
  </si>
  <si>
    <t xml:space="preserve"> laps</t>
  </si>
  <si>
    <t xml:space="preserve"> maitre d'opération </t>
  </si>
  <si>
    <t xml:space="preserve"> maître d'opération </t>
  </si>
  <si>
    <t>VT2ION</t>
  </si>
  <si>
    <t>Ionic 2</t>
  </si>
  <si>
    <t>Développez vos applications multiplateformes</t>
  </si>
  <si>
    <t>Date de sortie: 18 September 2017; Durée:02h09 min</t>
  </si>
  <si>
    <t>Cette vidéo s'adresse aux développeurs qui souhaitent apprendre à créer des applications mobiles multiplateformes avec le framework Ionic 2, en tirant le meilleur parti possible des fonctionnalités de cette nouvelle version. La vidéo s'appuie sur des technologies web de nouvelle génération comme TypeScript et Angular 2. Elle nécessite des connaissances minimales sur ces technologies pour en profiter pleinement.
Afin de mettre en pratique les différentes fonctionnalités, la vidéo présente la mise en place d'un projet qui consiste à enregistrer vos humeurs tout au long de la journée sur une application mobile.
Après un rappel sur les mécanismes de Cordova et une présentation des nouveautés offertes par Ionic 2, la vidéo commence par l'installation de l'environnement de développement.
Vous verrez ensuite comment utiliser les différents composants graphiques de Ionic 2, comment mettre en place des services métier ou intégrer un concept de navigation entre plusieurs pages. Pour terminer, la mise en place d'un plugin natif permettant de joindre une photo à une humeur sera détaillée.
&amp;Agrave; l'issue de cette vidéo, vous serez donc en mesure de créer des applications simples avec Ionic 2 pour iOS ou Android.</t>
  </si>
  <si>
    <t>%SITE_CLIENT%/?library_guid=904254D6-176B-4845-B184-9B5791A33096</t>
  </si>
  <si>
    <t xml:space="preserve"> Cordova</t>
  </si>
  <si>
    <t>VT365OFFA</t>
  </si>
  <si>
    <t>Date de sortie: 24 June 2017; Durée:02h45 min</t>
  </si>
  <si>
    <t>Cette vidéo s'adresse aussi bien aux administrateurs système qu'aux consultants ou architectes désireux d'en savoir plus sur l'administration de la plateforme collaborative de Microsoft. Il n'est pas nécessaire d'avoir des connaissances avancées sur Office 365 pour suivre cette vidéo.
Nous commençons par une présentation des fonctionnalités accessibles via le panneau d'administration : gestion des utilisateurs, gestion des groupes, gestion du licensing... Ensuite, nous entrons dans le vif du sujet avec la configuration de ce qui est couramment appelé un « tenant » dans le jargon Office 365 : de l'ouverture d'une demande de service, à l'ajout d'un domaine personnalisé en passant par la création des utilisateurs et groupes ou encore l'attribution du bon licensing, vous saurez administrer efficacement Office 365. Enfin, nous ferons un tour d'horizon des différents centres d'administration : Exchange Online, Skype Entreprise, SharePoint Online, OneDrive Entreprise et Yammer.</t>
  </si>
  <si>
    <t>%SITE_CLIENT%/?library_guid=F5B17551-69E2-4F2D-9DF7-229A0EBB66A9</t>
  </si>
  <si>
    <t xml:space="preserve"> Exchange Online </t>
  </si>
  <si>
    <t xml:space="preserve"> licensing </t>
  </si>
  <si>
    <t xml:space="preserve"> OneDrive Entreprise </t>
  </si>
  <si>
    <t xml:space="preserve"> SharePoint Online </t>
  </si>
  <si>
    <t xml:space="preserve"> Skype Entreprise </t>
  </si>
  <si>
    <t xml:space="preserve"> Yammer</t>
  </si>
  <si>
    <t>VT4ANG</t>
  </si>
  <si>
    <t>Angular 4</t>
  </si>
  <si>
    <t>Développer des applications web robustes avec JavaScript</t>
  </si>
  <si>
    <t>Date de sortie: 3 December 2017; Durée:02h06 min</t>
  </si>
  <si>
    <t>Cette vidéo de formation s'adresse aux développeurs qui  souhaitent concevoir des applications web dynamiques avec Angular 4.  Une connaissance de base des langages HTML, CSS et JavaScript est indispensable pour tirer pleinement parti de cette vidéo. Une première  approche du développement avec AngularJS est également un plus.
Afin d'illustrer et de mettre en pratique les différentes  fonctionnalités, la vidéo présente en fil rouge la réalisation d'une  application qui a pour but de rechercher des informations sur l'univers du  film Star Wars.
Après une présentation du framework Angular, la vidéo  commence avec l'installation de l'environnement de développement et des  différents outils. Vous entrez ensuite dans le vif du sujet avec le  développement de composants et de vues, la mise en place de  services capables d'interagir avec un serveur HTTP et une API  REST. Enfin, vous terminez avec l'étude du concept de navigation entre  plusieurs écrans.
&amp;Agrave; l'issue de cette vidéo, vous serez en mesure de créer une  première application complète avec Angular 4.</t>
  </si>
  <si>
    <t>%SITE_CLIENT%/?library_guid=8C374A5F-B94D-4DA2-858C-9055992C5C41</t>
  </si>
  <si>
    <t xml:space="preserve"> AngularJS </t>
  </si>
  <si>
    <t xml:space="preserve"> API Rest</t>
  </si>
  <si>
    <t>VT7C17VIS</t>
  </si>
  <si>
    <t>Thierry Douchet</t>
  </si>
  <si>
    <t>Douchet, Thierry</t>
  </si>
  <si>
    <t>Date de sortie: 3 September 2017; Durée:01h56 min</t>
  </si>
  <si>
    <t>Cette vidéo de formation sur le langage C#, dans sa version 7, s'adresse à tous les développeurs désireux d'en apprendre les fondamentaux. Cet apprentissage est basé sur des démonstrations concrètes réalisées sous Visual Studio 2017 et a pour objectif de vous rendre opérationnel le plus rapidement possible.
Après une présentation de la structure et du déroulement d'un programme, nous présenterons les bases du langage, à savoir les différents types de données. Nous apprendrons à les faire cohabiter en réalisant des conversions au sein de différentes expressions. 
Nous manipulerons ensuite les différentes structures de contrôles mises à disposition : les structures alternatives permettant d'effectuer un traitement ou non et les structures itératives permettant de répéter un traitement. 
Nous étudierons enfin les méthodes : création, surcharge, types d'arguments à leur passer, attribution de valeurs par défaut ou encore définition sous forme de membres d'expressions. Nous verrons également les dernières nouveautés du langage, notamment les fonctions locales, les valeurs de retour multiples et la possibilité de rendre lisibles les valeurs numériques importantes permettant d'alléger le code.</t>
  </si>
  <si>
    <t>%SITE_CLIENT%/?library_guid=2586E3E5-5EED-4421-8665-2F6D91FAB405</t>
  </si>
  <si>
    <t xml:space="preserve"> développeur </t>
  </si>
  <si>
    <t xml:space="preserve"> développeurs </t>
  </si>
  <si>
    <t xml:space="preserve"> expressions </t>
  </si>
  <si>
    <t xml:space="preserve"> méthodes </t>
  </si>
  <si>
    <t xml:space="preserve"> structures </t>
  </si>
  <si>
    <t xml:space="preserve"> types </t>
  </si>
  <si>
    <t xml:space="preserve"> Visual Studio 2017</t>
  </si>
  <si>
    <t>VT7CCL</t>
  </si>
  <si>
    <t>C# 7 sous Visual Studio 2017</t>
  </si>
  <si>
    <t>Maîtrisez le concept des classes</t>
  </si>
  <si>
    <t>Date de sortie: 27 November 2017; Durée:01h42 min</t>
  </si>
  <si>
    <t>Cette vidéo de formation sur C# 7 s'adresse à tous les développeurs désireux de maîtriser le concept de classes pour l'appliquer dans différents types d'applications. Cette formation est basée sur des démonstrations concrètes réalisées sous Visual Studio 2017 et a pour objectif de vous rendre opérationnel le plus rapidement possible.
Vous apprendrez tout d'abord à concevoir des classes en respectant une démarche objet et en protégeant vos données à l'aide du concept d'encapsulation. Vous serez ainsi amené à définir des propriétés (lecture, écriture&amp;hellip;) pour accéder aux différents attributs protégés.
Le formateur présentera ensuite le cycle de vie des objets. Vous étudierez ainsi la création d'instances de classe, la mise en oeuvre de mécanismes d'initialisation à l'aide des constructeurs, la réalisation d'un traitement avant la libération effective des objets. Vous verrez également comment le langage gère la mémoire à l'aide du garbage collector. Les dernières nouveautés du langage seront présentées, et notamment la possibilité de définir des déconstructeurs qui permettent d'extraire les différents champs d'un objet.
Dans la suite de la vidéo, vous manipulerez les différents objets par envoi de message. Vous créerez des méthodes de classes et spécifierez les différents contextes d'utilisation de l'attribut static.
Pour finir, vous apprendrez à structurer vos applications en utilisant les espaces de nommage, vous favoriserez la réutilisation du code en concevant des DLL et vous étudierez la façon de faire évoluer vos applications avec les méthodes d'extensions.</t>
  </si>
  <si>
    <t>%SITE_CLIENT%/?library_guid=B0695B3B-65A2-4E42-8E81-50C26390BCB9</t>
  </si>
  <si>
    <t xml:space="preserve"> C#7 </t>
  </si>
  <si>
    <t xml:space="preserve"> constructeurs </t>
  </si>
  <si>
    <t xml:space="preserve"> déconstructeurs </t>
  </si>
  <si>
    <t xml:space="preserve"> DLL </t>
  </si>
  <si>
    <t xml:space="preserve"> espace de nommage </t>
  </si>
  <si>
    <t xml:space="preserve"> garbage collector </t>
  </si>
  <si>
    <t xml:space="preserve"> instance de clase </t>
  </si>
  <si>
    <t xml:space="preserve"> méthodes d'exetension</t>
  </si>
  <si>
    <t xml:space="preserve"> static </t>
  </si>
  <si>
    <t xml:space="preserve"> VS 2017 </t>
  </si>
  <si>
    <t>VT7CEF</t>
  </si>
  <si>
    <t>C# 7 et Entity Framework</t>
  </si>
  <si>
    <t>Maîtrisez l'accès aux données</t>
  </si>
  <si>
    <t>Date de sortie: 20 December 2017; Durée:01h51 min</t>
  </si>
  <si>
    <t>Cette vidéo de formation s'adresse à tous les développeurs d'applications en langage C# (dans sa version 7) désireux d'utiliser Entity Framework pour l'accès aux données. Afin de tirer pleinement profit de cette vidéo, des prérequis sur les connaissances de base du langage C# sont nécessaires. Cet apprentissage est basé sur des démonstrations concrètes réalisées sous Visual Studio 2017 et a pour objectif de vous rendre opérationnel le plus rapidement possible.
La vidéo commence par une présentation du requêtage avec LINQ qui montre notamment la façon d'effectuer des requêtes sur des collections. Les différents modes de requêtage et les différentes syntaxes utilisables sont ainsi détaillés. Vous verrez comment rechercher des objets en appliquant des filtres, comment extraire les champs désirés ou comment utiliser les différents opérateurs d'agrégats.  
La suite de la vidéo détaille la mise en oeuvre d'Entity Framework. Vous apprendrez ainsi à l'installer, à définir des chaînes de connexion et à créer la classe de « Contexte » sur laquelle Entity Framework s'appuie pour effectuer le mapping. Vous étudierez également la création de tables à partir des classes métiers en utilisant le Code First. Vous verrez comment configurer des tables en utilisant l'API Fluent ou les Data Annotations et vous apprendrez à initialiser des tables lors de leur création.
Enfin, vous serez amené à réaliser différentes opérations comme la recherche de données dans des tables, l'insertion, la modification ou la suppression de données à l'aide de LINQ to Entities. Vous verrez également comment effectuer des requêtes en SQL natif. Pour finir, vous apprendrez à utiliser Entity Framework à partir d'une base de données existante.</t>
  </si>
  <si>
    <t>%SITE_CLIENT%/?library_guid=E2F75155-BE3E-4F44-87F9-997BD4CA7017</t>
  </si>
  <si>
    <t xml:space="preserve">  videos </t>
  </si>
  <si>
    <t xml:space="preserve"> API Fluent </t>
  </si>
  <si>
    <t xml:space="preserve"> code first </t>
  </si>
  <si>
    <t xml:space="preserve"> data annotations</t>
  </si>
  <si>
    <t xml:space="preserve"> Entity Framework </t>
  </si>
  <si>
    <t xml:space="preserve"> LINQ </t>
  </si>
  <si>
    <t xml:space="preserve"> LINQ to Entities </t>
  </si>
  <si>
    <t xml:space="preserve">video C# 7 </t>
  </si>
  <si>
    <t>VT7PHP</t>
  </si>
  <si>
    <t>PHP7</t>
  </si>
  <si>
    <t>Initiation au langage et développement d'un mini blog</t>
  </si>
  <si>
    <t>Pierre  Cassat</t>
  </si>
  <si>
    <t xml:space="preserve">Cassat, Pierre </t>
  </si>
  <si>
    <t>Date de sortie: 22 June 2017; Durée:02h12 min</t>
  </si>
  <si>
    <t>Cette vidéo de formation s'adresse aux développeurs qui souhaitent s'orienter vers le langage PHP, aux webmasters qui sont amenés à travailler sur des solutions utilisant ce langage mais aussi aux curieux qui voudraient s'en faire une idée.  
Tout au long de cette vidéo, nous étudierons l'ensemble du langage dans son écriture procédurale (non-orientée objet), qui nous permettra d'appréhender de façon simple toute l'amplitude de ce que propose ce langage. Nous verrons qu'il n'a rien à envier aux langages typés ou client et pourquoi c'est un bon choix pour des applications professionnelles de haut niveau.
Nous comprendrons également le fonctionnement du web, et particulièrement celui du protocole HTTP sur lequel reposent principalement les applications PHP. Nous mesurerons la simplicité de son implémentation, clé de son succès incontesté sur l'ensemble des sites web actuels (rappelons que des sites comme Facebook ou Wikipédia sont codés en PHP).
Nous commencerons donc par présenter les différentes étapes de l'histoire de PHP, ainsi que les bases de ce langage (son écriture, son fonctionnement, ses fonctionnalités&amp;hellip;), puis nous le mettrons ensuite en application à travers la programmation d'une petite application de type « blog ». 
Au terme de cette vidéo, vous aurez toutes les cartes en main pour aller plus loin et commencer vos propres applications PHP.
Des éléments complémentaires sont disponibles en téléchargement.</t>
  </si>
  <si>
    <t>%SITE_CLIENT%/?library_guid=5C753F25-989A-43E1-88B3-A3D15D7E9F73</t>
  </si>
  <si>
    <t xml:space="preserve">  procedural </t>
  </si>
  <si>
    <t xml:space="preserve"> procédural </t>
  </si>
  <si>
    <t>VTAPPGO</t>
  </si>
  <si>
    <t>Langage Go</t>
  </si>
  <si>
    <t>Apprenez à développer une application web</t>
  </si>
  <si>
    <t>Date de sortie: 27 February 2017; Durée:01h40 min</t>
  </si>
  <si>
    <t>Cette vidéo de formation est destinée aux développeurs qui souhaitent découvrir le langage Go. Elle a pour objectif de vous apprendre à créer vos premières applications avec Go.
Nous débuterons cette vidéo par un aperçu de l'architecture de Go, en le comparant avec d'autres langages comme Java ou Python. Nous installerons ensuite l'environnement de développement qui nous permettra de compiler des applications Go pour notre système d'exploitation. Nous créerons ensuite une première application simple qui nous permettra de passer en revue les différents éléments du langage. Nous terminerons ensuite par la réalisation d'un serveur web qui exposera une API REST, afin de pouvoir consulter des devises et le cours des monnaies.
Des éléments complémentaires sont disponibles en téléchargement.</t>
  </si>
  <si>
    <t>%SITE_CLIENT%/?library_guid=82A6943D-1755-48EF-B15D-0C721CF9FB1D</t>
  </si>
  <si>
    <t xml:space="preserve"> golang </t>
  </si>
  <si>
    <t xml:space="preserve"> Rest </t>
  </si>
  <si>
    <t>VTARDSC</t>
  </si>
  <si>
    <t>Arduino et Scratch</t>
  </si>
  <si>
    <t>Maîtrisez la programmation de votre microcontrôleur</t>
  </si>
  <si>
    <t>Sébastien  Canet</t>
  </si>
  <si>
    <t xml:space="preserve">Canet, Sébastien </t>
  </si>
  <si>
    <t>Date de sortie: 30 April 2017; Durée:02h37 min</t>
  </si>
  <si>
    <t>Cette vidéo de formation s'adresse à toute personne intéressée par la création d'objets intelligents animés par une carte Arduino. Tout en apprenant à la programmer avec Scratch, vous approfondirez vos connaissances de la carte électronique (composants logiques et analogiques). Vous serez ainsi capable de gérer toutes les entrées/sorties de votre système et d'être complètement autonome sur n'importe lequel de vos projets.
Nous commencerons par quelques rappels sur la constitution classique d'une carte Arduino, sur la notion d'état logique ainsi que sur son pilotage avec le langage Scratch 2. Ces rappels vous permettront de mieux comprendre les exemples de projets mécatroniques qui suivront : potentiomètre et autres composants analogiques, PWM, sonar, servomoteurs, buzzer, etc.
Pour finir, nous terminerons par la présentation de nouveaux logiciels de programmation (mBlock, KittenBlock, Ardublockly, Blockly@rduino) et de nouveaux matériels.
Tout au long de cette vidéo nous progresserons dans les manipulations et dans la maîtrise du raisonnement algorithmique et du code qui en découle, dans le respect des bonnes pratiques de la programmation.
Des éléments complémentaires sont disponibles en téléchargement.</t>
  </si>
  <si>
    <t>%SITE_CLIENT%/?library_guid=8B458777-004C-430A-967C-8949E3DCC5E3</t>
  </si>
  <si>
    <t xml:space="preserve"> Ardublockly </t>
  </si>
  <si>
    <t xml:space="preserve"> Blockly@rduino </t>
  </si>
  <si>
    <t xml:space="preserve"> kittenblock </t>
  </si>
  <si>
    <t xml:space="preserve"> mBlock </t>
  </si>
  <si>
    <t>VTATA</t>
  </si>
  <si>
    <t>Microsoft Advanced Threat Analytics (ATA)</t>
  </si>
  <si>
    <t>Sécurisez votre système d'information</t>
  </si>
  <si>
    <t>Date de sortie: 4 November 2017; Durée:02h08 min</t>
  </si>
  <si>
    <t>Cette vidéo de formation a pour objectif de vous faire découvrir la solution Microsoft ATA qui répond aux besoins de mobilité et de sécurité des entreprises. La vidéo s'adresse aux administrateurs, ingénieurs et architectes qui souhaitent approfondir leurs connaissances en matière de sécurité avec les technologies Microsoft.
 Vous commencerez par une présentation rapide de Microsoft ATA avant d'étudier comment choisir et penser l'architecturede cette solution. Vous entrerez ensuite dans le vif du sujet avec l'installation et l'administration de la solution en milieu professionnel. Vous apprendrez aussi à configurer le port mirroring sur Hyper-V.
Vous terminerez en effectuant différents tests d'intrusion et en apprenant à réaliser le dépannage de la solution.</t>
  </si>
  <si>
    <t>%SITE_CLIENT%/?library_guid=2BDF43E9-0251-4868-B165-68DB5B48BF55</t>
  </si>
  <si>
    <t xml:space="preserve"> attaque </t>
  </si>
  <si>
    <t xml:space="preserve"> Hyperv </t>
  </si>
  <si>
    <t xml:space="preserve"> malveillant</t>
  </si>
  <si>
    <t xml:space="preserve"> mirroring </t>
  </si>
  <si>
    <t xml:space="preserve"> test intrusion </t>
  </si>
  <si>
    <t>VTCERASP</t>
  </si>
  <si>
    <t>Apprenez à traiter les mesures des capteurs environnementaux</t>
  </si>
  <si>
    <t>Date de sortie: 28 March 2017; Durée:02h30 min</t>
  </si>
  <si>
    <t>Cette vidéo de formation s'adresse à toute personne débutante dans le domaine des objets connectés. Afin d'en profiter pleinement, des notions en programmation seront les bienvenues.
Elle a pour objectif de vous apprendre à réaliser un montage électronique à l'aide de votre Raspberry Pi 3 (modèle B), pour récupérer les informations d'un capteur DHT11 (température et humidité), d'un « HAT » ou issue d'une API comme Netatmo. 
Puis, à l'aide de la MEAN Stack, vous serez capable de créer une courbe de température sur un site web sous Angular.js et de l'envoyer dans le Cloud Azure de Microsoft.
Des éléments complémentaires sont disponibles en téléchargement sur le site.</t>
  </si>
  <si>
    <t>%SITE_CLIENT%/?library_guid=0E2B5A4D-1430-4744-A79D-40B1ECDB46F3</t>
  </si>
  <si>
    <t xml:space="preserve"> capteur </t>
  </si>
  <si>
    <t xml:space="preserve"> connectés </t>
  </si>
  <si>
    <t xml:space="preserve"> hat </t>
  </si>
  <si>
    <t xml:space="preserve"> MEAN </t>
  </si>
  <si>
    <t xml:space="preserve"> Netatmo </t>
  </si>
  <si>
    <t xml:space="preserve"> objets </t>
  </si>
  <si>
    <t xml:space="preserve"> raspberrypi</t>
  </si>
  <si>
    <t xml:space="preserve"> stack </t>
  </si>
  <si>
    <t>VTCLRASP</t>
  </si>
  <si>
    <t>Apprenez à récupérer les données de votre compteur Linky</t>
  </si>
  <si>
    <t>Date de sortie: 18 April 2017; Durée:01h33 min</t>
  </si>
  <si>
    <t>Cette vidéo de formation s'adresse à toute personne débutante dans le domaine des objets connectés.
Afin d'en profiter pleinement, des notions en programmation seront les bienvenues. 
Elle a pour objectif de vous apprendre à récupérer des informations, grâce à votre Raspberry Pi 3 modèle B, en provenance du compteur Linky via la Télé Information Cliente (TIC). Vous utiliserez des technologies telles que Node.js ou Angular.js pour les afficher. Puis, à l'aide de la MEAN Stack, vous serez capable d'afficher ces données sous forme d'historique de consommation et de les envoyer dans le Cloud Azure de Microsoft.
Des éléments complémentaires sont disponibles en téléchargement sur le site www.editions-eni.fr et une documentation en ligne est à disposition sur Github : https://github.com/EditionsENI/raspberry-linky.</t>
  </si>
  <si>
    <t>%SITE_CLIENT%/?library_guid=19DEC28E-7368-4613-8AE9-AAC6C0E2D82B</t>
  </si>
  <si>
    <t xml:space="preserve"> développement</t>
  </si>
  <si>
    <t>VTDES</t>
  </si>
  <si>
    <t>Concevoir des applications robustes</t>
  </si>
  <si>
    <t>Date de sortie: 1 April 2017; Durée:01h33 min</t>
  </si>
  <si>
    <t>Cette vidéo de formation s'adresse aux développeurs, architectes et chefs de projet qui souhaitent améliorer la disponibilité, la résilience ou la capacité de leurs applications, qu'elles soient web, client-serveur voire mobiles. Les techniques décrites sont applicables à un grand nombre de langages, de bases de données ou d'environnements de production, qu'ils soient cloud ou hébergés en interne. 
De plus en plus d'applications doivent répondre à des contraintes de disponibilité ou d'élasticité fortes. En parallèle, les techniques d'hébergement de ces applications sont en pleine mutation : virtualisation, cloud public ou privé, conteneurs, etc. Ces nouveaux modes d'hébergement apportent de nouvelles problématiques : erreurs transientes (ou micro-coupures), indisponibilité partielle de services, performances non-prévisibles.
Vous découvrirez dans cette vidéo comment mettre en pratique des modèles de conception - ou design patterns - permettant de rendre vos applications plus robustes en s'adaptant à la charge plus facilement. Nous étudierons également la façon de préparer vos applications à une montée en charge, que cela soit au niveau de la partie applicative ou des données. Enfin, nous aborderons quelques principes clés pour manager et surveiller vos applications en fonction de leur mode d'hébergement.
Des éléments complémentaires sont disponibles en téléchargement.</t>
  </si>
  <si>
    <t>%SITE_CLIENT%/?library_guid=D832E8BD-7B87-4E34-9E16-BDC16B0D9975</t>
  </si>
  <si>
    <t xml:space="preserve"> conception</t>
  </si>
  <si>
    <t xml:space="preserve"> erreurs transientes, résilience </t>
  </si>
  <si>
    <t xml:space="preserve"> scalable </t>
  </si>
  <si>
    <t>VTEXRE</t>
  </si>
  <si>
    <t>Optimisez vos recherches de motifs textuels</t>
  </si>
  <si>
    <t>Date de sortie: 18 September 2017; Durée:01h43 min</t>
  </si>
  <si>
    <t>Cette vidéo de formation s'adresse à toute personne souhaitant comprendre et maîtriser les expressions régulières, que vous soyez développeur de logiciel ou utilisateur d'outils informatiques.
Qu'on les appelle expressions régulières, expressions rationnelles, pattern de recherche ou encore REGEX, il s'agit d'un outil puissant de recherche de motifs textuels qui, une fois maîtrisé, s'avère être un véritable atout.
Après avoir défini ce que sont les expressions régulières, vous les étudierez en en créant de toute pièce. Vous pourrez notamment découvrir les métacaractères ou le rôle des différents opérateurs dont les opérateurs de répétition. Vous approfondirez ensuite avec les ensembles de caractères.
Enfin, vous découvrirez des notions plus avancées sur les expressions régulières, ainsi que la façon de les optimiser afin d'améliorer leurs performances.</t>
  </si>
  <si>
    <t>%SITE_CLIENT%/?library_guid=96E78152-3751-40C4-98E2-800A41667776</t>
  </si>
  <si>
    <t xml:space="preserve"> expression rationnelle </t>
  </si>
  <si>
    <t xml:space="preserve"> metacaractère </t>
  </si>
  <si>
    <t xml:space="preserve"> métacaractère </t>
  </si>
  <si>
    <t xml:space="preserve"> pattern de recherche </t>
  </si>
  <si>
    <t xml:space="preserve"> regex </t>
  </si>
  <si>
    <t>VTFORXAM</t>
  </si>
  <si>
    <t>Créez votre première application avec Xamarin.Forms</t>
  </si>
  <si>
    <t>Date de sortie: 2 March 2017; Durée:02h00 min</t>
  </si>
  <si>
    <t>Cette vidéo de formation est destinée aux développeurs qui souhaitent faire leurs premiers pas avec Xamarin, le framework qui permet le développement d'applications mobiles multiplateformes. Elle a pour objectif de vous apprendre à créer des applications simples avec Xamarin.
Des connaissances en C# et Visual Studio sont un plus pour profiter pleinement de cette vidéo.
Nous débuterons par la compréhension des mécanismes de Xamarin, puis nous installerons l'environnement de développement, avant de créer un premier projet : une application permettant de convertir des devises en voyage. Nous passerons ensuite en revue les différents composants visuels qui permettent de construire simplement des interfaces et mettrons en oeuvre plusieurs mécanismes comme la navigation, un système d'onglet ou encore le pattern MVVM pour aboutir à votre première application mobile avec Xamarin.
Des éléments complémentaires sont disponibles en téléchargement.</t>
  </si>
  <si>
    <t>%SITE_CLIENT%/?library_guid=942A680E-5000-4F7F-A458-A1E9471DE790</t>
  </si>
  <si>
    <t xml:space="preserve"> pattern </t>
  </si>
  <si>
    <t xml:space="preserve"> visual Studio </t>
  </si>
  <si>
    <t xml:space="preserve"> Xamarin</t>
  </si>
  <si>
    <t>VTGTL</t>
  </si>
  <si>
    <t>Gestion de tests logiciels</t>
  </si>
  <si>
    <t>Présentation de la méthode et des principaux livrables</t>
  </si>
  <si>
    <t>Date de sortie: 29 May 2017; Durée:02h06 min</t>
  </si>
  <si>
    <t>Cette vidéo de formation s'adresse aux chefs de projet, aux test-managers ainsi qu'aux concepteurs/testeurs confirmés souhaitant monter en compétences. Elle a pour objectif de vous apprendre les bases de la gestion des tests d'un projet informatique, dans un cadre industrialisé.
Nous débuterons par un module présentant les principaux concepts et les différents types de tests afin de bien préciser le vocabulaire.
Nous suivrons ensuite l'approche préconisée par l'International Software Testing Quality Board (ISTQB) : une analyse des risques et exigences permettant de dégager une stratégie de test. Nous détaillerons ainsi un plan de test décrivant un périmètre théorique puis un périmètre réel de test prenant en compte les éventuelles dégradations applicatives et environnementales. Puis, nous présenterons également l'estimation de charge. Nous continuerons en suivant les étapes du processus : la préparation de jeux d'essai pertinents, la rédaction des tests fonctionnels puis des tests techniques. Ensuite, nous examinerons la phase d'exécution des tests. Celle-ci débute par des tests d'acceptation préliminaires qui sont destinés à valider la possibilité matérielle de dérouler les campagnes prévues. Nous étudierons ensuite le processus de gestion des observations. Nous finirons en traitant le cas particulier des tests en méthode AGILE (et plus précisément SCRUM).
Des éléments complémentaires sont disponibles en téléchargement sur le site.</t>
  </si>
  <si>
    <t>%SITE_CLIENT%/?library_guid=F3F8F3E9-3017-44FF-9845-B0316F899EE9</t>
  </si>
  <si>
    <t xml:space="preserve"> acceptation </t>
  </si>
  <si>
    <t xml:space="preserve"> campagne  </t>
  </si>
  <si>
    <t xml:space="preserve"> exécution </t>
  </si>
  <si>
    <t xml:space="preserve"> exigence </t>
  </si>
  <si>
    <t xml:space="preserve"> fonctionnel </t>
  </si>
  <si>
    <t xml:space="preserve"> périmètre </t>
  </si>
  <si>
    <t xml:space="preserve"> technique </t>
  </si>
  <si>
    <t xml:space="preserve"> testeurs </t>
  </si>
  <si>
    <t xml:space="preserve"> testing </t>
  </si>
  <si>
    <t>VTHTCSJA</t>
  </si>
  <si>
    <t>HTML, CSS et JavaScript</t>
  </si>
  <si>
    <t>Les fondamentaux du développement web</t>
  </si>
  <si>
    <t>Date de sortie: 18 September 2017; Durée:02h21 min</t>
  </si>
  <si>
    <t>Cette vidéo s'adresse à toute personne qui souhaite débuter dans le développement web en apprenant les fondamentaux des langages HTML, CSS et JavaScript. L'objectif est de présenter ces trois langages clés du web : HTML pour la construction de pages web, CSS pour la mise en forme des éléments et JavaScript pour ajouter du comportement dynamique.
La vidéo commence par une présentation du développement web puis vous amène rapidement à créer une première page web statique. Vous passerez ensuite en revue les balises fondamentales de HTML5 permettant de construire des formulaires et d'afficher diverses informations. Puis, vous utiliserez CSS3 pour agrémenter votre page et lui offrir un rendu plus ergonomique. Enfin, vous étudierez JavaScript qui permet de dynamiser une page en validant les éléments d'un formulaire et en les modifiant dynamiquement à l'écran.
&amp;Agrave; l'issue de cette vidéo, vous serez donc capable de créer vos premières applications web et pourrez ainsi aborder des frameworks de plus haut niveau comme jQuery, Angular ou Ionic.</t>
  </si>
  <si>
    <t>%SITE_CLIENT%/?library_guid=7A4DAE36-AD29-49B1-9AD5-A57B0EC92845</t>
  </si>
  <si>
    <t>VTJQU</t>
  </si>
  <si>
    <t>Maîtrisez les concepts de base</t>
  </si>
  <si>
    <t>Stéphane Belkheraz</t>
  </si>
  <si>
    <t>Belkheraz, Stéphane</t>
  </si>
  <si>
    <t>Date de sortie: 4 March 2017; Durée:03h40 min</t>
  </si>
  <si>
    <t>Cette vidéo de formation s'adresse à un public de développeurs débutants désirant acquérir les concepts de base de JavaScript et jQuery. Elle vous permettra d'apprendre à écrire du code structuré basé sur les évènements en utilisant les sélecteurs appropriés et de maîtriser les bonnes pratiques en terme de développement « coté client ». 
Dans un premier temps, nous listerons quelques bases de JavaScript incontournable. Puis, nous apprendrons à manipuler les différents types de sélecteurs ainsi que le DOM. Nous terminerons cette vidéo par la compréhension et la gestion des évènements.
Des éléments complémentaires sont disponibles en téléchargement.</t>
  </si>
  <si>
    <t>%SITE_CLIENT%/?library_guid=04D5AA98-9E5F-4DE5-A355-4C83DAD2EC03</t>
  </si>
  <si>
    <t xml:space="preserve">  sélecteurs </t>
  </si>
  <si>
    <t xml:space="preserve"> évènements </t>
  </si>
  <si>
    <t>VTKOT</t>
  </si>
  <si>
    <t>Les bases indispensables pour développer des applications Android</t>
  </si>
  <si>
    <t>Cette vidéo de formation sur le langage Kotlin s'adresse aux développeurs, et principalement aux développeurs Java, désireux de découvrir ce langage pour ensuite concevoir leurs applications Android. 
Le formateur commence par faire une présentation de Kotlin et détaille notamment les avantages à choisir ce langage. Il s'attache ensuite à vous en faire découvrir les fondamentaux (main, types, variables, structures de contrôles&amp;hellip;) et ses différentes fonctions. 
Dans la suite de la vidéo, le formateur traite de la programmation orientée objet avec Kotlin puis termine avec une démonstration du développement d'une application sous Android Studio avec l'extension ANKO.
&amp;Agrave; l'issue de cette formation, vous n'hésiterez plus à choisir le langage Kotlin pour développer vos applications Android.</t>
  </si>
  <si>
    <t>%SITE_CLIENT%/?library_guid=89346DCE-7BD5-4B65-892F-20F912AA97C1</t>
  </si>
  <si>
    <t xml:space="preserve"> Android</t>
  </si>
  <si>
    <t>VTMADR</t>
  </si>
  <si>
    <t>Maintenance et dépannage d'un PC en réseau</t>
  </si>
  <si>
    <t>Date de sortie: 27 May 2017; Durée:01h29 min</t>
  </si>
  <si>
    <t>Cette vidéo de formation s'adresse aux utilisateurs novices souhaitant monter rapidement en compétences sur l'administration et sur le dépannage d'un PC fonctionnant sous Windows 10. Elle vous permettra de découvrir comment assurer la maintenance logicielle de premier niveau.
Dans un premier temps, vous découvrirez par quels moyens connaître les caractéristiques techniques de votre PC, l'état des périphériques et comment les mettre à jour. Le module à suivre présentera l'environnement de récupération de Windows 10 avec la fonctionnalité intégrée WinRe.
Nous étudierons ensuite quelques outils permettant de configurer ou de modifier les paramètres de démarrage de Windows (Bootsect, BCDboot, BCDEdit) puis les différents problèmes réseau pouvant être rencontrés (connexion, partage de fichiers et d'imprimantes, copie de fichiers).
Pour finir, vous apprendrez à diagnostiquer et à résoudre les problèmes réseau et les problèmes de lenteur.
Des éléments complémentaires sont disponibles en téléchargement.</t>
  </si>
  <si>
    <t>%SITE_CLIENT%/?library_guid=AF1F50AD-6DC9-497C-9E4A-3024F9C13E1F</t>
  </si>
  <si>
    <t xml:space="preserve"> BCDboot </t>
  </si>
  <si>
    <t xml:space="preserve"> BCDEdit </t>
  </si>
  <si>
    <t xml:space="preserve"> Bootsect </t>
  </si>
  <si>
    <t xml:space="preserve"> Windows 10 </t>
  </si>
  <si>
    <t xml:space="preserve"> WinRe </t>
  </si>
  <si>
    <t>VTMONG</t>
  </si>
  <si>
    <t>Les fondamentaux de la base de données NoSQL</t>
  </si>
  <si>
    <t>Date de sortie: 18 September 2017; Durée:01h28 min</t>
  </si>
  <si>
    <t>Cette vidéo de formation s'adresse aussi bien aux décideurs qu'aux développeurs appelés à travailler avec Mongo DB, base de données NoSQL. Elle a pour vocation de vous la présenter et de vous montrer comment l'utiliser au mieux pour exploiter ses spécificités.
Dans un premier temps, vous découvrirez MongoDB et son positionnement dans le monde du NoSQL. Ensuite, vous étudierez comment installer et configurer MongoDB sous Windows et apprendrez comment accéder à la base de données.
Vous verrez ensuite comment effectuer différentes opérations : créer ou supprimer une base de données, utiliser les collections, ajouter un document dans une base, mettre à jour ou supprimer un document ou encore trier les résultats.
Enfin, vous serez amené à étudier des notions plus avancées comme le typage des données dans MongoDB ou l'utilisation d'index.</t>
  </si>
  <si>
    <t>%SITE_CLIENT%/?library_guid=C87B41C1-5A85-4C3D-B688-309DD3CA09F0</t>
  </si>
  <si>
    <t xml:space="preserve"> typage</t>
  </si>
  <si>
    <t>VTN7AND</t>
  </si>
  <si>
    <t>Les nouveautés</t>
  </si>
  <si>
    <t>Macha Da costa</t>
  </si>
  <si>
    <t>Da costa, Macha</t>
  </si>
  <si>
    <t>Date de sortie: 2 January 2017; Durée:00h29 min</t>
  </si>
  <si>
    <t>Cette vidéo s'adresse aux technophiles et aux développeurs et a pour objectif de présenter les nouveautés du système d'exploitation natif Android 7 Nougat.
Tout d'abord, nous listerons les évolutions dans la navigation entre applications ainsi que les améliorations apportées à l'expérience de l'utilisateur.
Puis, nous nous intéresserons à la manière dont le système de notifications a été repensé pour optimiser l'interaction de l'utilisateur en mouvement, avant de profiter d'astuces pour exploiter au maximum les fonctionnalités de personnalisation de l'appareil.
Pour terminer, nous nous focaliserons sur les grands changements qu'apporte Android 7 Nougat au niveau de la sécurité et de l'économie en consommation de données.</t>
  </si>
  <si>
    <t>%SITE_CLIENT%/?library_guid=61A950E9-A609-4B39-B895-D4024312B867</t>
  </si>
  <si>
    <t>VTNGI</t>
  </si>
  <si>
    <t>Nginx</t>
  </si>
  <si>
    <t>Mise en oeuvre en environnement Linux</t>
  </si>
  <si>
    <t>Date de sortie: 18 September 2017; Durée:03h04 min</t>
  </si>
  <si>
    <t>Nginx est un logiciel libre de serveur HTTP et de reverse proxy HTTP conçu pour être performant et simple à configurer. Cette vidéo s'adresse aux administrateurs, développeurs, devops ainsi qu'aux chefs de projet ou décideurs techniques, désireux de gérer des serveurs web en environnement Linux avec ce logiciel. Afin de tirer pleinement profit de la vidéo, un minimum de connaissances sur les serveurs web est nécessaire.
Elle présente d'abord l'ensemble des caractéristiques de Nginx, ses avantages par rapport aux autres logiciels de sa catégorie, puis vous guide pour son installation et son administration sur des distributions de type Red Hat/CentOS ou Debian. Elle vous aide ensuite dans la mise en oeuvre pratique de ses fonctionnalités essentielles pour la gestion de serveurs HTTP, statiques et dynamiques. Enfin, elle vous montre comment utiliser Nginx en tant que reverse proxy d'un ou plusieurs serveurs HTTP et comment le configurer en mode répartition de charge, avec une grappe de serveurs.
Des éléments complémentaires sont en téléchargement sur le site www.editions-eni.fr.</t>
  </si>
  <si>
    <t>%SITE_CLIENT%/?library_guid=8217A9FA-0CA9-4111-9758-4E5C4554BB30</t>
  </si>
  <si>
    <t xml:space="preserve"> redhat</t>
  </si>
  <si>
    <t xml:space="preserve"> reverse proxy </t>
  </si>
  <si>
    <t>VTOSRASP</t>
  </si>
  <si>
    <t>Raspberry Pi et OSMC</t>
  </si>
  <si>
    <t>Apprenez à créer votre Media Center</t>
  </si>
  <si>
    <t>Date de sortie: 4 January 2017; Durée:00h32 min</t>
  </si>
  <si>
    <t>Cette vidéo de formation s'adresse à toute personne intéressée par la création d'un Media Center basé sur le Raspberry Pi 3 modèle B.
Dans un premier temps, nous présenterons le Raspberry Pi, ses différentes caractéristiques et quelques notions techniques comme le SoC (System on a Chip) et le SBC (Single-Board Computer).
Puis, nous réaliserons et détaillerons les manipulations sur OSMC (Open Source Media Center), pour installer et configurer cette distribution sur le Raspberry Pi.
Enfin, nous verrons comment nous servir d'un smartphone en tant que télécommande, pour charger un film sans utiliser de clavier ou de souris.
Ainsi, à l'issue de cette formation, vous serez capable de lancer une vidéo en 1080p 60fps sur votre Media Center grâce à votre smartphone.</t>
  </si>
  <si>
    <t>%SITE_CLIENT%/?library_guid=373BC5AA-732C-4A25-8E57-140A0C0D6B76</t>
  </si>
  <si>
    <t xml:space="preserve"> board </t>
  </si>
  <si>
    <t xml:space="preserve"> computer </t>
  </si>
  <si>
    <t xml:space="preserve"> création </t>
  </si>
  <si>
    <t xml:space="preserve"> open </t>
  </si>
  <si>
    <t xml:space="preserve"> osmc </t>
  </si>
  <si>
    <t xml:space="preserve"> sbc </t>
  </si>
  <si>
    <t xml:space="preserve"> single </t>
  </si>
  <si>
    <t xml:space="preserve"> Smartphone </t>
  </si>
  <si>
    <t xml:space="preserve"> soc </t>
  </si>
  <si>
    <t xml:space="preserve"> source </t>
  </si>
  <si>
    <t xml:space="preserve"> télécommande </t>
  </si>
  <si>
    <t>VTRASPBOT</t>
  </si>
  <si>
    <t>Apprenez à réaliser un bot connecté</t>
  </si>
  <si>
    <t>Date de sortie: 18 September 2017; Durée:02h17 min</t>
  </si>
  <si>
    <t>Cette vidéo de formation s'adresse à toute personne intéressée par les objets connectés et souhaitant réaliser un bot avec un Raspberry Pi. 
Dans un premier temps, vous découvrirez les technologies Microsoft Bot Framework (permettant de réaliser des bots multiplateformes) et LUIS (Language Understanding Intelligent Services), une API permettant de rendre les robots intelligents. Vous apprendrez par exemple à renseigner les phrases qui permettront de discuter avec le bot à l'aide de LUIS. 
Vous apprendrez ensuite à interfacer votre bot à un Raspberry Pi Zero W pour changer la couleur d'une lumière d'ambiance à l'aide du kit Mood Light de Pimonori ou encore à configurer des ambiances lumineuses et sonores à l'aide de l'API Spotify.
Ainsi, à l'issue de cette formation, vous aurez non seulement acquis des compétences en IoT mais vous serez également capable de réaliser un bot connecté à un Raspberry PI pour créer une ambiance sonore et lumineuse grâce aux technologies Microsoft.</t>
  </si>
  <si>
    <t>%SITE_CLIENT%/?library_guid=6EE17249-4DEF-4898-9765-FE4F856B10CA</t>
  </si>
  <si>
    <t xml:space="preserve"> Microsoft Bot Framework </t>
  </si>
  <si>
    <t xml:space="preserve"> mood light </t>
  </si>
  <si>
    <t xml:space="preserve"> Pi Zero W </t>
  </si>
  <si>
    <t xml:space="preserve"> pimonori </t>
  </si>
  <si>
    <t xml:space="preserve"> vidéo maker </t>
  </si>
  <si>
    <t>VTRASPLED</t>
  </si>
  <si>
    <t>Apprenez à réaliser et piloter une lumière d'ambiance</t>
  </si>
  <si>
    <t>Date de sortie: 18 September 2017; Durée:01h36 min</t>
  </si>
  <si>
    <t>Cette vidéo de formation s'adresse à toute personne intéressée par les objets connectés et souhaitant réaliser et piloter une lumière d'ambiance. 
Dans un premier temps, vous apprendrez à piloter un ruban LED RGB à l'aide du Raspberry Pi ou à l'aide d'une carte ESP8266. Vous verrez ensuite comment réaliser et programmer un kit Mood Light de Pimoroni pour réaliser une lumière d'ambiance et comment le connecter à une humeur à l'aide de l'API Cognitive Services de Microsoft. Les GPIO du Raspberry Pi seront également présentés.
&amp;Agrave; l'issue de cette formation, vous aurez non seulement acquis des compétences en IoT, en électronique, en Unix ou encore en Python, mais vous serez aussi capable de réaliser différents montages à l'aide du Raspberry Pi et d'un contrôleur de LED.</t>
  </si>
  <si>
    <t>%SITE_CLIENT%/?library_guid=13FEB04C-0F3C-4F08-8448-E96140479ADA</t>
  </si>
  <si>
    <t xml:space="preserve"> Mood light </t>
  </si>
  <si>
    <t xml:space="preserve"> pimoroni </t>
  </si>
  <si>
    <t xml:space="preserve"> video maker </t>
  </si>
  <si>
    <t>VTSCCMCAD</t>
  </si>
  <si>
    <t>SCCM Current Branch</t>
  </si>
  <si>
    <t>Concepts, Architecture, Déploiement</t>
  </si>
  <si>
    <t>Jean-Sébastien  Duchêne</t>
  </si>
  <si>
    <t>Date de sortie: 2 July 2017; Durée:05h49 min</t>
  </si>
  <si>
    <t>Cette vidéo sur System Center Configuration Manager Current Branch (en version 1610 au moment de l'enregistrement) s'adresse à toute personne qui, confrontée à l'administration de périphériques et de ressources dans son entreprise, participe à un projet de mise en oeuvre de cette solution. Le suivi des différents modules vous permettra de maîtriser les concepts et les éléments d'architecture, et d'acquérir les compétences pour déployer et maintenir SCCM.
Après une présentation de l'historique du produit et des concepts permettant la conception d'une architecture ConfigMgr (hiérarchie, contenu, capacité...), nous détaillerons l'installation du produit sous la forme d'un pas-à-pas (site primaire, site secondaire, système de site...).
Une fois l'infrastructure en place, nous étudierons la planification et la gestion des périphériques traditionnels via le client ConfigMgr avec la présentation des ressources, la planification des limites et groupes de limites nécessaires au fonctionnement des clients. Vous pourrez ensuite appréhender le cycle de vie du client avec les phases de déploiement, de maintien et de mise à jour.</t>
  </si>
  <si>
    <t>%SITE_CLIENT%/?library_guid=32A86C70-957D-4241-9A8B-CC556CE12C43</t>
  </si>
  <si>
    <t xml:space="preserve"> as a service </t>
  </si>
  <si>
    <t xml:space="preserve"> current Branch </t>
  </si>
  <si>
    <t xml:space="preserve"> SaaS </t>
  </si>
  <si>
    <t xml:space="preserve"> site primaire </t>
  </si>
  <si>
    <t xml:space="preserve"> site secondaire </t>
  </si>
  <si>
    <t>VTSCCMEA</t>
  </si>
  <si>
    <t>Exploitation et Administration</t>
  </si>
  <si>
    <t>Date de sortie: 26 July 2017; Durée:06h46 min</t>
  </si>
  <si>
    <t>Cette vidéo sur System Center Configuration Manager Current Branch (en version 1610 au moment de l'enregistrement) s'adresse à toute personne qui, confrontée à l'administration de périphériques et de ressources dans son entreprise, participe à l'exploitation et l'administration quotidienne de cette solution. Le suivi des différents modules vous permettra de maîtriser des outils et fonctionnalités pour gérer les périphériques traditionnels avec le client SCCM. 
Dans un premier temps, nous détaillerons les inventaires et leur exploitation, Asset Intelligence et le contrôle logiciel. Nous présenterons ensuite le contrôle à distance des périphériques traditionnels avec la prise en main, l'exécution d'actions, le réveil sur le réseau. Puis, nous étudierons le déploiement d'applications sur les périphériques avant de détailler le déploiement de mises à jour logicielles.
Nous continuerons en apprenant à gérer la solution antivirale Endpoint Protection pour terminer en appréhendant les fonctionnalités liées à la conformité, aux paramétrages, et à l'accès aux ressources de l'entreprise.</t>
  </si>
  <si>
    <t>%SITE_CLIENT%/?library_guid=7B72B5F6-4CA9-41DD-83E7-E60911E1A84F</t>
  </si>
  <si>
    <t xml:space="preserve"> contrôle </t>
  </si>
  <si>
    <t xml:space="preserve"> endpoint </t>
  </si>
  <si>
    <t xml:space="preserve"> intelligence </t>
  </si>
  <si>
    <t xml:space="preserve"> logiciel </t>
  </si>
  <si>
    <t xml:space="preserve"> périphérique </t>
  </si>
  <si>
    <t xml:space="preserve"> traditionnel </t>
  </si>
  <si>
    <t>VTVERASP</t>
  </si>
  <si>
    <t>Apprenez à récupérer les données de votre véhicule</t>
  </si>
  <si>
    <t>Date de sortie: 26 March 2017; Durée:02h02 min</t>
  </si>
  <si>
    <t>Cette vidéo de formation s'adresse à toute personne débutante dans le domaine des objets connectés. Afin d'en profiter pleinement, des notions en programmation seront les bienvenues.
Elle a pour objectif de vous apprendre à récupérer les informations de votre véhicule, comme la vitesse ou les défauts de votre voiture grâce à votre Raspberry Pi 3 (modèle B), et aux technologies telles que Node.js ou Angular.js.
Puis, à l'aide de la MEAN Stack, vous serez capable d'afficher ces données sous forme d'historique de consommation et de les envoyer dans le Cloud Azure de Microsoft.
Des éléments complémentaires sont disponibles en téléchargement sur le site.</t>
  </si>
  <si>
    <t>%SITE_CLIENT%/?library_guid=79E66A9C-C6A5-46E1-801B-6C76444B9A14</t>
  </si>
  <si>
    <t>VTXAMAND</t>
  </si>
  <si>
    <t>Créez votre première application pour Android</t>
  </si>
  <si>
    <t>Date de sortie: 29 June 2017; Durée:02h22 min</t>
  </si>
  <si>
    <t>Cette vidéo  s'adresse aux développeurs qui souhaitent faire leurs premiers pas avec le  framework Xamarin, et plus particulièrement avec Xamarin Android. Elle a  pour objectif d'apprendre à créer des applications natives tout en  mutualisant une grande partie du code source afin qu'il ne soit plus nécessaire  de redévelopper une application de A à Z pour l'adapter d'Android à iOS et vice  versa. Des connaissances de base sur Visual Studio et sur C# (utilisé pour développer le code source partagé ainsi que les interfaces  Android) sont un plus pour profiter pleinement de cette vidéo.
La vidéo  commence par une présentation des mécanismes de Xamarin et de Xamarin Android,  ainsi que par l'installation de l'environnement de développement.
Nous entrons  ensuite dans le vif du sujet avec la création d'un projet : une  application permettant d'enregistrer son humeur tout au long de la journée. Il  débute par la réalisation d'interfaces en C# avec l'aide du designer  d'interface de Xamarin pour Android. Ensuite, nous implémentons plusieurs  composants classiques permettant d'interagir avec l'application et de récupérer  ou de créer des humeurs. Enfin, nous explorons des mécanismes plus avancés  comme le pattern MVVM, la gestion des événements et la  navigation dans l'application.
&amp;Agrave; l'issue de cette vidéo, vous serez donc en mesure de créer des premières  applications Android avec Xamarin.
Des éléments  complémentaires sont disponibles en téléchargement.</t>
  </si>
  <si>
    <t>%SITE_CLIENT%/?library_guid=C33C2871-873B-4E47-807E-DE6D4F91D292</t>
  </si>
  <si>
    <t>VTXAMIOS</t>
  </si>
  <si>
    <t>Créez votre première application pour iOS</t>
  </si>
  <si>
    <t>Date de sortie: 20 June 2017; Durée:02h02 min</t>
  </si>
  <si>
    <t xml:space="preserve">Cette vidéo s'adresse aux développeurs qui souhaitent faire leurs premiers pas avec le framework Xamarin, et plus particulièrement avec Xamarin iOS. Elle a pour objectif d'apprendre à créer des applications natives tout en mutualisant une grande partie du code source afin qu'il ne soit plus nécessaire de redévelopper une application de A à Z pour l'adapter d'Android à iOS et vice versa. Des connaissances de base sur Visual Studio et sur C# (utilisé pour développer le code source partagé ainsi que les interfaces iOS) sont un plus pour profiter pleinement de cette vidéo.
La vidéo commence par une présentation des mécanismes de Xamarin et de Xamarin iOS, ainsi que par l'installation de l'environnement de développement.
Nous entrons ensuite dans le vif du sujet avec la création d'un projet : une application permettant d'enregistrer son humeur tout au long de la journée. Il débute par la réalisation d'interfaces en C# avec l'aide du designer d'interface de Xamarin pour iOS. Ensuite nous implémentons plusieurs composants classiques permettant d'interagir avec l'application et de récupérer ou de créer des humeurs. Enfin, nous explorons ensuite des mécanismes plus avancés comme le pattern MVVM, la gestion des événements et la navigation dans l'application.
&amp;Agrave; l'issue de cette vidéo, vous serez donc en mesure de créer des premières applications iOS avec Xamarin. 
Des éléments complémentaires sont disponibles en téléchargement.
</t>
  </si>
  <si>
    <t>%SITE_CLIENT%/?library_guid=A197E885-76E1-4C66-BB68-98FE940D71AA</t>
  </si>
  <si>
    <t xml:space="preserve"> iOS</t>
  </si>
  <si>
    <t>VWREF</t>
  </si>
  <si>
    <t>Le référencement naturel</t>
  </si>
  <si>
    <t>Optimiser son site pour les moteurs de recherche</t>
  </si>
  <si>
    <t>Julien Loisel</t>
  </si>
  <si>
    <t>Loisel, Julien</t>
  </si>
  <si>
    <t>Date de sortie: 17 July 2017; Durée:01h55 min</t>
  </si>
  <si>
    <t>Cette vidéo de formation a pour objectif de vous montrer comment optimiser votre site pour améliorer votre référencement dans les principaux moteurs de recherche, et notamment Google.
Elle s'adresse aussi bien aux débutants en référencement qu'aux personnes possédant déjà des connaissances sur le sujet et qui pourront approfondir leur savoir grâce aux différentes séquences techniques détaillant les méthodes d'optimisation SEO.
Aujourd'hui encore insuffisamment exploité, le référencement naturel n'en reste pas moins une pratique incontournable pour les entreprises distribuant produits ou services et, s'il demande du temps et de la patience, il est - à l'inverse de la plupart des autres outils de communication sur le web - totalement gratuit. Indispensable dans une stratégie webmarketing équilibrée, le référencement naturel permet également d'obtenir des informations sur les forces et faiblesses de l'entreprise et d'optimiser le discours à destination de ses clients en perfectionnant les contenus des différentes pages de son site.
Après une introduction présentant les concepts et les principaux termes relatifs au SEO, nous nous intéresserons à l'élaboration de la stratégie de mots-clés, élément indispensable pour optimiser au mieux vos contenus. Nous verrons ensuite comment travailler vos contenus pour les rendre pertinents pour vos utilisateurs mais également pour les moteurs de recherche ; dans le module suivant, nous aborderons les techniques qui vous permettront de faire connaître votre site : le netlinking, la recherche de liens, l'utilisation d'un blog et des réseaux sociaux. Pour terminer, nous vous montrerons comment effectuer le suivi et l'évaluation du référencement afin d'améliorer votre positionnement et nous aborderons le cas particulier de la refonte de site.
Dans cette vidéo, l'auteur remet en cause les principales idées reçues sur le référencement naturel et vous donne de nombreux conseils et astuces en vous rappelant que la stratégie de mots-clés, la rédaction, l'optimisation technique doivent être avant tout pensées pour l'utilisateur et non pour les moteurs de recherche car ces derniers définissent les visiteurs comme les premiers juges de la pertinence d'un site web, leur attractivité pour vos pages sera donc votre principal atout.</t>
  </si>
  <si>
    <t>%SITE_CLIENT%/?library_guid=8ECE2AF2-39AF-47E6-9FB4-A5534111411B</t>
  </si>
  <si>
    <t xml:space="preserve"> annuaire </t>
  </si>
  <si>
    <t xml:space="preserve"> ecommerce  </t>
  </si>
  <si>
    <t xml:space="preserve"> Google Webmaster Tools </t>
  </si>
  <si>
    <t xml:space="preserve"> GWT </t>
  </si>
  <si>
    <t xml:space="preserve"> META </t>
  </si>
  <si>
    <t xml:space="preserve"> metamoteur </t>
  </si>
  <si>
    <t xml:space="preserve"> moteur </t>
  </si>
  <si>
    <t xml:space="preserve"> page rank </t>
  </si>
  <si>
    <t xml:space="preserve"> positionnement </t>
  </si>
  <si>
    <t xml:space="preserve"> referencement </t>
  </si>
  <si>
    <t xml:space="preserve"> reférencement </t>
  </si>
  <si>
    <t xml:space="preserve"> réferencement </t>
  </si>
  <si>
    <t xml:space="preserve"> spamdexing </t>
  </si>
  <si>
    <t xml:space="preserve">commerce  </t>
  </si>
  <si>
    <t>VATN16SKE</t>
  </si>
  <si>
    <t>Sketchup : les nouveautés 2015 et 2016</t>
  </si>
  <si>
    <t>Date de sortie: 14 February 2016; Durée:00h55 min</t>
  </si>
  <si>
    <t>Cette vidéo s'inscrit dans la suite des 9 heures de formation portant sur SketchUp 2013/2014 parue aux Editions ENI. Elle propose de vous faire découvrir toutes les nouveautés des versions 2015 et 2016 de SketchUp. 
Nous commencerons par les nouvelles spécificités techniques et les nouveautés de l'interface. Ensuite, nous verrons les nouvelles fonctionnalités de dessin et de visualisation offertes par la dernière version qui rendent SketchUp encore plus intuitif. Un module est consacré à toutes les nouveautés de la version Pro, en particulier sur Trimble Connect for Sketchup et LayOut, pour devenir encore plus efficace. 
Que vous soyez professionnel ou amateur, apprenez à communiquer en trois dimensions avec plaisir et perfection en suivant ces vidéos dédiées à SketchUp 2015 et 2016.</t>
  </si>
  <si>
    <t>VIDEO ATRIUM</t>
  </si>
  <si>
    <t>%SITE_CLIENT%/?library_guid=FCCF27C9-7A8D-4657-8209-77E6FC98149D</t>
  </si>
  <si>
    <t>VB16EXC</t>
  </si>
  <si>
    <t>Date de sortie: 3 July 2016; Durée:07h23 min</t>
  </si>
  <si>
    <t>Cette vidéo de formation vous présente dans le détail, les différentes fonctions du célèbre tableur Microsoft® Excel 2016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mises en forme conditionnelles,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des tableaux et graphiques croisés dynamiques que vous pourrez aisément filtrer et/ou trier. 
Un module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vous pourrez vous entrainer en réalisant les exercices d'application disponibles en téléchargement.</t>
  </si>
  <si>
    <t>%SITE_CLIENT%/?library_guid=5DEC1520-2400-4ADD-A6CD-71E609E34D10</t>
  </si>
  <si>
    <t>VB16OFFNOUV</t>
  </si>
  <si>
    <t>Microsoft Office : les nouveautés 2016</t>
  </si>
  <si>
    <t>Excel, Word, PowerPoint et Outlook</t>
  </si>
  <si>
    <t>Date de sortie: 18 March 2016; Durée:00h42 min</t>
  </si>
  <si>
    <t xml:space="preserve">Cette vidéo de formation vous présente les nouvelles fonctionnalités apparues dans Microsoft Office 2016 pour les applications on-premise mais également pour les applications associées à un abonnement Office 365.
Le premier module vous présente les nouveaux types de graphiques disponibles dans la version 2016 d'Excel, les nouveautés liées aux tableaux croisés dynamiques et la création de carte 3D.
Le second module aborde les nouveautés de PowerPoint 2016 : comment enregistrer les manipulations réalisées à l'écran, utiliser le service Concepteur de diapositive et la nouvelle transition Transformer.
Vous sont présentées ensuite les nouveautés relatives aux pièces jointes apparues dans Outlook 2016, la création et l'utilisation des groupes et la fonctionnalité Courrier pêle-mêle.
Le dernier module présente les nouvelles fonctionnalités communes à toutes les applications Office : Word, Excel, PowerPoint et Outlook. Il s'agit de l'Aide intuitive, la recherche intelligente, la création d'équation manuscrite, les nouveautés relatives à l'ouverture et à l'enregistrement des fichiers, le partage et la co-édition des fichiers et l'utilisation de l'historique des versions de fichiers.  
Les nouveautés disponibles uniquement avec un abonnement Office 365 sont également présentées.
</t>
  </si>
  <si>
    <t>%SITE_CLIENT%/?library_guid=B20D31BF-C6E4-4ADD-A258-6C09D056F188</t>
  </si>
  <si>
    <t>VB16WOR</t>
  </si>
  <si>
    <t>Date de sortie: 12 September 2016; Durée:07h06 min</t>
  </si>
  <si>
    <t>Cette formation vidéo vous présente dans le détail l'ensemble des fonctions du célèbre traitement de texte Microsoft® Word 2016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SkyDrive, l'espace de stockage en ligne proposé par Microsoft ; vous verrez également comment diffuser votre document au format pdf, par messagerie ou bien encore en tant que page web ou billet de blog.
Vous verrez ensuite comment saisir et modifier le texte, déplacer, copier ...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protéger, finaliser un document et créer des macro-commandes.
Pour finir, sachez que des exercices d'application sont disponibles en téléchargement avec cette vidéo afin de vous permettre de mettre en pratique ce que vous aurez appris durant cette formation.
Découvrez notre formation Microsoft Word éligible au CPF 
en cliquant ici. Formation 100% financée, selon vos droits !</t>
  </si>
  <si>
    <t>%SITE_CLIENT%/?library_guid=50E4B02A-858D-4A3E-AA2E-192E764FB4CC</t>
  </si>
  <si>
    <t>VB210WIND</t>
  </si>
  <si>
    <t>Windows 10 (Anniversary Update)</t>
  </si>
  <si>
    <t>Découverte de l'environnement</t>
  </si>
  <si>
    <t>Date de sortie: 15 December 2016; Durée:00h54 min</t>
  </si>
  <si>
    <t>Cette vidéo de formation est destinée à toute personne souhaitant prendre en main rapidement le nouvel environnement proposé par Microsoft : si vous êtes novice en informatique, elle vous guidera pas-à-pas pour découvrir votre ordinateur ou votre tablette équipée de Windows 10 ; si vous avez déjà utilisé un ordinateur sous une précédente version de Windows, elle vous aidera à vous retrouver dans ce nouvel environnement. Elle a été tournée avec la version Anniversary Update disponible depuis septembre 2016.
Vous verrez tout d'abord comment démarrer votre ordinateur ou votre tablette, comment vous connecter et vous pourrez vous familiariser rapidement avec les manipulations de base et les différents éléments visibles sur votre écran : le Bureau, les icônes, les vignettes, le menu Démarrer... Vous apprendrez ensuite à lancer une application et à gérer un des éléments fondamentaux de Windows, les fenêtres (déplacer, redimensionner, afficher...). Un module est consacré à l'utilisation spécifique d'une tablette sous Windows 10. La vidéo se termine par une présentation du nouveau navigateur Internet livré avec Windows, Microsoft Edge.</t>
  </si>
  <si>
    <t>%SITE_CLIENT%/?library_guid=99CDB736-4BB6-4486-9A72-454CC7679BCB</t>
  </si>
  <si>
    <t>VB3365OFF</t>
  </si>
  <si>
    <t>Office 365 (3e édition)</t>
  </si>
  <si>
    <t>Gagnez en productivité avec les services de communication et de collaboration en ligne</t>
  </si>
  <si>
    <t>Laurent Thibolot</t>
  </si>
  <si>
    <t>Thibolot, Laurent</t>
  </si>
  <si>
    <t>Date de sortie: 15 May 2016; Durée:04h31 min</t>
  </si>
  <si>
    <t>Cette vidéo de formation a pour objectif de permettre à tout utilisateur d'Office 365 de retrouver ses automatismes et de gagner en productivité avec ce nouvel outil dans le cloud. 
Dans une introduction à Office 365, vous découvrirez les concepts de cette suite bureautique dans le cloud et l'interface du produit. Un module est consacré à Outlook Online qui est l'outil de messagerie des utilisateurs : vous apprendrez à envoyer des messages et gérer les messages reçus. 
Vous verrez également comment gérer vos contacts et groupes, planifier des évènements, des réunions dans le Calendrier et programmer des tâches. 
Trois modules sont ensuite consacrés à SharePoint Online, la plateforme collaborative, le coeur de cette suite bureautique : après une vue d'ensemble, vous apprendrez à gérer les bibliothèques (créer, partager, archiver, extraire des documents) et à utiliser les listes (annonces, forum, liens, tâches, etc.). 
Le module suivant vous explique en détail comment utiliser OneDrive, l'espace de stockage en ligne proposé par Microsoft : enregistrer les fichiers sur OneDrive, les déplacer, les copier et les partager avec d'autres utilisateurs.
Dans le dernier module, consacré à Skype Entreprise, vous découvrirez les fonctionnalités de cet outil de messagerie instantanée (gestion des contacts, des outils de partage ou de transfert) pour que vous soyez capable de planifier et animer des réunions en ligne.</t>
  </si>
  <si>
    <t>%SITE_CLIENT%/?library_guid=E61362D9-319F-4E54-A375-65D67FA4D164</t>
  </si>
  <si>
    <t>VBOWA</t>
  </si>
  <si>
    <t>Outlook Web App (OWA)</t>
  </si>
  <si>
    <t>Le service de messagerie en ligne de Microsoft</t>
  </si>
  <si>
    <t>Date de sortie: 20 August 2016; Durée:03h15 min</t>
  </si>
  <si>
    <t>Cette vidéo de formation a pour objectif de vous présenter Outlook Web App (OWA), l'application Microsoft qui vous permet d'accéder à votre messagerie via un navigateur web même si Outlook n'est pas installé sur votre ordinateur. 
Après la découverte d'OWA au travers de la première connexion et de la présentation de l'interface, vous apprendrez à utiliser les principales fonctionnalités de votre messagerie OWA : création, mise en forme, envoi, réponse et transfert de messages, gestion des pièces jointes, utilisation d'une signature électronique, etc.
Vous découvrirez ensuite comment organiser au mieux votre boîte de réception : mode conversation, tri, filtrage des messages, dossiers de classement, règles de gestion des messages, etc.
Puis, vous pourrez suivre une présentation des principales fonctionnalités de création et de gestion des contacts au sein d'OWA.
Vous serez ensuite guidé dans la prise en main du calendrier et du gestionnaire de tâches : création d'évènements ponctuels ou récurrents, partage de votre calendrier, accès à d'autres calendriers (collègue, internet, etc.), création et gestion d'un calendrier de groupe, création et gestion des tâches, etc.
Enfin, vous découvrirez comment réaliser les principaux paramétrages de la messagerie et du  calendrier d'OWA pour que leurs fonctionnalités puissent répondre à vos  exigences et attentes au quotidien.</t>
  </si>
  <si>
    <t>%SITE_CLIENT%/?library_guid=6E93B865-C54A-4874-968B-2B46A85E9AC3</t>
  </si>
  <si>
    <t xml:space="preserve"> Outlook Web App </t>
  </si>
  <si>
    <t>VCR5ASPMV</t>
  </si>
  <si>
    <t>ASP.NET MVC5</t>
  </si>
  <si>
    <t>Développez des applications Web</t>
  </si>
  <si>
    <t>Date de sortie: 18 March 2016; Durée:07h00 min</t>
  </si>
  <si>
    <t>Cette vidéo de formation sur ASP.NET MVC dans sa version 5, s'adresse à tous les développeurs, désirant déployer des applications Web. L'apprentissage est basé sur la présentation des éléments techniques et est accompagné de démonstrations sous Visual Studio 2015. Il a pour objectif de vous rendre opérationnel le plus rapidement possible et nécessite un minimum de connaissances sur le langage C#.
Après une description des architectures Web, nous présenterons le modèle MVC et tous les avantages que peut apporter cette structure en couches. 
Nous apprendrons à concevoir les différentes couches que sont : les contrôleurs, les modèles et les vues et nous verrons comment les faire communiquer. Nous créerons des contrôleurs en nous appuyant sur Visual Studio 2015, nous manipulerons des vues en utilisant le moteur Razor en s'appuyant sur les helpers et nous concevrons des modèles en respectant les bonnes pratiques et en faisant le lien avec les bases de données à l'aide d'Entity framework.
Une fois ces différents concepts maitrisés nous mettrons en place les stratégies de traitement d'erreurs ainsi que les phases de test.
Nous apprendrons à définir des modèles de présentation et à intégrer les feuilles de styles et les fichiers Java Script et nous verrons comment optimiser les applications en utilisant Ajax. 
Nous déploierons les applications sur IIS ou sur Azure et nous intégrerons une couche sécurité à l'aide d'ASP.NET Identity pour protéger les applications.</t>
  </si>
  <si>
    <t>%SITE_CLIENT%/?library_guid=D191C993-6F94-4EB4-917B-978BDDFB7C10</t>
  </si>
  <si>
    <t xml:space="preserve"> ASP.NET Identity </t>
  </si>
  <si>
    <t xml:space="preserve"> Identity </t>
  </si>
  <si>
    <t xml:space="preserve"> IIS </t>
  </si>
  <si>
    <t xml:space="preserve"> razor </t>
  </si>
  <si>
    <t>microsoft</t>
  </si>
  <si>
    <t xml:space="preserve">Visual Studio </t>
  </si>
  <si>
    <t>VECDLEAR</t>
  </si>
  <si>
    <t>Digital Learning</t>
  </si>
  <si>
    <t>Créer des contenus</t>
  </si>
  <si>
    <t>Dans cette vidéo qui traite de la création de contenus e-learning, nous parlerons des différents types de contenus e-learning, nous aborderons la question des outils de création, du coût de réalisation. Nous nous poserons la question de l'externalisation des prestations.
Nous aborderons également le sujet des évaluations : quelles évaluations pour quoi faire, quels outils utiliser, quelles seront les évolutions à prévoir pour ces outils...</t>
  </si>
  <si>
    <t>%SITE_CLIENT%/?library_guid=FFA51479-F049-4265-8EE9-4E505B405504</t>
  </si>
  <si>
    <t xml:space="preserve"> AICC </t>
  </si>
  <si>
    <t xml:space="preserve"> blended learning </t>
  </si>
  <si>
    <t xml:space="preserve"> Knowledge management </t>
  </si>
  <si>
    <t xml:space="preserve"> MOOC</t>
  </si>
  <si>
    <t xml:space="preserve"> SCORM </t>
  </si>
  <si>
    <t>VESTRADLEAR</t>
  </si>
  <si>
    <t>Mettre en oeuvre une stratégie Digital Learning</t>
  </si>
  <si>
    <t>Date de sortie: 18 March 2016; Durée:00h55 min</t>
  </si>
  <si>
    <t>Dans cette vidéo qui s'adresse à toute personne impliquée dans un projet digital learning vous découvrirez comment mettre en oeuvre une stratégie digital learning. Nous aborderons les composantes d'un projet et d'un dispositif blended learning, nous verrons comment composer le parcours blended,  nous verrons qui en sont les acteurs, nous aborderons également la question de l'externalisation (ou pas) des prestations et du coût de ce type de projet. Nous passerons en revue les éléments du tryptique de base : LMS, contenus, accompagnement. Nous conclurons sur les tendances et prospective du digital learning.</t>
  </si>
  <si>
    <t>%SITE_CLIENT%/?library_guid=4AB710DC-EA0C-46A8-8EDD-0430C499800F</t>
  </si>
  <si>
    <t>VG15CCNOUV</t>
  </si>
  <si>
    <t>Adobe Creative Cloud : les nouveautés</t>
  </si>
  <si>
    <t>Photoshop, Illustrator et InDesign CC</t>
  </si>
  <si>
    <t>Date de sortie: 16 February 2016; Durée:01h38 min</t>
  </si>
  <si>
    <t>Depuis l'implantation du Creative Cloud, Adobe met à jour ses logiciels au fil de l'eau, et de nombreuses améliorations passent ainsi parfois inaperçues. Nous vous présentons dans cette vidéo toutes les avancées significatives de Photohop CC, Illustrator CC et InDesign CC apparues durant l'année 2015 pour vous permettre d'optimiser votre travail. Avec ces vidéos courtes et précises basées sur des exemples concrets, vous exploiterez au maximum votre abonnement au Creative Cloud. Les fichiers d'exemple utilisés sont disponibles en téléchargement.</t>
  </si>
  <si>
    <t>%SITE_CLIENT%/?library_guid=21929346-F623-45AD-9982-5DBDF89D1530</t>
  </si>
  <si>
    <t>VGN20ARC</t>
  </si>
  <si>
    <t>ArchiCAD 20 : les nouveautés</t>
  </si>
  <si>
    <t>Date de sortie: 20 December 2016; Durée:00h57 min</t>
  </si>
  <si>
    <t>Cette vidéo de formation vous présente les nouveautés d'ArchiCAD 20. Elle s'adresse aux architectes et dessinateurs en bâtiment qui ont besoin de connaître rapidement les nouvelles fonctionnalités de cette version afin de les intégrer dans leur flux de travail.
La première de ces nouveautés concerne l'interface graphique qui est beaucoup plus lisible et accessible ; une réorganisation mineure des barres d'outils, des menus et des boîtes de dialogue participe également à l'amélioration de l'ergonomie de travail.  Afin de gagner de la surface de travail, le navigateur est transformé en bouton dépliant et le contenu de la palette d'options rapides est inclus dans la barre d'état.
Les Favoris ont été repensés pour devenir un nouvel outil permettant des gains de temps appréciables. Le Gestionnaire de bibliothèques est simplifié et il est maintenant possible de créer  facilement et rapidement, des tableaux de nomenclatures avec aperçu  graphique.
Deux nouvelles fonctions sont  disponibles : les propriétés personnalisées, qui vous autorisent à  compléter les propriétés des éléments ArchiCAD par les vôtres et les combinaisons  de substitutions graphiques qui autorisent la création d'affichages  différents en fonction des types d'éléments et de leurs caractéristiques afin  de faire ressortir un type d'élément, une fonction structurelle... ou de  simplifier la représentation d'une architecture.
Comme lors de toute mise à jour,  certaines fonctions ont été améliorées :
- le moteur de rendu CineRender est plus rapide et gagne des réglages  notamment pour un rendu des herbages plus réalistes,
- il est maintenant possible d'afficher  en 3D une vue à Deux points de fuite.
- les importations et exportations  supportent maintenant le format Rhino,
Toutes ces nouveautés vous sont  présentées dans les différentes séquences de cette vidéo.</t>
  </si>
  <si>
    <t>%SITE_CLIENT%/?library_guid=BC54C4D8-8B15-4466-BCCB-327DB1A7F039</t>
  </si>
  <si>
    <t>VRI15CSHA</t>
  </si>
  <si>
    <t>C# 6 sous Visual Studio 2015</t>
  </si>
  <si>
    <t>Date de sortie: 23 April 2016; Durée:08h42 min</t>
  </si>
  <si>
    <t>Ces vidéos de formation sur le langage C#, dans sa version 6, s'adressent à tous les développeurs désireux de maîtriser ce langage pour développer différents types  d'applications. 
Après une description de l'environnement de développement Visual Studio 2015 et de ses principaux outils, nous détaillerons les bases du langage à savoir : les types de données, les variables, les structures de contrôles, les fonctions. 
La partie essentielle de cette formation s'appuie ensuite sur la mise en oeuvre des différents concepts objets. Nous apprendrons à concevoir des classes en respectant une démarche objet et en protégeant nos données à l'aide du concept d'encapsulation. Nous manipulerons les objets en exploitant le concept de message. Nous réutiliserons le code existant en l'enrichissant et en mettant en oeuvre l'héritage. Nous apprendrons à concevoir des applications évolutives en exploitant les concepts de classe abstraite, d'interface et de  polymorphisme. 
Nous présenterons LINQ et les expressions lambdas qui vont vous permettre de requêter n'importe quelle source de données.
Une fois ces différents concepts maitrisés vous détiendrez tous les atouts pour exploiter le Framework qui s'appuie sur ces différents mécanismes. 
Nous verrons également les dernières nouveautés du langage et notamment l'interpolation de chaines de caractères, la propagation de la valeur «null», et la réalisation de méthodes sous forme d'expressions qui vont vous permettre de simplifier et d'alléger votre code.
Cet apprentissage est basé sur des démonstrations concrètes réalisées sous Visual Studio 2015 et a pour objectif de vous rendre opérationnel le plus rapidement possible.</t>
  </si>
  <si>
    <t>VIDEO RESSOURCES INFORMATIQUES</t>
  </si>
  <si>
    <t>%SITE_CLIENT%/?library_guid=6987D6CA-DD8A-456D-8AA5-93B3F8286BA0</t>
  </si>
  <si>
    <t xml:space="preserve"> classes</t>
  </si>
  <si>
    <t xml:space="preserve"> visualstudio</t>
  </si>
  <si>
    <t>VT10WINDEP</t>
  </si>
  <si>
    <t>Déploiement de Windows 10</t>
  </si>
  <si>
    <t>MDT et ConfigMgr sous Windows Server 2012 R2</t>
  </si>
  <si>
    <t>Date de sortie: 27 August 2016; Durée:08h14 min</t>
  </si>
  <si>
    <t>Ces vidéos de formation s'adressent aux Administrateurs réseaux qui, dans le cadre d'un projet de déploiement de Windows 10, souhaitent découvrir ou approfondir le fonctionnement des outils mis à disposition avec Windows Server 2012 R2 : Microsoft Deployment Toolkit 2013 Update 2 et System Center Configuration Manager CB (version SCCM 1602).
En nous plaçant dans un contexte d'entreprise, nous installerons et personnaliserons une infrastructure à l'aide d'un Kit Hydration (média MDT autonome). Nous détaillerons les différentes versions de Windows 10, le fonctionnement de Windows 10 en tant que Service et les différents scénarios de déploiement de Windows 10. Nous étudierons aussi le fonctionnement du système de licence chez Microsoft et nous effectuerons la création d'un WinPE (environnement de pré-installation Windows).
Nous réaliserons la création d'un master (ou image de référence), la mise à jour de Windows 7 vers Windows 10 et nous détaillerons une nouvelle option de déploiement, le provisionnement de packages avec Windows Imaging and Configuration Designer. Nous traiterons le rôle Software Update Manager pour mettre à jour les postes au cours d'un déploiement et la gestion des branches. Nous terminerons avec une partie dépannage et monitoring des déploiements. L'ensemble des thèmes abordés est traité avec MDT puis avec ConfigMgr.
Pour chaque thème étudié, une séquence de mise en application est associée afin de faciliter l'assimilation des concepts et la mise en oeuvre des outils appropriés. 
Les sources nécessaires à la mise en place de l'infrastructure ainsi que les scripts PowerShell utilisés lors des séquences sont en téléchargement sur le site www.editions-eni.fr.</t>
  </si>
  <si>
    <t>%SITE_CLIENT%/?library_guid=112CCB1C-8D71-4869-8841-3C46C9CA4D62</t>
  </si>
  <si>
    <t xml:space="preserve"> Deployment Toolkit </t>
  </si>
  <si>
    <t xml:space="preserve"> hydration </t>
  </si>
  <si>
    <t xml:space="preserve"> kit hydration </t>
  </si>
  <si>
    <t>VT10WINSEC</t>
  </si>
  <si>
    <t>Date de sortie: 29 October 2016; Durée:02h49 min</t>
  </si>
  <si>
    <t>Ces vidéos de formation s'adressent aux Administrateurs réseaux qui souhaitent sécuriser ou améliorer la sécurité de leurs données dans une infrastructure Active Directory sous Windows Server 2012 R2 et Windows 10.
Après un récapitulatif sur l'évolution des menaces, nous détaillerons les outils dont disposent les administrateurs en insistant sur la protection des informations. Nous mettrons ainsi en place les technologies EFS et Bitlocker. 
Concernant la gestion des mots de passe, nous étudierons les nouveaux types de mot de passe (biométrique, image) avec Windows HELLO. Nous mettrons ainsi en place la solution LAPS (Local Administrator Password Solution) pour faciliter la gestion de comptes administrateurs locaux dans une infrastructure Active Directory. Enfin, nous utiliserons Credential Guard pour sécuriser l'accès aux informations sensibles (authentification) des machines. 
Pour chaque thème développé, une séquence de mise en application est proposée afin de faciliter l'assimilation des concepts et la mise en oeuvre des outils appropriés dans le respect des bonnes pratiques.</t>
  </si>
  <si>
    <t>%SITE_CLIENT%/?library_guid=50AFAF9F-8EDE-4E4F-8724-184B6E65015E</t>
  </si>
  <si>
    <t xml:space="preserve"> authentification</t>
  </si>
  <si>
    <t xml:space="preserve"> menace </t>
  </si>
  <si>
    <t xml:space="preserve"> sensible </t>
  </si>
  <si>
    <t>VT16WINNS</t>
  </si>
  <si>
    <t>Présentation de Nano Server</t>
  </si>
  <si>
    <t>Date de sortie: 3 April 2016; Durée:02h06 min</t>
  </si>
  <si>
    <t>Cette vidéo de présentation de Nano Server s'adresse aux administrateurs, aux intégrateurs applicatifs ainsi qu'aux développeurs. Des connaissances générales sur Windows Server (version 2016 ou antérieure) et sur PowerShell permettront d'apprécier pleinement son contenu.
Nous allons découvrir ensemble les thématiques qui ont piloté la mise au point de cette nouvelle édition du système d'exploitation serveur de Microsoft. Celle-ci se présente comme l'une des nouveautés marquantes accompagnant la sortie de Windows Server 2016.
Dans un premier temps, nous allons découvrir les caractéristiques spécifiques de ce système pour comprendre les scénarios dans lesquels il sera intéressant de déployer Nano Server. Nous verrons ensuite les méthodologies de déploiement que nous allons illustrer à l'aide de démonstrations reprenant des cas d'utilisation classiques.
Nous allons, par la suite, détailler les nouvelles techniques et technologies permettant l'administration à distance ainsi que l'automatisation de la configuration pour intégrer facilement Nano Server à votre système d'information.
Les scénarios de configuration qui sont présentés vont permettre ainsi de bien comprendre les tenants et aboutissants de l'implémentation et de la configuration de Nano Server. Plusieurs séquences sont consacrées aux conditions de configuration des applications hébergées par Nano Server avec notamment un focus sur le tout nouveau .NET Core et tous les concepts sont illustrés par des démonstrations concrètes d'implémentation de bout en bout.
Enfin, nous finirons par un état des lieux des caractéristiques à prendre en compte pour intégrer Nano Server et nous apprendrons aussi à en mesurer les impacts sur votre infrastructure.</t>
  </si>
  <si>
    <t>%SITE_CLIENT%/?library_guid=23EBE106-F1B8-4888-8DEC-411AF7C64117</t>
  </si>
  <si>
    <t xml:space="preserve"> core </t>
  </si>
  <si>
    <t>VT3PYT</t>
  </si>
  <si>
    <t>Sylvain Josserand</t>
  </si>
  <si>
    <t>Josserand, Sylvain</t>
  </si>
  <si>
    <t>Date de sortie: 2 September 2016; Durée:03h07 min</t>
  </si>
  <si>
    <t>Cette vidéo de formation s'adresse à toute personne s'intéressant au développement logiciel en Python et désirant appréhender les concepts de bases liés au développement d'applications avec ce langage. 
Dans un premier temps, nous présenterons l'histoire de Python, ainsi que ses forces et ses faiblesses, en intégrant les nouveautés entre les versions 2 et 3. Puis nous nous pencherons sur la structure d'un programme et les gestionnaires de paquets dans l'environnement virtuel.
Nous détaillerons ensuite les types de base (types numériques, chaînes de caractères, les booléens, les listes, les ensembles et les dictionnaires), puis les fonctions (simples et lambda) et les structures de contrôle.
Finalement, nous traiterons des classes (le constructeur, le destructeur et l'héritage multiple), ainsi que des  chaînes de caractères (le formatage, l'encodage et les opérations), pour finir par la gestion des exceptions.
Ainsi à l'issue de cette vidéo, vous serez capable de développer rapidement des applications bien structurées, robustes et pérennes.
Des éléments complémentaires sont disponibles en téléchargement sur le site www.editions-eni.fr.</t>
  </si>
  <si>
    <t>%SITE_CLIENT%/?library_guid=DDC3057F-B6FF-485B-8213-F6EC8FAE3101</t>
  </si>
  <si>
    <t xml:space="preserve"> base </t>
  </si>
  <si>
    <t xml:space="preserve"> caractère </t>
  </si>
  <si>
    <t xml:space="preserve"> classe </t>
  </si>
  <si>
    <t xml:space="preserve"> encodage </t>
  </si>
  <si>
    <t xml:space="preserve"> exception </t>
  </si>
  <si>
    <t xml:space="preserve"> paquet </t>
  </si>
  <si>
    <t xml:space="preserve"> pérenne</t>
  </si>
  <si>
    <t xml:space="preserve"> robuste </t>
  </si>
  <si>
    <t xml:space="preserve"> structure </t>
  </si>
  <si>
    <t xml:space="preserve">chaine </t>
  </si>
  <si>
    <t>VT4IPVCIS</t>
  </si>
  <si>
    <t>Cisco</t>
  </si>
  <si>
    <t>Adressage d'un réseau IPv4</t>
  </si>
  <si>
    <t>Mourad Tagzirt</t>
  </si>
  <si>
    <t>Tagzirt, Mourad</t>
  </si>
  <si>
    <t>Date de sortie: 28 March 2016; Durée:01h13 min</t>
  </si>
  <si>
    <t>Ces vidéos de formation s'adressent à tous les techniciens, ingénieurs désireux d'approfondir leurs connaissances en réseau, elles vous permettront donc d'avoir une base solide pour comprendre les protocoles réseaux.
L'adressage étant l'une des premières fonctions des protocoles de la couche réseau, nous apprendrons, dans un premier temps, à décrire une adresse IPv4 (Internet Protocol version 4) qui permet un adressage hiérarchique des paquets transportant les données. 
Puis, afin de comprendre le comportement d'un périphérique sur un réseau, nous détaillerons la manière de convertir du binaire en décimal et inversement.
Dans un second temps, nous allons découvrir les masques sous-réseau afin de déterminer la partie réseau et la partie hôte d'une adresse IP. 
Ainsi, grâce à de nombreux exemples et démonstrations, nous pourrons apprendre à créer des sous-réseaux, c'est-à-dire à créer plusieurs réseaux logiques à partir d'un unique bloc d'adresses. 
 Pour cela, nous détaillerons donc les différents types de communication : Unicast, Multicast, Brodcast. 
 Nous continuerons en identifiant les plages d'adresses IP, les adresses IP publiques et privées ainsi que les adresses IP spéciales avant de terminer, en testant la couche 3 à l'aide de commandes de base, comme les commandes « ping » et « traceroute ».</t>
  </si>
  <si>
    <t>%SITE_CLIENT%/?library_guid=2025DA01-15F9-4F3B-9FD1-C971D99A4903</t>
  </si>
  <si>
    <t xml:space="preserve">  unicast </t>
  </si>
  <si>
    <t xml:space="preserve"> adresse </t>
  </si>
  <si>
    <t xml:space="preserve"> brodcast </t>
  </si>
  <si>
    <t xml:space="preserve"> multicast </t>
  </si>
  <si>
    <t xml:space="preserve"> protocole </t>
  </si>
  <si>
    <t xml:space="preserve"> protocoles </t>
  </si>
  <si>
    <t xml:space="preserve"> switch </t>
  </si>
  <si>
    <t>VTABA</t>
  </si>
  <si>
    <t>ABAP</t>
  </si>
  <si>
    <t>Les fondamentaux du développement sous SAP</t>
  </si>
  <si>
    <t>Date de sortie: 19 November 2016; Durée:02h07 min</t>
  </si>
  <si>
    <t>Cette vidéo de formation s'adresse à tous les développeurs qui souhaitent apprendre la programmation avec le langage ABAP.
Dans un premier temps, nous expliquerons ce qu'est un ERP/PGI avant de détailler l'architecture propre à SAP, sa plateforme technique et ses modules.
Nous nous familiariserons ensuite avec les principes de base de la programmation ABAP : variables, opérations sur variables, opérations sur textes, boucles, contrôles d'état.
Nous étudierons bien évidemment les différents éléments liés à la base de données en détaillant le DDIC (Data Dictionary) avec les structures, les tables et les vues. Ensuite, à l'aide d'exemples de programmation, nous apprendrons à accéder et à stocker les informations dans la base de données grâce au langage OpenSQL, aux tables internes et aux instructions ABAP.
Nous étudierons ensuite les fonctions qui sont des outils indispensables pour effectuer un traitement spécifique commun à plusieurs programmes ABAP ou pour rendre exécutable des programmes ABAP par un système autre que SAP.
Enfin, nous terminerons par l'élaboration d'un programme plus complexe qui illustrera et mettra en pratique toutes les notions que nous aurons développées précédemment.
Des éléments complémentaires sont disponibles en téléchargement.</t>
  </si>
  <si>
    <t>%SITE_CLIENT%/?library_guid=0A13CEBF-5DD5-43B4-9774-53DC5EF8F226</t>
  </si>
  <si>
    <t xml:space="preserve"> OpenSQL </t>
  </si>
  <si>
    <t xml:space="preserve"> table </t>
  </si>
  <si>
    <t>VTAMDOC</t>
  </si>
  <si>
    <t>Mise en oeuvre sur une architecture microservices</t>
  </si>
  <si>
    <t>Date de sortie: 27 June 2016; Durée:01h58 min</t>
  </si>
  <si>
    <t>Cette vidéo de formation s'adresse à tous les administrateurs système / réseaux, analystes-développeurs ou architectes SI disposant d'un minimum de connaissances sur les conteneurs et  désireux d'apprendre à  mettre en oeuvre des conteneurs avec Docker.
Dans un premier temps, nous mettrons en place une architecture à base de conteneurs. Nous suivrons donc un exemple réaliste de déploiement Docker contenant une demi-douzaine de conteneurs. L'idée étant de reproduire, sur une très petite échelle, une architecture de microservices, nous montrerons comment créer des images et les mettre en lien avec Docker Compose. Afin de faciliter l'adaptation en fonction des technologies, nous montrerons un panel très large de langages pour les services, avec du Python, du Java, du .NET Core, de l'AngularJS et du Node.js. La persistance sera assurée par une base MongoDB.
En seconde partie, nous présenterons le déploiement de la base de conteneurs. Pour cela, il est nécessaire de séparer l'environnement de développement de l'environnement de production et de permettre le cheminement des images du premier au second. Plusieurs approches sont possibles pour cela, de la plus simple -créer des archives des images Docker, les transférer et les extraire- à la plus complexe -monter son propre registre sécurisé. 
Des éléments complémentaires sont disponibles en téléchargement sur le site www.editions-eni.fr.</t>
  </si>
  <si>
    <t>%SITE_CLIENT%/?library_guid=1A4BB676-0BED-476A-B3BA-FC04788F9450</t>
  </si>
  <si>
    <t xml:space="preserve"> .Net </t>
  </si>
  <si>
    <t xml:space="preserve"> analyste </t>
  </si>
  <si>
    <t xml:space="preserve"> angularJS </t>
  </si>
  <si>
    <t xml:space="preserve"> application</t>
  </si>
  <si>
    <t xml:space="preserve"> archives </t>
  </si>
  <si>
    <t xml:space="preserve"> mongoDB </t>
  </si>
  <si>
    <t xml:space="preserve"> registre </t>
  </si>
  <si>
    <t>VTAND</t>
  </si>
  <si>
    <t>Date de sortie: 4 September 2016; Durée:01h58 min</t>
  </si>
  <si>
    <t>Cette vidéo s'adresse aux développeurs qui souhaitent se lancer dans le développement d'applications mobiles en Java sur Android (en version 6 au moment du tournage). Des connaissances sur la programmation orientée objet sont souhaitables pour en tirer le meilleur profit. 
Tout d'abord, vous découvrirez pourquoi choisir Android, son historique et les particularités liées à sa nature open source.
Dans un second temps, vous verrez comment installer et configurer l'environnement de développement Android Studio. 
Puis, grâce à l'approfondissement des principes de programmation, vous appréhenderez l'architecture et les composantes Android avant d'étudier les briques essentielles à la création d'applications (arborescence, fichiers clés et déploiement).
&amp;Agrave; l'issue de cette formation vidéo, vous serez capable de créer votre première application simple.</t>
  </si>
  <si>
    <t>%SITE_CLIENT%/?library_guid=FAA32547-DD8B-4794-848B-F935BF96E168</t>
  </si>
  <si>
    <t xml:space="preserve">  vidéo </t>
  </si>
  <si>
    <t xml:space="preserve"> studio </t>
  </si>
  <si>
    <t>VTANDIS</t>
  </si>
  <si>
    <t>Création d'une interface simple pour une application mobile en Java</t>
  </si>
  <si>
    <t>Date de sortie: 8 December 2016; Durée:02h28 min</t>
  </si>
  <si>
    <t>Cette vidéo s'adresse aux développeurs qui souhaitent créer une interface simple pour une application mobile en Java sur Android (en version 6 au moment du tournage). Une bonne connaissance des fondamentaux du développement d'applications Java est nécessaire pour en tirer le meilleur profit.
Tout d'abord, nous explorerons le fonctionnement des vues sur Android en détaillant la manière de les configurer et de les utiliser, puis nous nous focaliserons sur les différents agencements d'éléments graphiques possibles.
Dans un deuxième temps, nous mettrons l'accent sur l'intérêt des ressources dans un projet Android, les divers dossiers de ressources et la manière de les exploiter pour rendre votre application la plus accessible possible.
Puis, nous ferons un tour d'horizon des éléments graphiques natifs : les indispensables, les éléments de formulaires, les conteneurs et les éléments de navigation.
Pour finir, le composant adapter sera approfondi. Nous commenterons son application avec une vue liste, en l'implémentant et en la personnalisant à l'aide de développements qui optimiseront l'affichage des éléments de la liste.
Des éléments complémentaires sont disponibles en téléchargement.</t>
  </si>
  <si>
    <t>%SITE_CLIENT%/?library_guid=938AB411-148E-4885-99B9-36384062B9EC</t>
  </si>
  <si>
    <t xml:space="preserve"> adapter </t>
  </si>
  <si>
    <t xml:space="preserve"> natif</t>
  </si>
  <si>
    <t>VTANG</t>
  </si>
  <si>
    <t>Apprenez les bases du framework JavaScript</t>
  </si>
  <si>
    <t>Date de sortie: 29 May 2016; Durée:02h06 min</t>
  </si>
  <si>
    <t>Cette vidéo de formation s'adresse à des développeurs et a pour objectif de vous présenter le framework AngularJS (en version 1.5 au moment du tournage de la vidéo). Une bonne connaissance du langage JavaScript est nécessaire pour en tirer le meilleur profit.
Afin d'illustrer et de mettre en pratique les connaissances acquises, nous mettrons en place un mini projet qui sera enrichi au fur et à mesure de la vidéo. 
Dans un premier temps nous présenterons AngularJS en installant les outils ainsi que l'environnement de développement. Puis nous apprendrons à écrire un contrôleur type. Nous détaillerons la notion de services, en passant par la communication avec un serveur REST. Nous terminerons cette vidéo par l'utilisation de templates et l'ajout de la gestion des routes dans l'application.
Ainsi, à l'issue de cette vidéo, vous serez capable de créer une première application avec AngularJS. 
Des éléments complémentaires sont disponibles en téléchargement sur le site www.editions-eni.fr.</t>
  </si>
  <si>
    <t>%SITE_CLIENT%/?library_guid=812DCB8D-07C7-4FFF-A2CC-67FBFD30AC3A</t>
  </si>
  <si>
    <t xml:space="preserve">  rest </t>
  </si>
  <si>
    <t>VTANGPRO</t>
  </si>
  <si>
    <t>Structurez votre projet à l'aide des directives</t>
  </si>
  <si>
    <t>Date de sortie: 31 August 2016; Durée:02h00 min</t>
  </si>
  <si>
    <t>Cette vidéo de formation  s'adresse aux développeurs qui souhaitent consolider  leurs connaissances du framework AngularJS. Une bonne connaissance du  langage JavaScript et des fondamentaux d'AngularJS est nécessaire pour en tirer  le meilleur profit.
Afin d'illustrer et de mettre en  pratique les connaissances acquises, nous mettrons en place un mini projet qui  sera enrichi au fur et à mesure de la vidéo.
Dans un premier temps, nous  présenterons le concept de modules,  qui permet de bien découper une application et de rendre ses composants  indépendants les uns des autres. Nous découvrirons ensuite les notions de filtres et de directives qui  permettent de rendre le code plus générique et réutilisable. Enfin, nous  aborderons la notion d'interactions  entre les contrôleurs en créant une hiérarchie entre eux et en permettant  la communication sur la base d'évènements.
Ainsi, à l'issue de cette vidéo,  vous serez capable de créer une première application avec AngularJS tirant  pleinement parti de ce framework.
Des éléments complémentaires sont  disponibles en téléchargement sur le site www.editions-eni.fr.</t>
  </si>
  <si>
    <t>%SITE_CLIENT%/?library_guid=1967C93C-2D57-4601-95A2-21C5BF7D48F2</t>
  </si>
  <si>
    <t xml:space="preserve"> filtres </t>
  </si>
  <si>
    <t xml:space="preserve"> interaction </t>
  </si>
  <si>
    <t>VTAPINT</t>
  </si>
  <si>
    <t>Gestion des applications</t>
  </si>
  <si>
    <t>Date de sortie: 25 June 2016; Durée:00h46 min</t>
  </si>
  <si>
    <t>Cette vidéo sur Microsoft Intune s'adresse aux Administrateurs réseaux et techniciens informatiques souhaitant déployer des applications depuis un système de gestion de la mobilité. Elle présente les fonctionnalités de la plateforme en mode Saas et hybride. 
Dans un premier temps nous présenterons le déploiement d'applications sur les différentes plateformes, et plus précisément sur Android et Windows Phone. Nous pourrons ainsi voir qu'il est possible d'effectuer le déploiement de deux types d'applications (celles présentes dans les stores publics et celles développées en interne dans l'entreprise).
Par la suite, nous détaillerons le concept des applications managées, qui permet de configurer le comportement d'une application : par exemple, protéger les données contenues dans ces applications (word, excel,...), empêcher les actions du style copier/coller.</t>
  </si>
  <si>
    <t>%SITE_CLIENT%/?library_guid=0C6115D0-2F69-48A2-9B7F-B18358E0FD56</t>
  </si>
  <si>
    <t>VTARD</t>
  </si>
  <si>
    <t>Apprenez à programmer votre microcontrôleur</t>
  </si>
  <si>
    <t>Date de sortie: 23 November 2016; Durée:02h22 min</t>
  </si>
  <si>
    <t>Cette vidéo de formation s'adresse à toute personne intéressée par la création d'objets intelligents. Elle va vous permettre de vous familiariser avec la carte électronique Arduino tout en apprenant à la programmer. Vous serez ainsi capable de gérer les entrées/sorties logiques de votre système et de créer vos propres projets.
Nous commencerons par expliquer ce qu'est l'univers des microcontrôleurs et par vous conter l'histoire d'Arduino. Nous décrypterons ensuite tous les termes nécessaires pour apprendre les notions de base en électronique et pouvoir réaliser des premières expériences simples. Par étapes successives, nous progresserons dans les manipulations mais aussi dans la maîtrise du logiciel de programmation de la carte Arduino, grâce au logiciel Scratch 2. Nous passerons donc par une étape de construction du raisonnement algorithmique ainsi que par les bonnes pratiques de la programmation.
En plus du logiciel officiel de programmation, nous ferons le tour des solutions graphiques disponibles pour programmer la carte, mettant ainsi la programmation et sa logique à la portée de tous.
Des éléments complémentaires sont disponibles en téléchargement sur le site www.editions-eni.fr.</t>
  </si>
  <si>
    <t>%SITE_CLIENT%/?library_guid=C3A5F977-9967-4457-8A34-7F57CA34EBC1</t>
  </si>
  <si>
    <t xml:space="preserve"> intelligent </t>
  </si>
  <si>
    <t>VTAUINT</t>
  </si>
  <si>
    <t>Architecture et gestion des utilisateurs</t>
  </si>
  <si>
    <t>Date de sortie: 19 June 2016; Durée:00h38 min</t>
  </si>
  <si>
    <t>Cette vidéo sur Microsoft Intune s'adresse aux Administrateurs réseaux et techniciens informatiques souhaitant se former à la mise en place d'un système de gestion de la mobilité. Elle présente les facteurs essentiels au bon fonctionnement de cette plateforme et nécessite des connaissances en gestion des utilisateurs et en mobilité.
Microsoft Intune est un MDM (Mobile Device Management), et permet la gestion des terminaux mobiles (téléphones portables, tablettes,...) ou encore des ordinateurs fixes et portables (avec ou sans agent). 
Nous présenterons donc la configuration de Microsoft Intune et les différentes architectures possibles, point primordial lors de la mise en place d'une telle solution.
Nous détaillerons ensuite les différents portails comme la console d'administration et le portail d'entreprise. Nous terminerons par la gestion des utilisateurs en présentant la synchronisation d'une base Active Directory et l'attribution d'une licence.</t>
  </si>
  <si>
    <t>%SITE_CLIENT%/?library_guid=91E6E0CA-D2C3-4AF5-879B-24D38B75AA59</t>
  </si>
  <si>
    <t>VTAZAD</t>
  </si>
  <si>
    <t>L'essentiel pour s'initier</t>
  </si>
  <si>
    <t>Date de sortie: 30 March 2016; Durée:01h47 min</t>
  </si>
  <si>
    <t>Azure Active Directory est la pièce angulaire d'Azure s'agissant d'authentification et d'autorisation pour accéder à diverses ressources telles que SharePoint Online, Yammer, Exchange Online mais également à ses propres API voire à des services de type SaaS (Software as a Service). 
Cette vidéo de formation s'adresse aux développeurs et les sensibilise aux applications Azure Active Directory et à la terminologie OAuth2.0 pour leur rendre accessible le monde d'Azure Active Directory qui peut s'avérer complexe.
Ainsi, nous détaillerons les flux d'authentification OAuth 2.0, les jetons d'accès et la manière de consommer des ressources depuis un client web (JavaScript et ADALJS), depuis une application Web (ASP.NET et ADAL) et même depuis une application native (console).
L'accent sera également mis sur la compréhension des différents types de permissions, à savoir, les permissions déléguées et les permissions d'application ainsi que leur corrélation avec les flux OAuth 2.0.</t>
  </si>
  <si>
    <t>%SITE_CLIENT%/?library_guid=AF041146-74D4-4FCF-A965-F760E081F557</t>
  </si>
  <si>
    <t xml:space="preserve"> ADAL </t>
  </si>
  <si>
    <t xml:space="preserve"> ADALJS </t>
  </si>
  <si>
    <t xml:space="preserve"> OAuth </t>
  </si>
  <si>
    <t xml:space="preserve"> oauth </t>
  </si>
  <si>
    <t xml:space="preserve"> Online </t>
  </si>
  <si>
    <t xml:space="preserve"> online </t>
  </si>
  <si>
    <t xml:space="preserve"> saas</t>
  </si>
  <si>
    <t xml:space="preserve"> yammer </t>
  </si>
  <si>
    <t>VTBIGHA</t>
  </si>
  <si>
    <t>Introduction à la plateforme Hadoop et à son écosystème</t>
  </si>
  <si>
    <t>Date de sortie: 17 June 2016; Durée:01h21 min</t>
  </si>
  <si>
    <t>Cette vidéo de formation s'adresse à tous les informaticiens qui veulent avoir un premier aperçu d'Hadoop. Elle a pour objectif de vous présenter le Big Data en général et plus spécifiquement la plateforme Hadoop et ses concepts clés, afin de comprendre son fonctionnement et ses possibilités.
Après avoir défini les notions de NoSQL et de Big Data, nous lancerons l'installation d'un environnement Hadoop. Celui-ci étant complexe et composé de nombreuses couches, nous utiliserons les distributions Hadoop comme Hortonworks, MapR et Cloudera.
Puis, nous introduirons le paradigme Map Reduce qui permettra de réaliser des algorithmes de calcul distribué. Nous l'illustrerons par un exemple simple en Java.
Nous détaillerons, ensuite, les concepts principaux autour du stockage et du traitement des données dans Hadoop. Nous les mettrons en pratique par des exemples simples illustrant la théorie. 
Enfin, nous terminerons en étudiant une collection d'outils basés sur Hadoop et leur différentes possibilités et utilités. Nous évoquerons entre autres la base NoSQL d'Hadoop : HBase, les outils de traitement Pig,  Hive et Spark.
Des éléments complémentaires sont disponibles en téléchargement sur le site www.editions-eni.fr.</t>
  </si>
  <si>
    <t>%SITE_CLIENT%/?library_guid=B954C48B-751C-4ED3-AE34-2D37F7DF23F8</t>
  </si>
  <si>
    <t xml:space="preserve"> cloudera </t>
  </si>
  <si>
    <t xml:space="preserve"> distribué </t>
  </si>
  <si>
    <t xml:space="preserve"> hive </t>
  </si>
  <si>
    <t xml:space="preserve"> hortonworks </t>
  </si>
  <si>
    <t xml:space="preserve"> Map </t>
  </si>
  <si>
    <t xml:space="preserve"> mapR </t>
  </si>
  <si>
    <t xml:space="preserve"> pig </t>
  </si>
  <si>
    <t xml:space="preserve"> Reduce </t>
  </si>
  <si>
    <t xml:space="preserve"> spark</t>
  </si>
  <si>
    <t xml:space="preserve"> traitement </t>
  </si>
  <si>
    <t>VTBOO</t>
  </si>
  <si>
    <t>Bootstrap</t>
  </si>
  <si>
    <t>Apprenez à développer des interfaces web responsives</t>
  </si>
  <si>
    <t>Date de sortie: 2 October 2016; Durée:02h00 min</t>
  </si>
  <si>
    <t>Cette vidéo de formation s'adresse aux développeurs, aux chefs de projet Web et aux responsables marketing. Elle va vous permettre de comprendre les enjeux du responsive et d'apprendre à développer rapidement et facilement un site web responsive à l'aide du framework Bootstrap (en version 3 au moment du tournage).
Quelques connaissances sur Bootstrap et des notions en CSS sont nécessaires pour en tirer le meilleur profit.
Dans cette vidéo axée sur la pratique, nous nous interrogerons, dans un premier temps, sur les raisons de développer des interfaces responsives.
Puis, nous installerons Bootstrap pour faire nos premiers pas. Nous développerons ensuite un site web responsive en détaillant quels sont les éléments qui doivent être pris en compte en fonction des supports de navigation (PC, tablettes, smartphone, ...) : adaptation de la grille, évolution de la taille des polices, disparition de blocs de contenus, variation de la taille des images,...
Des éléments complémentaires sont en téléchargement sur le site www.editions-eni.fr.</t>
  </si>
  <si>
    <t>%SITE_CLIENT%/?library_guid=D182F139-A313-4EF4-A627-2E1C60D40E4B</t>
  </si>
  <si>
    <t xml:space="preserve"> navigation</t>
  </si>
  <si>
    <t>VTCAJAV</t>
  </si>
  <si>
    <t>Communication asynchrone avec un serveur</t>
  </si>
  <si>
    <t>Date de sortie: 23 June 2016; Durée:01h23 min</t>
  </si>
  <si>
    <t>Cette vidéo est destinée aux développeurs souhaitant découvrir comment mettre en place et  interagir avec une API REST en JavaScript. Elle nécessite des connaissances de base en JavaScript, sur les protocoles HTTP et sur JSON. 
Afin d'illustrer ces différentes notions, nous mettrons en place un mini projet, qui permettra la construction d'une application de gestion de tâches, synchronisées avec un serveur Node.js.
Nous mettrons en oeuvre les différentes fonctionnalités de JavaScript qui permettent de gérer la communication avec un serveur via le protocole HTTP, de manière asynchrone. Nous en profiterons également pour manipuler des objets comme les cookies et le stockage local afin de faire persister des informations du côté navigateur. 
Des éléments complémentaires sont disponibles en téléchargement sur le site www.editions-eni.fr.</t>
  </si>
  <si>
    <t>%SITE_CLIENT%/?library_guid=82A5CF6A-7199-4AA8-9676-DC5E73A05F03</t>
  </si>
  <si>
    <t xml:space="preserve"> protocole</t>
  </si>
  <si>
    <t>VTDOC</t>
  </si>
  <si>
    <t>Date de sortie: 21 June 2016; Durée:02h22 min</t>
  </si>
  <si>
    <t>Cette vidéo de formation s'adresse à tous les administrateurs système / réseaux, analystes-développeurs ou architectes SI désireux de découvrir les avantages des conteneurs et d'apprendre à les mettre en oeuvre avec Docker.
Nous débuterons par une explication de la technologie des conteneurs, ses objectifs et en particulier son utilité dans le cas des architectures informatiques récentes basées sur des services.
Ensuite, nous installerons Docker et montrerons son utilisation sur des exemples simples qui permettront d'appréhender le mode de fonctionnement des conteneurs, la gestion de leur cycle de vie, ainsi que d'introduire Docker Hub, le registre public des images. Nous expliquerons en particulier comment vérifier que les images téléchargées sont des images officielles. Puis, nous détaillerons les bonnes pratiques de sécurité sur la mise en oeuvre.
Nous pourrons ensuite créer une nouvelle image Docker. La conception en couche sera détaillée, ainsi que les bonnes pratiques qui y sont liées. Les commandes permettant de composer un fichier Dockerfile descriptif d'une image seront détaillées les unes après les autres. Nous montrerons également les astuces pour composer des images légères. Un exemple de service de type heartbeat sera utilisé comme fil rouge.
Des éléments complémentaires sont disponibles en téléchargement sur le site www.editions-eni.fr.</t>
  </si>
  <si>
    <t>%SITE_CLIENT%/?library_guid=B1361D1C-AFBF-4F13-BA5B-F4D56A2BE65D</t>
  </si>
  <si>
    <t xml:space="preserve"> dockerfile </t>
  </si>
  <si>
    <t xml:space="preserve"> heartbeat </t>
  </si>
  <si>
    <t xml:space="preserve"> hub </t>
  </si>
  <si>
    <t>VTEXCVACP</t>
  </si>
  <si>
    <t>VBA Excel</t>
  </si>
  <si>
    <t>Programmez des applications complexes et performantes</t>
  </si>
  <si>
    <t>Date de sortie: 26 October 2016; Durée:03h55 min</t>
  </si>
  <si>
    <t>Cette vidéo sur VBA Excel (2016 ou 2013) s'adresse à des programmeurs VBA qui souhaitent devenir expert. Elle vous permettra d'acquérir des compétences supplémentaires pour obtenir un code clair, une bonne sécurité de fonctionnement et une facilité de maintenance. Vous apprendrez ainsi à développer des applications plus complexes et dont les performances seront optimisées. 
De bonnes connaissances en développement VBA sont des pré-requis nécessaires pour en tirer le meilleur profit.
Nous commencerons en utilisant le filtre avancé d'Excel, la méthode Resize pour redimensionner une plage de cellules, la méthode RemoveDuplicates pour obtenir une liste sans doublons. Nous introduirons le mini projet qui nous guidera tout au long de cette formation.
Nous manipulerons ensuite  des objets complexes comme les modules de classe et nous utiliserons la Programmation Orientée Objet. 
Nous programmerons des tableaux croisés dynamiques, des segments et des graphiques en nous appuyant sur plusieurs classeurs. 
Nous utiliserons la librairie Scripting.FileSystemObject pour parcourir les fichiers d'un répertoire. Pour finir, nous apprendrons à organiser un programme de façon efficace, à mesurer et à comparer les performances de vos choix techniques.
Des éléments complémentaires sont disponibles en téléchargement sur le site www.editions-eni.fr.</t>
  </si>
  <si>
    <t>%SITE_CLIENT%/?library_guid=FF077E66-781A-4223-BF78-2C90E643C8F3</t>
  </si>
  <si>
    <t xml:space="preserve">  objet </t>
  </si>
  <si>
    <t xml:space="preserve">  orientée </t>
  </si>
  <si>
    <t xml:space="preserve"> croisés </t>
  </si>
  <si>
    <t xml:space="preserve"> dynamiques </t>
  </si>
  <si>
    <t xml:space="preserve"> librairie </t>
  </si>
  <si>
    <t xml:space="preserve"> maintenance</t>
  </si>
  <si>
    <t xml:space="preserve"> performance </t>
  </si>
  <si>
    <t xml:space="preserve"> removeduplicates </t>
  </si>
  <si>
    <t xml:space="preserve"> répertoire </t>
  </si>
  <si>
    <t xml:space="preserve"> resize </t>
  </si>
  <si>
    <t xml:space="preserve"> tableaux </t>
  </si>
  <si>
    <t>VTGIT</t>
  </si>
  <si>
    <t>La gestion des versions de vos projets</t>
  </si>
  <si>
    <t>Date de sortie: 8 December 2016; Durée:01h59 min</t>
  </si>
  <si>
    <t>Cette vidéo de formation est destinée aux développeurs qui souhaitent utiliser Git comme gestionnaire de version dans leur projet. Que vous utilisiez un autre outil de gestion de version comme CSV, SVN ou ClearCase ou que vous n'ayez aucune expérience dans le domaine, il est nécessaire de bien comprendre les mécanismes particuliers mis en place par Git afin de pouvoir l'utiliser au quotidien.
Nous débuterons par l'installation de Git, la configuration du poste de travail et la création de notre premier dépôt. 
Nous manipulerons ensuite les commandes usuelles qui vont permettre de valider, de publier, d'annuler et de fusionner notre travail avec celui d'autres collaborateurs. 
Enfin, nous mettrons également l'accent sur les conflits de versions et la manière de résoudre rapidement et efficacement cette problématique.
Ainsi, à l'issue de cette vidéo vous serez prêt à utiliser Git au quotidien dans vos projets.</t>
  </si>
  <si>
    <t>%SITE_CLIENT%/?library_guid=1915B27B-A6C5-40E7-8DF8-4C61DD893610</t>
  </si>
  <si>
    <t xml:space="preserve"> dépôt </t>
  </si>
  <si>
    <t xml:space="preserve"> gestionnaire </t>
  </si>
  <si>
    <t xml:space="preserve"> outil </t>
  </si>
  <si>
    <t>VTGPRASP</t>
  </si>
  <si>
    <t>Raspberry Pi et GPIO</t>
  </si>
  <si>
    <t>Branchement et communication avec des objets connectés</t>
  </si>
  <si>
    <t>Date de sortie: 25 November 2016; Durée:01h05 min</t>
  </si>
  <si>
    <t>Cette vidéo a pour objectif d'expliquer le fonctionnement des broches GPIO (General Purpose Input Output) sur le Raspberry Pi et de vous guider dans leur raccordement à un objet connecté tel qu'un écran LCD. 
Elle s'adresse à un public ayant un minimum de connaissances en Python et en électronique. 
Pendant ce tournage, c'est le Raspberry en version 1 modèle B révision 2 qui est utilisé. 
Tout d'abord, à l'aide d'un schéma détaillé, nous expliquerons le fonctionnement des broches GPIO et leur emplacement sur le Raspberry Pi. Nous montrerons ensuite les branchements à effectuer depuis les broches GPIO vers une platine enfichable sur laquelle nous connecterons un écran LCD (16 x 2). 
Ensuite, nous apprendrons à développer des mini-projets en langage  Python pour communiquer avec le LCD. 
Nous mettrons ainsi en place un driver chargé d'envoyer des messages vers le LCD. Celui-ci exploitera la bibliothèque RPLCD et reposera sur le principe des tubes nommés (FIFO) pour le transit des messages. 
Enfin, nous terminerons par la programmation d'une interface graphique en nous basant sur la bibliothèque tkinter.
Des éléments complémentaires sont en téléchargement sur le site www.editions-eni.fr.</t>
  </si>
  <si>
    <t>%SITE_CLIENT%/?library_guid=59F3C194-04B7-46C3-9DDE-E1D64368BCA5</t>
  </si>
  <si>
    <t xml:space="preserve"> broche </t>
  </si>
  <si>
    <t xml:space="preserve"> broches </t>
  </si>
  <si>
    <t xml:space="preserve"> écran </t>
  </si>
  <si>
    <t xml:space="preserve"> interface </t>
  </si>
  <si>
    <t xml:space="preserve"> LCD </t>
  </si>
  <si>
    <t xml:space="preserve"> RPLCD </t>
  </si>
  <si>
    <t>VTHBA</t>
  </si>
  <si>
    <t>HBase</t>
  </si>
  <si>
    <t>Introduction à la base de données NoSQL d'Hadoop</t>
  </si>
  <si>
    <t>Date de sortie: 30 December 2016; Durée:01h45 min</t>
  </si>
  <si>
    <t>Cette vidéo de formation s'adresse aux décideurs comme aux développeurs. Elle a pour vocation de vous présenter HBase, la base de données NoSQL distribuée d'Hadoop. Ainsi, vous apprendrez dans quel cas l'utiliser et de quelle manière elle vous aidera à développer une application Big Data.
Dans un premier temps, nous présenterons les concepts fondamentaux sur lesquels repose HBase en étudiant la structure et le format des données stockées. 
Puis, nous exécuterons des opérations basiques en ligne de commande afin de réaliser des opérations sur les tables et sur les données elles-mêmes.
Celles-ci seront ensuite utilisées dans des exemples Java pour illustrer le développement et la mise en place d'applications Big Data.
Pour terminer, nous étudierons plus en détails les services HBase, ses dépendances et les notions de très haute disponibilité pour un déploiement en production.
Des éléments complémentaires sont disponibles en téléchargement.</t>
  </si>
  <si>
    <t>%SITE_CLIENT%/?library_guid=A594AF3C-293B-4492-9E09-36FF3FF70621</t>
  </si>
  <si>
    <t xml:space="preserve"> big </t>
  </si>
  <si>
    <t xml:space="preserve"> disponibilité </t>
  </si>
  <si>
    <t xml:space="preserve"> haute </t>
  </si>
  <si>
    <t>VTHDFS</t>
  </si>
  <si>
    <t>Utilisez le système de fichiers distribué d'Hadoop</t>
  </si>
  <si>
    <t>Date de sortie: 21 September 2016; Durée:01h58 min</t>
  </si>
  <si>
    <t>Cette vidéo de formation s'adresse à tout développeur, administrateur système ou décideur informatique. Elle présente l'HDFS (Hadoop Distributed File System) et ses particularités afin d'en obtenir une connaissance approfondie. Elle va vous permettre également de développer une application se basant sur l'HDFS - en lien ou non avec Hadoop - et de profiter ainsi de ses possibilités de réplication et de très haute disponibilité.
Après une introduction rapide des systèmes de fichiers en général puis d'Hadoop, nous nous pencherons sur les spécificités de l'HDFS : parallélisation et réplication des fichiers par blocs.
Ensuite, nous détaillerons  HadoopFS, une couche d'abstraction permettant d'interagir avec des systèmes de fichiers, qu'ils soient locaux ou distribués comme l'HDFS, Amazon S3, Cassandra, CephFS. Nous étudierons les interfaces qu'offre HadoopFS pour contrôler les systèmes de fichiers compatibles et notamment l'HDFS, que ce soit en ligne de commande, en programmation Java ou via des appels HTTP. Nous illustrerons chacune de ces possibilités par des exemples simples et concrets.
Enfin, nous nous pencherons plus spécifiquement sur le fonctionnement profond de l'HDFS et de ses services afin de comprendre au mieux ses particularités : la notion de NameNode, de DataNode et les points essentiels du stockage dans l'HDFS.
Des éléments complémentaires sont en téléchargement sur le site www.editions-eni.fr.</t>
  </si>
  <si>
    <t>%SITE_CLIENT%/?library_guid=756BA21C-5DC3-439A-BBB1-0B5FD489DCF1</t>
  </si>
  <si>
    <t xml:space="preserve"> cassandra </t>
  </si>
  <si>
    <t xml:space="preserve"> cephfs </t>
  </si>
  <si>
    <t xml:space="preserve"> datanode</t>
  </si>
  <si>
    <t xml:space="preserve"> hadoopfs </t>
  </si>
  <si>
    <t xml:space="preserve"> namenode </t>
  </si>
  <si>
    <t xml:space="preserve"> parallélisation </t>
  </si>
  <si>
    <t>VTHYINT</t>
  </si>
  <si>
    <t>Gestion des périphériques en mode Hybride avec SCCM</t>
  </si>
  <si>
    <t>Date de sortie: 20 July 2016; Durée:00h49 min</t>
  </si>
  <si>
    <t>Cette vidéo sur Microsoft Intune présente les fonctionnalités de la plateforme en mode hybride. Elle s'adresse aux Administrateurs réseaux et techniciens informatiques souhaitant mettre en place un système de gestion de la mobilité et possédant System Center Configuration Manager. La gestion s'effectuera depuis SCCM et sera répliquée vers Intune.
Après avoir configuré la plateforme pour permettre l'ajout de périphériques sous IOS, Windows Phone et Android, nous présenterons l'accès à l'inventaire et l'effacement à distance.
Ensuite, nous détaillerons les différentes stratégies de sécurité comme le choix des mots de passe mais également de configuration par exemple pour les profils wifi, profils email... 
Nous finirons enfin par l'étude des stratégies personnalisées (OMA-URI) et la gestion de l'accès aux ressources de l'entreprise.</t>
  </si>
  <si>
    <t>%SITE_CLIENT%/?library_guid=00733C72-9758-4EC1-B3B8-7A0E0453DDF3</t>
  </si>
  <si>
    <t>VTION</t>
  </si>
  <si>
    <t>Développez votre première application mobile avec JavaScript</t>
  </si>
  <si>
    <t>Date de sortie: 19 October 2016; Durée:01h50 min</t>
  </si>
  <si>
    <t>Cette vidéo de formation s'adresse aux développeurs et a pour objectif de présenter le framework Ionic (en version 1 au moment du tournage). Une bonne connaissance de JavaScript, d'AngularJS et de Cordova est nécessaire pour en tirer le meilleur profit.
Afin de mettre en pratique les différentes fonctionnalités et d'apprendre à construire des applications mobiles multiplateformes rapidement, nous mettrons en place un mini projet qui consiste à gérer des mémos sur smartphone.
Après un bref rappel sur Cordova et AngularJS, nous présenterons les caractéristiques de Ionic : ses éléments CSS et ses fonctions JavaScript qui permettent de construire rapidement une interface se rapprochant des applications mobiles natives. Nous introduirons également les fonctionnalités avancées permettant par exemple de gérer les gestes de l'utilisateur : zoom, swipe, etc.
Ainsi, à l'issue de cette vidéo, vous serez capable de créer une première application mobile avec Ionic.
Des éléments complémentaires sont disponibles en téléchargement sur le site www.editions-eni.fr.</t>
  </si>
  <si>
    <t>%SITE_CLIENT%/?library_guid=B47C7BD4-9E13-4D25-98D3-2AD16F5B594A</t>
  </si>
  <si>
    <t>VTIONRESP</t>
  </si>
  <si>
    <t>Allez plus loin avec le responsive, les plugins et l'expérience utilisateur</t>
  </si>
  <si>
    <t>Date de sortie: 16 December 2016; Durée:01h49 min</t>
  </si>
  <si>
    <t>Cette vidéo de formation s'adresse aux développeurs qui ont déjà fait leurs premiers pas avec Ionic et qui souhaitent approfondir leurs connaissances sur ce framework JavaScript.
Des connaissances de base en AngularJS, Cordova et Ionic sont requises pour en tirer pleinement profit.
Dans un premier temps, nous nous intéresserons au système de grille qui permet de créer des interfaces responsives simplement et efficacement. Puis, nous détaillerons la vaste galerie d'icônes fournie par Ionic qui permettra d'embellir une application avant de se tourner vers le système d'onglets largement utilisé dans les applications modernes. 
Nous verrons également comment gérer les gestes de l'utilisateur dans l'application, le zoom intuitif sur une image et l'adaptation des éléments visuels aux bonnes pratiques de la plateforme native. 
Enfin, nous utiliserons plusieurs plugins Ionic et Cordova pour étendre les fonctionnalités de l'application et proposer une expérience utilisateur toujours plus intuitive et adaptée à toute la puissance des smartphones.
Des éléments complémentaires sont disponibles en téléchargement.</t>
  </si>
  <si>
    <t>%SITE_CLIENT%/?library_guid=BF3C5C1B-E3A2-4B1B-813C-206B90C88868</t>
  </si>
  <si>
    <t xml:space="preserve"> galerie </t>
  </si>
  <si>
    <t xml:space="preserve"> icônes </t>
  </si>
  <si>
    <t xml:space="preserve"> onglets </t>
  </si>
  <si>
    <t xml:space="preserve"> smartphone</t>
  </si>
  <si>
    <t>VTJAV</t>
  </si>
  <si>
    <t>Apprendre les bases du langage</t>
  </si>
  <si>
    <t>Date de sortie: 16 June 2016; Durée:02h00 min</t>
  </si>
  <si>
    <t>Cette vidéo de formation est destinée aux développeurs désirant apprendre ou revoir les bases de JavaScript. 
Elle  vous permettra d'apprendre ou de revoir les fonctionnalités essentielles de JavaScript comme les fonctions, les conditions, les boucles. Vous maîtriserez ainsi les fondamentaux du langage et pourrez développer en toute autonomie vos premières applications JavaScript. Vous serez ainsi prêt à découvrir des frameworks de plus haut niveau comme AngularJS ou Node.js.
Afin d'illustrer et de mettre en pratique les connaissances acquises, nous mettrons en place un mini projet qui sera enrichi au fur et à mesure de la vidéo. Il s'agit d'une application qui permettra de gérer, dans un environnement local, une TODOLIST (ajout et suppression de tâches).
Des éléments complémentaires sont disponibles en téléchargement sur le site www.editions-eni.fr.</t>
  </si>
  <si>
    <t>%SITE_CLIENT%/?library_guid=0EC5A289-9AE5-494E-ACE3-6F4279673800</t>
  </si>
  <si>
    <t xml:space="preserve"> conditions </t>
  </si>
  <si>
    <t xml:space="preserve"> essentiel </t>
  </si>
  <si>
    <t xml:space="preserve"> fondamentaux </t>
  </si>
  <si>
    <t xml:space="preserve"> node.js</t>
  </si>
  <si>
    <t>VTKIN</t>
  </si>
  <si>
    <t>Intégrer le capteur Microsoft dans vos applications avec Unity</t>
  </si>
  <si>
    <t>Thomas Ouvré</t>
  </si>
  <si>
    <t>Date de sortie: 23 October 2016; Durée:02h38 min</t>
  </si>
  <si>
    <t>Cette vidéo de formation s'adresse aux développeurs qui souhaitent se familiariser avec l'environnement de développement Unity et commencer à intégrer le capteur Kinect (en version 2.0 au moment de l'enregistrement) dans leurs applications ou jeux. Une connaissance de base en .NET, C# ou C++ est un prérequis indispensable pour tirer le meilleur profit de cette vidéo.
Dans un premier temps, nous verrons comment préparer notre poste de développement en installant Unity et les drivers Kinect.
Afin d'illustrer et de mettre en pratique les connaissances acquises, nous mettrons en place une série de cas pratiques visant à exploiter les fonctionnalités primaires du capteur.
Ainsi, nous apprendrons à créer une scène simple dans Unity et à la faire communiquer avec une Kinect. 
Nous verrons ensuite comment appliquer le rendu des différents flux que propose l'API Kinect : caméra couleur, infrarouge, profondeur. 
Enfin, nous apprendrons à détecter un utilisateur physique et à en faire une représentation (un avatar) au sein de la scène Unity.</t>
  </si>
  <si>
    <t>%SITE_CLIENT%/?library_guid=0E9EB6FB-F1BA-499D-9C31-4DB6B8CED5F3</t>
  </si>
  <si>
    <t xml:space="preserve"> avatar </t>
  </si>
  <si>
    <t xml:space="preserve"> driver </t>
  </si>
  <si>
    <t xml:space="preserve"> drivers </t>
  </si>
  <si>
    <t xml:space="preserve"> infrarouge </t>
  </si>
  <si>
    <t>VTMAPHA</t>
  </si>
  <si>
    <t>MapReduce</t>
  </si>
  <si>
    <t>Apprenez à appliquer le paradigme dans tous les langages et à le transposer sous Hadoop</t>
  </si>
  <si>
    <t>Date de sortie: 29 September 2016; Durée:02h33 min</t>
  </si>
  <si>
    <t>Cette vidéo de formation s'adresse à tous les développeurs et administrateurs système. Elle a pour vocation de présenter le paradigme MapReduce, ses spécificités et ses finalités.
Après une étude succincte de la théorie du paradigme MapReduce, notamment le rôle des deux fonctions essentielles : la fonction map() et la fonction reduce(), nous l'appliquerons sur un exemple simple et concret.
Aussi, nous analyserons en MapReduce des journaux Apache communément appelés access log et ce dans plusieurs langages : Java, Scala, mais également Python, JavaScript, PHP et même Bash !
Dans un second temps, nous nous focaliserons sur les fonctions MapReduce au sein de la plateforme Big Data Hadoop. Après avoir étudié leur fonctionnement au sein du framework d'Apache, nous exécuterons un exemple développé en Java, puis regarderons comment lancer un MapReduce programmé précédemment dans n'importe quel langage grâce à Hadoop Streaming. Nous utiliserons également Hadoop Pipes pour faire fonctionner un MapReduce codé en C++.
Enfin, nous développerons des fonctions MapReduce plus complexes afin de nous familiariser avec les notions avancées du paradigme et de nous entraîner à la façon de penser pour concevoir des algorithmes performants. Les notions de jointures, de secondary sort ou de clé composite seront alors présentées.
Nous finirons par des outils permettant de multiplier nos possibilités, en combinant les fonctions MapReduce avec Sqoop pour l'échange de données avec MySQL et Oozie pour automatiser les workflows. 
Des éléments complémentaires sont en téléchargement sur le site www.editions-eni.fr.</t>
  </si>
  <si>
    <t>%SITE_CLIENT%/?library_guid=D647D499-5E02-4451-9EEC-A6F979D2D0F9</t>
  </si>
  <si>
    <t xml:space="preserve"> access </t>
  </si>
  <si>
    <t xml:space="preserve"> c++ </t>
  </si>
  <si>
    <t xml:space="preserve"> clé </t>
  </si>
  <si>
    <t xml:space="preserve"> composite </t>
  </si>
  <si>
    <t xml:space="preserve"> jointure </t>
  </si>
  <si>
    <t xml:space="preserve"> oozie </t>
  </si>
  <si>
    <t xml:space="preserve"> pipes </t>
  </si>
  <si>
    <t xml:space="preserve"> scala </t>
  </si>
  <si>
    <t xml:space="preserve"> secondary </t>
  </si>
  <si>
    <t xml:space="preserve"> sort </t>
  </si>
  <si>
    <t xml:space="preserve"> sqoop </t>
  </si>
  <si>
    <t>VTMLPRE</t>
  </si>
  <si>
    <t>Présentation des concepts</t>
  </si>
  <si>
    <t>Christopher Kermorvant</t>
  </si>
  <si>
    <t>Kermorvant, Christopher</t>
  </si>
  <si>
    <t>Date de sortie: 25 December 2016; Durée:01h02 min</t>
  </si>
  <si>
    <t>Cette vidéo de formation a pour objectif de replacer le Machine Learning dans le contexte de l'Intelligence Artificielle et de mieux cerner les cas dans lesquels l'utilisation d'algorithmes de Machine Learning est adaptée. 
Dans un premier temps, nous listerons donc les raisons principales d'utiliser le Machine Learning puis nous présenterons les différents types d'algorithmes (symboliste, évolutionniste, analogiste, connexionniste, bayésien).
Nous évoquerons ensuite les principaux types de tâches de Machine Learning en les illustrant par deux algorithmes très simples. Puis, nous étudierons les problématiques soulevées par la mise au point et le choix d'un algorithme d'apprentissage pour une tâche donnée (compromis biais/variance, échantillon de validation et de test).
Enfin, nous terminerons par des conseils pratiques pour conduire un projet d'utilisation d'algorithmes de Machine Learning.</t>
  </si>
  <si>
    <t>%SITE_CLIENT%/?library_guid=EF943306-E59F-4063-8186-BF48F56DAF9C</t>
  </si>
  <si>
    <t xml:space="preserve"> analogiste </t>
  </si>
  <si>
    <t xml:space="preserve"> artificielle </t>
  </si>
  <si>
    <t xml:space="preserve"> bayesien </t>
  </si>
  <si>
    <t xml:space="preserve"> connexionniste </t>
  </si>
  <si>
    <t xml:space="preserve"> évolutioniste </t>
  </si>
  <si>
    <t xml:space="preserve"> symboliste </t>
  </si>
  <si>
    <t xml:space="preserve"> variance </t>
  </si>
  <si>
    <t>VTN1511SCCM</t>
  </si>
  <si>
    <t>SCCM 1511 (System Center Configuration Manager)</t>
  </si>
  <si>
    <t>Date de sortie: 25 January 2016; Durée:01h00 min</t>
  </si>
  <si>
    <t>System Center Configuration Manager 1511 est la dernière version du produit d'administration des périphériques de Microsoft.
Microsoft a initié un changement de stratégie dans le cycle de développement de ses produits. Nous profiterons de cette vidéo pour vous présenter la stratégie « as a service » que Microsoft met en place. Nous verrons comment System Center Configuration Manager s'intègre dans cette stratégie et quelles seront les conséquences pour les entreprises.
Cette nouvelle stratégie amène Microsoft à proposer un mécanisme de mise à jour inédit. Nous verrons comment les administrateurs pourront facilement passer d'une Build de System Center Configuration Manager à une autre. 
Nous passerons ensuite en revue les nouveautés architecturales de cette version de SCCM  qui permettent d'augmenter le nombre de clients supportés et de répondre à de nouveaux besoins de disponibilité. 
Nous présenterons les nouveautés pour la gestion des périphériques traditionnels avec notamment les outils mis à disposition pour administrer Windows 10. On retrouve par exemple les intégrations avec le Windows Store for Business, Windows Update for Business. C'est aussi via cette nouvelle version que Microsoft permet le contrôle du mécanisme de mise à jour pour passer d'une Build de Windows 10 à une autre. Nous verrons plus généralement les modifications apportées aux fonctionnalités de déploiement de système d'exploitation et de mises à jour logicielles. 
Nous détaillerons les avancées sur la gestion des périphériques modernes avec la parité des fonctionnalités avec Microsoft Intune ou encore la gestion en mode On-Premises.
Enfin, nous terminerons par un aperçu des chemins de migration disponibles et des bonnes pratiques associées pour vous permettre de passer sur System Center Configuration Manager Current Branch.
Enfin, nous terminerons par un aperçu des chemins de migration disponibles et des bonnes pratiques associées pour vous permettre de passer sur System Center Configuration Manager Current Branch.</t>
  </si>
  <si>
    <t>%SITE_CLIENT%/?library_guid=22E9AE04-01F2-4AA4-B004-E60DDB5173CD</t>
  </si>
  <si>
    <t xml:space="preserve"> branch</t>
  </si>
  <si>
    <t xml:space="preserve"> build </t>
  </si>
  <si>
    <t xml:space="preserve"> service </t>
  </si>
  <si>
    <t>VTN16EXCS</t>
  </si>
  <si>
    <t>Date de sortie: 23 January 2016; Durée:01h12 min</t>
  </si>
  <si>
    <t>Exchange Server 2016 est la dernière version du serveur de messagerie Microsoft.
Nous allons voir dans cette vidéo les nouveautés coté architecture de cette nouvelle édition. Cela concernera principalement l'apparition du rôle MailBox qui unifie les rôles MailBox et CAS que l'on connaissait sous Exchange Server 2013 et son impact sur les déploiements. Nous parlerons aussi des prérequis de cette dernière édition.
Nous allons ensuite passer en revue les nouveautés concernant la connectivité avec les clients en rappelant les principes de connexion entre les clients et les serveurs Exchange, en présentant le protocole MAPI/HTTP qui devient le protocole de connexion par défaut pour les clients Outlook de Windows. Nous allons ensuite détailler les différents scénarios de coexistence de Exchange Server 2016 avec ses prédécesseurs.
Nous parlerons ensuite des fonctionnalités clients en commençant par Outlook sur le Web reprenant l'interface d'Office 365. Puis nous parlerons du rôle Office Web Apps, de son architecture ainsi que son intégration avec SharePoint 2016. Puis nous passerons en revue les nouveautés des clients iOS et Android ainsi que la publication des API REST.
Nous finirons cette vidéo par quelques exemples des optimisations que propose cette version notamment autour du DAG et des composants de recherche.</t>
  </si>
  <si>
    <t>%SITE_CLIENT%/?library_guid=D6AC0252-0FA2-403F-944E-E2BCF99C65DA</t>
  </si>
  <si>
    <t xml:space="preserve"> API REST </t>
  </si>
  <si>
    <t xml:space="preserve"> CAS </t>
  </si>
  <si>
    <t xml:space="preserve"> HTTP </t>
  </si>
  <si>
    <t xml:space="preserve"> mailbox </t>
  </si>
  <si>
    <t xml:space="preserve"> office web apps </t>
  </si>
  <si>
    <t xml:space="preserve"> OWA</t>
  </si>
  <si>
    <t xml:space="preserve"> serveurs applicatifs </t>
  </si>
  <si>
    <t xml:space="preserve"> web apps </t>
  </si>
  <si>
    <t xml:space="preserve">architecture </t>
  </si>
  <si>
    <t>VTN16WINS</t>
  </si>
  <si>
    <t>Date de sortie: 31 October 2016; Durée:01h04 min</t>
  </si>
  <si>
    <t>Cette vidéo de formation s'adresse aux Administrateurs réseaux désirant faire le point sur les nouveautés apportées par cette nouvelle version de Windows Server.
Dans un premier temps, nous détaillerons le nouveau mode de licence de Windows Server 2016.
Nous présenterons ensuite les avancées technologiques dans le domaine de la virtualisation et de la gestion des serveurs. Puis, nous nous appuierons sur une démonstration de déploiement d'un serveur Nano afin d'en détailler les nouveautés.
Nous poursuivrons avec la nouveauté Network Controller dont les rôles sont l'automatisation, la gestion, la configuration, la surveillance et le dépannage d'infrastructure de réseau, virtuelle ou physique dans un Datacenter. Nous nous intéresserons ensuite au stockage avec la fonctionnalité Storage Space Direct.
Nous terminerons en étudiant les nouveautés concernant les Clusters et notamment la possibilité de mettre à jour un Cluster Failover sans interrompre le service avec Cluster Operating System Rolling Upgrade.</t>
  </si>
  <si>
    <t>%SITE_CLIENT%/?library_guid=08A6C553-8E5C-4261-9EB1-FE0923E94F4B</t>
  </si>
  <si>
    <t xml:space="preserve"> controller </t>
  </si>
  <si>
    <t xml:space="preserve"> direct </t>
  </si>
  <si>
    <t xml:space="preserve"> failover </t>
  </si>
  <si>
    <t xml:space="preserve"> licence </t>
  </si>
  <si>
    <t xml:space="preserve"> nano </t>
  </si>
  <si>
    <t xml:space="preserve"> network </t>
  </si>
  <si>
    <t xml:space="preserve"> operating </t>
  </si>
  <si>
    <t xml:space="preserve"> Rolling </t>
  </si>
  <si>
    <t xml:space="preserve"> space </t>
  </si>
  <si>
    <t>VTN2ANG</t>
  </si>
  <si>
    <t>Angular 2</t>
  </si>
  <si>
    <t>Date de sortie: 25 October 2016; Durée:01h16 min</t>
  </si>
  <si>
    <t>Cette vidéo s'adresse aux développeurs et a pour objectif de présenter la version 2 d'Angular par l'exemple. Une bonne connaissance du langage JavaScript et des bases d'AngularJS est nécessaire pour en tirer le meilleur profit.
Nous démarrerons un projet à partir de zéro ce qui nous permettra de passer en revue les principales fonctionnalités et nouveautés de ce nouveau framework et de les comparer avec AngularJS. Nous prendrons également le temps de nous attarder sur certains éléments d'architecture qui font d'Angular 2 le framework JavaScript de demain.
&amp;Agrave; l'issue de cette vidéo, vous serez capable de mieux appréhender Angular 2 et ses notions fondamentales.
Des éléments complémentaires sont disponibles en téléchargement sur le site www.editions-eni.fr.</t>
  </si>
  <si>
    <t>%SITE_CLIENT%/?library_guid=6970FFE8-F0F1-4371-A331-D23CFC48F167</t>
  </si>
  <si>
    <t xml:space="preserve"> Angular2</t>
  </si>
  <si>
    <t>VTOPS</t>
  </si>
  <si>
    <t>OpenStack</t>
  </si>
  <si>
    <t>Entrez dans l'univers du Cloud Computing</t>
  </si>
  <si>
    <t>Date de sortie: 19 September 2016; Durée:02h51 min</t>
  </si>
  <si>
    <t>Cette vidéo de formation va vous permettre de découvrir l'univers du Cloud Computing et de l'Infrastructure As A Service (IAAS) avec la solution open source OpenStack.  
Elle s'adresse avant tout à une audience spécialisée en IT désirant connaître  les différents composants technologiques  constitutifs d'OpenStack et la méthodologie  d'installation. Cette vidéo présente  également un intérêt pour les décideurs souhaitant comprendre les enjeux, les  définitions et l'écosystème du Cloud Computing. Afin de tirer pleinement  profit de cette vidéo, des connaissances sur Linux et les réseaux TCP/IP sont  requises. 
Vous découvrirez, à l'aide de nombreux exemples, l'architecture minimale  requise pour démarrer rapidement une infrastructure OpenStack au sein de votre  entreprise. Ensuite vous installerez  des  modules de base comme le module de  gestion des identités KeyStone, le module  de gestion des images Glance, le module  de gestion du réseau Neutron, le module  d'instanciation des machines virtuelles Nova, le module de dashboarding Horizon,  ainsi que tous les modules de backend nécessaires sur les différents hosts. 
Des éléments complémentaires sont en téléchargement sur le site www.editions-eni.fr.</t>
  </si>
  <si>
    <t>%SITE_CLIENT%/?library_guid=900EA630-BA1C-452B-800B-5E6413C0800C</t>
  </si>
  <si>
    <t xml:space="preserve"> backend </t>
  </si>
  <si>
    <t xml:space="preserve"> dashboarding </t>
  </si>
  <si>
    <t xml:space="preserve"> glance </t>
  </si>
  <si>
    <t xml:space="preserve"> keystone </t>
  </si>
  <si>
    <t xml:space="preserve"> nova  </t>
  </si>
  <si>
    <t>VTOPSDCP</t>
  </si>
  <si>
    <t>Dimensionnez votre cloud privé sur mesure</t>
  </si>
  <si>
    <t>Date de sortie: 18 September 2016; Durée:01h50 min</t>
  </si>
  <si>
    <t>Cette vidéo de formation va vous permettre de découvrir l'élasticité du cloud, une des caractéristiques les plus intéressantes et les plus puissantes d'OpenStack, l'Infrastructure As A Service (IAAS) cloud modulaire. Elle s'adresse avant tout aux équipes techniques de type administrateurs systèmes, devOps, architectes et chefs de projets qui désirent comprendre les enjeux d'une IT scalable et appréhender les composants nécessaires à implémenter en pratique  dans OpenStack. Cette vidéo présente également un intérêt pour les décideurs souhaitant comprendre l'intérêt de la mise en oeuvre d'une IT scalable, à comparer avec une IT traditionnelle dite « legacy ».
Afin de tirer pleinement profit de cette vidéo, des connaissances sur Linux et les réseaux TCP/IP sont requises. 
Les composants avancés d'OpenStack comme le monitoring des ressources avec Telemetry et l'orchestration d'actions diverses avec Heat seront développés de manière concrète sur une infrastructure OpenStack déjà installée avec ses briques de bases (Keystone, Glance, Neutron, Nova, Cinder, Swift). Vous apprendrez à l'aide de nombreux exemples, comment installer le composant Telemetry et créer des alarmes. Vous  découvrirez aussi l'installation du composant Heat, l'autoscalling de ressources et l'utilité de disposer d'élasticité dans des environnements de développements standardisés composés d'intégration, de  tests, de pré-production et de production.
Des éléments complémentaires sont en téléchargement sur le site www.editions-eni.fr.</t>
  </si>
  <si>
    <t>%SITE_CLIENT%/?library_guid=0DFD359E-6B78-4FC2-A142-6F93B8965369</t>
  </si>
  <si>
    <t xml:space="preserve"> autoscalling </t>
  </si>
  <si>
    <t xml:space="preserve"> cinder </t>
  </si>
  <si>
    <t xml:space="preserve"> computing </t>
  </si>
  <si>
    <t xml:space="preserve"> élasticité </t>
  </si>
  <si>
    <t xml:space="preserve"> heat </t>
  </si>
  <si>
    <t xml:space="preserve"> IAAS </t>
  </si>
  <si>
    <t xml:space="preserve"> modulaire </t>
  </si>
  <si>
    <t xml:space="preserve"> neutron </t>
  </si>
  <si>
    <t xml:space="preserve"> nova </t>
  </si>
  <si>
    <t xml:space="preserve"> Swift </t>
  </si>
  <si>
    <t xml:space="preserve"> telemetry </t>
  </si>
  <si>
    <t>VTPHCO</t>
  </si>
  <si>
    <t>PhoneGap Cordova</t>
  </si>
  <si>
    <t>Créez votre première application mobile multiplateforme</t>
  </si>
  <si>
    <t>Date de sortie: 20 July 2016; Durée:01h35 min</t>
  </si>
  <si>
    <t>Cette vidéo de formation s'adresse aux développeurs qui souhaitent réaliser leur première application mobile multiplateforme en utilisant le framework PhoneGap Cordova. Une bonne connaissance du langage JavaScript et des bases d'AngularJS est nécessaire pour en tirer le meilleur profit.
Afin d'illustrer et de mettre en pratique les connaissances acquises, nous mettrons en place un mini projet qui sera enrichi au fur et à mesure de la vidéo.
Dans un premier temps, nous présenterons les grands concepts liés au développement d'une application multiplateforme. Nous mettrons ensuite en place l'environnement qui permettra d'utiliser PhoneGap Cordova et de déployer notre application sur mobile. Par la suite, nous développerons plusieurs écrans permettant à l'utilisateur d'interagir avec l'application. Enfin, nous utiliserons le système de plugins pour géolocaliser l'utilisateur et aussi lui permettre de partager son expérience sur les réseaux sociaux.
Ainsi, à l'issue de cette vidéo, vous serez capable de créer une première application mobile avec Cordova.
Des éléments complémentaires sont disponibles en téléchargement sur le site www.editions-eni.fr.</t>
  </si>
  <si>
    <t>%SITE_CLIENT%/?library_guid=0EB9456F-716C-4CC7-9044-2F4F9C65A55F</t>
  </si>
  <si>
    <t xml:space="preserve"> géolocalisation</t>
  </si>
  <si>
    <t xml:space="preserve"> géolocaliser </t>
  </si>
  <si>
    <t>VTPOOJAV</t>
  </si>
  <si>
    <t>Allez plus loin avec la Programmation Orientée Objet</t>
  </si>
  <si>
    <t>Date de sortie: 25 May 2016; Durée:01h57 min</t>
  </si>
  <si>
    <t>Cette vidéo de formation est destinée à des développeurs ayant déjà une première  expérience de la programmation structurée et qui sont désireux de passer à la Programmation Orientée Objet avec JavaScript. Ils pourront ainsi  développer en toute autonomie des applications  robustes. Une bonne connaissance des fondamentaux de JavaScript est  nécessaire pour en tirer le meilleur profit.
Afin d'illustrer et de mettre en pratique les connaissances  acquises, nous nous appuierons sur un mini-projet qui sera enrichi au fur et à  mesure de la vidéo. 
Dans un premier temps, nous détaillerons la Programmation Orientée Objet en créant  et en manipulant des objets. Ensuite, nous utiliserons les « promises », fonctionnalité  de JavaScript désormais présente nativement dans EcmaScript. Enfin, nous  exploiterons les expressions régulières pour vérifier les entrées de l'utilisateur.
Ainsi, à l'issue de cette vidéo  vous serez prêt à utiliser des frameworks  de haut niveau comme AngularJS, Node.js ou Ember.js.
Des éléments complémentaires sont  disponibles en téléchargement sur le site www.editions-eni.fr.</t>
  </si>
  <si>
    <t>%SITE_CLIENT%/?library_guid=BD0E4A37-9820-4BD8-AF9E-06E79FFAB109</t>
  </si>
  <si>
    <t xml:space="preserve"> Ember.js </t>
  </si>
  <si>
    <t xml:space="preserve"> emberjs</t>
  </si>
  <si>
    <t xml:space="preserve"> promise </t>
  </si>
  <si>
    <t xml:space="preserve"> régulières </t>
  </si>
  <si>
    <t>VTPOW</t>
  </si>
  <si>
    <t>Date de sortie: 24 January 2016; Durée:08h19 min</t>
  </si>
  <si>
    <t>Ces vidéos de formation sur les fondamentaux du langage Windows PowerShell s'adressent aux professionnels de l'informatique désireux de s'initier aux techniques du scripting. Elles ont été réalisées avec PowerShell 5.0 et Windows 10.
Après une découverte de l'éditeur, de l'environnement de travail PowerShell et de l'aide en ligne, nous détaillons les bases du langage : les opérateurs, les types, les boucles, les structures de contrôle, les fonctions, les objets et les modules... Les expressions régulières, d'une puissance incomparable pour traiter les chaînes de caractères et en particulier pour filtrer les fichiers de log, sont présentées dans un module spécifique. 
S'enchaînent ensuite une série de modules couvrant des thématiques importantes pour le développeur ou l'administrateur : 
- La gestion du système de fichiers avec la navigation et le traitement de différents types de fichiers
- La gestion du temps avec la manipulation des dates.
- La gestion des entrées-sorties utilisateur avec les différentes façons de demander et afficher de l'information à l'utilisateur pour rendre les scripts plus ergonomiques. 
- La gestion des exceptions et le débogage avec une présentation synthétique de ces concepts dans PowerShell.
Les modules suivants traitent de notions très pratiques et utiles au quotidien : 
- L'utilisation du Framework .Net pour étendre à l'infini les capacités de PowerShell et en particulier les interfaces graphiques avec les WinForms et WPF.
- L'utilisation de composants COM ainsi que les technologies WMI et CIM, qui deviennetn déconcertantes de facilité avec PowerShell.
Un module complet est réservé aux tâches d'administration : naviguer dans la base de registre, manipuler les clés et les données, gérer les partages Windows et les permissions du système de fichiers, manipuler Active Directory, gérer les services internet ou envoyer un mail...
Enfin, le dernier module présente des notions plus avancées telles que l'internationalisation des scripts, l'utilisation des sessions distantes, le lancement de scripts en arrière-plan ou la création de tâches planifiées.
Tous les scripts utilisés dans les vidéos sont disponibles en téléchargement.</t>
  </si>
  <si>
    <t>%SITE_CLIENT%/?library_guid=7DAE512A-7C2A-4B11-B11C-97DEE2F18E59</t>
  </si>
  <si>
    <t xml:space="preserve"> CIM </t>
  </si>
  <si>
    <t xml:space="preserve"> WMI </t>
  </si>
  <si>
    <t>VTRED</t>
  </si>
  <si>
    <t>Redis</t>
  </si>
  <si>
    <t>Présentation de la base de données NoSQL pour une utilisation en PHP</t>
  </si>
  <si>
    <t>Date de sortie: 29 December 2016; Durée:01h59 min</t>
  </si>
  <si>
    <t>Cette vidéo de formation sur Redis, REmote DIctionary Server, s'adresse aux développeurs et aux décideurs informatiques qui désirent comprendre pourquoi et comment utiliser cette base de données ultra performante. Elle a pour vocation de présenter ses spécificités en s'appuyant sur des exemples concrets.
Après avoir présenté le positionnement de Redis dans le milieu des bases de données NoSQL, nous allons présenter un à un les différents types de données en nous appuyant sur des exemples en ligne de commande, et en PHP, grâce à la librairie predis. Ainsi, seront développés la manipulation des chaînes de caractères et de nombres, la gestion de l'expiration automatique des clés puis les types plus complexes tels que les ensembles via les hashes, les sets et les sorted sets.
Un exemple de pub/sub sera également réalisé afin de mettre en oeuvre ce patron de conception consistant à souscrire à une chaîne de diffusion pour recevoir un message publié.
Enfin, nous étudierons le fonctionnement de la persistance des données sur le disque et le fonctionnement des services Redis Sentinel et Redis Cluster pour assurer la haute disponibilité et la scalabilité horizontale.
Des éléments complémentaires sont disponibles en téléchargement.</t>
  </si>
  <si>
    <t>%SITE_CLIENT%/?library_guid=BAEA89A3-9BCA-478D-B343-8B66E77862F3</t>
  </si>
  <si>
    <t xml:space="preserve"> chaîne </t>
  </si>
  <si>
    <t xml:space="preserve"> clés</t>
  </si>
  <si>
    <t xml:space="preserve"> conception </t>
  </si>
  <si>
    <t xml:space="preserve"> data</t>
  </si>
  <si>
    <t xml:space="preserve"> dictionary </t>
  </si>
  <si>
    <t xml:space="preserve"> diffusion </t>
  </si>
  <si>
    <t xml:space="preserve"> expiration </t>
  </si>
  <si>
    <t xml:space="preserve"> hashes </t>
  </si>
  <si>
    <t xml:space="preserve"> patron </t>
  </si>
  <si>
    <t xml:space="preserve"> persistance </t>
  </si>
  <si>
    <t xml:space="preserve"> predis </t>
  </si>
  <si>
    <t xml:space="preserve"> pub </t>
  </si>
  <si>
    <t xml:space="preserve"> remote </t>
  </si>
  <si>
    <t xml:space="preserve"> sentinel </t>
  </si>
  <si>
    <t xml:space="preserve"> sets </t>
  </si>
  <si>
    <t xml:space="preserve"> sorted </t>
  </si>
  <si>
    <t xml:space="preserve"> sub </t>
  </si>
  <si>
    <t>VTSAAZAD</t>
  </si>
  <si>
    <t>Gérez la sécurité de vos applications</t>
  </si>
  <si>
    <t>Date de sortie: 21 April 2016; Durée:02h17 min</t>
  </si>
  <si>
    <t>Azure Active Directory est la pièce angulaire d'Azure s'agissant d'authentification et d'autorisation pour accéder à diverses ressources telles que SharePoint Online, Yammer, Exchange Online mais également à ses propres API voire à des services de type SaaS (Software as a Service). 
Cette vidéo de formation s'adresse aux développeurs qui souhaitent apprendre à sécuriser leurs applications Azure Active Directory.
Après avoir introduit Azure Active Directory en analysant en profondeur le manifeste des applications Azure Active Directory, nous verrons comment créer et protéger nos propres Web API. 
Puis nous apprendrons à stocker les informations sensibles telles que des certificats et des mots de passe, de manière sécurisée au sein d'Azure Key Vault. Enfin, les architectures hybrides seront abordées sous le prisme de "l'application proxy" d'Azure.</t>
  </si>
  <si>
    <t>%SITE_CLIENT%/?library_guid=578E4691-8AF1-451D-9728-5FD813AC1E17</t>
  </si>
  <si>
    <t xml:space="preserve"> key </t>
  </si>
  <si>
    <t xml:space="preserve"> proxy</t>
  </si>
  <si>
    <t xml:space="preserve"> Saas </t>
  </si>
  <si>
    <t xml:space="preserve"> software </t>
  </si>
  <si>
    <t xml:space="preserve"> vault </t>
  </si>
  <si>
    <t>VTSAINT</t>
  </si>
  <si>
    <t>Gestion des périphériques en mode SAAS</t>
  </si>
  <si>
    <t>Date de sortie: 14 June 2016; Durée:01h26 min</t>
  </si>
  <si>
    <t>Cette vidéo sur Microsoft Intune présente les fonctionnalités de la plateforme en mode SAAS. Elle s'adresse aux Administrateurs réseaux et techniciens informatiques souhaitant mettre en place un système de gestion de la mobilité et ne possédant pas System Center Configuration Manager. 
Après avoir configuré la plateforme pour permettre l'ajout de périphérique sous IOS, Windows Phone et Android, nous présenterons l'accès à l'inventaire et l'effacement à distance.
Ensuite, nous détaillerons les différentes stratégies de sécurité comme le choix des mots de passe mais également de configuration par exemple pour les profil wifi, profil email... 
Nous finirons enfin par l'étude des stratégies personnalisées (OMA-URI) et la gestion de l'accès aux ressources de l'entreprise.</t>
  </si>
  <si>
    <t>%SITE_CLIENT%/?library_guid=ADCEDBD3-7A22-4B88-BAAB-A687FACD1F96</t>
  </si>
  <si>
    <t xml:space="preserve"> android</t>
  </si>
  <si>
    <t>VTSHIN</t>
  </si>
  <si>
    <t>Mise en oeuvre d'une supervision d'infrastructure</t>
  </si>
  <si>
    <t>Date de sortie: 20 August 2016; Durée:01h18 min</t>
  </si>
  <si>
    <t>Cette vidéo de formation s'adresse aussi bien aux administrateurs qu'aux décideurs désirant poser les fondations de la surveillance complète de sites : équipements, bases de données, réseaux, applications.
Elle va vous permettre de mettre en oeuvre les bases de l'outil Shinken pour réaliser votre supervision  d'infrastructure en fonction de vos besoins, et surtout de vos contraintes d'architectures (multisites, zones démilitarisées, redondance...).
Nous étudierons en premier lieu l'installation puis la navigation dans l'outil. Nous verrons également comment configurer et utiliser l'interface graphique proposée par défaut.
Au travers de l'exemple de la déclaration du site local, via l'outil NRPE, nous traiterons des différentes manières de déclarer et de paramétrer les hôtes ainsi que les services et nous expliquerons l'utilité des commandes et des modèles permettant de factoriser les nombreux objets à surveiller.
Nous terminerons ce tour d'horizon de l'outil avec  l'aspect extension de modules ou de packs permettant d'étendre les nombreuses fonctionnalités de l'outil Shinken. Nous montrerons également la possibilité d'effectuer des découvertes et des vérifications  automatiques grâce à des scripts à déployer. 
Des éléments complémentaires peuvent être téléchargés depuis le site www.editions-eni.fr.</t>
  </si>
  <si>
    <t>%SITE_CLIENT%/?library_guid=462F403D-2E80-4CE9-8CB0-5BA1A9B8AD49</t>
  </si>
  <si>
    <t xml:space="preserve"> NRPE </t>
  </si>
  <si>
    <t xml:space="preserve"> packs </t>
  </si>
  <si>
    <t xml:space="preserve"> surveillance</t>
  </si>
  <si>
    <t>VTSYM</t>
  </si>
  <si>
    <t>Exploitation et intégration avec des librairies et services tiers</t>
  </si>
  <si>
    <t>Date de sortie: 14 November 2016; Durée:01h14 min</t>
  </si>
  <si>
    <t>Cette vidéo de formation s'adresse aux développeurs, chefs de projets, directeurs techniques qui souhaitent explorer les réponses apportées par Symfony à des problématiques concrètes.
Au-delà des composants Symfony et  au travers d'exemples détaillés, nous montrerons également comment intégrer le framework avec des librairies et services tiers. Les versions 2 et 3 de Symfony sont concernées par cette vidéo, qui est  tournée sur la version 3.
Dans un premier temps, nous nous familiariserons avec la console, véritable boîte à outils de Symfony, nous verrons comment l'utiliser, mais aussi comment créer nos propres commandes.
Nous verrons comment installer Symfony sur un serveur Linux que ce soit au niveau des paquets à installer ou de la configuration du serveur web.
Puis, nous apprendrons à sécuriser Symfony en production avec HTTPS et ce grâce à Let's Encrypt, une autorité de certification gratuite et automatisée.
Par la suite, grâce au répartiteur d'évènements, nous implémenterons un système de file d'attente pour gérer des tâches lourdes telles que l'envoi d'emails ou la génération de fichiers PDF en arrière-plan. Cela permet de garder de bonnes performances quelle que soit la complexité de votre application.
Pour terminer, nous détaillerons comment Docker peut nous aider à industrialiser un projet Symfony, du développement à la production, et nous mettrons en place un développement piloté par le comportement (Behaviour Driven Development) avec des tests Behat.
Des éléments complémentaires sont disponibles en téléchargement.</t>
  </si>
  <si>
    <t>%SITE_CLIENT%/?library_guid=ABD71142-F395-46D1-9BBB-71474B7025E1</t>
  </si>
  <si>
    <t xml:space="preserve"> attente </t>
  </si>
  <si>
    <t xml:space="preserve"> behat </t>
  </si>
  <si>
    <t xml:space="preserve"> behaviour </t>
  </si>
  <si>
    <t xml:space="preserve"> development </t>
  </si>
  <si>
    <t xml:space="preserve"> driven </t>
  </si>
  <si>
    <t xml:space="preserve"> encrypt </t>
  </si>
  <si>
    <t xml:space="preserve"> file </t>
  </si>
  <si>
    <t xml:space="preserve"> intégration </t>
  </si>
  <si>
    <t xml:space="preserve"> let's </t>
  </si>
  <si>
    <t xml:space="preserve"> librairies </t>
  </si>
  <si>
    <t xml:space="preserve"> lourdes</t>
  </si>
  <si>
    <t xml:space="preserve"> répartiteur </t>
  </si>
  <si>
    <t xml:space="preserve"> tiers </t>
  </si>
  <si>
    <t>VTWAPPM</t>
  </si>
  <si>
    <t>Applications mobiles multiplateformes</t>
  </si>
  <si>
    <t>Technologie et contexte d'utilisation</t>
  </si>
  <si>
    <t>Date de sortie: 27 March 2016; Durée:02h01 min</t>
  </si>
  <si>
    <t>Cette vidéo de formation accélérée va vous permettre de faire un choix éclairé entre développement natif et développement multiplateforme en fonction de critères objectifs et applicables à votre projet.
Elle s'adresse aux décideurs, architectes et chefs de projet désirant appréhender les concepts et les technologies liés au développement d'applications mobiles multiplateformes. Afin de tirer pleinement profit de cette vidéo, un minimum de connaissances sur la conception d'applications mobiles souhaitable 
L'utilisation de technologies multiplateformes a parfois mauvaise presse et on lui reproche d'être une alternative à bas coût ne permettant pas d'atteindre les standards de performance et de qualité que l'on obtient avec un développement natif. Vous découvrirez que la réalité est toute autre et qu'il est tout à fait possible de réaliser des applications mobiles de qualité en s'appuyant sur des technologies multiplateformes. Pour cela, nous aborderons les différentes solutions technologiques qui peuvent être mises en oeuvre en fonction des exigences et des contraintes de votre projet.
Vous comprendrez également que la clé de la réussite d'un projet mobile dépend de la compréhension et de l'anticipation des différents éléments qui vont vous orienter vers un développement multiplateforme, ou à l'inverse vous pousser vers une solution native. Ainsi, la connaissance des diverses options technologiques et des différences fondamentales dans la conception et la conduite de projet, présentée dans cette vidéo, vous permettra de débuter le développement d'une application mobile multiplateforme sereinement.
Des éléments complémentaires sont en téléchargement sur le site www.editions-eni.fr.</t>
  </si>
  <si>
    <t>%SITE_CLIENT%/?library_guid=824A6F18-FB17-4374-B1DE-B9AE35B94F34</t>
  </si>
  <si>
    <t xml:space="preserve">  phonegap </t>
  </si>
  <si>
    <t xml:space="preserve"> phoneGAP </t>
  </si>
  <si>
    <t xml:space="preserve"> titanium </t>
  </si>
  <si>
    <t xml:space="preserve"> Windows mobile </t>
  </si>
  <si>
    <t xml:space="preserve"> xamarin </t>
  </si>
  <si>
    <t xml:space="preserve">mobile </t>
  </si>
  <si>
    <t>VTWBYOD</t>
  </si>
  <si>
    <t>Les solutions à envisager pour mieux gérer le déploiement d'une stratégie mobile</t>
  </si>
  <si>
    <t>Céline Verdel</t>
  </si>
  <si>
    <t>Date de sortie: 22 January 2016; Durée:02h00 min</t>
  </si>
  <si>
    <t>Cette vidéo de formation accélérée présente le BYOD, les solutions de déploiement disponibles et les clefs de réussite pour une entreprise dans le cadre d'une stratégie mobile. 
Elle s'adresse à tous, employés comme employeurs, et a pour objectif de transformer le BYOD, véritable projet d'entreprise, en BYOS (Bring Your Own Success) !
Aujourd'hui, de nombreuses personnes font du BYOD sans le savoir et d'ici à 2017, 50% des entreprises demanderont à leurs employés de fournir leurs propres terminaux mobiles à des fins professionnelles. 
Le BYOD est donc désormais un phénomène connu de tous. La première partie de cette vidéo vous emmènera dans les sources et les origines du phénomène et vous permettra d'appréhender ses différentes formes (BYOD, COPE...).
La deuxième partie, elle, vous guidera dans le déploiement d'une stratégie mobile en découvrant les nombreuses solutions présentes sur le marché et pas forcément bien connues.
La dernière partie, enfin, vous permettra de vous repérer à travers les différents acteurs grâce à un benchmark des principales solutions disponibles.
Des éléments complémentaires sont en téléchargement sur le site www.editions-eni.fr.</t>
  </si>
  <si>
    <t>%SITE_CLIENT%/?library_guid=03DC83EF-78BA-4DC5-BF69-2E937AFCF718</t>
  </si>
  <si>
    <t xml:space="preserve"> COPE </t>
  </si>
  <si>
    <t xml:space="preserve">BYOS </t>
  </si>
  <si>
    <t>VTWJAV</t>
  </si>
  <si>
    <t>Développez un client Web en Full JavaScript</t>
  </si>
  <si>
    <t>Nicolas Ploquin</t>
  </si>
  <si>
    <t>Ploquin, Nicolas</t>
  </si>
  <si>
    <t>Date de sortie: 1 April 2016; Durée:01h43 min</t>
  </si>
  <si>
    <t>Cette vidéo de formation accélérée s'adresse aux développeurs, intégrateurs et architectes de solutions pour le Web. 
Elle donne les clés pour comprendre l'évolution récente des applications de type MVC majoritairement contrôlées par le serveur, vers les applications dites « Full JavaScript », dont le coeur est orchestré côté-client par le navigateur. 
Après une introduction sur l'architecture des applications JavaScript, nous étudierons comment adapter son application aux nouveaux types d'appareils connectés, exercice communément appelé « Responsive Web Design ».
Les mécanismes de base du fonctionnement des clients Web Full JavaScript, comme la navigation, ne reposent sur aucun standard précis aujourd'hui. Nous découvrirons une mise en oeuvre possible avec l'un des frameworks les plus utilisés pour cela, AngularJS.
Nous poursuivrons par la découverte des API indispensables au bon fonctionnement de toutes applications et présenterons la persistance des données sur le client avec l'objet LocalStorage et la base de données des navigateurs IndexedDB.
Nous terminerons en connectant notre application aux serveurs à travers l'appel d'API Rest, implémenté à base d'objets XMLHttpRequest, et découvrirons les connections bidirectionnelles ouvertes reposant sur l'API WebSocket.
Des éléments complémentaires sont en téléchargement sur le site www.editions-eni.fr.</t>
  </si>
  <si>
    <t>%SITE_CLIENT%/?library_guid=E9DB8E83-EBC0-44A9-99A9-FCA18D0A5A69</t>
  </si>
  <si>
    <t xml:space="preserve"> frameworks </t>
  </si>
  <si>
    <t xml:space="preserve"> LocalStorage </t>
  </si>
  <si>
    <t xml:space="preserve">MVC </t>
  </si>
  <si>
    <t>VTWRSE</t>
  </si>
  <si>
    <t>Réseau Social d'Entreprise</t>
  </si>
  <si>
    <t>Les clés d'un déploiement réussi</t>
  </si>
  <si>
    <t>Date de sortie: 20 January 2016; Durée:01h53 min</t>
  </si>
  <si>
    <t>Cette vidéo présente les différents aspects liés au déploiement d'un Réseau Social d'Entreprise (RSE), depuis la mise en oeuvre jusqu'au développement de l'adoption par les utilisateurs. Elle s'adresse aux professionnels impliqués dans un projet de déploiement de RSE au sein de leur organisation.
Après avoir défini ce qu'est un Réseau Social d'Entreprise, expliqué ses origines et ses spécificités par rapport aux autres logiciels de travail collaboratif, nous présenterons les principaux usages et bénéfices qu'il peut apporter aux organisations.
Puis, nous aborderons la mise en oeuvre d'un RSE dans ses différentes dimensions qu'il s'agisse de la démarche projet, du déploiement logiciel ou de l'accompagnement des utilisateurs. Nous évoquerons également les facteurs clés de succès indispensables à la réussite d'une telle mise en oeuvre. Nous présenterons ensuite les différentes actions à mettre en place pour s'assurer de l'adoption par les utilisateurs et pérenniser le dispositif. Enfin, nous conclurons en nous interrogeant sur la place du RSE dans la transformation digitale.
La présentation réalisée dans cette vidéo s'appuiera sur la démonstration de la plateforme Yammer.</t>
  </si>
  <si>
    <t>%SITE_CLIENT%/?library_guid=FA39D0C3-8703-4554-9983-B5E07D2C24FB</t>
  </si>
  <si>
    <t>VWCRESW</t>
  </si>
  <si>
    <t>De la conception à la réalisation</t>
  </si>
  <si>
    <t>Date de sortie: 15 June 2016; Durée:02h46 min</t>
  </si>
  <si>
    <t>Cette vidéo de formation s'adresse à toutes les personnes qui souhaitent créer leur premier site web en appréhendant les principes et les concepts qui leur permettront de mener le projet à bien.
Le premier module aborde les principes techniques : les langages, les différents types de contenu et la notion d'hébergement du site. Le module suivant présente les différentes solutions qui permettent de créer des sites web avec un focus important sur l'utilisation et le choix d'un CMS (application web qui permet de créer et de gérer les sites web). Le troisième module aborde des notions fondamentales concernant la structure, l'ergonomie et le référencement des sites web.
Les modules suivants vous présentent une mise en pratique permettant la création d'un site web avec le CMS WordPress. Vous apprendrez à installer WordPress chez un hébergeur et à paramétrer les réglages essentiels. Vous verrez ensuite comment gérer les différents contenus : les images, les articles, les pages et les menus de navigation. Vous apprendrez à mettre en forme le contenu rédactionnel de vos pages et à gérer leur publication. Vous terminerez en personnalisant le site publié avec l'utilisation de widgets, en installant une extension pour ajouter une fonctionnalité et en choisissant un thème afin de modifier l'affichage du site publié.</t>
  </si>
  <si>
    <t>%SITE_CLIENT%/?library_guid=FDBDF56B-2A1A-44BC-952F-F9D6ABDD55D6</t>
  </si>
  <si>
    <t>VWMREF</t>
  </si>
  <si>
    <t>Référencement de site web</t>
  </si>
  <si>
    <t>Guillaume Eouzan</t>
  </si>
  <si>
    <t>Date de sortie: 12 January 2016; Durée:03h52 min</t>
  </si>
  <si>
    <t>Le Référencement est la base de toute action  WebMarketing. 
Vous apprendrez donc dans cette vidéo à  apprivoiser l'algorithme de Google et à créer des contenus pour votre site qui  lui permettront de le référencer sous toutes ses formes (images, actualités,  search, etc.). Nous aborderons toutes les bonnes stratégies de contenus à  mettre en place.
Outre le Marketing de contenu, nous  découvrirons aussi les éléments techniques qui servent le référencement, et  aborderons la question du linking : a-t-il encore sa place dans le  référencement ?
Enfin, nous verrons comment analyser son  référencement, notamment grâce aux outils de Google : Google Analytics et  Webmaster Tools.
Et pour aller plus loin, vous pourrez  visionner notre module relatif aux évolutions de Google en 2015 réunies sous  l'appelation « Google Phantom ».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</si>
  <si>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 xml:space="preserve">VWM - Vidéo Web Marketing </t>
  </si>
  <si>
    <t>%SITE_CLIENT%/?library_guid=0A138540-864D-4D2B-98C8-53AA29626B6D</t>
  </si>
  <si>
    <t xml:space="preserve"> Google Webmaster Tools</t>
  </si>
  <si>
    <t>marketing</t>
  </si>
  <si>
    <t xml:space="preserve">recherche </t>
  </si>
  <si>
    <t>VWMSTRA</t>
  </si>
  <si>
    <t>e-commerce : stratégie web et tendances</t>
  </si>
  <si>
    <t>Date de sortie: 13 January 2016; Durée:00h59 min</t>
  </si>
  <si>
    <t>Nous croisons trop souvent des entreprises qui croient encore que le Webmarketing consiste à faire du Marketing sur Internet. Il s'agit d'une grave erreur et ce module va vous démontrer pourquoi.
En partant de la célèbre Stratégie des 4P du Marketing traditionnel, nous verrons, dans un premier temps, comment Internet a révolutionné les Stratégies Prix des entreprises, puis pourquoi il est indispensable pour les entreprises sur Internet de revoir leur Stratégie Produits et Services ainsi que  la nécessaire adaptation des canaux de distribution du fait de leur démultiplication rendue possible grâce à Internet. Enfin, nous verrons que la publicité pour les produits est en apparence plus facile sur Internet : affiliation, remarketing, retarget marketing, Market Places n'auront plus de secret pour vous.
Nous aborderons également les grandes tendances du e-commerce : les chiffres-clés du e-commerce en France et à l'International ; quels sont les secteurs qui vendent le mieux sur Internet ? Quel est le panier moyen sur Internet ? Quelles sont les perspectives et évolutions du e-commerce en France : le déploiement des portefeuilles électroniques type Paypal, le Click and Collect jusqu'à envisager la livraison collaborative.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</si>
  <si>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%SITE_CLIENT%/?library_guid=855F2ACA-320D-44B6-BE87-ACC7709299F7</t>
  </si>
  <si>
    <t>VB13EXCV</t>
  </si>
  <si>
    <t>Macros et langage VBA</t>
  </si>
  <si>
    <t>Apprendre à automatiser les tâches dans Excel</t>
  </si>
  <si>
    <t>Date de sortie: 8 March 2015; Durée:03h25 min</t>
  </si>
  <si>
    <t>Cette vidéo de formation sur les Macros et le langage VBA s'adresse à toute personne souhaitant aller au-delà de l'aspect purement bureautique d'Excel, pour tirer un meilleur parti des possibilités de ce logiciel.
Elle doit permettre à tout utilisateur débutant dans ce domaine d'exploiter la technique généralement connue sous le nom de macros incluant également le langage VBA afin de lui permettre d'accéder à toute l'autonomie voulue en matière d'automatisation d'Excel.
La formation débute par l'apprentissage de la technique d'enregistrement de macro-commandes, la prise en main de l'environnement de développement VBA et l'étude des différentes manières d'exécuter une procédure.
Nous passons ensuite à l'acquisition des outils de programmation nécessaires à l'expression d'une logique de traitement : sont ainsi étudiées les variables, les structures de tests, les boucles et l'appel à des sous-procédures paramétrées. L'étude des techniques de débogage vient compléter le savoir-faire nécessaire au développement d'une procédure VBA.
Pour compléter la « boite à outils » dont l'utilisateur peut être amené à se servir, nous étudierons également : les opérateurs mathématiques, les opérateurs de comparaison, les opérateurs logiques ainsi que les principales fonctions intégrées fournies par le langage VBA.
Après une introduction à la notion d'objet en programmation, les principaux objets Excel manipulés par VBA sont étudiés de façon détaillée. Il s'agit des objets Application, WorkBook et Range. 
La notion d'objet est approfondie en montrant des exemples d'utilisation de bibliothèques d'objets extérieures à Excel comme le FileSystemObject pour la gestion du système de fichiers Windows ou encore la bibliothèque des objets Outlook pour l'envoi de messages ou la gestion d'agenda.
Enfin, nous passerons en revue des techniques complémentaires destinées à améliorer la pratique des macros et du langage VBA : optimisation du code généré, professionnalisation de l'interface par les boîtes de dialogues personnalisées et mise place de gestionnaires d'erreurs.
Pour terminer, sachez que tous les documents utilisés au cours de cette formation sont disponibles en téléchargement.</t>
  </si>
  <si>
    <t>%SITE_CLIENT%/?library_guid=7225C21D-3F58-4822-9E72-E1DB1FC14930</t>
  </si>
  <si>
    <t>VCR12R2WINA</t>
  </si>
  <si>
    <t>Administration du système et des services Active Directory</t>
  </si>
  <si>
    <t>Date de sortie: 13 April 2015; Durée:12h02 min</t>
  </si>
  <si>
    <t>Ces vidéos sur l'administration système s'adressent aux Administrateurs qui souhaitent découvrir et administrer une  infrastructure Active Directory sous Windows Server 2012. Elles sont extraites d'une formation animée par Bertrand GOAPPER chez ENI Service.
Après la description des contextes de travail, nous expliquerons les bases de gestion d'un domaine  et passerons en revue les principaux objets de l'annuaire (utilisateur, ordinateur, groupe, unité d'organisation et conteneur système.) Nous aborderons les principes de gestion du stockage via le partitionnement des disques et le RAID logiciel. Nous étudierons les autorisations NTFS et de partage qui permettent aux utilisateurs d'accéder aux ressources. Nous décrirons le fonctionnement des stratégies de groupe ou GPO ainsi que leur mise en oeuvre dans un environnement de domaine. 
Nous passerons ensuite à une description détaillée de l'annuaire ou Active Directory et expliquerons des notions essentielles*.  Nous nous intéresserons plus particulièrement aux objets dans l'Active Directory puis nous verrons comment sont physiquement organisées les données dans la base de données Active Directory. Nous découvrirons quels sont les services de domaine Active Directory. Nous expliquerons le rôle des contrôleurs de domaine (RODC), du Catalogue Global et des maîtres d'opération (FSMO)*. Nous étudierons les mécanismes  de réplication d'une base AD en fonction de l'existence de sites Active Directory. Nous aborderons les relations d'approbation dans le cas de la gestion des domaines et des forêts multiples et nous évoquerons le rôle du DNS dans l'Active Directory. Enfin, nous décrirons les mécanismes de sauvegarde et de récupération de la base de données AD.
Pour chaque thème développé, outre les informations théoriques, une séquence de mise en application est proposée afin de faciliter son assimilation et  sa mise en situation dans le respect des bonnes pratiques.</t>
  </si>
  <si>
    <t>%SITE_CLIENT%/?library_guid=CBA66824-1DF9-4015-B5C6-34CB4D954E23</t>
  </si>
  <si>
    <t xml:space="preserve">  mcsa </t>
  </si>
  <si>
    <t xml:space="preserve">  wsus </t>
  </si>
  <si>
    <t xml:space="preserve"> clustering</t>
  </si>
  <si>
    <t>VCR5HTM</t>
  </si>
  <si>
    <t>Création de contenus pour le Web</t>
  </si>
  <si>
    <t>Date de sortie: 29 April 2015; Durée:08h19 min</t>
  </si>
  <si>
    <t>Ces vidéos s'adressent à toute personne débutant dans la création ou le développement de sites Web basés sur les langages HTML5 et CSS3. Elles sont extraites de la formation « Création de contenus pour le Web en HTML5 et CSS3 » animée par Nicolas PLOQUIN chez ENI Service.
Après une introduction aux langages et outils de création de contenus pour le Web, nous aborderons les notions fondamentales du langage HTML5, comme les balises et attributs HTML. Nous verrons comment intégrer des contenus ou groupes de contenus simples tels que les éléments de texte, liste et image. Nous apprendrons à ajouter des liens de navigation vers un autre site ou une autre page. Après avoir présenté le rôle des feuilles de style et sélecteurs CSS dans la mise en forme, nous passerons en revue les principales propriétés de style s'appliquant au texte et aux blocs de texte. Nous étudierons les différents éléments structurants ou conteneurs d'une page Web (section, entête, pied de page, menu) et nous verrons comment vous pouvez positionner ces éléments dans une page Web.
Nous passerons ensuite à l'intégration de contenus plus complexes avec des mises en forme avancées en CSS3, l'intégration de contenus audio et vidéo, la création de tableau et de formulaire HTML5. Nous découvrirons toute la richesse de style apportée par la transformation d'élément, l'application de transition et l'exécution d'animation. Enfin, nous verrons de quelle manière adapter son site web aux nouveaux types d'appareils connectés, communément appelé « Responsive Web Design ».
Outre les informations théoriques, des séquences de mise en application sont proposées pour chaque module afin de faciliter l'assimilation du langage HTML5 et  des concepts CSS3 ainsi que leur mise en oeuvre dans le respect des bonnes pratiques.</t>
  </si>
  <si>
    <t>%SITE_CLIENT%/?library_guid=625FDB77-AE53-4116-8419-C160D08E4915</t>
  </si>
  <si>
    <t xml:space="preserve"> CSS 3</t>
  </si>
  <si>
    <t xml:space="preserve"> lien hypertexte </t>
  </si>
  <si>
    <t xml:space="preserve"> liens hypertextes </t>
  </si>
  <si>
    <t xml:space="preserve"> mise en forme </t>
  </si>
  <si>
    <t xml:space="preserve">HTML 5 </t>
  </si>
  <si>
    <t>VCR8JAV</t>
  </si>
  <si>
    <t>Apprendre la programmation en Java</t>
  </si>
  <si>
    <t>Date de sortie: 7 April 2015; Durée:07h37 min</t>
  </si>
  <si>
    <t>Ces vidéos sur la programmation Java s'adressent aux développeurs qui souhaitent acquérir les compétences et connaissances nécessaires pour écrire, compiler, exécuter et déboguer des programmes Java.
Après une introduction au langage, nous décrirons l'utilisation d'Eclipse, un outil de développement Java. Nous énumérerons les différents composants  de base du langage (comme les instructions, opérateurs, expressions, classes, tableaux et structures de contrôle). Nous expliquerons les concepts de la programmation orientée objet en Java que sont l'encapsulation, l'héritage, l'abstraction et le polymorphisme. Nous verrons comment créer et manipuler des classes et des objets. Enfin, nous étudierons des concepts avancés de programmation tels que la technique de gestion des erreurs avec les exceptions.  
Outre les informations théoriques, des séquences de mise en application sont proposées afin de faciliter l'assimilation du langage Java et  sa mise en situation dans le respect des bonnes pratiques.</t>
  </si>
  <si>
    <t>%SITE_CLIENT%/?library_guid=F23A3722-FA54-44C5-8ABC-E08C171A98BC</t>
  </si>
  <si>
    <t>VCRLIN</t>
  </si>
  <si>
    <t>Administrer le système</t>
  </si>
  <si>
    <t>Bruno Guérin</t>
  </si>
  <si>
    <t>Guérin, Bruno</t>
  </si>
  <si>
    <t>Date de sortie: 16 April 2015; Durée:07h02 min</t>
  </si>
  <si>
    <t>Ces vidéos sur l'administration d'un système Linux s'adressent à toute personne qui souhaite assurer l'administration d'une machine Linux, en gérer les comptes d'utilisateurs, les permissions, les sauvegardes, les imprimantes et plus généralement toutes les tâches liées à l'administration d'un système d'exploitation.
Après un rappel des tâches de l'administrateur, nous découvrirons les processus de démarrage du système, depuis le démarrage du BIOS jusqu'au chargement du noyau. Nous passerons en revue les différents types de fichiers dans l'espace de stockage. Nous aborderons le partitionnement des disques, le montage  des systèmes de fichiers, l'utilisation du système RAID logiciel ainsi que la gestion des volumes logiques et de l'espace de pagination, également appelé swap.  Nous verrons ensuite les commandes permettant à l'administrateur de créer, modifier et supprimer des utilisateurs et des groupes d'utilisateurs. Nous expliquerons les 2 principaux modes de sauvegarde et nous identifierons les outils de compression et d'archivage utilisés dans les procédures de sauvegarde/restauration. Nous nous intéresserons à la gestion du service d'impression  CUPS et à l'automatisation des tâches de l'administrateur via les systèmes at, cron et anacron. Nous décrirons les principes de génération et de rotation automatique des traces. Nous énumérerons les commandes utilisées par l'administrateur pour surveiller les processus, la mémoire et les disques. Nous aborderons la gestion des packages permettant l'installation et la mise à jour des composants logiciels. Nous verrons comment la notion de dépôt simplifie fortement la gestion des dépendances entre les packages. Nous terminerons par un aperçu de l'architecture du noyau Linux et de la gestion de ses modules.
Outre les informations théoriques, des séquences de mise en application sont proposées afin de faciliter l'assimilation des commandes Linux et  leur mise en situation dans le respect des bonnes pratiques.</t>
  </si>
  <si>
    <t>%SITE_CLIENT%/?library_guid=DBDBBC03-3DB8-4EF8-8336-E1FDE4B3C947</t>
  </si>
  <si>
    <t>VCRSPR</t>
  </si>
  <si>
    <t>Spring</t>
  </si>
  <si>
    <t>Mise en oeuvre du framework pour des applications Java</t>
  </si>
  <si>
    <t>Date de sortie: 21 June 2015; Durée:07h07 min</t>
  </si>
  <si>
    <t>Ces vidéos s'adressent aux développeurs, concepteurs d'application et architectes logiciels qui souhaitent acquérir les compétences et connaissances nécessaires pour concevoir, construire et développer une application Java avec le framework open source Spring. Elles sont extraites de la formation « Spring Framework : mise en oeuvre » animée par Étienne LANGLET chez ENI Service.
Après avoir expliqué son positionnement dans une architecture Java, nous verrons que Spring est associé à la notion de conteneur léger prenant en charge le cycle de vie des beans ou composants logiciels d'une application. Nous découvrirons que la mise en oeuvre du framework repose sur des mécanismes fondamentaux tels que l'inversion de contrôle et l'injection de dépendances entre les objets, ou encore la programmation orientée aspect ou AOP qui va permettre d'extraire les dépendances des modules ou composants métiers aux considérations techniques. Nous expliquerons les principes de configuration d'une application Spring et de déclaration des beans par annotation. Nous démontrerons que l'accès aux données en Java est simplifié grâce à la prise en charge de l'API JDBC, à l'utilisation de templates ainsi qu'au support des frameworks de persistance. Nous étudierons également les possibilités de gestion des transactions offertes par le framework. 
Nous nous intéresserons ensuite au module Web MVC qui permet de créer des interfaces web modernes, tout en bénéficiant de l'injection de dépendances. Nous verrons que Spring offre un support avancé pour les technologies d'intégration de services dans Java et Java EE. Aussi, vous apprendrez que l'utilisation de services Web et de la messagerie applicative JMS sont autant de mécanismes pris en charge par Spring Framework. Enfin, nous examinerons comment mettre en place une sécurité applicative uniforme grâce au module additionnel Spring Security.
Outre les informations théoriques, des séquences de mise en application sont proposées afin de faciliter la mise en oeuvre du framework dans le respect des bonnes pratiques.</t>
  </si>
  <si>
    <t>%SITE_CLIENT%/?library_guid=9B2D2DEA-6506-41BA-A2E4-86A62686A4E7</t>
  </si>
  <si>
    <t xml:space="preserve"> AOP </t>
  </si>
  <si>
    <t xml:space="preserve"> injection de dépendances </t>
  </si>
  <si>
    <t xml:space="preserve"> inversion de contrôle </t>
  </si>
  <si>
    <t xml:space="preserve"> persistance</t>
  </si>
  <si>
    <t xml:space="preserve"> service Web </t>
  </si>
  <si>
    <t xml:space="preserve"> Spring </t>
  </si>
  <si>
    <t xml:space="preserve"> Spring Security </t>
  </si>
  <si>
    <t>VMBRESSO</t>
  </si>
  <si>
    <t>Comprendre et maîtriser Facebook, Twitter, LinkedIn et Viadeo</t>
  </si>
  <si>
    <t>Date de sortie: 28 June 2015; Durée:04h12 min</t>
  </si>
  <si>
    <t>Les réseaux sociaux ont envahi notre espace personnel et professionnel. Cette vidéo de formation a pour objectif de vous présenter le concept de réseau social et de vous familiariser avec les principaux outils utilisés dans la sphère privée et professionnelle : Facebook, Twitter, LinkedIn et Viadeo. Elle s'adresse à toute personne, professionnel (libéral, salarié, manager, directeur de petite ou de grande entreprise) ou particulier, désirant comprendre ce phénomène incontournable et l'utiliser à bon escient.
Le premier module aborde des généralités sur la notion de réseau social, de relation entre les personnes, de media social et présente les principaux réseaux sociaux existants et leurs usages dans le monde professionnel. Les modules suivants expliquent dans le détail comment utiliser les réseaux sociaux Facebook, Twitter, LinkedIn et Viadeo.
Facebook est le réseau social le plus utilisé au monde. Vous pouvez l'utiliser à titre personnel mais aussi dans le cadre professionnel pour promouvoir votre entreprise. Dans un premier temps, vous verrez comment créer et paramétrer votre compte Facebook : ajouter une photo ou un avatar, saisir les informations personnelles et sécuriser le compte. Vous verrez ensuite comment rechercher des « amis » pour développer votre réseau puis comment publier des messages sur le fameux « mur » de Facebook, y ajouter des photos, vidéos et liens web et bien sûr, comment réagir aux publications en ajoutant des commentaires, en partageant les messages ; vous verrez comment utiliser les notifications (sur Smartphone ou tablette) pour ne rien manquer de l'actualité de vos amis. Le module se termine par la découverte des applications Facebook : la messagerie « classique », la messagerie instantanée Messenger, les événements et les pages.
Le module suivant est consacré à Twitter qui permet de publier de courts messages (tweets) que recevront automatiquement toutes les personnes abonnées à votre compte (vos followers) ; cet outil est aujourd'hui incontournable pour faire de la veille technologique car il permet de diffuser et suivre l'information quasiment en temps réel. Après la création du compte, vous verrez comment gérer les abonnements : rechercher des comptes, ajouter des comptes à vos abonnements et en supprimer si besoin est. Vous apprendrez ensuite à rédiger les tweets, à y ajouter images et liens web et à utiliser les mots-clés (les fameux « hashtag »). Vous verrez également comment relayer des messages et envoyer des messages privés à une seule personne. Pour terminer, nous aborderons l'application Tweeter sous Windows et sous Mac.
Le module suivant est consacré à LinkedIn qui est le premier réseau social à vocation internationale : il vous permettra de créer un réseau de contacts professionnel et international. Vous apprendrez dans un premier temps à créer et définir avec soin votre profil professionnel (présentation de votre activité, votre parcours et vos compétences&amp;hellip;). Vous verrez ensuite comment mettre en place et développer votre réseau : rechercher des personnes, envoyer des demandes de contact, gérer les demandes de contact reçues et les contacts potentiels proposés par LinkedIn, gérer votre carnet d'adresses. Vous pourrez savoir qui a visité votre profil et vous verrez comment envoyer des messages à vos contacts. Ce module se termine par la présentation d'autres fonctionnalités de LinkedIn comme les offres d'emploi, les formations, l'obtention d'informations sur les entreprises, la participation aux groupes et événements, les questions/réponses.
Le dernier module traite de Viadeo, le réseau social professionnel le plus utilisé en France qui peut vous aider à gérer votre carrière professionnelle et à construire votre carnet d'adresses. Après la création de votre profil professionnel, vous apprendrez à gérer votre carnet d'adresses, à rechercher des contacts, à envoyer des demandes de mise en relation et à gérer les contacts potentiels proposés par</t>
  </si>
  <si>
    <t>VMB - Vidéo e-marketing</t>
  </si>
  <si>
    <t>%SITE_CLIENT%/?library_guid=F2DED4AF-8E19-4C06-8CFA-6F748C9EBD2F</t>
  </si>
  <si>
    <t xml:space="preserve"> amis </t>
  </si>
  <si>
    <t xml:space="preserve"> facebook </t>
  </si>
  <si>
    <t xml:space="preserve"> google + </t>
  </si>
  <si>
    <t xml:space="preserve"> google+ </t>
  </si>
  <si>
    <t xml:space="preserve"> instagram</t>
  </si>
  <si>
    <t xml:space="preserve"> linkedin </t>
  </si>
  <si>
    <t xml:space="preserve"> medias sociaux </t>
  </si>
  <si>
    <t xml:space="preserve"> pinterest </t>
  </si>
  <si>
    <t xml:space="preserve"> viadeo </t>
  </si>
  <si>
    <t xml:space="preserve"> web 2.0 </t>
  </si>
  <si>
    <t xml:space="preserve">Référencement </t>
  </si>
  <si>
    <t>VOW16PRE</t>
  </si>
  <si>
    <t>PrestaShop</t>
  </si>
  <si>
    <t>Créez votre boutique en ligne</t>
  </si>
  <si>
    <t>Date de sortie: 19 October 2015; Durée:02h03 min</t>
  </si>
  <si>
    <t>Cette vidéo de formation sur PrestaShop vous présente l'essentiel des fonctionnalités à connaître pour lancer votre site de e-commerce ; elle a été réalisée avec la version 1.6 de PrestaShop. Elle est destinée aux débutants sans connaissance spécifique du design web qui veulent comprendre comment fonctionne PrestaShop et comment procéder pour construire rapidement leur boutique en ligne.
Les deux premiers modules concernent l'installation de PrestaShop et le paramétrage de la boutique. Vous verrez ensuite comment créer votre catalogue de produits : créer les fournisseurs et les marques, les catégories, les produits... ; vous optimiserez l'interface de votre site grâce aux menus, modules et diaporamas. Le dernier module concerne la relation client : gérer la mise en panier et le processus de commande, les factures, réaliser l'inventaire, gérer les retours et remboursements et les promotions.</t>
  </si>
  <si>
    <t>VIDÉO OBJECTIF WEB</t>
  </si>
  <si>
    <t>%SITE_CLIENT%/?library_guid=4D1208FE-C697-45DB-A16A-104FF746C92D</t>
  </si>
  <si>
    <t xml:space="preserve"> merchandising</t>
  </si>
  <si>
    <t>VOW34JOO</t>
  </si>
  <si>
    <t>Joomla! 3.4</t>
  </si>
  <si>
    <t>Créez et administrez votre site Web</t>
  </si>
  <si>
    <t>Date de sortie: 23 August 2015; Durée:03h47 min</t>
  </si>
  <si>
    <t>Cette vidéo a pour objectif de vous apprendre à créer un site web dynamique avec Joomla.
Nous commencerons par détailler quels sont les types de site web  pour lesquels Joomla! est adapté, en se basant sur ses fonctionnalités-clés. 
Nous passerons ensuite à l'installation dans les deux cas possibles : sur un hébergement distant, en l'occurrence OVH, et en local avec les émulateurs serveur pour Mac ou PC. Vous apprendrez ainsi à créer une base de données SQL et à installer les fichiers de Joomla! puis à paramétrer son installation.
Nous étudierons ensuite l'interface d'administration pour que vous puissiez comprendre son fonctionnement et configurer efficacement votre site.
La force de Joomla! résidant entre autres dans la gestion des utilisateurs, nous verrons comment l'exploiter efficacement en réglant les niveaux d'accès et les droits d'action.
Bien entendu nous détaillerons les possibilités graphiques : quels sont les critères d'un bon template, où et comment en trouver un qui corresponde à vos besoins, comment l'installer, le gérer et le personnaliser pour qu'il s'adapte à votre charte graphique ?
Nous passerons ensuite à la création des contenus et à leur organisation, autre point fort de Joomla : gestion des catégories, éditeurs avancés et médias.
Pour naviguer dans ces contenus, il faut mettre en place une navigation efficace, point que nous aborderons ensuite en détail avec la création de menus et la gestion de la page d'accueil.
L'extensibilité de Joomla! permet de créer des sites spécialisés avec des fonctionnalités avancées. Nous verrons comment exploiter ces extensions, où les trouver et comment les installer : modules, plug-ins et composants n'auront plus de secret pour vous.
Et puis un site n'est jamais vraiment terminé, c'est un organisme vivant qui nécessite une maintenance et un suivi au quotidien. C'est pourquoi nous verrons comment garantir les performances et la sécurité avec les extensions de protection et de sauvegarde.
&amp;Agrave; l'issue de cette formation, vous pourrez créer et administrer rapidement et efficacement un site dynamique qui corresponde à vos objectifs.</t>
  </si>
  <si>
    <t>%SITE_CLIENT%/?library_guid=622CF76E-E643-4685-91E2-5BE0D4792E02</t>
  </si>
  <si>
    <t xml:space="preserve"> Hikashop</t>
  </si>
  <si>
    <t>VOW3CSS5HTM</t>
  </si>
  <si>
    <t>Découvrez les nouveaux standards du web</t>
  </si>
  <si>
    <t>Date de sortie: 3 September 2015; Durée:02h59 min</t>
  </si>
  <si>
    <t>Pour les designers web, la conception des sites web passe par la maîtrise des langages fondateurs que sont l'HTML (HyperText Markup Language) et les CSS (Cascading Style Sheets). Les dernières versions de ces deux langages, l'HTML5 et les CSS3, vont faire évoluer la manière de concevoir vos sites web en vous offrant de nouvelles possibilités de structure, de mise en page et de mise en forme.
Cette formation vidéo s'adresse aux intégrateurs web ayant déjà la connaissance de l'HTML 4 et des CSS 2.1, qui veulent faire évoluer leurs créations et créer des sites web intégrant ces nouveaux standards. 
Dans la partie consacrée à l'HTML5, vous étudierez la nouvelle syntaxe, les nouveaux éléments de structure sémantique (en-tête, section, navigation...), les formulaires interactifs et les nouveautés concernant le texte.
Dans celle consacrée aux CSS3, vous apprendrez à utiliser les nouveaux sélecteurs, à mettre en forme le texte et les formulaires. Nous n'oublierons pas toutes les nouveautés concernant la mise en forme des conteneurs : ombre portée, coins arrondis, dégradés, bordures en motif...
Vous découvrirez le fort potentiel des nouveaux effets de transformation, de transition et d'animation et, bien sûr, vous utiliserez une des grandes nouveautés : l'insertion native du multimédia, avec l'audio et la vidéo.</t>
  </si>
  <si>
    <t>%SITE_CLIENT%/?library_guid=B96F1E27-0AB5-4620-BD6D-EA451E146A4A</t>
  </si>
  <si>
    <t>VOWRWD</t>
  </si>
  <si>
    <t>Responsive Web Design</t>
  </si>
  <si>
    <t>Les techniques modernes de mise en page</t>
  </si>
  <si>
    <t>Date de sortie: 26 August 2015; Durée:02h14 min</t>
  </si>
  <si>
    <t>L'objectif du Responsive Web Design est de créer des sites web dont la mise en page s'adapte automatiquement pour un affichage optimal quel que soit le type d'écran sur lequel il est affiché : écran d'ordinateur, de tablette ou de smartphone.
Dans cette vidéo de formation, nous allons commencer par découvrir ce qu'est le Responsive Web Design à travers l'utilisation des requêtes de média, (Media Queries en anglais) qui permettent de créer des feuilles de styles CSS parfaitement adaptées à chaque largeur d'écran souhaitée.
Nous allons ensuite utiliser des grilles de mise en page afin de créer des pages qui soient immédiatement responsives. Pour ce faire, nous utiliserons trois systèmes de grille différentes.
Ensuite, nous apprendrons à passer d'une mise en page aux dimensions fixes à une mise en page fluide dont les dimensions vont s'adapter à la largeur de l'écran de diffusion.
Puis, à l'aide de JavaScript, nous insèrerons dans nos pages web des images également responsives.
Pour travailler plus rapidement, vous pourrez, en utilisant des frameworks CSS responsives, exploiter des librairies de styles CSS prêts à l'emploi et personnalisables pour concevoir vos mises en page responsives ; nous découvrirons trois de ces frameworks : Ulkit, Kube et Pure.
Pour terminer, nous mettrons en pratique toutes ces notions en créant une page d'accueil d'un site responsive avec le framework CSS UIkit.</t>
  </si>
  <si>
    <t>%SITE_CLIENT%/?library_guid=BED56B01-7B2E-4C3D-AF0F-7ED1600EE546</t>
  </si>
  <si>
    <t>VRB10WINP</t>
  </si>
  <si>
    <t>Date de sortie: 19 October 2015; Durée:02h00 min</t>
  </si>
  <si>
    <t>Cette vidéo de formation est destinée à toute personne souhaitant prendre en main rapidement le nouvel environnement proposé par Microsoft : si vous êtes novice en informatique, elle vous guidera pas-à-pas pour vous apprendre à utiliser votre ordinateur ou votre tablette équipée de Windows 10 ; si vous avez déjà utilisé un ordinateur sous une précédente version de Windows, elle vous aidera à vous retrouver dans ce nouvel environnement. 
Les principaux éléments d'interface vous sont présentés dans le détail : le Bureau, le menu Démarrer, les fenêtres ; un module est consacré à l'utilisation d'une tablette. Vous découvrirez également les manipulations qui vous permettront de gérer vos fichiers, images, vidéos... : classer ces fichiers dans des dossiers pour les retrouver facilement, apprendre à les déplacer, les copier, les graver sur CD, les rechercher avec l'aide ou pas de l'assistant Cortana ou encore les partager sur l'espace de stockage en ligne OneDrive pour que d'autres personnes puissent y accéder.
Vous verrez ensuite comment personnaliser votre environnement (changer les couleurs de l'interface, ajouter une photo en fond d'écran...), créer et personnaliser votre compte Microsoft, installer des applications à partir de Windows Store et installer une imprimante.
Le dernier module présente le nouveau navigateur Internet livré avec Windows, Microsoft Edge.</t>
  </si>
  <si>
    <t>VIDEO REFERENCES BUREAUTIQUES</t>
  </si>
  <si>
    <t>%SITE_CLIENT%/?library_guid=1C54B276-1F0C-4605-A1CB-FF41A8253472</t>
  </si>
  <si>
    <t>VRB13ACC</t>
  </si>
  <si>
    <t>Date de sortie: 6 April 2015; Durée:03h22 min</t>
  </si>
  <si>
    <t>Cette vidéo de formation sur Access 2013 vous présente les principales fonctionnalités vous permettant de créer et gérer une base de données avec Access 2013.
Après la description de l'environnement, vous verrez comment créer une base de données et gérer les objets qui la composent. Vous verrez comment exploiter les enregistrements par l'intermédiaire d'une feuille de données : saisir les données, les modifier mais aussi, rechercher des enregistrements, les trier, les filtrer...
Vous apprendrez à créer les tables (créer les champs, définir leur type, définir la clé primaire) et à établir les relations entre les différentes tables de la base de données.
Un module est consacré à la création de formulaires et sous-formulaires ; le module suivant, à la création et la mise en forme de tout type de contrôle pouvant être inséré dans un formulaire ou un état : zone de texte, case à cocher, étiquette de texte, contrôle calculé, liste déroulante, image...
Vous verrez ensuite comment créer et imprimer un état en regroupant ou pas les enregistrements.
Le module sur les requêtes vous apprendra à sélectionner les enregistrements selon un ou plusieurs critères, à calculer des statistiques, à supprimer ou mettre à jour les enregistrements et à créer des analyses croisées.
Le dernier module traite des fonctionnalités avancées comme la protection ou la conversion de la base de données, l'exportation et l'importation de données.
Pour terminer, sachez que la base de données utilisée dans cette formation est disponible en téléchargement.</t>
  </si>
  <si>
    <t>%SITE_CLIENT%/?library_guid=C17E2F26-5C94-49BE-8CA9-1098B9B13799</t>
  </si>
  <si>
    <t xml:space="preserve"> acces</t>
  </si>
  <si>
    <t>VRI13EXCV</t>
  </si>
  <si>
    <t>Apprendre à programmer sous Excel</t>
  </si>
  <si>
    <t>Date de sortie: 10 January 2015; Durée:06h33 min</t>
  </si>
  <si>
    <t>Ces vidéos de formation sur VBA pour Excel 2013 s'adressent à toute personne souhaitant dépasser l'aspect purement bureautique d'Excel, en vue de bâtir des applications complètes permettant de ne plus exécuter manuellement des actions fastidieuses et/ou répétitives.
Nous nous sommes délibérément placés dans le cadre d'une utilisation professionnelle, bien au-delà, donc, de la notion simple et limitative de "macro". En ce sens, la formation inclut, en plus des  techniques propres à VBA, des conseils méthodologiques, des règles de bonnes pratiques ainsi que de nombreux exemples qui viennent illustrer les techniques étudiées. 
La formation débute par l'apprentissage de la technique d'enregistrement de macro-commandes, la prise en main de l'environnement de développement VBA et l'étude des différentes manières d'exécuter une procédure.
Nous passons ensuite à l'acquisition des outils de programmation nécessaires à l'expression d'une logique de traitement : sont ainsi étudiées les variables, les structures de tests et les boucles. La gestion d'erreurs et le débogage viennent compléter le savoir-faire nécessaire au développement d'une application.
Les principaux objets Excel manipulés par VBA sont ensuite étudiés de façon détaillée. Il s'agit des objets Application, WorkBook, WorkSheet et Range. 
Nous traitons ensuite la personnalisation de l'interface, que ce soit au moyen de boîtes de dialogue personnalisées ou d'un ruban personnalisé.
Puis vient l'étude de techniques complémentaires d'utilisation de VBA Excel 2013 : communication avec d'autres applications Office, relation avec Internet, fichiers XML,  API Windows et gestion du système de fichiers par l'objet FileSystemObject.
Tous les documents utilisés au cours de cette formation sont disponibles en téléchargement.
Les modules de la vidéo : 
Présentation  - Le langage VBA  - La programmation objet sous Excel  - Les objets d'Excel  - Les boîtes de dialogue  - Les formulaires  - Amélioration de l'interface utilisateur  - Gestion des événements  - Débogage et gestion des erreurs  - Communication avec les applications Office 2013  - Internet  - Programmation Windows</t>
  </si>
  <si>
    <t>%SITE_CLIENT%/?library_guid=90E45FE4-6523-4532-ADA4-0556878F3472</t>
  </si>
  <si>
    <t>VRI14SQL</t>
  </si>
  <si>
    <t>Date de sortie: 28 June 2015; Durée:05h55 min</t>
  </si>
  <si>
    <t>Ces vidéos de formation sur les instructions du SQL et du Transact SQL avec SQL Server 2014 s'adressent à tout informaticien désirant basculer rapidement vers SQL Server ou bien pour conforter/renforcer une première approche du SQL et du Transact SQL. 
Après un exemple de rappel sur l'algèbre relationnelle, les différentes étapes de conception d'une base de données sont présentées en partant de la création de la base, la mise en place des tables et  des contraintes d'intégrité. Ces opérations sont effectuées en Transact SQL et en mode graphique depuis SQL Server Management Studio. Les instructions de manipulation des données sont également présentées et l'instruction SELECT est détaillée. 
La partie procédurale avec Transact SQL est mise en oeuvre lors de la création de fonctions, procédures et triggers.
Enfin, la programmation en PowerShell avec la bibliothèque SMO est abordée afin de pouvoir travailler pleinement avec SQL Server.
La base de données qui est construite au fur et à mesure des vidéos est à disposition en téléchargement sur le site www.editions-eni.fr.</t>
  </si>
  <si>
    <t>%SITE_CLIENT%/?library_guid=5B2AA788-FA29-45CC-8546-8D4F6C3EEEC9</t>
  </si>
  <si>
    <t>VRI14SQLA</t>
  </si>
  <si>
    <t>Date de sortie: 16 April 2015; Durée:07h52 min</t>
  </si>
  <si>
    <t>Ces vidéos de formation sur SQL Server 2014 s'adressent à toute personne qui souhaite maîtriser l'administration d'une base de données transactionnelle. L'ensemble de ces vidéos a pour objectif de décrire et d'illustrer une grande partie des fonctionnalités liées à l'administration d'une instance SQL Server 2014 ainsi que celles nécessaires à l'administration d'une base de données transactionnelle également nommée base OLTP.
Dans un premier temps, les étapes et les choix faits lors de l'installation sont expliqués afin d'identifier la portée des options décrites. La gestion des fichiers au niveau de la structure des bases de données est décrite pour permettre de mieux contrôler la répartition physique des données. Ensuite, la sécurité et la gestion des accès sont détaillées afin de bien maîtriser les différents modes de sécurité, d'attribuer les privilèges de façon optimale et de bien faire la distinction entre le niveau serveur et le niveau base de données. 
Une suite de séquences vidéos permet de montrer comment mettre en place une administration pro active au travers de SQL Server Agent et illustre les différents éléments associés que sont les alertes, les opérateurs et les travaux.
Les différentes méthodes de sauvegarde et de restauration des bases de données sont ensuite présentées. Enfin, pour terminer, quelques points relatifs à une bonne utilisation sont présentés, comme par exemple l'assistant paramétrage de base de données et SQL Server Profiler.
Les différents scripts Transact SQL présentés lors de ces vidéos sont en téléchargement sur le site www.editions-eni.fr.</t>
  </si>
  <si>
    <t>%SITE_CLIENT%/?library_guid=1ADD1057-9F7B-4F1C-87B8-42DFEED0B315</t>
  </si>
  <si>
    <t>VSFCCIND</t>
  </si>
  <si>
    <t>InDesign CC</t>
  </si>
  <si>
    <t>Les fonctions PAO essentielles</t>
  </si>
  <si>
    <t>Date de sortie: 22 January 2015; Durée:09h40 min</t>
  </si>
  <si>
    <t xml:space="preserve">Adobe InDesign est actuellement  le logiciel de mise en page le plus utilisé. C'est un produit qui  s'intègre parfaitement dans la gamme des logiciels de la Creative Cloud, aux  côtés des non moins célèbres  Photoshop et Illustrator.
Cette vidéo de formation s'adresse à tous  les graphistes, à toutes les personnes abordant les techniques de mise en page  et devant créer des documents élaborés destinés à être imprimés.
Nous commencerons par étudier l'interface du logiciel puis nous  aborderons toutes les techniques de mise en page : la gestion des blocs de texte et des images, la mise en forme des caractères  et des paragraphes, l'utilisation de tableaux,  sans oublier les éléments graphiques.
Nous verrons toutes  les possibilités pour créer des mises en  page élaborées et efficaces avec l'utilisation des styles, des calques, des gabarits ainsi que l'insertion d'images et l'habillage avec le texte.
Nous apprendrons  aussi à gérer les documents longs, avec la création de livres, d'index et de table des matières.
Et nous terminerons en voyant les  principes de diffusion pour une impression professionnelle avec  l'enregistrement des documents au format PDF et la création d'un assemblage.
En plus des séquences de  formation, nous vous présenterons des exemples pratiques, des mises en application  concrètes pour une bonne maîtrise d'InDesign.
Tous les fichiers nécessaires à la réalisation des documents vous  sont proposés en téléchargement.
Les modules de la vidéo : 
L'interface et les documents - Les blocs - Le texte dans les blocs - Les caractères - Les paragraphes - Les tableaux - Les images - Les pages - Les longs documents - Le graphisme - La diffusion
</t>
  </si>
  <si>
    <t>VIDEO STUDIO FACTORY</t>
  </si>
  <si>
    <t>%SITE_CLIENT%/?library_guid=D6FA071F-B87A-4C45-8C46-78EAC57A6BB8</t>
  </si>
  <si>
    <t xml:space="preserve"> InD</t>
  </si>
  <si>
    <t>VSOB13ATCD</t>
  </si>
  <si>
    <t>Tableaux croisés dynamiques avec Excel</t>
  </si>
  <si>
    <t>Date de sortie: 29 October 2015; Durée:01h35 min</t>
  </si>
  <si>
    <t>Cette vidéo de formation relative aux tableaux croisés dynamiques d'Excel 2013 va vous permettre d'aborder les différentes fonctionnalités à utiliser pour concevoir des tableaux d'analyse pertinents, fonctionnels et variés. 
&amp;Agrave; l'aide de nombreux exemples, depuis la gestion des données sources et la conception de tableaux croisés simples, vous aborderez les points importants à maîtriser : l'utilisation des filtres et des calculs, l'emploi des segments et des chronologies, la réalisation de synthèses chronologiques, l'utilisation de données à partir d'une base Access et la conception de graphiques croisés dynamiques.
Vous pourrez ainsi devenir un véritable expert dans la conception, l'exploitation et l'analyse des tableaux croisés dynamiques.
Les exemples utilisés dans cet ouvrage proviennent de cas concrets et variés. Les fichiers nécessaires à leur réalisation sont disponibles en téléchargement.</t>
  </si>
  <si>
    <t>VSOB - Vidéo Solution Business</t>
  </si>
  <si>
    <t>%SITE_CLIENT%/?library_guid=81013A72-045D-4931-85B9-C2D70460A3B3</t>
  </si>
  <si>
    <t xml:space="preserve"> excel 2013</t>
  </si>
  <si>
    <t>VSOB13POW</t>
  </si>
  <si>
    <t>Réussissez votre communication avec PowerPoint</t>
  </si>
  <si>
    <t>Date de sortie: 7 October 2015; Durée:03h31 min</t>
  </si>
  <si>
    <t>Cette vidéo de formation s'adresse à toute personne soucieuse de créer et réaliser des présentations simples, claires, efficaces et mémorables. 
Le premier chapitre propose tout d'abord de passer en revue les ingrédients nécessaires à la construction d'une histoire inoubliable : production d'idées, concept de storytelling, processus de communication, contraintes et rôle des différents acteurs.
Les deuxième et troisième chapitres abordent la conception d'histoires et la complémentarité entre le rôle de l'orateur et le design de la présentation. Sous forme de cinématiques animées, le spectateur peut suivre les conseils préconisés pour améliorer sa prestation et créer des diapositives efficaces.  
Les chapitres suivants zooment sur la contribution des contenus à l'écriture d'une histoire captivante : textes et messages, images et visuels, graphiques, formes et diagrammes et pour finir, animations et vidéos. 
Chaque chapitre présente des cas concrets et illustrés ainsi qu'une série de 15 exercices thématiques à réaliser avec PowerPoint (version 2013).
En synthèse, cette formation vous permettra d'engranger  des conseils faciles à mettre en oeuvre, de progresser et de confirmer vos expertises rapidement :
- écriture de présentations percutantes au service d'histoires captivantes,
- professionnalisation de vos créations et interventions,
- efficacité de la conception à la réalisation,
- maîtrise des outils et concepts essentiels à la Présentation Assistée par Ordinateur.
Les fichiers nécessaires à la réalisation des exercices sont disponibles en téléchargement.</t>
  </si>
  <si>
    <t>%SITE_CLIENT%/?library_guid=3426C84E-1AA4-41FA-A938-47DBDF09073A</t>
  </si>
  <si>
    <t>VT13EXCS</t>
  </si>
  <si>
    <t>Complétez vos connaissances sur les fonctionnalités de la plateforme</t>
  </si>
  <si>
    <t>Date de sortie: 27 May 2015; Durée:02h15 min</t>
  </si>
  <si>
    <t>Ces vidéos de formation s'adressent aux administrateurs d'une infrastructure Exchange Server 2013. Chaque séquence détaille une fonctionnalité particulière, utile pour optimiser l'exploitation quotidienne de la plateforme de messagerie.
Nous réalisons dans un premier temps une installation du serveur entièrement en ligne de commande puis nous traitons une des tâches de post-installation qui concerne la création et l'affectation des certificats. Ensuite, nous détaillons un certain nombre de fonctionnalités qui optimisent la gestion de l'infrastructure de messagerie. Les séquences vidéos traitent ainsi des quotas, des boîtes aux lettres de ressource, de l'archivage et des stratégies de rétention, de la recherche multi-boîtes, des MailTips, des stratégies Outlook Web App et d'ActiveSync. Enfin un ensemble de vidéos montrent des exemples d'utilisation de règles de transport.</t>
  </si>
  <si>
    <t>%SITE_CLIENT%/?library_guid=F899C295-B8CA-4793-880D-2A5BB3A8BEEB</t>
  </si>
  <si>
    <t xml:space="preserve"> activesync </t>
  </si>
  <si>
    <t xml:space="preserve"> mailtips </t>
  </si>
  <si>
    <t>VT6VMVSAE</t>
  </si>
  <si>
    <t>Administration et exploitation de vSphere 6</t>
  </si>
  <si>
    <t>Date de sortie: 26 July 2015; Durée:05h30 min</t>
  </si>
  <si>
    <t>Ces vidéos de formation sur VMware vSphere 6 s'adressent aux Administrateurs réseaux et aux Gestionnaires d'infrastructures virtuelles.
Nous commençons par un rappel sur les machines virtuelles, leur gestion et les différents modes de déploiement dans une infrastructure virtuelle. Nous détaillons les principales fonctionnalités qui composent la suite VMware vSphere 6 : la fonctionnalité H.A. (High Availibility) qui assure la haute disponibilité des hôtes ESXI, vMotion et storage vMotion qui permettent de manière transparente de migrer des machines virtuelles entre ESXI et banque de données. Nous étudions l'équilibrage de charge de travail pour les serveurs ESXI avec DRS ainsi que pour le stockage avec SDRS. Nous mettons en place Fault Tolerance pour la haute disponibilité des machines virtuelles. Enfin nous allons explorer la fonctionnalité VSAN (Virtual SAN) qui permet de créer une banque de donnée mutualisées, constituée d'un disque Flash et d'un disque mécanique, pour chaque hôte ESXI qui participe à la création du stockage.
Une séquence vidéo de mise en application est associée à chaque thème étudié, afin de faciliter son assimilation et sa mise en situation, en utilisant les bonnes pratiques en matière de virtualisation. Les séquences de mise en applications sont réalisées à l'aide de vSphere Web Client et d'un script PowerCLI.</t>
  </si>
  <si>
    <t>%SITE_CLIENT%/?library_guid=7DC8A24B-1BB9-4871-9F20-7464D7A3627E</t>
  </si>
  <si>
    <t>VT6VMVSIC</t>
  </si>
  <si>
    <t>Introduction à la virtualisation, Installation et configuration de serveurs ESXI</t>
  </si>
  <si>
    <t>Date de sortie: 27 May 2015; Durée:04h22 min</t>
  </si>
  <si>
    <t>Ces vidéos de formation sur VMware vSphere 6 s'adressent aux Administrateurs Réseaux et aux Gestionnaires d'infrastructures virtuelles. 
Dans un premier temps, nous rappellerons l'état du monde de la virtualisation et la position de ses différents acteurs. Pour bien cerner les différents domaines d'application, nous commenterons et illustrerons la virtualisation d'application avec VMware ThinApps, la virtualisation d'un réseau avec NSX et la virtualisation de postes de travail avec View.
Ensuite, nous mettrons en place une infrastructure virtuelle construite autour de VMware vSphere 6. Au-delà de l'installation et de la configuration des serveurs ESXI, nous aurons l'occasion de détailler les différentes nouveautés apportées par la version 6, vMotion long distance, Fault Tolerance et les modules Platform Services Controller et vCenter Server qui composent la gestion centralisée. Nous développerons bien entendu les thèmes du stockage et du réseau pour une prise en mains la plus complète possible du monde de la virtualisation.
Une séquence vidéo de mise en application est associée à chaque thème étudié, afin de faciliter son assimilation et sa mise en situation, en utilisant les bonnes pratiques en matière de virtualisation.</t>
  </si>
  <si>
    <t>%SITE_CLIENT%/?library_guid=8863D257-4D4C-44C6-82B0-2EA9A5C7D06A</t>
  </si>
  <si>
    <t>VTCSITI</t>
  </si>
  <si>
    <t>ITIL®  Version 3</t>
  </si>
  <si>
    <t>Date de sortie: 25 December 2015; Durée:01h23 min</t>
  </si>
  <si>
    <t>Cette vidéo de formation présente les bonnes pratiques préconisées par ITIL® concernant la fonction Centre de services. Elle s'adresse à toutes les personnes travaillant à l'informatique, du responsable informatique au technicien, en passant par l'ingénieur ou le hot liner. La démarche ITIL® est reconnue dans le monde entier et implémentée par près de 90% des grandes entreprises en France. Le Centre de services est une fonction maîtresse de cette démarche, car il est le canal de communication privilégié avec les utilisateurs de l'informatique. 
Point de contact unique avec l'informatique pour toutes les sollicitations des utilisateurs, le Centre de services supporte un certain nombre de processus de la démarche ITIL®. Nous décrirons les 3 processus de la phase d'exploitation des services et certaines activités du processus de gestion des changements de la phase de transition qui sont sous la responsabilité du Centre de services.  
L'organisation d'un Centre de services nécessite un soin particulier car des choix vont se poser en fonction du contexte de l'entreprise : l'architecture, les canaux de communication, le profil des équipes... Les outils sélectionnés vont être déterminant sur l'efficacité du Centre de services. Nous détaillerons tous ces points. 
Une fois ces choix effectués, nous donnerons les recommandations pour la mise en oeuvre d'un Centre de services, une étape importante à réussir : montrer les difficultés potentielles, identifier les points clés de succès, déployer le Centre de services avec une démarche par itérations successives, voici les sujets que nous présenterons. 
Quels objectifs peut-on atteindre avec un Centre de services en accord avec les bonnes pratiques ITIL®? Cette vidéo formation vous apportera la réponse.</t>
  </si>
  <si>
    <t>%SITE_CLIENT%/?library_guid=84A13D58-A40D-4D3D-BDA7-E2AEC4712CB2</t>
  </si>
  <si>
    <t xml:space="preserve"> itill </t>
  </si>
  <si>
    <t>VTDJA</t>
  </si>
  <si>
    <t>Introduction à la création d'applications web en Python</t>
  </si>
  <si>
    <t>Date de sortie: 2 September 2015; Durée:03h26 min</t>
  </si>
  <si>
    <t>Ces vidéos de formation sur Django s'adressent à toute personne désirant créer rapidement des applications web. Une connaissance minimale du langage de programmation Python et du fonctionnement général du Web sont les prérequis souhaités pour tirer pleinement profit de ces vidéos.
Après vous avoir aidé à mettre en place l'environnement de travail, nous vous présenterons les différentes étapes de conception d'une application Web, en commençant par la création du modèle de données, l'élément le plus important de l'application. Les vidéos détaillent ensuite la manière de créer les pages web qui vont vous permettre de restituer ces données ou qui vont permettre à vos utilisateurs de les manipuler. Vous apprendrez ainsi à gérer des modèles de données sans avoir besoin de connaissances en SQL et comment générer facilement des pages web plus ou moins complexes.
Vous découvrirez également des exemples de création d'interfaces modernes et ergonomiques par l'intermédiaire de modules Django qui intègrent des bibliothèques JavaScript coté client utilisables sans avoir besoin de connaître leurs spécifications.
Enfin, nous aborderons un certain nombre d'utilitaires, comme la gestion de la traduction, qui font de Django est un outil très complet.
Les vidéos que vous allez suivre permettent de construire étape après étape une mini-application que vous pourrez ensuite adapter à vos besoins spécifiques.</t>
  </si>
  <si>
    <t>%SITE_CLIENT%/?library_guid=5011545C-E5A5-4C82-9C15-C480EFB1104B</t>
  </si>
  <si>
    <t>VTPITI</t>
  </si>
  <si>
    <t>Date de sortie: 30 October 2015; Durée:01h18 min</t>
  </si>
  <si>
    <t>Cette vidéo de formation présente les bonnes pratiques d'ITIL® Version 3. Elle s'adresse à toutes les personnes travaillant à l'informatique, du responsable informatique au technicien, en passant par l'ingénieur ou le hot liner d'un centre de service. La démarche ITIL est reconnue dans le monde entier et implémentée par près de 90% des grandes entreprises en France. "Pour adopter la démarche ITIL, il faut l'adapter à son environnement", en réponse à cette citation très connue, cette vidéo de formation vous donnera les clefs pour entreprendre cette adoption.
ITIL n'est pas une norme, c'est une démarche qui s'appuie sur des bonnes pratiques, qui est écrite par des opérationnels pour des opérationnels. Elle a montré ses bénéfices dans des environnements différents (privé, public, petite ou grande entreprise). Aussi, dans un premier temps, nous définirons ce qu'est la gestion de services et les bonnes pratiques ITIL qui la sous-tendent.
ITIL définit un certain nombre de termes qui vont permettre à tous, à l'informatique et à l'extérieur de l'informatique, de se comprendre. Nous introduirons donc les principaux concepts et listerons le vocabulaire de la démarche ITIL Version 3 : utilisateur, client, processus, fonction&amp;hellip;
La démarche ITIL étant basée sur la notion de cycle de vie, nous décrirons le cycle de vie des services informatiques et ses 5 phases principales : la stratégie des services, la conception de services, la transition de services, l'exploitation de services et l'amélioration continue des services.
Nous décrirons ensuite phase par phase les principaux processus de la démarche (gestion des incidents, gestion des problèmes, gestion des changements, gestion des niveaux de services, ...) en présentant leurs objectifs, leurs activités et leurs livrables. 
La démarche ITIL est une démarche itérative qui s'appuie sur la méthodologie inventé par le Dr Deming (la roue de deming). Nous montrerons comment, pour atteindre un objectif nous avancerons suivant le mode PDCA (Plan Do Check Act).</t>
  </si>
  <si>
    <t>%SITE_CLIENT%/?library_guid=5F79358A-6DF5-4F4D-9C43-EA01ED73E97A</t>
  </si>
  <si>
    <t>VWMAGOOA</t>
  </si>
  <si>
    <t>Analyser le trafic de votre site web</t>
  </si>
  <si>
    <t>Date de sortie: 9 November 2015; Durée:02h02 min</t>
  </si>
  <si>
    <t>Le web a ceci de supérieur aux autres médias dits « traditionnels » que tout y est mesurable. C'est pourquoi la réussite sur le web passe par l'analyse de milliers de données. Grâce à Google Analytics, outil gratuit mis à votre disposition par Google pour l'analyse de votre site, tout est traçable, tout est mesurable. Encore faut-il savoir y naviguer et repérer les informations les plus pertinentes car « trop d'infos tue l'info » !
Cette vidéo vous présente dans le détail comment exploiter au mieux Google Analytics pour analyser très précisément et optimiser le trafic de votre site web. Elle s'adresse aussi bien aux étudiants en marketing, communication qu'à toute personne, entrepreneur dans le digital, chef d'entreprise, webmaster, webmarketeur...
Dans un premier module, vous verrez pourquoi il est important de connaître l'audience de votre site web avec précision. Ensuite, vous découvrirez l'interface de Google Analytics via une présentation de ses quatre principaux onglets : Audience, Acquisition, Comportement et Conversions.
&amp;Agrave; l'aide d'exemples concrets, vous apprendrez ensuite à extraire les statistiques fondamentales de votre site web : audience, calendrier, connaissance de ses visiteurs et vous serez en mesure d'évaluer l'usage mobile que les internautes font de votre site.
Puisque c'est un élément clé pour définir vos priorités, vous découvrirez ensuite comment analyser la répartition de vos sources de trafic.
Et comme le mobile prend une place de plus en plus importante dans notre quotidien, et dans celui des internautes, vous apprendrez à décoder vos statistiques « mobile ».</t>
  </si>
  <si>
    <t>%SITE_CLIENT%/?library_guid=CF3650C2-BB41-4F48-9B5A-0F9837C7EDCE</t>
  </si>
  <si>
    <t xml:space="preserve"> Adsense </t>
  </si>
  <si>
    <t xml:space="preserve"> adwords </t>
  </si>
  <si>
    <t xml:space="preserve"> entonnoirs </t>
  </si>
  <si>
    <t xml:space="preserve"> Google Adsense </t>
  </si>
  <si>
    <t xml:space="preserve"> Google Adwords </t>
  </si>
  <si>
    <t xml:space="preserve"> seo</t>
  </si>
  <si>
    <t>VWMCGOOA</t>
  </si>
  <si>
    <t>Les conversions</t>
  </si>
  <si>
    <t>Date de sortie: 11 November 2015; Durée:00h54 min</t>
  </si>
  <si>
    <t>Qu'est ce qui est vraiment important pour votre stratégie web ? Votre nombre de fans ? Votre nombre de clics Google AdWords ? Vos positions sur Google ? 
En réalité, le seul et unique KPI fiable est la conversion. Pourquoi ? Parce que la priorité en webmarketing n'est pas de développer son trafic, mais surtout d'optimiser son Chiffre d'Affaires, et donc sa conversion. Une fois seulement que le taux de conversion est optimal, on peut envisager augmenter le trafic pour maximiser le ROI.
Cette vidéo vous présente dans le détail comment exploiter au mieux Google Analytics pour analyser et optimiser &amp;#8203;très précisément votre conversion : présentation des entonnoirs multicanaux et des chemins de conversion. Dans un second module, vous découvrirez comment optimiser votre taux de conversion, notamment après avoir analysé vos sources de trafic, et apprendrez à décoder les différents modèles d'Attribution Management.
Cette vidéo, riche d'exemples concrets, s'adresse aussi bien aux étudiants en marketing, communication qu'à toute personne, entrepreneur dans le digital, chef d'entreprise, webmaster, webmarketeur ayant en charge un site et devant mettre en place une e-stratégie basée sur une réflexion de visibilité et d'efficacité.</t>
  </si>
  <si>
    <t>%SITE_CLIENT%/?library_guid=502F9D68-87D9-4B16-B70F-84DDF7E0FF93</t>
  </si>
  <si>
    <t>VWMCM</t>
  </si>
  <si>
    <t>Content Marketing</t>
  </si>
  <si>
    <t>Le webmarketing par le contenu</t>
  </si>
  <si>
    <t>Date de sortie: 18 November 2015; Durée:00h31 min</t>
  </si>
  <si>
    <t>Beaucoup plus mature et autonome que le client "traditionnel", le cyberconsommateur est beaucoup plus demandeur d'informations. C'est à ce besoin que le Content Marketing doit pouvoir répondre de manière (quasi) exhaustive...
Avant d'être intéressé, il faut être intéressant : si beaucoup pensent qu'il faut créer du content marketing pour améliorer le référencement naturel, il faut avant tout se poser la question de savoir si les contenus proposés suffisent à vendre. A l'heure où les internautes sont partout et tout le temps connectés (réseaux sociaux, blogs, connexion depuis une tablette ou un smartphone), il est également indispensable de penser multicanal.
Nous vous montrerons un exemple basé sur la diffusion d'un livre blanc qui va permettre de voir comment : enrichir sa base de données, créer du contenu pour ses newsletters, enrichir le linking externe avec SlideShare et Youtube, enrichir le référencement du site avec des créations d'articles, animer les réseaux sociaux, et même faire de la publicité gratuitement. Oui, oui, vous verrez en démonstration la façon d'économiser de l'argent sur vos investissements publicitaires grâce à un bon content marketing.
Grâce à cette vidéo, découvrez comment créer un marketing de contenu « ROIste ».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</si>
  <si>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%SITE_CLIENT%/?library_guid=D622EFC6-10E5-46D1-925A-EC011730DF27</t>
  </si>
  <si>
    <t xml:space="preserve"> lead</t>
  </si>
  <si>
    <t xml:space="preserve"> sea </t>
  </si>
  <si>
    <t xml:space="preserve"> video marketing </t>
  </si>
  <si>
    <t xml:space="preserve"> webtv </t>
  </si>
  <si>
    <t xml:space="preserve">web marketing </t>
  </si>
  <si>
    <t>VWMOAGOO</t>
  </si>
  <si>
    <t>Google Adwords</t>
  </si>
  <si>
    <t>Optimisez vos campagnes web</t>
  </si>
  <si>
    <t>Date de sortie: 12 November 2015; Durée:02h16 min</t>
  </si>
  <si>
    <t>La publicité sur Google AdWords, appelée également référencement payant ou SEA (Search Engine Advertising) est aujourd'hui un outil indispensable pour être bien positionné dans les résultats de recherche de Google. Cette vidéo vous explique comment tirer parti de cet outil pour obtenir de bons résultats sans nécessairement dépenser beaucoup.
Dans un premier temps, nous reviendrons sur la raison pour laquelle il est indispensable aujourd'hui d'intégrer Google AdWords dans sa stratégie webmarketing. Ensuite, nous vous guiderons pas à pas à travers la plateforme Google AdWords pour créer vos comptes et campagnes tout en vous montrant comment déjouer les "pièges de Google" qui pourraient vous faire perdre de l'argent. Puis nous vous présenterons les outils et méthodes d'audit que nous utilisons pour étudier les mots clés ou créer des expressions type. Enfin, nous vous présenterons un cas concret de création de campagnes à l'occasion du lancement d'un site sans manquer de vous délivrer trucs et astuces qui vous feront gagner un temps précieux.
Cette vidéo, riche d'exemples concrets, s'adresse aussi bien aux étudiants en marketing, communication qu'à toute personne, entrepreneur dans le digital, chef d'entreprise, webmaster, webmarketeu&amp;#8203;r ayant en charge un site et devant mettre en place une stratégie web basée sur une réflexion de visibilité et d'efficacité.</t>
  </si>
  <si>
    <t>%SITE_CLIENT%/?library_guid=2EF628F5-962F-49F2-80A5-888D85E3B701</t>
  </si>
  <si>
    <t xml:space="preserve"> campagne </t>
  </si>
  <si>
    <t xml:space="preserve"> ciblage </t>
  </si>
  <si>
    <t xml:space="preserve"> Google Display Network </t>
  </si>
  <si>
    <t xml:space="preserve"> réseau de contenu</t>
  </si>
  <si>
    <t>VWMSM</t>
  </si>
  <si>
    <t>Social Media</t>
  </si>
  <si>
    <t>Le webmarketing par les réseaux sociaux</t>
  </si>
  <si>
    <t>Date de sortie: 2 December 2015; Durée:02h11 min</t>
  </si>
  <si>
    <t>Facebook, Twitter, Instagram, Pinterest, Youtube ont envahi notre quotidien sans même que nous en ayions conscience. D'un clic, vous passez de l'une à l'autre de ces applications sans même vous en rendre compte ;  par exemple lorsque vous visionnez une vidéo Youtube depuis votre fil d'actu Facebook.  
Mais êtes-vous sûr de bien connaitre les médias sociaux dans leur globalité ? Et mieux encore de savoir comment les utiliser au service de votre business ? 
Après une brève vision historique de l'avènement de ces plateformes sociales, vous verrez dans ce module des définitions et nomenclatures des médias sociaux (vous apprendrez alors qu'il ne faut pas confondre plateformes sociales et réseaux sociaux).
Ensuite, vous verrez en 12 points pourquoi votre entreprise a tout intérêt à être présente sur les réseaux sociaux (et combien il pourrait être pénalisant qu'elle n'y soit pas). Saviez-vous par exemple que vous pouvez réaliser des économies avec une stratégie Social Média efficace? 
Pour vous aider à construire votre Stratégie de Communication sur les Médias Sociaux, nous vous présenterons 8 théories inspirantes, et vous guiderons dans votre réflexion stratégique en vous rappelant le process de construction d'une stratégie de communication "traditionnelle" et en l'adaptant à Internet : des difficultés du SWOT 2.0 au choix de la stratégie de moyens.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</si>
  <si>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%SITE_CLIENT%/?library_guid=A57ACB39-D97C-48CF-91EF-2FCC21D1DA64</t>
  </si>
  <si>
    <t>VAT13SKE</t>
  </si>
  <si>
    <t>version gratuite et pro (2013 et 2014)</t>
  </si>
  <si>
    <t>Date de sortie: 8 April 2014; Durée:09h08 min</t>
  </si>
  <si>
    <t>Cette vidéo de formation vous permettra de  maîtriser le dessin et la communication 3D avec SketchUp 2013 et 2014. Elle est destinée aux utilisateurs de la version gratuite et pro.
Nous commencerons par présenter SketchUp et son environnement de travail (écran, interface, barres d'outils, paramètres...).
Vous apprendrez ensuite à donner forme à vos concepts en débutant par des dessins simples en 2D avant de passer rapidement à la 3D. Dans la continuité, nous verrons comment effectuer et modifier la modélisation.
L'art d'établir une modélisation ordonnée et hiérarchisée, avec des tracés précis, vous sera révélé dans les modules consacrés à l'optimisation du modèle. Nous vous présenterons les techniques pour contrôler et maîtriser à tout moment chaque étape de votre travail.
Nous aborderons aussi les techniques de visualisation : comment choisir un point de vue ou un mode de représentation et les sauvegarder. Puis nous habillerons le modèle 3D par des textes et des cotations.
Les méthodes pour réussir un rendu, avec les boîtes de dialogue Styles et Adapter une photo, n'auront plus de secret pour vous. Nous vous montrerons également comment exporter votre rendu.
Plusieurs séquences détaillent les techniques de mises en page professionnelles, cotées et à l'échelle, grâce à LayOut le logiciel d'appoint inclus dans la version Pro de SketchUp.
Les principales étapes de cette formation se terminent par une mise en pratique : la modélisation d'une maison individuelle nous servira de fil rouge, des premières esquisses de modélisation à la présentation finale.
L'utilisation de Style Builder (inclus dans la version Pro) vous sera expliquée par une application pas à pas, montrant comment créer son propre style de dessin à main levée et comment l'appliquer au modèle dessiné dans SketchUp.
Nous terminerons en vous présentant, dans un module spécifique, les dernières nouveautés de la version 2014 de Sketchup.
Tous les exemples de cette formation et tous les fichiers source sont proposés en téléchargement afin que vous puissiez réaliser toutes les manipulations présentées dans cette vidéo.
Les modules de la vidéo :
Introduction à SketchUp - Les modèles - L'environnement de travail SketchUp 2013 - Le dessin en 2D - Exploration, sélection et masquage des entités - Le dessin en 3D - Déplacements et modifications 2D et 3D - Hiérarchisation par groupes et composants - Contrôle et optimisation de la modélisation - Visualisation du modèle - Habillage du modèle - Rendu du modèle - Exportation du modèle - Optimisation de SketchUp - Dessin de lignes et de formes dans Layout - Insertion et gestion de fichiers dans Layout - Gestion des pages et des calques - Édition et disposition des entités dans Layout - Habillage du document dans Layout - Mise en page du document dans Layout - Style Builder - Nouveautés SketchUp 2014</t>
  </si>
  <si>
    <t>%SITE_CLIENT%/?library_guid=61619F71-D6E7-4AC4-98B6-395FE7EBDF49</t>
  </si>
  <si>
    <t xml:space="preserve">  tutorial </t>
  </si>
  <si>
    <t>VB13NDECOFF</t>
  </si>
  <si>
    <t>Office 2013</t>
  </si>
  <si>
    <t>Découvrez les principales nouveautés</t>
  </si>
  <si>
    <t>Marie-Laure Tombelle</t>
  </si>
  <si>
    <t>Tombelle, Marie-Laure</t>
  </si>
  <si>
    <t>Date de sortie: 25 February 2014; Durée:01h04 min</t>
  </si>
  <si>
    <t>Cette vidéo est destinée à tout utilisateur de la suite Microsoft Office 2003 devant passer à Office 2013 ; elle vous présente la nouvelle interface de travail comprenant le ruban et l'onglet Fichier et les principales nouveautés des versions 2007, 2010 et 2013. Elle a deux objectifs : vous aider à vous repérer dans ce nouvel environnement pour que vous puissiez retrouver rapidement les outils et options des différents menus maintenant disparus et remplacés par les onglets du ruban !  Et vous faire découvrir les fonctionnalités les plus intéressantes à connaître pour optimiser votre utilisation quotidienne de la suite Microsoft Office 2013.
Les premières séquences vous présentent les nouveaux éléments d'interface communs à toutes les applications de la suite : le ruban bien sûr, l'onglet FICHIER, la barre d'outils d'Accès rapide et la mini barre d'outils ; vous y trouverez également de nouvelles méthodes de travail à acquérir concernant la gestion de vos fichiers car le format des documents, classeurs et présentations a évolué et vous pouvez maintenant travailler en ligne (dans le cloud) car vous disposez d'un espace de stockage en ligne appelé Skydrive ; ainsi, vous pourrez accéder à vos fichiers quel que soit le terminal à partir duquel vous travaillez (ordinateur d'entreprise ou personnel, tablette, smartphone...). 
Vous aurez ensuite un aperçu des principales améliorations offertes par la version 2013 qui faciliteront grandement votre travail quotidien avec  les applications de la suite Office, Word, Excel, PowerPoint et Outlook : les thèmes, les galeries de styles, les effets sur les images, les en-têtes, pieds de page, zones de texte, pages de garde prédéfinies, le volet Sélection&amp;hellip;
Les séquences de la vidéo : 
Présentation de l'interface (ruban) - 
L'onglet Fichier - La barre d'outils Accès rapide, la mini barre d'outils et les raccourcis-clavier
 - Les documents, classeurs et présentations - Les comptes utilisateur Microsoft et l'espace de stockage SkyDrive - 
L'impression, l'aperçu, les en-têtes, pieds de page et marges prédéfinis, les thèmes - Les galeries de Styles, WordArt, SmartArt, le volet Sélection et le générateur d'équations - Les nouvelles fonctionnalités de Word : tour d'horizon - Les nouvelles fonctionnalités de Excel : tour d'horizon - Les nouvelles fonctionnalités de PowerPoint : tour d'horizon - Les nouvelles fonctionnalités de Outlook : tour d'horizon</t>
  </si>
  <si>
    <t>%SITE_CLIENT%/?library_guid=EFFBF209-CB3D-4828-9792-8DBEEFDEF5DF</t>
  </si>
  <si>
    <t xml:space="preserve"> Migration </t>
  </si>
  <si>
    <t xml:space="preserve"> Nouveautés </t>
  </si>
  <si>
    <t xml:space="preserve"> Office 2003 </t>
  </si>
  <si>
    <t xml:space="preserve"> onglet Fichier </t>
  </si>
  <si>
    <t xml:space="preserve"> ruban </t>
  </si>
  <si>
    <t xml:space="preserve">Office2013 Office 13 </t>
  </si>
  <si>
    <t>VCRPKI</t>
  </si>
  <si>
    <t>PKI</t>
  </si>
  <si>
    <t>Date de sortie: 1 November 2014; Durée:03h51 min</t>
  </si>
  <si>
    <t xml:space="preserve">Ces vidéos ont pour objectif de donner les connaissances nécessaires pour mettre en oeuvre une solution de PKI d'entreprise, dans un environnement Windows. Elles s'adressent à un public possédant des connaissances sérieuses sur l'Active Directory. Elles sont extraites de la formation « PKI : Mise en oeuvre et utilisation d'une infrastructure à clé publique en environnement Windows »  animée par Bruno DUBOIS chez ENI Service.
Dans son introduction aux PKI, le formateur reprend les concepts de la cryptographie et détaille le chiffrement symétrique puis asymétrique. Les certificats étant incontournables dans une infrastructure à clé publique, le formateur consacre un module à leur description avec des démonstrations de demande et d'achat de certificats. Un autre module couvre ce qu'il faut connaître sur les modèles de certificats. C'est le module sur la mise en oeuvre d'une PKI qui vous donnera toutes les clefs pour déployer une solution de PKI dans votre entreprise, en environnement Windows.
</t>
  </si>
  <si>
    <t>%SITE_CLIENT%/?library_guid=354704BC-EE2C-41BE-90E0-4D2A570753CF</t>
  </si>
  <si>
    <t>VCRSECR</t>
  </si>
  <si>
    <t>Réseaux TCP/IP</t>
  </si>
  <si>
    <t>La sécurité de votre réseau d'entreprise</t>
  </si>
  <si>
    <t>Date de sortie: 1 November 2014; Durée:06h56 min</t>
  </si>
  <si>
    <t>Ces vidéos ont pour objectif de donner les connaissances nécessaires pour sécuriser un réseau d'entreprise. Elles s'adressent à un public possédant des connaissances sérieuses sur les réseaux locaux et le protocole TCP/IP. Elles sont extraites de la formation « La sécurité des réseaux TCP/IP »  animée par Bruno DUBOIS chez ENI Service.
Dans son introduction à la sécurité des réseaux TCP/IP, le formateur rappelle, entre autres, les piliers de la sécurité informatique, l'importance de la sauvegarde des données et d'un Plan de Reprise d'Activité ou de Continuité d'Activité. Il reprend ensuite la description de certains éléments liés à TCP/IP comme les paquets, les couches, les classes, le routage, les protocoles ICMP, UDP et TCP &amp;hellip; et présente deux utilitaires TCPView et Telnet.
Comme il est toujours très efficace de comprendre l'attaque pour ensuite mieux se défendre, dans le module sur les failles classiques, le formateur passe en revue les attaques courantes dont peut être victime votre réseau d'entreprise. Il présente ensuite les parades à mettre en place pour sécuriser l'architecture d'un réseau TCP/IP.
Enfin, un module est consacré aux VPN et le formateur y détaille le principe d'un VPN, les différents types, les protocoles et la mise en place d'un VPN nomade en entreprise.</t>
  </si>
  <si>
    <t>%SITE_CLIENT%/?library_guid=97D8392A-0B77-4BEB-972D-BE0C3BCECC7B</t>
  </si>
  <si>
    <t xml:space="preserve"> DMZ </t>
  </si>
  <si>
    <t xml:space="preserve"> ICMP </t>
  </si>
  <si>
    <t xml:space="preserve"> L2TP </t>
  </si>
  <si>
    <t xml:space="preserve"> PPTP </t>
  </si>
  <si>
    <t xml:space="preserve"> tcpview </t>
  </si>
  <si>
    <t xml:space="preserve"> telnet </t>
  </si>
  <si>
    <t xml:space="preserve">IP </t>
  </si>
  <si>
    <t>VOW3.6WOR</t>
  </si>
  <si>
    <t>Date de sortie: 16 March 2014; Durée:06h41 min</t>
  </si>
  <si>
    <t>WordPress est actuellement l'outil de création et de gestion de sites Web le plus utilisé dans le monde. Cet outil de conception Web est un CMS, ce qui signifie Content Management System ou Système de Gestion de contenu ; il va vous permettre de créer et de gérer des blogs, comme des sites Web plus institutionnels et vous propose une interface de gestion de vos sites, simple mais très efficace.
Dans cette formation,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aussi appelées plugins et vous verrez comment modifier l'apparence de votre site grâce aux thèmes. Nous terminerons cette formation en apprenant à sauvegarder le site et à le restaurer, pour passer du site local, sur votre machine, au site de production, sur le Web. 
Cette vidéo a été tournée avec la version 3.6 de WordPress.
Les modules de la vidéo :
Découvrir WordPress -  Installer WordPress - L'administration du site - Les articles - Les pages - Les médias - La mise en forme du contenu - Les commentaires - Les utilisateurs - Les extensions - Les thèmes - La sauvegarde et la restauration</t>
  </si>
  <si>
    <t>%SITE_CLIENT%/?library_guid=2AABDD3A-187F-493B-8E6F-502C273284DB</t>
  </si>
  <si>
    <t>VRB13OUT</t>
  </si>
  <si>
    <t>Date de sortie: 9 October 2014; Durée:03h34 min</t>
  </si>
  <si>
    <t>Cette formation vidéo vous présente dans le détail les principales fonctions du logiciel de messagerie Microsoft® Outlook 2013.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messages&amp;hellip;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
Les modules de la vidéo :
L'environnement de travail - Envoi d'un message - Réception d'un message - Gestion des messages - Calendrier - Contacts - Tâches et notes - Configuration de la messagerie - Archivage et fichier de données - Configuration d'Outlook</t>
  </si>
  <si>
    <t>%SITE_CLIENT%/?library_guid=EE933E23-6FBA-4182-8304-1C29AE56A2E3</t>
  </si>
  <si>
    <t xml:space="preserve">  e</t>
  </si>
  <si>
    <t xml:space="preserve">  Outlook2013 </t>
  </si>
  <si>
    <t xml:space="preserve"> r&amp;eacute;union </t>
  </si>
  <si>
    <t xml:space="preserve"> T&amp;acirc;ches </t>
  </si>
  <si>
    <t xml:space="preserve"> video
</t>
  </si>
  <si>
    <t xml:space="preserve">Microsoft  </t>
  </si>
  <si>
    <t>VRB13POW</t>
  </si>
  <si>
    <t>Date de sortie: 2 October 2014; Durée:06h48 min</t>
  </si>
  <si>
    <t xml:space="preserve">Cette formation vidéo vous présente dans le détail, les différentes fonctions du logiciel de présentations Microsoft® PowerPoint 2013 ; elle s'adresse à toute personne désirant découvrir et approfondir l'ensemble de ses fonctionnalités. Après la description du nouvel 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l'arrière-plan...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minutage des diapositives, l'enregistrer au format vidéo afin de réutiliser l'animation dans d'autres présentations. 
Le dernier module présente les fonctionnalités de travail collaboratif : vous verrez ainsi somment créer des commentaires, comparer des présentations, protéger une présentation par mot de passe ou à l'aide d'une signature électronique.
Pour terminer, sachez que des exercices d'application sont disponibles en téléchargement.
Les modules de la vidéo :
L'environnement de travail - Les présentations - Impression -  Diapositive - Mode Masque - Thème et arrière-plan - Saisie et modification du  texte - Mise en forme du texte - Formes automatiques, zones de texte et images  - Tableaux - Audio et vidéo - Diagrammes et graphiques - Gestion des objets -  Présentation des objets - Animations - Diaporama - Travail collaboratif
</t>
  </si>
  <si>
    <t>%SITE_CLIENT%/?library_guid=F394799D-8A8C-41F8-B62A-4F57CD910BCF</t>
  </si>
  <si>
    <t xml:space="preserve"> Office 13  </t>
  </si>
  <si>
    <t xml:space="preserve"> Pr&amp;eacute;AO </t>
  </si>
  <si>
    <t>VRB13WOR</t>
  </si>
  <si>
    <t>Date de sortie: 22 January 2014; Durée:07h56 min</t>
  </si>
  <si>
    <t>Cette formation vidéo vous présente dans le détail l'ensemble des fonctions du célèbre traitement de texte Microsoft® Word 2013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SkyDrive, l'espace de stockage en ligne proposé par Microsoft ; vous verrez également comment diffuser votre document au format pdf, par messagerie ou bien encore en tant que page web ou billet de blog.
Vous verrez ensuite comment saisir et modifier le texte, déplacer, copier ...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protéger, finaliser un document et créer des macro-commandes.
Pour finir, sachez que des exercices d'application sont disponibles en téléchargement avec cette vidéo afin de vous permettre de mettre en pratique ce que vous aurez appris durant cette formation.
Les modules de la vidéo :
L'environnement de travail &amp;ndash; L'affichage &amp;ndash; Les documents &amp;ndash; Saisie et  modification du texte &amp;ndash; Insertions automatiques &amp;ndash; Mise en valeur des caractères  &amp;ndash; Mise en forme des paragraphes &amp;ndash; Pages &amp;ndash; Présentations diverses &amp;ndash; Mise en page  et impression &amp;ndash; Thèmes &amp;ndash; Styles, jeux de styles et mises en forme &amp;ndash; Modèles &amp;ndash;  Révisions de texte &amp;ndash; Longs documents &amp;ndash; Tableaux &amp;ndash; Objets graphiques et images &amp;ndash;  Publipostage &amp;ndash; Travail de groupe &amp;ndash; Macro&amp;ndash;commandes</t>
  </si>
  <si>
    <t>%SITE_CLIENT%/?library_guid=B5690592-8BAA-4054-B779-CD6480812E99</t>
  </si>
  <si>
    <t>VRI14AUT</t>
  </si>
  <si>
    <t>Des fondamentaux à la présentation détaillée en 2D</t>
  </si>
  <si>
    <t>Date de sortie: 31 March 2014; Durée:15h29 min</t>
  </si>
  <si>
    <t>Ces vidéos de formation sur AutoCAD 2014 s'adressent à un public pratiquant le dessin technique, que les plans soient destinés à l'architecture, à la mécanique ou à tout autre domaine nécessitant un bureau d'études.
Nous avons choisi de vous détailler les nombreuses fonctionnalités d'AutoCAD, logiciel de dessin technique de référence, en suivant un processus logique d'apprentissage pour vous rendre opérationnel le plus rapidement possible : les thèmes traités sont nombreux et couvrent l'utilisation en 2D du logiciel.
Vous découvrirez dans un premier temps l'interface d'AutoCAD et les options de personnalisation les plus importantes, pour adapter son fonctionnement à vos besoins. Vous passerez ensuite à la création et la gestion des documents et des modèles de documents(ou gabarits) puis vous utiliserez les fonctions de création et de modification de dessins, l'habillage des dessins avec les textes, les tableaux, la cotation et le hachurage.
Vous découvrirez les contraintes géométriques et dimensionnelles, si utiles en mécanique, en ébénisterie et en menuiserie et les nombreuses fonctions d'AutoCAD pour gérer l'affichage et les points de vue, pratiques pour se repérer aisément dans des plans complexes. Vous apprendrez comment créer et gérer les blocs en tant qu'éléments d'une bibliothèque et comment intégrer des éléments externes à vos présentations comme des fonds de plans, des cartes géographiques ou des images. Vous  apprendrez à utiliser un plan comme une base de données à l'aide des outils de renseignements afin de trouver des dimensions, des surfaces et des volumes et bien sûr comment imprimer vos documents aux formats standards ou hors standards, phase capitale du dessin technique. Puis, afin de pouvoir partager vos fichiers avec des partenaires équipés d'autres logiciels ou pour de la découpe pilotée ou de l'impression 3D, vous terminerez avec l'étude de l'import et de l'export de vos fichiers.
Les modules de la vidéo :
Introduction - Les documents - L'environnement de travail - Le dessin - Les tableaux - Les champs - Les objets - Le dessin paramétrique - L'affichage - Les calques - Les éléments de bibliothèque - Les références externes - La cartographie - Les images tramées - L'habillage - Les lignes de repère multiples - Les renseignements - La présentation du dessin - Les objets annotatifs et l'échelle d'annotation - Les fichiers d'échange</t>
  </si>
  <si>
    <t>%SITE_CLIENT%/?library_guid=5B4C4AD4-CA81-4815-A247-5A475CF3FD05</t>
  </si>
  <si>
    <t xml:space="preserve"> cao </t>
  </si>
  <si>
    <t>VT12R2WINDEP</t>
  </si>
  <si>
    <t>Windows Server 2012 R2 et MDT</t>
  </si>
  <si>
    <t>Déployez des postes Windows 8.1</t>
  </si>
  <si>
    <t>Date de sortie: 22 May 2014; Durée:05h06 min</t>
  </si>
  <si>
    <t>Ces vidéos de formation s'adressent aux Administrateur réseaux qui, dans le cadre d'un projet de déploiement de Windows 8.1, souhaitent découvrir ou approfondir le fonctionnement des outils mis à disposition avec Windows Server 2012 R2 : MDT, WDS, ADK, WinPe...
En nous plaçant dans un contexte d'entreprise, nous détaillons l'ensemble des outils qui interviennent dans le processus d'un projet de déploiement (tel que Windows ADK, Assessment and Deployment Kit), nous étudions aussi le fonctionnement du système de licence chez Microsoft, les différents types de formats d'images ainsi que la création d'un WinPe (environnement de pré-installation Windows).
Nous installons et configurons les services WDS (Windows Deployment Services) sous Windows Server 2012 R2, afin de créer une machine de référence personnalisée sous Windows 8.1 Entreprise x64. Nous installons la solution MDT 2013 (Microsoft Deployement Toolkit) et nous utilisons le couple MDT et SQL Server Express pour automatiser nos déploiements.
Pour chaque thème étudié, une séquence de mise en application est associée afin de faciliter l'assimilation des concepts et la mise en oeuvre des outils appropriés.
Les modules de la vidéo :
Le contexte - Les outils - Les services de déploiement Windows Touch - Microsoft Deployment ToolKit - Le couple MDT et  SQL Server 2012 Lite Touch - Le déploiement avec Powershell</t>
  </si>
  <si>
    <t>%SITE_CLIENT%/?library_guid=E47BF1AB-655E-4A7A-941D-EFB4C6D217AB</t>
  </si>
  <si>
    <t xml:space="preserve">  ADK </t>
  </si>
  <si>
    <t xml:space="preserve"> deployment </t>
  </si>
  <si>
    <t xml:space="preserve"> WDS </t>
  </si>
  <si>
    <t xml:space="preserve"> WinPe </t>
  </si>
  <si>
    <t>VT13VBA</t>
  </si>
  <si>
    <t>Développez en VBA la collaboration entre Word et Excel 2013</t>
  </si>
  <si>
    <t>Date de sortie: 24 April 2014; Durée:01h33 min</t>
  </si>
  <si>
    <t>Ces vidéos de formation portent sur les possibilités offertes par VBA pour faire collaborer Word et Excel 2013. Elles s'adressent à des utilisateurs qui souhaitent tirer le meilleur parti de la mise en oeuvre conjointe et automatisée des outils bureautiques dont ils se servent au quotidien, ou encore à des équipes de support bureautique amenées à conseiller des utilisateurs chevronnés pour une utilisation optimale de ces outils. Nous nous adressons donc à un public possédant une bonne maîtrise des fonctionnalités bureautiques d'Excel et de Word 2013. 
La formation débute par quelques rappels succincts sur ces fonctionnalités et passe ensuite  à la présentation des objets WorkBook, Worksheet, Range, &amp;hellip; pour Excel 2013, Range, BookMark, &amp;hellip; pour Word 2013, ainsi qu'à la description de l'environnement VBA qui permet l'activation de ces objets ainsi que l'automatisation des traitements.
Nous décrivons ensuite l'utilisation automatisée de Word 2013 depuis Excel 2013, puis, de façon symétrique, l'utilisation automatisée d'Excel 2013 depuis Word 2013. Chacun de ces sujets est construit suivant la même démarche : étude du schéma général de la procédure VBA de communication avec l'autre application, puis passage en revue des principaux objets de l'application mis en oeuvre. Pour illustrer cette communication inter-applications, nous traiterons de façon complète, comment, sans lancer Word, rédiger un texte à partir d'Excel, ou construire et exécuter un publipostage depuis Excel , mais aussi comment, sans lancer Excel, importer des tableaux ou encore utiliser  les capacités de calcul d'Excel dans la rédaction d'un document Word.
Tous les documents utilisés au cours de cette formation sont disponibles en téléchargement.</t>
  </si>
  <si>
    <t>%SITE_CLIENT%/?library_guid=8B75D32C-9D9D-42DC-8377-3F3E6E4639B2</t>
  </si>
  <si>
    <t xml:space="preserve"> bookmark </t>
  </si>
  <si>
    <t xml:space="preserve"> range </t>
  </si>
  <si>
    <t xml:space="preserve"> workbook </t>
  </si>
  <si>
    <t xml:space="preserve"> worksheet </t>
  </si>
  <si>
    <t>VB13ONE</t>
  </si>
  <si>
    <t>OneNote 2013</t>
  </si>
  <si>
    <t>Date de sortie: 12 December 2013; Durée:01h15 min</t>
  </si>
  <si>
    <t>Cette formation vidéo vous explique comment utiliser  l'application OneNote livrée avec la suite bureautique de Microsoft® : Office 2013. Elle s'adresse à toute personne  désirant exploiter cette application pour créer des notes diverses et pour  partager ces notes avec d'autres utilisateurs. 
Après la description de l'écran, vous verrez comment créer  des bloc-notes qui vous permettront d'organiser vos notes par sujet et  de les partager en les enregistrant sur un espace de stockage comme SkyDrive.
Vous verrez ensuite comment classer vos notes par section et par page. Vous pourrez associer un indicateur à chacune de vos  notes afin de les retrouver plus facilement et vous verrez comment insérer dans  vos notes certains éléments, tels qu'une icône de fichier, par exemple.
La dernière séquence vous montre comment utiliser OneNote  en association avec les autres applications Office : nous prendrons  l'exemple d'une réunion et nous verrons comment transmettre sous forme de  document Word, les notes prises lors de la réunion aux différents participants,  comment envoyer les notes par l'intermédiaire d'Outlook, comment créer dans Outlook  une tâche à partir d'une note et comment insérer dans une note, les détails  d'une réunion Outlook.
Les séquences de la vidéo : 
Découvrir OneNote - Créer un bloc-note sur l'ordinateur - Créer un bloc-note sur SkyDrive - Gérer les sections et les pages - Créer des notes - Gérer les notes - Rechercher les notes -
Insérer des éléments dans une note - Mise en pratique : utiliser OneNote avec les applications Office</t>
  </si>
  <si>
    <t>%SITE_CLIENT%/?library_guid=F4DD98BE-EF1A-485E-8DD5-F6342E5D8B17</t>
  </si>
  <si>
    <t>VEI5VMVSME</t>
  </si>
  <si>
    <t>Date de sortie: 20 February 2013; Durée:10h42 min</t>
  </si>
  <si>
    <t>La virtualisation est aujourd'hui incontournable et devient le pilier central du système d'information, particulièrement avec l'arrivée du Cloud Computing. Avec VMware vSphere 5, VMware renforce son statut de leader du marché.
Ces vidéos de formation sur VMware vSphere 5 s'adressent donc aux Administrateurs Réseaux et aux Gestionnaires d'infrastructures virtuelles qui souhaitent adopter ou possèdent déjà VMware vSphere 5. Après un rappel sur le marché de la virtualisation, l'évolution qui s'est produite entre les versions 4 et 5 de vSphere, nous allons construire une infrastructure virtuelle et la configurer au fur et à mesure que nous développerons les thèmes du stockage, du réseau, de la haute disponibilité avec la fonctionnalité Fault Tolerence ou de la sécurité. L'aspect sauvegarde dans un environnement virtuel est décrit avec VMware Data Recovery la solution de VMware.
Une vidéo de mise en application est associée à chaque thème étudié, afin de faciliter son assimilation et sa mise en situation, en utilisant les bonnes pratiques en matière de virtualisation.
Les modules de la vidéo :
Introduction à la virtualisation - vSphere 5 : installation  et configuration - Les quatre composants de la virtualisation - vSphere 5 et  les machines virtuelles - Sauvegarde et restauration - Le stockage - Le réseau  - La gestion avancée de vSphere - La haute disponibilité - vSphere 5 et la  sécurité</t>
  </si>
  <si>
    <t>VIDEO EXPERT IT</t>
  </si>
  <si>
    <t>%SITE_CLIENT%/?library_guid=38EB59E1-62F0-4673-A1EE-677CFDCB4D1A</t>
  </si>
  <si>
    <t xml:space="preserve"> esx</t>
  </si>
  <si>
    <t xml:space="preserve"> esxi</t>
  </si>
  <si>
    <t>VRB10EXC</t>
  </si>
  <si>
    <t>Excel 2010</t>
  </si>
  <si>
    <t>Date de sortie: 15 September 2013; Durée:11h37 min</t>
  </si>
  <si>
    <t>Cette vidéo de formation sur EXCEL 2010 s'adresse à toute personne désirant découvrir et approfondir l'ensemble des fonctionnalités du célèbre tableur de Microsoft®.
La formation débute par la découverte de l'environnement comprenant le ruban et le nouvel onglet Fichier, la gestion des classeurs, des modèles et des feuilles de calcul. Vous découvrirez également toutes les techniques de saisie et de modification des données.
Nous allons ensuite vous montrer comment effectuer toute sorte de calculs, des plus simples (comme les pourcentages et les statistiques) aux plus complexes (comme les formules conditionnelles, le calcul sur les dates, les fonctions de recherche, les tables à double entrée et bien d'autres encore). 
Vous verrez aussi comment utiliser les outils d'analyses permettant la réalisation de scénarios, le calcul de valeur cible ou encore l'utilisation du Solveur.
Nous verrons ensuite les nombreuses fonctions mises à votre disposition pour mettre en forme vos tableaux (police de caractères, couleurs, bordures sans oublier les formats conditionnels et les styles, etc.). 
Après cela nous apprendrons à trier et filtrer les données et à organiser les tableaux sous forme de plans puis bien sûr à les imprimer.
Nous exploiterons par la suite les nombreux types de graphiques disponibles ainsi que les graphiques sparkline. Puis, nous verrons comment insérer des objets graphiques dans une feuille de calcul (comme des formes, des images ou encore des diagrammes&amp;hellip;).
Excel est aussi un outil très puissant en matière d'analyse de données. Nous apprendrons donc à gérer des tableaux de données, nous créerons des tableaux et graphiques croisés dynamiques que nous filtrerons à l'aide des segments aussi appelés « slicers ». 
Une partie de cette formation est consacrée au travail collaboratif et comprend donc de nombreuses informations sur la protection des classeurs, le partage des données et les techniques pour optimiser la saisie comme la création de listes déroulantes.
Nous terminerons par la découverte des macro-commandes. 
Tous les classeurs utilisés au cours de cette formation sont disponibles en téléchargement.
Les modules de la vidéo :
L'environnement de travail - Les classeurs et les modèles - Déplacements et sélections - Saisie et modification des données - Copies et déplacements - Gérer feuilles/lignes/colonnes/cellules - Les calculs - Les outils d'analyse - Mettre en forme un tableau - Mises en forme conditionnelles - Tri, filtres et plan - Mise en page et impression - Les graphiques - Les objets graphiques - Les tableaux de données - Tableaux et graphiques croisés dynamiques - Protection et travail de groupe - Les macros-commandes</t>
  </si>
  <si>
    <t>%SITE_CLIENT%/?library_guid=8F2850AB-2A1F-459E-AFFD-E5E32B30B032</t>
  </si>
  <si>
    <t xml:space="preserve"> Office 2010</t>
  </si>
  <si>
    <t>VRB10POW</t>
  </si>
  <si>
    <t>PowerPoint 2010</t>
  </si>
  <si>
    <t>Date de sortie: 30 September 2013; Durée:09h45 min</t>
  </si>
  <si>
    <t>Cette vidéo de formation bureautique vous présente dans le détail toutes les fonctionnalités de Microsoft® Powerpoint 2010 ; elle s'adresse à toute personne désirant découvrir et approfondir l'ensemble de ses fonctionnalités. Après la description de l'environnement comprenant le ruban et le nouvel onglet Fichier, la présentation des différents modes d'affichage et la gestion des documents (ouverture et enregistrement de présentations et de modèles, partage sur SkyDrive,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nouvelles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Pour terminer, vous aborderez le travail collaboratif avec la révision d'une présentation.
Cette formation comprend aussi des séquences récapitulatives présentant des réalisations concrètes. 
Et pour finir, sachez que les fichiers utilisés dans les séquences vidéos sont disponibles en téléchargement, ce qui vous permettra de reproduire les exemples présentés dans cette vidéo.
Les modules de la vidéo :
Généralités - Affichage - Création de présentations - Gestion des  présentations - Impression d'une présentation - Diapositives - Mode Masque -  Thèmes et arrière-plan - Saisie et modification du texte - Mise en valeur des  caractères - Mise en valeur des paragraphes - Formes automatiques, objets de  texte et liens hypertextes - Tableaux - Images - Vidéos et sons - Diagrammes et  graphiques - Gestion des objets - Présentation des objets - Animations -  Diaporama - Travailler à plusieurs sur une présentation</t>
  </si>
  <si>
    <t>%SITE_CLIENT%/?library_guid=31CD5FC4-7E5B-41C5-A8BA-13261A5D62EF</t>
  </si>
  <si>
    <t xml:space="preserve">  Office 2010 </t>
  </si>
  <si>
    <t xml:space="preserve"> Powerpoint 10 </t>
  </si>
  <si>
    <t xml:space="preserve"> PowerPoint2010 </t>
  </si>
  <si>
    <t xml:space="preserve"> Powerpoint2010 </t>
  </si>
  <si>
    <t>VRB13EXC</t>
  </si>
  <si>
    <t>Date de sortie: 27 November 2013; Durée:07h26 min</t>
  </si>
  <si>
    <t>Cette formation vidéo vous présente dans le détail, les différentes fonctions du célèbre tableur Microsoft® Excel 2013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des tableaux et graphiques croisés dynamiques que vous pourrez aisément filtrer et/ou trier. 
Un module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les classeurs utilisés dans cette vidéo ainsi que des exercices d'application sont disponibles en téléchargement.
Les modules de la vidéo :
L'environnement de travail - L'affichage - Les classeurs - Déplacements et sélections - Saisie et modification des données - Copies et déplacements - Feuilles de calcul - Lignes, colonnes, cellules - Calculs - Fonctions de calcul - Simulation et outils d'analyse - Mise en forme des tableaux - Tri et plan - Mise en page et impression - Création de graphiques - Mise en forme des graphiques - Insertion d'objets graphiques - Gestion des objets graphiques - Tableaux de données - Tableau et graphique croisé dynamique - Travail collaboratif - Fonctions avancées diverses</t>
  </si>
  <si>
    <t>%SITE_CLIENT%/?library_guid=01193D18-5747-4603-BC3F-2BC1C3A0520C</t>
  </si>
  <si>
    <t xml:space="preserve"> Office 13</t>
  </si>
  <si>
    <t>VRI10EXCV</t>
  </si>
  <si>
    <t>VBA Excel 2010</t>
  </si>
  <si>
    <t>Date de sortie: 1 June 2013; Durée:06h05 min</t>
  </si>
  <si>
    <t>Ces vidéos de formation sur VBA pour Excel 2010 s'adressent à toute personne souhaitant dépasser l'aspect purement bureautique d'Excel, en vue de bâtir des applications complètes permettant de ne plus exécuter manuellement des actions fastidieuses et/ou répétitives.
Nous nous sommes délibérément placés dans le cadre d'une utilisation professionnelle, bien au-delà, donc, de la notion simple et limitative de "macro". En ce sens, la formation inclut, en plus des  techniques propres à VBA, des conseils méthodologiques, des règles de bonnes pratiques ainsi que de nombreux exemples qui viennent illustrer les techniques étudiées. 
La formation débute par l'apprentissage de la technique d'enregistrement de macro-commandes, la prise en main de l'environnement de développement VBA et l'étude des différentes manières d'exécuter une procédure.
Nous passons ensuite à l'acquisition des outils de programmation nécessaires à l'expression d'une logique de traitement : sont ainsi étudiées les variables, les structures de tests et les boucles. La gestion d'erreurs et le débogage viennent compléter le savoir-faire nécessaire au développement d'une application.
Les principaux objets Excel manipulés par VBA sont ensuite étudiés de façon détaillée. Il s'agit des objets Application, WorkBook, WorkSheet et Range. 
Nous traitons ensuite la personnalisation de l'interface, que ce soit au moyen de boîtes de dialogue personnalisées ou d'un ruban personnalisé.
Puis vient l'étude de techniques complémentaires d'utilisation de VBA Excel 2010 : communication avec d'autres applications Office, relation avec Internet, fichiers XML,  API Windows et gestion du système de fichiers par l'objet FileSystemObject.
Tous les documents utilisés au cours de cette formation sont disponibles en téléchargement.
Les modules de la vidéo :
Introduction - Le langage VBA - La programmation objet sous Excel - Les objets d'Excel - Les boîtes de dialogue - Les formulaires - Amélioration de l'interface utilisateur - Gestion des événements - Débogage et gestion des erreurs - Communication avec les applications Office 2010 &amp;ndash; Internet - Programmation Windows</t>
  </si>
  <si>
    <t>%SITE_CLIENT%/?library_guid=A7E4D565-1857-433B-A0B3-F29528E21593</t>
  </si>
  <si>
    <t>VRI12CSHA</t>
  </si>
  <si>
    <t>C# 5 sous Visual Studio 2012</t>
  </si>
  <si>
    <t>Date de sortie: 10 June 2013; Durée:06h41 min</t>
  </si>
  <si>
    <t>Ces vidéos de formation sur le langage C#, dans sa version 5, s'adressent à tous les développeurs désireux de maîtriser ce langage pour développer différents types  d'applications. 
Après une description de l'environnement de développement Visual Studio 2012 et de ses principaux outils, nous détaillerons les bases du langage à savoir : les types de données, les variables, les structures de contrôles, les fonctions. 
La partie essentielle de cette formation s'appuie ensuite sur la mise en oeuvre des différents concepts objets. Nous apprendrons à concevoir des classes en respectant une démarche objet et en protégeant nos données à l'aide du concept d'encapsulation. Nous manipulerons les objets en exploitant le concept de message. Nous réutiliserons le code existant en l'enrichissant et en mettant en oeuvre l'héritage. Nous apprendrons à concevoir des applications évolutives en exploitant les concepts de classe abstraite, d'interface et de  polymorphisme. 
Une fois ces différents concepts maitrisés vous détiendrez tous les atouts pour exploiter le Framework qui s'appuie sur ces différents mécanismes. 
Nous verrons également les dernières nouveautés du langage et notamment LINQ et les expressions lambdas qui vont vous permettre de requêter n'importe quelle source de données.
Pour terminer, nous vous proposons une découverte des Winforms par une démonstration de la création d'une IHM en mode graphique.
Cet apprentissage est basé sur des démonstrations concrètes réalisées sous Visual Studio 2012 et a pour objectif de vous rendre opérationnel le plus rapidement possible.
Les modules de la vidéo :
Présentation la plate-forme .NET - Présentation de Visual Studio - Bases du langage - Principaux types - Structures de contrôle - Méthodes - Création de  classes - Caractéristiques applicables sur les classes - Organisation et déploiement d'une application - Héritage - Classe abstraite, interface - Génériques et collections - Délégués et événements - Gestion des erreurs - Linq - Développement d'application Windows</t>
  </si>
  <si>
    <t>%SITE_CLIENT%/?library_guid=E9E8B442-7F40-47FD-8B7D-ABE34F7CB2BD</t>
  </si>
  <si>
    <t>VRI12SQLA</t>
  </si>
  <si>
    <t>Date de sortie: 22 January 2013; Durée:07h19 min</t>
  </si>
  <si>
    <t>Ces vidéos de formation sur SQL Server 2012 s'adressent à toute personne qui souhaite maîtriser l'administration d'une base de données transactionnelle. L'ensemble de ces vidéos a pour objectif de décrire et d'illustrer une grande partie des fonctionnalités liées à l'administration d'une instance SQL Server 2012 ainsi que celles nécessaires à l'administration d'une base de données transactionnelle également nommée base OLTP.
Dans un premier temps, les étapes et les choix faits lors de l'installation sont expliqués afin d'identifier la portée des options décrites. La gestion des fichiers au niveau de la structure des bases de données est décrite pour permettre de mieux contrôler la répartition physique des données. Ensuite, la sécurité et la gestion des accès sont détaillées afin de bien maîtriser les différents modes de sécurité, d'attribuer les privilèges de façon optimale et de bien faire la distinction entre le niveau serveur et le niveau base de données. 
Une suite de séquences vidéos permet de montrer comment mettre en place une administration pro active au travers de SQL Server Agent et illustre les différents éléments associés que sont les alertes, les opérateurs et les travaux.
Les différentes méthodes de sauvegarde et de restauration des bases de données sont ensuite présentées. Enfin, pour terminer, quelques points relatifs à l'optimisation sont abordés, comme par exemple les compteurs de performances, l'assistant paramétrage de base de données et SQL Server Profiler.
Les différents scripts Transact SQL présentés lors de ces vidéos sont en téléchargement sur le site www.editions-eni.fr.
Les modules de la vidéo :
Présentation de SQL Server - Installation et configuration - Gestion de la base de données - Les index - Le partitionnement des tables - Gestion de la sécurité d'accès - Les rôles - Les tâches planifiées - Le transfert des données - Service Broker - La réplication - L'accès aux données distantes - La sauvegarde - La restauration - L'optimisation - Mise en pratique avec SQL Server Management Studio - Base Gescom</t>
  </si>
  <si>
    <t>%SITE_CLIENT%/?library_guid=0E18D7FC-98AA-4FA0-901D-C78A23E15988</t>
  </si>
  <si>
    <t>VRI13SHAF</t>
  </si>
  <si>
    <t>Construire un intranet collaboratif en PME</t>
  </si>
  <si>
    <t>Date de sortie: 3 July 2013; Durée:10h20 min</t>
  </si>
  <si>
    <t>Ces vidéos de formation sur SharePoint Foundation 2013 s'adressent aux Administrateurs Système et Responsables Informatiques de petites et moyennes entreprises. Son objectif est l'installation et la configuration d'une ferme SharePoint ainsi que la conception d'une collection de sites simple permettant de démontrer l'utilisation des fonctionnalités de gestion de contenu, les scénarios de travail et les applications de services livrées avec cette version.
Après une présentation de la gamme SharePoint et de la terminologie autour du produit, nous détaillerons l'installation, les premières tâches de configuration puis l'administration du produit. Nous utiliserons ensuite les objets constituant les sites comme les bibliothèques et listes pour créer une collection de sites au travers d'exemples de gestion de contenu.
SharePoint Designer nous permettra de créer graphiquement un flux de travail sur une liste de sites. Les scénarios d'utilisation avec les composants de la suite Microsoft Office seront passés en revue, ainsi que l'installation et la configuration d'Office Web Apps, les possibilités de sauvegarde et restauration et la gestion de la sécurité. 
La configuration des applications de service livrées avec SharePoint Foundation 2013 sera également présentée ; l'application du service de recherche, l'accès aux données externes avec Business Data Connectivity. Enfin, nous détaillerons l'intégration et l'utilisation du composant SQL Server Reporting Services avec SharePoint.
Les solutions utilisateurs construites dans cette formation sont disponibles en téléchargement.
Les modules de la vidéo :
Présentation  technologique - Préparation de la plate-forme - Administration de la  plate-forme - Les bibliothèques - Les listes - Les affichages - Construction  des sites - Les flux de travail - Scénarios de travail autour du contenu  SharePoint - Gestion de la sécurité - La recherche - Surveillance et sauvegarde  - SQL Server 2008 R2 Reporting Services en mode intégré SharePoint -  L'application de service Business Data Connectivity</t>
  </si>
  <si>
    <t>%SITE_CLIENT%/?library_guid=28AFC32B-DC83-4857-83BE-2248F17DBB9E</t>
  </si>
  <si>
    <t xml:space="preserve"> BDC </t>
  </si>
  <si>
    <t xml:space="preserve"> share point </t>
  </si>
  <si>
    <t xml:space="preserve"> SSE </t>
  </si>
  <si>
    <t>VT12STRS</t>
  </si>
  <si>
    <t>Stratégies de groupe</t>
  </si>
  <si>
    <t>Construisez des GPO pour sécuriser votre infrastructure Windows Server 2012</t>
  </si>
  <si>
    <t>Date de sortie: 15 October 2013; Durée:02h44 min</t>
  </si>
  <si>
    <t>Ces vidéos sur les Stratégies de groupe et la sécurité s'adressent aux Administrateurs réseaux qui souhaitent sécuriser ou améliorer la sécurité de leurs données dans une infrastructure Active Directory sous Windows Server 2012.
Après la description d'un contexte d'entreprise et un rappel sur les stratégies de groupe ou GPO, nous détaillerons les objets créés par défaut avec une configuration de la Default Domain Policy et de la Default Domain Controllers Policy. Nous mettrons en place une stratégie de mot de passe à grain fin avec deux méthodes de création des PSO (Password Settings Objects). Nous détaillerons les paramètres d'audit qui permettent de surveiller l'infrastructure Active Directory et nous mettrons en place la protection des données avec EFS. Nous étudierons les stratégies de groupes restreints, ainsi que la méthode de centralisation des événements dans un domaine Active Directory.
Pour chaque thème développé, outre les informations théoriques, une séquence de mise en application est proposée afin de faciliter son assimilation et sa mise en situation dans le respect des bonnes pratiques.
Les modules de la vidéo :
Contexte - Objets de stratégies de groupe par défaut - Stratégies de mot  de passe à grain fin - Utilisation des paramètres d'audit - Protection des  données avec EFS - Stratégie de groupe restreint et collecteur d'évènements</t>
  </si>
  <si>
    <t>%SITE_CLIENT%/?library_guid=71CDC4DB-34C4-48F2-AD7B-4CF80A4BE90B</t>
  </si>
  <si>
    <t xml:space="preserve"> DDCP </t>
  </si>
  <si>
    <t xml:space="preserve"> DDP </t>
  </si>
  <si>
    <t xml:space="preserve"> PSO </t>
  </si>
  <si>
    <t>VT12WINAD</t>
  </si>
  <si>
    <t>Date de sortie: 28 November 2013; Durée:03h14 min</t>
  </si>
  <si>
    <t>Ces vidéos sur l'administration système s'adressent aux Administrateurs qui souhaitent découvrir et comprendre une infrastructure Active Directory sous Windows Server 2012.
Après la description d'un contexte d'entreprise, nous expliquerons les différents états d'un serveur (Autonome, Membre, Contrôleur de domaine), nous présenterons Active Directory avec la création d'une forêt Active Directory. Nous étudierons les groupes dans un domaine Active Directory qui permettront à nos utilisateurs de récupérer leurs droits. Nous détaillerons les différences entre les stratégies de groupe et les préférences de stratégie de groupe. Enfin nous utiliserons PowerShell pour automatiser l'administration puis, à l'aide d'une stratégie de groupe, nous présenterons le déploiement d'applications. 
Pour chaque thème développé, outre les informations théoriques, une séquence de mise en application est proposée afin de faciliter son assimilation et sa mise en situation dans le respect des bonnes pratiques.
Les modules de la vidéo :
Contexte - Centralisation de l'information - Configuration de l'environnement utilisateur - Automatisation de l'administration - Déploiement d'applications</t>
  </si>
  <si>
    <t>%SITE_CLIENT%/?library_guid=00C4061D-84D8-4DF9-AEF8-EC090274BBF9</t>
  </si>
  <si>
    <t xml:space="preserve"> ad </t>
  </si>
  <si>
    <t>VT13EXCR</t>
  </si>
  <si>
    <t>Apprenez à personnaliser le ruban Excel</t>
  </si>
  <si>
    <t>Date de sortie: 30 October 2013; Durée:01h50 min</t>
  </si>
  <si>
    <t>Ces vidéos de formation sur la personnalisation du ruban Excel 2013 s'adressent à des développeurs d'applications VBA Excel qui souhaitent mettre à la disposition des utilisateurs une interface personnalisée pour une meilleure ergonomie.
Nous nous sommes placés dans le cadre d'une utilisation professionnelle d'Excel, impliquant de la part des personnes s'engageant dans cette formation de bonnes notions de VBA et de XML car ces techniques sont constamment sollicitées dans les différentes séquences.
La formation débute par la présentation du format des fichiers Excel 2013, entièrement basé sur la notation XML, et par un rappel des notions générales sur cette notation. Après avoir examiné les différents logiciels de développement XML utilisables pour la personnalisation du ruban, nous présentons en détail Custom UI Editor qui est l'outil utilisé dans la suite des séquences.
Nous décrivons ensuite les différents éléments constitutifs du ruban Excel 2013 (onglets, groupes et contrôles) ainsi que les attributs qui seront utilisés dans les séquences suivantes, nous détaillons les onglets et les groupes, et en particulier les techniques d'adjonction d'images disponibles dans la bibliothèque Microsoft Office, puis nous étudions les différents contrôles utilisables dans le ruban (étiquette, zone de texte, liste déroulante, case à cocher...).
Enfin, pour le développeur qui souhaite aller plus loin dans la personnalisation de l'interface Excel 2013, nous proposons une initiation à deux techniques connexes à la personnalisation du ruban : la personnalisation de la barre d'outils Accès rapide et celle de la vue BackStage.
Les séquences vidéos suivent une progression logique, matérialisée par le développement pas à pas d'un ruban personnalisé, permettant au final de disposer d'un exemple complet dont les différents éléments peuvent être réutilisés tels quels.
Tous les documents utilisés au cours de cette formation sont disponibles en téléchargement.
Les modules de la vidéo :
Introduction à la personnalisation du ruban - Les composants et les  paramètres du ruban - Les contrôles du ruban - Les techniques complémentaires</t>
  </si>
  <si>
    <t>%SITE_CLIENT%/?library_guid=9929778E-86C3-4EB6-88D8-371FA09E6B63</t>
  </si>
  <si>
    <t>VRI12SQL</t>
  </si>
  <si>
    <t>Date de sortie: 2 October 2012; Durée:04h51 min</t>
  </si>
  <si>
    <t>Ces vidéos de formation sur les instructions du SQL et du Transact SQL avec SQL Server 2012 s'adressent à tout informaticien désirant basculer rapidement vers SQL Server ou bien pour conforter/renforcer une première approche du SQL et du Transact SQL. 
Après un exemple de rappel sur l'algèbre relationnelle, les différentes étapes de conception d'une base de données sont présentées en partant de la création de la base, la mise en place des tables et  des contraintes d'intégrité. Ces opérations sont effectuées en Transact SQL et en mode graphique depuis SQL Server Management Studio. Les instructions de manipulation des données sont également présentées et l'instruction SELECT est détaillée. 
 La partie procédurale avec Transact SQL est mise en oeuvre lors de la création de fonctions, procédures et triggers.
Enfin, la programmation en PowerShell avec la bibliothèque SMO est abordée afin de pouvoir travailler pleinement avec SQL Server.
La base de données qui est construite au fur et à mesure des vidéos est à disposition en téléchargement sur le site www.editions-eni.fr.
Les modules de la vidéo :
Rappels sur l'algèbre relationnelle - Créer des tables - Ajouter et modifier des enregistrements de données - Extraire les données avec une requête de type SELECT - La programmation procédurale en Transact SQL - Import / Export de données - Les données au format XML - Les types de données spécifiques à SQL Server - Ecrire du code .NET pour SQL Server - PowerShell et SMO</t>
  </si>
  <si>
    <t>%SITE_CLIENT%/?library_guid=D3E10803-68FC-403E-B6D4-44777367EF55</t>
  </si>
  <si>
    <t>VSF6CSFLA</t>
  </si>
  <si>
    <t>Flash Professional CS6</t>
  </si>
  <si>
    <t>Date de sortie: 16 December 2012; Durée:09h08 min</t>
  </si>
  <si>
    <t>Cette formation vidéo est destinée à toute personne désirant apprendre à utiliser Adobe Flash Professional CS6 dans le but de créer des animations multimédias attractives pour le web.
Dans un premier temps, nous allons aborder l'interface de Flash et son environnement de travail . Puis nous étudierons toutes les techniques de création de visuels dont vous pourrez avoir besoin pour vos animations : les outils de dessin, l'application d'attributs, l'utilisation des transformations... Vous verrez aussi comment importer des éléments graphiques depuis Adobe Illustrator et Adobe Photoshop.
Un module est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de cette formation est très pratique : nous allons étudier les différentes techniques d'animation en vous présentant un exemple dédié sous la forme d'un projet à réaliser pour apprendre et mettre en pratique chaque technique d'animation.
Nous allons apprendre à créer des animations image par image, des animations par interpolation de formes et de mouvements, des animations avec des trajectoires et des masques. Nous allons concevoir des animations avec des imbrications de mouvements, et verrons comment utiliser les filtres. Nous étudierons la gestion de la vitesse (la cinétique) et les animations par articulation (cinématique inverse). Nous verrons comment insérer de l'audio et de la vidéo pour réaliser des animations multimédias. Pour ajouter de l'interactivité dans les animations, nous découvrirons les bases de la programmation en ActionScript 3 afin de concevoir des boutons interactifs.
Pour terminer, nous apprendrons à publier nos animations pour une diffusion sur écran d'ordinateur, sur smartphone ou sur tablette. 
Tous les exemples de cette formation et tous les fichiers sources vous sont proposés en téléchargement afin que puissiez réaliser toutes les animations proposées.
Les modules de la vidéo :
L'interface Utilisateur de Flash - Documents et environnement - Création des objets animés - Les techniques de dessin - Les attributs des objets - Utilisation du texte - Importation depuis la CS - La transformation des objets - La conception d'animation - Animation image par image - Interpolation de forme - Interpolation avec déplacement - Interpolation sur trajectoire - Interpolation avec un masque - Imbrication des animations - La cinétique des animations - La cinématique inverse - Les filtres - L'audio dans les animations - Insertion d'une vidéo &amp;ndash; Interactivité - Publication des animations</t>
  </si>
  <si>
    <t>%SITE_CLIENT%/?library_guid=B3007CBA-A168-4CA0-9C1B-762D6393AB32</t>
  </si>
  <si>
    <t xml:space="preserve"> videos video</t>
  </si>
  <si>
    <t>VSF6CSILL</t>
  </si>
  <si>
    <t>Date de sortie: 29 November 2012; Durée:08h20 min</t>
  </si>
  <si>
    <t>Cette formation vidéo est destinée aux graphistes qui veulent concevoir des illustrations de qualité, mais aussi à toute personne devant créer des dessins, des plans, des logos voire des dessins techniques enrichis.
Dans cette formation, nous allons vous présenter les fonctionnalités essentielles d'Illustrator CS6 ; nous commencerons par aborder l'interface d'Illustrator et la gestion des documents.
Nous allons ensuite vous montrer comment utiliser les outils prédéfinis d'Illustrator pour créer des formes simples (rectangle, ellipse, crayon...) en étudiant toutes les techniques permettant de créer des dessins à l'aide de ces outils. Nous apprendrons ensuite à utiliser l'outil Plume pour créer des courbes de Bézier. Cet outil est l'outil principal de création d'Illustrator : sa maîtrise est indispensable pour créer des illustrations de qualité.
Les illustrations contiennent souvent du texte ; nous apprendrons donc toutes les techniques qui permettent d'ajouter de manière créative du texte dans les compositions.
Pour mettre en valeur vos dessins, vous devrez leur appliquer des attributs de toutes sortes : contour, fond, couleur, dégradé, motif, filets de dégradé, aspect. Nous allons apprendre à utiliser ces attributs et à créer des bibliothèques d'attributs. Pour éviter de créer des fichiers trop lourds avec des dessins récurrents, nous apprendrons à utiliser les symboles. Les contours des objets ne sont pas uniquement des traits simples : nous allons créer des formes créatives pour enjoliver les contours. Nous verrons qu'Illustrator permet aussi d'appliquer des effets aux dessins. Un module complet sera consacré aux transformations que nous pouvons appliquer aux objets : déplacement, rotation, mise à l'échelle, symétrie, déformation, découpage, agencement et bien d'autres fonctionnalités très intéressantes pour la création d'illustrations attractives. Afin de bien organiser les compositions, nous apprendrons à gérer les calques.
Et nous terminerons cette formation en apprenant à exporter les illustrations pour le Web en vue de les intégrer dans un site internet.
Les illustrations exploitées dans cette vidéo vous sont proposées en téléchargement afin que vous puissiez reproduire les manipulations présentées.
Les modules de la vidéo :
L'environnement de travail - Les documents - Les zooms, les règles, les repères et la grille - Les outils prédéfinis - L'outil Plume - Le texte - Les attributs - Les symboles - Les formes - Les effets - Les transformations des objets - Les calques - Optimiser les images pour le Web</t>
  </si>
  <si>
    <t>%SITE_CLIENT%/?library_guid=EDFC7730-F646-43D9-AFC2-8F4E2334127A</t>
  </si>
  <si>
    <t>VSF6CSIND</t>
  </si>
  <si>
    <t>Date de sortie: 1 October 2012; Durée:09h46 min</t>
  </si>
  <si>
    <t>Cette formation vidéo sur InDesign CS6 s'adresse à tous les graphistes, à toutes les personnes abordant les techniques de mise en page et devant créer des documents élaborés destinés à être imprimés. 
Nous commencerons par étudier l'interface du logiciel, puis nous aborderons toutes les techniques de mise en page : la gestion des blocs de texte et des images, la mise en forme des caractères et des paragraphes, l'utilisation de tableaux, sans oublier les éléments graphiques. Nous verrons toutes les possibilités pour créer des mises en page élaborées et efficaces avec l'utilisation des styles, des calques, des gabarits ainsi que l'insertion d'images et l'habillage avec le texte.
Nous apprendrons aussi à gérer les documents longs, avec la création de livres, d'index et de table des matières. Et nous terminerons en voyant les principes de diffusion pour une impression professionnelle avec l'enregistrement des documents au format PDF, avec la création d'un assemblage.
En plus des séquences de formation, je vous présenterai des exemples pratiques, des mises en application concrètes pour une bonne maîtrise d'InDesign.
Tous les fichiers nécessaires à la réalisation des documents vous sont proposés en téléchargement.
Les modules de la vidéo :
L'interface - La gestion des blocs - Le texte dans les blocs - Les caractères - Les paragraphes - Les tableaux - Les images - Les pages - Les longs documents - Le graphisme - La diffusion</t>
  </si>
  <si>
    <t>%SITE_CLIENT%/?library_guid=2A56CF07-FF5A-4ED8-A5C0-C09D3D77688E</t>
  </si>
  <si>
    <t xml:space="preserve">Video </t>
  </si>
  <si>
    <t>VSF6CSPHO</t>
  </si>
  <si>
    <t>Les fonctions essentielles de retouche et montage photo</t>
  </si>
  <si>
    <t>Date de sortie: 1 October 2012; Durée:07h13 min</t>
  </si>
  <si>
    <t>Cette formation vidéo s'adresse à toutes les personnes qui souhaitent apprendre à utiliser Photoshop pour la retouche de leurs photos.
Dans cette formation, nous commencerons par aborder les notions fondamentales avant le traitement proprement dit : les notions de résolution, de taille de fichier et de colorimétrie.
Puis nous découvrirons l'interface de Photoshop.
Toute retouche de photo commence par une bonne maîtrise des sélections afin d'appliquer la correction colorimétrique à une zone précise de l'image. Nous verrons donc toutes les techniques de sélection à notre disposition et notamment comment effectuer un détourage de qualité professionnelle.
Nous verrons ensuite comment effectuer les corrections colorimétriques qui vont vous permettre d'améliorer vos photos : éclaircir, assombrir, gérer le contraste, gérer les couleurs, diminuer une dominante couleur, supprimer des artefacts et bien d'autres encore.
Nous n'oublierons pas la création de montage photo à l'aide des fonctionnalités avancées des calques, l'ajout d'élément visuel comme du texte, l'application d'effets spéciaux et de filtres.
Nous terminerons par l'optimisation des images en vue d'une publication pour le Web.
Toutes les images utilisées pour les exemples de ces vidéos vous sont proposées en téléchargement afin que puissiez reproduire les retouches présentées.
Les modules de la vidéo :
L'environnement de travail - Gérer les fichiers - Les  sélections - Gérer les couleurs - La gestion des calques - Les calques et le  montage photo - Le dessin, le texte, les effets et les styles - Les retouches  locales et les outils de réparation - Les transformations sur les images - Les  corrections colorimétriques - Les filtres - Exporter les images pour le Web</t>
  </si>
  <si>
    <t>%SITE_CLIENT%/?library_guid=9831D422-7FD0-4534-93F6-0ACADA17B8F2</t>
  </si>
  <si>
    <t xml:space="preserve">	video </t>
  </si>
  <si>
    <t>I</t>
  </si>
  <si>
    <t xml:space="preserve">titre retiré en </t>
  </si>
  <si>
    <t>RI3JAPOO</t>
  </si>
  <si>
    <t>(avec exercices pratiques et corrigés) (3e édition)</t>
  </si>
  <si>
    <t xml:space="preserve">Cette troisième édition du livre s'adresse aux étudiants et aux développeurs ayant déjà une première expérience de la programmation structurée et qui sont désireux de passer à la Programmation Orientée Objet (POO) avec le langage Java, pour développer des applications portables.
Après un historique de la POO et du langage Java l'auteur explique pourquoi ce type de programmation est devenu incontournable pour développer dans les environnements graphiques événementiels. Les notions d'objet, de classe et de référence sont présentées puis les fondements de la POO que sont l'encapsulation, l'héritage, le polymorphisme et l'abstraction. Les différentes étapes d'un développement objet avec les principes de modélisation UML sont exposées.
L'auteur présente ensuite la machine virtuelle Java, son intérêt, sa richesse et un environnement de développement avec IntelliJ IDEA de la société JetBrains. Le lecteur découvre comment Java reproduit les principes de la POO en suivant des explications simples, des exemples concrets et en réalisant des exercices d'entraînement. Il découvre également les types de base du développement Java et leur utilisation, comment exploiter un IDE pour simplifier la saisie des programmes et les mettre au point. Les programmes d'essais sont de type console ou graphique, basés sur l'utilisation de Swing pour illustrer les communications entre objets. Quand ils sont pertinents, des parallèles sont menés avec les langages de programmation objet C++ et C#. La programmation multithread permettant l'exécution simultanée de plusieurs flux d'instructions est présentée, suivie d'une introduction aux tests unitaires tellement importants pour fiabiliser les objets. Une partie consacrée à la réflexion en Java promet quelques surprises. Enfin, le dernier chapitre est consacré aux classes anonymes et aux expressions lambda.
&amp;Agrave; la fin de ce livre, le lecteur disposera de bases solides pour appréhender les puissantes API Java et réaliser des programmes objet modulaires, fiables et extensibles.
Des éléments complémentaires sont en téléchargement sur le site www.editions-eni.fr.
Quizinclus dans 
la version en ligne !
- Testez vos connaissances à l'issue de chaque chapitre
- Validez vos acquis
</t>
  </si>
  <si>
    <t>%SITE_CLIENT%/?library_guid=04B53A0A-B600-41E0-B5C4-03EE63421BB3</t>
  </si>
  <si>
    <t xml:space="preserve"> netbeans</t>
  </si>
  <si>
    <t>EI2DRU</t>
  </si>
  <si>
    <t>Réalisez des développements professionnels avec PHP (2ième édition)</t>
  </si>
  <si>
    <t>David Olmeta</t>
  </si>
  <si>
    <t>Olmeta, David</t>
  </si>
  <si>
    <t>480 pages</t>
  </si>
  <si>
    <t>Ce livre sur le développement lié à Drupal (en version 7 au moment de l'écriture) présente les grands concepts du CMS Drupal et décrit comment le faire évoluer en installant de nouveaux modules mais aussi en développant des modules personnalisés. Il s'adresse à un public de développeurs PHP mais aussi d'intégrateurs ou de webmasters Drupal.
Dans un premier temps, l'auteur explique le principe des CMS (Content Management System), leur utilité et les avantages à choisir et utiliser Drupal. Il décrit également son installation pas à pas ainsi que l'environnement de développement (Netbeans).
Après avoir détaillé l'architecture de la plate-forme et expliqué le mode de fonctionnement de ses différentes parties (les entités, les champs, les types de contenu, la recherche et l'indexation, les régions et les blocs, etc.), ce livre explique l'utilisation des éléments fondamentaux qui la composent (les noeuds, les vocabulaires, les termes, etc.).
Ensuite, l'auteur explique comment étendre Drupal en installant et en activant de nouveaux modules (modules standards et modules additionnels). Les modules additionnels principaux sont présentés : Token, Entity Reference, Views et Context.
Ce livre traite ensuite du développement de modules (en PHP), en expliquant notamment l'utilisation des hooks, ainsi que le mode de fonctionnement des formulaires et ses types de composants.
Drupal fournit une API très complète d'accès aux données de la base et aux noeuds, termes et utilisateurs. Il fournit également une API de manipulation des chaînes de caractères, des images, des traductions et une partie spécifique explique leur utilisation.
Une partie de ce livre est également dédiée à l'utilisation et la création d'un thème, en expliquant au passage les différents hooks de thème (les fonctions de preprocessing). 
Enfin, l'auteur présente les astuces et bonnes pratiques, fruits de son expérience, permettant de répondre à certaines problématiques récurrentes lors de la réalisation d'un site Drupal. Il présente par la même occasion la distribution Acquia et une introduction à la configuration des serveurs Apache et MySQL avant d'aborder le système de cache de Drupal.
Les chapitres du livre :
Préface &amp;ndash; Introduction &amp;ndash; Drupal et son architecture &amp;ndash; Utiliser Drupal &amp;ndash; Étendre Drupal &amp;ndash; Développer un module &amp;ndash; Interargir avec Drupal &amp;ndash; Créer un thème &amp;ndash; Les plus
Ce livre est également proposé en coffret</t>
  </si>
  <si>
    <t>%SITE_CLIENT%/?library_guid=A0B4DE4D-D7B8-43B9-8B59-090382884EDE</t>
  </si>
  <si>
    <t xml:space="preserve"> acquia </t>
  </si>
  <si>
    <t xml:space="preserve"> cck </t>
  </si>
  <si>
    <t xml:space="preserve"> developpement </t>
  </si>
  <si>
    <t xml:space="preserve"> développement  </t>
  </si>
  <si>
    <t xml:space="preserve"> hooks </t>
  </si>
  <si>
    <t xml:space="preserve"> ImageCache </t>
  </si>
  <si>
    <t xml:space="preserve"> LNEI2DRU</t>
  </si>
  <si>
    <t xml:space="preserve"> wamp </t>
  </si>
  <si>
    <t xml:space="preserve">livre drupal </t>
  </si>
  <si>
    <t>EI2KUB</t>
  </si>
  <si>
    <t>Gérez la plateforme de déploiement de vos applications conteneurisées (2e édition)</t>
  </si>
  <si>
    <t>864 pages</t>
  </si>
  <si>
    <t xml:space="preserve">Ce livre s'adresse aux administrateurs système qui souhaitent maîtriser le déploiement de Kubernetes et comprendre en quoi il répond aux nouveaux enjeux informatiques liés à l'arrivée des containers. Le lecteur découvre ainsi les différentes fonctionnalités de Kubernetes qui lui permettront de gérer des containers et leur cycle de vie et de mettre en place toutes les briques indispensables à un cluster de production. 
Pour appréhender au mieux la lecture de ce livre, des notions sur l'administration d'un système Linux, sur le principe de fonctionnement des couches réseau, sur l'utilisation de Git ainsi que la connaissance d'un environnement Cloud sont recommandées. Tout au long du livre, l'auteur s'appuie sur des exemples concrets pour aider le lecteur dans sa découverte de Kubernetes et dans l'assimilation des concepts étudiés. 
Après l'installation de l'environnement et des outils indispensables pour suivre les exemples du livre, l'auteur familiarise le lecteur avec les concepts propres à Kubernetes tels que le cycle de vie d'un container, les pods, les services ou le tableau de bord. Au fur et à mesure, le lecteur découvre des concepts plus avancés comme la persistance des données, l'hébergement d'applications en cluster, la mise en place de réplications entre plusieurs pods, l'utilisation de règles de haute disponibilité, la gestion des briques internes de Kubernetes ou le gestionnaire de paquets Helm. 
Puis l'auteur présente comment installer et configurer Kubernetes afin d'aider le lecteur à mettre en place un cluster, dans le cloud ou sur des machines classiques, avant de détailler l'exposition d'une application sur Internet, les polices réseau, la sécurisation SSL, les montées en charge, le choix des machines dans le cloud ou encore la surveillance applicative. Pour finir, le lecteur trouve dans les derniers chapitres une introduction au maillage de services avec Istio, ainsi que des informations sur la gestion des droits d'accès, sur la notion d'opérateur ou encore sur la gestion de l'application dans un système d'intégration continue.
 Quizinclus dans 
la version en ligne !
 - Testez vos connaissances à l'issue de chaque chapitre
 - Validez vos acquis
</t>
  </si>
  <si>
    <t>%SITE_CLIENT%/?library_guid=1C463442-34F2-435C-89B9-714092C94C2A</t>
  </si>
  <si>
    <t>RI4MER</t>
  </si>
  <si>
    <t>Merise - Guide pratique (3e édition)</t>
  </si>
  <si>
    <t>(modélisation des données et des traitements, manipulations avec le langage SQL,...)</t>
  </si>
  <si>
    <t>, Jean-Luc Baptiste</t>
  </si>
  <si>
    <t xml:space="preserve">Ce livre sur la méthode Merise s'adresse tout particulièrement aux étudiants en premier cycle d'informatique, aux étudiants en école de gestion et à toute personne souhaitant une information simple, directe et pratique sur la méthode Merise et le langage SQL. 
Au travers des chapitres sur la méthode Merise, vous découvrirez comment :
- Réaliser les différents modèles (modèles conceptuels, modèles logiques, modèles physiques) mais aussi les modèles spécifiques aux traitements (modèles conceptuels des traitements, modèles organisationnels des traitements&amp;hellip;).
- Modéliser avec les extensions Merise/2.
- Comparer certains modèles Merise à certains diagrammes UML.
Dans un chapitre dédié, le langage SQL est présenté de façon progressive et est illustré par de nombreux exemples. Vous y apprendrez à :
- Manipuler, filtrer, trier, regrouper les données.
- Créer, modifier, supprimer des tables.
- Affecter ou enlever des droits à certains utilisateurs.
L'auteur n'a volontairement gardé que le côté concret de la méthode Merise et du langage SQL, pour permettre au lecteur une immersion immédiate. Il propose également de nombreux exercices dont une étude de cas détaillée et guidée pour faciliter cette assimilation. 
Cette nouvelle édition du livre s'enrichit d'un chapitre vous offrant la possibilité de mettre en pratique les notions étudiées à travers la conception et le développement d'une application mobile avec WINDEV Mobile.
Les chapitres du livre :
Avant-propos &amp;ndash; Présentation de la méthode Merise &amp;ndash; Les dépendances fonctionnelles &amp;ndash; Le Modèle Conceptuel des Données &amp;ndash; Le Modèle Logique des Données &amp;ndash; Le Modèle Physique des Données &amp;ndash; Les formes normales &amp;ndash; Les diagrammes des flux &amp;ndash; Les Modèles Conceptuels des Traitements &amp;ndash; Le Modèle Organisationnel des Traitements &amp;ndash; Les extensions Merise/2 &amp;ndash; Le cycle de vie des objets &amp;ndash; Merise et UML &amp;ndash; SQL (Structured Query Language) &amp;ndash; Étude de cas détaillée &amp;ndash; Exercices &amp;ndash; Mise en oeuvre des concepts
Quizinclus dans 
la version en ligne !
- Testez vos connaissances à l'issue de chaque chapitre
- Validez vos acquis
</t>
  </si>
  <si>
    <t>%SITE_CLIENT%/?library_guid=19593B83-67A1-44A1-ABF6-75ACF32A10FF</t>
  </si>
  <si>
    <t xml:space="preserve"> LNRI4MER</t>
  </si>
  <si>
    <t xml:space="preserve"> Méthode </t>
  </si>
  <si>
    <t xml:space="preserve"> UML</t>
  </si>
  <si>
    <t xml:space="preserve"> Windev Mobile </t>
  </si>
  <si>
    <t xml:space="preserve">livre merise </t>
  </si>
  <si>
    <t xml:space="preserve">Merise </t>
  </si>
  <si>
    <t>RIEXRE</t>
  </si>
  <si>
    <t>Syntaxe et mise en oeuvre (avec exercices et corrigés)</t>
  </si>
  <si>
    <t>Ce livre s'adresse à tout informaticien (étudiant,  développeur, ingénieur système, ...) désirant comprendre et maîtriser les expressions  régulières.
Il commence par un bref rappel de l'origine mathématique des expressions  régulières, puis détaille leurs différents types, depuis les  expressions de sélection du shell jusqu'aux expressions régulières étendues  interprétées par différents langages tels Perl ou Python.
L'auteur a choisi une approche résolument  pratique et les chapitres suivants présentent les expressions régulières  dans le contexte des différentes commandes qui ont contribué au succès d'Unix  et Linux (shells, find, ed, sed, ex, vi, vim, bvi, grep, egrep, expr, awk, du,  lex), puis dans celui des fonctions d'évaluation (glob(), regcomp(),  regexec()) et de différents langages (Perl, Python, Javascript).
De nombreux exemples ainsi que des exercices, corrigés de façon détaillée,  montrent de façon pédagogique et progressive comment produire des expressions  régulières fiables et compréhensibles.
La dernière partie propose des synthèses relatives aux différents types  d'expressions et à leurs méta-caractères, liste les principaux outils  les utilisant, les classes de caractères POSIX, ainsi que des outils  de contrôle et des méthodes de validation, parfois visuelles, des  expressions régulières.
Les explications détaillées permettent une compréhension fine de la  signification des méta-caractères et des expressions qui les emploient,  permettant au lecteur de créer ses propres expressions régulières et de  comprendre celles écrites par d'autres personnes.
D'autre part, des conseils d'écriture aident à transmettre les  expressions régulières aux outils auxquels elles sont destinées sans risque de  modifications indésirables, et ainsi à éviter des erreurs classiques mais  néanmoins fréquentes et parfois difficiles à localiser.
Des éléments complémentaires sont en téléchargement sur le site www.editions-eni.fr.
Les chapitres du livre :
Avant-propos &amp;ndash; Introduction &amp;ndash; Les interpréteurs de commandes, ou shell &amp;ndash; find, la commande de recherche de fichiers &amp;ndash; ed, l'éditeur ligne &amp;ndash; sed, l'éditeur de flux (stream editor) &amp;ndash; ex, l'éditeur ligne de vi &amp;ndash; vi, le premier éditeur plein écran &amp;ndash; vim, l'éditeur vi amélioré (Vi IMproved) &amp;ndash; bvi, l'éditeur binaire/hexadécimal plein écran &amp;ndash; grep, la commande de recherche de lignes &amp;ndash; expr, la commande d'évaluation d'expressions &amp;ndash; awk, la commande de traitement de fichiers &amp;ndash; du, l'affichage de l'usage des disques &amp;ndash; lex, le générateur d'analyseurs lexicaux &amp;ndash; glob(), la fonction de sélection de pathnames &amp;ndash; rescomp(), regexec(), la gestion des ER &amp;ndash; hl, une commande de colorisation &amp;ndash; Les expressions régulières en Python &amp;ndash; Les expressions régulières en Perl &amp;ndash; Les expressions régulières en JavaScript &amp;ndash; Synthèse des types d'expression &amp;ndash; Les classes de caractères POSIX &amp;ndash; Équivalences d'expressions régulières &amp;ndash; Outils de validation d'expressions régulières &amp;ndash; Quelques exercices récapitulatifs &amp;ndash; Annexes</t>
  </si>
  <si>
    <t>%SITE_CLIENT%/?library_guid=09276EE1-C47D-4E10-8939-5BCB0DC34CB8</t>
  </si>
  <si>
    <t xml:space="preserve"> LNRIEXRE</t>
  </si>
  <si>
    <t xml:space="preserve"> regexec </t>
  </si>
  <si>
    <t>EPHADIS</t>
  </si>
  <si>
    <t>De l'infrastructure à l'orchestration de services (Heartbeat, Docker, Ansible, Kubernetes...)</t>
  </si>
  <si>
    <t xml:space="preserve">Plus que jamais, dans un monde ultraconnecté où tant de choses dépendent de l'informatique et d'Internet, il est primordial de disposer d'environnements hautement disponibles, redondants et fiables. L'objectif de ce livre est de fournir aux ingénieurs système toutes les bases permettant de construire des environnements de Haute Disponibilité, tant du point de vue de l'infrastructure que du point de vue des services, basés sur le système d'exploitation Linux. 
Selon les principes et les outils DevOps, les auteurs présentent un exemple d'application fil rouge permettant d'étudier la façon de faire évoluer de concert une application et l'infrastructure sous-jacente, pour les rendre les plus fiables et les plus accessibles possibles, en s'appuyant sur les dernières technologies. 
Tous les éléments de conception d'une plateforme et d'une application redondantes sont ainsi abordés. 
Le lecteur peut ainsi appréhender concrètement la définition d'une application écrite en Java et tournant sous Tomcat, la mise en place d'une architecture matérielle fonctionnelle pour la supporter, la redondance des services système et réseau de base (RAID, agrégats réseau, DNS…), l'automatisation de la construction et du déploiement des images de l'application avec Docker et Ansible ou encore la haute disponibilité du réseau, des répartiteurs de charge et des adresses IP avec NGINX, HAProxy, le protocole VRRP et Quagga. 
Dans la suite du livre, les auteurs décrivent le passage à l'orchestration avec un cluster Kubernetes, le déploiement d'un cluster avec une solution de stockage réseau redondant basée sur un cluster NFS et XFS, ainsi que la création de clusters de bases de données MariaDB et les affinités de sessions. 
Chaque chapitre du livre est agrémenté d'exemples pratiques dont l'ensemble du code est proposé en téléchargement sur l'espace GitHub des auteurs.
 Quizinclus dans 
la version en ligne !
 - Testez vos connaissances à l'issue de chaque chapitre
 - Validez vos acquis
</t>
  </si>
  <si>
    <t>%SITE_CLIENT%/?library_guid=4D896B1E-E54D-485D-9515-B64E9B9BBF26</t>
  </si>
  <si>
    <t>EIVEEAM</t>
  </si>
  <si>
    <t>Veeam Availability Suite</t>
  </si>
  <si>
    <t xml:space="preserve">Préface de Rick VANOVER - Senior Director, Product Strategy chez Veeam Software 
Ce livre sur Veeam Availability Suite (en version 11 au moment de l'écriture) s'adresse aux architectes techniques, ingénieurs et administrateurs système désireux de découvrir les fonctionnalités de Veeam pour assurer la protection et la disponibilité des données. 
Pour commencer, après une présentation de Veeam Availability Suite, vous êtes invité à mettre en place un bac à sable, utile pour suivre efficacement les exemples proposés dans le livre, avant de partir à la découverte des différentes fonctionnalités de la suite.
Un chapitre met en avant l’installation de Veeam Backup &amp; Replication, ainsi que la mise à niveau de Veeam 10 vers Veeam 11 et la mise en place de jobs de sauvegarde. La sauvegarde sur bande et la déduplication y sont également détaillées. Une présentation de la fonctionnalité CDP est également effectuée. 
L’auteur présente ensuite les phases de restauration de données en s’appuyant sur différentes méthodes de restauration proposées par Veeam Backup &amp; Replication avant de détailler la mise en œuvre de la réplication de données. 
La suite du livre vous permet d’appréhender la restauration des objets Active Directory et SQL, la restauration de fichiers (NAS ou partage réseau) ainsi que la protection des serveurs physiques sous Linux ou Windows. L’auteur explique précisément comment sauvegarder et restaurer ce type de ressource avant de dédier un chapitre à l’externalisation des sauvegardes. 
Pour finir, trois chapitres sont consacrés respectivement à Veeam Backup Enterprise Manager, Veeam ONE et Veeam Disaster Recovery Orchestrator. 
Des éléments complémentaires sont en téléchargement sur le site www.editions-eni.fr
 Quizinclus dans 
la version en ligne !
 - Testez vos connaissances à l'issue de chaque chapitre
 - Validez vos acquis
</t>
  </si>
  <si>
    <t>%SITE_CLIENT%/?library_guid=9D9858D1-3DEE-466A-9CA4-96CB844C6DDB</t>
  </si>
  <si>
    <t xml:space="preserve"> replication</t>
  </si>
  <si>
    <t>DPTESAGI</t>
  </si>
  <si>
    <t>Le test en mode Agile</t>
  </si>
  <si>
    <t xml:space="preserve">L'Agilité dans les projets se généralise et le testeur comprend vite qu'il faut penser le test différemment pour que les mises en production du produit puissent se faire régulièrement à un rythme parfois soutenu. Dans ce livre, l'auteur donne au lecteur, au travers de nombreux exemples, anecdotes, références bibliographiques et illustrations, les connaissances fondamentales pour appréhender l'état d'esprit du test agile et les pratiques du test qui en découlent. 
Chaque chapitre, même le plus technique, intéressera autant le DSI dans son virage vers l'Agilité, que le testeur qui ressent le besoin de s'adapter à ce nouveau mode de développement ou encore les développeurs ou autres membres d'une équipe Agile qui doivent s'adapter pour fournir un logiciel de qualité.
Après quelques rappels sur l'agilité et sur les principes et techniques du test, un chapitre est entièrement consacré à l'état d'esprit du test agile. Puis, au fil des pages, l'auteur met l'accent sur l'importance de la connaissance du métier et de la connaissance technique pour réaliser des tests en mode agile. Le lecteur est également amené à étudier la problématique de ce qui est produit par les tests (anomalies et rapports des sessions de test) ainsi que la notion de tests non fonctionnels.
Pour finir, comme il est souvent nécessaire d'adapter l'organisation complète d'une équipe pour faciliter le test agile, un chapitre montre quels sont les facteurs qui permettent une amélioration plus profonde du test au travers de l'organisation autour du projet.
Quizinclus dans 
la version en ligne !
- Testez vos connaissances à l'issue de chaque chapitre
- Validez vos acquis
</t>
  </si>
  <si>
    <t>%SITE_CLIENT%/?library_guid=47507D6C-664D-447B-9F10-6CD57C423C57</t>
  </si>
  <si>
    <t xml:space="preserve"> ISTQB </t>
  </si>
  <si>
    <t xml:space="preserve"> LNDPTESAGI</t>
  </si>
  <si>
    <t>HSSOB2EXCBI</t>
  </si>
  <si>
    <t>Business Intelligence avec Excel</t>
  </si>
  <si>
    <t>Des données brutes à l'analyse stratégique (2e édition)</t>
  </si>
  <si>
    <t xml:space="preserve">
Aujourd’hui, les données ont envahi notre quotidien, du divertissement à la politique, de la technologie à la publicité et de la science au monde de l’entreprise. Et c’est un phénomène récent : 90 % des données dans le monde ont été créées au cours des deux dernières années. Quel que soit votre champ d’activité ou votre projet professionnel, la préparation et l’analyse des données est devenue une compétence précieuse et de plus en plus recherchée.
Plusieurs solutions s’offrent à l’utilisateur non informaticien pour faire de la Business Intelligence : utiliser un logiciel dédié, type Power BI Desktop, Tableau... ou exploiter les outils de BI intégrés dans le logiciel le plus utilisé et accessible dans le monde professionnel : Excel.
Le but de cet ouvrage est de vous permettre d’acquérir les compétences nécessaires pour développer une véritable aisance dans la manipulation des données avec des outils tels que Power Pivot, Power Query et le langage DAX.
Il est destiné à toute personne ayant à faire de l’analyse de données : manager, commercial, secrétaire, comptable, financier, chargé de ressources humaines... Il a été rédigé avec la version Microsoft 365 d’Excel et convient également si vous disposez de la version 2021, 2019 ou encore 2016.
Tout au long de l’ouvrage, vous serez guidé étape par étape, dans les aspects théoriques qui entourent les différents outils de Business Intelligence d’Excel, et également dans la réalisation de nombreux cas pratiques inspirés d’expériences professionnelles réelles rencontrées par l’auteur : import, nettoyage et manipulation de données, mise en place d’automatisation, réalisation de tableaux de bord dynamiques, synthèse et analyse de données, réalisation de graphiques complexes, de cartes...
Vous serez ainsi en mesure d’utiliser l’ensemble des outils de Business Intelligence incorporés à Excel :
- Power Query pour importer, nettoyer et automatiser la manipulation de données,
- Power Pivot pour créer un modèle de données relationnel et créer des relations entre les tables, 
- le langage DAX pour analyser et synthétiser les données,
- Cartes et 3D Maps pour créer des cartes et travailler avec des données géospatiales.
La difficulté des concepts et des exercices proposés est progressive ; rédigé dans un langage simple, ce livre permettra aux débutants de se familiariser petit à petit avec ces différents outils. Les fichiers nécessaires à la réalisation des exercices sont disponibles en téléchargement sur le site des Editions ENI : www.editions-eni.fr. 
 Quizinclus dans 
la version en ligne !- Testez vos connaissances à l'issue de chaque chapitre
- Validez vos acquis
</t>
  </si>
  <si>
    <t>%SITE_CLIENT%/?library_guid=414C42C0-4157-4627-8BA1-772613C969A6</t>
  </si>
  <si>
    <t xml:space="preserve"> 3D Maps </t>
  </si>
  <si>
    <t xml:space="preserve"> 3DMaps</t>
  </si>
  <si>
    <t xml:space="preserve"> choroplèthe </t>
  </si>
  <si>
    <t xml:space="preserve"> intelligence temporelle </t>
  </si>
  <si>
    <t>RI4JASAP</t>
  </si>
  <si>
    <t>Des bases à l'utilisation de frameworks (4e édition)</t>
  </si>
  <si>
    <t>766 pages</t>
  </si>
  <si>
    <t xml:space="preserve">Ce livre sur l'apprentissage du langage JavaScript s'adresse à des lecteurs qui souhaitent maîtriser cette brique incontournable et omniprésente dans le développement de sites web (intranet, extranet, internet) et dans celui d’applications hybrides pour smartphones et tablettes. 
En effet, même si des solutions logicielles existent pour contourner la connaissance du langage JavaScript, sa maîtrise est un atout essentiel pour acquérir une expertise dans le domaine des technologies du Web 2.0. 
En prenant le parti que le lecteur n'a que des connaissances minimales en programmation, l'auteur débute par des rappels ou des apports en algorithmie. Il explique ensuite les bases du langage JavaScript. Les différents concepts, principes ou fonctionnalités sont mis en œuvre au travers d'exemples concrets facilement réutilisables ensuite dans d'autres développements. 
Dans la mesure où le langage JavaScript interagit avec d'autres technologies web (ou langages) comme l'incontournable HTML, les feuilles de styles CSS, les langages de script orientés serveurs comme PHP, ce livre vous permettra aussi de faire vos premiers pas sur ces différentes technologies. 
Dans cette quatrième édition, le livre intègre des chapitres supplémentaires relatifs aux principaux frameworks JavaScript tels que Svelte et React facilitant le développement d’applications web. 
Le dernier chapitre présente React Native (déclinaison de React) qui permet de développer aisément des applications pour mobiles avec une approche hybride, c’est-à-dire avec un même code déployable sur plateformes Android et iOS (iPhone et iPad). 
Tous les chapitres du livre intègrent de nombreux exemples largement commentés et en progression logique. Des éléments complémentaires sont en téléchargement sur le site www.editions-eni.fr. Vous y trouverez aussi des applications « bonus », non décrites dans le livre.
 Quizinclus dans 
la version en ligne !
 - Testez vos connaissances à l'issue de chaque chapitre
 - Validez vos acquis
</t>
  </si>
  <si>
    <t>%SITE_CLIENT%/?library_guid=AB58615E-B6EA-4657-BB5D-19C7AD9C4997</t>
  </si>
  <si>
    <t>EI5SYM</t>
  </si>
  <si>
    <t>Symfony 5</t>
  </si>
  <si>
    <t>545 pages</t>
  </si>
  <si>
    <t xml:space="preserve">Ce livre sur Symfony 5 s’adresse aux développeurs, chefs de projets, architectes techniques, qui souhaitent, grâce à ce framework, structurer et organiser leurs développements PHP au sein d’un environnement de construction d’applications robuste et professionnel. La maîtrise de la programmation objet avec PHP est un prérequis indispensable pour tirer le meilleur parti de ces pages. 
Le livre couvre les principaux composants de Symfony 5, considéré aujourd’hui comme le framework PHP de référence. Il fournit les connaissances de base qui permettent non seulement de créer un site ou une application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de la journalisation ou même de la sécurité de l’application sont autant de thèmes exposés dans le livre. 
Le temps de chargement des pages d’un site web étant un élément crucial, un chapitre délivre les techniques et astuces pour fortement améliorer les performances d’une application. Enfin, les contraintes de mise en production sont également évoquées dans un chapitre dédié au déploiement d’une application Symfony. 
L’auteur a structuré les chapitres pour faciliter l’apprentissage de Symfony 5 et dévoile au fil des pages des conseils, bonnes pratiques et exemples détaillés. 
Des éléments complémentaires sont en téléchargement sur le site www.editions-eni.fr.
 Quizinclus dans 
la version en ligne !
 - Testez vos connaissances à l'issue de chaque chapitre
 - Validez vos acquis
</t>
  </si>
  <si>
    <t>%SITE_CLIENT%/?library_guid=4E225031-ADE6-4A88-8D29-8AC279D4820E</t>
  </si>
  <si>
    <t>EPMONG</t>
  </si>
  <si>
    <t>Comprendre et optimiser l'exploitation de vos données (avec exercices et corrigés)</t>
  </si>
  <si>
    <t xml:space="preserve">Ce livre sur la base de données NoSQL MongoDB, qui s'est rapidement imposée comme une des alternatives les plus crédibles au modèle relationnel peu adapté aux enjeux du Big Data, est destiné aux développeurs qui souhaitent disposer d'une base de données capable de stocker et de traiter de manière très rapide de gros volumes de données. Il les aidera, à travers de nombreux exemples, à comprendre, concevoir et optimiser l'exploitation de leurs données avec MongoDB. 
Après une introduction qui présente MongoDB à travers ses composants, son architecture, la gestion des collections ou des documents, le lecteur apprend à écrire des requêtes pour extraire de manière efficace et optimisée ses données. Puis il étudie la notion d'indexation et les requêtes géospatiales avant d'utiliser le framework d'agrégation de MongoDB pour manipuler les données au travers de pipelines. Dans les chapitres qui suivent, l'auteur détaille les vues, les transactions, le stockage de fichiers volumineux avec GridFS ainsi que l'import, l'export et la restauration des données. 
Avec les deux derniers chapitres, le lecteur pourra vérifier l'assimilation des différentes notions étudiées tout au long du livre grâce à une série d'exercices corrigés.
Quizinclus dans 
la version en ligne !
- Testez vos connaissances à l'issue de chaque chapitre
- Validez vos acquis
</t>
  </si>
  <si>
    <t>%SITE_CLIENT%/?library_guid=BCB7E498-008C-415F-A2E5-5F5C5316D9E4</t>
  </si>
  <si>
    <t xml:space="preserve"> LNEPMONG</t>
  </si>
  <si>
    <t>SOB2POWBI</t>
  </si>
  <si>
    <t>De l'analyse de données au reporting (2e édition)</t>
  </si>
  <si>
    <t>La Business Intelligence (BI) est née d'une exigence de plus en plus pressante : la capacité à analyser un volume de données de plus en plus important - parfois aux limites de ce que peut supporter un tableur - et une lecture optimisée des indicateurs et des informations. Autrefois encadré par des couches intermédiaires et des acteurs souvent informaticiens, c'est aujourd'hui, avec Power BI Desktop de Microsoft, l'ère de la BI en libre-service qui s'ouvre : un accès direct aux sources de données, avec ce que cela exige d'attention, un outil capable de brasser des volumes d'informations bien au-delà d'Excel, et de les restituer sous une forme visuelle claire et efficace. 
Ce livre sur Power BI Desktop est destiné à l'utilisateur d'Excel qui souhaite pousser l'analyse de données dans un environnement familier, comme au spécialiste des bases de données qui veut en exploiter les ressources et diffuser l'information. Né de l'expérience de Microsoft dans le domaine des bases de données, dans la continuité d'Excel et de ses compléments (Power Query, Power Pivot), Power BI Desktop est un outil complet de préparation des données et de leur exploitation (qui repose sur le langage DAX) grâce aux langages M. 
Toutes les étapes nécessaires à l'élaboration d'un reporting efficace sont abordées : de la connexion aux données et de leur préparation, phase préliminaire de première importance, à l'analyse du besoin qui détermine de manière très concrète la construction du rapport ; de la maîtrise de l'éventail des visuels et de leurs interactions à une approche résolument pragmatique et immédiatement utile du langage essentiel DAX ; et jusqu'à la diffusion du rapport, l'ouvrage dévoile et structure les ressources de l'outil Power BI Desktop pour en faire un révélateur de vos données. 
L'approche est à la fois méticuleuse, car chaque étape du parcours est riche de multiples possibilités, et pédagogique, avec la volonté de souligner un cheminement clair vers la construction d'un rapport ou tableau de bord efficace. Ce livre couvre différents scénarios de connexion à vos sources de données (fichier Excel, base de données, dossiers…), il vous permettra d'acquérir les bons réflexes lors du travail de préparation des données, notamment en fonction de la source, mais aussi de découvrir la facilité de sa mise en œuvre ; il vous guidera pour apprendre à choisir le bon visuel pour faire passer la bonne information et éviter la surcharge ; vous comprendrez les ressorts fondamentaux du calcul dans Power BI pour construire vos indicateurs. En définitive, l'objectif est que vous puissiez prendre plaisir à découvrir et continuer d'explorer cet outil conçu pour vous permettre d'éclairer d'une lumière nouvelle l'information dont vous disposez.</t>
  </si>
  <si>
    <t>%SITE_CLIENT%/?library_guid=5E3EEEE8-9165-47B3-9866-E086EF19CE69</t>
  </si>
  <si>
    <t xml:space="preserve"> Power BI Service</t>
  </si>
  <si>
    <t>MBLIN</t>
  </si>
  <si>
    <t>Valorisez votre profil pour dynamiser votre image, votre communication et votre réseau</t>
  </si>
  <si>
    <t>Marina Rogard</t>
  </si>
  <si>
    <t xml:space="preserve">Ce livre s'adresse à toute personne (étudiant, consultant, coach, entrepreneur, dirigeant, etc.) qui souhaite tirer profit au maximum de son profil LinkedIn pour développer sa carrière, son activité et son image professionnelle. 
Vous apprendrez à compléter et renforcer chacune des rubriques de votre profil pour le rendre plus efficace et asseoir votre crédibilité. Puis des conseils vous permettront d'appréhender la communication sur le réseau grâce à des exemples de contenus qui fonctionnent et qui vous aideront à vous faire connaître, à dynamiser et rentabiliser votre présence. De même, vous découvrirez comment entrer en contact avec des membres, créer et nourrir un réseau pertinent et de valeur (clients, prospects, partenaires, etc.) et étendre votre influence pour obtenir des retombées concrètes : recommandations, invitations, rencontres, sollicitations pour des projets, missions, postes. 
Vous bénéficierez d'un accompagnement au pas à pas, avec des captures d'écran pratiques qui vous feront évoluer d'un niveau novice à un niveau avancé et vous aideront à vous familiariser rapidement avec l'interface. 
Plus qu'un livre, vous avez entre les mains un guide complet qui vous permettra de maîtriser toutes les spécificités LinkedIn et de faire valoir votre expertise auprès de vos publics. 
Vous serez conquis par la puissance que peut dégager votre profil LinkedIn : plus qu'un simple CV en ligne, c'est une véritable vitrine professionnelle qui vous ouvre la voie vers une kyrielle d'opportunités !
Quizinclus dans 
la version en ligne !
- Testez vos connaissances à l'issue de chaque chapitre
- Validez vos acquis
</t>
  </si>
  <si>
    <t>%SITE_CLIENT%/?library_guid=885916DF-B2E0-41F6-9FB5-583169A534AE</t>
  </si>
  <si>
    <t xml:space="preserve"> influenceur </t>
  </si>
  <si>
    <t xml:space="preserve"> LNMBLIN</t>
  </si>
  <si>
    <t xml:space="preserve">Profil </t>
  </si>
  <si>
    <t>EI3LINAA</t>
  </si>
  <si>
    <t>Administration avancée - Maintenance et exploitation de vos serveurs (3e édition)</t>
  </si>
  <si>
    <t xml:space="preserve">Ce livre s'adresse à un public de professionnels de l'informatique soucieux de consolider leurs connaissances de base sur le système d'exploitation Linux afin d'évoluer en compétences sur la maintenance et le support de ce dernier. Les distributions Linux traitées dans le livre sont Debian 9 et Red Hat Enterprise Linux/CentOS 7. Il est néanmoins possible d'adapter les sujets du livre à d'autres distributions.
L'auteur commence par présenter l'architecture du système. Les chapitres suivants traitent chacun un sujet précis : la compilation et l'installation du noyau Linux (en version 4.19 au moment de l'écriture), le chargement et le déchargement de modules de noyau (Loadable Kernel Modules), les pseudos systèmes de fichiers procfs et sysfs, la détection du matériel, la gestion des disques, la séquence d'amorçage, la maintenance des applications, la configuration réseau d'un ordinateur, l'analyse de performances et les paramètres de sécurité à prendre en compte pour sécuriser un serveur.
L'auteur détaille les commandes nécessaires, illustre ces dernières au travers d'exemples concrets et propose des exercices pour permettre au lecteur de travailler les points essentiels de chaque chapitre. 
Des éléments complémentaires sont en téléchargement sur le site www.editions-eni.fr.
Les chapitres du livre :
Introduction &amp;ndash; Architecture du système GNU/Linux &amp;ndash; Noyau Linux &amp;ndash; Modules &amp;ndash; Pseudo-systèmes de fichiers &amp;ndash; Dépannage matériel &amp;ndash; Maintenance des disques &amp;ndash; Séquence d'amorçage &amp;ndash; Maintenance des applications &amp;ndash; Maintenance de la configuration réseau &amp;ndash; Analyse des performances &amp;ndash; Sécurité &amp;ndash; Correction des exercices
Quizinclus dans 
la version en ligne !
- Testez vos connaissances à l'issue de chaque chapitre
- Validez vos acquis
</t>
  </si>
  <si>
    <t>%SITE_CLIENT%/?library_guid=B1C8EB86-6B7F-4266-846B-9547FE8810A3</t>
  </si>
  <si>
    <t xml:space="preserve"> LNEI3LINAA</t>
  </si>
  <si>
    <t>HSDPGREENITDE</t>
  </si>
  <si>
    <t>Les clés pour des projets informatiques plus responsables</t>
  </si>
  <si>
    <t xml:space="preserve">La prise de conscience collective de l’existence des crises écologiques ainsi que de l’urgence et de l’importance des efforts à effectuer s’est accélérée ces dernières années. Dans ce cadre, les professionnels du numérique ont analysé leur secteur et ses contributions à ces crises. Parallèlement, des solutions, outils et méthodes se développent. Le terme Green IT s’impose dans les discussions et les stratégies. 
Cet ouvrage propose un état de l'art sur le sujet à destination des professionnels de l’informatique, qu’ils soient concepteurs, fonctionnels (responsables de produit, designers…) ou techniques (architectes, développeurs, etc.), au sein des projets, ou responsables de services (Directeurs techniques, Directeurs de projets, etc.).  
Les auteurs commencent par détailler la répartition et la nature des impacts du numérique, et expliquent comment la croissance des usages et les problématiques d’obsolescence tirent ceux-ci vers le haut. De ces constats sont tirées les solutions et actions clés à mettre en place.  
Pour comprendre l'écosystème actuel et s’imprégner des termes utilisés dans ce livre (Green IT, IT 4 Green, numérique responsable…), un chapitre est consacré à leur définition, ainsi qu’à la présentation des acteurs principaux autour du sujet, et des normes et législations en vigueur.  
Les méthodologies permettant de mesurer précisément les impacts d’un système d’information ou d’un service numérique sont ensuite décrites (bilan GES et ACV). Les chapitres suivants expliquent comment optimiser les usages et le matériel, ainsi que la conception et l'hébergement des services numériques (écoconception). Le livre réalise un inventaire des méthodes, normes et outils existants à ce jour. Il détaille également les connexions avec les méthodologies de gestion de projet et de conception d’interface, avec l’artisanat logiciel, l'architecture et le développement.  
Dans un chapitre dédié, des pistes sont données pour conduire le changement nécessaire dans les organisations. Enfin, quelques innovations des entreprises et des chercheurs sont listées, ainsi que les usages vertueux du numérique et les modèles économiques les plus adaptés.
 Quizinclus dans 
la version en ligne !
 - Testez vos connaissances à l'issue de chaque chapitre
 - Validez vos acquis
</t>
  </si>
  <si>
    <t>%SITE_CLIENT%/?library_guid=4D2E8F83-5F3D-48C9-B9A8-8D18DE489C3E</t>
  </si>
  <si>
    <t>DP2V4ITI</t>
  </si>
  <si>
    <t>Comprendre la démarche et adopter les bonnes pratiques (2e édition)</t>
  </si>
  <si>
    <t xml:space="preserve">Ce livre présente la démarche ITIL® 4 et les bonnes pratiques de sa mise en œuvre. Il s'adresse à toutes les personnes travaillant à l'informatique, du responsable informatique au technicien, en passant par l'ingénieur ou le hotliner d'un centre de services. Ce livre va leur donner un éclairage sur les grands principes de la gestion de services, le positionnement de la démarche ITIL® 4 par rapport à la version V3, l'intégration des méthodes agiles dans les bonnes pratiques ITIL®, et montrera les bénéfices qu'elle peut apporter pour l'organisation ainsi que les pièges à éviter dans sa mise en œuvre. La deuxième édition de ce livre ajoute plusieurs chapitres qui donnent tous les éclairages détaillés pour la mise en œuvre de la démarche, en partant par exemple d'une implémentation existante ITIL V2 ou ITIL V3.
Dans un premier temps, l'auteur présente les différences entre une norme, un standard, des bonnes pratiques et positionne ITIL® par rapport aux autres démarches qualité qui traitent de la gestion de services. Il explique ensuite en détail tout le vocabulaire (pratique, incident, problème...) qui va permettre à tous, à l'informatique et à l'extérieur de l'informatique, de se comprendre.
Le livre détaille ensuite, chapitre après chapitre, les grands principes d'ITIL® 4 : les dimensions, le système global, les principes directeurs, la gouvernance, l'amélioration continue, la chaîne de valeur des services. Trois chapitres présentent les trente-quatre pratiques d'ITIL® 4. Elles sont décrites et expliquées avec leur terminologie propre, en mentionnant les objectifs, les acteurs, les activités et les bénéfices attendus. Un chapitre sur les relations entre les principales pratiques est proposé.
Trois chapitres traitent de la mise en œuvre de la démarche ITIL® 4. De manière très pragmatique, ils donnent des recommandations et des conseils pour démarrer la mise en place, accompagner le changement, éviter les échecs et les rejets de la démarche.
En annexes, le cursus de formation ITIL® 4 est présenté et un glossaire reprend tout le vocabulaire et les définitions.
 Quizinclus dans 
la version en ligne !
 - Testez vos connaissances à l'issue de chaque chapitre
 - Validez vos acquis
</t>
  </si>
  <si>
    <t>%SITE_CLIENT%/?library_guid=9FD7387B-CC46-4C8E-A538-49AB7EBDA99A</t>
  </si>
  <si>
    <t>OW6GREFW</t>
  </si>
  <si>
    <t>SEO : référencer votre site sur Google</t>
  </si>
  <si>
    <t>Mobile First, recherche vocale, position 0...  (6e édition)</t>
  </si>
  <si>
    <t xml:space="preserve">L'univers des moteurs de recherche, et celui du SEO, évolue sans cesse et ce qui était vrai il y a quelques mois, ne l'est plus forcément aujourd'hui. Google est devenu Mobile First, la recherche vocale a fait son entrée dans la recherche d'informations, Google devient moteur de réponse et tout le monde doit s'adapter. Référencer votre site sur Google, leader des moteurs, est un passage obligé si vous souhaitez que vos pages web soient trouvées et fréquentées. 
La première partie de ce livre présente les outils de recherche d'information en général, et de Google en particulier, les nouvelles orientations de Google ainsi que les pages de résultats et notamment les enjeux de la position 0.
La suite vous aide à préparer votre site/blog au référencement, elle détaille toutes les étapes de SEO, en commençant par l'examen des critères de pertinence utilisés par le moteur : de la définition des mots-clés lors de la phase de conception du site aux techniques de netlinking en passant par l'optimisation du code HTML et des médias. 
La quatrième partie présente d'abord la grande idée du Mobile first puis aborde des référencements plus spécifiques : sites e-commerce, site Wordpress, SMO&amp;hellip; Le SEO local est également abordé dans cette partie. 
La cinquième partie aborde le thème du suivi et de l'évaluation du référencement. L'outil Search Console de Google y est également présenté.
Ce livre est un guide complet et pragmatique qui aborde tous les aspects du SEO ; il vous aidera à mettre en place des actions concrètes et efficaces pour vous permettre de faire connaître votre site au plus grand nombre.
Quizinclus dans 
la version en ligne !
- Testez vos connaissances à l'issue de chaque chapitre
- Validez vos acquis
</t>
  </si>
  <si>
    <t>%SITE_CLIENT%/?library_guid=92F0F9B8-FE9C-421B-BE3D-3178CB79DE98</t>
  </si>
  <si>
    <t xml:space="preserve"> LNOW6GREFW</t>
  </si>
  <si>
    <t xml:space="preserve"> Mobile First </t>
  </si>
  <si>
    <t xml:space="preserve"> Search Console </t>
  </si>
  <si>
    <t>OW45HTM</t>
  </si>
  <si>
    <t>Faites évoluer le design de vos sites web (4e édition)</t>
  </si>
  <si>
    <t>Pour les designers web, la conception des sites web passe par la maîtrise des langages fondateurs que sont l'HTML (HyperText Markup Language) et les CSS (Cascading Style Sheets). Les dernières versions de ces deux langages, l'HTML5 et les CSS3, vont faire évoluer la manière de concevoir vos sites web en vous offrant de nouvelles possibilités de structure, de mise en page et de mise en forme.
Ce livre s'adresse aux concepteurs de sites web et aux designers web ayant déjà la connaissance de l'HTML 4 et des CSS 2.1, qui veulent faire évoluer leurs créations et créer des sites web intégrant ces nouveaux standards. 
Dans la partie consacrée à l'HTML5, vous étudierez la nouvelle syntaxe, les nouveaux éléments de structure sémantique (en-tête, section, navigation...) et les formulaires interactifs.
Dans celle consacrée aux CSS3, vous apprendrez à utiliser les nouveaux sélecteurs, la mise en forme du texte et les conteneurs (ombre portée, coins arrondis, dégradés, bordures en motif...).
Vous découvrirez le fort potentiel des nouveaux effets de transformation, de transition et d'animation et l'insertion native du multimédia (audio et vidéo).
Un chapitre est consacré au design adaptatif (Responsive Web Design) qui permet d'adapter vos sites web aux différents supports de diffusion (écrans d'ordinateur, tablettes et smartphones).
Enfin, nous aborderons une nouveauté des CSS3 : l'utilisation du module Flexbox qui va révolutionner la conception des sites web en facilitant la création de mises en page évoluées et responsives. Nous terminerons par des modules CSS en devenir et très prometteurs pour le design de vos pages web : la mise en page avec les grilles, l'utilisation des masques et l'habillage du texte par des images.</t>
  </si>
  <si>
    <t>%SITE_CLIENT%/?library_guid=5DB60ECD-C51D-43C0-9F40-4BFBEC5A1E71</t>
  </si>
  <si>
    <t xml:space="preserve"> LNOW45HTM</t>
  </si>
  <si>
    <t>HSDPDATA</t>
  </si>
  <si>
    <t>Guide de survie dans le monde de la donnée</t>
  </si>
  <si>
    <t>419 pages</t>
  </si>
  <si>
    <t xml:space="preserve">Véritable manuel pratique, ce livre s’adresse à toute personne amenée à travailler avec les données (chefs de projets, CDO, Architectes, Ingénieurs Data ou même Data Scientists) qui souhaite étendre ses connaissances autour de la gestion de données ou qui rencontre des besoins ponctuels sur des opérations à réaliser. L’objectif est de présenter tous les concepts et notions utiles dès lors que l’on est impliqué dans un projet intégrant des données. Chaque chapitre peut être lu indépendamment des autres et des exemples viennent étayer les propos de l’auteur. 
Le lecteur commence avec une clarification indispensable des différents concepts qui gravitent autour de la donnée. Cette entrée en matière permet de démontrer que la donnée est une notion plus complexe qu’on ne le pense. Le livre aborde ensuite le stockage des données ce qui amène naturellement à la notion d’intégration de ces données et à ses impacts sur le Système d’Information. 
La donnée étant mouvante, l’auteur expose ensuite les moyens à mettre en place pour une gouvernance de données efficace. Cela permet au lecteur de mieux comprendre comment définir un cadre qui sera contrôlé et maîtrisé et d’expliquer en quoi les entreprises qui mettent en œuvre le Data Fabric ou le Data Mesh sont à même de proposer des services de données pertinents. Le livre détaille ensuite les méthodes d’analyse et de visualisation de données qui permettent de déceler des problèmes de qualité de données nécessitant ensuite de les nettoyer, les transformer et les valoriser en information de confiance. 
Le lecteur sera finalement invité à mettre un pied dans le monde de l’IA. Les principes et grandes notions autour du Machine Learning et du Deep Learning sont expliqués avec simplicité afin que le lecteur puisse mieux comprendre comment les algorithmes fonctionnent grâce aux données. Pour terminer, l’auteur explique comment les grandes architectures de données (Data warehouse, Data Lake, MDM, Data Hub et EDI) fonctionnent en détaillant leurs principes et leurs différences.
 Quizinclus dans 
la version en ligne !
 - Testez vos connaissances à l'issue de chaque chapitre
 - Validez vos acquis
</t>
  </si>
  <si>
    <t>%SITE_CLIENT%/?library_guid=86A3DA6C-FDDF-438B-AD84-104852DB9816</t>
  </si>
  <si>
    <t>SOB365OFFGCP</t>
  </si>
  <si>
    <t>Gestion collaborative de projet avec Office 365</t>
  </si>
  <si>
    <t>Ce livre a pour vocation de présenter une méthodologie de gestion de projet simple, collaborative et facilement utilisable par des débutants ou des professionnels qui ne sont pas des experts du management de projet et ce grâce à Office 365. Il s'adresse donc à l'ensemble des professionnels et utilisateurs d'Office 365 susceptibles de gérer des projets de tous types dans le cadre de leurs activités.
Dans une première partie, après une présentation des fondamentaux de la gestion de projet (définition, mode projet, méthodologies classiques et agiles, etc.), le livre présente une nouvelle approche centrée sur une gestion collaborative des projets donnant une place importante aux équipes, au management visuel grâce à la méthode Kanban et aux outils numériques au travers d'Office 365. Une présentation d'ensemble d'Office 365 est d'ailleurs proposée avant une étude plus détaillée des principes de fonctionnement des principaux outils de collaboration (SharePoint, Yammer, Groupes et Teams) et de gestion de projet (Project Online et Planner) et de leur application dans le cadre d'une gestion collaborative des projets.
La seconde partie du livre est alors consacrée à la mise en oeuvre de la méthodologie en suivant les principales activités : Démarrer, Planifier, Exécuter, Surveiller, Maîtriser et enfin Clôturer. Par-delà les aspects méthodologiques, une part importante est accordée à l'utilisation des outils Office 365 tels que Groupes, Teams, Planner et Skype Entreprise.
Enfin, la dernière partie aborde l'animation d'une équipe projet afin de perfectionner sa pratique de la gestion collaborative de projet tant du point de vue méthodologique que de l'utilisation d'Office 365.</t>
  </si>
  <si>
    <t>%SITE_CLIENT%/?library_guid=2A137626-16E2-4149-838E-3750BE040AB2</t>
  </si>
  <si>
    <t xml:space="preserve"> LNSOB365OFFGCP</t>
  </si>
  <si>
    <t xml:space="preserve"> Project Online </t>
  </si>
  <si>
    <t xml:space="preserve">Travail collaboratif </t>
  </si>
  <si>
    <t>RI3CPP</t>
  </si>
  <si>
    <t>Des fondamentaux du langage aux applications (3e édition)</t>
  </si>
  <si>
    <t>Ce livre s'adresse à tout développeur désireux d'apprendre le langage C++, dans le cadre de ses études ou pour consolider son expérience professionnelle. 
Le premier chapitre présente les bases de la syntaxe du langage ainsi que l'organisation des programmes. Le chapitre suivant est une transition vers C++, il explique les notions clés pour créer ses premières applications : structures, pointeurs, bibliothèques standards… Le troisième chapitre détaille la programmation orientée objet et les mécanismes spécifiques au langage (héritage, modèles de classes…). Vient ensuite l'étude de la STL (Standard Template Library), présentée à travers ses mécanismes les plus importants : les chaînes, les structures de données et les parcours de collection. Les évolutions du C++ moderne telles que les lambda-expressions, les smart-pointers et l’inférence de type sont également étudiées en préalable à la bibliothèque boost. Un chapitre ouvre C++ sur ses univers, tels que l'environnement managé .NET C++ CLI et les applications Win32. 
Comme illustration des capacités de C++ à créer tout type d'applications, l'auteur propose un exemple complet de tableur graphique, un interprète du langage tiny-Lisp ou encore un programme de compression de fichiers.
L'ouvrage se termine par un chapitre consacré à l'optimisation, aux méthodes de conception orientée objet UML et aux design patterns puis par un chapitre appliquant des algorithmes essentiels en C++ traitant de la reconnaissance de motifs, la recherche dans un graphe et de compression de données. 
Le code source des exemples du livre est disponible en téléchargement sur www.editions-eni.fr. Les exemples sont réalisés avec Visual Studio Community Edition sous Windows et avec Eclipse sous Linux Ubuntu.</t>
  </si>
  <si>
    <t>%SITE_CLIENT%/?library_guid=E96CCBE3-E8C3-4A7D-A28D-122A0781296D</t>
  </si>
  <si>
    <t>EP4JASP</t>
  </si>
  <si>
    <t>Le socle technique des applications Jakarta EE (4e édition)</t>
  </si>
  <si>
    <t xml:space="preserve">Ce livre apporte les éléments clés pour se repérer dans les différentes technologies utilisées dans les projets basés sur Spring. Il prend en compte les différences de configuration liées aux versions de Spring (en version 4.3 et 5.3 au moment de l’écriture) et se base sur des exemples concrets d’utilisation. Il permet au lecteur d’être très rapidement autonome sur un projet d’entreprise qui utilise Spring, que ce soit au début d’un nouveau projet ou pour maintenir un projet existant : compréhension du noyau, accès aux données, maîtrise de la couche web. Des connaissances sur le développement Java et notamment le développement d’applications web sont un prérequis indispensable pour tirer le meilleur parti possible du livre. 
L’auteur présente tout d’abord les éléments simples et courants de Spring (la configuration, les contextes, les librairies tiers) et explique ensuite certains aspects plus complexes que l’on rencontre souvent dans les projets (Ressources, Bindeurs, Validateurs, Convertisseurs et Tests). La programmation par aspects est expérimentée, les applications web Spring MVC et les Web Services sont détaillés avec les tests unitaires associés. L’auteur présente les nouveautés Spring Boot, Kotlin avec Angular, les applications orientées messages et Spring Batch, une introduction à Reactor et Web- Flux et une description de la partie Spring d’un projet généré à partir de JHipster afin d’illustrer une mise en oeuvre très actuelle ainsi qu’une présentation de l’utilisation de GraphQL avec Spring. 
Tout au long des chapitres, l’auteur s’appuie sur des exemples fonctionnels afin de permettre l’expérimentation au plus tôt par le lecteur. Dans ce but, des éléments sont en téléchargement sur le site www.editions-eni.fr.
 Quizinclus dans 
la version en ligne !
 - Testez vos connaissances à l'issue de chaque chapitre
 - Validez vos acquis
</t>
  </si>
  <si>
    <t>%SITE_CLIENT%/?library_guid=D0DCEBF0-9340-40D6-A685-79331A71E012</t>
  </si>
  <si>
    <t>LF3SCRA</t>
  </si>
  <si>
    <t>S'initier à la programmation et à la robotique par le jeu</t>
  </si>
  <si>
    <t>Sarah LACAZE</t>
  </si>
  <si>
    <t>LACAZE, Sarah</t>
  </si>
  <si>
    <t>690 pages</t>
  </si>
  <si>
    <t xml:space="preserve">Ce livre sur Scratch 3 est un outil pédagogique pour toute personne qui souhaite découvrir, ou faire découvrir, la démarche de la programmation informatique d'une façon ludique. Autant adapté à un public d'adultes que d'enfants, aucun prérequis n'est nécessaire si ce n'est savoir utiliser les fonctionnalités de base d'un ordinateur. 
Le livre est constitué de trois grandes parties. Après une présentation de l'interface et des éditeurs, les différents blocs utilisés pour créer des programmes sont décrits. L'auteure exploite le côté simple et intuitif de Scratch pour introduire les notions propres à tout langage de programmation que sont les variables, les boucles et même les procédures. Deux chapitres sont ensuite consacrés aux techniques dédiées à l'animation et aux jeux vidéo.  
La seconde partie du livre est consacrée à la création de jeux : jeu de labyrinthe, jeu de tir, jeu de cible, jeu de course de voitures... La création d'un jeu, ou d'une animation, nécessite l'intervention de plusieurs spécialistes : Game designer, Graphiste, Sound designer, Programmeur et Scratch permet d'endosser tous ces rôles à la fois. Grâce à la palette graphique et aux bibliothèques présentes dans Scratch vous pouvez créer vos personnages et vos arrière-plans, ou les importer. Grâce à l'éditeur audio et à la bibliothèque de sons vous pouvez facilement importer des sons et les modifier. Grâce aux blocs de programmes qui s'assemblent pour former des piles de codes, la programmation avec Scratch devient un jeu d'enfant. Les jeux proposés ouvrent la voie à l'imagination des lecteurs. 
La dernière partie du livre traite des extensions disponibles dans Scratch 3 pour programmer la carte micro:bit, les Lego WeDo, Lego Mindstorms et Lego Boost ainsi que le robot éducatif Thymio. Toutes ces extensions sont illustrées au travers d'exemples de jeux et de manettes de jeux, mais également au travers des projets robotiques.
Tous les projets et notices des projets du livre sont disponibles en téléchargement sur le site www.editions-eni.fr.
Quizinclus dans 
la version en ligne !
- Testez vos connaissances à l'issue de chaque chapitre
- Validez vos acquis
</t>
  </si>
  <si>
    <t>%SITE_CLIENT%/?library_guid=62B22709-7FEF-4EC1-B752-D152646FB3D3</t>
  </si>
  <si>
    <t xml:space="preserve"> LNLF3SCRA</t>
  </si>
  <si>
    <t xml:space="preserve"> thymio </t>
  </si>
  <si>
    <t>EIMLPYTSL</t>
  </si>
  <si>
    <t>Implémentation en Python avec Scikit-learn</t>
  </si>
  <si>
    <t>Virginie  MATHIVET</t>
  </si>
  <si>
    <t xml:space="preserve">MATHIVET, Virginie </t>
  </si>
  <si>
    <t xml:space="preserve">Ce livre présente à des personnes non Data Scientists, et sans connaissances particulières en mathématiques, la méthodologie du Machine Learning, ses concepts, ses principaux algorithmes et l'implémentation de ceux-ci en Python avec Scikit-learn. 
Il commence par une présentation du Machine Learning puis de la méthode CRISP où chaque phase est détaillée avec ses différentes étapes. Les premiers chapitres s’intéressent donc aux phases de Data Understanding (ou compréhension des données) et de Data Preparation (préparation des données). Dans le premier sont présentés des analyses statistiques de datasets, que cela soit sous forme numérique ou graphique. Dans le deuxième sont vues les principales techniques utilisées pour la préparation des données, avec leur rôle et des conseils sur leur utilisation. 
Ensuite, plusieurs chapitres sont dédiés chacun à une tâche de Machine Learning : la classification, la régression, avec le cas particulier de la prédiction, ainsi que le clustering et plus globalement l’apprentissage non supervisé. Pour chaque tâche qui est présentée sont successivement détaillés les critères d’évaluation, les concepts derrière les principaux algorithmes puis leur implémentation avec Scikit-learn. 
Pour illustrer les différents chapitres, les techniques et algorithmes présentés sont appliqués sur des datasets souvent utilisés : Iris (classification de fleurs), Boston (prévision de prix de vente d’appartements) et Titanic (prévision de la chance de survie des passagers du bateau). Le code Python est commenté et disponible en téléchargement (sous la forme de notebooks Jupyter) sur le site www.editions-eni.fr.
 Quizinclus dans 
la version en ligne !
 - Testez vos connaissances à l'issue de chaque chapitre
 - Validez vos acquis
</t>
  </si>
  <si>
    <t>%SITE_CLIENT%/?library_guid=C5F67838-7F20-4E36-A4B3-F4800A9DD9D2</t>
  </si>
  <si>
    <t>EI3PYT</t>
  </si>
  <si>
    <t>Traitement de données et techniques de programmation</t>
  </si>
  <si>
    <t>Sébastien CHAZALLET</t>
  </si>
  <si>
    <t>CHAZALLET, Sébastien</t>
  </si>
  <si>
    <t>Ce livre sur le langage Python 3 s'adresse à tout professionnel de l'informatique, ingénieur, étudiant, enseignant ou même autodidacte qui souhaite maîtriser ce langage très abouti. L'objectif de ce livre est de montrer au lecteur ce que l'on peut faire avec le langage, du traitement de données à la création d'un site web, en passant par la gestion du système et du réseau. Pour bien appréhender son contenu, la lecture du livre dont il est la suite, Python 3 - Les fondamentaux du langage chez le même éditeur, est recommandée.
La première partie couvre le traitement de données avec la manipulation de fichiers, les fichiers de configuration, les formats d'import/export, la gestion de la compression ou encore les flux XML ou la génération de documents.
La seconde partie présente la programmation système, la programmation réseau, la programmation web et la programmation scientifique, qui sont autant de niches dans lesquelles le langage Python excelle par sa simplicité d'utilisation autant que par sa couverture fonctionnelle exceptionnelle.
La troisième partie présente tous les outils de programmation concurrente, qu'il s'agisse de programmation asynchrone, parallèle ou distribuée. On notera que l'accent est mis sur de nombreuses techniques asynchrones, car il s'agit de l'un des points majeurs de l'évolution récente du langage Python.
Le code source des exemples du livre est intégralement téléchargeable sur www.editions-eni.fr pour permettre au lecteur de tester le programme et de le modifier à sa guise de manière à faire ses propres expériences.</t>
  </si>
  <si>
    <t>%SITE_CLIENT%/?library_guid=0E48C2CC-2992-4A65-AE84-9190DFE398EC</t>
  </si>
  <si>
    <t xml:space="preserve"> LNEI3PYT</t>
  </si>
  <si>
    <t xml:space="preserve"> programmation concurrente </t>
  </si>
  <si>
    <t>RI25.2HTM</t>
  </si>
  <si>
    <t>Maîtrisez les standards de la création de sites web (2e édition)</t>
  </si>
  <si>
    <t>Christophe AUBRY</t>
  </si>
  <si>
    <t>AUBRY, Christophe</t>
  </si>
  <si>
    <t>Ce livre sur le langage HTML5 (en version 5.2 au moment de l'écriture) et les feuilles de styles CSS3, langages fondateurs dans la création de sites web, s'adresse aux développeurs qui souhaitent disposer des connaissances nécessaires pour créer et faire évoluer des sites web dans le respect des bonnes pratiques. 
Le livre est rédigé de façon à permettre un apprentissage progressif des éléments HTML et des propriétés CSS les plus couramment utilisés. Il n'a pas pour objectif de présenter l'ensemble des syntaxes mais uniquement celles couramment exploitées dans la création de sites web modernes. Les exemples de code présentés par l'auteur sont illustrés par des captures d'écran afin que le lecteur puisse se faire une idée de l'affichage obtenu. 
Dans la première partie du livre, l'auteur donne les informations nécessaires pour bien appréhender la conception de site web. Il présente les spécifications techniques du HTML et des CSS (les fameuses recommandations proposées par le W3C), le rôle essentiel des navigateurs et leur compatibilité avec les éléments HTML et les propriétés CSS, ainsi que les bonnes pratiques de conception de sites web pour obtenir des contenus sémantiques bien conçus. 
Dans la deuxième partie, le lecteur apprend à concevoir la structure des pages web avec des éléments HTML sémantiques dédiés. Il étudie ensuite les éléments qui permettent d'insérer du texte, des liens, des tableaux, des images, des formulaires, sans oublier des contenus multimédias. Un chapitre est consacré aux Microdata permettant d'obtenir un site sémantique et d'optimiser son référencement. 
La troisième partie permet au lecteur d'exploiter les CSS afin de mettre en forme et de mettre en page un site web. Il y apprend la syntaxe des CSS et des sélecteurs puis étudie les notions d'héritage et de cascade. Ensuite, il découvre comment mettre en forme chaque composant d'une page web : le texte, les images, les formulaires ainsi que les boîtes conteneurs. Les nouvelles techniques de mise en page avec les modules Flexbox et Grid sont détaillées dans un chapitre dédié et la conception des sites Responsive est également abordée. L'auteur termine avec l'étude des modules CSS dédiés aux animations pour dynamiser des pages web.</t>
  </si>
  <si>
    <t>%SITE_CLIENT%/?library_guid=D444CD6E-652D-4DD7-ACA6-752ED78152B4</t>
  </si>
  <si>
    <t>EP3FIB</t>
  </si>
  <si>
    <t>Les fibres optiques</t>
  </si>
  <si>
    <t>Notions fondamentales (Câbles, Connectique, Composants, Protocoles, Réseaux...) (3e édition)</t>
  </si>
  <si>
    <t>Jean-Michel MUR</t>
  </si>
  <si>
    <t>MUR, Jean-Michel</t>
  </si>
  <si>
    <t>529 pages</t>
  </si>
  <si>
    <t xml:space="preserve">Devenu un classique, ce livre s'adresse à toute personne intervenant dans le domaine des réseaux en fibres optiques (services informatiques, services généraux, collectivités territoriales, promoteurs immobiliers, gestionnaires d'équipements...), aux étudiants, élèves-ingénieurs et techniciens ainsi qu'aux investisseurs des zones d'aménagement public, des data centers, des réseaux locaux, de l'immobilier et de l'habitat, etc. L'auteur y présente de manière simple, sans être simpliste, la diversité des éléments composant le monde des fibres optiques.
Ce livre, mis à jour et complété pour cette troisième édition, décrit la variété des fibres optiques et leurs points forts (fibres unimodales, multimodales, fibres en plastique, fibres pour applications spécifiques...) ainsi que leur protection à travers des câbles en fibres optiques pour l'intérieur ou pour l'extérieur (câbles en aérien, enterrés, en galerie, en caniveaux, marinisés, hybrides, etc.). 
Le côté « matériel » est étudié avec les aboutements des fibres optiques (connectique, épissure&amp;hellip;), les équipements pour tests et mesures (photomètres, réflectomètres, analyseurs&amp;hellip;) et les composants optoélectroniques (lasers, photodiodes, coupleurs, cordons optiques actifs, etc.). 
Des chapitres traitent du multiplexage en longueurs d'onde (WDM) rentabilisant les investissements dans les réseaux, des principaux protocoles employés (de l'ancien Ethernet 10 Mbit/s aux récents 100 et 400 Gbit/s, Ethernet industriel, InfiniBand, Fibre Channel, etc.). D'autres chapitres présentent les grands types de réseaux (réseaux étendus - WAN, métropolitains - MAN, réseaux locaux - LAN, etc.) avec un focus sur les réseaux optiques passifs (PON) déployant à moindre coût le FTTH. 
Enfin, l'auteur propose en annexe les adresses des sites Internet des organismes de normalisation et d'associations d'industriels ainsi qu'une liste d'acronymes propres aux domaines des fibres optiques. Des éléments complémentaires sont en téléchargement sur le site www.editions-eni.fr.
Quiz inclus dans 
la version en ligne !
- Testez vos connaissances à l'issue de chaque chapitre
- Validez vos acquis
</t>
  </si>
  <si>
    <t>%SITE_CLIENT%/?library_guid=AEF609AD-B2A4-4D2F-B766-8A7674F2AA61</t>
  </si>
  <si>
    <t xml:space="preserve"> LNEP3FIB</t>
  </si>
  <si>
    <t>DPDWGC</t>
  </si>
  <si>
    <t>Digital Workplace et Gestion des connaissances</t>
  </si>
  <si>
    <t>Concepts et mise en oeuvre</t>
  </si>
  <si>
    <t>Gilles BALMISSE</t>
  </si>
  <si>
    <t>BALMISSE, Gilles</t>
  </si>
  <si>
    <t>&amp;Agrave; l'heure de l'omniprésence des technologies numériques, de l'émergence de nouveaux modes de fonctionnement et de l'apparition de modèles économiques innovants bousculant sans cesse le fragile équilibre des marchés toujours plus concurrentiels, la gestion des connaissances est plus que jamais un facteur de succès déterminant pour les entreprises.
Dans le sillage de la transformation digitale des organisations, une nouvelle approche de la gestion des connaissances reposant sur la mise en oeuvre d'une digital workplace est en train d'émerger. Soutenue par un dispositif de gouvernance pour assurer son bon fonctionnement et un dispositif d'accompagnement pour garantir son appropriation, cette digital workplace a pour vocation de faciliter la création, la découverte, le partage et l'utilisation des connaissances de l'organisation par ses différentes parties prenantes.
Ce livre a pour objectif de présenter cette nouvelle approche digitale de la gestion des connaissances. Il s'adresse à l'ensemble des professionnels intéressés par ce sujet et susceptibles d'être impliqués dans un projet de mise en oeuvre : directeur des systèmes d'information, maître d'ouvrage, chef de projet, consultant, utilisateur... ainsi qu'aux étudiants (Master, écoles d'ingénieurs et de commerce...).
Il s'agit dans un premier temps de cerner précisément la notion de connaissances en tant que ressources de l'entreprise et de voir comment une organisation peut en tirer parti avant de montrer comment la transformation digitale impacte la gestion des connaissances et permet d'aboutir à une nouvelle approche plus en phase avec les besoins et les contraintes des différentes parties prenantes de l'organisation. Vous verrez ensuite comment déployer cette approche, notamment au travers de la définition et la mise en place d'une digital workplace reposant sur les quatre grands domaines de la gestion des connaissances que sont la collaboration, le social, la gestion des contenus et l'analyse des contenus. Pour chacun de ces quatre domaines fonctionnels, l'auteur aborde la mise en place de dispositifs spécifiques en se basant sur la plateforme Office 365 et plus particulièrement SharePoint et Yammer.
Les chapitres du livre :
Avant&amp;ndash;propos &amp;ndash;Introduction à la gestion des connaissances &amp;ndash; Gestion des connaissances et digital &amp;ndash; Déployer une digital workplace &amp;ndash; La collaboration &amp;ndash; Déployer la collaboration &amp;ndash; Le social &amp;ndash; Déployer le social &amp;ndash; La gestion des contenus &amp;ndash; Déployer la gestion des contenus &amp;ndash; L'analyse de contenus &amp;ndash; Tirer parti de l'analyse de contenus &amp;ndash; Synthèse et mise en perspective</t>
  </si>
  <si>
    <t>%SITE_CLIENT%/?library_guid=ECBB0025-B46B-4F9B-9311-C2699AF77E64</t>
  </si>
  <si>
    <t xml:space="preserve"> analytics </t>
  </si>
  <si>
    <t xml:space="preserve"> connaissance </t>
  </si>
  <si>
    <t xml:space="preserve"> LNDPDWGC</t>
  </si>
  <si>
    <t xml:space="preserve"> Sitrion </t>
  </si>
  <si>
    <t xml:space="preserve">KM </t>
  </si>
  <si>
    <t>RIIAVUL</t>
  </si>
  <si>
    <t>Intelligence artificielle vulgarisée</t>
  </si>
  <si>
    <t>Le Machine Learning et le Deep Learning par la pratique</t>
  </si>
  <si>
    <t>Aurélien VANNIEUWENHUYZE</t>
  </si>
  <si>
    <t>VANNIEUWENHUYZE, Aurélien</t>
  </si>
  <si>
    <t xml:space="preserve">L'intelligence artificielle est aujourd'hui incontournable. Ce livre a pour objectif de présenter de façon vulgarisée les concepts du Machine Learning et du Deep Learning pour les mettre en application dans des projets basés sur de l'intelligence artificielle, en mettant de côté autant que possible les formules mathématiques et statistiques. Il s'adresse avant tout aux développeurs mais intéressera également toute personne novice en la matière.
Avec une démarche progressive, chaque notion étudiée dans ce livre est illustrée par des cas pratiques écrits en langage Python. Des connaissances dans ce langage sont ainsi un plus.
Après une introduction à l'intelligence artificielle et l'identification des craintes qu'elle suscite, l'auteur propose quelques rappels sur les fondamentaux du langage Python ainsi qu'une révision de certaines notions statistiques pour appréhender au mieux les algorithmes du Machine Learning. Le lecteur peut ensuite mettre en pratique certains de ces algorithmes et découvrir comment donner la faculté à sa machine de prédire des valeurs et de réaliser des classifications. 
Vient ensuite l'étude de l'apprentissage non supervisé et de l'usage des réseaux de neurones qui permet de surcroît au lecteur de découvrir comment les neurosciences ont eu un impact sur l'intelligence artificielle. Le livre se termine avec la réalisation de cas pratiques : un premier mêlant réseau de neurones et parole et un second relatif au premier chatbot.
Des éléments complémentaires sont en téléchargement sur le site www.editions-eni.fr.
Retrouvez le webinaire consacré à l'intelligence artificielle vulgarisée
Grâce à ce webinaire, découvrez l'IA vulgarisée : le machine learning et le deep learning par la pratique
Quizinclus dans 
la version en ligne !
- Testez vos connaissances à l'issue de chaque chapitre
- Validez vos acquis
</t>
  </si>
  <si>
    <t>%SITE_CLIENT%/?library_guid=F20A9917-AA30-44C9-827C-F31C8C034518</t>
  </si>
  <si>
    <t xml:space="preserve"> LNRIIAVUL</t>
  </si>
  <si>
    <t>RI62LINA</t>
  </si>
  <si>
    <t>Maîtrisez l'administration du système (6e édition)</t>
  </si>
  <si>
    <t>Sébastien  ROHAUT</t>
  </si>
  <si>
    <t xml:space="preserve">ROHAUT, Sébastien </t>
  </si>
  <si>
    <t>826 pages</t>
  </si>
  <si>
    <t>Ce livre sur l'administration du système Linux s'adresse à tout informaticien appelé à gérer ce système d'exploitation et désireux d'apprendre ou de consolider des bases acquises sur le terrain.
Quelle que soit la distribution Linux utilisée (que ce soit en entreprise ou à la maison), toutes les méthodes et commandes d'administration de Linux sont présentées et détaillées. Cette nouvelle édition du livre tient compte des dernières évolutions de Linux.
Le livre fait le tour des connaissances nécessaires à l'installation d'une distribution : la gestion des paquetages logiciels, la compilation depuis les sources, les bibliothèques partagées, les principales commandes GNU et les scripts shell, la gestion des disques, systèmes de fichiers et quotas, la mise en place de volumes RAID et LVM, le démarrage et l'arrêt du système et des services avec systemd, l'impression et les tâches d'administration communes dont la gestion des utilisateurs et l'automatisation des tâches, la configuration du réseau et des services de base associés, le noyau et sa compilation, les bases de la sécurité et des firewalls, la configuration de l'environnement graphique, la virtualisation, les containers et le cloud.
Tous les points traités sont agrémentés d'exemples et leur maîtrise fera de vous un administrateur système Linux compétent.</t>
  </si>
  <si>
    <t>%SITE_CLIENT%/?library_guid=17B9FC71-0F2D-4F40-B9BC-CD91399D7D1A</t>
  </si>
  <si>
    <t>RI3HTCSJA</t>
  </si>
  <si>
    <t>Apprenez les langages HTML5, CSS3 et JavaScript pour créer votre premier site web</t>
  </si>
  <si>
    <t>(3e édition)</t>
  </si>
  <si>
    <t xml:space="preserve">Ce livre s'adresse à de grands débutants en développement informatique, qui n'ont jamais programmé avec HTML5, CSS3 et JavaScript. L'auteur guide le lecteur en lui enseignant des méthodes efficaces et actuelles pour créer son premier site web, en partant vraiment de zéro et en allant jusqu'à un niveau suffisant pour qu'il soit ensuite autonome.
Dès le début du livre l'auteur présente un tour d'horizon du développement sur le Web ; les langages côté client et serveur, les formats d'images, les navigateurs… afin que le lecteur comprenne les mécanismes par lesquels le contenu d'une page s'affiche sur un écran. Le chapitre suivant enseigne les règles générales à observer pour développer de manière efficace : lisibilité du code, organisation des dossiers, utilisation des éditeurs de code, référencement… 
Ensuite, l'auteur entre dans le vif du sujet et présente tout d'abord le langage HTML5 qui permet de structurer une page, de disposer les éléments visuels très précisément. Le second langage présenté est le CSS3, qui permet quant à lui d'ajouter des styles, des animations, des effets visuels rendant inutile l'utilisation d'images et permettant d'adapter l'affichage aussi bien sur un téléphone que sur un ordinateur. Pour avoir une bonne connaissance des langages utilisés côté client, le troisième présenté dans ce livre est le JavaScript. C'est ce langage qui va permettre d'ajouter de l'interactivité sur les pages, de faire des comparaisons, de répéter des actions, d'utiliser une base de données côté client…  
Au travers d'exemples concrets et au-delà de l'aspect purement technique de cet apprentissage, l'auteur transmet au lecteur les principales règles de mise en page à respecter pour rendre le site agréable à l'œil, convivial et facile d'utilisation ainsi que les bonnes méthodes de développement et les pièges à éviter. Après la lecture de ce livre, le lecteur pourra créer un site web fonctionnel dont il pourra être fier. 
Des éléments complémentaires sont en téléchargement sur le site www.editions-eni.fr.
 Quizinclus dans 
la version en ligne !
 - Testez vos connaissances à l'issue de chaque chapitre
 - Validez vos acquis
</t>
  </si>
  <si>
    <t>%SITE_CLIENT%/?library_guid=38708979-3350-46F9-8B39-B8DFE00D07A4</t>
  </si>
  <si>
    <t>EPREAJASP</t>
  </si>
  <si>
    <t>Construisez vos applications réactives avec une architecture micro-services en environnement Java EE</t>
  </si>
  <si>
    <t>Hervé LE MORVAN</t>
  </si>
  <si>
    <t>LE MORVAN, Hervé</t>
  </si>
  <si>
    <t>302 pages</t>
  </si>
  <si>
    <t>Ce livre sur le développement d'applications réactives et de streaming s'adresse à toute personne (programmeur, tech lead, architecte&amp;hellip;) amenée à travailler sur un projet basé sur Java Spring (en version 4.5 et 5.0 au moment de l'écriture). Il a pour objectif de donner les connaissances nécessaires pour appréhender les problématiques liées aux nouvelles architectures réactives avec la programmation asynchrone.
Pour profiter pleinement de la lecture de ce livre, il est nécessaire de bien comprendre les mécanismes de Java EE et de la programmation Java en général. Des connaissances de base sur le framework Spring sont également un plus.
L'auteur commence par présenter les architectures hexagonales basées sur le DDD (Domain Driven Design) et la gestion des événements d'une application CQRS utilisant l'Event Sourcing. 
Après un rappel sur ZooKeeper et Kafka, le lecteur est amené à étudier la programmation fonctionnelle et les Streams ainsi que la programmation réseau asynchrone avec Netty. La programmation réactive est ensuite traitée à travers l'utilisation de RxJava, Akka et Reactor avant de détailler l'utilisation des bases de données SQL et Kafka avec Reactor.
L'auteur présente également la programmation des microservices et des applications dans le cloud en se basant sur des applications générées par jHipster.
Tout au long du livre, l'auteur s'appuie sur des exemples concrets d'utilisation. Les éléments nécessaires à la réalisation de ces exemples sont disponibles en téléchargement sur le site www.editions-eni.fr.
Les chapitres du livre :
Avant-propos &amp;ndash; Architectures alternatives &amp;ndash; ZooKeeper et Kafka &amp;ndash; Programmation fonctionnelle et streams &amp;ndash; Programmation réseau asynchrone avec Netty &amp;ndash; Programmation réactive &amp;ndash; Exemples d'applications avec une base SQL &amp;ndash; Librairie Reactor Kafka &amp;ndash; Applications web avec Spring WebFlux &amp;ndash; Microservices Docker et DevOps &amp;ndash; Exemples utilisant le générateur jHipster &amp;ndash; Microservices et applications dans le cloud</t>
  </si>
  <si>
    <t>%SITE_CLIENT%/?library_guid=3C6831D2-3649-4D6F-955E-05F6B1BB11CF</t>
  </si>
  <si>
    <t xml:space="preserve"> Event Sourcing </t>
  </si>
  <si>
    <t xml:space="preserve"> LNEPREAJASP</t>
  </si>
  <si>
    <t xml:space="preserve"> Netty </t>
  </si>
  <si>
    <t>DP3SCRU</t>
  </si>
  <si>
    <t>Une méthode agile pour vos projets (3e édition)</t>
  </si>
  <si>
    <t>Jean-Paul SUBRA</t>
  </si>
  <si>
    <t>SUBRA, Jean-Paul</t>
  </si>
  <si>
    <t xml:space="preserve">Ce livre s'adresse à toute personne souhaitant mettre en application ou travailler avec Scrum. Il a pour objectif de présenter cette méthode agile, la plus utilisée, sous ses aspects théoriques et pratiques afin que les lecteurs disposent des connaissances nécessaires pour la mettre en place lors de leurs futurs projets ou pour occuper efficacement leur rôle, quel qu'il soit, sur un projet Scrum. Cette nouvelle édition est actualisée selon la version du Guide Scrum officiel de novembre 2017.
Après un bref rappel sur les méthodes de gestion de projet traditionnelles (Cascade, Cycle en V) et leurs limites qui ont abouti à la naissance des approches agiles, l'auteur présente des méthodes apparentées à Scrum aussi bien en termes de concepts que d'outils pratiques (Lean Management, Kanban ou bien encore l'eXtreme Programming). 
Dans les chapitres suivants, après avoir fait un tour d'horizon de la méthode Scrum, permettant au lecteur d'en avoir rapidement une vue globale, l'auteur s'attarde sur les spécificités de l'équipe Scrum avec les rôles et responsabilités qui en découlent, puis explore en détail les pratiques Scrum : formuler et ordonner les besoins, planifier et estimer la durée des différentes phases du projet afin d'en construire les plans, gérer le cycle de vie et le suivi du projet et enfin tester ce qui est développé.
En plus de cet apprentissage proprement dit de la méthode, l'auteur a choisi de donner au lecteur des éléments qui l'aideront à aborder la problématique, parfois épineuse, du déploiement de Scrum et de la gestion du changement qui en découle.
Enfin, deux chapitres permettent d'explorer des pistes pour aller plus loin. L'un aborde les outils logiciels qui peuvent être très utiles dans le cadre de la gestion des projets Scrum, l'autre apporte des réponses concrètes à des questions que l'on peut souvent se poser dans la mise en oeuvre pratique de Scrum : Quelles sont les méthodes pour le déployer sur plusieurs équipes ? Quelles sont les différences et complémentarités entre Scrum et Kanban ? Quels rapports entre Scrum et DevOps ? Comment contractualiser avec Scrum ?
Enfin, cet ouvrage se termine par un questionnaire qui permettra au lecteur de vérifier ses connaissances et d'identifier les points qu'il n'aurait pas bien assimilés. Des éléments complémentaires sont en téléchargement sur le site www.editions-eni.fr.
Quizinclus dans 
la version en ligne !
- Testez vos connaissances à l'issue de chaque chapitre
- Validez vos acquis
</t>
  </si>
  <si>
    <t>%SITE_CLIENT%/?library_guid=A1F31608-4192-4625-92B8-7BFEB75B8AF6</t>
  </si>
  <si>
    <t xml:space="preserve"> LNDP3SCRU</t>
  </si>
  <si>
    <t>DP2PILSI</t>
  </si>
  <si>
    <t>Méthode et bonnes pratiques (2e édition)</t>
  </si>
  <si>
    <t>Joël DEMASSON,Jean-Paul POGGIOLI</t>
  </si>
  <si>
    <t>DEMASSON, Joël</t>
  </si>
  <si>
    <t>POGGIOLI, Jean-Paul</t>
  </si>
  <si>
    <t xml:space="preserve">
Ce livre s'adresse aux dirigeants de moyennes et grandes organisations pour la plupart ni informaticiens ni même spécifiquement formés au management des systèmes d'information. Il les accompagne dans l'audit puis le pilotage stratégique de leur système d'information afin de le garder sous contrôle. 
Tout au long de ces pages, les auteurs livrent les étapes d'une méthode d'audit et de pilotage : la 2MSI. 
Cette méthode, qu'ils ont conçue, veut résoudre les difficultés constatées lors de leurs très nombreuses missions de terrain. Elle est fondée sur une matrice de monitoring des systèmes d'information et permet d'apporter des réponses à trois problématiques récurrentes : 
- La complexité non maîtrisée du système d'information. 
- La fragilité de la sécurité du système d'information. 
- L'absence de management des intervenants sur le système d'information. 
La méthode 2MSI propose de regarder le système d'information non comme un tout indescriptible, mais comme un assemblage de vingt et un objets d'étude saisissables et interdépendants. Elle se positionne à la conjonction du stratégique et de l'opérationnel et s'applique donc tout autant à la stratégie, à l'urbanisation qu'au management des systèmes d'information. 
Tout au long des chapitres, de nombreux retours d'expérience illustrent les propos des auteurs, rendant l'ouvrage extrêmement efficace pour reprendre la main sur le système d'information et recouvrer une vision holistique et un management global.
 Quizinclus dans 
la version en ligne !
 - Testez vos connaissances à l'issue de chaque chapitre
 - Validez vos acquis
</t>
  </si>
  <si>
    <t>%SITE_CLIENT%/?library_guid=B36E012C-E200-48BD-99AA-2CBA1F1F86A4</t>
  </si>
  <si>
    <t>RI4SQL</t>
  </si>
  <si>
    <t>Les fondamentaux du langage (avec exercices et corrigés) - (4e édition)</t>
  </si>
  <si>
    <t>Anne-Christine BISSON</t>
  </si>
  <si>
    <t>BISSON, Anne-Christine</t>
  </si>
  <si>
    <t xml:space="preserve">Ce livre sur les fondamentaux du langage SQL s'adresse aux développeurs et informaticiens débutants appelés à travailler avec un Système de Gestion de Bases de Données Relationnelles (SGBDR) pour stocker et manipuler des données. Son objectif est de décrire les ordres principaux les plus utilisés du langage SQL (indépendamment des déclinaisons réalisées par les éditeurs de SGBDR) pour permettre au lecteur de prendre en main rapidement une base de données relationnelle et être capable de créer des tables, de les interroger, de les modifier, d'insérer et de supprimer des lignes.
Le livre débute par un bref historique sur la création de la norme SQL puis présente quelques notions sur le modèle relationnel. Ensuite, chaque chapitre présente une subdivision de SQL : la création et la manipulation des tables puis la gestion des données dans ces tables en incluant les dernières évolutions comme les fonctions de fenêtrage. L'auteur enchaîne avec la sécurité des données et quelques notions de transactions, puis présente la programmation avec quelques éléments de PL/SQL et l'étude des déclencheurs. Le livre se termine en abordant des thèmes un peu plus complexes comme les chargements en masse, les imports et exports de tables, les notions de performances ou encore les objets système.
Les exemples utilisés dans ce livre ont été réalisés avec la version Oracle 19c DB Developer VM, SQL Server 2019 SP1 Developer Edition, MySQL version 8, PostgreSQL en version 12.2 et sont en téléchargement sur le site www.editions-eni.fr.
 Quizinclus dans 
la version en ligne !
 - Testez vos connaissances à l'issue de chaque chapitre
 - Validez vos acquis
</t>
  </si>
  <si>
    <t>%SITE_CLIENT%/?library_guid=27D91CCA-234E-4543-8549-4FBEEA15FA79</t>
  </si>
  <si>
    <t>EIREA</t>
  </si>
  <si>
    <t>Développez le Front End de vos applications web et mobiles avec JavaScript</t>
  </si>
  <si>
    <t>Sébastien CASTIEL</t>
  </si>
  <si>
    <t>CASTIEL, Sébastien</t>
  </si>
  <si>
    <t xml:space="preserve">Ce livre s'adresse aux développeurs qui souhaitent lever la complexité apparente du framework Front End React pour réaliser des applications web et mobiles bien architecturées et aisées à maintenir. Pour bien appréhender la lecture de ce livre, un minimum de connaissances sur le langage JavaScript, et en particulier sur les nouveautés apportées par ES2015, est un plus.
L'auteur commence par présenter les fonctionnalités natives de React avant d'expliquer comment la bibliothèque Redux permet de structurer et développer des applications plus complexes, notamment grâce aux apports de Redux Saga. Puis le lecteur étudie le développement mobile avec React Native, en détaillant notamment la mise en place de listes ou de la navigation. 
Dans la suite du livre, l'auteur poursuit avec des notions plus avancées du développement avec React telles que le routage, la gestion de formulaires, les problématiques de sécurité ou l'utilisation de Firebase pour l'authentification ou le stockage de données distantes. L'auteur présente également GraphQL comme alternative à Firebase pour permettre l'appel à une API.
Dans les derniers chapitres, le lecteur trouvera les informations nécessaires pour développer des composants plus faciles à maintenir grâce aux hooks, ainsi que des pistes pour apprendre à tester une application développée avec React et Redux.
Tout au long du livre, les notions présentées sont accompagnées d'exemples concrets que le lecteur pourra mettre en pratique au fil de sa lecture. Des éléments complémentaires sont en téléchargement sur le site www.editions-eni.fr.
Quizinclus dans 
la version en ligne !
- Testez vos connaissances à l'issue de chaque chapitre
- Validez vos acquis
</t>
  </si>
  <si>
    <t>%SITE_CLIENT%/?library_guid=8B4E8D84-4C1B-4068-BF4C-FF3606274A7D</t>
  </si>
  <si>
    <t xml:space="preserve"> front</t>
  </si>
  <si>
    <t xml:space="preserve"> Graphql </t>
  </si>
  <si>
    <t xml:space="preserve"> LNEIREA</t>
  </si>
  <si>
    <t xml:space="preserve"> react native </t>
  </si>
  <si>
    <t xml:space="preserve"> Redux </t>
  </si>
  <si>
    <t xml:space="preserve">end </t>
  </si>
  <si>
    <t>DP2RGPD</t>
  </si>
  <si>
    <t>Le comprendre et le mettre en oeuvre (2e édition) - (retours d'expérience pour les DPO...)</t>
  </si>
  <si>
    <t>Pierre BEGASSE,Jacques FOUCAULT,Loïc PANHALEUX,Dominique RENAUD</t>
  </si>
  <si>
    <t>BEGASSE, Pierre</t>
  </si>
  <si>
    <t>FOUCAULT, Jacques</t>
  </si>
  <si>
    <t>PANHALEUX, Loïc</t>
  </si>
  <si>
    <t>RENAUD, Dominique</t>
  </si>
  <si>
    <t xml:space="preserve">L’économie numérique, au coeur de la croissance et de la compétitivité des entre¬prises, repose en grande partie sur la confiance des clients et des citoyens. Cette confiance ne peut être accordée ou conservée que si les entreprises, les adminis¬trations se comportent de manière loyale et transparente dans le traitement des données personnelles. Le Règlement Général sur la Protection des Données (RGPD) apporte un cadre permettant l’instauration de cette confiance.
Ce livre présente une méthode, des outils et des exemples, adressés aux personnes ayant en charge la mise en oeuvre du règlement, qu’elles soient DPO, responsable administratif et financier, responsable des ressources humaines, responsable informatique, chef de projet, etc. Cette nouvelle édition rend compte de l’évolution du droit en vigueur, présente les évolutions techniques et organisationnelles et permet aux auteurs de partager leurs retours d’expé¬rience acquis auprès des organisations.
Le lecteur commence par appréhender le règlement avec une approche permet¬tant d’en comprendre les éléments structurants puis découvre comment mettre en place un système opérationnel de management des données à caractère personnel qui permet aux entreprises de respecter les exigences du RGPD et de pouvoir le démontrer.
Les auteurs présentent ensuite les mesures de sécurité des données à carac¬tère personnel en détaillant notamment les mesures techniques et organisa¬tionnelles qu’un responsable de traitement doit mettre en oeuvre. Les relations contractuelles du responsable de traitement avec les éventuels sous-traitants sont également étudiées. Un chapitre relatif à la transmission des données présente les indications du RGPD sur la réglementation liée aux transferts de données vers des pays tiers ou à des organisations internationales.
Pour finir, le contrôle de la CNIL ainsi que les sanctions applicables en cas de violation du RGPD font l’objet de chapitres dédiés.
À l’issue de la lecture de ce livre, le lecteur sera en mesure de comprendre que le RGPD ne doit pas être perçu comme une contrainte mais comme un vecteur d’accompagnement à la transition numérique de l’entreprise.
Quizinclus dans 
la version en ligne !
- Testez vos connaissances à l'issue de chaque chapitre
- Validez vos acquis
</t>
  </si>
  <si>
    <t>%SITE_CLIENT%/?library_guid=D7EE4B03-099B-443F-9F56-625AD889C77C</t>
  </si>
  <si>
    <t xml:space="preserve"> LNDP2RGPD</t>
  </si>
  <si>
    <t xml:space="preserve">livre RGPD </t>
  </si>
  <si>
    <t>CE6C1LIN</t>
  </si>
  <si>
    <t>Préparation à la certification LPIC-1 (examens LPI 101 et LPI 102) - [6e édition]</t>
  </si>
  <si>
    <t>Les examens LPI 101 et LPI 102 sont les deux examens qui permettent d'obtenir la certification LPIC-1 "Certification Professionnelle Linux Administrateur". Ce programme de certification du Linux Professional Institute est reconnu par les recruteurs qui voient dans cette certification un prérequis à l'embauche ou à l'accession à un poste d'administrateur.
Les examens LPI 101 et 102 prouvent aux professionnels que vous maîtrisez les bases de l'administration système Linux quelle que soit la distribution : l'installation et la configuration complète d'un poste de travail ou d'un serveur (physique, virtuel ou sur le cloud) et de tous les services essentiels associés, tant systèmes que réseaux. Cette nouvelle édition du livre tient compte des dernières nouveautés Linux.
Pour vous aider à préparer efficacement cette certification, ce livre couvre tous les objectifs officiels de la dernière version de l'examen (révision 5), tant d'un point de vue théorique que d'un point de vue pratique. Il a été rédigé en français (il ne s'agit pas d'une traduction) par un formateur professionnel reconnu, Ingénieur Système et certifié Linux.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contrôler et identifier vos ultimes lacunes. A vous de juger quand vous serez prêt pour l'examen final !</t>
  </si>
  <si>
    <t>%SITE_CLIENT%/?library_guid=FF41B55D-18C7-4BBF-8021-54533AB3E222</t>
  </si>
  <si>
    <t xml:space="preserve"> LNCE6C1LIN</t>
  </si>
  <si>
    <t>EI35.1POWAW</t>
  </si>
  <si>
    <t>Administration de postes clients Windows (3e édition)</t>
  </si>
  <si>
    <t>Julien MUSY</t>
  </si>
  <si>
    <t>MUSY, Julien</t>
  </si>
  <si>
    <t xml:space="preserve">
Ce livre s'adresse bien sûr aux administrateurs systèmes Windows, mais également à tous ceux qui  souhaitent administrer et gérer un parc informatique en entreprise avec le  langage de script PowerShell. Cette troisième édition de l'ouvrage est basée  sur la version 5.1 de Windows PowerShell (mais est compatible avec la  dernière version PowerShell 7) et l'auteur présente l'administration de postes  clients sous Windows 10. Les opérations d'administration décrites sont  également compatibles avec Windows 8.1 mais aussi en grande majorité  avec Windows 7. Les nom&amp;shy;breux exemples proposés vous permettront de  développer vos propres scripts afin d'automatiser de nombreuses tâches  administratives et d'aug&amp;shy;menter la productivité et l'efficacité de vos actions  quotidiennes. 
Après un rappel des commandelettes PowerShell de base  sur la manipu&amp;shy;lation de ressources (fichiers, registres, certificats,  etc.), l'auteur décrit de nombreuses cmdlets permettant d'administrer le  système d'exploitation Windows (incluant ses paramètres et la sécurité),  mais aussi la gestion des logiciels ou encore celle des périphériques connectés à l'ordinateur (réseaux, stockage, imprimantes). 
Un chapitre est dédié à la recherche et la collecte  d'informations : re&amp;shy;cherche de fichiers, variables d'environnement mais  aussi exploitation de WMI pour la récupération des innombrables informations  qui peuvent être utilisées pour monter des structures conditionnelles dans les  scripts, ou plus simplement pour auditer des postes de travail. 
L'auteur développe également l'installation  d'applications via le gestion&amp;shy;naire de paquets qui facilite la  préparation des postes de travail dans un milieu professionnel.  L'administration à distance des postes clients avec la fonctionnalité  PowerShell Remoting est décrite, permettant ainsi aux administrateurs  d'envoyer des commandes, mais aussi des scripts sur un ou plusieurs ordinateurs  distants. 
La partie scripting n'est pas oubliée : l'auteur  présente le développement et le débogage de scripts dans Windows PowerShell  ISE, mais aussi le déploiement de scripts par GPO. De nombreux  conseils et recommanda&amp;shy;tions sont décrits, comme l'utilisation de fichiers XML  pour stocker les infor&amp;shy;mations relatives aux différents environnements  d'exécution des scripts. 
Les scripts présentés dans le livre sont en  téléchargement sur le site www.editions-eni.fr et peuvent être adaptés à votre  infrastructure.
Quizinclus dans 
la version en ligne !
- Testez vos connaissances à l'issue de chaque chapitre
- Validez vos acquis
</t>
  </si>
  <si>
    <t>%SITE_CLIENT%/?library_guid=59DCDDB8-A491-4156-9345-700618A01306</t>
  </si>
  <si>
    <t xml:space="preserve"> LNEI35.1POWAW</t>
  </si>
  <si>
    <t xml:space="preserve"> OneGet </t>
  </si>
  <si>
    <t>EILAR</t>
  </si>
  <si>
    <t>Un framework efficace pour développer vos applications PHP</t>
  </si>
  <si>
    <t>Raphaël HUCHET</t>
  </si>
  <si>
    <t>HUCHET, Raphaël</t>
  </si>
  <si>
    <t>Ce livre s'adresse aux développeuses et développeurs qui souhaitent découvrir Laravel et acquérir des bases solides pour être autonomes dans le développement d'applications avec ce framework. Pour l'apprécier, il est conseillé d'avoir un minimum de connaissances sur les concepts de base du langage PHP ou d'un autre langage orienté objet.
L'auteur commence par détailler la préparation de l'environnement de développement. Ensuite, les éléments clés du développement avec Laravel sont étudiés et agrémentés d'exemples : la création de routes, l'utilisation des vues, le mapping objet-relationnel avec l'ORM Eloquent, la mise en place de contrôleurs, le filtrage avec les middlewares ou encore le traitement des données d'un formulaire. Vous apprendrez également à mettre en place un système d'authentification et à gérer les autorisations, à utiliser les sessions et les files d'attentes et à planifier l'envoi d'email. Pour finir, l'auteur traite la mise en place de tests automatisés, l'intégration de composants ou le recours à des fonctions assistantes avant de conclure par le déploiement en production de l'application développée.
&amp;Agrave; l'issue de la lecture de ce livre, le lecteur sera en mesure de développer des applications PHP robustes et fiables avec Laravel.
Les chapitres du livre :
Avant-propos &amp;ndash; Installation &amp;ndash; Premiers pas &amp;ndash; Créer des routes &amp;ndash; Utiliser des vues &amp;ndash; Eloquent ORM &amp;ndash; Organiser grâce aux contrôleurs &amp;ndash; Filtrer et décorer avec les middlewares &amp;ndash; Traiter des formulaires &amp;ndash; Authentification et autorisations &amp;ndash; Les sessions et le cache &amp;ndash; Les files d'attente &amp;ndash; Envoyer des e-mails &amp;ndash; Tests automatisés Créer et utiliser des composants &amp;ndash; Assistants &amp;ndash; Déployer un site en production</t>
  </si>
  <si>
    <t>%SITE_CLIENT%/?library_guid=4D5EB471-EE90-42DF-82F6-DECC12385592</t>
  </si>
  <si>
    <t xml:space="preserve"> helpers </t>
  </si>
  <si>
    <t xml:space="preserve"> LNEILAR</t>
  </si>
  <si>
    <t>DP3SEC</t>
  </si>
  <si>
    <t>Etat de l'art et Bonnes Pratiques (3ième édition)</t>
  </si>
  <si>
    <t>Jean-François CARPENTIER</t>
  </si>
  <si>
    <t>CARPENTIER, Jean-François</t>
  </si>
  <si>
    <t xml:space="preserve">Ce livre sur la sécurité informatique dans la petite entreprise (PME) s'adresse aux administrateurs systèmes et réseaux et plus généralement à toute personne appelée à participer à la gestion de l'outil informatique dans ce contexte (chef d'entreprise, formateur...).
L'auteur identifie les risques qui rendent l'entreprise vulnérable : menaces externes (Internet) ou internes, logiciels malveillants et attaques affectant le système d'information. Il présente les contraintes en termes de compétitivité et vis-à-vis de la conformité aux réglementations qui imposent aux responsables d'entreprise de protéger leurs données stockées ou en transfert. Comme aujourd'hui le système d'information s'étend largement hors des frontières de l'entreprise, cette nouvelle édition du livre tient compte des nouveaux modèles technologiques que sont l'utilisation des terminaux mobiles de type Smartphone, le Cloud Computing et les Objets Communiquants qui imposent la mise en oeuvre de nouvelles stratégies de protection. 
Pour chaque sujet l'auteur reprend l'inventaire des risques, détaille des solutions efficaces à mettre en oeuvre ou propose des recommandations pertinentes en rapport avec la criticité des informations, le contexte de l'entreprise et sa taille. En effet, différentes technologies existent tant sur la partie système que réseau et demandent à être gérées à l'aide de pratiques simples et d'un minimum de bon sens pour garantir l'intégrité, la confidentialité, la disponibilité des données et des applications. 
Sensibiliser le lecteur à tous ces aspects de la sécurité l'aidera à mieux maîtriser les outils dont il dispose notamment pour la gestion des accès aux serveurs, aux postes de travail, aux terminaux mobiles. Les recommandations décrites dans ce livre couvrent les domaines du réseau, du système, de la sauvegarde et aussi les solutions de reprise du système d'information pour les activités métier.
La survie de l'entreprise est à la mesure des précautions mises en oeuvre et de la connaissance des nouvelles technologies.
Les chapitres du livre :
Avant-propos &amp;ndash; Généralités sur la sécurité informatique &amp;ndash; La sécurité dans   l'entreprise - Le réseau &amp;ndash; La sécurité dans l'entreprise - Les systèmes &amp;ndash;   Mobilité et sécurité &amp;ndash; La sécurité des données &amp;ndash; Le plan de secours informatique   &amp;ndash; Le Cloud Computing &amp;ndash; Internet des objets ou Internet of Things &amp;ndash; Annexe
Quizinclus dans 
la version en ligne !
- Testez vos connaissances à l'issue de chaque chapitre
- Validez vos acquis
</t>
  </si>
  <si>
    <t>%SITE_CLIENT%/?library_guid=90E32199-93D9-494E-8CD4-3978D73DA4AE</t>
  </si>
  <si>
    <t xml:space="preserve"> kerberos </t>
  </si>
  <si>
    <t xml:space="preserve"> LNDP3SEC</t>
  </si>
  <si>
    <t>DPCLMO</t>
  </si>
  <si>
    <t>Quel modèle pour quelle utilisation ? Un état de l'art et des bonnes pratiques</t>
  </si>
  <si>
    <t>Marc  ISRAEL</t>
  </si>
  <si>
    <t xml:space="preserve">ISRAEL, Marc </t>
  </si>
  <si>
    <t>291 pages</t>
  </si>
  <si>
    <t>Le cloud est très souvent utilisé sans vraiment que l'on s'en rende compte. Cependant, il n'est ni la panacée à tous les défis des entreprises, ni le démon qui ouvre la porte à tous les risques sécuritaires. Dans ce livre qui s'adresse aux dirigeants ou aux directeurs des systèmes d'information, l'auteur apporte un éclairage teinté d'expérience sur les questions et les réponses à apporter pour utiliser le cloud avec succès.
Dans le premier chapitre, après avoir défini ce qu'est le cloud, l'auteur passe en revue ses principales caractéristiques, les différents modèles de services (IaaS, PaaS et SaaS) ainsi que les différents types de cloud (privé, hybride et public). Il en identifie ensuite les limites et les contraintes, notamment en termes de sécurité, avant de tordre le cou aux nombreuses « légendes urbaines » qui semblent perdurer à son sujet.
Avec le Règlement Général sur la Protection des Données (RGPD) qui entrera en vigueur en mai 2018 en Europe, la question de la protection des données et de leur sécurité dans le cloud n'a jamais été autant d'actualité. Un chapitre entier est ainsi consacré aux questions juridiques et légales, principalement liées à la confidentialité, à la propriété intellectuelle ou encore à la notion de responsabilité, qui sont souvent éludées ou négligées.
Enfin, les trois derniers chapitres sont consacrés plus particulièrement à la mise en oeuvre du cloud en entreprise. L'auteur livre au lecteur les informations nécessaires pour mener à bien ce changement : quelles sont les bonnes pratiques ? Comment obtenir la collaboration et l'engagement des employés ? Quels sont les projets d'entreprise pouvant bénéficier du cloud ?... 
Pratique et pragmatique, ce livre apporte une vision à 360 degrés du cloud et est émaillé de nombreuses références qui permettront au lecteur d'approfondir certains sujets comme le RGPD ou les nouveaux métiers du cloud.
Les chapitres du livre :
Avant-propos &amp;ndash; Le cloud, cette belle nébuleuse &amp;ndash; Limites et contraintes du cloud &amp;ndash; Légendes urbaines &amp;ndash; Législation &amp;ndash; Bonnes pratiques &amp;ndash; Chances et opportunités &amp;ndash; Et maintenant, on fait quoi ? &amp;ndash; Conclusion &amp;ndash; Annexes</t>
  </si>
  <si>
    <t>%SITE_CLIENT%/?library_guid=A1DC1F9A-5365-4C79-B4F3-C936502B757A</t>
  </si>
  <si>
    <t xml:space="preserve"> LNDPCLMO</t>
  </si>
  <si>
    <t>AT103DS</t>
  </si>
  <si>
    <t>3ds Max 2010 - Livre de référence</t>
  </si>
  <si>
    <t>AT12AUT</t>
  </si>
  <si>
    <t>AutoCAD 2012 - Tous les outils et fonctionnalités avancées</t>
  </si>
  <si>
    <t>AT12BEAUT</t>
  </si>
  <si>
    <t>AutoCAD - pour les bureaux d'études</t>
  </si>
  <si>
    <t>AT12SOL</t>
  </si>
  <si>
    <t>SolidWorks 2012 - Livre de référence</t>
  </si>
  <si>
    <t>AT13ARC</t>
  </si>
  <si>
    <t>ArchiCAD 13 - Livre de référence</t>
  </si>
  <si>
    <t>AT8SKE</t>
  </si>
  <si>
    <t>SketchUp 8 - version gratuite et Pro</t>
  </si>
  <si>
    <t>CE07EXCS</t>
  </si>
  <si>
    <t>Exchange Server 2007 - examen MCTS 70-236</t>
  </si>
  <si>
    <t>CE08R2HYP</t>
  </si>
  <si>
    <t>Hyper-V - avec Windows Server 2008 R2 (examen MCTS 70-659)</t>
  </si>
  <si>
    <t>CE08WINIR</t>
  </si>
  <si>
    <t>Windows Server 2008 - MCTS 70-642 - Configuration d'une infrastructure réseau</t>
  </si>
  <si>
    <t>CE08WINS</t>
  </si>
  <si>
    <t>Windows Server 2008 - Administration - Préparation à la certification MCITP 70-646</t>
  </si>
  <si>
    <t>CE10EXCS</t>
  </si>
  <si>
    <t>Exchange Server 2010 - Préparation à la certification MCTS 70-662</t>
  </si>
  <si>
    <t>CE208WINAD</t>
  </si>
  <si>
    <t>Windows Server 2008 et 2008 R2 - MCTS 70-640 - Infrastructure Active Directory (2e éd.)</t>
  </si>
  <si>
    <t>CE2VIWIN</t>
  </si>
  <si>
    <t xml:space="preserve">Windows Vista - MCTS 70-620 - Installation et configuration </t>
  </si>
  <si>
    <t>CE7WIN</t>
  </si>
  <si>
    <t>Windows 7 - Configuration - Préparation à l'examen MCTS 70-680</t>
  </si>
  <si>
    <t>CE7WINA</t>
  </si>
  <si>
    <t>Windows 7 - Administrateur de postes de travail (examen MCITP 70-686)</t>
  </si>
  <si>
    <t>CE7WINTS</t>
  </si>
  <si>
    <t>Windows 7 - Technicien Support (examen MCITP 70-685)</t>
  </si>
  <si>
    <t>CMO07EXC</t>
  </si>
  <si>
    <t>Excel 2007 - Préparation à l'examen MCAS 77-602</t>
  </si>
  <si>
    <t>CMO07WOR</t>
  </si>
  <si>
    <t>Word 2007 - Préparation à l'examen MCAS 77-601</t>
  </si>
  <si>
    <t>DPBAS</t>
  </si>
  <si>
    <t>Base de données et Objets - Méta-modèles de collaborat° pour des solut° logicielles perform.</t>
  </si>
  <si>
    <t>DPCMM</t>
  </si>
  <si>
    <t>Modèles CMMI v. 1.3 - Manuel d'utilisation à l'usage des professionnels des SI</t>
  </si>
  <si>
    <t>DPGRE</t>
  </si>
  <si>
    <t>Green IT - Gérez la consommation d'énergie de vos systèmes informatiques</t>
  </si>
  <si>
    <t>EI07SHA</t>
  </si>
  <si>
    <t>SharePoint 2007 - Développement et déploiement de composants</t>
  </si>
  <si>
    <t>EI08casp</t>
  </si>
  <si>
    <t>ASP.NET avec C# - sous Visual Studio 2008</t>
  </si>
  <si>
    <t>EI08R2SQL</t>
  </si>
  <si>
    <t>SQL Server 2008 R2 - pour une solution de Business Intelligence</t>
  </si>
  <si>
    <t>EI08TFS</t>
  </si>
  <si>
    <t>Team Foundation Server (TFS) - Gestion du cycle de vie des applications</t>
  </si>
  <si>
    <t>EI08TSE</t>
  </si>
  <si>
    <t>TSE 2008 - Terminal Server Edition - Clients légers : Architecture et Implémentation</t>
  </si>
  <si>
    <t>EI08VASP</t>
  </si>
  <si>
    <t>ASP.NET avec VB.NET - sous Visual Studio 2008</t>
  </si>
  <si>
    <t>EI08WINS</t>
  </si>
  <si>
    <t>Windows Server 2008 - Administration avancée</t>
  </si>
  <si>
    <t>EI10CASP</t>
  </si>
  <si>
    <t>ASP.NET 4 avec C# sous Visual Studio 2010 - Applications Web</t>
  </si>
  <si>
    <t>EI10SHA</t>
  </si>
  <si>
    <t>SharePoint 2010 - Développez en .NET pour personnaliser SharePoint</t>
  </si>
  <si>
    <t>EI10SHAD</t>
  </si>
  <si>
    <t>SharePoint Designer 2010 - Personnalisation et gestion de l'informat° de vos sites SharePoint</t>
  </si>
  <si>
    <t>EI10TFS</t>
  </si>
  <si>
    <t>TFS 2010 - La plate-forme de gestion du cycle de vie des applications</t>
  </si>
  <si>
    <t>EI10VIAL</t>
  </si>
  <si>
    <t>Visual Studio 2010 ALM - Mise en place de tests logiciels</t>
  </si>
  <si>
    <t>EI208R2HYP</t>
  </si>
  <si>
    <t>Hyper-V et SC VMM - Virtualisation sous Windows Server 2008 R2 [2ième édition]</t>
  </si>
  <si>
    <t>EI208R2RDS</t>
  </si>
  <si>
    <t>Services RDS de Windows Server 2008 R2 - Architecture et implémentation [2ième édition]</t>
  </si>
  <si>
    <t>EI208R2WINS</t>
  </si>
  <si>
    <t>Windows Server 2008 R2 - Administration avancée [2ième édition]</t>
  </si>
  <si>
    <t>EI208STR</t>
  </si>
  <si>
    <t>Les stratégies de groupe (GPO) - sous Windows Server 2008 et 2008 R2 (2ième édition)</t>
  </si>
  <si>
    <t>EI2CSS</t>
  </si>
  <si>
    <t>Des CSS au DHTML - JavaScript appliqué aux feuilles de style</t>
  </si>
  <si>
    <t>EI2GWT</t>
  </si>
  <si>
    <t>GWT - Développez des Applications Internet Riches en Java</t>
  </si>
  <si>
    <t>EI2POW</t>
  </si>
  <si>
    <t>Windows PowerShell (v1 et 2) - Guide de référence pour l'administration système</t>
  </si>
  <si>
    <t>EI2STRU</t>
  </si>
  <si>
    <t>Struts 2 - Le framework de développement d'applications Java EE</t>
  </si>
  <si>
    <t>EI2VOIP</t>
  </si>
  <si>
    <t>VoIP et ToIP - Asterisk - La téléphonie IP d'entreprise [2ième édition]</t>
  </si>
  <si>
    <t>EI3.5ADOL</t>
  </si>
  <si>
    <t>ADO.NET 3.5 et LINQ - Accès aux données avec Visual Studio 2008</t>
  </si>
  <si>
    <t>EI3XISAPB</t>
  </si>
  <si>
    <t>SAP BusinessObjects Enterprise XI 3.x - Installation et administration</t>
  </si>
  <si>
    <t>EI4JBOS</t>
  </si>
  <si>
    <t>JBoss - Développement, déploiement et sécurisation d'applications JEE</t>
  </si>
  <si>
    <t>EI4SIL</t>
  </si>
  <si>
    <t>Silverlight - Développez des applications riches universelles [2ième édition]</t>
  </si>
  <si>
    <t>EI4VMVS</t>
  </si>
  <si>
    <t>VMware vSphere 4 - Mise en place d'une infrastructure virtuelle</t>
  </si>
  <si>
    <t>EI4XDCIT</t>
  </si>
  <si>
    <t>Citrix XenDesktop v 4 - Virtualisation du poste de travail</t>
  </si>
  <si>
    <t>EI5VMVI</t>
  </si>
  <si>
    <t>VMware View - Virtualisation des postes de travail</t>
  </si>
  <si>
    <t xml:space="preserve"> LNEI4DES</t>
  </si>
  <si>
    <t>EI5XACIT</t>
  </si>
  <si>
    <t>Citrix XenApp 5 - Concepts et mise en œuvre de la virtualisation d'applications</t>
  </si>
  <si>
    <t>EI7PWIN</t>
  </si>
  <si>
    <t>Windows Phone 7 - Développez avec Visual Studio, Silverlight et XNA</t>
  </si>
  <si>
    <t>EI7WINS</t>
  </si>
  <si>
    <t>Windows 7 - Sécurité</t>
  </si>
  <si>
    <t>EIDIRA</t>
  </si>
  <si>
    <t>DirectAccess - Mobilité et nomadisme, mise en oeuvre de la solution Microsoft</t>
  </si>
  <si>
    <t>EIDOJ</t>
  </si>
  <si>
    <t>Dojo - Le framework JavaScript pour le développement rapide d'applications Web</t>
  </si>
  <si>
    <t>EIFLE</t>
  </si>
  <si>
    <t>Flex - Mise en œuvre d'applications professionnelles</t>
  </si>
  <si>
    <t>EIJSF</t>
  </si>
  <si>
    <t>Java Server Faces (JSF) avec Eclipse - Conception d'applications web</t>
  </si>
  <si>
    <t>EIJUN</t>
  </si>
  <si>
    <t>JUnit - Mise en oeuvre pour automatiser les tests en Java</t>
  </si>
  <si>
    <t>EIMAG</t>
  </si>
  <si>
    <t>Magento - Réalisez des développements professionnels avec PHP</t>
  </si>
  <si>
    <t>EIORA</t>
  </si>
  <si>
    <t>Oracle - Exploitation de bases de données en environnement de production sous Unix</t>
  </si>
  <si>
    <t>EIPHP</t>
  </si>
  <si>
    <t>PHP - Améliorez la performance de vos applications</t>
  </si>
  <si>
    <t>EIR7WIN</t>
  </si>
  <si>
    <t>Registre Windows 7 - architecture, administration, script, réparation, personnalisation...</t>
  </si>
  <si>
    <t>EIRVIWIN</t>
  </si>
  <si>
    <t>Registre Windows Vista - architecture, administration, script, réparation, personnalisation, optimisation...</t>
  </si>
  <si>
    <t>EISAM</t>
  </si>
  <si>
    <t>SAMBA - Intégrez un serveur de fichiers Open Source à votre réseau d'entreprise</t>
  </si>
  <si>
    <t>EISYM</t>
  </si>
  <si>
    <t>Symfony et CodeIgniter - Le développement rapide d'applications web en PHP</t>
  </si>
  <si>
    <t>EIVST</t>
  </si>
  <si>
    <t>VSTO - Guide du développeur : personnaliser et étendre MS Office</t>
  </si>
  <si>
    <t>EIVWINS</t>
  </si>
  <si>
    <t>Windows Vista - Sécurité</t>
  </si>
  <si>
    <t>EIZEN</t>
  </si>
  <si>
    <t>Zend Framework et PHP - Programmation par composants</t>
  </si>
  <si>
    <t>EP07SCCM</t>
  </si>
  <si>
    <t>SCCM 2007 (System Center Configuration Manager) - Concepts et mise en oeuvre</t>
  </si>
  <si>
    <t>EP09BIZ</t>
  </si>
  <si>
    <t>BizTalk Server 2009 - Mise en oeuvre opérationnelle</t>
  </si>
  <si>
    <t>EP3NAG</t>
  </si>
  <si>
    <t>NAGIOS au cœur de la supervision Open Source - De l'installation à l'optimisation</t>
  </si>
  <si>
    <t>EPABA</t>
  </si>
  <si>
    <t>ABAP Web Dynpro - Le développement d'applications Web sous SAP NetWeaver</t>
  </si>
  <si>
    <t>EPAPEX</t>
  </si>
  <si>
    <t>Oracle APEX - Développement rapide d'applications web pour Oracle</t>
  </si>
  <si>
    <t>EPASCIS</t>
  </si>
  <si>
    <t>Cisco ASA - Mise en oeuvre et configuration de base des boîtiers de sécurité ASA</t>
  </si>
  <si>
    <t>EPDEVJEE</t>
  </si>
  <si>
    <t>Développements n-tiers - avec Java EE</t>
  </si>
  <si>
    <t>EPPEN</t>
  </si>
  <si>
    <t>Pentaho - Mise en place d'une solution Open Source de Business Intelligence</t>
  </si>
  <si>
    <t>EPPROAS</t>
  </si>
  <si>
    <t>RPG et CL - Maîtrisez la programmation sur AS/400</t>
  </si>
  <si>
    <t>EPSRCIS</t>
  </si>
  <si>
    <t>Cisco - La sécurité des réseaux</t>
  </si>
  <si>
    <t>EPTAL</t>
  </si>
  <si>
    <t>Talend Open Studio - Mettre en oeuvre une solution d'intégration de données</t>
  </si>
  <si>
    <t>EPWINAP</t>
  </si>
  <si>
    <t>Windows Azure Platform - Développez, déployez et administrez pour le Cloud Microsoft</t>
  </si>
  <si>
    <t>EPZIM</t>
  </si>
  <si>
    <t>Zimbra - Messagerie collaborative d'entreprise Open source</t>
  </si>
  <si>
    <t>MB2.0W</t>
  </si>
  <si>
    <t>Du Web 2.0 au Web x.0 - Utilisation et évolution des services web pour l'entreprise</t>
  </si>
  <si>
    <t>MBCM</t>
  </si>
  <si>
    <t>Content Marketing - Image, notoriété... : boostez votre webmarketing par le contenu</t>
  </si>
  <si>
    <t>MBORES</t>
  </si>
  <si>
    <t>Réseaux sociaux - Optimisez votre ROI</t>
  </si>
  <si>
    <t>State</t>
  </si>
  <si>
    <t>Strategy</t>
  </si>
  <si>
    <t xml:space="preserve"> Template Method</t>
  </si>
  <si>
    <t>Visitor</t>
  </si>
  <si>
    <t>MS10EXC</t>
  </si>
  <si>
    <t>Excel 2010 - Préparation à l'examen Microsoft® Office Specialist (77-882)</t>
  </si>
  <si>
    <t>MS10EXCE</t>
  </si>
  <si>
    <t>Excel 2010 Expert - Préparation à l'examen Microsoft® Office Specialist (77-888)</t>
  </si>
  <si>
    <t>MS10POW</t>
  </si>
  <si>
    <t>PowerPoint 2010 - Préparation à l'examen Microsoft® Office Specialist (77-883)</t>
  </si>
  <si>
    <t>MS10WOR</t>
  </si>
  <si>
    <t>Word 2010 - Préparation à l'examen Microsoft® Office Specialist (77-881)</t>
  </si>
  <si>
    <t>MS10WORE</t>
  </si>
  <si>
    <t>Word 2010 Expert - Préparation à l'examen Microsoft® Office Specialist (77-887)</t>
  </si>
  <si>
    <t>OS10EXCPOW</t>
  </si>
  <si>
    <t>Excel 2010 et PowerPivot - L'analyse de données simple et efficace</t>
  </si>
  <si>
    <t>OS10OFF</t>
  </si>
  <si>
    <t>Word, Excel, PowerPoint, Outlook, Access et OneNote - Exploitez la puissance d'Office 2010</t>
  </si>
  <si>
    <t>OS11MAP</t>
  </si>
  <si>
    <t>MapInfo Professional® - version 11</t>
  </si>
  <si>
    <t>OS3.4ALF</t>
  </si>
  <si>
    <t>Alfresco 3.4 - Travail collaboratif et GED avec la plate-forme Share</t>
  </si>
  <si>
    <t>OS3CMWORP</t>
  </si>
  <si>
    <t>WordPress 3 - un CMS pour créer votre site web</t>
  </si>
  <si>
    <t>OW2.5JOO</t>
  </si>
  <si>
    <t>Joomla! 2.5 - Créez et administrez vos sites Web</t>
  </si>
  <si>
    <t>OW7DRU</t>
  </si>
  <si>
    <t>Drupal 7 - Concevoir et administrer vos sites web</t>
  </si>
  <si>
    <t>OWEXTWOR</t>
  </si>
  <si>
    <t>WordPress - Les meilleures extensions</t>
  </si>
  <si>
    <t>OWPRE</t>
  </si>
  <si>
    <t>PrestaShop - Créer un site de e-commerce</t>
  </si>
  <si>
    <t>RB03ACC</t>
  </si>
  <si>
    <t>Access 2003 - Livre de référence</t>
  </si>
  <si>
    <t>Excel 2003 - Livre de référence</t>
  </si>
  <si>
    <t>RB03OUT</t>
  </si>
  <si>
    <t>Outllok 2003 - Livre de référence</t>
  </si>
  <si>
    <t>RB03POW</t>
  </si>
  <si>
    <t>PowerPoint 2003 - Livre de référence</t>
  </si>
  <si>
    <t>RB03WOR</t>
  </si>
  <si>
    <t>Word 2003 - Livre de référence</t>
  </si>
  <si>
    <t>RB07ACC</t>
  </si>
  <si>
    <t>Access 2007 - Livre de référence</t>
  </si>
  <si>
    <t>RB07EXC</t>
  </si>
  <si>
    <t>Excel 2007 - Livre de référence</t>
  </si>
  <si>
    <t>RB07OUT</t>
  </si>
  <si>
    <t>Outlook 2007 - Livre de référence</t>
  </si>
  <si>
    <t>RB07POW</t>
  </si>
  <si>
    <t>PowerPoint 2007 - Livre de référence</t>
  </si>
  <si>
    <t>RB07PRO</t>
  </si>
  <si>
    <t>Project 2007 - Version Standard</t>
  </si>
  <si>
    <t>RB07PUB</t>
  </si>
  <si>
    <t>Publisher 2007 - Livre de référence</t>
  </si>
  <si>
    <t>RB07VIS</t>
  </si>
  <si>
    <t>Visio 2007 - Livre de référence</t>
  </si>
  <si>
    <t>RB07WOR</t>
  </si>
  <si>
    <t>Word 2007 - Livre de référence</t>
  </si>
  <si>
    <t>RB10ACC</t>
  </si>
  <si>
    <t>Access 2010 - Livre de référence</t>
  </si>
  <si>
    <t>RB10CIEC</t>
  </si>
  <si>
    <t>Ciel Compta 2010 - Pour Windows (version 16) -  Agréé par Ciel</t>
  </si>
  <si>
    <t>RB10CIEP</t>
  </si>
  <si>
    <t>Ciel Paye 2010 (version 16) - Agréé par Ciel</t>
  </si>
  <si>
    <t>RB10EXC</t>
  </si>
  <si>
    <t>Excel 2010 - Livre de référence</t>
  </si>
  <si>
    <t>RB10LMAC</t>
  </si>
  <si>
    <t>Mac OS X Leopard (version 10.5) - Livre de référence</t>
  </si>
  <si>
    <t>RB10OUT</t>
  </si>
  <si>
    <t>Outlook 2010 - Livre de référence</t>
  </si>
  <si>
    <t>RB10POW</t>
  </si>
  <si>
    <t>PowerPoint 2010 - Livre de référence</t>
  </si>
  <si>
    <t>RB10PRO</t>
  </si>
  <si>
    <t xml:space="preserve">Project 2010 - Livre de référence </t>
  </si>
  <si>
    <t>RB10PUB</t>
  </si>
  <si>
    <t>Publisher 2010 - Livre de référence</t>
  </si>
  <si>
    <t>RB10SHA</t>
  </si>
  <si>
    <t>SharePoint 2010 - L'environnement de travail collaboratif</t>
  </si>
  <si>
    <t>RB10SLMAC</t>
  </si>
  <si>
    <t>Mac OS X Snow Leopard (version 10.6) - Livre de référence</t>
  </si>
  <si>
    <t>RB10VIS</t>
  </si>
  <si>
    <t>Visio 2010 - Livre de référence</t>
  </si>
  <si>
    <t>RB10WOR</t>
  </si>
  <si>
    <t>Word 2010 - Livre de référence</t>
  </si>
  <si>
    <t>RB11CIEC</t>
  </si>
  <si>
    <t>Ciel Compta 2011 - Agréé par Ciel</t>
  </si>
  <si>
    <t>RB11EXCM</t>
  </si>
  <si>
    <t>Excel 2011 pour Mac - Livre de référence</t>
  </si>
  <si>
    <t>RB11WORM</t>
  </si>
  <si>
    <t>Word 2011 pour Mac - Livre de référence</t>
  </si>
  <si>
    <t>RB210OFF</t>
  </si>
  <si>
    <t>Microsoft® Office 2010 - Word, Excel, PowerPoint, Outlook et OneNote 2010 (2ième edition)</t>
  </si>
  <si>
    <t>RB3.3OPEBAS</t>
  </si>
  <si>
    <t>Base 3.3 - Le gestionnaire de bases de données de OpenOffice.org et LibreOffice</t>
  </si>
  <si>
    <t>RB3.3OPECAL</t>
  </si>
  <si>
    <t>Calc 3.3 - Le tableur de OpenOffice.org et LibreOffice</t>
  </si>
  <si>
    <t>RB3.3OPEIMP</t>
  </si>
  <si>
    <t>Impress 3.3 - Le logiciel de présentations animées de OpenOffice.org et LibreOffice</t>
  </si>
  <si>
    <t>RB3.3OPEWRI</t>
  </si>
  <si>
    <t>Writer 3.3 - Le traitement de texte de OpenOffice.org et LibreOffice</t>
  </si>
  <si>
    <t>RB3OPEBAS</t>
  </si>
  <si>
    <t>Base - Le gestionnaire de bases de données de OpenOffice.org 3</t>
  </si>
  <si>
    <t>RB3OPECAL</t>
  </si>
  <si>
    <t>Calc : Le tableur d'OpenOffice.org 3 - Livre de référence</t>
  </si>
  <si>
    <t>RB3OPEWRI</t>
  </si>
  <si>
    <t>Writer - le traitement de texte de OpenOffice.org 3</t>
  </si>
  <si>
    <t>RB7ORDI</t>
  </si>
  <si>
    <t>L'ordinateur et Internet (Windows 7) - Modules 1, 2 et 7 du PCIE</t>
  </si>
  <si>
    <t>RB7WIN</t>
  </si>
  <si>
    <t>Windows 7 - Livre de référence</t>
  </si>
  <si>
    <t>RB8WIN</t>
  </si>
  <si>
    <t>Windows 8 - Livre de référence</t>
  </si>
  <si>
    <t>RBAGOO</t>
  </si>
  <si>
    <t>Google Apps - Utilisez les outils bureautiques de Google</t>
  </si>
  <si>
    <t>RBM11OFF</t>
  </si>
  <si>
    <t>Office 2011 - Word, Excel, PowerPoint et Outlook 2011 pour Mac</t>
  </si>
  <si>
    <t>RBXP2WIN</t>
  </si>
  <si>
    <t>Windows XP - Nouvelle édition (inclus les nouveautés du Service Pack 2)</t>
  </si>
  <si>
    <t>RI03EXCV</t>
  </si>
  <si>
    <t>VBA Excel 2003 - Programmer sous Excel : Macros et Langage VBA</t>
  </si>
  <si>
    <t>RI03TCP</t>
  </si>
  <si>
    <t>Windows Server 2003 - Les services réseaux TCP/IP</t>
  </si>
  <si>
    <t>RI03TSE</t>
  </si>
  <si>
    <t>TSE 2003 (Terminal Server Edition) - Clients légers : Architecture et Implémentation</t>
  </si>
  <si>
    <t>RI03WINS</t>
  </si>
  <si>
    <t>Windows Server 2003 - Administration - Installation, configuration et administration</t>
  </si>
  <si>
    <t>RI03WINSE</t>
  </si>
  <si>
    <t>Windows Server 2003 - Administration de la sécurité</t>
  </si>
  <si>
    <t>RI07ACCV</t>
  </si>
  <si>
    <t>VBA Access 2007 - Programmer sous Access</t>
  </si>
  <si>
    <t>RI07EXCV</t>
  </si>
  <si>
    <t>VBA Excel 2007 - Programmer sous Excel : Macros et Langage VBA</t>
  </si>
  <si>
    <t>RI07INF</t>
  </si>
  <si>
    <t xml:space="preserve">InfoPath 2007 - Optimisez le travail collaboratif </t>
  </si>
  <si>
    <t>RI07SHA</t>
  </si>
  <si>
    <t>Microsoft Office SharePoint Server 2007 (MOSS 2007) - De l'intégration au développement</t>
  </si>
  <si>
    <t>RI07SHAAD</t>
  </si>
  <si>
    <t>Microsoft Office SharePoint Server 2007 (MOSS 2007) - Déploiement et Administration</t>
  </si>
  <si>
    <t>RI07WORV</t>
  </si>
  <si>
    <t>VBA Word 2007 - Programmez dans Word avec les macros et le langage VBA</t>
  </si>
  <si>
    <t>RI08AUT</t>
  </si>
  <si>
    <t>AutoCAD 2008 - De la conception au dessin et à la présentation détaillée</t>
  </si>
  <si>
    <t>RI08AUTLT</t>
  </si>
  <si>
    <t>AutoCAD LT 2008 - De la conception au dessin et à la présentation détaillée</t>
  </si>
  <si>
    <t>RI08CRY</t>
  </si>
  <si>
    <t>Crystal Reports 2008 - Créez des états de gestion à partir de vos bases de données</t>
  </si>
  <si>
    <t>RI08CSHA</t>
  </si>
  <si>
    <t>C # - Développez avec Visual Studio 2008</t>
  </si>
  <si>
    <t>RI08EXSQL</t>
  </si>
  <si>
    <t>SQL Server 2008 Express - Administrez et développez vos bases de données</t>
  </si>
  <si>
    <t>RI08NETVB</t>
  </si>
  <si>
    <t xml:space="preserve">Visual Basic.NET - (VB.NET) </t>
  </si>
  <si>
    <t>RI08SBS</t>
  </si>
  <si>
    <t>Windows SBS 2008 - Installation et administration en PME/PMI</t>
  </si>
  <si>
    <t>RI08SQL</t>
  </si>
  <si>
    <t>SQL Server 2008 - SQL, Transact SQL</t>
  </si>
  <si>
    <t>RI08SQLA</t>
  </si>
  <si>
    <t>SQL Server 2008 - Administration</t>
  </si>
  <si>
    <t>RI09AUT</t>
  </si>
  <si>
    <t>AutoCAD 2009 - De la conception au dessin et à la présentation détaillée</t>
  </si>
  <si>
    <t>RI09autlt</t>
  </si>
  <si>
    <t>AutoCAD LT 2009 - De la conception au dessin et à la présentation détaillée</t>
  </si>
  <si>
    <t>RI10ACCV</t>
  </si>
  <si>
    <t>VBA Access 2010 - Programmer sous Access</t>
  </si>
  <si>
    <t>RI10AUT</t>
  </si>
  <si>
    <t>AutoCAD 2010 - Des fondamentaux à la présentation détaillée</t>
  </si>
  <si>
    <t>RI10AUTLT</t>
  </si>
  <si>
    <t>AutoCAD LT 2010 - Des fondamentaux à la présentation détaillée</t>
  </si>
  <si>
    <t>RI10CSHA</t>
  </si>
  <si>
    <t>C# 4 - Les fondamentaux du langage - Développer avec Visual Studio 2010</t>
  </si>
  <si>
    <t>RI10EXCV</t>
  </si>
  <si>
    <t>VBA Excel 2010 - Programmer sous Excel : Macros et Langage VBA</t>
  </si>
  <si>
    <t>RI10GORA</t>
  </si>
  <si>
    <t>Oracle 10g - SQL, PL/SQL, SQL*Plus</t>
  </si>
  <si>
    <t>RI10GORAA</t>
  </si>
  <si>
    <t>Oracle 10g - Administration</t>
  </si>
  <si>
    <t>RI10NETVB</t>
  </si>
  <si>
    <t>Visual Basic 2010 (VB.NET) - Les fondamentaux du langage</t>
  </si>
  <si>
    <t>RI10SHAAD</t>
  </si>
  <si>
    <t>SharePoint Server 2010 - Déploiement et administration de la plate-forme</t>
  </si>
  <si>
    <t>RI10SHW</t>
  </si>
  <si>
    <t>SharePoint Workspace 2010 - De SharePoint à la collaboration agile et sécurisée</t>
  </si>
  <si>
    <t>RI11AUT</t>
  </si>
  <si>
    <t>AutoCAD 2011 - Des fondamentaux à la présentation détaillée</t>
  </si>
  <si>
    <t>RI11AUTLT</t>
  </si>
  <si>
    <t>AutoCAD LT 2011 - Des fondamentaux à la présentation détaillée</t>
  </si>
  <si>
    <t>RI11GORA</t>
  </si>
  <si>
    <t>Oracle 11g - SQL, PL/SQL, SQL*Plus</t>
  </si>
  <si>
    <t>RI11GORAA</t>
  </si>
  <si>
    <t>Oracle 11g - Administration</t>
  </si>
  <si>
    <t>RI12AUT</t>
  </si>
  <si>
    <t>AutoCAD 2012 - Des fondamentaux à la présentation détaillée</t>
  </si>
  <si>
    <t>RI12AUTLT</t>
  </si>
  <si>
    <t>AutoCAD LT 2012 - Des fondamentaux à la présentation détaillée</t>
  </si>
  <si>
    <t>RI14WIND</t>
  </si>
  <si>
    <t>WinDev 14 - Les fondamentaux du développement</t>
  </si>
  <si>
    <t>RI15WIND</t>
  </si>
  <si>
    <t>WinDev 15 - Les fondamentaux du développement avec WinDev (agréé par PC SOFT)</t>
  </si>
  <si>
    <t>RI208WINS</t>
  </si>
  <si>
    <t>Windows Server 2008 - Installation, configuration, gestion et dépannage [2ième édition]</t>
  </si>
  <si>
    <t>RI210SHAF</t>
  </si>
  <si>
    <t>SharePoint Foundation 2010 - Construire un intranet collaboratif en PME [2ième édition]</t>
  </si>
  <si>
    <t>Template Method</t>
  </si>
  <si>
    <t>RI22.1CSS</t>
  </si>
  <si>
    <t>CSS 2.1 - Adoptez les feuilles de style pour maîtriser les standards du web</t>
  </si>
  <si>
    <t>RI25JOOA</t>
  </si>
  <si>
    <t>Joomla! - Création et administration d'un site web</t>
  </si>
  <si>
    <t>RI26JEE</t>
  </si>
  <si>
    <t>Java Enterprise Edition - Le développement d'applications web avec JEE 6 [2ième édition]</t>
  </si>
  <si>
    <t>Ri27WINDE</t>
  </si>
  <si>
    <t>Windows 7 et Office 2010 - Déploiement des postes de travail en entreprise [2ième édition]</t>
  </si>
  <si>
    <t>RI2PYT</t>
  </si>
  <si>
    <t>Python - Les fondamentaux du langage (Nouvelle édition)</t>
  </si>
  <si>
    <t>RI2WIF</t>
  </si>
  <si>
    <t>Wi-Fi - Réseaux sans fil 802.11 : Technologie - Déploiement - Sécurisation</t>
  </si>
  <si>
    <t>RI3WXIBUSO</t>
  </si>
  <si>
    <t>SAP BusinessObjects XI 3 - Web Intelligence</t>
  </si>
  <si>
    <t>RI3XIBUSO</t>
  </si>
  <si>
    <t>SAP BusinessObjects - Desktop Intelligence (version XI 3)</t>
  </si>
  <si>
    <t>RI43HTM</t>
  </si>
  <si>
    <t>HTML 4 - Maîtrisez le code source (3ème édition)</t>
  </si>
  <si>
    <t>RI5.2PHP</t>
  </si>
  <si>
    <t>PHP 5.2 - Développer un site Web dynamique et interactif</t>
  </si>
  <si>
    <t>RI5.3PHP</t>
  </si>
  <si>
    <t>PHP 5.3 - Développez un site web dynamique et interactif</t>
  </si>
  <si>
    <t>RI5.4PHP</t>
  </si>
  <si>
    <t>PHP 5.4 - Développez un site web dynamique et interactif</t>
  </si>
  <si>
    <t>RI5MYSA</t>
  </si>
  <si>
    <t>MySQL 5 - Administration et optimisation</t>
  </si>
  <si>
    <t>RI6.5BUSOD</t>
  </si>
  <si>
    <t>BusinessObjects Designer - versions 6.5 et XI</t>
  </si>
  <si>
    <t>RI6IIS</t>
  </si>
  <si>
    <t>Internet Information Services 6 - Installation, migration, administration et optimisation</t>
  </si>
  <si>
    <t>RI6JAV</t>
  </si>
  <si>
    <t>JAVA 6 - Les fondamentaux du langage Java</t>
  </si>
  <si>
    <t>RI6TOM</t>
  </si>
  <si>
    <t>Apache Tomcat 6 - Guide d'administration du serveur Java EE sous Windows et Linux</t>
  </si>
  <si>
    <t>RI7JAV</t>
  </si>
  <si>
    <t>JAVA 7 - Les fondamentaux du langage Java</t>
  </si>
  <si>
    <t>RI7TOM</t>
  </si>
  <si>
    <t>Apache Tomcat 7 - Guide d'administration du serveur Java EE 6 sous Windows et Linux</t>
  </si>
  <si>
    <t>RI7WINA</t>
  </si>
  <si>
    <t>Windows 7 - Administration de postes de travail dans un domaine Active Directory</t>
  </si>
  <si>
    <t>RI85LOTNA</t>
  </si>
  <si>
    <t>Lotus Notes et Domino 8.5 - Administration de serveurs Domino</t>
  </si>
  <si>
    <t>RIDRU</t>
  </si>
  <si>
    <t>DRUPAL - Maîtrisez votre architecture Web</t>
  </si>
  <si>
    <t>RIGHO</t>
  </si>
  <si>
    <t>Symantec Ghost - Guide pratique du clonage d'ordinateurs</t>
  </si>
  <si>
    <t>RIGOO</t>
  </si>
  <si>
    <t>Google Apps - Déployer, administrer et utiliser la plateforme collaborative</t>
  </si>
  <si>
    <t>RIJAV</t>
  </si>
  <si>
    <t>JavaScript - Des fondamentaux aux concepts avancés</t>
  </si>
  <si>
    <t>RILDAP</t>
  </si>
  <si>
    <t>LDAP - Maîtrise du protocole - Exploitation d'un service d'annuaire (OpenLDAP, Active Directory)</t>
  </si>
  <si>
    <t>RILTXML</t>
  </si>
  <si>
    <t>Technologies XML - Aspects techniques et approches métier</t>
  </si>
  <si>
    <t>RIRALG</t>
  </si>
  <si>
    <t>Algèbre relationnelle - Guide de conception d'une base de données</t>
  </si>
  <si>
    <t>RIRUB</t>
  </si>
  <si>
    <t>Ruby - Les fondamentaux du langage - Mise en œuvre avec Ruby on Rails</t>
  </si>
  <si>
    <t>RIWXIBUSO</t>
  </si>
  <si>
    <t>BusinessObjects XI - Web Intelligence</t>
  </si>
  <si>
    <t>SF1.4SCR</t>
  </si>
  <si>
    <t>Scribus 1.4 - Livre de référence</t>
  </si>
  <si>
    <t>SF26GIM</t>
  </si>
  <si>
    <t>The Gimp 2.6 - pour PC, Mac et Linux</t>
  </si>
  <si>
    <t>SF2EXWEB</t>
  </si>
  <si>
    <t>Microsoft® Expression Web (version 2) - Livre de référence</t>
  </si>
  <si>
    <t>SF2GIM</t>
  </si>
  <si>
    <t>The Gimp 2.2 - Livre de référence</t>
  </si>
  <si>
    <t>SF3CSFLA</t>
  </si>
  <si>
    <t>Flash CS3 - Livre de référence</t>
  </si>
  <si>
    <t>SF3CSILL</t>
  </si>
  <si>
    <t>Illustrator CS3 - Livre de référence</t>
  </si>
  <si>
    <t>SF3CSIND</t>
  </si>
  <si>
    <t>InDesign CS3 - Livre de référence</t>
  </si>
  <si>
    <t>SF3CSPHO</t>
  </si>
  <si>
    <t>Photoshop CS3 - Livre de référence</t>
  </si>
  <si>
    <t>SF4CSDRE</t>
  </si>
  <si>
    <t>Dreamweaver CS4 pour PC/Mac - Pour un site full CSS</t>
  </si>
  <si>
    <t>SF4CSFIR</t>
  </si>
  <si>
    <t>Fireworks CS4 - pour PC/Mac</t>
  </si>
  <si>
    <t>SF4CSFLA</t>
  </si>
  <si>
    <t>Flash CS4 - pour PC/Mac</t>
  </si>
  <si>
    <t>SF4CSILL</t>
  </si>
  <si>
    <t>Illustrator CS4 - pour PC/Mac</t>
  </si>
  <si>
    <t>SF4CSIND</t>
  </si>
  <si>
    <t>InDesign CS4 - pour PC/Mac</t>
  </si>
  <si>
    <t>SF4CSPHO</t>
  </si>
  <si>
    <t>Photoshop CS4 - pour PC/Mac</t>
  </si>
  <si>
    <t>SF5CSDRE</t>
  </si>
  <si>
    <t>Dreamweaver CS5 pour PC/Mac - Pour des sites full CSS</t>
  </si>
  <si>
    <t>SF5CSFLA</t>
  </si>
  <si>
    <t>Flash Professional CS5 - pour PC/Mac</t>
  </si>
  <si>
    <t>SF5CSILL</t>
  </si>
  <si>
    <t>Illustrator CS5 - pour PC/Mac</t>
  </si>
  <si>
    <t>SF5CSIND</t>
  </si>
  <si>
    <t>InDesign CS5 - pour PC/Mac</t>
  </si>
  <si>
    <t>SF5CSPHO</t>
  </si>
  <si>
    <t>Photoshop CS5 - pour PC/Mac</t>
  </si>
  <si>
    <t>SF7XPR</t>
  </si>
  <si>
    <t>QuarkXPress 7 - Livre de référence</t>
  </si>
  <si>
    <t>SF8XPR</t>
  </si>
  <si>
    <t>QuarkXPress 8 - Pour PC/Mac</t>
  </si>
  <si>
    <t>SF9XPR</t>
  </si>
  <si>
    <t>QuarkXPress 9 - Pour PC/Mac</t>
  </si>
  <si>
    <t>SO0708WSHA</t>
  </si>
  <si>
    <t>SharePoint Server 2007 - En environnement SQL Server 2008 et Windows Server 2008</t>
  </si>
  <si>
    <t>SO07PROS</t>
  </si>
  <si>
    <t>Project Server 2007 - Implémenter, administrer, utiliser</t>
  </si>
  <si>
    <t>SO07VIS</t>
  </si>
  <si>
    <t>MS Visio - Fonctions avancées et développement en VBA</t>
  </si>
  <si>
    <t>SO10EXCV</t>
  </si>
  <si>
    <t>VBA Excel 2010 - Développez par l'exemple une application professionnelle</t>
  </si>
  <si>
    <t>SO10VBA</t>
  </si>
  <si>
    <t>VBA pour Office 2010 - Exemples et modèles d'applications - Un pas vers VSTO</t>
  </si>
  <si>
    <t>SO10VIS</t>
  </si>
  <si>
    <t>Visual Studio 2010 - Développez pour le web</t>
  </si>
  <si>
    <t>SO2.5POS</t>
  </si>
  <si>
    <t>Postfix et Amavis - Gérer un serveur de messagerie sous Unix ou Linux</t>
  </si>
  <si>
    <t>Google Webmaster Tools</t>
  </si>
  <si>
    <t>SO23JACT</t>
  </si>
  <si>
    <t>ActionScript 3 - Développez des jeux en Flash (2ième édition)</t>
  </si>
  <si>
    <t>SO25PHP</t>
  </si>
  <si>
    <t>PHP et MYSQL - MySQLi - PDO - Construisez votre application [2ième édition]</t>
  </si>
  <si>
    <t>SO2HYP</t>
  </si>
  <si>
    <t>Hyper-v 2 (Win Server 2008 R2)  - Plate-forme de virtualisation hautement disponible</t>
  </si>
  <si>
    <t>SO2PRWEB</t>
  </si>
  <si>
    <t>Programmer pour le web - Développer des applications par la maîtrise des techno. web (2e ed.)</t>
  </si>
  <si>
    <t>SO2WIND</t>
  </si>
  <si>
    <t>WinDev, WebDev, WinDev Mobile - Apprenez à développer à l'aide d'un cas concret</t>
  </si>
  <si>
    <t>SO3EJB</t>
  </si>
  <si>
    <t>Les EJB 3 - 3 applications détaillées</t>
  </si>
  <si>
    <t>SO3WSU</t>
  </si>
  <si>
    <t>WSUS 3 (Windows Server Update Services 3) - Installation et configuration</t>
  </si>
  <si>
    <t>SO3XISAPB</t>
  </si>
  <si>
    <t>SAP BusinessObjects XI 3.1 - Mise en oeuvre d'un projet décisionnel</t>
  </si>
  <si>
    <t>SO4ASP</t>
  </si>
  <si>
    <t>ASP.NET 4.0 et C# sous Visual Studio 2010 - Concept° et développement d'un service en ligne</t>
  </si>
  <si>
    <t>SO4CSHA</t>
  </si>
  <si>
    <t>C# 4 - Développez des applications Windows avec Visual Studio 2010</t>
  </si>
  <si>
    <t>SO5XACIT</t>
  </si>
  <si>
    <t>Citrix XenApp - Déploiement d'une solution de virtualisation d'applications</t>
  </si>
  <si>
    <t>SOBI08SQL</t>
  </si>
  <si>
    <t>Business Intelligence - avec SQL Server 2008 R2</t>
  </si>
  <si>
    <t>SOBI10SHA</t>
  </si>
  <si>
    <t>Business Intelligence - avec SharePoint Server 2010</t>
  </si>
  <si>
    <t>SOBIN</t>
  </si>
  <si>
    <t>Bing Maps - Guide complet de la cartographie interactive</t>
  </si>
  <si>
    <t>SOBMOGP</t>
  </si>
  <si>
    <t>Les meilleurs outils - pour le chef de projet</t>
  </si>
  <si>
    <t>SOJASP</t>
  </si>
  <si>
    <t>Java et Spring - Concevoir, construire et développer une application</t>
  </si>
  <si>
    <t xml:space="preserve">livre maintenance </t>
  </si>
  <si>
    <t>SOMPC</t>
  </si>
  <si>
    <t>Maîtriser son PC (sous Windows) - Entretien, Dépannage, Mise à niveau</t>
  </si>
  <si>
    <t xml:space="preserve"> pseudo code  </t>
  </si>
  <si>
    <t>SOPH4CSDRE</t>
  </si>
  <si>
    <t>PHP/MySQL avec Dreamweaver CS4 - Pour créer des sites dynamiques</t>
  </si>
  <si>
    <t>SOPHPAD</t>
  </si>
  <si>
    <t>PHP - De l'analyse au développement d'une application professionnelle</t>
  </si>
  <si>
    <t xml:space="preserve"> LNEPKUBCLU </t>
  </si>
  <si>
    <t>SORCSS</t>
  </si>
  <si>
    <t>CSS - Réussir la mise en page de vos sites Web</t>
  </si>
  <si>
    <t>SOSCR</t>
  </si>
  <si>
    <t>Scripts Shell sous Linux - Mise en œuvre de 5 projets</t>
  </si>
  <si>
    <t>SOUMJA</t>
  </si>
  <si>
    <t>de UML à Java - Conception et réalisation d'une application Web</t>
  </si>
  <si>
    <t>RI7MADPC</t>
  </si>
  <si>
    <t>Maintenance et dépannage d'un PC en réseau (7e édition)</t>
  </si>
  <si>
    <t>Yann  BARDOT</t>
  </si>
  <si>
    <t xml:space="preserve">BARDOT, Yann </t>
  </si>
  <si>
    <t xml:space="preserve">L'objectif de ce livre est de vous permettre de maîtriser la maintenance et le dépannage de PC équipés du système d'exploitation Microsoft Windows 10 (version 1909 ou antérieures), dans un environnement réseau et d'acquérir ainsi toutes les connaissances nécessaires pour devenir le correspondant micro de votre entreprise. 
Après une description des composants matériels, vous apprendrez à apprivoiser le fonctionnement du Bios ou de l'UEFI et à diagnostiquer l'origine d'une panne. Vous connaîtrez les différentes procédures d'installation et les étapes de démarrage des systèmes d'exploitation Microsoft. Vous découvrirez ensuite les nouveautés de Windows 10 (version 1909) et quelques manipulations basiques.
Dans les chapitres suivants, vous verrez comment utiliser l'Invite de commandes, le PowerShell, le sous-système Windows pour Linux, le Terminal Windows, le Registre Windows, l'Observateur d'événements et le Gestionnaire des tâches. Vous apprendrez à gérer la sécurité et les permissions NTFS de votre système, ainsi qu'à éradiquer virus et spywares tout en protégeant votre système. Vous découvrirez les procédures de maintenance et de dépannage : gérer les comptes des utilisateurs, réparer le Registre, réinitialiser un mot de passe, réparer le secteur de démarrage, utiliser les outils de dépannage avancés comme l'Environnement de récupération Windows (WinRE).
Vous étudierez également le fonctionnement du Gestionnaire de périphériques et toutes les astuces permettant d'installer et de réparer les périphériques USB et Bluetooth. 
Vous pourrez ensuite vous familiariser avec les concepts fondamentaux sur les réseaux, découvrir la gestion et l'administration des ressources dans un environnement réseau ainsi que les pannes les plus courantes rencontrées sur les réseaux mixtes, sans fil, etc. Les solutions proposées dans ce livre ont toutes été testées de nombreuses fois dans des sociétés disposant de réseaux très importants comme auprès de particuliers dans le cadre de réseaux de type familial. 
Des éléments complémentaires sont en téléchargement sur le site www.editions-eni.fr.
Quizinclus dans 
la version en ligne !
- Testez vos connaissances à l'issue de chaque chapitre
- Validez vos acquis
</t>
  </si>
  <si>
    <t>%SITE_CLIENT%/?library_guid=3826DA94-55D9-4C17-84C3-220756726855</t>
  </si>
  <si>
    <t xml:space="preserve"> livre dépannage </t>
  </si>
  <si>
    <t xml:space="preserve"> LNRI7MADPC</t>
  </si>
  <si>
    <t xml:space="preserve"> uefi </t>
  </si>
  <si>
    <t>RIJALG</t>
  </si>
  <si>
    <t>Des bases à la programmation orientée objet en Java (avec exercices et corrigés) (Nouvelle édition)</t>
  </si>
  <si>
    <t>Hervé BOISGONTIER</t>
  </si>
  <si>
    <t>BOISGONTIER, Hervé</t>
  </si>
  <si>
    <t xml:space="preserve">Tous les langages de programmation ont leurs spécificités mais lorsqu'un développeur crée un nouveau programme, la première étape est toujours la même : réfléchir à l'enchaînement des différentes actions à réaliser par la machine. L'objectif de ce livre est de vous apprendre à comprendre et concevoir les algorithmes permettant le fonctionnement d'un programme. 
Pour cela, après une introduction générale sur l'algorithmique, vous apprenez les bases de la programmation en utilisant du pseudo-code : variables, conditionnelles, boucles, tableaux, procédures et fonctions. 
Ensuite, ce livre présente les concepts de la programmation orientée objet, utilisée par la plupart des langages actuels, en utilisant l'algorithmique mais également comment programmer en orienté objet avec Java. Ainsi, vous apprenez à créer des classes et des instances de celles-ci, à créer des associations entre elles, à utiliser la notion d'héritage, de classes abstraites et d'interfaces. Vous serez capable de traiter des exceptions et de traquer les bugs de vos applications. 
Enfin, le dernier chapitre du livre est consacré à l'organisation de la mémoire afin de mieux comprendre le fonctionnement de la programmation.
Afin de vous aider à mettre en pratique et à développer votre maîtrise de l'algorithmique et de Java, des exercices sont proposés avec leurs corrections en pseudo-code ainsi que leurs implémentations en Java.
La plupart des algorithmes de ce livre sont implémentés en Java et les sources, directement utilisables, sont disponibles en téléchargement sur le site www.editions-eni.fr.
Des éléments complémentaires sont en téléchargement sur le site www.editions-eni.fr.
Quizinclus dans 
la version en ligne !
- Testez vos connaissances à l'issue de chaque chapitre
- Validez vos acquis
</t>
  </si>
  <si>
    <t>%SITE_CLIENT%/?library_guid=7DDA6431-FD2A-4C15-9BFC-F14E21814456</t>
  </si>
  <si>
    <t xml:space="preserve"> LNRIJALG</t>
  </si>
  <si>
    <t>OWWORP</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</si>
  <si>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Ce livre a été rédigé avec la version 5.8 de WordPress.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à l’aide de l’éditeur Gutenberg, les organiser grâce aux catégories et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</si>
  <si>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%SITE_CLIENT%/?library_guid=18982182-C590-4E08-8344-927DD6C374CB</t>
  </si>
  <si>
    <t xml:space="preserve"> Gutenberg</t>
  </si>
  <si>
    <t>EPKUBCLU</t>
  </si>
  <si>
    <t>Mise en oeuvre d'un cluster et déploiement de microservices</t>
  </si>
  <si>
    <t>Jean-Philippe GOUIGOUX,Kevin LENGLET</t>
  </si>
  <si>
    <t>GOUIGOUX, Jean-Philippe</t>
  </si>
  <si>
    <t>LENGLET, Kevin</t>
  </si>
  <si>
    <t xml:space="preserve">Ce livre sur Kubernetes s'adresse aussi bien aux développeurs qu'aux administrateurs système qui souhaitent comprendre le fonctionnement de la plateforme Kubernetes pour être en mesure de déployer des applications informatiques sur une architecture distribuée. Une expérience d'utilisation courante de Docker est souhaitée pour profiter au mieux des fonctionnalités de cet outil qui, couplées à celles de Kubernetes, sont présentées dans certains exemples.
Une fois le fonctionnement de base et le principe d'architectures de Kubernetes étudiés, le livre expose en détail, au-delà des enjeux du paramétrage, deux méthodes pour installer la plateforme et créer un cluster Kubernetes : Kubeadm et Kubespray. La question de la sécurité ainsi que les opérations de maintien en condition opérationnelle d'un cluster sont ensuite traitées. 
La suite du livre est dédiée à l'utilisation d'un cluster pour le déploiement applicatif et montre, en se basant sur un exemple d'application en microservices, comment déployer des services logiciels sur le cluster, que ce soit en ligne de commande ou à l'aide d'un fichier de configuration. Avec une approche toujours très pragmatique, la supervision du cluster, la mise à jour progressive d'une application ou encore l'équilibrage de charge sont étudiés. Cette partie du livre est également l'occasion pour le lecteur de découvrir l'utilisation de services Kubernetes dans le cloud.
Teinté de tous les retours d'expériences industrielles et des bonnes pratiques des auteurs, ce livre permet au lecteur d'obtenir une vision professionnelle de la mise en oeuvre d'un cluster et de devenir ainsi rapidement efficace dans l'utilisation de Kubernetes en production.
Des éléments complémentaires sont en téléchargement sur le site www.editions-eni.fr. 
Quizinclus dans 
la version en ligne !
- Testez vos connaissances à l'issue de chaque chapitre
- Validez vos acquis
</t>
  </si>
  <si>
    <t>%SITE_CLIENT%/?library_guid=A1291981-6B20-4237-8858-E811ABBD61E1</t>
  </si>
  <si>
    <t>RI2PYALG</t>
  </si>
  <si>
    <t>Exemples en Python (nombreux exercices corrigés) - BTS, DUT informatique (2e édition)</t>
  </si>
  <si>
    <t>Franck EBEL,Sébastien  ROHAUT</t>
  </si>
  <si>
    <t>EBEL, Franck</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</si>
  <si>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compréhensions de listes et les objets.
Le langage algorithmique (ou la syntaxe du pseudo-code des algorithmes) reprend celui couramment utilisé dans les écoles d'informatique et dans les formations comme les BTS, DUT, première année d'ingénierie à qui ce livre est principalement destiné et conseillé. Une fois les notions de base acquises, le lecteur trouvera dans ce livre de quoi évoluer vers des notions plus avancées : un chapitre sur les objets ouvre les portes de la programmation dans des langages évolués et puissants comme le C, le C++ et surtout Python.
&amp;Agrave; la fin de chaque chapitre, l'auteur propose de nombreux exercices corrigés permettant de consolider ses acquis.
Tous les algorithmes de ce livre sont réécrits en Python et les sources, directement utilisables, sont disponibles en téléchargement sur le site www.editions-eni.fr.
Les chapitres du livre :
Avant-propos &amp;ndash; Introduction à l'algorithmique &amp;ndash; Les variables et opérateurs &amp;ndash; Tests et logique booléenne &amp;ndash; Les boucles &amp;ndash; Les tableaux et structures &amp;ndash; Les sous-programmes &amp;ndash; Les fichiers &amp;ndash; Notions avancées &amp;ndash; Une approche de l'objet &amp;ndash; Corrigés des exercices</t>
  </si>
  <si>
    <t>%SITE_CLIENT%/?library_guid=5DEA0E24-C7EF-4739-A12E-E180194B1C39</t>
  </si>
  <si>
    <t xml:space="preserve"> LNRI2PYALG</t>
  </si>
  <si>
    <t>RI2PYTPR</t>
  </si>
  <si>
    <t>Apprenez à développer des projets ludiques (2e édition)</t>
  </si>
  <si>
    <t>Lilian BUZER</t>
  </si>
  <si>
    <t>BUZER, Lilian</t>
  </si>
  <si>
    <t>Vous rêvez de découvrir la programmation tout en réalisant des projets ludiques, vous souhaitez connaître les astuces du langage Python devenu incontournable cette décennie, alors ce livre, rédigé par un expert, vous permettra d'atteindre ces objectifs. 
Tout d'abord, vous êtes guidé pour choisir et mettre en place votre environnement Python sur PC et sur Mac. Après cela, l'auteur vous propose de vous enseigner de façon ludique et pédagogique ce langage accessible à tous et très puissant grâce à une centaine d'exercices corrigés de difficulté progressive. Ainsi, quatre chapitres permettent d'assimiler les bases de la programmation : variables, types, conditions, boucles, listes et fonctions et d'anticiper les pièges à éviter. Cette nouvelle édition s’enrichit d’un chapitre qui présente les meilleures techniques pour concevoir tous vos programmes, même les plus complexes. 
Puis l'auteur vous propose de tester la facilité d'approche de Python et la créativité offerte par ses librairies en dépassant vos limites grâce à quarante projets guidés. Leur niveau de difficulté indiqué par des symboles vous permet de faire évoluer rapidement vos compétences. Un chapitre dédié à la spécialité Numérique et Sciences Informatiques des classes de lycée propose des cours complets et des projets en adéquation avec le programme officiel du Ministère de l'Education Nationale. 
Dans les deux derniers chapitres, vous pourrez aller plus loin dans la mise en pratique de vos apprentissages avec la création de plusieurs jeux d'arcade avec Pygame et dans la découverte d'algorithmes d'Intelligence Artificielle orientés images et jeu de stratégie. Les codes sources complets des projets sont téléchargeables sur le site www.editions-eni.fr</t>
  </si>
  <si>
    <t>%SITE_CLIENT%/?library_guid=AE602CCD-CE90-4E63-A209-6CEFAC4459B2</t>
  </si>
  <si>
    <t xml:space="preserve"> user experience </t>
  </si>
  <si>
    <t xml:space="preserve">board </t>
  </si>
  <si>
    <t>SOBEXCMV</t>
  </si>
  <si>
    <t>Découvrez la programmation sous Excel (nouvelle édition)</t>
  </si>
  <si>
    <t>Jean-Philippe ANDRÉ</t>
  </si>
  <si>
    <t>ANDRÉ, Jean-Philippe</t>
  </si>
  <si>
    <t xml:space="preserve">Cet ouvrage est destiné aux personnes qui souhaitent découvrir la programmation VBA avec Excel ou qui souhaitent comprendre comment fonctionnent les macros, ces programmes qui permettent de gagner un temps considérable pour réaliser des tâches répétitives. Que vous ayez déjà des notions de programmation ou que vous soyez un parfait débutant, il va vous permettre de découvrir au fur et à mesure des chapitres, les différents aspects de la programmation VBA et comment les exploiter dans Excel. Le code et les syntaxes VBA ayant peu évolué depuis Excel 97, il conviendra à toutes les versions d’Excel bien qu’il ait été rédigé en s’appuyant sur les dernières versions (Excel 2019, 2021 et Excel Microsoft 365). 
Vous débuterez par la découverte de l’Enregistreur de macros et les différentes interfaces qui s’offrent à vous lorsqu’il s’agit de programmer. Vous apprendrez à créer vos premiers programmes, à déclarer et utiliser les différentes variables et constantes puis à faire la distinction entre les fonctions, les procédures et les macros. 
Vous poursuivrez votre apprentissage en découvrant les principales structures du code que sont les conditions, les boucles et les opérateurs. Vous apprendrez à manipuler les textes et les dates puis les cellules, les feuilles, les classeurs avant d’exploiter l’application Excel dans son ensemble. 
Les chapitres sur les formules et les graphiques vous permettront d’automatiser vos rapports et, pour permettre à vos collègues d’utiliser vos applications, vous apprendrez à créer des formulaires. Les techniques permettant de gérer les erreurs et de déboguer les programmes seront également évoquées.
Pour finir, quelques pistes vous permettant d’aller plus loin comme les modules de classes, la personnalisation du ruban Excel ou encore le pilotage des autres applications Office vous sont présentées. 
Chaque chapitre est suivi d’une série d’exercices dont vous trouverez une version corrigée en fin d’ouvrage et dans le fichier disponible en téléchargement. Le livre se termine par un exercice récapitulatif dont l’objectif est de créer une application complète.
 Quizinclus dans 
la version en ligne !
 - Testez vos connaissances à l'issue de chaque chapitre
 - Validez vos acquis
</t>
  </si>
  <si>
    <t>%SITE_CLIENT%/?library_guid=359D69C8-484D-4BE5-A543-913379683831</t>
  </si>
  <si>
    <t>EP23ITI</t>
  </si>
  <si>
    <t>Mise en oeuvre de la démarche ITIL® en entreprise (2e édition)</t>
  </si>
  <si>
    <t>Jean-Luc BAUD</t>
  </si>
  <si>
    <t>BAUD, Jean-Luc</t>
  </si>
  <si>
    <t>Ce livre s'adresse à des lecteurs ayant déjà une connaissance de la démarche ITIL® V3 (par exemple, certifiés « Niveau 1 &amp;ndash; Les fondamentaux ») et qui doivent s'impliquer dans la mise en oeuvre de processus dans leur entreprise, et également à des gestionnaires de processus en leur fournissant des conseils pratiques. 
Pour aider efficacement le lecteur dans la mise en oeuvre de cette démarche, l'auteur rappelle les principes généraux et les notions importantes de la gestion de services et détaille, pour tous les processus et toutes les fonctions, les relations qu'ils peuvent entretenir les uns vis-à-vis des autres. La représentation originale de ces cartographies est une aide pratique pour le travail de mise en oeuvre de la démarche. Le choix des acteurs qui vont intervenir, les compétences nécessaires et les points de vigilance à surveiller donnent un éclairage complémentaire aux bonnes pratiques ITIL® V3. Au-delà des processus majeurs de la démarche ITIL® V3 le livre donne également des informations sur les vingt-quatre processus et positionne la version ITIL® V2 ainsi que les améliorations apportées par la version ITIL® V3-2011. En se plaçant dans chaque processus, ce livre donne une vue claire des autres processus (attentes, livrables, relations, etc).
Les chapitres du livre :
Introduction &amp;ndash; Les généralités d'ITIL® V3 &amp;ndash; Le centre de services &amp;ndash; Le  support et l'analyse opérationnelle &amp;ndash; L'offre et les accords de services &amp;ndash; La  mise en production, le contrôle et la validation &amp;ndash; La planification, la  protection et l'optimisation &amp;ndash; La mise en oeuvre de la démarche ITIL® V3 &amp;ndash; Les  autres versions d'ITIL® et ISO 20000 &amp;ndash; Conclusion</t>
  </si>
  <si>
    <t>%SITE_CLIENT%/?library_guid=FA7F0D50-98EE-46C5-89BD-EBA5DA86A5CC</t>
  </si>
  <si>
    <t xml:space="preserve"> LNEP23ITI</t>
  </si>
  <si>
    <t>EP3CEN</t>
  </si>
  <si>
    <t>Maîtrisez la supervision de votre Système d'Information (3e édition)</t>
  </si>
  <si>
    <t>Loïc FONTAINE,Bruno LEGROS</t>
  </si>
  <si>
    <t>FONTAINE, Loïc</t>
  </si>
  <si>
    <t>LEGROS, Bruno</t>
  </si>
  <si>
    <t xml:space="preserve">
Préface de Cédric TEMPLE - Ancien Responsable de l'Intégration et des Services de Centreon SARL et Initiateur du projet FAN
Ce livre sur Centreon s'adresse à toute personne souhaitant découvrir ou mettre en oeuvre une solution de supervision efficace en phase avec les meilleures pratiques du marché : chefs de projet, directeurs des systèmes d'informations, responsables informatiques, intégrateurs, administrateurs réseaux et systèmes... Centreon est l'outil indispensable pour la supervision des systèmes d'information, de l'infrastructure au respect des SLA. Sa généricité fait de lui l'outil idéal pour bâtir une solution sur mesure adaptée aux systèmes hétérogènes les plus complexes. 
Après avoir rappelé les concepts de la supervision informatique et dressé un historique de la solution, les auteurs familiarisent très vite le lecteur avec Centreon à travers la présentation de son architecture, son installation et la découverte de son interface web. Le lecteur apprend ensuite comment utiliser Centreon pour la supervision en temps réel, l'exploitation quotidienne et la configuration efficace des points de contrôle. Il apprend ensuite à détecter les causes d'erreur et aussi à anticiper les ressources informatiques à mettre en place grâce à l'analyse des graphiques de performances fournis par Centreon. Le module Centreon IMP Solutions est également présenté pour aider le lecteur à améliorer son Time To Monitoring. Un chapitre entier est consacré au produit de cartographie Centreon MAP pour se familiariser avec son architecture et ses interfaces. Les auteurs présentent également les modules Centreon MBI et BAM. Au-delà de la description des fonctionnalités standards de Centreon, les auteurs partagent leur retour d'expériences à travers des recommandations tout au long de l'ouvrage et indiquent des astuces d'administration avancée pour pouvoir tirer le meilleur parti de la solution. Une bonne connaissance d'un système Linux et de ses commandes d'administration est indispensable pour tirer le meilleur profit de ce livre.
Des éléments complémentaires sont en téléchargement sur le site www.editions-eni.fr.
Quizinclus dans 
la version en ligne !
- Testez vos connaissances à l'issue de chaque chapitre
- Validez vos acquis
</t>
  </si>
  <si>
    <t>%SITE_CLIENT%/?library_guid=A368EA13-D5DC-4299-B086-A47F783E02C9</t>
  </si>
  <si>
    <t xml:space="preserve"> centreon BAM </t>
  </si>
  <si>
    <t xml:space="preserve"> LNEP3CEN</t>
  </si>
  <si>
    <t>RIPHSYM</t>
  </si>
  <si>
    <t>Apprendre à développer des applications web avec PHP et Symfony</t>
  </si>
  <si>
    <t>Yves ROCAMORA</t>
  </si>
  <si>
    <t>ROCAMORA, Yves</t>
  </si>
  <si>
    <t xml:space="preserve">Ce livre s’adresse aussi bien au lecteur qui souhaite disposer des connaissances nécessaires pour apprendre à développer des applications web avec PHP et le framework Symfony (en version 5 au moment de l’écriture), qu’à celui disposant déjà de connaissances en PHP et qui souhaiterait approfondir sa connaissance du framework. Partant des bases jusqu’à mener le lecteur progressivement vers des notions plus avancées, la lecture de ce livre ne nécessite aucune connaissance préalable dans le domaine du développement. 
Après une introduction sur la manière dont fonctionne un site web et sur les outils nécessaires pour le développer, l’auteur présente les notions de base essentielles du langage PHP : variables, fonctions, types, opérateurs de comparaison... Il approfondit ensuite son propos avec la notion de langage objet et la découverte de l’outil Composer. 
Une fois les concepts fondamentaux de PHP présentés, le lecteur est ensuite invité à découvrir Symfony en commençant par la construction d’un site basique. Puis, petit à petit, il se familiarise avec des notions plus complexes telles que le routage, le moteur de templates Twig, l’utilisation de Webpack Encore, l’installation de dépendances avec Symfony Flex, la gestion de bases de données avec Doctrine, les formulaires, la sécurité (y compris d’une API), les services ou encore l’utilisation de la classe SwiftMailer, pour finir avec l’étude du déploiement d’une application. 
À chaque étape, des exemples illustrent les concepts transmis, que le lecteur peut reproduire à l’aide du code source proposé en téléchargement sur le site www.editions-eni.fr, et une référence à la documentation Symfony est donnée pour aller encore plus loin dans l’exploration du framework.
 Quizinclus dans 
la version en ligne !
 - Testez vos connaissances à l'issue de chaque chapitre
 - Validez vos acquis
 Pour aller plus loin retrouvez notre webinaire " Pourquoi choisir Symfony pour un projet Web ? " :
</t>
  </si>
  <si>
    <t>%SITE_CLIENT%/?library_guid=6A86036C-98C4-4AD1-9F7A-367AC142E797</t>
  </si>
  <si>
    <t>RI4PHMY</t>
  </si>
  <si>
    <t>Exercices pratiques et corrigés (4e édition)</t>
  </si>
  <si>
    <t>Olivier ROLLET</t>
  </si>
  <si>
    <t>ROLLET, Olivier</t>
  </si>
  <si>
    <t xml:space="preserve">Ce livre s'adresse à un public de développeurs débutants connaissant déjà le HTML et les CSS et qui souhaitent bien comprendre le fonctionnement d'une application web pour créer leurs propres sites web dynamiques avec PHP et MySQL. 
Dans une première partie, le lecteur installera son environnement de développement WAMP puis découvrira les bases du langage PHP (en version 7 au moment de l'écriture), ses principales fonctions et structures de contrôle, ainsi que des explications sur la transmission des données entre les pages et sur la librairie graphique (les effets spéciaux sur une image). Ces apports théoriques sont accompagnés de nombreux exemples.
Il en est de même dans la deuxième partie du livre, consacrée au langage SQL. Le lecteur découvrira ce qu'est une base de données MySQL et les différentes méthodes pour y accéder avec PHP (PDO, SQL Avancé) et comment assurer la sécurité de la base. Un chapitre est également consacré aux premiers pas sur la Programmation Orientée Objet et un autre à la gestion de la configuration et des performances.
Pour que le lecteur puisse se forger une première expérience significative, l'auteur a préparé de nombreux exercices à la fin de chaque chapitre (exemples : comme créer un blog, une newsletter, un module de paiement en ligne PayPal...) et propose aussi leurs corrigés.
Des éléments complémentaires sont en téléchargement sur le site www.editions-eni.fr.
Les chapitres du livre :
Introduction &amp;ndash; Utilisation de WAMP &amp;ndash; Les bases du langage PHP &amp;ndash; Les fonctions et structures de contrôle &amp;ndash; Transmettre des données d'une page à l'autre &amp;ndash; Les effets spéciaux sur une image &amp;ndash; Base de données MySQL &amp;ndash; L'objet &amp;ndash; Configuration &amp;ndash; Sécurité &amp;ndash; Cas pratiques et corrigés
Quizinclus dans 
la version en ligne !
- Testez vos connaissances à l'issue de chaque chapitre
- Validez vos acquis
</t>
  </si>
  <si>
    <t>%SITE_CLIENT%/?library_guid=AC10D410-C44D-4301-B6B1-0F1903173D7C</t>
  </si>
  <si>
    <t xml:space="preserve"> LNRI4PHMY</t>
  </si>
  <si>
    <t xml:space="preserve"> LNLFARD</t>
  </si>
  <si>
    <t xml:space="preserve"> WeMos </t>
  </si>
  <si>
    <t>RI8PHP</t>
  </si>
  <si>
    <t>Olivier HEURTEL</t>
  </si>
  <si>
    <t>HEURTEL, Olivier</t>
  </si>
  <si>
    <t xml:space="preserve">
Ce livre sur PHP 8 (en version 8.0 au moment de l'écriture)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Les nouveautés de la version 8 qui méritent une attention particulière sont clairement signalées tout au long du livre. 
Pour toutes les fonctionnalités détaillées, de nombreux exemples de code sont présentés et commentés. En complément, cet ouvrage propose plusieurs exercices destinés à vous permettre de mettre en pratique les connaissances acquises dans les différents chapitres. Ce livre didactique, à la fois complet et synthétique, vous permet d'aller droit au but ; c'est l'ouvrage idéal pour se lancer sur PHP. 
Des éléments complémentaires sont en téléchargement sur le site www.editions-eni.fr.
 Quizinclus dans 
la version en ligne !
 - Testez vos connaissances à l'issue de chaque chapitre
 - Validez vos acquis
</t>
  </si>
  <si>
    <t>%SITE_CLIENT%/?library_guid=CB019BE6-F62D-477A-9DA5-FD46ADD461D0</t>
  </si>
  <si>
    <t>OWUIUX</t>
  </si>
  <si>
    <t>UI-UX : les bases du prototypage web et apps</t>
  </si>
  <si>
    <t>Concevoir avec les utilisateurs</t>
  </si>
  <si>
    <t>Didier MAZIER</t>
  </si>
  <si>
    <t>MAZIER, Didier</t>
  </si>
  <si>
    <t>La conception fructueuse de projets digitaux s'appuie sur des dispositifs et interfaces qui sont pensés pour et avec les utilisateurs. Le prototypage joue donc un rôle central dans la conception centrée utilisateur : il s'agit de matérialiser l'interaction, la tester auprès de la cible visée puis l'optimiser à tous les stades du projet.
Ce livre étudie comment matérialiser et tester les idées dès les phases de pré-conception avec des prototypes adaptés. Il est destiné aux responsables de projets web et applications, aux designers d'interfaces et à tous ceux qui veulent concevoir des interactions utilisateurs.
Vous verrez tout d'abord comment représenter les utilisateurs avec les "personas" puis comment visualiser un projet encore au stade des propositions. Vous ferez le point sur les techniques fondamentales : idéation, facilitation graphique, scénarios et story-boards.
Vous apprendrez ensuite à utiliser les outils en ligne pour réaliser concrètement les prototypes utiles aux différentes phases d'un projet digital. Vous verrez quels sont les outils gratuits pour créer rapidement et efficacement des prototypes papier sans être graphiste. Vous apprendrez à exploiter les logiciels pour réaliser des prototypes fonctionnels qui permettent les tests sur périphérique. Vous découvrirez les méthodes pour l'organisation et la conduite de tests utilisateurs. Vous pourrez ainsi intégrer le prototypage dans la mise en oeuvre de vos conceptions itératives de projets.
En déployant ces méthodes pratiques de prototypage, vous assurerez des parcours fluides et optimiserez les taux de transformation et, au final, vous produirez la meilleure expérience utilisateur.</t>
  </si>
  <si>
    <t>%SITE_CLIENT%/?library_guid=78761462-13F3-4260-ACE9-6A7F9640747A</t>
  </si>
  <si>
    <t xml:space="preserve"> expérience </t>
  </si>
  <si>
    <t xml:space="preserve"> idéation </t>
  </si>
  <si>
    <t xml:space="preserve"> LNOWUIUX</t>
  </si>
  <si>
    <t xml:space="preserve"> scénarios </t>
  </si>
  <si>
    <t xml:space="preserve"> sory</t>
  </si>
  <si>
    <t xml:space="preserve"> PC SOFT </t>
  </si>
  <si>
    <t xml:space="preserve">livre Windev </t>
  </si>
  <si>
    <t>EPCYBRES</t>
  </si>
  <si>
    <t>Cyber résilience en entreprise</t>
  </si>
  <si>
    <t>Enjeux, référentiels et bonnes pratiques</t>
  </si>
  <si>
    <t xml:space="preserve">Ce livre sur la cyber résilience en entreprise est destiné aux personnes en charge de mettre en œuvre la sécurité informatique au sein des entreprises (DSI, RSSI, Directeur Cybersécurité, experts et consultants…) qui souhaitent comprendre les enjeux et contraintes de la cybersécurité et qui souhaitent s’impliquer dans l’amélioration continue de la sécurité des Systèmes d’Information. Il est un véritable guide pour la mise en œuvre de la cyber résilience des systèmes d’information reposant sur quatre dimensions : cyber-prévention, cyber-détection, cyber-protection et cyber-remédiation. 
Avec une approche pragmatique et progressive, l’auteur expose les enjeux et présente les principaux référentiels et les différentes réglementations en vigueur (NIST CSF, RGPD, ITIL, SecNumCloud, ISO27k, ISO 22031, ISO 20000, HDS). Il fournit ensuite une explication détaillée d’une analyse de risques réalisée avec la méthode EBIOS avant de transmettre au lecteur des bonnes pratiques sur la sécurisation des SI et des workloads dans le cloud public Azure. 
Le recours à la sauvegarde externalisée et aux PRA/PCA avec une nouvelle approche de Resilience as a Service est explicité ainsi que la proposition de référentiel sur la sécurité applicative ou encore le fonctionnement et le contenu du SOC (Security Operations Center) idéal. 
Pour finir, un chapitre complet est dédié à la présentation d’un exemple permettant de faire valoir au lecteur les bons réflexes à adopter pour l’hébergement de données de santé. Des exemples d’implémentation technique de logiciels open source sont également détaillés en annexe, notamment avec la solution de détection d'intrusions Wazuh et le scanner de vulnérabilités OpenVAS.
 Quizinclus dans 
la version en ligne !
 - Testez vos connaissances à l'issue de chaque chapitre
 - Validez vos acquis
</t>
  </si>
  <si>
    <t>%SITE_CLIENT%/?library_guid=2149AF2E-078F-43D3-8D8F-E2B8EDAE6C93</t>
  </si>
  <si>
    <t xml:space="preserve"> zope3 </t>
  </si>
  <si>
    <t xml:space="preserve">livre python </t>
  </si>
  <si>
    <t>EI2CASPMV</t>
  </si>
  <si>
    <t>Maîtrisez ce framework web puissant, ouvert et multiplateforme (Nouvelle édition)</t>
  </si>
  <si>
    <t>Christophe GIGAX</t>
  </si>
  <si>
    <t>GIGAX, Christophe</t>
  </si>
  <si>
    <t>368 pages</t>
  </si>
  <si>
    <t xml:space="preserve">Ce livre s'adresse aux développeurs web désireux de maîtriser ASP.NET Core MVC, framework proposé par Microsoft, totalement Open source. L'auteur souhaite fournir au lecteur les bases techniques nécessaires à une utilisation optimale du framework pour construire des applications web riches et modernes. La connaissance de HTML, CSS et C# sont des prérequis indispensables pour tirer le meilleur profit du livre. 
Dans un premier temps, l'auteur présente la structure globale d'un projet ASP.NET Core et énumère les nouveaux mécanismes importants intégrés dans le framework, comme la gestion des modèles avec Entity Framework Core ou l'injection de dépendances. Ensuite, chaque chapitre traite d'une problématique particulière telle que l'optimisation (côté serveur et côté client), la globalisation ou encore la gestion des routes et des erreurs qui sont des éléments importants d'une application web. Le développement front-end n'est pas ignoré, avec l'utilisation de certains framework conséquents et modernes comme Bootstrap, Knockout ou encore Angular. L'un des derniers chapitres traite du sujet très important que sont les tests, que les équipes de développement doivent intégrer dès le début dans leur processus d'intégration continue. Le déploiement est le sujet du dernier chapitre et permettra au lecteur de déployer une application web sur Azure, sur IIS et même sur Linux. 
Cette nouvelle édition du livre s'enrichit d'un chapitre sur la conteneurisation et l'architecture microservices avec Docker et Kubernetes.
Pour chaque sujet traité, l'auteur présente les outils, les méthodes et les bonnes pratiques du développement avec ASP.NET Core, issus de son expérience dans ce domaine. Des exemples de code illustrent les explications des différentes APIs d'ASP.NET Core, et restent concis pour ne montrer que l'essentiel.
Quizinclus dans 
la version en ligne !
- Testez vos connaissances à l'issue de chaque chapitre
- Validez vos acquis
</t>
  </si>
  <si>
    <t>%SITE_CLIENT%/?library_guid=417874D8-1BEF-43E4-9AFC-0BCF631F842C</t>
  </si>
  <si>
    <t xml:space="preserve"> entity framework core  </t>
  </si>
  <si>
    <t xml:space="preserve"> LNEI2CASPMV</t>
  </si>
  <si>
    <t xml:space="preserve"> LNEI19CASP</t>
  </si>
  <si>
    <t xml:space="preserve"> vs 2019 </t>
  </si>
  <si>
    <t>RITYP</t>
  </si>
  <si>
    <t>Félix BILLON,Sylvain PONTOREAU</t>
  </si>
  <si>
    <t>BILLON, Félix</t>
  </si>
  <si>
    <t>PONTOREAU, Sylvain</t>
  </si>
  <si>
    <t xml:space="preserve">Ce livre sur le langage TypeScript (en version 3.6 au moment de l'écriture) s'adresse aux développeurs, disposant déjà d'une pratique de programmation dans d'autres langages, qui souhaitent optimiser et sécuriser la production de code JavaScript dans un projet de développement. Si la connaissance basique du langage JavaScript est un plus pour la lecture de ce livre, elle n'est toutefois pas indispensable pour appréhender les différentes notions étudiées.
Dans le premier chapitre, les auteurs commencent par présenter les principes de fonctionnement du langage avant de mettre en place l'environnement de développement utilisé pour les exemples qui repose sur Visual Studio Code et Node.js. Puis, dans la suite des chapitres, le lecteur découvre les différentes fonctionnalités du langage (types, modules, décorateurs, généricité, asynchronisme, types avancés&amp;hellip;) ainsi que les paradigmes de programmation possibles (programmation orientée objet et programmation fonctionnelle).
Pour finir, le dernier chapitre propose une mise en application des différentes notions étudiées au travers du développement, étape par étape, d'une application Node.js avec la bibliothèque Express.js. Il permet également de découvrir comment enrichir le fonctionnement d'une bibliothèque en utilisant les fonctionnalités de TypeScript et plusieurs patrons de conception (MVC, Repository, injection de dépendances).
Des éléments complémentaires sont disponibles en téléchargement sur le site www.editions-eni.com.
Quizinclus dans 
la version en ligne !
- Testez vos connaissances à l'issue de chaque chapitre
- Validez vos acquis
</t>
  </si>
  <si>
    <t>%SITE_CLIENT%/?library_guid=A6494426-D4C5-45AE-8B67-BEB03E15C4B7</t>
  </si>
  <si>
    <t xml:space="preserve"> LNEPAZAD</t>
  </si>
  <si>
    <t>TP4BLIN</t>
  </si>
  <si>
    <t>Entraînez-vous sur les commandes de base : Exercices et corrigés (4e édition)</t>
  </si>
  <si>
    <t>Nicolas PONS</t>
  </si>
  <si>
    <t>PONS, Nicolas</t>
  </si>
  <si>
    <t>Fondé sur les dernières distributions Linux Redhat, Fedora, Suse et Debian, ce livre vous permettra d'acquérir la pratique nécessaire à l'utilisation du système d'exploitation GNU/Linux. Régulièrement utilisé comme manuel d'exercices en formation professionnelle, il offre une approche progressive et pédagogique.
De la connexion à la programmation de scripts shells, vous vous exercerez notamment à l'exécution de commandes en ligne qui vous permettront de manipuler et organiser vos fichiers, de modifier votre environnement personnel, de gérer les processus, d'éditer des fichiers texte et de déterminer les droits d'accès associés à vos fichiers. 
Pour les apports théoriques sur ce sujet, Editions ENI édite, dans la collection Ressources Informatiques, le livre "Linux - Principes de base de l'utilisation du système", du même auteur.</t>
  </si>
  <si>
    <t>%SITE_CLIENT%/?library_guid=2DF9F5AF-B136-4B7C-96E6-8364A8F13017</t>
  </si>
  <si>
    <t xml:space="preserve"> LNTP4BLIN</t>
  </si>
  <si>
    <t xml:space="preserve"> LNSF21PHO</t>
  </si>
  <si>
    <t xml:space="preserve"> Neural Filters </t>
  </si>
  <si>
    <t>LF2ARD</t>
  </si>
  <si>
    <t>Apprivoisez l'électronique et le codage pour donner vie à vos projets (2e édition)</t>
  </si>
  <si>
    <t>Jean-Christophe  QUETIN</t>
  </si>
  <si>
    <t xml:space="preserve">QUETIN, Jean-Christophe </t>
  </si>
  <si>
    <t xml:space="preserve">Ce livre s'adresse aussi bien aux professeurs des écoles, professeurs de technologie, animateurs et parents qui souhaitent découvrir le fonctionnement de l'Arduino et appréhender l’apprentissage de l’électronique et du codage, qu’aux utilisateurs, amateurs de DIY qui cherchent à rafraîchir leurs connaissances ou trouver des idées pour la réalisation de projets maker nécessitant un microcontrôleur (station météo, robot, jeux...). 
Tout au long du livre l'auteur s'appuie sur des exemples concrets et ludiques : gérer des feux de circulation, envoyer un message en morse, créer un appareil enregistrant l'évolution des températures, jouer de la musique avec des bananes, fabriquer un chapeau clignotant, une manette de jeu, une télécommande pour ordinateur ou un clone du jeu Simon... Cette nouvelle édition est enrichie par de nouveaux exemples de réalisation, mais surtout par l'apparition d'un tout nouveau chapitre entièrement consacré aux robots (mBot, Zumo, OTTO...). 
Pour commencer, vous ferez connaissance avec le matériel nécessaire, et particulièrement l'Arduino avec ses différents modèles. L'auteur consacre un chapitre aux notions indispensables d'électricité. 
Vous découvrirez les principaux langages de programmation de l'Arduino et l'utilisation de l'IDE Arduino sous Windows, Mac OS X, Linux et Android. Vous étudierez la programmation par blocs avec Scratch, mBlock et surtout Vittascience (et son Arduino virtuel). 
Pour illustrer les principes de base du codage, vous travaillerez sur des exemples concrets et vous utiliserez les composants électroniques les plus courants au format modules Grove ou Breadboard (LED, boutons, résistances, potentiomètres, buzzer) puis des composants et modules plus spécialisés comme les capteurs (analogiques ou numériques), les LED adressables (Neopixel), les relais, les différents types de moteurs ou les modules d'affichage (à LED ou LCD), de lecture/écriture (RFID, carte SD) ou de gestion du temps (horloge en temps réel). 
Afin de faciliter l'apprentissage, tous les programmes de base sont présentés en deux versions : langage blocs et langage Arduino. 
Dans un chapitre dédié, l'auteur explore différents modes de communication de l'Arduino (bus I2C, liaisons série, Bluetooth, radio, infrarouge, Ethernet, Wi-Fi et USB avec le Raspberry Pi). Il poursuit avec la fabrication d'un clone rudimentaire de l'Arduino à partir d'un microcontrôleur (ATtiny85 ou ATmega328P) et vous fait découvrir les particularités d'autres modèles de cartes électroniques comme l'Arduino Leonardo, l'ESP8266, la Kitco et la PybStick. 
Le dernier chapitre regroupe les principales instructions de l'IDE Arduino permettant de retrouver facilement une fonction pour en vérifier la syntaxe. 
Les sketchs utilisés dans les chapitres 6 à 10 sont disponibles en téléchargement sur le site www.editions-eni.fr (et le code Vittascience est partagé sur le site).
 Quizinclus dans 
la version en ligne !
 - Testez vos connaissances à l'issue de chaque chapitre
 - Validez vos acquis
</t>
  </si>
  <si>
    <t>%SITE_CLIENT%/?library_guid=B5D5713C-6E9F-46BA-A413-3B9C64EBFB0E</t>
  </si>
  <si>
    <t>EISCRYPT</t>
  </si>
  <si>
    <t>Développez vos outils système</t>
  </si>
  <si>
    <t>Christophe BONNET</t>
  </si>
  <si>
    <t>BONNET, Christophe</t>
  </si>
  <si>
    <t>763 pages</t>
  </si>
  <si>
    <t xml:space="preserve">Ce livre s'adresse aux ingénieurs système qui souhaitent écrire leurs propres outils d'administration d'un système Linux à l'aide du langage Python. Articulé en trois parties, ce livre donne les explications nécessaires au lecteur, suivies d'exemples concrets de difficulté croissante, pour ainsi étendre les possibilités du shell. La connaissance d'un autre langage de programmation, d'un système Linux (quelle que soit la distribution) et des principes de base d'Unix est un plus pour la lecture de ce livre. 
Débutée par quelques chapitres pour présenter l'environnement de travail et rappeler les bases du langage Python, la première partie présente ensuite les principes de la Programmation Orientée Objet en Python ainsi que la librairie standard de Python. 
Dans la deuxième partie, le lecteur apprend grâce à des exemples concrets à concevoir des outils pour récupérer des informations sur le système, accéder aux bases de données, utiliser différents formats de fichiers (.odt, .csv, .ini, .tar, .zip&amp;hellip;), générer des documents au format texte, CSV ou HTML, ou encore générer des données aléatoires&amp;hellip; &amp;Agrave; la fin de cette partie, la simulation de l'activité d'une petite entreprise de gestion permet au lecteur de tester des scripts facilitant la prise de commandes, leurs livraisons et la gestion de stock. 
La dernière partie propose au lecteur une série d'astuces et d'exemples concrets lui permettant de mettre en oeuvre des techniques plus avancées. L'auteur donne également un aperçu d'outils et d'applications écrites en Python qui font la différence pour aller plus loin dans l'écriture de scripts avec ce langage. 
Des éléments complémentaires sont en téléchargement sur le site www.editions-eni.fr.
Quizinclus dans 
la version en ligne !
- Testez vos connaissances à l'issue de chaque chapitre
- Validez vos acquis
</t>
  </si>
  <si>
    <t>%SITE_CLIENT%/?library_guid=9F6A8BC6-3B33-4975-AAFC-1E987911751A</t>
  </si>
  <si>
    <t xml:space="preserve"> LNEISCRYPT</t>
  </si>
  <si>
    <t xml:space="preserve">ansible </t>
  </si>
  <si>
    <t>RIWIND</t>
  </si>
  <si>
    <t>WinDev</t>
  </si>
  <si>
    <t>Les fondamentaux du développement d'applications (agréé par PC SOFT)</t>
  </si>
  <si>
    <t>David VANDEVELDE</t>
  </si>
  <si>
    <t>VANDEVELDE, David</t>
  </si>
  <si>
    <t>765 pages</t>
  </si>
  <si>
    <t xml:space="preserve">Ce livre sur WinDev (en version 21 au moment de l'écriture) s'adresse à tout développeur débutant ou non, ne connaissant pas ce langage. Il présente en quatre parties les fonctionnalités de WinDev, avec des exemples, en images, et illustre la réalisation d'applications. 
Après avoir expliqué la procédure d'installation de WinDev, il décrit l'ergonomie générale et l'environnement de développement pour la définition des données, des fenêtres, des états et l'écriture du code. Il présente ensuite de façon exhaustive les objets utilisables dans les fenêtres et dans les états, notamment les champs tels que les boutons, listes, tableaux mais aussi le champ planning ou la zone répétée. Il expose les éléments du WLangage (variables et mots réservés, fonctions, propriétés, procédures globales et locales ainsi que la programmation orientée objet) et l'assistance au développement. 
La troisième partie traite des outils et fonctionnalités qui facilitent le développement et la gestion de projet (citons les utilitaires de développement et distribuables, l'éditeur de tests de non-régression, le gestionnaire de sources ou les composants) et expose le principe du RAD et la génération automatique d'une application. 
Le dernier chapitre présente une étude de cas servant à démontrer la puissance de l'AGL WinDev. Une application sera complètement créée, de la description du projet à la génération de l'exécutable et de la procédure d'installation. Les éléments de ce projet sont en téléchargement sur le site www.editions-eni.fr.
Les chapitres du livre :
Introduction &amp;ndash; Installation &amp;ndash; L'environnement de développement &amp;ndash; Les éléments d'une application WinDev &amp;ndash; Assistance au développement &amp;ndash; Le Wlangage et la programmation &amp;ndash; Accès aux données &amp;ndash; Les outils et fonctionnalités &amp;ndash; Le RAD &amp;ndash; Étude de cas
Quizinclus dans 
la version en ligne !
- Testez vos connaissances à l'issue de chaque chapitre
- Validez vos acquis
</t>
  </si>
  <si>
    <t>%SITE_CLIENT%/?library_guid=63A9D2EB-C930-4034-9AA1-222A4CC24A76</t>
  </si>
  <si>
    <t xml:space="preserve"> livre PC Soft </t>
  </si>
  <si>
    <t xml:space="preserve"> LNRIWIND</t>
  </si>
  <si>
    <t xml:space="preserve"> word2019</t>
  </si>
  <si>
    <t>RI33PYT</t>
  </si>
  <si>
    <t>Les fondamentaux du langage (3e édition)</t>
  </si>
  <si>
    <t>672 pages</t>
  </si>
  <si>
    <t>Ce livre sur les fondamentaux du langage Python 3 (en version 3.8 beta au moment de l'écriture) s'adresse à tout professionnel de l'informatique, ingénieur, étudiant (et particulièrement en BTS Services Informatiques Organisations), enseignant ou même autodidacte, qui souhaite maîtriser ce langage très abouti. Il couvre un périmètre relativement large, détaille tout le coeur du langage et du traitement de données et ouvre des perspectives importantes sur tout ce que Python 3 permet de faire (de la création d'un site web au développement de jeux en passant par la conception d'une interface graphique avec Gtk). Le livre est consacré à la branche 3 de Python, et présente bien sûr les nouveautés apportées par la version 3.8. Toutefois, comme le langage Python 2 est encore très présent, lorsqu'elles existent, l'auteur présente les différences importantes avec la branche antérieure de Python.
La première partie du livre détaille les atouts de Python 3 pour répondre aux besoins des entreprises quel que soit le domaine informatique concerné. 
La seconde partie est un guide à destination des débutants, que ce soit en Python ou en développement en général, elle permet d'aborder en douceur les concepts clés autour de projets servant de fil rouge et propose la réalisation de quelques exercices. 
La troisième partie porte sur les fondamentaux du langage : les notions sont présentées progressivement avec des exemples de code qui illustrent chaque propos. L'auteur a souhaité que le lecteur atteigne une autonomie réelle dans son apprentissage, avec pour chaque notion présentée deux objectifs distincts : permettre à celui qui ne connaît pas la notion de se l'approprier correctement, notamment en respectant son rôle, et permettre à celui qui la connaît de trouver des angles d'attaques originaux pour aller le plus loin possible dans son exploitation.
La quatrième partie permet d'avoir un aperçu de l'utilisation des fonctionnalités de Python 3 pour la manipulation de fichiers ou de bases de données.
Enfin, la dernière partie de l'ouvrage est un vaste tutoriel qui permet de mettre en pratique, dans un cadre professionnel, tout ce qui a été vu précédemment en créant une application qui couvre tous les domaines courants du développement (données, Web avec Pyramid, interface graphique avec Gtk, script système...) et ainsi de présenter des solutions efficaces de développement utilisant Python 3.
Le code source des parties 2, 4 et 5 est intégralement téléchargeable sur le site www.editions-eni.fr pour permettre au lecteur de tester le programme et de le modifier à sa guise de manière à faire ses propres expériences.</t>
  </si>
  <si>
    <t>%SITE_CLIENT%/?library_guid=0835D335-FD48-4252-BF0B-AB49F6A7193B</t>
  </si>
  <si>
    <t xml:space="preserve"> LNRI33PYT</t>
  </si>
  <si>
    <t>EI19CASP</t>
  </si>
  <si>
    <t>ASP.NET avec C# sous Visual Studio 2019</t>
  </si>
  <si>
    <t>Brice-Arnaud GUÉRIN</t>
  </si>
  <si>
    <t>GUÉRIN, Brice-Arnaud</t>
  </si>
  <si>
    <t xml:space="preserve">Ce livre s'adresse aux développeurs, architectes et administrateurs qui souhaitent adopter une approche professionnelle pour la réalisation d'applications Web en tirant le meilleur parti possible d'ASP.NET. Il accompagne le lecteur dans une étude complète de la technologie ASP.NET et de Visual Studio 2019. Pour chaque thème abordé, des exemples pratiques et utiles sont fournis en C#. 
Le lecteur commencera par Visual Studio et ses outils (débogage, refactoring, tests unitaires, tests d'interface graphique, VSTS...) et par les évolutions du langage C#. Le deuxième chapitre décrit le fonctionnement des applications IIS et explique comment réaliser des modules spécifiques pour le serveur Web. L'ouvrage étudie en détail les Web forms, AJAX, JQuery, et propose des composants personnalisés pour créer des graphiques. Les sites MVC et leurs développements SPA et Web API sont présentés avec des exemples pratiques, ainsi que la plateforme ASP.NET Core. 
Les chapitres suivants élaborent des solutions pour allier rapidité de développement et performances dans l'accès aux bases de données ADO.NET, avec notamment les composants basés sur LINQ et Entity Framework et les états Reporting Services. Sont ensuite traitées la sécurisation unifiée des sites Web OWIN (avec Google) et la personnalisation de la navigation (Web Part et services Web WCF, REST). Le dernier chapitre décrit la mise en production sous ASP.NET et l'infrastructure de supervision Health Monitoring ainsi que le déploiement des applications Web sur la plateforme Cloud Microsoft Azure.
Les exemples de code du livre sont en téléchargement sur le site www.editions-eni.fr.
Quizinclus dans 
la version en ligne !
- Testez vos connaissances à l'issue de chaque chapitre
- Validez vos acquis
</t>
  </si>
  <si>
    <t>%SITE_CLIENT%/?library_guid=A6209BDA-80F0-4451-A02F-58F655AE1E7D</t>
  </si>
  <si>
    <t xml:space="preserve"> LNOW2CEAGOO</t>
  </si>
  <si>
    <t xml:space="preserve"> réseau de contenu </t>
  </si>
  <si>
    <t>EPAZAD</t>
  </si>
  <si>
    <t>Gestion des identités hybrides (concepts et mise en oeuvre)</t>
  </si>
  <si>
    <t>Seyfallah TAGREROUT</t>
  </si>
  <si>
    <t>TAGREROUT, Seyfallah</t>
  </si>
  <si>
    <t xml:space="preserve">Avec l'arrivée du cloud, la gestion des identités se complexifie pour les entreprises. Ce livre s'adresse à toute personne (expert cloud, architecte système ou infrastructure&amp;hellip;) qui souhaite disposer des informations nécessaires pour réussir la mise en oeuvre des identités hybrides en réalisant une extension d'Active Directory vers Azure Active Directory.
Dans ce livre, l'auteur choisit une approche du sujet qui allie la théorie à la pratique afin de mettre le lecteur en situation. Il s'appuie notamment sur des projets de mise en oeuvre d'identités hybrides dans des déploiements cloud tels que Office 365 et Microsoft Azure.
Après une présentation d'Azure Active Directory, l'auteur détaille la gestion des utilisateurs et des groupes. Le lecteur découvre ensuite la gestion d'appareils Windows 10 dans Azure Active Directory avec l'utilisation des fonctionnalités Azure AD Registration et Azure AD Join, ainsi que la gestion des applications. La suite du livre plonge le lecteur dans le coeur de la gestion des identités hybrides et présente notamment tout l'intérêt de l'outil de synchronisation d'identité AAD Connect. Pour finir, l'auteur présente les aspects liés à la sécurité au travers de fonctionnalités telles que Conditional access, Azure Active Directory Identity Protection ou encore Azure Active Directory Smart Lock. La collaboration et l'échange sécurisé de données ou d'applications avec d'autres sociétés sont également étudiés.
Des éléments complémentaires sont en téléchargement sur le site www.editions-eni.fr.
Les chapitres du livre :
Préface &amp;ndash; Avant-propos &amp;ndash; Introduction &amp;ndash; Azure Active Directory &amp;ndash; Gestion des utilisateurs et des groupes &amp;ndash; Gestion des appareils et applications &amp;ndash; Aure Active Directory et les applications &amp;ndash; Gestion des identités hybrides &amp;ndash; Gestion de la synchronisation &amp;ndash; Azure Active Directory sécurité et collaboration &amp;ndash; Conclusion
Quizinclus dans 
la version en ligne !
- Testez vos connaissances à l'issue de chaque chapitre
- Validez vos acquis
Découvrez nos formations Microsoft Azure éligibles au CPF 
en cliquant ici. Formation 100% financée, selon vos droits !
</t>
  </si>
  <si>
    <t>%SITE_CLIENT%/?library_guid=242FB3DE-029D-4BAD-B761-DF1ACE724CCD</t>
  </si>
  <si>
    <t xml:space="preserve"> Azure Active Directory Smart Lock </t>
  </si>
  <si>
    <t>SF21PHO</t>
  </si>
  <si>
    <t>Photoshop 2021</t>
  </si>
  <si>
    <t xml:space="preserve">Ce livre de la collection Studio Factory détaille chaque fonction de Adobe Photoshop, le logiciel de référence en matière de retouches d'images ; paru début 2021, il a été rédigé avec la version 22.0 de Photoshop. 
Après une présentation de l'environnement de travail, des fonctionnalités Creative Cloud et des formats de fichiers gérés par Photoshop, vous verrez comment gérer les images avec Camera Raw, créer un panorama, exploiter les bibliothèques, partager un fichier, créer des maquettes et rechercher dans l'application pour gagner en temps et efficacité. 
Vous découvrirez ensuite toutes les techniques de sélection avancées, apprendrez à exploiter les modes de couleurs des images, les calques et leurs groupes, les styles et les modes de fusion afin de réaliser des montages variés. Vous pourrez personnaliser ces montages par l'intégration de dessin et de texte, la création de formes personnalisées. 
Vous étudierez ensuite les multiples fonctions de retouches et de corrections ainsi que les transformations qui peuvent être apportées aux images. Vous apprendrez à simplifier le workflow d'amélioration et de retouche d'images avec Camera Raw intégré en tant que filtre. 
Vous vous ouvrirez aux possibilités artistiques avec le traitement HDR des photos, la correction de l'objectif et le redressement des perspectives, le pinceau mélangeur, l’outil Remplissage basé sur le contenu… 
Vous verrez comment obtenir des effets saisissants à l'aide des nombreux filtres dynamiques dont les effets de flou par zone et vous pourrez exploiter toute la puissance de l'intelligence artificielle des nouveaux « Neural Filters ». Vous verrez comment détourer les images par la réalisation de tracés et l'outil d'amélioration des contours de sélection, exploiter les couches pour créer un masque ou remplacer des encres de couleur quadri. 
Vous étudierez comment gérer les images pour le web, exporter des styles CSS et tirer parti des espaces de travail pour créer des interfaces web ou d'applications mobiles. 
Vous découvrirez l'outil de gestion des vidéos qui combine simplicité et puissance de Photoshop en matière de retouche et de création. 
Vous apprendrez également à tirer parti des fonctionnalités 3D, des modules externes et à automatiser les tâches en créant des actions (scripts). Un bref chapitre présente la galaxie des applications Photoshop pour les mobiles.
 Quizinclus dans 
la version en ligne !
 - Testez vos connaissances à l'issue de chaque chapitre
 - Validez vos acquis
</t>
  </si>
  <si>
    <t>%SITE_CLIENT%/?library_guid=530BB2AE-3FF7-4C46-8F39-975C1AEF4622</t>
  </si>
  <si>
    <t>EI45WOR</t>
  </si>
  <si>
    <t>WordPress - Développez avec PHP</t>
  </si>
  <si>
    <t>extensions, widgets et thèmes avancés (théorie, TP, ressources) (4e édition)</t>
  </si>
  <si>
    <t>Laurent DUMOULIN</t>
  </si>
  <si>
    <t>DUMOULIN, Laurent</t>
  </si>
  <si>
    <t>861 pages</t>
  </si>
  <si>
    <t xml:space="preserve">Ce livre sur WordPress (en version 5.4.1 au moment de l'écriture) s'adresse aux développeurs professionnels, autodidactes et passionnés ayant des connaissances en PHP. Il permet de comprendre les rouages de ce CMS et d'acquérir une maîtrise du développement d'extensions en PHP en suivant un apprentissage  progressif.
L'auteur présente l'interaction entre PHP et le backoffice du CMS à travers plusieurs exemples qui évoluent de la programmation procédurale vers la programmation orientée objet en passant par l'utilisation de requêtes SQL. Il présente ensuite l'interaction avec AJAX/JSON.
Le lecteur apprend à installer WordPress, à utiliser l'outil d'administration, à ajouter des fonctionnalités, à utiliser des extensions pour les développeurs, à enregistrer en base de données, à ajouter des tables pour maîtriser complètement les principes de fonctionnement du CMS et apprendre ensuite à réaliser des thèmes avancés, des widgets, des extensions. Une partie du  livre traite de la loi RGPD, du référencement, de l'optimisation, de la sécurité, de la  traduction, de la migration, de la mise en ligne... Les extensions  indispensables telles que ACF, Duplicator, WooCommerce ou Yoast SEO sont  détaillées.
Les fonctions propres à WordPress sont détaillées avec des exemples et mises en situation à travers des travaux  pratiques : création et ajout de fonctionnalités dans  l'administration d'un thème, création d'un thème à partir d'une maquette HTML, ajout d'un éditeur wysiwyg, création d'une extension fil d'Ariane, création d'un widget, création d'une extension Google Maps, création d'une extension avec un formulaire pour récupérer des adresses mails en AJAX/JSON.
Un chapitre est dédié à WooCommerce afin  de créer une boutique en ligne facilement, d'utiliser ses classes, ses  fonctions et ses hooks. Vous pourrez ainsi récupérer n'importe quelles  informations dans vos codes PHP.
Des liens vers le guide de références ainsi que le champ lexical utilisé donneront les clés nécessaires pour approfondir  les connaissances sur un sujet précis.
Des éléments complémentaires sont en téléchargement sur le site www.editions-eni.fr.
Quizinclus dans 
la version en ligne !
- Testez vos connaissances à l'issue de chaque chapitre
- Validez vos acquis
</t>
  </si>
  <si>
    <t>%SITE_CLIENT%/?library_guid=98E15933-5B4F-40B1-840B-786ADEF6100D</t>
  </si>
  <si>
    <t xml:space="preserve"> livre CMS </t>
  </si>
  <si>
    <t xml:space="preserve"> livre PHP </t>
  </si>
  <si>
    <t xml:space="preserve"> WordPress 5</t>
  </si>
  <si>
    <t xml:space="preserve">livre wordpress </t>
  </si>
  <si>
    <t>EP2ANS</t>
  </si>
  <si>
    <t>Gérez la configuration de vos serveurs et le déploiement de vos applications (2e édition)</t>
  </si>
  <si>
    <t>Yannig PERRÉ</t>
  </si>
  <si>
    <t>PERRÉ, Yannig</t>
  </si>
  <si>
    <t xml:space="preserve">Ce livre sur Ansible s’adresse aux administrateurs de systèmes Unix qui souhaitent découvrir les différentes fonctionnalités spécifiques de cet outil DevOps permettant la configuration centralisée de serveurs et applications. À l’aide d’exemples concrets, l’auteur apporte au lecteur les connaissances nécessaires pour bien comprendre l’intérêt de son utilisation. 
Certains prérequis sur le langage YAML ou l’utilisation du protocole SSH sont un plus pour une utilisation efficace d’Ansible. Dans les premiers chapitres, l’auteur aide toutefois le lecteur à les acquérir pour qu’il puisse tirer le meilleur profit de la lecture du livre. 
Les chapitres qui suivent traitent des différents mécanismes d’Ansible avec une approche de difficulté progressive. Les premiers mécanismes permettent ainsi d’administrer de façon classique les serveurs (Unix ou Windows) alors que les suivants nécessitent des notions plus avancées, notamment sur la programmation Python. Le lecteur y découvre alors comment créer un inventaire, comment réinjecter des informations provenant de sources existantes (ESX, AWS, Docker…) ou comment créer des playbooks. La création de rôles Ansible est également traitée ainsi que quelques bonnes pratiques à suivre (analyse de code et test avec Molecule/Docker). 
À côté des notions purement orientées Ansible, certains chapitres sont consacrés au déroulement du déploiement d’une application MediaWiki. Le lecteur étudie ainsi les problématiques de parallélisation des tâches, l’introduction d’un répartiteur de charge Haproxy et le lancement en séquence des opérations permettant de réaliser les mises à jour avec un impact minimal (rolling update). L’optimisation des tâches sera également un point important avec la mise en place de Mitogen. 
La suite du livre détaille plus particulièrement la personnalisation d’Ansible. La restitution d’informations (mécanismes de callback et découverte de ARA), l’écriture de modules pour la gestion d’opérations, les filtres Jinja ou encore la création d’actions sont ainsi étudiés. 
Enfin, l’auteur présente dans les derniers chapitres la problématique de la création de machines virtuelles, classiques (via l’hyperviseur ESX/VMware/vCenter) ou dans le cloud (avec AWS), l’utilisation de containers Docker avec Ansible, le pilotage d’applications dans un cluster Kubernetes ainsi que la création d’un opérateur. 
Des éléments complémentaires sont en téléchargement sur le site www.editions-eni.fr.
Quizinclus dans 
la version en ligne !
- Testez vos connaissances à l'issue de chaque chapitre
- Validez vos acquis
</t>
  </si>
  <si>
    <t>%SITE_CLIENT%/?library_guid=1720EED4-82B8-401E-B586-764E506CBC5D</t>
  </si>
  <si>
    <t xml:space="preserve"> LNEP2ANS</t>
  </si>
  <si>
    <t>RB365WOR</t>
  </si>
  <si>
    <t>Word Microsoft 365</t>
  </si>
  <si>
    <t xml:space="preserve">
Ce guide pratique vous présente dans le détail l'ensemble des fonctions du traitement de texte Microsoft® Word ; il a été rédigé avec la version de Word disponible avec un abonnement Microsoft 365. Il s'adresse à toute personne désirant découvrir et approfondir l'ensemble de ses fonctionnalités.
Après la description de l'environnement de travail et des nouvelles fonctionnalités d’affichage, vous apprendrez à créer, enregistrer vos documents sur votre ordinateur ou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
Découvrez notre formation Microsoft Word éligible au CPF 
en cliquant ici. Formation 100% financée, selon vos droits !</t>
  </si>
  <si>
    <t>%SITE_CLIENT%/?library_guid=CCC29B9D-4A0B-4F12-8BFE-EE9AA2B16AD3</t>
  </si>
  <si>
    <t>RB365EXC</t>
  </si>
  <si>
    <t>Excel Microsoft 365</t>
  </si>
  <si>
    <t xml:space="preserve">
Ce guide pratique vous présente dans le détail, les différentes fonctions du célèbre tableur Microsoft® Excel ; il a été rédigé avec la version Excel disponible avec un abonnement Microsoft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et la gestion de votre compte Utilisateur.
Découvrez notre formation Microsoft Excel éligible au CPF 
en cliquant ici. Formation 100% financée, selon vos droits !</t>
  </si>
  <si>
    <t>%SITE_CLIENT%/?library_guid=A69A572A-0FAF-42C2-B934-DA888D3BFA55</t>
  </si>
  <si>
    <t xml:space="preserve"> SharePoint Server 2019 </t>
  </si>
  <si>
    <t>OW2CEAGOO</t>
  </si>
  <si>
    <t>Certification Google AdWords</t>
  </si>
  <si>
    <t>Les bases d'AdWords (2e édition)</t>
  </si>
  <si>
    <t>Noëlle AMIR,Pierre-Henri COFFINET</t>
  </si>
  <si>
    <t>AMIR, Noëlle</t>
  </si>
  <si>
    <t>COFFINET, Pierre-Henri</t>
  </si>
  <si>
    <t>Google AdWords est aujourd'hui l'outil de publicité en ligne le  plus réputé et le plus utilisé au monde. Il permet de réaliser des campagnes  publicitaires rapidement et efficacement sur Internet. Vous pouvez cibler  précisément votre audience, diffuser sous différents formats selon vos besoins  et ce, sur l'ensemble du web (allant des moteurs de recherche aux sites web  jusqu'aux vidéos et applications), l'objectif étant d'optimiser le trafic et  les ventes/téléchargements de votre site/application.
Google AdWords permet un contrôle total du budget investi ainsi qu'un suivi  précis de votre retour sur investissement. Il est devenu incontestablement la  clé d'une bonne stratégie marketing sur Internet.
Être certifié AdWords c'est affirmer sa parfaite connaissance et  maîtrise de la publicité en ligne avec l'outil publicitaire Google AdWords.
Les avantages de posséder cette certification sont multiples :
- La certification Google AdWords est mondialement reconnue.
- Elle vous permet d'attester de vos connaissances et compétences dans le  domaine de la publicité en ligne, auprès de vos employeurs ou lors d'un  entretien d'embauche.
- Elle permet de rester à jour au niveau des bonnes pratiques de Google.
- Elle permet également à votre entreprise de devenir Partenaire Google (Google  Partner).
C'est donc une valorisation non négligeable et un gage de qualité pour vos  clients et/ou employeurs.
Pour être certifié AdWords, vous devez :
- R éussir le premier examen Les bases d'AdWords qui correspond donc  au sujet de ce livre. 
- Réussir un des examens avancés : Publicité sur le Réseau de  Recherche, Publicité Display, Publicité Vidéo, Publicité Mobile, Publicité  avec Google Shopping.
Ce livre s'adresse à tous ceux qui souhaitent passer le premier examen de Certification  Google AdWords appelé Les bases d'Adwords et à tous ceux  qui débutent dans l'utilisation de Google AdWords : au-delà des  points clés de la Certification, cet ouvrage vous propose de comprendre et  maîtriser les fondamentaux de l'outil grâce à un contenu riche, largement  illustré et à une approche pédagogique. Chaque chapitre se termine par une  série de questions qui vous permettra de vérifier vos connaissances et sera une  aide précieuse pour vous préparer au passage de l'examen de certification.
Vous y trouverez :
- Une formation sur tous les points de l'examen de certification Google AdWords  : Les bases d'AdWords.
- Des remarques, conseils et astuces tirés de l'expérience de professionnels du  métier.
- Des questions d'entraînement de niveau certification, sous forme de QCM et  ce, pour chaque chapitre.
- Le corrigé des questions d'entraînement.</t>
  </si>
  <si>
    <t>%SITE_CLIENT%/?library_guid=AB005913-3DDC-42FD-8990-01070AB5EC3E</t>
  </si>
  <si>
    <t xml:space="preserve"> support réseau </t>
  </si>
  <si>
    <t xml:space="preserve"> support système </t>
  </si>
  <si>
    <t xml:space="preserve">support linux </t>
  </si>
  <si>
    <t>EP3AZWIN</t>
  </si>
  <si>
    <t>Gérez votre Système d'Information dans le Cloud (3e édition)</t>
  </si>
  <si>
    <t>Philippe PAIOLA</t>
  </si>
  <si>
    <t>PAIOLA, Philippe</t>
  </si>
  <si>
    <t xml:space="preserve">Préface de Stanislas QUASTANA – Architecte Solutions Cloud auprès des partenaires Microsoft 
Avec l'avènement révolutionnaire du cloud computing, l'entreprise est aujourd'hui en mesure d'externaliser tout ou partie de son système d'information dans un fournisseur cloud. Ce livre a pour objectif de vous aider à maîtriser cette transition numérique vers Microsoft Azure (dans son édition 2021), le cloud public et privé proposé par Microsoft. 
Décomposé en 10 chapitres, il introduit dans un premier temps les concepts du cloud computing puis présente les solutions de sécurité proposées par Microsoft Azure. L'auteur détaille ensuite les différentes interfaces d'exploitation et les concepts de base (machine virtuelle, compte de stockage, réseau virtuel, groupe de ressources, etc.). Un chapitre présente les possibilités offertes pour sauvegarder et assurer une continuité d'activité lors d'une défaillance grave de son infrastructure. Les modèles PaaS et IaaS des services bases de données et sites web sont expliqués, ainsi que l'annuaire Azure Active Directory. Enfin, dans un dernier chapitre l'auteur détaille quelques projets sur lesquels il a eu l'opportunité de travailler. 
Dans chaque chapitre l'auteur commence par définir les termes et concepts abordés et schématise les différents points à assimiler. Il propose ensuite une mise en application qui permet au lecteur, au fur et à mesure de son avancement, de se forger une première expérience significative et d'acquérir de véritables compétences techniques sur Microsoft Azure. Enfin, une partie mémento clôture chaque chapitre en résumant les principaux sujets traités dans le chapitre pour fournir au lecteur un véritable aide-mémoire.
 Quizinclus dans 
la version en ligne !
 - Testez vos connaissances à l'issue de chaque chapitre
 - Validez vos acquis
Découvrez nos formations Microsoft Azure éligibles au CPF 
en cliquant ici. Formation 100% financée, selon vos droits !
</t>
  </si>
  <si>
    <t>%SITE_CLIENT%/?library_guid=DD04896B-C8FD-4974-9537-2284310D5564</t>
  </si>
  <si>
    <t xml:space="preserve"> aad </t>
  </si>
  <si>
    <t xml:space="preserve">clés </t>
  </si>
  <si>
    <t xml:space="preserve">Plan de veille </t>
  </si>
  <si>
    <t>CE4ITI</t>
  </si>
  <si>
    <t>ITIL®  4</t>
  </si>
  <si>
    <t>Préparation à la certification ITIL® 4 Foundation</t>
  </si>
  <si>
    <t>L'examen ITIL® 4 Foundation est un pré-requis obligatoire pour obtenir les certifications Managing professional et Strategic Leader et Master de la démarche ITIL® 4. Il évalue vos compétences pour implémenter et mettre en oeuvre la démarche ITIL® 4 dans l'entreprise. 
Pour vous aider à préparer efficacement l'examen, ce livre couvre tous les objectifs officiels de l'examen ITIL® 4 Foundation, tant d'un point de vue théorique que d'un point de vue pratique avec des exemples concrets. Il a été rédigé en français (il ne s'agit pas d'une traduction) par un formateur professionnel reconnu, également consultant, certifié dans la démarche ITIL®par l'EXIN.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En fin d'ouvrage, deux examens blancs de quarante questions, similaires à celles de l'examen officiel, vont vous permettre d'évaluer vos connaissances et de vous positionner par rapport à l'examen officiel. Les réponses proposées incluent des commentaires, suffisants pour contrôler vos connaissances et vos lacunes, et aussi des références aux chapitres et paragraphes concernés de l'ouvrage. 
&amp;Agrave; cette maîtrise de la démarche et des concepts, s'ajoute la préparation spécifique à l'examen ITIL®  4 Foundation : vous pourrez accéder gratuitement à 1 examen blanc en ligne, sur www.edieni.com, destiné à vous entraîner dans des conditions proches de celles de l'épreuve. Sur ce site, chaque question posée s'inscrit dans l'esprit de la certification d’AXELOS et, pour chacune, les réponses sont suffisamment commentées pour combler ou identifier vos ultimes lacunes. &amp;Agrave; vous de juger quand vous serez prêt pour l'examen final !</t>
  </si>
  <si>
    <t>%SITE_CLIENT%/?library_guid=C4E00438-5590-472B-A5E8-13A925D63B92</t>
  </si>
  <si>
    <t>RI6UBU</t>
  </si>
  <si>
    <t>Administration d'un système Linux (6e édition)</t>
  </si>
  <si>
    <t xml:space="preserve">Ce livre sur Ubuntu présente de façon progressive tous les atouts de cette distribution de référence pour apprendre à utiliser Linux. L'administrateur système trouvera les réponses aux questions qu'il se pose, vis à vis des autres distributions Linux et à propos de la mise en place des outils spécifiques Ubuntu. Le lecteur simplement désireux de s'informer trouvera, quant à lui, les bases nécessaires pour une mise en pratique facile et complète de la distribution. 
La lecture peut être progressive : chapitre après chapitre dans l'optique de la découverte du système, ou en ciblant les chapitres liés à des concepts, à une pratique ou à un thème. Les thèmes traités permettent à cet ouvrage de se placer comme référence pour l'apprentissage et l'enseignement du système Linux. Ils sont illustrés par de nombreux exemples et des exercices de synthèse.
Après un historique de cette distribution Linux, le lecteur découvre les particularités des nombreuses déclinaisons d'Ubuntu, les prérequis et le processus d'installation, ainsi qu'une prise en main rapide de cette distribution. Trois chapitres sont consacrés à l'utilisation de la ligne de commande, véritable outil de travail de l'administrateur, à la configuration et à la mise à jour du système par l'intermédiaire des paquets. Un chapitre permet de bien comprendre le fonctionnement du système graphique et des environnements de travail. Le lecteur apprend ensuite à maîtriser la gestion des utilisateurs, les tâches courantes d'administration, la gestion des ressources ainsi que le contrôle du stockage. Un chapitre est consacré à la sécurité du système et du réseau. Le dernier chapitre propose des pistes pour résoudre les problèmes les plus fréquents.
Cette nouvelle édition du livre est basée sur la version 20.04 Focal Fossa (Long Time Support).
Quizinclus dans 
la version en ligne !
- Testez vos connaissances à l'issue de chaque chapitre
- Validez vos acquis
</t>
  </si>
  <si>
    <t>%SITE_CLIENT%/?library_guid=013E78DF-BB8E-431D-A229-3BE8BDE21C58</t>
  </si>
  <si>
    <t xml:space="preserve"> LNRI6UBU</t>
  </si>
  <si>
    <t xml:space="preserve"> ltv </t>
  </si>
  <si>
    <t xml:space="preserve"> Trusty Tahr </t>
  </si>
  <si>
    <t xml:space="preserve">livre ubuntu </t>
  </si>
  <si>
    <t xml:space="preserve"> NFV </t>
  </si>
  <si>
    <t xml:space="preserve">livre réseaux </t>
  </si>
  <si>
    <t>RILCPP</t>
  </si>
  <si>
    <t>L'héritage du C et la programmation orientée objet (avec programmes d'illustration et exercices)</t>
  </si>
  <si>
    <t>Frédéric DROUILLON</t>
  </si>
  <si>
    <t>DROUILLON, Frédéric</t>
  </si>
  <si>
    <t>Le C++ fascine par l'infini des réalisations et des manières de programmer qu'il permet. D'une part il hérite du langage C qui lui procure une base pour tout ce qui concerne l'écriture algorithmique, et d'autre part il est doté de puissants outils de structuration orientés objet. 
Ce livre sur le langage C++ s'adresse aux personnes qui débutent avec C++ et ayant déjà programmé dans d'autres langages.
Le livre se divise en deux parties. Dans la première, l'auteur traite de notions qui concernent l'écriture algorithmique et ses fondamentaux : variables, opérations, structures de contrôle (if, switch, boucles, fonctions), ensembles de variables (structures et tableaux), pointeurs... En bref, il s'agit du langage C intégré au langage C++. L'auteur expose les correctifs et les élargissements fonctionnels apportés par le C++. Les classes et les objets commencent à apparaître avec la notion de structures. Les améliorations apportées par le C++ sont mises en pratique dans la réalisation de programmes au fur et à mesure de leur introduction. 
Dans une deuxième partie se trouve ce qui fait la force du C++ : l'auteur présente ainsi des outils de structuration qui permettent au lecteur de s'orienter franchement vers la programmation et l'architecture objet des programmes. Il y détaille les notions de classes (constructeurs, destructeurs), d'objets, la problématique de relations entre objets, l'héritage, la problématique du polymorphisme avec virtualité, les notions de classe abstraite et d'interface&amp;hellip; L'ensemble des fonctionnalités associées à ces différents concepts sont étudiées. 
Pour finir, un chapitre compare le C et le C++. Certains outils comme les pointeurs et les paramètres de fonctions peuvent en effet s'interpréter différemment dans des situations créées par l'un ou l'autre des deux langages. Ce chapitre permet ainsi au lecteur de pallier la difficulté de passer d'un langage à l'autre en prenant en compte ces différences d'interprétation.
Tout au long du livre, l'auteur fournit une série d'exercices diversifiés et des exemples de programmes apportant la mise en pratique nécessaire pour s'approprier le langage. Les éléments nécessaires à la réalisation des exercices sont en téléchargement sur le site www.editions-eni.fr.
Les chapitres du livre :
Partie C++ hérité du C : Introduction &amp;ndash; Premiers programmes &amp;ndash; Variables simples, constantes, affectation &amp;ndash; Affichage et saisie console &amp;ndash; Opérations &amp;ndash; Conversions de types &amp;ndash; Structures de contrôle &amp;ndash; Fonctions &amp;ndash; Portée et durée de vie des variables &amp;ndash; Structures &amp;ndash; Bibliothèques et espaces de noms &amp;ndash; Unions &amp;ndash; Tableaux statiques &amp;ndash; Chaînes de caractères &amp;ndash; Pointeurs &amp;ndash; Principales utilisations des pointeurs &amp;ndash; Gestion des erreurs &amp;ndash; Deux automates cellulaires &amp;ndash; Partie La dimension objet du C++ : Classes, objets &amp;ndash; Surcharge des opérateurs &amp;ndash; Classes et membres static &amp;ndash; Classes génériques &amp;ndash; Classe d'objets changeants &amp;ndash; Associations entre objets &amp;ndash; Héritage &amp;ndash; Polymorphisme et virtualité &amp;ndash; Classe abstraite et interface &amp;ndash; Quelques comparaisons entre C et C++</t>
  </si>
  <si>
    <t>%SITE_CLIENT%/?library_guid=1D4679FD-C9DF-4A76-A722-2D778061C7D9</t>
  </si>
  <si>
    <t xml:space="preserve"> LNRILCPP</t>
  </si>
  <si>
    <t xml:space="preserve"> POO  </t>
  </si>
  <si>
    <t>LFPYG</t>
  </si>
  <si>
    <t>Initiez-vous au développement de jeux vidéo en Python</t>
  </si>
  <si>
    <t>Benoît PRIEUR</t>
  </si>
  <si>
    <t>PRIEUR, Benoît</t>
  </si>
  <si>
    <t xml:space="preserve">Ce livre s'adresse à tous les makers et passionnés de programmation qui souhaitent apprendre à développer des jeux vidéo avec Pygame. Il intéressera également les débutants en langage Python ainsi que les informaticiens qui veulent parfaire leur connaissance de cette bibliothèque utilisée non seulement dans le domaine du jeu vidéo, mais également dans celui de la simulation. 
La maîtrise du langage Python  n'étant pas nécessaire pour lire ce livre, l'auteur commence par en présenter les bases avant d'indiquer comment faire ses premiers pas avec Pygame et de détailler la structure d'un jeu Pygame. Puis, au fil des chapitres, les principaux aspects du développement de jeux vidéo en deux dimensions sont étudiés. Ainsi, le lecteur étudie comment gérer une boucle de jeu, comment maîtriser les aspects graphiques avec le module pygame.draw, comment ajouter du son avec le module pygame.mixer ou encore comment gérer le temps et surtout les collisions entre objets graphiques grâce à la notion de sprite. L'auteur propose également une introduction à la 3D et à la notion de moteur de jeu.
Pour finir, les deux derniers chapitres fournissent au lecteur une documentation précise des principaux modules Pygame utilisés dans le livre ainsi que ceux fréquemment utilisés dans le développement Pygame.
Des éléments complémentaires sont en téléchargement sur le site www.editions-eni.fr. 
Quizinclus dans 
la version en ligne !
- Testez vos connaissances à l'issue de chaque chapitre
- Validez vos acquis
</t>
  </si>
  <si>
    <t>%SITE_CLIENT%/?library_guid=2EFD3D10-26FC-4F59-8290-D0960015F55B</t>
  </si>
  <si>
    <t xml:space="preserve"> LNLFPYG</t>
  </si>
  <si>
    <t xml:space="preserve"> sprite </t>
  </si>
  <si>
    <t>RISHAONL</t>
  </si>
  <si>
    <t>Administration de la plateforme sur Office 365</t>
  </si>
  <si>
    <t>Patrick CARRAZ</t>
  </si>
  <si>
    <t>CARRAZ, Patrick</t>
  </si>
  <si>
    <t xml:space="preserve">Ce livre sur SharePoint Online s'adresse aux administrateurs système et aux responsables informatiques dont l'entreprise s'est équipée d'un abonnement Office 365. Il a pour objectif de donner les informations nécessaires pour une vision approfondie du produit, de la préparation du projet à l'administration de la plateforme en passant par la création de contenu de site sans oublier l'accompagnement des utilisateurs. 
Après une présentation de la gamme SharePoint et de la terminologie autour du produit, le lecteur parcourt la configuration d'Office 365, les principaux composants puis plus particulièrement l'administration de SharePoint Online. Il découvre ensuite les objets de sites et leurs possibilités (bibliothèques, listes, construction de sites) puis les scénarios de travail avec les composants de la suite Microsoft Office. 
La suite du livre détaille plusieurs composants qui gravitent autour de SharePoint dans Office 365 dont Microsoft Flow pour la création de flux de travail et Power BI pour les solutions de gestion de rapports et de tableaux de bord. La gestion de la sécurité est étudiée ainsi que les notions de surveillance, de sauvegarde et d'optimisation. 
Enfin, pour ceux qui souhaitent tester la version de SharePoint Server 2019, un chapitre est dédié à l'installation de cette version. Pour la tester, des scénarios sont disponibles dans cinq fichiers de solutions, disponibles en téléchargement sur le site www.editions-eni.fr. Ils peuvent être déployés librement afin de recréer un environnement de test permettant l'apprentissage du produit.
Quizinclus dans 
la version en ligne !
- Testez vos connaissances à l'issue de chaque chapitre
- Validez vos acquis
</t>
  </si>
  <si>
    <t>%SITE_CLIENT%/?library_guid=9FF00F75-13BD-41A5-B674-B327FC74B55D</t>
  </si>
  <si>
    <t xml:space="preserve"> LNRISHAONL</t>
  </si>
  <si>
    <t>EI4LINA</t>
  </si>
  <si>
    <t>Administration système et exploitation des services réseau (4e édition)</t>
  </si>
  <si>
    <t>,Philippe BANQUET</t>
  </si>
  <si>
    <t>BANQUET, Philippe</t>
  </si>
  <si>
    <t>%SITE_CLIENT%/?library_guid=155A7C39-B39A-4B6E-8F60-76FB49143CC3</t>
  </si>
  <si>
    <t>MBVEI</t>
  </si>
  <si>
    <t>Veille stratégique sur Internet</t>
  </si>
  <si>
    <t>Comprendre les enjeux, maîtriser les outils et partager l'information</t>
  </si>
  <si>
    <t>Faire de la veille est aujourd'hui devenu vital pour toutes les organisations, qu'il s'agisse de grands groupes, de PME ou même d'administrations publiques. Mieux appréhender les évolutions de l'environnement, identifier les opportunités et les menaces sur son secteur d'activité, avoir un appui solide pour la décision et contribuer au développement de l'activité, tels sont les apports de la veille aux organisations.
Avec le développement des technologies numériques et leur omniprésence dans tous les secteurs de l'économie, l'explosion des contenus disponibles sur le web et des outils pour les exploiter, la veille s'oriente aujourd'hui vers Internet afin de fournir des informations et des analyses pertinentes aux organisations.
Ce livre vous explique comment mettre en place et exploiter une veille efficace sur Internet. Il s'adresse à l'ensemble des professionnels susceptibles d'être impliqués dans un projet de veille : veilleur, gestionnaire de l'information, directeur des systèmes d'information, maître d'ouvrage, chef de projet, consultant, utilisateur&amp;hellip; ainsi qu'aux étudiants (Master, écoles d'ingénieurs et de commerce&amp;hellip;).
Après la présentation des enjeux, des différents types de veille (concurrentielle, commerciale, technologique, e-réputation&amp;hellip;.) et des principaux outils logiciels à utiliser, vous verrez comment vous préparer efficacement en cadrant les besoins et en définissant un plan de veille. Vous verrez ensuite comment tirer profit de la puissance des moteurs de recherche pour trouver rapidement des informations pertinentes. Vous apprendrez à identifier les sources d'informations de manière à les mettre sous surveillance puis à automatiser votre collecte d'informations ; un chapitre est consacré aux médias sociaux qui constituent un segment à part entière dans l'univers de la veille. Vous apprendrez ensuite à traiter et analyser les informations collectées afin d'en faciliter l'exploitation et à définir le mode et la fréquence de diffusion des résultats de la veille auprès de vos collaborateurs.</t>
  </si>
  <si>
    <t>%SITE_CLIENT%/?library_guid=E859B064-69F5-403A-B7AA-9193F4696F40</t>
  </si>
  <si>
    <t xml:space="preserve"> collecte d'informations </t>
  </si>
  <si>
    <t xml:space="preserve"> flux RSS </t>
  </si>
  <si>
    <t xml:space="preserve"> LNMBVEI</t>
  </si>
  <si>
    <t xml:space="preserve"> mots</t>
  </si>
  <si>
    <t>LFRASPDOM</t>
  </si>
  <si>
    <t>Domotisez votre habitation</t>
  </si>
  <si>
    <t>Kevin SARTOR</t>
  </si>
  <si>
    <t>SARTOR, Kevin</t>
  </si>
  <si>
    <t>Ce livre s'adresse à toute personne souhaitant réaliser elle-même une installation domotique à moindre coût pour améliorer le confort de son domicile (gestion de l'énergie, des luminaires&amp;hellip;) et le rendre intelligent et connecté. Pour réaliser cette installation, l'auteur s'appuie sur le nano-ordinateur Raspberry Pi et sur le microcontrôleur ESP8266.
Après une introduction générale portant sur les possibilités offertes par une installation domotique, le lecteur découvre un aperçu des compteurs généralement disponibles dans son habitation (eau, électricité, gaz&amp;hellip;) et la manière de les rendre communicants. Une liste de capteurs et actionneurs complémentaires, les « organes » de l'installation, est étudiée tout en sensibilisant le lecteur aux erreurs de mesure.
L'auteur détaille ensuite l'installation et la configuration du matériel et des logiciels nécessaires pour la réalisation des premiers projets qui constitueront l'installation domotique. Il poursuit avec l'étude des capacités offertes par un ESP8266 pour piloter les différents dispositifs connectés (possibilités de mesure, d'interaction&amp;hellip;).
Des projets plus complexes, tirés de l'expérience personnelle et professionnelle de l'auteur, sont ensuite proposés à l'étude afin d'améliorer le confort de l'occupant et les consommations d'énergie, et de piloter de nombreux actionneurs (ventilateur, électrovanne, lampe LED&amp;hellip;).
Un dernier chapitre clos l'ensemble en présentant certaines notions d'électronique et de programmation plus élaborées permettant de fiabiliser les dispositifs et offrant la possibilité au lecteur de personnaliser davantage son installation domotique.
Des éléments complémentaires sont disponibles en téléchargement sur le site www.editions-eni.fr.</t>
  </si>
  <si>
    <t>%SITE_CLIENT%/?library_guid=5E9C61BB-DAC3-42C3-AA14-8536263949ED</t>
  </si>
  <si>
    <t xml:space="preserve"> LNLFRASPDOM</t>
  </si>
  <si>
    <t xml:space="preserve"> Raspberry </t>
  </si>
  <si>
    <t>EIRESAS</t>
  </si>
  <si>
    <t>Guide pratique pour l'administration et la supervision</t>
  </si>
  <si>
    <t xml:space="preserve">Pierre  CABANTOUS </t>
  </si>
  <si>
    <t xml:space="preserve">CABANTOUS , Pierre </t>
  </si>
  <si>
    <t xml:space="preserve">Ce livre sur les réseaux informatiques s'adresse aussi bien aux administrateurs réseau, techniciens ou ingénieurs en charge de la conception, de l'administration et de la mise en place de solutions de supervision d'un réseau, qu'aux étudiants souhaitant disposer de connaissances théoriques et techniques nécessaires pour exercer le métier d'administrateur réseau au sens large.
En s'appuyant sur les standards définis par l'IEEE ou l'IETF, l'auteur propose au lecteur un guide opérationnel alliant toute la théorie nécessaire sur les concepts étudiés illustrée à l'aide de nombreux schémas à des cas concrets de mise en pratique teintés de toute la réalité technique du terrain.
Pour mieux poser le contexte dans lequel s'inscrit le métier d'administrateur réseau, le premier chapitre du livre est consacré à un historique de l'évolution des réseaux informatiques. Dans les chapitres qui suivent, l'auteur présente les techniques de conception d'un réseau local ainsi que la gestion des routeurs, des commutateurs et des différents équipements déployés en matière de configuration, d'inventaire et de sauvegarde.
L'auteur fait ensuite le point sur les différentes méthodes pour mettre en place de la redondance et de la haute disponibilité. Le lecteur sera ainsi en mesure de solutionner plus sereinement des problèmes d'interruption de services. La problématique de la sécurité du réseau étant également incontournable, un chapitre lui est dédié avec une orientation plus précise sur la gestion des accès au réseau LAN au travers de pare-feux.
Les moyens d'observation de la santé du réseau sont également détaillés à travers les outils de supervision et les techniques métrologie. L'auteur décrit ainsi les protocoles et les méthodes qui entrent en jeu et qui permettent d'extraire des indicateurs concrets pour mesurer les performances d'un réseau et des applications.
Pour finir, un chapitre présente concrètement les concepts relativement nouveaux de virtualisation réseau et de SDN (Software Defined Network), notamment dans le cadre d'architectures réseau au sein de datacenters ou dans le Cloud.
Des éléments complémentaires sont en téléchargement sur le site www.editions-eni.fr.
Quizinclus dans 
la version en ligne !
- Testez vos connaissances à l'issue de chaque chapitre
- Validez vos acquis
</t>
  </si>
  <si>
    <t>%SITE_CLIENT%/?library_guid=F0BA623A-ED59-43B1-AE6A-5978AC86D82F</t>
  </si>
  <si>
    <t xml:space="preserve"> livre TCP </t>
  </si>
  <si>
    <t xml:space="preserve"> livre TCP/IP </t>
  </si>
  <si>
    <t xml:space="preserve"> livre téléphonie sur IP </t>
  </si>
  <si>
    <t xml:space="preserve"> LNEIRESAS</t>
  </si>
  <si>
    <t>EI3JAV</t>
  </si>
  <si>
    <t>Développez efficacement (3e édition)</t>
  </si>
  <si>
    <t>Alexandre BRILLANT</t>
  </si>
  <si>
    <t>BRILLANT, Alexandre</t>
  </si>
  <si>
    <t xml:space="preserve">Ce livre sur JavaScript s'adresse à des développeurs soucieux de progresser dans leurs compétences JavaScript et de passer de la maîtrise syntaxique à la maîtrise du cycle de développement complet. Une première expérience du développement avec JavaScript, dans sa syntaxe de base, est indispensable à la bonne compréhension de cet ouvrage. 
JavaScript est un langage particulièrement puissant avec une expressivité assez libre. Cette liberté mal maîtrisée devient vite une source de difficultés notamment à l'obtention d'un code de qualité en un temps raisonnable. Après la lecture de ce livre, vous saurez démarrer rapidement vos projets, créer un code portable et efficace, reprendre votre travail dans des contextes et supports variés. Pour cela, l'auteur a mis l'accent sur les bonnes pratiques comme l'organisation du code en modules indépendants, la réalisation de tests unitaires, le débogage, le choix de librairies externes...
 Vous serez capable de gérer des projets de taille variable sans jamais perdre de vue l'architecture de vos applications, que vous soyez seul ou en équipe. Vous serez à l'aise dans vos projets web pour un usage classique comme pour un usage mobile. Grâce à TypeScript, vous apprendrez à dépasser les limites de JavaScript. Enfin, vous saurez créer, utiliser et étendre plus facilement des frameworks web adaptés à votre contexte d'exploitation comme jQuery, Dojo... 
Vous bénéficierez des dernières évolutions importantes du langage grâce à ECMAScript 2015 pour favoriser un véritable développement objet et fonctionnel. 
Des éléments complémentaires sont en téléchargement sur le site www.editions-eni.fr.
 Quizinclus dans 
la version en ligne !
 - Testez vos connaissances à l'issue de chaque chapitre
 - Validez vos acquis
</t>
  </si>
  <si>
    <t>%SITE_CLIENT%/?library_guid=147C1219-08C6-47BC-86C8-F21AF219DF3E</t>
  </si>
  <si>
    <t>DP22PRI</t>
  </si>
  <si>
    <t>Une méthode pour maîtriser la gestion de vos projets (2e édition)</t>
  </si>
  <si>
    <t>Eric NORIE</t>
  </si>
  <si>
    <t>NORIE, Eric</t>
  </si>
  <si>
    <t>Ce livre sur PRINCE2® propose aux lecteurs d'acquérir une bonne compréhension de la méthodologie PRINCE2® (en version 2017 au moment de l'écriture). Il leur permettra de découvrir l'intérêt d'une méthode de gestion de projet structurée et de comprendre les avantages d'une approche processus pour assurer le contrôle d'un projet.
Il s'adresse aux (aspirants) chefs de projets, directeurs de projets, responsables Project Management Office, responsables d'un domaine fonctionnel ou technique, maîtres d'ouvrage, responsables assurance qualité, gestionnaires des risques, ainsi qu'à toute personne amenée à contribuer à un projet.
Il permettra à ceux qui n'ont pas encore de connaissances sur PRINCE2® de mesurer les apports d'une méthode pragmatique et facilement adaptable à tout type de projet, et servira de référence à ceux qui ont déjà suivi une formation PRINCE2® en vue d'approfondir leur compréhension. 
L'approche utilisée s'appuie sur l'expérience de consultant et de formateur en management de projet de l'auteur pour présenter différentes perspectives de PRINCE2® en vue de :
- Maîtriser les concepts fondamentaux de PRINCE2®, les principes, les thèmes, les processus et la terminologie.
- Connaître les bonnes pratiques et les techniques de PRINCE2®.
- Appliquer PRINCE2® selon les rôles, les responsabilités et les situations rencontrées dans les projets.
La compréhension de ces différents aspects de PRINCE2® permettra au lecteur de mieux situer la méthode et d'envisager une éventuelle certification.
Les chapitres du livre :
Avant-propos &amp;ndash; Qu'est-ce que PRINCE2® ? &amp;ndash; Le contexte d'un projet PRINCE2® &amp;ndash; Les principes et les thèmes PRINCE2® &amp;ndash; Les processus d'un projet PRINCE2® &amp;ndash; Adapter PRINCE2® à un environnement projet &amp;ndash; La certification PRINCE2® &amp;ndash; Les documents PRINCE2® &amp;ndash; Les rôles et responsabilités PRINCE2®</t>
  </si>
  <si>
    <t>%SITE_CLIENT%/?library_guid=D88E8932-F083-4422-90D8-AF408B837ED4</t>
  </si>
  <si>
    <t xml:space="preserve"> LNDP22PRI</t>
  </si>
  <si>
    <t xml:space="preserve"> pmbok </t>
  </si>
  <si>
    <t xml:space="preserve"> KVM </t>
  </si>
  <si>
    <t xml:space="preserve"> LNRI3RED</t>
  </si>
  <si>
    <t xml:space="preserve">rhel </t>
  </si>
  <si>
    <t>CE4C2LIN</t>
  </si>
  <si>
    <t>Préparation à la certification LPIC-2 (examens LPI 201 et LPI 202) - 4e édition</t>
  </si>
  <si>
    <t>Philippe BANQUET</t>
  </si>
  <si>
    <t>898 pages</t>
  </si>
  <si>
    <t>Les examens LPI 201 et LPI 202 sont les deux examens qui permettent d'obtenir la certification LPIC-2 « Advanced Level Linux Professional ». Ce programme de certification du Linux Professional Institute est de plus en plus reconnu par les recruteurs qui voient dans cette certification un pré-requis à l'embauche ou à l'accession à un poste d'administrateur. 
Les examens LPI 201 et 202 prouvent aux professionnels que vous maîtrisez l'administration avancée d'un système Linux quelle que soit la distribution : ils sanctionnent une compétence pratique en termes d'administration d'un réseau de petite ou moyenne taille (administration des services réseaux courants, gestion de la sécurité du réseau et des échanges…).
Pour vous aider à préparer efficacement cette certification, ce livre couvre tous les objectifs officiels de la dernière version de l'examen (version 4.5, mise en place en février 2017) tant d'un point de vue théorique que d'un point de vue pratique. Il a été rédigé en français (il ne s'agit pas d'une traduction) par un formateur professionnel reconnu, également consultant et développeur système Linux.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étant illustré de nombreux exemples détaillés et s'achevant par des travaux pratiques vous pourrez pratiquer et mesurer votre autonomie.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 vous pourrez accéder gratuitement à 1 examen blanc en ligne, destiné à vous entraîner dans des conditions proches de celles de l'épreuve.</t>
  </si>
  <si>
    <t>%SITE_CLIENT%/?library_guid=60BA9188-FDD3-4763-98A2-A163A25129B0</t>
  </si>
  <si>
    <t>RI19ACCV</t>
  </si>
  <si>
    <t>VBA Access (versions 2019 et Office 365)</t>
  </si>
  <si>
    <t>Ce livre sur VBA Access (version 2019 et Office 365) s'adresse aussi bien aux connaisseurs d'Access qu'aux apprentis développeurs ou développeurs plus aguerris. Chacun y trouvera les informations dont il a besoin pour transformer son outil « fait maison » en une application robuste, ou pour personnaliser et optimiser graphiquement des solutions existantes. Connaître le fonctionnement d'Access et l'utiliser régulièrement est un prérequis indispensable pour tirer le meilleur profit de ce livre.
En partant des bases du VBA jusqu'à l'utilisation d'API externes, l'auteur balaie les différents aspects de la programmation en Visual Basic. Ce déroulement, de difficulté progressive, permet au lecteur de se rendre compte de la nécessité d'utiliser le langage pour délivrer des solutions puissantes et efficaces. Après la syntaxe de base sous VBA, l'auteur traite la notion de programmation objet puis les modèles d'accès aux données DAO et ADO, le langage SQL appliqué à Access, les évènements Access, les interfaces utilisateurs et comment les optimiser avec le ruban Access, le pilotage des autres applications Office avec l'automation, les interactions avec Internet, la programmation avec Windows. &amp;Agrave; la fin du livre une mini-application exemple est proposée. 
Les bases de données exemples pour mettre en application les sujets traités dans le livre sont disponibles en téléchargement sur le site www.editions-eni.com.
Les chapitres du livre :
Avant-propos &amp;ndash; Microsoft Access et VBA &amp;ndash; VBE et la sécurité Access 2019 &amp;ndash; La langage VBA &amp;ndash; Les objets et collections en VBA &amp;ndash; Les objets d'accès aux données DAO et ADO &amp;ndash; Le langage SQL appliqué à Access &amp;ndash; Les événements Access &amp;ndash; Formulaires et états : interfaces utilisateur &amp;ndash; Optimiser les interfaces Access &amp;ndash; Piloter les autres applications Office 2019 &amp;ndash; Microsoft Access 2019 et Internet &amp;ndash; Les interactions Windows &amp;ndash; Mini application &amp;ndash; Annexes</t>
  </si>
  <si>
    <t>%SITE_CLIENT%/?library_guid=0D28E4B1-1FEF-42A0-9705-0170E2241309</t>
  </si>
  <si>
    <t>EI6PRO</t>
  </si>
  <si>
    <t>ksh, bash, Bourne shell (avec exercices corrigés) (6e édition)</t>
  </si>
  <si>
    <t>Christine DEFFAIX RÉMY</t>
  </si>
  <si>
    <t>DEFFAIX RÉMY, Christine</t>
  </si>
  <si>
    <t>512 pages</t>
  </si>
  <si>
    <t xml:space="preserve">Ce livre sur la programmation shell s'adresse aux utilisateurs et administrateurs des systèmes Unix/Linux souhaitant se former à l'écriture de scripts shell. Les fonctionnalités des shells ksh 88 et 93, bash, ainsi que de leur prédécesseur le shell Bourne sont détaillées et leurs différences signalées. Les thèmes sont présentés de manière progressive et pédagogique, ce qui fait de cet ouvrage un support idéal destiné aussi bien à la formation professionnelle qu'à l'autoformation.
Les premiers chapitres sont consacrés au fonctionnement du shell : lancement d'une commande, caractères spéciaux du shell couramment employés (redirections, tubes...), paramétrage de l'environnement de travail de l'utilisateur (variables et fichiers d'environnement...). Les mécanismes internes sont expliqués en détail et illustrés par de nombreux schémas.
La suite de l'ouvrage est dédiée à la programmation proprement dite. Les bases de la programmation (variables, structures de contrôle, commandes de test et de calculs...) sont présentées et illustrées par de nombreux exemples. Sont ensuite détaillés les aspects avancés de la programmation shell (gestion des fichiers, fonctions...).
La dernière partie de l'ouvrage traite des outils annexes indispensables au traitement de chaînes de caractères et de fichiers texte : les expressions régulières basiques et étendues, l'éditeur non interactif sed, un panorama étendu du langage awk enrichi de fonctionnalités gawk, ainsi que les principales commandes filtres des systèmes Unix. Le chapitre Comment faire ... résume les principales problématiques et présente différentes méthodes de résolution.
Des exercices permettront au lecteur de pratiquer l'écriture de scripts shell tout au long de l'ouvrage. Les solutions sont présentées dans le dernier chapitre. Les exemples de scripts présentés dans l'ouvrage, ainsi que les scripts solutions des exercices sont disponibles en téléchargement sur le site www.editions-eni.fr.
Quizinclus dans 
la version en ligne !
- Testez vos connaissances à l'issue de chaque chapitre
- Validez vos acquis
</t>
  </si>
  <si>
    <t>%SITE_CLIENT%/?library_guid=55E950EB-272B-4F19-AABB-107394755B09</t>
  </si>
  <si>
    <t xml:space="preserve"> LNEI6PRO</t>
  </si>
  <si>
    <t>EIDOC</t>
  </si>
  <si>
    <t>Concepts fondamentaux et déploiement d'applications distribuées</t>
  </si>
  <si>
    <t>Jean-Philippe GOUIGOUX</t>
  </si>
  <si>
    <t>667 pages</t>
  </si>
  <si>
    <t xml:space="preserve">Ce livre s’adresse aux développeurs, architectes et administrateurs système, ainsi qu’à toute personne désireuse de comprendre les concepts fondamentaux de la technologie Docker, sans entrer dans toutes ses subtilités ni tous ses cas d’usage, pour les mettre en oeuvre dans le déploiement d’applications distribuées. 
Empreint de toute la pédagogie de l’auteur, ce livre permet au lecteur de se poser les bonnes questions et d’apprendre à être pleinement autonome pour affronter avec un oeil critique la masse de conseils disponibles sur Internet afin de trouver la bonne information. 
Après plusieurs chapitres dédiés à la prise en main de Docker, l’auteur transmet les bonnes pratiques de création d’images avant de montrer en quoi Docker permet de mettre en oeuvre des applications découpées en modules, voire en microservices, en prenant l’exemple d’une application développée en .NET Core. 
Un chapitre est dédié à l’orchestration de conteneurs, que ce soit à l’aide de Kubernetes ou de Swarm, qui peut se révéler être une alternative intéressante du fait de sa simplicité d’utilisation. Les spécificités de Docker sous Windows sont également mises en avant. 
Pour finir, le lecteur appréhende la mise en oeuvre en conditions industrielles de Docker, avec des recommandations de bonnes pratiques pour les environnements de production.
 Quizinclus dans 
la version en ligne !
 - Testez vos connaissances à l'issue de chaque chapitre
 - Validez vos acquis
</t>
  </si>
  <si>
    <t>%SITE_CLIENT%/?library_guid=5C180F28-F752-47DB-98E8-8656C84B148D</t>
  </si>
  <si>
    <t>EP3MAL</t>
  </si>
  <si>
    <t>Sécurité informatique et Malwares</t>
  </si>
  <si>
    <t>Analyse des menaces et mise en oeuvre des contre-mesures (3e édition)</t>
  </si>
  <si>
    <t>Paul RASCAGNERES</t>
  </si>
  <si>
    <t>RASCAGNERES, Paul</t>
  </si>
  <si>
    <t xml:space="preserve">Ce livre décrit les techniques et la méthodologie utilisées par les professionnels de l'analyse de malwares (ou logiciels malveillants). Il s'adresse à des informaticiens passionnés de sécurité, à des professionnels dans le domaine de la sécurité informatique, qui souhaitent une approche opérationnelle et hautement technique.
L'auteur commence par l'identification et la classification des malwares, il décrit ensuite les collectes rapportées par des investigations numériques légales (inforensiques) puis les analyse. Ces collectes comportent des images disque, des journaux d'évènements, mais aussi des images mémoire. Les outils et techniques permettant d'analyser ces données sont décrits avec de nombreux exemples. 
Après avoir identifié le malware, il convient de l'analyser. L'auteur explique le fonctionnement des outils de sandboxes et décrit des formats de fichier comme les documents PDF, Microsoft Office ou encore les binaires Windows. Afin de réaliser des analyses extrêmement techniques, le livre contient un chapitre entier sur le reverse engineering (ou rétro-ingénierie), l'auteur y explique les bases de l'assembleur (x86 et x64) et l'utilisation d'outils d'analyse statique tel que Ghidra et Radare2 ou de debuggers tels que Immunity Debugger et WinDBG. En complément sur ce sujet du reverse engineering, un chapitre explique les techniques d'obfuscation utilisées par les malwares, telles que l'obfuscation de chaînes de caractères ou l'utilisation de packers. L'auteur détaille les techniques permettant de dépacker des binaires packés. Deux chapitres sont dédiés à l'analyse de malwares sous systèmes mobiles : le système d'exploitation Android de Google et celui d'Apple : iOS. La dernière partie de ce livre parcourt les méthodes permettant d'éradiquer les malwares précédemment identifiés et analysés. 
Le livre est illustré d'exemples d'analyses de véritables malwares et les techniques présentées ont toutes été validées sur des cas réels. Tous les codes sources du livre sont en téléchargement sur le site www.editions-eni.fr.
Quizinclus dans 
la version en ligne !
- Testez vos connaissances à l'issue de chaque chapitre
- Validez vos acquis
</t>
  </si>
  <si>
    <t>%SITE_CLIENT%/?library_guid=6423D82E-4E22-405C-BF69-05BD549936C6</t>
  </si>
  <si>
    <t xml:space="preserve"> LNEP3MAL</t>
  </si>
  <si>
    <t xml:space="preserve"> LNOWAGOO</t>
  </si>
  <si>
    <t>DPIACB</t>
  </si>
  <si>
    <t>Intelligence Artificielle et Cognitive business</t>
  </si>
  <si>
    <t>Jean-Michel  RODRIGUEZ</t>
  </si>
  <si>
    <t xml:space="preserve">RODRIGUEZ, Jean-Michel </t>
  </si>
  <si>
    <t>L'Intelligence Artificielle ou IA est au coeur de nombreux débats et est le fer de lance de la majorité des entreprises. Il ne se passe plus une journée sans qu'une communication ne soit faite sur une nouvelle intelligence artificielle capable d'en faire plus que la précédente. La guerre industrielle est lancée et tout prête à imaginer qu'elle ne se terminera que par une entité artificielle égale ou supérieure à l'humain. C'est dans ce nouveau monde qui se prépare qu'apparaît la branche cognitive de l'intelligence artificielle qui s'appuie sur des domaines et outils tels que l'apprentissage et l'auto-apprentissage, les réseaux de neurones, la langue naturelle, les arbres de décision, et dont les objectifs sont de déduire des faits marquants, repérer des motifs, prédire des tendances, imaginer de nouveaux services à mettre en place et ainsi aider l'humain à décider. 
J'ai voulu ce livre accessible au plus grand nombre, même s'il aborde parfois des points techniques assez pointus, chacun pourra y trouver les informations au niveau qu'il le désire ainsi que des sources d'information qui lui permettront, si nécessaire, d'aller plus loin. 
La structure de ce livre est une progression, néanmoins les chapitres peuvent être abordés séparément. Je décris tout d'abord les aspects et les domaines de l'intelligence artificielle, j'aborde ensuite les différents types de données et leur utilisation, puis je détaille le processus cognitif et par extension ce qu'est le « Cognitive Business». Un chapitre est consacré à la transformation digitale des entreprises et je fournis des exemples concrets de cette digitalisation. Enfin, pour terminer ce livre, je fais le tour des futurs probables de l'intelligence artificielle, leurs avantages et leurs risques, tels qu'ils sont décrits par certains de nos scientifiques, chercheurs et entrepreneurs.
Les chapitres du livre :
Introduction &amp;ndash; Les domaines de l'Intelligence Artificielle &amp;ndash; Les données &amp;ndash; Le Cognitive Business &amp;ndash; La transformation digitale &amp;ndash; Le futur de l'Intelligence Artificielle &amp;ndash; Conclusion</t>
  </si>
  <si>
    <t>%SITE_CLIENT%/?library_guid=8F02FEB6-7921-40B3-BA1F-94FEC97BBF59</t>
  </si>
  <si>
    <t xml:space="preserve"> informatique cognitive </t>
  </si>
  <si>
    <t xml:space="preserve"> LNDPIACB</t>
  </si>
  <si>
    <t xml:space="preserve">robotique </t>
  </si>
  <si>
    <t>RI3RED</t>
  </si>
  <si>
    <t>Mise en production et administration de serveurs (3e édition)</t>
  </si>
  <si>
    <t>Thibault BARTOLONE</t>
  </si>
  <si>
    <t>BARTOLONE, Thibault</t>
  </si>
  <si>
    <t>917 pages</t>
  </si>
  <si>
    <t>Ce livre sur Red Hat Enterprise Linux et CentOS (versions 7 et 8) s'adresse à tout informaticien appelé à déployer un serveur Linux performant en entreprise et à en assurer l'administration. Émaillé d'explications pédagogiques, d'exemples et d'astuces, ce livre va à l'essentiel, fournit des méthodes techniques et logistiques, présente les bonnes pratiques et n'oublie pas la sécurité.
Le lecteur pourra ainsi :
- comprendre la philosophie d'exploitation proposée par Red Hat,
- procéder à une installation efficace du système d'exploitation par DVD, VNC, PXE et Kickstart,
- effectuer une configuration réseau adaptée à l'entreprise (Network Manager, Interface Teaming, VLANs, Tunneling SSH),
- découvrir et mettre en oeuvre la sécurité avec SELinux, l'Authentication Multi-Facteur (MFA), le pare-feu firewalld et des recommandations
- exploiter l'immense bibliothèque de logiciels disponibles, avec YUM, DNF et les Applications Streams
- configurer les supports de stockage, mettre en place la fiabilité avec GPT, LVM, Stratis
- automatiser des tâches, analyser, maintenir et dépanner le système,
- gérer les comptes et les permissions des utilisateurs de manière pratique
- mettre en oeuvre des scripts Bash,
- mettre en place des services courants en entreprise (Apache, NGINX, DNS, DHCP, etc.)
- exploiter les dernières tendances, comme la virtualisation avec KVM et la conteneurisation avec Docker et les conteneurs natifs
L'auteur s'est attaché à écrire un livre efficace, sur des situations réalistes et concrètes rencontrées en entreprise, pour permettre au lecteur de devenir un administrateur compétent et autonome.</t>
  </si>
  <si>
    <t>%SITE_CLIENT%/?library_guid=4854593D-E685-4E95-92D2-27B256A30B75</t>
  </si>
  <si>
    <t>EI4DES</t>
  </si>
  <si>
    <t>Design Patterns en Java - Les 23 modèles de conception</t>
  </si>
  <si>
    <t>Descriptions et solutions illustrées en UML 2 et Java (4e édition)</t>
  </si>
  <si>
    <t>,Laurent DEBRAUWER</t>
  </si>
  <si>
    <t>DEBRAUWER, Laurent</t>
  </si>
  <si>
    <t>Ce livre présente de façon concise et pratique les 23 modèles de conception (design patterns) fondamentaux en les illustrant par des exemples pertinents et rapides à appréhender. Chaque exemple est décrit en UML et en Java sous la forme d'un petit programme complet et exécutable. Pour chaque pattern, l'auteur détaille son nom, le problème correspondant, la solution apportée, ses domaines d'application et sa structure générique.
Le livre s'adresse aux concepteurs et développeurs en Programmation Orientée Objet. Pour bien l'appréhender, il est préférable de disposer de connaissances sur les principaux éléments des diagrammes de classes UML et de la version 1.6 ou ultérieure du langage Java.
Le livre est organisé en 5 parties. Dans la première, l'auteur introduit la notion de pattern de conception. Les trois parties suivantes détaillent chacune des trois familles des patterns de conception : les patterns de construction, les patterns de structuration et les patterns de comportement. Pour finir, la dernière partie présente trois variantes de patterns existants, montrant la grande souplesse de mise en oeuvre de ces modèles. Le pattern composé MVC (Model-View-Controller) y est également présenté. Cette nouvelle édition du livre s'enrichit d'un chapitre sur des concepts avancés de la programmation par objets qui permet au lecteur d'approfondir ses connaissances.
Les exemples utilisés dans le livre sont issus d'une application de vente en ligne de véhicules et sont en téléchargement sur le site www.editions-eni.fr.
Les chapitres du livre :
Avant-propos &amp;ndash; Partie Introduction : Introduction aux patterns de conception &amp;ndash; Une étude de cas : la vente en ligne de véhicules &amp;ndash; Partie Patterns de construction  : Introduction aux patterns de construction &amp;ndash; Le pattern Abstract Factory &amp;ndash; Le pattern Builder &amp;ndash; Le pattern Factory Method &amp;ndash; Le pattern Prototype &amp;ndash; Le pattern Singleton &amp;ndash; Partie Patterns de structuration : Introduction aux patterns de structuration &amp;ndash; Le pattern Adapter &amp;ndash; Le pattern Bridge &amp;ndash; Le pattern Composite &amp;ndash; Le pattern Decorator &amp;ndash; Le pattern Facade &amp;ndash; Le pattern Flyweight &amp;ndash; Le pattern Proxy &amp;ndash; Partie Patterns de comportement : Introduction aux patterns de comportement &amp;ndash; Le pattern Chain of Responsibility &amp;ndash; Le pattern Command &amp;ndash; Le pattern Interpreter &amp;ndash; Le pattern Iterator &amp;ndash; Le pattern Mediator &amp;ndash; Le pattern Memento &amp;ndash; Le pattern Observer &amp;ndash; Le pattern State &amp;ndash; Le pattern Strategy &amp;ndash; Le pattern Template Method &amp;ndash; Le pattern Visitor &amp;ndash; Partie Application des patterns : Compositions et variations de patterns &amp;ndash; Le pattern composite MVC &amp;ndash; Les patterns dans la conception de logiciels &amp;ndash; Partie annexe : Java avancé et conception par objets &amp;ndash; Exercices</t>
  </si>
  <si>
    <t>%SITE_CLIENT%/?library_guid=989B6718-12C9-4895-A1FD-2BFBADDA4B83</t>
  </si>
  <si>
    <t>LFARDMB</t>
  </si>
  <si>
    <t>Apprenez à coder avec mBlock (projets robotiques, créatifs et scientifiques)</t>
  </si>
  <si>
    <t>Dominique MOLLARD</t>
  </si>
  <si>
    <t>MOLLARD, Dominique</t>
  </si>
  <si>
    <t>Ce livre sur Arduino a pour objectif de transmettre au lecteur les ressources nécessaires pour apprendre à programmer une carte Arduino avec le langage visuel mBlock. Il s'adresse autant au néophyte qu'à l'informaticien souhaitant réaliser des projets de plus en plus élaborés tout en limitant l'apprentissage d'un langage informatique et en démythifiant les principes d'électronique et de mécanique. 
Dans la première partie du livre, les concepts de développement avec mBlock sont détaillés. Qu'il s'agisse de revenir à l'origine de la programmation visuelle, de faire le lien entre les algorithmes et les blocs, d'utiliser les bibliothèques de scripts de mBlock ou encore d'en étendre les fonctionnalités en détaillant la démarche de réalisation d'extensions, l'auteur livre au lecteur les bonnes pratiques qui lui permettront de développer un programme de qualité professionnelle et de faciliter ainsi sa mise au point.
La seconde partie du livre se concentre sur la concrétisation de projets à réaliser avec Arduino en revenant également sur quelques notions fondamentales d'électronique et de mécanique. L'auteur y traite de plusieurs approches de réalisation selon que l'on utilise des platines (shields) déjà prêtes, comme la carte ESP8266, ou que l'on recycle ou achète des composants. Dans le courant de l'IoT, il propose également un pas-à-pas pour réaliser un projet créatif et donne les clés d'utilisation de mBlock pour programmer et administrer un objet connecté.
Pour finir, la dernière partie présente une approche d'enseignement de la programmation pour Arduino avec mBlock. L'auteur choisit de traiter cet enseignement par une approche ludique de la robotique, résultant du triptyque informatique/électronique/mécanique et tirée de son expérience. 
Au terme de la lecture de ce livre, vous serez ainsi en mesure d'exploiter les possibilités offertes par la programmation d'une carte Arduino avec mBlock, que ce soit dans un cadre individuel ou lors d'ateliers pédagogiques.</t>
  </si>
  <si>
    <t>%SITE_CLIENT%/?library_guid=8721F997-07E7-462B-946F-550025B65463</t>
  </si>
  <si>
    <t xml:space="preserve"> LNLFARDMB</t>
  </si>
  <si>
    <t>DP2GJRGPD</t>
  </si>
  <si>
    <t>Guide Juridique du RGPD (2e édition)</t>
  </si>
  <si>
    <t>Gérard HAAS</t>
  </si>
  <si>
    <t>HAAS, Gérard</t>
  </si>
  <si>
    <t>Actuellement, nous générons en une seule journée plus de données qu'il n'en a été produites entre le début de l'humanité et l'an 2000. &amp;Agrave; l'ère du numérique, les modèles économiques fondés sur l'exploitation des « datas » et, en particulier les données personnelles, constituent un enjeu majeur pour les entreprises. 
Assurer la libre circulation des personnes à l'intérieur de l'Union sans unifier totalement la protection de leurs données qui pourtant circulent elles aussi dans toute l'Europe, n'aurait pas été acceptable pour les citoyens européens en ce début du XXIe siècle. Le RGPD est donc la pierre angulaire de l'Europe de la protection des données. La protection des données à caractère personnel constitue l'une des dimensions du droit au respect de la vie privée ; elle est désormais consacrée comme un droit fondamental à part entière dans la Charte des droits fondamentaux de l'Union européenne (article 8). Le nouveau cadre juridique européen renforce les droits des personnes, responsabilise davantage l'ensemble des acteurs qui traitent des données personnelles tout en leur fournissant des outils pour se mettre en conformité (délégué à la protection des données, analyse d'impact, etc.). 
Le règlement améliore la crédibilité de la régulation en mettant en place une coopération plus forte entre les autorités de régulation européennes et un niveau plus élevé de sanctions. Il définit les principes à respecter lors de la collecte, du traitement et de la conservation de données personnelles. Il garantit également un certain nombre de droits pour les personnes concernées. Cependant, la mise en oeuvre de ces principes est un véritable casse-tête pour les entreprises. 
Après avoir décrit le contexte de l'adoption de la nouvelle Loi Informatique et libertés et du RGPD et expliqué le concept d'Accountability, l'ouvrage s'intéresse à l'identification des traitements de données à caractère personnel (Chapitre 1) puis à déterminer comment le responsable de traitement doit s'assurer de la licéité des traitements (Chapitre 2), quels sont les outils dont il dispose pour sa « compliance » (Chapitre 3) et pour sécuriser les traitements (Chapitre 4). 
Cette seconde édition du guide est à jour de la réglementation sur la protection des données, il tient compte également des récentes positions doctrinales de la CNIL. Son objectif est d'aider les entreprises à faire de la nouvelle loi Informatique et libertés, une opportunité et non une contrainte au service de l'innovation, de la compétitivité et de la confiance.</t>
  </si>
  <si>
    <t>%SITE_CLIENT%/?library_guid=6B07DEB0-F508-445F-A385-D3A45476068D</t>
  </si>
  <si>
    <t xml:space="preserve"> LIL </t>
  </si>
  <si>
    <t xml:space="preserve"> LNDP2GJRGPD</t>
  </si>
  <si>
    <t>DP4CPR</t>
  </si>
  <si>
    <t>Développement, analyse et pilotage (4e édition)</t>
  </si>
  <si>
    <t>447 pages</t>
  </si>
  <si>
    <t>Ce livre sur la conduite de projets informatiques s'adresse à un public d'informaticiens, de chefs de projet, qu'ils soient professionnels ou étudiants. Il présente la conduite de projets d'une façon concrète et abordable, en fournissant les éléments clés d'un projet réussi : analyse, suivi, bilan. 
Toutes les étapes d'un projet sont présentées sous l'angle pratique, en reliant des règles implicites à des exemples réels. Les explications « toutes faites » et les paradigmes « prêts à l'emploi » sont analysés pour permettre aux chefs de projets d'effectuer leurs propres choix, en toute connaissance de cause. Les informaticiens et les professionnels impliqués dans des projets informatiques trouveront des réponses aux questions fréquemment posées et qui les concernent quotidiennement (gestion d'aléas, moyens, chiffrage, planning, risques, aspects fonctionnels&amp;hellip;). Le livre traite des aspects financiers (budgets, business cases, contrôle de gestion) et de la prise en compte du risque (analyse, plan de gestion) pour le pilotage du projet. 
Le livre comporte des études de cas très détaillées, fruits de l'expérience de l'auteur. Le premier projet décrit la mise en oeuvre d'un CRM dans une société de conseil. Figure également le projet de développement d'une solution de pilotage d'activité dans une entreprise de crowdfunding. Enfin le livre présente le lancement d'une entreprise startup et son projet de vente en ligne. 
La nouvelle édition du livre présente les méthodes agiles Scrum et Kanban. Le lancement d'une application mobile développée en open source illustre concrètement la conduite d'un projet d'envergure en suivant une approche agile.
L'outillage de conduite du projet est également passé en revue, pour permettre aux équipes, mêmes réduites, de communiquer et de suivre leurs projets avec efficacité.
Des éléments complémentaires sont en téléchargement sur le site www.editions-eni.fr. 
Les chapitres du livre :
Avant-propos &amp;ndash; Un projet informatique &amp;ndash; Les aspects financiers &amp;ndash; La prise en compte du risque &amp;ndash; Démarrer un projet &amp;ndash; L'analyse &amp;ndash; Les approches agiles &amp;ndash; Les référentiels techniques &amp;ndash; Le développement du projet &amp;ndash; La planification et le chiffrage &amp;ndash; Le suivi et le pilotage &amp;ndash; Glossaire</t>
  </si>
  <si>
    <t>%SITE_CLIENT%/?library_guid=44A32385-C8E5-4354-BBE5-6E6C29312AE2</t>
  </si>
  <si>
    <t xml:space="preserve"> gestion de projets </t>
  </si>
  <si>
    <t xml:space="preserve"> LNDP4CPR</t>
  </si>
  <si>
    <t xml:space="preserve">livre projet </t>
  </si>
  <si>
    <t>OWAGOO</t>
  </si>
  <si>
    <t>Google AdWords : le Guide complet</t>
  </si>
  <si>
    <t>Optimisez vos campagnes pour gagner plus !</t>
  </si>
  <si>
    <t>Stéphanie CAUMONT,Francis KANDJIAN,Fabrice TALAZAC</t>
  </si>
  <si>
    <t>CAUMONT, Stéphanie</t>
  </si>
  <si>
    <t>KANDJIAN, Francis</t>
  </si>
  <si>
    <t>TALAZAC, Fabrice</t>
  </si>
  <si>
    <t>Vous souhaitez vous initier ou vous perfectionner à Google Adwords et à la publicité sur Internet ? Vous ne savez pas comment atteindre vos meilleurs clients et cibles sur Internet ? Vous souhaitez maîtriser votre budget tout en atteignant votre coeur de cible ?
Cet ouvrage va vous permettre de planifier vos campagnes de publicité, de les mettre en oeuvre, les mesurer et les optimiser. Il s'adresse aux étudiants en marketing, communication et à toute personne, chef d'entreprise, webmaster, webmarketeur ayant en charge un site de e-commerce et désirant mettre en place et optimiser des campagnes de publicité sur Internet.
Les auteurs, formateurs Google Adwords, se proposent de vous initier aux termes et notions dédiés à la publicité en ligne et de vous aider à mettre en pratique vos campagnes de publicité à l'aide des outils de Google Adwords : ciblage, emplacement, conversion, Adwords Editor, Google Display Network... Ils vous livrent des dizaines d'astuces et de conseils pratiques pour la publicité en ligne et l'analyse de vos campagnes.
Vous apprendrez à : 
- vous lancer rapidement sur Google Adwords, même si vous êtes débutant,
- développer des campagnes optimisées avec Google Adwords,
- créer des comptes Google Adwords efficaces,
- structurer un compte Google Adwords,
- construire une campagne Google Adwords, des groupes d'annonces et des annonces,
- analyser vos performances avec Google Analytics,
- positionner vos annonces de façon optimale,
- développer des listes de mots clés,
- maîtriser la publicité Display et le réseau de contenu Google.
Chaque compte étant unique et contenant des données spécifiques (produits ou services, concurrence sur le marché, vitesse d'affichage de la page de destination...), ce livre vous fournira les clés d'un montage de compte réussi basé sur une méthode que vous pourrez facilement exploiter par la suite.</t>
  </si>
  <si>
    <t>%SITE_CLIENT%/?library_guid=9B2B707D-525A-4D75-A8CC-13E9C2727DE5</t>
  </si>
  <si>
    <t>EPMETAS</t>
  </si>
  <si>
    <t>Testez la sécurité de vos infrastructures</t>
  </si>
  <si>
    <t>Régis  SENET</t>
  </si>
  <si>
    <t xml:space="preserve">SENET, Régis </t>
  </si>
  <si>
    <t xml:space="preserve">Le framework d'exploitation Metasploit (en version mdf5 au moment de l'écriture) est un outil particulièrement complet permettant de découvrir et d'exploiter les failles de sécurité présentes au sein de Systèmes d'Information. Dans ce livre, l'objectif de l'auteur est d'amener le lecteur, simple curieux ou professionnel de la sécurité, à comprendre comment l'utiliser pour tester la sécurité d'une infrastructure.
L'auteur commence par présenter ce que sont les tests d'intrusion ainsi que le framework Metasploit à travers son histoire et ses différentes versions. Il indique ensuite au lecteur comment installer un lab d'exploitation sur plusieurs plateformes (Linux, Mac, Windows&amp;hellip;) incluant le framework et des machines à compromettre.
Dans la suite des chapitres, l'auteur familiarise le lecteur avec l'utilisation de Metasploit pour la réalisation des tests en illustrant ses propos grâce à des exemples concrets. Les commandes de base, la base de données intégrée, les scanneurs de vulnérabilités, les sessions ainsi que les phases de reconnaissance, d'exploitation et de post-exploitation sont ainsi étudiées.
En progressant dans sa lecture, le lecteur découvre également comment les attaquants peuvent exploiter des vulnérabilités côté client, garder l'accès à une machine, utiliser certains outils pour automatiser les attaques ou cacher leurs traces après l'intrusion sur un système.
Pour finir, les derniers chapitres de ce livre donnent des astuces pour configurer et utiliser Metasploit au quotidien.
Quizinclus dans 
la version en ligne !
- Testez vos connaissances à l'issue de chaque chapitre
- Validez vos acquis
</t>
  </si>
  <si>
    <t>%SITE_CLIENT%/?library_guid=35762D6C-0199-4D75-B47B-4466CB474873</t>
  </si>
  <si>
    <t xml:space="preserve"> LNEPMETAS</t>
  </si>
  <si>
    <t xml:space="preserve"> meterpreter </t>
  </si>
  <si>
    <t>SOBTEA</t>
  </si>
  <si>
    <t>Télétravail et travail d'équipe : les bonnes pratiques</t>
  </si>
  <si>
    <t xml:space="preserve">Ce livre a pour vocation de présenter les bonnes pratiques d’utilisation de Teams, notamment pour une utilisation dans le cadre du travail à distance. Il ne s’agit donc pas d’un livre dédié à son déploiement ni d’un manuel d’utilisation présentant l’ensemble des fonctionnalités de l’outil. 
Il s’adresse à tous les types d’utilisateurs de Teams, qu’ils soient managers ou non, animateurs d’équipe ou membres, qui souhaitent maîtriser la richesse et la puissance de Teams pour en tirer avantage dans leur usage au quotidien. 
Cet ouvrage est structuré en huit chapitres. Le premier est avant tout destiné à découvrir Teams, son interface et ses principales fonctionnalités. 
Les sept autres chapitres sont plus particulièrement consacrés aux bonnes pratiques à mettre en œuvre au quotidien pour créer une équipe, l’animer, favoriser la communication entre les membres, partager l’information et les fichiers de travail, coordonner le travail d’équipe, paramétrer l’outil pour gagner en efficacité et pour terminer, clôturer l’équipe. 
Tous ces conseils et bonne pratiques vous seront utiles dans le cadre du télétravail pour exploiter au mieux ce formidable outil intégré dans la plate-forme collaborative Microsoft 365. Ce livre peut également être utilisé comme une ressource mise à disposition des utilisateurs pour leur en faciliter l’usage et surtout l’adoption.
Retrouvez notre webinaire consacré à Teams : Top 7 des meilleures pratiques pour créer, gérer et animer efficacement vos équipes sur Teams
</t>
  </si>
  <si>
    <t>%SITE_CLIENT%/?library_guid=D497D5EE-E094-42F4-AA55-0CF266A831D1</t>
  </si>
  <si>
    <t xml:space="preserve"> LNDPV4ITI</t>
  </si>
  <si>
    <t>Boris NORO</t>
  </si>
  <si>
    <t>NORO, Boris</t>
  </si>
  <si>
    <t>servlet</t>
  </si>
  <si>
    <t>jsf</t>
  </si>
  <si>
    <t>struts</t>
  </si>
  <si>
    <t xml:space="preserve"> rest</t>
  </si>
  <si>
    <t>websocket</t>
  </si>
  <si>
    <t>Luc  GERVAIS</t>
  </si>
  <si>
    <t xml:space="preserve">GERVAIS, Luc </t>
  </si>
  <si>
    <t>fiber channel</t>
  </si>
  <si>
    <t>fcoe</t>
  </si>
  <si>
    <t>iscsi</t>
  </si>
  <si>
    <t>wafs</t>
  </si>
  <si>
    <t>atm</t>
  </si>
  <si>
    <t>spanning tree</t>
  </si>
  <si>
    <t>vss</t>
  </si>
  <si>
    <t>rip</t>
  </si>
  <si>
    <t>ospf</t>
  </si>
  <si>
    <t>bgp</t>
  </si>
  <si>
    <t>hsrp</t>
  </si>
  <si>
    <t>dhcp</t>
  </si>
  <si>
    <t>dns</t>
  </si>
  <si>
    <t>ntp</t>
  </si>
  <si>
    <t>snmp</t>
  </si>
  <si>
    <t>5G</t>
  </si>
  <si>
    <t>Singleton</t>
  </si>
  <si>
    <t>Adapter</t>
  </si>
  <si>
    <t>Bridge</t>
  </si>
  <si>
    <t>Composite</t>
  </si>
  <si>
    <t>Decorator</t>
  </si>
  <si>
    <t>Façade</t>
  </si>
  <si>
    <t>Flyweight</t>
  </si>
  <si>
    <t>Proxy</t>
  </si>
  <si>
    <t>Chain of Responsibility</t>
  </si>
  <si>
    <t>Command</t>
  </si>
  <si>
    <t>Interpreter</t>
  </si>
  <si>
    <t>Iterator</t>
  </si>
  <si>
    <t>Mediator</t>
  </si>
  <si>
    <t>Memento</t>
  </si>
  <si>
    <t>Observer</t>
  </si>
  <si>
    <t>C sharp</t>
  </si>
  <si>
    <t>RI2HTCSJA</t>
  </si>
  <si>
    <t>(2e édition)</t>
  </si>
  <si>
    <t xml:space="preserve">Ce livre s'adresse à de grands débutants en développement informatique, qui n'ont jamais programmé avec HTML5, CSS3 et JavaScript. L'auteur guide le lecteur en lui enseignant des méthodes efficaces et actuelles pour créer son premier site web, en partant vraiment de zéro et en allant jusqu'à un niveau suffisant pour qu'il soit ensuite autonome. 
Dès le début du livre l'auteur présente un tour d'horizon du développement sur le Web ; les langages côté client et serveur, les formats d'images, les navigateurs… afin que le lecteur comprenne les mécanismes par lesquels le contenu d'une page s'affiche sur un écran. Le chapitre suivant enseigne les règles générales à observer pour développer de manière efficace : lisibilité du code, organisation des dossiers, utilisation des éditeurs de code, référencement… 
Ensuite, l'auteur entre dans le vif du sujet et présente tout d'abord le langage HTML5 qui permet de structurer une page, de disposer les éléments visuels très précisément. Le second langage présenté est le CSS3, qui permet quant à lui d'ajouter des styles, des effets visuels rendant inutile l'utilisation d'images et permettant d'adapter l'affichage aussi bien sur un téléphone que sur un ordinateur. Pour avoir une bonne connaissance des langages utilisés côté client, le troisième présenté dans ce livre est le JavaScript. C'est ce langage qui va permettre d'ajouter de l'interactivité sur les pages, de faire des comparaisons, de répéter des actions, d'utiliser une base de données côté client… d'exemples concrets et au-delà de l'aspect purement technique de cet apprentissage, l'auteur transmet au lecteur les principales règles de mise en page à respecter pour rendre le site agréable à l'œil, convivial et facile d'utilisation ainsi que les bonnes méthodes de développement et les pièges à éviter. Après la lecture de ce livre, le lecteur pourra créer un site web fonctionnel dont il pourra être fier. 
Des éléments complémentaires sont en téléchargement sur le site www.editions-eni.fr.
 Quizinclus dans 
la version en ligne !
 - Testez vos connaissances à l'issue de chaque chapitre
 - Validez vos acquis
</t>
  </si>
  <si>
    <t>%SITE_CLIENT%/?library_guid=09557DE4-76F3-4BB0-9C29-9C5D9FFE7001</t>
  </si>
  <si>
    <t>Media Encoder</t>
  </si>
  <si>
    <t>AE</t>
  </si>
  <si>
    <t>mocha</t>
  </si>
  <si>
    <t>cc</t>
  </si>
  <si>
    <t>after</t>
  </si>
  <si>
    <t>LF3DIMP</t>
  </si>
  <si>
    <t>Le guide complet pour vos impressions 3D</t>
  </si>
  <si>
    <t>Benoît JELLIMANN</t>
  </si>
  <si>
    <t>JELLIMANN, Benoît</t>
  </si>
  <si>
    <t xml:space="preserve">Du débutant qui souhaite découvrir l'univers de l'impression 3D par dépôt de filament plastique fondu à l'utilisateur confirmé désireux d'améliorer ses projets d'impression, en passant par le professionnel ayant à coeur de disposer d'un véritable aide-mémoire pour l'assister dans ses conceptions, ce livre permet à son lecteur de maîtriser le processus complet d'impression 3D. 
Après un historique de la fabrication additive, le second chapitre met en avant les besoins des imprimeurs 3D, que ce soit dans un contexte professionnel ou personnel. Le lecteur découvre ensuite comment faire ses premiers pas avec l'imprimante 3D et en étudie la composition et le vocabulaire à appréhender. Il poursuit avec le montage et la calibration mécanique de l'imprimante et est guidé pour sa première impression 3D avec le logiciel Ultimaker Cura. 
La suite du livre permet au lecteur de perfectionner ses impressions 3D avec des informations utiles pour l'optimisation des paramètres de l'imprimante, notamment grâce à Pronterface. L'auteur explique ensuite l'importance de la première couche de plastique pour le bon déroulement des impressions 3D. Le lecteur apprend à entretenir son imprimante pour maintenir sa durée de vie et la qualité de ses impressions. L'amélioration des impressions 3D, la préparation des pièces, le choix des matériaux et les limites techniques d'une imprimante 3D de bureau sont également détaillés. Pour finir, l'auteur explore des diagnostics sur les problèmes d'impression les plus courants et donne une introduction à la multiextrusion.
Quizinclus dans 
la version en ligne !
- Testez vos connaissances à l'issue de chaque chapitre
- Validez vos acquis
</t>
  </si>
  <si>
    <t>%SITE_CLIENT%/?library_guid=4E436285-C71F-4A04-AE6A-DB0DB8E9593D</t>
  </si>
  <si>
    <t xml:space="preserve"> LNLF3DIMP</t>
  </si>
  <si>
    <t>DPV4ITI</t>
  </si>
  <si>
    <t xml:space="preserve">Ce livre présente la démarche ITIL® 4 et les bonnes pratiques de sa mise en oeuvre. Il s'adresse à toutes les personnes travaillant à l'informatique, du responsable informatique au technicien, en passant par l'ingénieur ou le hotliner d'un centre de service. Ce livre va leur donner un éclairage sur les grands principes de la gestion de services, le positionnement de la démarche ITIL® 4 par rapport à la version V3, l'intégration des méthodes Agiles dans les bonnes pratiques ITIL®, et montrera les bénéfices qu'elle peut apporter pour l'organisation ainsi que les pièges à éviter dans sa mise en oeuvre.
Dans un premier temps, l'auteur présente les différences entre une norme, un standard, des bonnes pratiques et positionne ITIL® par rapport aux autres démarches qualité qui traitent de la gestion de services. Il explique ensuite en détail tout le vocabulaire (pratique, incident, problème...) qui va permettre à tous, à l'informatique et à l'extérieur de l'informatique, de se comprendre.
Le livre détaille ensuite, chapitre après chapitre, les grands principes d'ITIL® 4 : les dimensions, le système global, les principes directeurs, la gouvernance, l'amélioration continue, la chaîne de valeur des services.Trois chapitres présentent chacune des trente-quatre pratiques d'ITIL® 4. Elles sont décrites et expliquées avec leur terminologie propre, en mentionnant les objectifs, les acteurs, les activités et les bénéfices attendus.
Un chapitre entier traite de la mise en oeuvre de la démarche ITIL® 4. De manière très pragmatique, il donne des recommandations et des conseils pour démarrer la mise en place, accompagner au changement, éviter les échecs et les rejets de la démarche.
En annexes, le cursus de formation ITIL® 4 est présenté et un glossaire reprend tout le vocabulaire et les définitions.
Quizinclus dans 
la version en ligne !
- Testez vos connaissances à l'issue de chaque chapitre
- Validez vos acquis
</t>
  </si>
  <si>
    <t>%SITE_CLIENT%/?library_guid=9C6FDE06-A7F4-4B66-9C1F-0CBC29F472E2</t>
  </si>
  <si>
    <t xml:space="preserve"> itil 4 </t>
  </si>
  <si>
    <t>cloud computing</t>
  </si>
  <si>
    <t>blackmarket</t>
  </si>
  <si>
    <t>darkweb</t>
  </si>
  <si>
    <t>EPJEE</t>
  </si>
  <si>
    <t xml:space="preserve">Développez des applications web en Java </t>
  </si>
  <si>
    <t>Nouvelle édition</t>
  </si>
  <si>
    <t>1 ressource en ligne (659 p.)</t>
  </si>
  <si>
    <t>Ce livre s'adresse aux développeurs souhaitant monter en compétences sur le développement d'applications web, côté serveur, avec les technologies essentielles de la plateforme Java EE 7 (Java Enterprise Edition 7). Des connaissances sur le langage Java sont un prérequis nécessaire à la bonne compréhension du livre. 
Tout au long des chapitres, l'auteur aide le lecteur à mettre en place des projets au travers de l'IDE Eclipse lui permettant d'explorer le fonctionnement des technologies décrites.
Le premier chapitre présente Java EE 7, le protocole HTTP et l'environnement de développement utilisé (Java 8, Eclipse Mars, Tomcat 8 et MySQL 5.7). Les deux chapitres suivants présentent en détail les fondamentaux du développement web avec les servlets et les JSP ainsi que les technologies suivantes : les filtres, les événements, les sessions, les cookies, l'EL et les balises JSTL. Le quatrième chapitre traite de la persistance des données, un élément incontournable pour créer une application. La première partie de ce chapitre détaille l'utilisation de l'API JDBC et la seconde partie montre la puissance d'un ORM en présentant la spécification JPA. à l'issue de ces quatre premiers chapitres, le lecteur est capable de créer ses premières applications web en Java.
Pour aller encore plus loin dans la connaissance et la maîtrise des technologies Java liées au développement web, le cinquième chapitre présente la notion de Framework qui permet d'architecturer les applications et d'industrialiser le développement. à ce titre, les bases des Frameworks JSF et Struts 2 sont présentées. L'avant-dernier chapitre est dédié à la mise en œuvre de technologies complémentaires : les Services Web REST et les WebSockets. Enfin, le dernier chapitre s'attarde sur le déploiement d'une application sur Tomcat 8 en traitant des sujets incontournables que sont la sécurité (l'authentification, l'autorisation, HTTPS) et la journalisation.
Des éléments complémentaires sont en téléchargement sur le site www.editions-eni.fr.
Les chapitres du livre :
Introduction à Java EE - Le traitement métier avec les servlets - La présentation avec les JSP - La persistance des données avec JDBC et JPA - Les frameworks JSF et Struts - Introduction à des technologies complémentaires - Déploiement d'applications sur Tomcat</t>
  </si>
  <si>
    <t>9782409008153</t>
  </si>
  <si>
    <t>Version numérique</t>
  </si>
  <si>
    <t>9782409006913</t>
  </si>
  <si>
    <t>Version imprimée</t>
  </si>
  <si>
    <t>Epsilon</t>
  </si>
  <si>
    <t>%SITE_CLIENT%/?library_guid=97384353-29af-484f-b5f1-0400edbb816d</t>
  </si>
  <si>
    <t>livre java</t>
  </si>
  <si>
    <t>livre JEE</t>
  </si>
  <si>
    <t>livre J7EE</t>
  </si>
  <si>
    <t>eclipse</t>
  </si>
  <si>
    <t>tomcat</t>
  </si>
  <si>
    <t xml:space="preserve"> jsp</t>
  </si>
  <si>
    <t xml:space="preserve"> jstl</t>
  </si>
  <si>
    <t>orm</t>
  </si>
  <si>
    <t xml:space="preserve"> jpa</t>
  </si>
  <si>
    <t>facebook</t>
  </si>
  <si>
    <t>twitter</t>
  </si>
  <si>
    <t>linkedin</t>
  </si>
  <si>
    <t>smo</t>
  </si>
  <si>
    <t>pinterest</t>
  </si>
  <si>
    <t>instagram</t>
  </si>
  <si>
    <t>Medium</t>
  </si>
  <si>
    <t>EIECR</t>
  </si>
  <si>
    <t>Profilage et bonnes pratiques</t>
  </si>
  <si>
    <t>1 ressource en ligne (517 p.)</t>
  </si>
  <si>
    <t>Ce livre sur la performance du code .NET s'adresse aux développeurs débutants comme expérimentés qui ont à faire face à des problèmes de performances sur leurs développements.
Dans ce livre, l'auteur se consacre à démystifier la performance du code .NET ; il ne vous entraînera pas sur les pentes ardues du tuning, mais vous donnera des méthodes simples pour profiler une application et retrouver rapidement les 20% d'erreurs de code qui correspondent à 80% du ralentissement. Il vous donnera tous les outils théoriques nécessaires pour savoir précisément où chercher les problèmes de performance et comment les corriger.
Après avoir exposé la méthode et les outils, une application de démonstration (écrite en C#), basée sur un progiciel industriel réel, vous servira de guide pour découvrir les méthodes de recherche des goulets d'étranglements. Cette application a été spécialement conçue pour contenir un grand éventail des erreurs de code traditionnellement à l'origine de problèmes de performances. Le livre vous montrera comment détecter ces différentes erreurs dans les résultats d'un outil &amp;laquo;profileur .NET &amp;raquo;, puis les analyser finement et enfin les corriger.
Tout le contenu du livre est basé sur l'expérience cumulée par l'auteur depuis plusieurs années en tant qu'architecte logiciel spécialisé dans les audits de performances.
Des éléments complémentaires sont en téléchargement sur www.editions-eni.fr (application de démonstration, benchmarks de performances et fonctionnalités de .NET).</t>
  </si>
  <si>
    <t>978274666120</t>
  </si>
  <si>
    <t>9782746064454</t>
  </si>
  <si>
    <t>Expert IT</t>
  </si>
  <si>
    <t>%SITE_CLIENT%/?library_guid=1d3c99e0-8b57-4c05-808e-7badb992e20a</t>
  </si>
  <si>
    <t>net</t>
  </si>
  <si>
    <t>c#</t>
  </si>
  <si>
    <t>vb</t>
  </si>
  <si>
    <t>macro-commande</t>
  </si>
  <si>
    <t>macro  commande</t>
  </si>
  <si>
    <t>VBA excel</t>
  </si>
  <si>
    <t>excel vba</t>
  </si>
  <si>
    <t>RI8RES</t>
  </si>
  <si>
    <t>Notions fondamentales (Protocoles, Architectures, Réseaux sans fil, Virtualisation, Sécurité, IPv6...)</t>
  </si>
  <si>
    <t>8e édition</t>
  </si>
  <si>
    <t>1 ressource en ligne (766 p.)</t>
  </si>
  <si>
    <t>Ce livre sur les réseaux s'adresse aussi bien aux personnes désireuses de comprendre les réseaux informatiques et les systèmes d'exploitation, qu'aux informaticiens plus expérimentés souhaitant renforcer et mettre à jour leurs connaissances. 
Le lecteur identifie les contextes d'accès aux réseaux d'aujourd'hui grâce notamment à des illustrations détaillant clairement les composants et technologies mis en jeu. De nombreux exemples reposant sur une approche client/serveur lui permettent de passer en revue les systèmes d'exploitation les plus courants, ainsi que les matériels associés. La tolérance de panne et le stockage sont également détaillés avec les différentes typologies de disque ainsi que les notions telles que NAS, SAN, zoning, Fibre Channel, FCoE ou encore iSCSI. Les protocoles de réplication entre baies sont également décrits ainsi que le fonctionnement de la déduplication pour les sauvegardes et le principe des WAAS. Une synthèse sur la virtualisation est proposée permettant au lecteur de bien comprendre les enjeux, les avantages et inconvénients apportés par les différentes solutions du marché. 
Avec une approche pragmatique, l'auteur permet ensuite au lecteur de mieux comprendre le modèle OSI en couches réseau de référence. Puis, de manière exhaustive, les principes de base sont présentés (normes, architectures courantes, câblages, codage des données, topologie, réseaux sans fil, interconnexions de réseaux...) puis les différents protocoles qui comptent dans les réseaux informatiques (PXE, WOL, Ethernet, Wi-Fi, Bluetooth, ADSL, WiMax, téléphonie 2G à 5G…) sont déclinés d'un point de vue opérationnel sans noyer le lecteur dans un discours trop théorique. Un panorama des objets connectés IoT est également proposé.
Les couches basses sont décrites de façon détaillée en proposant de nombreuses illustrations sur la connectique et les matériels utilisés (codage, signaux, connectique coaxiale, cuivre, fibre). La configuration réseau est examinée pour Windows, Linux, MacOS, iOS et Android. Les méthodes d'accès au support CSMA/CA, CSMA/CD ainsi que le jeton passant sont expliqués. D'un point de vue réseau, les équipements agissant au niveau des différentes couches OSI sont examinés : répéteur, pont, routeur, passerelle. L'algorithme du Spanning Tree ainsi que le fonctionnement des VLANs sont expliqués au travers d'exemples détaillés. Le fonctionnement de VSS et les protocoles liés au routage (RIP, OSPF, BGP, HSRP) sont passés en revue. Des exemples de configuration sont proposés au travers de Packet Tracer et les technologies FDDI, ATM, SONET et autres relais de trames sont également étudiés.
Les protocoles TCP/IP sont présentés en détail, en particulier la décomposition en sous-réseaux en IPv4, ainsi qu'une approche complète de l'adressage IPv6 (dont la voix sur IP). Les services réseau tels que DHCP, DNS, NTP ou SNMP sont également décrits. Un chapitre traite des principes de base de la sécurité face aux menaces qui pèsent sur un réseau en proposant de nombreux liens vers des sites gratuits d'investigation.
En annexe est fournie une liste des acronymes les plus significatifs dans le monde des réseaux informatiques.</t>
  </si>
  <si>
    <t>9782409021404</t>
  </si>
  <si>
    <t>9782409021398</t>
  </si>
  <si>
    <t>Ressources Informatiques</t>
  </si>
  <si>
    <t>%SITE_CLIENT%/?library_guid=737dbdf9-7e86-431b-89b8-116710dd28c0</t>
  </si>
  <si>
    <t>livre réseau</t>
  </si>
  <si>
    <t>livre réseaux</t>
  </si>
  <si>
    <t>TCP/IP</t>
  </si>
  <si>
    <t>ip v 6</t>
  </si>
  <si>
    <t>ip</t>
  </si>
  <si>
    <t>virtualisation</t>
  </si>
  <si>
    <t>NAS</t>
  </si>
  <si>
    <t>SAN</t>
  </si>
  <si>
    <t>zoning</t>
  </si>
  <si>
    <t>EI2CDES</t>
  </si>
  <si>
    <t>Design Patterns pour C#</t>
  </si>
  <si>
    <t>Les 23 modèles de conception : descriptions et solutions illustrées en UML 2 et C#</t>
  </si>
  <si>
    <t>2ème édition</t>
  </si>
  <si>
    <t>1 ressource en ligne (360 p.)</t>
  </si>
  <si>
    <t>Ce livre présente de façon concise et pratique les 23 modèles de conception (Design Patterns) fondamentaux en les illustrant par des exemples pertinents et rapides à appréhender. Chaque exemple est décrit en UML et en C# sous la forme d'un petit programme complet et exécutable. Pour chaque pattern, l'auteur détaille son nom, le problème correspondant, la solution proposée, ses domaines d'application et sa structure générique.
Le livre s'adresse aux concepteurs et développeurs en Programmation Orientée Objet. Pour bien l'appréhender, il est préférable de disposer de connaissances sur les principaux éléments des diagrammes de classes UML et de la dernière version du langage C# (à partir de la version 3.0).
Le livre est organisé en trois parties qui correspondent aux trois familles des patterns de conception : les patterns de construction, les patterns de structuration et les patterns de comportement.
Un chapitre introduit trois variantes de patterns existants, montrant la grande souplesse de mise en œuvre de ces modèles.
Les exemples utilisés dans ces pages sont issus d'une application de vente en ligne de véhicules et sont téléchargeables sur le site www.editions-eni.fr.</t>
  </si>
  <si>
    <t>978274669688</t>
  </si>
  <si>
    <t>9782746067530</t>
  </si>
  <si>
    <t>%SITE_CLIENT%/?library_guid=b2af5d1e-52b1-4dfd-8cfd-d307240c80d2</t>
  </si>
  <si>
    <t>GoF</t>
  </si>
  <si>
    <t>POO</t>
  </si>
  <si>
    <t>motif de conception</t>
  </si>
  <si>
    <t>patron de conception</t>
  </si>
  <si>
    <t>Abstract Factory</t>
  </si>
  <si>
    <t>Builder</t>
  </si>
  <si>
    <t>Factory Method</t>
  </si>
  <si>
    <t>Prototype</t>
  </si>
  <si>
    <t>linux</t>
  </si>
  <si>
    <t>gpio</t>
  </si>
  <si>
    <t>raspi</t>
  </si>
  <si>
    <t>raspian</t>
  </si>
  <si>
    <t>raspberry</t>
  </si>
  <si>
    <t xml:space="preserve">raspberry pi </t>
  </si>
  <si>
    <t>Raspberry Pi Zero</t>
  </si>
  <si>
    <t>raspberry pi 3</t>
  </si>
  <si>
    <t>LNLF4RASP</t>
  </si>
  <si>
    <t>SF19CCAFT</t>
  </si>
  <si>
    <t>After Effects CC (édition 2019)</t>
  </si>
  <si>
    <t>Bruno Quintin</t>
  </si>
  <si>
    <t>Quintin, Bruno</t>
  </si>
  <si>
    <t>1 ressource en ligne (557 p.)</t>
  </si>
  <si>
    <t>After Effects est le logiciel de post-production vidéo et de création d'animations graphiques incontournable, soutenu par une très grande communauté d'utilisateurs depuis 25 ans. Cette troisième édition, parue en 2019, a été rédigée avec la version 16 (CC 2019) d'After Effects. Elle vous propose de découvrir l'ensemble des fonctions du logiciel par un parcours méthodique et pédagogique, rempli d'astuces utilisateur. 
Vous commencerez par la découverte de l'interface, l'utilisation des projets et l'importation des métrages avec l'utilisation des calques Photoshop et Illustrator. Vous verrez comment créer vos compositions, gérer les calques, ajouter de l'audio et utiliser l'extension temporelle.
Vous apprendrez à créer des animations, des trajectoires, à gérer les images clés, utiliser le flou de mouvement et à contrôler l'interpolation. Vous réaliserez vos compositing avec les caches et les effets. Vous progresserez ensuite vers l'animation de texte et la création de calques de forme.
Plusieurs chapitres sont consacrés à la 3D et au système de rendu CINEMA 4D. Sont abordés également les effets spéciaux de Keying, Rotoscoping, Tracking et VR, l'exploitation des expressions et des scripts pour finir par la phase de rendu final et d'exportation de vos projets.
Plusieurs projets After Effects sont disponibles en téléchargement afin de reproduire les animations présentées dans le livre.</t>
  </si>
  <si>
    <t>9782409019050</t>
  </si>
  <si>
    <t>9782409019036</t>
  </si>
  <si>
    <t>Studio Factory</t>
  </si>
  <si>
    <t>%SITE_CLIENT%/?library_guid=4da7b299-15a9-4e2c-b6e6-0d8119888b64</t>
  </si>
  <si>
    <t>Animation</t>
  </si>
  <si>
    <t>interpolation</t>
  </si>
  <si>
    <t>image clé</t>
  </si>
  <si>
    <t>trajectoire</t>
  </si>
  <si>
    <t xml:space="preserve"> 3D</t>
  </si>
  <si>
    <t>cinéma 4D</t>
  </si>
  <si>
    <t xml:space="preserve"> Keying</t>
  </si>
  <si>
    <t>Rotoscoping</t>
  </si>
  <si>
    <t>Tracking</t>
  </si>
  <si>
    <t>EI2ANGOO</t>
  </si>
  <si>
    <t>Développez vos applications web avec le framework JavaScript de Google</t>
  </si>
  <si>
    <t>Sébastien Ollivier, Daniel Djordjevic, William Klein</t>
  </si>
  <si>
    <t>2e édition</t>
  </si>
  <si>
    <t>1 ressource en ligne (368 p.)</t>
  </si>
  <si>
    <t>Ce livre permet aux lecteurs de se lancer dans le développement d'applications web avec le framework Angular (en version 8 au moment de l'écriture). Pour une meilleure compréhension de son contenu, il est nécessaire d'avoir un minimum de connaissances sur le fonctionnement du web et sur les langages HTML et JavaScript. Les auteurs ont eu à cœur de rédiger un livre très pragmatique avec de nombreux exemples de code, commentés et expliqués, qui illustrent de façon très concrète les passages plus théoriques. Conçu pour être un allié efficace au quotidien, ce livre à la structure claire constitue un réel référentiel Angular pour le développeur.
Dans les premiers chapitres, pour pouvoir démarrer le développement d'une application avec Angular, les auteurs traitent des sujets à maîtriser que sont les composants, les templates, les pipes ou encore les modules. Le langage de Microsoft TypeScript et l'outil en ligne de commande CLI sont également étudiés.
Chacun des chapitres suivants détaille une brique précise du framework. Le lecteur y apprend ce qu'est un composant, un service ou une directive et comment les utiliser. Le fonctionnement de l'injection de dépendances ou du routage sont traités ainsi que la création d'un formulaire ou les interactions avec l'utilisateur.
Le livre se poursuit avec l'apprentissage des tests d'une application Angular, que ce soit au travers de tests unitaires ou d'intégration (end-to-end), ainsi que des différentes possibilités existantes pour rendre une application multiplateforme (ou cross-platform).
Enfin, un chapitre est consacré à des sujets plus avancés dans lequel les auteurs détaillent notamment la façon d'effectuer le rendu côté serveur ou encore le fonctionnement du moteur de détection de changements.</t>
  </si>
  <si>
    <t>9782409020933</t>
  </si>
  <si>
    <t>9782409020926</t>
  </si>
  <si>
    <t>%SITE_CLIENT%/?library_guid=7305a779-b3c7-4ed3-a731-52202778aa07</t>
  </si>
  <si>
    <t>JS</t>
  </si>
  <si>
    <t>framework</t>
  </si>
  <si>
    <t>EP5SEC</t>
  </si>
  <si>
    <t>Sécurité informatique - Ethical Hacking</t>
  </si>
  <si>
    <t>Apprendre l'attaque pour mieux se défendre</t>
  </si>
  <si>
    <t>Acissi</t>
  </si>
  <si>
    <t>5ème édition</t>
  </si>
  <si>
    <t>1 ressource en ligne (881 p.)</t>
  </si>
  <si>
    <t>Ce livre sur la sécurité informatique (et le ethical hacking) s'adresse à tout informaticien sensibilisé au concept de la sécurité informatique mais novice ou débutant dans le domaine de la sécurité des systèmes d'information. Il a pour objectif d'initier le lecteur aux techniques des attaquants pour lui apprendre comment se défendre.
Cette nouvelle édition tient compte de l'actualité en matière de sécurité informatique et voit l'apparition de deux nouveaux chapitres qui traitent de la sécurité des communications sans fil et du Black Market.
L'ouvrage commence par une définition précise des différents types de hackers et de leurs objectifs. Les auteurs présentent la méthodologie d'une attaque et les moyens de repérer les failles par lesquelles s'insérer dans un système. Le chapitre sur le Social Engineering, ou manipulation sociale, illustre pourquoi les failles humaines représentent plus de 60% des attaques réussies. La prise d'empreintes, élément essentiel avant de lancer une attaque, est largement développée. Arrive le cœur du sujet avec les failles physiques, qui permettent un accès direct aux ordinateurs visés, ainsi que les failles réseaux et Wi-Fi, illustrées avec à chaque fois des propositions de contre-mesures. La sécurité sur le web est également traitée et les failles courantes identifiées à l'aide d'outils qui peuvent facilement être mis en place par le lecteur sur ses propres systèmes. L'objectif est toujours d'identifier les failles possibles pour ensuite mettre en place la stratégie de protection adaptée. Viennent ensuite les failles systèmes sous Windows ou Linux avec l'arrivée des nouvelles versions de ces systèmes et les failles applicatives introduisant quelques éléments pour se familiariser au langage assembleur et ainsi mieux comprendre les possibilités d'attaque. Suivent des chapitres sur le Forensic, les Box, omniprésentes dans nos maisons, les failles Hardware et le Black Market. Finalement les aspects juridiques sont traités dans un dernier chapitre qui intègre notamment les dispositions du Règlement européen sur la Protection des Données (RGPD/GDPR). 
Les auteurs de ce livre composent une équipe de personnes de conviction qui se donnent pour mission de rendre la sécurité informatique accessible à tous : "apprendre l'attaque pour mieux se défendre" est leur adage. Hackers blancs dans l'âme, ils ouvrent au lecteur les portes de la connaissance underground.</t>
  </si>
  <si>
    <t>978240910132</t>
  </si>
  <si>
    <t>9782409009747</t>
  </si>
  <si>
    <t>%SITE_CLIENT%/?library_guid=3cba1534-f62f-4abe-b1b5-d9cab8e8a234</t>
  </si>
  <si>
    <t>hacker</t>
  </si>
  <si>
    <t>hackeur</t>
  </si>
  <si>
    <t>white hacking</t>
  </si>
  <si>
    <t>social engineering</t>
  </si>
  <si>
    <t>exploit</t>
  </si>
  <si>
    <t>securite</t>
  </si>
  <si>
    <t>sécurite</t>
  </si>
  <si>
    <t>securité</t>
  </si>
  <si>
    <t>cloud</t>
  </si>
  <si>
    <t>elearning</t>
  </si>
  <si>
    <t>e-learning</t>
  </si>
  <si>
    <t>learning</t>
  </si>
  <si>
    <t>blended learning</t>
  </si>
  <si>
    <t>MOOC</t>
  </si>
  <si>
    <t>MB6RESSO</t>
  </si>
  <si>
    <t>Comprendre et maîtriser ces nouveaux outils de communication</t>
  </si>
  <si>
    <t>6e édition</t>
  </si>
  <si>
    <t>1 ressource en ligne (474 p.)</t>
  </si>
  <si>
    <t>Cette sixième édition du livre sur les Réseaux Sociaux s'adresse à toute personne, professionnel ou particulier, désirant comprendre ce phénomène incontournable et l'utiliser à bon escient. Que vous soyez professionnel libéral, salarié, directeur de petite ou de grande entreprise, vous y trouverez des réponses concrètes basées sur de nombreuses analyses et des exemples qui vous aideront à mettre en place vos actions sur les réseaux sociaux.
Considérant les réseaux sociaux numériques comme un type de média social parmi d'autres, une approche globale est proposée afin de coordonner l'utilisation de tous les outils que propose le Web 2.0, 3.0 et 4.0 (Pinterest, Instagram, Slideshare, Snapchat...).
Ce livre est organisé en quatre parties : la première partie décompose la raison d'être et les enjeux liés aux médias sociaux. La seconde partie explique ce qu'ils peuvent vous apporter dans le cadre de votre vie professionnelle ou privée ; la troisième partie explique concrètement comment utiliser Twitter, LinkedIn, Facebook et présente les « ; nouveaux réseaux sociaux » : Youtube, Pinterest, Tumblr, Instagram, Medium, Snapchat… ; la quatrième est un guide méthodologique sur l'utilisation des médias sociaux. 
Il est nécessaire aujourd'hui de prendre le temps de bien comprendre et maîtriser ces nouveaux outils qui sont devenus de véritables vecteurs de communication, indispensables pour toute entreprise soucieuse d'accroître sa visibilité sur Internet.</t>
  </si>
  <si>
    <t>9782409015175</t>
  </si>
  <si>
    <t>9782409015151</t>
  </si>
  <si>
    <t>Marketing Book</t>
  </si>
  <si>
    <t>%SITE_CLIENT%/?library_guid=c227ff97-2c87-4ab6-81d9-18f5b0930add</t>
  </si>
  <si>
    <t>Référencement</t>
  </si>
  <si>
    <t>web 2.0</t>
  </si>
  <si>
    <t>buzz</t>
  </si>
  <si>
    <t>e-réputation</t>
  </si>
  <si>
    <t>medias sociaux</t>
  </si>
  <si>
    <t>profil</t>
  </si>
  <si>
    <t>amis</t>
  </si>
  <si>
    <t>contacts</t>
  </si>
  <si>
    <t>communication</t>
  </si>
  <si>
    <t>SOB4MEXCV</t>
  </si>
  <si>
    <t>Frédéric Le Guen</t>
  </si>
  <si>
    <t>4ème édition</t>
  </si>
  <si>
    <t>Le Guen, Frédéric</t>
  </si>
  <si>
    <t>1 ressource en ligne (340 p.)</t>
  </si>
  <si>
    <t>Ce livre est destiné à vous montrer par la pratique comment concevoir des macros, nom donné aux programmes réalisés dans l'environnement Microsoft® Office et qui permettent de reproduire automatiquement et autant de fois que vous le souhaitez les manipulations récurrentes faites sur Excel. Cet ouvrage s'adresse à ceux qui n'ont aucune notion de programmation mais aussi aux développeurs qui souhaitent améliorer l'exécution de leur programme. Dans chacun des chapitres, des exemples variés sont détaillés, étape par étape, pour comprendre la logique de programmation et les erreurs à éviter.
Après la présentation de l'environnement de travail utilisé pour réaliser les macros, vous découvrirez les concepts de base de la programmation sous VBA au travers des objets, de leurs méthodes et de leurs propriétés ; vous réaliserez ensuite votre premier programme grâce à l'Enregistreur de macros puis aborderez les éléments fondamentaux de la programmation VBA que sont les variables, les conditions et les boucles avant d'apprendre à « ; déboguer » votre programme pour corriger les erreurs d'exécution.
La partie suivante aborde la notion de programmation modulaire et présente au travers d'exemples concrets les principales fonctions que vous serez amené à utiliser dans un programme comme la gestion des chaînes de caractères, la gestion des dates et heures, la gestion des classeurs et de leurs propriétés ; vous verrez également comment récupérer et travailler sur tout type de fichiers contenus dans les répertoires de votre ordinateur depuis un programme VBA.
Pour les développeurs plus aguerris, vous apprendrez à optimiser votre programme grâce aux tableaux en mémoire, aux cellules nommées et à travailler avec des applications externes (envoi d'e-mail, création de fichier pdf, connexion à une base Access). Vous apprendrez enfin à créer des boîtes de dialogue personnalisées avec les contrôles courants (étiquette, zone de texte, bouton...) afin de développer des applications professionnelles et soignées.</t>
  </si>
  <si>
    <t>978240910231</t>
  </si>
  <si>
    <t>9782409009488</t>
  </si>
  <si>
    <t>Solutions Business</t>
  </si>
  <si>
    <t>%SITE_CLIENT%/?library_guid=544379f5-9997-46ee-bdfb-06efe6fc923c</t>
  </si>
  <si>
    <t>macro</t>
  </si>
  <si>
    <t>Microsoft</t>
  </si>
  <si>
    <t>VBE</t>
  </si>
  <si>
    <t>variables</t>
  </si>
  <si>
    <t>boucle</t>
  </si>
  <si>
    <t>condition</t>
  </si>
  <si>
    <t>programmation</t>
  </si>
  <si>
    <t>Visual Basic Application</t>
  </si>
  <si>
    <t>DPDIR</t>
  </si>
  <si>
    <t>Utilisez la dynamique des groupes pour décupler Scrum</t>
  </si>
  <si>
    <t>1 ressource en ligne (292 p.)</t>
  </si>
  <si>
    <t>Ce livre porte sur la direction de projets et aborde deux sujets en détaillant leur mise en œuvre opérationnelle : la méthode Scrum et la dynamique des groupes. Il est destiné aux directeurs de projets qui souhaitent rendre leur management plus agile afin de profiter pleinement des bénéfices de la méthode Scrum, mais également aux chefs de projets qui souhaitent endosser un rôle de direction, et enfin aux équipes Scrum qui désirent accroître leur efficacité. 
Scrum impliquant de mettre en œuvre des équipes autogérées, sans « ; chef de projet », son adoption par les entreprises représente un nouveau modèle de gestion de projet, tant sur le plan opérationnel qu'humain. Cette méthode bouleverse non seulement les processus, mais également les rapports de pouvoir, impactant fortement le mode de management. Le livre décrit les différentes techniques de gestion d'équipes autogérées, directement issues de la dynamique des groupes, permettant d'accroître l'efficacité et de conserver un contrôle opérationnel. Le livre met également en lumière les principales spécificités des projets liés au web : les interfaces, l'expérience utilisateur et l'encadrement des directeurs artistiques.
Il est scindé en quatre parties représentant les grandes étapes de la vie d'un projet (la découverte du projet, son initialisation, sa réalisation, sa clôture), permettant au lecteur de constater les écarts entre ce qu'il pratique et ce qu'il faudrait pratiquer selon une chronologie qui lui est familière.  Il aborde toutes les fonctions essentielles de la direction d'un projet, de la constitution et l'animation des équipes à la gestion des plannings et indicateurs de performances, en passant par l'organisation et l'animation des différentes réunions et organes de décision liés à un projet.
Le livre apporte de manière méthodique des réponses concrètes, issues d'une expérience sur le terrain. Il décrit comment adapter un management efficace dans le cadre du déploiement de Scrum. Face à la démultiplication du web dans toutes les entreprises, il apporte un retour sur expérience pragmatique et essentiel à la bonne appropriation des spécificités de ces nouvelles technologies.
Les chapitres du livre :
Avant-propos - Partie 1 : La  découverte du projet - Identifier le périmètre - La méthode de gestion de  projet - Partie 2 : Initialiser le projet - Organiser le projet - Constituer  l'équipe - Planifier la production - Valider le projet - Partie 3 : Réaliser le  projet - Spécificités du Web - Version zéro ou prototype - Gérer les itérations  - Gérer l'équipe - Organiser les réunions - Piloter le projet - Partie 4 :  Clore le projet - Sur le plan opérationnel - Sur le plan humain - Glossaire -  Bibliographie</t>
  </si>
  <si>
    <t>978274697193</t>
  </si>
  <si>
    <t>9782746096615</t>
  </si>
  <si>
    <t>DataPro</t>
  </si>
  <si>
    <t>%SITE_CLIENT%/?library_guid=f2beae73-3eab-4ae8-9db4-cb899e247bc2</t>
  </si>
  <si>
    <t>Direction projet</t>
  </si>
  <si>
    <t>Empower your team</t>
  </si>
  <si>
    <t>LF4RASP</t>
  </si>
  <si>
    <t>Exploitez tout le potentiel de votre nano-ordinateur (inclus un projet de station météo)</t>
  </si>
  <si>
    <t>1 ressource en ligne (407 p.)</t>
  </si>
  <si>
    <t xml:space="preserve">L'objectif de ce livre est de fournir au lecteur débutant des bases solides pour explorer les ressources offertes par le Raspberry Pi tant du point de vue du système d'exploitation que du développement en Python. Les modèles Raspberry Pi 4, Raspberry Pi 3 B+ et Raspberry Pi 3A+ sont traités dans cet ouvrage. Aucun prérequis en Linux ou en électronique n'est nécessaire. Les programmes développés étant largement commentés, une première approche du langage Python est souhaitable, mais pas indispensable. 
Après une présentation physique des différents modèles de Raspberry Pi, vous serez guidé pour installer rapidement le système d'exploitation de votre choix sur une carte micro SD et rendre votre Raspberry Pi opérationnel. L'utilisation de NOOBS est expliquée en détail. La présentation du nouveau bureau graphique de Raspbian Buster est suivie de l'utilisation de Linux en ligne de commande. Les principales commandes nécessaires à l'exploitation d'un Raspberry Pi sous GNU/Linux sont abordées. La description du GPIO précède une présentation technique des composants utilisés dans le livre (carte Breadboard, résistance, bouton poussoir, LED, LED RGB, LED adressable, servomoteur, codeur rotatif, carte d'acquisition analogique). Chaque composant est ensuite mis en œuvre à l'aide de scripts Python et de la bibliothèque gpiozero. 
Des projets concrets à réaliser permettent au lecteur d'utiliser ce matériel en suivant un cahier des charges. La construction d'une station météo est l'occasion d'utiliser un anémomètre, une girouette, un pluviomètre ainsi que différents capteurs (température, humidité, pression). La transmission des données via Sigfox ou LoRa sera évoquée ainsi que le partage de ces données dans un réseau météorologique. Les mesures relevées par la station météo sont, dans un premier temps, affichées en mode texte puis envoyées à une base de données InfluxDB avant d'être affichées sous forme de courbes dans le programme Chronograf. </t>
  </si>
  <si>
    <t>9782409022098</t>
  </si>
  <si>
    <t>9782409022081</t>
  </si>
  <si>
    <t>La Fabrique</t>
  </si>
  <si>
    <t>%SITE_CLIENT%/?library_guid=4b814265-72b3-4e0a-87b1-967701f58a4b</t>
  </si>
  <si>
    <t>raspberrypi</t>
  </si>
  <si>
    <t>arduino</t>
  </si>
  <si>
    <t>scratch</t>
  </si>
  <si>
    <t>python</t>
  </si>
  <si>
    <t>noobs</t>
  </si>
  <si>
    <t>libreelec</t>
  </si>
  <si>
    <t>libre elec</t>
  </si>
  <si>
    <t>lighttpd</t>
  </si>
  <si>
    <t xml:space="preserve">vlc </t>
  </si>
  <si>
    <t>DPGP</t>
  </si>
  <si>
    <t>Gérez vos projets</t>
  </si>
  <si>
    <t>Les clés pour réussir étape par étape</t>
  </si>
  <si>
    <t>Thibault Pairis</t>
  </si>
  <si>
    <t>Pairis, Thibault</t>
  </si>
  <si>
    <t>1 ressource en ligne (318 p.)</t>
  </si>
  <si>
    <t>Se réinventer ou disparaître : c'est le dilemme auquel doivent répondre toutes les entreprises, quels que soient leur taille et leur secteur d'activité. Cette transformation passe par la réalisation de projets. L'entreprise doit alors mener un délicat jeu d'équilibriste en ménageant ses opérations courantes, source de ses bénéfices actuels, tout en préparant son organisation de demain.
Pour éviter que les retards affectent vos opérations et que les imprévus alourdissent le budget, vous devez contrôler la réalisation de ces projets. C'est l'objectif de la gestion de projet : planifier les activités, déléguer leur réalisation aux experts compétents, surveiller l'avancement et inspecter le résultat grâce à des points de contrôle prédéfinis. 
Ce livre s'adresse à tous les entrepreneurs, managers ou acteurs d'un projet qui doivent initier, mettre en place et effectuer le suivi d'un projet. Il ne nécessite aucune connaissance spécifique dans le domaine de la gestion de projet. Ecrit dans un langage simple et sans jargon technique, il veut être facilement accessible pour vous apprendre à gérer un projet de bout en bout. De nombreux schémas et des exercices inspirés de cas réels le rendent directement opérationnel.
À la fin de votre lecture, vous connaitrez donc les concepts traditionnels de la gestion de projet :
 - Quelles sont les étapes d'un projet ?
 - Que doit contenir un cahier des charges ?
 - Comment mettre en place une planification efficace ?
 - Comment éviter qu'un projet dépasse les délais prévus ?
 - …
Mais vous aurez également une vision plus large du contexte d'un projet :
- Comment choisir les projets gagnants pour votre organisation ?
- Comment investir juste ce qu'il faut pour savoir si le projet est rentable ?
- Comment séduire vos utilisateurs pour qu'ils adoptent votre projet ?
- …
Vous serez ainsi à même de réussir sans stress vos projets et initier un cercle vertueux de transformation de votre entreprise !
Les chapitres du livre :Avant-propos - L'enjeu des projets : s'adapter ou déposer le bilan - Tout projet est avant tout humain - Les outils du responable de projet - Quels risques de faire... et de ne pas faire ? - Définir votre projet - Planifier votre projet - Réaliser votre projet - Conclusion</t>
  </si>
  <si>
    <t>9782409012525</t>
  </si>
  <si>
    <t>9782409012389</t>
  </si>
  <si>
    <t>%SITE_CLIENT%/?library_guid=bf54b561-e0cb-41c8-ac48-07f0c57fcc97</t>
  </si>
  <si>
    <t>planification</t>
  </si>
  <si>
    <t>cahier des charges</t>
  </si>
  <si>
    <t>budget</t>
  </si>
  <si>
    <t>agile</t>
  </si>
  <si>
    <t>Prince2</t>
  </si>
  <si>
    <t>mirroring</t>
  </si>
  <si>
    <t>striping</t>
  </si>
  <si>
    <t>multipathing</t>
  </si>
  <si>
    <t>kvm</t>
  </si>
  <si>
    <t>pacemaker</t>
  </si>
  <si>
    <t>openSVC</t>
  </si>
  <si>
    <t>iSCI</t>
  </si>
  <si>
    <t>LVM</t>
  </si>
  <si>
    <t>stonith</t>
  </si>
  <si>
    <t>HA-NFS</t>
  </si>
  <si>
    <t>MakeAlive</t>
  </si>
  <si>
    <t>RIPYTPR</t>
  </si>
  <si>
    <t>Apprenez à développer des projets ludiques (couvre la spécialité NSI des classes de lycée)</t>
  </si>
  <si>
    <t>1 ressource en ligne (1024 p.)</t>
  </si>
  <si>
    <t>Vous rêvez de découvrir la programmation tout en réalisant des projets ludiques, vous souhaitez connaître les astuces du langage Python devenu incontournable cette décennie, alors ce livre, rédigé par un expert, vous permettra d'atteindre ces objectifs. 
Tout d'abord, vous êtes guidé pour choisir et mettre en place votre environnement Python sur PC et sur Mac. Après cela, l'auteur vous propose de vous enseigner de façon ludique et pédagogique ce langage accessible à tous et très puissant grâce à une centaine d'exercices corrigés de difficulté progressive. Ainsi, trois chapitres permettent d'assimiler les bases de la programmation : variables, types, conditions, boucles, liste et fonctions et d'anticiper les pièges à éviter.
Puis l'auteur vous propose de tester la facilité d'approche de Python et la créativité offerte par ses librairies en dépassant vos limites grâce à quarante projets guidés. Leur niveau de difficulté indiqué par des ★ vous permet de faire évoluer rapidement vos compétences. Un chapitre dédié à la spécialité Numérique et Sciences Informatiques des classes de lycée propose des cours complets et des projets en adéquation avec le programme officiel 2019 du Ministère de l'Education Nationale. 
Dans les deux derniers chapitres, vous pourrez aller plus loin dans la mise en pratique de vos apprentissages avec la création de plusieurs jeux d'arcade avec Pygame et dans la découverte d'algorithmes d'Intelligence Artificielle orientés images et jeu de stratégie. Les codes sources complets des projets sont téléchargeables sur le site www.editions-eni.fr.</t>
  </si>
  <si>
    <t>9782409022777</t>
  </si>
  <si>
    <t>9782409022760</t>
  </si>
  <si>
    <t>%SITE_CLIENT%/?library_guid=5b2b56f7-435f-4a37-8f64-42bcae63e9c2</t>
  </si>
  <si>
    <t>ISN</t>
  </si>
  <si>
    <t>Informatique et Sciences du Numérique</t>
  </si>
  <si>
    <t>lycée</t>
  </si>
  <si>
    <t>enseignant</t>
  </si>
  <si>
    <t>éducation nationale</t>
  </si>
  <si>
    <t>LNRIPYTPR</t>
  </si>
  <si>
    <t xml:space="preserve"> hyper-v</t>
  </si>
  <si>
    <t>SOBDLEAR</t>
  </si>
  <si>
    <t>Formation 2.0 : les nouvelles modalités d'apprentissage</t>
  </si>
  <si>
    <t>3ème édition</t>
  </si>
  <si>
    <t>1 ressource en ligne (367 p.)</t>
  </si>
  <si>
    <t>Les entreprises et organisations ainsi que les apprenants potentiels que nous sommes tous, ont intégré le numérique et ses usages dans leur vie quotidienne. La formation à distance, l'e-education ou digital learning, fait aujourd'hui partie intégrante des dispositifs de formation proposés aux apprenants. 
Ce livre est destiné à toute personne travaillant dans le secteur de la formation, des RH, aux formateurs indépendants et également à toute personne travaillant dans le multimédia pouvant être appelée à participer à un projet de formation à distance.
L'objectif de cet ouvrage est de vous présenter des éléments concrets pour réussir vos projets digital learning en détaillant toutes les étapes de conception d'un projet et en vous proposant une méthodologie précise et des outils concrets. 
La première partie aborde le concept de projet digital learning : quelles sont les étapes du projet, comment cadrer le périmètre du projet ? Quelle part de formation proposer à distance ? Pourquoi ? Quels sont les acteurs impliqués dans un projet e-learning ?
La deuxème partie présente l'environnement technique de tout dispositif de formation à distance, les plateformes : à quoi servent-elles ? Qu'est-ce qui les différencie ? Quels sont les standards e-learning et que peuvent apporter les outils web 2.0 ?
La troisème partie entre dans le cœur du dispositif avec les contenus pédagogiques : acheter ou produire des contenus, proposer un MOOC ou pas, proposer de la vidéo, réussir ses modules e-learning, comment et avec quels outils ?
La quatrème partie détaille une composante essentielle de tout dispositif de formation à distance : l'accompagnement, le tutorat à distance. à quoi sert-il ? Quels outils utiliser ?
La dernière partie aborde l'environnement des projets digital learning : la qualité, les acteurs métiers, la partie financière.
Tout au long des chapitres, il vous sera proposé deux études de cas pour concrétiser vos connaissances. Tous les éléments de réponse sont fournis à la fin du livre dans la partie Ateliers.</t>
  </si>
  <si>
    <t>978274695472</t>
  </si>
  <si>
    <t>9782746093935</t>
  </si>
  <si>
    <t>%SITE_CLIENT%/?library_guid=b33405f1-8d17-4054-9d04-63fa702bd7ef</t>
  </si>
  <si>
    <t>Knowledge management</t>
  </si>
  <si>
    <t>LMS</t>
  </si>
  <si>
    <t>LCMS</t>
  </si>
  <si>
    <t>formation</t>
  </si>
  <si>
    <t>formation à distance</t>
  </si>
  <si>
    <t>e-formation</t>
  </si>
  <si>
    <t>module</t>
  </si>
  <si>
    <t>SCORM</t>
  </si>
  <si>
    <t>AICC</t>
  </si>
  <si>
    <t xml:space="preserve"> Builder</t>
  </si>
  <si>
    <t xml:space="preserve">Composite </t>
  </si>
  <si>
    <t xml:space="preserve"> Interpreter</t>
  </si>
  <si>
    <t>CE22M2CIS</t>
  </si>
  <si>
    <t>Routage et Commutation - Préparation au 2e module ICND1 de la certification CCNA 200-125</t>
  </si>
  <si>
    <t>Laurent Schalkwijk</t>
  </si>
  <si>
    <t>Schalkwijk, Laurent</t>
  </si>
  <si>
    <t>1 ressource en ligne (616 p.)</t>
  </si>
  <si>
    <t>Ce livre a pour objectif de préparer au 2e module "Routage et Commutation" de l'examen ICND1 de la certification CCNA 200-125. Le cursus complet pour aboutir à la certification CCNA 200-125 est composé des examens ICND1 et ICND2, chacun contenant 2 modules.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(191 au total) mettant en exergue aussi bien les éléments fondamentaux que les caractéristiques spécifiques aux concepts abordés. 
Certains chapitres s'achèvent par des travaux pratiques (90 au total)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à cet effet, l'auteur propose en téléchargement sur le site www.editions-eni.fr un certain nombre de scénarios utilisables dans l'outil de simulation fourni par CISCO dans le cadre de la Cisco Academy. Ils reprennent les grands thèmes étudiés : commutation, routage, IPv4, IPv6, VLAN, ACL, DHCP, NAT... 
À la maîtrise des concepts, s'ajoute une préparation spécifique à la certification : vous pourrez accéder gratuitement à 1 examen blanc en ligne, destiné à vous entraîner dans des conditions proches de celles de l'épreuve. Sur ce site, chaque question posée s'inscrit dans l'esprit de l'examen et, pour chacune, les réponses sont suffisamment commentées pour combler ou identifier vos ultimes lacunes.
Des éléments complémentaires sont en téléchargement sur le site www.editions-eni.fr.
Les chapitres du livre :
Introduction - Les réseaux commutés - Concepts et configuration de base de la commutation - Les VLAN - Les bases des routeurs - Routage statique - Routage inter-VLAN - Routage dynamique - Listes de contrôle d'accès - DHCP (Dynamic Host Configuration Protocol) - Traduction d'adresse réseau pour IP (NAT) - Intégration des compétences - Tableau des objectifs</t>
  </si>
  <si>
    <t>9782409015083</t>
  </si>
  <si>
    <t>9782409015076</t>
  </si>
  <si>
    <t>Certifications</t>
  </si>
  <si>
    <t>%SITE_CLIENT%/?library_guid=d1ea46ec-098b-4b85-94c5-01ade9ab706e</t>
  </si>
  <si>
    <t>livre cisco</t>
  </si>
  <si>
    <t>livre ccna</t>
  </si>
  <si>
    <t>ccent</t>
  </si>
  <si>
    <t>ICND1</t>
  </si>
  <si>
    <t>ICND2</t>
  </si>
  <si>
    <t>ipv6</t>
  </si>
  <si>
    <t>réseaux</t>
  </si>
  <si>
    <t>PDF</t>
  </si>
  <si>
    <t>RIPROPC</t>
  </si>
  <si>
    <t>Maîtriser la programmation procédurale (avec exercices pratiques)</t>
  </si>
  <si>
    <t>1 ressource en ligne (615 p.)</t>
  </si>
  <si>
    <t>Ce livre s'adresse aux développeurs débutants qui souhaitent maîtriser la conception algorithmique en s'appuyant sur le langage C. Il est particulièrement adapté aux étudiants en licence d'informatique, école d'ingénieur et prépa scientifique. L'efficacité, la modularité et la généricité du langage C vont permettre au lecteur d'acquérir un savoir-faire fondamental en programmation informatique. 
Au-delà du fonctionnement du langage, l'auteur fournit ce qu'il faut de précision et de pratique pour que le lecteur se l'approprie et le maîtrise ; chaque section théorique est suivie d'une section "Mise en pratique" dédiée, composée d'exercices diversifiés et une section "Expérimentation" propose des études de cas. 
Les sept premiers chapitres concernent l'apprentissage du langage C et les premières armes en algorithmique : des variables simples, unions, structures et tableaux jusqu'aux pointeurs avec les concepts de sauts, de branchements, de boucles et de fonctions. La suite du livre apporte des approfondissements avec l'étude des listes en C. Les listes chainées dynamiques, mais également les piles et les files ainsi que les arbres, essentiellement les arbres binaires, sont expliqués. Pour ce faire, un chapitre expose la récursivité, élément incontournable pour l'implémentation des arbres. 
Des éléments complémentaires sont en téléchargement sur le site www.editions-eni.fr.
Les chapitres du livre :
Introduction - Variables simples - Les contrôles des blocs d'instructions - Les structures - Les tableaux - Les unions - Structuration d'un programme - Les pointeurs - Récursivité - Listes en C - Annexe</t>
  </si>
  <si>
    <t>9782409014062</t>
  </si>
  <si>
    <t>9782409014000</t>
  </si>
  <si>
    <t>%SITE_CLIENT%/?library_guid=63a8d8fe-6099-4034-bcdd-bca0207c7b52</t>
  </si>
  <si>
    <t>langage C</t>
  </si>
  <si>
    <t>objet</t>
  </si>
  <si>
    <t>algo</t>
  </si>
  <si>
    <t>algorithmique</t>
  </si>
  <si>
    <t>arbres binaires</t>
  </si>
  <si>
    <t>récursivité</t>
  </si>
  <si>
    <t>courbe de bézier</t>
  </si>
  <si>
    <t>EP2GIT</t>
  </si>
  <si>
    <t>Maîtrisez la gestion de vos versions (concepts, utilisation et cas pratiques)</t>
  </si>
  <si>
    <t>1 ressource en ligne (377 p.)</t>
  </si>
  <si>
    <t>Ce livre s'adresse principalement aux développeurs et aux chefs de projet mais également aux professionnels appelés à modifier des codes sources (graphiste, webdesigner, etc.).
Le livre présente tout d'abord l'historique des solutions de gestion de versions et leur intérêt. Il permet ensuite au lecteur d'installer et de configurer Git puis de l'utiliser tout au long de cinq chapitres progressifs (fonctionnement des branches, partage d'un dépôt, outils internes...). Un chapitre permet au lecteur de bien appréhender git-flow, une méthode pour gérer efficacement les différentes versions d'un projet en entreprise.
Deux chapitres présentent la gestion de versions de manière très pragmatique en utilisant deux scénarios mettant en œuvre des développeurs. Le premier scénario reprend les bases de l'utilisation de Git et montre l'utilisation des principales commandes dans des cas quasi-réels. Le deuxième scénario met en scène une équipe de développeurs : de l'installation de GitLab, jusqu'à une utilisation de la méthode git-flow par l'équipe. Ce chapitre détaille les principales étapes par lesquelles l'équipe doit passer pour versionner un projet existant.
Cette nouvelle édition s'enrichit d'un chapitre qui présente une liste d'alias et de commandes prêtes à l'emploi, fruit d'années de pratique de Git de l'auteur, afin que le lecteur utilise Git plus efficacement et puisse obtenir les solutions de problèmes communs. Le dernier chapitre présente un cas réel d'intégration continue 100% Git dans le cadre d'un développement web avec le framework Django.
Un aide-mémoire en annexe permet de visualiser rapidement les principales commandes et leurs principales options.</t>
  </si>
  <si>
    <t>9782409019111</t>
  </si>
  <si>
    <t>9782409019104</t>
  </si>
  <si>
    <t>%SITE_CLIENT%/?library_guid=1f9d75de-05b1-4159-81ce-83ccbbb7f72b</t>
  </si>
  <si>
    <t>gitlab</t>
  </si>
  <si>
    <t>bitkeeper</t>
  </si>
  <si>
    <t>git-flow</t>
  </si>
  <si>
    <t>versioning</t>
  </si>
  <si>
    <t>github</t>
  </si>
  <si>
    <t>django</t>
  </si>
  <si>
    <t>KPI</t>
  </si>
  <si>
    <t xml:space="preserve"> visuels</t>
  </si>
  <si>
    <t>graphiques</t>
  </si>
  <si>
    <t>segment</t>
  </si>
  <si>
    <t>DAX</t>
  </si>
  <si>
    <t>Power BI Service</t>
  </si>
  <si>
    <t>EP2DASR</t>
  </si>
  <si>
    <t>Guide d'autoformation à l'exploitation intelligente des Big Data</t>
  </si>
  <si>
    <t>Laude, Eva</t>
  </si>
  <si>
    <t>1 ressource en ligne (811 p.)</t>
  </si>
  <si>
    <t>Tous les experts s'accordent à dire que 90% des usages du Big Data proviennent de l'utilisation des data sciences et que celles-ci contribuent à l'essor de l'Intelligence Artificielle. L'objectif de ce livre est de proposer une formation complète et opérationnelle sur les data sciences qui permet de délivrer des solutions via l'usage du langage R. 
Ainsi, les auteurs proposent un parcours didactique et professionnalisant qui, sans autre pré-requis qu'un niveau Bac en mathématiques et une grande curiosité, permet au lecteur :
-  de s'intégrer à une équipe de data scientists, 
-  d'aborder la lecture d'articles de recherche en IA ou data sciences, 
-  le cas échéant de développer en langage R, y compris ses propres algorithmes, des graphiques complexes et des tableaux de bord interactifs,
-  ou tout simplement de manager une équipe projet comprenant des data scientists, en étant à même de dialoguer avec eux de façon efficace. 
Le livre ne se cantonne pas aux algorithmes classiques du "machine learning" (arbres de décision, réseaux neuronaux…), il aborde divers sujets importants comme le traitement du langage naturel, les séries temporelles, la logique floue, la manipulation des images. 
Avec cette nouvelle édition, le livre s'enrichit de nouveaux sujets comme le développement full-stack avec R (bases de données, processus parallèles, programmation fonctionnelle, API), le partage de résultats d'analyse avec R Markdown et les dashboard Shiny, l'étude des représentations cartographiques et l'implémentation de graphes Deep Learning avec TensorFlow.
La dynamique de l'ouvrage soutient le lecteur pas à pas dans sa découverte des data sciences et l'évolution de ses compétences théoriques et pratiques. Le praticien en exercice y découvrira également de nombreux savoir-faire à acquérir et le manager pourra surfer sur l'ouvrage après avoir lu attentivement le bestiaire des data sciences de l'introduction, qui sans vulgarisation excessive présente le sujet en faisant l'économie de mathématiques ou de formalismes dissuasifs.
Les programmes R décrits dans le livre sont accessibles en téléchargement sur le site www.editions-eni.fr et peuvent être exécutés pas à pas.
Les chapitres du livre :
Introduction - Premiers pas avec R - Maîtriser les bases - Techniques et algorithmes incontournables - Cadre méthodologique du data scientist - Traitement du langage naturel - Graphes et réseaux - Autres problèmes, autres solutions - Feature Engineering - Compléments utiles - Full Stack R - Partager ses analyses - Cartographie - TensorFlow - Annexes - Conclusion</t>
  </si>
  <si>
    <t>9782409014031</t>
  </si>
  <si>
    <t>9782409013973</t>
  </si>
  <si>
    <t>%SITE_CLIENT%/?library_guid=062261ff-837f-4e1b-a3cc-dd2a21410633</t>
  </si>
  <si>
    <t>big data</t>
  </si>
  <si>
    <t>data sciences</t>
  </si>
  <si>
    <t xml:space="preserve">machine learning </t>
  </si>
  <si>
    <t>intelligence artificielle</t>
  </si>
  <si>
    <t>IA</t>
  </si>
  <si>
    <t>Smart Data</t>
  </si>
  <si>
    <t>full stack R</t>
  </si>
  <si>
    <t>Tensorflow</t>
  </si>
  <si>
    <t>EP2LINSOL</t>
  </si>
  <si>
    <t>Solutions de Haute Disponibilité</t>
  </si>
  <si>
    <t>Sébastien Rohaut</t>
  </si>
  <si>
    <t>Rohaut, Sébastien</t>
  </si>
  <si>
    <t>1 ressource en ligne (514 p.)</t>
  </si>
  <si>
    <t>Ce livre a pour objectif de fournir aux Ingénieurs Système toutes les bases permettant de construire des environnements de Haute Disponibilité basés sur le système d'exploitation Linux. Il s'adresse aux informaticiens qui maîtrisent l'administration d'un système Linux.
Le livre s'articule autour des axes suivants : l'accès au stockage (description des solutions pour garantir l'accès aux volumes de stockage, pour améliorer les performances des entrées et sorties à l'aide du multipathing), l'organisation des données (avec la gestion avancée des volumes logiques), la mise en place d'une configuration réseau plus avancée (gestion très fine de la configuration réseau d'un serveur pour améliorer les performances et la disponibilité), le paramétrage de LVS (Linux Virtual Server), l'utilisation du service keepalived (qui surveille et garantit la disponibilité des serveurs réels et de leurs services), une introduction à Piranha (seconde méthode de haute disponibilité des services), la virtualisation des serveurs (présentation de la solution d'hypervision et de para-virtualisation KVM), le clustering de services avec PaceMaker et une application de notions plus avancées avec openSVC…
Cette seconde édition aborde des nouvelles solutions comme la description détaillée de iSCSI, des réservations persistantes, du host tagging LVM, l'utilisation des VLAN et des adresses MAC virtuelles ou encore le STONITH , les clusters de type actif/actif et la haute disponibilité d'un serveur HA-NFS.
Chaque chapitre est agrémenté d'exemples pratiques pour chacune des solutions décrites et apporte ainsi des éléments concrets pour la mise en place de solutions de haute disponibilité sous Linux.
L'auteur introduit dans ces pages la solution MakeAlive, solution de gestion de répartiteurs de charge qui permet la configuration et le contrôle de serveurs utilisant Linux Virtual Server et le service de haute disponibilité keepalived. Cet outil a été développé sous licence GPL et est en production depuis plusieurs années dans diverses entreprises.
Des éléments complémentaires sont en téléchargement sur le site www.editions-eni.fr.</t>
  </si>
  <si>
    <t>978274674835</t>
  </si>
  <si>
    <t>9782746074477</t>
  </si>
  <si>
    <t>%SITE_CLIENT%/?library_guid=162c3d01-fcf4-41a8-8a3f-cac1112d36d3</t>
  </si>
  <si>
    <t>livre linux</t>
  </si>
  <si>
    <t>keepalived</t>
  </si>
  <si>
    <t>LVS</t>
  </si>
  <si>
    <t>Piranhha</t>
  </si>
  <si>
    <t>CentOS</t>
  </si>
  <si>
    <t>clustering</t>
  </si>
  <si>
    <t>hypervision</t>
  </si>
  <si>
    <t>libvirt</t>
  </si>
  <si>
    <t>Hangouts Chat</t>
  </si>
  <si>
    <t>Hangouts Meet</t>
  </si>
  <si>
    <t>Google Agenda</t>
  </si>
  <si>
    <t>RI19WINS</t>
  </si>
  <si>
    <t>1 ressource en ligne (736 p.)</t>
  </si>
  <si>
    <t>Ce livre sur Windows Server 2019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redimensionnement d'un fichier vhd, et enfin les nouveautés en termes de sécurité. Cet apport théorique permet la création d'une maquette (ou bac à sable) composée de machines virtuelles exécutant Windows Server 2019 et Windows 10.
L'auteur présente ensuite les services Active Directory afin de permettre aux personnes débutantes d'appréhender le vocabulaire utilisé pour Active Directory. Les sites AD, la réplication, le catalogue global sont autant de paramètres étudiés. Le lecteur réalisera la promotion d'un serveur en tant que contrôleur de domaine et en tant que RODC (Read Only Domain Controller) et découvrira le clonage d'un contrôleur de domaine virtuel ou encore Azure AD et le fonctionnement de Azure AD Join. La console Gestionnaire de serveur et certaines de ses fonctionnalités, les containers, la mise en place de Windows Admin Center, ainsi que les objets Active Directory comme la corbeille AD sont également expliqués.
Dans les chapitres qui suivent, les services DHCP sont t+Y9+[@Description]</t>
  </si>
  <si>
    <t>9782409019692</t>
  </si>
  <si>
    <t>9782409019678</t>
  </si>
  <si>
    <t>%SITE_CLIENT%/?library_guid=ea7e21a1-63b6-4c2a-a899-44e7f836e856</t>
  </si>
  <si>
    <t>RODC</t>
  </si>
  <si>
    <t>windows serveur - microsoft - RODC - AD</t>
  </si>
  <si>
    <t>AD</t>
  </si>
  <si>
    <t>active directory</t>
  </si>
  <si>
    <t xml:space="preserve"> dfs</t>
  </si>
  <si>
    <t>EIPHDES</t>
  </si>
  <si>
    <t>Les 23 modèles de conception : descriptions et solutions illustrées en UML2 et PHP</t>
  </si>
  <si>
    <t>Laurent Debrauwer, Yannick Evain</t>
  </si>
  <si>
    <t>1 ressource en ligne (430 p.)</t>
  </si>
  <si>
    <t>Ce livre présente de façon concise et pratique les 23 modèles de conception (design patterns) fondamentaux en les illustrant par des exemples pertinents et rapides à appréhender. Chaque exemple est décrit en UML2 et en PHP sous la forme d'un petit programme complet et exécutable. Pour chaque pattern, les auteurs détaillent son nom, le problème correspondant, la solution apportée, ses domaines d'application et sa structure générique.
Le livre s'adresse aux concepteurs et développeurs en Programmation Orientée Objet. Pour bien l'appréhender, il est préférable de disposer de connaissances sur les principaux éléments des diagrammes de classes UML et sur le langage PHP (version 5 ou supérieure) et ses aspects objets.
Le livre est organisé en trois parties qui correspondent aux trois familles des patterns de conception : les patterns de construction, les patterns de structuration et les patterns de comportement.
Un chapitre introduit trois variantes de patterns existants, montrant la grande souplesse de mise en œuvre de ces modèles. Le pattern composé MVC (Model-View-Controller) est également présenté.
Les exemples utilisés dans ces parties sont issus d'une application de vente en ligne de véhicules et sont en téléchargement sur le site www.editions-eni.
Les chapitres du livre :
Avant-propos - Partie Introduction - Introduction aux patterns de conception - Une étude de cas : la vente en ligne de véhicules - Partie Patterns de construction - Introduction aux patterns de construction - Le pattern Abstract Factory - Le pattern Builder - Le pattern Factory Method - Le pattern Prototype - Le pattern Singleton - Partie Patterns de structuration - Introduction aux patterns de structuration - Le pattern Adapter - Le pattern Bridge - Le pattern Composite - Le pattern Decorator - Le pattern Facade  - Le pattern Flyweight - Le pattern Proxy - Partie Patterns de comportement - Introduction aux patterns de comportement - Le pattern Chain of Responsibility - Le pattern Command - Le pattern Interpreter - Le pattern Iterator - Le pattern Mediator - Le pattern Memento - Le pattern Observer - Le pattern State - Le pattern Strategy - Le pattern Template Method - Le pattern Visitor - Partie Application des patterns - Compositions et variations de patterns - Le pattern composite MVC - Les patterns dans la composition de logiciels - Annexe</t>
  </si>
  <si>
    <t>978274694123</t>
  </si>
  <si>
    <t>9782746093218</t>
  </si>
  <si>
    <t>%SITE_CLIENT%/?library_guid=8695b29a-d23a-43a4-9c16-7c21e5fcb05e</t>
  </si>
  <si>
    <t>livre php</t>
  </si>
  <si>
    <t>livre design patterns</t>
  </si>
  <si>
    <t>design pattern</t>
  </si>
  <si>
    <t>uml</t>
  </si>
  <si>
    <t>uml 2</t>
  </si>
  <si>
    <t>MVC</t>
  </si>
  <si>
    <t>SF19CCIND</t>
  </si>
  <si>
    <t>InDesign CC (édition 2019)</t>
  </si>
  <si>
    <t>1 ressource en ligne (594 p.)</t>
  </si>
  <si>
    <t>Découvrez dans ce livre les fonctionnalités de PAO du logiciel InDesign CC 2019. Ce livre, paru en 2019, a été rédigé avec la version 14.0.2 d'InDesign.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t>
  </si>
  <si>
    <t>9782409019814</t>
  </si>
  <si>
    <t>9782409019807</t>
  </si>
  <si>
    <t>%SITE_CLIENT%/?library_guid=2a69c9d0-eeb5-4158-ad3c-eb3e6635bfa0</t>
  </si>
  <si>
    <t>Adobe</t>
  </si>
  <si>
    <t>PAO</t>
  </si>
  <si>
    <t>mise en page</t>
  </si>
  <si>
    <t>index</t>
  </si>
  <si>
    <t>table des matières</t>
  </si>
  <si>
    <t>InD</t>
  </si>
  <si>
    <t>livres</t>
  </si>
  <si>
    <t>gabarits</t>
  </si>
  <si>
    <t>bibliothèques CC</t>
  </si>
  <si>
    <t>livres numériques</t>
  </si>
  <si>
    <t>e-book</t>
  </si>
  <si>
    <t>ebook</t>
  </si>
  <si>
    <t>livre électronique</t>
  </si>
  <si>
    <t>livres électroniques</t>
  </si>
  <si>
    <t>Camera Raw</t>
  </si>
  <si>
    <t>SF19CCILL</t>
  </si>
  <si>
    <t>Illustrator CC (édition 2019)</t>
  </si>
  <si>
    <t>1 ressource en ligne (466 p.)</t>
  </si>
  <si>
    <t>Ce livre de la collection Studio Factory détaille chaque fonction du logiciel de dessin vectoriel Illustrator  CC : paru en 2019, il a été rédigé avec la version 23.0.1 d'Illustrator. 
Le livre débute par une présentation des différents éléments d'interface (panneaux, plans de travail, espaces de travail, règles, repères, grille) avant d'aborder la gestion des documents et des calques : vous y découvrirez les dernières avancées liées à l'organisation des plans de travail multiples, le nouveau panneau Propriétés, l'intégration des bibliothèques Creative Cloud et les principaux formats de fichiers gérés par Illustrator (ai, eps, pdf, svg...).
Vous découvrirez ensuite les outils permettant de créer des formes diverses, d'insérer et de mettre en forme du texte (utilisation des polices OpenType SVG, jeux stylistiques) et verrez en détail l'utilisation des outils Plume pour la création des tracés. Vous apprendrez à modifier et mettre en valeur les objets en leur appliquant des attributs, des styles, des effets, des transformations et vous verrez comment transformer une photo en image vectorielle grâce à la vectorisation dynamique.
Vous explorerez les fonctionnalités comme la gestion avancée des dégradés de contours, des formes libres riches et photoréalistes, les motifs répétitifs et le réglage précis du flou gaussien. Pour optimiser votre travail, vous exploiterez les symboles (y compris les symboles dynamiques), le rognage et recadrage basé sur le contenu, l'outil Déformation de la marionnette…
Enfin, vous découvrirez les fonctions d'Illustrator qui permettent d'exporter des images optimisées pour le web et les périphériques mobiles au format gif, png, jpeg, swf ou svg, l'assemblage de fichiers, l'export de styles CSS ; vous exploiterez la fusion de données pilotées par des variables et créerez des scripts.</t>
  </si>
  <si>
    <t>9782409018893</t>
  </si>
  <si>
    <t>9782409018619</t>
  </si>
  <si>
    <t>%SITE_CLIENT%/?library_guid=7561e963-4be6-4e85-b36e-fc1da3cf2059</t>
  </si>
  <si>
    <t>dessin vectoriel</t>
  </si>
  <si>
    <t>vectorisation</t>
  </si>
  <si>
    <t xml:space="preserve">symbole </t>
  </si>
  <si>
    <t>calque</t>
  </si>
  <si>
    <t>images pour le web</t>
  </si>
  <si>
    <t>scripts</t>
  </si>
  <si>
    <t xml:space="preserve"> outil plume</t>
  </si>
  <si>
    <t>ATTiny</t>
  </si>
  <si>
    <t>ATMEGA328</t>
  </si>
  <si>
    <t>Arduino Uno</t>
  </si>
  <si>
    <t>Arduino Leonardo</t>
  </si>
  <si>
    <t>ESP8266</t>
  </si>
  <si>
    <t>WeMos</t>
  </si>
  <si>
    <t>SOBPOWBI</t>
  </si>
  <si>
    <t>De l'analyse de données au reporting</t>
  </si>
  <si>
    <t>André Meyer</t>
  </si>
  <si>
    <t>Meyer, André</t>
  </si>
  <si>
    <t>La Business Intelligence (BI) est née d'une exigence de plus en plus pressante : la capacité à analyser un volume de données de plus en plus important - parfois aux limites de ce que peut supporter un tableur - et une lecture optimisée des indicateurs et des informations. Autrefois encadré par des couches intermédiaires et des acteurs souvent informaticiens, c'est aujourd'hui, avec Power BI Desktop de Microsoft, l'ère de la BI en libre-service qui s'ouvre : un accès direct aux sources de données, avec ce que cela exige d'attention, un outil capable de brasser des volumes d'informations bien au-delà d'Excel, et de les restituer sous une forme visuelle claire et efficace,
Ce livre sur Power BI Desktop est destiné à l'utilisateur d'Excel qui souhaite pousser l'analyse de données dans un environnement familier, comme au spécialiste des bases de données qui veut en exploiter les ressources et diffuser l'information. Né de l'expérience de Microsoft dans le domaine des bases de données, dans la continuité d'Excel et de ses compléments (Power Query, Power Pivot), Power BI Desktop est un outil complet de préparation des données et de leur exploitation (qui repose sur le langage DAX) grâce aux langages M.
Toutes les étapes nécessaires à l'élaboration d'un reporting efficace sont abordées : de la connexion aux données et de leur préparation, phase préliminaire de première importance, à l'analyse du besoin qui détermine de manière très concrète la construction du rapport ; de la maîtrise de l'éventail des visuels et de leurs interactions à une approche résolument pragmatique et immédiatement utile du langage essentiel DAX ; et jusqu'à la diffusion du rapport, l'ouvrage dévoile et structure les ressources de l'outil Power BI Desktop pour en faire &lt;u&gt;un révélateur de vos données&lt;/u&gt;.
L'approche est à la fois méticuleuse, car chaque étape du parcours est riche de multiples possibilités, et pédagogique, avec la volonté de souligner un cheminement clair vers la construction d'un rapport ou tableau de bord efficace. Ce livre couvre différents scénarios de connexion à vos sources de données (fichier Excel, base de données, dossiers…), il vous permettra d'acquérir les bons réflexes lors du travail de préparation des données, notamment en fonction de la source, mais aussi de découvrir la facilité de sa mise en œuvre ; il vous guidera pour apprendre à choisir le bon visuel pour faire passer la bonne information et éviter la surcharge ; vous comprendrez les ressorts fondamentaux du calcul dans Power BI pour construire vos indicateurs. En définitive, l'objectif est que vous puissiez prendre plaisir à découvrir et continuer d'explorer cet outil conçu pour vous permettre d'éclairer d'une lumière nouvelle l'information dont vous disposez.</t>
  </si>
  <si>
    <t>9782409019944</t>
  </si>
  <si>
    <t>9782409019906</t>
  </si>
  <si>
    <t>%SITE_CLIENT%/?library_guid=9fbe883b-8f23-418a-905c-e31703f936ed</t>
  </si>
  <si>
    <t>Dataviz</t>
  </si>
  <si>
    <t>data visualisation</t>
  </si>
  <si>
    <t>dashboard</t>
  </si>
  <si>
    <t>tableau de bord</t>
  </si>
  <si>
    <t>reporting</t>
  </si>
  <si>
    <t xml:space="preserve"> ETL</t>
  </si>
  <si>
    <t>Power Query</t>
  </si>
  <si>
    <t>modèle de données</t>
  </si>
  <si>
    <t>indicateurs</t>
  </si>
  <si>
    <t>RI2CPP</t>
  </si>
  <si>
    <t>1 ressource en ligne (378 p.)</t>
  </si>
  <si>
    <t>Ce livre s'adresse à tout développeur désireux d'apprendre le langage C++, dans le cadre de ses études ou pour consolider son expérience professionnelle. 
Le premier chapitre présente les bases de la syntaxe du langage ainsi que l'organisation des programmes. Le chapitre suivant est une transition vers C++, il explique les notions clés pour créer ses premières applications : structures, pointeurs, bibliothèques standards… Le troisième chapitre détaille la programmation orientée objet et les mécanismes spécifiques au langage (héritage, modèles de classes…). Vient ensuite l'étude de la STL (Standard Template Library), présentée à travers ses mécanismes les plus importants : les chaînes, les structures de données et les algorithmes. Le chapitre 5 ouvre C++ sur ses univers, comme l'environnement .NET C++ CLI. 
Comme illustration des capacités de C++ à créer tout type d'applications, l'auteur propose un exemple complet de tableur graphique, un interprète de langage de script Lab ou encore un gestionnaire IIS de pages web dynamiques EZ-Pages. L'ouvrage se termine par un chapitre consacré à l'optimisation et aux méthodes de conception orientée objet (UML). 
Le code source des exemples du livre est disponible en téléchargement sur www.editions-eni.fr. Les exemples sont réalisés avec Visual Studio Community Edition sous Windows et avec Eclipse sous Linux Ubuntu.
Les chapitres du livre :
Avant-propos - Introduction - De C à C++ - Programmation orientée objet - La bibliothèque Standard Template Library - Les univers de C++ - Des programmes C++ efficaces</t>
  </si>
  <si>
    <t>978240905640</t>
  </si>
  <si>
    <t>9782409004407</t>
  </si>
  <si>
    <t>%SITE_CLIENT%/?library_guid=4192ed12-5ae8-4897-a4ca-7524f7a0c097</t>
  </si>
  <si>
    <t>c+</t>
  </si>
  <si>
    <t>stl</t>
  </si>
  <si>
    <t>s.t.l.</t>
  </si>
  <si>
    <t>poo</t>
  </si>
  <si>
    <t>c plus</t>
  </si>
  <si>
    <t>.NET C++ CLI</t>
  </si>
  <si>
    <t>.NET</t>
  </si>
  <si>
    <t>CLI</t>
  </si>
  <si>
    <t>RBSGOO</t>
  </si>
  <si>
    <t>Google Suite</t>
  </si>
  <si>
    <t>Utilisez les outils et services en ligne de Google</t>
  </si>
  <si>
    <t>1 ressource en ligne (418 p.)</t>
  </si>
  <si>
    <t>Ce livre présente l'ensemble des fonctionnalités de Google Suite, véritable plateforme collaborative en ligne mettant à disposition des services de messagerie (Gmail et Google Agenda), des applications bureautiques (traitement de texte, tableur, présentations, formulaires), un outil de chat (Hangouts Chat), de visioconférence (Hangouts Meet), des outils d'administration, etc.
Après la découverte des services et l'inscription à Google Suite, vous apprendrez à gérer l'espace de stockage en ligne Google Drive : créer ou importer des fichiers, gérer les dossiers et fichiers de Google Drive, les télécharger sur votre poste et les partager avec d'autres utilisateurs. Grâce aux applications bureautiques en ligne, vous verrez comment créer et éditer dans le détail des documents Google Docs, des tableaux Google Sheets, des présentations Google Slides et des formulaires de sondage Google Forms.
Vous découvrirez ensuite les différentes fonctionnalités du client de messagerie Gmail en concomitance avec la gestion des contacts de vos carnets d'adresses et des tâches. Dans la partie suivante, vous apprendrez à échanger avec vos correspondants des messages instantanés via Hangouts Chat et à participer à des réunions en ligne via l'application de visioconférence Hangouts Meet.
La partie suivante est consacrée à Google Agenda : de la création de rendez-vous, d'évènements ou de réunions jusqu'au partage et à la gestion de vos agendas. 
La dernière partie est destinée à l'administration de Google Suite : la création et la configuration des utilisateurs, de l'entreprise et du domaine, le paramétrage du partage et la personnalisation de l'ensemble des applications et services.</t>
  </si>
  <si>
    <t>9782409015977</t>
  </si>
  <si>
    <t>9782409015960</t>
  </si>
  <si>
    <t>Référence Bureautique</t>
  </si>
  <si>
    <t>%SITE_CLIENT%/?library_guid=5ada1c6c-acad-47da-89a6-c46b3e7656a6</t>
  </si>
  <si>
    <t>Cloud</t>
  </si>
  <si>
    <t>Google Apps</t>
  </si>
  <si>
    <t>applications Google</t>
  </si>
  <si>
    <t>Google Drive</t>
  </si>
  <si>
    <t>Google Docs</t>
  </si>
  <si>
    <t>Google Sheets</t>
  </si>
  <si>
    <t>Google Slide</t>
  </si>
  <si>
    <t>Google Forms</t>
  </si>
  <si>
    <t>Gmail</t>
  </si>
  <si>
    <t>télédistribution</t>
  </si>
  <si>
    <t>déploiement</t>
  </si>
  <si>
    <t>sms</t>
  </si>
  <si>
    <t>endpoint</t>
  </si>
  <si>
    <t>LF2RASPYT</t>
  </si>
  <si>
    <t xml:space="preserve">Python et Raspberry Pi </t>
  </si>
  <si>
    <t>Apprenez à développer sur votre nano-ordinateur</t>
  </si>
  <si>
    <t>Patrice Clément</t>
  </si>
  <si>
    <t>Clément, Patrice</t>
  </si>
  <si>
    <t>1 ressource en ligne (279 p.)</t>
  </si>
  <si>
    <t>Ce livre s'adresse à toute personne qui souhaite disposer des connaissances nécessaires sur le langage Python pour être en mesure de développer efficacement pour le nano-ordinateur Raspberry Pi. Pour rendre cet apprentissage plus concret, l'auteur propose au lecteur, pour certaines notions étudiées, des projets de mise en application. La lecture de ce livre ne nécessite pas de connaissances particulières en développement ou en électronique, toutefois des connaissances d'un environnement Linux/UNIX sont un plus.
Pour commencer l'auteur explique comment installer et configurer des modules Python sur le Raspberry Pi. Il présente ensuite les bases importantes de l'algorithmique qui permettent au lecteur de s'approprier le langage Python (boucles, conditions, types et structures de données) ainsi que des concepts plus avancés (classes, syntaxe en compréhension, fonction lambda, générateur, gestion des exceptions…). Puis l'auteur apporte les connaissances nécessaires pour administrer correctement le Raspberry Pi avec Python (avec la ligne de commandes ou avec l'écriture de scripts), et ainsi gérer les utilisateurs, explorer le système de fichiers ou encore utiliser des signaux UNIX.
Dans les chapitres qui suivent, le lecteur découvre comment construire des applications orientées console avec la bibliothèque urwid et des applications graphiques avec la bibliothèque tkinter. Un chapitre met l'accent sur la programmation web et décrit comment construire son propre serveur web, écrire ses scripts CGI ou programmer ses premiers formulaires. Pour les développeurs plus expérimentés, l'auteur donne une introduction à l'incontournable framework Flask. 
Les aspects multimédia et audio du Raspberry Pi sont également étudiés, notamment comment dessiner avec Pillow ou comment manipuler l'audio avec pyalsaaudio. Des chapitres dédiés permettent au lecteur d'appréhender la persistance de données (XML, JSON ou encore SQL avec SQLite) ainsi que l'écriture de tests unitaires et la documentation de scripts.
Pour finir, l'auteur guide le lecteur dans la découverte et le fonctionnement des broches GPIO du Raspberry Pi. à l'aide de schémas et de photos, il détaille le raccordement d'un écran LCD avec le Raspberry Pi.
Pour la rédaction du livre, l'auteur a utilisé le Raspberry Pi 3 modèle B version 2. Toutefois, l'utilisation d'une autre version n'a aucune incidence sur les informations et exemples fournis tout au long des chapitres à l'exception du dernier chapitre, les broches du GPIO évoluant à chaque nouvelle itération du Raspberry Pi.</t>
  </si>
  <si>
    <t>9782409017186</t>
  </si>
  <si>
    <t>9782409017179</t>
  </si>
  <si>
    <t>%SITE_CLIENT%/?library_guid=7369cdcb-2782-4093-b895-fe0115698cb8</t>
  </si>
  <si>
    <t>développement</t>
  </si>
  <si>
    <t>diy</t>
  </si>
  <si>
    <t>urwid</t>
  </si>
  <si>
    <t xml:space="preserve">tkinter </t>
  </si>
  <si>
    <t>flask</t>
  </si>
  <si>
    <t>pillow</t>
  </si>
  <si>
    <t>pyalsaaudio</t>
  </si>
  <si>
    <t>DP2TOIP</t>
  </si>
  <si>
    <t xml:space="preserve">Vers la convergence des réseaux dédiés (voix/vidéo/données) </t>
  </si>
  <si>
    <t>1 ressource en ligne (316 p.)</t>
  </si>
  <si>
    <t>Ce livre sur la Téléphonie sur IP (ou ToIP) s'adresse aux Responsables des réseaux de communication des entreprises et aux étudiants en DUT et Licence "Réseaux et Télécoms". Il apporte les connaissances nécessaires à la compréhension de l'évolution des concepts traditionnels de la téléphonie vers la ToIP et fait le point sur les propositions des constructeurs et opérateurs actuels. Des connaissances de base sur la téléphonie, la transmission de données et les réseaux IP constituent des prérequis nécessaires pour tirer le meilleur profit du livre. 
Le premier chapitre fournit un point de comparaison technologique et économique entre la téléphonie historique et la proposition actuelle de la ToIP, c'est-à-dire non seulement le transport de la voix dans le réseau téléphonique fixe (les conversations téléphoniques) mais aussi les services associés tels que le transport de données. Le second chapitre résume les principales méthodes utilisées pour le transport des données (avant l'apparition d'internet) et introduit les notions de "paquets", de "cellules", de "piles de protocoles", largement répandues désormais avec le réseau Internet public. Après un bref historique d'Internet, le chapitre suivant traite des premiers pas du transport de la voix par les réseaux IP, la VoIP, ainsi que les motifs y ayant conduit. Ce chapitre montre les difficultés rencontrées et le besoin de faire évoluer et de normaliser les modèles utilisés. Les organismes de standardisation sont clairement identifiés ainsi que leurs domaines de compétences et/ou de convergence. Comme l'Internet, l'Intranet permet d'échanger des messages, de consulter ou transmettre des documents à l'échelle d'une entreprise donc de diffuser de l'information sous forme de texte, d'image, de voix ou de vidéo : le quatrème chapitre liste les conditions nécessaires et les modèles utilisés. Le chapitre suivant met en évidence les bénéfices économiques et technologiques à fédérer les différents réseaux de transport Voix/Vidéo/Données. Y sont explicitées les notions de NGN (Next Generation Networks) ainsi que les caractéristiques techniques de codage/décodage des échantillons de voix, les interconnexions "Legacy" - IP et la garantie de la bonne exécution des services téléphoniques. Puis la perspective d'un réseau global multimédia IP accueillant tous les types d'usagers, fixes et mobiles est abordée avec le chapitre suivant "IMS : Le multimédia accessible à tous" (IMS : Ip Multimedia Subsystems). Enfin, le dernier chapitre identifie les principes de circulation, de sécurisation et de confidentialité des informations (dont les conversations audio et vidéo) qui circulent au sein d'un réseau d'entreprise aux sites éclatés géographiquement et qui utilise l'Internet public comme relais d'un site à l'autre.
Les chapitres du livre :
Avant-propos - La téléphonie "Legacy" (héritée) - Les réseaux dédiés au transport de données - L'émergence de l'Internet public - Entreprise et communication : intranet - La nécessaire convergence des réseaux - IMS : le multimédia accessible à tous - De l'intranet à l'Internet - Conclusion - Annexe : liste des abréviations</t>
  </si>
  <si>
    <t>978240904025</t>
  </si>
  <si>
    <t>9782746099838</t>
  </si>
  <si>
    <t>%SITE_CLIENT%/?library_guid=46da38da-f14b-4528-a3c3-3590f7a58031</t>
  </si>
  <si>
    <t>voip</t>
  </si>
  <si>
    <t>NGN</t>
  </si>
  <si>
    <t>IMS</t>
  </si>
  <si>
    <t>Legacy</t>
  </si>
  <si>
    <t>SF19CCPHO</t>
  </si>
  <si>
    <t>Photoshop CC (édition 2019)</t>
  </si>
  <si>
    <t>1 ressource en ligne (508 p.)</t>
  </si>
  <si>
    <t>Ce livre de la collection Studio Factory  détaille chaque fonction de Adobe Photoshop CC, le logiciel de  référence en matière de retouches d'images ; paru début 2019, il a été  rédigé avec la version 20.0.2 de Photoshop CC.
Après une présentation de l'environnement de travail, des fonctionnalités  Creative Cloud et des formats de fichiers gérés par Photoshop, vous verrez  comment gérer les images avec Camera RAW, créer un panorama,  exploiter les bibliothèques, partager un fichier, créer des maquettes avec le nouvel outil Image et rechercher dans l'application pour  gagner en temps et efficacité.
Vous découvrirez ensuite toutes les techniques  de sélection, apprendrez à exploiter les modes de couleurs des  images et à les sélectionner avec la nouvelle roue chromatique, les calques et leurs groupes, les styles et les modes de fusion afin  de réaliser des montages variés. Vous pourrez personnaliser ces montages par  l'intégration de dessin et de texte, la création de formes personnalisées. 
Vous étudierez ensuite les multiples fonctions de retouches et  de corrections ainsi que les transformations qui  peuvent être apportées aux images. Vous apprendrez à simplifier le workflow  d'amélioration et de retouche d'images avec Camera Raw maintenant  intégré en tant que filtre.
Vous vous ouvrirez aux possibilités artistiques avec le traitement HDR des  photos,  la correction de l'objectif et le redressement  des perspectives à l'aide du grand angle adaptatif, le pinceau mélangeur, la  nouvelle interface de l'outil Remplissage basé sur le contenu…
Vous verrez comment obtenir des effets saisissants à l'aide des nombreux filtres  dynamiques dont les effets de flou par zone, comment détourer les  images par la réalisation de tracés et l'outil d'amélioration des contours de  sélection, exploiter les couches pour créer un masque ou  remplacer des encres de couleur quadri.
Vous étudierez comment gérer les images pour le web, exporter des  styles CSS  et tirer parti des espaces de travail pour créer des  interfaces web ou d'applications mobiles. 
Vous découvrirez  l'outil de gestion des vidéos qui combine simplicité et  puissance de Photoshop en matière de retouche et de création.
Vous apprendrez également à tirer parti des fonctionnalités 3D et  à automatiser les tâches en créant des actions (scripts).</t>
  </si>
  <si>
    <t>9782409017728</t>
  </si>
  <si>
    <t>9782409017711</t>
  </si>
  <si>
    <t>%SITE_CLIENT%/?library_guid=b2850147-5c34-4ba7-ae04-41c8d8f02c40</t>
  </si>
  <si>
    <t>Retouche image</t>
  </si>
  <si>
    <t>photo</t>
  </si>
  <si>
    <t>Bitmap</t>
  </si>
  <si>
    <t>bichromie</t>
  </si>
  <si>
    <t>script</t>
  </si>
  <si>
    <t>détourage</t>
  </si>
  <si>
    <t>livre numérique</t>
  </si>
  <si>
    <t>LFARD</t>
  </si>
  <si>
    <t>Apprivoisez l'électronique et le codage</t>
  </si>
  <si>
    <t>Jean-Christophe Quetin</t>
  </si>
  <si>
    <t>Quetin, Jean-Christophe</t>
  </si>
  <si>
    <t>1 ressource en ligne (428 p.)</t>
  </si>
  <si>
    <t>Ce livre s'adresse aussi bien aux utilisateurs débutants qui souhaitent découvrir le fonctionnement de l'Arduino pour créer des objets intelligents qu'aux utilisateurs confirmés qui souhaitent rafraîchir leurs connaissances ou trouver des idées pour la réalisation de nouveaux projets. Il constituera également un support utile aux enseignants du secondaire pour enseigner l'électricité, l'électronique, la domotique ou le codage ou encore aux makers et amateurs de DIY pour être accompagnés dans les différentes phases de leurs projets.
Tout au long du livre l'auteur s'appuie sur des exemples concrets : gérer des feux de circulation, envoyer un message en morse, créer un appareil enregistrant l'évolution des températures, jouer de la musique avec des bananes, fabriquer une manette de jeu ou un clone du jeu Simon...
Pour commencer, vous ferez connaissance avec le matériel nécessaire, et particulièrement l'Arduino et ses différents modèles, et l'auteur consacre un chapitre aux notions indispensables d'électricité.
Vous découvrirez les principaux langages de programmation de l'Arduino et l'utilisation de l'IDE Arduino sous Windows, Mac OS X, Linux et Android. Vous étudierez également l'environnement de développement Arduino Web Editor, la programmation par blocs (Ardublock, Scratch, Blockly) et un Arduino virtuel (tinkercad.com). 
Pour illustrer les principes de base du codage vous travaillerez sur des exemples concrets et vous utiliserez les composants électroniques les plus courants (LED, boutons, résistances, potentiomètres, buzzer) puis des composants et modules plus spécialisés comme les capteurs (analogiques ou numériques), les relais, les moteurs ou des modules d'affichage (à LED ou LCD), de lecture/écriture (RFID, carte SD) ou de gestion du temps (horloge en temps réel).
Dans un chapitre dédié, l'auteur explore différents modes de communication de l'Arduino avec le Raspberry Pi (bus I2C, liaisons série, Bluetooth, radio, infrarouge, Ethernet, Wi-Fi). Il poursuit avec la fabrication d'un clone rudimentaire de l'Arduino à partir d'un microcontrôleur (ATtiny85 ou ATmega328P) et vous fait découvrir les particularités d'autres modèles de cartes électroniques comme l'Arduino Leonardo, l'ESP8266, la WeMos ou la Kitco.
Le dernier chapitre regroupe les principales instructions de l'IDE Arduino permettant de retrouver facilement une fonction pour en vérifier la syntaxe.</t>
  </si>
  <si>
    <t>9782409014192</t>
  </si>
  <si>
    <t>9782409014185</t>
  </si>
  <si>
    <t>%SITE_CLIENT%/?library_guid=3cf16f55-809b-44da-8898-6b182eee4595</t>
  </si>
  <si>
    <t xml:space="preserve"> maker</t>
  </si>
  <si>
    <t>DIY</t>
  </si>
  <si>
    <t>do it yourself</t>
  </si>
  <si>
    <t>IOT</t>
  </si>
  <si>
    <t>iot</t>
  </si>
  <si>
    <t>Ardublock</t>
  </si>
  <si>
    <t>Scratch</t>
  </si>
  <si>
    <t>Blockly</t>
  </si>
  <si>
    <t>réunion en ligne</t>
  </si>
  <si>
    <t>office365</t>
  </si>
  <si>
    <t>transformation digitale</t>
  </si>
  <si>
    <t>Skype</t>
  </si>
  <si>
    <t>Sway</t>
  </si>
  <si>
    <t>Groupes</t>
  </si>
  <si>
    <t>Bookings</t>
  </si>
  <si>
    <t>Flow</t>
  </si>
  <si>
    <t>Delve</t>
  </si>
  <si>
    <t>DPPILSI</t>
  </si>
  <si>
    <t>Méthode et bonnes pratiques</t>
  </si>
  <si>
    <t>Jean-Paul Poggioli, Joël Demasson</t>
  </si>
  <si>
    <t>Poggioli, Jean-paul</t>
  </si>
  <si>
    <t>1 ressource en ligne (258 p.)</t>
  </si>
  <si>
    <t>Ce livre s'adresse aux dirigeants de moyennes et grandes organisations pour la plupart ni informaticiens ni même spécifiquement formés au management des systèmes d'information. Il les accompagne dans l'audit puis le pilotage stratégique de leur système d'information afin de le garder sous contrôle.
Tout au long de ces pages, les auteurs livrent les étapes d'une méthode d'audit et de pilotage : la 2MSI. 
Cette méthode, qu'ils ont conçue, veut résoudre les difficultés constatées lors de leurs très nombreuses missions de terrain. Elle est fondée sur une matrice de monitoring des systèmes d'information et permet d'apporter des réponses à trois problématiques récurrentes : 
-  La complexité non maîtrisée du système d'information.
-  La fragilité de la sécurité du système d'information.
-  L'absence de management des intervenants sur le système d'information.
La méthode 2MSI propose de regarder le système d'information non comme un tout indescriptible, mais comme un assemblage de dix-huit objets d'étude saisissables et interdépendants. Elle se positionne à la conjonction du stratégique et de l'opérationnel et s'applique donc tout autant à la stratégie, à l'urbanisation qu'au management des systèmes d'information. 
Tout au long des chapitres, de nombreux retours d'expérience illustrent les propos des auteurs, rendant l'ouvrage extrêmement efficace pour reprendre la main sur le système d'information et recouvrer une vision holistique et un management global.
Les chapitres du livre :
Avant-propos - La matrice 2MSI pour gérer la complexité - Appliquer la méthode 2MSI - Auditer et évaluer un système
d'information - Formuler une stratégie pour le système d'information - Manager avec un schéma directeur du SI - Urbaniser le système d'information - Définir et piloter une politique d'infogérance - Assurer la sécurité du SI - Manager la connaissance, instrumenter le SI - Organiser la DSI - Manager les RH et conduire le changement - Accompagner et responsabiliser les utilisateurs - Siglothèque</t>
  </si>
  <si>
    <t>9782409008689</t>
  </si>
  <si>
    <t>9782409008092</t>
  </si>
  <si>
    <t>%SITE_CLIENT%/?library_guid=07f3368e-e0b7-48c1-9216-1d97fd30238e</t>
  </si>
  <si>
    <t>livre SI</t>
  </si>
  <si>
    <t>2MSI</t>
  </si>
  <si>
    <t>led</t>
  </si>
  <si>
    <t>Pibrella</t>
  </si>
  <si>
    <t>Sense HAT</t>
  </si>
  <si>
    <t>Makey Makey</t>
  </si>
  <si>
    <t>GPIO</t>
  </si>
  <si>
    <t>RI6BLIN</t>
  </si>
  <si>
    <t>Principes de base de l'utilisation du système</t>
  </si>
  <si>
    <t>1 ressource en ligne (350 p.)</t>
  </si>
  <si>
    <t>Ce livre sur GNU/Linux s'adresse à tout informaticien désireux de maîtriser les principes debase de ce système d'exploitation ou d'organiser et consolider des connaissances acquises sur le terrain.
Il présente de façon détaillée les principes de base du système et décrit très précisément les commandes essentielles à la manipulation de la ligne de commande shell, en les illustrant de nombreux exemples : l'arborescence Linux, la manipulation des fichiers, l'éditeur de fichiers texte, les droits d'accès, la gestion des processus, le shell Bash, les scripts Bash, la gestion des comptes utilisateurs, les outils Linux... 
Les notions présentées dans ce livre, si elles sont essentielles pour comprendre le fonctionnement du système GNU/Linux au niveau utilisateur, sont tout aussi indispensables au lecteur qui désire poursuivre en administration système. Ce livre peut être utilisé comme ouvrage de référence donnant ainsi au lecteur les moyens d'acquérir son autonomie, aussi bien en environnement graphique qu'en ligne de commande.
Avec cette nouvelle édition, vous découvrirez les nouveautés et particularités accompagnant les dernières distributions Linux disponibles.
Les chapitres du livre :
Avant-propos - Introduction - Connexion et premières commandes - Documentation - L'arborescence Linux - Manipulation de fichiers - édition de fichiers texte - Vi - Droits d'accès aux fichiers - Gestion des processus - Shell Bash - Programmation et scripts Bash - Gestion du compte utilisateur - Outils Linux - Configuration basique du système</t>
  </si>
  <si>
    <t>9782409014048</t>
  </si>
  <si>
    <t>9782409013980</t>
  </si>
  <si>
    <t>%SITE_CLIENT%/?library_guid=1baa8e2e-0847-48f9-975c-da7ca506106c</t>
  </si>
  <si>
    <t>GNU/Linux</t>
  </si>
  <si>
    <t>bash</t>
  </si>
  <si>
    <t>processus</t>
  </si>
  <si>
    <t>OS</t>
  </si>
  <si>
    <t>Open source</t>
  </si>
  <si>
    <t>gnu</t>
  </si>
  <si>
    <t>internet explorer</t>
  </si>
  <si>
    <t>html 5</t>
  </si>
  <si>
    <t>css 3</t>
  </si>
  <si>
    <t>EPSCCMEA</t>
  </si>
  <si>
    <t xml:space="preserve">System Center Configuration Manager </t>
  </si>
  <si>
    <t>Jean-Sébastien Duchêne, Guillaume Calbano; Préface  de Jason GITHENS, Principal Program Manager System Center Configuration Manager  - Microsoft Corp</t>
  </si>
  <si>
    <t>Duchêne, Jean-Sébastien</t>
  </si>
  <si>
    <t>1 ressource en ligne (839 p.)</t>
  </si>
  <si>
    <t>Préface  de Jason GITHENS, Principal Program Manager System Center Configuration Manager  - Microsoft Corp 
Ce livre sur System Center Configuration Manager (en version 1602 au moment de l'écriture) s'adresse à toute personne qui, confrontée à l'administration de périphériques et de ressources dans son entreprise, participe à l'exploitation et l'administration quotidienne de cette solution. Le suivi des différents chapitres transmettra au lecteur la maîtrise des outils et fonctionnalités, ainsi que l'acquisition des compétences pour maintenir le produit et gérer l'ensemble des périphériques avec SCCM. 
System Center Configuration Manager Current Branch embrasse la stratégie as-a-Service de Microsoft avec des versions publiées plus fréquemment. Le but est de suivre les innovations du marché notamment pour les plateformes iOS et Android, mais aussi celles des versions de Windows 10. Le changement est important pour les entreprises et la connaissance des nouvelles fonctionnalités proposées par SCCM est primordiale.
Après une présentation de l'historique du produit et des concepts permettant la compréhension d'une architecture ConfigMgr, les auteurs détaillent les inventaires et leur exploitation, l'Asset Intelligence et le contrôle logiciel. Ils se servent ensuite de ces informations pour créer des requêtes, des collections et des rapports. Le chapitre suivant présente le contrôle à distance des périphériques modernes ou traditionnels avec la prise en main, l'effacement ou le retrait de ces appareils. Le chapitre 5 aborde les applications et leur distribution sous toutes leurs formes (Win32, Mobile, virtuelle, etc.). Le chapitre 6 détaille la sécurisation des ressources avec notamment la gestion des mises à jour, la solution antivirale Endpoint Protection, et le contrôle de l'état de santé Windows 10. Ensuite, la création et le déploiement des systèmes d'exploitation sont intégralement présentés pour montrer comment gérer et déployer les images de référence. Ce chapitre aborde aussi le cycle de vie de Windows 10 dont le modèle de fonctionnement est très lié à celui de SCCM. Le modèle de service, les scénarios de mise à niveau et le maintien du parc Windows 10 sont détaillés.
Enfin, le dernier chapitre fait état des fonctionnalités liées à la conformité, aux paramétrages, et à l'accès aux ressources de l'entreprise. Il contient les éléments nécessaires à la gestion des lignes de base et des éléments de configuration mais aussi des profils de configuration et des accès conditionnels aux ressources de l'entreprise.</t>
  </si>
  <si>
    <t>978240903073</t>
  </si>
  <si>
    <t>9782409002489</t>
  </si>
  <si>
    <t>%SITE_CLIENT%/?library_guid=f79429b0-d839-4eb9-9927-5b8307d35c1c</t>
  </si>
  <si>
    <t>SCCM</t>
  </si>
  <si>
    <t>livre SCCM</t>
  </si>
  <si>
    <t>configmgr</t>
  </si>
  <si>
    <t>current branch</t>
  </si>
  <si>
    <t>RBA</t>
  </si>
  <si>
    <t>inventaire</t>
  </si>
  <si>
    <t>gestion de parc</t>
  </si>
  <si>
    <t>périphériques</t>
  </si>
  <si>
    <t>distribution</t>
  </si>
  <si>
    <t>EP2AZWIN</t>
  </si>
  <si>
    <t>Gérez votre Système d'Information dans le Cloud</t>
  </si>
  <si>
    <t>1 ressource en ligne (591 p.)</t>
  </si>
  <si>
    <t>Préface de Stanislas QUASTANA -  Architecte Solutions Cloud auprès des partenaires Microsoft
Avec l'avènement révolutionnaire du cloud computing, l'entreprise  est aujourd'hui en mesure d'externaliser tout ou partie de son système  d'information dans un fournisseur cloud. Ce livre a pour objectif de vous aider  à maîtriser cette  transition numérique vers Microsoft Azure (dans son édition  2018), le cloud public et privé proposé par Microsoft.
Décomposé en 11 chapitres, il introduit dans un premier temps les concepts du cloud  computing puis présente les solutions  de sécurité proposées par Microsoft Azure. L'auteur détaille  ensuite les différentes interfaces d'exploitation et les concepts de base (machine virtuelle, compte de stockage, réseau virtuel, groupe de ressources,  etc.). Cette nouvelle édition s'enrichit d'un chapitre présentant les  possibilités offertes pour sauvegarder et assurer une continuité  d'activité lors d'une défaillance grave de son infrastructure. Les modèles PAAS et IAAS des  services bases de données et sites web sont expliqués, ainsi que l'annuaire Azure Active Directory.  L'industrialisation des tâches proposée par Azure PowerShell est présentée. Enfin, dans  un dernier chapitre l'auteur détaille quelques projets sur lesquels il a eu l'opportunité  de travailler.
Dans chaque chapitre l'auteur commence par définir les termes et  concepts abordés et schématise les différents points à assimiler. Il propose  ensuite une mise en  application qui permet au lecteur, au fur et à mesure de son  avancement, de se forger une première expérience significative et d'acquérir de véritables compétences  techniques sur Microsoft Azure. Enfin, une partie mémento clôture  chaque chapitre en résumant les principaux sujets traités dans le chapitre pour  fournir au lecteur un véritable aide-mémoire.
Les chapitres du livre :
Préface - Avant-propos - Introduction au cloud computing - Le cloud public Microsoft - Interfaces d'exploitation - Concepts de base - Machine virtuelle - Sauvegarde et PRA - App Service - Base de données - Azure Active Directory - Azure PowerShell - Cas concrets</t>
  </si>
  <si>
    <t>9782409014567</t>
  </si>
  <si>
    <t>9782409014550</t>
  </si>
  <si>
    <t>%SITE_CLIENT%/?library_guid=497e43b4-3983-4542-8638-123eee8cd1ad</t>
  </si>
  <si>
    <t>livre microsoft</t>
  </si>
  <si>
    <t>SI</t>
  </si>
  <si>
    <t>paas</t>
  </si>
  <si>
    <t>iaas</t>
  </si>
  <si>
    <t>aad</t>
  </si>
  <si>
    <t>sysfs</t>
  </si>
  <si>
    <t>redhat</t>
  </si>
  <si>
    <t>EI2JAV</t>
  </si>
  <si>
    <t>Développez efficacement</t>
  </si>
  <si>
    <t>1 ressource en ligne (416 p.)</t>
  </si>
  <si>
    <t>Ce livre sur JavaScript s'adresse à des développeurs soucieux de progresser dans leurs compétences JavaScript et de passer de la maîtrise syntaxique à la maîtrise du cycle de développement complet. Une première expérience du développement avec JavaScript, dans sa syntaxe de base, est indispensable à la bonne compréhension de cet ouvrage.
JavaScript est un langage particulièrement puissant avec une expressivité assez libre. Cette liberté mal maîtrisée devient vite une source de difficultés notamment à l'obtention d'un code de qualité en un temps raisonnable. Après la lecture de ce livre, vous saurez démarrer rapidement vos projets, créer un code portable et efficace, reprendre votre travail dans des contextes et supports variés. Pour cela, l'auteur a mis l'accent sur les bonnes pratiques comme l'organisation du code en modules indépendants, la réalisation de tests unitaires, le débogage, le choix de librairies externes...
Vous serez capable de gérer des projets de taille variable sans jamais perdre de vue l'architecture de vos applications, que vous soyez seul ou en équipe. Vous serez à l'aise dans vos projets web pour un usage classique comme pour un usage mobile. Grâce à TypeScript, vous apprendrez à dépasser les limites de JavaScript. Enfin, vous saurez créer, utiliser et étendre plus facilement des frameworks web adaptés à votre contexte d'exploitation comme jQuery, Dojo... 
Des éléments complémentaires sont en téléchargement sur le site www.editions-eni.fr.
Les chapitres du livre :
Avant-propos - Bien démarrer vos projets - Développer efficacement en objet - Adopter les bonnes pratiques - Améliorer vos compétences web - Développer aisément en client/serveur - Maîtriser les frameworks web - TypeScript - Liste des URL</t>
  </si>
  <si>
    <t>978240910170</t>
  </si>
  <si>
    <t>9782409009723</t>
  </si>
  <si>
    <t>%SITE_CLIENT%/?library_guid=0c7f6d87-35d7-4f2e-843c-3d5d8751d368</t>
  </si>
  <si>
    <t>Jquery</t>
  </si>
  <si>
    <t>dojo</t>
  </si>
  <si>
    <t>js</t>
  </si>
  <si>
    <t>EP2JASP</t>
  </si>
  <si>
    <t>Le socle technique des applications Java EE</t>
  </si>
  <si>
    <t>Hervé Le Morvan</t>
  </si>
  <si>
    <t>Le Morvan, Hervé</t>
  </si>
  <si>
    <t>1 ressource en ligne (503 p.)</t>
  </si>
  <si>
    <t>Ce livre apporte les éléments clés pour se repérer dans les différentes technologies utilisées dans les projets basés sur Spring. Il prend en compte les différences de configuration liées aux versions de Spring (en version 4.5 et 5.0 au moment de l'écriture) et se base sur des exemples concrets d'utilisation. Il permet au lecteur d'être très rapidement autonome sur un projet d'entreprise qui utilise Spring, que ce soit au début d'un nouveau projet ou pour maintenir un projet existant : compréhension du noyau, accès aux données, maîtrise de la couche web. Des connaissances sur le développement Java et notamment le développement d'applications web sont un prérequis indispensable pour tirer le meilleur parti possible du livre.
L'auteur présente tout d'abord les éléments simples et courants de Spring (la configuration, les contextes, les librairies tiers) et explique ensuite certains aspects plus complexes que l'on rencontre souvent dans les projets (Ressources, Bindeurs, Validateurs, Convertisseurs et Tests). La programmation par aspects est expérimentée, les applications web Spring MVC et les Web Services sont détaillés avec les tests unitaires associés. L'auteur présente les nouveautés Spring Boot, Kotlin avec Angular, les applications orientées messages et Spring Batch et termine par une description de la partie Spring d'un projet généré à partir de JHipster afin d'illustrer une mise en œuvre très actuelle. 
Tout au long des chapitres, l'auteur s'appuie sur des exemples fonctionnels afin de permettre l'expérimentation au plus tôt par le lecteur. Dans ce but, des éléments sont en téléchargement sur le site www.editions-eni.fr.
Les chapitres du livre :
Avant-propos - éléments constitutifs du framework - Spring et les design patterns - Rappels sur les éléments externes à Spring - Le conteneur Spring - Configuration avancée - Programmation Orientée Aspect avec Spring - Les tests et Spring - Partie back de l'application - Spring dans un contexte web JSP - Intégration JSF2 - Application Spring Angular 5 - Spring-HATEOAS - Documentation Rest Doc - Spring Boot - Spring et le NoSQL - Spring Batch - Les intergiciels à messages (MOM) - Spring et Kotlin - Spring et JHispster</t>
  </si>
  <si>
    <t>9782409013850</t>
  </si>
  <si>
    <t>9782409013843</t>
  </si>
  <si>
    <t>%SITE_CLIENT%/?library_guid=0e5b1c5f-7522-4539-b25a-37b96bf91b9c</t>
  </si>
  <si>
    <t>jHipster</t>
  </si>
  <si>
    <t>spring mvc</t>
  </si>
  <si>
    <t>Spring boot</t>
  </si>
  <si>
    <t>Spring batch</t>
  </si>
  <si>
    <t>SOB365OFF</t>
  </si>
  <si>
    <t>Office 365 au quotidien</t>
  </si>
  <si>
    <t>Mises en situation, conseils et bonnes pratiques</t>
  </si>
  <si>
    <t>1 ressource en ligne (255 p.)</t>
  </si>
  <si>
    <t>Avec Office 365, Microsoft offre aux organisations la possibilité de repenser leur mode de travail notamment en matière de productivité, de collaboration et de travail à distance. En effet, les outils proposés par Office 365 bouleversent la manière de travailler des collaborateurs et proposent des fonctionnalités avancées facilitant la collaboration et le travail en mobilité.
L'appropriation de ces nouveaux modes de travail est devenue primordiale pour les collaborateurs qui souhaitent devenir de véritables acteurs dans la transformation digitale de leur organisation.
Au travers de différentes mises en situation, de conseils et de bonnes pratiques, ce livre a pour vocation de répondre à des problématiques précises et concrètes rencontrées quotidiennement par les collaborateurs :
- Comment produire et travailler en mobilité dans les meilleures conditions ? 
- Comment communiquer et partager des informations et des documents efficacement ? 
- Comment gérer des réunions à distance : organisation, participation, animation et élaboration du compte-rendu ? 
- Comment travailler en groupe (équipe et communauté) ? 
- Comment planifier et gérer un projet de manière collaborative ? 
- Comment rechercher et s'informer sans être submergé d'informations ? 
Il s'agit d'exploiter au mieux les nombreuses applications disponibles avec Office 365 (OneDrive, SharePoint, Skype, Outlook, Teams, Yammer, Delve, Planner…) afin de vous permettre d'améliorer votre efficacité professionnelle en vous guidant dans la mise en œuvre au quotidien de ces nouveaux modes de travail.
Il s'agit d'exploiter au mieux les nombreuses applications disponibles avec Office 365 (OneDrive, SharePoint, Skype, Outlook, Teams, Yammer, Delve, Planner…) afin de vous permettre d'améliorer votre efficacité professionnelle en vous guidant dans la mise en œuvre au quotidien de ces nouveaux modes de travail.</t>
  </si>
  <si>
    <t>9782409015533</t>
  </si>
  <si>
    <t>978-2-409-01551-9</t>
  </si>
  <si>
    <t>%SITE_CLIENT%/?library_guid=73e80d58-5642-4a01-b4a4-978fb4edd1f0</t>
  </si>
  <si>
    <t>OneNote</t>
  </si>
  <si>
    <t>Office Web App</t>
  </si>
  <si>
    <t>Sharepoint</t>
  </si>
  <si>
    <t>visioconférence</t>
  </si>
  <si>
    <t>téléconférence</t>
  </si>
  <si>
    <t>algèbre relationnelle</t>
  </si>
  <si>
    <t>power Shell</t>
  </si>
  <si>
    <t>powershell</t>
  </si>
  <si>
    <t>sql serveur</t>
  </si>
  <si>
    <t>Ce livre sur Scratch et Raspberry Pi vous donne les clés nécessaires pour prendre facilement le contrôle de composants électroniques en levant le frein de l'apprentissage d'un langage de programmation textuel. Il permet une découverte pédagogique de l'électronique et de la robotique et est destiné à toute personne souhaitant créer facilement ses premiers projets makers, que ce soit dans un cadre familial ou scolaire. Aucun prérequis n'est nécessaire, si ce n'est de savoir utiliser les fonctionnalités de base d'un ordinateur. 
Après une présentation du nano-ordinateur Raspberry Pi et de Scratch, langage de programmation visuelle à base de blocs, les auteurs exploitent le côté simple et intuitif de Scratch pour introduire, à travers la réalisation d'un jeu vidéo, les notions propres à tout langage de programmation que sont les variables, les boucles ou les procédures. Le lecteur se familiarise ensuite avec les composants électroniques (capteurs et actionneurs), réalise ses premiers circuits et crée ses premiers programmes. 
La suite du livre est consacrée à la réalisation de projets décrits pas à pas. De plus en plus complexes, ces projets invitent le lecteur à associer divers composants (LED, bouton, moteur) pour, entre autres, réaliser des jeux interactifs, fabriquer un distributeur de bonbons ou créer une manette de jeu vidéo. Les nombreux exemples et projets présentés dans ce livre ont pour objectif d'aider le lecteur à imaginer ses propres projets. 
Le livre se termine par la découverte de trois cartes et de leur potentiel : la Pibrella et la Sense Hat spécifiques au Raspberry Pi, et la carte Makey Makey. 
Des éléments complémentaires sont en téléchargement sur le site www.editions-eni.fr.</t>
  </si>
  <si>
    <t>9782409011603</t>
  </si>
  <si>
    <t>978-2-409-01158-0</t>
  </si>
  <si>
    <t>%SITE_CLIENT%/?library_guid=f2f69f9a-0666-4ce8-b47f-9b215f59c394</t>
  </si>
  <si>
    <t>programmation visuelle</t>
  </si>
  <si>
    <t>capteurs</t>
  </si>
  <si>
    <t>actionneurs</t>
  </si>
  <si>
    <t>circuits électroniques</t>
  </si>
  <si>
    <t>circuits electroniques</t>
  </si>
  <si>
    <t>electronic</t>
  </si>
  <si>
    <t>trigger</t>
  </si>
  <si>
    <t>fenêtrage</t>
  </si>
  <si>
    <t>déclencheur</t>
  </si>
  <si>
    <t>declencheur</t>
  </si>
  <si>
    <t>RI5.2HTM</t>
  </si>
  <si>
    <t>Maîtrisez les standards de la création de sites web</t>
  </si>
  <si>
    <t>1 ressource en ligne (404 p.)</t>
  </si>
  <si>
    <t>Ce livre sur le langage HTML5 (en version 5.2 au moment de l'écriture) et les feuilles de styles CSS3, langages fondateurs dans la création de sites web, s'adresse aux développeurs qui souhaitent disposer des connaissances nécessaires pour créer et faire évoluer des sites web dans le respect des bonnes pratiques.
Le livre est rédigé de façon à permettre un apprentissage progressif des éléments HTML et des propriétés CSS les plus couramment utilisés. Il n'a pas pour objectif de présenter l'ensemble des syntaxes mais uniquement celles couramment exploitées dans la création de sites web modernes. Les exemples de code présentés par l'auteur sont illustrés par des captures d'écran afin que le lecteur puisse se faire une idée de l'affichage obtenu.
Dans la première partie du livre, l'auteur donne les informations nécessaires pour bien appréhender la conception de site web. Il présente les spécifications techniques du HTML et des CSS (les fameuses recommandations proposées par le W3C), le rôle essentiel des navigateurs et leur compatibilité avec les éléments HTML et les propriétés CSS, ainsi que les bonnes pratiques de conception de sites web pour obtenir des contenus sémantiques bien conçus.
Dans la deuxième partie, le lecteur apprend à concevoir la structure des pages web avec des éléments HTML sémantiques dédiés. Il étudie ensuite les éléments qui permettent d'insérer du texte, des liens, des tableaux, des images, des formulaires, sans oublier des contenus multimédias. Un chapitre est consacré aux Microdata permettant d'obtenir un site sémantique et d'optimiser son référencement.
La troisième partie permet au lecteur d'exploiter les CSS afin de mettre en forme et de mettre en page un site web. Il y apprend la syntaxe des CSS et des sélecteurs puis étudie les notions d'héritage et de cascade. Ensuite, il découvre comment mettre en forme chaque composant d'une page web : le texte, les images, les formulaires ainsi que les boîtes conteneurs. Les différentes techniques de mise en page et la conception des sites Responsive sont également détaillées. L'auteur termine avec l'étude des modules CSS dédiés aux animations pour dynamiser des pages web.
Les chapitres du livre :
Avant-propos - Partie Aborder la conception des sites web : L'évolution des spécifications - Les navigateurs - Les bonnes pratiques - Partie L'HTML 5.2 : Les éléments HTML - La structure des pages - Les conteneurs sémantiques - Les conteneurs de texte - La mise en forme sémantique du texte - Les éléments d'interaction - Les liens - Les tableaux - Les images - Les formulaires - Le multimédia - Le web sémantique avec Microdata - Partie Les CSS 3 : Intégrer les styles CSS - Définir les styles CSS - Les styles pour les polices de caractères - Les styles pour le texte - Les styles pour les conteneurs de texte - Les styles pour les boîtes - La mise en page à l'aide des boîtes - Le Responsive Web Design - Les modules d'animation - Des modules CSS pour les graphistes - - Les feuilles de styles pour l'impression</t>
  </si>
  <si>
    <t>9782409017858</t>
  </si>
  <si>
    <t>978-2-409-01783-4</t>
  </si>
  <si>
    <t>%SITE_CLIENT%/?library_guid=a859dd56-eec0-4da8-840f-7e5346873638</t>
  </si>
  <si>
    <t>w3c</t>
  </si>
  <si>
    <t>dhtml</t>
  </si>
  <si>
    <t xml:space="preserve">xhtml </t>
  </si>
  <si>
    <t>firefox</t>
  </si>
  <si>
    <t>ie</t>
  </si>
  <si>
    <t>osi</t>
  </si>
  <si>
    <t>Ethernet</t>
  </si>
  <si>
    <t xml:space="preserve"> IPv6</t>
  </si>
  <si>
    <t>TCP</t>
  </si>
  <si>
    <t>UDP</t>
  </si>
  <si>
    <t>Telnet</t>
  </si>
  <si>
    <t>SMTP</t>
  </si>
  <si>
    <t>POP</t>
  </si>
  <si>
    <t>http</t>
  </si>
  <si>
    <t>Packet Tracer</t>
  </si>
  <si>
    <t>RIHTCSJA</t>
  </si>
  <si>
    <t>1 ressource en ligne (295 p.)</t>
  </si>
  <si>
    <t>Ce livre s'adresse à de grands débutants en développement informatique, qui n'ont jamais programmé avec HTML5, CSS3 et JavaScript. L'auteur guide le lecteur en lui enseignant des méthodes efficaces et actuelles pour créer son premier site web, en partant vraiment de zéro et en allant jusqu'à un niveau suffisant pour qu'il soit ensuite autonome.
Dès le début du livre l'auteur présente un tour d'horizon du développement sur le Web ; les langages côté client et serveur, les formats d'images, les navigateurs…  afin que le lecteur comprenne les mécanismes par lesquels le contenu d'une page s'affiche sur un écran. Le chapitre suivant enseigne les règles générales à observer pour développer de manière efficace : lisibilité du code, organisation des dossiers, utilisation des éditeurs de code, référencement…
Ensuite, l'auteur entre dans le vif du sujet et présente tout d'abord le langage HTML5 qui permet de structurer une page, de disposer les éléments visuels très précisément. Le second langage présenté est le CSS3, qui permet quant à lui d'ajouter des styles, des effets visuels rendant inutile l'utilisation d'images et permettant d'adapter l'affichage aussi bien sur un téléphone que sur un ordinateur. Pour avoir une bonne connaissance des langages utilisés côté client, le troisème présenté dans ce livre est le JavaScript. C'est ce langage qui va permettre d'ajouter de l'interactivité sur les pages, de faire des comparaisons, de répéter des actions, d'utiliser une base de données côté client…
Au travers d'exemples concrets et au-delà de l'aspect purement technique de cet apprentissage, l'auteur transmet au lecteur les principales règles de mise en page à respecter pour rendre le site agréable à l'œil, convivial et facile d'utilisation ainsi que les bonnes méthodes de développement et les pièges à éviter. Après la lecture de ce livre, le lecteur pourra créer un site web fonctionnel dont il pourra être fier.
Les chapitres du livre :
Avant-propos - Le Web - Règles générales - HTML - CSS3 - JavaScript -  Mise en page HTML et CSS - Les méthodes de dessin - Le multimédia - Les  formulaires - Les liens et menus en HTML5</t>
  </si>
  <si>
    <t>978274691948</t>
  </si>
  <si>
    <t>978-2-7460-9105-4</t>
  </si>
  <si>
    <t>%SITE_CLIENT%/?library_guid=e5428752-da8a-4142-82d3-507e8e86d285</t>
  </si>
  <si>
    <t>web</t>
  </si>
  <si>
    <t>html</t>
  </si>
  <si>
    <t>css</t>
  </si>
  <si>
    <t>Linux - Administration avancée</t>
  </si>
  <si>
    <t>Maintenance et exploitation de vos serveurs</t>
  </si>
  <si>
    <t>3e édition</t>
  </si>
  <si>
    <t>1 ressource en ligne (652 p.)</t>
  </si>
  <si>
    <t>Ce livre s'adresse à un public de professionnels de l'informatique soucieux de consolider leurs connaissances de base sur le système d'exploitation Linux afin d'évoluer en compétences sur la maintenance et le support de ce dernier. Les distributions Linux traitées dans le livre sont Debian 9 et Red Hat Enterprise Linux/CentOS 7. Il est néanmoins possible d'adapter les sujets du livre à d'autres distributions.
L'auteur commence par présenter l'architecture du système. Les chapitres suivants traitent chacun un sujet précis : la compilation et l'installation du noyau Linux (en version 4.19 au moment de l'écriture), le chargement et le déchargement de modules de noyau (Loadable Kernel Modules), les pseudos systèmes de fichiers procfs et sysfs, la détection du matériel, la gestion des disques, la séquence d'amorçage, la maintenance des applications, la configuration réseau d'un ordinateur, l'analyse de performances et les paramètres de sécurité à prendre en compte pour sécuriser un serveur.
L'auteur détaille les commandes nécessaires, illustre ces dernières au travers d'exemples concrets et propose des exercices pour permettre au lecteur de travailler les points essentiels de chaque chapitre. 
Des éléments complémentaires sont en téléchargement sur le site www.editions-eni.fr.
Les chapitres du livre :
Introduction - Architecture du système GNU/Linux - Noyau Linux - Modules - Pseudo-systèmes de fichiers - Dépannage matériel - Maintenance des disques - Séquence d'amorçage - Maintenance des applications - Maintenance de la configuration réseau - Analyse des performances - Sécurité - Correction des exercices</t>
  </si>
  <si>
    <t>9782409018275</t>
  </si>
  <si>
    <t>978-2-409-01789-6</t>
  </si>
  <si>
    <t>%SITE_CLIENT%/?library_guid=b1c8eb86-6b7f-4266-846b-9547fe8810a3</t>
  </si>
  <si>
    <t>gnu/linux</t>
  </si>
  <si>
    <t>debian</t>
  </si>
  <si>
    <t>ubuntu</t>
  </si>
  <si>
    <t>centos</t>
  </si>
  <si>
    <t>noyau</t>
  </si>
  <si>
    <t>procfs</t>
  </si>
  <si>
    <t>adwords</t>
  </si>
  <si>
    <t>Google Adword</t>
  </si>
  <si>
    <t>Adsense</t>
  </si>
  <si>
    <t>Google Adsense</t>
  </si>
  <si>
    <t>entonnoirs</t>
  </si>
  <si>
    <t>segments</t>
  </si>
  <si>
    <t>emarketing</t>
  </si>
  <si>
    <t>e-marketing</t>
  </si>
  <si>
    <t>wa</t>
  </si>
  <si>
    <t>seo</t>
  </si>
  <si>
    <t>RI2PALG</t>
  </si>
  <si>
    <t>Techniques fondamentales de programmation - Exemples en PHP</t>
  </si>
  <si>
    <t>Sébastien Rohaut, Olivier Rollet</t>
  </si>
  <si>
    <t>1 ressource en ligne (484 p.)</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</si>
  <si>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Dans ce livre, le langage algorithmique (ou la syntaxe du pseudo-code des algorithmes) reprend celui couramment utilisé dans les écoles d'informatique et dans les formations comme les BTS, DUT, classes préparatoires, premières années d'ingénierie à qui ce livre est en partie destiné et conseillé.
Une fois les notions de base acquises, le lecteur trouvera dans ce livre de quoi évoluer vers des notions plus avancées : deux chapitres, l'un sur les pointeurs et les références, l'autre sur les arbres et les objets, ouvrent les portes de la programmation dans des langages évolués et puissants comme le C, le C++, Java et PHP. De nombreux exercices ponctuent chaque chapitre.
La plupart des algorithmes de ce livre sont traduits en PHP et les sources, directement utilisables, sont disponibles en téléchargement sur le site www.editions-eni.fr.
Les chapitres du livre :
Avant-propos - Introduction à l'algorithmique - Les variables et opérateurs - Test et logique booléenne - Les boucles - Les tableaux et structures - Les sous-programmes - Les fichiers - Notions avancées - Une approche de l'objet - Corrigés des exercices</t>
  </si>
  <si>
    <t>978274695403</t>
  </si>
  <si>
    <t>978-2-7460-9432-1</t>
  </si>
  <si>
    <t>%SITE_CLIENT%/?library_guid=b5368558-45e2-42d8-be4d-a271fd4914e6</t>
  </si>
  <si>
    <t>algorithmie</t>
  </si>
  <si>
    <t>CE3C2LIN</t>
  </si>
  <si>
    <t>Préparation à la certification LPIC-2 - examens LPI 201 et LPI 202</t>
  </si>
  <si>
    <t>Sébastien Bobillier, Philippe Banquet</t>
  </si>
  <si>
    <t>1 ressource en ligne (606 p.)</t>
  </si>
  <si>
    <t>Les  examens LPI 201 et LPI 202 sont les deux examens qui permettent  d'obtenir la certification LPIC-2 « Advanced Level Linux Professional ».  Ce programme de certification du Linux Professional Institute est de plus en  plus reconnu par les recruteurs qui voient dans cette certification un  pré-requis à l'embauche ou à l'accession à un poste d'administrateur. 
Les examens LPI 201 et 202 prouvent aux professionnels que vous maîtrisez  l'administration avancée d'un système Linux quelle que soit la distribution : ils sanctionnent une compétence pratique en termes d'administration  d'un réseau de petite ou moyenne taille (administration des services réseaux  courants, gestion de la sécurité du réseau et des échanges…).  
Pour vous aider à préparer efficacement cette certification, ce livre couvre tous  les objectifs officiels de la dernière version de l'examen (mise en  place en novembre 2013) tant d'un point de vue  théorique que d'un point de vue pratique. Il a été rédigé en français (il ne  s'agit pas d'une traduction) par des formateurs professionnels reconnus,  également consultants, certifiés Linux. Ainsi, les savoir-faire pédagogique et  technique des auteurs conduisent à une approche claire et visuelle, d'un très  haut niveau technique.
Chapitre par chapitre, vous pourrez valider vos acquis théoriques, à  l'aide d'un grand nombre de questions-réponses (127 au total) mettant en  exergue aussi bien les éléments fondamentaux que les caractéristiques  spécifiques aux concepts abordés. 
Chaque chapitre s'achevant par des travaux pratiques (35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 vous pourrez accéder gratuitement à 1 examen blanc en  ligne, destiné à vous entraîner dans des conditions proches de celles de  l'épreuve.
Les chapitres du livre :
Descriptif - Introduction - Gestion du stockage - Démarrage du système - Gestion du réseau local - Authentification des utilisateurs - Partage de fichiers - Résolution de noms DNS - Serveurs web - Messagerie - Protection des réseaux - Sécurisation du trafic - Compilation des applications et du noyau Linux - Gestion et planification des ressources</t>
  </si>
  <si>
    <t>978274692952</t>
  </si>
  <si>
    <t>978-2-7460-9150-4</t>
  </si>
  <si>
    <t>%SITE_CLIENT%/?library_guid=6cf36efa-f2d1-4238-83c4-328694cc2175</t>
  </si>
  <si>
    <t>open source</t>
  </si>
  <si>
    <t>lpic1</t>
  </si>
  <si>
    <t>lpi</t>
  </si>
  <si>
    <t>lpi 201</t>
  </si>
  <si>
    <t>lpi 202</t>
  </si>
  <si>
    <t>Windows Forms</t>
  </si>
  <si>
    <t>netbeans</t>
  </si>
  <si>
    <t>RI16SQLA</t>
  </si>
  <si>
    <t>SQL Server 2016</t>
  </si>
  <si>
    <t>1 ressource en ligne (553 p.)</t>
  </si>
  <si>
    <t>Ce livre s'adresse à toute personne désireuse d'apprendre à administrer une base de données transactionnelle SQL Server 2016 ; administrateur de base de données mais aussi développeur.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une meilleure utilisation du serveur sont présentés, tels que l'administration par les règles, l'intégration avec le PowerShell, la compression et le cryptage des données. 
Les différentes opérations sont réalisées depuis SQL Server Management Studio et en Transact SQL.
Des exercices avec leurs corrigés sont proposés au lecteur pour une mise en pratique immédiate des concepts présentés. 
Des éléments complémentaires sont en téléchargement sur le site www.editions-eni.fr.
Les chapitres du livre :
Avant-propos - Présentation - Installation et configuration - Gestion de la base de données - Gestion de la sécurité des accès - Tâches planifiées - Transfert des données - Réplication - Sauvegarde - Restauration - Outils complémentaires - Annexe</t>
  </si>
  <si>
    <t>978240906708</t>
  </si>
  <si>
    <t>978-2-409-00587-9</t>
  </si>
  <si>
    <t>%SITE_CLIENT%/?library_guid=e3402f77-ffba-48c7-b6c6-5a380ebd5220</t>
  </si>
  <si>
    <t>sqlserver</t>
  </si>
  <si>
    <t>Transact SQL</t>
  </si>
  <si>
    <t>SGBDR</t>
  </si>
  <si>
    <t>SGBD</t>
  </si>
  <si>
    <t>RI3SQL</t>
  </si>
  <si>
    <t xml:space="preserve">Les fondamentaux du langage (avec exercices et corrigés) </t>
  </si>
  <si>
    <t>Eric Godoc, Anne-Christine Bisson</t>
  </si>
  <si>
    <t>Godoc, Eric</t>
  </si>
  <si>
    <t>1 ressource en ligne (409 p.)</t>
  </si>
  <si>
    <t>Ce livre sur les fondamentaux du langage SQL s'adresse aux développeurs et informaticiens débutants appelés à travailler avec un Système de Gestion de Bases de Données Relationnelles (SGBDR) pour stocker et manipuler des données. Son objectif est de décrire les ordres principaux les plus utilisés du langage SQL (indépendamment des déclinaisons réalisées par les éditeurs de SGBDR) pour permettre au lecteur de prendre en main rapidement une base de données relationnelle et être capable de créer des tables, de les interroger, de les modifier, d'insérer et de supprimer des lignes. 
Le livre débute par un bref historique sur la création de la norme SQL puis présente quelques notions sur le modèle relationnel. Ensuite, chaque chapitre présente une subdivision de SQL : la création et la manipulation des tables puis la gestion des données dans ces tables en incluant les dernières évolutions comme les fonctions de fenêtrage. L'auteur enchaîne avec la sécurité des données et quelques notions de transactions, puis présente la programmation avec quelques éléments de PL/SQL et l'étude des déclencheurs. Le livre se termine en abordant des thèmes un peu plus complexes comme les chargements en masse, les imports et exports de tables, les notions de performances ou encore les objets systèmes.
Les exemples utilisés dans ce livre ont été réalisés avec la version Oracle 12c (12.1.0.2) DB Developer VM, SQL Server 2016 SP1 Developer Edition, la version MySQL 5.7.11, PostgreSQL en version 9.5.6 et sont en téléchargement sur le site www.editions-eni.fr.
Les chapitres du livre :
Avant-propos - Introduction - La définition des données (LDD) - La manipulation des données (LMD) - Les fonctions - La sécurité des données (LSC) - Le contrôle de transactions (TCL) - La programmation - Approfondissement - Les erreurs les plus couramment rencontrées - Annexes</t>
  </si>
  <si>
    <t>9782409011443</t>
  </si>
  <si>
    <t>978-2-409-01142-9</t>
  </si>
  <si>
    <t>%SITE_CLIENT%/?library_guid=41a8a9fa-fbfe-4b9a-97f5-66c5c231d31d</t>
  </si>
  <si>
    <t>sgbd</t>
  </si>
  <si>
    <t>bdd</t>
  </si>
  <si>
    <t>sgbdr</t>
  </si>
  <si>
    <t>pl/sql</t>
  </si>
  <si>
    <t>merise</t>
  </si>
  <si>
    <t>transact sql</t>
  </si>
  <si>
    <t>RI3CISRES</t>
  </si>
  <si>
    <t>Connaissances approfondies sur les réseaux</t>
  </si>
  <si>
    <t>Romain Legrand, Laurent Schalkwijk</t>
  </si>
  <si>
    <t>Legrand, Romain</t>
  </si>
  <si>
    <t>1 ressource en ligne (532 p.)</t>
  </si>
  <si>
    <t>Ce livre sur les réseaux s'adresse particulièrement aux étudiants engagés dans un BTS du domaine Informatique, dans un cursus universitaire, en école d'ingénieurs, et à tous les stagiaires de la formation professionnelle dans les titres liés à l'informatique (assistance, réseaux et télécommunication...). Il sera également très utile aux professionnels du secteur, déjà en poste, qui ont besoin d'actualiser leurs connaissances. 
Les premiers chapitres permettent au lecteur d'acquérir les connaissances fondamentales pour comprendre les bases des réseaux et la configuration initiale des routeurs et des commutateurs. Ces connaissances transverses sont utiles autant dans la suite de l'ouvrage que de façon globale dans le métier d'administrateur réseau. Une présentation des différents réseaux, des principales tendances technologiques, des principales commandes ainsi qu'un chapitre sur les diagnostics de base viennent compléter l'introduction de l'ouvrage.
Les auteurs détaillent les réseaux en utilisant le découpage classique du modèle en couches OSI, depuis les couches basses vers les couches hautes. Le chapitre sur la couche physique présente les principaux médias physiques utilisés aujourd'hui. Celui sur la couche liaison offre une première approche à Ethernet qui domine actuellement le monde des technologies de communication dans les réseaux locaux. Le chapitre sur la couche réseau s'axe principalement sur le protocole IPv4 (afin d'assurer une immersion progressive du lecteur) : celui-ci comprendra les enjeux de cette couche, se formera aux techniques d'adressage et maîtrisera les informations contenues dans les en-têtes. Les routeurs Cisco sont également présentés dans ce chapitre. Un chapitre est dédié à IPv6 afin de présenter le besoin qui se cache derrière le nouvel adressage, d'expliquer le fonctionnement de ce protocole et d'évoquer les différentes techniques de cohabitation avec IPv4. Le chapitre sur la couche transport est dédié aux deux protocoles majeurs que sont TCP et UDP et en explique les fonctions majeures. Le chapitre sur la couche application fournit les fondements indispensables de quelques protocoles clés de l'Internet dont DNS, Telnet, SMTP, POP3 et HTTP. 
Les chapitres du livre :
Avant-propos - Présentation des réseaux - Les concepts fondamentaux - Les modèles de communication - Introduction à l'IOS - La couche Physique - La couche Liaison de données - La couche Réseau - IPv4 : adressage et subnetting - IPv6 - La couche Transport - La couche Application - Conception d'un réseau</t>
  </si>
  <si>
    <t>9782409010705</t>
  </si>
  <si>
    <t>978-2-409-01051-4</t>
  </si>
  <si>
    <t>%SITE_CLIENT%/?library_guid=Les réseaux avec Cisco - Connaissances approfondies c8da3331-c893-435d-bfb4-fb5b0bf463ca</t>
  </si>
  <si>
    <t>RIPYAPOO</t>
  </si>
  <si>
    <t>avec exercices pratiques et corrigés</t>
  </si>
  <si>
    <t>1 ressource en ligne (259 p.)</t>
  </si>
  <si>
    <t>Ce livre sur l'apprentissage de la  Programmation Orientée Objet avec le langage Python s'adresse à toute personne désirant maîtriser ce type de programmation. Des connaissances de base en développement et sur la syntaxe du langage Python sont des prérequis indispensables pour tirer le meilleur profit du livre. 
Dans une première partie l'auteur présente en détail les concepts de la POO : sa puissance d'expression qui lui a conféré son succès, les classes avec leurs attributs et méthodes, l'héritage qui ouvre la voie au polymorphisme, l'encapsulation qui permet un contrôle précis sur l'exposition des données... Avec des exemples simples et détaillés, la théorie de ce paradigme de programmation devient clairement accessible.
Ensuite, après quelques conseils pour installer un environnement de travail performant (utilitaire de gestion de modules externes, documentation du langage, outils de tests...), l'auteur propose la mise en application des chapitres précédents avec du code Python. Chaque concept de POO est explicité en profondeur et illustré par du code pertinent. Là encore, des exemples complets et commentés permettent d'appréhender parfaitement la puissance qu'offre le langage.
Au-delà du périmètre de la POO, les chapitres suivants traitent de sujets que n'importe quel développeur rencontrera au cours de sa carrière, et qui lui serviront au quotidien : la présentation de quelques design patterns pour une mise en pratique concrète des notions vues précédemment, et des exemples d'utilisation de bibliothèques Python spécialisées dans différents domaines de l'informatique (XML, interface graphique, multithreading...).
Et enfin, parce que la programmation ne consiste pas uniquement à écrire du code, l'auteur partage sa vision du métier de développeur, avec des conseils pour s'améliorer continuellement, travailler en bonne harmonie avec une équipe, ou encore savoir utiliser les bons outils dans les bonnes situations.
À la fin de chaque chapitre, l'auteur propose des exercices avec leurs corrigés pour permettre au lecteur de consolider ses acquis.  Des éléments complémentaires sont en téléchargement sur le site www.editions-eni.fr.
Les chapitres du livre :
Avant-propos - L'émergence de la POO - Les concepts de la POO - Présentation de l'environnement Python - Les concepts de la POO avec Python - Un aperçu de quelques design patterns - Plus loin avec Python - Quelques bonnes pratiques</t>
  </si>
  <si>
    <t>978240902328</t>
  </si>
  <si>
    <t>978-2-409-00099-7</t>
  </si>
  <si>
    <t>%SITE_CLIENT%/?library_guid=d7ac21aa-f4c3-48cd-8967-f17a0a85a07b</t>
  </si>
  <si>
    <t>livre poo</t>
  </si>
  <si>
    <t>encapsulation</t>
  </si>
  <si>
    <t>héritage</t>
  </si>
  <si>
    <t>polymorphisme</t>
  </si>
  <si>
    <t>abstraction</t>
  </si>
  <si>
    <t>multithread</t>
  </si>
  <si>
    <t xml:space="preserve"> RAID</t>
  </si>
  <si>
    <t>ip v6</t>
  </si>
  <si>
    <t>câblage</t>
  </si>
  <si>
    <t>cablage</t>
  </si>
  <si>
    <t>ethernet</t>
  </si>
  <si>
    <t>token ring</t>
  </si>
  <si>
    <t>table de routage</t>
  </si>
  <si>
    <t>reseau</t>
  </si>
  <si>
    <t>reseaux</t>
  </si>
  <si>
    <t>OW3GOOA</t>
  </si>
  <si>
    <t>Analysez votre trafic pour piloter vos actions webmarketing</t>
  </si>
  <si>
    <t>Ronan Chardonneau, Maxime Coutant, Pierre Soulier</t>
  </si>
  <si>
    <t>Chardonneau, Ronan</t>
  </si>
  <si>
    <t>Coutant, Maxime</t>
  </si>
  <si>
    <t>Soulier, Pierre</t>
  </si>
  <si>
    <t>Google Analytics est la solution de web analytique la plus utilisée au monde. Gratuite, elle permet d'installer facilement sur son site Internet un outil statistique performant et personnalisable. Les technologies Google avancent à pas de géants afin de rendre leur utilisation plus simple et surtout plus efficace : Google propose aujourd'hui non pas une mais deux nouvelles manières d'expérimenter le web analytics : Universal Analytics et Google Tag Manager. Utilisées ensemble, ces deux solutions permettent une puissante collecte d'informations et des analyses poussées ; mais si la performance est au rendez-vous, il peut être difficile pour l'utilisateur de s'y retrouver parmi les nombreuses fonctionnalités proposées et les modifications radicales de l'interface de Google Analytics.
Cet ouvrage est destiné à toute personne ayant de près ou de loin un intérêt à analyser des actions webmarketing, que cela soit en agence ou chez l'annonceur. Il vous permettra de mieux appréhender les nouvelles méthodes liées à l'utilisation de Google Analytics.
Après une présentation de Google Analytics et du web analytique, les concepts-clés de Google Analytics vous sont présentés ainsi que la mise en place du code de suivi et la bonne méthodologie pour savoir quoi suivre sur votre site web.
Dans le second chapitre sont abordées les fonctionnalités de base de l'outil ainsi que leur mise en place : gestion des rapports, analyse de votre audience, analyse des sources de trafic du site Internet, mise en place des évènements, paramétrage des objectifs... 
Le troisième chapitre présente des exemples concrets et détaillés d'utilisation d'Analytics tels que l'utilisation des rapports personnalisés, des segments, des alertes personnalisées, des filtres...
Le dernier chapitre présente les applications utiles liées à Google Analytics sur vos navigateurs web et applications mobiles. Vous pourrez également découvrir toutes les aides nécessaires pour développer vos compétences et obtenir la certification Google Analytics.
Cet ouvrage est donc idéal si vous souhaitez découvrir la solution ou mettre à jour vos connaissances sur Google Analytics.</t>
  </si>
  <si>
    <t>978240906500</t>
  </si>
  <si>
    <t>978-2-409-00470-4</t>
  </si>
  <si>
    <t>Objectif Web</t>
  </si>
  <si>
    <t>%SITE_CLIENT%/?library_guid=0335146d-5473-4a40-b1f7-16af50d5c3c8</t>
  </si>
  <si>
    <t>Taux de rebond</t>
  </si>
  <si>
    <t>audience</t>
  </si>
  <si>
    <t>web marketing</t>
  </si>
  <si>
    <t>webmarketing</t>
  </si>
  <si>
    <t>conversion</t>
  </si>
  <si>
    <t>trafic</t>
  </si>
  <si>
    <t>mediawiki</t>
  </si>
  <si>
    <t>haproxy</t>
  </si>
  <si>
    <t>rolling update</t>
  </si>
  <si>
    <t>esx</t>
  </si>
  <si>
    <t>vmware</t>
  </si>
  <si>
    <t>vcenter</t>
  </si>
  <si>
    <t>EI34WOR</t>
  </si>
  <si>
    <t>Développez avec PHP - extensions, widgets et thèmes avancés (théorie, TP, ressources)</t>
  </si>
  <si>
    <t>1 ressource en ligne (623 p.)</t>
  </si>
  <si>
    <t>Ce livre sur WordPress (en version 4.9 au moment de l'écriture) s'adresse aux développeurs professionnels, autodidactes et passionnés ayant des connaissances en PHP. Il permet de comprendre les rouages de ce CMS et d'acquérir une maîtrise du développement d'extensions en PHP en suivant un apprentissage progressif.
L'auteur présente l'interaction entre PHP et le backoffice du CMS à travers plusieurs exemples qui évoluent de la programmation procédurale vers la programmation orientée objet en passant par l'utilisation de requêtes SQL. Il présente ensuite l'interaction avec AJAX/JSON.
Le lecteur apprend à installer WordPress, à utiliser l'outil d'administration, à ajouter des fonctionnalités, à utiliser des extensions pour les développeurs, à enregistrer en base de données, à ajouter des tables pour maîtriser complètement les principes de fonctionnement du CMS et apprendre ensuite à réaliser des thèmes avancés, des widgets, des extensions. Une partie du livre traite de l'optimisation, de la sécurité, de la traduction, de la mise en ligne...
Les fonctions propres à WordPress sont détaillées avec des exemples et mises en situation à travers des travaux pratiques : création et ajout de fonctionnalités dans l'administration d'un thème, création d'un thème à partir d'une maquette HTML, ajout d'un éditeur wysiwyg, création d'une extension fil d'Ariane, création d'un widget, création d'une extension Google Maps, création d'une extension avec un formulaire pour récupérer des adresses mails en AJAX/JSON.
Des liens vers le guide de références ainsi que le champ lexical utilisé donneront les clés nécessaires pour approfondir les connaissances sur un sujet précis.
Des éléments complémentaires sont en téléchargement sur le site www.editions-eni.fr.
Les chapitres du livre :
Avant-propos - Introduction à WordPress - WordPress et PHP - Les thèmes enfants - Personnaliser le site avec le fichier functions.php - Les champs personnalisés - Les modèles de page - Créer un thème et des fonctionnalités avancées - Créer un thème à partir d'une maquette HTML - Le extensions et les widgets - Créer une extension simple en PHP - Créer une extension widget en PHP - Créer une extension avec PHP/MySQL - Créer une extension avec AJAX et JSON - Soumettre une extension à WordPress - Traduire le thème et les extensions - Optimiser et sécuriser un site - Sauvegarder un site - Mettre en ligne ou migrer son site - WordPress MU - Annexes</t>
  </si>
  <si>
    <t>9782409016578</t>
  </si>
  <si>
    <t>978-2-409-01656-1</t>
  </si>
  <si>
    <t>%SITE_CLIENT%/?library_guid=dbdeb0bf-f38e-4503-a7c1-7e1bc3b54029</t>
  </si>
  <si>
    <t>livre wordpress</t>
  </si>
  <si>
    <t>livre CMS</t>
  </si>
  <si>
    <t>livre PHP</t>
  </si>
  <si>
    <t>Data protection officer</t>
  </si>
  <si>
    <t>RI2JAPOO</t>
  </si>
  <si>
    <t>(avec exercices pratiques et corrigés)</t>
  </si>
  <si>
    <t>Luc Gervais</t>
  </si>
  <si>
    <t>Gervais, Luc</t>
  </si>
  <si>
    <t>1 ressource en ligne (385 p.)</t>
  </si>
  <si>
    <t>Ce livre s'adresse aux étudiants et aux développeurs ayant déjà une première expérience de la programmation structurée et qui sont désireux de passer à la Programmation Orientée Objet (POO) avec le langage Java, pour développer des applications portables.
Après un historique de la POO et du langage Java l'auteur explique pourquoi ce type de programmation est devenu incontournable pour développer dans les environnements graphiques événementiels. Les notions d'objet, de classe et de référence sont présentées puis les fondements de la POO que sont l'encapsulation, l'héritage, le polymorphisme et l'abstraction. Les différentes étapes d'un développement objet avec les principes de modélisation UML sont exposées.
L'auteur présente ensuite la machine virtuelle Java, son intérêt, sa richesse et un environnement de développement avec IntelliJ IDEA de la société JetBrains. Le lecteur découvre comment Java reproduit les principes de la POO en suivant des explications simples, des exemples concrets et en réalisant des exercices d'entraînement. Il découvre également les types de base du développement Java et leur utilisation, comment exploiter un IDE pour simplifier la saisie des programmes et les mettre au point. Les programmes d'essais sont de type console ou graphique, basés sur l'utilisation de Swing pour illustrer les communications entre objets. Quand ils sont pertinents, des parallèles sont menés avec les langages de programmation objet C++ et C#. La programmation multithread permettant l'exécution simultanée de plusieurs flux d'instructions est présentée, suivie d'une introduction aux tests unitaires tellement importants pour fiabiliser les objets. Enfin, le dernier chapitre est consacré à la réflexion en Java qui promet quelques surprises.
À la fin de ce livre, le lecteur disposera de bases solides pour appréhender les puissantes API Java et réaliser des programmes objet modulaires, fiables et extensibles.
Des éléments complémentaires sont en téléchargement sur le site www.editions-eni.fr.
Les chapitres du livre :
Avant-propos - Introduction à la POO - La conception orientée objet - Introduction à la plate-forme Java - Les types en Java - Création de classes - Héritage et polymorphisme - Communication entre objets - Le multithreading - Les tests - La réflexion</t>
  </si>
  <si>
    <t>9782409013669</t>
  </si>
  <si>
    <t>978-2-409-01364-5</t>
  </si>
  <si>
    <t>%SITE_CLIENT%/?library_guid=8d992991-a4e9-4f79-a3a3-05d313901a2b</t>
  </si>
  <si>
    <t>OneGet</t>
  </si>
  <si>
    <t>CE2M1CIS</t>
  </si>
  <si>
    <t>1er module de préparation à la certification CCNA 200-125</t>
  </si>
  <si>
    <t>1 ressource en ligne (510 p.)</t>
  </si>
  <si>
    <t>Ce livre sur la préparation à la certification CCNA couvre le premier module du cursus CCNA Routing and Switching : "Notions de base sur les réseaux". Le cursus complet comporte 4 modules et aboutit à la certification CISCO CCNA 200-125.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(98 au total) mettant en exergue aussi bien les éléments fondamentaux que les caractéristiques spécifiques aux concepts abordés. 
Certains chapitres comportent des travaux pratiques (18 au total)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à cet effet, l'auteur propose en téléchargement sur le site www.editions-eni.fr un certain nombre de scénarios utilisables dans l'outil de simulation fourni par CISCO dans le cadre de la Cisco Academy. 
À la maîtrise des concepts, s'ajoute une préparation spécifique à la certification : vous pourrez accéder gratuitement à 1 examen blanc en ligne, destiné à vous entraîner dans des conditions proches de celles de l'épreuve. Sur ce site, chaque question posée s'inscrit dans l'esprit de l'examen et, pour chacune, les réponses sont suffisamment commentées pour combler ou identifier vos ultimes lacunes.
Les chapitres du livre :
Descriptif - Introduction - Présentation des réseaux - Les concepts fondamentaux - Les modèles de communication - Introduction à l'IOS - La couche Physique - La couche Liaison de données - La couche Réseau - IPv4 : adressage et subnetting - IPv6 - La couche Transport - La couche Application - Conception d'un réseau</t>
  </si>
  <si>
    <t>978240910118</t>
  </si>
  <si>
    <t>978-2-409-00970-9</t>
  </si>
  <si>
    <t>%SITE_CLIENT%/?library_guid=b7283125-9e0d-489a-a48d-d4622beb4184</t>
  </si>
  <si>
    <t>livre certification</t>
  </si>
  <si>
    <t>RI5UBU</t>
  </si>
  <si>
    <t>Administration d'un système Linux</t>
  </si>
  <si>
    <t>Luc Démaret, Yann Bardot</t>
  </si>
  <si>
    <t>5e édition</t>
  </si>
  <si>
    <t>Bardot, Yann</t>
  </si>
  <si>
    <t>1 ressource en ligne (513 p.)</t>
  </si>
  <si>
    <t>Ce livre sur Ubuntu présente de façon progressive tous les atouts de cette distribution de référence pour apprendre à utiliser Linux. L'administrateur système trouvera les réponses aux questions qu'il se pose, vis à vis des autres distributions Linux et à propos de la mise en place des outils spécifiques Ubuntu. Le lecteur simplement désireux de s'informer trouvera, quant à lui, les bases nécessaires pour une mise en pratique facile et complète de la distribution. 
La lecture peut être progressive : chapitre après chapitre dans l'optique de la découverte du système, ou en ciblant les chapitres liés à des concepts, à une pratique ou à un thème. Les thèmes traités permettent à cet ouvrage de se placer comme référence pour l'apprentissage et l'enseignement du système Linux. Ils sont illustrés par de nombreux exemples et des exercices de synthèse.
Après un historique de cette distribution Linux, le lecteur découvre les particularités des nombreuses déclinaisons d'Ubuntu, les prérequis et le processus d'installation, ainsi qu'une prise en main rapide de cette distribution. Trois chapitres sont consacrés à l'utilisation de la ligne de commande, véritable outil de travail de l'administrateur, à la configuration et à la mise à jour du système par l'intermédiaire des paquets. Un chapitre permet de bien comprendre le fonctionnement du système graphique et des environnements de travail. Le lecteur apprend ensuite à maîtriser la gestion des utilisateurs, les tâches courantes d'administration, la gestion des ressources ainsi que le contrôle du stockage. Un chapitre est consacré à la sécurité du système et du réseau. Le dernier chapitre propose des pistes pour résoudre les problèmes les plus fréquents.
Cette nouvelle édition du livre est basée sur la version 18.04 Bionic Beaver (Long Time Support).
Les chapitres du livre :
Avant-propos - Ubuntu et Linux - Prérequis à l'installation - Installation - Prise en main de la distribution - Utiliser la ligne de commandes - Configuration du système - Mise à jour du système - Découverte de l'environnement de travail - Les droits des utilisateurs - Tâches d'administration - Disques et systèmes de fichiers - Sécurisation système et réseau - Support et dépannage</t>
  </si>
  <si>
    <t>9782409016455</t>
  </si>
  <si>
    <t>978-2-409-01644-8</t>
  </si>
  <si>
    <t>rdacontent</t>
  </si>
  <si>
    <t>%SITE_CLIENT%/?library_guid=df94d597-3ebf-497b-9b0c-0f3e7ddef590</t>
  </si>
  <si>
    <t>livre ubuntu</t>
  </si>
  <si>
    <t>ltv</t>
  </si>
  <si>
    <t>Trusty Tahr</t>
  </si>
  <si>
    <t>commande</t>
  </si>
  <si>
    <t>RB4365OFF</t>
  </si>
  <si>
    <t>Travaillez en ligne avec OneDrive, SharePoint, Teams, Skype Entreprise et Office Online</t>
  </si>
  <si>
    <t>4e édition</t>
  </si>
  <si>
    <t>1 ressource en ligne (516 p.)</t>
  </si>
  <si>
    <t>Office 365 est la solution en ligne de Microsoft® qui regroupe plusieurs services permettant de travailler en ligne et à plusieurs dans un environnement sécurisé. 
Ce livre couvre l'ensemble des abonnements proposés par Microsoft®, il s'adresse donc aussi bien aux particuliers qu'à toute personne disposant d'Office 365 dans le cadre professionnel. Il débute par une découverte de l'environnement Office 365 et de la page de profil Delve puis détaille les différents espaces de travail permettant le travail en mobilité et le travail collaboratif : l'espace de stockage en ligne OneDrive, les sites d'équipe SharePoint (bibliothèques de documents, pages Wiki, listes de tâches, calendrier, forum de discussions, annonces...), le travail en équipe avec Teams. 
Les parties suivantes traitent des applications dédiées à la communication et au partage de l'information : la messagerie instantanée Skype Entreprise et la messagerie Outlook Online.
Que vous connaissiez ou pas les applications Excel, Word ou PowerPoint, vous découvrirez les spécificités des versions online de ces applications : créer des tableaux, graphiques et sondages avec Excel Online, créer des documents avec Word Online, des présentations avec PowerPoint Online ; vous apprendrez à co-éditer vos fichiers à l'aide de ces applications et à gérer vos notes avec OneNote Online.
Vous découvrirez ainsi de nouvelles méthodes de travail et ce qu'elles peuvent vous apporter au quotidien dans un cadre privé ou professionnel.</t>
  </si>
  <si>
    <t>9782409013591</t>
  </si>
  <si>
    <t>978-2-409-01358-4</t>
  </si>
  <si>
    <t>%SITE_CLIENT%/?library_guid=107a7128-4759-4935-997f-17ec7b9c9fd8</t>
  </si>
  <si>
    <t>Word online</t>
  </si>
  <si>
    <t>Excel online</t>
  </si>
  <si>
    <t>PowerPoint online</t>
  </si>
  <si>
    <t>Outlook online</t>
  </si>
  <si>
    <t>OneNote online</t>
  </si>
  <si>
    <t>uml 2.4</t>
  </si>
  <si>
    <t>TP5RES</t>
  </si>
  <si>
    <t>Administrez un réseau sous Windows ou sous Linux : Exercices et corrigés</t>
  </si>
  <si>
    <t>Ce livre sur les réseaux informatiques est destiné à toute personne ayant une connaissance générale sur les ordinateurs (matériel, logiciels). Il propose de nombreux exercices, un ensemble de travaux pratiques complets avec corrigés détaillés ainsi que des études de cas, pour travailler sur les grands thèmes liés aux réseaux TCP/IP.
Il a pour objectif de vous aider à maîtriser tous les concepts de base indispensables à tout travail d'administration d'un réseau : situations de rencontres avec les réseaux (dans les lieux publics, à la maison ou en entreprise), concepts réseau, virtualisation, services applicatifs, calculs de parité en RAID 5, identification de composants réseau (hub, répéteur, pont, commutateur, routeur, carte), types de bus, types de câblage, types de réseau (tels que Ethernet ou Token Ring), codage de données, étude de trames brutes, identification de services démarrés, topologies, découpage en domaines de diffusion et de collision, calcul de la convergence de l'algorithme du Spanning Tree, décomposition en sous-réseaux IP et sur-réseaux, détermination du contenu d'une table de routage Windows à partir d'un schéma réseau, calcul de la convergence RIP de tables de routage, dépannage réseau... 
Des études de cas sur la définition d'un plan d'adressage IP hiérarchique, la mise en œuvre d'une infrastructure globale DHCP ou le choix d'une infrastructure DNS sont proposées.
Les nombreux travaux pratiques vous permettent de construire de A à Z un environnement virtuel (VirtuaBox) sur un poste de travail Windows. Vous allez installer et configurer un serveur avec Windows Server 2016 et un ordinateur Linux CentOS 7. Toutes les étapes sont détaillées : du téléchargement des systèmes d'exploitation, des logiciels nécessaires, à leur installation, jusqu'à leur configuration. Vous aurez ainsi la possibilité de mettre en pratique la connectivité IPv4 et IPv6 entre Windows et Linux, en vous appuyant sur un adressage statique ou dynamique (DHCPv4 et DHCPv6). Vous verrez comment générer un identifiant IPv6 unique pour des adresses unicast locales. Vous déterminerez l'identifiant EUI-64 modifié associé à votre adresse IPv6. Des travaux pratiques sur la sécurité vous amèneront à détecter les failles d'un système par scan ou par identification des patchs de sécurité manquants. Vous apprendrez également à manipuler les pare-feu Linux (firewallD) et Windows, à capturer des trames et à les analyser. Vous verrez finalement comment installer un serveur FTP sécurisé et comment s'y connecter au moyen de FileZilla, en vous appuyant sur un chiffrement SSH au moyen d'une clé privée. à chaque fois, les systèmes Windows et Linux sont pris en compte pour permettre de découvrir pleinement les deux environnements.
Pour les apports théoriques sur ce sujet, Editions ENI édite, dans la collection Ressources Informatiques, l'ouvrage "Les réseaux informatiques - Notions fondamentales" du même auteur.
43 QCM - 90 travaux pratiques et leurs corrigés - Plus de 24 H de mise en pratique.
Les chapitres du livre :
Avant-propos - Présentation des concepts réseau - Normalisation des protocoles - Transmission des données - couche physique - Architecture réseau et interconnexion - Protocoles des couches moyennes et hautes - Principes de sécurisation d'un réseau - Dépannage</t>
  </si>
  <si>
    <t>9782409011221</t>
  </si>
  <si>
    <t>978-2-409-01087-3</t>
  </si>
  <si>
    <t>Les TP Informatiques</t>
  </si>
  <si>
    <t>%SITE_CLIENT%/?library_guid=882bb43c-a45d-4d2e-9a22-754b4b67404b</t>
  </si>
  <si>
    <t>livre TCP/IP</t>
  </si>
  <si>
    <t>livre TCP</t>
  </si>
  <si>
    <t>IP</t>
  </si>
  <si>
    <t>intranet</t>
  </si>
  <si>
    <t>windows10</t>
  </si>
  <si>
    <t>Onedrive</t>
  </si>
  <si>
    <t>Edge</t>
  </si>
  <si>
    <t>Lecteur Windows Media</t>
  </si>
  <si>
    <t>tablette</t>
  </si>
  <si>
    <t>surface pro</t>
  </si>
  <si>
    <t>EPANS</t>
  </si>
  <si>
    <t>Gérez la configuration de vos serveurs et le déploiement de vos applications</t>
  </si>
  <si>
    <t>Ce livre sur Ansible s'adresse aux administrateurs de systèmes Unix qui souhaitent découvrir les différentes fonctionnalités spécifiques de cet outil DevOps permettant la configuration centralisée de serveurs et applications. à l'aide d'exemples concrets, l'auteur apporte au lecteur les connaissances nécessaires pour bien comprendre l'intérêt de son utilisation.
Certains prérequis sur le langage YAML ou l'utilisation du protocole SSH sont un plus pour une utilisation efficace d'Ansible. Dans les premiers chapitres, l'auteur aide toutefois le lecteur à les acquérir pour qu'il puisse tirer le meilleur profit de la lecture du livre. 
Les chapitres qui suivent traitent des différents mécanismes d'Ansible avec une approche de difficulté progressive. Les premiers mécanismes permettent ainsi d'administrer de façon classique les serveurs alors que les suivants nécessitent des notions plus avancées, notamment sur la programmation Python. Le lecteur y découvre alors comment créer un inventaire, comment réinjecter des informations provenant de sources existantes (ESX, AWS, Docker…) ou comment créer des playbooks. La création de rôles Ansible est également traitée. 
À côté des notions purement orientées Ansible, certains chapitres sont consacrés au déroulement du déploiement d'une application MediaWiki. Le lecteur étudie ainsi les problématiques de parallélisation des tâches, l'introduction d'un répartiteur de charge Haproxy et le lancement en séquence des opérations permettant de réaliser les mises à jour avec un impact minimal (rolling update).
La suite du livre détaille plus particulièrement la personnalisation d'Ansible. La restitution d'informations (mécanismes de callback), l'écriture de modules pour la gestion d'opérations, les filtres Jinja ou encore la création d'actions sont ainsi étudiés.
Enfin, l'auteur présente dans les derniers chapitres la problématique de la création de machines virtuelles, classiques (via l'hyperviseur ESX/VMWare/VCenter) ou dans le cloud (avec AWS), ainsi que l'utilisation de containers Docker avec Ansible.
Des éléments complémentaires sont en téléchargement sur le site www.editions-eni.fr.
Les chapitres du livre :
 Avant-propos - Démarrer avec Ansible - Utilisation d'Ansible - Découverte de l'inventaire - Inventaires : notions avancées - Fonctionnement d'un playbook - Introduction à la notion de rôle - Playbooks, rôles et notions avancées - Sortie Ansible et centralisation - écriture de modules - écriture de filtres Jinja et mécanisme de lookup - Les actions Ansible - Ansible : virtualisation et cloud - Tester Ansible avec Docker</t>
  </si>
  <si>
    <t>9782409012556</t>
  </si>
  <si>
    <t>978-2-409-01241-9</t>
  </si>
  <si>
    <t>%SITE_CLIENT%/?library_guid=1920d677-3072-4701-8cf7-ccce01a78db9</t>
  </si>
  <si>
    <t>ansible</t>
  </si>
  <si>
    <t>ssh</t>
  </si>
  <si>
    <t>yaml</t>
  </si>
  <si>
    <t>ansible-lint</t>
  </si>
  <si>
    <t>apache</t>
  </si>
  <si>
    <t>mysql</t>
  </si>
  <si>
    <t>Twenty Seventeen</t>
  </si>
  <si>
    <t>API Customizer</t>
  </si>
  <si>
    <t>DPRGPD</t>
  </si>
  <si>
    <t>Le comprendre et le mettre en oeuvre - (pour les DPO, responsables d'entreprise, responsables informatique, chef de projet...)</t>
  </si>
  <si>
    <t>Jacques Foucault, Loïc Panhaleux, Dominique Renaud, Pierre Begasse</t>
  </si>
  <si>
    <t>1 ressource en ligne (263 p.)</t>
  </si>
  <si>
    <t>L'économie numérique, au cœur de la croissance et de la compétitivité des entreprises, repose en grande partie sur la confiance des clients et des citoyens. Cette confiance ne peut être accordée ou conservée que si les entreprises, les administrations se comportent de manière loyale et transparente dans le traitement des données personnelles. Le Règlement Général sur la Protection des Données (RGPD) apporte un cadre permettant l'instauration de cette confiance.
Ce livre présente une méthode, des outils et des exemples, adressés aux personnes ayant en charge la mise en œuvre du règlement, qu'elles soient DPO, responsable administratif et financier, responsable des ressources humaines, responsable informatique, chef de projet, etc.
Ainsi le lecteur commence par appréhender le règlement avec une approche permettant d'en comprendre les éléments structurants puis découvre comment mettre en place un système opérationnel de management des données à caractère personnel qui permet aux entreprises de respecter les exigences du RGPD et de pouvoir le démontrer.
Les auteurs présentent ensuite les mesures de sécurité des données à caractère personnel en détaillant notamment les mesures techniques et organisationnelles qu'un responsable de traitement doit mettre en œuvre. Les relations contractuelles du responsable de traitement avec les éventuels sous-traitants sont également étudiées. Un chapitre relatif à la transmission des données présente les indications du RGPD sur la réglementation liée aux transferts de données vers des pays tiers ou à des organisations internationales. 
Pour finir, le contrôle de la CNIL ainsi que les sanctions applicables en cas de violation du RGPDG font l'objet de chapitres dédiés.
À l'issue de la lecture de ce livre, le lecteur sera en mesure de comprendre que le RGPD ne doit pas être perçu comme une contrainte mais comme un vecteur d'accompagnement à la transition numérique de l'entreprise.
Les chapitres du livre :
Introduction - Panorama de l'IoT - Risques et solutions - Conformité au RGPD - Opportunités et bénéfices - Maximiser le ROI - Conclusion - Annexe</t>
  </si>
  <si>
    <t>9782409013751</t>
  </si>
  <si>
    <t>978-2-409-01374-4</t>
  </si>
  <si>
    <t>%SITE_CLIENT%/?library_guid=15dd5e72-88a5-4c9a-afe1-d65613bd1199</t>
  </si>
  <si>
    <t>livre RGPD</t>
  </si>
  <si>
    <t>Règlement général protection des données</t>
  </si>
  <si>
    <t>données personnelles</t>
  </si>
  <si>
    <t>CNIL</t>
  </si>
  <si>
    <t>dpo</t>
  </si>
  <si>
    <t>Délégué à la protection des données</t>
  </si>
  <si>
    <t>ntfs</t>
  </si>
  <si>
    <t>bluetooth</t>
  </si>
  <si>
    <t>EI5POWAW</t>
  </si>
  <si>
    <t xml:space="preserve">Windows PowerShell </t>
  </si>
  <si>
    <t>Administration de postes clients Windows</t>
  </si>
  <si>
    <t>1 ressource en ligne (601 p.)</t>
  </si>
  <si>
    <t>Préface de Pierre Chesné - Technology Solution Professional - Microsoft France
Ce livre s'adresse bien sûr aux administrateurs systèmes Windows, mais également à tous ceux qui souhaitent administrer et gérer un parc informatique en entreprise avec Windows PowerShell. Cette seconde édition de l'ouvrage est basée sur la version 5 de Windows PowerShell et l'auteur présente l'administration de postes clients sous Windows 10. Les opérations d'administration décrites sont également compatibles avec Windows 8.1 mais aussi en grande majorité avec Windows 7. Les nombreux exemples proposés vous permettront de développer vos propres scripts afin d'automatiser de nombreuses tâches administratives et d'augmenter la productivité et l'efficacité de vos actions quotidiennes.
Après un rappel des commandelettes PowerShell de base sur la manipulation de ressources (fichiers, registres, certificats, etc.), l'auteur décrit de nombreuses cmdlets permettant d'administrer le système d'exploitation Windows (incluant ses paramètres et la sécurité), mais aussi la gestion des logiciels ou encore celle des périphériques connectés à l'ordinateur.
Un chapitre est dédié à la recherche et la collecte d'informations : exploitation de WMI pour la récupération des innombrables informations qui peuvent être utilisées pour monter des structures conditionnelles dans les scripts, ou plus simplement pour auditer des postes de travail.
L'auteur développe également l'installation d'applications via le gestionnaire de paquets. Cette nouvelle fonctionnalité de la version 5 de Windows PowerShell facilite encore plus la préparation des postes de travail dans un milieu professionnel.
L'administration à distance des postes clients avec la fonctionnalité PowerShell Remoting est décrite, permettant ainsi aux administrateurs d'envoyer des commandes, mais aussi des scripts sur un ou plusieurs ordinateurs distants.
La partie scripting n'est pas oubliée : l'auteur présente le développement et le débogage de scripts dans Windows PowerShell ISE, mais aussi le déploiement de scripts par GPO. De nombreux conseils et recommandations sont décrits, comme l'utilisation de fichiers XML pour stocker les informations relatives aux différents environnements d'exécution des scripts.
Les scripts présentés dans le livre sont en téléchargement sur le site www.editions-eni.fr et peuvent être adaptés à votre infrastructure.
Les chapitres du livre :
Préface - Avant-propos - Présentation de Windows PowerShell - Lecteurs Windows PowerShell - Système et fonctionnalités - Configuration du système et des outils - Sécurité et protection - Recherche et collecte d'informations - Gestion du matériel et des périphériques - Gestion des logiciels - Gestionnaire de paquets - Gestion des postes de travail à distance - Scripting - Cas pratiques et autres fonctionnalités - Conclusion - Annexes</t>
  </si>
  <si>
    <t>9782409009181</t>
  </si>
  <si>
    <t>978-2-409-00795-8</t>
  </si>
  <si>
    <t>%SITE_CLIENT%/?library_guid=09b6c5cd-67b1-4768-97dd-dd38ec46b087</t>
  </si>
  <si>
    <t>livre PowerShell</t>
  </si>
  <si>
    <t>PowerShell Remoting</t>
  </si>
  <si>
    <t>PowerShell ISE</t>
  </si>
  <si>
    <t>ISE</t>
  </si>
  <si>
    <t>merchandising</t>
  </si>
  <si>
    <t>CE5C1LIN</t>
  </si>
  <si>
    <t>Préparation à la certification LPIC-1 (examens LPI 101 et LPI 102)</t>
  </si>
  <si>
    <t>1 ressource en ligne (838 p.)</t>
  </si>
  <si>
    <t>Les examens LPI 101 et LPI 102 sont les deux examens qui permettent d'obtenir la certification LPIC-1 "Certification Professionnelle Linux Administrateur". Ce programme de certification du Linux Professional Institute est reconnu par les recruteurs qui voient dans cette certification un prérequis à l'embauche ou à l'accession à un poste d'administrateur. 
Les examens LPI 101 et 102 prouvent aux professionnels que vous maîtrisez les bases de l'administration système Linux quelle que soit la distribution : l'installation et la configuration complète d'un poste de travail ou d'un serveur et de tous les services essentiels associés, tant systèmes que réseaux. Cette nouvelle édition du livre tient compte des dernières nouveautés Linux.
Pour vous aider à préparer efficacement cette certification, ce livre couvre tous les objectifs officiels de la dernière version de l'examen (révision 4), tant d'un point de vue théorique que d'un point de vue pratique. Il a été rédigé en français (il ne s'agit pas d'une traduction) par un formateur professionnel reconnu, Ingénieur Système et certifié Linux. Ainsi, les savoir-faire pédagogique et technique de l'auteur conduisent à une approche claire et visuelle, d'un très haut niveau technique.
Chapitre par chapitre, vous pourrez valider vos acquis théoriques, à l'aide d'un grand nombre de questions-réponses (534 au total) mettant en exergue aussi bien les éléments fondamentaux que les caractéristiques spécifiques aux concepts abordés. 
Chaque chapitre s'achevant par des travaux pratiques (46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À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contrôler et identifier vos ultimes lacunes. À vous de juger quand vous serez prêt pour l'examen final !
Les chapitres du livre :
Descriptif - Introduction - Présentation de Linux - Installation de Linux et des logiciels - Le shell et les commandes GNU - Les disques et le système de fichiers - Démarrage de Linux, services, noyau et périphériques - Les tâches administratives - Le réseau - La sécurité - X Window - Partitionnement avancé : RAID, LVM et BTRFS - Annexe - Tableau des objectifs</t>
  </si>
  <si>
    <t>9782409008665</t>
  </si>
  <si>
    <t>978-2-409-00790-3</t>
  </si>
  <si>
    <t>%SITE_CLIENT%/?library_guid=abaef28d-2b67-47d8-99a0-0e2721c35ece</t>
  </si>
  <si>
    <t>certification</t>
  </si>
  <si>
    <t>LPIC</t>
  </si>
  <si>
    <t>DPO</t>
  </si>
  <si>
    <t>LIL</t>
  </si>
  <si>
    <t>OWWOOWOR</t>
  </si>
  <si>
    <t>WordPress et WooCommerce</t>
  </si>
  <si>
    <t>Le Frapper, Olivier</t>
  </si>
  <si>
    <t>1 ressource en ligne (422 p.)</t>
  </si>
  <si>
    <t>Le succès des boutiques en ligne ne se démontre plus, tout comme celui du CMS WordPress utilisé pour la conception de plus d'un tiers des sites web dans le monde. Avec l'extension WooCommerce, vous obtenez le duo gagnant pour lancer votre activité de vente en ligne.
Dans cet ouvrage, vous commencerez par installer WordPress (version 4.8) et WooCommerce, en local sur votre machine sous Windows ou MacOS. Ensuite vous apprendrez à gérer la structure (la page d'accueil, les menus, les widgets) et l'affichage de votre boutique (le thème d'affichage, personnaliser l'en-tête, la mise en pa
Ensuite, vous paramétrerez votre boutique avec la gestion des livraisons (les zones de livraison avec leur pays de destination) et des paiements (par chèque, carte bleue, PayPal...).
Un chapitre important est consacré à la gestion des produits mis en vente. Vous apprendrez à mettre en vente tous les types de produits que propose WooCommerce : les produits simples, les attributs, les produits groupés, les produits variables... et à offrir des promotions sur certains produits.
Puis vous étudierez le résultat obtenu : l'affichage des produits proposés à la vente et comment se gère leur achat par les clients et leur gestion commerciale par l'administrateur de la boutique.
Enfin, le dernier chapitre est consacré à la migration de votre boutique développée en locale sur votre machine, vers un hébergeur en ligne, pour mettre votre boutique en production sur Internet. Vous terminerez par apprendre à sauvegarder et à restaurer votre site entier.</t>
  </si>
  <si>
    <t>9782409011245</t>
  </si>
  <si>
    <t>978-2-409-01090-3</t>
  </si>
  <si>
    <t>%SITE_CLIENT%/?library_guid=e000daae-7a53-4760-8147-52c0982833c5</t>
  </si>
  <si>
    <t>Boutique en ligne</t>
  </si>
  <si>
    <t>ecommerce</t>
  </si>
  <si>
    <t>article</t>
  </si>
  <si>
    <t>produit</t>
  </si>
  <si>
    <t>catalogue</t>
  </si>
  <si>
    <t>vente en ligne</t>
  </si>
  <si>
    <t>VLAN</t>
  </si>
  <si>
    <t>Pare-feu</t>
  </si>
  <si>
    <t>pare feu</t>
  </si>
  <si>
    <t>RAID</t>
  </si>
  <si>
    <t>Bash</t>
  </si>
  <si>
    <t>DHCP</t>
  </si>
  <si>
    <t>FTP</t>
  </si>
  <si>
    <t>systemd</t>
  </si>
  <si>
    <t>journald</t>
  </si>
  <si>
    <t>firewalld</t>
  </si>
  <si>
    <t>Network Manager</t>
  </si>
  <si>
    <t>RI42.5UML</t>
  </si>
  <si>
    <t>Initiation, exemples et exercices corrigés</t>
  </si>
  <si>
    <t>Fien Van Der Heyde, Laurent Debrauwer</t>
  </si>
  <si>
    <t>Van Der Heyde, Fien</t>
  </si>
  <si>
    <t>1 ressource en ligne (330 p.)</t>
  </si>
  <si>
    <t>Ce livre sur UML 2.5 s'adresse tout autant aux étudiants qu'aux développeurs pratiquant la modélisation de systèmes, de logiciels et de processus.
Vous découvrirez, étape par étape, les éléments de modélisation à partir d'exemples pédagogiques. Après une introduction à l'approche par objets, cet ouvrage introduit les différents diagrammes d'UML 2.5 depuis la description des exigences par les cas d'utilisation jusqu'au diagramme de profil en passant par les diagrammes d'interaction, de classes, de structure composite, d'états transitions, d'activités et de composants. Vous apprendrez comment les diagrammes d'interaction peuvent être utilisés pour découvrir les objets composant le système. Cette nouvelle édition du livre enrichit la description de nombreux diagrammes et introduit notamment les classes et paquetages template ainsi que la relation de fusion des paquetages.
Les chapitres du livre :
Introduction - A propos d'UML - Les concepts de l'approche par objets - La  modélisation des exigences - La modélisation de la dynamique - La modélisation  des objets - La structuration des éléments de modélisation - La modélisation du  cycle de vie des objets - La modélisation des activités - La modélisation de l'architecture du système - Les profils - Annexes</t>
  </si>
  <si>
    <t>978240902366</t>
  </si>
  <si>
    <t>978-2-409-00100-0</t>
  </si>
  <si>
    <t>%SITE_CLIENT%/?library_guid=27104b89-9507-4355-9bba-ff093ca9f89c</t>
  </si>
  <si>
    <t>livre UML</t>
  </si>
  <si>
    <t>UML2</t>
  </si>
  <si>
    <t>modélisation</t>
  </si>
  <si>
    <t>modelisation</t>
  </si>
  <si>
    <t>diagrammes</t>
  </si>
  <si>
    <t>cryptographie</t>
  </si>
  <si>
    <t>RB210WINP</t>
  </si>
  <si>
    <t xml:space="preserve">Windows 10 </t>
  </si>
  <si>
    <t>1 ressource en ligne (312 p.)</t>
  </si>
  <si>
    <t>Ce livre vous présente la nouvelle version du système d'exploitation Windows 10 parue en octobre 2017 et nommée Fall Creators Update ; il est destiné à toute personne souhaitant prendre en main rapidement ce nouvel environnement : si vous êtes novice en informatique, ce livre vous guidera pas-à-pas pour vous apprendre à utiliser votre ordinateur ou votre tablette tactile équipée de Windows 10 ; si vous avez déjà utilisé un ordinateur sous une précédente version de Windows, il vous aidera à vous retrouver dans ce nouvel environnement. Il s'agit de clarifier des notions essentielles pour apprendre à travailler efficacement : qu'est-ce qu'un compte Microsoft, à quoi peut me servir OneDrive, comment retrouver mes applications et quelles sont les nouvelles méthodes de travail à acquérir sur ordinateur mais également sur tablette ?
Les principaux éléments d'interface vous sont présentés dans le détail (le Bureau, le menu Démarrer, les fenêtres...) ainsi que toutes les manipulations qui vous permettront de gérer vos fichiers, images, vidéos... : classer ces fichiers dans des dossiers pour les retrouver facilement, apprendre à les déplacer, les copier sur une clé USB, les rechercher avec l'aide ou pas de l'assistante Cortana ou encore les partager sur OneDrive pour que d'autres personnes puissent y accéder.
Les principales applications livrées en standard avec Windows vous sont présentées : le navigateur Internet Microsoft Edge, les applications Courrier (pour envoyer et recevoir des e-mails), Contacts et Calendrier (pour gérer vos rendez-vous), la messagerie instantanée Skype, l'application Photos, le Lecteur Windows Media (pour écouter votre musique et visionner vos vidéos) et la nouvelle application Paint 3D.
Pour terminer, nous vous présentons comment personnaliser votre environnement (changer les couleurs de l'interface, ajouter une photo en fond d'écran...), gérer votre compte Microsoft, installer des applications à partir de Windows Store et installer une imprimante.</t>
  </si>
  <si>
    <t>9782409012563</t>
  </si>
  <si>
    <t>978-2-409-01232-7</t>
  </si>
  <si>
    <t>%SITE_CLIENT%/?library_guid=e7e34486-e38f-49fa-ba76-f2f0f4a885cd</t>
  </si>
  <si>
    <t>système d'exploitation</t>
  </si>
  <si>
    <t>Explorateur</t>
  </si>
  <si>
    <t xml:space="preserve">Media Player </t>
  </si>
  <si>
    <t>bureau</t>
  </si>
  <si>
    <t>OW3THEWOR</t>
  </si>
  <si>
    <t>Conception et personnalisation des thèmes</t>
  </si>
  <si>
    <t>Ce livre s'adresse à toute personne connaissant déjà WordPress et souhaitant débuter dans la création de nouveaux thèmes ou la personnalisation de thèmes existants. Il a été rédigé à l'aide de la version 4.7 de WordPress.
Dans un premier temps, vous apprendrez à gérer les thèmes pour votre site WordPress : rechercher un thème, installer et activer un thème. 
Puis, nous aborderons les bases du langage PHP, prérequis nécessaire puisque les thèmes sont créés avec les trois langages « ; fondamentaux » du Web : HTML, CSS et PHP. La connaissance de l'HTML et des CSS est donc recommandée.
Nous verrons ensuite comment sont structurés les thèmes WordPress et quels sont les fichiers qui les composent. Nous apprendrons à utiliser la hiérarchie des templates (les modèles de page) pour connaître les fichiers qui sont utilisés pour tous les types d'affichage : la page d'accueil, les articles, les pages, les archives...
Un chapitre est entièrement consacré à l'étude des principaux marqueurs de modèles (template tags) qui vont chercher les informations, les données et les contenus pour permettre leur affichage dans les templates. 
Puis nous analyserons dans le détail le thème proposé par défaut dans WordPress 4.7, Twenty Seventeen, afin de bien comprendre son fonctionnement, sa structure et son architecture. Vous pourrez ainsi l'utiliser comme thème parent pour créer des thèmes enfants.
Actuellement la conception de thème WordPress passe principalement par l'utilisation de thème de démarrage (starter theme). Ces thèmes de démarrage vous proposent une architecture et une structure de fichiers de base ; à l'aide de la hiérarchie des fichiers et des marqueurs de modèles, vous pourrez ainsi concevoir vos propres thèmes rapidement. Nous étudierons les thèmes de démarrage JointsWP et Underscores à partir duquel nous concevrons un thème personnalisé.
Nous terminerons par la personnalisation des thèmes avec l'interface standard de WordPress, l'API Customizer. Ainsi, les utilisateurs seront à même de pouvoir modifier eux-mêmes certaines options du thème que vous proposerez ; le dernier chapitre est consacré à la conception des thèmes enfants.</t>
  </si>
  <si>
    <t>9782409008221</t>
  </si>
  <si>
    <t>978-2-409-00584-8</t>
  </si>
  <si>
    <t>%SITE_CLIENT%/?library_guid=b4571115-7e9b-4a6d-abf8-42663831e269</t>
  </si>
  <si>
    <t>modèles</t>
  </si>
  <si>
    <t xml:space="preserve">gabarit </t>
  </si>
  <si>
    <t>templates</t>
  </si>
  <si>
    <t>theme</t>
  </si>
  <si>
    <t>TwentySeventeen</t>
  </si>
  <si>
    <t>reverse engineering</t>
  </si>
  <si>
    <t>rétroingénierie</t>
  </si>
  <si>
    <t>rétro-ingénierie</t>
  </si>
  <si>
    <t>obfuscation</t>
  </si>
  <si>
    <t>hacking</t>
  </si>
  <si>
    <t>sécurité</t>
  </si>
  <si>
    <t>RI6MADPC</t>
  </si>
  <si>
    <t>Sylvain Gaumé, Yann Bardot</t>
  </si>
  <si>
    <t>6ème édition</t>
  </si>
  <si>
    <t>1 ressource en ligne (497 p.)</t>
  </si>
  <si>
    <t>L'objectif de ce livre est de vous permettre de maîtriser la maintenance et le dépannage de PC équipés du système d'exploitation Microsoft Windows 10, dans un environnement réseau et d'acquérir ainsi toutes les connaissances nécessaires pour devenir le correspondant micro de votre entreprise. 
Après une description des composants matériels, vous apprendrez à apprivoiser le fonctionnement du Bios, de l'UEFI et à diagnostiquer l'origine d'une panne. Vous connaîtrez les différentes procédures d'installation et les étapes de démarrage des systèmes d'exploitation Microsoft. Vous découvrirez ensuite les nouveautés de Windows 10 et quelques manipulations basiques.
Dans les chapitres suivants, vous verrez comment utiliser l'Invite de commande, Windows PowerShell, le Registre Windows, l'observateur d'événements et le gestionnaire des tâches. Vous apprendrez à gérer la sécurité et les permissions NTFS de votre système, ainsi qu'à éradiquer virus et spywares. Vous découvrirez les procédures de maintenance et de dépannage : gérer les comptes des utilisateurs, réparer le Registre, réinitialiser un mot de passe, réparer le secteur de démarrage, utiliser les outils de dépannage avancés comme la Console de récupération et les fonctionnalités WinRE.
Vous étudierez également le fonctionnement du Gestionnaire de périphériques et toutes les astuces permettant d'installer et de réparer les périphériques USB et Bluetooth. 
Vous pourrez ensuite vous familiariser avec les concepts fondamentaux sur les réseaux, découvrir la gestion et l'administration des ressources dans un environnement réseau ainsi que les pannes les plus courantes rencontrées sur les réseaux mixtes, sans fil, etc. Les solutions proposées dans ce livre ont toutes été testées de nombreuses fois dans des sociétés disposant de réseaux très importants comme auprès de particuliers dans le cadre de réseaux de type familial.
Les chapitres du livre :
Avant-propos - Le matériel - Installation du système d'exploitation - Présentation et manipulations basiques - Les outils système - Sécurité et gestion de l'authentification - Maintenance du système - Dépannage du système d'exploitation - Les périphériques - Le réseau - Dépannage du réseau</t>
  </si>
  <si>
    <t>9782409011504</t>
  </si>
  <si>
    <t>978-2-409-01148-1</t>
  </si>
  <si>
    <t>%SITE_CLIENT%/?library_guid=2bcdf97f-c29d-4d3c-b21e-3e7108185898</t>
  </si>
  <si>
    <t>livre maintenance</t>
  </si>
  <si>
    <t>livre dépannage</t>
  </si>
  <si>
    <t>WinRE</t>
  </si>
  <si>
    <t>USB</t>
  </si>
  <si>
    <t>tkinter</t>
  </si>
  <si>
    <t>pygame</t>
  </si>
  <si>
    <t>zope</t>
  </si>
  <si>
    <t>zope3</t>
  </si>
  <si>
    <t>OW1.7PRE</t>
  </si>
  <si>
    <t>PrestaShop 1.7</t>
  </si>
  <si>
    <t>1 ressource en ligne (268 p.)</t>
  </si>
  <si>
    <t>PrestaShop, solution open source 100% française, est l'un des meilleurs CMS actuels pour créer et administrer une boutique en ligne.
Avec ce livre, vous suivrez pas à pas toutes les étapes pour installer et paramétrer votre site e-commerce, depuis l'hébergement jusqu'au suivi de l'activité en passant par la personnalisation graphique. Vous verrez comment paramétrer la boutique pour organiser vos ressources (équipe, transporteurs...), en définir le périmètre (zones, pays...) et les conditions d'application (devises, taxes, modes de paiement, gestion des expéditions...). Vous verrez ensuite comment structurer au mieux votre catalogue en définissant les catégories de produits, puis les marques distribuées et les fournisseurs auxquels vous ferez appel ; vous préciserez les attributs et leurs valeurs ainsi que les caractéristiques avant de créer efficacement les produits proposés par votre site e-commerce. 
Les fonctions marketing et merchandising sont étudiées en détail pour dynamiser les ventes avec des actions efficaces : produits phares, promotions, ventes croisées, navigation à facettes (filtrage de l'affichage des produits par critères)...
Votre site est fin prêt, tous les réglages sont spécifiés, votre catalogue est terminé, les promotions sont en route... Place aux ventes ! Le chapitre 8 est consacré au processus d'achat dans toutes ses étapes à la fois côté client (Front Office) et administration (Back Office) ; vous mettrez en place tous les mécanismes commerciaux clés du e-commerce, garants de la satisfaction de vos clients : retours produits, avoirs, relances des commandes...
La gestion de la relation client n'est pas en reste avec l'e-mailing et la fidélisation ; le contrôle et le suivi de l'activité sont primordiaux et facilités par les nombreux tableaux de bord, statistiques et indicateurs divers qui vous permettront d'adapter votre stratégie de vente afin d'optimiser l'exploitation de votre site e-commerce.
Le livre se termine par une présentation du système modulaire qui permet d'étendre les fonctionnalités de votre site en fonction de vos besoins à l'aide des modules pré-installés avec la version standard ou en achetant des modules supplémentaires sur la place de marché des add-ons Prestashop.</t>
  </si>
  <si>
    <t>9782409008719</t>
  </si>
  <si>
    <t>978-2-409-00749-1</t>
  </si>
  <si>
    <t>%SITE_CLIENT%/?library_guid=2f61871b-b594-450b-91e4-3ba15d0ed445</t>
  </si>
  <si>
    <t>e-commerce</t>
  </si>
  <si>
    <t>panier</t>
  </si>
  <si>
    <t>newsletter</t>
  </si>
  <si>
    <t>Suse</t>
  </si>
  <si>
    <t>Debian</t>
  </si>
  <si>
    <t>DPGJRGPD</t>
  </si>
  <si>
    <t>Guide Juridique du RGPD</t>
  </si>
  <si>
    <t xml:space="preserve"> La réglementation sur la protection des données personnelles</t>
  </si>
  <si>
    <t>1 ressource en ligne (204 p.)</t>
  </si>
  <si>
    <t>Actuellement, nous générons en une seule journée plus de données qu'il n'en a été produites entre le début de l'humanité et l'an 2000. à l'ère du numérique, les modèles économiques fondés sur l'exploitation des « datas » et, en particulier les données personnelles, constituent un enjeu majeur pour les entreprises.
Assurer la libre circulation des personnes à l'intérieur de l'Union sans unifier totalement la protection de leurs données qui pourtant circulent elles aussi dans toute l'Europe, n'aurait pas été acceptable pour les citoyens européens en ce début du XXIe siècle. Le RGPD est donc la pierre angulaire de l'Europe de la protection des données. La protection des données à caractère personnel constitue l'une des dimensions du droit au respect de la vie privée ; elle est désormais consacrée comme un droit fondamental à part entière dans la Charte des droits fondamentaux de l'Union européenne (article 8). Le nouveau cadre juridique européen renforce les droits des personnes, responsabilise davantage l'ensemble des acteurs qui traitent des données personnelles tout en leur fournissant des outils pour se mettre en conformité (délégué à la protection des données, analyse d'impact, etc.). 
Le règlement améliore la crédibilité de la régulation en mettant en place une coopération plus forte entre les autorités de régulation européennes et un niveau plus élevé de sanctions. Il définit les principes à respecter lors de la collecte, du traitement et de la conservation de données personnelles. Il garantit également un certain nombre de droits pour les personnes concernées. Cependant, la mise en œuvre de ces principes est un véritable casse-tête pour les entreprises. 
L'objectif de ce guide est d'aider les entreprises à faire de la nouvelle loi Informatique et libertés, une opportunité et non une contrainte au service de l'innovation, de la compétitivité et de la confiance.Après avoir décrit le contexte de l'adoption de la nouvelle Loi  Informatique et libertés et du RGPD et expliqué le concept d'Accountability,  l'ouvrage s'intéresse à l'identification des traitements de données à  caractère personnel (Chapite1) puis à déterminer comment le responsable de  traitement doit s'assurer de la licéité des traitements (Chapitre 2),  quels sont les outils dont il dispose pour sa « compliance »  (Chapitre 3) et pour sécuriser les traitements (Chapitre 4).
Les chapitres du livre :
Avant-propos - Introduction - Identifier les traitements - S'assurer de la licéité des traitements - Les outils de la Compliance - Sécuriser les traitements - Bibliographie, liens utiles</t>
  </si>
  <si>
    <t>9782409013317</t>
  </si>
  <si>
    <t>978-2-409-01322-5</t>
  </si>
  <si>
    <t>%SITE_CLIENT%/?library_guid=93e53cd8-faaf-41bd-98a9-410dc0e0cd8e</t>
  </si>
  <si>
    <t>GDPR</t>
  </si>
  <si>
    <t>protection des données</t>
  </si>
  <si>
    <t>Privacy by design</t>
  </si>
  <si>
    <t>Privacy by default</t>
  </si>
  <si>
    <t>PIA</t>
  </si>
  <si>
    <t>lvl</t>
  </si>
  <si>
    <t>nfc</t>
  </si>
  <si>
    <t>kitkat</t>
  </si>
  <si>
    <t>RI2RED</t>
  </si>
  <si>
    <t>Mise en production et administration de serveurs</t>
  </si>
  <si>
    <t>1 ressource en ligne (852 p.)</t>
  </si>
  <si>
    <t>Ce livre sur Red Hat Enterprise Linux et CentOS (versions 5 à 7) s'adresse à tout informaticien appelé à déployer un serveur Linux performant en entreprise et à en assurer l'administration. émaillé d'explications pédagogiques, d'exemples et d'astuces, ce livre va à l'essentiel, fournit des méthodes techniques et logistiques, présente les bonnes pratiques et n'oublie pas la sécurité.
Le lecteur pourra ainsi :
- comprendre la philosophie d'exploitation proposée par Red Hat,
- procéder à une installation efficace du système d'exploitation par DVD, VNC, PXE et Kickstart,
- effectuer une configuration réseau adaptée à l'entreprise (SSH, Interface Bonding, VLANs, Pare-feu),
- exploiter l'immense bibliothèque de logiciels disponibles,
- configurer les supports de stockage, mettre en place RAID, LVM,
- automatiser des tâches, analyser, maintenir et dépanner le système,
- gérer des utilisateurs,
- mettre en œuvre des scripts Bash,
- mettre en place des services courants en entreprise (HTTP, DNS, DHCP, FTP, etc.).
- se familiariser avec les nouveautés de la version 7 (systemd, journald, firewalld, Network Manager, Docker, KVM etc.).
L'auteur s'est attaché à écrire un livre efficace, sur des situations réalistes et concrètes rencontrées en entreprise, pour permettre au lecteur de devenir un administrateur compétent et autonome.
Des éléments complémentaires sont en téléchargement sur www.editions-eni.fr.
Les chapitres du livre :
Avant-propos - Présentation de Red Hat - Déploiement d'un serveur Red Hat - Démarrage du système - Installation de logiciels - Partitions et système de fichiers - Gestion des utilisateurs et des groupes - Réseau - Les scripts bash - Services de production courants - Maintenance du système en production - Aide-mémoire des principales commandes</t>
  </si>
  <si>
    <t>978274694673</t>
  </si>
  <si>
    <t>978-2-7460-9161-0</t>
  </si>
  <si>
    <t>rdamedia</t>
  </si>
  <si>
    <t>rdacarrier</t>
  </si>
  <si>
    <t>%SITE_CLIENT%/?library_guid=10c05507-a866-4269-8331-bff33a8c2c70</t>
  </si>
  <si>
    <t>rhel</t>
  </si>
  <si>
    <t>SSH</t>
  </si>
  <si>
    <t>Interface Bonding</t>
  </si>
  <si>
    <t>typescript</t>
  </si>
  <si>
    <t>crossplatform</t>
  </si>
  <si>
    <t>cross-platform</t>
  </si>
  <si>
    <t>EPBLOC</t>
  </si>
  <si>
    <t>De la théorie à la pratique, de l'idée à l'implémentation</t>
  </si>
  <si>
    <t>Billal Chouli, Frédéric Goujon, Yves-Michel Leporcher</t>
  </si>
  <si>
    <t>Chouli, Bilal</t>
  </si>
  <si>
    <t>Goujon, Frédéric</t>
  </si>
  <si>
    <t>Témoignage de Michel BELLANGER - Directeur  Marketing - Data Strategist
Ce livre offre une vision à 360 degrés de l'état de l'art de la technologie Blockchain, son environnement et son potentiel, à un public désireux d'en faire sa spécialité. Derrière le projet Bitcoin, qui fût en 2009 la première application complète de la Blockchain, se cache une pépite de technologie, des concepts cryptographiques bien implémentés, une architecture décentralisée totalement exploitable, et un potentiel dont seule l'inventivité humaine pourra définir les limites. 
Sans avoir la prétention d'être une bible sur ce vaste sujet, le livre, découpé en trois parties, vise à devenir un point de référence pour la vague qui s'apprête à déferler sur le monde. Dans un premier temps, les auteurs expliquent les fondements de cette technologie : la cryptographie. Il s'agit d'offrir au lecteur une référence mathématique aux concepts cryptographiques exploités. L'ajout de multiples exemples a pour vocation de permettre au néophyte de pouvoir en appréhender les concepts et les résultats concrets afin de l'aider dans sa compréhension du sujet.
Dans un deuxième temps, l'environnement de la Blockchain et son écosystème sont progressivement expliqués. Par opposition à la jungle des informations, parfois contraires, disponibles sur la toile, les auteurs délivrent l'essence des solutions qui existent déjà et présentent les axes futurs d'application. Loin d'une simple énonciation de l'existant, le livre révèle l'impact de la technologie et son implication légale, économique et sociale.
Dans la troisième partie, le lecteur est accompagné tout au long des étapes d'installation et de codage. Cette partie est conçue pour satisfaire les informaticiens et les futurs techniciens de la technologie, que ce soit au niveau du protocole, de la gestion de bases de données ou des développements.
Des éléments complémentaires sont en téléchargement sur le site www.editions-eni.fr.
Les chapitres du livre :Préface - Avant-propos - Introduction - Compréhension de la Blockchain - La cryptographie et la Blockchain - Les systèmes distribués et le consensus - Les Blockchains : leurs types et leur sécurité - Les smart contracts ou contrats intelligents - Blockchain 2.0 : les applications décentralisées - Développement d'une application décentralisée - Création d'un portefeuille et d'une Blockchain - Lier la Blockchain à d'autres applications - L'écosystème de la Blockchain 2.0 - Initiatives en faveur de la Blockchain - La Blockchain et le Big Data - Les limites de la technologie - Conclusion - Bibliographie</t>
  </si>
  <si>
    <t>978240906692</t>
  </si>
  <si>
    <t>978-2-409-00536-7</t>
  </si>
  <si>
    <t>%SITE_CLIENT%/?library_guid=4a39db4d-62f0-4709-9708-d8341925f20a</t>
  </si>
  <si>
    <t>bitcoin</t>
  </si>
  <si>
    <t>transaction</t>
  </si>
  <si>
    <t>Ethereum</t>
  </si>
  <si>
    <t>HyperlEdger</t>
  </si>
  <si>
    <t>RI7RES</t>
  </si>
  <si>
    <t xml:space="preserve">Réseaux informatiques </t>
  </si>
  <si>
    <t>Notions fondamentales - (Protocoles, Architectures, Réseaux sans fil, Virtualisation, Sécurité, IPv6...)</t>
  </si>
  <si>
    <t>7ème édition</t>
  </si>
  <si>
    <t>1 ressource en ligne (702 p.)</t>
  </si>
  <si>
    <t>Ce livre sur les réseaux s'adresse aussi bien aux personnes désireuses de comprendre les réseaux informatiques qu'aux informaticiens plus expérimentés souhaitant renforcer et mettre à jour leurs connaissances. 
 Les principes de base sont présentés (normes, architectures courantes, câblages, codage des données, topologie, réseaux sans fil, interconnexions de réseaux...) puis les différents protocoles qui comptent dans les réseaux informatiques (PXE, WOL, Ethernet, Wi-Fi, Bluetooth, ADSL, WiMax...) sont déclinés d'un point de vue opérationnel sans noyer le lecteur dans un discours trop théorique. Un panorama des objets connectés IoT est également proposé.
La configuration réseau est examinée pour Windows, Linux, Mac OS, iOS et Android. La partie stockage est également présentée en détaillant clairement les typologies de disque (rotatif ou SSD) ainsi que les notions telles que NAS, SAN, zoning, Fibre Channel, FCoE et iSCSI ; les protocoles de réplication entre baies sont également décrits. Le fonctionnement de la déduplication pour les sauvegardes est expliqué en détail ainsi que le principe des WAAS.
Une synthèse sur la virtualisation est proposée permettant au lecteur de bien comprendre les enjeux, les avantages et inconvénients apportés par les différentes solutions du marché. Les technologies ATM et autres relais de trames sont également abordés.
 D'un point de vue matériel réseau, l'algorithme du Spanning tree est expliqué, ainsi que le fonctionnement de VSS. Une mise en œuvre des VLANs au travers d'exemples concrets est également proposée afin de faciliter la compréhension. Concernant le routage, les protocoles RIP, OSPF et BGP sont passés en revue, ainsi que HSRP. Les protocoles TCP/IP sont présentés en détail : en particulier la décomposition en sous-réseaux en IPv4, ainsi qu'une nouvelle approche complète de l'adressage IPv6 (dont la voix sur IP). Les services réseau tels que DHCP, DNS, NTP ou SNMP sont également examinés. Un chapitre traite des principes de base de la sécurité face aux menaces qui pèsent sur un réseau.
En annexe est fournie une liste des acronymes les plus significatifs dans le monde des réseaux informatiques.
Les chapitres du livre :
Avant-propos - Présentation des concepts réseau - Normalisation des protocoles - Transmission des données couche Physique - éléments logiciels de communication - Architecture réseau et interconnexion - Couches basses des réseaux locaux - Protocoles des réseaux MAN et WAN - Protocoles des couches moyennes et hautes - Principes de sécurisation d'un réseau - Dépannage du réseau - Annexes</t>
  </si>
  <si>
    <t>9782409009921</t>
  </si>
  <si>
    <t>978-2-409-00895-5</t>
  </si>
  <si>
    <t>%SITE_CLIENT%/?library_guid=3e872e02-0eee-4d27-8036-c2cd9d304c00</t>
  </si>
  <si>
    <t>VS 2015 express</t>
  </si>
  <si>
    <t>.net</t>
  </si>
  <si>
    <t>dot net</t>
  </si>
  <si>
    <t>EP2MAL</t>
  </si>
  <si>
    <t>Analyse des menaces et mise en oeuvre des contre-mesures</t>
  </si>
  <si>
    <t>Paul Rascagneres</t>
  </si>
  <si>
    <t>1 ressource en ligne (371 p.)</t>
  </si>
  <si>
    <t>Ce livre décrit les techniques et la méthodologie utilisées par les professionnels de l'analyse de malwares (ou logiciels malveillants). Il s'adresse à des informaticiens passionnés de sécurité, à des professionnels dans le domaine de la sécurité informatique, qui souhaitent une approche opérationnelle et hautement technique.
L'auteur commence par l'identification et la classification des malwares, il décrit ensuite les collectes rapportées par des investigations numériques légales (inforensiques) puis les analyse. Ces collectes comportent des images disque, des journaux d'évènements, mais aussi des images mémoire. Les outils et techniques permettant d'analyser ces données sont décrits avec de nombreux exemples. 
Après avoir identifié le malware, il convient de l'analyser. L'auteur explique le fonctionnement des outils de sandboxes et décrit des formats de fichier comme les documents pdf, Microsoft Office ou encore les binaires Windows. Afin de réaliser des analyses extrêmement techniques, le livre contient un chapitre entier sur le reverse engineering (ou rétro-ingénierie), l'auteur y explique les bases de l'assembleur (x86 et x64) et l'utilisation d'outils d'analyse statique tel que IDA Pro et Radare2 ou de debuggers tel que Immunity Debugger et WinDBG. En complément sur ce sujet du reverse engineering, un chapitre explique les techniques d'obfuscation utilisées par les malwares, telles que l'obfuscation de chaînes de caractères ou l'utilisation de packers. L'auteur détaille les techniques permettant de dépacker des binaires packés. La dernière partie de ce livre parcourt les méthodes permettant d'éradiquer les malwares précédemment identifiés et analysés. 
Le livre est illustré d'exemples d'analyses de véritables malwares et les techniques présentées ont toutes été validées sur des cas réels. Tous les codes sources du livre sont en téléchargement sur le site www.editions-eni.fr.
Les chapitres du livre :
Avant-propos - Identification d'un malware - Analyse de base - Reverse  engineering - Techniques d'obfuscation - Détection, confinement et éradication</t>
  </si>
  <si>
    <t>978240901901</t>
  </si>
  <si>
    <t>978-2-409-00073-7</t>
  </si>
  <si>
    <t>%SITE_CLIENT%/?library_guid=ed0007dc-2a25-490b-9c2b-d5ae7652beea</t>
  </si>
  <si>
    <t>virus</t>
  </si>
  <si>
    <t>sandboxes</t>
  </si>
  <si>
    <t>IDA Pro</t>
  </si>
  <si>
    <t>OllyDbg</t>
  </si>
  <si>
    <t>Google+</t>
  </si>
  <si>
    <t xml:space="preserve"> LinkedIn</t>
  </si>
  <si>
    <t xml:space="preserve">Viadeo </t>
  </si>
  <si>
    <t>Slideshare</t>
  </si>
  <si>
    <t>géolocalisation</t>
  </si>
  <si>
    <t>Youtube</t>
  </si>
  <si>
    <t>Everytrail</t>
  </si>
  <si>
    <t>RI23PYT</t>
  </si>
  <si>
    <t>1 ressource en ligne (890 p.)</t>
  </si>
  <si>
    <t>Ce livre sur les fondamentaux du langage Python 3 (en version 3.5 au moment de l'écriture) s'adresse à tout professionnel de l'informatique, ingénieur, étudiant (et particulièrement en BTS Services Informatiques Organisations), enseignant ou même autodidacte qui souhaite maîtriser ce langage très abouti. Il couvre un périmètre relativement large, détaille tout le cœur du langage et du traitement de données et ouvre des perspectives importantes sur tout ce que Python 3 permet de faire (de la création d'un site web au développement de jeux en passant par la conception d'une interface graphique avec Gtk). Le livre est consacré à la branche 3 de Python, et présente bien sûr les nouveautés apportées par la version 3.5. Toutefois, comme le langage Python 2 est encore très présent, lorsqu'elles existent, l'auteur présente les différences importantes avec la branche antérieure de Python.
La première partie du livre détaille les atouts de Python 3 pour répondre aux besoins des entreprises quel que soit le domaine informatique concerné. 
La seconde partie est un guide à destination des débutants, que ce soit en Python ou en développement en général, elle permet d'aborder en douceur les concepts clés autour de projets servant de fil rouge et propose la réalisation de quelques exercices. 
La troisème partie porte sur les fondamentaux du langage : les notions sont présentées progressivement avec des exemples de code qui illustrent chaque propos. L'auteur a souhaité que le lecteur atteigne une autonomie réelle dans son apprentissage, avec pour chaque notion présentée deux objectifs distincts : permettre à celui qui ne connaît pas la notion de se l'approprier correctement, notamment en respectant son rôle, et permettre à celui qui la connaît de trouver des angles d'attaques originaux pour aller le plus loin possible dans son exploitation.
La quatrème partie permet de voir comment utiliser Python 3 pour résoudre des problématiques métiers et donc, comment utiliser tout ce qu'il y a autour de Python 3 (protocoles, serveurs, images, …). Dans cette partie, le fil conducteur est la fonctionnalité et non pas le module ; chaque chapitre se concentre sur la manière d'exploiter une fonctionnalité par l'utilisation d'un ou de plusieurs modules et présente une méthodologie, mais n'est pas centré sur une description anatomique des modules eux-mêmes. Les modules traités dans cette partie sont ceux qui ont été portés sous Python 3 ainsi que les fonctionnalités aujourd'hui matures pour cette dernière version du langage.
Enfin, la dernière partie de l'ouvrage est un vaste tutoriel qui permet de mettre en pratique, dans un cadre professionnel, tout ce qui a été vu précédemment en créant une application qui couvre tous les domaines courants du développement (données, Web avec Pyramid, interface graphique avec Gtk, script système...) et ainsi de présenter des solutions efficaces de développements utilisant Python 3.
Le code source des parties 2, 4 et 5 est intégralement téléchargeable sur le site www.editions-eni.fr pour permettre au lecteur de tester le programme et de le modifier à sa guise de manière à faire ses propres expériences. 
Des éléments complémentaires sont en téléchargement sur le site www.editions-eni.fr.
Les chapitres du livre :Avant-propos - Partie Les atouts de Python : Python dans le paysage informatique - Présentation de Python - Pourquoi choisir Python - Installer son environnement de travail - Partie Guide Python : Les premiers pas - Fonctions et modules - Les principaux types - Les classes - Partie Les fondamentaux du langage : Algorithmique de base - Déclarations - Modèle objet - Types de données et algorithmes appliqués - Motifs de conception - Partie Les fonctionnalités : Manipulation de données - Génération de contenu - Programmation parallèle - Programmation système et réseau - Programmation asynchrone - Programmation scientifique - Bonnes pratiques - Partie Mise en pratique : Créer une application web en 30 minutes - Créer une application console en 10 minutes - Créer une application graphique en 20 minutes - Créer un jeu en 30 minutes avec PyGame - Annexes</t>
  </si>
  <si>
    <t>978240902953</t>
  </si>
  <si>
    <t>978-2-409-00159-8</t>
  </si>
  <si>
    <t>%SITE_CLIENT%/?library_guid=5e0a04e7-7b2b-4d5e-b43d-5a8583d8df69</t>
  </si>
  <si>
    <t>livre python</t>
  </si>
  <si>
    <t>pyton</t>
  </si>
  <si>
    <t>algorithme</t>
  </si>
  <si>
    <t>TP3BLIN</t>
  </si>
  <si>
    <t>Entraînez-vous sur les commandes de base : Exercices et corrigés</t>
  </si>
  <si>
    <t>1 ressource en ligne (202 p.)</t>
  </si>
  <si>
    <t>Fondé sur les dernières distributions Linux Redhat, Fedora, Suse et Debian, ce livre vous permettra d'acquérir la pratique nécessaire à l'utilisation du système d'exploitation GNU/Linux. Régulièrement utilisé comme manuel d'exercices en formation professionnelle, il offre une approche progressive et pédagogique.
De la connexion à la programmation de scripts shells, vous vous exercerez notamment à l'exécution de commandes en ligne qui vous permettront de manipuler et organiser vos fichiers, de modifier votre environnement personnel, de gérer les processus, d'éditer des fichiers texte et de déterminer les droits d'accès associés à vos fichiers. 
Pour les apports théoriques sur ce sujet, Editions ENI édite, dans la collection Ressources Informatiques, le livre "Linux - Principes de base de l'utilisation du système", du même auteur.
46 QCM - 64 travaux pratiques et leurs corrigés - Près de 16 H de mise en pratique.
Les chapitres du livre :
Avant propos - Connexion et premières commandes - Documentation - Fichiers - édition de fichiers texte - Vi - Droits d'accès aux fichiers - Gestion des processus - Shell Bash - Programmation et scripts Bash - Gestion du compte utilisateur - Outils Linux</t>
  </si>
  <si>
    <t>978274696813</t>
  </si>
  <si>
    <t>978-2-7460-9568-7</t>
  </si>
  <si>
    <t>%SITE_CLIENT%/?library_guid=4cc27344-4beb-47e1-9281-21f554906e6c</t>
  </si>
  <si>
    <t>Redhat</t>
  </si>
  <si>
    <t>Fedora</t>
  </si>
  <si>
    <t>EI2AND</t>
  </si>
  <si>
    <t>Guide de développement d'applications Java pour Smartphones et Tablettes</t>
  </si>
  <si>
    <t>Sylvain Hébuterne, Sébastien Pérochon</t>
  </si>
  <si>
    <t>Hébuterne, Sylvain</t>
  </si>
  <si>
    <t>Pérochon, Sébastien</t>
  </si>
  <si>
    <t>Véritable guide d'apprentissage, ce livre accompagne le lecteur dans le développement d'applications Android pour Smartphones et Tablettes tactiles. Il s'adresse aux développeurs disposant d'un minimum de connaissances sur la programmation orientée objet, le langage Java et les environnements de développement intégrés type Eclipse ou Android Studio et couvre toutes les versions d'Android jusqu'à la 4.4 incluse.
Le livre présente l'intégralité du processus de création d'applications, de la mise en place de l'environnement de développement jusqu'à la publication de l'application, et décrit une large sélection de fonctionnalités proposées par le système Android.
Vous découvrirez dans un premier temps la plate-forme Android, vous installerez l'environnement de développement et vous créerez sans attendre votre première application Android. Vous étudierez ensuite comment se construit l'interface utilisateur et prendrez connaissance des composants applicatifs fondamentaux. Vous apprendrez à développer des interfaces complexes qui s'adaptent aux écrans des tablettes et smartphones et à construire vos propres composants réutilisables. Puis, seront présentées la persistance des données, la programmation concurrente, la sécurité et la communication réseau. Un chapitre vous expliquera comment intégrer les réseaux sociaux dans vos applications.
Pour pouvoir proposer des applications les plus qualitatives possibles, vous découvrirez comment ajouter des traces et tester votre application. Vous serez enfin guidé pas à pas pour publier vos applications vers les utilisateurs du monde entier.
L'ouvrage se termine en présentant la détermination de la géolocalisation et l'utilisation des capteurs intégrés dans les terminaux Android. Sont également traités en détail des sujets avancés tels que la création d'AppWidget, la protection des applications payantes (LVL), les achats in-app ainsi que les communications NFC. à l'issue de cette lecture, vous serez capable de développer et publier des applications, de qualité, natives Android (dans ses différentes versions jusqu'à la 4.4 incluse) pour Smartphones et Tablettes tactiles.
Enfin, en complément et pour illustrer de façon pratique les propos de l'ouvrage, l'auteur propose en téléchargement sur le site www.editions-eni.fr un projet reprenant toutes les notions présentées dans le livre. Interface utilisateur, listes, traitements asynchrones, géolocalisation, NFC, etc. : tous les modules du projet sont fonctionnels, directement exploitables, et fournissent une solide structure de base pour vos développements.
Les chapitres du livre :
Avant-propos - L'univers Android - Premiers pas - Découverte de l'interface utilisateur - Les fondations - Compléter l'interface utilisateur - Composants applicatifs principaux - La persistance des données - Construire des interfaces complexes - Concurrence, sécurité et réseau - Réseaux sociaux - Tracer, déboguer et tester - Publier une application - Capteurs et géolocalisation - La technologie NFC - Fonctionnalités avancées</t>
  </si>
  <si>
    <t>978274690453</t>
  </si>
  <si>
    <t>9782746089266</t>
  </si>
  <si>
    <t>%SITE_CLIENT%/?library_guid=a4f565e3-9289-4609-a977-1097e9645b70</t>
  </si>
  <si>
    <t>androïd</t>
  </si>
  <si>
    <t>google</t>
  </si>
  <si>
    <t>java</t>
  </si>
  <si>
    <t>fragment</t>
  </si>
  <si>
    <t>appwidget</t>
  </si>
  <si>
    <t>widget</t>
  </si>
  <si>
    <t>mobilité</t>
  </si>
  <si>
    <t>in-app</t>
  </si>
  <si>
    <t>EIANGOO</t>
  </si>
  <si>
    <t>Ce livre permet aux lecteurs de se lancer dans le développement d'applications web avec le framework Angular (en version 4 au moment de l'écriture). Pour une meilleure compréhension de son contenu, il est nécessaire d'avoir un minimum de connaissances sur le fonctionnement du web et sur les langages HTML et JavaScript. Les auteurs ont eu à cœur de rédiger un livre très pragmatique avec de nombreux exemples de code, commentés et expliqués, qui illustrent de façon très concrète les passages plus théoriques.
Dans les premiers chapitres, pour pouvoir démarrer le développement d'une application avec Angular, les auteurs traitent des sujets à maîtriser que sont les composants, les templates, les pipes ou encore les modules. Le langage de Microsoft TypeScript et l'outil en ligne de commande CLI sont également étudiés.
Chacun des chapitres suivants détaille une brique précise du framework. Le lecteur y apprend ce qu'est un composant, un service ou une directive et comment les utiliser. Le fonctionnement de l'injection de dépendances ou du routage sont traités ainsi que la création d'un formulaire ou les interactions avec l'utilisateur.
Le livre se poursuit avec l'apprentissage des tests d'une application Angular, que ce soit au travers de tests unitaires ou d'intégration (end-to-end), ainsi que des différentes possibilités existantes pour rendre une application multiplateforme (ou cross-platform).
Enfin, un chapitre est consacré à des sujets plus avancés dans lequel les auteurs détaillent notamment la façon d'effectuer le rendu côté serveur ou encore le fonctionnement du moteur de détection de changements.
Les chapitres du livre :
Avant-propos - Introduction - Ma première application - Fondamentaux d'Angular - TypeScript - Angular CLI - Les composants - Les services - L'injection de dépendances - Le requêtage HTTP - Les interactions utilisateur - Les formulaires - Le routage - Les directives - Tester son application - Le cross-platform avec Angular - Pour aller plus loin</t>
  </si>
  <si>
    <t>9782409009884</t>
  </si>
  <si>
    <t>978-2-409-00897-9</t>
  </si>
  <si>
    <t>%SITE_CLIENT%/?library_guid=4fba3474-f21b-4eec-864b-3230fd7becc6</t>
  </si>
  <si>
    <t>livre développement</t>
  </si>
  <si>
    <t>RI5PRO</t>
  </si>
  <si>
    <t>ksh, bash, sh (avec exercices corrigés)</t>
  </si>
  <si>
    <t>Christine Deffaix Rémy</t>
  </si>
  <si>
    <t>Deffaix Rémy, Christine</t>
  </si>
  <si>
    <t>Ce livre sur la programmation shell s'adresse aux utilisateurs et administrateurs des systèmes Unix/Linux souhaitant se former à l'écriture de scripts shell. Les fonctionnalités des shells ksh88, ksh93, bash, ainsi que de leur prédécesseur le shell Bourne sont détaillées et leurs différences signalées. Les thèmes sont présentés de manière progressive et pédagogique, ce qui fait de cet ouvrage un support idéal destiné aussi bien à la formation professionnelle qu'à l'autoformation.
Les premiers chapitres sont consacrés au fonctionnement du shell : lancement d'une commande, caractères spéciaux du shell couramment employés (redirections, tubes...), paramétrage de l'environnement de travail de l'utilisateur (variables et fichiers d'environnement...). Les mécanismes internes sont expliqués en détail et illustrés par de nombreux schémas.
La suite de l'ouvrage est dédiée à la programmation proprement dite. Les bases de la programmation (variables, structures de contrôle, commandes de test et de calculs, ...) sont présentées et illustrées par de nombreux exemples. Sont ensuite détaillés les aspects avancés de la programmation shell (gestion des fichiers, fonctions, ...).
La dernière partie de l'ouvrage traite des outils annexes indispensables au traitement de chaînes de caractères et de fichiers textes : les expressions régulières basiques et étendues, l'éditeur non interactif sed, un panorama étendu du langage awk enrichi de fonctionnalités gawk, ainsi que les principales commandes filtres des systèmes unix. Le chapitre Comment faire ...  résume les principales problématiques et présente différentes méthodes de résolution.
Des exercices permettent au lecteur de pratiquer l'écriture de scripts shells tout au long de l'ouvrage. Les solutions sont présentées dans le dernier chapitre. 
Les exemples de scripts présentés dans l'ouvrage, ainsi que les scripts solutions des exercices sont disponibles en téléchargement sur le site www.editions-eni.fr.
Les chapitres du livre :
Avant-propos - Introduction - Mécanismes essentiels du shell - Paramétrage  de l'environnement de travail - Les bases de la programmation shell - Aspects  avancés de la programmation shell - Les expressions régulières - La commande sed  - Le langage de programmation awk - Les commandes filtres - Comment faire ...  (synthèse) - Solution des exercices - Annexes</t>
  </si>
  <si>
    <t>978240905282</t>
  </si>
  <si>
    <t>9782409003776</t>
  </si>
  <si>
    <t>%SITE_CLIENT%/?library_guid=c24bd3ab-122b-4435-9132-f78449607e8d</t>
  </si>
  <si>
    <t>bourne</t>
  </si>
  <si>
    <t>Korn</t>
  </si>
  <si>
    <t>Ksh</t>
  </si>
  <si>
    <t>sed</t>
  </si>
  <si>
    <t>awk</t>
  </si>
  <si>
    <t>RI2CAPOO</t>
  </si>
  <si>
    <t>1 ressource en ligne (410 p.)</t>
  </si>
  <si>
    <t>Ce livre s'adresse aux étudiants et aux développeurs ayant déjà une première expérience de la programmation structurée et qui sont désireux de passer à la Programmation Orientée Objet (POO) avec le langage C#, pour développer des applications .NET.
Après un historique de la POO et du langage C#, l'auteur explique pourquoi ce type de programmation est devenu incontournable pour développer dans les environnements graphiques événementiels. Les notions d'objet, de classe, et de référence sont présentées aux lecteurs puis les fondements de la POO que sont l'encapsulation, l'héritage, le polymorphisme et l'abstraction. Les différentes étapes d'un développement objet avec les principes de modélisation UML sont exposées. 
L'auteur présente ensuite le framework .NET, son intérêt, sa richesse et son environnement de développement avec Microsoft Visual Studio 2015 Community. Le lecteur découvre comment C# reproduit les principes de la POO avec des explications simples, des exemples concrets et des exercices corrigés à télécharger sur le site www.editions-eni.fr. Il découvre également les types de base du développement .NET et leur utilisation, les nouveautés du C# 6 et comment exploiter Visual Studio 2015 pour simplifier saisie des programmes et mise au point. Les programmes d'essais sont de type console ou graphique, basés sur l'utilisation des Windows Forms pour illustrer les communications entre objets. Quand ils sont pertinents, des parallèles sont menés avec les langages de programmation objet C++ et Java. La communication entre mondes managé et non managé est abordée ainsi que la conception de tests de régression en forme objets. Enfin, l'aspect programmation multithread permettant l'exécution simultanée de plusieurs flux d'instructions et la programmation asynchrone terminent l'ouvrage.
À la fin de ce livre, le lecteur disposera de bases solides pour appréhender les puissantes bibliothèques du .NET et réaliser des programmes objet modulaires, fiables et extensibles.
Les chapitres du livre :
Avant-propos - Introduction à la POO - La conception orientée objet - Introduction au Framework .NET et à VS - Les types du C# - Création de classes - Héritage et polymorphisme - Communication entre objets - Le multithreading - P-Invoke - Les tests</t>
  </si>
  <si>
    <t>978240901420</t>
  </si>
  <si>
    <t>9782409000331</t>
  </si>
  <si>
    <t>%SITE_CLIENT%/?library_guid=f9b22935-9487-472c-a96d-db943f28fd2c</t>
  </si>
  <si>
    <t>c sharp</t>
  </si>
  <si>
    <t>c #</t>
  </si>
  <si>
    <t>Google</t>
  </si>
  <si>
    <t>referencement</t>
  </si>
  <si>
    <t>réferencement</t>
  </si>
  <si>
    <t>référencement</t>
  </si>
  <si>
    <t>reférencement</t>
  </si>
  <si>
    <t>Communications</t>
  </si>
  <si>
    <t>Communication</t>
  </si>
  <si>
    <t xml:space="preserve">e-commerce </t>
  </si>
  <si>
    <t>e-marketing- seo</t>
  </si>
  <si>
    <t>GWT</t>
  </si>
  <si>
    <t>MB2COMM</t>
  </si>
  <si>
    <t>Community Management</t>
  </si>
  <si>
    <t>Outils, méthodes et stratégies marketing sur les médias sociaux</t>
  </si>
  <si>
    <t>Ce livre est destiné à toute personne qui souhaite s'orienter vers le métier de Community Manager comme à tous ceux qui évoluent dans le monde du Webmarketing ou de la Relation Client, en particulier s'ils sont amenés à accompagner des équipes communication-marketing sur la voie des médias sociaux. Il répond particulièrement aux besoins des petites et moyennes entreprises. Il offre une approche synthétique et pratique en vue d'apporter des réponses concrètes aux principales questions qui préoccupent les décideurs :
- Comment s'y retrouver dans les discours des spécialistes auto-proclamés ?
- Quelle est la place des fondamentaux de la communication et du marketing dans les dispositifs à déployer vers les médias sociaux ?
- Comment un(e) responsable de communication doit-il aborder la question de l'e-reputation de son entreprise, de ses produits, de ses marques ?
- Quels objectifs assigner à une stratégie de communication sur les médias sociaux ? Sont-ils quantifiables ?
- Comment gérer la veille dans un univers dont les conditions de fonctionnement changent chaque jour ?
- Comment assurer la sécurité et la confidentialité des données de l'entreprise dans le cadre d'une transparence de communication induite par les nouveaux modes de communication ?
- Quels sont les outils pour suivre, mesurer, évaluer et optimiser la présence sur les médias sociaux ?
- Comment organiser une structure dédiée au Community Management dans l'entreprise?
- Qui et comment recruter un Community Manager ?
Les principes et méthodes à déployer sont exposés précisément, complétés par les conseils de professionnels reconnus. L'installation et le fonctionnement des meilleurs outils pour optimiser les tâches du Community Manager sont détaillés pour une efficacité immédiate.</t>
  </si>
  <si>
    <t>978240904063</t>
  </si>
  <si>
    <t>9782409003509</t>
  </si>
  <si>
    <t>%SITE_CLIENT%/?library_guid=95ed9842-d049-48fd-81a6-ecd6f2710652</t>
  </si>
  <si>
    <t>Community manager</t>
  </si>
  <si>
    <t>médias sociaux</t>
  </si>
  <si>
    <t>réseaux sociaux</t>
  </si>
  <si>
    <t>communauté web</t>
  </si>
  <si>
    <t xml:space="preserve">Twitter </t>
  </si>
  <si>
    <t>EPPRSY</t>
  </si>
  <si>
    <t>Programmation Système</t>
  </si>
  <si>
    <t>Maîtrisez les interfaces système avec le langage C sous Linux</t>
  </si>
  <si>
    <t>Jean-Paul Gourret</t>
  </si>
  <si>
    <t>Gourret, Jean-Paul</t>
  </si>
  <si>
    <t>1 ressource en ligne (776 p.)</t>
  </si>
  <si>
    <t>Ce livre est destiné aux étudiants en IUT, licence ou master informatique et en école d’ingénieurs ainsi qu'à tout professionnel qui souhaite développer des applications sur un système de type Linux. Le livre a pour objectif de fournir les connaissances nécessaires sur le fonctionnement interne du système d’exploitation Linux et sur les outils de dialogue et de contrôle disponibles pour développer des applications performantes. L’auteur a choisi de donner progressivement au lecteur les notions de base sur les interfaces de programmation système pour lui permettre de réaliser plus facilement ses projets de spécialisation dans le cadre de sa profession ou de ses études. Conçu pour progresser depuis un niveau débutant jusqu'à un niveau expert, le livre est décomposé en trois grandes parties que le lecteur pourra aborder selon son niveau initial ou son intérêt immédiat pour un sujet.  La première partie, sans prérequis, s'adresse à des débutants venant d'horizons différents. Le dialogue avec le système est effectué avec l'interpréteur de commandes. Cette partie comporte 5 chapitres et correspond à 30 heures d'enseignement. La deuxème partie s'adresse à des développeurs d'applications. Le dialogue avec le système est effectué avec les appels système et nécessite des connaissances de programmation en langage C. Elle comporte 5 chapitres et correspond à 40 heures d'enseignement. La troisème partie s'adresse à des développeurs d'applications parallèles. L’auteur présente les interfaces de programmation multi-threads et de programmation répartie entre plusieurs machines. Cette partie comporte 4 chapitres et correspond à 15 heures d'enseignement. Chaque partie se termine par un chapitre de compléments qui propose des exercices avec leur solution. Tous les exemples et exercices sont réalisés sur une machine virtuelle Linux. La procédure d'installation des machines virtuelles et des paquetages est également fournie (solutions VirtualBox et VMware). Le code des exemples et des exercices est disponible en téléchargement sur le site www.editions-eni.fr.</t>
  </si>
  <si>
    <t>978274672954</t>
  </si>
  <si>
    <t>9782746071896</t>
  </si>
  <si>
    <t>%SITE_CLIENT%/?library_guid=a607156e-cd34-48fa-b927-1063028380ac</t>
  </si>
  <si>
    <t>DP2SCRU</t>
  </si>
  <si>
    <t>Une méthode agile pour vos projets</t>
  </si>
  <si>
    <t>Jean-Paul Subra, Aurélien Vannieuwenhuyze</t>
  </si>
  <si>
    <t>Subra, Jean-Paul</t>
  </si>
  <si>
    <t>Vannieuwenhuyze, Aurélien</t>
  </si>
  <si>
    <t>1 ressource en ligne (248 p.)</t>
  </si>
  <si>
    <t>Ce livre s'adresse à toute personne souhaitant mettre en application ou travailler avec Scrum. Il a pour objectif de présenter cette méthode agile, la plus utilisée, sous ses aspects théoriques et pratiques afin que les lecteurs disposent des connaissances nécessaires pour la mettre en place lors de leurs futurs projets ou pour occuper efficacement leur rôle, quel qu'il soit, sur un projet Scrum.
Après un bref rappel sur les méthodes de gestion de projet traditionnelles (Cascade, Cycle en V) et leurs limites qui ont abouti à la naissance des approches agiles, l'auteur présente des méthodes apparentées à Scrum aussi bien en termes de concepts que d'outils pratiques (Lean Management, Kanban ou bien encore l'eXtreme Programming). 
Dans les chapitres suivants, après avoir fait un tour d'horizon de la méthode Scrum permettant au lecteur d'en avoir rapidement une vue globale, l'auteur s'attarde sur les spécificités de l'équipe Scrum avec les rôles et responsabilités qui en découlent, puis explore en détail les pratiques Scrum : formuler et ordonner les besoins, planifier et estimer la durée des différentes phases du projet afin d'en construire les plans, gérer le cycle de vie et le suivi du projet et enfin tester ce qui est développé.
En plus de cet apprentissage proprement dit de la méthode, l'auteur a choisi de donner au lecteur des éléments qui l'aideront à aborder la problématique, parfois épineuse, du déploiement de Scrum et de la gestion du changement qui en découle.
Enfin, deux chapitres permettent d'explorer des pistes pour aller plus loin. L'un aborde les outils logiciels qui peuvent être très utiles dans le cadre de la gestion des projets Scrum, l'autre apporte des réponses concrètes à des questions que l'on peut souvent se poser dans la mise en œuvre pratique de Scrum : Quelles sont les méthodes pour le déployer sur plusieurs équipes ? Quelles sont les différences et complémentarités entre Scrum et Kanban ? Comment contractualiser avec Scrum ?
Enfin, cet ouvrage se termine par un questionnaire qui permettra au lecteur de vérifier ses connaissances et d'identifier les points qu'il n'aurait pas bien assimilés.
Des éléments complémentaires sont en téléchargement sur le site www.editions-eni.fr.
Les chapitres du livre :
Avant-propos - De la gestion  de projet traditionnelle à l'agilité - Lean, Kanban et eXtreme Programming -  Tour d'horizon de Scrum - L'équipe Scrum - Construire et prioriser le Product  Backlog - Planifier et estimer - La vie d'un Sprint - Tester en mode Agile -  Conseils pour déployer Scrum - Scrum à l'aide d'un logiciel - Aller plus loin -  Vérifiez vos connaissances</t>
  </si>
  <si>
    <t>978240910125</t>
  </si>
  <si>
    <t>9782409009662</t>
  </si>
  <si>
    <t>%SITE_CLIENT%/?library_guid=6930af33-6bcd-4a91-a900-7e8c249b8c3e</t>
  </si>
  <si>
    <t>livre scrum</t>
  </si>
  <si>
    <t>agilité</t>
  </si>
  <si>
    <t>lean management</t>
  </si>
  <si>
    <t>kanban</t>
  </si>
  <si>
    <t>extrem programming</t>
  </si>
  <si>
    <t>ice scrum</t>
  </si>
  <si>
    <t>EFS</t>
  </si>
  <si>
    <t>EIANGNOD</t>
  </si>
  <si>
    <t>Optimisez le développement de vos applications web avec une architecture MEAN</t>
  </si>
  <si>
    <t>Pierre Pompidor</t>
  </si>
  <si>
    <t>Pompidor, Pierre</t>
  </si>
  <si>
    <t>Ce livre s'adresse à tout informaticien qui souhaite optimiser le développement industriel de ses applications web avec la mise en place d'une architecture MEAN (basée sur MongoDB, le framework Express, le framework Angular et un serveur Node.js). L'auteur lui donne les clés pour répondre aux nouvelles exigences de plus en plus fortes de ce type de développement, à savoir le besoin de réutiliser des briques logicielles pour augmenter la productivité du développement et l'optimisation de la charge des serveurs qui ne cesse d'augmenter. 
Le développement d'une application Angular au sein d'une architecture MEAN bénéficie de la cohérence de l'utilisation de JavaScript, et de son extension TypeScript, au niveau du client et du serveur. Dans les deux premiers chapitres, le lecteur trouvera ainsi les informations nécessaires pour comprendre ce langage permettant une programmation objet avec classes. Sont ensuite détaillés, d'une part la mise en œuvre d'un serveur Node.js extrêmement réactif, et d'autre part le framework applicatif Angular (Angular 2+). Celui-ci permet de créer des applications monopages (interagissant avec le serveur uniquement pour échanger des données) et fait preuve d'une modularité exemplaire organisée en deux niveaux : les modules et les composants. Le livre présente également le système de gestion de bases de données NoSQL MongoDB qui, associé aux deux autres piliers de l'architecture, permettra un accès performant à une très forte volumétrie de données.
Enfin, la visualisation d'informations étant un domaine phare d'Angular, ce livre introduit également les principales bibliothèques qui permettent d'afficher des graphiques statistiques et d'annoter des Google Maps.
Tout au long du livre, un fil rouge avec de très nombreux exemples de code guide le lecteur vers la création d'une application de e-commerce, exemple idéal pour illustrer la mise en œuvre d'une architecture MEAN.
Les chapitres du livre :
Introduction - Le langage JavaScript - Les extensions à JavaScript pour utiliser des classes - La plateforme Node.js - Le SGBD NoSQL MongoDB - Introduction au Framework applicatif Angular - Angular : les templates, bindings et directives - Angular et la connexion à Node.js : les services - Angular et la gestion des routes internes - Angular et la visualisation d'informations - Test et déploiement</t>
  </si>
  <si>
    <t>978-2-409-01058-3</t>
  </si>
  <si>
    <t>978-2-409-01049-1</t>
  </si>
  <si>
    <t>%SITE_CLIENT%/?library_guid=61584f3f-a928-4806-a26b-dbdd679739cd</t>
  </si>
  <si>
    <t>mean</t>
  </si>
  <si>
    <t>nosql</t>
  </si>
  <si>
    <t>no sql</t>
  </si>
  <si>
    <t>mongodb</t>
  </si>
  <si>
    <t>mongo db</t>
  </si>
  <si>
    <t>EP2FIB</t>
  </si>
  <si>
    <t>Notions fondamentales (Câbles, Connectique, Composants, Protocoles, Réseaux...)</t>
  </si>
  <si>
    <t>Devenu un classique, ce livre sur les fibres optiques a été mis à jour et complété pour cette nouvelle édition. Il s'adresse à toute personne intervenant dans la prise de décision d'investissement dans ce domaine (services informatiques, services généraux d'entreprise, collectivités territoriales, promoteurs immobiliers, gestionnaires d'équipements...) ainsi qu'à des étudiants et professionnels de l'informatique désireux de mieux connaître ce support, qui convient aussi bien aux autoroutes de l'information des opérateurs, aux zones d'aménagement public, aux data centers des informaticiens, aux réseaux locaux des entreprises, à l'immobilier et l'habitat, etc. L'auteur a souhaité présenter de manière simple, sans être simpliste, la grande diversité des éléments qui composent le monde des fibres optiques.
Dans les premiers chapitres, il décrit la variété des fibres optiques et leurs points forts (fibres optiques unimodales, multimodales, fibres optiques en plastique, fibres optiques pour applications spécifiques...) ainsi que leur protection vue à travers un large panorama des câbles en fibres optiques pour l'intérieur ou pour l'extérieur (câbles en aérien, câbles enterrés, en galerie, en caniveaux, câbles marinisés, câbles hybrides, etc.). 
La partie matériel des réseaux optiques est traitée dans les chapitres suivants à travers la présentation des méthodes d'aboutement des fibres optiques (connectique optique, épissure...), les équipements pour les tests et mesures et les grands types de composants optoélectroniques (lasers, photodiodes, coupleurs, atténuateurs, cordons optiques actifs pour data centers, etc.). 
Un chapitre sur le multiplexage en longueur d'onde (WDM) fait comprendre tout l'intérêt de cette technique appliquée à ce support pour rentabiliser au maximum les investissements déjà consentis dans l'installation de réseaux en fibres optiques. 
Les derniers chapitres font le tour des principaux protocoles transitant sur les fibres optiques (des divers Ethernet de l'ancien 10 Mbit/s aux récents 40 et 100 Gbit/s et très récent 400 Gbit/s, y compris Ethernet industriel, InfiniBand, Fiber Channel, etc.) et présentent les grands types de réseaux en fibres optiques avec un focus particulier sur les réseaux optiques passifs (PON) permettant de déployer à moindre coût la fibre optique jusqu'à l'habitation. 
Enfin, en annexe, sont fournies les adresses des sites Internet des organismes de normalisation et d'associations d'industriels ainsi qu'une liste des acronymes propres au domaine des fibres optiques.
Les chapitres du livre :
Avant-propos - Généralités sur les fibres optiques - Types de fibres   optiques et fabrication - Panorama des fibres optiques unimodales - Fibres   multimodales et fibres spéciales - Câbles à fibres optiques - Aboutement des   fibres optiques - Mesures dans un réseau de fibres optiques - Composants   optoélectroniques - Multiplexage en longueur d'onde - Ethernet et fibres   optiques - Réseaux d'entreprise et fibres optiques - Réseaux d'exploitants en   fibres optiques - Conclusion : essai de prospective - Annexes</t>
  </si>
  <si>
    <t>978-2-7460-9720-9</t>
  </si>
  <si>
    <t>978-2-7460-9649-3</t>
  </si>
  <si>
    <t>%SITE_CLIENT%/?library_guid=f4f3f53e-67dc-4a70-b050-2ee7bfb43329</t>
  </si>
  <si>
    <t>fibre optique</t>
  </si>
  <si>
    <t>ftth</t>
  </si>
  <si>
    <t>omx</t>
  </si>
  <si>
    <t xml:space="preserve"> uit-t </t>
  </si>
  <si>
    <t>aoc</t>
  </si>
  <si>
    <t>pic</t>
  </si>
  <si>
    <t>wdm</t>
  </si>
  <si>
    <t>pon</t>
  </si>
  <si>
    <t>infiniband</t>
  </si>
  <si>
    <t>hipper</t>
  </si>
  <si>
    <t>RI2ALG</t>
  </si>
  <si>
    <t>Techniques fondamentales de programmation - exemples en Java</t>
  </si>
  <si>
    <t>Ce livre sur le déploiement de Windows 7 et Office 2010 s'adresse aux administrateurs système des petites et moyennes entreprises ainsi qu'aux ingénieurs chargés des postes de travail des grands comptes. Il a été conçu pour permettre au lecteur d'appréhender les nouveaux outils de déploiementproposés par Microsoft (Windows Deployment Services, Microsoft Deployment Toolkit et Windows Automated Installation Kit) et de les adapter à son environnement et à ses contraintes. 
Après une présentation de la gestion d'un projet de déploiement qui propose un guide sur le choix de la méthode de déploiement, l'ouvrage présente les différents composants nécessaires au déploiement de Windows 7 ainsi que d'Office 2010 sur des postes de travail en entreprise. 
En suivant le fil conducteur de l'automatisation du déploiement, les auteurs détaillent et illustrent avec des manipulations les différentes méthodes pour installer Windows 7. Le livre présente également la gestion des mises à jour de sécurité du parc avec Windows Server Update Services et consacre un chapitre aux déploiements de Windows 7 dans les grands comptes avec System Center Configuration Manager 2007. Le dernier chapitre présente deux études de cas afin de permettre aux lecteurs d'appréhender au mieux leur projet.</t>
  </si>
  <si>
    <t>978-2-7460-8577-0</t>
  </si>
  <si>
    <t>978-2-7460-8454-4</t>
  </si>
  <si>
    <t>%SITE_CLIENT%/?library_guid=d8416b18-38db-494f-aea9-77e7fd10dfcb</t>
  </si>
  <si>
    <t>BTS</t>
  </si>
  <si>
    <t>DUT</t>
  </si>
  <si>
    <t>OW5GREFW</t>
  </si>
  <si>
    <t>Référencement de votre site Web</t>
  </si>
  <si>
    <t>Google et autres moteurs de recherche</t>
  </si>
  <si>
    <t>L'univers des moteurs de recherche, et celui du référencement, évolue sans cesse et ce qui était vrai il y a quelques mois, ne l'est plus forcément aujourd'hui. Référencer votre site sur Google, leader des moteurs, est un passage obligé si vous souhaitez que vos pages web soient trouvées et fréquentées. 
Après une présentation des outils de recherche d'information en général, et de Google en particulier, ce livre détaille toutes les étapes de SEO, en commençant par l'examen des critères de pertinence utilisés par le moteur : de la définition des mots-clés lors de la phase de conception du site aux techniques de netlinking en passant par l'optimisation du code HTML et des médias.
Les réseaux sociaux revêtent une importance grandissante dans le référencement, vous découvrirez comment optimiser le placement de vos pages en les utilisant (SMO).
Le dernier chapitre détaille l'utilisation de l'outil de base du référenceur : GWT ou Google Webmaster Tools.</t>
  </si>
  <si>
    <t>978-2-4090-0228-1</t>
  </si>
  <si>
    <t>978-2-409-00103-1</t>
  </si>
  <si>
    <t>%SITE_CLIENT%/?library_guid=c78f4764-9ee6-4ac4-b0b6-bba3e5286989</t>
  </si>
  <si>
    <t>recherche</t>
  </si>
  <si>
    <t>moteur</t>
  </si>
  <si>
    <t>annuaire</t>
  </si>
  <si>
    <t>metamoteur</t>
  </si>
  <si>
    <t>mot clé</t>
  </si>
  <si>
    <t>positionnement</t>
  </si>
  <si>
    <t>META</t>
  </si>
  <si>
    <t>spamdexing</t>
  </si>
  <si>
    <t>netlinking</t>
  </si>
  <si>
    <t>popularité</t>
  </si>
  <si>
    <t>page rank</t>
  </si>
  <si>
    <t>EPGIT</t>
  </si>
  <si>
    <t>Ce livre s'adresse principalement aux développeurs et aux chefs de projet mais également aux professionnels appelés à modifier des codes sources (Graphiste, Webdesigner, etc.).
Le livre présente tout d'abord l'historique des solutions de gestion de versions et leur intérêt. Il permet ensuite au lecteur d'installer et de configurer Git puis de l'utiliser tout au long de cinq chapitres progressifs (fonctionnement des branches, partage d'un dépôt, outils internes...) Un chapitre permet au lecteur de bien appréhender git-flow, une méthode pour gérer efficacement les différentes versions d'un projet en entreprise.
Les deux derniers chapitres présentent la gestion de versions de manière très pragmatique en utilisant deux scénarios mettant en œuvre des développeurs. Le premier scénario reprend les bases de l'utilisation de Git et montre l'utilisation des principales commandes dans des cas quasi-réels. Le deuxème scénario met en scène une équipe de développeurs : de l'installation de GitLab, jusqu'à une utilisation de la méthode git-flow par l'équipe. Ce chapitre détaille les principales étapes par lesquelles l'équipe doit passer pour versionner un projet existant.
Un aide-mémoire en annexe permet de visualiser rapidement les principales commandes et leurs principales options.
Des éléments complémentaires sont en téléchargement sur le site www.editions-eni.fr.
Les chapitres du livre :
Avant-propos - Git et la gestion de version - Installation de Git -  Création d'un dépôt - Manipulation des fichiers et commit - Consultation et  manipulation de l'historique - Les branches et les tags - Partager un dépôt -  Git-Flow : workflow d'entreprise - Les outils de Git - Scénario de développeur  indépendant - Scénario d'équipe - Aide-mémoire</t>
  </si>
  <si>
    <t>978-2-4090-0002-7</t>
  </si>
  <si>
    <t>978-2-7460-9926-5</t>
  </si>
  <si>
    <t>%SITE_CLIENT%/?library_guid=a0ebc04d-1620-46fa-82db-78bccc486529</t>
  </si>
  <si>
    <t>EP3APAM</t>
  </si>
  <si>
    <t>Maîtrisez l'infrastructure d'un projet Java EE</t>
  </si>
  <si>
    <t>Maxime Greau</t>
  </si>
  <si>
    <t>Greau, Maxime</t>
  </si>
  <si>
    <t xml:space="preserve">Ce livre sur Apache Maven (en version 3 au moment de l’écriture), s’adresse à tout développeur amené à travailler sur des projets Java de taille conséquente. Il sert également de guide pour les architectes qui souhaitent mettre en œuvre Apache Maven sur un nouveau projet ou sur un projet existant. 
Apache Maven, créé il y a tout juste 10 ans, tient aujourd’hui une place centrale dans l’écosystème du développement logiciel sur la plate-forme Java EE. La dernière version est le fruit d’un travail conséquent de la communauté, riche de nombreux retours d’expérience.
Du développeur Java débutant à l’architecte technique, chaque lecteur trouvera dans cet ouvrage des informations claires et précises, illustrées par de nombreux schémas, pour aborder avec sérénité la découverte d’Apache Maven, jusqu’à sa gestion au sein d’une infrastructure projet.
L’explication des origines d’Apache Maven dans le premier chapitre permet de mieux appréhender l’importance stratégique de sa mise en œuvre sur des projets Java EE. Le deuxème chapitre permet une première approche de la philosophie générale autour de la notion de cycle de vie des projets Maven. Le troisème chapitre se focalise sur l’organisation et les relations entre projets grâce à la gestion des graphes de dépendances, c’est dans le quatrème chapitre que le lecteur trouvera les informations sur l’étendue des possibilités qu’offre Apache Maven grâce à la mise en œuvre de plugins associés à des profils. 
Tout au long du cinquème chapitre, la mise en place complète d'une infrastructure autour d'Apache Maven sur un projet professionnel Java est détaillée : l’environnement de développement, la mise en place de tests, la gestion des référentiels, l’intégration continue et le processus de releases pour la livraison du projet.
Le sixème et dernier chapitre de cet ouvrage traite de la génération de rapports Web complets pour la mesure de la qualité des projets Java.
Tout au long du livre l’auteur s’appuie sur une application concrète pour illustrer ses propos. Son code source est en téléchargement sur www.editions-eni.fr. </t>
  </si>
  <si>
    <t>978-2-7460-6687-8</t>
  </si>
  <si>
    <t>978-2-7460-6509-3</t>
  </si>
  <si>
    <t>%SITE_CLIENT%/?library_guid=3c72543e-091f-490e-a5ca-84f6f6053cca</t>
  </si>
  <si>
    <t>jee</t>
  </si>
  <si>
    <t>RI210WIN</t>
  </si>
  <si>
    <t>Ce livre sur Windows 10 (rédigé sur la version Creators Update d'avril 2017) s'adresse à des administrateurs et techniciens réseau qui évoluent dans un environnement d'entreprise avec des postes clients Windows 10. 
Il a été conçu pour permettre au lecteur de maîtriser toutes les spécificités du système d'exploitation client Microsoft : l'installation et la configuration de l'OS, la personnalisation de l'interface (tous les mouvements tactiles sont détaillés), le partitionnement des disques et la gestion des pilotes de périphériques, la gestion des clients Windows (accès à distance, imprimantes, BranchCache…), les fonctionnalités liées à la sécurité avec entre autres EFS, BitLocker et AppLocker, ainsi que la protection et la récupération du système. 
L'objectif de ce livre est de rendre le lecteur autonome en termes de maintenance du système, de surveillance et d'optimisation des performances. Chaque sujet est approfondi et détaillé : tous les concepts sont illustrés par des manipulations afin de bien en assimiler les mécanismes.
Les chapitres du livre :
Avant-propos - Installation du client Windows 10 - Conception d'une image de déploiement - Interface et applications - Gestion des disques et des pilotes - Gestion des clients Windows - Configuration de la sécurité Windows - Connectivité réseau - Protection et récupération du système</t>
  </si>
  <si>
    <t>978-2-409-01072-9</t>
  </si>
  <si>
    <t>978-2-409-01041-5</t>
  </si>
  <si>
    <t>%SITE_CLIENT%/?library_guid=23748c23-0549-493d-8ac8-15ecebdb0c16</t>
  </si>
  <si>
    <t>metro</t>
  </si>
  <si>
    <t>métro</t>
  </si>
  <si>
    <t>système</t>
  </si>
  <si>
    <t>poste client</t>
  </si>
  <si>
    <t>modern ui</t>
  </si>
  <si>
    <t>creators update</t>
  </si>
  <si>
    <t>branchcache</t>
  </si>
  <si>
    <t>AppLocker</t>
  </si>
  <si>
    <t>DP2GPRW</t>
  </si>
  <si>
    <t>Planification, pilotage et bonnes pratiques</t>
  </si>
  <si>
    <t>Ce livre sur la Gestion d'un projet web s'adresse à tout public tant son approche fonctionnelle en facilite la prise en main. Il apporte une méthodologie de conduite de projet, basée sur l'expérience de l'auteur, qui passe en revue toutes les étapes fondamentales du cycle de vie d'un projet web. 
Qu'il s'agisse de la refonte ou de la création d'un site web, l'enchaînement chronologique des chapitres permet de consolider étape par étape les bases du projet jusqu'à la mise en production du site web.
De la définition du projet à son exploitation, chaque phase est détaillée, point par point, ainsi que les livrables associés : étude de faisabilité, réunion de lancement, cahier des charges, appel d'offres, cahier des spécifications fonctionnelles détaillées, scenarii de test, procès verbaux de recette, documentation projet, formation des utilisateurs.
La planification, le suivi et le pilotage sont passés au crible. Les outils de gestion de projet sont présentés et expliqués (le diagramme de GANTT, les réseaux PERT, l'estimation des charges, les réunions de projet et le management de l'équipe).  Un chapitre entier est consacré aux acteurs et à l'organisation car il s'agit de la clé de la réussite d'un projet web. Les bonnes pratiques du web sont répertoriées afin de réussir le référencement, l'accessibilité, le graphisme et l'ergonomie des sites web et les rendre « populaires ». 
Des éléments complémentaires sont en téléchargement sur le site www.editions-eni.fr ; ils contiennent des exemples de compte-rendu de réunion, de cahier des charges, d'appel d'offres, de cahier des spécifications fonctionnelles détaillées, de diagrammes de GANTT et de répartition des charges.
Les chapitres du livre :
Avant-propos - Qu'est-ce qu'un projet web ? - Les acteurs et l'organisation d'un projet web - La conduite de projet web - La phase de définition - La phase de lancement - La phase de conception - La phase de réalisation - La mise en ligne et la phase d'exploitation - Quelques bonnes pratiques du web</t>
  </si>
  <si>
    <t>978-2-4090-0000-3</t>
  </si>
  <si>
    <t>978-2-7460-9501-4</t>
  </si>
  <si>
    <t>%SITE_CLIENT%/?library_guid=e443292c-7f37-444e-8591-b0518bf009b9</t>
  </si>
  <si>
    <t>gantt</t>
  </si>
  <si>
    <t>pert</t>
  </si>
  <si>
    <t>conduite de projets</t>
  </si>
  <si>
    <t>conduite de projet</t>
  </si>
  <si>
    <t>accessibilité</t>
  </si>
  <si>
    <t>SF17CCILL</t>
  </si>
  <si>
    <t xml:space="preserve">Illustrator CC </t>
  </si>
  <si>
    <t>édition 2017</t>
  </si>
  <si>
    <t xml:space="preserve">Ce livre de la collection Studio Factory détaille chaque fonction du logiciel de dessin vectoriel Illustrator CC : il a été rédigé avec la version 2017.1.0 d'Illustrator disponible au printemps 2017. Après une présentation de l'environnement, des formats de fichiers gérés par Illustrator (ai, eps, pdf, svg...) et de l'intégration d'Illustrator dans la suite Creative Cloud grâce aux bibliothèques, vous découvrirez comment utiliser les outils pour créer des formes diverses, pour insérer du texte et le mettre en forme grâce à l'outil Retouche de Texte. Vous apprendrez à modifier les objets en leur appliquant des attributs, des styles, des effets, des transformations et vous verrez comment transformer une photo en image vectorielle grâce à la vectorisation dynamique.
Vous explorerez les fonctionnalités comme la gestion avancée des dégradés de contours, les motifs répétitifs et le réglage précis du flou gaussien. Pour optimiser votre travail, vous exploiterez les symboles (y compris les symboles dynamiques), les calques, les plans de travail multiples et créerez des scripts.
Enfin, vous découvrirez les fonctions d'Illustrator qui permettent d'exporter des images optimisées pour le web et les périphériques mobiles au format gif, png, jpeg, swf ou svg, l'assemblage de fichiers et l'export de styles CSS. </t>
  </si>
  <si>
    <t>978-2-409-01000-2</t>
  </si>
  <si>
    <t>978-2-409-00889-4</t>
  </si>
  <si>
    <t>%SITE_CLIENT%/?library_guid=d19cd9a8-7778-4455-87c8-d8073ae8266f</t>
  </si>
  <si>
    <t>symbole</t>
  </si>
  <si>
    <t>outil plume</t>
  </si>
  <si>
    <t>EICASPMV</t>
  </si>
  <si>
    <t>Maîtrisez ce framework Web puissant, ouvert et multiplateforme</t>
  </si>
  <si>
    <t>Andrés Talavera, Christophe Gigax</t>
  </si>
  <si>
    <t>Talavera, Andrés</t>
  </si>
  <si>
    <t>Ce livre s'adresse aux développeurs Web désireux de maîtriser ASP.NET Core MVC, nouveau framework proposé par Microsoft, totalement Open source. Les auteurs souhaitent fournir au lecteur les bases techniques nécessaires à une utilisation optimale du framework pour construire des applications web riches et modernes. La connaissance de HTML, CSS et C# sont des prérequis indispensables pour tirer le meilleur profit du livre. 
Dans un premier temps, les auteurs présentent la structure globale d'un projet ASP.NET Core et énumèrent les nouveaux mécanismes importants intégrés dans le Framework, comme la gestion des modèles avec Entity Framework Core ou l'Injection de dépendances. Ensuite, chaque chapitre traite d'une problématique particulière telle que l'optimisation (côté serveur et côté client), la globalisation ou encore  la gestion des routes et des erreurs qui sont des éléments importants d'une application Web. Le développement front-end n'est pas ignoré, avec l'utilisation de certains Framework conséquents et modernes comme Bootstrap, Knockout ou encore Angular 2. L'un des derniers chapitres traite du sujet très important que sont les tests, que les équipes de développement doivent intégrer dès le début dans leur processus d'intégration continue. Le déploiement est le sujet du dernier chapitre et permettra au lecteur de déployer une application Web sur Azure, sur IIS et même sur Linux. 
Pour chaque sujet traité, les auteurs présentent les outils, les méthodes et les bonnes pratiques du développement avec ASP.NET Core, issus de leur expérience dans ce domaine. Des exemples de code illustrent les explications des différentes APIs d'ASP.NET Core, et restent concis pour ne montrer que l'essentiel.
Les chapitres du livre :
Avant-propos - Introduction - .NET en 2016 - Les nouveautés d'ASP.NET Core 1.0 - Les modèles avec Entity Framework Core - Le Framework MVC 6 - Les nouveaux mécanismes d'ASP.NET Core - Les stratégies d'optimisation - Le routage et les erreurs - Les ergonomies et comportements côté client - La mise en œuvre d'Angular 2 - La sécurité - Les tests - La globalisation et la localisation - Le déploiement</t>
  </si>
  <si>
    <t>978-2-4090-0644-9</t>
  </si>
  <si>
    <t>978-2-7460-9922-7</t>
  </si>
  <si>
    <t>%SITE_CLIENT%/?library_guid=8af6b935-b18f-4a06-a256-f0fdc63ab325</t>
  </si>
  <si>
    <t>visual studi</t>
  </si>
  <si>
    <t>NET</t>
  </si>
  <si>
    <t>VS</t>
  </si>
  <si>
    <t>EI2LINAA</t>
  </si>
  <si>
    <t>Administration avancée - Maintenance et exploitation de vos serveurs</t>
  </si>
  <si>
    <t>Ce livre s'adresse à un public de professionnels de l'informatique soucieux de consolider leurs connaissances de base sur le système d'exploitation Linux afin d'évoluer en compétences sur la maintenance et le support de ce dernier. Les distributions Linux traitées dans le livre sont Debian 8, Ubuntu Server 14.04 LTS et CentOS 7. Il est néanmoins possible d'adapter les sujets du livre à d'autres distributions.
L'auteur commence par présenter l'architecture du système. Les chapitres suivants traitent chacun un sujet précis : la compilation et l'installation du noyau Linux (en version 4.3 au moment de l'écriture), le chargement et le déchargement de modules de noyau (Loadable Kernel Modules), les pseudos systèmes de fichiers procfs et sysfs, la détection du matériel, la gestion des disques, la séquence d'amorçage, la maintenance des applications, la configuration réseau d'un ordinateur, l'analyse de performances et les paramètres de sécurité à prendre en compte pour sécuriser un serveur.
L'auteur détaille les commandes nécessaires, illustre ces dernières au travers d'exemples concrets et propose des exercices pour permettre au lecteur de travailler les points essentiels de chaque chapitre.
Des éléments complémentaires sont en téléchargement sur le site www.editions-eni.fr.
Les chapitres du livre :
Introduction - Architecture du système GNU/Linux - Noyau Linux - Modules - Pseudo-systèmes de fichiers - Dépannage matériel - Maintenance des disques - Séquence d'amorçage - Maintenance des applications - Maintenance de la configuration réseau - Analyse des performances - Sécurité - Correction des exercices</t>
  </si>
  <si>
    <t>978-2-4090-0131-4</t>
  </si>
  <si>
    <t>978-2-7460-9984-5</t>
  </si>
  <si>
    <t>%SITE_CLIENT%/?library_guid=6e6c179b-082f-4540-b7da-59397fa1901f</t>
  </si>
  <si>
    <t xml:space="preserve">sysfs </t>
  </si>
  <si>
    <t>SF17CCPHO</t>
  </si>
  <si>
    <t>Photoshop CC (édition 2017)</t>
  </si>
  <si>
    <t>Ce livre de la collection Studio Factory détaille chaque fonction de Adobe Photoshop CC, le logiciel de référence en matière de retouches d'images ; paru en 2017, il a été rédigé avec la version 2017.0.1 de Photoshop CC.
Après une présentation de l'environnement de travail, des fonctionnalités Creative Cloud et des différents formats de fichiers gérés par Photoshop, vous verrez comment gérer les images avec Camera RAW et comment exploiter les bibliothèques pour gagner du temps en stockant tous les éléments récurrents.
Vous découvrirez ensuite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apprendrez à simplifier le workflow d'amélioration et de retouche d'images avec Camera Raw maintenant intégré en tant que filtre.
Vous vous ouvrirez aux possibilités artistiques avec le traitement HDR des photos, la correction de l'objectif et le redressement des perspectives à l'aide du grand angle adaptatif, le pinceau mélangeur, le déplacement basé sur le contenu…
Vous verrez comment obtenir des effets saisissants à l'aide des nombreux filtres dynamiques dont les effets de flou par zone, comment détourer les images par la réalisation de tracés et l'outil d'amélioration des contours de sélection, exploiter les couches pour créer un masque ou remplacer des encres de couleur quadri.
Vous étudierez comment gérer les images pour le web, exporter des styles CSS et tirer parti des espaces de travail pour créer des interfaces web ou d'applications mobiles.
Vous découvrirez l'outil de gestion des vidéos qui combine simplicité et puissance de Photoshop en matière de retouche et de création.
Vous apprendrez également à tirer parti des fonctionnalités 3D et à automatiser les tâches en créant des actions (scripts).</t>
  </si>
  <si>
    <t>978-2-4090-0672-2</t>
  </si>
  <si>
    <t>978-2-409-00540-4</t>
  </si>
  <si>
    <t>%SITE_CLIENT%/?library_guid=053bb7c0-3fba-4e96-9c8e-4b7cc068683e</t>
  </si>
  <si>
    <t>livre</t>
  </si>
  <si>
    <t>Ouvrage</t>
  </si>
  <si>
    <t>DPJINT</t>
  </si>
  <si>
    <t>Concepts et implémentations en Java</t>
  </si>
  <si>
    <t>Virginie Mathivet</t>
  </si>
  <si>
    <t>Mathivet, Virginie</t>
  </si>
  <si>
    <t>Ce livre sur l'Intelligence Artificielle s'adresse particulièrement aux développeurs et ne nécessite pas de connaissances mathématiques approfondies. Au fil des chapitres, l'auteur présente les principales techniques d'Intelligence Artificielle et, pour chacune d'elles, les inspirations, biologiques, physiques voire mathématiques, puis les différents concepts et principes (sans entrer dans les détails mathématiques), avec des exemples et figures pour chacun de ceux-ci. Les domaines d'application sont illustrés par des applications réelles et actuelles. Chaque chapitre contient un exemple d'implémentation générique, complété par une application pratique, développée en Java. Ces exemples de code étant génériques, ils sont facilement adaptables à de nombreuses applications Java 8, sans plugin extérieur. Les techniques d'Intelligence Artificielle décrites sont :
- Les systèmes experts, permettant d'appliquer des règles pour prendre des décisions ou découvrir de nouvelles connaissances.
- La logique floue, permettant de contrôler des systèmes informatiques ou mécaniques de manière beaucoup plus souple que les programmes traditionnels.
- Les algorithmes de recherche de chemin, dont le A* très utilisé dans les jeux vidéo pour trouver les meilleurs itinéraires.
- Les algorithmes génétiques, utilisant la puissance de l'évolution pour apporter des solutions à des problèmes complexes.
- Les principales métaheuristiques, dont la recherche tabou, trouvant des optimums à des problèmes d'optimisation, avec ou sans contraintes.
- Les systèmes multi-agents, simulant des foules ou permettant des comportements émergents à partir de plusieurs agents très simples.
- Les réseaux de neurones, capables de découvrir et de reconnaître des modèles, dans des suites historiques, des images ou encore des données.
Pour aider le lecteur à passer de la théorie à la pratique, l'auteur propose en téléchargement sur le site www.editions-eni.fr, sept projets Java (réalisés avec Netbeans), un par technique d'Intelligence Artificielle. Chaque projet contient un package générique et un ou plusieurs packages spécifiques à l'application proposée.
Le livre se termine par une bibliographie, permettant au lecteur de trouver plus d'informations sur ces différentes techniques, une sitographie listant quelques articles présentant des applications réelles, une annexe et un index.
Les chapitres du livre :
Avant-propos - Introduction - Systèmes experts - Logique floue - Recherche   de chemins - Algorithmes génétiques - Métaheuristiques d'optimisation - Systèmes   multi-agents - Réseaux de neurones - Bibliographie - Sitographie - Annexe</t>
  </si>
  <si>
    <t>978-2-7460-9947-0</t>
  </si>
  <si>
    <t>978-2-7460-9843-5</t>
  </si>
  <si>
    <t>%SITE_CLIENT%/?library_guid=771904b5-9567-401b-9589-7427b42ff407</t>
  </si>
  <si>
    <t>métaheuristique</t>
  </si>
  <si>
    <t>logique floue</t>
  </si>
  <si>
    <t>systèmes experts</t>
  </si>
  <si>
    <t>algorithmes</t>
  </si>
  <si>
    <t>multi-agents</t>
  </si>
  <si>
    <t>réseau de neurones</t>
  </si>
  <si>
    <t>google +</t>
  </si>
  <si>
    <t>viadeo</t>
  </si>
  <si>
    <t>google+</t>
  </si>
  <si>
    <t>RIRASPYT</t>
  </si>
  <si>
    <t>Ce livre est une introduction au langage Python en utilisant le nano-ordinateur Raspberry Pi. Il s'adresse à toute personne désireuse d'apprendre ce langage de façon ludique et ne nécessite pas de connaissances particulières en développement ou en électronique. Toutefois, des connaissances d'un environnement Linux/Unix sont souhaitables pour tirer le meilleur profit du livre.
Le chapitre 1 explique les quelques bases à connaître afin de gérer correctement le Raspberry Pi et y installer des modules Python. Les chapitres 2 et 3 constituent une introduction à Python, des fonctions de base jusqu'à quelques subtilités du langage. Le chapitre 4 couvre l'écriture de tests unitaires tandis que le chapitre 5 explique comment utiliser le langage pour écrire des scripts d'administration système. 
Les chapitres qui suivent sont beaucoup plus orientés « ; pratique ». Le chapitre 6 constitue une introduction à la programmation console avec la bibliothèque curses tandis que le chapitre 7 se concentre sur la programmation d'interfaces graphiques en se basant sur la bibliothèque tkinter. Le chapitre 8 présente les aspects multimédia et audio du Raspberry Pi ; notamment comment dessiner avec Pillow ou comment manipuler l'audio avec pyalsaaudio. Puis, le chapitre 9 détaille les modules nécessaires au développement web sur le Raspberry Pi tandis que le chapitre 10 explique au lecteur la persistance de données. 
Enfin, le chapitre 11 guide le lecteur dans la découverte et le fonctionnement des broches GPIO du Raspberry Pi. à l'aide de schémas et de photos, l'auteur guide le lecteur dans le raccordement d'un écran LCD 16x2 (non fourni avec le livre) avec le Raspberry Pi. 
Pour la rédaction du livre, l'auteur a utilisé le Raspberry Pi 1 modèle B révision 2. Toutefois, l'utilisation d'une autre version n'a aucune incidence sur les informations et exemples fournis tout au long des chapitres à l'exception du chapitre 11, les broches du GPIO évoluant à chaque nouvelle itération du Raspberry Pi.
Des éléments complémentaires sont en téléchargement sur le site www.editions-eni.fr.
Les chapitres du livre :
Avant-propos - L'environnement de programmation - Introduction à Python - Concepts avancés du langage Python - Documenter et tester ses scripts en Python - Administration du Raspberry Pi en Python - Le Raspberry Pi en console avec curses - Programmation d'interfaces graphiques avec tkinter - Multimédia et audio sur le Raspberry Pi - à l'assaut du Web avec le Raspberry Pi - Persistance de données sur le Raspberry Pi - Raspberry Pi et GPIO</t>
  </si>
  <si>
    <t>978-2-4090-0408-7</t>
  </si>
  <si>
    <t>978-2-409-00332-5</t>
  </si>
  <si>
    <t>%SITE_CLIENT%/?library_guid=f9e47575-011b-4044-832a-74aad7bf6cf2</t>
  </si>
  <si>
    <t>maker</t>
  </si>
  <si>
    <t>RI4UBU</t>
  </si>
  <si>
    <t>UBUNTU</t>
  </si>
  <si>
    <t>Luc Démaret, Sébastien Rohaut</t>
  </si>
  <si>
    <t>Ce livre sur Ubuntu présente de façon progressive tous les atouts de cette distribution de référence pour apprendre à utiliser Linux. L'administrateur système trouvera les réponses aux questions qu'il se pose, vis à vis des autres distributions Linux et pour la mise en place des outils spécifiques Ubuntu. Le lecteur simplement désireux de s'informer trouvera, quant à lui, les bases nécessaires pour une mise en pratique facile et complète de la distribution. 
La lecture peut être progressive : chapitre après chapitre dans l'optique de la découverte du système, ou en ciblant les chapitres liés à des concepts, à une pratique ou à un thème. Les thèmes traités permettent à cet ouvrage de se placer comme référence pour l'apprentissage et l'enseignement du système Linux. Ils sont illustrés par de nombreux exemples et des exercices de synthèse.
Après un historique de cette distribution Linux, le lecteur découvrira le processus d'installation, les particularités des nombreuses déclinaisons d'Ubuntu et le paramétrage de base, du démarrage à la gestion des paquets et des services. Deux chapitres sont consacrés à l'environnement de travail et à l'utilisation de la ligne de commande, véritable outil de travail de l'administrateur. Le lecteur apprendra ensuite à maîtriser la gestion des utilisateurs, les tâches courantes d'administration, la gestion des ressources, des périphériques ainsi que le contrôle du stockage. Un chapitre est consacré à la sécurité du système et du réseau. Le dernier chapitre propose des pistes pour résoudre les problèmes les plus fréquents.
Cette nouvelle édition du livre est basée sur la version 14.04 Trusty Tahr (Long Time Support).
Les chapitres du livre :Avant-propos - Ubuntu et Linux - Pré-requis à l'installation - Installation - Prise en main de la distribution - Découverte de l'environnement de travail - Utiliser la ligne de commandes - Les droits des utilisateurs - Tâches d'administration - Disques et systèmes de fichiers - Sécurisation système et réseau - Support et dépannage</t>
  </si>
  <si>
    <t>978-2-7460-9362-1</t>
  </si>
  <si>
    <t>978-2-7460-9219-8</t>
  </si>
  <si>
    <t>%SITE_CLIENT%/?library_guid=10d7b29e-74d0-444b-838f-c7ce0aa7f99e</t>
  </si>
  <si>
    <t>livre  linux</t>
  </si>
  <si>
    <t xml:space="preserve">Trusty Tahr </t>
  </si>
  <si>
    <t>EI24WOR</t>
  </si>
  <si>
    <t xml:space="preserve">Développez avec PHP - extensions, widgets et thèmes avancés (théorie, TP, ressources) </t>
  </si>
  <si>
    <t>Ce livre sur WordPress (en version 4.5 au moment de l'écriture) s'adresse aux développeurs professionnels, autodidactes et passionnés ayant des connaissances en PHP. Il permet de comprendre les rouages de ce CMS et d'acquérir une maîtrise du développement d'extensions en PHP en suivant un apprentissage progressif.
L'auteur présente l'interaction entre PHP et le backoffice du CMS à travers plusieurs exemples qui évoluent de la programmation procédurale vers la programmation orientée objet en passant par l'utilisation de requêtes SQL. Il présente ensuite l'interaction avec Ajax/Json.
Le lecteur apprend à installer WordPress, à utiliser l'outil d'administration, à ajouter des fonctionnalités, à enregistrer en base de données, à ajouter des tables pour maîtriser complètement les principes de fonctionnement du CMS et apprendre ensuite à réaliser des thèmes avancés, des widgets, des extensions. Une partie du livre traite de l'optimisation, la sécurité, la traduction, la mise en ligne...
Les fonctions propres à WordPress sont détaillées avec des exemples et mises en situation à travers des travaux pratiques : ajout de fonctionnalités dans l'administration d'un thème, ajout d'un éditeur wysiwyg et d'une barre de défilement personnalisée, création d'une extension fil d'ariane, création d'un widget, création d'une extension google map, création d'une extension avec un formulaire pour récupérer des adresses mails en Ajax/Json.
Des liens vers le guide de références, ainsi que le champ lexical utilisé, donneront les clés nécessaires pour approfondir les connaissances sur un sujet précis.
Des éléments complémentaires sont en téléchargement sur le site www.editions-eni.fr.
Les chapitres du livre :
Avant-propos - Introduction à WordPress - WordPress et PHP - Les thèmes  enfants - Personnaliser le site avec le fichier functions.php - Les champs  personnalisés - Les modèles de page - Créer un thème et des fonctionnalités  avancés - Les extensions et les widgets - Créer une extension simple en PHP -  Créer une extension widget en PHP - Créer une extension avec PHP/MySQL - Créer  une extension avec Ajax et JSON - Soumettre une extension à WordPress - Traduire  le thème et les extensions - Optimiser et sécuriser un site - Sauvegarder un  site - Mettre en ligne ou migrer son site - WordPress MU - Annexes</t>
  </si>
  <si>
    <t>978-2-4090-0403-2</t>
  </si>
  <si>
    <t>978-2-409-00366-0</t>
  </si>
  <si>
    <t>6e630d46-d31f-4526-9519-db2c1b453e1c%SITE_CLIENT%/?library_guid=</t>
  </si>
  <si>
    <t>RI2JASAP</t>
  </si>
  <si>
    <t xml:space="preserve">Apprendre à développer avec JavaScript </t>
  </si>
  <si>
    <t>Ce livre sur l'apprentissage du développement avec JavaScript s'adresse à des lecteurs qui souhaitent maîtriser cette brique incontournable des développements Web. En effet, même si des solutions logicielles existent pour contourner la connaissance du langage JavaScript, sa maîtrise est un atout essentiel pour acquérir une expertise dans le domaine des technologies du Web 2.0.
En prenant le parti que le lecteur n'a que des connaissances minimales en programmation, l'auteur débute par des rappels ou des apports en algorithmie. Il explique ensuite les bases du langage JavaScript. Les différents concepts, principes ou fonctionnalités sont mis en œuvre au travers d'exemples concrets facilement réutilisables ensuite dans d'autres développements. 
Dans la mesure où le langage JavaScript interagit avec d'autres technologies Web (ou langages) comme l'incontournable HTML, les feuilles de styles CSS, les langages de script orientés serveurs comme PHP ou des outils comme Ajax, ce livre vous permettra aussi de faire vos premiers pas sur ces différentes technologies.
Dans cette seconde édition, le livre intègre de nouveaux chapitres présentant notamment : le framework AngularsJS, les nouveautés ajoutées à JavaScript au travers d'EcmaScript 6, le serveur d'applications Node.js (alternative aux serveurs de type LAMP), le serveur de données Mongo DB (serveur noSQL orienté Big Data).
Tous les chapitres du livre intègrent de nombreux exemples largement commentés et en progression logique.
Des éléments complémentaires sont en téléchargement sur le site www.editions-eni.fr.
Les chapitres du livre :
Présentation du langage JavaScript - Développement à partir d'algorithmes - Bases du langage JavaScript - Conditionnement des traitements - Traitements itératifs (boucles) - Tableaux - Procédures et fonctions - Approche « objet » en JavaScript - Objets de base de JavaScript - Saisie de données via des formulaires - Modèle DOM - Exploration de flux XML via DOM - Gestion des cookies en JavaScript - Stockage local de données - Stockage distant (Ajax - PHP - MySQL - XML) - Stockage distant (Ajax - PHP - MySQL - JSON) - Géolocalisation - Dessin (HTML5 CANVAS) - Graphiques de gestion - Framework AngularJS - EcmaScript 6 - Framework Node.js - Serveur de données Mongo DB - Accès à un serveur Mongo DB depuis Node.js - Accès à un serveur Node.js depuis AngularJS</t>
  </si>
  <si>
    <t>978-2-4090-0562-6</t>
  </si>
  <si>
    <t>978-2-409-00466-7</t>
  </si>
  <si>
    <t>%SITE_CLIENT%/?library_guid=52e486b4-daf4-48ff-aa31-a76bc85fe5de</t>
  </si>
  <si>
    <t>java script</t>
  </si>
  <si>
    <t>jquery</t>
  </si>
  <si>
    <t>ajax</t>
  </si>
  <si>
    <t>php</t>
  </si>
  <si>
    <t>angularjs</t>
  </si>
  <si>
    <t>ecmascript</t>
  </si>
  <si>
    <t>node.js</t>
  </si>
  <si>
    <t>volley</t>
  </si>
  <si>
    <t>android studio</t>
  </si>
  <si>
    <t>RI3.2ALF</t>
  </si>
  <si>
    <t>Utiliser et administrer une solution de Gestion de Contenu d'Entreprise</t>
  </si>
  <si>
    <t>Ce livre sur le Wi-Fi est destiné à aider les professionnels du réseau dans l´appréhension et le déploiement d´un réseau local sans fil. Le Wi-Fi est replacé dans le contexte des autres technologies réseaux (Ethernet, Bluetooth, WiMax, CPL, UMTS...). 
Les caractéristiques des ondes, modulations et autres phénomènes ondulatoires sont décrites afin d´optimiser au mieux le signal radio. Les aspects réglementaires ne sont pas oubliés, tout comme les critères de choix d´une antenne, qu´elle soit de type fouet, patch ou yagi. Toutes les caractéristiques qui font la qualité et la performance d´un réseau Wi-Fi sont présentées. 
L´accent est mis dans les derniers chapitres de ce livre sur les différents aspects de la sécurisation d´un tel outil de communication : WEP, WPA, WPA2 (802.11i) et autres solutions sont étudiées en détail. Les exemples de configurations logicielles tiennent compte des avancées de Microsoft Windows Vista et Windows Server 2008.
Cette nouvelle édition du livre apporte les éléments d´informations sur la norme 802.11n draft.</t>
  </si>
  <si>
    <t>978-2-7460-5594-0</t>
  </si>
  <si>
    <t>978-2-7460-5519-3</t>
  </si>
  <si>
    <t>%SITE_CLIENT%/?library_guid=3aa9b323-4fdf-4ec5-b2aa-5781c6d13e61</t>
  </si>
  <si>
    <t>livre alfresco</t>
  </si>
  <si>
    <t>livre GED</t>
  </si>
  <si>
    <t>travail collaboratif</t>
  </si>
  <si>
    <t>DP2PRI</t>
  </si>
  <si>
    <t>PRINCE2</t>
  </si>
  <si>
    <t>Une méthode pour maîtriser la gestion de vos projets</t>
  </si>
  <si>
    <t>Ce livre sur PRINCE2 propose aux lecteurs d'acquérir une bonne compréhension de la méthodologie PRINCE2 version 2009. Il permettra de découvrir l'intérêt d'une méthode de gestion de projet structurée et de comprendre les avantages d'une approche processus pour assurer le contrôle d'un projet.
Il servira de référence à ceux qui ont déjà suivi une formation PRINCE2 Fondamental, en vue d'approfondir leur compréhension, et permettra à ceux qui n'ont pas encore de connaissances PRINCE2 de mesurer les apports d'une méthode pragmatique et facilement adaptable à tout type de projet. 
Il s'adresse aux (aspirants) chefs de projet, directeurs de projets, responsables Project Management Office, responsables de domaine fonctionnel ou technique, maîtres d'ouvrage, responsables assurance qualité, gestionnaires des risques, ainsi qu'à toute personne amenée à contribuer à un projet.
 L'approche utilisée s'appuie sur l'expérience de consultant et de formateur PRINCE2 de l'auteur pour présenter différents perspectives de PRINCE2 en vue de :
- Maîtriser les concepts fondamentaux de PRINCE2, les principes, les thèmes, les processus, et la terminologie.
- Connaître les bonnes pratiques et les techniques de PRINCE2.
- Appliquer PRINCE2 selon les rôles, les responsabilités et les situations rencontrés dans les projets.
La compréhension de ces différents aspects de PRINCE2 permettra au lecteur de mieux situer la méthode et d'envisager une éventuelle certification.</t>
  </si>
  <si>
    <t>978-2-7460-7797-3</t>
  </si>
  <si>
    <t>978-2-7460-7766-9</t>
  </si>
  <si>
    <t>%SITE_CLIENT%/?library_guid=9851a827-d9dc-43f1-af9b-14cc133dda45</t>
  </si>
  <si>
    <t>prince 2</t>
  </si>
  <si>
    <t>projet</t>
  </si>
  <si>
    <t>MB5RESSO</t>
  </si>
  <si>
    <t>Cette cinquème édition du livre sur les Réseaux Sociaux s'adresse à toute personne, professionnel ou particulier, désirant comprendre ce phénomène incontournable et l'utiliser à bon escient. Que vous soyez professionnel libéral, salarié, directeur de petite ou de grande entreprise, vous y trouverez des réponses concrètes basées sur de nombreuses analyses et des exemples qui vous aideront à mettre en place vos actions sur les réseaux sociaux.
Considérant les réseaux sociaux numériques comme un type de média social parmi d'autres, une approche globale est proposée afin de coordonner l'utilisation de tous les outils que propose le Web 2.0 (Pinterest, Instagram, Foursquare, Vimeo, Slideshare, Snapchat, Secret, Vine...).
Ce livre est organisé en quatre parties : la première partie décompose la raison d'être et les enjeux liés aux médias sociaux. La seconde partie explique ce qu'ils peuvent vous apporter dans le cadre de votre vie professionnelle ou privée ; la troisème partie explique concrètement comment utiliser Twitter, LinkedIn, Facebook, Viadeo, Google+ et présente les « ; nouveaux réseaux sociaux » : Youtube, Pinterest, Tumblr, Instagram et Snapchat ; la quatrème est un guide méthodologique sur l'utilisation des médias sociaux. 
Il est nécessaire aujourd'hui de prendre le temps de bien comprendre et maîtriser ces nouveaux outils qui sont devenus de véritables vecteurs de communication, indispensables pour toute entreprise soucieuse d'accroître sa visibilité sur Internet.</t>
  </si>
  <si>
    <t>978-2-4090-0292-2</t>
  </si>
  <si>
    <t>978-2-409-00166-6</t>
  </si>
  <si>
    <t>%SITE_CLIENT%/?library_guid=27e27fc3-99b4-4396-baa6-54978094de80</t>
  </si>
  <si>
    <t>RI7PHP</t>
  </si>
  <si>
    <t>Ce livre sur PHP 7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Des éléments complémentaires sont en téléchargement sur le site www.editions-eni.fr.
Les chapitres du livre :
Préambule - Introduction à PHP - Utiliser les fonctions PHP - écrire des fonctions et des classes PHP - Gérer les erreurs dans un script PHP - Gérer les formulaires et les liens - Accéder aux bases de données - Gérer les sessions - Envoyer un courrier électronique - Annexe</t>
  </si>
  <si>
    <t>978-2-4090-0087-4</t>
  </si>
  <si>
    <t>978-2-7460-9924-1</t>
  </si>
  <si>
    <t>%SITE_CLIENT%/?library_guid=bf8cd7b8-2456-4fa2-bd82-137806385cc4</t>
  </si>
  <si>
    <t>RI3MER</t>
  </si>
  <si>
    <t>Guide pratique (modélisation des données et des traitements, manipulations avec le langage SQL)</t>
  </si>
  <si>
    <t>Le but de ce livre est de vous permettre de maîtriser la maintenance et le dépannage de PC équipés de systèmes d'exploitation Microsoft dans un environnement réseau et d'acquérir ainsi toutes les connaissances nécessaires pour devenir le correspondant micro de votre entreprise.
Après une description des composants matériels, vous apprendrez à apprivoiser le fonctionnement du Bios et à diagnostiquer l'origine d'une panne. Vous connaitrez tout des différentes procédures d'installation et des étapes de démarrage des systèmes d'exploitation Microsoft. Vous verrez ensuite comment utiliser l'Invite de commande, les permissions NTFS et le Registre Windows.
Dans les chapitres suivants, les procédures de maintenance et de dépannage seront présentées : gérer les comptes d'utilisateur, réparer le Registre, réinitialiser un mot de passe, réparer le secteur de démarrage, utiliser les outils de dépannage avancés comme la Console de récupération et les fonctionnalités WinRE, etc.
Vous découvrirez également le fonctionnement du Gestionnaire de périphériques et toutes les astuces permettant d'installer et de réparer les périphériques USB. 
 Le fonctionnement du mode protégé dans Internet Explorer sera détaillé ainsi que l'architecture du pare-feu intégré à Windows et les solutions les plus efficaces pour éradiquer les virus et les spywares.
Vous pourrez ensuite vous familiariser avec les concepts réseaux fondamentaux et découvrir l'aspect gestion et administration des ressources dans un environnement réseau ainsi que les pannes les plus courantes rencontrées sur les réseaux mixtes, sans fil, etc.
Les solutions proposées dans cet ouvrage ont toutes été testées de nombreuses fois dans des sociétés disposant de réseaux très importants comme auprès de particuliers dans le cadre de réseaux de type familial.</t>
  </si>
  <si>
    <t>978-2-7460-7371-5</t>
  </si>
  <si>
    <t>978-2-7460-7297-8</t>
  </si>
  <si>
    <t>%SITE_CLIENT%/?library_guid=e90f6feb-3a0b-4cbf-b469-b85e868bb6e4</t>
  </si>
  <si>
    <t>livre merise</t>
  </si>
  <si>
    <t>MPD</t>
  </si>
  <si>
    <t>MCD</t>
  </si>
  <si>
    <t>MOT</t>
  </si>
  <si>
    <t>MCT</t>
  </si>
  <si>
    <t>EIPOWFA</t>
  </si>
  <si>
    <t>Ce livre sur les fonctionnalités avancées de Windows PowerShell (en version 4 au moment de l'écriture) a  été écrit par les deux fondateurs de la communauté PowerShell francophone. Il s'adresse à des administrateurs ou techniciens système maîtrisant les fondamentaux de ce langage de script et leur permettra de passer à la vitesse supérieure, tant sur le plan des connaissances techniques que sur un plan purement opérationnel.
Forts de leur expérience de terrain dans l'exploitation d'environnements d'entreprise, les auteurs vous feront découvrir les dernières évolutions passionnantes de PowerShell à travers de nombreux cas d'usage réels, faisant de ce livre non pas un ouvrage théorique mais un ouvrage résolument pratique !
Ainsi vous apprendrez comment et pourquoi la gestion des configurations, plus connue sous l'acronyme DSC pour Desired State Configuration, s'avérera être une technologie phare dans les années à venir pour tout ce qui concerne la gestion des configurations. Ou encore, vous apprendrez à maîtriser PowerShell Web Access qui permet d'accéder à une ligne de commande PowerShell depuis un navigateur Web et par conséquent à partir de tout périphérique.
Les auteurs ont sans cesse pensé aux administrateurs systèmes, dans le souci de leur apporter plus de professionnalisme dans leurs réalisations quotidiennes. Ils ont traité dans ce livre des bonnes pratiques que sont : l'émission d'objets personnalisés, l'écriture de fonctions avancées, la création de modules, la signature des scripts, etc. Un chapitre est consacré à l'administration de l'Active Directory et de ses utilisateurs ainsi qu'un autre, à l'acquisition de données de performances (CPU, mémoire, I/O disque, etc.) qui permettra d'apporter plus de proactivité dans la résolution des incidents d'une entreprise. Enfin, les auteurs proposent un chapitre sur la création d'interfaces graphiques avec PowerShell ; ce sujet peut paraître surprenant mais il est néanmoins parfois indispensable de le maîtriser.
Des éléments complémentaires sont en téléchargement sur le site www.editions-eni.fr.
Les chapitres du livre :
Introduction - Création de modules - Fonctions avancées - Objets personnalisés - Personnalisation des types standards - Travaux en arrière-plan - Signature des scripts - Manipulation des objets COM - Création d'interfaces graphiques - Workflows - Gestion des configurations avec DSC - PowerShell Web Access - Manipulation d'objets annuaire avec ADSI - Administration d'un annuaire Active Directory - Collecte de données de performances - Conclusion</t>
  </si>
  <si>
    <t>978-2-7460-9463-5</t>
  </si>
  <si>
    <t>978-2-7460-9333-1</t>
  </si>
  <si>
    <t>%SITE_CLIENT%/?library_guid=d0c1295d-87c3-4fe1-bae1-3d79b2a5b176</t>
  </si>
  <si>
    <t>powershel</t>
  </si>
  <si>
    <t>monad</t>
  </si>
  <si>
    <t>batch</t>
  </si>
  <si>
    <t>scripting</t>
  </si>
  <si>
    <t>remoting</t>
  </si>
  <si>
    <t>DSC</t>
  </si>
  <si>
    <t>PowerShell Web Access</t>
  </si>
  <si>
    <t>EI3AND</t>
  </si>
  <si>
    <t>Véritable guide d'apprentissage, ce livre accompagne le lecteur dans le développement d'applications Android pour Smartphones et Tablettes tactiles. Il s'adresse aux développeurs disposant d'un minimum de connaissances sur la programmation orientée objet, le langage Java et les environnements de développement intégrés type Eclipse ou Android Studio et couvre toutes les versions d'Android jusqu'à la 6 incluse.
Le livre présente l'intégralité du processus de création d'applications, de la mise en place de l'environnement de développement Android Studio jusqu'à la publication de l'application, et décrit une large sélection de fonctionnalités proposées par le système Android.
Vous découvrirez dans un premier temps la plateforme Android, vous installerez l'environnement de développement et vous créerez sans attendre votre première application Android. Vous étudierez ensuite comment se construit l'interface utilisateur et prendrez connaissance des composants applicatifs fondamentaux. Vous apprendrez à développer des interfaces complexes qui s'adaptent aux écrans des tablettes et smartphones et à construire vos propres composants réutilisables. Puis, seront présentées la persistance des données, la programmation concurrente, la sécurité et la communication réseau, en intégrant la bibliothèque spécialisée Volley. Un chapitre vous expliquera comment intégrer les réseaux sociaux dans vos applications.
Pour pouvoir proposer des applications les plus qualitatives possibles, vous découvrirez comment ajouter des traces et tester votre application en utilisant les fonctionnalités dédiées d'Android Studio. Vous serez enfin guidé pas à pas pour publier vos applications vers les utilisateurs du monde entier.
L'ouvrage se termine en présentant la détermination de la géolocalisation et l'utilisation des capteurs intégrés dans les terminaux Android. Sont également traités en détail des sujets avancés tels que la création d'AppWidget, la protection des applications payantes (LVL), les achats in-app ainsi que les communications NFC et les objets connectés. à l'issue de cette lecture, vous serez capable de développer et publier des applications, de qualité, natives Android (dans ses différentes versions jusqu'à la 6 incluse) pour Smartphones et Tablettes tactiles.
Enfin, en complément et pour illustrer de façon pratique les propos de l'ouvrage, l'auteur propose en téléchargement sur le site www.editions-eni.fr un ensemble de projets reprenant toutes les notions présentées dans le livre : interface utilisateur, listes, traitements asynchrones, géolocalisation, NFC, etc. Tous les modules sont fonctionnels, directement exploitables, et fournissent une solide structure de base pour vos développements.
Les chapitres du livre :
Avant-propos - L'univers Android - Premiers pas - Découverte de l'interface  utilisateur - Les fondations - Compléter l'interface utilisateur - Composants  applicatifs principaux - La persistance des données - Construire des interfaces  complexes - Concurrence, sécurité et réseau - Réseaux sociaux - Tracer, déboguer  et tester - Publier une application - Capteurs et géolocalistation - La  technologie NFC - Objets connectés - Fonctionnalités avancées</t>
  </si>
  <si>
    <t>978-2-4090-0345-5</t>
  </si>
  <si>
    <t>978-2-409-00253-3</t>
  </si>
  <si>
    <t>%SITE_CLIENT%/?library_guid=8fffbd35-a05a-498f-b1db-0829d46c3c45</t>
  </si>
  <si>
    <t>CE2M2CIS</t>
  </si>
  <si>
    <t>Routage et Commutation - 2ème module de préparation à la certification CCNA 200-120</t>
  </si>
  <si>
    <t>Laurent Schalkwijk, André Vaucamps</t>
  </si>
  <si>
    <t>Ce livre sur la préparation à la certification CCNA couvre le deuxème module du cursus CCNA Exploration : "Routage et Commutation". Le cursus complet comporte 4 modules et aboutit à la certification CISCO CCNA 200-120.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(206 au total) mettant en exergue aussi bien les éléments fondamentaux que les caractéristiques spécifiques aux concepts abordés. 
Certains chapitres s'achèvent par des travaux pratiques (18 au total)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à cet effet, l'auteur propose en téléchargement sur le site www.editions-eni.fr un certain nombre de scénarios utilisables dans l'outil de simulation fourni par CISCO dans le cadre de la Cisco Academy. 
À la maîtrise des concepts, s'ajoute une préparation spécifique à la certification : vous pourrez accéder gratuitement à 1 examen blanc en ligne, destiné à vous entraîner dans des conditions proches de celles de l'épreuve. Sur ce site, chaque question posée s'inscrit dans l'esprit de l'examen et, pour chacune, les réponses sont suffisamment commentées pour combler ou identifier vos ultimes lacunes.
Les chapitres du livre :
Introduction - Les réseaux commutés - Concepts et configuration de base de la commutation - Les VLAN - Les bases des routeurs - Routage statique - Routage inter-VLAN - Routage dynamique - Protocole OSPF à zone unique - Listes de contrôle d'accès - DHCP (Dynamic Host configuration Protocol) - Traduction d'adresse réseau pour IP (NAT)</t>
  </si>
  <si>
    <t>978-2-7460-9847-3</t>
  </si>
  <si>
    <t>978-2-7460-9785-8</t>
  </si>
  <si>
    <t>%SITE_CLIENT%/?library_guid=b7a094bb-9b28-44b2-9c12-8efa87346526</t>
  </si>
  <si>
    <t>DP3CPR</t>
  </si>
  <si>
    <t>Conduite de projets informatiques - Développement, analyse et pilotage</t>
  </si>
  <si>
    <t>Ce livre sur la conduite de projets informatiques s'adresse à un public d'informaticiens, de chefs de projet, qu'ils soient professionnels ou étudiants. Il présente la conduite de projets d'une façon concrète et abordable, en fournissant les éléments clés d'un projet réussi : analyse, suivi, bilan. 
Toutes les étapes d'un projet sont présentées sous l'angle pratique, en reliant des règles implicites à des exemples réels. Les explications « ; toutes faites » et les paradigmes « prêts à l'emploi » sont analysés pour permettre aux chefs de projets d'effectuer leurs propres choix, en toute connaissance de cause. Les informaticiens et les professionnels impliqués dans des projets informatiques trouveront des réponses aux questions fréquemment posées et qui les concernent quotidiennement (gestion d'aléas, moyens, chiffrage, planning, risques, aspects fonctionnels…). Le livre traite des aspects financiers (budgets, business cases, contrôle de gestion) et de la prise en compte du risque (analyse, plan de gestion) pour le pilotage du projet. 
La nouvelle édition du livre comporte des études de cas très détaillées, fruits de l'expérience de l'auteur. Le premier projet décrit la mise en œuvre d'un CRM dans une société de conseil. Figure également le projet de développement d'une solution de pilotage d'activité dans une entreprise de crowdfunding. Enfin le livre présente le lancement d'une entreprise startup et son projet de vente en ligne. 
L'outillage de conduite du projet est également passé en revue, pour permettre aux équipes, mêmes réduites, de communiquer et de suivre leurs projets avec efficacité.
Des éléments complémentaires sont en téléchargement sur le site www.editions-eni.fr.
Les chapitres du livre :
Avant-propos - Un projet  informatique - Les aspects financiers - La prise en compte du risque - Démarrer  un projet - L'analyse - Les référentiels techniques - Le développement du  projet - La planification et le chiffrage - Le suivi et le pilotage - Glossaire</t>
  </si>
  <si>
    <t>978-2-7460-9408-6</t>
  </si>
  <si>
    <t>978-2-7460-9261-7</t>
  </si>
  <si>
    <t>%SITE_CLIENT%/?library_guid=bb89d48e-48dd-4458-bfe7-fe60bc345d68</t>
  </si>
  <si>
    <t>livre projet</t>
  </si>
  <si>
    <t xml:space="preserve">pilotage </t>
  </si>
  <si>
    <t>chiffrage</t>
  </si>
  <si>
    <t>gestion de projet</t>
  </si>
  <si>
    <t>gestion de projets</t>
  </si>
  <si>
    <t>RI16WINS</t>
  </si>
  <si>
    <t>Ce livre sur Windows Server 2016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partage d'un fichier VHD et son redimensionnement et enfin les switchs virtuels. Cet apport théorique permet la création d'une maquette (ou bac à sable) composée de machines virtuelles exécutant Windows Server 2016 et Windows 10. La console Gestionnaire de serveur est présentée ainsi que certaines de ses fonctionnalités. L'auteur présente ensuite les services Active Directory afin de permettre aux personnes débutantes d'appréhender le vocabulaire utilisé pour Active Directory. En fin de chapitre la migration de l'Active Directory ainsi que Azure AD sont présentés. Les sites AD, la réplication, le catalogue global sont autant de paramètres qui sont étudiés. Par la suite, le lecteur réalisera la promotion d'un serveur en tant que contrôleur de domaine et en tant que RODC (Read Only Domain Controller) et découvrira le clonage d'un contrôleur de domaine virtuel. La corbeille AD et la stratégie de mot de passe affinée sont expliquées puis mises en pratique. Les services DNS et DHCP sont traités ainsi que la haute disponibilité. L'administration du DHCP à l'aide de PowerShell ainsi que les étapes de migration sont traitées. Les chapitres suivants présentent la mise en place d'un espace de noms DFS ou du gestionnaire du serveur de fichiers et de Nano server. Enfin les derniers chapitres auront pour sujet la mise en place, la gestion et le dépannage des stratégies de groupe, la mise en place d'un serveur de déploiement (capture des données d'une partition ou création d'un fichier de réponse), l'installation d'un serveur wsus ainsi que les outils permettant la gestion et la surveillance du serveur et la présentation du langage PowerShell.
Tout au long de ce livre sur Windows Server, l'auteur a mis l'accent sur PowerShell, plusieurs ateliers sont réalisés uniquement en PowerShell (migration serveur de fichiers, migration du DHCP,...). 
Des éléments complémentaires sont en téléchargement sur le site www.editions-eni.fr.
Les chapitres du livre :
Rôles et fonctionnalités - Hyper-V - Installation du bac à sable - Services de domaine Active Directory - Console Gestionnaire de serveur- Gestion des objets Active Directory - Implémentation d'un serveur DHCP - Les services réseau sous Windows Server 2016 - Implémentation d'un serveur DNS - Implémentation d'un serveur de fichiers - Gestion du système de fichiers DFS - Infrastructure de stratégies de groupe - Gestion de la politique de sécurité - Dépanner les stratégies de groupe - Implémentation du service de déploiement - Gestion et surveillance des serveurs - Distribuer des mises à jour avec WSUS - PowerShell</t>
  </si>
  <si>
    <t>978-2-4090-0506-0</t>
  </si>
  <si>
    <t>978-2-7460-9925-8</t>
  </si>
  <si>
    <t>%SITE_CLIENT%/?library_guid=3e06b204-b48c-4729-859d-98bdb5b51294</t>
  </si>
  <si>
    <t>windows serveur</t>
  </si>
  <si>
    <t>dfs</t>
  </si>
  <si>
    <t>hyper-v</t>
  </si>
  <si>
    <t>RI3PHMY</t>
  </si>
  <si>
    <t>Exercices pratiques et corrigés</t>
  </si>
  <si>
    <t>Ce livre s'adresse à un public de développeurs débutants connaissant déjà le HTML et les CSS et qui souhaitent bien comprendre le fonctionnement d'une application web pour créer leurs propres sites web dynamiques avec PHP et MySQL. 
Dans une première partie, le lecteur installera son environnement de développement EasyPHP puis découvrira les bases du langage PHP (en version 7 au moment de l'écriture), ses principales fonctions et structures de contrôles, ainsi que des explications sur la transmission des données entre les pages et sur la librairie graphique (les effets spéciaux sur une image). Ces apports théoriques sont accompagnés de nombreux exemples.
Il en est de même dans la deuxème partie du livre, consacrée au langage SQL. Le lecteur découvrira ce qu'est une base de données MySQL et les différentes méthodes pour y accéder avec PHP (PDO, SQL Avancé) et comment assurer la sécurité de la base. Un chapitre est également consacré aux premiers pas sur la Programmation Orientée Objetet un autre à la gestion de la configuration et des performances.
Pour que le lecteur puisse se forger une première expérience significative, l'auteur a préparé de nombreux exercices à la fin de chaque chapitre (exemples : comme créer un blog, une newsletter, un site de gestion...) et propose aussi leurs corrigés.
Des éléments complémentaires sont en téléchargement sur le site www.editions-eni.fr.
Les chapitres du livre :
Introduction - Utilisation d'EasyPHP - Les bases du langage PHP - Les fonctions et structures de contrôle - Transmettre des données d'une page à l'autre - Les effets spéciaux sur une image - Base de données MySQL - L'objet - Configuration - Sécurité - Cas pratiques et corrigés</t>
  </si>
  <si>
    <t>978-2-7460-9909-8</t>
  </si>
  <si>
    <t>978-2-7460-9826-8</t>
  </si>
  <si>
    <t>%SITE_CLIENT%/?library_guid=b318f1d7-6284-4940-b8ff-6040f483274d</t>
  </si>
  <si>
    <t>dev</t>
  </si>
  <si>
    <t>site web</t>
  </si>
  <si>
    <t>EasyPHP</t>
  </si>
  <si>
    <t>PhpMyAdmin</t>
  </si>
  <si>
    <t>pdo</t>
  </si>
  <si>
    <t>sql</t>
  </si>
  <si>
    <t>EPAZWIN</t>
  </si>
  <si>
    <t>Préface de Stanislas QUASTANA - Architecte Solutions Cloud auprès des partenaires Microsoft
Avec l'avènement révolutionnaire du Cloud Computing, l'entreprise est aujourd'hui en mesure d'externaliser tout ou partie de son système d'information dans un fournisseur Cloud. Ce livre a pour objectif de vous aider à maîtriser cette transformation numérique vers Microsoft Azure, le cloud public et privé proposé par Microsoft.  
Décomposé en 10 chapitres, il introduit dans un premier temps les concepts du cloud computing puis présente les solutions de sécurité proposées par Microsoft Azure. L'auteur détaille ensuite les différentes interfaces d'exploitation et les concepts de base (machine virtuelle, compte de stockage, réseau virtuel, groupe de ressources, etc.). Les modèles PAAS et IAAS des services bases de données et sites web sont expliqués, ainsi que l'annuaire Azure Active Directory. L'industrialisation des tâches proposées par Azure PowerShell est présentée. Enfin, dans un dernier chapitre l'auteur détaille quelques projets sur lesquels il a eu l'opportunité de travailler.
Dans chaque chapitre l'auteur commence par définir les termes et concepts abordés et schématise les différents points à assimiler. Il propose ensuite une mise en application qui permet au lecteur, au fur et à mesure de son avancement, de se forger une première expérience significative et d'acquérir de véritables compétences techniques sur Microsoft Azure. Enfin, une partie mémento clôture chaque chapitre en résumant les principaux sujets traités dans le chapitre pour fournir au lecteur un véritable aide-mémoire.
Les chapitres du livre :
Préface - Avant-propos - Introduction au cloud computing - Le cloud public Microsoft - Interfaces d'exploitation - Concepts de base - Machine virtuelle - App Service - Base de données - Azure Active Directory - Azure PowerShell - Cas concrets</t>
  </si>
  <si>
    <t>978-2-409-00723-1</t>
  </si>
  <si>
    <t>978-2-409-00544-2</t>
  </si>
  <si>
    <t>%SITE_CLIENT%/?library_guid=5113336a-d31e-45ab-8993-fb16832cb145</t>
  </si>
  <si>
    <t>RI5BLIN</t>
  </si>
  <si>
    <t>Ce livre sur GNU/Linux s'adresse à tout  informaticien désireux de maîtriser les principes de base de ce système  d'exploitation ou d'organiser et consolider des connaissances acquises  sur le terrain.
Il présente de façon détaillée les principes  de base du système et décrit très précisément les commandes essentielles à la  manipulation de la ligne de commande shell, en les illustrant de  nombreux exemples : l'arborescence Linux, la manipulation des fichiers,  l'éditeur de fichiers texte, les droits d'accès, la gestion des processus,  le shell Bash, les scripts Bash, la gestion des comptes  utilisateurs, les outils Linux... 
Les notions présentées dans ce livre, si  elles sont essentielles pour comprendre le fonctionnement du système  GNU/Linux au niveau utilisateur, sont tout aussi indispensables au  lecteur qui désire poursuivre en administration système. Ce livre peut être  utilisé comme ouvrage de référence donnant ainsi au lecteur les moyens  d'acquérir son autonomie, aussi bien en environnement graphique qu'en ligne de commande.
Avec cette nouvelle édition, vous découvrirez  les nouveautés et particularités accompagnant les dernières distributions Linux  disponibles.
Les chapitres du livre :
Avant-propos - Introduction - Connexion et premières commandes - Documentation - L'arborescence Linux - Manipulation de fichiers - édition de   fichiers texte - Vi - Droits d'accès aux fichiers - Gestion des processus - Shell Bash - Programmation et scripts Bash - Gestion du compte utilisateur - Outils Linux - Configuration basique du système</t>
  </si>
  <si>
    <t>978-2-4090-0234-2</t>
  </si>
  <si>
    <t>978-2-409-00150-5</t>
  </si>
  <si>
    <t>%SITE_CLIENT%/?library_guid=b399e8f9-32f0-4c41-87da-d747bb585334</t>
  </si>
  <si>
    <t>EPDASR</t>
  </si>
  <si>
    <t>Guide d'autoformation à l'exploitation des Big Data</t>
  </si>
  <si>
    <t>Tous les experts s'accordent à dire que 90% des usages du Big Data proviennent de l'utilisation des data sciences. L'objectif de ce livre est de proposer une formation complète et opérationnelle sur les data sciences qui permet de délivrer des solutions via l'usage du langage R. 
Ainsi, l'auteur propose un parcours didactique et professionnalisant qui, sans autre pré-requis qu'un niveau Bac en mathématiques et une grande curiosité, permet au lecteur :
- de s'intégrer à une équipe de data scientists, 
- d'aborder des articles de recherche possédant une haute teneur en mathématiques, 
- le cas échéant de développer en langage R, y compris des algorithmes nouveaux et de beaux graphiques,
- ou tout simplement de manager une équipe projet comprenant des data scientists, en étant à même de dialoguer avec eux de façon efficace. 
Le livre ne se cantonne pas aux algorithmes du "machine learning", il aborde divers sujets importants comme le traitement du langage naturel, les séries temporelles, la logique floue, la manipulation des images. 
La dynamique de l'ouvrage soutient le lecteur pas à pas dans sa découverte des data sciences et l'évolution de ses compétences théoriques et pratiques. Le praticien en exercice y découvrira également de nombreux savoir-faire à acquérir et le manager pourra surfer sur l'ouvrage après avoir lu attentivement le bestiaire des data sciences de l'introduction, qui sans inexactitude ou vulgarisation excessive présente le sujet en faisant l'économie de mathématiques ou de formalismes dissuasifs.
Les programmes R décrits dans le livre sont accessibles en téléchargement sur le site www.editions-eni.fr et peuvent être exécutés pas à pas.
Les chapitres du livre :
Introduction - Premiers pas avec R - Maîtriser les bases - Techniques et algorithmes incontournables - Cadre méthodologique du data scientist - Traitement du langage naturel - Graphes et réseaux - Autres problèmes, autres solutions - Feature Engineering - Compléments utiles - Annexes</t>
  </si>
  <si>
    <t>978-2-4090-0128-4</t>
  </si>
  <si>
    <t>978-2-409-00043-0</t>
  </si>
  <si>
    <t>%SITE_CLIENT%/?library_guid=e5f1e1f8-4eff-409d-bc21-30b47bf586cd</t>
  </si>
  <si>
    <t>machine learning</t>
  </si>
  <si>
    <t>RB3365OFF</t>
  </si>
  <si>
    <t>Travaillez en ligne avec Office Online, SharePoint, OneDrive, OneNote et Skype Entreprise</t>
  </si>
  <si>
    <t>Office 365 est la solution en ligne de Microsoft® qui regroupe dans le cloud plusieurs services permettant de travailler en ligne et à plusieurs dans un environnement sécurisé. 
Ce livre couvre l'ensemble des abonnements proposés par Microsoft®, il s'adresse donc aussi bien aux particuliers qu'à toute personne disposant d'Office 365 dans le cadre professionnel. Il débute par une présentation détaillée des différentes offres d'abonnement proposées par Microsoft® pour les petites entreprises (Office 365 Business, Office 365 Business Essentials et Office 365 Business Premium), les grandes entreprises (Office 365 ProPlus, Office 365 Entreprise E1, Office 365 Entreprise E3 et Office 365 Entreprise E5) et pour les particuliers (Office 365 Famille, Office 365 Personnel et Office Famille et étudiant 2016). 
Que vous connaissiez ou pas les applications Excel, Word, PowerPoint et Outlook, vous découvrirez les spécificités des versions online de ces applications et l'ensemble des fonctionnalités de travail collaboratif proposées par Office 365 : l'utilisation et la gestion des éléments d'un site d'équipe SharePoint (pages Wiki et composants WebPart, bibliothèques de documents, listes de tâches, calendrier, discussions, annonces...), l'enregistrement et le partage de fichiers sur OneDrive, les fonctionnalités proposées par Excel Online, Word Online, PowerPoint Online et Outlook Online, la co-édition de fichiers, l'utilisation de OneNote, l'utilisation de la messagerie instantanée, le partage de fichiers, du Bureau et la planification de réunions en ligne avec Skype Entreprise.
Vous découvrirez ainsi ces nouvelles méthodes de travail et ce qu'elles peuvent vous apporter dans votre quotidien privé ou professionnel.</t>
  </si>
  <si>
    <t>978-2-4090-0079-9</t>
  </si>
  <si>
    <t>978-2-7460-9900-5</t>
  </si>
  <si>
    <t>%SITE_CLIENT%/?library_guid=a2ecf57f-13b1-4edf-9e6c-9d9f0b0338ab</t>
  </si>
  <si>
    <t>Office Web Access</t>
  </si>
  <si>
    <t>Lync Online</t>
  </si>
  <si>
    <t>OWA</t>
  </si>
  <si>
    <t>forum</t>
  </si>
  <si>
    <t>téléchargement</t>
  </si>
  <si>
    <t>télécharger</t>
  </si>
  <si>
    <t>spam</t>
  </si>
  <si>
    <t>antivirus</t>
  </si>
  <si>
    <t>anti-virus</t>
  </si>
  <si>
    <t>firewall</t>
  </si>
  <si>
    <t>contrôle parental</t>
  </si>
  <si>
    <t>espion</t>
  </si>
  <si>
    <t>Courrier</t>
  </si>
  <si>
    <t>SF16CCIND</t>
  </si>
  <si>
    <t>édition 2016</t>
  </si>
  <si>
    <t>Découvrez dans ce livre les fonctionnalités de PAO du logiciel InDesign CC, la version cloud du célèbre logiciel d'Adobe ; ce livre, paru en 2016, a été rédigé avec la version 2015.3 d'InDesign. Après la présentation de l'interface commune aux logiciels de la suite,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sur le cloud avant d'aborder la diffusion de vos documents avec la création de PDF et la gestion de l'impression.</t>
  </si>
  <si>
    <t>978-2-4090-0242-7</t>
  </si>
  <si>
    <t>978-2-409-00144-4</t>
  </si>
  <si>
    <t>%SITE_CLIENT%/?library_guid=1f50fb9b-4cde-4f1f-9b75-8b95c18bb08b</t>
  </si>
  <si>
    <t>Homesite</t>
  </si>
  <si>
    <t>Dream</t>
  </si>
  <si>
    <t>dreamwever</t>
  </si>
  <si>
    <t>RIJAPOO</t>
  </si>
  <si>
    <t>Ce livre s'adresse aux étudiants et aux développeurs ayant déjà une première expérience de la programmation structurée et qui sont désireux de passer à la Programmation Orientée Objet (POO) avec le langage Java, pour développer des applications portables.
Après un historique de la POO et du langage Java l'auteur explique pourquoi ce type de programmation est devenu incontournable pour développer dans les environnements graphiques événementiels. Les notions d'objet, de classe et de référence sont présentées  puis les fondements de la POO que sont l'encapsulation, l'héritage, le polymorphisme et l'abstraction. Les différentes étapes d'un développement objet avec les principes de modélisation UML sont exposées.
L'auteur présente ensuite la machine virtuelle Java, son intérêt, sa richesse et un environnement de développement avec NetBeans de Oracle. Le lecteur découvre comment Java reproduit les principes de la POO en suivant des explications simples, des exemples concrets et en réalisant des exercices d'entraînement. Il découvre également les types de base du développement Java et leur utilisation, comment exploiter NetBeans pour simplifier la saisie des programmes et les mettre au point. Les programmes d'essais sont de type console ou graphique, basés sur l'utilisation de Swing pour illustrer les communications entre objets. Quand ils sont pertinents, des parallèles sont menés avec les langages de programmation objet C++ et C#. Enfin, la programmation multithread permettant l'exécution simultanée de plusieurs flux d'instructions est présentée.
À la fin de ce livre, le lecteur disposera de bases solides pour appréhender les puissantes API Java et réaliser des programmes objet modulaires, fiables et extensibles.
Des éléments complémentaires sont en téléchargement sur le site www.editions-eni.fr.
Les chapitres du livre :
Avant-propos - Introduction à la POO - La conception  orientée objet - Introduction à la plate-forme Java - Les types en Java -  Création de classes - Héritage et polymorphisme - Communication entre objets -  Le multithreading</t>
  </si>
  <si>
    <t>978-2-7460-9175-7</t>
  </si>
  <si>
    <t>978-2-7460-9019-4</t>
  </si>
  <si>
    <t>%SITE_CLIENT%/?library_guid=68ab99be-0f78-422b-9dbe-8b553c1f2483</t>
  </si>
  <si>
    <t>EPJASP</t>
  </si>
  <si>
    <t>Le socle technique des applications JEE</t>
  </si>
  <si>
    <t>Ce livre apporte les éléments clés pour se repérer dans les différentes technologies utilisées dans les projets basés sur Spring. Il prend en compte les différences de configurations liées aux versions de Spring (en version 4.2 au moment de l'écriture) et se base sur des exemples concrets d'utilisation. Il permet au lecteur d'être très rapidement autonome sur un projet d'entreprise qui utilise Spring, que ce soit au début d'un nouveau projet ou pour maintenir un projet existant : compréhension du noyau, accès aux données, maîtrise de la couche web. Des connaissances sur le développement Java et notamment le développement d'applications web sont un prérequis indispensable pour tirer le meilleur parti possible du livre.
L'auteur présente tout d'abord les éléments simples et courants de Spring (la configuration, les contextes, les librairies tiers) et explique ensuite certains aspects plus complexes que l'on rencontre souvent dans les projets (Ressources, Bindeurs, Validateurs, Convertisseurs et Tests). La programmation par aspects est expérimentée, les applications web Spring MVC et les Web Services sont présentés en détail avec les tests unitaires associés. L'auteur termine par une présentation de la partie Spring d'un projet généré à partir de jHipster afin d'expliquer une mise en œuvre très actuelle. 
Tout au long des chapitres, l'auteur s'appuie sur des exemples fonctionnels afin de permettre l'expérimentation au plus tôt par le lecteur. Dans ce but, des éléments sont en téléchargement sur le site www.editions-eni.fr.
Les chapitres du livre :
Préambule - Avant-propos - éléments constitutifs du framework - Spring et les design patterns - Rappels sur les éléments externes à Spring - Le conteneur Spring - Configuration avancée - Les tests et Spring - Partie back de l'application - Spring dans un contexte web JSP - Intégration JSF2 - Spring en profondeur</t>
  </si>
  <si>
    <t>978-2-7460-9916-6</t>
  </si>
  <si>
    <t>978-2-7460-9787-2</t>
  </si>
  <si>
    <t>%SITE_CLIENT%/?library_guid=9e853aad-3f85-4128-8f0c-1399eb5100fc</t>
  </si>
  <si>
    <t>EPDEBS</t>
  </si>
  <si>
    <t>Vers une administration de haute sécurité</t>
  </si>
  <si>
    <t>Philippe Pierre</t>
  </si>
  <si>
    <t>Pierre, Philippe</t>
  </si>
  <si>
    <t>Ce livre sur Debian GNU/Linux s'adresse aux administrateurs d'infrastructures, mais aussi à toute personne en charge d'applications critiques ou de serveurs nécessitant de la haute disponibilité. Un minimum de connaissances sur les principes d'un système GNU/Linux, du réseau et de la virtualisation est nécessaire pour tirer le meilleur profit possible de la lecture de cet ouvrage.
Tout au long de ces pages, les différents aspects d'un système d'exploitation Debian sont traités à la lumière de la sécurité : 
- Installation et initialisation : phases d'installation d'un système Debian, différents points à sécuriser, importance des mises à niveau de version ou du noyau, méthodes d'ajout de nouveaux logiciels.
- Système d'exploitation et environnement : sécurité du système d'exploitation du point de vue de l'administrateur (quelles tâches ? quels moyens à sa disposition ?) puis du point de vue de l'utilisateur (systèmes de fichiers, utilisateurs et groupes, processus, accès, notifications, menus, gestion des fenêtres).
- Mise à jour du système : gérer les paquets sous Debian, dépanner un serveur défaillant en s'aidant des journaux de logs et éventuellement en déclarant de nouveaux bogues.
- Réseau : les mécanismes de bonding et de teaming, les aspects de partage (NFS, CIFS, SAMBA) et de transfert de fichiers, sécurisation des ports de services, du Wifi.
- Services d'infrastructure : serveur de noms, annuaire, messagerie, adressage dynamique et administration graphique, inter connectivité avec des systèmes externes.
- Bases de données : conception d'un modèle sécurisé où le stockage de données reste protégé des attaques.
- Sauvegardes : différents outils et leurs spécificités afin de déterminer quel outil choisir pour quel type de sauvegarde, en fonction des applications mises en œuvre.
- Applications : se prémunir des attaques de type rootkits, force brute ou déni de service, appliquer ces principes sur les services d'authentification, d'impression et de présentation.
- Supervision : exploiter toutes les ressources mises à disposition du système, prévoir l'activation de tâches récurrentes de supervision, connaître différents outils, Nagios/Centreon, Shinken, Ganglia.
- Sécurité : procéder à des configurations extrêmes en prévision d'une utilisation dédiée à la sécurité "pure" : systèmes antiviraux, proxy, serveurs d'audit… Les notions de proximité et de wrappers sont traitées en détail.
- Haute disponibilité et virtualisation : mise en place de mécanismes de multipathing, au niveau du SAN, des systèmes de réplication, au niveau des bases de données, création d'un cluster de services afin de gérer à la fois la redondance au niveau des services et l'équilibrage de charge. 
L'essentiel des machines virtuelles utilisées dans le livre ont été créées sous Debian 7.5 et Debian 8.0. Toutefois, afin de vérifier certains mécanismes, plusieurs tests ont été réalisés sur des machines en Debian 6.0.9.
Les chapitres du livre :
Avant-propos - Sécurisation à l'initialisation - Installation - Sécurisation du système d'exploitation - Sécurisation de l'environnement - Sécurisation du système - Sécurisation du réseau - Sécurité et services d'infrastructure - Sécurisation des bases de données - Sauvegardes - Sécurité des applications - Supervision - Sécurité - Haute disponibilité et virtualisation - Conclusion</t>
  </si>
  <si>
    <t>978-2-7460-9585-4</t>
  </si>
  <si>
    <t>978-2-7460-9441-3</t>
  </si>
  <si>
    <t>%SITE_CLIENT%/?library_guid=861a15c7-7506-4e0b-8af1-98416b5c32dd</t>
  </si>
  <si>
    <t>Jessie</t>
  </si>
  <si>
    <t>Wheezy</t>
  </si>
  <si>
    <t>haute disponibilité</t>
  </si>
  <si>
    <t>Ganglia</t>
  </si>
  <si>
    <t>wrappers</t>
  </si>
  <si>
    <t>bonding</t>
  </si>
  <si>
    <t>teaming</t>
  </si>
  <si>
    <t>EIPOWFOL</t>
  </si>
  <si>
    <t>Ce livre sur les fondamentaux de Windows PowerShell (toutes versions) a été écrit par les deux fondateurs de la communauté PowerShell francophone (www.powershell-scripting.com). Il s'adresse aux professionnels de l'informatique désireux de s'initier aux techniques du scripting. Ce livre propose une approche progressive et didactique afin que les vrais débutants, c'est-à-dire ceux n'ayant jamais pratiqué PowerShell, puissent démarrer un apprentissage en douceur et acquérir de solides bases qui leur permettront de devenir autonomes. Les "faux débutants" y trouveront également leur compte car ils pourront parfaire leurs connaissances à travers les nombreuses bonnes pratiques que les auteurs ont pris soin de distiller au fil des chapitres.
Ce livre traite des bases du langage et n'est donc pas dépendant d'une version particulière de PowerShell. Lorsqu'il existe des différences d'implémentation, celles-ci sont mises en lumière et explicitées afin que les scripts puissent être retro-compatibles si nécessaire.
A travers les neuf premiers chapitres, le lecteur découvrira les notions essentielles pour bien démarrer, telles que : la manipulation des objets, les types de variables, les opérateurs, les tableaux, les boucles et structures conditionnelles, les fonctions, les profils, etc. Ensuite, le chapitre sur les modules et snapins expliquera comment enrichir PowerShell avec des commandes supplémentaires. Un chapitre conséquent traite de la gestion des erreurs et du débogage. Celui-ci donnera au lecteur les bonnes techniques ainsi que les trucs et astuces à connaître pour apporter de la robustesse à ses scripts. La sécurité étant une préoccupation permanente, elle est détaillée dans un chapitre dédié. Le chapitre sur le Framework .NET montrera que les capacités de PowerShell sont pratiquement illimitées. Un chapitre est consacré aux technologies dites de remoting qui autorisent l'exécution de commandes et de scripts PowerShell à distance : celui-ci précisera comment bien aborder ces technologies notamment sur l'aspect du paramétrage et sur les pièges à éviter.
Enfin, les derniers chapitres permettront au lecteur de mettre en œuvre PowerShell dans le monde de l'entreprise à l'aide de nombreux cas concrets d'utilisation, et de découvrir l'écosystème PowerShell à travers la présentation d'outils tiers et d'acteurs importants du marché.
Des éléments complémentaires sont en téléchargement sur le site www.editions-eni.fr et sur le site de la communauté PowerShell francophone : PowerShell-Scripting.com.
Les chapitres du livre :
Avant-propos - Introduction - A la découverte de PowerShell - Manipulation des objets - Variables, constantes et types - Opérateurs - Tableaux - Boucles et conditions  - Fonctions et scripts - Gestion des fichiers et des dates - Profils PowerShell  - Modules et snap-ins - Gestion des erreurs - Sécurité - Objets .NET - CMI/WMI - Exécution à distance - étude de cas - Ressources complémentaires - Conclusion - Annexes</t>
  </si>
  <si>
    <t>978-2-7460-9588-5</t>
  </si>
  <si>
    <t>978-2-7460-9443-7</t>
  </si>
  <si>
    <t>%SITE_CLIENT%/?library_guid=af5d6b33-f7ea-4a13-afa6-564411dc50f3</t>
  </si>
  <si>
    <t>1 ressource en ligne (518 p.)</t>
  </si>
  <si>
    <t>Ce livre sur le langage de programmation ABAP regroupe toutes les connaissances utiles et nécessaires pour apprendre à développer avec le langage propriétaire de la société éditrice de logiciels de gestion SAP. Il s'adresse aussi bien aux développeurs novices qui veulent commencer à programmer, qu'aux développeurs qui souhaitent acquérir de nouvelles compétences, ainsi qu'à ceux ayant déjà une expérience ABAP et qui désirent approfondir leurs connaissances.
Basé sur la version SAP ECC, ce livre constitue également une excellente base pour passer à la version SAP S/4HANA et permet ainsi d'appréhender les bases de données HANA, véritable révolution pour le progiciel. 
L'auteur commence tout d'abord par présenter l'essence même de la programmation et détaille les différents types de langage, leur paradigme, ainsi que les étapes nécessaires à l'élaboration d'un développement. Puis, à travers une introduction au monde de SAP, il en détaille son architecture et les modules qui le composent, pour ensuite entrer dans le vif du sujet avec la description de son interface et la conception d'un programme.
Viennent ensuite des chapitres sur les bases de la programmation ABAP (variables, boucles…), sur les objets du DDIC (Dictionnaire de Données). Leurs différentes composantes sont soigneusement étudiées afin de constituer un préambule efficace à la compréhension des tables internes et de leurs différents types mais aussi aux requêtes SQL, pivot central pour la communication entre les bases de données et le programme ABAP. Enfin, les fonctions et les classes dans la programmation objet seront énumérées. 
Tout au long du livre, l'auteur s'attache à étayer son propos d'exemples clairs et détaillés. Il offre également la possibilité au lecteur de mettre en pratique les différentes notions étudiées, à travers des exercices de fin de chapitre et d'un exemple concret de création d'un programme. 
Des éléments complémentaires sont en téléchargement sur le site www.editions-eni.fr. 
Les chapitres du livre :
Avant-propos - Qu'est-ce que la programmation ? - SAP - Premiers pas sur SAP - Instructions basiques ABAP - Dictionnaire de données (DDIC) - Les tables internes - Les requêtes SQL - Les fonctions - Les classes - Création d'un programme ABAP - Corrigé des exercices</t>
  </si>
  <si>
    <t>9782409013157</t>
  </si>
  <si>
    <t>9782409012761</t>
  </si>
  <si>
    <t>%SITE_CLIENT%/?library_guid=076faec9-cefe-4601-a257-cda0ad09f180</t>
  </si>
  <si>
    <t>SAP</t>
  </si>
  <si>
    <t>SAP ECC</t>
  </si>
  <si>
    <t>HANA</t>
  </si>
  <si>
    <t>SAP S/4HANA</t>
  </si>
  <si>
    <t>DDIC</t>
  </si>
  <si>
    <t>windows</t>
  </si>
  <si>
    <t>phone</t>
  </si>
  <si>
    <t>android</t>
  </si>
  <si>
    <t>RBINTI</t>
  </si>
  <si>
    <t>Initiation à Internet</t>
  </si>
  <si>
    <t>Surfez sur Internet, envoyez des messages, téléchargez, discutez avec Skype, découvrez Facebook…</t>
  </si>
  <si>
    <t>Nous sommes tous les jours de plus en plus nombreux à utiliser les services d'Internet pour rechercher des informations, apprendre, communiquer (en direct ou en différé), travailler, acheter, jouer... Ce livre aidera les débutants à utiliser au mieux les nombreuses ressources disponibles sur Internet.
Après quelques généralités sur le réseau des réseaux et un rappel sur les différents modes de connexion possibles, vous apprendrez à utiliser un navigateur (Internet Explorer 11, Firefox, Safari et Chrome) pour surfer sur le Web, trouver précisément l'information grâce au moteur de recherche Google ou Bing et configurer votre navigateur pour une utilisation optimale. Vous découvrirez ensuite les principales technologies qui vous permettront de communiquer avec vos proches : la messagerie électronique (webmail de votre fournisseur d'accès Internet, Outlook, l'application Courrier de Windows 8.1 et Gmail). La partie suivante vous permettra de vous familiariser avec les médias sociaux actuels : les forums, la messagerie instantanée (ou tchat), la téléphonie par Internet (Skype) et les réseaux sociaux (Facebook, Twitter, Google+, Youtube, LinkedIn et Viadeo). Une partie aborde le téléchargement des fichiers pour apprendre à récupérer légalement images, vidéos et musique ainsi que les méthodes permettant de compresser des fichiers et les solutions de stockage en ligne (dans le cloud) telle que Google Drive. La dernière partie, consacrée à la sécurité, vous donne des conseils pour éviter les situations à risque et protéger votre ordinateur de toutes sortes d'intrusions (virus, chevaux de Troie, logiciel espion...). 
Vous trouverez également en annexe, un glossaire des termes techniques utilisés.</t>
  </si>
  <si>
    <t>978-2-7460-9000-2</t>
  </si>
  <si>
    <t>978-2-7460-8910-5</t>
  </si>
  <si>
    <t>%SITE_CLIENT%/?library_guid=c2552070-f3ba-4213-8015-6202ce8c4cbf</t>
  </si>
  <si>
    <t>Internet Explorer</t>
  </si>
  <si>
    <t>IE</t>
  </si>
  <si>
    <t>IE11</t>
  </si>
  <si>
    <t>Firefox</t>
  </si>
  <si>
    <t>Chrome</t>
  </si>
  <si>
    <t>Mozilla Firefox</t>
  </si>
  <si>
    <t>Yahoo</t>
  </si>
  <si>
    <t>MSN</t>
  </si>
  <si>
    <t>blog</t>
  </si>
  <si>
    <t>SFCCDRE</t>
  </si>
  <si>
    <t>Dreamweaver CC pour PC/Mac</t>
  </si>
  <si>
    <t>Ce livre est destiné à toute personne, conceptrice de site web statique (sans connexion à une base de données), et qui désire exploiter au mieux le célèbre logiciel d'Adobe dans sa version Cloud, Dreamweaver CC. Il décrit de façon pratique les fonctionnalités essentielles de cette nouvelle version permettant de créer puis de publier un site Web conforme aux standards du W3C, ce qui suppose de bien séparer le contenu, dédié au HTML, de la mise en forme et mise en page, dédiées aux feuilles de style CSS (concevoir un site full CSS avec HTML5 et CSS 3).
Après la description de l'environnement et la définition du site, vous aborderez les feuilles de style CSS (organisation, syntaxe et gestion) avant de créer vos premières pages web composées de tout type d'éléments (texte, images, tableaux, vidéos, liens hypertextes...). Vous verrez aussi comment créer des formulaires, utiliser des composants d'interface jQuery, exploiter les bibliothèques d'objets et les modèles. Un chapitre est consacré à la mise en page avec les nouveaux éléments de l'HTML5, un autre vous initiera au design adaptatif pour que vos pages Web soient parfaitement mises en page sur tout type d'écran : ordinateur, tablette et mobile. 
Le livre se termine par la publication du site sur le serveur.</t>
  </si>
  <si>
    <t>978-2-7460-8737-8</t>
  </si>
  <si>
    <t>978-2-7460-8620-3</t>
  </si>
  <si>
    <t>%SITE_CLIENT%/?library_guid=12b2fce0-cc62-4583-9e0e-92e38d22df46</t>
  </si>
  <si>
    <t>Macromedia</t>
  </si>
  <si>
    <t>feuille de style</t>
  </si>
  <si>
    <t>SSI</t>
  </si>
  <si>
    <t>Quick Tag Editor</t>
  </si>
  <si>
    <t>Design Notes</t>
  </si>
  <si>
    <t>Extension Manager</t>
  </si>
  <si>
    <t>Actifs</t>
  </si>
  <si>
    <t>Formulaire</t>
  </si>
  <si>
    <t>EI8JAV</t>
  </si>
  <si>
    <t>Développez une application avec Java et Eclipse</t>
  </si>
  <si>
    <t>Frédéric Déléchamp, Henri Laugié</t>
  </si>
  <si>
    <t>Ce livre sur Java et Eclipse s'adresse aux développeurs et étudiants en informatique. Il fait le lien entre les connaissances théoriques et pratiques en prenant appui sur le développement d'une application de gestion.
De la compréhension des concepts de la POO en passant par l'analyse, le lecteur est guidé pas à pas dans la construction de l'application. Pour la partie développement qui constitue l'essentiel de l'ouvrage, les points forts sont l'exploitation d'une base de données multitables avec MySQL et JPA, l'écriture des principales classes suite à une approche génie logicielle basée sur UML, la mise en œuvre du pattern MVC, l'écriture de tests unitaires avec JUnit, et une sensibilisation à l'internationalisation d'une application.
Au fur et à mesure du livre et à travers la mise en œuvre du projet, le lecteur découvrira les principales nouveautés de Java 8 dont les lambdas, les streams et la gestion du temps, les étapes pratiques et les connaissances théoriques indispensables au développement d'une application professionnelle, et se verra proposer différents axes d'ouverture pour aller plus loin dans sa connaissance de la programmation Java.
L'environnement de développement repose sur Java 8, Eclipse IDE for Java Developers, Xampp pour le serveur, WindowBuilder pour bâtir de belles IHM et enfin JasperReports pour l'édition des états et l'élaboration de graphiques. Bien que le livre ait été écrit avec la version 4.4 d'Eclipse (dite Luna), son contenu ainsi que le  projet développé sont compatibles avec la version 4.5 d'Eclipse (dite Mars).
Au final, l'application de gestion comporte l'essentiel des fonctionnalités d'une solution professionnelle : gestion des clients, des articles et des commandes - édition et exportation des états aux principaux formats (html, pdf,...) - production de graphiques - vues multifenêtres avec mise à jour simultanée.
Des éléments complémentaires sont en téléchargement sur le site www.editions-eni.fr.
Les chapitres du livre :
Avant-propos - Environnement de développement - Prise en main d'Eclipse - Concepts de base de la POO - La boîte à outils de Java - La boîte à outils d'Eclipse - Présentation du projet - Analyse - Base de données MySQL - Maquettes - Connexion - Classes entités - Modèle MVC - Application multitable - Application finale</t>
  </si>
  <si>
    <t>978-2-7460-9913-5</t>
  </si>
  <si>
    <t>978-2-7460-9790-2</t>
  </si>
  <si>
    <t>%SITE_CLIENT%/?library_guid=d7372f46-d115-41d3-a503-a3b7f321295f</t>
  </si>
  <si>
    <t>jpa</t>
  </si>
  <si>
    <t>mvc</t>
  </si>
  <si>
    <t>luna</t>
  </si>
  <si>
    <t>Xampp</t>
  </si>
  <si>
    <t>WindowBuilder</t>
  </si>
  <si>
    <t>JasperReports</t>
  </si>
  <si>
    <t>EI3DES</t>
  </si>
  <si>
    <t>Les 23 modèles de conception : descriptions et solutions illustrées en UML 2 et Java</t>
  </si>
  <si>
    <t>Ce livre présente de façon concise et pratique les 23 modèles de conception (design patterns) fondamentaux en les illustrant par des exemples pertinents et rapides à appréhender. Chaque exemple est décrit en UML et en Java sous la forme d'un petit programme complet et exécutable. Pour chaque pattern, l'auteur détaille son nom, le problème correspondant, la solution apportée, ses domaines d'application et sa structure générique.
Le livre s'adresse aux concepteurs et développeurs en Programmation Orientée Objet. Pour bien l'appréhender, il est préférable de disposer de connaissances sur les principaux éléments des diagrammes de classes UML et de la dernière version du langage Java.
Le livre est organisé en trois parties qui correspondent aux trois familles des patterns de conception : les patterns de construction, les patterns de structuration et les patterns de comportement.
Un chapitre introduit trois variantes de patterns existants, montrant la grande souplesse de mise en œuvre de ces modèles. Le pattern composé MVC (Model-View-Controller) est également présenté.
Les exemples utilisés dans ces parties sont issus d'une application de vente en ligne de véhicules et sont en téléchargement sur le site www.editions-eni.fr.</t>
  </si>
  <si>
    <t>978-2-7460-8148-2</t>
  </si>
  <si>
    <t>978-2-7460-8051-5</t>
  </si>
  <si>
    <t>%SITE_CLIENT%/?library_guid=7dd7190d-5623-4367-beed-764b5f9f02f8</t>
  </si>
  <si>
    <t>uml2</t>
  </si>
  <si>
    <t>Date de sortie : 5 juin 2016; Durée : 00h46min</t>
  </si>
  <si>
    <t>004600</t>
  </si>
  <si>
    <t>Cette vidéo sur Microsoft Intune s'adresse aux Administrateurs réseaux et techniciens informatiques souhaitant déployer des applications depuis un système de gestion de la mobilité. Elle présente les fonctionnalités de la plateforme en mode Saas et hybride. 
Dans un premier temps nous présenterons le déploiement d'applications sur les différentes plateformes, et plus précisément sur Android et Windows Phone. Nous pourrons ainsi voir qu'il est possible d'effectuer le déploiement de deux types d'applications (celles présentes dans les stores publics et celles développées en interne dans l'entreprise).
Par la suite, nous détaillerons le concept des applications managées, qui permet de configurer le comportement d'une application : par exemple, protéger les données contenues dans ces applications (word, excel,...), empêcher les actions du style copier/coller.</t>
  </si>
  <si>
    <t>Vidéo</t>
  </si>
  <si>
    <t>video</t>
  </si>
  <si>
    <t>%SITE_CLIENT%/?library_guid=0c6115d0-2f69-48a2-9b7f-b18358e0fd56</t>
  </si>
  <si>
    <t>videos</t>
  </si>
  <si>
    <t>vidéos</t>
  </si>
  <si>
    <t>tuto</t>
  </si>
  <si>
    <t>tutos</t>
  </si>
  <si>
    <t>tutorial</t>
  </si>
  <si>
    <t>tutoriel</t>
  </si>
  <si>
    <t>tutoriels</t>
  </si>
  <si>
    <t>réseau</t>
  </si>
  <si>
    <t>SAAS</t>
  </si>
  <si>
    <t>saas</t>
  </si>
  <si>
    <t>hybride</t>
  </si>
  <si>
    <t>mobile</t>
  </si>
  <si>
    <t>Date de sortie : 20 juillet 2016; Durée : 00h49min</t>
  </si>
  <si>
    <t>004900</t>
  </si>
  <si>
    <t>Cette vidéo sur Microsoft Intune présente les fonctionnalités de la plateforme en mode hybride. Elle s'adresse aux Administrateurs réseaux et techniciens informatiques souhaitant mettre en place un système de gestion de la mobilité et possédant System Center Configuration Manager. La gestion s'effectuera depuis SCCM et sera répliquée vers Intune.
Après avoir configuré la plateforme pour permettre l'ajout de périphériques sous IOS, Windows Phone et Android, nous présenterons l'accès à l'inventaire et l'effacement à distance.
Ensuite, nous détaillerons les différentes stratégies de sécurité comme le choix des mots de passe mais également de configuration par exemple pour les profils wifi, profils email... 
Nous finirons enfin par l'étude des stratégies personnalisées (OMA-URI) et la gestion de l'accès aux ressources de l'entreprise.</t>
  </si>
  <si>
    <t>%SITE_CLIENT%/?library_guid=00733c72-9758-4ec1-b3b8-7a0e0453ddf3</t>
  </si>
  <si>
    <t>Date de sortie : 5 juin 2016; Durée : 01h26min</t>
  </si>
  <si>
    <t>012600</t>
  </si>
  <si>
    <t>Cette vidéo sur Microsoft Intune présente les fonctionnalités de la plateforme en mode SAAS. Elle s'adresse aux Administrateurs réseaux et techniciens informatiques souhaitant mettre en place un système de gestion de la mobilité et ne possédant pas System Center Configuration Manager. 
Après avoir configuré la plateforme pour permettre l'ajout de périphérique sous IOS, Windows Phone et Android, nous présenterons l'accès à l'inventaire et l'effacement à distance.
Ensuite, nous détaillerons les différentes stratégies de sécurité comme le choix des mots de passe mais également de configuration par exemple pour les profil wifi, profil email... 
Nous finirons enfin par l’étude des stratégies personnalisées (OMA-URI) et la gestion de l’accès aux ressources de l’entreprise.</t>
  </si>
  <si>
    <t>%SITE_CLIENT%/?library_guid=adcedbd3-7a22-4b88-baab-a687facd1f96</t>
  </si>
  <si>
    <t>system</t>
  </si>
  <si>
    <t>center</t>
  </si>
  <si>
    <t>configuration</t>
  </si>
  <si>
    <t>manager</t>
  </si>
  <si>
    <t>IOS</t>
  </si>
  <si>
    <t xml:space="preserve">VTAUINT </t>
  </si>
  <si>
    <t>Date de sortie : 5 juin 2016; Durée : 00h38min</t>
  </si>
  <si>
    <t>003800</t>
  </si>
  <si>
    <t>Cette vidéo sur Microsoft Intune s'adresse aux Administrateurs réseaux et techniciens informatiques souhaitant se former à la mise en place d'un système de gestion de la mobilité. Elle présente les facteurs essentiels au bon fonctionnement de cette plateforme et nécessite des connaissances en gestion des utilisateurs et en mobilité.
Microsoft Intune est un MDM (Mobile Device Management), et permet la gestion des terminaux mobiles (téléphones portables, tablettes,...) ou encore des ordinateurs fixes et portables (avec ou sans agent). 
Nous présenterons donc la configuration de Microsoft Intune et les différentes architectures possibles, point primordial lors de la mise en place d'une telle solution.
Nous détaillerons ensuite les différents portails comme la console d’administration et le portail d’entreprise. Nous terminerons par la gestion des utilisateurs en présentant la synchronisation d’une base Active Directory et l’attribution d’une licence.</t>
  </si>
  <si>
    <t>%SITE_CLIENT%/?library_guid=91e6e0ca-d2c3-4af5-879b-24d38b75aa59</t>
  </si>
  <si>
    <t>MDM</t>
  </si>
  <si>
    <t>device</t>
  </si>
  <si>
    <t>management</t>
  </si>
  <si>
    <t>active</t>
  </si>
  <si>
    <t>directory</t>
  </si>
  <si>
    <t xml:space="preserve">réseau  </t>
  </si>
  <si>
    <t>QtMultimedia</t>
  </si>
  <si>
    <t>RI2GLPI</t>
  </si>
  <si>
    <t>Installation et configuration d'une solution de gestion de parc et de helpdesk</t>
  </si>
  <si>
    <t>Patrice Thébault, Marc Picquenot</t>
  </si>
  <si>
    <t>Thébault, Patrice</t>
  </si>
  <si>
    <t>Ce livre sur GLPI (en version 0.85.2 au moment de l'écriture) accompagne le lecteur dans la mise en œuvre de cette solution, application Full Web, qui permet de répondre à l'ensemble des problématiques de gestion d'un parc informatique et des services d'assistance (helpdesk). Sa lecture permet une prise en main progressive des concepts utilisés par l'outil en décrivant méthodiquement les étapes à suivre. Le gros travail réalisé sur l'ergonomie, qui a été entièrement repensée pour cette version du produit, justifie à lui seul l'accompagnement proposé dans cette nouvelle édition de l'ouvrage.
La première partie présente l'installation de GLPI, la richesse des paramétrages qui permettent de configurer finement l'outil en fonction des besoins, ainsi que les notions d'entités et de profils. Ces derniers points sont largement détaillés et illustrés car ils sont essentiels dans la mise en place d'une organisation structurée des données.
La seconde partie présente les fonctionnalités liées à la gestion de parc en s'attachant à mettre en avant certains points spécifiques de configuration et notamment un point capital pour GLPI qui s'affranchit d'OCSNG en le déclarant comme un plugin à part entière au même titre que FusionInventory  laissant ainsi l'utilisateur libre de ses choix.
La troisème partie concerne le Helpdesk et une entière prise en compte des bonnes pratiques ITIL, notamment la gestion des changements, des tâches et l'intégration de la gestion de projets. GLPI est aujourd'hui l'un des outils offrant le plus de puissance dans l'implémentation de ces concepts. La lecture de cette partie apportera également de nombreux conseils sur l'organisation qui doit accompagner la mise en place d'une solution de Helpdesk. 
Pour aider le lecteur dans la prise en main de GLPI et le conduire à une très bonne connaissance des fonctionnalités proposées, une base préconfigurée est disponible en téléchargement sur www.editions-eni.fr.
Les chapitres du livre :
Avant-propos - L'installation - Les éléments d'ergonomie - Les modes d'authentification - Les entités - Les profils - La gestion de parc - Le helpdesk - Autres fonctions</t>
  </si>
  <si>
    <t>978-2-7460-9689-9</t>
  </si>
  <si>
    <t>978-2-7460-9569-4</t>
  </si>
  <si>
    <t>%SITE_CLIENT%/?library_guid=d2a66a9d-0adb-4f87-b890-14bb1b83a847</t>
  </si>
  <si>
    <t>assistance</t>
  </si>
  <si>
    <t>parc</t>
  </si>
  <si>
    <t>nagios</t>
  </si>
  <si>
    <t>itil</t>
  </si>
  <si>
    <t>RIPYALG</t>
  </si>
  <si>
    <t>Techniques fondamentales de programmation - Exemples en Python</t>
  </si>
  <si>
    <t>Franck Ebel, Sébastien Rohaut</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</si>
  <si>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compréhensions de listes et les objets.
Le langage algorithmique (ou la syntaxe du pseudo-code des algorithmes) reprend celui couramment utilisé dans les écoles d'informatique et dans les formations comme les BTS, DUT, première année d'ingénierie à qui ce livre est principalement destiné et conseillé. Une fois les notions de base acquises, le lecteur trouvera dans ce livre de quoi évoluer vers des notions plus avancées : un chapitre sur les objets, ouvre les portes de la programmation dans des langages évolués et puissants comme le C, le C++ et surtout Python.
À la fin de chaque chapitre,  l'auteur propose de nombreux exercices corrigés permettant de consolider ses acquis.
Tous les algorithmes de ce livre sont réécrits en Python et les sources, directement utilisables, sont disponibles en téléchargement sur le site www.editions-eni.fr.
Les chapitres du livre :
Avant-propos - Introduction à l'algorithmique - Les variables et opérateurs - Tests et logique booléenne - Les boucles - Les tableaux et structures - Les sous-programmes - Les fichiers - Notions avancées - Une approche de l'objet - Corrigés des exercices</t>
  </si>
  <si>
    <t>978-2-7460-9002-6</t>
  </si>
  <si>
    <t>978-2-7460-8919-8</t>
  </si>
  <si>
    <t>%SITE_CLIENT%/?library_guid=d0e296de-e0c8-4b3d-8ee3-f964a33c8379</t>
  </si>
  <si>
    <t>RB10WINP</t>
  </si>
  <si>
    <t>Ce livre vous présente le nouvel environnement de Microsoft ; il est destiné à toute personne souhaitant prendre en main rapidement ce nouvel environnement : si vous êtes novice en informatique, ce livre vous guidera pas-à-pas pour vous apprendre à utiliser votre ordinateur ou votre tablette tactile équipée de Windows 10 ; si vous avez déjà utilisé un ordinateur sous une précédente version de Windows, il vous aidera à vous retrouver dans ce nouvel environnement. Il s'agit de clarifier des notions essentielles pour apprendre à travailler efficacement : qu'est-ce qu'un compte Microsoft, à quoi peut me servir OneDrive, comment retrouver mes applications et quelles sont les nouvelles méthodes de travail à acquérir ?
Les principaux éléments d'interface vous sont présentés dans le détail (le Bureau, le menu Démarrer, les fenêtres...) ainsi que toutes les manipulations qui vous permettront de gérer vos fichiers, images, vidéos... : classer ces fichiers dans des dossiers pour les retrouver facilement, apprendre à les déplacer, les copier sur une clé USB, les graver sur CD, les rechercher avec l'aide ou pas de l'assistant Cortana ou encore les partager sur OneDrive pour que d'autres personnes puissent y accéder.
Les principales applications livrées en standard avec Windows vous sont présentées : le nouveau navigateur Internet Microsoft Edge, les applications Courrier (pour envoyer et recevoir des e-mails), Contacts et Calendrier (pour gérer vos rendez-vous), l'applications Photos, le Lecteur Windows Media (pour écouter votre musique et visionner vos vidéos) et l'application de géolocalisation Cartes. 
Pour terminer, nous vous présentons comment personnaliser votre environnement (changer les couleurs de l'interface, ajouter une photo en fond d'écran...), installer des applications à partir de Windows Store et installer une imprimante.</t>
  </si>
  <si>
    <t>978-2-7460-9804-6</t>
  </si>
  <si>
    <t>978-2-7460-9756-8</t>
  </si>
  <si>
    <t>%SITE_CLIENT%/?library_guid=1093d3ab-a838-4351-ac95-fdda3f789c87</t>
  </si>
  <si>
    <t>Media Player</t>
  </si>
  <si>
    <t>Metro</t>
  </si>
  <si>
    <t>Métro</t>
  </si>
  <si>
    <t>Ce livre s'adresse aux architectes logiciels, tech leads, administrateurs système et de manière générale à toute personne concernée par le déploiement en production d'architectures de services basées sur des conteneurs. Son ambition est de convaincre que les microservices, le DevOps et le déploiement par conteneurs sont les trois faces d'une même réalité, à savoir une architecture réellement agile au service de l'alignement de l'informatique sur les besoins fonctionnels. Il permettra au lecteur, utilisant idéalement Docker couramment, d'être en mesure de mettre en œuvre les toutes nouvelles méthodes de déploiement d'une architecture microservices sur un cluster Swarm. 
Le livre s'appuie sur les récents développements de Docker permettant d'industrialiser le déploiement de ces applications sur des réseaux de machines hôtes, levant ainsi les limites des versions précédentes. L'auteur étudie plusieurs technologies en profondeur : Docker Machine qui permet de créer automatiquement des machines hôtes, Docker Compose qui, dans ses nouvelles versions, aide à la prise en compte des spécificités des applications de services distribués et Docker Swarm qui sert de support à un cluster haute disponibilité ainsi que d'orchestrateur de tâches pour assurer une répartition optimale des conteneurs.
Docker apparaissant sous Windows, un chapitre est consacré aux spécificités de cet environnement dans les approches de conteneurs. Enfin, le livre fournit de nombreux conseils pratiques, issus d'une expérience en production, sur des sujets aussi variés que la gestion dynamique de la charge ou la mise à jour à chaud des services.
Docker évoluant rapidement, les exemples sont montrés sur plusieurs versions du produit, depuis la 1.13.0 jusqu'à la 17.04. Des éléments sont en téléchargement sur le site www.editions-eni.fr et sur le compte GitHub des Editions ENI. Ainsi, le lecteur est en mesure de mettre en œuvre la totalité de l'exemple traité dans le livre.
Les chapitres du livre :
Introduction - Docker en réseau - Distribution logicielle - Maintien en condition opérationnelle d'un cluster - Docker pour Windows - Industrialisation</t>
  </si>
  <si>
    <t>978-2-409-00987-7</t>
  </si>
  <si>
    <t>978-2-409-00937-2</t>
  </si>
  <si>
    <t>%SITE_CLIENT%/?library_guid=21dce537-f930-4594-b48a-d2614a28a17e</t>
  </si>
  <si>
    <t>livre virtualisation</t>
  </si>
  <si>
    <t>conteneur</t>
  </si>
  <si>
    <t>container</t>
  </si>
  <si>
    <t>contener</t>
  </si>
  <si>
    <t>swarm</t>
  </si>
  <si>
    <t>compose</t>
  </si>
  <si>
    <t>devops</t>
  </si>
  <si>
    <t>Ce livre vous présente l'ensemble des fonctionnalités de cette nouvelle version du système d'exploitation Windows 10 parue en septembre 2016 et nommée Anniversary Update. Il est destiné à tout utilisateur d'un ordinateur équipé de Windows 10 muni ou pas d'un écran tactile.
Vous découvrirez tout d'abord l'environnement de travail (Bureau, fenêtres...) et les manipulations liées à une utilisation du système sur un écran tactile. 
Vous apprendrez à gérer les fichiers et dossiers situés sur votre ordinateur mais également sur votre espace de stockage en ligne OneDrive : créer des dossiers, copier/déplacer des fichiers, graver ou compresser les fichiers et effectuer des recherches à l'aide de l'Assistante Cortana.
Vous découvrirez quelques applications intégrées à Windows 10 telles que l'application Photos, le Lecteur Windows Media, les applications Contacts, Courrier, Calendrier et Skype ainsi que le nouveau navigateur internet Microsoft Edge et l'espace de travail Windows Ink.
Lorsque vous serez familiarisé avec cet environnement, vous serez à même de le configurer, créer des compte utilisateurs et personnaliser l'interface (arrière-plan,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de périphériques et d'applications, la protection de votre ordinateur et la sécurité de vos données.</t>
  </si>
  <si>
    <t>978-2-7460-9891-6</t>
  </si>
  <si>
    <t>978-2-409-00514-5</t>
  </si>
  <si>
    <t>%SITE_CLIENT%/?library_guid=bccf9e59-5664-4743-b34b-5afc01fdd999</t>
  </si>
  <si>
    <t>anniversaire</t>
  </si>
  <si>
    <t>installation</t>
  </si>
  <si>
    <t>OW2CRESW</t>
  </si>
  <si>
    <t>Aujourd'hui, que vous soyez particulier, en charge d'une association, artisan ou responsable d'une petite entreprise, vous serez amené, à un moment ou à un autre, à créer votre site pour présenter vos hobbies, votre activité, votre entreprise... Nous disposons de tous les moyens techniques mais la mise en place d'un tel projet reste malgré tout une tâche ardue pour qui n'est pas du métier. Ce livre a pour objectif de vous apprendre à concevoir et à réaliser votre projet de A à Z. Il se compose de deux parties, méthodologique et pratique.
Vous commencerez par découvrir ce qu'est un site web : quelles sont les technologies exploitées, quels sont les différents types de contenus que l'on peut afficher et comment les mettre en œuvre ? Vous découvrirez les différentes possibilités pour créer le site et leurs implications techniques. Les CMS (Content Management System) permettent de créer et de gérer des sites web sans connaissance technique et sont aujourd'hui la solution la plus utilisée : nous vous donnons des indications pour le choix du CMS à utiliser selon les fonctionnalités que vous souhaitez implanter dans votre site (multilinguisme, création de champs personnalisés, droits des utilisateurs, gestion des médias...) : nous verrons les solutions proposées par sept CMS (Drupal, Joomla!, WordPress, SPIP, Kirby, Bolt et GetSimple) pour chacun de ces critères.
Une fois le choix de la technologie effectué, il est essentiel de s'attacher à  l'ergonomie, au design de votre site ainsi qu'à la navigation entre les pages afin de concevoir un site web convivial et attractif.
Il est tout aussi important de bien maîtriser le contenu rédactionnel et d'optimiser vos pages pour un référencement efficace dans les moteurs de recherche.
La dernière étape de cette partie méthodologique concerne le choix d'un hébergement, l'estimation des besoins techniques, le travail avec les acteurs du projet et le suivi de la réalisation du site.
Dans la deuxème partie du livre, vous aurez l'occasion de mettre en pratique tous ces concepts car vous réaliserez étape par étape le site web d'une association à l'aide du CMS GetSimple. Une fois ce projet terminé, vous disposerez de toute la théorie et de toute la pratique nécessaire à la réalisation de votre premier site web.</t>
  </si>
  <si>
    <t>978-2-7460-9683-7</t>
  </si>
  <si>
    <t>978-2-7460-9565-6</t>
  </si>
  <si>
    <t>%SITE_CLIENT%/?library_guid=d7467ab3-8b5c-4e07-9e99-982783051c32</t>
  </si>
  <si>
    <t>Internet</t>
  </si>
  <si>
    <t>site Internet</t>
  </si>
  <si>
    <t>design web</t>
  </si>
  <si>
    <t>ergonomie web</t>
  </si>
  <si>
    <t>projet web</t>
  </si>
  <si>
    <t>page web</t>
  </si>
  <si>
    <t>création de site</t>
  </si>
  <si>
    <t>EP5QT</t>
  </si>
  <si>
    <t>Maîtrisez Qt 5</t>
  </si>
  <si>
    <t>Guide de développement d'applications professionnelles</t>
  </si>
  <si>
    <t>Ce livre sur Qt 5 s'adresse aux professionnels de l'informatique, développeurs débutants ou plus avancés, souhaitant maîtriser cet outil pour écrire du code de qualité et le tester, pour packager des applications et les distribuer sur les différents systèmes d'exploitation pour PC, pour améliorer les performances des applications et satisfaire au mieux les exigences des utilisateurs. Pour tirer pleinement parti de ce livre, les lecteurs devront posséder des connaissances suffisantes en C++.
Le livre a été conçu pour entrer progressivement dans les profondeurs de Qt. étape par étape vous comprendrez le modèle objet de Qt et la programmation événementielle pour structurer vos applications et atteindre très vite des objectifs complexes. Lorsque vous maîtriserez ces fondamentaux vous approfondirez les bibliothèques de composants en parcourant tous les modules de Qt : le module réseau (QtNetwork), le module SQL (QtSql), les modules graphiques 2D et 3D (QtGui), les modules de composants d'interface graphique et multimédia (QtWidgets et QtMultimedia). 
Les derniers chapitres vous permettront de rendre concret cet ensemble en l'appliquant au travail quotidien d'un développeur sérieux: la testabilité du code, qui est une réelle problématique d'entreprise, et le packaging des applications, pour leur diffusion sur tous les systèmes d'exploitation.
Les concepts présentés dans cet ouvrage sont illustrés par des exemples dont le code source est téléchargeable sur le site www.editions-eni.fr.
Les chapitres du livre :
Introduction - L'environnement de développement - Le modèle &amp;laquo; event-driven &amp;raquo; - Anatomie d'une application - QtCore et fondations - QtNetwork - QtSql - QtGui - QtWidgets - QtMultimedia - Les modules graphiques et web - QtTest : qualité du code - Traduction d'une application - Publication d'une application - Techniques d'optimisation</t>
  </si>
  <si>
    <t>978-2-7460-8994-5</t>
  </si>
  <si>
    <t>978-2-7460-8921-1</t>
  </si>
  <si>
    <t>%SITE_CLIENT%/?library_guid=63f8bbf4-2ee6-48c0-8d2a-ab56dc19cfe5</t>
  </si>
  <si>
    <t>qt5</t>
  </si>
  <si>
    <t>Q.T.</t>
  </si>
  <si>
    <t>qtcore</t>
  </si>
  <si>
    <t>qtnetwork</t>
  </si>
  <si>
    <t>qtsql</t>
  </si>
  <si>
    <t>qtgui</t>
  </si>
  <si>
    <t>QtNetwork</t>
  </si>
  <si>
    <t>QtSql</t>
  </si>
  <si>
    <t>QtGui</t>
  </si>
  <si>
    <t>QtWidgets</t>
  </si>
  <si>
    <t>RI2SQL</t>
  </si>
  <si>
    <t>Eric Godoc</t>
  </si>
  <si>
    <t>Ce livre sur les fondamentaux du langage SQL s'adresse aux développeurs et informaticiens débutants appelés à travailler avec un Système de Gestion de Bases de Données Relationnelles (SGBDR) pour stocker et manipuler des données. Son objectif est de décrire les ordres principaux les plus utilisés du langage SQL (indépendamment des déclinaisons réalisées par les éditeurs de SGBDR) pour permettre au lecteur de prendre en main rapidement une base de données relationnelle et être capable de créer des tables, de les interroger, de les modifier, d'insérer et de supprimer des lignes. 
Le livre débute par un bref historique sur la création de la norme SQL puis présente quelques notions sur le modèle relationnel. Ensuite, chaque chapitre présente une subdivision de SQL ; la création et la manipulation des tables puis la gestion des données dans ces tables. L'auteur enchaîne avecles fonctions SQL, la sécurité des données et les notions de transactions et termine en abordant des thèmes un peu plus complexes comme les chargements en masse, les imports et exports de tables, les triggers, le PL/SQL ainsi que les erreurs les plus couramment rencontrées.
Les exemples utilisés dans ce livre ont été réalisés avec la version Oracle 10g Express Release 10.2.0.1.0 et la version MySql 5.1.54 et sont en téléchargement sur le site www.editions-eni.fr.
Les chapitres du livre :
Préambule - Introduction - La définition des données (LDD) - La manipulation des données (LMD) - Les fonctions - La sécurité des données (DCL) - Le contrôle de transactions (TCL) - En allant plus loin - Présentation de PL/SQL - Les erreurs les plus couramment rencontrées - Annexes</t>
  </si>
  <si>
    <t>978-2-7460-9057-6</t>
  </si>
  <si>
    <t>978-2-7460-8969-3</t>
  </si>
  <si>
    <t>%SITE_CLIENT%/?library_guid=693337c4-2a46-4ce9-8218-43d98757bde7</t>
  </si>
  <si>
    <t>RI5MADPC</t>
  </si>
  <si>
    <t>L'objectif de ce livre est de vous permettre de maîtriser la maintenance et le dépannage de PC équipés de systèmes d'exploitation Microsoft, y compris Windows 10, dans un environnement réseau et d'acquérir ainsi toutes les connaissances nécessaires pour devenir le correspondant micro de votre entreprise. 
Après une description des composants matériels, vous apprendrez à apprivoiser le fonctionnement du Bios, de l'UEFI et à diagnostiquer l'origine d'une panne. Vous connaîtrez les différentes procédures d'installation et les étapes de démarrage des systèmes d'exploitation Microsoft. Vous verrez ensuite comment utiliser l'Invite de commande, Windows PowerShell, les permissions NTFS, le Registre Windows, l'observateur d'événements et le gestionnaire des tâches. 
Dans les chapitres suivants, vous découvrirez les procédures de maintenance et de dépannage : gérer les comptes des utilisateurs, réparer le Registre, réinitialiser un mot de passe, réparer le secteur de démarrage, utiliser les outils de dépannage avancés comme la Console de récupération et les fonctionnalités WinRE.
Vous découvrirez également le fonctionnement du Gestionnaire de périphériques et toutes les astuces permettant d'installer et de réparer les périphériques USB et Bluetooth. 
Le fonctionnement d'Internet Explorer 11 sera détaillé ainsi que l'architecture du pare-feu intégré à Windows et les solutions les plus efficaces pour éradiquer les virus et les spywares. Vous pourrez ensuite vous familiariser avec les concepts réseaux fondamentaux et découvrir l'aspect gestion et administration des ressources dans un environnement réseau ainsi que les pannes les plus courantes rencontrées sur les réseaux mixtes, sans fil, etc. Les solutions proposées dans cet ouvrage ont toutes été testées de nombreuses fois dans des sociétés disposant de réseaux très importants comme auprès de particuliers dans le cadre de réseaux de type familial.
Les chapitres du livre :
Avant-propos - Le matériel - Installer le système d'exploitation - Les  outils système - Gestion de l'authentification - Maintenance du système -  Dépanner le système d'exploitation - Les périphériques - Internet et mobilité -  Le réseau - Dépanner les réseaux</t>
  </si>
  <si>
    <t>978-2-7460-9862-6</t>
  </si>
  <si>
    <t>978-2-7460-9742-1</t>
  </si>
  <si>
    <t>%SITE_CLIENT%/?library_guid=2a286e5f-a98d-46b3-a67c-8e7129633b96</t>
  </si>
  <si>
    <t>uefi</t>
  </si>
  <si>
    <t>OWTEMJOO</t>
  </si>
  <si>
    <t>Joomla</t>
  </si>
  <si>
    <t>Conception et personnalisation des templates</t>
  </si>
  <si>
    <t>Joomla! est l'un des CMS les plus utilisés actuellement. Sa base solide lui permet de s'adapter à tout type de projet : site institutionnel, site e-commerce, portail d'entreprise... Le design, l'ergonomie, la navigation et l'apparence de tous les contenus du site sont déterminés par les templates. 
Ce livre s'adresse à toute personne connaissant déjà Joomla! et souhaitant débuter dans la création de nouveaux templates ou dans la personnalisation de templates existants. 
Dans un premier temps, nous aborderons les bases du langage PHP, prérequis nécessaire puisque les templates sont créés avec les trois langages "fondamentaux" du Web : HTML, CSS et PHP. La connaissance de l'HTML et des CSS est donc recommandée.
Nous commencerons par étudier la structure des templates de Joomla!. Nous créerons alors un premier template simple pour mettre en pratique ces premières notions.
Dans un deuxème temps nous vous proposons de créer un template complet proposant à l'utilisateur plusieurs possibilités pour placer des modules dans des emplacements variés.
Le troisème template que nous allons créer nécessitera d'utiliser les options et les styles ; ces fonctions permettent aux utilisateurs de personnaliser le template dans l'administration du site, sans avoir à modifier le code source.
Nous terminerons en analysant dans le détail, Protostart, le template proposé par défaut dans Joomla!. Vous pourrez ainsi vous en inspirer pour créer vos propres templates.</t>
  </si>
  <si>
    <t>978-2-7460-8356-1</t>
  </si>
  <si>
    <t>978-2-7460-8303-5</t>
  </si>
  <si>
    <t>%SITE_CLIENT%/?library_guid=827509ee-ae24-49e8-bd89-354121901346</t>
  </si>
  <si>
    <t>Gabarit</t>
  </si>
  <si>
    <t>modèle</t>
  </si>
  <si>
    <t>CMS</t>
  </si>
  <si>
    <t>joomla</t>
  </si>
  <si>
    <t>protostart</t>
  </si>
  <si>
    <t>DPINT</t>
  </si>
  <si>
    <t>Concepts et implémentations en C#</t>
  </si>
  <si>
    <t>Ce livre sur l'Intelligence Artificielle s'adresse particulièrement aux développeurs et ne nécessite pas de connaissances mathématiques approfondies. Au fil des chapitres, l'auteur présente les principales techniques d'Intelligence Artificielle et, pour chacune d'elles, les inspirations, biologiques, physiques voire mathématiques, puis les différents concepts et principes (sans entrer dans les détails mathématiques), avec des exemples et figures pour chacun de ceux-ci. Les domaines d'application sont illustrés par des applications réelles et actuelles. Chaque chapitre contient un exemple d'implémentation générique, complété par une application pratique, développée en C#. Ces exemples de code étant génériques, ils sont facilement adaptables à de nombreuses applications C#, que ce soit en Silverlight, sur Windows Phone, pour Windows 8 ou pour des applications .Net plus classiques. Les techniques d'Intelligence Artificielle décrites sont :
-         Les systèmes experts, permettant d'appliquer des règles pour prendre des décisions ou découvrir de nouvelles connaissances.
-         La logique floue, permettant de contrôler des systèmes informatiques ou mécaniques de manière beaucoup plus souple que les programmes traditionnels.
-         Les algorithmes de recherche de chemin, dont le A* très utilisé dans les jeux vidéo pour trouver les meilleurs itinéraires.
-         Les algorithmes génétiques, utilisant la puissance de l'évolution pour apporter des solutions à des problèmes complexes.
-         Les principales métaheuristiques, dont la recherche tabou, trouvant des optimums à des problèmes d'optimisation, avec ou sans contraintes.
-         Les systèmes multi-agents, simulant des foules ou permettant des comportements émergents à partir de plusieurs agents très simples.
-         Les réseaux de neurones, capables de découvrir et de reconnaître des modèles, dans des suites historiques, des images ou encore des données.
Pour aider le lecteur à passer de la théorie à la pratique, l'auteur propose en téléchargement sur le site www.editions-eni.fr, sept projets Visual Studio 2013 (un par technique d'Intelligence Artificielle), développés en C#. Chaque projet contient une PCL, pour la partie générique, et une application WPF, pour la partie spécifique à l'application proposée.
Le livre se termine par une bibliographie, permettant au lecteur de trouver plus d'informations sur ces différentes techniques, une sitographie listant quelques articles présentant des applications réelles, une annexe et un index.
Les chapitres du livre :
Avant-propos - Introduction - Systèmes experts - Logique floue - Recherche de chemins - Algorithmes génétiques - Métaheuristiques d'optimisation - Systèmes multi-agents - Réseaux de neurones - Bibliographie - Sitographie - Annexe</t>
  </si>
  <si>
    <t>978-2-7460-9356-0</t>
  </si>
  <si>
    <t>978-2-7460-9215-0</t>
  </si>
  <si>
    <t>%SITE_CLIENT%/?library_guid=bd624598-bfb8-4263-ad15-841fc2f3f7c7</t>
  </si>
  <si>
    <t xml:space="preserve"> logique floue</t>
  </si>
  <si>
    <t>réseau de  neurones</t>
  </si>
  <si>
    <t>EP3POST</t>
  </si>
  <si>
    <t>Administration et exploitation de vos bases de données</t>
  </si>
  <si>
    <t>L'administrateur de bases de données, le technicien d'exploitation et le développeur trouveront dans ce livre les informations indispensables pour exploiter au mieux toutes les possibilités de PostgreSQL (en version 9.4 au moment de la rédaction).
La première partie couvre l'installation de PostgreSQL sur MS-Windows et GNU/Linux. La seconde partie détaille la préparation de l'environnement d'exécution du serveur. La troisème partie présente les applications clientes pouvant être utilisées, ainsi que les différents paramètres de sécurité. La quatrème partie résume les différents aspects de PostgreSQL concernant le support du langage SQL. La cinquème partie introduit la programmation dans PostgreSQL. La sixème partie concerne l'administration et l'exploitation (de la configuration du serveur aux différentes tâches d''exploitation, en passant par les sauvegardes). Enfin, la dernière partie introduit le thème de la réplication des données entre différents serveurs, en abordant la réplication intégrée à PostgreSQL et les outils Slony et Londiste.
Des éléments complémentaires sont en téléchargement sur le site www.editions-eni.fr.
Les chapitres du livre :
Introduction - Installation - Initialisation du système de fichiers - Connexions - Définition des données - Programmation - Exploitation - Réplication</t>
  </si>
  <si>
    <t>978-2-7460-9533-5</t>
  </si>
  <si>
    <t>978-2-7460-9390-4</t>
  </si>
  <si>
    <t>%SITE_CLIENT%/?library_guid=4abe21d6-3e24-4e7f-a322-3b33e64ad1e2</t>
  </si>
  <si>
    <t>livre postgresql</t>
  </si>
  <si>
    <t>slony</t>
  </si>
  <si>
    <t>londiste</t>
  </si>
  <si>
    <t>TP4RES</t>
  </si>
  <si>
    <t>Ce livre sur les réseaux informatiques est destiné à toute personne ayant une connaissance générale sur les ordinateurs (matériel, logiciels). Il propose de nombreux exercices, un ensemble de Travaux Pratiques complets avec corrigés détaillés ainsi que des études de cas, pour travailler sur les grands thèmes liés aux réseaux TCP/IP.
Il a pour objectif de vous aider à maîtriser tous les concepts de base indispensables à tout travail d'administration d'un réseau : concepts réseaux, virtualisation, services applicatifs, calculs de parité en RAID 5, identification de composants réseaux (hub, répéteur, pont, commutateur, routeur, carte), types de bus, types de câblage, types de réseau (tels que Ethernet ou Token ring), codage de données, étude de trames brutes, identification de services démarrés, topologies, découpage en domaines de diffusion et de collision, calcul de la convergence de l'algorithme du Spanning Tree, décomposition en sous-réseau IP et sur-réseau, détermination du contenu d'une table de routage Windows à partir d'un schéma réseau, calcul de la convergence RIP de tables de routage, dépannage réseau... 
Des études de cas sur la définition d'un plan d'adressage IP hiérarchique, la mise en œuvre d'une infrastructure globale DHCP ou le choix d'une infrastructure DNS sont proposées.
Les nombreux Travaux Pratiques, vous permettent de construire de A à Z, un environnement virtuel équipé d'un serveur Windows 2012 R2 et d'un ordinateur Linux CentOS. Toutes les étapes sont détaillées : du téléchargement des logiciels nécessaires, à  leur installation, jusqu'à leur configuration. Vous aurez ainsi la possibilité de mettre en pratique la connectivité IPv4 et IPv6 entre Windows et Linux, en vous appuyant sur un adressage statique ou dynamique (DHCPv4 et DHCPv6). Vous verrez comment générer un identifiant IPv6 unique pour des adresses unicast locales. Vous déterminerez l'identifiant EUI-64 modifié associé à votre adresse IPv6. Des TPs sur la sécurité vous amèneront à détecter les failles d'un système par scan ou par identification des patchs de sécurité manquants. Vous apprendrez aussi à capturer des trames et à les analyser. Vous verrez finalement comment installer un serveur FTP sécurisé en vous appuyant sur un chiffrement SSH au moyen d'une clé privée. à chaque fois, les Systèmes Windows et Linux sont pris en compte pour permettre de découvrir pleinement les deux environnements.
43 QCM - 87 travaux pratiques et leurs corrigés - Près de 23 H de mise en pratique.
Pour les apports théoriques sur ce sujet, Editions ENI édite, dans la collection Ressources Informatiques, l'ouvrage "Les réseaux informatiques - notions fondamentales" du même auteur.
Les chapitres du livre :
Avant-propos - Présentation des concepts réseau - Normalisation des protocoles - Transmission des données, couche physique - Architecture réseau et interconnexion - Protocoles des couches moyennes et hautes - Principes de sécurisation d'un réseau - Dépannage</t>
  </si>
  <si>
    <t>978-2-7460-9577-9</t>
  </si>
  <si>
    <t>978-2-7460-9107-8</t>
  </si>
  <si>
    <t>%SITE_CLIENT%/?library_guid=436f836e-bf09-40dc-bae5-05ed0155a797</t>
  </si>
  <si>
    <t>ip v 6 -câblage</t>
  </si>
  <si>
    <t>Maîtrise du protocole - Exploitation d'un service d'annuaire (OpenLDAP, Active Directory)</t>
  </si>
  <si>
    <t>Dominique Colombani</t>
  </si>
  <si>
    <t>Colombani, Dominique</t>
  </si>
  <si>
    <t>Ce livre s’adresse autant aux débutants désireux de comprendre les annuaires LDAP, qu’aux informaticiens plus expérimentés souhaitant renforcer et mettre à jour leurs connaissances. Le principe d’un annuaire est présenté, puis les différents points constitutifs de LDAP (protocole, nommage des entités, stockage des informations, interrogation et opérations) sont détaillés d’un point de vue pratique, sans noyer le lecteur dans un discours trop théorique, et en s’appuyant sur les nouvelles RFC de juin 2006 (4510 à 4519). Les principaux annuaires sont présentés et exploités (OpenLDAP et Active Directory) et les exemples proposés dans l’ouvrage couvrent les systèmes Windows et Unix en illustrant l’interopérabilité entre les deux systèmes. Les personnes qui souhaitent approfondir les requêtes LDAP, pour effectuer des recherches complexes dans un annuaire (par exemple, les administrateurs d’un domaine Windows ou d’un serveur Exchange ayant à définir un groupe de distribution basé sur une requête) trouveront un intérêt particulier à lire les chapitres 3, 4 et 5. Les administrateurs Unix ou Linux qui souhaitent mettre en place ou administrer un annuaire LDAP trouveront les informations nécessaires dans les chapitres 8, 9 et 10. Les administrateurs réseaux et les responsables de la sécurité trouveront des informations précieuses dans les chapitres 6, 7, 9 et 10. Les développeurs qui souhaitent utiliser un annuaire dans leurs applications découvriront les principes de LDAP. Ils pourront mettre en place un serveur pour effectuer leurs essais et disposeront des informations nécessaires pour installer un serveur LDAP en même temps que leur application. L’ouvrage présente en annexe un guide de référence sur OpenLDAP dans sa dernière version.</t>
  </si>
  <si>
    <t>978-2-7460-4413-5</t>
  </si>
  <si>
    <t>2-7460-3423-9</t>
  </si>
  <si>
    <t>%SITE_CLIENT%/?library_guid=0b4e1737-d7f6-46f5-9332-81ca26fde915</t>
  </si>
  <si>
    <t>RI10WIN</t>
  </si>
  <si>
    <t>Ce livre sur Windows 10 s'adresse à des administrateurs et techniciens réseau qui évoluent dans un environnement d'entreprise avec des postes clients Windows 10. Il a été conçu pour permettre au lecteur de maîtriser toutes les spécificités du système d'exploitation client Microsoft : l'installation et la configuration de l'OS et des périphériques, la personnalisation de l'interface (tous les mouvements tactiles sont détaillés), les fonctionnalités liées à la sécurité, la gestion des accès distants ainsi que la protection et la récupération du système. 
L'objectif de ce livre est de rendre le lecteur autonome en termes de maintenance du système, surveillance et optimisation des performances. Chaque sujet est approfondi et détaillé, tous les concepts sont illustrés de manipulations afin de bien en assimiler les mécanismes. Pour les lecteurs maîtrisant Windows 7 et Windows 8.1, un tableau de correspondance récapitule les nouveautés et améliorations fournies par le nouveau système de Microsoft et référence les chapitres associés.
Les chapitres du livre :
Installation du client Windows 10 - Conception d'une image de déploiement -  Interfaces et applications - Gestion des disques et des pilotes - Gestion des  clients Windows - Configuration de la sécurité Windows - Connectivité réseau -  Protection et récupération du système</t>
  </si>
  <si>
    <t>978-2-7460-9959-3</t>
  </si>
  <si>
    <t>978-2-7460-9830-5</t>
  </si>
  <si>
    <t>%SITE_CLIENT%/?library_guid=aeb45967-75fb-4bb2-b39f-2f7a421ed5e5</t>
  </si>
  <si>
    <t>EIASAND</t>
  </si>
  <si>
    <t>Programmation en Java sous Android Studio</t>
  </si>
  <si>
    <t>Sylvain Hébuterne</t>
  </si>
  <si>
    <t>Ce livre s'adresse aux développeurs souhaitant maîtriser le développement d'applications Android. Il couvre toutes les phases du développement d'applications pour smartphones et tablettes Android et ne nécessite que des connaissances basiques en programmation objet et sur le langage Java.
Prenant en exemple le développement d'une application de gestion de DVD, les différents chapitres de ce livre permettent au lecteur de découvrir progressivement les notions indispensables à la construction d'une application de qualité professionnelle. Chaque notion présentée est ainsi expliquée, illustrée par des exemples de code et remise dans son contexte. De l'installation de l'environnement de développement Android Studio à la publication de l'application finale sur le Play Store de Google, le lecteur est invité à utiliser les composants les plus répandus de la plateforme : composants texte, boutons, activités et fragments, mais également listes, boites de dialogue, panneaux de navigation, barre d'actions, etc. 
Couvrant toutes les versions d'Android jusqu'à Lollipop, le livre présente les différentes méthodes qui permettent de rendre l'application compatible avec tous les terminaux Android, et décrit comment mettre en œuvre le modèle Master/Detail pour offrir une expérience utilisateur optimale sur tout type d'écran, du plus petit smartphone aux tablettes les plus récentes.
Les tâches asynchrones (AsyncTask), véritables pierres angulaires du développement Android, sont présentées en détail et utilisées tout au long de l'ouvrage pour la gestion des bases de données SQLite, le développement de services, l'interrogation de services web via la bibliothèque dédiée Volley et l'interprétation du format JSON.
Le lecteur apprendra également à tirer profit des puissants outils que sont les filtres d'intentions, les BroadcastReceiver et les intentions implicites, et acquerra toutes les connaissances nécessaires à l'envoi et la réception de SMS, la manipulation de l'appareil photo, des capteurs et l'utilisation de la géolocalisation. Les styles, les images redimensionnables, les visuels définis en xml, les animations de transitions, permettront enfin au développeur de soigner l'aspect visuel de ses applications.
En accompagnement du livre, le code du projet est téléchargeable pour chaque chapitre, sur le site www.editions-eni.fr, permettant au lecteur d'explorer plus en avant les notions présentées.
Les chapitres du livre :
Avant-propos - Environnement de développement - Principes de base d'Android  - Préparation du projet LocDVD - Consultation et saisie de données - Persistance  des données - Contrôles avancés - Les fragments - Navigation et boîtes de  dialogue - Tâches asynchrones et services - Réseau et Internet - Exploiter le  téléphone - Sortir de l'application - Design avancé - Images, son et vidéo -  Publier une application</t>
  </si>
  <si>
    <t>978-2-7460-9799-5</t>
  </si>
  <si>
    <t>978-2-7460-9708-7</t>
  </si>
  <si>
    <t>%SITE_CLIENT%/?library_guid=149ef1b5-1d1a-4976-8641-756a38c0fff3</t>
  </si>
  <si>
    <t>livre android</t>
  </si>
  <si>
    <t>lollipop</t>
  </si>
  <si>
    <t>asyncTask</t>
  </si>
  <si>
    <t>sqlite</t>
  </si>
  <si>
    <t>json</t>
  </si>
  <si>
    <t>EPINTH</t>
  </si>
  <si>
    <t xml:space="preserve"> Piratage interne, mesures de protection, développement d'outils</t>
  </si>
  <si>
    <t>1 ressource en ligne (511 p.)</t>
  </si>
  <si>
    <t>Ce livre s'adresse aux Administrateurs de Systèmes Windows, aux Responsables Sécurité mais aussi aux Développeurs passionnés de sécurité informatique. Il a pour objectif d'apprendre à mieux connaître les risques d'attaques internes, à la portée de simples utilisateurs, et donc de favoriser la mise en place de contre-mesures qui, obligatoirement, augmenteront la sécurité face aux attaques externes.
En effet, différentes études montrent que le système informatique d'une entreprise est, dans la plupart des cas, aisément attaquable de l'intérieur et repèrent une nette augmentation de ce type d'incidents. La réalité est ainsi, des techniques de hacking sont régulièrement employées à ces fins.
L'auteur décrit par exemple comment devenir administrateur sur un poste client ou un serveur (quand on est un utilisateur avec peu ou pas du tout de droits), comment s'approprier un mot de passe, prendre le contrôle à distance d'un poste, comment faire exécuter une application piégée, outrepasser les restrictions logicielles... Les moyens mis en œuvre utilisent les ressources internes ainsi que les logiciels phares du piratage en environnement Windows. Les lecteurs seront aussi amenés à créer leurs propres outils pour mieux échapper aux antivirus et contourner les moyens de protection classiques mis en place.
Face à ces risques, l'auteur décrit les contre-mesures techniques à mettre en place et initie aussi le lecteur à une bonne gouvernance des systèmes pour lui donner les moyens de mieux protéger son système d'information. Il le guide sur la mise en place d'un protocole de sécurité et l'adoption de règles simples pour augmenter la résistance de ses environnements. Presque tous les changements préconisés et mis en place seront également bénéfiques face aux menaces externes et ils vont donc contribuer à un retour sur investissement rapide et efficace. 
Des éléments complémentaires sont en téléchargement sur le site www.editions-eni.fr.
Les chapitres du livre :
Introduction - Recherche d'informations - Prendre le rôle administrateur ou système - Extraire, casser, changer un mot de passe - Fabriquer ses propres outils de hacking - Faire exécuter vos applications piégées - Outrepasser les restrictions logicielles - Prendre le contrôle à distance - Garder une porte ouverte - Se cacher et effacer ses traces - Les contre-mesures techniques - La gouvernance des systèmes d'information</t>
  </si>
  <si>
    <t>978274684773</t>
  </si>
  <si>
    <t>9782746083738</t>
  </si>
  <si>
    <t>%SITE_CLIENT%/?library_guid=fdd196a1-fc7c-40e6-b225-7a25bedc7c27</t>
  </si>
  <si>
    <t>piratage</t>
  </si>
  <si>
    <t>protection</t>
  </si>
  <si>
    <t>anti virus</t>
  </si>
  <si>
    <t>EP4SEC</t>
  </si>
  <si>
    <t>Ce livre sur la sécurité informatique (et le ethical hacking) s'adresse à tout informaticien sensibilisé au concept de la sécurité informatique mais novice ou débutant dans le domaine de la sécurité des systèmes d'informations. Il a pour objectif d'initier le lecteur aux techniques des attaquants pour lui apprendre comment se défendre.
Cette nouvelle édition tient compte de l'actualité en matière de sécurité informatique et voit l'apparition de trois nouveaux chapitres qui traitent : des investigations Forensic, principalement utilisées dans la recherche de preuves numériques, des attaques plus orientées vers le matériel (comme les cartes à puce et autre) et des Box, omniprésentes dans nos maisons, en mettant en lumière que celles-ci ne sont pas infaillibles et qu'il faut bien savoir les configurer pour éviter les ennuis.
L'ouvrage commence par une définition précise des différents types de hackers et de leurs objectifs, les auteurs présentent la méthodologie d'une attaque et les moyens de repérer les failles par lesquelles s'insérer dans un système. Le chapitre sur le Social Engineering, ou manipulation sociale, complètement revu dans cette édition, illustre pourquoi les failles humaines représentent plus de 60% des attaques réussies. La prise d'empreintes, élément essentiel avant de lancer une attaque est largement développée. Arrive le coeur du sujet avec les failles physiques, qui permettent un accès direct aux ordinateurs visés ainsi que les failles réseaux et Wi-Fi, illustrées avec à chaque fois des propositions de contre-mesures. La sécurité sur le web est également traitée et les failles courantes identifiées à l'aide d'outils qui peuvent facilement être mis en place par le lecteur sur ses propres systèmes. L'objectif est toujours d'identifier les failles possibles pour ensuite mettre en place la stratégie de protection adaptée. Viennent les failles systèmes sous Windows ou Linux avec l'arrivée des nouvelles versions de ces systèmes. Ensuite les failles applicatives introduisant quelques éléments pour se familiariser au langage assembleur et ainsi mieux comprendre les possibilités d'attaque. Les trois nouveaux chapitres arrivent alors avec le Forensic, les Box et les failles Hardware. Le Cloud Computing est abordé (son histoire, son fonctionnement) pour mieux en maîtriser la sécurité. Finalement les aspects juridiques sont traités avec leur lot de nouvelles lois. 
Les auteurs de ce livre composent une équipe de personnes de conviction qui se donnent pour mission de rendre la sécurité informatique accessible à tous : "apprendre l'attaque pour mieux se défendre" est leur adage. Hackers blancs dans l'âme, ils ouvrent au lecteur les portes de la connaissance underground.
Les chapitres du livre :
Introduction et définitions - Méthodologie d'une attaque - éléments d'ingénierie sociale  - Les prises d'empreintes - Les failles physiques - Les failles réseau - Cloud Computing : forces et faiblesses -  Les failles web - Les failles système - Les failles applicatives - Forensic  - La sécurité des box - Les failles matérielles - Risques juridiques et solutions</t>
  </si>
  <si>
    <t>978-2-7460-9471-0</t>
  </si>
  <si>
    <t>978-2-7460-9265-5</t>
  </si>
  <si>
    <t>ACISSI</t>
  </si>
  <si>
    <t>%SITE_CLIENT%/?library_guid=c548f659-c124-46c8-a379-c0d368372eab</t>
  </si>
  <si>
    <t>hackeur- white hacking</t>
  </si>
  <si>
    <t>SOB3MEXCV</t>
  </si>
  <si>
    <t>Ce livre est destiné à vous montrer par la pratique comment concevoir des macros, nom donné aux programmes réalisés dans l'environnement Microsoft® Office et qui permettent de reproduire automatiquement et à l'infini tout un ensemble de tâches. Il ne s'adresse pas aux développeurs mais à tout utilisateur quotidien de Microsoft Excel - manager, consultant, étudiant, commerçant, chef d'équipe, ... - qui souhaite découvrir la programmations sous Excel dans le but d'automatiser les tâches répétitives. Même si vous n'avez encore jamais écrit de programme ni vu la moindre ligne de code, les exemples simples et pédagogiques de ce livre vont vous montrer, étape par étape, comment concevoir un programme.
Après la description de l'environnement de travail VBE utilisé pour la création des macros, vous découvrirez les concepts de base de la programmation sous VBA au travers des objets, de leurs méthodes et de leurs propriétés ; vous réaliserez ensuite votre premier programme grâce à l'Enregistreur de macros puis aborderez les éléments fondamentaux de la programmation VBA que sont les variables, les conditions et les boucles avant d'apprendre à « déboguer » votre programme.
La partie suivante aborde la notion de programmation modulaire et présente dans le détail les principales fonctions que vous pouvez insérer dans un programme (fonctions logiques, mathématiques), la gestion des chaînes de caractères, la gestion des dates et heures, les manipulations portant sur les classeurs Excel mais aussi sur tout type de fichiers contenus dans les répertoires de votre ordinateur.
Pour finir, vous verrez comment optimiser votre programme, travailler avec des tableaux en mémoire, rendre vos programmes compatibles entre les versions 32 bits et 64 bits, créer des boîtes de dialogue personnalisées, insérer des contrôles (étiquette, zone de texte, bouton...) et gérer les erreurs d'exécution.
Tous les exemples présentés sont téléchargeables gratuitement sur le site des Editions ENI, www.editions-eni.fr.</t>
  </si>
  <si>
    <t>978-2-7460-9469-7</t>
  </si>
  <si>
    <t>978-2-7460-9335-5</t>
  </si>
  <si>
    <t>%SITE_CLIENT%/?library_guid=5ca59f50-f5f2-47bd-a914-40f455c1ac22</t>
  </si>
  <si>
    <t>VBA</t>
  </si>
  <si>
    <t xml:space="preserve"> condition</t>
  </si>
  <si>
    <t>EIJAV</t>
  </si>
  <si>
    <t>Ce livre sur JavaScript s'adresse à des développeurs soucieux de progresser dans leurs compétences JavaScript et de passer de la maîtrise syntaxique à la maîtrise du cycle de développement complet. Une première expérience du développement JavaScript, dans sa syntaxe de base, est indispensable à la bonne compréhension de cet ouvrage.
JavaScript est un langage particulièrement puissant avec une expressivité assez libre. Cette liberté mal maîtrisée devient vite une source de difficultés notamment à l'obtention d'un code de qualité en un temps raisonnable. Après la lecture de ce livre, vous saurez démarrer rapidement vos projets, créer un code portable et efficace, reprendre votre travail dans des contextes et supports variés. Pour cela, l'auteur a mis l'accent sur les bonnes pratiques comme l'organisation de code en modules indépendants, la réalisation de tests unitaires,  le débogage, le choix de librairies externes...
Vous serez capable de gérer des projets de taille variable sans jamais perdre de vue l'architecture de vos applications que vous soyez seul ou en équipe. Vous serez à l'aise dans vos projets web pour un usage classique comme pour un usage mobile. Enfin, vous saurez créer, utiliser et étendre plus facilement des Frameworks web adaptés à votre contexte d'exploitation comme jQuery, Dojo... 
Le code des exemples du livre est en téléchargement sur le site www.editions-eni.fr.</t>
  </si>
  <si>
    <t>978-2-7460-8146-8</t>
  </si>
  <si>
    <t>978-2-7460-8047-8</t>
  </si>
  <si>
    <t>%SITE_CLIENT%/?library_guid=22b9a9a0-e2c4-423e-bc3d-86cd138ce34f</t>
  </si>
  <si>
    <t>EPINT</t>
  </si>
  <si>
    <t>Déploiement et administration</t>
  </si>
  <si>
    <t>Ce livre sur Microsoft Intune s'adresse à toute personne amenée à déployer, administrer et utiliser Microsoft Intune pour la gestion des périphériques d'entreprise. 
Le premier chapitre décrit l'ensemble des fonctionnalités de Microsoft Intune. Les chapitres suivants traitent de la gestion des identités à l'aide d'Azure Active Directory ainsi que de la gestion des groupes utilisateurs. Le chapitre 4 permet d'acquérir les connaissances nécessaires à l'inscription des périphériques. Le chapitre suivant fournit les instructions permettant le déploiement d'applications sur les périphériques. La gestion des stratégies (par exemple, déploiement d'une configuration Wi-Fi ou VPN) est présentée dans la chapitre 6. Puis, dans le chapitre 7, vous apprenez comment contrôler l'accès aux outils collaboratifs que sont SharePoint, Exchange et Skype for Business grâce aux accès conditionnels. Par la suite, la gestion des rapports et des alertes est étudiée ; de la configuration à l'analyse, comment utiliser au mieux ces informations pour obtenir le statut des déploiements logiciels, correctifs, mises à jour de sécurité… 
Le déploiement des mises à jour fait l'objet du chapitre neuf. L'auteur propose les meilleures pratiques ainsi que différentes actions à effectuer pour déployer convenablement les correctifs sur les périphériques mobiles et postes de travail Windows. Le chapitre 10 couvre les prérequis et la configuration du mode hybride avec une infrastructure SCCM existante.
Les chapitres du livre :
Avant-propos - Découverte de Microsoft Intune - Gestion des identités - Gestion des groupes - Inscription des appareils - Distribution d'applications - Gestion des stratégies de configuration - Stratégies de conformités et accès conditionnels - Sécurisation du poste de travail - Gestion des mises à jour - Le mode hybride avec SCCM - Le portail entreprise Microsoft Intune - Gestion des rapports et des alertes</t>
  </si>
  <si>
    <t>978-2-4090-0511-4</t>
  </si>
  <si>
    <t>978-2-409-00381-3</t>
  </si>
  <si>
    <t>%SITE_CLIENT%/?library_guid=a40725d7-bdcc-41ec-a60d-9b0b46591ec6</t>
  </si>
  <si>
    <t>périphérique</t>
  </si>
  <si>
    <t>DPSCRU</t>
  </si>
  <si>
    <t>Aurélien Vannieuwenhuyze</t>
  </si>
  <si>
    <t>Ce livre sur la méthode Scrum s'adresse à un public d'informaticiens, de chefs de projets, qu'ils soient professionnels ou étudiants. Il a pour objectif de présenter cette méthode agile, la plus utilisée, sous ses aspects théoriques et pratiques afin que les lecteurs disposent des connaissances nécessaires pour la mettre en place lors de leurs futurs projets.
Après un bref rappel sur les méthodes de gestion de projet dites prédictives, l'auteur présente des méthodes agiles telles que le Lean Management, le Kanban ou bien encore l'eXtrem Programming afin d'en découvrir les principales valeurs et principes applicables à Scrum. 
Dans les chapitres suivants, après la découverte des rôles et responsabilités de chaque membre d'une équipe Scrum, le lecteur apprendra comment, avec la méthode Scrum, formuler des besoins, comment mettre en place des tests pour vérifier la prise en compte des aspects fonctionnels et mesurer la qualité de l'applicatif en cours, comment prioriser les besoins exprimés, comment estimer et planifier la durée du projet. à l'issue de ces chapitres, le lecteur pourra endosser le rôle de Product Owner, de Scrum Master ou bien encore d'équipier. 
En plus de cet apprentissage de la méthode Scrum, l'auteur a choisi de dédier un chapitre à la contractualisation et un autre à la  conduite de changement, deux sujets qui sont des éléments essentiels à la réussite de projets gérés par la méthode Scrum.
Enfin le dernier chapitre décrit Ice Scrum, outil logiciel largement plébiscité pour accompagner la méthode Scrum.</t>
  </si>
  <si>
    <t>978-2-7460-7942-7</t>
  </si>
  <si>
    <t>978-2-7460-7867-3</t>
  </si>
  <si>
    <t>%SITE_CLIENT%/?library_guid=786ea0cd-98e7-4a86-a8e5-133e442bdeb7</t>
  </si>
  <si>
    <t>Notions de base sur les réseaux - 1er module de préparation à la certification CCNA 200-120</t>
  </si>
  <si>
    <t>Romain Legrand, André Vaucamps</t>
  </si>
  <si>
    <t>Ce livre sur la préparation à la certification CCNA couvre le premier module du cursus CCNA Exploration : "Notions de base sur les réseaux". Le cursus complet comporte 4 modules et aboutit à la certification CISCO CCNA 200-120.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(90 au total) mettant en exergue aussi bien les éléments fondamentaux que les caractéristiques spécifiques aux concepts abordés. 
Certains chapitres s'achèvent par des travaux pratiques (18 au total)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 effet, l'auteur propose en téléchargement sur le site www.editions-eni.fr un certain nombre de scénarios utilisables dans l'outil de simulation fourni par CISCO dans le cadre de la Cisco Academy. 
A la maîtrise des concepts, s'ajoute une préparation spécifique à la certification : vous pourrez accéder gratuitement à 1 examen blanc en ligne, destiné à vous entraîner dans des conditions proches de celles de l'épreuve. Sur ce site, chaque question posée s'inscrit dans l'esprit de l'examen et, pour chacune, les réponses sont suffisamment commentées pour combler ou identifier vos ultimes lacunes.
Les chapitres du livre :
Introduction - Présentation des réseaux - Les concepts fondamentaux  - Les modèles de communication - Introduction à l'IOS - La couche Physique - La  couche Liaison de données - La couche Réseau - IPv4 : adressage et subnetting -  IPv6 : introduction - La couche Transport - La couche Application de la pile  TCP/IP</t>
  </si>
  <si>
    <t>978-2-7460-9354-6</t>
  </si>
  <si>
    <t>978-2-7460-9213-6</t>
  </si>
  <si>
    <t>%SITE_CLIENT%/?library_guid=b80034b0-aa99-46e9-bb24-71c7e44f6132</t>
  </si>
  <si>
    <t xml:space="preserve">livre ccna </t>
  </si>
  <si>
    <t>640-802</t>
  </si>
  <si>
    <t>aout-17</t>
  </si>
  <si>
    <t>Illustrator CC pour PC/Mac</t>
  </si>
  <si>
    <t xml:space="preserve">Ce livre de la collection Studio Factory détaille chaque fonction du logiciel de dessin vectoriel Illustrator  CC. Après une présentation de l'environnement et des formats de fichiers gérés par Illustrator (ai, eps, pdf, svg...), vous découvrirez comment utiliser les outils pour créer des formes diverses, pour insérer du texte et le mettre en forme grâce à l'outil Retouche de Texte. Vous apprendrez à modifier les objets en leur appliquant des attributs, des styles, des effets, des transformations (notamment avec le Concepteur de formes, le mode de dessin A l'intérieur et la Grille de perspective) et vous verrez comment transformer une photo en image vectorielle grâce à la vectorisation dynamique. Vous explorerez les fonctionnalités comme la gestion avancée des dégradés de contours, les motifs répétitifs et le réglage précis du flou gaussien. Pour optimiser votre travail, vous exploiterez les symboles, les calques, les plans de travail multiples et créerez des scripts. Enfin, vous découvrirez les fonctions d'Illustrator qui permettent de créer des images optimisées pour le web au format gif, png, jpeg, swf ou svg, l'assemblage de fichiers et l'export de styles CSS. </t>
  </si>
  <si>
    <t>978-2-7460-8962-4</t>
  </si>
  <si>
    <t>978-2-7460-8849-8</t>
  </si>
  <si>
    <t>%SITE_CLIENT%/?library_guid=06c9a29c-591b-4807-895d-61f5a3cf2e96</t>
  </si>
  <si>
    <t>Ce livre sur les réseaux s'adresse autant aux débutants désireux de comprendre les réseaux informatiques, qu'aux informaticiens plus expérimentés souhaitant renforcer et mettre à jour leurs connaissances. 
Les principes de base sont présentés (normes, architectures courantes, câblages, codage des données, topologie, réseaux sans fil, interconnexions de réseaux...) puis les différents protocoles qui comptent dans les réseaux informatiques (Ethernet, Wi-Fi, Bluetooth, ADSL, WiMax...) sont déclinés d'un point de vue opérationnel sans noyer le lecteur dans un discours trop théorique. 
La configuration réseau est examinée pour Windows, Linux, Mac OSX et Android. La partie stockage est également présentée de manière détaillée en expliquant clairement les termes NAS, SAN, zoning, Fiber Channel, FCoE et iSCSI ; les protocoles de réplications entre baies sont également décrits. Le fonctionnement de la déduplication pour les sauvegardes est expliqué en détail ainsi que le principe des WAAS.
Une synthèse sur la virtualisation est proposée permettant au lecteur de bien comprendre les enjeux, les avantages et inconvénients apportés par les différentes solutions du marché. Les technologies ATM et autres relais de trames sont également abordées.
D'un point de vue matériel réseau, l'algorithme du Spanning tree est expliqué, ainsi que le fonctionnement de VSS. Concernant le routage, les protocoles RIP, OSPF et BGP sont passés en revue, ainsi que HSRP. Les protocoles TCP/IP sont présentés en détail : en particulier la décomposition en sous-réseau en IP v4, ainsi qu'une nouvelle approche complète de l'adressage IP v6 (dont la voix sur IP). Les services réseaux tels que DHCP, DNS, NTP ou SNMP sont également examinés. Un chapitre traite des principes de base de la sécurité face aux menaces qui pèsent sur un réseau.
En annexe, est fournie une liste des acronymes les plus significatifs dans le monde des réseaux informatiques. 
Des éléments complémentaires sont en téléchargement sur le site www.editions-eni.fr.
Les chapitres du livre :
Avant-propos - Présentation des concepts réseau - Normalisation des protocoles - Transmission des données couche Physique - éléments logiciels de communication - Architecture réseau et interconnexion - Couches basses des réseaux locaux - Protocoles des réseaux MAN et WAN - Protocoles des couches moyennes et hautes - Principes de sécurisation d'un réseau - Dépannage du réseau - Annexes</t>
  </si>
  <si>
    <t>978-2-7460-9542-7</t>
  </si>
  <si>
    <t>978-2-7460-9392-8</t>
  </si>
  <si>
    <t>%SITE_CLIENT%/?library_guid=93a592c4-3f80-4920-b708-85a039b05684</t>
  </si>
  <si>
    <t>EI2WPF</t>
  </si>
  <si>
    <t>Développez des applications riches sous Windows</t>
  </si>
  <si>
    <t>Olivier Dewit</t>
  </si>
  <si>
    <t>Dewit, Olivier</t>
  </si>
  <si>
    <t>Ecrit par un expert du développement d'applications clientes, ce livre sur WPF 4 (Windows Presentation Foundation) est un cours complet sur la programmation d'applications riches pour Windows. Tous les aspects de la technologie WPF sont décrits en profondeur et illustrés avec de nombreux exemples.
Ce livre s'adresse au développeur .NET qui souhaite découvrir et approfondir la programmation RDA (Rich Desktop Application) pour Windows avec Visual Studio 2010 et Expression Blend 4. 
L'ouvrage présente de façon approfondie le modèle applicatif de WPF : XAML, fenêtrage, ergonomie navigationnelle, intégration à la barre des tâches de Windows 7 et internationalisation. Le lecteur découvrira comment organiser le code d'une application pour collaborer efficacement avec des infographistes et mettre en place un système de skins qui exploite les styles et les templates. Il apprendra les bases fondamentales du graphisme vectoriel 2D et 3D et la création d'animations, de transformations et d'effets Pixel Shader. Il apprendra également à gérer les différents types de contenu supportés par WPF : interface utilisateur à base de contrôles interactifs, support des écrans tactiles multitouch, visualisation et saisie de données (databinding, architecture MVVM), multimédia (image, son, vidéo), documents dynamiques adaptés à la lecture sur écran (FlowDocument) et documents imprimables au format XPS. Un chapitre est consacré au développement de bibliothèques de contrôles personnalisés.
Les exemples de code utilisent C# et XAML. Ils proviennent soit d'applications exemples disponibles en téléchargement sur www.editions-eni.fr, soit de la bibliothèque WPF open-source Perspective disponible sur le site Codeplex (perspective.codeplex.com).</t>
  </si>
  <si>
    <t>978-2-7460-5668-8</t>
  </si>
  <si>
    <t>978-2-7460-5661-9</t>
  </si>
  <si>
    <t>%SITE_CLIENT%/?library_guid=8b925ad8-5688-4a1e-9d6b-ea519a0b1b3a</t>
  </si>
  <si>
    <t>livre wpf</t>
  </si>
  <si>
    <t>livre silverlight</t>
  </si>
  <si>
    <t>livre RDA</t>
  </si>
  <si>
    <t>livre xaml</t>
  </si>
  <si>
    <t>ria</t>
  </si>
  <si>
    <t>skin</t>
  </si>
  <si>
    <t>expression blend</t>
  </si>
  <si>
    <t>visual studio</t>
  </si>
  <si>
    <t>xps</t>
  </si>
  <si>
    <t>FlowDocument</t>
  </si>
  <si>
    <t>FixedDocument</t>
  </si>
  <si>
    <t>CE33ITI</t>
  </si>
  <si>
    <t>ITIL V3-2011</t>
  </si>
  <si>
    <t>Préparation à la certification ITIL Foundation V3</t>
  </si>
  <si>
    <t>L'examen ITIL Foundation V3 est un pré-requis obligatoire pour obtenir les certifications Intermediate, Service Management et Expert de la démarche ITIL. Il évalue vos compétences pour implémenter et mettre en œuvre la démarche ITIL dans l'entreprise. 
Pour vous aider à préparer efficacement l'examen, ce livre couvre tous les objectifs officiels de l'examen ITIL Foundation V3 (mis à jour en 2011), tant d'un point de vue théorique que d'un point de vue pratique avec des exemples concrets. Il a été rédigé en français (il ne s'agit pas d'une traduction) par un formateur professionnel reconnu, également consultant, certifié dans la démarche ITIL par l'EXIN. Ainsi, les savoir-faire pédagogique et technique de l'auteur conduisent à une approche claire et visuelle, d'un très haut niveau technique. Dans cette 3ème édition du livre, l'auteur enrichit encore ses exemples de l'expérience acquise lors de la mise en œuvre des bonnes pratiques de la dernière version V3-2011 d'ITIL, aujourd'hui mature. 
Chapitre par chapitre, vous pourrez valider vos acquis théoriques, à l'aide d'un grand nombre de questions-réponses mettant en exergue aussi bien les éléments fondamentaux que les caractéristiques spécifiques aux concepts abordés. 
Trois chapitres sont dédiés à la révision : l'un donne un résumé en quelques pages des notions à connaître pour la certification, l'autre un schéma global des relations entre les processus, et le dernier donne une liste de près de 90 mots clés importants avec leur définition et leur positionnement dans la démarche ITIL. 
En fin d'ouvrage, deux examens blancs de quarante questions, similaires à celles de l'examen officiel, vont vous permettre d'évaluer vos connaissances et de vous positionner par rapport à l'examen officiel de l'EXIN. Les réponses proposées incluent des commentaires, suffisants pour contrôler  vos connaissances et vos lacunes, et aussi des références aux chapitres et paragraphes concernés de l'ouvrage. 
à cette maîtrise de la démarche et des concepts, s'ajoute la préparation spécifique à l'examen ITIL Foundation V3 (mis à jour en 2011) : vous pourrez accéder gratuitement à 1 examen blanc en ligne, sur www.edieni.com, destiné à vous entraîner dans des conditions proches de celles de l'épreuve. Sur ce site, chaque question posée s'inscrit dans l'esprit de la certification de l'EXIN et, pour chacune, les réponses sont suffisamment commentées pour combler ou identifier vos ultimes lacunes. à vous de juger quand vous serez prêt pour l'examen final !
Les chapitres du livre :
Avant-propos - Introduction et généralités d'ITIL V3 - Le cycle de vie des services - Les rôles et les fonctions - La phase de stratégie de services - Le processus de la gestion de la stratégie - Le processus de la gestion du portefeuille de services - Le processus de la gestion de la demande - Le processus de gestion de la relation métier - Le processus de la gestion financière - La conception de services - Le processus de la gestion du catalogue de services - Les processus de la gestion des niveaux de services - Le processus de la gestion de la capacité - Le processus de la gestion de la disponibilité - Le processus de la gestion de la continuité des services informatiques - Le processus de la gestion de la sécurité informatique - Le processus de la gestion des fournisseurs - Le processus de la coordination de la conception de services - La transition de services - Le processus de la gestion des actifs de services et des configurations - Le processus de la gestion des changements - Le processus de la gestion des déploiements et des mises en production - Le processus de la gestion de la connaissance - Le processus de la planification et support à la transition - L'exploitation de services - Le processus de la gestion des évènements - Le processus de la gestion des incidents - Le processus de la gestion des problèmes - Le processus d'exécution des requêtes - Le processus de la gestion des accès - La phase d'amélioration continue de services - La technologie - Le schéma global des relations entre les processus - Résumé - Révisions - Jeu de test n°1 de certification ITIL V3, les fondamentaux - Les réponses du jeu de test n°1 de certification ITIL V3, les fondamentaux - Jeu de test n°2 de certification ITIL V3, les fondamentaux - Les réponses au jeu de test n°2 de certification ITIL V3, les fondamentaux - Glossaire - Tableau des objectifs</t>
  </si>
  <si>
    <t>978-2-7460-9184-9</t>
  </si>
  <si>
    <t>978-2-7460-9072-9</t>
  </si>
  <si>
    <t>%SITE_CLIENT%/?library_guid=3c540643-f990-4c19-9a18-47be66c7fbd1</t>
  </si>
  <si>
    <t>exin</t>
  </si>
  <si>
    <t>iso</t>
  </si>
  <si>
    <t>qualité</t>
  </si>
  <si>
    <t>RI42LINA</t>
  </si>
  <si>
    <t>Maîtrisez l'administration du système</t>
  </si>
  <si>
    <t>Ce  livre sur l'administration du système Linux s'adresse à tout  informaticien appelé à gérer ce système d'exploitation et désireux d'apprendre  ou de consolider des bases acquises sur le terrain.
Quelle  que soit la distribution Linux utilisée (que ce soit en entreprise ou à la  maison), toutes les méthodes et commandes d'administration de Linux sont  présentées et détaillées. Cette nouvelle édition du livre tient compte des dernières  nouveautés Linux.
Le livre fait le tour des connaissances  nécessaires à l'installation d'une distribution, la gestion des paquetages logiciels, la compilation depuis les sources, les bibliothèques partagées, les principales commandes Gnu et les scripts shell, la  gestion des disques et systèmes de fichiers, la mise en place de volumes  RAID et LVM, le démarrage et l'arrêt du système, l'impression et les tâches d'administration communes dont la gestion des utilisateurs et l'automatisation des tâches, la configuration du réseau et des  services associés, le noyau et sa compilation, les bases de la sécurité,  la configuration de l'environnement graphique. 
Tous les points traités sont agrémentés  d'exemples et leur maîtrise fera de vous un administrateur système Linux  compétent.
Les chapitres du livre :
Avant-propos  - Présentation de Linux - Installation de Linux et des logiciels - Le shell et  les commandes GNU - Les disques et le système de fichiers - Boot, services,  noyau et périphériques - Les tâches administratives - Le réseau - La sécurité -  X Window - Partitionnement avancé : RAID, LVM et BTRFS -  Annexe</t>
  </si>
  <si>
    <t>978-2-7460-9306-5</t>
  </si>
  <si>
    <t>978-2-7460-9226-6</t>
  </si>
  <si>
    <t>%SITE_CLIENT%/?library_guid=cbfeb229-d37b-409f-8575-20fd18b29e90</t>
  </si>
  <si>
    <t>GNU/linux</t>
  </si>
  <si>
    <t>RPM</t>
  </si>
  <si>
    <t>APT</t>
  </si>
  <si>
    <t>shell</t>
  </si>
  <si>
    <t>raid</t>
  </si>
  <si>
    <t>lvm</t>
  </si>
  <si>
    <t>x11</t>
  </si>
  <si>
    <t>EI4POWAW</t>
  </si>
  <si>
    <t>Windows PowerShell (version 4)</t>
  </si>
  <si>
    <t>Julien Musy; Préface de Stanislas QUASTANA - Architecte  Infrastructure, Microsoft France</t>
  </si>
  <si>
    <t>Préface de Stanislas QUASTANA - Architecte  Infrastructure, Microsoft France
Ce  livre sur Windows PowerShell (version 4) s'adresse aux  administrateurs système plus particulièrement en charge de l'administration de postes  de travail sous Windows 7 ou 8.1. De façon simple mais détaillée, l'auteur  apprend au lecteur à réaliser en ligne de commande et script PowerShell les tâches administratives effectuées habituellement via l'interface graphique  de Windows.
Dans  les deux premiers chapitres, le lecteur découvrira Windows PowerShell, mais  également les principales commandelettes utilisées pour la manipulation  des divers lecteurs de données : système de fichiers, registres, certificats,  etc.
Une  première partie couvre ensuite l'administration  de Windows : la gestion des fonctionnalités Windows, des tâches  planifiées, du pare-feu Windows, processus, services,  etc. La gestion des  périphériques (configuration des cartes réseaux, imprimantes…) et la gestion des logiciels sont traitées dans des chapitres  dédiés.
Une  seconde partie concerne la recherche et la collecte d'informations : exploitation  de WMI pour la récupération des innombrables informations qui  peuvent être utilisées pour monter des structures conditionnelles, ou plus  simplement pour auditer des postes de travail.
Une  troisème partie couvre l'administration à distance des postes clients avec la  technologie PowerShell Remoting qui permet d'envoyer des commandes, mais aussi des  scripts sur un ou plusieurs ordinateurs distants.
Enfin,  une dernière partie traite l'aspect scripting : l'auteur présente le développement  et le débogage de scripts dans Windows PowerShell ISE, mais aussi le déploiement de scripts  par GPO.
Avec  l'aide de très nombreux exemples tout au long des  différents chapitres, le lecteur trouvera rapidement les éléments nécessaires  pour administrer efficacement un nombre indéfini de postes de travail Windows  avec PowerShell.
Les scripts présentés dans le livre sont en  téléchargement sur le site www.editions-eni.fr et peuvent être adaptés à votre infrastructure.
Les chapitres du livre :
Préface - Avant-propos - Présentation de Windows PowerShell - Les lecteurs Windows PowerShell - L'administration Windows - La recherche et la collecte d'informations - La gestion des logiciels - La gestion du matériel et des périphériques - La gestion des postes de travail à distance - Le scripting - Cas pratiques et autres fonctionnalités - Conclusion - Annexes</t>
  </si>
  <si>
    <t>978-2-7460-9464-2</t>
  </si>
  <si>
    <t>978-2-7460-9330-0</t>
  </si>
  <si>
    <t>%SITE_CLIENT%/?library_guid=15f79201-591f-4a8b-9eb7-3ad55a3d8a6e</t>
  </si>
  <si>
    <t>CE4C1LIN</t>
  </si>
  <si>
    <t>Les examens LPI 101 et LPI 102 sont les deux examens qui permettent d'obtenir la certification LPIC-1 "Junior Level Linux Professionnal". Ce programme de certification du Linux Professional Institute est reconnu par les recruteurs qui voient dans cette certification un pré-requis à l'embauche ou à l'accession à un poste d'administrateur. 
Les examens LPI 101 et 102 prouvent aux professionnels que vous maîtrisez les bases de l'administration système Linux quelle que soit la distribution : l'installation et la configuration complète d'un poste de travail ou d'un serveur et de tous les services essentiels associés, tant systèmes que réseaux. Cette nouvelle édition du livre tient compte des dernières nouveautés Linux (systemd, btrfs, UEFI, GPT, nouvelles distributions, etc.).
Pour vous aider à préparer efficacement cette certification, ce livre couvre tous les objectifs officiels de la dernière version de l'examen (mise en place en janvier 2015), tant d'un point de vue théorique que d'un point de vue pratique. Il a été rédigé en français (il ne s'agit pas d'une traduction) par un formateur professionnel reconnu, Ingénieur Système et certifié Linux. Ainsi, les savoir-faire pédagogique et technique de l'auteur conduisent à une approche claire et visuelle, d'un très haut niveau technique.
Chapitre par chapitre, vous pourrez valider vos acquis théoriques, à l'aide d'un grand nombre de questions-réponses (544 au total) mettant en exergue aussi bien les éléments fondamentaux que les caractéristiques spécifiques aux concepts abordés. 
Chaque chapitre s'achevant par des travaux pratiques (47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contrôler et identifier vos ultimes lacunes. A vous de juger quand vous serez prêt pour l'examen final !
Les chapitres du livre :
Descriptif - Introduction - Présentation de Linux - Installation de  Linux et des logiciels - Le shell et les commandes GNU - Les disques et le  système de fichiers - Démarrage de Linux, services, noyau et périphériques -  Les tâches administratives - Le réseau - La sécurité - X Window -  Partitionnement avancé : RAID, LVM et BTRFS - Annexe</t>
  </si>
  <si>
    <t>978-2-7460-9239-6</t>
  </si>
  <si>
    <t>978-2-7460-9151-1</t>
  </si>
  <si>
    <t>%SITE_CLIENT%/?library_guid=8158c28e-8e58-4efb-90fd-cf0ba99119a7</t>
  </si>
  <si>
    <t>RI365OFF</t>
  </si>
  <si>
    <t>Déploiement, administration et configuration</t>
  </si>
  <si>
    <t>Ce livre sur le déploiement et l'administration d'Office 365 en entreprise s'adresse aux administrateurs des petites, moyennes et grandes entreprises ainsi qu'aux personnes souhaitant approfondir leurs connaissances sur le produit. L'auteur l'a écrit comme un guide de référence pour les phases de planification et de déploiement d'Office 365 au sein d'une organisation mais aussi pour les tâches d'administration quotidienne. 
En suivant ces pages, le lecteur pourra appréhender étape par étape chacune des fonctionnalités de l'offre de service Office 365. Après une présentation des différentes formules d'abonnement disponibles et des services proposés, la première étape permet d'inscrire une organisation aux services Office 365 et d'effectuer certaines configurations de base comme l'ajout d'un domaine personnalisé. Le chapitre suivant traite de la gestion des identités au sein d'Office 365 ainsi que de la synchronisation avec l'annuaire local. Le chapitre 6 apporte toutes les informations nécessaires pour administrer le service de messagerie en ligne Exchange Online. Les chapitres suivants traitent de l'administration des services SharePoint Online et Lync Online. Le dernier chapitre, quant à lui, fournit les éléments nécessaires à la planification et la gestion du déploiement d'Office 365 ProPlus sur les postes de travail de vos utilisateurs. 
Des éléments complémentaires sont en téléchargement sur le site www.editions-eni.fr.
Les chapitres du livre :
Avant-propos - Découvrir Office 365 - Configuration d'Office  365 - Gestion des identités au sein d'Office 365 - Les rôles d'administration  Office 365 - Administration de SharePoint Online - Administration d'Exchange  Online - Sécurisation d'Exchange Online et d'Office 365 - La conformité dans  Exchange Online - Déploiement hybride d'Exchange  Server - Administration de Lync Online - Déploiement d'Office 365  ProPlus en entreprise - Les  rapports  dans Office 365</t>
  </si>
  <si>
    <t>978-2-7460-9361-4</t>
  </si>
  <si>
    <t>978-2-7460-9271-6</t>
  </si>
  <si>
    <t>%SITE_CLIENT%/?library_guid=a0ee9b04-44b9-4d81-9620-28c53aae6d44</t>
  </si>
  <si>
    <t>office pro</t>
  </si>
  <si>
    <t xml:space="preserve"> office proplus</t>
  </si>
  <si>
    <t>exchange online</t>
  </si>
  <si>
    <t>lync online</t>
  </si>
  <si>
    <t>office online</t>
  </si>
  <si>
    <t>owa</t>
  </si>
  <si>
    <t xml:space="preserve"> sharepoint online</t>
  </si>
  <si>
    <t>OW2THEWOR</t>
  </si>
  <si>
    <t>WordPress est actuellement le CMS le plus utilisé. Ses atouts ne sont plus à démontrer : installation rapide, interface de gestion simple à utiliser, il s'adapte à tous les types de contenu (blog, site institutionnel, e-commerce, portfolio...). Chaque site créé avec WordPress utilise un thème : créer ou personnaliser un thème vous permet donc de gérer l'affichage de votre site : le design, l'ergonomie et l'apparence de tous les contenus.
Ce livre s'adresse à toute personne connaissant déjà WordPress et souhaitant débuter dans la création de nouveaux thèmes ou la personnalisation de thèmes existants. Il a été rédigé à l'aide de la version 4.1 de WordPress.
Dans un premier temps, vous apprendrez à gérer les thèmes pour votre site WordPress : rechercher un thème, installer et activer un thème. Vous apprendrez aussi à personnaliser les thèmes dans l'interface standard.
Puis, nous aborderons les bases du langage PHP, prérequis nécessaire puisque les thèmes sont créés avec les trois langages « ; fondamentaux » du Web : HTML, CSS et PHP. La connaissance de l'HTML et des CSS est recommandée.
Nous verrons ensuite comment sont structurés les thèmes WordPress et quels sont les fichiers qui les composent. Nous apprendrons à utiliser la hiérarchie des templates (les modèles de page) pour connaître les fichiers qui sont utilisés pour tous les types d'affichage : la page d'accueil, les articles, les pages, les archives...
Nous créerons alors un premier thème très simple pour mettre en pratique ces premières notions.
Dans un deuxème temps, nous vous proposons de créer un thème complet, avec tous les templates nécessaires à l'affichage de tous les types de contenu : la page d'accueil, les articles seuls, les pages, les commentaires et les archives : catégorie, mot-clé, auteur...
Ensuite nous aborderons la personnalisation des thèmes avec l'interface standard de WordPress, l'API Customizer. Ainsi, les utilisateurs seront à même de pouvoir modifier eux-mêmes certaines options du thème.
Nous terminerons en analysant dans le détail le thème proposé par défaut dans WordPress, TwentyFifteen, afin de bien comprendre son fonctionnement dans le but de l'utiliser comme thème parent pour créer des thèmes enfant.</t>
  </si>
  <si>
    <t>978-2-7460-9634-9</t>
  </si>
  <si>
    <t>978-2-7460-9447-5</t>
  </si>
  <si>
    <t>%SITE_CLIENT%/?library_guid=81ce15f4-722c-479c-8de2-9394ff72e346</t>
  </si>
  <si>
    <t>gabarit</t>
  </si>
  <si>
    <t>TwentyTwelve</t>
  </si>
  <si>
    <t>Twenty Twelve</t>
  </si>
  <si>
    <t>EP5EJAV</t>
  </si>
  <si>
    <t>Guide de développement d'applications web en Java</t>
  </si>
  <si>
    <t>Jérôme Lafosse</t>
  </si>
  <si>
    <t>Lafosse, Jérôme</t>
  </si>
  <si>
    <t>Ce livre sur le développement d'applications web en Java s'adresse à tout développeur qui souhaite disposer de tous les détails des différentes étapes de réalisation d'une application web : l'analyse, la modélisation, le codage, la mise en production, les tests et la maintenance. 
Le livre suit une démarche progressive et s'appuie sur une étude de cas d'un développement d'une boutique de vente en ligne. Il est découpé en sept chapitres progressifs qui peuvent également être étudiés de manière autonome. 
Le premier chapitre présente le langage Java, explique les règles de nommage et les bonnes pratiques à adopter lors des développements de projets Java EE. Le chapitre 2 est consacré à la mise en place du serveur Java EE de référence, Tomcat, sous Windows et Linux. Les chapitres 3 et 4 explorent en détail les servlets et les JavaServer Page (JSP), en application avec l'étude de cas et le modèle MVC I. Le chapitre 5 présente les bases de données en Java EE et détaille la mise en place de JDBC et des technologies associées. Le sixème chapitre concerne le développement Java EE à l'aide d'un framework. En accord avec les standards actuels en entreprise, Struts 1.2 a été utilisé pour ce livre. Cependant les explications sont valables pour d'autres frameworks Java (description des outils proposés par un framework Java tant en terme de validation de données que d'approche MVC II).
Enfin, le dernier chapitre est consacré aux techniques avancées Java EE et permet de déployer un véritable projet sur un serveur en production à partir d'un nom de domaine.</t>
  </si>
  <si>
    <t>978-2-7460-4835-5</t>
  </si>
  <si>
    <t>978-2-7460-4715-0</t>
  </si>
  <si>
    <t>%SITE_CLIENT%/?library_guid=2359b4ce-abab-4f5b-a7a8-0bea83d27534</t>
  </si>
  <si>
    <t>livre J5EE</t>
  </si>
  <si>
    <t>jsp</t>
  </si>
  <si>
    <t>javaserver page</t>
  </si>
  <si>
    <t>jdbc</t>
  </si>
  <si>
    <t>DPGOUV</t>
  </si>
  <si>
    <t>Pratiques et évolutions</t>
  </si>
  <si>
    <t>Ce livre sur la gouvernance des SI est destiné aux responsables de petites entreprises ainsi qu'aux responsables informatiques, ingénieurs, chefs de projets, consultants, ou même étudiants en écoles d'ingénieurs et masters d'informatique à qui il permet de bien comprendre l'impact de la gestion budgétaire d'un système d'information. Les étudiants qui suivent un cursus comptable ou financier y verront le système d'information sous l'angle de l'informatique et de ses processus propres.
Le système d'information est devenu aujourd'hui essentiel à l'activité d'une entreprise et ceci dans un contexte économique en perpétuel changement. L'auteur recense les référentiels actuellement utilisés en informatique (notamment ITIL, COBIT, CMMI) les décline sous forme pratique, les concilie entre eux pour finalement les adapter à la taille d'une PME et permettre à ses responsable de réaliser une analyse financière de l'entreprise et de mesurer l'impact de son système d'information sur son budget. Ces référentiels constituent les composants essentiels de la gouvernance des systèmes d'information. Le contexte économique impose aussi que le chef d'entreprise et, plus précisément, le responsable du service informatique s'intéresse à la réduction des coûts par une meilleure gestion de ses actifs. L'auteur présente des solutions (tableaux de bord, indicateurs) pour l'aider à gérer efficacement ce domaine.
Aperçu de la table des matières :
Les domaines stratégiques de la gouvernance des systèmes d'information (démarche, référentiels, mise en oeuvre...) - Méthodes de gouvernance et référentiels (ITIL, COBIT, CMMI) - ITIL et la gestion financière des services dans les PME (notions comptables, nouvelles normes comptables IAS/IFRS, plan d'investissement, plan de financement, gestion des investissements, immobilisations et amortissements, le TCO…) - La mise en œuvre d'un système de pilotage de gouvernance du SI - Analyse financière des services informatiques en PME (le budget du Système d'information, les modèles et types de coûts, méthodes de gestion des coûts, extensions du modèle ABC, les tableaux de bord, la maîtrise et la réduction des coûts - Exemples de gestion financière du système d'information (méthode traditionnelle ou classique, méthode ABC) - Les solutions préconisées pour rationaliser le système d'information et les coûts (stratégie technologique, stratégie organisationnelle, recours à l'infogérance/sourcing, le télétravail).</t>
  </si>
  <si>
    <t>978-2-7460-5575-9</t>
  </si>
  <si>
    <t>978-2-7460-5460-8</t>
  </si>
  <si>
    <t>%SITE_CLIENT%/?library_guid=19687786-960f-493d-b829-c36f9ff7ea22</t>
  </si>
  <si>
    <t>livre gouvernance</t>
  </si>
  <si>
    <t>green IT</t>
  </si>
  <si>
    <t>ITIL</t>
  </si>
  <si>
    <t>COBIT</t>
  </si>
  <si>
    <t>CMMI</t>
  </si>
  <si>
    <t>TCO</t>
  </si>
  <si>
    <t>ABC</t>
  </si>
  <si>
    <t>EPOCS</t>
  </si>
  <si>
    <t>OCS Inventory</t>
  </si>
  <si>
    <t>Maîtrisez l'inventaire de votre parc informatique et le déploiement de vos logiciels</t>
  </si>
  <si>
    <t>Yves Guimard</t>
  </si>
  <si>
    <t>Ce livre sur OCS Inventory (Open Computer Software Inventory), s'adresse aussi bien à l'informaticien souhaitant disposer d'un guide rapide de mise en œuvre qu'à l'administrateur d'un parc important, déjà sensibilisé à l'outil, et cherchant des réponses à des questions de personnalisation ou d'architecture.
Dans chaque chapitre l'auteur développe un thème précis et l'illustre pour guider de façon efficace le lecteur et ce quel que soit son niveau. Des mises en situation et des exemples permettent de mettre directement en application les aspects théoriques détaillés et des remarques et retours d'expérience attirent l'attention du lecteur sur certains points particuliers. 
Ainsi, les onze chapitres du livre détaillent toutes les fonctionnalités et domaines couverts par le logiciel, depuis l'installation du serveur OCS Inventory jusqu'au développement de nouvelles fonctionnalités. Thèmes principaux abordés :
- Présentation et installation sur plateforme Windows et Linux
- Paramétrer et déployer les agents OCS
- Inventorier de façon exhaustive son parc informatique
- Utiliser une authentification centralisée et adapter les profils utilisateurs
- Maîtriser le parc logiciel et déployer des applications
- Mettre en place un processus de déploiement (workflow)
- Utiliser OCS Inventory à moyenne et grande échelle
- Interfacer OCS Inventory avec d'autres outils (GLPI)
- Utiliser et créer des plugins OCS
- Compiler ses propres installeurs Windows à déployer avec OCS Inventory
Des ressources sont proposées en téléchargement sur le site www.editions-eni.fr (base de données pour suivre les informations présentées, utilitaires et fichiers d'exemples...).</t>
  </si>
  <si>
    <t>978-2-7460-7798-0</t>
  </si>
  <si>
    <t>978-2-7460-7774-4</t>
  </si>
  <si>
    <t>%SITE_CLIENT%/?library_guid=4b256cb3-39cf-4c59-9f85-f7b1a9e57d5e</t>
  </si>
  <si>
    <t>OCSI</t>
  </si>
  <si>
    <t>glpi</t>
  </si>
  <si>
    <t>Ronan Chardonneau</t>
  </si>
  <si>
    <t>2ième édition</t>
  </si>
  <si>
    <t>Ce livre vous présente l'ensemble des fonctionnalités de cette nouvelle version du système d'exploitation de Microsoft, Windows 10. Il est destiné à tout utilisateur d'un ordinateur équipé de Windows 10 muni ou pas d'un écran tactile.
Vous découvrirez tout d'abord l'environnement de travail (Bureau, fenêtres...) et les manipulations liées à une utilisation du système sur un écran tactile. 
Vous apprendrez à gérer les fichiers et dossiers situés sur votre ordinateur mais également sur votre espace de stockage en ligne OneDrive : créer des dossiers, copier/déplacer des fichiers, graver ou compresser les fichiers et effectuer des recherches à l'aide de l'Assistante Cortana.
Vous découvrirez quelques applications intégrées à Windows 10 telles que l'application Photos, le Lecteur Windows Media, les applications Contacts, Messagerie, Calendrier et Skype ainsi que le nouveau navigateur internet Microsoft Edge.
Lorsque vous serez familiarisé avec cet environnement, vous serez à même de le configurer, créer des compte utilisateurs et personnaliser l'interface (arrière-plan,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de périphériques et d'applications, la protection de votre ordinateur et la sécurité de vos données.</t>
  </si>
  <si>
    <t>%SITE_CLIENT%/?library_guid=7f85d709-e275-423a-9d0a-deb155d4ca03</t>
  </si>
  <si>
    <t>réseau de contenu</t>
  </si>
  <si>
    <t>OW2GOOA</t>
  </si>
  <si>
    <t>Analysez le trafic de votre site pour améliorer ses performances</t>
  </si>
  <si>
    <t>Google Analytics est la solution de web analytique la plus utilisée au monde. Gratuite, elle permet d'installer facilement sur son site Internet un outil statistique performant et personnalisable. Les technologies Google avancent à pas de géants afin de rendre leur utilisation plus simple et surtout plus performante : Google propose aujourd'hui non pas une mais deux nouvelles manières d'expérimenter le web analytics : Universal Analytics et Google Tag Manager. Mais si la performance est au rendez-vous, il peut être difficile pour l'utilisateur de s'y retrouver parmi les nombreuses fonctionnalités proposées et les modifications radicales d'interface.
Cet ouvrage est destiné à toute personne, webmaster, responsable web marketing, etc. désirant découvrir Google Analytics ainsi qu'à tous ceux connaissant déjà les versions précédentes et souhaitant s'y retrouver facilement dans la nouvelle version de cet outil. Il vous permettra de mieux appréhender les nouvelles méthodes liées à l'utilisation de Universal Analytics.
Après une présentation de Google Analytics et du web analytique, les concepts clés de Google Analytics vous sont présentés ainsi que la mise en place du code de suivi selon les différentes méthodes exploitées (Google Analytics et Universal Analytics). 
Dans le second chapitre sont abordées les fonctionnalités de base de l'outil ainsi que leur mise en place : gestion des rapports, analyse de votre audience, analyse du trafic du site Internet, mise en place des événements, des objectifs...
Le troisième chapitre présente des exemples concrets et exhaustifs d'utilisation d'Analytics tels que l'utilisation des rapports personnalisés, des segments avancés, des alertes personnalisées, des filtres. 
Le dernier chapitre présente quelques applications d'Analytics pour mobile, les add-on des navigateurs ainsi que des ressources pour vous aider à aller encore plus loin dans l'apprentissage de la solution.</t>
  </si>
  <si>
    <t>978-2-7460-8424-7</t>
  </si>
  <si>
    <t>978-2-7460-8571-8</t>
  </si>
  <si>
    <t>%SITE_CLIENT%/?library_guid=1e4e7959-487a-49ce-a657-d65d036d0088</t>
  </si>
  <si>
    <t>EP6IPV</t>
  </si>
  <si>
    <t>Principes et mise en oeuvre</t>
  </si>
  <si>
    <t>Loïc Fontaine, Bruno Legros</t>
  </si>
  <si>
    <t>Ce livre sur IPv6 apporte au lecteur des connaissances à la fois théoriques et pratiques sur ce domaine. Il s'adresse aux Administrateurs et Ingénieurs Réseaux, qu'ils aient un réel projet dans ce domaine ou qu'ils soient tout simplement attentifs à l'évolution de la technologie dans ce secteur et soucieux d'anticiper la migration de certains de leurs réseaux vers IPv6. 
L'auteur commence par faire le point sur les limitations actuelles d'IPv4 et les apports d'IPv6. Puis il décrit très largement les principes de fonctionnement d'IPv6, notamment ses techniques d'adressage, les protocoles nouveaux ou modifiés ainsi que les principales pistes pour la cohabitation IPv4/IPv6, tout en restant proche des préoccupations pragmatiques du lecteur. Pour cela, l'auteur alterne les apports théoriques avec des exemples de mise en œuvre.
Enfin, les conséquences d'IPv6 en matière de routage, de sécurité, de qualité de service mais aussi d'applications sont détaillées. Le livre se termine par un point sur le déploiement actuel et futur du réseau IPv6 chez les opérateurs, les entreprises et les particuliers.
Des éléments complémentaires seront disponibles en téléchargement sur le site www.editions-eni.fr.</t>
  </si>
  <si>
    <t>978-2-7460-7377-7</t>
  </si>
  <si>
    <t>978-2-7460-7430-9</t>
  </si>
  <si>
    <t>%SITE_CLIENT%/?library_guid=1d04ba4e-665d-49ed-8152-360cc65daad7</t>
  </si>
  <si>
    <t>ip v4</t>
  </si>
  <si>
    <t>ipv4</t>
  </si>
  <si>
    <t>ip v 4</t>
  </si>
  <si>
    <t>EPCEN</t>
  </si>
  <si>
    <t>Maîtrisez la supervision de votre Système d'Information</t>
  </si>
  <si>
    <t>Ce livre sur Centreon s'adresse à toute personne souhaitant découvrir ou mettre en œuvre une solution de supervision efficace en phase avec les meilleures pratiques du marché : chefs de projet, directeurs des systèmes d'informations, responsables informatiques, intégrateurs, administrateurs réseaux et systèmes…Centreon est l'outil indispensable pour la supervision des systèmes d'information, de l'infrastructure au respect des SLA. Sa généricité fait de lui l'outil idéal pour bâtir une solution sur-mesure adaptée aux systèmes hétérogènes les plus complexes.
Après avoir rappelé les concepts de la supervision informatique et dressé un historique de la solution, les auteurs familiarisent très vite le lecteur avec Centreon à travers la présentation de son architecture, son installation et la découverte de son interface Web.
Le lecteur apprend ensuite comment utiliser Centreon pour la supervision temps-réel, l'exploitation quotidienne et la configuration efficace des points de contrôle. Il apprend ensuite à détecter les causes d'erreur et aussi à anticiper les ressources informatiques à mettre en place grâce à l'analyse des graphiques de performances fournis par Centreon.
Au-delà de la description des fonctionnalités standards de Centreon, les auteurs partagent leurs retours d'expériences à travers des recommandations  tout au long de l'ouvrage et indiquent des astuces d'administration avancée pour pouvoir tirer le meilleur parti de la solution.
Une bonne connaissance d'un système Linux et de ses commandes d'administration est indispensable à la lecture de cet ouvrage.
Des éléments complémentaires sont en téléchargement sur le site www.editions-eni.fr.</t>
  </si>
  <si>
    <t>978-2-7460-7644-0</t>
  </si>
  <si>
    <t>978-2-7460-7675-4</t>
  </si>
  <si>
    <t>%SITE_CLIENT%/?library_guid=111b8525-b4d0-4b53-8a9a-36c994d28057</t>
  </si>
  <si>
    <t>SLA</t>
  </si>
  <si>
    <t>DPMIG</t>
  </si>
  <si>
    <t>La Migration de données</t>
  </si>
  <si>
    <t>Ce livre sur la migration de données s'adresse aux Chefs de projet, Directeurs informatiques ou Responsables d'entreprises en charge du changement du Système d'Information de l'entreprise. Dans le cadre d'un tel projet, la migration des données est une étape essentielle, voire même cruciale pour l'entreprise.
Ce livre présente la démarche à mettre en œuvre pour migrer les données ; depuis l'étude initiale jusqu'à la bascule sur le nouveau système, en passant par la spécification des règles de migration et la réalisation des programmes de reprise.
L'auteur, Bernard Lauxerrois, nous fait profiter de 28 ans d'expérience comme Chef de projet en société de service puis en tant que consultant indépendant. Ses dernières missions l'ont amené à piloter plusieurs projets de migration de données et changement de système d'information (Banques, Assurances...).</t>
  </si>
  <si>
    <t>978-2-7460-5192-8</t>
  </si>
  <si>
    <t>978-2-7460-5293-2</t>
  </si>
  <si>
    <t>%SITE_CLIENT%/?library_guid=79a3ffd2-3f65-418a-849d-b4079368a4fc</t>
  </si>
  <si>
    <t>base de données</t>
  </si>
  <si>
    <t>système d'information</t>
  </si>
  <si>
    <t>RICPP</t>
  </si>
  <si>
    <t>Ce livre s'adresse aux étudiants et aux développeurs ayant déjà une première expérience de la programmation structurée et qui sont désireux de passer à la Programmation Orientée Objet (POO) avec le langage C#, pour développer des applications .NET
Après un historique de la POO et du langage C#, l'auteur explique pourquoi ce type de programmation est devenu incontournable pour développer dans les environnements graphiques événementiels. Les notions d'objet, de classe, et de référence sont présentées aux lecteurs puis les fondements de la POO que sont l'encapsulation, l'héritage, le polymorphisme et l'abstraction.  Les différentes étapes d'un développement objet avec les principes de modélisation UML sont détaillées. 
L'auteur présente ensuite le framework .NET, son intérêt, sa richesse et son environnement de développement avec Microsoft Visual Studio 2012 Express. Le lecteur découvre comment C# reproduit les principes de la POO avec des explications simples, des exemples concrets et des exercices corrigés à télécharger sur le  site www.editions-eni.fr. Il découvre également les types de base du développement .NET et leur utilisation, comment exploiter Visual Studio 2012 pour simplifier la saisie des programmes et les mettre au point. Les programmes d'essais sont de type console ou graphique, basés sur l'utilisation des Windows Forms pour illustrer les communications entre objets. Quand ils sont pertinents, des parallèles sont menés avec les langages de programmation objet C++ et Java. Enfin, l'aspect programmation multithread permettant l'exécution simultanée de plusieurs flux d'instructions est présenté.
À la fin de ce livre, le lecteur disposera de bases solides pour appréhender les puissantes bibliothèques du .NET et réaliser des programmes objet modulaires, fiables et extensibles.</t>
  </si>
  <si>
    <t>978-2-7460-6835-3</t>
  </si>
  <si>
    <t>978-2-7460-7045-5</t>
  </si>
  <si>
    <t>%SITE_CLIENT%/?library_guid=b844323e-b2d6-4ead-a5c6-57dbf2815b15</t>
  </si>
  <si>
    <t>Viadeo</t>
  </si>
  <si>
    <t>RIJASAP</t>
  </si>
  <si>
    <t>Ce livre sur l'apprentissage du développement avec JavaScript s'adresse à des lecteurs qui souhaitent maîtriser cette brique incontournable des développements Web. En effet, même si des solutions logicielles existent pour contourner la connaissance du langage JavaScript, sa maîtrise est un atout essentiel pour acquérir une expertise dans le domaine des technologies du Web 2.0.
En prenant le parti que le lecteur n'a que des connaissances minimales en programmation, l'auteur débute par des rappels ou des apports en algorithmique. Il explique ensuite les bases du langage JavaScript. Les différents concepts, principes ou fonctionnalités sont mis en œuvre au travers d'exemples concrets facilement réutilisables ensuite dans d'autres développements.
Dans la mesure où le langage JavaScript interagit avec d'autres technologies Web (ou langages) comme l'incontournable HTML, les feuilles de styles CSS, les langages de script orientés serveurs comme PHP ou des outils comme Ajax, ce livre vous permettra aussi de faire vos premiers pas sur ces différentes technologies.
L'auteur s'appuie sur des exemples qui suivent une progression logique au fur et à mesure des chapitres. 
Des éléments complémentaires sont en téléchargement sur le site www.editions-eni.fr.
Les chapitres du livre :
Présentation du langage JavaScript - Développement à partir d'algorithmes - Bases du langage JavaScript - Conditionnement des traitements - Traitements itératifs (boucles) - Tableaux - Procédures et fonctions - Approche &amp;laquo; Objet &amp;raquo; en JavaScript - Objets de base de JavaScript - Saisie de données via des formulaires - Modèle DOM - Exploration de flux XML via DOM - Gestion des cookies en JavaScript - Le stockage local de données - Stockage distant (Ajax - PHP - MySQL - XML) - Stockage distant (Ajax - PHP - MySQL - JSON) - Géolocalisation - Dessin (HTML 5 CANVAS) - Graphiques de gestion - Production de documents PDF - Production de codes QR</t>
  </si>
  <si>
    <t>978-2-7460-8853-5</t>
  </si>
  <si>
    <t>978-2-7460-8360-0</t>
  </si>
  <si>
    <t>%SITE_CLIENT%/?library_guid=4c3cc2cc-8be0-42e1-8bbe-4cb2b6fd3374</t>
  </si>
  <si>
    <t>OWCEAGOO</t>
  </si>
  <si>
    <t>Principes fondamentaux : les bases de la publicité</t>
  </si>
  <si>
    <t>Luc Van Lancker</t>
  </si>
  <si>
    <t>Van Lancker, Luc</t>
  </si>
  <si>
    <t>Google AdWords est aujourd'hui l'outil de publicité en ligne le plus réputé et le plus utilisé au monde. Il permet de réaliser des campagnes publicitaires rapidement et efficacement sur Internet : vous pouvez cibler précisément votre audience, diffuser sous différents formats selon vos besoins et ce, sur l'ensemble du web (allant des moteurs de recherche aux sites web jusqu'aux vidéos et applications), l'objectif étant d'optimiser le trafic et les ventes de votre site.
Google AdWords permet un contrôle total du budget investi ainsi qu'un suivi précis de votre retour sur investissement. Il est devenu incontestablement la clé d'une bonne stratégie marketing sur Internet.
Être certifié AdWords c'est affirmer sa parfaite connaissance et maîtrise de la publicité en ligne avec l'outil publicitaire AdWords.
Les avantages de posséder cette certification sont multiples :
- La certification Google AdWords est mondialement reconnue.
- Elle vous permet d'attester de vos connaissances et compétences dans le domaine de la publicité en ligne, auprès de vos employeurs ou lors d'un entretien d'embauche.
- Elle permet de rester à jour au niveau des bonnes pratiques de Google.
- Elle permet également à votre entreprise de devenir Partenaire Google (Google Partner).
C'est donc une valorisation non négligeable et un gage de qualité pour vos clients et/ou employeurs.
Pour être certifié AdWords, vous devez :
- Réussir le premier examen Les bases de la publicité qui correspond donc au sujet de ce livre. 
- Réussir un des deux examens avancés : Publicité sur le réseau de recherche ou Publicité Display.
Ce livre s'adresse à tous ceux qui souhaitent passer le premier examen de Certification Google AdWords appelé Les bases de la publicité et à tous ceux qui débutent dans l'utilisation de Google AdWords : au-delà des points clés de la Certification, cet ouvrage vous propose de comprendre et maîtriser les fondamentaux de l'outil grâce à un contenu riche, largement illustré et à une approche pédagogique. Chaque chapitre se termine par une série de questions qui vous permettra de vérifier vos connaissances et sera une aide précieuse pour vous préparer au passage de l'examen de certification.
Vous y trouverez :
- Une formation sur tous les points de l'examen de certification Google AdWords : Les bases de la publicité.
- Des remarques, conseils et astuces tirés de l'expérience de professionnels du métier.
- Des questions d'entraînement de niveau certification, sous forme de QCM et ce, pour chaque chapitre.
 - Le corrigé des questions d'entraînement.</t>
  </si>
  <si>
    <t>978-2-7460-8979-2</t>
  </si>
  <si>
    <t>978-2-7460-9140-5</t>
  </si>
  <si>
    <t>%SITE_CLIENT%/?library_guid=68884082-e056-488a-9153-519b60d22f1f</t>
  </si>
  <si>
    <t>Publicité</t>
  </si>
  <si>
    <t>pub</t>
  </si>
  <si>
    <t>campagne</t>
  </si>
  <si>
    <t>ciblage</t>
  </si>
  <si>
    <t>Adwords Editor</t>
  </si>
  <si>
    <t>Google Display Network</t>
  </si>
  <si>
    <t>taux de conversion</t>
  </si>
  <si>
    <t>annonce</t>
  </si>
  <si>
    <t>Display</t>
  </si>
  <si>
    <t>EI3JQU</t>
  </si>
  <si>
    <t>3ième édition</t>
  </si>
  <si>
    <t>Ce livre sur jQuery s'adresse à des experts ou des candidats experts dans la création de sites Web. La connaissance, sinon la maîtrise du JavaScript, des feuilles de style CSS, du DOM et de l'AJAX sont des pré-requis indispensables à la compréhension et à la mise en pratique de cet ouvrage.
Dans ce livre, l'auteur a privilégié une approche structurée et progressive. Chaque thème de jQuery est illustré par un exemple avant de passer à une mise en pratique sur des applications plus pointues. 
Cette nouvelle édition du livre co&amp;iuml;ncide avec une évolution majeure du framework jQuery. La version jQuery 2.0 se caractérise par une taille réduite de l'API afin d'en accélérer le chargement ; de nombreuses méthodes disparaissent et des fonctions sont modifiées. Les lecteurs qui désirent s'initier à jQuery partiront ainsi avec une librairie retravaillée dont les principes resteront d'actualité de nombreuses années. Pour les développeurs qui utilisent une version plus ancienne de jQuery et qui souhaitent migrer vers cette nouvelle version, l'auteur attire leur attention tout au long du livre sur les pièges qu'ils pourraient rencontrer lors cette migration.
Après une présentation du framework, un chapitre est consacré aux sélecteurs, qui non seulement illustrent la diversité de jQuery pour atteindre aisément n'importe quel élément de la page mais qui sont aussi un concept essentiel dans l'apprentissage de jQuery. Dans les chapitres suivants le lecteur découvre les éléments d'interactivité apportés par jQuery ; d'abord par la manipulation des attributs (ajout, modification ou suppression à la volée) puis par l'application aux feuilles de style CSS. Suivent les événements classiques du JavaScript mais surtout ceux apportés par jQuery. Après la présentation des effets visuels aussi nombreux qu'originaux, l'étude du DOM et de l'AJAX revisité par jQuery est longuement détaillée. Le chapitre final passe en revue quelques-uns des nombreux plug-ins développés par la communauté jQuery qui permettent d'apporter, en quelques lignes de code, des effets pour le moins spectaculaires.
Sa lecture terminée, le lecteur sera à même de développer des applications web plus interactives, plus riches et plus innovantes, le tout avec une facilité d'écriture du JavaScript insoupçonnée.
Des éléments complémentaires sont disponibles en téléchargement sur le site www.editions-eni.fr.
Les chapitres du livre :
Avant-propos - Démarrer avec jQuery - Les sélecteurs en jQuery - Manipuler les attributs et les propriétés - Manipuler les feuilles de style CSS - Les évènements - Les effets - Traverser le DOM - Manipuler le DOM - Filtrer le DOM - AJAX vu par jQuery - Quelques méthodes utilitaires - Les formulaires - Les plug-ins jQuery</t>
  </si>
  <si>
    <t>978-2-7460-8917-4</t>
  </si>
  <si>
    <t>978-2-7460-8996-9</t>
  </si>
  <si>
    <t>%SITE_CLIENT%/?library_guid=a7e710be-7e05-4fe2-bcec-65029eb13b12</t>
  </si>
  <si>
    <t>livre jquery</t>
  </si>
  <si>
    <t>CSS</t>
  </si>
  <si>
    <t>DOM</t>
  </si>
  <si>
    <t>AJAX</t>
  </si>
  <si>
    <t>plugin</t>
  </si>
  <si>
    <t>focusin</t>
  </si>
  <si>
    <t>focusout</t>
  </si>
  <si>
    <t>RI4PRO</t>
  </si>
  <si>
    <t>sh, ksh, bash (avec exercices corrigés)</t>
  </si>
  <si>
    <t>Antoine Dinimant - Wojtek Janeczek - Sébastien Roux - Laëtitia Terlutte</t>
  </si>
  <si>
    <t>4ième édition</t>
  </si>
  <si>
    <t>Janeczek, Wojtek</t>
  </si>
  <si>
    <t>Roux, Sébastien</t>
  </si>
  <si>
    <t>Terlutte, Laëtitia</t>
  </si>
  <si>
    <t>Ce livre sur la programmation shell s'adresse aux utilisateurs et administrateurs des systèmes Unix/Linux souhaitant se former à l'écriture de scripts shell. Les fonctionnalités des trois shells couramment utilisés (Bourne shell, ksh 88 et 93, bash) sont détaillées et leurs différences signalées. Les thèmes sont présentés de manière progressive et pédagogique, ce qui fait de cet ouvrage un support idéal destiné aussi bien à la formation professionnelle qu'à l'autoformation. 
Les premiers chapitres sont consacrés au fonctionnement du shell : lancement d'une commande, caractères spéciaux du shell couramment employés (redirections, tubes...), paramétrage de l'environnement de travail de l'utilisateur (variables et fichiers d'environnement...). Les mécanismes internes sont expliqués en détail et illustrés par de nombreux schémas.
La suite de l'ouvrage est dédiée à la programmation proprement dite. Les bases de la programmation (variables, structures de contrôle, commandes de test et de calculs, ...) sont présentées et illustrées par de nombreux exemples. Sont ensuite détaillés les aspects avancés de la programmation shell (gestion des fichiers, fonctions, ...).  
La dernière partie de l'ouvrage traite des outils annexes indispensables au traitement de chaînes de caractères et de fichiers textes : les expressions régulières basiques et étendues, l'éditeur non interactif sed, un panorama étendu du langage awk ainsi que les principales commandes filtres des systèmes unix.
Des exercices permettront au lecteur de pratiquer l'écriture de scripts shells tout au long de l'ouvrage. Les exemples de scripts présentés dans l'ouvrage, ainsi que les solutions des exercices sont disponibles en téléchargement sur le site www.editions-eni.fr.
Les chapitres du livre :
Avant-propos - Introduction - Mécanismes essentiels du shell - Paramétrage de l'environnement de travail - Les bases de la programmation shell - Aspects avancés de la programmation shell - Les expressions régulières - La commande sed - Le langage de programmation awk - Les commandes filtres - Solutions des exercices - Annexes</t>
  </si>
  <si>
    <t>978-2-7460-9021-7</t>
  </si>
  <si>
    <t>978-2-7460-9177-1</t>
  </si>
  <si>
    <t>%SITE_CLIENT%/?library_guid=92243476-d6a6-4fb0-bd58-288dbe031fde</t>
  </si>
  <si>
    <t>EPOHEM</t>
  </si>
  <si>
    <t>Maîtrisez l'univers de l'analyse et du pilotage de la performance (Cours et Ateliers)</t>
  </si>
  <si>
    <t>Ce livre sur Oracle Hyperion Essbase (couvrant les versions 6, 7, 9 et 11) s’adresse à tous les acteurs du monde de l’analyse et de la Business Intelligence : aux informaticiens d’une part, aux fonctionnels d’autre part (financiers, contrôleurs de gestion, analystes, etc), sans connaissances informatiques ou financières spécialisées préalables. L’originalité de la technologie Essbase, fondée sur la modélisation multidimensionnelle (OLAP), nivelle les différences entre ces deux publics et les place à un niveau comparable. Le livre part donc du niveau débutant, laisse le lecteur entrer où il le souhaite, et le conduit, à travers un parcours exhaustif du logiciel, jusqu’à un niveau avancé, quel que soit son métier. La démarche retenue se veut résolument pédagogique et se fonde sur l’analyse de cas et d’exemples. Chaque chapitre, construit comme un cours, présente les divers aspects d’Essbase à travers des exemples concrets. Une douzaine d’ateliers, répartis en fin de chapitre, permettent de mettre en pratique les notions vues dans la partie cours. Tous les exercices sont corrigés, avec non seulement la solution mais surtout la démarche qui permet de l’atteindre. Les fichiers d’exercices sont disponibles en téléchargement sur www.editions-eni.fr. Ce livre présente ainsi l’ensemble de la solution Essbase, depuis la construction d’une modélisation commune aux utilisateurs et aux techniciens, jusqu’aux fonctions les plus avancées de la version 11. Les quatre auteurs, de formations très diverses, sont des spécialistes reconnus d’Essbase, chacun exerçant ou ayant exercé à la fois comme consultant et comme formateur, ce qui leur garantit la double compétence technique et pédagogique nécessaire pour un tel ouvrage. La diversité de leurs cursus universitaires et de leurs expériences professionnelles reflète la polyvalence d’Essbase et leur permet de couvrir toutes les facettes d’un logiciel particulièrement riche.</t>
  </si>
  <si>
    <t>978-2-7460-6644-1</t>
  </si>
  <si>
    <t>978-2-7460-6732-5</t>
  </si>
  <si>
    <t>%SITE_CLIENT%/?library_guid=f31199dd-3f21-4d73-bbbc-fd228702d66b</t>
  </si>
  <si>
    <t>RI25HTM</t>
  </si>
  <si>
    <t>Maîtrisez les standards des applications Web</t>
  </si>
  <si>
    <t xml:space="preserve">Ce livre sur UML 2 s'adresse tout autant aux étudiants qu'aux développeurs pratiquant la modélisation de systèmes et de processus. 
Vous découvrirez, étape par étape, les éléments de modélisation à partir d'exemples pédagogiques issus... du monde des chevaux. Après une introduction à l'approche par objets, cet ouvrage introduit les différents diagrammes d'UML 2 depuis la description des exigences par les cas d'utilisation jusqu'au diagramme des composants en passant par les diagrammes d'interaction, de classes, d'états transitions et d'activités. Vous apprendrez comment les diagrammes d'interaction peuvent être utilisés pour découvrir les objets composant le système. 
Cette nouvelle édition du livre introduit le diagramme de structure composite. </t>
  </si>
  <si>
    <t>978-2-7460-7970-0</t>
  </si>
  <si>
    <t>978-2-7460-8069-0</t>
  </si>
  <si>
    <t>%SITE_CLIENT%/?library_guid=da2671c5-c0e0-434b-b1f2-5a59bb650353</t>
  </si>
  <si>
    <t>javascript</t>
  </si>
  <si>
    <t>xhtml</t>
  </si>
  <si>
    <t>MB1COMM</t>
  </si>
  <si>
    <t>Outils, méthodes et stratégies pour le marketing social</t>
  </si>
  <si>
    <t xml:space="preserve">Ce livre est destiné à toute personne qui souhaite s'orienter vers le nouveau métier de Community Manager, comme à tous ceux qui évoluent dans le monde du Webmarketing ou de la Relation Client, en particulier s'ils sont amenés à accompagner des équipes communication-marketing sur la voie des médias sociaux. Il répond particulièrement aux besoins des petites et moyennes entreprises. Il offre une approche synthétique et pratique en vue d'apporter des réponses concrètes aux principales questions qui préoccupent les décideurs :
• Comment s'y retrouver dans les discours des spécialistes auto-proclamés ?
• Quelle est la place des fondamentaux de la communication et du marketing dans les dispositifs à déployer vers les médias sociaux ?
• Comment un(e) responsable de communication doit-il aborder la question de l'e-reputation de son entreprise, de ses produits, de ses marques ?
• Quels objectifs assigner à une stratégie de communication sur les médias sociaux ? Sont-ils quantifiables ?
• Comment gérer la veille dans un univers dont les conditions de fonctionnement changent chaque jour ?
• Comment assurer la sécurité et la confidentialité des données de l'entreprise dans le cadre d'une transparence de communication induite par les nouveaux modes de communication ?
• Quels sont les outils pour suivre, mesurer, évaluer et optimiser la présence sur les médias sociaux ?
• Comment organiser une structure dédiée au Community Management dans l'entreprise?
• Qui et comment recruter pour animer une communauté ? 
Les principes et méthodes à déployer sont exposés précisément, complétés par les conseils de professionnels reconnus. L'installation et le fonctionnement des meilleurs outils pour optimiser les tâches du Community Manager sont détaillés pour une efficacité immédiate. </t>
  </si>
  <si>
    <t>978-2-7460-8122-2</t>
  </si>
  <si>
    <t>978-2-7460-8229-8</t>
  </si>
  <si>
    <t>%SITE_CLIENT%/?library_guid=36f5b543-ef37-4db0-848d-d751ae3707b6</t>
  </si>
  <si>
    <t>Twitter</t>
  </si>
  <si>
    <t>e-marketing-</t>
  </si>
  <si>
    <t>EI4WOR</t>
  </si>
  <si>
    <t>Développez avec PHP extensions, widgets et thèmes avancés (théorie, TP, ressources)</t>
  </si>
  <si>
    <t>Ce livre sur WordPress (en version 4 au moment de l'écriture) s'adresse aux développeurs professionnels, autodidactes et passionnés ayant des connaissances en PHP. Il permet de comprendre les rouages de ce CMS et d'acquérir une maîtrise du développement d'extensions en PHP en suivant un apprentissage progressif.
L'auteur présente l'interaction entre PHP et le backoffice du CMS à travers plusieurs exemples, qui évoluent de la programmation procédurale vers la programmation orientée objet, en passant par l'utilisation de requêtes SQL. Il présente ensuite l'interaction avec Ajax/Json.
Le lecteur apprend à installer WordPress, à utiliser l'outil d'administration, à ajouter des fonctionnalités, à enregistrer en base de données, à ajouter des tables pour maîtriser complètement les principes de fonctionnement du CMS et apprendre ensuite à réaliser des thèmes avancés, des widgets, des extensions. Une partie du livre traite de l'optimisation, la sécurité, la traduction, la mise en ligne …
Les fonctions propres à WordPress sont détaillées avec des exemples et mises en situation à travers des travaux pratiques : ajout de fonctionnalités dans l'administration d'un thème, ajout d'un éditeur wysiwyg et d'une barre de défilement personnalisée, création d'une extension fil d'ariane, création d'un widget, création d'une extension google map, création d'une extension avec un formulaire pour récupérer des adresses mails en Ajax/Json.
Des liens vers le guide de références, ainsi que le champ lexical utilisé, donneront les clés nécessaires pour approfondir les connaissances sur un sujet précis.
Des éléments complémentaires sont en téléchargement sur le site www.editions-eni.fr.
Les chapitres du livre :
Avant-propos - Introduction  à WordPress - WordPress et PHP - Les thèmes enfants - Personnaliser le site  avec le fichier functions.php - Les champs personnalisés - Les modèles de page  - Créer un thème et des fonctionnalités avancées - Les extensions et les widgets  - Créer une extension simple en PHP - Créer une extension widget en PHP - Créer  une extension avec PHP/MySQL - Créer une extension avec Ajax et JSON -  Soumettre une extension à WordPress - Traduire le thème et les extensions -  Optimiser et sécuriser un site - Sauvegarder un site - Mettre en ligne ou  migrer son site - WordPress MU - Annexes</t>
  </si>
  <si>
    <t>978-2-7460-9262-4</t>
  </si>
  <si>
    <t>978-2-7460-9414-7</t>
  </si>
  <si>
    <t>%SITE_CLIENT%/?library_guid=99e45ad3-3104-4d06-b421-0e985e67cd5b</t>
  </si>
  <si>
    <t>livre  CMS</t>
  </si>
  <si>
    <t>DPTOIP</t>
  </si>
  <si>
    <t>Vers la convergence des réseaux dédiés (voix/vidéo/données)</t>
  </si>
  <si>
    <t>Ce livre sur la Téléphonie sur IP (ou ToIP) s'adresse aux Responsables des réseaux de communication des entreprises et aux étudiants en DUT et Licence "Réseaux et Télécoms". Il apporte les connaissances nécessaires à la compréhension de l'évolution des concepts traditionnels de la téléphonie vers la ToIP et fait le point sur les propositions des constructeurs et opérateurs actuels. Des connaissances de base sur la téléphonie, la transmission de données et les réseaux IP constituent des pré-requis nécessaires pour tirer le meilleur profit du livre. Le premier chapitre fournit un point de comparaison technologique et économique entre la téléphonie historique et la proposition actuelle de la ToIP, c'est-à-dire non seulement le transport de la voix dans le réseau téléphonique fixe (les conversations téléphoniques) mais aussi les services associés tels que le transport de données. Le second chapitre résume les principales méthodes utilisées pour le transport des données (avant l'apparition d'internet) et introduit les notions de "paquets", de "cellules", de "piles de protocoles", largement répandues désormais avec le réseau Internet public. Après un bref historique d'Internet, le chapitre suivant traite des premiers pas du transport de la voix par les réseaux IP, la VoIP, ainsi que les motifs y ayant conduit. Ce chapitre montre les difficultés rencontrées et le besoin de faire évoluer et de normaliser les modèles utilisés. Les organismes de standardisation sont clairement identifiés ainsi que leurs domaines de compétences, et/ou de convergence. Comme l'Internet, l'Intranet permet d'échanger des messages, de consulter ou transmettre des documents à l'échelle d'une entreprise donc de diffuser de l'information sous forme de texte, d'image, de voix ou de vidéo : le quatrième chapitre liste les conditions nécessaires et les modèles utilisés. Le chapitre suivant met en évidence les bénéfices économiques et technologiques à fédérer les différents réseaux de transport Voix/Vidéo/Données. Y sont explicitées les notions de NGN (Next Generation Networks) ainsi que les caractéristiques techniques de codage/décodage des échantillons de voix, les interconnexions "Legacy" - IP et la garantie du bon "rendu" des services téléphoniques. Puis la perspective d'un réseau global multimédia IP accueillant tous les types d'usagers, fixes et mobiles est abordée avec le chapitre suivant "La perspective IMS" (Ip Multimedia Subsystems). Enfin, le dernier chapitre identifieles principes de circulation, de sécurisation et de confidentialité des informations (dont les conversations audio et vidéo) qui circulent au sein d'un réseau d'entreprise et qui nécessitent souvent d'utiliser le réseau public Internet comme relais vers d'autres sites que le site émetteur.</t>
  </si>
  <si>
    <t>978-2-7460-7004-2</t>
  </si>
  <si>
    <t>978-2-7460-7116-2</t>
  </si>
  <si>
    <t>%SITE_CLIENT%/?library_guid=a6cea2c2-5d2a-4f3a-8dcc-85cb52e0df25</t>
  </si>
  <si>
    <t>EP3ITI</t>
  </si>
  <si>
    <t>ITIL V3</t>
  </si>
  <si>
    <t>Mise en oeuvre de la démarche ITIL en entreprise</t>
  </si>
  <si>
    <t>1 ressource en ligne (320 p.)</t>
  </si>
  <si>
    <t>Ce livre s'adresse à des lecteurs ayant déjà une connaissance de la démarche ITIL V3 (certifiés niveau 1 les fondamentaux par exemple) et qui doivent s'impliquer dans la mise en œuvre de processus dans leur entreprise et également à des gestionnaires de processus en leur fournissant des conseils pratiques. 
Pour les aider efficacement à la mise en œuvre de cette démarche, l'auteur rappelle les principes généraux et les notions importantes de la gestion de services et détaille, pour tous les processus et toutes les fonctions, les relations qu'ils peuvent entretenir les uns vis-à-vis des autres. La  représentation originale de ces cartographies est une aide pratique pour le travail de mise en œuvre de la démarche. Le choix des acteurs qui vont intervenir, les compétences nécessaires et les points de vigilance à surveiller donnent un éclairage complémentaire aux bonnes pratiques ITIL V3. Au-delà des processus majeurs de la démarche ITIL V3 le livre donne également des informations sur les vingt-quatre processus et présente aussi les améliorations apportées par la version ITIL 2011. En se plaçant dans chaque processus, ce livre donne une vue claire des autres processus (attentes, livrables, relations, etc).
Rédigé par un formateur professionnel reconnu dans la démarche ITIL, certifié par l'EXIN, également consultant ITIL depuis près de dix ans auprès d'une trentaine d'entreprises, le livre donne des conseils de mise en œuvre avec un réel savoir-faire pédagogique et technique.</t>
  </si>
  <si>
    <t>978274674828</t>
  </si>
  <si>
    <t>9782746074484</t>
  </si>
  <si>
    <t>%SITE_CLIENT%/?library_guid=c486130e-c181-47d1-a484-0edfb71ea6e6</t>
  </si>
  <si>
    <t>OWWEBAUD</t>
  </si>
  <si>
    <t>Audit de site web</t>
  </si>
  <si>
    <t>1 ressource en ligne (230 p.)</t>
  </si>
  <si>
    <t>Ce livre apporte une méthodologie pour l'analyse des sites web et l'identification des points d'amélioration. L'audit est un prérequis incontournable lors de la refonte ou de l'optimisation d'u site web.
L'approche pédagogique du livre facilite sa prise en main : quel que soit le type de site à auditer (site institutionnel, site de e-commerce, blog), toute personne qui en a la charge peut utiliser cette méthode sans connaissances techniques particulières.
L'ergonomie web, les fonctionnalités, la compatibilité, les contenus, l'accessibilité,  le référencement, l'e-réputation,  la conformité à la réglementation : ces huit facettes stratégiques sont passées au crible à travers l'utilisation de plus de 70 outils disponibles gratuitement en ligne, 8 grilles d'audit et l'expérience de l'auteur, professionnel du web depuis plus de 13 ans.</t>
  </si>
  <si>
    <t>978274686647</t>
  </si>
  <si>
    <t>9782746085459</t>
  </si>
  <si>
    <t>%SITE_CLIENT%/?library_guid=df2130a1-e43a-4728-853b-a072994a0814</t>
  </si>
  <si>
    <t>Analyse</t>
  </si>
  <si>
    <t>ergonomie</t>
  </si>
  <si>
    <t>compatibilité</t>
  </si>
  <si>
    <t>contenu</t>
  </si>
  <si>
    <t>réglementation</t>
  </si>
  <si>
    <t>eréputation</t>
  </si>
  <si>
    <t>MB4RESSO</t>
  </si>
  <si>
    <t>1 ressource en ligne (451 p.)</t>
  </si>
  <si>
    <t>En 1954, l'anthropologue John A. Barnes introduisait déjà le concept de « ; réseau social » : des contacts, des liaisons entre les contacts, voilà de quoi définir les bases d'un réseau social. En 2010, Facebook devient le site le plus visité au monde en dépassant Google et levait, en 2012, la somme record de 16 milliards de dollars en bourse ! Tous les jours nous entendons parler de Facebook, Twitter, LinkedIn, Viadeo et maintenant Google+ : les réseaux sociaux font partie de notre vie sociale. Mais, comment exploiter ces nouveaux médias pour en tirer des avantages tant sur le plan personnel que professionnel. D'un côté la gestion de sa notoriété sur le web (e-réputation) et de son quotidien numérique, de l'autre, la quête d'opportunités professionnelles et de profits : les enjeux sont majeurs et risqués.
Ce livre sur les Réseaux Sociaux s'adresse à toute personne, professionnel ou particulier, désirant comprendre ce phénomène incontournable et l'utiliser à bon escient. Que vous soyez professionnel libéral, salarié, directeur de petite ou de grande entreprise, vous y trouverez des réponses concrètes basées sur de nombreuses analyses et des exemples qui vous aideront à mettre en place vos actions sur les réseaux sociaux.
Considérant les réseaux sociaux numériques comme un type de média social parmi d'autres, une approche globale est proposée afin de coordonner l'utilisation de tous les outils que propose le Web 2.0 (Pinterest, Instagram, Foursquare, Vimeo, Slideshare, Snapchat, Secret, Vine...).
Ce livre est organisé en quatre parties : la première partie décompose la raison d'être et les enjeux liés aux médias sociaux. La seconde partie explique ce qu'ils peuvent vous apporter dans le cadre de votre vie professionnelle ou privée ; la troisème partie explique concrètement comment utiliser Twitter, LinkedIn, Facebook, Viadeo et Google+ ; la quatrème est un guide méthodologique sur l'utilisation des médias sociaux. 
Il est nécessaire aujourd'hui de prendre le temps de bien comprendre et maîtriser ces nouveaux outils qui sont devenus de véritables vecteurs de communication, indispensables pour toute entreprise soucieuse d'accroître sa visibilité sur Internet.</t>
  </si>
  <si>
    <t>978274692990</t>
  </si>
  <si>
    <t>9782746091108</t>
  </si>
  <si>
    <t>%SITE_CLIENT%/?library_guid=a63bc4dd-30f0-486f-bb23-87e5c05dc2e9</t>
  </si>
  <si>
    <t>RI4BLIN</t>
  </si>
  <si>
    <t>Ce livre est destiné aux développeurs, même débutants, qui souhaitent connaître et maîtriser le développement d'applications Java sur Android 4. Cette nouvelle version d'Android, riche du contenu des versions précédentes, apporte un large panel de nouveautés.
Après une présentation de la plateforme Android, le lecteur apprendra à installer et configurer son environnement de développement. Il évoluera ensuite de façon progressive afin de connaître toutes les briques essentielles à la création d'applications Android. Il apprendra à créer des interfaces de plus en plus complexes utilisant toute les spécificités Android (Broadcast Receiver, Service, Thread, View, ActionBar, ContentProvider, Animations, SharedPreferences, SQLite, NFC, Bluetooth...).
Tous les exemples présentés dans ce livre sont disponibles en téléchargement sur le site www.editions-eni.fr.</t>
  </si>
  <si>
    <t>978-2-7460-8199-4</t>
  </si>
  <si>
    <t>978-2-7460-8345-5</t>
  </si>
  <si>
    <t>%SITE_CLIENT%/?library_guid=fd615ce4-3c77-4c11-92fd-ef99eca75f79</t>
  </si>
  <si>
    <t>OW4GREFW</t>
  </si>
  <si>
    <t>L'univers des moteurs de recherche, et celui du référencement, évolue sans cesse et ce qui était vrai il y a quelques mois, ne l'est plus forcément aujourd'hui. Référencer votre site sur Google, leader des moteurs, est un passage obligé si vous souhaitez que vos pages web soient trouvées et fréquentées. 
Après une présentation des outils de recherche d'information en général, et de Google en particulier, ce livre détaille toutes les étapes de SEO, en commençant par l'examen des critères de pertinence utilisés par le moteur : de la définition des mots-clés lors de la phase de conception du site aux techniques de netlinking en passant par l'optimisation du code HTML et des médias.
Les réseaus sociaux revêtent une importance grandissante dans le référencement, vous découvrirez comment optimiser le placement de vos pages en les utilisant (SMO).
Le dernier chapitre détaille l'utilisation de l'outil de base du référenceur : le GWT ou Google Webmaster Tools.</t>
  </si>
  <si>
    <t>978-2-7460-8025-6</t>
  </si>
  <si>
    <t>978-2-7460-8150-5</t>
  </si>
  <si>
    <t>%SITE_CLIENT%/?library_guid=be6ce13e-d8c8-4baf-a8ef-6f63ee0d9649</t>
  </si>
  <si>
    <t>Livre</t>
  </si>
  <si>
    <t>DPGTL</t>
  </si>
  <si>
    <t>Bonnes pratiques à mettre en oeuvre pour l'industrialisation des tests</t>
  </si>
  <si>
    <t>Ce livre sur la gestion des tests logiciels s'adresse principalement aux Chefs de projets fonctionnels, Assistants Maîtrise d'Ouvrage, Développeurs, qui souhaitent embrasser l'ensemble des processus de recette indépendamment de leur niveau préalable de connaissances sur le sujet.
L'objectif de ce livre est donc unique : permettre au lecteur d'assimiler tant la théorie que la pratique des tests afin de lui donner les moyens de les mettre en œuvre concrètement ensuite : évaluation des charges, bilan des tests en passant par l'organisation, la préparation et l'exécution des tests. L'auteur aborde aussi bien les tests pour applications Web que pour les terminaux mobiles, les flux et les traitements de masse.
Ce livre est la description des bonnes pratiques à mettre en œuvre dans les différentes situations qu'un chef de projet sera amené à gérer. Il est le fruit d'un retour de 15 ans d'expérience : il ne se veut pas une vague théorie industrielle appliquée mais le résultat d'une succession d'échecs, de tâtonnements, d'échanges avec d'autres ingénieurs, développeurs et acteurs de tout type à commencer par le plus important de tous : le client, l'utilisateur final.
Des kits méthodologiques et des modèles de documents qui vous permettront de passer de la théorie à la pratique sont en téléchargement sur www.editions-eni.fr.
Aperçu de la table des matières :
 Introduction - Généralités (Principaux concepts et cycle projet, Niveaux et types de test, Contextes de mise en œuvre des tests) - Organiser les tests unitaires (Organisations possibles, Tests unitaires élémentaires, Formaliser les tests unitaires, Risques projet liés à la gestion des tests unitaires) - Définir un périmètre de test : la stratégie (Périmètre fonctionnel, Périmètre disponible : gérer les dégradations, Périmètre des configurations matérielles, Périmètres thématiques) - Gérer les données : la principale contrainte (Définir des jeux d'essai pertinents, Les données en environnement dégradé) - Organiser une recette (La recette "pompier", La recette d'un patch, La recette technique, La recette fonctionnelle "pure" ou VABF) - Gérer les observations (Rappels importants, Processus de gestion des incidents de production, Les anomalies remontées par la Maîtrise d'Ouvrage, Les anomalies détectées lors d'une recette technique) - Piloter une recette (Le pilotage budgétaire, Risques et reporting) - Kits pratiques et exemple commenté</t>
  </si>
  <si>
    <t>978-2-7460-7003-5</t>
  </si>
  <si>
    <t>978-2-7460-7126-1</t>
  </si>
  <si>
    <t>%SITE_CLIENT%/?library_guid=89dfc2b5-3a40-4f11-83f7-98ef0e9f3fe7</t>
  </si>
  <si>
    <t>test</t>
  </si>
  <si>
    <t>TRA</t>
  </si>
  <si>
    <t>recettage</t>
  </si>
  <si>
    <t>vabf</t>
  </si>
  <si>
    <t>vpn</t>
  </si>
  <si>
    <t>identification</t>
  </si>
  <si>
    <t>authentification</t>
  </si>
  <si>
    <t>chiffrement</t>
  </si>
  <si>
    <t>cryptage</t>
  </si>
  <si>
    <t>kerberos</t>
  </si>
  <si>
    <t>EPMAL</t>
  </si>
  <si>
    <t>Malwares</t>
  </si>
  <si>
    <t>Identification, analyse et éradication</t>
  </si>
  <si>
    <t>Thomas Bailet</t>
  </si>
  <si>
    <t>Bailet, Thomas</t>
  </si>
  <si>
    <t>Ce livre décrit les techniques et la méthodologie utilisées par les professionnels de l'analyse de malwares. Il s'adresse à des informaticiens passionnés de sécurité, professionnels dans le domaine de la sécurité informatique et qui souhaitent une approche opérationnelle et hautement technique.
L'auteur commence par l'identification et la classification des malwares puis décrit les collectes rapportées par des investigations numériques légales (inforensiques) et les analyse. Ces collectes comportent des images disque, des journaux d'évènements, mais aussi des images mémoire et les outils et techniques permettant d'analyser ces données sont décrits avec de nombreux exemples. 
Après avoir identifié le malware, il convient de l'analyser. L'auteur explique le fonctionnement des outils de sandboxes et décrit des formats de fichier comme les documents .pdf ou encore les binaires Windows. Afin de réaliser des analyses extrêmement techniques, le livre contient un chapitre entier sur le reverse engineering (ou rétro-ingénierie), l'auteur y explique les bases de l'assembleur (x86) et l'utilisation d'outils d'analyse statique tel que IDA Pro ou de debuggers tel que OllyDbg. En complément sur ce sujet du reverse engineering, un second chapitre explique les techniques d'obfuscation utilisées par les malwares, telles que l'obfuscation de chaînes de caractères ou l'utilisation de packers. L'auteur détaille les techniques permettant de dépacker des binaires packés. La dernière partie de ce livre parcourt les méthodes permettant d'éradiquer les malwares précédemment identifiés et analysés. 
Le livre est illustré d'exemples d'analyses de véritables malwares, les techniques présentées ayant été validées sur des cas réels. Tous les codes sources du livre sont en téléchargement sur le site www.editions-eni.fr.</t>
  </si>
  <si>
    <t>978-2-7460-7965-6</t>
  </si>
  <si>
    <t>978-2-7460-8064-5</t>
  </si>
  <si>
    <t>%SITE_CLIENT%/?library_guid=fc181ee3-fc16-48da-98ec-69d44e270623</t>
  </si>
  <si>
    <t>DPARC</t>
  </si>
  <si>
    <t>Pour une approche organisationnelle, fonctionnelle et technique</t>
  </si>
  <si>
    <t>Ce livre s'adresse aux DSI, chefs de projets, maîtres d'ouvrage, architectes ainsi qu'aux développeurs ; il peut également intéresser les étudiants en informatique ou toute personne impliquée dans un projet logiciel. Tout au long du livre, l'auteur propose une approche didactique et accessible qui permet de donner un sens précis à la terminologie couramment employée dans le paysage de la conception logicielle.
Le livre révèle les liens tissés par les disciplines afférentes à la réalisation d'un projet logiciel d'envergure et permet au lecteur de comprendre comment aboutir à un logiciel qui soit à la fois capable de répondre aux besoins du client ou de réaliser les objectifs métiers de l'entreprise, tout en optimisant sa production, en facilitant sa maintenance, en exploitant les infrastructures existantes, en rationalisant les co&amp;ucirc;ts et en gardant la possibilité de le faire évoluer avec agilité. 
Le lecteur progresse du niveau fonctionnel jusqu'à la technique fondamentale. Il commence par appréhender les processus de développement les plus répandus, qu'ils soient agiles ou formels. Il découvre ensuite les techniques de recueil des exigences et d'élaboration des cas d'utilisation. Il aboutit enfin aux différents concepts d'architectures multi-tiers, distribuées, orientées services et mobiles avant d'approfondir les tests automatisés, la modélisation, la conception orientée objet et les design patterns. Pour finir, l'auteur expose le "couteau-suisse" de l'architecte avec les outils CASE et les métriques.</t>
  </si>
  <si>
    <t>978-2-7460-7385-2</t>
  </si>
  <si>
    <t>978-2-7460-7428-6</t>
  </si>
  <si>
    <t>%SITE_CLIENT%/?library_guid=c4efa8df-a896-41c7-9bd4-a193087b59ec</t>
  </si>
  <si>
    <t>logiciel</t>
  </si>
  <si>
    <t>MOA</t>
  </si>
  <si>
    <t>MOE</t>
  </si>
  <si>
    <t>RICAPOO</t>
  </si>
  <si>
    <t xml:space="preserve">Ce livre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Dans ce livre, le langage algorithmique (ou la syntaxe du pseudo-code des algorithmes) reprend celui couramment utilisé dans les écoles d'informatique et dans les formations comme les BTS, DUT, premières années d'ingénierie à qui ce livre est en partie destiné et conseillé. Une fois les notions de base acquises, le lecteur trouvera dans ce livre de quoi évoluer vers des notions plus avancées : deux chapitres, l'un sur les pointeurs et les références, l'autre sur les objets, ouvrent les portes de la programmation dans des langages évolués et puissants comme le C, le C++ et surtout Java.
Une grande partie des algorithmes de ce livre sont réécrits en Java et les sources, directement utilisables, sont disponibles en téléchargement sur le site de l'éditeur (www.eni-livres.com). 
</t>
  </si>
  <si>
    <t>978-2-7460-8297-7</t>
  </si>
  <si>
    <t>978-2-7460-8360-8</t>
  </si>
  <si>
    <t>%SITE_CLIENT%/?library_guid=90cac3c7-ca50-4eee-885c-cbe6a77ac4ae</t>
  </si>
  <si>
    <t>VS 2012 express</t>
  </si>
  <si>
    <t>jambe variable</t>
  </si>
  <si>
    <t>titres indexés</t>
  </si>
  <si>
    <t>inflation</t>
  </si>
  <si>
    <t>point mort</t>
  </si>
  <si>
    <t>portefeuille</t>
  </si>
  <si>
    <t>Excel VBA</t>
  </si>
  <si>
    <t>EILINAA</t>
  </si>
  <si>
    <t>Ce livre s'adresse à un public de professionnels de l'informatique soucieux de consolider leurs connaissances de base sur le système d'exploitation Linux afin d'évoluer en compétences sur la maintenance et le support de ce système d'exploitation. Les distributions Linux traitées dans le livre sont Debian 7, Ubuntu Server 12.04 LTS et CentOS 6.4. Il est néanmoins possible d'adapter les sujets du livre à d'autres distributions.
L'auteur commence par présenter l'architecture du système puis propose des techniques de dépannage afin d'enrichir votre méthode de diagnostic. Les chapitres suivants traitent chacun un sujet précis : la compilation et l'installation du noyau Linux (en version 3.10 au moment de l'écriture), le chargement et le déchargement de modules de noyau (Loadable Kernel Modules), les pseudos systèmes de fichiers procfs et sysfs, la détection du matériel, la gestion des disques, la séquence d'amorçage, la maintenance des applications, la configuration réseau d'un ordinateur, les paramètres de sécurité et l'analyse des performances. 
L'auteur détaille les commandes nécessaires et illustre ces dernières au travers d'exemples concrets.
Les chapitres du livre :
Introduction - Dépannage : techniques et procédures - Architecture du système GNU/Linux - Noyau Linux - Modules - Pseudo-systèmes de fichiers - Dépannage matériel - Maintenance des disques - Séquence d'amorçage - Maintenance des applications - Maintenance de la configuration réseau - Sécurité - Analyse des performances</t>
  </si>
  <si>
    <t>978-2-7460-8547-3</t>
  </si>
  <si>
    <t>978-2-7460-8662-3</t>
  </si>
  <si>
    <t xml:space="preserve">Expert IT </t>
  </si>
  <si>
    <t>%SITE_CLIENT%/?library_guid=2ecfee19-d56d-489e-bfb4-6badc15faa4f</t>
  </si>
  <si>
    <t>RB2365OFF</t>
  </si>
  <si>
    <t>Office Web Apps (Word, Excel, PowerPoint, Outlook, OneNote), SharePoint Online et Lync Online</t>
  </si>
  <si>
    <t>Office 365 est la solution en ligne de Microsoft® qui  regroupe dans le cloud plusieurs services permettant de travailler en ligne et  à plusieurs dans un environnement sécurisé. Ce livre est basé sur l'offre pour  professionnels et petites entreprises et celle pour les moyennes et grandes  entreprises. Il s'adresse aux professionnels et entreprises ne disposant  pas d'un service informatique et qui souhaitent mettre en place et gérer cette  solution : il présente dans le détail  l'installation, le paramétrage  et l'utilisation des outils et services disponibles avec Office 365.
Après une présentation générale des applications disponibles et des différentes  offres d'abonnement proposées, vous verrez comment paramétrer les principaux  services : créer et gérer les utilisateurs, créer les boîtes aux  lettres, les groupes de distribution, les contacts externes avec Exchange Online, créer et paramétrer le site d'équipe avec SharePoint  Online.
La partie 3 est consacrée à la gestion de ce site d'équipe : créer et  compléter les pages du site, insérer un composant WebPart, créer  et gérer le contenu des bibliothèques de documents, créer et gérer les listes  de tâches, événements, discussions, annonces, réaliser  des recherches dans le site, modifier le site Web  public et, pour finir, utiliser l'espace SkyDrive Pro mis à  disposition de chaque utilisateur.
La partie suivante vous présente les Office Web Apps, ces versions  allégées de Excel, Word, PowerPoint et OneNote.
Une partie entière est consacrée à Outlook Web App pour l'envoi et la  réception de messages, la gestion du Calendrier et des tâches et une autre, à Lync  Online pour utiliser la messagerie instantanée, partager fichiers, Bureau, programme, tableau blanc... et planifier des réunions en  ligne.</t>
  </si>
  <si>
    <t>978-2-7460-8526-8</t>
  </si>
  <si>
    <t>978-2-7460-8669-2</t>
  </si>
  <si>
    <t xml:space="preserve">Master </t>
  </si>
  <si>
    <t>%SITE_CLIENT%/?library_guid=c546d2f2-cb29-4897-ac1c-28386a489f53</t>
  </si>
  <si>
    <t>EPHAFO</t>
  </si>
  <si>
    <t>Hacking et forensic</t>
  </si>
  <si>
    <t>Développez vos propres outils en Python</t>
  </si>
  <si>
    <t>Ce livre s'adresse aux professionnels de la sécurité informatique, du forensic mais aussi aux personnes désireuses de se former à la conception d'outils en Python. Il a pour objectif de conduire le lecteur à une bonne compréhension de bibliothèques spécifiques Python pour qu'il puisse ensuite concevoir ses outils personnalisés, adaptés à des situations particulières en Hacking et forensic. Pour en tirer le meilleur profit possible, il est nécessaire d'avoir des notions de sécurité informatique et une bonne connaissance de la programmation Python. 
Le livre est décomposé en 6 chapitres, chacun sera illustré par de nombreux exemples avec, en fin de chapitre, des exercices avec correction afin de donner au lecteur le moyen de s'auto-évaluer.
Le chapitre 1 est consacré à la programmation réseau. L'auteur détaille la programmation de socket puis les différents services tels que le HTTP, FTP, POP, SSL par exemple, ainsi que les expressions régulières, l'accès aux bases de données. Le chapitre 2 est consacré à une bibliothèque très particulière et surtout très utile en hacking et forensic qui est scapy ; l'auteur détaille la manipulation de trames, le tunneling, les différents types de scan réseau et abordera également IPv6. Pour aborder le chapitre 3 les connaissances de bases sur les notions d'architecture PC, d'assembleur, sur l'utilisation de debugger sont indispensables au lecteur pour la compréhension de la bibliothèque PyDbg qui est utilisée. Le chapitre 4 est dédié au Fuzzing, dans une première partie vous utiliserez des bibliothèques déjà vues dans les chapitres précédents (telle que celle pour la programmation réseau, scapy) puis dans une deuxième partie, vous étudierez une bibliothèque particulière, Sulley, spécialisée dans le fuzzing. Le chapitre 5 passe en revue la bibliothèque PIL qui va permettre de gérer les images, de les modifier, de capturer des images de webcam pour en extraire des données, l'auteur étudiera un problème particulier de la sécurité web, les capchat.
Enfin, le dernier chapitre est entièrement consacré au forensic ; l'auteur fera une revue, non exhaustive, des différentes techniques, et parcourra la stéganographie, la cryptographie, les traques de mails.
L'auteur a voulu faire de ce livre un recueil, un regroupement non exhaustif des bibliothèques utiles, expliquées et illustrée par des exercices concrets afin que le  lecteur puisse s'en approprier le fonctionnement. 
Des éléments complémentaires sont en téléchargement sur le site www.editions-eni.fr.</t>
  </si>
  <si>
    <t>978-2-7460-7402-6</t>
  </si>
  <si>
    <t>978-2-7460-7461-3</t>
  </si>
  <si>
    <t>%SITE_CLIENT%/?library_guid=bbd74abe-a4ca-4729-990b-17faa9df76f6</t>
  </si>
  <si>
    <t>scapy</t>
  </si>
  <si>
    <t>socket</t>
  </si>
  <si>
    <t>PyDbg</t>
  </si>
  <si>
    <t>Fuzzing</t>
  </si>
  <si>
    <t>Sulley</t>
  </si>
  <si>
    <t>PIL</t>
  </si>
  <si>
    <t>capchat</t>
  </si>
  <si>
    <t>stéganographie</t>
  </si>
  <si>
    <t>DP2SEC</t>
  </si>
  <si>
    <t>Etat de l'art et Bonnes Pratiques</t>
  </si>
  <si>
    <t>Jacques Quesnel</t>
  </si>
  <si>
    <t>Quesnel, Jacques</t>
  </si>
  <si>
    <t>Ce livre sur la sécurité informatique dans la petite entreprise (PME) s'adresse aux administrateurs systèmes et réseaux et plus généralement à toute personne appelée à participer à la gestion de l'outil informatique dans ce contexte (chef d'entreprise, formateur...).
L'auteur identifie les risques qui rendent l'entreprise vulnérable : menaces externes (Internet) ou internes, logiciels malveillants et attaques affectant le système d'information. Il présente les contraintes en termes de compétitivité et vis-à-vis de la conformité aux réglementations qui imposent aux responsables d'entreprise de protéger leurs données stockées ou en transfert. Comme aujourd'hui le système d'information s'étend largement hors des frontières de l'entreprise, cette nouvelle édition du livre tient compte des nouveaux modèles technologiques que sont les terminaux mobiles de type Smartphone et le Cloud Computing qui imposent la mise en œuvre de nouvelles stratégies de protection. 
Pour chaque sujet l'auteur reprend l'inventaire des risques, détaille des solutions efficaces à mettre en œuvre ou propose des recommandations pertinentes en rapport avec la criticité des informations, le contexte de l'entreprise et sa taille. En effet, différentes technologies existent tant sur la partie système que réseau et demandent à être gérées à l'aide de pratiques simples et d'un minimum de bon sens pour garantir l'intégrité, la confidentialité, la disponibilité des données et des applications. 
Sensibiliser le lecteur à tous ces aspects de la sécurité l'aidera à mieux maîtriser les outils dont il dispose notamment pour la gestion des comptes d'accès aux serveurs et aux postes de travail. Les recommandations décrites dans ce livre couvrent les domaines du réseau, du système, de la sauvegarde et aussi les solutions de reprise de l'activité métier.
La survie de l'entreprise est à la mesure des précautions mises en œuvre.</t>
  </si>
  <si>
    <t>978-2-7460-7765-2</t>
  </si>
  <si>
    <t>978-2-7460-7796-6</t>
  </si>
  <si>
    <t>%SITE_CLIENT%/?library_guid=cc2b6004-c8b4-46a4-9075-18ab0befaefc</t>
  </si>
  <si>
    <t>PDCA</t>
  </si>
  <si>
    <t>roue de deming</t>
  </si>
  <si>
    <t>ISO 20000</t>
  </si>
  <si>
    <t>ISO 27001</t>
  </si>
  <si>
    <t>risque informatique</t>
  </si>
  <si>
    <t>stratégie</t>
  </si>
  <si>
    <t>pare-feu</t>
  </si>
  <si>
    <t>DP11ITI</t>
  </si>
  <si>
    <t>Comprendre ITIL 2011</t>
  </si>
  <si>
    <t>Normes et meilleures pratiques pour évoluer vers ISO 20000</t>
  </si>
  <si>
    <t>L'objectif de ce livre sur ITIL est de fournir toutes les clefs aux lecteurs pour une bonne compréhension des processus ITIL 2011 et de leur organisation. 
Le livre est structuré sur la notion de "Cycle de vie des services". Il servira de fil rouge à ceux qui ont déjà suivi une formation ITIL Foundation (Version 3 ou 2011)  et permettra à ceux qui n'ont encore aucune connaissance sur le sujet de découvrir et comprendre les apports d'ITIL dans la gestion des services, ainsi que la méthodologie pour réussir l'implantation d'ITIL dans l'entreprise quelle que soit sa taille.
Tout au long du livre, l'auteur s'appuie sur son expérience métier d'Expert  Consultant et Formateur ITIL et ISO 9001. Il présente les différentes normes permettant de mieux situer ITIL 2011 et d'envisager une éventuelle certification ISO 20000. Pour cela, un certain nombre de chapitres traitent également des normes, méthodes et outils qui facilitent la mise en œuvre et la gestion d'un environnement ITIL.
Dans chacune des sections traitant d'un processus ITIL, l'auteur met en évidence les principales relations entre les différents processus ITIL ainsi que les gains potentiels ou les difficultés qui peuvent être rencontrées. Ceci permet au lecteur de comprendre l'imbrication des processus et les implications que cela impose.
Le dernier chapitre présente un cas pratique de la mise en œuvre d'un projet ITIL dans une entreprise et permet de mieux comprendre le déroulement de ce type projet.</t>
  </si>
  <si>
    <t>978-2-7460-7355-5</t>
  </si>
  <si>
    <t>978-2-7460-7429-3</t>
  </si>
  <si>
    <t>%SITE_CLIENT%/?library_guid=b3aa6a22-41bc-42cc-87fa-48b585ceb719</t>
  </si>
  <si>
    <t>livre itil</t>
  </si>
  <si>
    <t>iso 20000</t>
  </si>
  <si>
    <t>cycle de vie</t>
  </si>
  <si>
    <t>process</t>
  </si>
  <si>
    <t>adressage</t>
  </si>
  <si>
    <t>eigrp</t>
  </si>
  <si>
    <t>rtp</t>
  </si>
  <si>
    <t>acl</t>
  </si>
  <si>
    <t>tcp</t>
  </si>
  <si>
    <t>tcp ip</t>
  </si>
  <si>
    <t>DPGPRW</t>
  </si>
  <si>
    <t>Ce livre sur la Gestion d'un projet web s'adresse à tout public tant son approche fonctionnelle en facilite la prise en main. Il apporte une méthodologie de conduite de projet, basée sur l'expérience de l'auteur, qui passe en revue toutes les étapes fondamentales du cycle de vie d'un projet web. 
Qu'il s'agisse de la refonte ou de la création d'un site web, l'enchaînement chronologique des chapitres permet de consolider étape après étape les bases du projet jusqu'à la mise en production du site web.
De la définition du projet à son exploitation, chaque phase est détaillée, point par point, ainsi que les livrables associés : étude de faisabilité, réunion de lancement, cahier des charges, appel d'offres, cahier des spécifications fonctionnelles détaillées, scenarii de test, procès verbaux de recette, documentation projet, formations des utilisateurs.
La planification, le suivi et le pilotage sont passés au crible. Les outils de gestion de projet sont présentés et expliqués (le diagramme de GANTT, les réseaux PERT, l'estimation des charges, les réunions de projet et le management de l'équipe). Les bonnes pratiques du web sont répertoriées afin de réussir le référencement, l'accessibilité, le graphisme et l'ergonomie des sites web et les rendre" populaires ". 
Des éléments complémentaires sont en téléchargement sur le site www.editions-eni.fr ; ils contiennent des exemples de compte-rendu de réunion, de cahier des charges, d'appel d'offres, de cahier des spécifications fonctionnelles détaillées, de diagramme de GANTT et de répartition des charges.</t>
  </si>
  <si>
    <t>978-2-7460-6827-8</t>
  </si>
  <si>
    <t>978-2-7460-7039-4</t>
  </si>
  <si>
    <t>%SITE_CLIENT%/?library_guid=ceaa7c08-527c-4d9e-add5-2dd51415c333</t>
  </si>
  <si>
    <t>SOB2MATFI</t>
  </si>
  <si>
    <t>Mathématiques financières</t>
  </si>
  <si>
    <t>Cet ouvrage s'adresse aux étudiants en finance, aux professionnels de la finance, qu'ils soient en front ou en middle office, mais également aux informaticiens désirant acquérir les bases des mathématiques financières.
C'est un guide simple, pratique et convivial pour construire pas à pas une bibliothèque de fonctions financières évolutives, portables et fiables à l'aide du tableur de référence Microsoft® Excel (à partir de la version 2002). Grâce aux nombreux exemples présentés, il permet, de manière progressive et pédagogique, de se familiariser avec le langage VBA et les mathématiques financières. 
Il couvre avec clarté six domaines fonctionnels : dates, taux d'intérêts, instruments à taux fixe, instruments à taux variable, swap et titres indexés sur l'inflation. 
Les fonctions liées aux dates permettent par exemple, de déterminer les fractions d'années, en tenant compte du calendrier TARGET, en différentes bases : exact/exact, exact/360, 30/360, ... Les fonctions de taux comprennent, entre autres, la construction d'une courbe de taux zéro coupons ou le calcul des taux forwards. Les fonctions pour les instruments à taux fixe ou à taux variable incluent la détermination du taux actuariel, de son prix par actualisation de ses flux sur une courbe de taux ou encore, de sa sensibilité sur chaque point d'une courbe de taux. Les fonctions sur les swaps couvrent la détermination du taux fixe d'un swap ou encore le spread égalisant les prix de la jambe fixe et de la jambe variable. Les fonctions sur les titres indexés sur l'inflation réalisent par exemple le calcul de l'inflation point mort d'un instrument.
De nombreuses autres fonctions, indispensables en finance, sont détaillées. La dernière partie présente une application concrète à travers la couverture d'un portefeuille et l'utilisation des formulaires en VBA.</t>
  </si>
  <si>
    <t>978-2-7460-7719-5</t>
  </si>
  <si>
    <t>978-2-7460-7760-7</t>
  </si>
  <si>
    <t>%SITE_CLIENT%/?library_guid=d9987822-e2ba-4e63-abca-50121bb16d7f</t>
  </si>
  <si>
    <t>Visual Basic</t>
  </si>
  <si>
    <t>calendrier Target</t>
  </si>
  <si>
    <t>fonction</t>
  </si>
  <si>
    <t>flux</t>
  </si>
  <si>
    <t>taux fixe</t>
  </si>
  <si>
    <t>taux variable</t>
  </si>
  <si>
    <t>taux actuariel</t>
  </si>
  <si>
    <t>sensibilité</t>
  </si>
  <si>
    <t>swaps</t>
  </si>
  <si>
    <t>spread</t>
  </si>
  <si>
    <t>jambe fixe</t>
  </si>
  <si>
    <t>RI2PHMY</t>
  </si>
  <si>
    <t>Loïc Kartono, Henri Laugié</t>
  </si>
  <si>
    <t>Kartono, Loïc</t>
  </si>
  <si>
    <t>Ce livre sur Unix est destiné à tout informaticien (professionnel ou étudiant en informatique) ayant à intervenir dans un contexte Unix à divers niveaux (administration système, développement logiciel, écriture de scripts...). 
Il permet l'acquisition rapide des bases indispensables à une utilisation efficace d'un système Unix quelle qu'en soit la version (AIX, HP-UX, Solaris, Linux...). Dans ce but, l'ouvrage explique les mécanismes fondamentaux du système et fournit les clés pour maîtriser les nombreuses possibilités de l'interpréteur de commandes. Il présente également l'essentiel des commandes et utilitaires nécessaires dans la pratique quotidienne. Le discours est abondamment illustré d'exemples significatifs. Un aide-mémoire des commandes est fourni en annexe. 
Cette seconde édition actualisée s'enrichit de nouveaux chapitres consacrés à la programmation de scripts en utilisant soit le shell, soit le langage Perl.</t>
  </si>
  <si>
    <t>978-2-7460-8458-2</t>
  </si>
  <si>
    <t>978-2-7460-8581-7</t>
  </si>
  <si>
    <t>%SITE_CLIENT%/?library_guid=38df186f-57cc-4a32-8f33-75336a823d28</t>
  </si>
  <si>
    <t>SO7JAV</t>
  </si>
  <si>
    <t>Java et Eclipse - Développez une application avec Java et Eclipse</t>
  </si>
  <si>
    <t>Ce livre sur Java et Eclipse s'adresse aux développeurs et étudiants en informatique. Il fait le lien entre les connaissances théoriques et pratiques en prenant appui sur le développement d'une application de gestion.
De la compréhension des concepts de la POO en passant par l'analyse, le lecteur est guidé pas à pas dans la construction de l'application. Pour la partie développement qui constitue l'essentiel de l'ouvrage, les points forts sont l'exploitation d'une base de données multitables avec MySQL et JDBC, l'écriture des principales classes suite à une approche génie logicielle basée sur UML et la mise en œuvre du pattern MVC. 
L'environnement de développement repose sur Java 7, Eclipse IDE for Java Developers version Indigo, Xampp pour le serveur, WindowBuilder pour bâtir de belles IHM et enfin JasperReports pour l'édition des états et l'élaboration de graphiques.
Au final, l'application de gestion comporte l'essentiel des fonctionnalités d'une solution professionnelle : gestion des clients, des articles et des commandes - édition et exportation des états aux principaux formats (html, pdf,…) - production de graphiques - vues multifenêtres avec mise à jour simultanée.
Les ressources nécessaires à la réalisation de l'application sont en téléchargement sur le site www.editions-eni.fr.</t>
  </si>
  <si>
    <t>978-2-7460-7235-0</t>
  </si>
  <si>
    <t>978-2-7460-7338-8</t>
  </si>
  <si>
    <t>Solutions Informatiques</t>
  </si>
  <si>
    <t>%SITE_CLIENT%/?library_guid=972ecb18-94dd-404e-a343-dcc3eac56de6</t>
  </si>
  <si>
    <t>indigo</t>
  </si>
  <si>
    <t>RB10WIN</t>
  </si>
  <si>
    <t>978-2-7460-9640-0</t>
  </si>
  <si>
    <t>978-2-7460-9721-6</t>
  </si>
  <si>
    <t>RI4MADPC</t>
  </si>
  <si>
    <t>André Vaucamps</t>
  </si>
  <si>
    <t>Ce livre sur GNU/Linux s'adresse à tout informaticien désireux de maîtriser les principes de base de ce système d'exploitation ou d'organiser et consolider des connaissances acquises sur le terrain.
Il présente de façon détaillée les principes de base du système et décrit très précisément les commandes essentielles à la manipulation de la ligne de commande shell, en les illustrant de nombreux exemples : l'arborescence Linux, la manipulation des fichiers, l'éditeur de fichiers texte, les droits d'accès, la gestion des processus, le shell Bash, les scripts Bash, la gestion des comptes utilisateurs, les outils Linux... 
Les notions présentées dans ce livre, si elles sont essentielles pour comprendre le fonctionnement du système GNU/Linux au niveau utilisateur, sont tout aussi indispensables au lecteur qui désire poursuivre en administration système. Ce livre peut être utilisé comme ouvrage de référence donnant ainsi au lecteur les moyens d'acquérir son autonomie, aussi bien en environnement graphique qu'en ligne de commande.
Avec cette nouvelle édition, vous découvrirez les nouveautés et particularités accompagnant les dernières distributions Linux disponibles.</t>
  </si>
  <si>
    <t>978-2-7460-7856-7</t>
  </si>
  <si>
    <t>978-2-7460-7951-9</t>
  </si>
  <si>
    <t>%SITE_CLIENT%/?library_guid=06f62fc0-3cbe-4820-a84e-bb6e648285e9</t>
  </si>
  <si>
    <t>CEM2CIS</t>
  </si>
  <si>
    <t>Protocoles, concepts de routage et sécurité - 2ième module de préparation aux certifications</t>
  </si>
  <si>
    <t>Ce livre sur la préparation à la certification CCNA couvre le second module du cursus CCNA Exploration "Protocoles et concepts de routage" et la partie du module 4 traitant de la sécurité. Le cursus complet comporte 4 modules et aboutit à la certification CISCO CCNA 640-802. 
Ce livre sera également utile aux candidats ayant opté pour le cursus CCNA Discovery et une certification en deux étapes avec les examens ICND1 (640-822) et ICND2 (640-816).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excellent niveau technique.
Chapitre après chapitre, vous pourrez valider vos acquis théoriques, à l'aide de questions-réponses mettant en exergue aussi bien les éléments fondamentaux que les caractéristiques spécifiques aux concepts abordés. 
Certains chapitres s'achèvent par des travaux pratiques avec lesquels vous aurez les moyens de mesurer votre autonomie.
A la maîtrise des concepts, s'ajoute une préparation spécifique à la certification : vous pourrez accéder gratuitement à 1 examen blanc en ligne, destiné à vous entraîner dans des conditions proches de celles de l'épreuve. 
L'auteur met également à disposition du lecteur un certain nombre de ressources en téléchargement sur le site www.editions-eni.fr (captures réalisées avec l'analyseur de protocole Wireshark, fichiers de configuration, machine virtuelle de test…).</t>
  </si>
  <si>
    <t>978-2-7460-5675-6</t>
  </si>
  <si>
    <t>978-2-7460-5911-5</t>
  </si>
  <si>
    <t>%SITE_CLIENT%/?library_guid=641d3eb3-c0a3-4134-bf88-3a0ec5b0b967</t>
  </si>
  <si>
    <t>livre ccent</t>
  </si>
  <si>
    <t>icnd1</t>
  </si>
  <si>
    <t>icnd2</t>
  </si>
  <si>
    <t>routeur</t>
  </si>
  <si>
    <t>routage</t>
  </si>
  <si>
    <t>lan</t>
  </si>
  <si>
    <t>wan</t>
  </si>
  <si>
    <t>ios</t>
  </si>
  <si>
    <t>protocole</t>
  </si>
  <si>
    <t>EPFIB</t>
  </si>
  <si>
    <t>Ce livre sur les fibres optiques s'adresse à toute personne intervenant dans la prise de décision d'investissement dans ce domaine (services informatiques, services généraux d'entreprise, collectivités territoriales, promoteurs immobiliers, gestionnaires d'équipements…) ainsi qu'à des étudiants et professionnels de l'informatique désireux de mieux connaître ce support, qui convient aussi bien aux autoroutes de l'information des opérateurs, aux data centers des informaticiens, aux réseaux locaux des entreprises, à l'immobilier et l'habitat, etc. L'auteur a souhaité présenter de manière simple, sans être simpliste, la grande diversité des éléments qui composent le monde des fibres optiques. 
Dans les premiers chapitres, il décrit la variété des fibres optiques et leurs points forts (fibres optiques unimodales, multimodales, fibres optiques en plastique, fibres optiques pour applications spécifiques…) ainsi que leur protection vue à travers un large panorama des câbles en fibres optiques pour l'intérieur ou pour l'extérieur (câbles en aérien, câbles enterrés, en galerie, en caniveaux, câbles marinisés, câbles hybrides, etc.). 
La partie matériel des réseaux optiques est traitée dans les chapitres suivants à travers la présentation des méthodes d'aboutement des fibres optiques (connectique optique, épissure…), les équipements pour les tests et mesures et les grands types de composants optoélectroniques (lasers, photodiodes, coupleurs, atténuateurs, cordons optiques actifs pour data centers, etc.). 
Un chapitre sur le multiplexage en longueur d'onde (WDM) fait comprendre tout l'intérêt de cette technique appliquée à ce support pour rentabiliser au maximum les investissements déjà consentis dans l'installation de réseaux en fibres optiques. 
Les derniers chapitres font le tour des principaux protocoles transitant sur les fibres optiques (des divers Ethernet de l'ancien 10 Mbit/s aux très récents 40 et 100 Gbit/s, y compris Ethernet industriel, InfiniBand, Fiber Channel, Hippi, etc.) et présentent les grands types de réseaux en fibres optiques avec un focus particulier sur les réseaux optiques passifs (PON) permettant de déployer à moindre co&amp;ucirc;t la fibre optique jusqu'à l'habitation. 
Enfin, en annexe, sont fournies les adresses des sites Internet des organismes de normalisation et d'associations d'industriels ainsi qu'une liste des acronymes propres au domaine des fibres optiques.</t>
  </si>
  <si>
    <t>978-2-7460-7556-6</t>
  </si>
  <si>
    <t>978-2-7460-7584-9</t>
  </si>
  <si>
    <t>%SITE_CLIENT%/?library_guid=e66df726-a13a-47f5-8155-17677d3411fb</t>
  </si>
  <si>
    <t>OWCRESW</t>
  </si>
  <si>
    <t>Créez votre premier site Web</t>
  </si>
  <si>
    <t>De la conception à réalisation</t>
  </si>
  <si>
    <t>Patrice Thébault</t>
  </si>
  <si>
    <t xml:space="preserve">Aujourd’hui, que vous soyez particulier, en charge d’une association, artisan ou responsable d’une petite entreprise, vous serez tenté, à un moment ou à un autre, de créer votre site pour présenter vos hobbies, votre activité, votre entreprise… Nous disposons de tous les moyens techniques mais la mise en place d’un tel projet reste malgré tout une tâche ardue pour qui n’est pas du métier. Ce livre a pour objectif de vous apprendre à concevoir et à réaliser votre projet de A à Z. Il se compose de deux parties, méthodologique et pratique ; cette dernière vous permettra de construire un site Web de A à Z à l’aide du CMS WordPress 3.
Vous commencerez par comprendre ce qu’est un site Web : quelles sont les technologies exploitées, quels sont les différents types de contenus que l’on peut afficher et comment les mettre en œuvre ? Vous découvrirez les différentes possibilités pour créer le site et leurs implications techniques.
Une fois le choix de la technologie effectué, il est essentiel de s’attacher à l’ergonomie, au design de vote site ainsi qu’à la navigation entre les pages afin de concevoir un site Web convivial et attractif.
Il est tout aussi important de bien maîtriser le contenu rédactionnel et d’optimiser vos pages pour un référencement efficace dans les moteurs de recherche.
La dernière étape de cette partie méthodologique concerne le choix d’un hébergement, l’estimation des besoins techniques, le travail avec les acteurs du projet et le suivi de la réalisation du site.
Dans la deuxième partie du livre, vous aurez l’occasion de mettre en pratique tous ces concepts car vous réaliserez étape par étape le site Web d’une association à l’aide de l’outil de conception Web le plus populaire actuellement : WordPress. Une fois ce projet terminé, vous disposerez de toute la théorie et de toute la pratique nécessaire à la réalisation de votre premier site Web. </t>
  </si>
  <si>
    <t>978-2-7460-7281-7</t>
  </si>
  <si>
    <t>978-2-7460-7359-3</t>
  </si>
  <si>
    <t>%SITE_CLIENT%/?library_guid=59dc1064-2d80-437b-89f4-138f4f36995e</t>
  </si>
  <si>
    <t>RIGLPI</t>
  </si>
  <si>
    <t xml:space="preserve">Ce livre sur SQL Server s'adresse aussi bien aux étudiants en informatique désirant apprendre le SQL avec SQL Server qu'aux informaticiens qui souhaitent actualiser leurs compétences sur SQL Server 2008 pour comprendre et maîtriser les fonctionnalités qui enrichissent cette nouvelle version.
Le livre permet de détailler l'ensemble des instructions nécessaires à la définition des tables ainsi qu'à la manipulation des données : les différentes instructions SQL et Transact SQL sont présentées et illustrées afin de bien comprendre l'intérêt des différentes fonctionnalités exposées.
Les apports de SQL Server 2008 au niveau du développement, comme le type FILESTREAM ou les structures hiérarchiques, sont développés. Les principales fonctionnalités qui permettent d'obtenir une gestion des données plus efficace sont également détaillées, comme le XML ou l'intégration du code CLR (Common Langange Runtime). </t>
  </si>
  <si>
    <t>978-2-7460-7008-0</t>
  </si>
  <si>
    <t>978-2-7460-7085-1</t>
  </si>
  <si>
    <t>%SITE_CLIENT%/?library_guid=aa87fdd6-f5d0-404d-b184-04eb5a606b7b</t>
  </si>
  <si>
    <t>OWTHEWOR</t>
  </si>
  <si>
    <t>WordPress est actuellement le CMS le plus utilisé. Ces atouts ne sont plus à démontrer : installation rapide, interface de gestion simple à utiliser, il s'adapte à tous les types de contenu (blog, site institutionnel, e-commerce, portfolio...). Chaque site créé avec WordPress utilise un thème : créer ou personnaliser un thème vous permet donc de personnaliser l'affichage de votre site : le design, l'ergonomie et l'apparence de tous les contenus.
Ce livre s'adresse à toute personne connaissant déjà WordPress et souhaitant débuter dans la création de nouveaux thèmes ou la personnalisation de thèmes existants. 
Dans un premier temps, nous aborderons les bases du langage PHP, prérequis nécessaire puisque les thèmes sont créés avec les trois langages &amp;laquo; fondamentaux &amp;raquo; du Web : HTML, CSS et PHP. La connaissance de l'HTML et des CSS est recommandée.
Nous verrons ensuite comment sont structurés les thèmes WordPress et quels sont les fichiers qui les composent. Nous créerons alors un premier thème très simple pour mettre en pratique ces premières notions.
Dans un deuxième temps nous vous proposons de créer un thème complet, avec tous les fichiers nécessaires à l'affichage de tous les types de contenu : la page d'accueil, les articles seuls, les pages, les commentaires et les archives : catégorie, mot-clé, auteur...
Ensuite nous créerons les pages "spéciales" pour les formats des articles, les modèles des pages et nous serons amenés à utiliser les champs personnalisés.
Nous terminerons en analysant dans le détail le thème proposé par défaut dans WordPress, TwentyTwelve, afin de bien comprendre son fonctionnement dans le but de l'utiliser comme thème parent pour créer des thèmes enfants.</t>
  </si>
  <si>
    <t>978-2-7460-8267-0</t>
  </si>
  <si>
    <t>978-2-7460-8335-6</t>
  </si>
  <si>
    <t>%SITE_CLIENT%/?library_guid=73848aac-e165-43dc-a0aa-86118a1c0480</t>
  </si>
  <si>
    <t>DPGJCI</t>
  </si>
  <si>
    <t>Guide juridique des contrats en informatique</t>
  </si>
  <si>
    <t>Ce guide juridique sur les contrats en informatique s'adresse à un public d'informaticiens, de chefs de projets informatiques, de commerciaux, de dirigeants ou futurs dirigeants. Il a pour objectif de dresser un panorama des principes juridiques fondamentaux mis en œuvre dans le secteur de l'informatique et des technologies de l'information. Il met l'accent sur le rôle du contrat comme outil opérationnel d'organisation et de protection des différents intervenants dans le cadre d'un projet et démontre comment, à ce titre, le contrat est un facteur clé de réussite de tout projet informatique. 
Dans une première partie, l'auteur présente les aspects relatifs aux contrats, à la propriété intellectuelle et à la protection des données personnelles, de manière contextuelle et circonstanciée aux pratiques du secteur de l'informatique. Dans une seconde partie il expose en  détail la pratique des contrats informatiques, de la phase  de préparation à la phase d'exécution. La troisième partie est consacrée à la présentation des grandes familles de contrats que sont les contrats relatifs aux logiciels (développement, licences...) et les contrats de services (maintenance, intégration, outsourcing...) ainsi que les spécificités des contrats mettant en œuvre des moyens innovants de délivrance de services informatiques (Cloud computing...).
Des éléments complémentaires sont en téléchargement sur le site www.editions-eni.fr.</t>
  </si>
  <si>
    <t>978-2-7460-7821-5</t>
  </si>
  <si>
    <t>978-2-7460-7877-2</t>
  </si>
  <si>
    <t>%SITE_CLIENT%/?library_guid=f6acbeaa-2008-4209-bf27-dd0eb7e794a9</t>
  </si>
  <si>
    <t>droit</t>
  </si>
  <si>
    <t>contrat</t>
  </si>
  <si>
    <t>DPALG</t>
  </si>
  <si>
    <t>Raisonner pour concevoir</t>
  </si>
  <si>
    <t>Ce livre sur l'algorithmique est destiné à toute personne qui s'intéresse au développement d'applications informatiques et qui souhaite s'initier ou retrouver les bases fondamentales de la programmation. Il ne s'agit pas ici de programmer avec un langage ou un autre, mais bien de raisonner sur un problème pour concevoir une solution abstraite. Ce travail de réflexion et de conception prépare le stade ultime de l'implémentation et du cycle de vie du programme concret.
Le livre est divisé en deux parties. Dans la première partie sont détaillées les notions d'algorithmique de base et la méthode de construction raisonnée d'un algorithme impératif : l'auteur y précise notamment la distinction entre la spécification et la réalisation d'un algorithme et montre que l'algorithmique proprement dite s'arrête là où commence la programmation. Dans la deuxième partie l'auteur propose cette fois des solutions à des problèmes plus élaborés dans divers domaines du calcul automatique, comme la simulation de phénomènes aléatoires ou le cryptage des données. 
Toutes les activités proposées restent élémentaires avec le souci constant de privilégier le raisonnement qui conduit à l'élaboration des algorithmes.</t>
  </si>
  <si>
    <t>978-2-7460-4844-7</t>
  </si>
  <si>
    <t>978-2-7460-4992-5</t>
  </si>
  <si>
    <t>%SITE_CLIENT%/?library_guid=e3627eec-ecb9-4860-99f6-a68b8191fef8</t>
  </si>
  <si>
    <t>livre algorithmique</t>
  </si>
  <si>
    <t>livre algo</t>
  </si>
  <si>
    <t>livre algorithmie</t>
  </si>
  <si>
    <t>livre algorithme</t>
  </si>
  <si>
    <t>RI5RES</t>
  </si>
  <si>
    <t>Notions fondamentales ((Protocoles, Architectures, Réseaux sans fil, Virtualisation, Sécurité, IP v6, ...)</t>
  </si>
  <si>
    <t>5ième édition</t>
  </si>
  <si>
    <t>Ce livre sur PHP et MySQL s'adresse aux concepteurs et développeurs qui souhaitent utiliser PHP et MySQL pour développer un site Web dynamique et interactif.
Dans la première partie du livre, l'auteur présente la mise en oeuvre d'une base de données MySQL : langage SQL (Structured Query Language), utilisation des fonctions MySQL, construction d'une base de données (tables, index, vues), sans oublier les techniques avancées comme la recherche en texte intégral ou le développement de programmes stockés.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Abondamment illustré d'exemples commentés, ce livre (écrit sur les versions 5 de PHP et de MySQL) est à la fois complet et synthétique et vous permet d'aller droit au but.</t>
  </si>
  <si>
    <t>978-2-7460-7822-2</t>
  </si>
  <si>
    <t>978-2-7460-7886-4</t>
  </si>
  <si>
    <t>%SITE_CLIENT%/?library_guid=9a4561f2-5ddb-4c35-a761-5d9002c0a590</t>
  </si>
  <si>
    <t>RI4RES</t>
  </si>
  <si>
    <t>Le but de ce livre est de vous permettre de maîtriser la maintenance et le dépannage de PC équipés de systèmes d'exploitation Microsoft, y compris Windows 8, dans un environnement réseau et d'acquérir ainsi toutes les connaissances nécessaires pour devenir le correspondant micro de votre entreprise. 
Après une description des composants matériels, vous apprendrez à apprivoiser le fonctionnement du Bios, de l'UEFI et à diagnostiquer l'origine d'une panne. Vous connaîtrez les différentes procédures d'installation et les étapes de démarrage des systèmes d'exploitation Microsoft. Vous verrez ensuite comment utiliser l'Invite de commande, Windows PowerShell, les permissions NTFS et le Registre Windows. 
Dans les chapitres suivants, vous découvrirez les procédures de maintenance et de dépannage : gérer les comptes des utilisateurs, réparer le Registre, réinitialiser un mot de passe, réparer le secteur de démarrage, utiliser les outils de dépannage avancés comme la Console de récupération et les fonctionnalités WinRE.
Vous découvrirez également le fonctionnement du Gestionnaire de périphériques et toutes les astuces permettant d'installer et de réparer les périphériques USB. 
Le fonctionnement d'Internet Explorer 10 sera détaillé ainsi que l'architecture du pare-feu intégré à Windows et les solutions les plus efficaces pour éradiquer les virus et les spywares. Vous pourrez ensuite vous familiariser avec les concepts réseaux fondamentaux et découvrir l'aspect gestion et administration des ressources dans un environnement réseau ainsi que les pannes les plus courantes rencontrées sur les réseaux mixtes, sans fil, etc. Les solutions proposées dans cet ouvrage ont toutes été testées de nombreuses fois dans des sociétés disposant de réseaux très importants comme auprès de particuliers dans le cadre de réseaux de type familial.</t>
  </si>
  <si>
    <t>978-2-7460-6145-3</t>
  </si>
  <si>
    <t>978-2-7460-6287-0</t>
  </si>
  <si>
    <t>%SITE_CLIENT%/?library_guid=46354508-2C30-4E9A-9247-4387EAFF3B85</t>
  </si>
  <si>
    <t>virualisation</t>
  </si>
  <si>
    <t>RIPALG</t>
  </si>
  <si>
    <t>Techniques fondamentales de programmation (avec des exemples en PHP)</t>
  </si>
  <si>
    <t>Ce livre sur Javascript est destiné à tous ceux qui se préoccupe de donner plus d'interaction à leur site web. Il vise deux objectifs : tout d'abord maîtriser les fondements de JavaScript afin d'élaborer les scripts les plus fréquemment utilisés sur le net, puis découvrir le nouveau potentiel de JavaScript aussi bien grâce à son utilisation avec les feuilles de styles en cascade (CSS), le DHTML, AJAX qu'avec les bibliothèques telles Prototype ou Script.aculo.us. Après avoir présenté la syntaxe de base, le livre prend appui sur des exemples significatifs (gestion des formulaires, du temps, des menus de navigation, glissé-déposé, autocomplétion), pour les commenter et démontrer l'omniprésence  de JavaScript dans une architecture Web 2.0. Le livre accompagne le lecteur tout au long d'un vrai parcours allant des rudiments de JavaScript jusqu'à la découverte des concepts les plus avancés.</t>
  </si>
  <si>
    <t>978-2-7460-4817-1</t>
  </si>
  <si>
    <t>978-2-7460-4937-6</t>
  </si>
  <si>
    <t>%SITE_CLIENT%/?library_guid=2f3b43bc-22db-4b3d-9759-6a1b4d002e2f</t>
  </si>
  <si>
    <t>EP3SEC</t>
  </si>
  <si>
    <t>Ethical Hacking - Apprendre l'attaque pour mieux se défendre</t>
  </si>
  <si>
    <t xml:space="preserve">Frédéric Le Guen
</t>
  </si>
  <si>
    <t>Le Guen
, Frédéric</t>
  </si>
  <si>
    <t>Ce livre sur la sécurité informatique (et le ethical hacking) s'adresse à tout informaticien sensibilisé au concept de la sécurité informatique mais novice ou débutant dans le domaine de la sécurité des systèmes d'informations. Il a pour objectif d'initier le lecteur aux techniques des attaquants pour lui apprendre comment se défendre. 
Dans cette nouvelle édition, chaque chapitre a été revu, corrigé ou même ré-écrit pour tenir compte de l'actualité en matière de sécurité informatique. Des nouveaux outils sont présentés et des points non abordés dans les éditions précédentes ont été ajoutés, comme l'approfondissement de l'analyse mémoire à l'aide d'outils spécialisés, le Bypasse de Stack Cookies dans le chapitre des failles applicatives, les CAPTCHA dans le chapitre Web, etc... La grande nouveauté de cette édition est l'apparition d'un chapitre sur la sécurité du Cloud Computing fortement d'actualité.
Après une définition précise des différents types de hackers et de leurs objectifs, les auteurs présentent la méthodologie d'une attaque et les moyens de repérer les failles par lesquelles s'insérer dans un système. Le chapitre sur le Social Engineering, ou manipulation sociale, illustre pourquoi les failles humaines représentent plus de 60% des attaques réussies. Les failles physiques, qui permettent un accès direct aux ordinateurs visés ainsi que les failles réseaux et Wi-Fi sont présentées et illustrées avec à chaque fois des propositions de contre-mesures. Le Cloud Computing est ensuite présenté (son histoire, son fonctionnement) pour mieux en maîtriser la sécurité. La sécurité sur le web est également présentée et les failles courantes identifiées à l'aide d'outils qui peuvent facilement être mis en place par le lecteur sur ses propres systèmes. L'objectif est toujours d'identifier les failles possibles pour ensuite mettre en place la stratégie de protection adaptée. Enfin, les failles systèmes sous Windows ou Linux sont recensées puis les failles applicatives avec quelques éléments pour se familiariser au langage assembleur et ainsi mieux comprendre les possibilités d'attaque. 
Les auteurs de ce livre composent une équipe de personnes de conviction qui se donnent pour mission de rendre la sécurité informatique accessible à tous : "apprendre l'attaque pour mieux se défendre" est leur adage. Hackers blancs dans l'âme, ils ouvrent au lecteur les portes de la connaissance underground.</t>
  </si>
  <si>
    <t>978-2-7460-7555-9</t>
  </si>
  <si>
    <t>978-2-7460-7585-6</t>
  </si>
  <si>
    <t>%SITE_CLIENT%/?library_guid=9d8e3355-b8b2-4693-b0d7-e0c569b3d0de</t>
  </si>
  <si>
    <t>OS2MEXCV</t>
  </si>
  <si>
    <t xml:space="preserve">"Ce livre est destiné à vous montrer par la pratique comment concevoir des macros, nom donné aux programmes réalisés dans l'environnement Microsoft® Office et qui permettent de reproduire automatiquement et à l'infini tout un ensemble de tâches. Il ne s'adresse pas aux développeurs mais à tout utilisateur quotidien de Microsoft Excel - manager, consultant, étudiant, commerçant, chef d'équipe, ... - qui souhaite découvrir la programmations sous Excel dans le but d'automatiser les tâches répétitives. Même si vous n'avez encore jamais écrit de programme ni vu la moindre ligne de code, les exemples simples et pédagogiques de ce livre vont vous montrer, étape par étape, comment concevoir un programme.
Après la description de l'environnement de travail VBE utilisé pour la création des macros, vous découvrirez les concepts de base de la programmation sous VBA au travers des objets, de leurs méthodes et de leurs propriétés ; vous réaliserez ensuite votre premier programme grâce à l'Enregistreur de macros puis aborderez les éléments fondamentaux de la programmation VBA que sont les variables, les conditions et les boucles avant d'apprendre à &amp;laquo; déboguer &amp;raquo; votre programme.
La partie suivante aborde la notion de programmation modulaire et présente dans le détail les principales fonctions que vous pouvez insérer dans un programme (fonctions logiques, mathématiques), la gestion des chaînes de caractères, la gestion des dates et heures, les manipulations portant sur les classeurs Excel mais aussi sur tout type de fichiers contenus dans les répertoires de votre ordinateur.
Pour finir, vous verrez comment optimiser votre programme, travailler avec des tableaux en mémoire, rendre vos programmes compatibles entre les versions 32 bits et 64 bits, créer des boîtes de dialogue personnalisées, insérer des contrôles (étiquette, zone de texte, bouton...) et gérer les erreurs d'exécution.
 Tous les exemples présentés sont téléchargeables gratuitement sur le site des Editions ENI, www.editions-eni.fr."
</t>
  </si>
  <si>
    <t>978-2-7460-7936-6</t>
  </si>
  <si>
    <t>978-2-7460-8009-6</t>
  </si>
  <si>
    <t xml:space="preserve">Objectif Solutions
</t>
  </si>
  <si>
    <t>%SITE_CLIENT%/?library_guid=d003bd4f-3b00-48de-96ff-448b4f666add</t>
  </si>
  <si>
    <t>macro commande</t>
  </si>
  <si>
    <t>RIRED</t>
  </si>
  <si>
    <t>Red Hat Enterprise Linux</t>
  </si>
  <si>
    <t>Ce livre sur l'algèbre relationnelle et la conception d'une base de données est un guide pratique qui décrit différentes étapes, pas à pas et avec de nombreux exemples, de l'expression des besoins des utilisateurs à la conception d'une base de données relationnelle normalisée qui répond à leur demande.
C'est un ouvrage qui peut être lu, compris et mis en pratique par tout public : débutant, étudiant en informatique mais aussi professionnel de l'informatique ou enseignant.
Tout au long des chapitres, la base de données sera positionnée dans le Système d'Information puis les sujets suivants seront décrits et mis en pratique : le dictionnaire des données de l'entreprise, la Matrice des Dépendances Fonctionnelles, les modèles et plus particulièrement les modèles de données de la méthode Merise (dont le modèle Conceptuel de Données), les règles de passage de la Matrice des Dépendances Fonctionnelles au schéma entités-associations puis à la Base de Données Relationnelle, les concepts fondamentaux de l'algèbre relationnelle, les opérateurs de l'algèbre relationnelle pour répondre aux requêtes des utilisateurs, la normalisation des relations...
Après la lecture de ce livre, le lecteur sera capable de modéliser conceptuellement une base de données relationnelle et d'interroger les données de cette base en utilisant les opérateurs de l'algèbre relationnelle. Le processus développé dans le livre peut être mis en pratique facilement et avec succès dans la vie professionnelle. 
Des compléments à cet ouvrage (arbres algébriques de l'étude de cas, exercices sur les formes normales, exercices d'utilisation d'opérateurs algébriques...) sont en téléchargement sur cette page.</t>
  </si>
  <si>
    <t>978-2-7460-6416-4</t>
  </si>
  <si>
    <t>978-2-7460-6618-2</t>
  </si>
  <si>
    <t>%SITE_CLIENT%/?library_guid=dd923e47-271d-4dbe-aae4-340e1bddfde5</t>
  </si>
  <si>
    <t>RIAJA</t>
  </si>
  <si>
    <t>AJAX - Développez pour le web 2.0</t>
  </si>
  <si>
    <t>Entrez dans le code : JavaScript, XML, DOM, XMLHttpRequest...</t>
  </si>
  <si>
    <t>Ce livre sur le déploiement de Windows 8 et Office 2013 s'adresse aux administrateurs système des petites et moyennes entreprises ainsi qu'aux ingénieurs chargés des postes de travail des grands comptes. Il a été conçu pour permettre au lecteur d'appréhender les outils de déploiement proposés par Microsoft (Windows Deployment Services, Microsoft Deployment Toolkit, Office Customization Toolkit, Windows Assessment and Deployment Kit)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8 ainsi que l'automatisation de l'installation d'Office 2013 sur des postes de travail en entreprise.
En suivant le fil conducteur de l'automatisation du déploiement, les auteurs détaillent et illustrent avec des manipulations les différentes méthodes pour installer Windows 8. Le livre présente également la gestion des mises à jour de sécurité du parc avec Windows Server Update Services tout en implémentant Office 2013. Un chapitre est dédié aux déploiements de Windows 8 dans les grands comptes avec System Center Configuration Manager 2012. Le dernier chapitre présente deux études de cas.</t>
  </si>
  <si>
    <t>978-2-7460-3707-6</t>
  </si>
  <si>
    <t>978-2-7460-4375-6</t>
  </si>
  <si>
    <t>%SITE_CLIENT%/?library_guid=a97ce424-5e07-4241-acf0-ed14392b4617</t>
  </si>
  <si>
    <t>RI2BUNI</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</si>
  <si>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Le langage algorithmique (ou la syntaxe du pseudo-code des algorithmes) reprend celui couramment utilisé dans les écoles d'informatique et dans les formations comme les BTS, DUT, première année d'ingénierie à qui ce livre est principalement destiné et conseillé. Une fois les notions de base acquises, le lecteur trouvera dans ce livre de quoi évoluer vers des notions plus avancées : deux chapitres, l'un sur les pointeurs et les références, l'autre sur les objets, ouvrent les portes de la programmation dans des langages évolués et puissants comme le C, le C++ et surtout Java.
Cette nouvelle édition propose à la fin de chaque chapitre de nombreux exercices corrigés permettant de consolider ses acquis.
La plupart des algorithmes de ce livre sont réécrits en Java et les sources, directement utilisables, sont disponibles en téléchargement sur le site www.editions-eni.fr.
Les chapitres du livre :
Introduction - Introduction à l'algorithmique - Les variables et opérateurs - Tests et logique booléenne - Les boucles - Les tableaux et structures - Les sous-programmes - Les fichiers - Notions avancées - Une approche de l'objet - Corrigés des exercices</t>
  </si>
  <si>
    <t>978-2-7460-4641-2</t>
  </si>
  <si>
    <t>978-2-7460-4729-7</t>
  </si>
  <si>
    <t>%SITE_CLIENT%/?library_guid=9bbcf1ac-d0f1-42fc-bf7c-91be6c6eca8f</t>
  </si>
  <si>
    <t>livre unix</t>
  </si>
  <si>
    <t>livre script</t>
  </si>
  <si>
    <t>AIX</t>
  </si>
  <si>
    <t>HP-UX</t>
  </si>
  <si>
    <t>Solaris</t>
  </si>
  <si>
    <t>SAX</t>
  </si>
  <si>
    <t>MySQL</t>
  </si>
  <si>
    <t>SQLite</t>
  </si>
  <si>
    <t>DP2CPR</t>
  </si>
  <si>
    <t>Développement, analyse et pilotage</t>
  </si>
  <si>
    <t>Ce livre sur la conduite de projets informatiques s'adresse à un public d'informaticiens, de chefs de projet, qu'ils soient professionnels ou étudiants. Il présente la conduite de projets d'une façon concrète et abordable, en fournissant les éléments clés d'un projet réussi : analyse, suivi, bilan. 
Toutes les étapes d'un projet sont présentées sous l'angle pratique, en reliant des règles implicites à des exemples réels. Les explications "toutes faites" et les paradigmes "prêts à l'emploi" sont analysés pour permettre aux chefs de projets d'effectuer leurs propres choix, en toute connaissance de cause. Les informaticiens et les professionnels impliqués dans des projets informatiques trouveront des réponses aux questions fréquemment posées et qui les concernent quotidiennement (moyens, chiffrage, planning, risques, aspects fonctionnels…). 
L'outillage de conduite du projet est également passé en revue, pour permettre aux équipes, mêmes réduites, de communiquer et de suivre leurs projets avec efficacité.
 Des éléments complémentaires sont en téléchargement sur www.editions-eni.fr. Ils contiennent des exemples de chiffrage, des extraits de spécifications, de plannings et d'indicateurs et illustrent en particulier les chapitres sur l'analyse, le développement, la planification et le pilotage.
Aperçu de la table des matières : Un projet informatique - Les aspects financiers - La prise en compte du risque - Démarrer un projet - L'analyse - Les référentiels techniques - Le développement du projet - La planification et le chiffrage - Le suivi et le pilotage</t>
  </si>
  <si>
    <t>978-2-7460-7296-1</t>
  </si>
  <si>
    <t>978-2-7460-7363-0</t>
  </si>
  <si>
    <t>%SITE_CLIENT%/?library_guid=58cd4a7a-6002-4b54-b74f-a7bede65c74d</t>
  </si>
  <si>
    <t>pilotage</t>
  </si>
  <si>
    <t>CEC3LIN</t>
  </si>
  <si>
    <t>Préparation à la certification LPIC-3 (examen LPI 301)</t>
  </si>
  <si>
    <t>L'examen LPI 301 est un prérequis obligatoire pour les candidats à la certification LPIC-3 "Senior Level Linux Certification". Ce programme de certification du Linux Professional Institute est de plus en plus reconnu par les recruteurs qui voient dans cette certification un pré-requis à l'embauche ou à l'accession à un poste d'administrateur. 
L'examen LPI 301 prouve aux professionnels que vous disposez de connaissances de niveau Expert sur la l'administration d'un système Linux et son exploitation, quelle que soit sa distribution.
Pour vous aider à préparer efficacement cette certification, ce livre couvre tous les objectifs officiels de l'examen, tant d'un point de vue théorique que d'un point de vue pratique. Il a été rédigé en français (il ne s'agit pas d'une traduction) par un formateur professionnel reconnu, également consultant, certifié Linux.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À la maîtrise du produit et des concepts, s'ajoute la préparation spécifique à la certification : vous pourrez accéder gratuitement à 1 examen blanc en ligne, destiné à vous entraîner dans des conditions proches de celles de l'épreuve.</t>
  </si>
  <si>
    <t>978-2-7460-7855-0</t>
  </si>
  <si>
    <t>978-2-7460-7939-7</t>
  </si>
  <si>
    <t>%SITE_CLIENT%/?library_guid=fa804ea6-9b84-44b8-9905-b6157943183b</t>
  </si>
  <si>
    <t>lpic3</t>
  </si>
  <si>
    <t>CE2CIS</t>
  </si>
  <si>
    <t>Notions de base sur les réseaux - 1er module de préparation à la certification CCNA 640-802</t>
  </si>
  <si>
    <t>Gilles Chamillard, Sébastien Rohaut</t>
  </si>
  <si>
    <t>Ce livre sur la préparation à la certification CCNA couvre le premier module du cursus CCNA Exploration "Notions de base sur les réseaux" et une partie du second module "Protocoles et concepts de routage". Le cursus complet comporte 4 modules et aboutit à la certification CISCO CCNA 640-802.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mettant en exergue aussi bien les éléments fondamentaux que les caractéristiques spécifiques aux concepts abordés. 
Certains chapitres s'achèvent par des travaux pratiques avec lesquels vous aurez les moyens de mesurer votre autonomie.
L'auteur met également à disposition du lecteur un certain nombre de ressources en téléchargement sur le site de l'éditeur (captures réalisées avec l'analyseur de protocole Wireshark, mises en situation réalisées avec le simulateur Packet Tracer...).
A la maîtrise des concepts, s'ajoute une préparation spécifique à la certification : vous pourrez accéder gratuitement à 1 examen blanc en ligne, destiné à vous entraîner dans des conditions proches de celles de l'épreuve.</t>
  </si>
  <si>
    <t>978-2-7460-4841-6</t>
  </si>
  <si>
    <t>978-2-7460-4991-8</t>
  </si>
  <si>
    <t>%SITE_CLIENT%/?library_guid=c7c34269-2217-4c25-8ac9-639b7af06b46</t>
  </si>
  <si>
    <t>livre ICND1</t>
  </si>
  <si>
    <t>livre ICND2</t>
  </si>
  <si>
    <t>RI3UBU</t>
  </si>
  <si>
    <t>Ce livre sur la méthode Merise s'adresse tout particulièrement aux étudiants en premier cycle d'informatique, aux étudiants en école de gestion et à toute personne souhaitant une information simple, directe et pratique sur la méthode Merise et le langage SQL. 
Dans la partie sur la méthode Merise, vous découvrirez comment :
- Réaliser les différents modèles (modèles conceptuels, modèles logiques, modèles physiques) mais aussi les modèles spécifiques aux traitements (modèles conceptuels des traitements, modèles organisationnels des traitements…).
- Modéliser avec les extensions Merise/2.
- Comparer certains modèles Merise à certains diagrammes UML.
Le langage SQL est présenté de façon progressive et est illustré par de nombreux exemples. Dans cette partie vous apprendrez à :
- Manipuler, filtrer, trier, regrouper les données.
- Créer, modifier, supprimer des tables.
- Affecter ou enlever des droits à certains utilisateurs.
L'auteur n'a volontairement gardé que le côté concret de la méthode Merise et du langage SQL, pour permettre au lecteur une immersion immédiate. Il propose également de nombreux exercices dont une étude de cas détaillée et guidée pour faciliter cette assimilation.</t>
  </si>
  <si>
    <t>978-2-7460-7862-8</t>
  </si>
  <si>
    <t>978-2-7460-7955-7</t>
  </si>
  <si>
    <t>%SITE_CLIENT%/?library_guid=58cd7ae8-0a31-4c1c-8db1-35aa7fa8584f</t>
  </si>
  <si>
    <t>RI2UBU</t>
  </si>
  <si>
    <t>Ce livre sur les fondamentaux du langage Python s'adresse à tout professionnel de l'informatique, ingénieur, étudiant, enseignant ou même autodidacte qui souhaite maîtriser ce langage très abouti. Il couvre un périmètre relativement large, détaille tout le cœur du langage et du traitement de données et ouvre des perspectives importantes sur tout ce que Python permet de faire (du pilotage de robot industriel à la création d'une interface graphique ou d'un mini-site web par exemple).
Développeur, ingénieurs, enseignants (Python est recommandé par l'état français, entre autres, pour l'apprentissage de l'algorithmique), autodidactes 
La première partie du livre porte sur les fondamentaux du langage : les notions sont présentées progressivement avec des exemples de code qui illustrent chaque propos. L'auteur a souhaité que le lecteur atteigne une autonomie réelle dans son apprentissage, avec pour chaque notion présentée deux objectifs distincts : permettre à celui qui ne connaît pas la notion de se l'approprier correctement, notamment en respectant son rôle, et permettre à celui qui la connaît de trouver des angles d'attaques originaux pour aller le plus loin possible dans son exploitation. Cette première partie qui porte donc sur le cœur du langage et est résolument tournée vers la branche 3 de Python. Cependant, lorsqu'elles existent, l'auteur présente les différences avec la branche antérieure de Python.
La seconde partie permet de voir comment utiliser Python pour résoudre des problématiques métiers et donc, comment utiliser tout ce qu'il y a autour de Python (protocoles, serveurs, images, …). Dans cette partie, le fil conducteur est la fonctionnalité et non pas le module ; chaque chapitre se concentre sur la manière d'utiliser une fonctionnalité par l'utilisation d'un ou de plusieurs modules et présente une méthodologie, mais n'est pas centré sur une description anatomique des modules eux-mêmes.
Enfin, la dernière partie de l'ouvrage est un vaste tutoriel qui permet de mettre en pratique, dans un cadre professionnel, tout ce qui a été vu précédemment en créant une application qui couvre tous les domaines courants du développement (Données, Web, Interface graphique …) et ainsi de présenter des solutions efficaces de développements utilisant Python.
Le code source de cette dernière partie est intégralement téléchargeable sur www.editions-eni.fr pour permettre au lecteur de tester le programme et de le modifier à sa guise de manière à faire ses propres expériences. 
Extrait de la table des matières : Python dans le paysage informatique - Présentation de Python […] - Algorithmique de base - Déclaration de variables, fonctions, classes - Modèle objet - Principaux types de données et algorithme appliquée à ces types - Algorithmique appliquée au modèle objet de python - Manipulation de données - Génération de contenu - Gestion des processus - Programmation système - Bonnes pratiques - Créer une application web en 30 minutes (Quizz) - Créer une application console en 10 minutes (Quizz) - Créer une application graphique en 30 minutes avec Tkinter (Q) - Créer un jeux avec PyGame en 30 minutes - Créer une mini application avec Zope3 en 30 minutes</t>
  </si>
  <si>
    <t>978-2-7460-5669-5</t>
  </si>
  <si>
    <t>978-2-7460-5901-6</t>
  </si>
  <si>
    <t>%SITE_CLIENT%/?library_guid=d60898a4-2349-4803-b895-4b0507a8bd65</t>
  </si>
  <si>
    <t>MBWM</t>
  </si>
  <si>
    <t>Définir, mettre en pratique et optimiser sa stratégie 2.0</t>
  </si>
  <si>
    <t>Comment adapter sa stratégie marketing au web 2.0 ? Comment améliorer sa visibilité ? Comment amener du trafic sur son site et transformer les internautes de passage en cyberconsommateurs actifs ; mais surtout, quels sont les outils d'analyse permettant d'optimiser ses stratégies efficacement ?
Ce livre a pour objectif de faire un tour d'horizon complet du Webmarketing et de donner des astuces inédites pour apprendre à utiliser les nouveaux leviers de communication liés au développement d'Internet et du commerce digital sous toutes ses formes. 
Il s'adresse aux étudiants en marketing, communication et à toute personne, chef d'entreprise, webmaster, webmarketeur, ayant en charge un site et devant mettre en place une e-stratégie basée sur une réflexion de visibilité et d'efficacité.
Parce que dans le monde du Web, la création d'une stratégie performante nécessite d'employer une multiplicité de canaux interdépendants, ce livre vous permettra d'élaborer pas à pas votre stratégie e-marketing, de construire votre e-plan de communication, d'adopter une stratégie de commercialisation innovante tout en maitrisant votre budget grâce à une méthodologie &amp;laquo; Go to market &amp;raquo; originale qui vous permettra de piloter votre ROI. Cet ouvrage vous offrira également les clés pour optimiser votre référencement, réussir vos campagnes AdWords, susciter de l'engagement sur les réseaux sociaux, veiller et maîtriser votre e-réputation, être visible grâce à l'affiliation et enfin analyser et mettre en place des actions tactiques avec Google Analytics.
Ce livre se veut avant tout un guide pratique et accessible à tous : il est assorti de nombreuses méthodologies, astuces, boîtes à outils et check lists, fruits de l'expérience de l'auteur lors des séminaires et conférences sur le sujet.</t>
  </si>
  <si>
    <t>978-2-7460-7642-6</t>
  </si>
  <si>
    <t>978-2-7460-7688-4</t>
  </si>
  <si>
    <t>%SITE_CLIENT%/?library_guid=08aa6408-e794-42f7-a348-7e6a13d8da0a</t>
  </si>
  <si>
    <t>B2B</t>
  </si>
  <si>
    <t>B2C</t>
  </si>
  <si>
    <t>social media</t>
  </si>
  <si>
    <t>e-mailing</t>
  </si>
  <si>
    <t>affiliation</t>
  </si>
  <si>
    <t>veille technologique</t>
  </si>
  <si>
    <t>SOCACT</t>
  </si>
  <si>
    <t>C en action</t>
  </si>
  <si>
    <t>Ce livre sur le langage C s'adresse aux lecteurs qui souhaitent programmer en C, du débutant à l'expert. Il rassemble une sélection de solutions efficaces face aux problèmes le plus souvent rencontrés. À la fois une source d'idées, un moyen d'apprendre C par l'exemple ou de programmer plus vite et plus facilement, cet ouvrage est construit sur le modèle : un problème, une solution, une discussion. Les experts trouveront dans la partie "discussion" des pistes pour optimiser les solutions au niveau ressources ou pour faciliter la programmation. 
Cette nouvelle édition conserve les recettes qui ont fait le succès de la première édition parue aux éditions O'Reilly France. L'auteur a ajouté un chapitre sur les bases du langage particulièrement adapté aux débutants mais également pratique pour les experts qui souhaitent retrouver un point précis du langage. De plus, les recettes sur les bases de données font l'objet maintenant d'un chapitre dédié et sont complétées d'une recette sur SQLite. Toutes ces recettes couvrent un éventail de tâches simples ou complexes et la plupart des chapitres proposent le code source en téléchargement sur le site de l'éditeur.
Citons quelques-unes de ces 186 recettes : automatiser avec make, obtenir des binaires optimisés, créer des bibliothèques, écrire un greffon, afficher le contenu d'une variable, écrire du code réutilisable, utiliser les macros, créer une fonction de journalisation, utiliser syslog, trier une liste, récupérer la date et l'heure courante, convertir des estampilles en struct tm ou en chaîne, copier, analyser, découper les chaînes de caractères, allouer de la mémoire, en tracer des allocations, gérer les répertoires et les fichiers, écrire un fichier de configuration, créer un serveur et un client TCP/IP, UDP/IP, faire suivre un port, protocoles POP3 et IMAP, savoir si un signal a été bloqué, envoyer un signal, créer un nouveau processus, éviter les processus zombies, lancer un script Perl, créer un démon, internationaliser un programme avec gettext, lire, écrire un fichier compressé, décompresser un fichier, lire un document XML, ajouter et supprimer un noeud d'un arbre DOM, parcourir un document XML avec SAX, effectuer des requêtes SQL sur des serveurs MySQL, PostgreSQL, SQLite, compatibles ODBC, utiliser autoconf, automake et libtool pour créer une bibliothèque…</t>
  </si>
  <si>
    <t>978-2-7460-5256-7</t>
  </si>
  <si>
    <t>978-2-7460-5324-3</t>
  </si>
  <si>
    <t>%SITE_CLIENT%/?library_guid=2b0466a3-866c-484e-af7b-6d1625c6a1af</t>
  </si>
  <si>
    <t>langage</t>
  </si>
  <si>
    <t>make</t>
  </si>
  <si>
    <t>greffon</t>
  </si>
  <si>
    <t>printf</t>
  </si>
  <si>
    <t>syslog</t>
  </si>
  <si>
    <t>struct tm</t>
  </si>
  <si>
    <t>Perl</t>
  </si>
  <si>
    <t>gettext</t>
  </si>
  <si>
    <t>libxml2</t>
  </si>
  <si>
    <t>RI32LINA</t>
  </si>
  <si>
    <t>Ce livre sur Alfresco a pour objectif de montrer à tout utilisateur comment gérer ses documents dans l'environnement de travail d'Alfresco et à tout administrateur comment installer la solution, la configurer et la paramétrer depuis l'interface web. Des responsables de projets de Gestion de Contenu d'Entreprise y trouveront également tous les éléments leur permettant d'évaluer Alfresco (en version 3.2 au moment de la rédaction du livre) et d'anticiper les points critiques nécessaires à l'installation et au paramétrage de la solution dans leur propre organisation.
La conception  des chapitres suit la logique des différentes étapes de prise en mains de la solution par l'utilisateur : de la découverte de l'environnement de travail et de la façon de le personnaliser jusqu'aux activités documentaires courantes (création et modification de contenus, mise en œuvre des règles de workflow, partage, recherche, etc.), en passant par l'administration du poste client.
Chaque chapitre est organisé à partir d'une tâche bien définie d'utilisation ou d'administration. Pour chaque tâche, la marche à suivre est indiquée et illustrée, étape par étape, en commençant par les options les plus courantes puis en terminant par la présentation des options supplémentaires permettant une définition plus fine des fonctionnalités.
A partir des cas d'utilisation volontairement indépendants de toute organisation préalable, le lecteur sera à même de faire le lien avec son propre environnement de travail et d'appliquer les principes exposés dans cet ouvrage. 
Des animations audio/vidéo des principaux chapitres du livre sont en téléchargement.
Les chapitres du livre :
Introduction - Présentation d'Alfresco - Installation d'Alfresco - Utiliser Alfresco - Administrer le poste client - Personnaliser le poste client - Les espaces de travail - Créer, éditer et modifier les contenus - Rechercher des informations - Gérer les contenus - Forums et discussions - Les alternatives au client web Alfresco - Les fichiers de configuration - Annexes - Où trouver l'information sur Alfresco ?</t>
  </si>
  <si>
    <t>978-2-7460-7053-0</t>
  </si>
  <si>
    <t>978-2-7460-7154-4</t>
  </si>
  <si>
    <t>%SITE_CLIENT%/?library_guid=460cdbac-28f6-4e8b-ab5e-cd31b27a7fcb</t>
  </si>
  <si>
    <t>MBRESSO</t>
  </si>
  <si>
    <t>En 1954, l'anthropologue John A. Barnes introduisait déjà le concept de &amp;laquo; réseau social &amp;raquo;. Des contacts, des liaisons entre les contacts, voilà de quoi définir les bases d'un réseau social.
En 2010, Facebook devient le site le plus visité au monde en dépassant Google et levait, en 2012, la somme record de 100 Milliards de dollars en bourse ! Tous les jours nous entendons parler de Facebook, Twitter, LinkedIn, Viadeo et maintenant Google+ : les réseaux sociaux font partie de notre vie sociale. Mais, comment exploiter ces nouveaux médias pour en tirer des avantages tant sur le plan personnel que professionnel. D'un côté la gestion de sa notoriété sur le web (e-réputation), de l'autre la quête d'opportunités professionnelles et de profits : les enjeux sont majeurs et risqués.
Ce livre sur les Réseaux Sociaux s'adresse à toute personne, professionnel ou particulier, désirant comprendre ce phénomène incontournable et l'utiliser à bon escient. Que vous soyez professionnel libéral, salarié, directeur de petite ou de grande entreprise, vous y trouverez des réponses concrètes basées sur de nombreuses analyses et des exemples qui vous aideront à mettre en place vos actions sur les réseaux sociaux.
Considérant les réseaux sociaux numériques comme un type de média social parmi d'autres, une approche globale est proposée afin de coordonner l'utilisation de tous les outils que proposent le Web 2.0. Ce livre est organisé en quatre parties : la première partie décompose la raison d'être et les enjeux liés aux médias sociaux. La seconde partie explique ce qu'ils peuvent vous apporter dans le cadre de votre vie professionnelle ou privée ; la troisième partie explique concrètement comment utiliser Twitter, LinkedIn, Facebook, Viadeo et Google+ ; la quatrième est un guide méthodologique sur l'utilisation des médias sociaux.
Il est nécessaire aujourd'hui de prendre le temps de bien comprendre et maîtriser ces nouveaux outils qui sont devenus de véritables vecteurs de communication, indispensables pour toute entreprise soucieuse d'accroître sa visibilité sur Internet.
Retrouvez sur http://les-reseaux-sociaux-le-livre.fr, le site internet dédié à ce livre pour vous accompagner dans votre réussite sur les réseaux sociaux et les médias sociaux.</t>
  </si>
  <si>
    <t>978-2-7460-7723-2</t>
  </si>
  <si>
    <t>978-2-7460-7749-2</t>
  </si>
  <si>
    <t>%SITE_CLIENT%/?library_guid=6e0c1faa-42cf-438e-ae45-335c39073d96</t>
  </si>
  <si>
    <t>OWRESSO</t>
  </si>
  <si>
    <t>Les réseaux sociaux : Facebook, Twitter, LinkedIn, Viadeo, Google+</t>
  </si>
  <si>
    <t>Sébastien Bobillier</t>
  </si>
  <si>
    <t xml:space="preserve">En 1954, l'anthropologue John A. Barnes introduisait déjà le concept de « réseau social ». Des contacts, des liaisons entre les contacts, voilà de quoi définir les bases d'un réseau social.
En 2010, Facebook devient le site le plus visité au monde en dépassant Google. Tous les jours nous entendons parler de Facebook, Twitter, LinkedIn, Viadeo et maintenant Google + : les réseaux sociaux font partie de notre vie sociale. Mais, comment exploiter ces nouveaux médias pour en tirer des avantages tant sur le plan personnel que professionnel. D'un côté la gestion de sa notoriété sur le web (e-réputation), de l'autre la quête d'opportunités professionnelles et de profits : les enjeux sont majeurs et risqués.
Ce livre sur les Réseaux Sociaux s’adresse à toute personne, professionnel ou particulier, désirant comprendre ce phénomène incontournable et l’utiliser à bon escient. Que vous soyez professionnel libéral, salarié, directeur de petite ou de grande entreprise, vous y trouverez des réponses concrètes basées sur de nombreuses analyses et des exemples qui vous aideront à mettre en place vos actions sur les réseaux sociaux.
Considérant les réseaux sociaux numériques comme un type de média social parmi d'autres, une approche globale est proposée afin de coordonner l'utilisation de tous les outils que proposent le Web 2.0. Ce livre est organisé en quatre parties : les deux premières parties présentent le fonctionnement des médias sociaux et ce qu’ils peuvent vous apporter dans le cadre de votre vie professionnelle ou privée ; la troisième partie explique concrètement comment utiliser Twitter, LinkedIn, Facebook, Google+ et Viadeo ; la quatrième est un guide méthodologique sur l’utilisation des médias sociaux.
Il est nécessaire aujourd’hui de prendre le temps de bien comprendre et maîtriser ces nouveaux outils qui sont devenus de véritables vecteurs de communication, indispensables pour toute entreprise soucieuse d’accroître sa visibilité sur Internet. </t>
  </si>
  <si>
    <t>978-2-7460-6871-1</t>
  </si>
  <si>
    <t>978-2-7460-6965-7</t>
  </si>
  <si>
    <t>%SITE_CLIENT%/?library_guid=b5c23f73-ba21-497b-ac70-c2205f1951d0</t>
  </si>
  <si>
    <t>CE2C2LIN</t>
  </si>
  <si>
    <t>Préparation à la certification LPIC-2 (examens LPI 201 et LPI 202)</t>
  </si>
  <si>
    <t>Les examens LPI 201 et LPI 202 sont les deux examens qui permettent d'obtenir la certification LPIC-2 "Advanced Level Linux Professional". Ce programme de certification du Linux Professional Institute est de plus en plus reconnu par les recruteurs qui voient dans cette certification un pré-requis à l'embauche ou à l'accession à un poste d'administrateur. 
Les examens LPI 201 et 202 prouvent aux professionnels que vous maitrisez l'administration avancée d'un système Linux quelle que soit la distribution : ils sanctionnent une compétence pratique en termes d'administration d'un réseau de petite ou moyenne taille (administration des services réseaux courants, gestion de la sécurité du réseau et des échanges…).  
Pour vous aider à préparer efficacement cette certification, ce livre couvre tous les objectifs officiels de la dernière version de l'examen (mise en place en juillet 2012) tant d'un point de vue théorique que d'un point de vue pratique. Il a été rédigé en français (il ne s'agit pas d'une traduction) par un formateur professionnel reconnu, également consultant, certifié Linux. Ainsi, les savoir-faire pédagogique et technique de l'auteur conduisent à une approche claire et visuelle, d'un très haut niveau technique.
Chapitre par chapitre, vous pourrez valider vos acquis théoriques, à l'aide d'un grand nombre de questions-réponses (110 au total) mettant en exergue aussi bien les éléments fondamentaux que les caractéristiques spécifiques aux concepts abordés. 
Chaque chapitre s'achevant par des travaux pratiques (32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À cette maîtrise du produit et des concepts, s'ajoute la préparation spécifique à la certification : vous pourrez accéder gratuitement à 1 examen blanc en ligne, destiné à vous entraîner dans des conditions proches de celles de l'épreuve.</t>
  </si>
  <si>
    <t>978-2-7460-7557-3</t>
  </si>
  <si>
    <t>978-2-7460-7583-2</t>
  </si>
  <si>
    <t>%SITE_CLIENT%/?library_guid=a3b6595b-15b7-45f4-a03c-7af3a8c7f092</t>
  </si>
  <si>
    <t>CE3C1LIN</t>
  </si>
  <si>
    <t>Les examens LPI 101 et LPI 102 sont les deux examens qui permettent d'obtenir la certification LPIC-1 "Junior Level Linux Professionnal". Ce programme de certification du Linux Professional Institute est reconnu par les recruteurs qui voient dans cette certification un pré-requis à l'embauche ou à l'accession à un poste d'administrateur. 
Les examens LPI 101 et 102 prouvent aux professionnels que vous maitrisez les bases de l'administration système Linux quelle que soit la distribution : l'installation et la configuration complète d'un poste de travail ou d'un serveur et de tous les services essentiels associés, tant systèmes que réseaux. Cette nouvelle édition du livre tient compte des dernières nouveautés Linux (noyau 3.0, IP v6, nouvelles distributions, nouveau boot loader, etc.).
Pour vous aider à préparer efficacement cette certification, ce livre couvre tous les objectifs officiels de la dernière version de l'examen, tant d'un point de vue théorique que d'un point de vue pratique. Il a été rédigé en français (il ne s'agit pas d'une traduction) par un formateur professionnel reconnu, également consultant, certifié Linux.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à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contrôler et identifier vos ultimes lacunes. A vous de juger quand vous serez prêt pour l'examen final !</t>
  </si>
  <si>
    <t>978-2-7460-7007-3</t>
  </si>
  <si>
    <t>978-2-7460-7129-2</t>
  </si>
  <si>
    <t>%SITE_CLIENT%/?library_guid=ddc8ec0b-e63a-487a-8b48-4f9df439bc7b</t>
  </si>
  <si>
    <t>CE23ITI</t>
  </si>
  <si>
    <t>Guillaume Calbano, Jean-Sébastien Duchêne</t>
  </si>
  <si>
    <t>L'examen ITIL Foundation V3 est un pré-requis obligatoire pour obtenir les certifications Intermediate, Service Management et Expert de la démarche ITIL V3. Il évalue vos compétences pour implémenter et mettre en œuvre la démarche ITIL V3 dans l'entreprise.
Pour vous aider à préparer efficacement l'examen, ce livre couvre tous les objectifs officiels de la version V3-2011, tant d'un point de vue théorique que d'un point de vue pratique avec des exemples concrets. Il a été rédigé en français (il ne s'agit pas d'une traduction) par un formateur professionnel reconnu, également consultant, formateur, certifié dans la démarche ITIL par l'EXIN. Ainsi, les savoir-faire pédagogique et technique de l'auteur conduisent à une approche claire et visuelle, d'un très haut niveau technique.
Chapitre par chapitre, vous pourrez valider vos acquis théoriques, à l'aide d'un grand nombre de questions-réponses (plus de 300 au total) mettant en exergue aussi bien les éléments fondamentaux que les caractéristiques spécifiques aux concepts abordés. 
Deux chapitres sont dédiés à la révision : l'un donne un résumé en quelques pages des notions à connaitre pour la certification et l'autre donne une liste de près de quatre vingt dix mots clés importants avec leur définition et leur positionnement dans la démarche ITIL V3.
En fin d'ouvrage, deux examens blancs de quarante questions, similaires à celles de l'examen officiel, vont vous permettre d'évaluer vos connaissances et de vous positionner par rapport à l'examen officiel de l'EXIN. Les réponses proposées incluent des commentaires, suffisants pour contrôler  vos connaissances et vos lacunes, et aussi des références aux chapitres et paragraphes concernés de l'ouvrage.
À cette maîtrise de la démarche et des concepts, s'ajoute la préparation spécifique à la certification ITIL Foundation V3 : vous pourrez accéder gratuitement à 1 examen blanc en ligne, sur www.edieni.com, destiné à vous entraîner dans des conditions proches de celles de l'épreuve. Sur ce site, chaque question posée s'inscrit dans l'esprit de la certification de l'EXIN et, pour chacune, les réponses sont suffisamment commentées pour combler ou identifier vos ultimes lacunes. à vous de juger quand vous serez prêt pour l'examen final !</t>
  </si>
  <si>
    <t>978-2-7460-7770-6</t>
  </si>
  <si>
    <t>978-2-7460-7795-9</t>
  </si>
  <si>
    <t>%SITE_CLIENT%/?library_guid=844c0edd-1c62-4dd6-b4db-73d39761579c</t>
  </si>
  <si>
    <t>EP12SCCM</t>
  </si>
  <si>
    <t>System Center 2012 Configuration Manager (SCCM)</t>
  </si>
  <si>
    <t>Sébastien Perochon</t>
  </si>
  <si>
    <t>Perochon, Sébastien</t>
  </si>
  <si>
    <t>Ce livre sur System Center 2012 Configuration Manager SP1 et R2 (SCCM) s'adresse à toute personne qui, confrontée à l'administration de périphériques et de ressources dans son entreprise, participe à un projet de mise en œuvre ou utilise quotidiennement ce produit.
Le livre décrit les concepts nécessaires à la compréhension, à la construction et au maintien d'une architecture ConfigMgr et détaille les différentes fonctionnalités proposées par  Configuration Manager 2012. L'exploitation des fonctionnalités d'inventaire vous donnera une vision précise de votre parc et vous saurez gérer des périphériques mobiles tels que Windows Phone, iOS, Android. La distribution d'applications enrichira l'expérience de vos utilisateurs via un catalogue d'applications en libre-service. Vous verrez comment bénéficier de la puissance des mécanismes de télédistribution. La sécurité des ressources n'est pas en reste avec la gestion des mises à jour, la protection contre les logiciels malveillants et le contrôle d'accès au réseau. Le livre décrit également une étape essentielle de la gestion du cycle de vie des ressources : le déploiement de systèmes d'exploitation. Vous complèterez votre connaissance de l'administration en assurant la conformité des ressources via les mécanismes proposés par System Center 2012 Configuration Manager. SCCM propose une série d'outils de contrôle distant (Gestion hors bande, Wake ON Lan, Remote Tools…) qui permettent aux techniciens de dépanner les ressources. Le livre décrit aussi la migration d'environnements SCCM 2007 vers 2012. Enfin, il fournit des informations primordiales sur la sécurisation et le maintien de l'infrastructure.</t>
  </si>
  <si>
    <t>978-2-7460-8300-4</t>
  </si>
  <si>
    <t>978-2-7460-8351-6</t>
  </si>
  <si>
    <t>%SITE_CLIENT%/?library_guid=0cfe45c6-2eec-4963-b0a4-fcb4fe989dde</t>
  </si>
  <si>
    <t>Wake ON Lan</t>
  </si>
  <si>
    <t>Remote Tools</t>
  </si>
  <si>
    <t>migration</t>
  </si>
  <si>
    <t>EIAND</t>
  </si>
  <si>
    <t>Guide de développement d'applications pour Smartphones et Tablettes</t>
  </si>
  <si>
    <t>Véritable guide d'apprentissage, ce livre se propose d'accompagner le lecteur dans le développement d'applications Android pour Smartphones et Tablettes tactiles. Il s'adresse aux développeurs disposant d'un minimum de connaissances sur la programmation orientée objet, le langage Java et l'environnement de développement intégré Eclipse et couvre toutes les versions d'Android jusqu'à la 3 incluse.
Le livre présente l'intégralité du processus de création d'applications, de la mise en place de l'environnement de développement jusqu'à la publication de l'application, et décrit une large sélection de fonctionnalités proposées par le système Android.
Vous découvrirez dans un premier temps la plateforme Android, vous installerez l'environnement de développement et vous créerez sans attendre votre première application Android. Vous étudierez ensuite comment se construit l'interface utilisateur et prendrez connaissance des composants applicatifs fondamentaux dont le Fragment. Puis, seront présentées la persistance des données, la programmation concurrente, la sécurité et la communication réseau.
Pour pouvoir proposer des applications les plus qualitatives possibles, vous découvrirez comment ajouter des traces et tester votre application. Vous serez enfin guidé pas à pas pour publier vos applications vers les utilisateurs du monde entier.
L'ouvrage se termine en présentant la détermination de la localisation géographique, des sujets avancés tels que la création d'AppWidget et la protection des applications payantes (LVL). à l'issue de sa lecture, vous serez capable de développer et publier des applications natives Android (dans ses différentes versions jusqu'à la 3 incluse) pour Smartphones et Tablettes tactiles.
Enfin, en complément et pour illustrer de façon pratique les propos de l'ouvrage, des projets complets et fonctionnels sont proposés en téléchargement sur le site www.editions-eni.com.</t>
  </si>
  <si>
    <t>978-2-7460-6646-5</t>
  </si>
  <si>
    <t>978-2-7460-6734-9</t>
  </si>
  <si>
    <t>%SITE_CLIENT%/?library_guid=44115ea1-87f9-4a28-98e2-7db961bf25aa</t>
  </si>
  <si>
    <t>ipad</t>
  </si>
  <si>
    <t>i pad</t>
  </si>
  <si>
    <t>i-pad</t>
  </si>
  <si>
    <t>RISQL</t>
  </si>
  <si>
    <t>Ce livre sur Ruby s'adresse à des développeurs qui souhaitent découvrir ce langage et le mettre en œuvre avec le framework Rails. 
Aperçu de la table des matières : Installation de Ruby - Premiers Programmes - Structures de données - Programmation Objet - La librairie standard - Conception d'interfaces graphiques - Programmation Web en CGI - Ruby on Rails</t>
  </si>
  <si>
    <t>978-2-7460-7010-3</t>
  </si>
  <si>
    <t>978-2-7460-7122-3</t>
  </si>
  <si>
    <t>%SITE_CLIENT%/?library_guid=bcd00857-23f9-44ed-a7a6-75e33f0d9a04</t>
  </si>
  <si>
    <t>EI2JQU</t>
  </si>
  <si>
    <t>Ce livre sur jQuery s'adresse à des experts ou des candidats experts dans la création de sites Web. La connaissance, sinon la maîtrise du JavaScript, des feuilles de style CSS, du DOM et de l'AJAX sont des pré-requis indispensables à la compréhension et à la mise en pratique de cet ouvrage.
Dans ce livre, l'auteur a privilégié une approche structurée et progressive. Chaque thème de jQuery est illustré par un exemple avant de passer à une mise en pratique sur des applications plus pointues. 
Après une présentation du framework, l'auteur consacre un chapitre aux sélecteurs, qui non seulement illustrent la diversité de jQuery pour atteindre aisément n'importe quel élément de la page mais qui sont aussi un concept essentiel dans l'apprentissage de jQuery. Dans les chapitres suivants le lecteur découvre les éléments d'interactivité apportés par jQuery ; d'abord par la manipulation des attributs (ajout, modification ou suppression à la volée) puis par l'application aux feuilles de style CSS. Suivent les événements classiques du JavaScript mais surtout ceux apportés par jQuery. Après la présentation des effets visuels aussi nombreux qu'originaux, l'étude du DOM et de l'AJAX revisité par jQuery est longuement détaillée. Le chapitre final passe en revue quelques-uns des nombreux plug-ins développés par la communauté jQuery qui permettent d'apporter, en quelques lignes de code, des effets pour le moins spectaculaires.
Sa lecture terminée, le lecteur sera à même de développer des applications web plus interactives, plus riches et plus innovantes, le tout avec une facilité d'écriture du JavaScript insoupçonnée.
Les développeurs de jQuery font preuve de dynamisme et les versions se succèdent à intervalle régulier. Dans cette mise à jour du livre, les perfectionnements ou réelles nouveautés se retrouvent intégrés dans les différents chapitres. Citons tout particulièrement les nouveaux événements focusin et focusout, de nouvelles méthodes pour explorer ou filtrer le DOM et surtout les fonctions différées qui permettent de gérer plus loin dans le processus asynchrone AJAX des éléments qui n'existent pas encore lors de l'élaboration du code.
Les exemples du livre ainsi que les illustrations utilisées, la librairie jQuery et les fichiers relatifs aux plugins étudiés sont disponibles en téléchargement sur le site www.editions-eni.fr.</t>
  </si>
  <si>
    <t>978-2-7460-6828-5</t>
  </si>
  <si>
    <t>978-2-7460-7019-6</t>
  </si>
  <si>
    <t>%SITE_CLIENT%/?library_guid=0c9bf566-48a9-407a-9e59-954656c7ea16</t>
  </si>
  <si>
    <t>RI5PH5MY</t>
  </si>
  <si>
    <t>Maîtrisez le développement d'un site Web dynamique et interactif</t>
  </si>
  <si>
    <t>Ce livre sur MySQL 5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méthodes d'installation mono et multi-instances, présentation de l'architecture du serveur et des principaux moteurs de stockage, bonnes pratiques de configuration. 
Après ces fondamentaux vous donnant une bonne compréhension des spécificités du SGBD, vous apprendrez comment gérer votre serveur au quotidien en ayant à l'esprit les principes essentiels de sécurité, en mettant en place des stratégies efficaces pour les sauvegardes et les restaurations et en maintenant vos tables à jour et opérationnelles.
La dernière partie est consacrée aux techniques avancées qui vous donneront les clés pour résoudre les problèmes les plus complexes : optimisation du serveur, des index et des requêtes, amélioration des performances avec le partitionnement ou encore mise en place d'une solution de réplication adaptée à votre application.
Des éléments complémentaires sont en téléchargement sur le site &lt;a href="http://www.editions-eni.com"&gt;www.editions-eni.com&lt;/a&gt;.
Les chapitres du livre :
Avant-propos - Installation du serveur - Architecture - Configuration du serveur - Verrous et transactions - Sécurité et gestion des utilisateurs - Sauvegarde et restauration - Maintenance des tables - Optimisation - Partitionnement - Routines stockées, déclencheurs et événements - Réplication - Outils de monitoring</t>
  </si>
  <si>
    <t>978-2-7460-4230-8</t>
  </si>
  <si>
    <t>978-2-7460-4420-3</t>
  </si>
  <si>
    <t>%SITE_CLIENT%/?library_guid=b9753b42-a958-43b2-97c5-fb44c1c95a82</t>
  </si>
  <si>
    <t>EIVPN</t>
  </si>
  <si>
    <t>Fonctionnement, mise en oeuvre et maintenance des Réseaux Privés Virtuels</t>
  </si>
  <si>
    <t>Ce livre sur les VPN (Virtual Private Network) s'adresse à un public d'informaticiens disposant de connaissances de base sur les réseaux et souhaitant acquérir des compétences pour mettre en place une solution de Réseau Privé Virtuel. 
Il a pour objectifs, d'une part de décrire l'essentiel du fonctionnement des principaux protocoles utilisés, d'autre part de présenter des exemples pouvant être utilisés comme trame pour la mise en place de ses propres VPN dans un environnement Windows, Linux ou Macintosh. 
Ces exemples sont bâtis autour de différents matériels et logiciels, utilisés régulièrement par l'auteur, et permettent l'illustration concrète de la mise en place de VPN IPsec, SSL, PPTP,  L2TP dans des configurations variées (site à site,poste à site, poste à poste).  L'auteur propose régulièrement des tests pour valider les configurations mises en place. Il appartient à chacun de puiser dans ce livre les informations qui lui conviennent et d'adapter l'installation et les réglages à ses propres contraintes et exigences en matière de sécurisation des accès réseaux de l'entreprise.
Un chapitre entier fournit au lecteur des pistes pour comprendre et résoudre les problèmes qui, tôt ou tard, surviennent dans la mise en œuvre et l'exploitation d'un VPN.
Des éléments complémentaires sont en téléchargement sur le site &lt;a href="http://www.editions-eni.fr"&gt;www.editions-eni.fr&lt;/a&gt;.
Les chapitres du livre :
Introduction - Généralités sur les VPN - Fonctionnement du protocole Ipsec - Implémentation d'Ipsec en site à site - Implémentation d'Ipsec en poste à site - Implémentation d'Ipsec en poste à poste - Fonctionnement des protocoles SSL/TLS - Implémentation de VPN SSL/TLS - Fonctionnement du protocole PPTP - Implémentation de VPN PPTP - Fonctionnement du protocole L2TP - Implémentation de VPN L2TP/IPsec - Configuration avancée des VPN - Diagnostic et résolution des problèmes - Annexes</t>
  </si>
  <si>
    <t>978-2-7460-5522-3</t>
  </si>
  <si>
    <t>978-2-7460-5606-0</t>
  </si>
  <si>
    <t>%SITE_CLIENT%/?library_guid=e2fb2949-c2e5-4cfb-878d-8835488680c1</t>
  </si>
  <si>
    <t>livre vpn</t>
  </si>
  <si>
    <t>internet</t>
  </si>
  <si>
    <t>vpn ipsec</t>
  </si>
  <si>
    <t>ipsec</t>
  </si>
  <si>
    <t>ssl</t>
  </si>
  <si>
    <t>pptp</t>
  </si>
  <si>
    <t>l2tp</t>
  </si>
  <si>
    <t>OW5HTM</t>
  </si>
  <si>
    <t>Faites évoluer le design de vos sites web</t>
  </si>
  <si>
    <t>Pour les designers Web, la conception des sites Web passe par la maîtrise des langages fondateurs que sont l'HTML (HyperText Markup Language) et les CSS (Cascading Style Sheets). Ces deux piliers de la conception de sites Web arrivent dans des nouvelles versions majeures, HTML5 et CSS3, qui vont faire évoluer la manière de concevoir les sites Web.
Ce livre s'adresse aux concepteurs de sites Web et aux designers Web ayant déjà la connaissance de l'HTML 4 et des CSS 2.1, qui veulent faire évoluer leurs créations et créer des sites Web intégrant ces nouveaux standards. 
Dans la partir consacrée à l'HTML5, vous étudierez la nouvelle syntaxe, les nouveaux éléments de structure sémantique (en-tête, section, navigation...) et les formulaires interactifs.
Dans celle consacrée aux CSS3, vous apprendrez à utiliser les nouveaux sélecteurs, la mise en forme du texte et les conteneurs (ombre portée, coins arrondis, dégradés, bordures en motif...).
Vous découvrirez le fort potentiel des nouveaux effets de transformation, de transition et d'animation et, bien s&amp;ucirc;r, vous utiliserez une des grandes nouveautés : l'insertion native du multimédia (audio et vidéo).
Un chapitre est consacré au Design adaptatif (Responsive Web Design) qui permet d'adapter vos sites Web aux différents supports de diffusion (écrans d'ordinateur, tablettes et smartphones).
Le dernier chapitre vous présente des applications concrètes de design Web par l'étude de templates de site Web intégralement conçus en HTML5 et CSS3.</t>
  </si>
  <si>
    <t>978-2-7460-7107-0</t>
  </si>
  <si>
    <t>978-2-7460-7208-4</t>
  </si>
  <si>
    <t>%SITE_CLIENT%/?library_guid=e95d6671-c05c-4099-9dd5-5407ca0c2641</t>
  </si>
  <si>
    <t>Design adaptatif</t>
  </si>
  <si>
    <t>HTML</t>
  </si>
  <si>
    <t>site</t>
  </si>
  <si>
    <t>formulaire</t>
  </si>
  <si>
    <t>sémantique</t>
  </si>
  <si>
    <t>conteneurs</t>
  </si>
  <si>
    <t>RB365OFF</t>
  </si>
  <si>
    <t>Office 365 est la solution en ligne de Microsoft® qui regroupe dans le cloud plusieurs services permettant de travailler en ligne et à plusieurs dans un environnement sécurisé. Ce livre vous présente l'ensemble des fonctionnalités proposées par cette solution afin d'exploiter au mieux ce nouvel environnement de travail : une messagerie basée sur Exchange Online et Outlook Web Access, un site d'équipe en ligne donnant accès aux Office Web Access (les applications en ligne allégées Word, Excel, PowerPoint, OneNote et l'environnement de travail collaboratif Sharepoint pour le partage de vos documents et informations) et le service Linc Online qui offre des fonctionnalités de messagerie instantanée, audio/vidéo conférence…</t>
  </si>
  <si>
    <t>978-2-7460-7220-6</t>
  </si>
  <si>
    <t>978-2-7460-7332-6</t>
  </si>
  <si>
    <t>%SITE_CLIENT%/?library_guid=39f40417-c861-43e9-a9ae-9fdbe3115dce</t>
  </si>
  <si>
    <t>Linc Online</t>
  </si>
  <si>
    <t>OWGOOA</t>
  </si>
  <si>
    <t>Google Analytics est la solution de web analytique la plus installée au monde. Gratuite, elle permet d'obtenir des informations sur la manière dont les internautes interagissent avec un site web et ce, en quelques clics. Lancé en 2005, Google a mis accessible au monde entier en avril 2011 la version 5 de son célèbre logiciel Google Analytics. 
Cet ouvrage couvre l'ancienne version (en ligne depuis plus de deux ans) et la nouvelle version de Google Analytics. Il est destiné à toute personne, webmaster, responsable web marketing…, souhaitant découvrir mais également mettre à jour ses connaissances sur Google Analytics.
Découpé en quatre chapitres, il vous permettra de découvrir l'environnement de Google Analytics, d'avoir une présentation exhaustive de chaque fonctionnalité, des exemples pratiques pour bien l'utiliser ; un chapitre est dédié aux extensions sur les navigateurs et aux applications pour mobile afin d'améliorer votre expérience utilisateur.</t>
  </si>
  <si>
    <t>978-2-7460-7057-8</t>
  </si>
  <si>
    <t>978-2-7460-7182-7</t>
  </si>
  <si>
    <t>%SITE_CLIENT%/?library_guid=ad392386-ffad-43d0-9487-2c730a29df18</t>
  </si>
  <si>
    <t>RIALG</t>
  </si>
  <si>
    <t>Techniques fondamentales de programmation (avec des exemples en Java)</t>
  </si>
  <si>
    <t>Ce livre s'adresse à des lecteurs avertis qui souhaitent découvrir ce qui se cache derrière le terme très médiatisé d'AJAX et ce qu'apporte cette nouvelle méthode de conception de sites Web. Il sera également très utile aux développeurs professionnels pour leur donner une perception globale d'AJAX avant qu'ils n'abordent les kits de développement (framework) utilisés dans leur environnement de travail habituel. Il suppose des connaissances préalables en XHTML et CSS. Son objectif est d'expliquer de façon simple et néanmoins précise, les divers composants d'AJAX et de montrer comment leur utilisation conjointe peut aboutir à des applications Web novatrices. Après une présentation générale d'AJAX, l'auteur détaille JavaScript (notions fondamentales, fonctions et méthodes, conditions et boucles, gestionnaire d'évènements, formulaires, manipulation des chaînes de caractères, tableaux...), le XML (présentation, syntaxe ...), les XSL, le DOM (présentation, les nœuds, l'accès aux objets, aux attributs...), l'objet XMLHttpRequest (présentation, propriétés et méthodes...). Les deux derniers chapitres proposent la mise en application des composants étudiés dans les chapitres précédents pour réaliser de l'AJAX ainsi que des exemples de développements. Cet ouvrage est écrit dans un style concis et précis avec de nombreux exemples significatifs et illustrations pour donner au lecteur une vision juste des possibilités d'AJAX. Les exemples de code utilisés dans l'ouvrage sont en téléchargement sur le site de l'éditeur.</t>
  </si>
  <si>
    <t>978-2-7460-3960-5</t>
  </si>
  <si>
    <t>978-2-7460-4377-0</t>
  </si>
  <si>
    <t>%SITE_CLIENT%/?library_guid=37a4c67d-7102-4917-9f51-ca128c1c7d7b</t>
  </si>
  <si>
    <t>RI3BLIN</t>
  </si>
  <si>
    <t>Linux - Principes de base de l'utilisation du système</t>
  </si>
  <si>
    <t>Ce livre sur UML 2 s'adresse tout autant aux étudiants qu'aux développeurs pratiquant la modélisation de systèmes et de processus. 
Vous découvrirez, étape par étape, les éléments de modélisation à partir d'exemples pédagogiques issus... du monde des chevaux. Après une introduction à l'approche par objets, cet ouvrage introduit les différents diagrammes d'UML 2 depuis la description des exigences par les cas d'utilisation jusqu'au diagramme des composants en passant par les diagrammes d'interaction, de classes, de structure composite, d'états transitions et d'activités. Vous apprendrez comment les diagrammes d'interaction peuvent être utilisés pour découvrir les objets composant le système. Cette nouvelle édition du livre introduit le diagramme de profil.</t>
  </si>
  <si>
    <t>978-2-7460-6510-9</t>
  </si>
  <si>
    <t>978-2-7460-6684-7</t>
  </si>
  <si>
    <t>%SITE_CLIENT%/?library_guid=9e6814cf-a6fe-4199-a90e-1dd9acce08b0</t>
  </si>
  <si>
    <t>OWCOMM</t>
  </si>
  <si>
    <t>Votre stratégie Marketing et Communication sur les réseaux sociaux</t>
  </si>
  <si>
    <t>Ce livre est destiné à toute personne qui souhaite s'orienter vers le nouveau métier de Community Manager, comme à  tous ceux qui  évoluent dans le monde du Webmarketing ou de la Relation Client, en particulier s'ils sont amenés à accompagner des équipes communication-marketing sur la voie des médias sociaux. Il répond particulièrement aux besoins des petites et moyennes entreprises.
Il offre une approche synthétique et pratique en vue d'apporter des réponses concrètes aux principales questions qui préoccupent les décideurs :
Comment s'y retrouver dans les discours des spécialistes auto-proclamés ?
Quelle est la place des fondamentaux de la communication et du marketing dans les dispositifs à déployer vers les médias sociaux ?
Comment un(e) responsable de communication doit-il aborder la question de l'e-reputation de son entreprise, de ses produits, de ses marques ?
Quels objectifs assigner à une stratégie de communication sur les médias sociaux ? Sont-ils quantifiables ?
Comment gérer la veille dans un univers dont les conditions de fonctionnement changent chaque jour ?
Comment assurer la sécurité et la confidentialité des données de l'entreprise dans le cadre d'une transparence de communication induite par les nouveaux modes de communication ?
Quels sont les outils pour suivre, mesurer, évaluer et optimiser la présence sur les médias sociaux ?
Comment organiser une structure dédiée au Community Management dans l'entreprise?
Qui et comment recruter pour animer une communauté ?
Les principes et les méthodes à déployer sont exposés précisément, complétés par les conseils de professionnels reconnus. L'installation et le fonctionnement des meilleurs outils pour optimiser les tâches du Community Manager sont détaillés pour une efficacité immédiate.
Bienvenue dans le Web 3.0 !</t>
  </si>
  <si>
    <t>978-2-7460-7180-3</t>
  </si>
  <si>
    <t>978-2-7460-7292-3</t>
  </si>
  <si>
    <t>%SITE_CLIENT%/?library_guid=098a8aa9-abea-4e24-9c22-0328222c5431</t>
  </si>
  <si>
    <t>OW3GREFW</t>
  </si>
  <si>
    <t>L'univers des moteurs de recherche, et celui du référencement, évolue sans cesse et ce qui était vrai il y a quelques mois, ne l'est plus forcément aujourd'hui. Référencer votre site sur Google, leader des moteurs, est un passage obligé si vous souhaitez que vos pages web soient trouvées et fréquentées. Après une présentation des outils de recherche d'information en général, et de Google en particulier, ce livre détaille toutes les étapes de référencement sur Google, en commençant par l'examen des critères de pertinence utilisés par le moteur : de la définition des mots-clés lors de la phase de conception du site aux techniques de netlinking en passant par l'optimisation du code HTML, vous découvrirez comment référencer concrètement votre site auprès de Google et autres moteurs de recherche ainsi que les différentes offres de référencement permettant de générer du trafic sur votre site web. Le dernier chapitre est consacré aux techniques permettant d'évaluer le référencement, le positionnement et l'audience du site (le trafic généré du site).</t>
  </si>
  <si>
    <t>978-2-7460-6779-0</t>
  </si>
  <si>
    <t>978-2-7460-6977-0</t>
  </si>
  <si>
    <t>%SITE_CLIENT%/?library_guid=f47f2162-3d55-47b6-ad6d-8dd033e94e3e</t>
  </si>
  <si>
    <t>EI2DES</t>
  </si>
  <si>
    <t>Design Patterns pour Java</t>
  </si>
  <si>
    <t>Ce livre sur UML 2 présente de façon concise et pratique les 23 modèles de conception (design patterns) fondamentaux en les illustrant par des exemples pertinents et rapides à appréhender. Chaque exemple est décrit en UML et en Java sous la forme d´un petit programme complet et exécutable. Pour chaque pattern, l´auteur détaille son nom, le problème à résoudre, la solution qu´il apporte, ses domaines d´application et sa structure générique.
Le livre s´adresse aux concepteurs et développeurs en Programmation Orientée Objet. Pour bien l´appréhender, il est préférable de disposer de connaissances sur les principaux éléments des diagrammes de classes UML et sur la dernière version du langage Java.
Le livre est organisé en trois parties qui correspondent aux trois familles des patterns de conception : les patterns de construction, les patterns de structuration et les patterns de comportement. 
Les exemples utilisés dans ces parties sont issus d´une application de vente en ligne de véhicules et sont téléchargeables sur le site de l´éditeur.</t>
  </si>
  <si>
    <t>978-2-7460-5057-0</t>
  </si>
  <si>
    <t>978-2-7460-5172-0</t>
  </si>
  <si>
    <t>%SITE_CLIENT%/?library_guid=17956975-b049-4ae6-afe1-56aadebb1d3b</t>
  </si>
  <si>
    <t>RI5HTM</t>
  </si>
  <si>
    <t>Ce livre sur MySQL 5.6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méthodes d'installation mono et multi-instances, présentation de l'architecture du serveur et des principaux moteurs de stockage, bonnes pratiques de configuration. 
Après ces fondamentaux vous donnant une bonne compréhension des spécificités du SGBD, vous apprendrez comment gérer votre serveur au quotidien en ayant à l'esprit les principes essentiels de sécurité, en mettant en place des stratégies efficaces pour les sauvegardes et les restaurations et en maintenant vos tables à jour et opérationnelles.
La dernière partie est consacrée aux techniques avancées qui vous donneront les clés pour résoudre les problèmes les plus complexes : optimisation du serveur, des index et des requêtes, amélioration des performances avec le partitionnement ou encore mise en place d'une solution de réplication adaptée à votre application.
Des éléments complémentaires sont en téléchargement sur le site www.editions-eni.com.</t>
  </si>
  <si>
    <t>978-2-7460-6242-9</t>
  </si>
  <si>
    <t>978-2-7460-6410-2</t>
  </si>
  <si>
    <t>%SITE_CLIENT%/?library_guid=36f18ebf-7287-4144-8667-9305e33c747a</t>
  </si>
  <si>
    <t>javascipt</t>
  </si>
  <si>
    <t>SO2ULIN</t>
  </si>
  <si>
    <t>Création et gestion d'un réseau local d'entreprise</t>
  </si>
  <si>
    <t>Jean-Noël Anderruthy, Sylvain Gaumé</t>
  </si>
  <si>
    <t>Ce livre sur Ubuntu Linux résulte de l'expérience acquise par l'auteur lors des formations en Informatique de Gestion et plus spécialement dans l'administration de réseaux locaux d'entreprise. 
Résolument tourné vers l'apprentissage, le lecteur y trouvera un savoir-faire plus que des savoirs : il ne s'agit pas d'un nouveau manuel sur le système Ubuntu Linux, ses commandes et ses services, mais d'un outil de formation sur la création, la configuration et la gestion d'un réseau local d'entreprise. Pour cela, l'auteur s'appuie en priorité sur la virtualisation de serveurs, technique de plus en plus employée en entreprise. 
Chaque chapitre suit une progression et construit le réseau au fur et à mesure apportant ainsi une vision globale et structurée dans la réalisation. Chaque activité présente une information sur les notions essentielles pour la maîtrise des concepts avant d'aborder les procédures de réalisation pratique de l'activité. L'ouvrage s'adresse donc en premier lieu à tout étudiant de premier cycle en enseignement supérieur (BTS, DUT, etc...) mais aussi à toute personne désireuse de se former, en individuel ou en centre de formation, sur la création et l'administration d'un réseau local à partir d'un système Linux. 
Enfin, le professionnel verra dans cet ouvrage un moyen plus rapide de mettre en œuvre un réseau local d'entreprise pour l'adapter à sa propre situation. La distribution choisie pour illustrer ces propos est la distribution Ubuntu Jaunty Jackalope, version de référence lors de la sortie de l'ouvrage mais les activités proposées peuvent être réalisés avec une version ultérieure d'Ubuntu car elles s'appuient sur une méthodologie déjà acquise.
Pour faciliter la réalisation de certains exercices, des éléments seront en téléchargement sur le site de l'éditeur.</t>
  </si>
  <si>
    <t>978-2-7460-5113-3</t>
  </si>
  <si>
    <t>978-2-7460-5229-1</t>
  </si>
  <si>
    <t>%SITE_CLIENT%/?library_guid=b8a27833-8f7a-4532-9d04-d545d2635797</t>
  </si>
  <si>
    <t>Gnome</t>
  </si>
  <si>
    <t>RI3MADPC</t>
  </si>
  <si>
    <t>978-2-7460-5887-3</t>
  </si>
  <si>
    <t>978-2-7460-6037-1</t>
  </si>
  <si>
    <t>%SITE_CLIENT%/?library_guid=7c0d4cc8-e08e-4dc1-abc2-95b5dee57710</t>
  </si>
  <si>
    <t>matériel</t>
  </si>
  <si>
    <t>DPSEC</t>
  </si>
  <si>
    <t>Ce livre sur la sécurité informatique dans la petite entreprise (PME) s'adresse aux administrateurs systèmes et réseaux et plus généralement à toute personne appelée à participer à la gestion de l'outil informatique dans ce contexte (chef d'entreprise, formateur...).
L'auteur identifie les menaces qui rendent l'entreprise vulnérable : menaces externes (Internet) ou internes, logiciels malveillants et attaques affectant le système d'information. Il présente les contraintes en terme de compétitivité et vis-à-vis de la loi qui imposent aux responsables de protéger les données stockées ou en transfert. 
Et bien sûr, il détaille les solutions efficaces à mettre en œuvre en rapport avec la criticité des informations, le contexte de l'entreprise et sa taille. En effet, différentes technologies existent tant sur la partie système que réseau et demandent à être gérées à l'aide de pratiques simples et d'un minimum de bon sens pour garantir l'intégrité, la confidentialité, la disponibilité des données et des applications. 
Sensibiliser le lecteur à tous ces aspects de la sécurité l'aidera à mieux maitriser les outils dont il dispose  notamment pour la gestion des comptes d'accès aux serveurs et aux postes de travail.
Les recommandations décrites dans ce livre couvrent les domaines du réseau, du système, de la sauvegarde et aussi les solutions de reprise de l'activité métier. 
La survie de l'entreprise est à la mesure des précautions mises en œuvre.</t>
  </si>
  <si>
    <t>978-2-7460-4820-1</t>
  </si>
  <si>
    <t>978-2-7460-4941-3</t>
  </si>
  <si>
    <t>%SITE_CLIENT%/?library_guid=8fd98a40-3143-4177-8c0e-885b28f1f06e</t>
  </si>
  <si>
    <t>livre sécurité</t>
  </si>
  <si>
    <t>EPOBJ</t>
  </si>
  <si>
    <t>Créez vos applications iPhone et iPad (Mac 0S, Linux, Windows)</t>
  </si>
  <si>
    <t>Ce livre vous permettra de découvrir et d'apprendre à utiliser le langage Objective-C, LE langage des applications iPhone et iPad. Pédagogique et illustré d'exemples simples (QCM, jeu…), il est destiné tant au développeur expérimenté qu'au débutant souhaitant s'approprier ce langage. Ce livre est un moyen simple et efficace d'acquérir les meilleures bases pour créer et développer ses propres applications iPhone et iPad. Vous découvrirez également comment réaliser des programmes performants pour Mac OS X, Linux et Windows. 
L'ouvrage commence par des applications simples et évolue vers des applications plus complexes combinant plusieurs techniques. L'apprentissage du langage s'appuie sur des notions de développement logiciel pour améliorer les compétences générales du développeur.
Des connaissances sur le langage C et sur les principes de la programmation objet sont un pré-requis intéressant avant de s'engager dans l'apprentissage de l'Objective-C. 
 Les codes source des exemples présents tout au long des chapitres sont proposés en deux versions : une pour GNUstep, une pour Cocoa et sont en téléchargement sur le site www.editions-eni.com.
Aperçu de la table des matières : Installer Objective-C sur Mac OS X, Linux et Windows - S'initier au développement logiciel et à la programmation défensive - Réviser le langage C - Apprendre les bases d'Objective-C - Acquérir des notions plus avancées d'Objective-C - Comprendre et appliquer les modèles de conception (MVC, KVO…) - Communiquer sur le web - Paralléliser ses programmes avec les threads et les opérations - Stocker ses données dans une base de données SQLite - Développer un QCM pour l'iPhone et l'iPad - Commencer le développement d'un jeu pour l'iPhone avec Cocos2D, le framework à l'origine de nombreux jeux en vente sur l'App Store - Interfacer Objective-C avec C, C++, Ruby et Python.</t>
  </si>
  <si>
    <t>978-2-7460-6064-7</t>
  </si>
  <si>
    <t>978-2-7460-6200-9</t>
  </si>
  <si>
    <t>%SITE_CLIENT%/?library_guid=881f2c16-ce57-439b-af36-e6b6b0ac44c5</t>
  </si>
  <si>
    <t>livre objective-c</t>
  </si>
  <si>
    <t>iphone</t>
  </si>
  <si>
    <t>cocoa</t>
  </si>
  <si>
    <t>i-phone</t>
  </si>
  <si>
    <t>objectivec</t>
  </si>
  <si>
    <t>objective c</t>
  </si>
  <si>
    <t>cocos2D</t>
  </si>
  <si>
    <t>RI22UML</t>
  </si>
  <si>
    <t>UML 2</t>
  </si>
  <si>
    <t>Ce livre sur les CSS 2.1 s'adresse à tout lecteur appelé à utiliser les feuilles de style CSS, qu'il soit intégrateur (intervenant sur la création et la mise à jour du contenu d'un site) ou graphiste (intervenant sur la mise en page et la mise en forme du site). 
Il permet de découvrir progressivement cette technologie puis d'en maîtriser toutes les subtilités pour une productivité optimale. L'auteur détaille la création et la gestion des styles CSS en s'appuyant sur les recommandations du W3C et en illustrant ses propos de nombreux exemples concrets de mise en forme (typographie, paragraphe, lettrine, formulaire...) et de mise en page "full CSS" (techniques de mise en page, position des "boîtes" selon les différents modes d'affichage, mise en page à l'aide de colonnes et de lignes...).
Les exemples sont présentés en dehors de tout éditeur de code CSS et vous pourrez les adapter très facilement à votre éditeur préféré.</t>
  </si>
  <si>
    <t>978-2-7460-4300-8</t>
  </si>
  <si>
    <t>978-2-7460-4427-2</t>
  </si>
  <si>
    <t>%SITE_CLIENT%/?library_guid=cfcf364a-e666-4800-b38d-95be2f09fc60</t>
  </si>
  <si>
    <t>CE12WINA</t>
  </si>
  <si>
    <t>L'examen 70-411 "Administration de Windows Server 2012" est le premier des trois examens obligatoires pour l'obtention de la certification MCSA Windows Server 2012.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À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t>
  </si>
  <si>
    <t>978-2-7460-8299-1</t>
  </si>
  <si>
    <t>978-2-7460-8348-6</t>
  </si>
  <si>
    <t>%SITE_CLIENT%/?library_guid=34f7e527-364a-422c-9baa-2700ac021575</t>
  </si>
  <si>
    <t>MCSA</t>
  </si>
  <si>
    <t>MCP</t>
  </si>
  <si>
    <t>CE12WINCS</t>
  </si>
  <si>
    <t>L'examen 70-412 "Configuration des services avancés de Windows Server 2012" est le dernier des trois examens obligatoires pour l'obtention de la certification MCSA Windows Server 2012. 
Pour vous aider à préparer efficacement l'examen, ce livre couvre tous les objectifs officiels, tant d'un point de vue théorique que d'un point de vue pratique. Il a été rédigé en français (il ne s'agit pas d'une traduction) par un consultant, certifié techniquement par Microsoft. Ainsi, les savoir-faire pédagogique et technique de l'auteur conduisent à une approche claire et visuelle, d'un très haut niveau technique. 
Chapitre après chapitre, vous pourrez valider vos acquis théoriques, à l'aide d'un grand nombre de questions-réponses (150 au total) mettant en exergue aussi bien les éléments fondamentaux que les caractéristiques spécifiques aux concepts abordés. 
Chaque chapitre s'achevant par des travaux pratiques (70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À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Avant-propos - Présentation de Windows Server 2012 - Les services de domaine Active Directory - Les services réseau avancés - Les services de fichiers avancés - Contrôle d'accès dynamique - Déploiement distribué AD DS - Sites et services Active Directory - Réplications Active Directory - Services de certificats AD CS - Services de gestion des droits - Services de fédération AD FS - La répartition de charge - Cluster et haute disponibilité - Cluster de basculement Hyper-V - Sauvegarde et restauration</t>
  </si>
  <si>
    <t>978-2-7460-8362-2</t>
  </si>
  <si>
    <t>978-2-7460-8412-4</t>
  </si>
  <si>
    <t>%SITE_CLIENT%/?library_guid=86505cbd-6480-4e94-97ca-695f4a402e71</t>
  </si>
  <si>
    <t>mcp</t>
  </si>
  <si>
    <t>CE12WINIC</t>
  </si>
  <si>
    <t>L'examen 70-410 "Installation et Configuration de Windows Server 2012" est le premier des trois examens obligatoires pour l'obtention de la certification MCSA Windows Server 2012.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À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t>
  </si>
  <si>
    <t>978-2-7460-7978-6</t>
  </si>
  <si>
    <t>978-2-7460-8061-4</t>
  </si>
  <si>
    <t>%SITE_CLIENT%/?library_guid=69bcbf88-0994-467d-9918-22b6a4d6d79f</t>
  </si>
  <si>
    <t>CE3ITI</t>
  </si>
  <si>
    <t>Christophe Demko</t>
  </si>
  <si>
    <t>L'examen ITIL Foundation V3 est unpré-requis obligatoire pour obtenir les certifications Intermediate, Service Management et Expert de la démarche ITIL V3. Il évalue vos compétences pour implémenter et mettre en œuvre la démarche ITIL V3 dans l'entreprise.
Pour vous aider à préparer efficacement l'examen, ce livre couvre tous les objectifs officiels, tant d'un point de vue théorique que d'un point de vue pratique avec des exemples concrets. Il a été rédigé en français (il ne s'agit pas d'une traduction) par un formateur professionnel reconnu, également consultant, formateur, certifié dans la démarche ITIL par l'EXIN. Ainsi, les savoir-faire pédagogique et technique de l'auteur conduisent à une approche claire et visuelle, d'un très haut niveau technique.
Chapitre par chapitre, vous pourrez valider vos acquis théoriques, à l'aide d'un grand nombre de questions-réponses (plus de 300 au total) mettant en exergue aussi bien les éléments fondamentaux que les caractéristiques spécifiques aux concepts abordés. 
 Un chapitre révision donne une liste de près de quatre-vingt-dix mots clés importants à connaitre pour la certification avec leur définition et leur positionnement dans la démarche ITIL V3.
Deux examens blancs en fin d'ouvrage, de quarante questions similaires à celles de l'examen officiel, vont vous permettre d'évaluer vos connaissances et de vous positionner par rapport à l'examen officiel de l'EXIN. Les réponses proposées incluent des commentaires suffisants pour contrôler  vos connaissances et vos lacunes, et aussi des références sur les chapitres et paragraphes concernés de l'ouvrage. 
à cette maîtrise de la démarche et des concepts, s'ajoute la préparation spécifique à la certification ITIL Foundation V3 : vous pourrez accéder gratuitement à 1 examen blanc en ligne, sur www.edieni.com, destiné à vous entraîner dans des conditions proches de celles de l'épreuve. Sur ce site, chaque question posée s'inscrit dans l'esprit de la certification de l'EXIN et, pour chacune, les réponses sont suffisamment commentées pour combler ou identifier vos ultimes lacunes. à vous de juger quand vous serez prêt pour l'examen final !</t>
  </si>
  <si>
    <t>978-2-7460-6448-5</t>
  </si>
  <si>
    <t>978-2-7460-6610-6</t>
  </si>
  <si>
    <t>%SITE_CLIENT%/?library_guid=fea3958d-99df-425b-83c2-784b66a2e8d5</t>
  </si>
  <si>
    <t xml:space="preserve">Communication </t>
  </si>
  <si>
    <t>EI16JOO</t>
  </si>
  <si>
    <t>Maîtriser Joomla</t>
  </si>
  <si>
    <t>Guide professionnel du développement d'applications</t>
  </si>
  <si>
    <t>Joomla!, vainqueur de nombreux trophées, est le logiciel libre le plus populaire au monde pour les systèmes de gestion de contenu. Sa fonction première est de pouvoir déployer un site web en seulement quelques clics. Mais pour les professionnels de la programmation PHP/SQL, sa puissance réside aussi et surtout dans sa librairie étonnamment performante permettant aux développeurs de créer des applications internet de très haute facture.
Ce livre est une référence unique et complète pour le développement d'applications avec Joomla! (en version 1.6.0 au moment de la rédaction du livre). Il a été conçu, à la fois comme un guide permettant de mettre en œuvre les concepts sous-jacents à son fonctionnement mais aussi comme une description exhaustive des classes et méthodes du cadre applicatif.
 écrit par Christophe Demko, membre de l'équipe de développement, il est le reflet fidèle des concepts à utiliser pour le développement d'applications internet fiables. Rempli de conseils d'expert sur tous les aspects de la programmation avec Joomla!, il sera votre guide de référence dans vos tâches de développement d'applications.
Le code des exemples traités dans le livre est en téléchargement sur www.editions-eni.fr et sur le site de l'auteur.</t>
  </si>
  <si>
    <t>978-2-7460-6341-9</t>
  </si>
  <si>
    <t>978-2-7460-6480-5</t>
  </si>
  <si>
    <t>%SITE_CLIENT%/?library_guid=557bd105-cc30-4f84-82c1-7f32eb849472</t>
  </si>
  <si>
    <t>slicer</t>
  </si>
  <si>
    <t>EI2LINA</t>
  </si>
  <si>
    <t>Administration système et exploitation des services réseau</t>
  </si>
  <si>
    <t>Ce livre présente les connaissances nécessaires à la bonne exploitation des systèmes Linux en réseaux local et étendu. Il s'adresse à tout administrateur désireux d'assurer la gestion matérielle des serveurs, une bonne administration du système, et d'utiliser les services applicatifs courants dans les environnements Open Source. Une connaissance raisonnable de la ligne de commande Unix ou Linux est un pré-requis souhaitable pour tirer pleinement profit de cet ouvrage.
La gestion du matériel couvre les techniques avancées de stockage, ainsi que la reconnaissance des périphériques par le système. L'administration du système d'exploitation traite de la gestion des comptes utilisateurs locaux ou réseaux ainsi que le bon usage des niveaux d'administration et des services réseaux. Enfin, une bonne partie de l'ouvrage est dédiée aux équipements d'infrastructure comme les serveurs DNS et DHCP, ainsi qu'aux services applicatifs courants tels que le partage de fichiers, la messagerie et les serveurs web. La sécurité n'est pas oubliée, que ce soit sur les services applicatifs traités ou sur le système lui-même avec la configuration et l'exploitation du pare-feu natif des systèmes Linux.
L'auteur a conçu ce livre comme une boîte à outils dans laquelle l'administrateur retrouve les éléments de compétence nécessaires à l'exploitation de son réseau avec tout ou partie des services applicatifs.</t>
  </si>
  <si>
    <t>978-2-7460-7663-1</t>
  </si>
  <si>
    <t>978-2-7460-7680-8</t>
  </si>
  <si>
    <t>%SITE_CLIENT%/?library_guid=526dda7f-97d1-40c6-a011-4d39093d625b</t>
  </si>
  <si>
    <t>Base de données</t>
  </si>
  <si>
    <t>RB13EXCFA</t>
  </si>
  <si>
    <t>Maîtrisez les fonctions avancées du tableur de Microsoft®</t>
  </si>
  <si>
    <t>Un livre sur les fonctions avancées de Microsoft® Excel 2013 : les classeurs et modèles, la gestion optimisée des données (création de séries, critères de validation, recherche/remplacement de formats de données, tri, filtre et affichage sous forme de plan), la gestion des zones nommées, les calculs complexes (formule conditionnelle, table à double entrée, scénario...), l'audit des feuilles de calcul, les fonctions avancées de mise en forme (format conditionnel, styles), la conception avancée de graphiques (modèles, options graphiques), la réalisation de tableaux et graphiques croisés dynamiques, le travail de groupe, l'importation et l'exportation de données, les macro-commandes et la création de pages Web.</t>
  </si>
  <si>
    <t>978-2-7460-8021-8</t>
  </si>
  <si>
    <t>978-2-7460-8154-3</t>
  </si>
  <si>
    <t>%SITE_CLIENT%/?library_guid=c1bf062a-22a0-4fb7-8324-ec0c2f081579</t>
  </si>
  <si>
    <t>classeur</t>
  </si>
  <si>
    <t>feuille de calcul</t>
  </si>
  <si>
    <t>formule</t>
  </si>
  <si>
    <t>graphique</t>
  </si>
  <si>
    <t>tableau croisé</t>
  </si>
  <si>
    <t>audit</t>
  </si>
  <si>
    <t>scénario</t>
  </si>
  <si>
    <t>solveur</t>
  </si>
  <si>
    <t>statistique</t>
  </si>
  <si>
    <t>nombres complexes</t>
  </si>
  <si>
    <t>courbe de tendance</t>
  </si>
  <si>
    <t>régression linéaire</t>
  </si>
  <si>
    <t>RB13WORFA</t>
  </si>
  <si>
    <t>Maîtrisez les fonctions avancées du traitement de texte de Microsoft®</t>
  </si>
  <si>
    <t>Ce livre sur Microsoft® Word 2013 a été conçu pour vous présenter de façon claire et détaillée les fonctions avancées de ce traitement de texte : la gestion des longs documents (section, en-tête et pied de page, signet, note, renvoi, filigrane, plan, table des matières, table des illustrations, index, document maître), la création de styles et modèles, la réalisation de mailing, de formulaire, la gestion avancée des données (insertion de champs, insertions automatiques, équations mathématiques, recherche/remplacement, importation/exportation), le travail de groupe (commentaires, fusion de documents, suivi des modifications, protection d'un document...) et la configuration de Word (personnalisation de la barre d'outils Accès rapide et du ruban, des raccourcis-clavier et des blocs de construction).</t>
  </si>
  <si>
    <t>978-2-7460-8023-2</t>
  </si>
  <si>
    <t>978-2-7460-8156-7</t>
  </si>
  <si>
    <t>%SITE_CLIENT%/?library_guid=9d320d75-b255-4458-a90a-ce2694c53995</t>
  </si>
  <si>
    <t>plan</t>
  </si>
  <si>
    <t>document maître</t>
  </si>
  <si>
    <t>mailing</t>
  </si>
  <si>
    <t>publipostage</t>
  </si>
  <si>
    <t>suivi des modifications</t>
  </si>
  <si>
    <t>Word2013</t>
  </si>
  <si>
    <t>Word13</t>
  </si>
  <si>
    <t>RI12WINIC</t>
  </si>
  <si>
    <t>Installation et Configuration</t>
  </si>
  <si>
    <t>Philippe Païola</t>
  </si>
  <si>
    <t>Païola, Philippe</t>
  </si>
  <si>
    <t>Ce livre sur Windows Server 2012 s'adresse à un public d'administrateurs ou techniciens systèmes qui souhaitent acquérir des compétences pour la mise en œuvre initiale et la configuration des services de base de l'infrastructure dans un environnement Windows Server 2012.
Dans le premier chapitre, après une présentation des technologies de virtualisation, l'auteur détaille l'implémentation d'Hyper-V : pré-requis, machine virtuelle, mémoire dynamique, types de disques ainsi que gestion d'un réseau virtuel. Il présente ensuite les différents pré-requis et méthodes d'installation de Windows Server 2012. Après une introduction à Powershell,  le lecteur est invité à créer la forêt Formation.local, à gérer un serveur Core et à effectuer une jonction hors ligne.
Les notions fondamentales d'Active Directory (sites, domaines, arborescence,…) et de ses objets (utilisateur, ordinateur, groupe) sont rappelées au lecteur pour qu'il assimile les nouveautés d'Active Directory (interface de la corbeille AD, stratégie de mot de passe affinée) apportées par Windows Server 2012.
La partie réseau débute par l'implémentation du protocole IP : adressage, configuration et maintenance d'IPv4, implémentation du protocole IPv6. L'auteur guide ensuite le lecteur dans la mise en œuvre d'un serveur DHCP (installation du rôle, fonctionnalités, gestion de la base de données et IPAM) puis d'un serveur DNS.
Le lecteur pourra ensuite se familiariser avec les technologies NAS, DAS et SAN des systèmes de stockage. Les espaces de stockages et ABE (Access Based Enumeration) sont par la suite traités et mis en place. Cette partie est clôturée par la gestion des pilotes d'impression des pools d'imprimantes.
L'auteur présente ensuite la mise en place des stratégies de groupe, la gestion des paramètres de sécurité ainsi que du pare-feu. Enfin, le dernier chapitre apporte les notions nécessaires à la surveillance des serveurs (analyseur de performance, moniteur de ressource et journaux d'évènements).</t>
  </si>
  <si>
    <t>978-2-7460-8055-3</t>
  </si>
  <si>
    <t>978-2-7460-8165-9</t>
  </si>
  <si>
    <t>%SITE_CLIENT%/?library_guid=fabcce0f-ec33-4811-9db1-a180d51f9cac</t>
  </si>
  <si>
    <t>ABE</t>
  </si>
  <si>
    <t>core</t>
  </si>
  <si>
    <t>server core</t>
  </si>
  <si>
    <t>serveur core</t>
  </si>
  <si>
    <t>RI8WIN</t>
  </si>
  <si>
    <t>Jean-Noël Anderruthy, Didier Mazier</t>
  </si>
  <si>
    <t>Ce livre sur IIS 8 s'adresse aux administrateurs chargés de la mise en ligne et de la maintenance de sites web. Il présente les protocoles et technologies nécessaires à la mise en place de l'infrastructure Web basée sur IIS 8 sous Windows Server 2012. La majeure partie des éléments présentés sont aussi valables pour les versions 7 et 7.5 sous Windows Server 2008. L'auteur s'appuie sur de nombreux exemples et pas à pas pour présenter les bonnes pratiques de configuration pour la mise en ligne de sites Web statiques ou dynamiques dans les langages les plus courants du marché.
À la fin de ce livre, le lecteur sera capable :
- D'installer IIS sur Windows Server 2012.
- De mettre en ligne un site web statique ou dynamique.
- D'implémenter les mécanismes de sécurité sur des sites Web.
- D'optimiser le fonctionnement de IIS pour l'utilisation des langages ASP, PHP, ASP.NET, JSP et CGI.
- De configurer les protocoles additionnels fournis avec IIS (SMTP, FTP, ...).
- De superviser le fonctionnement de IIS.
- De sauvegarder et restaurer des serveurs IIS.
Des éléments complémentaires sont en téléchargement sur le site www.editions-eni.fr.</t>
  </si>
  <si>
    <t>978-2-7460-7714-0</t>
  </si>
  <si>
    <t>978-2-7460-7754-6</t>
  </si>
  <si>
    <t>%SITE_CLIENT%/?library_guid=109070ba-a6cd-4439-be38-dcb5485fcde9</t>
  </si>
  <si>
    <t>Gantter</t>
  </si>
  <si>
    <t>Mockingbird</t>
  </si>
  <si>
    <t>Pencil</t>
  </si>
  <si>
    <t>Gliffy</t>
  </si>
  <si>
    <t>Iscriba</t>
  </si>
  <si>
    <t>@task</t>
  </si>
  <si>
    <t>Project Place</t>
  </si>
  <si>
    <t>Manymoon</t>
  </si>
  <si>
    <t>Project Fork</t>
  </si>
  <si>
    <t>Jforce</t>
  </si>
  <si>
    <t>Mantis</t>
  </si>
  <si>
    <t>Redmine</t>
  </si>
  <si>
    <t>Get Satisfaction</t>
  </si>
  <si>
    <t>OS1.6JOO</t>
  </si>
  <si>
    <t>Joomla 1.6</t>
  </si>
  <si>
    <t>Joomla! est un des CMS ("Content Management System") parmi les plus populaires dans le monde. Il va vous permettre d'imaginer des sites web et des applications en ligne extrêmement performantes. En plus de son architecture puissante, Joomla! est un programme Open Source et il est complètement gratuit. Tout au long de cet ouvrage, vous découvrirez les principaux types de site que vous pouvez créer avec Joomla! :
. site web ou portail ;
. boutique en ligne ;
. site associatif ;
. intranet d'entreprise ;
. site éducatif ;
. site personnel ;
. site communautaire.
Vous verrez comment installer Joomla! localement puis sur un serveur distant, concevoir l'organisation de votre site, rédiger vos premiers articles, maitriser les feuilles de style, le langage HTML, administrer Joomla! et développer une politique de référencement efficace auprès des moteurs de recherche. Vous verrez également comment concevoir votre première boutique en ligne et tirer partie des multiples ressources qu'offre l'Internet. Ce livre s'adresse aux débutants comme aux utilisateurs plus aguerris ; il offre un pas à pas détaillé permettant la prise en main progressive de la dernière version de Joomla!</t>
  </si>
  <si>
    <t>978-2-7460-6253-5</t>
  </si>
  <si>
    <t>978-2-7460-6408-9</t>
  </si>
  <si>
    <t>Objectif Solutions</t>
  </si>
  <si>
    <t>%SITE_CLIENT%/?library_guid=f4c2232a-1810-4a8c-b0ec-632ce0bc3ed7</t>
  </si>
  <si>
    <t>Open Source</t>
  </si>
  <si>
    <t>Vahi</t>
  </si>
  <si>
    <t>HMTL</t>
  </si>
  <si>
    <t>Flux RSS</t>
  </si>
  <si>
    <t>Google Outils</t>
  </si>
  <si>
    <t>VirtueMart</t>
  </si>
  <si>
    <t>blended learning- Dokeos</t>
  </si>
  <si>
    <t>MindMapping</t>
  </si>
  <si>
    <t>Adobe Presenter</t>
  </si>
  <si>
    <t>Camtasia</t>
  </si>
  <si>
    <t>exerciseur</t>
  </si>
  <si>
    <t>Netquiz</t>
  </si>
  <si>
    <t>Adobe Connect</t>
  </si>
  <si>
    <t>Wiki</t>
  </si>
  <si>
    <t>OS10EXC</t>
  </si>
  <si>
    <t>à l'aide des tableaux croisés dynamiques</t>
  </si>
  <si>
    <t>Patrick Michard</t>
  </si>
  <si>
    <t>Michard, Patrick</t>
  </si>
  <si>
    <t>Ce livre est destiné à toutes les personnes dont la fonction nécessite la réalisation de tableaux croisés dynamiques avec Excel 2010 ; il vous permettra de devenir un véritable expert dans la conception, l'exploitation et l'analyse des tableaux croisés dynamiques. Grace aux nombreux exemples que nous vous proposons de réaliser, regroupements, filtres, segments, analyses, champs et éléments calculés, graphiques croisés dynamiques... n'auront plus de secrets pour vous.
Vous allez concevoir des tableaux d'analyse pertinents, fonctionnels et variés en utilisant différents types de sources de données (une ou plusieurs feuilles Excel, table ou requête Access...). Capable d'appliquer des mises en forme conditionnelles à vos tableaux croisés, vous pourrez aussi automatiser les tâches répétitives grâce aux nombreuses astuces fournies.
Les exemples utilisés dans cet ouvrage proviennent de cas concrets et variés. Les fichiers nécessaires à leur réalisation sont disponibles en téléchargement sur le site de l'Editeur www.editions-eni.fr.</t>
  </si>
  <si>
    <t>978-2-7460-5928-3</t>
  </si>
  <si>
    <t>978-2-7460-6175-0</t>
  </si>
  <si>
    <t>%SITE_CLIENT%/?library_guid=1bdf3a79-3012-4463-b3de-1cd0d6f3d694</t>
  </si>
  <si>
    <t>tableur</t>
  </si>
  <si>
    <t>graphique croisé dynamique</t>
  </si>
  <si>
    <t>analyse croisée</t>
  </si>
  <si>
    <t>TCD</t>
  </si>
  <si>
    <t>excel 10</t>
  </si>
  <si>
    <t>e learning</t>
  </si>
  <si>
    <t>OS10OFFGCA</t>
  </si>
  <si>
    <t>Avec Microsoft® Office 2010</t>
  </si>
  <si>
    <t>Claude Duigou</t>
  </si>
  <si>
    <t>Duigou, Claude</t>
  </si>
  <si>
    <t>La Gestion commerciale et administrative de l'entreprise demande de la part de l'entrepreneur de solides compétences humaines mais aussi des outils informatiques professionnels permettant la gestion de l'entreprise au quotidien : devis, factures, gestion des clients, mailing, classement des documents… Dans sa version la plus complète, Office Professionnel 2010, comme dans sa version la plus modeste, Office Famille et Petite Entreprise 2010, la suite de Microsoft® constitue un package complet d'outils performants pour traiter les tâches courantes de l'entreprise.
Ce livre vous présente ce que vous permettent de faire les applications Word, Excel, PowerPoint, Outlook et Publisher dans le cadre de la gestion commerciale et administrative courante de l'entreprise et laisse entrevoir l'énorme potentiel de chacune de ces applications. 
Après une présentation des différentes applications de la suite Microsoft® Office, vous verrez comment classer efficacement vos documents, comment choisir le bon format d'enregistrement et comment les rechercher. Le chapitre 3 vous explique concrètement comment créer un formulaire avec Word, un devis avec Excel et un document de commande avec Publisher. Le chapitre suivant est consacré à la gestion des données : comment gérer ses contacts avec Outlook, importer ou exporter des données avec Excel, réaliser la sauvegarde de vos données sur un disque dur externe et comment exploiter ces données en les exportant, en les imprimant, en réalisant publipostage ou e-mailing et présentations commerciales à l'aide de PowerPoint. Le chapitre 5 présente quelques outils d'Excel très utiles pour l'aide à la décision : les graphiques, les séries de données, les courbes de tendance, le calcul de point mort et la réalisation de simulations à l'aide du Solveur. Pour terminer, nous vous proposons de découvrir quelques fonctionnalités plus avancées telles que les macro-commandes dans Excel et nous vous présentons le Gestionnaire de bases de données Access qui est une alternative incontournable à Excel dès lors que les données à traiter deviennent volumineuses.
à la suite de la lecture de ce livre, vous aurez un aperçu concret du potentiel de chacune de ces applications et vous serez à même de déterminer quels sont les applications nécessaires et suffisantes à la satisfaction de vos besoins. Vous pourrez ensuite approfondir l'utilisation de chacune de ces applications en vous référant à des ouvrages spécifiques.</t>
  </si>
  <si>
    <t>978-2-7460-6777-6</t>
  </si>
  <si>
    <t>978-2-7460-6981-7</t>
  </si>
  <si>
    <t>%SITE_CLIENT%/?library_guid=41723eea-2f25-46da-b4f2-d8f7b48b8c49</t>
  </si>
  <si>
    <t>Office 10</t>
  </si>
  <si>
    <t>Office10</t>
  </si>
  <si>
    <t>suite bureautique</t>
  </si>
  <si>
    <t>Facture</t>
  </si>
  <si>
    <t>Devis</t>
  </si>
  <si>
    <t>Clients</t>
  </si>
  <si>
    <t>Fournisseurs</t>
  </si>
  <si>
    <t>Acquisition</t>
  </si>
  <si>
    <t>Formulaires</t>
  </si>
  <si>
    <t>Office 2010</t>
  </si>
  <si>
    <t>OS10EXCCM</t>
  </si>
  <si>
    <t>Alexandre Faulx-Briole</t>
  </si>
  <si>
    <t>Faulx-Briole, Alexandre</t>
  </si>
  <si>
    <t xml:space="preserve">Ce livre vous propose de passer en revue les grandes catégories de calculs qu'il est possible d'effectuer avec Excel 2010. Il s’adresse aussi bien au lycéen qu'à l'étudiant en sciences ou en sciences humaines, au professeur, à l'ingénieur, au statisticien, au financier, etc.…
Les domaines de calculs abordés sont :
- L'arithmétique de base
- Les calculs comptables élémentaires
- La trigonométrie et ses applications : topographie, géodésie, astronomie, GPS,…
- Les applications des nombres complexes à la géométrie et à l'électricité
- Les techniques matricielles pour l'algèbre linéaire et l'électricité
- La finance : calcul de rentabilité, calcul de mensualité, calculs actuariels,…
- Les tracés de courbes 
- La résolution d'équations et l'optimisation
- La création de fonctions personnalisées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2010. La troisième partie traite d'outils complémentaires permettant d’étendre les possibilités d'Excel (graphiques). </t>
  </si>
  <si>
    <t>978-2-7460-6547-5</t>
  </si>
  <si>
    <t>978-2-7460-6689-2</t>
  </si>
  <si>
    <t>%SITE_CLIENT%/?library_guid=c85869b1-45c2-4855-b3d5-5a0f4c9d92f7</t>
  </si>
  <si>
    <t>Math</t>
  </si>
  <si>
    <t>trigonométrie</t>
  </si>
  <si>
    <t>trigo</t>
  </si>
  <si>
    <t>stat</t>
  </si>
  <si>
    <t>statistiques</t>
  </si>
  <si>
    <t>investissement linéaire</t>
  </si>
  <si>
    <t>investissement dégressif</t>
  </si>
  <si>
    <t>seuil de rentabilité</t>
  </si>
  <si>
    <t>probabilités</t>
  </si>
  <si>
    <t>OS10PRO</t>
  </si>
  <si>
    <t>Project 2010</t>
  </si>
  <si>
    <t>Étude d'un cas concret : Planifier un chantier de construction</t>
  </si>
  <si>
    <t>Faïza Moumen Piasco</t>
  </si>
  <si>
    <t>Moumen Piasco, Faïza</t>
  </si>
  <si>
    <t>Ce livre s'adresse aux chefs de projet et aux planificateurs qui utilisent déjà ou souhaitent utiliser Project 2010 (version Professionnelle), le logiciel de gestion de projets le plus utilisé en France. Il présente Project 2010 de manière complète mais très accessible. 
Après une introduction générale à la gestion de projets, l'auteur détaille la configuration et la personnalisation de Project 2010, puis déroule un scénario de construction d'un immeuble. De la création du projet jusqu'à sa finalisation, vous explorerez les détails de sa planification (par les délais ou par les ressources) et vous apprendrez à calculer son coût.
L'auteur s'est attaché à recenser toutes les informations et techniques dont le lecteur aura besoin pour gérer ses propres projets.</t>
  </si>
  <si>
    <t>978-2-7460-7178-0</t>
  </si>
  <si>
    <t>978-2-7460-7285-5</t>
  </si>
  <si>
    <t>%SITE_CLIENT%/?library_guid=fd288a23-e5f2-42c8-af63-302a3231fc74</t>
  </si>
  <si>
    <t>diagramme de Gantt</t>
  </si>
  <si>
    <t>Pert</t>
  </si>
  <si>
    <t>cash-flow</t>
  </si>
  <si>
    <t>chemin critique</t>
  </si>
  <si>
    <t>étude de cas</t>
  </si>
  <si>
    <t>OS10EXCGT</t>
  </si>
  <si>
    <t>OS Excel et la gestion du temps</t>
  </si>
  <si>
    <t>concevoir planning, échéanciers, tableaux d'absence...</t>
  </si>
  <si>
    <t>Le but de cet ouvrage  est de vous aider à concevoir des tableaux Excel relatifs à la gestion du temps, basés sur l'utilisation de données de type date et heure, et de fonctions intégrées d'Excel.
Il s'adresse  en priorité, à tous les utilisateurs d'Excel (débutants ou confirmés) amenés à travailler avec des données relatives au temps, mais également à tous ceux qui désirent acquérir une méthode de conception, améliorer leurs connaissances du logiciel, trouver des astuces pour gagner du temps, cerner les subtilités de chaque commande pour choisir celles qui seront les plus adaptées à un projet donné.
à travers cinq projets inspirés de cas réels d'entreprise (création de l'ossature d'un planning, gestion des échéances, gestion des absences, suivi des heures supplémentaires, calculette de livraison),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Ce livre est basé en priorité sur la version 2010 d'Excel, mais vous y trouverez aussi, indiquées clairement,  les commandes des versions 2007 et 2003 lorsqu'elles diffèrent de celles de la version 2010.</t>
  </si>
  <si>
    <t>978-2-7460-7103-2</t>
  </si>
  <si>
    <t>978-2-7460-7252-7</t>
  </si>
  <si>
    <t>%SITE_CLIENT%/?library_guid=a4e5b0a9-b792-4276-b1a2-1d7832f11986</t>
  </si>
  <si>
    <t>Fonctions</t>
  </si>
  <si>
    <t>calcul</t>
  </si>
  <si>
    <t>date</t>
  </si>
  <si>
    <t>heure</t>
  </si>
  <si>
    <t>OSMOGP</t>
  </si>
  <si>
    <t>Gestion de projets : les meilleurs outils</t>
  </si>
  <si>
    <t>Des solutions pour tous les projets Web, Marketing , Communication...</t>
  </si>
  <si>
    <t>Ce livre s'adresse à toute personne ayant en charge la mise en place et le suivi d'un projet autour d'une petite équipe.
Il a pour objectif de vous faire découvrir les meilleurs outils alternatifs de Gestion de Projets. La plupart sont proposés en ligne. Notre choix est forcément partial, mais nous avons sélectionnés ceux qui étaient les plus simples,  gratuits ou très peu onéreux. 
Nous les avons testés dans l'ordre naturel d'une conduite de projet classique. Ils sont donc adaptables à toute coordination d'actions collaborative : Projets Web, Lancement de produit, évènements, Communication, Marketing…
Avant l'apparition de l'ordinateur, les gestionnaires de projet utilisaient déjà des outils :  plannings, agendas, feuilles de temps et autres trônaient physiquement dans les bureaux. Les choses ont bien changé : la plupart des secrétariats ont été remplacés par des applications bureautiques et les cadres gèrent leur agenda et rédigent eux-mêmes leurs courriers.
En ce qui concerne la Gestion de Projet, nous ne sommes qu'au début de la révolution du travail collaboratif, mais nous pouvons déjà faire clairement la différence entre les entreprises qui sont montées dans le train de la modernité du projet géré comme un système social, et celles qui sont restées sur le quai des logiciels classiques, trop souvent jugés compliqués et difficiles à prendre en main.</t>
  </si>
  <si>
    <t>978-2-7460-6548-2</t>
  </si>
  <si>
    <t>978-2-7460-6691-5</t>
  </si>
  <si>
    <t>%SITE_CLIENT%/?library_guid=cdb267e3-6714-42f4-8eb9-ee9a0174a7bd</t>
  </si>
  <si>
    <t>OSOELEAR</t>
  </si>
  <si>
    <t>utiliser les outils Web 2.0 pour développer un projet</t>
  </si>
  <si>
    <t>Le e-learning 2.0 peut être défini comme une stratégie e-learning utilisant les outils du web 2.0, l'accent étant mis sur la participation active de l'apprenant et sur les outils permettant la formation informelle.
Ce livre s'adresse à tout porteur de projet e-learning ; il  aborde concrètement les technologies utilisées et fournit un aperçu détaillé de ce que peut être un parcours de formation dans un dispositif blended learning utilisant les médias sociaux.
Ainsi, nous vous présentons les principales caractéristiques des plates-formes LMS et dans le détail la plate-forme Dokeos 2.0. La partie suivante aborde la génération de contenus à l'aide d'outils auteur tels que Adobe Presenter, Dokeos Rapid, Camtasia Studio… ainsi que des outils de MindMapping tels que Dokeos Mind. La partie 4 présente les outils d'évaluation et exerciseurs tels que Dokeos Quiz et Netquiz. Nous mettrons l'accent sur tous les outils web 2.0 facilitant l'accompagnement : messagerie, forum, chat, blog, wiki, classe virtuelle, visioconférence et nous vous présentons dans le détail des outils tels que Dokeos Wiki, les réseaux sociaux, l'Agenda Dokeos, Adobe Connect… Pour finir, nous verrons concrètement l'utilisation de la plate-forme Dokeos par l'apprenant.
En complément de ce livre, vous trouverez dans la même collection et du même auteur, le livre E-learning : réussir un projet qui présente une méthodologie permettant la mise en place d'un projet e-learning.</t>
  </si>
  <si>
    <t>978-2-7460-6118-7</t>
  </si>
  <si>
    <t>978-2-7460-6350-1</t>
  </si>
  <si>
    <t>%SITE_CLIENT%/?library_guid=0804fe3b-07ef-4e87-8741-cafcba02d81f</t>
  </si>
  <si>
    <t>OSELEAR</t>
  </si>
  <si>
    <t>Réussir un projet - pédagogie, méthodes et outils de conception, déploiement, évaluation...</t>
  </si>
  <si>
    <t>Ce livre est destiné à toute personne, particulier ou professionnel, appelée un jour à travailler sur un projet e-learning : responsables de formation, formateurs, développeurs multimédia, vous trouverez dans ce livre ce dont vous avez besoin pour comprendre le périmètre des projets e-learning et pour acquérir le savoir-faire qui vous permettra de participer efficacement à un projet de déploiement de Formation à Distance, d'un point de vue pédagogique et/ou technique.
L'objectif de cet ouvrage est de détailler toutes les étapes de conception de projet e-learning en vous proposant une méthodologie précise et des outils concrets. 
La première partie aborde le concept de projet de blended learning : quelles sont les étapes du projet, comment cadrer le périmètre du projet ? Quelle part de formation proposer à distance ? Pourquoi ? Quels sont les acteurs impliqués dans un projet e-learning ?
La deuxième partie présente l'environnement technique de tout dispositif de formation à distance, les plates-formes : à quoi servent-elles ? Qu'est-ce qui les différencie ? Quels sont les standards e-learning et que peuvent apporter les outils web 2.0 (wikis, blogs, réseaux sociaux…) de plus en plus présents dans les LMS ?
La troisième partie entre dans le cœur du dispositif avec les contenus pédagogiques : acheter ou produire des contenus, comment et avec quels outils ?
 La quatrième partie détaille une composante essentielle de tout dispositif de formation à distance : l'accompagnement, le tutorat à distance.  A quoi sert-il ? quels outils peut-on utiliser ?
La dernière partie aborde le déploiement et la démarche qualité associée au projet e-learning.
Tout au long des chapitres, il vous sera proposé une étude de cas pour vous permettre de concrétiser vos connaissances. Tous les éléments de réponse sont fournis à la fin du livre dans la partie « Atelier ».</t>
  </si>
  <si>
    <t>978-2-7460-5949-8</t>
  </si>
  <si>
    <t>978-2-7460-6177-4</t>
  </si>
  <si>
    <t>%SITE_CLIENT%/?library_guid=af39f03b-d3a1-4d60-88d6-c2b12def8d16</t>
  </si>
  <si>
    <t>OS10OUT</t>
  </si>
  <si>
    <t>Outlook 2010</t>
  </si>
  <si>
    <t>Gérer efficacement ses mails</t>
  </si>
  <si>
    <t>Alexandre Planche, Jérôme Del Duca</t>
  </si>
  <si>
    <t>La messagerie électronique est l'un des outils de communication les plus utilisés au monde tant en entreprise que dans la sphère privée. Chaque jours, des millions d'e-mails sont envoyés à travers Internet et inondent nos boîtes aux lettres électroniques. 
Les clients de messagerie comme Outlook 2010 disposent de fonctionnalités plus ou moins sophistiquées permettant de gérer ce flux ; malgré tout, de plus en plus d'utilisateurs de messagerie se plaignent de difficultés à gérer leur boîte de réception et toute cette masse d'informations qui prend de plus en plus de temps à gérer quotidiennement : &amp;laquo; on se sent envahi, on croule sous les mails &amp;raquo;.
Pourtant, Outlook regorge de fonctionnalités qui peuvent vous aider à minimiser le temps passé à gérer vos mails ; de plus, en respectant quelques règles simples d'utilisation de la messagerie, vous pourrez optimiser votre communication.
Avec ce livre, vous effectuerez dans un premier temps le diagnostic de votre utilisation de la messagerie. Vous en déduirez l'organisation la plus appropriée à votre environnement de travail et apprendrez ensuite à mettre en place les stratégies et les règles de tri automatiques des messages reçus. Vous découvrirez ensuite les fonctionnalités avancées dont l'usage vous permettra de traiter plus rapidement les demandes et les informations. Au fil des chapitres suivants, vous découvrirez conseils, techniques et astuces pour rendre votre communication plus efficace, personnaliser votre environnement de travail Outlook afin de l'adapter au mieux à vos besoins. Enfin, le dernier chapitre vous aidera à réaliser et mettre en place les actions nécessaires pour que votre environnement Outlook conserve performance, fiabilité et sécurité.</t>
  </si>
  <si>
    <t>978-2-7460-7101-8</t>
  </si>
  <si>
    <t>978-2-7460-7205-3</t>
  </si>
  <si>
    <t>%SITE_CLIENT%/?library_guid=55e04e32-68be-44e6-8742-56fd341133c0</t>
  </si>
  <si>
    <t>Messagerie</t>
  </si>
  <si>
    <t>e-mail</t>
  </si>
  <si>
    <t>message</t>
  </si>
  <si>
    <t>mail</t>
  </si>
  <si>
    <t>bonnes pratiques</t>
  </si>
  <si>
    <t>DPPROSEC</t>
  </si>
  <si>
    <t>Organisez la sécurité du SI de votre entreprise</t>
  </si>
  <si>
    <t>Olivier Giardella</t>
  </si>
  <si>
    <t>Giardella, Olivier</t>
  </si>
  <si>
    <t>Ce livre sur la sécurité informatique est destiné autant à l'informaticien opérationnel qu'au chef de projet ou au responsable IT qui a hérité d'un projet en sécurité informatique (PRA, déploiement d'un antivirus, gestion du cycle de vie du collaborateur dans l'entreprise, cryptage d'une flotte d'ordinateurs portables, etc.). Aujourd'hui l'informatique est devenue le système nerveux central des entreprises ; une panne, un manque de réactivité, une indisponibilité, une perte d'information affecte considérablement leur mécanisme. La sécurité de l'information autrefois réservée aux grandes entreprises ou aux PME matures, s'étend à toutes les structures, quel que soit leur taille et leur domaine d'activité. 
Pour que la mise en œuvre de la sécurité soit concrète et efficace, les auteurs de ce livre ont simplifié et optimisé une méthode de gestion de projet pour l'adapter à tout projet lié à la sécurité informatique. 
Riche de retours d'expérience, de trucs et astuces, ce livre se veut pragmatique et permettra au lecteur d'appréhender les difficultés les plus courantes ainsi que d'anticiper et d'éviter les pièges fréquents et habituels que l'on rencontre durant la gestion de ce type de projet.</t>
  </si>
  <si>
    <t>978-2-7460-7093-6</t>
  </si>
  <si>
    <t>978-2-7460-7203-9</t>
  </si>
  <si>
    <t>%SITE_CLIENT%/?library_guid=ab0d99b9-8b49-46da-a625-7739aa724ed3</t>
  </si>
  <si>
    <t>MapInfo Professional®</t>
  </si>
  <si>
    <t>version 11</t>
  </si>
  <si>
    <t>Nathalie De Saint-Denis</t>
  </si>
  <si>
    <t>De Saint-Denis, Nathalie</t>
  </si>
  <si>
    <t>Cet ouvrage est destiné à toute personne, chargée d'études en aménagement du territoire (développement économique, habitat, infrastructures, environnement, urbanisme, énergie…) ou en géomarketing (implantation commerciale, gestion d'un réseau, marketing-mix, sectorisation commerciale, relation client…), désireuse de réaliser ses propres cartes avec MapInfo Professional®. Que vous soyez débutant ou expérimenté, que vous ayez déjà été formé ou que vous soyez autodidacte, cet ouvrage vous apportera les réponses concrètes aux principales questions que vous allez vous poser sur l'utilisation de MapInfo Professional®. Il s'adresse aussi aux enseignants et formateurs qui pourront l'utiliser et l'adapter dans le cadre de leurs cours.
MapInfo Professional® est un logiciel complet, au champ d'utilisation vaste, avec lequel vous allez aborder plusieurs domaines différents selon votre métier et vos besoins : la gestion des bases de données, la cartographie, la géographie, les statistiques ou encore le dessin vectoriel. 
L'apprentissage se fait pas à pas, par le biais d'explications théoriques mises en application au travers d'exemples et d'exercices qui ont toujours pour origine des cas concrets rencontrés lors des  missions de formation de l'auteur.
Du chapitre 1 au chapitre 4, vous manipulez des fichiers déjà préparés. Il s'agit de prendre en main MapInfo Professional® sans se préoccuper réellement de la gestion des données.
Le chapitre 1 présente donc les bases de MapInfo Professional®, c'est-à-dire les notions essentielles que vous devez maîtriser afin de travailler efficacement avec votre logiciel.  Le chapitre 2 aborde les principales fonctions utilisées pour réaliser des cartes à partir de fichiers déjà préparés (le Contrôle des Couches, les Analyses thématiques, les étiquettes). Le chapitre 3 traite des fonctions permettant de sélectionner les données que vous souhaitez représenter sur vos cartes. Le chapitre 4 expose les méthodes de présentation et de diffusion de vos cartes.
Du chapitre 5 au chapitre 7, vous découvrez la gestion et la création de tables avec MapInfo Professional®. A partir du chapitre 5, deux cas d'étude sont traités : l'un concerne un service Observatoire (analyse de données statistiques, géomarketing), l'autre un service Tourisme (aménagement du territoire). Le chapitre 5 présente la gestion de tables et l'utilisation de vos propres données aux formats Excel et Access. Le chapitre 6 aborde la création de nouvelles tables avec la digitalisation (dessin vectoriel). Le chapitre 7 traite des fonctions de construction automatique de tables. Le chapitre 8 aborde la notion d'analyse spatiale avec MapInfo Professional®. Le chapitre 9 présente les formats avec lesquels vous pouvez travailler et échanger vos données.
Enfin vous trouverez en annexe des informations concernant les répertoires et les outils de MapInfo Professional®, une bibliographie et une Webographie.  
Cet ouvrage, basé sur la version 11 de MapInfo Professional®, couvre aussi les versions 10 et 10.5.</t>
  </si>
  <si>
    <t>978-2-7460-7061-5</t>
  </si>
  <si>
    <t>978-2-7460-7159-9</t>
  </si>
  <si>
    <t>%SITE_CLIENT%/?library_guid=43af3c1c-363c-4686-b3db-379bb28c0ba4</t>
  </si>
  <si>
    <t>SIG</t>
  </si>
  <si>
    <t>carte</t>
  </si>
  <si>
    <t>carte géographique</t>
  </si>
  <si>
    <t>cartographie</t>
  </si>
  <si>
    <t>géographie</t>
  </si>
  <si>
    <t>sélection SQL</t>
  </si>
  <si>
    <t>sectorisation</t>
  </si>
  <si>
    <t>digitalisation</t>
  </si>
  <si>
    <t>analyse spatiale</t>
  </si>
  <si>
    <t>map</t>
  </si>
  <si>
    <t>QuarkXPress 9</t>
  </si>
  <si>
    <t>Cet ouvrage de la collection Studio Factory est destiné à toute personne, amateur ou professionnel, connaissant ou pas une version antérieure de QuarkXPress et qui souhaite apprendre à utiliser toutes les fonctionnalités offertes par la version 9 de ce célèbre logiciel de PAO. 
Vous y découvrirez tout d'abord la notion de projet et, suite à la présentation de l'interface, vous apprendrez à créer et à gérer les blocs, les calques et les couleurs afin d'organiser au mieux vos documents et d'y insérer les contenus : images et textes. Vous exploiterez toutes les techniques de mise en page (conception de maquettes et de feuilles de style, fonctions typographiques, chaînage des blocs). Vous verrez comment traiter les éléments graphiques : traits, courbes de Bézier, chemins de texte, tableaux et appliquer transparence et ombre portée. Vous découvrirez les fonctions spécifiques au traitement des images telles que le détourage, l'habillage, l'utilisation des masques alpha et l'application d'effets. Vous apprendrez à gérer vos longs documents par la création de livres, listes et index. Vous optimiserez votre travail en partageant les éléments de vos différents projets grâce aux gabarits, bibliothèques et techniques de synchronisation. Vous verrez aussi comment partager les éléments et les informations entre plusieurs utilisateurs et comment harmoniser les projets grâce aux Job Jackets. Vous exploiterez les techniques permettant la préparation et l'envoi de votre document chez l'imprimeur ou son exportation aux formats EPS ou PDF. Le livre se termine par une présentation des fonctionnalités relatives à deux autres modes d'édition : la création de pages web et de documents Flash interactifs.</t>
  </si>
  <si>
    <t>978-2-7460-7063-9</t>
  </si>
  <si>
    <t>978-2-7460-7157-5</t>
  </si>
  <si>
    <t>%SITE_CLIENT%/?library_guid=5e3765e4-c33d-47c4-879c-1161284c425a</t>
  </si>
  <si>
    <t>Xpress</t>
  </si>
  <si>
    <t>Quark</t>
  </si>
  <si>
    <t>Mise en page</t>
  </si>
  <si>
    <t>maquette</t>
  </si>
  <si>
    <t>livre numerique</t>
  </si>
  <si>
    <t>livres numeriques</t>
  </si>
  <si>
    <t>Windows 7</t>
  </si>
  <si>
    <t>Administrateur de postes de travail Windows 7 - Préparation à l'examen MCITP 70-686</t>
  </si>
  <si>
    <t>Jean-François Rieu</t>
  </si>
  <si>
    <t>Rieu, Jean-François</t>
  </si>
  <si>
    <t>L'examen MCITP 70-686 "Administrateur de postes de travail Windows 7" est l'un des deux examens requis pour obtenir la certification MCITP Windows 7 Enterprise Desktop Administrator.
Pour vous aider à préparer efficacement l'examen, ce livre couvre tous les objectifs officiels dont la liste est donnée en annexe. Il se divise en 10 chapitres. 
Les 9 premiers chapitres comportent chacun l'organisation ci-après :
- Une définition des objectifs à atteindre : permet d'exposer précisément les compétences données par le chapitre une fois celui-ci validé.
- Une partie cours théoriques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(275 au total). Ces questions mettent en exergue aussi bien les éléments fondamentaux que les caractéristiques spécifiques aux concepts abordés. La partie réponses reprend les questions posées avec des réponses rédigées pour chacune d'elles.
Les travaux pratiques sont regroupés dans le dernier chapitre en fin d'ouvrage, le 10ème : sa finalité est la conception, le déploiement et la gestion des postes de travail Windows 7 dans un environnement d'entreprise.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70-686, vous pouvez accéder gratuitement à 1 examen blanc en ligne à l'adresse http://www.edieni.com, afin de vous entraîner dans des conditions proches de celles de l'épreuve. Sur ce site, chaque question posée s'inscrit dans l'esprit de la &amp;shy;certification et, pour chacune, les réponses sont suffisamment commentées pour contrôler et identifier vos ultimes lacunes.</t>
  </si>
  <si>
    <t>978-2-7460-7048-6</t>
  </si>
  <si>
    <t>978-2-7460-7156-8</t>
  </si>
  <si>
    <t>%SITE_CLIENT%/?library_guid=db90b4f6-7c16-4b11-bdc2-f7af3dcfbf53</t>
  </si>
  <si>
    <t>mcts</t>
  </si>
  <si>
    <t>OSWORL</t>
  </si>
  <si>
    <t>Word et les longs documents</t>
  </si>
  <si>
    <t>concevoir rapport, thèse, roman…</t>
  </si>
  <si>
    <t>Joël Pyzak</t>
  </si>
  <si>
    <t>Pyzak, Joël</t>
  </si>
  <si>
    <t>Le présent ouvrage s'adresse à toute personne ayant des documents longs à manipuler dans le cadre de son activité personnelle ou professionnelle : étudiant ou professeur concerné par des mémoires ou des thèses, dirigeant d'entreprise, cadre, ou assistante devant créer des rapports ou des guides, écrivain en train de créer son œuvre. Il a pour objectif de vous aider à tirer le meilleur profit du traitement de texte Word dans ses versions 2010 et 2007.
Nous considèrerons comme acquises les bases relatives au traitement de texte Word et à la manipulation d'un micro-ordinateur. En revanche, nous vous considèrerons comme néophyte en matière de typographie et de normes applicables aux documents longs.
La première partie, vous fera découvrir les bases de l'imprimerie et de la typographie. Elle se conclut par une réflexion qui vous guidera pour structurer et gérer vos idées, basée sur les fonctionnalités associées de Word (le mode Plan, entre autres).
La seconde partie, vous accompagnera dans l'étape souvent fastidieuse de la saisie de contenu puis de sa mise en forme ; une saisie dans les règles est fondamentale car elle permet de préparer le document pour optimiser sa mise en forme. Dans cette partie nous verrons aussi comment mettre en forme et enrichir votre production, ce qui conditionnera la valorisation de vos idées !
La troisième partie est consacrée à la finalisation de votre œuvre, depuis la relecture jusqu'à la diffusion.
L'ouvrage se termine par un chapitre Truc &amp;amp; Astuces qui vous fera bénéficier de l'expérience de ceux qui, avant vous, se sont trouvés confrontés à des besoins et problèmes liés à la gestion des longs documents avec Word. Nous aurons en particulier, un regard sur les fonctionnalités de partage et de travail collaboratif  car le besoin de co-créer est aujourd'hui de plus en plus répandu.</t>
  </si>
  <si>
    <t>978-2-7460-7059-2</t>
  </si>
  <si>
    <t>978-2-7460-7186-5</t>
  </si>
  <si>
    <t>%SITE_CLIENT%/?library_guid=f83e9e3f-5395-418e-a82e-406adc934d63</t>
  </si>
  <si>
    <t>Typographie</t>
  </si>
  <si>
    <t>ponctuation</t>
  </si>
  <si>
    <t>VCR365</t>
  </si>
  <si>
    <t>3 H 00</t>
  </si>
  <si>
    <t>Ces vidéos ont pour objectif de permettre à tout utilisateur d'Office 365 de retrouver ses automatismes et de gagner en productivité avec ce nouvel outil dans le Cloud. Elles sont extraites de la formation « Office 365 : Gagnez en productivité avec les services de communication et de collaboration en ligne » animée par Joël PYZAK chez ENI Service. Dans une introduction à Office 365, le formateur explique les concepts de cette suite bureautique dans le Cloud et présente ensuite l'interface du produit. Un module est consacré à Outlook Web App qui est l'outil de messagerie des utilisateurs. Trois modules sont ensuite consacrés à SharePoint Online, la plateforme collaborative, le cœur de cette suite bureautique : après une vue d'ensemble, vous apprendrez à gérer les bibliothèques (créer, partager, archiver, extraire des documents) et à utiliser les listes (annonces, forum, liens, tâches…). Dans le dernier module, consacré à Lync Online, le formateur détaille les fonctionnalités de cet outil de messagerie instantanée (gestion des contacts, des outils de partage ou de transfert) pour que vous soyez capable de planifier et animer des réunions en ligne.</t>
  </si>
  <si>
    <t>%SITE_CLIENT%/?library_guid=2a34131d-7b76-47ae-b1e2-19f04cec89a9</t>
  </si>
  <si>
    <t>pour les bureaux d'étude</t>
  </si>
  <si>
    <t>Cédric Ortega, Yann Bouvier</t>
  </si>
  <si>
    <t>Ortega, Cédric</t>
  </si>
  <si>
    <t>Ce livre s'adresse avant tout aux techniciens et ingénieurs des bureaux d'étude. Il est scindé en trois parties :
- La première partie présente les principes de base du dessin technique et leurs applications dans AutoCAD. Après une présentation du rôle et des notions de base du dessin technique, vous y trouverez l'utilisation des différents types de traits et hachures, les principes de représentation ainsi qu'une explication détaillée des fonctions de dessin d'AutoCAD...
- La seconde partie comprend les fonctionnalités, astuces et procédures utiles en bureau d'étude pour gagner du temps, optimiser le travail et se dépanner en cas de problème. Vous y trouverez notamment l'utilisation des fonds de plan (les XREFS), la création et la gestion des impressions (les présentations ou espaces papiers), la création et la gestion des blocs simples et dynamiques avec les palettes d'outils…
- Les nouvelles fonctions utiles des versions 2010, 2011 et 2012 sont détaillées dans la troisième partie :  les contraintes géométriques et dimensionnelles, les transparences de calque, le masquage et l'isolement d'objets sans passer par les calques…
Quel que soit votre niveau d'expérience en dessin technique, ce livre vous sera d'une aide précieuse : les différentes fonctions du logiciel sont illustrées d'exemples et d'exercices réalisés pas à pas et commentés. 
Les illustrations ont été réalisées avec la version 2011 d'AutoCAD mais le livre a été conçu pour être utilisé quelle que soit la version d'AutoCAD dont vous disposez (à partir de la version 2006) : les différences entre les versions ont été mentionnées lorsque cela était nécessaire et le dernier chapitre vous présente les nouvelles fonctions des dernières versions, y compris celles de la version 2012.</t>
  </si>
  <si>
    <t>978-2-7460-6609-0</t>
  </si>
  <si>
    <t>Atrium</t>
  </si>
  <si>
    <t>%SITE_CLIENT%/?library_guid=023cfdfe-b849-4c24-8cbd-e2a95793a020</t>
  </si>
  <si>
    <t>livre autocad</t>
  </si>
  <si>
    <t>livre CAO</t>
  </si>
  <si>
    <t>livre DAO</t>
  </si>
  <si>
    <t>AutoDesk</t>
  </si>
  <si>
    <t>Dessin</t>
  </si>
  <si>
    <t>DWF</t>
  </si>
  <si>
    <t>Xref</t>
  </si>
  <si>
    <t>EI08R2RDS</t>
  </si>
  <si>
    <t>Services RDS de Windows Server 2008 R2</t>
  </si>
  <si>
    <t>Clients légers : architecture et implémentation</t>
  </si>
  <si>
    <t>Ce livre sur les services RDS (Remote Desktop Services) de Windows Server 2008 R2  s'adresse à des responsables informatiques sur le point de s'engager dans la mise en œuvre d'une solution clients légers, aussi bien qu'à des informaticiens confrontés à l'installation et à l'administration de cette architecture en entreprise.
Désormais appelés Remote Desktop Services, les Terminal Services de Windows Server 2008 R2 font partie intégrante de toutes les nouvelles architectures des systèmes d'informations des entreprises, de la simple PME aux plus grands groupes. Les auteurs ont réussi à synthétiser les possibilités réellement apportées dès l'origine par les architectures TSE/RDS , afin que le lecteur puisse s'engager dans ce type de projet en toute connaissance de cause et maîtriser sa mise en place.
Les premiers chapitres détaillent les architectures clients légers en entreprise (concept, principes technologiques, bénéfices pour l'entreprise...) ainsi que les particularités de la solution RDS (composants de la solution, système de licences...). Les chapitres suivants décrivent  les fonctionnalités globales  Windows Server 2008 R2 applicables et intéressantes pour les services RDS, puis les spécificités des services RDS 2008 R2, qui en font une version majeure. Enfin, les méthodologies d'implémentation d'une architecture  RDS (choix de l'architecture réseau, calibrage des serveurs...)  permettront au lecteur d'entamer sereinement son projet.  
Les chapitres du livre :
Les architectures TSE en entreprise - Tour d'horizon de Windows 2008 R2 - Services Bureau à distance 2008 R2 - Concepts avancés - Implémenter une architecture RDS 2008 R2</t>
  </si>
  <si>
    <t>978-2-7460-5417-2</t>
  </si>
  <si>
    <t>978-2-7460-5491-2</t>
  </si>
  <si>
    <t>%SITE_CLIENT%/?library_guid=06e5e8af-7626-4ade-bafd-0c771fff2a0a</t>
  </si>
  <si>
    <t>livre RDS</t>
  </si>
  <si>
    <t>livre TSE</t>
  </si>
  <si>
    <t>livre windows</t>
  </si>
  <si>
    <t>RDP</t>
  </si>
  <si>
    <t>terminal server</t>
  </si>
  <si>
    <t>client léger</t>
  </si>
  <si>
    <t>citrix</t>
  </si>
  <si>
    <t>terminal services</t>
  </si>
  <si>
    <t>RI10SHAF</t>
  </si>
  <si>
    <t>SharePoint Foundation 2010</t>
  </si>
  <si>
    <t>Ce livre sur SharePoint Foundation 2010 s'adresse aux Administrateurs Système et aux Responsables Informatiques de petites et moyennes entreprises. Il présente une méthodologie de mise en œuvre d'un outil de travail collaboratif dans ce type d'entreprise et expose les réflexions sur son utilité au quotidien. 
Le livre permet la compréhension approfondie du produit SharePoint Foundation 2010, de la préparation du projet au déploiement et à l'administration sans oublier l'accompagnement des utilisateurs. Il s'adresse à toute personne sans expérience particulière sur SharePoint, souhaitant bénéficier d'un tour d'horizon complet de la brique de base de la gamme et il ne nécessite aucune compétence de développeur : les fonctions mises en œuvre dans les exemples ne contiennent aucun code et ne nécessitent pas de programmation. 
Après une présentation de la gamme SharePoint et de la terminologie autour du produit, l'auteur parcourt l'installation puis l'administration. Il utilise ensuite les objets de sites et leurs possibilités (bibliothèques, listes, construction de sites) puis les scénarios d'utilisation avec les composants de la suite Microsoft Office. 
Les scénarios utilisés dans le livre ont été regroupés dans cinq fichiers de solutions, disponibles en téléchargement sur www.editions-eni.fr. Ils peuvent être déployés librement afin de recréer un environnement de test permettant l'apprentissage du produit.
Les chapitres du livre :
Avant-propos - Contexte et présentation des technologies SharePoint  - Méthodologie et présentation du projet - Installation de SharePoint Foundation 2010 - Terminologie SharePoint - Site d'administration centrale - Les bibliothèques - Les listes SharePoint  - Les listes préexistantes - Les affichages - Construction du portail - Les alertes - Les flux de travail - Intégration avec Microsoft Office -  Gestion de la sécurité - La recherche - Surveillance et sauvegarde - Conclusion - Annexes</t>
  </si>
  <si>
    <t>978-2-7460-5672-5</t>
  </si>
  <si>
    <t>978-2-7460-5902-3</t>
  </si>
  <si>
    <t>%SITE_CLIENT%/?library_guid=7cccd4cb-454d-47fb-80df-17fe46b7b4db</t>
  </si>
  <si>
    <t>livre sharepoint</t>
  </si>
  <si>
    <t>livre wss</t>
  </si>
  <si>
    <t>moss</t>
  </si>
  <si>
    <t>250$a00</t>
  </si>
  <si>
    <t>*041$a10</t>
  </si>
  <si>
    <t>*041$h10</t>
  </si>
  <si>
    <t>490$a00</t>
  </si>
  <si>
    <t>VESEC</t>
  </si>
  <si>
    <t>Les bonnes pratiques pour l'utilisateur</t>
  </si>
  <si>
    <t>Estelle AUBERIX</t>
  </si>
  <si>
    <t>AUBERIX, Estelle</t>
  </si>
  <si>
    <t>Date de sortie: 27 September 2021; Durée:01h12 min</t>
  </si>
  <si>
    <t>Que ce soit au niveau d’une entreprise ou d’une personne individuelle, les menaces en informatique ne cessent d’augmenter dans le monde. Cette formation vidéo s’adresse à toutes les personnes qui souhaitent comprendre les risques et les actions à mener pour éviter et/ou contrer ces menaces.
L’objectif est de vous donner les connaissances de base pour identifier et limiter les risques induits par l’utilisation d’un ordinateur, d’une tablette ou d’un smartphone mais aussi de vous montrer comment réagir si votre entreprise, ou vous-même, devez faire face à une cyberattaque. 
Le premier module vous présente les différents risques pour les entreprises et pour les particuliers avant de voir, dans le second module, comment protéger votre matériel (ordinateur, tablette, smartphone), votre connexion internet et votre boîte mails. 
Vous verrez ensuite comment repérer les attaques, démasquer les arnaques, améliorer votre sécurité et celle de vos données et protéger votre identité numérique. 
Le dernier module traite particulièrement des mesures de sécurité à adopter dans le cadre du télétravail. 
Aucune formation technique n’est nécessaire pour suivre cette formation qui se veut la plus pragmatique possible.</t>
  </si>
  <si>
    <t>%SITE_CLIENT%/?library_guid=38D0D7AB-7F13-4763-B95F-CD9C78CE59AA</t>
  </si>
  <si>
    <t>réputation, mot de passe, cyber attaque</t>
  </si>
  <si>
    <t>spam, identité numérique, virus, phishing, hameçonnage, e</t>
  </si>
  <si>
    <t>VT8ANGRO</t>
  </si>
  <si>
    <t>Le routing avec Angular 8</t>
  </si>
  <si>
    <t>Vincent BOURDEIX</t>
  </si>
  <si>
    <t>BOURDEIX, Vincent</t>
  </si>
  <si>
    <t>Date de sortie: 20 October 2019; Durée:01h05 min</t>
  </si>
  <si>
    <t>Cette vidéo de formation s'adresse à tout développeur JavaScript souhaitant apprendre à gérer le routing avec Angular 8 pour mettre en place la navigation d'une application web et la sécuriser. Pour tirer pleinement parti de cette vidéo, il est préférable d'avoir quelques connaissances de base sur Angular et TypeScript.
Après une présentation des fonctionnalités de base du routing, vous verrez comment mettre en oeuvre les premières routes dans une application, gérer des liens avec router-link et router-link-active ou encore comment passer des paramètres entre les pages.
Vous étudierez ensuite le principe des Guards pour sécuriser des parties de l'application et ainsi bloquer la navigation vers des zones non accessibles.
Enfin, vous apprendrez à tirer parti de fonctionnalités de routing plus avancées pour améliorer par exemple les performances ainsi que l'expérience utilisateur de votre application.
A l'issue de cette vidéo, vous serez ainsi en mesure de mettre en place une navigation et de sécuriser vos applications en très peu de temps.</t>
  </si>
  <si>
    <t>%SITE_CLIENT%/?library_guid=AD2ABFEE-DF0B-4991-A18A-18AD4642A8D0</t>
  </si>
  <si>
    <t xml:space="preserve"> Guards </t>
  </si>
  <si>
    <t>VRI210SHAF</t>
  </si>
  <si>
    <t>Date de sortie: 14 January 2013; Durée:09h41 min</t>
  </si>
  <si>
    <t>Ces videos de formation sur SharePoint Foundation 2010 s'adressent aux Administrateurs Système et Responsables Informatiques de petites et moyennes entreprises. Son objectif est l'installation et la configuration d'une ferme SharePoint ainsi que la conception d'une collection de sites simple pour démontrer l'utilisation des fonctionnalités de gestion de contenu, les scénarios de travail et les applications de services livrées avec cette version.
Après une présentation de la gamme SharePoint et de la terminologie autour du produit, nous détaillerons l'installation, les premières tâches de configuration puis l'administration du produit. Nous utiliserons ensuite les objets de sites comme les bibliothèques et listes pour créer une collection de sites au travers d'exemples de gestion de contenu. SharePoint Designer 2010 nous permettra de créer graphiquement un flux de travail sur une liste de sites. Les scénarios d'utilisation avec les composants de la suite Microsoft Office seront passés en revue, ainsi que l'installation et la configuration d'Office Web Apps. La configuration des applications de service livrées avec SharePoint Foundation 2010 sera également présentée ; la recherche avec le composant Search Server Express, l'accès aux données externes avec Business Data Connectivity. Enfin, nous détaillerons l'intégration et l'utilisation du composant SQL Server Reporting Services avec SharePoint.
Les solutions utilisateurs et divers fichiers de code sont disponibles en téléchargement avec cette formation sur le site www.editions-eni.fr.
Les modules de la vidéo :
Présentation technologique - Préparation de la plate-forme - Administration de la plate-forme - Les bibliothèques - Les listes - Les affichages - Construction des sites - Les flux de travail - Scénarios de travail autour du contenu SharePoint - Gestion de la sécurité - La recherche - Surveillance et sauvegarde - Gestion des droits numériques - SQL Server 2008 R2 Reporting Services en mode intégré SharePoint - L'application de service Business Data Connectivity</t>
  </si>
  <si>
    <t>%SITE_CLIENT%/?library_guid=C766F654-4402-449B-A544-E3C0E56259F9</t>
  </si>
  <si>
    <t>VG21IND</t>
  </si>
  <si>
    <t>Date de sortie: 20 May 2021; Durée:06h51 min</t>
  </si>
  <si>
    <t>Cette formation vidéo est destinée aux graphistes qui veulent concevoir des brochures, des magazines ou tout type de mises en page à l’aide du logiciel Adobe InDesign. 
Elle a été réalisée début 2020 avec la version 15.0.2 d’InDesign CC sur PC et inclut un module sur les nouveautés de la version sortie en février 2021 et titrée InDesign 2021. Les spécificités de la version Mac sont évoquées lorsque cela est nécessaire. 
Après la découverte de l’interface, de l’espace de travail, des repères, vous commencerez par les notions fondamentales que sont les blocs, les pages et les gabarits. 
Vous verrez ensuite comment enrichir vos textes en leur appliquant des attributs de caractère et de paragraphe, comment créer et gérer les styles de textes et enregistrer vos nuances. 
Vous apprendrez à dessiner des formes simples grâce aux tracés vectoriels et vous verrez comment importer dans vos pages puis transformer vos images ou vos logos et comment gérer les liens avec les fichiers Illustrator ou Photoshop. 
Des effets d'ombre portée ou de contour progressif pourront être appliqués sur vos différents blocs. Vous apprendrez à chasser du texte en fonction d'une forme en utilisant l'habillage de texte. Le dernier module aborde l’exportation de votre document pour l’impression et pour une diffusion sur le web. 
La vidéo se termine par un module sur les nouveautés de la version 2021. 
Les documents exploités dans cette vidéo vous sont proposés en téléchargement afin que vous puissiez reproduire les manipulations présentées.</t>
  </si>
  <si>
    <t>%SITE_CLIENT%/?library_guid=56EEC21E-C01B-4408-A9EF-0944C871EB69</t>
  </si>
  <si>
    <t xml:space="preserve"> bloc </t>
  </si>
  <si>
    <t xml:space="preserve"> contour progressif </t>
  </si>
  <si>
    <t xml:space="preserve"> habillage </t>
  </si>
  <si>
    <t xml:space="preserve"> nouveautés 2021</t>
  </si>
  <si>
    <t xml:space="preserve"> nuances </t>
  </si>
  <si>
    <t xml:space="preserve"> ombre portée </t>
  </si>
  <si>
    <t xml:space="preserve"> styles </t>
  </si>
  <si>
    <t xml:space="preserve">PAO </t>
  </si>
  <si>
    <t>VG21ILL</t>
  </si>
  <si>
    <t>Illustrator 2021 (éditions 2020 et 2021)</t>
  </si>
  <si>
    <t>Date de sortie: 29 June 2021; Durée:05h44 min</t>
  </si>
  <si>
    <t>Cette formation vidéo est destinée aux graphistes qui veulent concevoir des illustrations de qualité, mais aussi à toute personne devant créer des logos, flyers, pictogrammes, affiches... 
Elle a été réalisée début 2020 avec la version 24.0.2 d’Illustrator CC sur PC et inclut un module sur les nouveautés de la version sortie en février 2021 et titrée Illustrator 2021. Elle vous présente les fonctionnalités essentielles d'Illustrator ; les spécificités de la version Mac sont évoquées lorsque cela est nécessaire. 
Après la découverte de l’interface, la gestion des plans de travail, des repères et des affichages, vous verrez comment créer des formes primitives (rectangle, ellipse, polygone…), comment modifier les propriétés d’objet, les contours et appliquer de la couleur. 
Vous apprendrez ensuite à effectuer toute sorte de sélections et à gérer les calques. br&gt;
Vous irez plus loin dans les possibilités de dessin en utilisant les fonctionnalités permettant de couper et fusionner les tracés (outil Ciseau, Cutter, Pathfinder…) avant d’aborder le fameux outil Plume puis les outils de dessin à main levée (Shaper, Crayon, Pinceau, Gomme…). Dans le module suivant, vous découvrirez les outils de transformations et déformations. 
Vous aborderez ensuite le traitement des images, la gestion du texte, l’outil Pipette, les nuanciers. 
Dans le module suivant, vous verrez comment exporter votre travail en vue d’une impression papier ou d’une publication sur le Web. 
La vidéo se termine par un module sur les nouveautés de la version 2021. 
Les illustrations exploitées dans cette vidéo vous sont proposées en téléchargement afin que vous puissiez reproduire les manipulations présentées.</t>
  </si>
  <si>
    <t>%SITE_CLIENT%/?library_guid=14819F02-6582-49D6-A186-63309680E8CD</t>
  </si>
  <si>
    <t>VG21PHO</t>
  </si>
  <si>
    <t>Photoshop (éditions 2020 et 2021)</t>
  </si>
  <si>
    <t>Date de sortie: 21 April 2021; Durée:07h05 min</t>
  </si>
  <si>
    <t>Cette formation vidéo est destinée aux personnes qui veulent apprendre toutes les bases nécessaires pour améliorer, modifier et enrichir leurs images numériques pour une utilisation web ou pour l'impression.
Elle a été réalisée début 2020 avec la version 21 de Photoshop CC sur PC et inclut un module sur les nouveautés de la version sortie en février 2021 et titrée Photoshop 2021 ; elle vous présente les fonctionnalités essentielles de Photoshop. Les spécificités de la version Mac sont évoquées lorsque cela est nécessaire. 
Après la découverte de l’interface, de l’espace de travail, des repères et de l’affichage, vous commencerez par les notions fondamentales que sont les modes colorimétriques et la résolution des images. 
Vous verrez comment appliquer recadrage et transformations à vos images avant d’aborder les techniques de sélection et l’exploitation des calques. 
Vous découvrirez ensuite les techniques de colorimétrie destructives et non destructives, les outils de retouche et de réparation (Tampon de duplication, outils Correcteur, outils Pièce, Déplacement basé sur le contenu…). 
Vous verrez également comment ajouter du texte, des formes et des tracés vectoriels à vos illustrations et comment obtenir des effets saisissants en appliquant des modes de fusion, des styles de calque et des filtres. 
D’autres effets pourront également être obtenus grâce aux masques de fusion, d’écrêtage et aux calques de réglages. 
Un module aborde l’exportation de l’image pour l’impression et pour une diffusion sur le web. 
La vidéo se termine par un module sur les nouveautés de la version 2021. 
Les images exploitées dans cette vidéo vous sont proposées en téléchargement afin que vous puissiez reproduire les manipulations présentées.</t>
  </si>
  <si>
    <t>%SITE_CLIENT%/?library_guid=C14C9BFE-78CD-48F9-B3CC-CA36B2B70B5C</t>
  </si>
  <si>
    <t>VCRSQLF</t>
  </si>
  <si>
    <t>Date de sortie: 1 November 2014; Durée:03h05 min</t>
  </si>
  <si>
    <t xml:space="preserve">Ces vidéos s'adressent à un public d'informaticiens débutant dans le domaine des bases de données relationnelles. Elles ont pour objectif de leur donner les connaissances essentielles pour maîtriser les fonctions SQL d'interrogation d'une base. Elles sont extraites de la formation « Introduction aux bases de données et au langage SQL »  animée par Jacques POIRIER chez ENI Service. 
Après la présentation d'une base de données et des concepts associés (structure, clé primaire, clé étrangère, famille de requêtes&amp;hellip;) le formateur détaille les fonctionnalités d'un éditeur de requête en se basant sur SQL Server Management Studio. Il présente ensuite les différents types de données ainsi que les bonnes pratiques de construction d'une requête. Vous entrerez ensuite dans le vif du sujet en apprenant à interroger les données d'une table, à éviter les doublons, à trier et filtrer les résultats, et également à réaliser des calculs dans une requête. Dans le module suivant, le formateur vous apprend comment interroger des données de plusieurs tables. Il détaille le principe des jointures, décrit différents opérateurs, les fonctions d'agrégation et la notion de sous-requêtes. Enfin, vous apprendrez à manipulez les données de vos bases : les modifier, les supprimer, en insérer.
</t>
  </si>
  <si>
    <t>%SITE_CLIENT%/?library_guid=148D5E57-CEFD-429F-8E09-75A7BE61A9D3</t>
  </si>
  <si>
    <t xml:space="preserve"> alias </t>
  </si>
  <si>
    <t xml:space="preserve"> clause </t>
  </si>
  <si>
    <t xml:space="preserve"> clé étrangère </t>
  </si>
  <si>
    <t xml:space="preserve"> clé primaire </t>
  </si>
  <si>
    <t xml:space="preserve"> langage</t>
  </si>
  <si>
    <t xml:space="preserve"> opérateur </t>
  </si>
  <si>
    <t xml:space="preserve"> requêtage </t>
  </si>
  <si>
    <t xml:space="preserve"> server Management Studio </t>
  </si>
  <si>
    <t xml:space="preserve"> SQL SMS </t>
  </si>
  <si>
    <t>VTFOMOPOW</t>
  </si>
  <si>
    <t>Optimisez l'écriture de vos scripts à l'aide des fonctions et des modules</t>
  </si>
  <si>
    <t>Jérôme BEZET-TORRES</t>
  </si>
  <si>
    <t>BEZET-TORRES, Jérôme</t>
  </si>
  <si>
    <t>Date de sortie: 23 May 2018; Durée:03h00 min</t>
  </si>
  <si>
    <t>Cette vidéo de formation s'adresse aux administrateurs système qui souhaitent découvrir ou approfondir le fonctionnement des fonctions et des modules PowerShell pour simplifier l'écriture de leurs scripts.
Pour chaque thème développé, outre les informations théoriques, une séquence de mise en application est proposée afin de faciliter son assimilation et sa mise en situation dans le respect des bonnes pratiques.
Après un rappel sur la stratégie d'exécution d'un script PowerShell, une première partie est consacrée à l'étude des fonctions et de leurs paramètres. 
Vous poursuivez avec l'étude de la gestion des évènements, liée à l'exécution de scripts PowerShell, et la gestion des erreurs.
La vidéo se termine par la création d'un module PowerShell et sa publication dans PowerShell Gallery ou en local. Deux dépôts locaux seront mis en place, le premier à l'aide d'un partage et le second à l'aide d'un produit tiers, Proget.</t>
  </si>
  <si>
    <t>%SITE_CLIENT%/?library_guid=2E035FDE-6F74-429C-8FAD-AF4E80D079CC</t>
  </si>
  <si>
    <t>VT19EXCVTCD</t>
  </si>
  <si>
    <t>Traitez vos données avec des tableaux croisés dynamiques</t>
  </si>
  <si>
    <t>Philippe PONS</t>
  </si>
  <si>
    <t>PONS, Philippe</t>
  </si>
  <si>
    <t>Date de sortie: 17 August 2021; Durée:01h29 min</t>
  </si>
  <si>
    <t>L’objectif de cette vidéo est de vous apprendre à développer une application Excel en programmant en VBA un Tableau Croisé Dynamique. Pour bien la suivre, des connaissances avancées sur la programmation VBA sont indispensables et la consultation de la vidéo VBA pour Excel - Automatisez le traitement complexe de vos données est un plus. 
Pour programmer l’application donnée en exemple, vous commencerez par concevoir et programmer le Tableau Croisé Dynamique en vue du traitement des données avant de l’exploiter pour remplir un tableau de résultats. Vous verrez également comment présenter les résultats dans un rapport contenant des liens hypertextes.</t>
  </si>
  <si>
    <t>%SITE_CLIENT%/?library_guid=C2E74397-3942-4E7A-BE0F-8EAA88C14587</t>
  </si>
  <si>
    <t>VT19EXCVFA</t>
  </si>
  <si>
    <t>Automatisez le traitement complexe de vos données</t>
  </si>
  <si>
    <t>Date de sortie: 29 June 2021; Durée:02h30 min</t>
  </si>
  <si>
    <t>L’objectif de cette vidéo est de vous donner des connaissances avancées sur la programmation VBA pour Excel afin d’apprendre à automatiser un traitement de données complexe. 
Pour bien la suivre, des connaissances de base sur la programmation VBA sont indispensables. 
Tout au long de cette vidéo, vous apprendrez ainsi à organiser votre code et à mettre en œuvre les bonnes pratiques de programmation pour développer l’application.
Vous apprendrez à préparer vos données en programmant le Filtre avancé, ainsi que l'objet Dictionnaire. 
Puis, vous étudierez comment présenter les résultats et générer des rapports.</t>
  </si>
  <si>
    <t>%SITE_CLIENT%/?library_guid=CAF1DC5F-2D61-4284-B113-6CADB939B219</t>
  </si>
  <si>
    <t>VTVEEFA</t>
  </si>
  <si>
    <t>Nicolas BONNET</t>
  </si>
  <si>
    <t>BONNET, Nicolas</t>
  </si>
  <si>
    <t>Date de sortie: 27 January 2022; Durée:02h12 min</t>
  </si>
  <si>
    <t>L’objectif de cette vidéo est de vous permettre d’appréhender certaines fonctionnalités avancées de Veeam. Pour bien le suivre, il est recommandé de maîtriser les fonctionnalités de base de Veeam. 
Dans un premier temps, vous verrez comment mettre en place une réplication avant d’étudier la sauvegarde et la réplication d’un serveur physique sous Windows et Linux. Vous appréhenderez les fichiers et dossiers présents dans un NAS. Vous terminerez par la découverte des outils Veeam Enterprise Manager et Veeam One, utiles respectivement pour faciliter l’administration d’une infrastructure Veeam Backup et pour la supervision et la gestion des alertes.</t>
  </si>
  <si>
    <t>%SITE_CLIENT%/?library_guid=F10C4CAB-21B1-4DEA-9597-15F7AABD6556</t>
  </si>
  <si>
    <t>VTVEEPRE</t>
  </si>
  <si>
    <t>Installation, configuration et administration</t>
  </si>
  <si>
    <t>Date de sortie: 27 January 2022; Durée:02h57 min</t>
  </si>
  <si>
    <t>L’objectif de cette vidéo est de vous apprendre à installer, configurer et administrer la solution de sauvegarde et de restauration Veeam Backup &amp; Replication.  
Après avoir présenté la suite Veeam Availability Suite, vous découvrirez la mise en place des prérequis utiles avant de réaliser l’installation de Veeam Backup &amp; Replication. Vous apprendrez alors à implémenter un Repository sous Windows et sous Linux ainsi qu’à mettre en place un Backup Proxy pour VMware.  
Vous verrez ensuite comment procéder à la sauvegarde et à la restauration de la configuration de Veeam Backup &amp; Replication.  
Vous pourrez ainsi poursuivre avec la gestion des jobs de sauvegarde via l’ajout d’un hyperviseur et l’explication de la méthode de sauvegarde sur bande. Pour finir, vous étudierez ensemble différentes restaurations possibles.</t>
  </si>
  <si>
    <t>%SITE_CLIENT%/?library_guid=67F5CB82-5C06-4152-8946-2A0E820B037A</t>
  </si>
  <si>
    <t>VCRBASR</t>
  </si>
  <si>
    <t>Les bases essentielles</t>
  </si>
  <si>
    <t>Date de sortie: 1 November 2014; Durée:02h53 min</t>
  </si>
  <si>
    <t>025318</t>
  </si>
  <si>
    <t xml:space="preserve">Ces vidéos s'adressent à un public d'informaticiens débutant dans le domaine des réseaux informatiques. Elles ont pour objectif de leur donner les connaissances essentielles pour comprendre le réseau local en environnement TCP/IP. Elles sont extraites d'une formation animée par Jacques POIRIER chez ENI Service. 
Le formateur présente tout d'abord le modèle OSI : le standard de communication pour assurer l'interconnexion de réseaux informatiques.  Il détaille ensuite l'adressage IP qui permet d'identifier tous les matériels informatiques connectés à un réseau informatique, à la base de tous les échanges possibles entre eux. Il décrit ensuite un certain nombre d'éléments comme : le port, le proxy, le pare-feu, la DMZ, le routeur et la table de routage. Le formateur explique ensuite le protocole réseau DHCP, dont le rôle est d'assurer la configuration automatique des paramètres IP et en détaille les intérêts et inconvénients. Enfin, il décrit le service DNS qui permet de traduire en adresse IP n'importe quel nom de domaine.
</t>
  </si>
  <si>
    <t>%SITE_CLIENT%/?library_guid=BCBFD9D4-7072-4979-AAF0-6DDAE9398D84</t>
  </si>
  <si>
    <t xml:space="preserve">réseau </t>
  </si>
  <si>
    <t>VTMETAGI</t>
  </si>
  <si>
    <t>Méthodes Agiles</t>
  </si>
  <si>
    <t>Mettre de l'agilité dans la gestion de vos projets</t>
  </si>
  <si>
    <t>Mehdi TERBECHE</t>
  </si>
  <si>
    <t>TERBECHE, Mehdi</t>
  </si>
  <si>
    <t>Date de sortie: 20 July 2017; Durée:01h31 min</t>
  </si>
  <si>
    <t>013128</t>
  </si>
  <si>
    <t>Cette vidéo s'adresse aux décideurs, managers, chefs de projet, AMOA, architectes et développeurs qui souhaitent appréhender les concepts et les outils liés aux méthodes Agiles. La connaissance des diverses possibilités et des différences fondamentales entre les méthodes et outils de l'agilité présentés dans cette vidéo, vous permettront d'aborder sereinement cette thématique et de la mettre en oeuvre sur tout ou partie de vos projets. Afin de tirer pleinement profit de la vidéo, un minimum de connaissances sur la gestion de projet est un plus.
Après un rappel sur les méthodes de projet classiques, nous découvrirons comment sont nés le concept d'agilité et les méthodes qui en découlent. Nous étudierons ensuite les principes de l'agilité tels qu'ils sont définis dans le Manifeste Agile puis nous détaillerons les différentes méthodes les plus utilisées (Scrum, XP&amp;hellip;) et qui peuvent être mises en oeuvre sur tout ou partie d'un projet.
La suite de la vidéo donne les clés nécessaires pour faire le choix de la méthode à utiliser et permet de comprendre en quoi ce choix est important dans la réussite d'un projet. Enfin, nous présenterons les différents outils de l'agilité (outils numériques, de management visuel&amp;hellip;) qui peuvent être utilisés.</t>
  </si>
  <si>
    <t>%SITE_CLIENT%/?library_guid=4FFDF2BE-2A8E-4403-B9A8-7BCFCCB0F637</t>
  </si>
  <si>
    <t xml:space="preserve"> Manifeste Agile </t>
  </si>
  <si>
    <t xml:space="preserve">video méthodes </t>
  </si>
  <si>
    <t>VTSCRU</t>
  </si>
  <si>
    <t>Les concepts essentiels de la méthode Agile</t>
  </si>
  <si>
    <t>Pascal GUILLON</t>
  </si>
  <si>
    <t>GUILLON, Pascal</t>
  </si>
  <si>
    <t>Date de sortie: 22 July 2017; Durée:01h23 min</t>
  </si>
  <si>
    <t>012308</t>
  </si>
  <si>
    <t>Cette vidéo s'adresse à toute personne souhaitant mettre en application ou travailler avec la méthode agile Scrum. Que vous soyez décideur, chef de projet ou encore membre d'une équipe Scrum, elle a pour objectif de vous en faire connaître tous les concepts essentiels.
La vidéo présente tout d'abord une vue d'ensemble de l'agilité et de ses différentes méthodes. Elle entre ensuite dans le vif du sujet en détaillant le contexte et les différents composants de la méthode à savoir les membres de l'équipe Scrum et leurs rôles respectifs (Product Owner, Scrum Master...), les événements qui rythment l'avancement d'un projet (Sprints, Daily Scrum, Sprint Review...) et les différents outils et supports de travail (Carnet de produit, Carnet de Sprint...). Enfin, elle se termine par une présentation de différents concepts de gestion utilisés avec Scrum : le Burndown Chart, les livrables, l'affinage du Backlog...</t>
  </si>
  <si>
    <t>%SITE_CLIENT%/?library_guid=2A005CF0-71AB-4F5B-9FEF-1A4C7F31BC0F</t>
  </si>
  <si>
    <t xml:space="preserve"> burndown chart </t>
  </si>
  <si>
    <t xml:space="preserve"> carnet de sprint </t>
  </si>
  <si>
    <t xml:space="preserve"> daily scrum </t>
  </si>
  <si>
    <t xml:space="preserve">video méthode </t>
  </si>
  <si>
    <t>VTPFS</t>
  </si>
  <si>
    <t>Découvrez le firewall open source</t>
  </si>
  <si>
    <t>Jaufray LANTOINE</t>
  </si>
  <si>
    <t>LANTOINE, Jaufray</t>
  </si>
  <si>
    <t>Date de sortie: 2 June 2017; Durée:01h53 min</t>
  </si>
  <si>
    <t>015346</t>
  </si>
  <si>
    <t>Cette vidéo de formation s'adresse à toute personne (technicien ou même dirigeant d'entreprise...) souhaitant découvrir le firewall open source pfSense. Elle a pour objectif de présenter les possibilités offertes par ce firewall pour accomplir des tâches habituellement réalisées par des solutions propriétaires plus renommées.
Dans un premier temps, nous étudierons les capacités de pfSense pour répondre aux différentes problématiques de sécurité. Nous verrons ainsi que pfSense est capable d'opérer selon les standards d'autres marques ou gammes de firewall et qu'il est ainsi intégrable dans un réseau professionnel pour répondre aux besoins de sécurité.
Ensuite, nous verrons quelles sont les architectures pouvant supporter pfSense et quels sont les prérequis pour l'installer (processeurs, stockage, mémoire).
Les fonctionnalités de pfSense seront également détaillées avec notamment les modules ou services pouvant être ajoutés : proxy, détecteur d'intrusion, connexion réseau privée, etc. Enfin, vous pourrez constater qu'il est possible de gérer pfSense en mode console avec des commandes système ou via une interface web (gestion de paquets, mise à jour, sauvegarde, restauration...).</t>
  </si>
  <si>
    <t>%SITE_CLIENT%/?library_guid=4128E060-708F-43E7-AE2D-96CD5F3E2504</t>
  </si>
  <si>
    <t xml:space="preserve"> intrusion</t>
  </si>
  <si>
    <t xml:space="preserve"> vidéo réseau </t>
  </si>
  <si>
    <t xml:space="preserve"> vidéo système </t>
  </si>
  <si>
    <t>021638</t>
  </si>
  <si>
    <t>020644</t>
  </si>
  <si>
    <t xml:space="preserve">VT365OFFA </t>
  </si>
  <si>
    <t>Cédric Perion</t>
  </si>
  <si>
    <t>Perion, Cédric</t>
  </si>
  <si>
    <t>Date de sortie : 21 juin 2017; Durée : 02h45min</t>
  </si>
  <si>
    <t>024500</t>
  </si>
  <si>
    <t>Cette vidéo s'adresse aussi bien aux administrateurs système qu'aux consultants ou architectes désireux d'en savoir plus sur l'administration de la plateforme collaborative de Microsoft. Il n'est pas nécessaire d'avoir des connaissances avancées sur Office 365 pour suivre cette vidéo.
Nous commençons par une présentation des fonctionnalités accessibles via le panneau d'administration : gestion des utilisateurs, gestion des groupes, gestion du licensing... Ensuite, nous entrons dans le vif du sujet avec la configuration de ce qui est couramment appelé un « tenant » dans le jargon Office 365 : de l'ouverture d'une demande de service, à l'ajout d'un domaine personnalisé en passant par la création des utilisateurs et groupes ou encore l'attribution du bon licensing, vous saurez administrer efficacement Office 365. Enfin, nous ferons un tour d'horizon des différents centres d'administration : Exchange Online, Skype Entreprise, SharePoint Online, OneDrive Entreprise et Yammer.</t>
  </si>
  <si>
    <t>%SITE_CLIENT%/?library_guid=f5b17551-69e2-4f2d-9df7-229a0ebb66a9</t>
  </si>
  <si>
    <t>collaboratif</t>
  </si>
  <si>
    <t>licensing</t>
  </si>
  <si>
    <t>tenant</t>
  </si>
  <si>
    <t>Exchange Online</t>
  </si>
  <si>
    <t>OneDrive Entreprise</t>
  </si>
  <si>
    <t>Date de sortie : 20 septembre 2018; Durée : 02h41min</t>
  </si>
  <si>
    <t>024100</t>
  </si>
  <si>
    <t>Cette vidéo de formation s'adresse aux développeurs, RSSI ou DSI qui souhaitent appréhender les concepts et les technologies liés au failles applicatives et comprendre les techniques utilisées pour contourner le flux des logiciels dans le but d'exécuter un programme (shellcode).
Afin de tirer pleinement profit de cette vidéo, un minimum de connaissances sur l'assembleur x86, le langage Python, l'architecture d'un ordinateur et la virtualisation est recommandé. 
La vidéo commence par une présentation des principes de base des failles applicatives (segmentation de la mémoire, assembleur, gestion de la pile…). Vous découvrirez ensuite les outils permettant d'exploiter les failles applicatives sous Linux et sous Windows en testant des programmes simples, toutes protections enlevées, pour mieux comprendre les mécanismes qui entrent en jeu. 
Pour finir, vous étudierez l'exploitation de failles applicatives à distance puis en local et verrez comment il est possible d'incorporer un shellcode.
À l'issue de cette vidéo, vous connaîtrez les techniques d'attaque utilisées dans les failles applicatives et serez en mesure de préparer les contre-mesures adéquates.</t>
  </si>
  <si>
    <t>Vidéo Technique</t>
  </si>
  <si>
    <t>%SITE_CLIENT%/?library_guid=d45b5ad6-6d00-4941-ba9b-69fc27b50243</t>
  </si>
  <si>
    <t>video sécurité</t>
  </si>
  <si>
    <t>shellcode</t>
  </si>
  <si>
    <t>Shell code</t>
  </si>
  <si>
    <t>assembleur x86</t>
  </si>
  <si>
    <t>faille application</t>
  </si>
  <si>
    <t>Date de sortie : 20 septembre 2018; Durée : 02h07min</t>
  </si>
  <si>
    <t>020700</t>
  </si>
  <si>
    <t>Cette vidéo de formation s'adresse aux informaticiens, aux RSSI ou aux DSI qui souhaitent appréhender les concepts et les technologies liés à la sécurité des systèmes d'informations. Elle vous permettra de comprendre la notion de prise d'empreintes qui permet à un pirate de déterminer la manière d'attaquer.
Afin de tirer pleinement profit de cette vidéo, de bonnes bases en programmation et un minimum de connaissances sur le fonctionnement des réseaux et l'architecture d'un ordinateur sont nécessaires.
La vidéo commence par une présentation du Ethical Hacking et de la notion de prise d'empreintes. Vous étudiez ensuite plus en détail les attaques informatiques. Un module spécifique présente les commandes et les outils spécialisés dans le Google Hacking. Pour finir, vous découvrez les outils nécessaires pour tester la sécurité d'un système, comme la distribution Kali Linux ou le moteur de recherche Shodan.
À l'issue de cette vidéo, vous connaîtrez les méthodes et logiciels utilisés par les pirates informatiques pour attaquer. Vous serez ainsi en mesure de préparer les contre-mesures adéquates pour contrer les attaques en général et la récolte d'informations en particulier.</t>
  </si>
  <si>
    <t>%SITE_CLIENT%/?library_guid=30289ad1-7012-4447-9a18-37d5f227c869</t>
  </si>
  <si>
    <t>pirate</t>
  </si>
  <si>
    <t>attaque informatique</t>
  </si>
  <si>
    <t>Google Hacking</t>
  </si>
  <si>
    <t>Kali</t>
  </si>
  <si>
    <t>Shodan</t>
  </si>
  <si>
    <t>VT6VMVSSMS</t>
  </si>
  <si>
    <t>Jérôme Bezet-Torres</t>
  </si>
  <si>
    <t>Bezet-Torres, Jérôme</t>
  </si>
  <si>
    <t>Date de sortie : 13 janvier 2016; Durée : 05h30min</t>
  </si>
  <si>
    <t>053000</t>
  </si>
  <si>
    <t>Ces vidéos de formation sur VMware vSphere 6 s'adressent aux Administrateurs réseaux et aux Gestionnaires d'infrastructures virtuelles en charge d’une solution de virtualisation de type Cloud (privé, public ou hybride).
Dans un premier temps, nous allons traiter la surveillance d’une infrastructure virtuelle avec la solution vRealize Operation Manager qui donne une vue globale de l’infrastructure à l’aide de trois mesures importantes (Intégrité, risque et efficacité). Nous centraliserons les évènements Syslog de nos serveurs ESXI avec l’appliance SexiLog.  La mise à jour de notre infrastructure sera décrite avec la solution VMware Update Manager. La sécurité des accès ainsi que la configuration et l’installation d’une infrastructure à clef publique (PKI) seront détaillées avec la mise en place de certificats SSL. Pour la sauvegarde et la restauration des données nous utiliserons la solution VMware vSphere Data Protection.
Enfin, nous détaillerons des projets prometteurs pour les produits VMware que sont notamment la console HTML5, la création d’une ISO ESXI personnalisée et la sécurité des mots de passe.
Une séquence vidéo de mise en application est associée à chaque thème étudié, afin de faciliter son assimilation et sa mise en situation, en utilisant les bonnes pratiques en matière de virtualisation. Les séquences de mise en applications sont réalisées à l’aide de vSphere Web Client et d’un script PowerCLI.
Des éléments complémentaires sont en téléchargement sur le site www.editions-eni.fr.</t>
  </si>
  <si>
    <t>%SITE_CLIENT%/?library_guid=4c06db9a-27e4-4166-871f-58e9d6c13577</t>
  </si>
  <si>
    <t>snapshot</t>
  </si>
  <si>
    <t>VM</t>
  </si>
  <si>
    <t>dataprotection</t>
  </si>
  <si>
    <t>SSL</t>
  </si>
  <si>
    <t>ESX</t>
  </si>
  <si>
    <t>ESXI</t>
  </si>
  <si>
    <t>VCSA</t>
  </si>
  <si>
    <t>VUM</t>
  </si>
  <si>
    <t>VOM</t>
  </si>
  <si>
    <t>VTN9VEE</t>
  </si>
  <si>
    <t>Veeam Backup &amp; Replication 9</t>
  </si>
  <si>
    <t>Christopher Glémot</t>
  </si>
  <si>
    <t>Glémot, Christopher</t>
  </si>
  <si>
    <t>Date de sortie : 18 avril 2016; Durée : 00h53min</t>
  </si>
  <si>
    <t>005300</t>
  </si>
  <si>
    <t>Cette vidéo sur Veeam Backup &amp; Replication version 9 s'adresse aux administrateurs d'infrastructure de virtualisation qui souhaitent découvrir les fonctionnalités avant de migrer leur environnement de sauvegarde. Ancré dans le monde de la sauvegarde depuis 2006, ce produit est rapidement devenu populaire grâce à sa simplicité et à son efficacité. Avec cette nouvelle version, Veeam renforce son désird'assurer la disponibilité des données de l'entreprise dans un Datacenter. 
Nous commencerons par une présentation générale de Veeam et poursuivrons par une vue d’ensemble des différentes étapes de migration. Nous détaillerons les fonctionnalités majeures qui composent la version Veeam B&amp;R 9 : les supports des baies de stockage EMC VNX et VNXe ainsi que des baies de stockage HP StoreOnce Catalyst, la réplication avec Veeam Cloud Connect , la fonctionnalité Veeam Explorer for Oracle, permettant de parcourir les bases de données et d’effectuer de la restauration granulaire d’objet. Puis, nous étudierons la console déportée qui offre la possibilité de gérer l’environnement Veeam B&amp;R directement depuis un poste de travail ou depuis un serveur. Enfin, nous parcourrons l’outil Unlimited Scale-out Backup Repository (SOBR) qui simplifie l'administration du stockage de sauvegarde en regroupant plusieurs repositories au sein d’une seule entité exploitable par n'importe quel job de sauvegarde.</t>
  </si>
  <si>
    <t>%SITE_CLIENT%/?library_guid=db49ab62-df60-46ea-a973-8fc4cc73b664</t>
  </si>
  <si>
    <t>environnement</t>
  </si>
  <si>
    <t>sauvegarde</t>
  </si>
  <si>
    <t>B&amp;R</t>
  </si>
  <si>
    <t>EMC</t>
  </si>
  <si>
    <t>VNX</t>
  </si>
  <si>
    <t>VNXe</t>
  </si>
  <si>
    <t>storeonce- StoreOnce</t>
  </si>
  <si>
    <t>repository</t>
  </si>
  <si>
    <t xml:space="preserve">repositories </t>
  </si>
  <si>
    <t xml:space="preserve">stockage  </t>
  </si>
  <si>
    <t>VTSCRA</t>
  </si>
  <si>
    <t>Apprenez à programmer des jeux et des animations</t>
  </si>
  <si>
    <t>Date de sortie : 15 avril 2017; Durée : 02h14min</t>
  </si>
  <si>
    <t>021400</t>
  </si>
  <si>
    <t>Cette vidéo de formation s'adresse à toute personne, quel que soit son âge, qui débute avec Scratch et qui souhaite créer des jeux et des animations. À travers l'univers du jeu, et de façon progressive, vous découvrirez des notions de programmation telles que les boucles, les conditions ou les variables. 
Nous commencerons par une présentation de Scratch et par la découverte de son interface avec notamment les notions de scènes, de lutins, d'arrière-plans... Puis à l'aide de la palette graphique et de ses outils bitmap ou vectoriels, nous créerons des éléments qui nous serviront dans les modules suivants. 
Après avoir découvert différentes techniques de déplacement pour avancer, sauter, etc., nous programmerons des éléments utilisés habituellement dans des jeux : créer un bouton pour démarrer, rendre les murs d'un labyrinthe infranchissables, apprendre à utiliser un chronomètre pour calculer un temps de parcours ou bien encore tirer, intégrer un compteur pour calculer un score, faire apparaître aléatoirement un lutin ou créer des niveaux. 
Pour terminer, nous nous intéresserons à quelques techniques d'animation utilisables pour agrémenter vos jeux, telles que la technique du scrolling. 
Tous les fichiers utilisés pour étayer les exemples sont disponibles en téléchargement.</t>
  </si>
  <si>
    <t>%SITE_CLIENT%/?library_guid=61ec188d-e795-4f8a-876d-8bb28830c0df</t>
  </si>
  <si>
    <t>boucles</t>
  </si>
  <si>
    <t>conditions</t>
  </si>
  <si>
    <t>scènes</t>
  </si>
  <si>
    <t>scene</t>
  </si>
  <si>
    <t>lutin</t>
  </si>
  <si>
    <t>lutins</t>
  </si>
  <si>
    <t>bitmap</t>
  </si>
  <si>
    <t>vectoriel</t>
  </si>
  <si>
    <t>scroll</t>
  </si>
  <si>
    <t>scrolling</t>
  </si>
  <si>
    <t>VEYAM</t>
  </si>
  <si>
    <t>YAMMER</t>
  </si>
  <si>
    <t>Le réseau social d'entreprise de Microsoft®</t>
  </si>
  <si>
    <t>Date de sortie : 23 septembre 2016; Durée : 03h06min</t>
  </si>
  <si>
    <t>030600</t>
  </si>
  <si>
    <t xml:space="preserve">Yammer est probablement le réseau social d'entreprise (RSE) le plus utilisé à travers le monde. Il est vrai qu'il possède un certain nombre de qualités appréciables pour des organisations de toutes tailles. Yammer est en effet un support logiciel efficace pour faciliter la communication et développer le travail collaboratif. De plus, il s'intègre parfaitement avec l'environnement Microsoft et Office 365 en particulier. Malgré son apparente simplicité, Yammer repose sur des mécanismes de fonctionnement sociaux qui ne sont pas toujours bien compris. L'objectif de cette vidéo est de vous les faire découvrir.
Après une présentation des grands principes et des éléments fondamentaux du fonctionnement de Yammer, vous serez accompagné dans vos premiers pas d'utilisateur du réseau social de Microsoft : création de votre profil, inscription à des groupes, suivi de vos collègues, gestion des notifications, etc. Puis, vous verrez comment participer à des conversations de manière efficace, comment collaborer autour de documents, comment créer puis animer un ou plusieurs groupes sur Yammer. </t>
  </si>
  <si>
    <t>%SITE_CLIENT%/?library_guid=822177bb-f44b-43d7-a5ec-7bf512870c46</t>
  </si>
  <si>
    <t>collaboration</t>
  </si>
  <si>
    <t>communauté</t>
  </si>
  <si>
    <t>sharepoint</t>
  </si>
  <si>
    <t>Date de sortie : 17 août 2016; Durée : 03h07min</t>
  </si>
  <si>
    <t>030700</t>
  </si>
  <si>
    <t>Cette vidéo de formation s'adresse à toute personne s'intéressant au développement logiciel en Python et désirant appréhender les concepts de bases liés au développement d'applications avec ce langage. 
Dans un premier temps, nous présenterons l'histoire de Python, ainsi que ses forces et ses faiblesses, en intégrant les nouveautés entre les versions 2 et 3. Puis nous nous pencherons sur la structure d'un programme et les gestionnaires de paquets dans l’environnement virtuel.
Nous détaillerons ensuite les types de base (types numériques, chaînes de caractères, les booléens, les listes, les ensembles et les dictionnaires), puis les fonctions (simples et lambda) et les structures de contrôle.
Finalement, nous traiterons des classes (le constructeur, le destructeur et l’héritage multiple), ainsi que des  chaînes de caractères (le formatage, l’encodage et les opérations), pour finir par la gestion des exceptions.
Ainsi à l’issue de cette vidéo, vous serez capable de développer rapidement des applications bien structurées, robustes et pérennes.
Des éléments complémentaires sont disponibles en téléchargement sur le site www.editions-eni.fr.</t>
  </si>
  <si>
    <t>%SITE_CLIENT%/?library_guid=ddc3057f-b6ff-485b-8213-f6ec8fae3101</t>
  </si>
  <si>
    <t>base</t>
  </si>
  <si>
    <t>structure</t>
  </si>
  <si>
    <t>contrôle</t>
  </si>
  <si>
    <t>encodage</t>
  </si>
  <si>
    <t>exception</t>
  </si>
  <si>
    <t>robuste -chaine</t>
  </si>
  <si>
    <t>caractère</t>
  </si>
  <si>
    <t>paquet</t>
  </si>
  <si>
    <t>classe</t>
  </si>
  <si>
    <t>pérenne</t>
  </si>
  <si>
    <t>Christophe Kermorvant</t>
  </si>
  <si>
    <t>Kermorvant, Christophe</t>
  </si>
  <si>
    <t>Date de sortie : 21 décembre 2016; Durée : 01h02min</t>
  </si>
  <si>
    <t>010200</t>
  </si>
  <si>
    <t>Cette vidéo de formation a pour objectif de replacer le Machine Learning dans le contexte de l'Intelligence Artificielle et de mieux cerner les cas dans lesquels l'utilisation d'algorithmes de Machine Learning est adaptée. 
Dans un premier temps, nous listerons donc les raisons principales d'utiliser le Machine Learning puis nous présenterons les différents types d'algorithmes (symboliste, évolutionniste, analogiste, connexionniste, bayésien).
Nous évoquerons ensuite les principaux types de tâches de Machine Learning en les illustrant par deux algorithmes très simples. Puis, nous étudierons les problématiques soulevées par la mise au point et le choix d'un algorithme d'apprentissage pour une tâche donnée (compromis biais/variance, échantillon de validation et de test).
Enfin, nous terminerons par des conseils pratiques pour conduire un projet d'utilisation d'algorithmes de Machine Learning.</t>
  </si>
  <si>
    <t>%SITE_CLIENT%/?library_guid=ef943306-e59f-4063-8186-bf48f56daf9c</t>
  </si>
  <si>
    <t>intelligence</t>
  </si>
  <si>
    <t>artificielle</t>
  </si>
  <si>
    <t>symboliste</t>
  </si>
  <si>
    <t>évolutioniste</t>
  </si>
  <si>
    <t>analogiste</t>
  </si>
  <si>
    <t>connexionniste</t>
  </si>
  <si>
    <t>bayesien</t>
  </si>
  <si>
    <t>biais</t>
  </si>
  <si>
    <t>variance</t>
  </si>
  <si>
    <t>Date de sortie : 21 décembre 2017; Durée : 01h51min</t>
  </si>
  <si>
    <t>015100</t>
  </si>
  <si>
    <t>Cette vidéo de formation sur le langage Kotlin s'adresse aux développeurs, et principalement aux développeurs Java, désireux de découvrir ce langage pour ensuite concevoir leurs applications Android. 
Le formateur commence par faire une présentation de Kotlin et détaille notamment les avantages à choisir ce langage. Il s'attache ensuite à vous en faire découvrir les fondamentaux (main, types, variables, structures de contrôles…) et ses différentes fonctions. 
Dans la suite de la vidéo, le formateur traite de la programmation orientée objet avec Kotlin puis termine avec une démonstration du développement d'une application sous Android Studio avec l'extension ANKO.
À l'issue de cette formation, vous n'hésiterez plus à choisir le langage Kotlin pour développer vos applications Android.</t>
  </si>
  <si>
    <t>%SITE_CLIENT%/?library_guid=89346dce-7bd5-4b65-892f-20f912aa97c1</t>
  </si>
  <si>
    <t>Android Studio</t>
  </si>
  <si>
    <t>ANKO</t>
  </si>
  <si>
    <t>VG20CCIND</t>
  </si>
  <si>
    <t xml:space="preserve">InDesign CC (édition 2020) </t>
  </si>
  <si>
    <t>Date de sortie : 22 avril 2020 ; Durée : 06h30min</t>
  </si>
  <si>
    <t>063000</t>
  </si>
  <si>
    <t xml:space="preserve">Cette formation vidéo est destinée aux graphistes qui veulent concevoir des brochures, des magazines ou tout type de mises en page à l'aide du logiciel Adobe InDesign. Réalisée avec la version 15.0.2 d'InDesign CC sur PC, elle vous présente les fonctionnalités essentielles ; les spécificités de la version Mac sont évoquées lorsque cela est nécessaire.
Après la découverte de l'interface, de l'espace de travail, des repères, vous commencerez par les notions fondamentales que sont les blocs, les pages et les gabarits.
Vous verrez ensuite comment enrichir vos textes en leur appliquant des attributs de caractère et de paragraphe, comment créer et gérer les styles de textes et enregistrer vos nuances.
Vous apprendrez à dessiner des formes simples grâce aux tracés vectoriels et vous verrez comment importer dans vos pages puis transformer vos images ou vos logos et comment gérer les liens avec les fichiers Illustrator ou Photoshop.
Des effets d'ombre portée ou de contour progressif pourront être appliqués sur vos différents blocs.
Vous apprendrez à chasser du texte en fonction d'une forme en utilisant l'habillage de texte.
Le dernier module aborde l'exportation de votre document pour l'impression et pour une diffusion sur le web.
Les documents exploités dans cette vidéo vous sont proposés en téléchargement afin que vous puissiez reproduire les manipulations présentées. </t>
  </si>
  <si>
    <t xml:space="preserve">St-Herblain </t>
  </si>
  <si>
    <t>Vidéo Graphisme - CAO/DAO</t>
  </si>
  <si>
    <t>%SITE_CLIENT%/?library_guid=479746c0-f43c-466b-a1ec-ec70a4f4cdf2</t>
  </si>
  <si>
    <t xml:space="preserve">table des matières </t>
  </si>
  <si>
    <t xml:space="preserve">InD </t>
  </si>
  <si>
    <t xml:space="preserve">bibliothèques CC </t>
  </si>
  <si>
    <t>InDesign</t>
  </si>
  <si>
    <t>VBAGOO</t>
  </si>
  <si>
    <t>Gmail, Contacts, Agenda, Hangouts, Drive, Docs, Sheets et Slides</t>
  </si>
  <si>
    <t>Date de sortie : 23 septembre 2016; Durée : 06h20min</t>
  </si>
  <si>
    <t>062000</t>
  </si>
  <si>
    <t xml:space="preserve">Cette vidéo de formation a pour objectif de présenter Google Apps et de vous aider, en tant qu'utilisateur, à tirer le meilleur parti des principales applications de communication, de collaboration et de productivité proposées par Google dans le cloud.
Dans une introduction à Google Apps for Work, vous découvrirez les grands principes des outils de communication, de collaboration et de productivité dans le cloud ; vous verrez comment configurer votre compte Google et comment utiliser Google Apps en mobilité.
Chacun des modules suivants explique comment utiliser les principales applications de Google. 
Les modules Gmail, Contacts, Agenda, Hangouts concernent l'envoi et la gestion de vos messages, la gestion de vos contacts, de votre agenda et l'utilisation de la messagerie instantanée (Hangouts).
Les modules Google Drive, Docs, Sheets et Slides vous permettront d'apprendre à gérer vos fichiers dans le cloud (Google Drive), à créer et mettre en forme documents textes, feuilles de calculs et présentations animées. </t>
  </si>
  <si>
    <t>%SITE_CLIENT%/?library_guid=a0a6da2f-e608-4c1b-9515-e54c69e6440b</t>
  </si>
  <si>
    <t>Googles Docs, Gmail, Google Agenda, Google Talk</t>
  </si>
  <si>
    <t xml:space="preserve">VTDOC
</t>
  </si>
  <si>
    <t>Date de sortie : 5 juin 2016; Durée : 02h22min</t>
  </si>
  <si>
    <t>022200</t>
  </si>
  <si>
    <t>Cette vidéo de formation s'adresse à tous les administrateurs système / réseaux, analystes-développeurs ou architectes SI désireux de découvrir les avantages des conteneurs et d'apprendre à les mettre en œuvre avec Docker.
Nous débuterons par une explication de la technologie des conteneurs, ses objectifs et en particulier son utilité dans le cas des architectures informatiques récentes basées sur des services.
Ensuite, nous installerons Docker et montrerons son utilisation sur des exemples simples qui permettront d'appréhender le mode de fonctionnement des conteneurs, la gestion de leur cycle de vie, ainsi que d'introduire Docker Hub, le registre public des images. Nous expliquerons en particulier comment vérifier que les images téléchargées sont des images officielles. Puis, nous détaillerons les bonnes pratiques de sécurité sur la mise en œuvre.
Nous pourrons ensuite créer une nouvelle image Docker. La conception en couche sera détaillée, ainsi que les bonnes pratiques qui y sont liées. Les commandes permettant de composer un fichier Dockerfile descriptif d'une image seront détaillées les unes après les autres. Nous montrerons également les astuces pour composer des images légères. Un exemple de service de type heartbeat sera utilisé comme fil rouge.
Des éléments complémentaires sont disponibles en téléchargement sur le site www.editions-eni.fr.</t>
  </si>
  <si>
    <t>%SITE_CLIENT%/?library_guid=b1361d1c-afbf-4f13-ba5b-f4d56a2be65d</t>
  </si>
  <si>
    <t>hub</t>
  </si>
  <si>
    <t>dockerfile</t>
  </si>
  <si>
    <t xml:space="preserve">heartbeat </t>
  </si>
  <si>
    <t>Office pour le WEB</t>
  </si>
  <si>
    <t>L'Equipe Formation ENI</t>
  </si>
  <si>
    <t>ENI, L'Equipe</t>
  </si>
  <si>
    <t>Date de sortie : 16 juillet 2020 ; Durée : 01h12min</t>
  </si>
  <si>
    <t>011200</t>
  </si>
  <si>
    <t>Cette vidéo de formation vous présente les applications en ligne Word, Excel et PowerPoint disponibles avec Microsoft 365. Elle est destinée à tout utilisateur connaissant les versions standards de ces applications et souhaitant découvrir rapidement les spécificités des versions online, appelées également Word pour le Web, Excel pour le Web et PowerPoint pour le Web.
Pour chaque application, vous découvrirez les fonctionnalités de la version online et vous saurez rapidement ce qu’il ne vous sera pas possible de faire avec ces versions allégées des applications Office. 
Une séquence traite spécifiquement de l’enregistrement des fichiers sur OneDrive ou dans un site d’équipe Sharepoint tandis qu’un module complet est dédié à la co-édition : vous apprendrez à partager vos fichiers à partir de OneDrive ou SharePoint, à échanger sur le contenu d’un fichier à l’aide des commentaires, à modifier un fichier en même temps que vos collaborateurs ou, au contraire, à bloquer l’accès à un fichier afin d’être le seul à pouvoir le modifier et à travailler en mode Suivi des modifications afin de conserver une trace de toutes les modifications effectuées.</t>
  </si>
  <si>
    <t>Video Bureautique</t>
  </si>
  <si>
    <t>%SITE_CLIENT%/?library_guid=92effecc-fcae-4ed7-b483-ae1b76f8c8d7</t>
  </si>
  <si>
    <t>VBOUTONLV1</t>
  </si>
  <si>
    <t>Outlook Online</t>
  </si>
  <si>
    <t>La messagerie en ligne d'Office 365 (v1)</t>
  </si>
  <si>
    <t>L'Équipe Formation ENI</t>
  </si>
  <si>
    <t>ENI, L'Équipe</t>
  </si>
  <si>
    <t>Date de sortie : 24 mai 2018; Durée : 01h25min</t>
  </si>
  <si>
    <t>012500</t>
  </si>
  <si>
    <t>Cette vidéo de formation vous présente dans le détail Outlook Online, l'application de messagerie disponible avec Office 365. Après la description de l'interface, vous apprendrez à créer et envoyer des messages avec ou sans pièces jointes, à lire et à répondre aux messages reçus. Vous verrez également comment rechercher des messages, comment les trier, les filtrer, les classer dans divers dossiers et comment définir un message d'absence.
Le module suivant vous explique comment créer et gérer vos contacts et listes de contacts, comment rechercher des contacts et utiliser les groupes Office 365 pour faciliter le travail en équipe.
Le dernier module porte sur le Calendrier et vous explique comment gérer vos rendez-vous, organiser des réunions en ligne mais également comment partager votre calendrier avec vos collaborateurs.</t>
  </si>
  <si>
    <t>%SITE_CLIENT%/?library_guid=36fbe1b3-67c3-4dfd-b565-d18f615e934d</t>
  </si>
  <si>
    <t>Agenda</t>
  </si>
  <si>
    <t>Tâches</t>
  </si>
  <si>
    <t>Calendrier</t>
  </si>
  <si>
    <t>Contact</t>
  </si>
  <si>
    <t>Carnet d'adresses</t>
  </si>
  <si>
    <t>anti-spam</t>
  </si>
  <si>
    <t>réunion</t>
  </si>
  <si>
    <t>Outlook16</t>
  </si>
  <si>
    <t>VG20CCPHO</t>
  </si>
  <si>
    <t>Photoshop CC (édition 2020)</t>
  </si>
  <si>
    <t>Date de sortie : 30 mars 2020; Durée : 06h15min</t>
  </si>
  <si>
    <t>061500</t>
  </si>
  <si>
    <t>Cette formation vidéo est destinée aux personnes qui veulent apprendre toutes les bases nécessaires pour améliorer, modifier et enrichir leurs images numériques pour une utilisation web ou pour l'impression.
Réalisée avec la version 21 de Photoshop CC sur PC, elle vous présente les fonctionnalités essentielles de Photoshop ; les spécificités de la version Mac sont évoquées lorsque cela est nécessaire.
Après la découverte de l’interface, de l’espace de travail, des repères et de l’affichage, vous commencerez par les notions fondamentales que sont les modes colorimétriques et la résolution des images. 
Vous verrez comment appliquer recadrage et transformations à vos images avant d’aborder les techniques de sélection et l’exploitation des calques.
Vous découvrirez ensuite les techniques de colorimétrie destructives et non destructives, les outils de retouche et de réparation (Tampon de duplication, outils Correcteur, outils Pièce, Déplacement basé sur le contenu…).
Vous verrez également comment ajouter du texte, des formes et des tracés vectoriels à vos illustrations et comment obtenir des effets saisissants en appliquant des modes de fusion, des styles de calque et des filtres.
D’autres effets pourront également être obtenus grâce aux masques de fusion, d’écrêtage et aux calques de réglages.
Le dernier module aborde l’exportation de l’image pour l’impression et pour une diffusion sur le web.
Les images exploitées dans cette vidéo vous sont proposées en téléchargement afin que vous puissiez reproduire les manipulations présentées.</t>
  </si>
  <si>
    <t>%SITE_CLIENT%/?library_guid=85d760bc-1562-4215-923d-902016fae983</t>
  </si>
  <si>
    <t>VTSCRPOW</t>
  </si>
  <si>
    <t>Date de sortie : 15 février 2017; Durée : 02h17min</t>
  </si>
  <si>
    <t>021700</t>
  </si>
  <si>
    <t>Cette vidéo de formation s'adresse aux administrateurs système et réseaux et a pour objectif de vous former à l'utilisation et au scripting sur PowerShell dans le cadre de l'administration d'un serveur Windows Server 2012 R2.
Dans un premier temps, nous listerons quelques commandes simples en détaillant le langage objet et ses paramètres.
Ensuite, en prenant l'exemple d'un script d'ajout d'utilisateurs Active Directory, nous apprendrons à structurer un script, à utiliser des boucles et à automatiser certaines tâches courantes et chronophages.  
Puis, nous ferons évoluer ce script vers la création de boîtes aux lettres Exchange sur la simple base d'un fichier CSV. Cet exemple illustrera l'avantage d'utiliser un script pour éviter toute erreur de saisie et faire gagner un temps considérable.
Enfin, nous présenterons le fonctionnement de la partie graphique du Framework .NET pour savoir adapter des scripts à un environnement graphique. Cette approche permet de simplifier l'utilisation quotidienne des scripts, grâce à de simples fenêtres et boutons, et d'obtenir des rapports sous forme de pages HTML.
Des éléments complémentaires sont disponibles en téléchargement.</t>
  </si>
  <si>
    <t>%SITE_CLIENT%/?library_guid=c753de06-7b8e-4543-b99c-1866523a789a</t>
  </si>
  <si>
    <t>Windows</t>
  </si>
  <si>
    <t>server</t>
  </si>
  <si>
    <t>Exchange</t>
  </si>
  <si>
    <t>boîte</t>
  </si>
  <si>
    <t>lettre</t>
  </si>
  <si>
    <t>CSV</t>
  </si>
  <si>
    <t>VBOFFONLV1</t>
  </si>
  <si>
    <t>Office Online</t>
  </si>
  <si>
    <t>Les applications en ligne d'Office 365 (v1)</t>
  </si>
  <si>
    <t>Date de sortie : 23 juillet 2018; Durée : 01h05min</t>
  </si>
  <si>
    <t>Cette vidéo de formation vous présente les applications Word, Excel et PowerPoint online disponibles avec Office 365. Elle est destinée à tout utilisateur connaissant les versions standards de ces applications et souhaitant découvrir rapidement les spécificités des versions online. 
Pour chaque application, vous découvrirez les fonctionnalités de la version online et vous saurez rapidement ce qu'il ne vous sera pas possible de faire avec ces versions allégées des applications Office. 
Uns séquence traite spécifiquement de l'enregistrement des fichiers sur OneDrive ou dans un site d'équipe Sharepoint tandis qu'un module complet est dédié à la co-édition : vous apprendrez à partager vos fichiers à partir de OneDrive ou SharePoint, à échanger sur le contenu d'un fichier à l'aide des commentaires, à modifier un fichier en même temps que vos collaborateurs ou, au contraire, à bloquer l'accès à un fichier afin d'être le seul à pouvoir le modifier.</t>
  </si>
  <si>
    <t>%SITE_CLIENT%/?library_guid=1aea2ade-cbc4-455d-b932-d0c813a89dbf</t>
  </si>
  <si>
    <t>OWTGOO</t>
  </si>
  <si>
    <t>Google Tag Manager</t>
  </si>
  <si>
    <t>Optimisez le tracking de votre site web</t>
  </si>
  <si>
    <t>Ce livre a pour objectif de vous expliquer comment utiliser Google Tag Manager (GTM) et ce qu'il peut vous apporter pour améliorer le tracking et l'analyse des visites de votre site web. Il s'adresse à toute personne, webmaster, responsable web marketing, etc. désirant découvrir Google Tag Manager et adopter une bonne méthodologie de travail. 
Après une présentation des concepts liés à la gestion de balises et des principaux systèmes de gestion de balises existants, vous découvrirez à partir d'un exemple concret, ce qu'est et ce que n'est pas Google Tag Manager. Le chapitre suivant vous aidera à définir une méthodologie de travail pour la mise en place et l'utilisation d'une solution de gestion de balises et vous apprendra à compléter un cahier des charges pour l'installation d'une telle solution.
Le chapitre 4 entre dans le vif du sujet et vous présente les principales fonctionnalités offertes par Google Tag Manager : vous découvrirez le back-office et apprendrez à créer, déployer et tester des balises simples avant d'aborder, dans le chapitre suivant, de nombreux exemples pratiques pour vous guider dans la mise en place des codes de suivi : par exemple, comment remonter en tant qu'évènement dans Google Analytics le fait qu'une personne a passé sa souris sur un élément de la page, comment comptabiliser les clics sur les liens sortants de votre site internet pour savoir si le contenu associé a été vu, comment suivre le téléchargement de tel ou tel type de fichier...
Le chapitre 6 regroupe des outils ainsi que des ressources documentaires vous permettant d'aller plus loin dans l'utilisation de Google Tag Manager.
Le livre se termine par une annexe regroupant de nombreuses ressources (checklists, fiches pratiques) qui permettront au lecteur de développer une bonne méthodologie de travail avec cet outil révolutionnaire qu'est Google Tag Manager.</t>
  </si>
  <si>
    <t>%SITE_CLIENT%/?library_guid=92B1CA9D-E34E-4B5F-AE59-F7C706A5FFF9</t>
  </si>
  <si>
    <t xml:space="preserve"> LNOWTGOO</t>
  </si>
  <si>
    <t xml:space="preserve"> tag </t>
  </si>
  <si>
    <t xml:space="preserve">Balise </t>
  </si>
  <si>
    <t>VBPLANv1</t>
  </si>
  <si>
    <t>Planner</t>
  </si>
  <si>
    <t>Planifier le travail d'équipe avec Office 365 (v1)</t>
  </si>
  <si>
    <t>Date de sortie: 30 March 2020; Durée:00h49 min</t>
  </si>
  <si>
    <t>Cette vidéo de formation vous explique dans le détail comment utiliser Planner pour optimiser la planification des tâches d'une équipe.
Après la présentation de l'environnement de travail, vous verrez comment créer un plan, des compartiments, des tâches et des sous-tâches. 
Vous apprendrez ensuite à utiliser les fonctionnalités permettant de collaborer autour du plan : participer à des conversations, partager des fichiers, utiliser un bloc-notes. Vous verrez également comment intégrer Planner dans Teams pour gérer le planning d'une équipe.
Le module suivant vous explique comment effectuer le suivi d'un plan en exploitant la vue Planning, en regroupant et filtrant les tâches et comment rester informé en gérant au mieux vos notifications.
Le dernier module fournit des informations permettant d'optimiser l'organisation à l'aide des favoris, de gérer ses propres tâches et d'utiliser l'application mobile Planner.</t>
  </si>
  <si>
    <t>%SITE_CLIENT%/?library_guid=792CDFDA-7551-4E84-9B4D-EC02F89C95B4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</si>
</sst>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_-* #,##0.00,[$€]_-;\-* #,##0.00,[$€]_-;_-* &quot;-&quot;??,[$€]_-;_-@_-"/>
    <numFmt numFmtId="165" formatCode="[$-40C]&quot;Édition du&quot;\ d\ mmmm\ yyyy;@"/>
  </numFmts>
  <fonts count="10" x14ac:knownFonts="1">
    <font>
      <sz val="10"/>
      <name val="MS Sans Serif"/>
      <family val="2"/>
    </font>
    <font>
      <sz val="11"/>
      <color theme="1"/>
      <name val="Calibri"/>
      <family val="2"/>
      <scheme val="minor"/>
    </font>
    <font>
      <sz val="10"/>
      <name val="MS Sans Serif"/>
      <family val="2"/>
    </font>
    <font>
      <sz val="10"/>
      <name val="MS Sans Serif"/>
      <family val="2"/>
    </font>
    <font>
      <sz val="10"/>
      <color indexed="8"/>
      <name val="Arial"/>
      <family val="2"/>
    </font>
    <font>
      <sz val="11"/>
      <color theme="1"/>
      <name val="Calibri"/>
      <family val="2"/>
      <scheme val="minor"/>
    </font>
    <font>
      <sz val="11"/>
      <name val="Calibri"/>
      <family val="2"/>
      <scheme val="minor"/>
    </font>
    <font>
      <sz val="11"/>
      <color theme="4"/>
      <name val="Calibri"/>
      <family val="2"/>
      <scheme val="minor"/>
    </font>
    <font>
      <u/>
      <sz val="11"/>
      <color rgb="FF0000FF"/>
      <name val="Calibri"/>
      <family val="2"/>
      <scheme val="minor"/>
    </font>
    <font>
      <sz val="10"/>
      <color theme="1"/>
      <name val="MS Sans Serif"/>
      <family val="2"/>
    </font>
  </fonts>
  <fills count="4">
    <fill>
      <patternFill patternType="none"/>
    </fill>
    <fill>
      <patternFill patternType="gray125"/>
    </fill>
    <fill>
      <patternFill patternType="solid">
        <fgColor theme="4" tint="0.39997558519241921"/>
        <bgColor indexed="64"/>
      </patternFill>
    </fill>
    <fill>
      <patternFill patternType="solid">
        <fgColor theme="0"/>
        <bgColor indexed="64"/>
      </patternFill>
    </fill>
  </fills>
  <borders count="2">
    <border>
      <left/>
      <right/>
      <top/>
      <bottom/>
      <diagonal/>
    </border>
    <border>
      <left/>
      <right/>
      <top style="thin">
        <color theme="4" tint="0.39997558519241921"/>
      </top>
      <bottom style="thin">
        <color theme="4" tint="0.39997558519241921"/>
      </bottom>
      <diagonal/>
    </border>
  </borders>
  <cellStyleXfs count="30">
    <xf numFmtId="0" fontId="0" fillId="0" borderId="0"/>
    <xf numFmtId="164" fontId="2" fillId="0" borderId="0"/>
    <xf numFmtId="16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0" fontId="5" fillId="0" borderId="0"/>
    <xf numFmtId="0" fontId="2" fillId="0" borderId="0"/>
    <xf numFmtId="0" fontId="2" fillId="0" borderId="0"/>
    <xf numFmtId="0" fontId="5" fillId="0" borderId="0"/>
    <xf numFmtId="0" fontId="4"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xf numFmtId="9" fontId="2" fillId="0" borderId="0"/>
    <xf numFmtId="9" fontId="2" fillId="0" borderId="0"/>
    <xf numFmtId="9" fontId="2" fillId="0" borderId="0"/>
  </cellStyleXfs>
  <cellXfs count="61">
    <xf numFmtId="0" fontId="0" fillId="0" borderId="0" xfId="0" applyNumberFormat="1" applyFont="1" applyFill="1" applyBorder="1" applyProtection="1"/>
    <xf numFmtId="49" fontId="6" fillId="0" borderId="0" xfId="0" applyNumberFormat="1" applyFont="1" applyFill="1" applyBorder="1" applyProtection="1"/>
    <xf numFmtId="49" fontId="6" fillId="0" borderId="0" xfId="0" applyNumberFormat="1" applyFont="1" applyFill="1" applyBorder="1" applyAlignment="1" applyProtection="1">
      <alignment vertical="center"/>
    </xf>
    <xf numFmtId="0" fontId="6" fillId="2" borderId="0" xfId="0" applyNumberFormat="1" applyFont="1" applyFill="1" applyBorder="1" applyAlignment="1" applyProtection="1">
      <alignment vertical="center"/>
    </xf>
    <xf numFmtId="0" fontId="6" fillId="0" borderId="0" xfId="0" applyNumberFormat="1" applyFont="1" applyFill="1" applyBorder="1" applyAlignment="1" applyProtection="1">
      <alignment vertical="center"/>
    </xf>
    <xf numFmtId="165" fontId="6" fillId="0" borderId="0" xfId="0" applyNumberFormat="1" applyFont="1" applyFill="1" applyBorder="1" applyAlignment="1" applyProtection="1">
      <alignment vertical="center"/>
    </xf>
    <xf numFmtId="0" fontId="6" fillId="0" borderId="0" xfId="0" applyNumberFormat="1" applyFont="1" applyFill="1" applyBorder="1" applyAlignment="1" applyProtection="1">
      <alignment vertical="top" wrapText="1"/>
    </xf>
    <xf numFmtId="0" fontId="6" fillId="0" borderId="0" xfId="0" applyNumberFormat="1" applyFont="1" applyFill="1" applyBorder="1" applyAlignment="1" applyProtection="1">
      <alignment vertical="center" wrapText="1"/>
    </xf>
    <xf numFmtId="0" fontId="6" fillId="2" borderId="0" xfId="0" applyNumberFormat="1" applyFont="1" applyFill="1" applyBorder="1" applyAlignment="1" applyProtection="1">
      <alignment vertical="center" wrapText="1"/>
    </xf>
    <xf numFmtId="0" fontId="6" fillId="0" borderId="0" xfId="0" applyNumberFormat="1" applyFont="1" applyFill="1" applyBorder="1" applyAlignment="1" applyProtection="1">
      <alignment horizontal="left" vertical="center"/>
    </xf>
    <xf numFmtId="3" fontId="6" fillId="0" borderId="0" xfId="0" applyNumberFormat="1" applyFont="1" applyFill="1" applyBorder="1" applyAlignment="1" applyProtection="1">
      <alignment vertical="center"/>
    </xf>
    <xf numFmtId="2" fontId="6" fillId="0" borderId="0" xfId="0" applyNumberFormat="1" applyFont="1" applyFill="1" applyBorder="1" applyAlignment="1" applyProtection="1">
      <alignment vertical="center"/>
    </xf>
    <xf numFmtId="2" fontId="6" fillId="2" borderId="0" xfId="0" applyNumberFormat="1" applyFont="1" applyFill="1" applyBorder="1" applyAlignment="1" applyProtection="1">
      <alignment vertical="center"/>
    </xf>
    <xf numFmtId="0" fontId="7" fillId="0" borderId="0" xfId="0" applyNumberFormat="1" applyFont="1" applyFill="1" applyBorder="1" applyAlignment="1" applyProtection="1">
      <alignment vertical="center"/>
    </xf>
    <xf numFmtId="49" fontId="6" fillId="0" borderId="0" xfId="0" applyNumberFormat="1" applyFont="1" applyFill="1" applyBorder="1" applyAlignment="1" applyProtection="1">
      <alignment horizontal="left" vertical="center"/>
    </xf>
    <xf numFmtId="165" fontId="7" fillId="0" borderId="0" xfId="0" applyNumberFormat="1" applyFont="1" applyFill="1" applyBorder="1" applyAlignment="1" applyProtection="1">
      <alignment vertical="center"/>
    </xf>
    <xf numFmtId="165" fontId="6" fillId="0" borderId="0" xfId="0" applyNumberFormat="1" applyFont="1" applyFill="1" applyBorder="1" applyAlignment="1" applyProtection="1">
      <alignment horizontal="right" vertical="center"/>
    </xf>
    <xf numFmtId="0" fontId="6" fillId="0" borderId="0" xfId="0" applyNumberFormat="1" applyFont="1" applyFill="1" applyBorder="1" applyProtection="1"/>
    <xf numFmtId="0" fontId="7" fillId="0" borderId="0" xfId="0" applyNumberFormat="1" applyFont="1" applyFill="1" applyBorder="1" applyProtection="1"/>
    <xf numFmtId="49" fontId="7" fillId="0" borderId="0" xfId="0" applyNumberFormat="1" applyFont="1" applyFill="1" applyBorder="1" applyProtection="1"/>
    <xf numFmtId="0" fontId="6" fillId="0" borderId="0" xfId="0" applyNumberFormat="1" applyFont="1" applyFill="1" applyBorder="1" applyAlignment="1" applyProtection="1">
      <alignment wrapText="1"/>
    </xf>
    <xf numFmtId="49" fontId="6" fillId="0" borderId="1" xfId="0" applyNumberFormat="1" applyFont="1" applyFill="1" applyBorder="1" applyAlignment="1" applyProtection="1">
      <alignment horizontal="left" vertical="top" wrapText="1"/>
    </xf>
    <xf numFmtId="49" fontId="6" fillId="0" borderId="0" xfId="0" applyNumberFormat="1" applyFont="1" applyFill="1" applyBorder="1" applyAlignment="1" applyProtection="1">
      <alignment horizontal="left"/>
    </xf>
    <xf numFmtId="0" fontId="6" fillId="3" borderId="0" xfId="0" applyNumberFormat="1" applyFont="1" applyFill="1" applyBorder="1" applyAlignment="1" applyProtection="1">
      <alignment vertical="center"/>
    </xf>
    <xf numFmtId="0" fontId="6" fillId="3" borderId="0" xfId="0" applyNumberFormat="1" applyFont="1" applyFill="1" applyBorder="1" applyAlignment="1" applyProtection="1">
      <alignment vertical="center" wrapText="1"/>
    </xf>
    <xf numFmtId="0" fontId="0" fillId="3" borderId="0" xfId="0" applyNumberFormat="1" applyFont="1" applyFill="1" applyBorder="1" applyProtection="1"/>
    <xf numFmtId="0" fontId="6" fillId="2" borderId="0" xfId="0" applyNumberFormat="1" applyFont="1" applyFill="1" applyBorder="1" applyAlignment="1" applyProtection="1">
      <alignment vertical="center"/>
    </xf>
    <xf numFmtId="0" fontId="6" fillId="0" borderId="0" xfId="0" applyNumberFormat="1" applyFont="1" applyFill="1" applyBorder="1" applyProtection="1"/>
    <xf numFmtId="0" fontId="8" fillId="0" borderId="0" xfId="0" applyNumberFormat="1" applyFont="1" applyFill="1" applyBorder="1" applyProtection="1"/>
    <xf numFmtId="0" fontId="6" fillId="0" borderId="0" xfId="0" applyNumberFormat="1" applyFont="1" applyFill="1" applyBorder="1" applyAlignment="1" applyProtection="1">
      <alignment vertical="center"/>
    </xf>
    <xf numFmtId="0" fontId="8" fillId="0" borderId="0" xfId="0" applyNumberFormat="1" applyFont="1" applyFill="1" applyBorder="1" applyAlignment="1" applyProtection="1">
      <alignment vertical="center"/>
    </xf>
    <xf numFmtId="0" fontId="6" fillId="0" borderId="0" xfId="0" applyNumberFormat="1" applyFont="1" applyFill="1" applyBorder="1" applyAlignment="1" applyProtection="1">
      <alignment horizontal="left" vertical="center"/>
    </xf>
    <xf numFmtId="0" fontId="6" fillId="0" borderId="0" xfId="0" applyNumberFormat="1" applyFont="1" applyFill="1" applyBorder="1" applyProtection="1"/>
    <xf numFmtId="0" fontId="6" fillId="0" borderId="0" xfId="0" applyNumberFormat="1" applyFont="1" applyFill="1" applyBorder="1" applyAlignment="1" applyProtection="1">
      <alignment horizontal="left"/>
    </xf>
    <xf numFmtId="0" fontId="6" fillId="0" borderId="0" xfId="0" applyNumberFormat="1" applyFont="1" applyFill="1" applyBorder="1" applyAlignment="1" applyProtection="1">
      <alignment vertical="center"/>
    </xf>
    <xf numFmtId="0" fontId="6" fillId="0" borderId="0" xfId="0" applyNumberFormat="1" applyFont="1" applyFill="1" applyBorder="1" applyAlignment="1" applyProtection="1">
      <alignment horizontal="left" vertical="center"/>
    </xf>
    <xf numFmtId="0" fontId="6" fillId="3" borderId="0" xfId="0" applyNumberFormat="1" applyFont="1" applyFill="1" applyBorder="1" applyAlignment="1" applyProtection="1">
      <alignment vertical="center"/>
    </xf>
    <xf numFmtId="0" fontId="8" fillId="0" borderId="0" xfId="0" applyNumberFormat="1" applyFont="1" applyFill="1" applyBorder="1" applyAlignment="1" applyProtection="1">
      <alignment vertical="center"/>
    </xf>
    <xf numFmtId="49" fontId="6" fillId="0" borderId="0" xfId="0" applyNumberFormat="1" applyFont="1" applyAlignment="1">
      <alignment vertical="center"/>
    </xf>
    <xf numFmtId="0" fontId="6" fillId="2" borderId="0" xfId="0" applyFont="1" applyFill="1" applyBorder="1" applyAlignment="1">
      <alignment vertical="center"/>
    </xf>
    <xf numFmtId="17" fontId="6" fillId="0" borderId="0" xfId="0" applyNumberFormat="1" applyFont="1" applyFill="1" applyBorder="1" applyAlignment="1" applyProtection="1">
      <alignment vertical="center"/>
    </xf>
    <xf numFmtId="17" fontId="6" fillId="0" borderId="0" xfId="0" applyNumberFormat="1" applyFont="1" applyFill="1" applyBorder="1" applyProtection="1"/>
    <xf numFmtId="0" fontId="6" fillId="0" borderId="0" xfId="0" applyFont="1" applyAlignment="1">
      <alignment vertical="center"/>
    </xf>
    <xf numFmtId="17" fontId="6" fillId="0" borderId="0" xfId="0" applyNumberFormat="1" applyFont="1" applyAlignment="1">
      <alignment vertical="center"/>
    </xf>
    <xf numFmtId="165" fontId="6" fillId="0" borderId="0" xfId="0" applyNumberFormat="1" applyFont="1" applyBorder="1" applyAlignment="1">
      <alignment vertical="center"/>
    </xf>
    <xf numFmtId="0" fontId="6" fillId="0" borderId="0" xfId="0" applyFont="1" applyAlignment="1">
      <alignment vertical="top" wrapText="1"/>
    </xf>
    <xf numFmtId="0" fontId="6" fillId="0" borderId="0" xfId="0" applyFont="1" applyAlignment="1">
      <alignment vertical="center" wrapText="1"/>
    </xf>
    <xf numFmtId="0" fontId="6" fillId="0" borderId="0" xfId="0" applyFont="1" applyAlignment="1">
      <alignment horizontal="left" vertical="center"/>
    </xf>
    <xf numFmtId="0" fontId="6" fillId="0" borderId="0" xfId="0" applyNumberFormat="1" applyFont="1" applyAlignment="1">
      <alignment vertical="center"/>
    </xf>
    <xf numFmtId="2" fontId="6" fillId="0" borderId="0" xfId="0" applyNumberFormat="1" applyFont="1" applyBorder="1" applyAlignment="1">
      <alignment vertical="center"/>
    </xf>
    <xf numFmtId="2" fontId="6" fillId="2" borderId="0" xfId="0" applyNumberFormat="1" applyFont="1" applyFill="1" applyBorder="1" applyAlignment="1">
      <alignment vertical="center"/>
    </xf>
    <xf numFmtId="2" fontId="6" fillId="0" borderId="0" xfId="0" applyNumberFormat="1" applyFont="1" applyAlignment="1">
      <alignment vertical="center"/>
    </xf>
    <xf numFmtId="0" fontId="6" fillId="0" borderId="0" xfId="0" applyFont="1" applyFill="1" applyAlignment="1">
      <alignment vertical="center"/>
    </xf>
    <xf numFmtId="0" fontId="6" fillId="0" borderId="0" xfId="0" applyFont="1" applyFill="1" applyBorder="1" applyAlignment="1">
      <alignment vertical="center"/>
    </xf>
    <xf numFmtId="0" fontId="7" fillId="0" borderId="0" xfId="0" applyFont="1" applyFill="1" applyAlignment="1">
      <alignment vertical="center"/>
    </xf>
    <xf numFmtId="0" fontId="6" fillId="3" borderId="0" xfId="0" applyFont="1" applyFill="1" applyAlignment="1">
      <alignment vertical="center"/>
    </xf>
    <xf numFmtId="0" fontId="0" fillId="0" borderId="0" xfId="0" applyFont="1"/>
    <xf numFmtId="0" fontId="1" fillId="0" borderId="0" xfId="0" applyNumberFormat="1" applyFont="1" applyFill="1" applyBorder="1" applyProtection="1"/>
    <xf numFmtId="165" fontId="1" fillId="0" borderId="0" xfId="0" applyNumberFormat="1" applyFont="1" applyFill="1" applyBorder="1" applyAlignment="1" applyProtection="1">
      <alignment vertical="center"/>
    </xf>
    <xf numFmtId="49" fontId="1" fillId="0" borderId="0" xfId="0" applyNumberFormat="1" applyFont="1" applyFill="1" applyBorder="1" applyProtection="1"/>
    <xf numFmtId="0" fontId="9" fillId="0" borderId="0" xfId="0" applyNumberFormat="1" applyFont="1" applyFill="1" applyBorder="1" applyProtection="1"/>
  </cellXfs>
  <cellStyles count="30">
    <cellStyle name="Euro" xfId="1" xr:uid="{00000000-0005-0000-0000-000000000000}"/>
    <cellStyle name="Euro 2" xfId="2" xr:uid="{00000000-0005-0000-0000-000001000000}"/>
    <cellStyle name="Monétaire 2" xfId="3" xr:uid="{00000000-0005-0000-0000-000002000000}"/>
    <cellStyle name="Monétaire 2 2" xfId="4" xr:uid="{00000000-0005-0000-0000-000003000000}"/>
    <cellStyle name="Monétaire 2 2 2" xfId="5" xr:uid="{00000000-0005-0000-0000-000004000000}"/>
    <cellStyle name="Monétaire 2 2 2 2" xfId="6" xr:uid="{00000000-0005-0000-0000-000005000000}"/>
    <cellStyle name="Monétaire 2 2 3" xfId="7" xr:uid="{00000000-0005-0000-0000-000006000000}"/>
    <cellStyle name="Monétaire 2 3" xfId="8" xr:uid="{00000000-0005-0000-0000-000007000000}"/>
    <cellStyle name="Monétaire 2 3 2" xfId="9" xr:uid="{00000000-0005-0000-0000-000008000000}"/>
    <cellStyle name="Monétaire 2 4" xfId="10" xr:uid="{00000000-0005-0000-0000-000009000000}"/>
    <cellStyle name="Normal" xfId="0" builtinId="0"/>
    <cellStyle name="Normal 2" xfId="11" xr:uid="{00000000-0005-0000-0000-00000B000000}"/>
    <cellStyle name="Normal 2 2" xfId="12" xr:uid="{00000000-0005-0000-0000-00000C000000}"/>
    <cellStyle name="Normal 256" xfId="13" xr:uid="{00000000-0005-0000-0000-00000D000000}"/>
    <cellStyle name="Normal 257" xfId="14" xr:uid="{00000000-0005-0000-0000-00000E000000}"/>
    <cellStyle name="Normal 258" xfId="15" xr:uid="{00000000-0005-0000-0000-00000F000000}"/>
    <cellStyle name="Normal 3" xfId="16" xr:uid="{00000000-0005-0000-0000-000010000000}"/>
    <cellStyle name="Normal 4" xfId="17" xr:uid="{00000000-0005-0000-0000-000011000000}"/>
    <cellStyle name="Normal 76" xfId="18" xr:uid="{00000000-0005-0000-0000-000012000000}"/>
    <cellStyle name="Normal 76 2" xfId="19" xr:uid="{00000000-0005-0000-0000-000013000000}"/>
    <cellStyle name="Normal 78" xfId="20" xr:uid="{00000000-0005-0000-0000-000014000000}"/>
    <cellStyle name="Normal 78 2" xfId="21" xr:uid="{00000000-0005-0000-0000-000015000000}"/>
    <cellStyle name="Normal 79" xfId="22" xr:uid="{00000000-0005-0000-0000-000016000000}"/>
    <cellStyle name="Normal 79 2" xfId="23" xr:uid="{00000000-0005-0000-0000-000017000000}"/>
    <cellStyle name="Normal 81" xfId="24" xr:uid="{00000000-0005-0000-0000-000018000000}"/>
    <cellStyle name="Normal 81 2" xfId="25" xr:uid="{00000000-0005-0000-0000-000019000000}"/>
    <cellStyle name="Pourcentage 2" xfId="26" xr:uid="{00000000-0005-0000-0000-00001A000000}"/>
    <cellStyle name="Pourcentage 2 2" xfId="27" xr:uid="{00000000-0005-0000-0000-00001B000000}"/>
    <cellStyle name="Pourcentage 2 2 2" xfId="28" xr:uid="{00000000-0005-0000-0000-00001C000000}"/>
    <cellStyle name="Pourcentage 2 3" xfId="29" xr:uid="{00000000-0005-0000-0000-00001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jbabin\AppData\Local\Microsoft\Windows\INetCache\Content.Outlook\0RMUJU72\Liste%20titres%20m&#233;nage%20B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uil1"/>
      <sheetName val="Feuil2"/>
    </sheetNames>
    <sheetDataSet>
      <sheetData sheetId="0" refreshError="1"/>
      <sheetData sheetId="1" refreshError="1">
        <row r="2">
          <cell r="A2" t="str">
            <v>AT103DS</v>
          </cell>
          <cell r="B2" t="str">
            <v>3ds Max 2010</v>
          </cell>
          <cell r="C2" t="str">
            <v/>
          </cell>
          <cell r="D2" t="str">
            <v>Jean-Baptiste Baron,Julien Wittmer</v>
          </cell>
          <cell r="E2" t="str">
            <v/>
          </cell>
          <cell r="F2" t="str">
            <v>Baron, Jean-Baptiste</v>
          </cell>
          <cell r="G2" t="str">
            <v>Wittmer, Julien</v>
          </cell>
          <cell r="H2" t="str">
            <v/>
          </cell>
          <cell r="I2" t="str">
            <v/>
          </cell>
          <cell r="J2" t="str">
            <v/>
          </cell>
          <cell r="K2" t="str">
            <v>Edition du 1 January 2010</v>
          </cell>
          <cell r="L2" t="str">
            <v>601 pages</v>
          </cell>
          <cell r="M2" t="str">
            <v>Editions ENI</v>
          </cell>
          <cell r="N2" t="str">
            <v>fre</v>
          </cell>
          <cell r="O2" t="str">
            <v>fre</v>
          </cell>
          <cell r="P2" t="str">
            <v>fre</v>
          </cell>
          <cell r="Q2" t="str">
            <v>Vous avez découvert l'univers fantastique de la 3D sur 3ds  Max ou sur un autre logiciel de 3D et vous souhaitez maintenant optimiser efficacement l'utilisation de 3ds  Max pour en découvrir toutes les subtilités. 
Ce livre vous présente les principaux outils de 3ds Max 2010 vous permettant de concevoir des projets en 3D ; il a été rédigé sur la version anglaise du logiciel. 
Après une présentation rapide de l'interface, vous apprendrez à créer et éditer des formes 2D, des splines, des objets 3D puis, à l'aide des techniques de modélisation, vous les personnaliserez en leur appliquant matériaux, textures  planaires et procédurales, bitmap ou textures permettant d'obtenir des effets de type cartoon puis vous verrez comment doter vos personnages d'une chevelure ou d'un pelage. 
Vous apprendrez à créer des éclairages réalistes en utilisant les lumières standard ou photométriques et vous vous essaierez à la maîtrise du cadrage à l'aide des caméras. 
Vous animerez des objets avec des clefs d'animation ou à l'aide des courbes de fonction d'animation, vous animerez un personnage avec Biped puis vous découvrirez comment simuler des effets de liquide, de fumée ou de neige en utilisant les systèmes de particules. 
Pour finir, vous effectuerez le rendu final du projet, en mode standard ou avancé (radiosité, traceur de lumière) ou à l'aide des fonctions mental ray utilisées dans de nombreuses productions cinématographiques pour obtenir des rendus physiquement réalistes pour les réflexions, réfractions, réverbérations, illumination globale, etc.</v>
          </cell>
          <cell r="R2">
            <v>9782746053724</v>
          </cell>
          <cell r="S2" t="str">
            <v>Version Numérique</v>
          </cell>
          <cell r="T2">
            <v>9782746052864</v>
          </cell>
          <cell r="U2" t="str">
            <v>Version Imprimée</v>
          </cell>
          <cell r="V2" t="str">
            <v>St-Herblain</v>
          </cell>
          <cell r="W2" t="str">
            <v>Editions ENI</v>
          </cell>
          <cell r="X2">
            <v>2010</v>
          </cell>
          <cell r="Y2" t="str">
            <v>Bibliothèque Numérique ENI (Service en ligne)</v>
          </cell>
          <cell r="Z2" t="str">
            <v>ATRIUM</v>
          </cell>
          <cell r="AA2" t="str">
            <v>texte</v>
          </cell>
          <cell r="AB2" t="str">
            <v>txt</v>
          </cell>
          <cell r="AC2" t="str">
            <v>rdacontent/fre</v>
          </cell>
          <cell r="AD2" t="str">
            <v>informatique</v>
          </cell>
          <cell r="AE2" t="str">
            <v>c</v>
          </cell>
          <cell r="AF2" t="str">
            <v>rdamedia/fre</v>
          </cell>
          <cell r="AG2" t="str">
            <v>ressource en ligne</v>
          </cell>
          <cell r="AH2" t="str">
            <v>cr</v>
          </cell>
          <cell r="AI2" t="str">
            <v>rdacarrier/fre</v>
          </cell>
          <cell r="AJ2" t="str">
            <v>m\\\\\o\\d\\\\\\\\</v>
          </cell>
          <cell r="AK2" t="str">
            <v>cr\cn\\\\uuaua</v>
          </cell>
          <cell r="AL2" t="str">
            <v>Accès restreint aux membres</v>
          </cell>
          <cell r="AM2" t="str">
            <v>Source de la note de description : Version imprimée</v>
          </cell>
          <cell r="AN2" t="str">
            <v/>
          </cell>
          <cell r="AO2" t="str">
            <v>%SITE_CLIENT%/?library_guid=1CAB78C0-D9E2-4843-A317-25D40F616E5B</v>
          </cell>
          <cell r="AP2" t="str">
            <v>Accès au travers du portail ENI</v>
          </cell>
          <cell r="AQ2" t="str">
            <v xml:space="preserve"> 3d </v>
          </cell>
          <cell r="AR2" t="str">
            <v xml:space="preserve"> 3D Max </v>
          </cell>
          <cell r="AS2" t="str">
            <v xml:space="preserve"> 3dsmax </v>
          </cell>
          <cell r="AT2" t="str">
            <v xml:space="preserve"> animation </v>
          </cell>
          <cell r="AU2" t="str">
            <v xml:space="preserve"> bitmap </v>
          </cell>
          <cell r="AV2" t="str">
            <v xml:space="preserve"> caméra </v>
          </cell>
          <cell r="AW2" t="str">
            <v xml:space="preserve"> éclairage </v>
          </cell>
          <cell r="AX2" t="str">
            <v xml:space="preserve"> image de synthèse </v>
          </cell>
          <cell r="AY2" t="str">
            <v xml:space="preserve"> LNAT103DS</v>
          </cell>
          <cell r="AZ2" t="str">
            <v xml:space="preserve"> lumière </v>
          </cell>
          <cell r="BA2" t="str">
            <v xml:space="preserve"> matériaux </v>
          </cell>
          <cell r="BB2" t="str">
            <v xml:space="preserve"> modélisation </v>
          </cell>
          <cell r="BC2" t="str">
            <v xml:space="preserve"> radiosité </v>
          </cell>
          <cell r="BD2" t="str">
            <v xml:space="preserve"> rendu </v>
          </cell>
          <cell r="BE2" t="str">
            <v xml:space="preserve"> spline </v>
          </cell>
          <cell r="BF2" t="str">
            <v xml:space="preserve"> texture </v>
          </cell>
          <cell r="BG2" t="str">
            <v xml:space="preserve"> traceur </v>
          </cell>
          <cell r="BH2" t="str">
            <v xml:space="preserve">Discreet </v>
          </cell>
          <cell r="BI2" t="str">
            <v/>
          </cell>
          <cell r="BJ2" t="str">
            <v/>
          </cell>
          <cell r="BK2" t="str">
            <v/>
          </cell>
          <cell r="BL2" t="str">
            <v/>
          </cell>
          <cell r="BM2" t="str">
            <v/>
          </cell>
          <cell r="BN2" t="str">
            <v/>
          </cell>
          <cell r="BO2" t="str">
            <v/>
          </cell>
          <cell r="BP2" t="str">
            <v/>
          </cell>
          <cell r="BQ2" t="str">
            <v/>
          </cell>
          <cell r="BR2" t="str">
            <v/>
          </cell>
          <cell r="BS2" t="str">
            <v/>
          </cell>
          <cell r="BT2" t="str">
            <v/>
          </cell>
          <cell r="BU2" t="str">
            <v/>
          </cell>
          <cell r="BV2" t="str">
            <v/>
          </cell>
          <cell r="BW2" t="str">
            <v/>
          </cell>
          <cell r="BX2" t="str">
            <v/>
          </cell>
        </row>
        <row r="3">
          <cell r="A3" t="str">
            <v>AT123DS</v>
          </cell>
          <cell r="B3" t="str">
            <v>3ds Max</v>
          </cell>
          <cell r="C3" t="str">
            <v>versions 2012 et 2013</v>
          </cell>
          <cell r="D3" t="str">
            <v>Laurent GIBERT</v>
          </cell>
          <cell r="E3" t="str">
            <v/>
          </cell>
          <cell r="F3" t="str">
            <v>GIBERT, Laurent</v>
          </cell>
          <cell r="G3" t="str">
            <v/>
          </cell>
          <cell r="H3" t="str">
            <v/>
          </cell>
          <cell r="I3" t="str">
            <v/>
          </cell>
          <cell r="J3" t="str">
            <v/>
          </cell>
          <cell r="K3" t="str">
            <v>Edition du 1 May 2012</v>
          </cell>
          <cell r="L3" t="str">
            <v>573 pages</v>
          </cell>
          <cell r="M3" t="str">
            <v>Editions ENI</v>
          </cell>
          <cell r="N3" t="str">
            <v>fre</v>
          </cell>
          <cell r="O3" t="str">
            <v>fre</v>
          </cell>
          <cell r="P3" t="str">
            <v>fre</v>
          </cell>
          <cell r="Q3" t="str">
            <v>3ds Max est un logiciel de conception 3D extrêmement polyvalent et complet. Il permet de concevoir des projets 3D dans leur intégralité, de la création initiale de formes jusqu'à la production d'images finales ou de vidéos.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2012 et présente les nouvelles fonctionnalités de la version 2013.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3D&amp;hellip; 
Vous aborderez ensuite des fonctions plus techniques : la personnalisation de shaders complexes mêlant matériaux divers, les images et textures procédurales puis la mise en place de solutions d'éclairage de scène réalistes et performantes et découvrirez les techniques et méthodes de rendu stylisés ou réalistes. 
Vous assimilerez les concepts de rigging, skinning et animations de personnages. Enfin, vous apprendrez à utiliser les outils d'organisation et d'optimisation permettant d'améliorer la productivité.
Les chapitres du livre :
Tour d'horizon de 3ds Max - Fenêtres de vue - Créer des primitives 3D - Créer des formes - Sélectionner et paramétrer les objets - Transformation des objets - Cloner des objets - Concepts 3D et édition d'objets - Les splines éditables - Les patchs éditables - Les maillages éditables - Les polygones éditables : outils principaux - Les polygones éditables : outils de forme libre - Les polygones éditables : outils de sélection - Les modificateurs - Les matériaux et textures standard - Les matériaux et textures avancés - Coordonnées de texture - Édition avancée des coordonnées de texture - Calculer un rendu de la scène - Animation - Squelettes et personnages - Animation de personnages avec Biped - Les systèmes de particules - Organisation et productivité - La version 2013 de 3ds Max</v>
          </cell>
          <cell r="R3">
            <v>9782746074262</v>
          </cell>
          <cell r="S3" t="str">
            <v>Version Numérique</v>
          </cell>
          <cell r="T3">
            <v>9782746073586</v>
          </cell>
          <cell r="U3" t="str">
            <v>Version Imprimée</v>
          </cell>
          <cell r="V3" t="str">
            <v>St-Herblain</v>
          </cell>
          <cell r="W3" t="str">
            <v>Editions ENI</v>
          </cell>
          <cell r="X3">
            <v>2012</v>
          </cell>
          <cell r="Y3" t="str">
            <v>Bibliothèque Numérique ENI (Service en ligne)</v>
          </cell>
          <cell r="Z3" t="str">
            <v>ATRIUM</v>
          </cell>
          <cell r="AA3" t="str">
            <v>texte</v>
          </cell>
          <cell r="AB3" t="str">
            <v>txt</v>
          </cell>
          <cell r="AC3" t="str">
            <v>rdacontent/fre</v>
          </cell>
          <cell r="AD3" t="str">
            <v>informatique</v>
          </cell>
          <cell r="AE3" t="str">
            <v>c</v>
          </cell>
          <cell r="AF3" t="str">
            <v>rdamedia/fre</v>
          </cell>
          <cell r="AG3" t="str">
            <v>ressource en ligne</v>
          </cell>
          <cell r="AH3" t="str">
            <v>cr</v>
          </cell>
          <cell r="AI3" t="str">
            <v>rdacarrier/fre</v>
          </cell>
          <cell r="AJ3" t="str">
            <v>m\\\\\o\\d\\\\\\\\</v>
          </cell>
          <cell r="AK3" t="str">
            <v>cr\cn\\\\uuaua</v>
          </cell>
          <cell r="AL3" t="str">
            <v>Accès restreint aux membres</v>
          </cell>
          <cell r="AM3" t="str">
            <v>Source de la note de description : Version imprimée</v>
          </cell>
          <cell r="AN3" t="str">
            <v/>
          </cell>
          <cell r="AO3" t="str">
            <v>%SITE_CLIENT%/?library_guid=2299ADA8-6F44-44E1-A9BA-E9226C1E3FFC</v>
          </cell>
          <cell r="AP3" t="str">
            <v>Accès au travers du portail ENI</v>
          </cell>
          <cell r="AQ3" t="str">
            <v xml:space="preserve"> 3d </v>
          </cell>
          <cell r="AR3" t="str">
            <v xml:space="preserve"> 3D Max </v>
          </cell>
          <cell r="AS3" t="str">
            <v xml:space="preserve"> 3dsmax </v>
          </cell>
          <cell r="AT3" t="str">
            <v xml:space="preserve"> animation </v>
          </cell>
          <cell r="AU3" t="str">
            <v xml:space="preserve"> bitmap </v>
          </cell>
          <cell r="AV3" t="str">
            <v xml:space="preserve"> caméra </v>
          </cell>
          <cell r="AW3" t="str">
            <v xml:space="preserve"> éclairage </v>
          </cell>
          <cell r="AX3" t="str">
            <v xml:space="preserve"> image de synthèse </v>
          </cell>
          <cell r="AY3" t="str">
            <v xml:space="preserve"> LNAT123DS</v>
          </cell>
          <cell r="AZ3" t="str">
            <v xml:space="preserve"> lumière </v>
          </cell>
          <cell r="BA3" t="str">
            <v xml:space="preserve"> matériaux </v>
          </cell>
          <cell r="BB3" t="str">
            <v xml:space="preserve"> modélisation </v>
          </cell>
          <cell r="BC3" t="str">
            <v xml:space="preserve"> radiosité </v>
          </cell>
          <cell r="BD3" t="str">
            <v xml:space="preserve"> rendu </v>
          </cell>
          <cell r="BE3" t="str">
            <v xml:space="preserve"> spline </v>
          </cell>
          <cell r="BF3" t="str">
            <v xml:space="preserve"> texture </v>
          </cell>
          <cell r="BG3" t="str">
            <v xml:space="preserve"> traceur </v>
          </cell>
          <cell r="BH3" t="str">
            <v xml:space="preserve">Discreet </v>
          </cell>
          <cell r="BI3" t="str">
            <v/>
          </cell>
          <cell r="BJ3" t="str">
            <v/>
          </cell>
          <cell r="BK3" t="str">
            <v/>
          </cell>
          <cell r="BL3" t="str">
            <v/>
          </cell>
          <cell r="BM3" t="str">
            <v/>
          </cell>
          <cell r="BN3" t="str">
            <v/>
          </cell>
          <cell r="BO3" t="str">
            <v/>
          </cell>
          <cell r="BP3" t="str">
            <v/>
          </cell>
          <cell r="BQ3" t="str">
            <v/>
          </cell>
          <cell r="BR3" t="str">
            <v/>
          </cell>
          <cell r="BS3" t="str">
            <v/>
          </cell>
          <cell r="BT3" t="str">
            <v/>
          </cell>
          <cell r="BU3" t="str">
            <v/>
          </cell>
          <cell r="BV3" t="str">
            <v/>
          </cell>
          <cell r="BW3" t="str">
            <v/>
          </cell>
          <cell r="BX3" t="str">
            <v/>
          </cell>
        </row>
        <row r="4">
          <cell r="A4" t="str">
            <v>AT12AUT</v>
          </cell>
          <cell r="B4" t="str">
            <v>AutoCAD 2012</v>
          </cell>
          <cell r="C4" t="str">
            <v>Conception, dessin 2D et 3D, présentation - Tous les outils et fonctionnalités avancées</v>
          </cell>
          <cell r="D4" t="str">
            <v>Olivier LE FRAPPER</v>
          </cell>
          <cell r="E4" t="str">
            <v/>
          </cell>
          <cell r="F4" t="str">
            <v>LE FRAPPER, Olivier</v>
          </cell>
          <cell r="G4" t="str">
            <v/>
          </cell>
          <cell r="H4" t="str">
            <v/>
          </cell>
          <cell r="I4" t="str">
            <v/>
          </cell>
          <cell r="J4" t="str">
            <v/>
          </cell>
          <cell r="K4" t="str">
            <v>Edition du 1 December 2011</v>
          </cell>
          <cell r="L4" t="str">
            <v>778 pages</v>
          </cell>
          <cell r="M4" t="str">
            <v>Editions ENI</v>
          </cell>
          <cell r="N4" t="str">
            <v>fre</v>
          </cell>
          <cell r="O4" t="str">
            <v>fre</v>
          </cell>
          <cell r="P4" t="str">
            <v>fre</v>
          </cell>
          <cell r="Q4" t="str">
            <v>Ce livre sur AutoCAD 2012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Rhino&amp;hellip;) sont présentées ; les fonctionnalités de mise en plan automatique des modèles 3D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systèmes de  coordonnées &amp;ndash; Les projections et vues &amp;ndash; La 3D filaire &amp;ndash; La notion de régions &amp;ndash; Le  modeleur 3D volumique &amp;ndash; La 3D surfacique &amp;ndash; Types d'affichage et styles visuels  &amp;ndash; La présentation et l'impression du dessin &amp;ndash; Objets annotatifs et échelle  d'annotation &amp;ndash; Les fichiers d'échange &amp;ndash; Les jeux de feuilles &amp;ndash; La  personnalisation</v>
          </cell>
          <cell r="R4">
            <v>9782746071490</v>
          </cell>
          <cell r="S4" t="str">
            <v>Version Numérique</v>
          </cell>
          <cell r="T4">
            <v>9782746070479</v>
          </cell>
          <cell r="U4" t="str">
            <v>Version Imprimée</v>
          </cell>
          <cell r="V4" t="str">
            <v>St-Herblain</v>
          </cell>
          <cell r="W4" t="str">
            <v>Editions ENI</v>
          </cell>
          <cell r="X4">
            <v>2011</v>
          </cell>
          <cell r="Y4" t="str">
            <v>Bibliothèque Numérique ENI (Service en ligne)</v>
          </cell>
          <cell r="Z4" t="str">
            <v>ATRIUM</v>
          </cell>
          <cell r="AA4" t="str">
            <v>texte</v>
          </cell>
          <cell r="AB4" t="str">
            <v>txt</v>
          </cell>
          <cell r="AC4" t="str">
            <v>rdacontent/fre</v>
          </cell>
          <cell r="AD4" t="str">
            <v>informatique</v>
          </cell>
          <cell r="AE4" t="str">
            <v>c</v>
          </cell>
          <cell r="AF4" t="str">
            <v>rdamedia/fre</v>
          </cell>
          <cell r="AG4" t="str">
            <v>ressource en ligne</v>
          </cell>
          <cell r="AH4" t="str">
            <v>cr</v>
          </cell>
          <cell r="AI4" t="str">
            <v>rdacarrier/fre</v>
          </cell>
          <cell r="AJ4" t="str">
            <v>m\\\\\o\\d\\\\\\\\</v>
          </cell>
          <cell r="AK4" t="str">
            <v>cr\cn\\\\uuaua</v>
          </cell>
          <cell r="AL4" t="str">
            <v>Accès restreint aux membres</v>
          </cell>
          <cell r="AM4" t="str">
            <v>Source de la note de description : Version imprimée</v>
          </cell>
          <cell r="AN4" t="str">
            <v/>
          </cell>
          <cell r="AO4" t="str">
            <v>%SITE_CLIENT%/?library_guid=0039B143-03FB-40F0-8955-B5687133C536</v>
          </cell>
          <cell r="AP4" t="str">
            <v>Accès au travers du portail ENI</v>
          </cell>
          <cell r="AQ4" t="str">
            <v xml:space="preserve"> 2D </v>
          </cell>
          <cell r="AR4" t="str">
            <v xml:space="preserve"> 3D </v>
          </cell>
          <cell r="AS4" t="str">
            <v xml:space="preserve"> AutoDesk </v>
          </cell>
          <cell r="AT4" t="str">
            <v xml:space="preserve"> CAO </v>
          </cell>
          <cell r="AU4" t="str">
            <v xml:space="preserve"> Catia </v>
          </cell>
          <cell r="AV4" t="str">
            <v xml:space="preserve"> DAO </v>
          </cell>
          <cell r="AW4" t="str">
            <v xml:space="preserve"> Dessin </v>
          </cell>
          <cell r="AX4" t="str">
            <v xml:space="preserve"> DGN </v>
          </cell>
          <cell r="AY4" t="str">
            <v xml:space="preserve"> DWF </v>
          </cell>
          <cell r="AZ4" t="str">
            <v xml:space="preserve"> Iges </v>
          </cell>
          <cell r="BA4" t="str">
            <v xml:space="preserve"> JT </v>
          </cell>
          <cell r="BB4" t="str">
            <v xml:space="preserve"> LNAT12AUT</v>
          </cell>
          <cell r="BC4" t="str">
            <v xml:space="preserve"> NX </v>
          </cell>
          <cell r="BD4" t="str">
            <v xml:space="preserve"> parasolid </v>
          </cell>
          <cell r="BE4" t="str">
            <v xml:space="preserve"> ProE </v>
          </cell>
          <cell r="BF4" t="str">
            <v xml:space="preserve"> Rhino </v>
          </cell>
          <cell r="BG4" t="str">
            <v xml:space="preserve"> SolidWorks </v>
          </cell>
          <cell r="BH4" t="str">
            <v xml:space="preserve"> Step </v>
          </cell>
          <cell r="BI4" t="str">
            <v xml:space="preserve">auto cad </v>
          </cell>
          <cell r="BJ4" t="str">
            <v/>
          </cell>
          <cell r="BK4" t="str">
            <v/>
          </cell>
          <cell r="BL4" t="str">
            <v/>
          </cell>
          <cell r="BM4" t="str">
            <v/>
          </cell>
          <cell r="BN4" t="str">
            <v/>
          </cell>
          <cell r="BO4" t="str">
            <v/>
          </cell>
          <cell r="BP4" t="str">
            <v/>
          </cell>
          <cell r="BQ4" t="str">
            <v/>
          </cell>
          <cell r="BR4" t="str">
            <v/>
          </cell>
          <cell r="BS4" t="str">
            <v/>
          </cell>
          <cell r="BT4" t="str">
            <v/>
          </cell>
          <cell r="BU4" t="str">
            <v/>
          </cell>
          <cell r="BV4" t="str">
            <v/>
          </cell>
          <cell r="BW4" t="str">
            <v/>
          </cell>
          <cell r="BX4" t="str">
            <v/>
          </cell>
        </row>
        <row r="5">
          <cell r="A5" t="str">
            <v>AT12BEAUT</v>
          </cell>
          <cell r="B5" t="str">
            <v>AutoCAD</v>
          </cell>
          <cell r="C5" t="str">
            <v>pour les bureaux d'études</v>
          </cell>
          <cell r="D5" t="str">
            <v>Maxence DUPUPET</v>
          </cell>
          <cell r="E5" t="str">
            <v/>
          </cell>
          <cell r="F5" t="str">
            <v>DUPUPET, Maxence</v>
          </cell>
          <cell r="G5" t="str">
            <v/>
          </cell>
          <cell r="H5" t="str">
            <v/>
          </cell>
          <cell r="I5" t="str">
            <v/>
          </cell>
          <cell r="J5" t="str">
            <v/>
          </cell>
          <cell r="K5" t="str">
            <v>Edition du 1 May 2011</v>
          </cell>
          <cell r="L5" t="str">
            <v>734 pages</v>
          </cell>
          <cell r="M5" t="str">
            <v>Editions ENI</v>
          </cell>
          <cell r="N5" t="str">
            <v>fre</v>
          </cell>
          <cell r="O5" t="str">
            <v>fre</v>
          </cell>
          <cell r="P5" t="str">
            <v>fre</v>
          </cell>
          <cell r="Q5" t="str">
            <v>Ce livre s'adresse avant tout aux techniciens et ingénieurs des bureaux d'études. 
Quel que soit votre niveau d'expérience en dessin technique, ce livre vous sera d'une aide précieuse : les différentes fonctions du logiciel sont illustrées d'exemples et d'exercices réalisés pas à pas et commentés.
 Il est scindé en trois parties :
- La première partie présente les principes de base du dessin technique et leurs applications dans AutoCAD. Après une présentation du rôle et des notions de base du dessin technique, vous y trouverez l'utilisation des différents types de traits et hachures, les principes de représentation ainsi qu'une explication détaillée des fonctions de dessin d'AutoCAD...
- La seconde partie comprend les fonctionnalités, astuces et procédures utiles en bureaux d'études pour gagner du temps, optimiser le travail et se dépanner en cas de problème. Vous y trouverez notamment l'utilisation des fonds de plan (les XREFS), la création et la gestion des impressions (les présentations ou espaces papiers), la création et la gestion des blocs simples et dynamiques avec les palettes d'outils&amp;hellip;
- Les nouvelles fonctions utiles des versions 2010, 2011 et 2012 sont détaillées dans la troisième partie :  les contraintes géométriques et dimensionnelles, les transparences de calque, les réseaux associatifs, les poignées multifonctions pour l'icône du SCU et d'autres outils de dessin&amp;hellip;
Les illustrations ont été réalisées avec la version 2011 d'AutoCAD mais le livre a été conçu pour être utilisé quelle que soit la version d'AutoCAD dont vous disposez (à partir de la version 2006) : les différences entre les versions ont été mentionnées lorsque cela était nécessaire.
Inclus : les Nouveautés de la version 2012</v>
          </cell>
          <cell r="R5">
            <v>9782746066090</v>
          </cell>
          <cell r="S5" t="str">
            <v>Version Numérique</v>
          </cell>
          <cell r="T5">
            <v>9782746064638</v>
          </cell>
          <cell r="U5" t="str">
            <v>Version Imprimée</v>
          </cell>
          <cell r="V5" t="str">
            <v>St-Herblain</v>
          </cell>
          <cell r="W5" t="str">
            <v>Editions ENI</v>
          </cell>
          <cell r="X5">
            <v>2011</v>
          </cell>
          <cell r="Y5" t="str">
            <v>Bibliothèque Numérique ENI (Service en ligne)</v>
          </cell>
          <cell r="Z5" t="str">
            <v>ATRIUM</v>
          </cell>
          <cell r="AA5" t="str">
            <v>texte</v>
          </cell>
          <cell r="AB5" t="str">
            <v>txt</v>
          </cell>
          <cell r="AC5" t="str">
            <v>rdacontent/fre</v>
          </cell>
          <cell r="AD5" t="str">
            <v>informatique</v>
          </cell>
          <cell r="AE5" t="str">
            <v>c</v>
          </cell>
          <cell r="AF5" t="str">
            <v>rdamedia/fre</v>
          </cell>
          <cell r="AG5" t="str">
            <v>ressource en ligne</v>
          </cell>
          <cell r="AH5" t="str">
            <v>cr</v>
          </cell>
          <cell r="AI5" t="str">
            <v>rdacarrier/fre</v>
          </cell>
          <cell r="AJ5" t="str">
            <v>m\\\\\o\\d\\\\\\\\</v>
          </cell>
          <cell r="AK5" t="str">
            <v>cr\cn\\\\uuaua</v>
          </cell>
          <cell r="AL5" t="str">
            <v>Accès restreint aux membres</v>
          </cell>
          <cell r="AM5" t="str">
            <v>Source de la note de description : Version imprimée</v>
          </cell>
          <cell r="AN5" t="str">
            <v/>
          </cell>
          <cell r="AO5" t="str">
            <v>%SITE_CLIENT%/?library_guid=023CFDFE-B849-4C24-8CBD-E2A95793A020</v>
          </cell>
          <cell r="AP5" t="str">
            <v>Accès au travers du portail ENI</v>
          </cell>
          <cell r="AQ5" t="str">
            <v xml:space="preserve"> AutoDesk </v>
          </cell>
          <cell r="AR5" t="str">
            <v xml:space="preserve"> Dessin </v>
          </cell>
          <cell r="AS5" t="str">
            <v xml:space="preserve"> DWF </v>
          </cell>
          <cell r="AT5" t="str">
            <v xml:space="preserve"> livre CAO </v>
          </cell>
          <cell r="AU5" t="str">
            <v xml:space="preserve"> livre DAO </v>
          </cell>
          <cell r="AV5" t="str">
            <v xml:space="preserve"> LNAT12BEAUT</v>
          </cell>
          <cell r="AW5" t="str">
            <v xml:space="preserve"> Xref </v>
          </cell>
          <cell r="AX5" t="str">
            <v xml:space="preserve">livre autocad </v>
          </cell>
          <cell r="AY5" t="str">
            <v/>
          </cell>
          <cell r="AZ5" t="str">
            <v/>
          </cell>
          <cell r="BA5" t="str">
            <v/>
          </cell>
          <cell r="BB5" t="str">
            <v/>
          </cell>
          <cell r="BC5" t="str">
            <v/>
          </cell>
          <cell r="BD5" t="str">
            <v/>
          </cell>
          <cell r="BE5" t="str">
            <v/>
          </cell>
          <cell r="BF5" t="str">
            <v/>
          </cell>
          <cell r="BG5" t="str">
            <v/>
          </cell>
          <cell r="BH5" t="str">
            <v/>
          </cell>
          <cell r="BI5" t="str">
            <v/>
          </cell>
          <cell r="BJ5" t="str">
            <v/>
          </cell>
          <cell r="BK5" t="str">
            <v/>
          </cell>
          <cell r="BL5" t="str">
            <v/>
          </cell>
          <cell r="BM5" t="str">
            <v/>
          </cell>
          <cell r="BN5" t="str">
            <v/>
          </cell>
          <cell r="BO5" t="str">
            <v/>
          </cell>
          <cell r="BP5" t="str">
            <v/>
          </cell>
          <cell r="BQ5" t="str">
            <v/>
          </cell>
          <cell r="BR5" t="str">
            <v/>
          </cell>
          <cell r="BS5" t="str">
            <v/>
          </cell>
          <cell r="BT5" t="str">
            <v/>
          </cell>
          <cell r="BU5" t="str">
            <v/>
          </cell>
          <cell r="BV5" t="str">
            <v/>
          </cell>
          <cell r="BW5" t="str">
            <v/>
          </cell>
          <cell r="BX5" t="str">
            <v/>
          </cell>
        </row>
        <row r="6">
          <cell r="A6" t="str">
            <v>AT12SOL</v>
          </cell>
          <cell r="B6" t="str">
            <v>SolidWorks 2012</v>
          </cell>
          <cell r="C6" t="str">
            <v/>
          </cell>
          <cell r="D6" t="str">
            <v>Thierry Crespeau</v>
          </cell>
          <cell r="E6" t="str">
            <v/>
          </cell>
          <cell r="F6" t="str">
            <v>Crespeau, Thierry</v>
          </cell>
          <cell r="G6" t="str">
            <v/>
          </cell>
          <cell r="H6" t="str">
            <v/>
          </cell>
          <cell r="I6" t="str">
            <v/>
          </cell>
          <cell r="J6" t="str">
            <v/>
          </cell>
          <cell r="K6" t="str">
            <v>Edition du 1 January 2012</v>
          </cell>
          <cell r="L6" t="str">
            <v>619 pages</v>
          </cell>
          <cell r="M6" t="str">
            <v>Editions ENI</v>
          </cell>
          <cell r="N6" t="str">
            <v>fre</v>
          </cell>
          <cell r="O6" t="str">
            <v>fre</v>
          </cell>
          <cell r="P6" t="str">
            <v>fre</v>
          </cell>
          <cell r="Q6" t="str">
            <v>Ce livre vous présente les principales fonctionnalités de SolidWorks, le logiciel de conception mécanique 3D. 
Après une description de l'environnement, vous apprendrez à utiliser l'arbre de création pour créer un modèle, vous découvrirez les techniques de sélection avant d'apprendre à créer des esquisses 2D servant de base pour un modèle 3D. Le chapitre suivant est consacré à la géométrie de référence : création de plan, d'axes, définition d'un système de coordonnées, création de points de référence... Vous verrez ensuite les fonctions d'extrusion, de révolution, de lissage ou de balayage permettant de former la pièce ainsi que beaucoup de fonctions complémentaires : épaissir, enlever de la matière, déplacer la face, percer... Un chapitre est consacré à la création d'assemblage, à la gestion des composants, des contraintes et des sous-assemblages. Vous verrez ensuite comment créer une pièce de tôlerie, des constructions soudées, des moules puis comment créer plusieurs versions d'un modèle de pièce ou d'assemblage ainsi que la mise en plan puis l'habillage des plans de fabrication par l'ajout de cotes, notes, symboles... Le dernier chapitre est dédié à Photoview 360  qui permet la création d'images réalistes à partir des modèles SolidWorks.
Les chapitres du livre :
Introduction &amp;ndash; Fonctions de base &amp;ndash; Options &amp;ndash; Esquisse &amp;ndash; Géométrie de référence &amp;ndash; Fonctions principales &amp;ndash; Les surfaces &amp;ndash; Fonctions supplémentaires &amp;ndash; L'assemblage &amp;ndash; La tôlerie &amp;ndash; Les constructions soudées &amp;ndash; La conception de moules &amp;ndash; Les configurations &amp;ndash; La mise en plan &amp;ndash; L'habillage &amp;ndash; Photoview 360 - Glossaire</v>
          </cell>
          <cell r="R6">
            <v>9782746072077</v>
          </cell>
          <cell r="S6" t="str">
            <v>Version Numérique</v>
          </cell>
          <cell r="T6">
            <v>9782746071001</v>
          </cell>
          <cell r="U6" t="str">
            <v>Version Imprimée</v>
          </cell>
          <cell r="V6" t="str">
            <v>St-Herblain</v>
          </cell>
          <cell r="W6" t="str">
            <v>Editions ENI</v>
          </cell>
          <cell r="X6">
            <v>2012</v>
          </cell>
          <cell r="Y6" t="str">
            <v>Bibliothèque Numérique ENI (Service en ligne)</v>
          </cell>
          <cell r="Z6" t="str">
            <v>ATRIUM</v>
          </cell>
          <cell r="AA6" t="str">
            <v>texte</v>
          </cell>
          <cell r="AB6" t="str">
            <v>txt</v>
          </cell>
          <cell r="AC6" t="str">
            <v>rdacontent/fre</v>
          </cell>
          <cell r="AD6" t="str">
            <v>informatique</v>
          </cell>
          <cell r="AE6" t="str">
            <v>c</v>
          </cell>
          <cell r="AF6" t="str">
            <v>rdamedia/fre</v>
          </cell>
          <cell r="AG6" t="str">
            <v>ressource en ligne</v>
          </cell>
          <cell r="AH6" t="str">
            <v>cr</v>
          </cell>
          <cell r="AI6" t="str">
            <v>rdacarrier/fre</v>
          </cell>
          <cell r="AJ6" t="str">
            <v>m\\\\\o\\d\\\\\\\\</v>
          </cell>
          <cell r="AK6" t="str">
            <v>cr\cn\\\\uuaua</v>
          </cell>
          <cell r="AL6" t="str">
            <v>Accès restreint aux membres</v>
          </cell>
          <cell r="AM6" t="str">
            <v>Source de la note de description : Version imprimée</v>
          </cell>
          <cell r="AN6" t="str">
            <v/>
          </cell>
          <cell r="AO6" t="str">
            <v>%SITE_CLIENT%/?library_guid=9EDD7986-2A08-44E8-9D39-4FBF23918E2C</v>
          </cell>
          <cell r="AP6" t="str">
            <v>Accès au travers du portail ENI</v>
          </cell>
          <cell r="AQ6" t="str">
            <v xml:space="preserve"> 3D </v>
          </cell>
          <cell r="AR6" t="str">
            <v xml:space="preserve"> assemblage </v>
          </cell>
          <cell r="AS6" t="str">
            <v xml:space="preserve"> balayage </v>
          </cell>
          <cell r="AT6" t="str">
            <v xml:space="preserve"> CAO </v>
          </cell>
          <cell r="AU6" t="str">
            <v xml:space="preserve"> CFAO </v>
          </cell>
          <cell r="AV6" t="str">
            <v xml:space="preserve"> DAO </v>
          </cell>
          <cell r="AW6" t="str">
            <v xml:space="preserve"> Dassault systèmes </v>
          </cell>
          <cell r="AX6" t="str">
            <v xml:space="preserve"> extrusion </v>
          </cell>
          <cell r="AY6" t="str">
            <v xml:space="preserve"> LNAT12SOL</v>
          </cell>
          <cell r="AZ6" t="str">
            <v xml:space="preserve"> mise en plan </v>
          </cell>
          <cell r="BA6" t="str">
            <v xml:space="preserve"> pièce </v>
          </cell>
          <cell r="BB6" t="str">
            <v xml:space="preserve"> révolution </v>
          </cell>
          <cell r="BC6" t="str">
            <v xml:space="preserve"> solidwork </v>
          </cell>
          <cell r="BD6" t="str">
            <v xml:space="preserve">Livre SolidWorks </v>
          </cell>
          <cell r="BE6" t="str">
            <v/>
          </cell>
          <cell r="BF6" t="str">
            <v/>
          </cell>
          <cell r="BG6" t="str">
            <v/>
          </cell>
          <cell r="BH6" t="str">
            <v/>
          </cell>
          <cell r="BI6" t="str">
            <v/>
          </cell>
          <cell r="BJ6" t="str">
            <v/>
          </cell>
          <cell r="BK6" t="str">
            <v/>
          </cell>
          <cell r="BL6" t="str">
            <v/>
          </cell>
          <cell r="BM6" t="str">
            <v/>
          </cell>
          <cell r="BN6" t="str">
            <v/>
          </cell>
          <cell r="BO6" t="str">
            <v/>
          </cell>
          <cell r="BP6" t="str">
            <v/>
          </cell>
          <cell r="BQ6" t="str">
            <v/>
          </cell>
          <cell r="BR6" t="str">
            <v/>
          </cell>
          <cell r="BS6" t="str">
            <v/>
          </cell>
          <cell r="BT6" t="str">
            <v/>
          </cell>
          <cell r="BU6" t="str">
            <v/>
          </cell>
          <cell r="BV6" t="str">
            <v/>
          </cell>
          <cell r="BW6" t="str">
            <v/>
          </cell>
          <cell r="BX6" t="str">
            <v/>
          </cell>
        </row>
        <row r="7">
          <cell r="A7" t="str">
            <v>AT13ARC</v>
          </cell>
          <cell r="B7" t="str">
            <v>ArchiCAD 13</v>
          </cell>
          <cell r="C7" t="str">
            <v/>
          </cell>
          <cell r="D7" t="str">
            <v>Thierry Crespeau</v>
          </cell>
          <cell r="E7" t="str">
            <v/>
          </cell>
          <cell r="F7" t="str">
            <v>Crespeau, Thierry</v>
          </cell>
          <cell r="G7" t="str">
            <v/>
          </cell>
          <cell r="H7" t="str">
            <v/>
          </cell>
          <cell r="I7" t="str">
            <v/>
          </cell>
          <cell r="J7" t="str">
            <v/>
          </cell>
          <cell r="K7" t="str">
            <v>Edition du 1 May 2010</v>
          </cell>
          <cell r="L7" t="str">
            <v>539 pages</v>
          </cell>
          <cell r="M7" t="str">
            <v>Editions ENI</v>
          </cell>
          <cell r="N7" t="str">
            <v>fre</v>
          </cell>
          <cell r="O7" t="str">
            <v>fre</v>
          </cell>
          <cell r="P7" t="str">
            <v>fre</v>
          </cell>
          <cell r="Q7" t="str">
            <v>Ce livre vous présente les principales fonctionnalités d'Archicad, le logiciel conçu par des architectes pour des architectes. Dans un premier temps, vous découvrirez l'environnement de travail qui se veut simple et convivial, les palettes et les barres d'outils. Vous apprendrez ensuite à configurer cet environnement de travail mais aussi les préférences et les fichiers du projet. Dans le chapitre 3, vous verrez comment naviguer dans les différentes fenêtres, en 2D ou en 3D, comment utiliser le Navigateur et le Carnet de mise en page. 
 Après la présentation des concepts et techniques de base (sélection d'éléments, saisie des coordonnées, affichage des grilles, des lignes guides, utilisation des contraintes de la souris et des modes de construction relative), vous apprendrez à créer des éléments standards : lignes, arcs/cercles, polylignes, murs simples ou complexes, portes, fenêtres, toits et ouvertures de toit, poutres, poteaux, dalles, escaliers&amp;hellip; Vous verrez ensuite comment utiliser des objets paramétriques (tête de mur, fenêtre d'angle, lampe) ainsi que charpente RoofMarker et ferme TrussMaker. 
 Le chapitre 8 est consacré à la mise en plan du projet avec tous les outils de cotation et d'annotation. Le chapitre suivant aborde la conception de mur-rideau. Pour finir, vous verrez comment réaliser votre propre bibliothèque d'objets paramétriques sans connaissance particulière de programmation puis à utiliser les différents moteurs de rendu pour réaliser des images réalistes en 3D ainsi que des animations.</v>
          </cell>
          <cell r="R7">
            <v>9782746055810</v>
          </cell>
          <cell r="S7" t="str">
            <v>Version Numérique</v>
          </cell>
          <cell r="T7">
            <v>9782746054592</v>
          </cell>
          <cell r="U7" t="str">
            <v>Version Imprimée</v>
          </cell>
          <cell r="V7" t="str">
            <v>St-Herblain</v>
          </cell>
          <cell r="W7" t="str">
            <v>Editions ENI</v>
          </cell>
          <cell r="X7">
            <v>2010</v>
          </cell>
          <cell r="Y7" t="str">
            <v>Bibliothèque Numérique ENI (Service en ligne)</v>
          </cell>
          <cell r="Z7" t="str">
            <v>ATRIUM</v>
          </cell>
          <cell r="AA7" t="str">
            <v>texte</v>
          </cell>
          <cell r="AB7" t="str">
            <v>txt</v>
          </cell>
          <cell r="AC7" t="str">
            <v>rdacontent/fre</v>
          </cell>
          <cell r="AD7" t="str">
            <v>informatique</v>
          </cell>
          <cell r="AE7" t="str">
            <v>c</v>
          </cell>
          <cell r="AF7" t="str">
            <v>rdamedia/fre</v>
          </cell>
          <cell r="AG7" t="str">
            <v>ressource en ligne</v>
          </cell>
          <cell r="AH7" t="str">
            <v>cr</v>
          </cell>
          <cell r="AI7" t="str">
            <v>rdacarrier/fre</v>
          </cell>
          <cell r="AJ7" t="str">
            <v>m\\\\\o\\d\\\\\\\\</v>
          </cell>
          <cell r="AK7" t="str">
            <v>cr\cn\\\\uuaua</v>
          </cell>
          <cell r="AL7" t="str">
            <v>Accès restreint aux membres</v>
          </cell>
          <cell r="AM7" t="str">
            <v>Source de la note de description : Version imprimée</v>
          </cell>
          <cell r="AN7" t="str">
            <v/>
          </cell>
          <cell r="AO7" t="str">
            <v>%SITE_CLIENT%/?library_guid=A26949AE-6E72-4FAE-A937-E23AE1996186</v>
          </cell>
          <cell r="AP7" t="str">
            <v>Accès au travers du portail ENI</v>
          </cell>
          <cell r="AQ7" t="str">
            <v xml:space="preserve"> archi </v>
          </cell>
          <cell r="AR7" t="str">
            <v xml:space="preserve"> architecte </v>
          </cell>
          <cell r="AS7" t="str">
            <v xml:space="preserve"> architecture </v>
          </cell>
          <cell r="AT7" t="str">
            <v xml:space="preserve"> caméra </v>
          </cell>
          <cell r="AU7" t="str">
            <v xml:space="preserve"> LNAT13ARC</v>
          </cell>
          <cell r="AV7" t="str">
            <v xml:space="preserve"> objet VR </v>
          </cell>
          <cell r="AW7" t="str">
            <v xml:space="preserve"> rendu </v>
          </cell>
          <cell r="AX7" t="str">
            <v xml:space="preserve"> Roofmaker </v>
          </cell>
          <cell r="AY7" t="str">
            <v xml:space="preserve"> Scène VR </v>
          </cell>
          <cell r="AZ7" t="str">
            <v xml:space="preserve"> Trustmaker </v>
          </cell>
          <cell r="BA7" t="str">
            <v xml:space="preserve">3D </v>
          </cell>
          <cell r="BB7" t="str">
            <v/>
          </cell>
          <cell r="BC7" t="str">
            <v/>
          </cell>
          <cell r="BD7" t="str">
            <v/>
          </cell>
          <cell r="BE7" t="str">
            <v/>
          </cell>
          <cell r="BF7" t="str">
            <v/>
          </cell>
          <cell r="BG7" t="str">
            <v/>
          </cell>
          <cell r="BH7" t="str">
            <v/>
          </cell>
          <cell r="BI7" t="str">
            <v/>
          </cell>
          <cell r="BJ7" t="str">
            <v/>
          </cell>
          <cell r="BK7" t="str">
            <v/>
          </cell>
          <cell r="BL7" t="str">
            <v/>
          </cell>
          <cell r="BM7" t="str">
            <v/>
          </cell>
          <cell r="BN7" t="str">
            <v/>
          </cell>
          <cell r="BO7" t="str">
            <v/>
          </cell>
          <cell r="BP7" t="str">
            <v/>
          </cell>
          <cell r="BQ7" t="str">
            <v/>
          </cell>
          <cell r="BR7" t="str">
            <v/>
          </cell>
          <cell r="BS7" t="str">
            <v/>
          </cell>
          <cell r="BT7" t="str">
            <v/>
          </cell>
          <cell r="BU7" t="str">
            <v/>
          </cell>
          <cell r="BV7" t="str">
            <v/>
          </cell>
          <cell r="BW7" t="str">
            <v/>
          </cell>
          <cell r="BX7" t="str">
            <v/>
          </cell>
        </row>
        <row r="8">
          <cell r="A8" t="str">
            <v>AT13AUT</v>
          </cell>
          <cell r="B8" t="str">
            <v>AutoCAD 2013</v>
          </cell>
          <cell r="C8" t="str">
            <v>Conception, dessin 2D et 3D, présentation - Tous les outils et fonctionnalités avancées</v>
          </cell>
          <cell r="D8" t="str">
            <v>Olivier LE FRAPPER</v>
          </cell>
          <cell r="E8" t="str">
            <v/>
          </cell>
          <cell r="F8" t="str">
            <v>LE FRAPPER, Olivier</v>
          </cell>
          <cell r="G8" t="str">
            <v/>
          </cell>
          <cell r="H8" t="str">
            <v/>
          </cell>
          <cell r="I8" t="str">
            <v/>
          </cell>
          <cell r="J8" t="str">
            <v/>
          </cell>
          <cell r="K8" t="str">
            <v>Edition du 1 August 2012</v>
          </cell>
          <cell r="L8" t="str">
            <v>870 pages</v>
          </cell>
          <cell r="M8" t="str">
            <v>Editions ENI</v>
          </cell>
          <cell r="N8" t="str">
            <v>fre</v>
          </cell>
          <cell r="O8" t="str">
            <v>fre</v>
          </cell>
          <cell r="P8" t="str">
            <v>fre</v>
          </cell>
          <cell r="Q8" t="str">
            <v>Ce livre sur AutoCAD 2013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l'utilisation du Cloud,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&amp;ndash; Les documents &amp;ndash; Autodesk 360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Les nuages de points &amp;ndash; L'habillage &amp;ndash; Les lignes de repère multiples &amp;ndash; Les renseignements &amp;ndash; Les systèmes de coordonnées &amp;ndash; Les projections et vues &amp;ndash; La 3D filaire &amp;ndash; La notion de régions &amp;ndash; Le modeleur 3D volumique &amp;ndash; La 3D surfacique &amp;ndash; Types d'affichage et styles visuels &amp;ndash; La présentation et l'impression du dessin &amp;ndash; Objets annotatifs et échelle d'annotation &amp;ndash; Les fichiers d'échange &amp;ndash; Les jeux de feuilles &amp;ndash; La personnalisation</v>
          </cell>
          <cell r="R8">
            <v>9782746075214</v>
          </cell>
          <cell r="S8" t="str">
            <v>Version Numérique</v>
          </cell>
          <cell r="T8">
            <v>9782746075085</v>
          </cell>
          <cell r="U8" t="str">
            <v>Version Imprimée</v>
          </cell>
          <cell r="V8" t="str">
            <v>St-Herblain</v>
          </cell>
          <cell r="W8" t="str">
            <v>Editions ENI</v>
          </cell>
          <cell r="X8">
            <v>2012</v>
          </cell>
          <cell r="Y8" t="str">
            <v>Bibliothèque Numérique ENI (Service en ligne)</v>
          </cell>
          <cell r="Z8" t="str">
            <v>ATRIUM</v>
          </cell>
          <cell r="AA8" t="str">
            <v>texte</v>
          </cell>
          <cell r="AB8" t="str">
            <v>txt</v>
          </cell>
          <cell r="AC8" t="str">
            <v>rdacontent/fre</v>
          </cell>
          <cell r="AD8" t="str">
            <v>informatique</v>
          </cell>
          <cell r="AE8" t="str">
            <v>c</v>
          </cell>
          <cell r="AF8" t="str">
            <v>rdamedia/fre</v>
          </cell>
          <cell r="AG8" t="str">
            <v>ressource en ligne</v>
          </cell>
          <cell r="AH8" t="str">
            <v>cr</v>
          </cell>
          <cell r="AI8" t="str">
            <v>rdacarrier/fre</v>
          </cell>
          <cell r="AJ8" t="str">
            <v>m\\\\\o\\d\\\\\\\\</v>
          </cell>
          <cell r="AK8" t="str">
            <v>cr\cn\\\\uuaua</v>
          </cell>
          <cell r="AL8" t="str">
            <v>Accès restreint aux membres</v>
          </cell>
          <cell r="AM8" t="str">
            <v>Source de la note de description : Version imprimée</v>
          </cell>
          <cell r="AN8" t="str">
            <v/>
          </cell>
          <cell r="AO8" t="str">
            <v>%SITE_CLIENT%/?library_guid=E4446C38-FF18-49F6-8A78-340FBBF97C23</v>
          </cell>
          <cell r="AP8" t="str">
            <v>Accès au travers du portail ENI</v>
          </cell>
          <cell r="AQ8" t="str">
            <v xml:space="preserve"> 2D </v>
          </cell>
          <cell r="AR8" t="str">
            <v xml:space="preserve"> 3D </v>
          </cell>
          <cell r="AS8" t="str">
            <v xml:space="preserve"> AutoDesk </v>
          </cell>
          <cell r="AT8" t="str">
            <v xml:space="preserve"> CAO </v>
          </cell>
          <cell r="AU8" t="str">
            <v xml:space="preserve"> Catia </v>
          </cell>
          <cell r="AV8" t="str">
            <v xml:space="preserve"> DAO </v>
          </cell>
          <cell r="AW8" t="str">
            <v xml:space="preserve"> Dessin </v>
          </cell>
          <cell r="AX8" t="str">
            <v xml:space="preserve"> DGN </v>
          </cell>
          <cell r="AY8" t="str">
            <v xml:space="preserve"> DWF </v>
          </cell>
          <cell r="AZ8" t="str">
            <v xml:space="preserve"> Iges </v>
          </cell>
          <cell r="BA8" t="str">
            <v xml:space="preserve"> JT </v>
          </cell>
          <cell r="BB8" t="str">
            <v xml:space="preserve"> LNAT13AUT</v>
          </cell>
          <cell r="BC8" t="str">
            <v xml:space="preserve"> NX </v>
          </cell>
          <cell r="BD8" t="str">
            <v xml:space="preserve"> parasolid </v>
          </cell>
          <cell r="BE8" t="str">
            <v xml:space="preserve"> ProE </v>
          </cell>
          <cell r="BF8" t="str">
            <v xml:space="preserve"> Rhino </v>
          </cell>
          <cell r="BG8" t="str">
            <v xml:space="preserve"> SolidWorks </v>
          </cell>
          <cell r="BH8" t="str">
            <v xml:space="preserve"> Step </v>
          </cell>
          <cell r="BI8" t="str">
            <v xml:space="preserve">auto cad </v>
          </cell>
          <cell r="BJ8" t="str">
            <v/>
          </cell>
          <cell r="BK8" t="str">
            <v/>
          </cell>
          <cell r="BL8" t="str">
            <v/>
          </cell>
          <cell r="BM8" t="str">
            <v/>
          </cell>
          <cell r="BN8" t="str">
            <v/>
          </cell>
          <cell r="BO8" t="str">
            <v/>
          </cell>
          <cell r="BP8" t="str">
            <v/>
          </cell>
          <cell r="BQ8" t="str">
            <v/>
          </cell>
          <cell r="BR8" t="str">
            <v/>
          </cell>
          <cell r="BS8" t="str">
            <v/>
          </cell>
          <cell r="BT8" t="str">
            <v/>
          </cell>
          <cell r="BU8" t="str">
            <v/>
          </cell>
          <cell r="BV8" t="str">
            <v/>
          </cell>
          <cell r="BW8" t="str">
            <v/>
          </cell>
          <cell r="BX8" t="str">
            <v/>
          </cell>
        </row>
        <row r="9">
          <cell r="A9" t="str">
            <v>AT13SKE</v>
          </cell>
          <cell r="B9" t="str">
            <v>SketchUp 2013</v>
          </cell>
          <cell r="C9" t="str">
            <v>version gratuite et Pro</v>
          </cell>
          <cell r="D9" t="str">
            <v>Jean-Luc CLAUSS</v>
          </cell>
          <cell r="E9" t="str">
            <v/>
          </cell>
          <cell r="F9" t="str">
            <v>CLAUSS, Jean-Luc</v>
          </cell>
          <cell r="G9" t="str">
            <v/>
          </cell>
          <cell r="H9" t="str">
            <v/>
          </cell>
          <cell r="I9" t="str">
            <v/>
          </cell>
          <cell r="J9" t="str">
            <v/>
          </cell>
          <cell r="K9" t="str">
            <v>Edition du 1 November 2013</v>
          </cell>
          <cell r="L9" t="str">
            <v>521 pages</v>
          </cell>
          <cell r="M9" t="str">
            <v>Editions ENI</v>
          </cell>
          <cell r="N9" t="str">
            <v>fre</v>
          </cell>
          <cell r="O9" t="str">
            <v>fre</v>
          </cell>
          <cell r="P9" t="str">
            <v>fre</v>
          </cell>
          <cell r="Q9" t="str">
            <v>SketchUp, racheté récemment par la société Trimble, est un logiciel de CAO/DAO intuitif et polyvalent. Ce livre s'adresse à toute personne désirant apprendre la modélisation 3D avec SketchUp 2013. Il traite de la version gratuite, nommé SketchUp Make, et de la version professionnelle, nommée SketchUp Pro : les logiciels LayOut et Style Builder y sont donc présentés. Rédigé avec la version pour Windows, certaines particularités de la version Mac sont cependant aussi mises en avant. 
La première partie présente toutes les techniques de modélisation rapide et efficace : le passage de la 2D à la 3D, les modifications, la hiérarchisation par groupes et composants articulés à la maîtrise des scènes et des calques... Des chapitres sont spécialement consacrés à l'habillage, aux matières et au rendu du modèle par activation du style et des ombres. Enfin, sont abordées les possibilités de téléchargement et d'importation en ligne via les bases de données ainsi que toutes les possibilités offertes par les options d'exportation et de partage.
La réalisation de présentation professionnelle est traitée dans la partie suivante dédiée à LayOut, application incluse dans la version Pro du logiciel : insertion de votre modèle SketchUp sous forme de plans et de façades, réalisation de cartouche, ajout de textes et de cotations. Les chapitres suivants sont consacrés à la diffusion de vos documents : impression et exportation.
Dans la dernière partie, vous pourrez personnaliser votre pratique en concevant votre propre style de dessin à main levée grâce à la maîtrise de Style Builder, partie intégrante de SketchUp Pro. En révélant l'artiste qui est en vous, vous dépasserez l'aspect froid d'un rendu géométrique pour communiquer différemment à travers vos modèles. 
En bonus, un chapitre est consacré entièrement à l'optimisation de SketchUp grâce aux plugins : où les trouver, comment les télécharger, comment les gérer et comment les utiliser ?
Ce livre est destiné à tous les corps de métier, de l'amateur éclairé au professionnel chevronné ; il servira aussi de support de cours aux formateurs, aux enseignants et à leurs stagiaires. Abordant la plupart des notions par des exemples, le but de cet ouvrage est d'apprendre à modéliser avec plaisir et professionnalisme pour communiquer efficacement avec vos partenaires et vos clients.
Les chapitres du livre :
Introduction à SketchUp &amp;ndash; Gestion des modèles &amp;ndash; L'environnement de travail SketchUp 2013 &amp;ndash; Le dessin en 2D &amp;ndash; Exploration, sélection et masquage des entités &amp;ndash; Le dessin en 3D &amp;ndash; Déplacements et modifications 2D et 3D &amp;ndash; Hiérarchisation par groupes et composants &amp;ndash; Contrôle et optimisation de la modélisation &amp;ndash; Visualisation du modèle &amp;ndash; Habillage du modèle &amp;ndash; Rendu du modèle &amp;ndash; Importation de documents &amp;ndash; Impression et partage du modèle &amp;ndash; Aide et optimisation de SketchUp &amp;ndash; Présentation de quelques plugins &amp;ndash; Introduction à LayOut 2013 &amp;ndash; Gestion des documents dans LayOut 2013 &amp;ndash; L'environnement de travail LayOut 2013 &amp;ndash; Dessin de lignes et de formes dans LayOut &amp;ndash; Insertion et gestion de fichiers dans LayOut &amp;ndash; Gestion de l'affichage et sélection d'entités dans LayOut &amp;ndash; Édition et disposition des entités dans LayOut &amp;ndash; Habillage du document LayOut &amp;ndash; Impression et partage du document LayOut &amp;ndash; Style Builder</v>
          </cell>
          <cell r="R9">
            <v>9782746085640</v>
          </cell>
          <cell r="S9" t="str">
            <v>Version Numérique</v>
          </cell>
          <cell r="T9">
            <v>9782746084155</v>
          </cell>
          <cell r="U9" t="str">
            <v>Version Imprimée</v>
          </cell>
          <cell r="V9" t="str">
            <v>St-Herblain</v>
          </cell>
          <cell r="W9" t="str">
            <v>Editions ENI</v>
          </cell>
          <cell r="X9">
            <v>2013</v>
          </cell>
          <cell r="Y9" t="str">
            <v>Bibliothèque Numérique ENI (Service en ligne)</v>
          </cell>
          <cell r="Z9" t="str">
            <v>ATRIUM</v>
          </cell>
          <cell r="AA9" t="str">
            <v>texte</v>
          </cell>
          <cell r="AB9" t="str">
            <v>txt</v>
          </cell>
          <cell r="AC9" t="str">
            <v>rdacontent/fre</v>
          </cell>
          <cell r="AD9" t="str">
            <v>informatique</v>
          </cell>
          <cell r="AE9" t="str">
            <v>c</v>
          </cell>
          <cell r="AF9" t="str">
            <v>rdamedia/fre</v>
          </cell>
          <cell r="AG9" t="str">
            <v>ressource en ligne</v>
          </cell>
          <cell r="AH9" t="str">
            <v>cr</v>
          </cell>
          <cell r="AI9" t="str">
            <v>rdacarrier/fre</v>
          </cell>
          <cell r="AJ9" t="str">
            <v>m\\\\\o\\d\\\\\\\\</v>
          </cell>
          <cell r="AK9" t="str">
            <v>cr\cn\\\\uuaua</v>
          </cell>
          <cell r="AL9" t="str">
            <v>Accès restreint aux membres</v>
          </cell>
          <cell r="AM9" t="str">
            <v>Source de la note de description : Version imprimée</v>
          </cell>
          <cell r="AN9" t="str">
            <v/>
          </cell>
          <cell r="AO9" t="str">
            <v>%SITE_CLIENT%/?library_guid=A73FF0AF-819E-4865-81D3-89A428633126</v>
          </cell>
          <cell r="AP9" t="str">
            <v>Accès au travers du portail ENI</v>
          </cell>
          <cell r="AQ9" t="str">
            <v xml:space="preserve"> 3D </v>
          </cell>
          <cell r="AR9" t="str">
            <v xml:space="preserve"> CAO/DAO </v>
          </cell>
          <cell r="AS9" t="str">
            <v xml:space="preserve"> DAO </v>
          </cell>
          <cell r="AT9" t="str">
            <v xml:space="preserve"> e</v>
          </cell>
          <cell r="AU9" t="str">
            <v xml:space="preserve"> ebook </v>
          </cell>
          <cell r="AV9" t="str">
            <v xml:space="preserve"> Google </v>
          </cell>
          <cell r="AW9" t="str">
            <v xml:space="preserve"> LayOut </v>
          </cell>
          <cell r="AX9" t="str">
            <v xml:space="preserve"> livre électronique </v>
          </cell>
          <cell r="AY9" t="str">
            <v xml:space="preserve"> livre numérique </v>
          </cell>
          <cell r="AZ9" t="str">
            <v xml:space="preserve"> livres électroniques </v>
          </cell>
          <cell r="BA9" t="str">
            <v xml:space="preserve"> livres numériques </v>
          </cell>
          <cell r="BB9" t="str">
            <v xml:space="preserve"> LNAT13SKE</v>
          </cell>
          <cell r="BC9" t="str">
            <v xml:space="preserve"> Style Builder </v>
          </cell>
          <cell r="BD9" t="str">
            <v xml:space="preserve">book </v>
          </cell>
          <cell r="BE9" t="str">
            <v xml:space="preserve">Modélisation </v>
          </cell>
          <cell r="BF9" t="str">
            <v/>
          </cell>
          <cell r="BG9" t="str">
            <v/>
          </cell>
          <cell r="BH9" t="str">
            <v/>
          </cell>
          <cell r="BI9" t="str">
            <v/>
          </cell>
          <cell r="BJ9" t="str">
            <v/>
          </cell>
          <cell r="BK9" t="str">
            <v/>
          </cell>
          <cell r="BL9" t="str">
            <v/>
          </cell>
          <cell r="BM9" t="str">
            <v/>
          </cell>
          <cell r="BN9" t="str">
            <v/>
          </cell>
          <cell r="BO9" t="str">
            <v/>
          </cell>
          <cell r="BP9" t="str">
            <v/>
          </cell>
          <cell r="BQ9" t="str">
            <v/>
          </cell>
          <cell r="BR9" t="str">
            <v/>
          </cell>
          <cell r="BS9" t="str">
            <v/>
          </cell>
          <cell r="BT9" t="str">
            <v/>
          </cell>
          <cell r="BU9" t="str">
            <v/>
          </cell>
          <cell r="BV9" t="str">
            <v/>
          </cell>
          <cell r="BW9" t="str">
            <v/>
          </cell>
          <cell r="BX9" t="str">
            <v/>
          </cell>
        </row>
        <row r="10">
          <cell r="A10" t="str">
            <v>AT14AUT</v>
          </cell>
          <cell r="B10" t="str">
            <v>AutoCAD 2014</v>
          </cell>
          <cell r="C10" t="str">
            <v>Conception, dessin 2D et 3D, présentation - Tous les outils et fonctionnalités avancées</v>
          </cell>
          <cell r="D10" t="str">
            <v>Olivier LE FRAPPER</v>
          </cell>
          <cell r="E10" t="str">
            <v/>
          </cell>
          <cell r="F10" t="str">
            <v>LE FRAPPER, Olivier</v>
          </cell>
          <cell r="G10" t="str">
            <v/>
          </cell>
          <cell r="H10" t="str">
            <v/>
          </cell>
          <cell r="I10" t="str">
            <v/>
          </cell>
          <cell r="J10" t="str">
            <v/>
          </cell>
          <cell r="K10" t="str">
            <v>Edition du 1 September 2013</v>
          </cell>
          <cell r="L10" t="str">
            <v>882 pages</v>
          </cell>
          <cell r="M10" t="str">
            <v>Editions ENI</v>
          </cell>
          <cell r="N10" t="str">
            <v>fre</v>
          </cell>
          <cell r="O10" t="str">
            <v>fre</v>
          </cell>
          <cell r="P10" t="str">
            <v>fre</v>
          </cell>
          <cell r="Q10" t="str">
            <v>Ce livre sur AutoCAD 2014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Emplacement géographique &amp;ndash; Les nuages de points &amp;ndash; L'habillage &amp;ndash; Les lignes de repère multiples &amp;ndash; Les renseignements &amp;ndash; Les systèmes de coordonnées &amp;ndash; Les projections et vues &amp;ndash; La 3D filaire &amp;ndash; La notion de régions &amp;ndash; Le modeleur 3D volumique &amp;ndash; La 3D surfacique &amp;ndash; Types d'affichage et styles visuels &amp;ndash; La présentation et l'impression du dessin &amp;ndash; Objets annotatifs et échelle d'annotation &amp;ndash; Les fichiers d'échange &amp;ndash; Autodesk 360 &amp;ndash; Les jeux de feuilles &amp;ndash; La personnalisation</v>
          </cell>
          <cell r="R10">
            <v>9782746083479</v>
          </cell>
          <cell r="S10" t="str">
            <v>Version Numérique</v>
          </cell>
          <cell r="T10">
            <v>9782746082960</v>
          </cell>
          <cell r="U10" t="str">
            <v>Version Imprimée</v>
          </cell>
          <cell r="V10" t="str">
            <v>St-Herblain</v>
          </cell>
          <cell r="W10" t="str">
            <v>Editions ENI</v>
          </cell>
          <cell r="X10">
            <v>2013</v>
          </cell>
          <cell r="Y10" t="str">
            <v>Bibliothèque Numérique ENI (Service en ligne)</v>
          </cell>
          <cell r="Z10" t="str">
            <v>ATRIUM</v>
          </cell>
          <cell r="AA10" t="str">
            <v>texte</v>
          </cell>
          <cell r="AB10" t="str">
            <v>txt</v>
          </cell>
          <cell r="AC10" t="str">
            <v>rdacontent/fre</v>
          </cell>
          <cell r="AD10" t="str">
            <v>informatique</v>
          </cell>
          <cell r="AE10" t="str">
            <v>c</v>
          </cell>
          <cell r="AF10" t="str">
            <v>rdamedia/fre</v>
          </cell>
          <cell r="AG10" t="str">
            <v>ressource en ligne</v>
          </cell>
          <cell r="AH10" t="str">
            <v>cr</v>
          </cell>
          <cell r="AI10" t="str">
            <v>rdacarrier/fre</v>
          </cell>
          <cell r="AJ10" t="str">
            <v>m\\\\\o\\d\\\\\\\\</v>
          </cell>
          <cell r="AK10" t="str">
            <v>cr\cn\\\\uuaua</v>
          </cell>
          <cell r="AL10" t="str">
            <v>Accès restreint aux membres</v>
          </cell>
          <cell r="AM10" t="str">
            <v>Source de la note de description : Version imprimée</v>
          </cell>
          <cell r="AN10" t="str">
            <v/>
          </cell>
          <cell r="AO10" t="str">
            <v>%SITE_CLIENT%/?library_guid=3EE2F269-70A6-4385-BA63-1FC0FE5FE20D</v>
          </cell>
          <cell r="AP10" t="str">
            <v>Accès au travers du portail ENI</v>
          </cell>
          <cell r="AQ10" t="str">
            <v xml:space="preserve"> 2D </v>
          </cell>
          <cell r="AR10" t="str">
            <v xml:space="preserve"> 3D </v>
          </cell>
          <cell r="AS10" t="str">
            <v xml:space="preserve"> AutoDesk </v>
          </cell>
          <cell r="AT10" t="str">
            <v xml:space="preserve"> CAO </v>
          </cell>
          <cell r="AU10" t="str">
            <v xml:space="preserve"> Catia </v>
          </cell>
          <cell r="AV10" t="str">
            <v xml:space="preserve"> DAO </v>
          </cell>
          <cell r="AW10" t="str">
            <v xml:space="preserve"> Dessin </v>
          </cell>
          <cell r="AX10" t="str">
            <v xml:space="preserve"> DGN </v>
          </cell>
          <cell r="AY10" t="str">
            <v xml:space="preserve"> DWF </v>
          </cell>
          <cell r="AZ10" t="str">
            <v xml:space="preserve"> Iges </v>
          </cell>
          <cell r="BA10" t="str">
            <v xml:space="preserve"> JT </v>
          </cell>
          <cell r="BB10" t="str">
            <v xml:space="preserve"> LNAT14AUT</v>
          </cell>
          <cell r="BC10" t="str">
            <v xml:space="preserve"> NX </v>
          </cell>
          <cell r="BD10" t="str">
            <v xml:space="preserve"> parasolid </v>
          </cell>
          <cell r="BE10" t="str">
            <v xml:space="preserve"> ProE </v>
          </cell>
          <cell r="BF10" t="str">
            <v xml:space="preserve"> Rhino </v>
          </cell>
          <cell r="BG10" t="str">
            <v xml:space="preserve"> SolidWorks </v>
          </cell>
          <cell r="BH10" t="str">
            <v xml:space="preserve"> Step </v>
          </cell>
          <cell r="BI10" t="str">
            <v xml:space="preserve">auto cad </v>
          </cell>
          <cell r="BJ10" t="str">
            <v/>
          </cell>
          <cell r="BK10" t="str">
            <v/>
          </cell>
          <cell r="BL10" t="str">
            <v/>
          </cell>
          <cell r="BM10" t="str">
            <v/>
          </cell>
          <cell r="BN10" t="str">
            <v/>
          </cell>
          <cell r="BO10" t="str">
            <v/>
          </cell>
          <cell r="BP10" t="str">
            <v/>
          </cell>
          <cell r="BQ10" t="str">
            <v/>
          </cell>
          <cell r="BR10" t="str">
            <v/>
          </cell>
          <cell r="BS10" t="str">
            <v/>
          </cell>
          <cell r="BT10" t="str">
            <v/>
          </cell>
          <cell r="BU10" t="str">
            <v/>
          </cell>
          <cell r="BV10" t="str">
            <v/>
          </cell>
          <cell r="BW10" t="str">
            <v/>
          </cell>
          <cell r="BX10" t="str">
            <v/>
          </cell>
        </row>
        <row r="11">
          <cell r="A11" t="str">
            <v>AT15AUT</v>
          </cell>
          <cell r="B11" t="str">
            <v>AutoCAD 2015</v>
          </cell>
          <cell r="C11" t="str">
            <v>Conception, dessin 2D et 3D, présentation - Tous les outils et fonctionnalités avancées</v>
          </cell>
          <cell r="D11" t="str">
            <v>Olivier LE FRAPPER</v>
          </cell>
          <cell r="E11" t="str">
            <v/>
          </cell>
          <cell r="F11" t="str">
            <v>LE FRAPPER, Olivier</v>
          </cell>
          <cell r="G11" t="str">
            <v/>
          </cell>
          <cell r="H11" t="str">
            <v/>
          </cell>
          <cell r="I11" t="str">
            <v/>
          </cell>
          <cell r="J11" t="str">
            <v/>
          </cell>
          <cell r="K11" t="str">
            <v>Edition du 1 December 2014</v>
          </cell>
          <cell r="L11" t="str">
            <v>889 pages</v>
          </cell>
          <cell r="M11" t="str">
            <v>Editions ENI</v>
          </cell>
          <cell r="N11" t="str">
            <v>fre</v>
          </cell>
          <cell r="O11" t="str">
            <v>fre</v>
          </cell>
          <cell r="P11" t="str">
            <v>fre</v>
          </cell>
          <cell r="Q11" t="str">
            <v>Ce livre sur AutoCAD 2015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 Les documents - L'environnement de travail - Le dessin - Les tableaux - Les  champs - La gestion des objets - Le dessin paramétrique - La gestion de  l'affichage - La gestion des calques - Les éléments de bibliothèque - Les  références externes - Les images tramées - Emplacement géographique -  L'habillage - Les lignes de repère - Les renseignements - Les systèmes de  coordonnées - Les projections et vues - La 3D filaire - La notion de régions -  Le modeleur 3D volumique - La 3D surfacique - Types d'affichage et styles  visuels - La présentation et l'impression du dessin - Objets annotatifs et  échelle d'annotation - Les fichiers d'échange - Autodesk 360 - Les jeux de  feuilles - La personnalisation</v>
          </cell>
          <cell r="R11">
            <v>9782746093539</v>
          </cell>
          <cell r="S11" t="str">
            <v>Version Numérique</v>
          </cell>
          <cell r="T11">
            <v>9782746092075</v>
          </cell>
          <cell r="U11" t="str">
            <v>Version Imprimée</v>
          </cell>
          <cell r="V11" t="str">
            <v>St-Herblain</v>
          </cell>
          <cell r="W11" t="str">
            <v>Editions ENI</v>
          </cell>
          <cell r="X11">
            <v>2014</v>
          </cell>
          <cell r="Y11" t="str">
            <v>Bibliothèque Numérique ENI (Service en ligne)</v>
          </cell>
          <cell r="Z11" t="str">
            <v>ATRIUM</v>
          </cell>
          <cell r="AA11" t="str">
            <v>texte</v>
          </cell>
          <cell r="AB11" t="str">
            <v>txt</v>
          </cell>
          <cell r="AC11" t="str">
            <v>rdacontent/fre</v>
          </cell>
          <cell r="AD11" t="str">
            <v>informatique</v>
          </cell>
          <cell r="AE11" t="str">
            <v>c</v>
          </cell>
          <cell r="AF11" t="str">
            <v>rdamedia/fre</v>
          </cell>
          <cell r="AG11" t="str">
            <v>ressource en ligne</v>
          </cell>
          <cell r="AH11" t="str">
            <v>cr</v>
          </cell>
          <cell r="AI11" t="str">
            <v>rdacarrier/fre</v>
          </cell>
          <cell r="AJ11" t="str">
            <v>m\\\\\o\\d\\\\\\\\</v>
          </cell>
          <cell r="AK11" t="str">
            <v>cr\cn\\\\uuaua</v>
          </cell>
          <cell r="AL11" t="str">
            <v>Accès restreint aux membres</v>
          </cell>
          <cell r="AM11" t="str">
            <v>Source de la note de description : Version imprimée</v>
          </cell>
          <cell r="AN11" t="str">
            <v/>
          </cell>
          <cell r="AO11" t="str">
            <v>%SITE_CLIENT%/?library_guid=3188F1CE-1B82-4B71-9724-1E15961096DA</v>
          </cell>
          <cell r="AP11" t="str">
            <v>Accès au travers du portail ENI</v>
          </cell>
          <cell r="AQ11" t="str">
            <v xml:space="preserve">  AutoDesk </v>
          </cell>
          <cell r="AR11" t="str">
            <v xml:space="preserve">  SolidWorks </v>
          </cell>
          <cell r="AS11" t="str">
            <v xml:space="preserve"> 2D </v>
          </cell>
          <cell r="AT11" t="str">
            <v xml:space="preserve"> 3D </v>
          </cell>
          <cell r="AU11" t="str">
            <v xml:space="preserve"> CAO </v>
          </cell>
          <cell r="AV11" t="str">
            <v xml:space="preserve"> Catia </v>
          </cell>
          <cell r="AW11" t="str">
            <v xml:space="preserve"> DAO </v>
          </cell>
          <cell r="AX11" t="str">
            <v xml:space="preserve"> Dessin </v>
          </cell>
          <cell r="AY11" t="str">
            <v xml:space="preserve"> DGN </v>
          </cell>
          <cell r="AZ11" t="str">
            <v xml:space="preserve"> DWF </v>
          </cell>
          <cell r="BA11" t="str">
            <v xml:space="preserve"> Iges </v>
          </cell>
          <cell r="BB11" t="str">
            <v xml:space="preserve"> JT </v>
          </cell>
          <cell r="BC11" t="str">
            <v xml:space="preserve"> LNAT15AUT</v>
          </cell>
          <cell r="BD11" t="str">
            <v xml:space="preserve"> NX </v>
          </cell>
          <cell r="BE11" t="str">
            <v xml:space="preserve"> parasolid </v>
          </cell>
          <cell r="BF11" t="str">
            <v xml:space="preserve"> ProE </v>
          </cell>
          <cell r="BG11" t="str">
            <v xml:space="preserve"> Rhino
 </v>
          </cell>
          <cell r="BH11" t="str">
            <v xml:space="preserve"> Step </v>
          </cell>
          <cell r="BI11" t="str">
            <v xml:space="preserve">auto cad </v>
          </cell>
          <cell r="BJ11" t="str">
            <v/>
          </cell>
          <cell r="BK11" t="str">
            <v/>
          </cell>
          <cell r="BL11" t="str">
            <v/>
          </cell>
          <cell r="BM11" t="str">
            <v/>
          </cell>
          <cell r="BN11" t="str">
            <v/>
          </cell>
          <cell r="BO11" t="str">
            <v/>
          </cell>
          <cell r="BP11" t="str">
            <v/>
          </cell>
          <cell r="BQ11" t="str">
            <v/>
          </cell>
          <cell r="BR11" t="str">
            <v/>
          </cell>
          <cell r="BS11" t="str">
            <v/>
          </cell>
          <cell r="BT11" t="str">
            <v/>
          </cell>
          <cell r="BU11" t="str">
            <v/>
          </cell>
          <cell r="BV11" t="str">
            <v/>
          </cell>
          <cell r="BW11" t="str">
            <v/>
          </cell>
          <cell r="BX11" t="str">
            <v/>
          </cell>
        </row>
        <row r="12">
          <cell r="A12" t="str">
            <v>AT15BEAUT</v>
          </cell>
          <cell r="B12" t="str">
            <v>AutoCAD</v>
          </cell>
          <cell r="C12" t="str">
            <v>pour les bureaux d'études - versions 2014 et 2015 (2ième édition)</v>
          </cell>
          <cell r="D12" t="str">
            <v>Maxence DUPUPET</v>
          </cell>
          <cell r="E12" t="str">
            <v/>
          </cell>
          <cell r="F12" t="str">
            <v>DUPUPET, Maxence</v>
          </cell>
          <cell r="G12" t="str">
            <v/>
          </cell>
          <cell r="H12" t="str">
            <v/>
          </cell>
          <cell r="I12" t="str">
            <v/>
          </cell>
          <cell r="J12" t="str">
            <v/>
          </cell>
          <cell r="K12" t="str">
            <v>Edition du 1 May 2014</v>
          </cell>
          <cell r="L12" t="str">
            <v>812 pages</v>
          </cell>
          <cell r="M12" t="str">
            <v>Editions ENI</v>
          </cell>
          <cell r="N12" t="str">
            <v>fre</v>
          </cell>
          <cell r="O12" t="str">
            <v>fre</v>
          </cell>
          <cell r="P12" t="str">
            <v>fre</v>
          </cell>
          <cell r="Q12" t="str">
            <v>Ce livre s'adresse aux techniciens et ingénieurs des bureaux d'études et des agences d'architecture. Il a été rédigé avec la version 2014 d'AutoCAD et présente les nouvelles fonctionnalités de la version 2015.
Quel que soit votre niveau d'expérience en dessin technique, ce livre vous sera d'une aide précieuse : les différentes fonctions du logiciel sont illustrées d'exemples et d'exercices réalisés pas à pas et commentés.
Il est scindé en quatre parties :
- La première partie présente les principes de base du dessin technique et leurs applications dans AutoCAD. Après une présentation du rôle et des notions de base du dessin technique, vous y trouverez l'utilisation des différents types de traits et hachures, les principes de représentation ainsi qu'une explication détaillée des fonctions de dessin d'AutoCAD.
- La seconde partie comprend les fonctionnalités, astuces, procédures et cas pratiques utiles en bureaux d'études pour gagner du temps, optimiser le travail et se dépanner en cas de problème. Vous y trouverez notamment l'utilisation des fonds de plan (les XREFS), la création et la gestion des impressions (les présentations ou espaces papiers), la création et la gestion des blocs simples et dynamiques avec les palettes d'outils, la préparation d'un fichier pour une découpe pilotée (laser, jet d'eau)...
- La troisième partie est dédiée aux fonctionnalités complémentaires de recherche, d'import et d'export, de partage et de stockage via le cloud et l'application mobile Autodesk 360.
- Les nouvelles fonctions utiles de la version 2015 sont détaillées dans la quatrième partie.
Les chapitres du livre :
Partie Principes de base du dessin technique : Bases de dessin &amp;ndash; Interface graphique &amp;ndash; Création d'un nouveau dessin &amp;ndash; Le dessin avec AutoCAD &amp;ndash; Partie Procédures utiles aux bureaux d'études : Les raccourcis-clavier &amp;ndash; Charte graphique, création et application &amp;ndash; Les contraintes de conception &amp;ndash; Les blocs &amp;ndash; Nettoyage des fichiers &amp;ndash; Les références externes : utilisation des fonds de plan dans le bâtiment &amp;ndash; Les impressions &amp;ndash; Mesures &amp;ndash; Découpe pilotée &amp;ndash; Relevé de cotes en architecture &amp;ndash; Partie Fonctions complémentaires : Les services en ligne &amp;ndash; AutoCAD : différences entre version complète et version LT &amp;ndash; Les explorateurs de fichiers &amp;ndash; Imports et exports de fichiers &amp;ndash; Partie Nouveautés : Nouveautés d'AutoCAD 2015</v>
          </cell>
          <cell r="R12">
            <v>9782746089914</v>
          </cell>
          <cell r="S12" t="str">
            <v>Version Numérique</v>
          </cell>
          <cell r="T12">
            <v>9782746089099</v>
          </cell>
          <cell r="U12" t="str">
            <v>Version Imprimée</v>
          </cell>
          <cell r="V12" t="str">
            <v>St-Herblain</v>
          </cell>
          <cell r="W12" t="str">
            <v>Editions ENI</v>
          </cell>
          <cell r="X12">
            <v>2014</v>
          </cell>
          <cell r="Y12" t="str">
            <v>Bibliothèque Numérique ENI (Service en ligne)</v>
          </cell>
          <cell r="Z12" t="str">
            <v>ATRIUM</v>
          </cell>
          <cell r="AA12" t="str">
            <v>texte</v>
          </cell>
          <cell r="AB12" t="str">
            <v>txt</v>
          </cell>
          <cell r="AC12" t="str">
            <v>rdacontent/fre</v>
          </cell>
          <cell r="AD12" t="str">
            <v>informatique</v>
          </cell>
          <cell r="AE12" t="str">
            <v>c</v>
          </cell>
          <cell r="AF12" t="str">
            <v>rdamedia/fre</v>
          </cell>
          <cell r="AG12" t="str">
            <v>ressource en ligne</v>
          </cell>
          <cell r="AH12" t="str">
            <v>cr</v>
          </cell>
          <cell r="AI12" t="str">
            <v>rdacarrier/fre</v>
          </cell>
          <cell r="AJ12" t="str">
            <v>m\\\\\o\\d\\\\\\\\</v>
          </cell>
          <cell r="AK12" t="str">
            <v>cr\cn\\\\uuaua</v>
          </cell>
          <cell r="AL12" t="str">
            <v>Accès restreint aux membres</v>
          </cell>
          <cell r="AM12" t="str">
            <v>Source de la note de description : Version imprimée</v>
          </cell>
          <cell r="AN12" t="str">
            <v/>
          </cell>
          <cell r="AO12" t="str">
            <v>%SITE_CLIENT%/?library_guid=23B180EE-775C-4120-9F4E-88B265D21BCB</v>
          </cell>
          <cell r="AP12" t="str">
            <v>Accès au travers du portail ENI</v>
          </cell>
          <cell r="AQ12" t="str">
            <v xml:space="preserve"> AutoDesk </v>
          </cell>
          <cell r="AR12" t="str">
            <v xml:space="preserve"> Dessin </v>
          </cell>
          <cell r="AS12" t="str">
            <v xml:space="preserve"> DWF </v>
          </cell>
          <cell r="AT12" t="str">
            <v xml:space="preserve"> livre DAO </v>
          </cell>
          <cell r="AU12" t="str">
            <v xml:space="preserve"> LNAT15BEAUT</v>
          </cell>
          <cell r="AV12" t="str">
            <v xml:space="preserve"> Xref </v>
          </cell>
          <cell r="AW12" t="str">
            <v xml:space="preserve">livre CAO </v>
          </cell>
          <cell r="AX12" t="str">
            <v/>
          </cell>
          <cell r="AY12" t="str">
            <v/>
          </cell>
          <cell r="AZ12" t="str">
            <v/>
          </cell>
          <cell r="BA12" t="str">
            <v/>
          </cell>
          <cell r="BB12" t="str">
            <v/>
          </cell>
          <cell r="BC12" t="str">
            <v/>
          </cell>
          <cell r="BD12" t="str">
            <v/>
          </cell>
          <cell r="BE12" t="str">
            <v/>
          </cell>
          <cell r="BF12" t="str">
            <v/>
          </cell>
          <cell r="BG12" t="str">
            <v/>
          </cell>
          <cell r="BH12" t="str">
            <v/>
          </cell>
          <cell r="BI12" t="str">
            <v/>
          </cell>
          <cell r="BJ12" t="str">
            <v/>
          </cell>
          <cell r="BK12" t="str">
            <v/>
          </cell>
          <cell r="BL12" t="str">
            <v/>
          </cell>
          <cell r="BM12" t="str">
            <v/>
          </cell>
          <cell r="BN12" t="str">
            <v/>
          </cell>
          <cell r="BO12" t="str">
            <v/>
          </cell>
          <cell r="BP12" t="str">
            <v/>
          </cell>
          <cell r="BQ12" t="str">
            <v/>
          </cell>
          <cell r="BR12" t="str">
            <v/>
          </cell>
          <cell r="BS12" t="str">
            <v/>
          </cell>
          <cell r="BT12" t="str">
            <v/>
          </cell>
          <cell r="BU12" t="str">
            <v/>
          </cell>
          <cell r="BV12" t="str">
            <v/>
          </cell>
          <cell r="BW12" t="str">
            <v/>
          </cell>
          <cell r="BX12" t="str">
            <v/>
          </cell>
        </row>
        <row r="13">
          <cell r="A13" t="str">
            <v>AT15MAY</v>
          </cell>
          <cell r="B13" t="str">
            <v>Maya 2014 et 2015</v>
          </cell>
          <cell r="C13" t="str">
            <v>L'expérience 3D</v>
          </cell>
          <cell r="D13" t="str">
            <v>Lilian BUZER</v>
          </cell>
          <cell r="E13" t="str">
            <v/>
          </cell>
          <cell r="F13" t="str">
            <v>BUZER, Lilian</v>
          </cell>
          <cell r="G13" t="str">
            <v/>
          </cell>
          <cell r="H13" t="str">
            <v/>
          </cell>
          <cell r="I13" t="str">
            <v/>
          </cell>
          <cell r="J13" t="str">
            <v/>
          </cell>
          <cell r="K13" t="str">
            <v>Edition du 1 August 2014</v>
          </cell>
          <cell r="L13" t="str">
            <v>0 pages</v>
          </cell>
          <cell r="M13" t="str">
            <v>Editions ENI</v>
          </cell>
          <cell r="N13" t="str">
            <v>fre</v>
          </cell>
          <cell r="O13" t="str">
            <v>fre</v>
          </cell>
          <cell r="P13" t="str">
            <v>fre</v>
          </cell>
          <cell r="Q13" t="str">
            <v>Fort de plus de 15 ans d'expérience, Maya est devenu un logiciel d'images de synthèse et de conception d'animations incontournable dans l'industrie du film, de la publicité et du jeu vidéo. On lui doit notamment Avatar, Nemo, Monsters ; il a été utilisé pour les effets spéciaux des séries Games of Thrones, Bones et dans divers jeux comme Halo et Beyond Two Souls.
Conçu comme un système paramétrable pouvant être personnalisé et contrôlé grâce à son langage de script interne Maya MEL, Maya permet de gérer des chaînes de production complètes ce qui le rend populaire dans l'industrie de la 3D bien qu'il fût longtemps réservé aux experts par manque de documentation en français. 
Ce livre présente les fonctionnalités essentielles pour démarrer avec Maya ; il fournit pour chaque fonction présentée, une description détaillée des manipulations. Enrichi de plus de 200 exemples, l'ouvrage permet une immersion rapide dans l'univers Maya favorisant ainsi un apprentissage rapide et efficace de ce logiciel standard de la production 3D. Chaque chapitre est complété par des cas pratiques venant exposer des techniques couramment utilisées en production. Il a été rédigé avec la version 2014 de Maya (en anglais) et testé sur la version 2015 lors de sa sortie ; les nouveautés et spécificités de cette version sont également présentées.
Il s'adresse avant tout aux débutants pouvant venir d'horizons divers (graphistes, programmeurs, passionnés de 3D ou simplement curieux) et ayant suivi des parcours variés (lycée, formation post-bac, école d'animation, reconversion professionnelle...). Les explications ont été rédigées pour être accessibles à tous et permettre une prise en main aisée du logiciel.
La politique commerciale d'Autodesk permet aux étudiants et aux personnes en formation d'utiliser ce logiciel gratuitement ; pour les autres utilisateurs, une version d'essai de 30 jours est disponible. L'expérience Maya est maintenant à portée de main : laissez-vous tenter !
Les chapitres du livre :
Découvrir Maya &amp;ndash; Modélisation polygonale &amp;ndash; Modélisation NURBS &amp;ndash; Animation et effets spéciaux &amp;ndash; Rendu &amp;ndash; Maya MEL</v>
          </cell>
          <cell r="R13">
            <v>9782746091276</v>
          </cell>
          <cell r="S13" t="str">
            <v>Version Numérique</v>
          </cell>
          <cell r="T13">
            <v>9782746090675</v>
          </cell>
          <cell r="U13" t="str">
            <v>Version Imprimée</v>
          </cell>
          <cell r="V13" t="str">
            <v>St-Herblain</v>
          </cell>
          <cell r="W13" t="str">
            <v>Editions ENI</v>
          </cell>
          <cell r="X13">
            <v>2014</v>
          </cell>
          <cell r="Y13" t="str">
            <v>Bibliothèque Numérique ENI (Service en ligne)</v>
          </cell>
          <cell r="Z13" t="str">
            <v>ATRIUM</v>
          </cell>
          <cell r="AA13" t="str">
            <v>texte</v>
          </cell>
          <cell r="AB13" t="str">
            <v>txt</v>
          </cell>
          <cell r="AC13" t="str">
            <v>rdacontent/fre</v>
          </cell>
          <cell r="AD13" t="str">
            <v>informatique</v>
          </cell>
          <cell r="AE13" t="str">
            <v>c</v>
          </cell>
          <cell r="AF13" t="str">
            <v>rdamedia/fre</v>
          </cell>
          <cell r="AG13" t="str">
            <v>ressource en ligne</v>
          </cell>
          <cell r="AH13" t="str">
            <v>cr</v>
          </cell>
          <cell r="AI13" t="str">
            <v>rdacarrier/fre</v>
          </cell>
          <cell r="AJ13" t="str">
            <v>m\\\\\o\\d\\\\\\\\</v>
          </cell>
          <cell r="AK13" t="str">
            <v>cr\cn\\\\uuaua</v>
          </cell>
          <cell r="AL13" t="str">
            <v>Accès restreint aux membres</v>
          </cell>
          <cell r="AM13" t="str">
            <v>Source de la note de description : Version imprimée</v>
          </cell>
          <cell r="AN13" t="str">
            <v/>
          </cell>
          <cell r="AO13" t="str">
            <v>%SITE_CLIENT%/?library_guid=1E22D4D3-9A03-43C4-A7F5-52C555D41475</v>
          </cell>
          <cell r="AP13" t="str">
            <v>Accès au travers du portail ENI</v>
          </cell>
          <cell r="AQ13" t="str">
            <v xml:space="preserve"> animation </v>
          </cell>
          <cell r="AR13" t="str">
            <v xml:space="preserve"> bitmap </v>
          </cell>
          <cell r="AS13" t="str">
            <v xml:space="preserve"> caméra </v>
          </cell>
          <cell r="AT13" t="str">
            <v xml:space="preserve"> éclairage </v>
          </cell>
          <cell r="AU13" t="str">
            <v xml:space="preserve"> image de synthèse </v>
          </cell>
          <cell r="AV13" t="str">
            <v xml:space="preserve"> LNAT15MAY</v>
          </cell>
          <cell r="AW13" t="str">
            <v xml:space="preserve"> lumière </v>
          </cell>
          <cell r="AX13" t="str">
            <v xml:space="preserve"> matériaux </v>
          </cell>
          <cell r="AY13" t="str">
            <v xml:space="preserve"> MEL </v>
          </cell>
          <cell r="AZ13" t="str">
            <v xml:space="preserve"> Mental Ray </v>
          </cell>
          <cell r="BA13" t="str">
            <v xml:space="preserve"> modélisation </v>
          </cell>
          <cell r="BB13" t="str">
            <v xml:space="preserve"> NURBS </v>
          </cell>
          <cell r="BC13" t="str">
            <v xml:space="preserve"> Polygon </v>
          </cell>
          <cell r="BD13" t="str">
            <v xml:space="preserve"> polygone </v>
          </cell>
          <cell r="BE13" t="str">
            <v xml:space="preserve"> radiosité </v>
          </cell>
          <cell r="BF13" t="str">
            <v xml:space="preserve"> rendu </v>
          </cell>
          <cell r="BG13" t="str">
            <v xml:space="preserve"> spline </v>
          </cell>
          <cell r="BH13" t="str">
            <v xml:space="preserve"> texture </v>
          </cell>
          <cell r="BI13" t="str">
            <v xml:space="preserve"> traceur </v>
          </cell>
          <cell r="BJ13" t="str">
            <v xml:space="preserve">3d </v>
          </cell>
          <cell r="BK13" t="str">
            <v/>
          </cell>
          <cell r="BL13" t="str">
            <v/>
          </cell>
          <cell r="BM13" t="str">
            <v/>
          </cell>
          <cell r="BN13" t="str">
            <v/>
          </cell>
          <cell r="BO13" t="str">
            <v/>
          </cell>
          <cell r="BP13" t="str">
            <v/>
          </cell>
          <cell r="BQ13" t="str">
            <v/>
          </cell>
          <cell r="BR13" t="str">
            <v/>
          </cell>
          <cell r="BS13" t="str">
            <v/>
          </cell>
          <cell r="BT13" t="str">
            <v/>
          </cell>
          <cell r="BU13" t="str">
            <v/>
          </cell>
          <cell r="BV13" t="str">
            <v/>
          </cell>
          <cell r="BW13" t="str">
            <v/>
          </cell>
          <cell r="BX13" t="str">
            <v/>
          </cell>
        </row>
        <row r="14">
          <cell r="A14" t="str">
            <v>AT15REV</v>
          </cell>
          <cell r="B14" t="str">
            <v>Revit 2015</v>
          </cell>
          <cell r="C14" t="str">
            <v>Conception de bâtiment</v>
          </cell>
          <cell r="D14" t="str">
            <v>Maxence DELANNOY</v>
          </cell>
          <cell r="E14" t="str">
            <v/>
          </cell>
          <cell r="F14" t="str">
            <v>DELANNOY, Maxence</v>
          </cell>
          <cell r="G14" t="str">
            <v/>
          </cell>
          <cell r="H14" t="str">
            <v/>
          </cell>
          <cell r="I14" t="str">
            <v/>
          </cell>
          <cell r="J14" t="str">
            <v/>
          </cell>
          <cell r="K14" t="str">
            <v>Edition du 1 November 2014</v>
          </cell>
          <cell r="L14" t="str">
            <v>482 pages</v>
          </cell>
          <cell r="M14" t="str">
            <v>Editions ENI</v>
          </cell>
          <cell r="N14" t="str">
            <v>fre</v>
          </cell>
          <cell r="O14" t="str">
            <v>fre</v>
          </cell>
          <cell r="P14" t="str">
            <v>fre</v>
          </cell>
          <cell r="Q14" t="str">
            <v>Ce livre sur Revit 2015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 toit...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au développement de macros qui vous permettront d'obtenir une productivité maximale.
Les chapitres du livre :
Introduction  - Les projets - Modélisation - Outils de modification - Paramètres  personnalisés - Annotations - Familles - Phases - Nomenclatures - Vues et  feuilles - Visibilité et affichage - Échange de données - Conception de sites -  Travail en équipe - Rendu - Visite virtuelle - Personnalisation de Revit</v>
          </cell>
          <cell r="R14">
            <v>9782746092945</v>
          </cell>
          <cell r="S14" t="str">
            <v>Version Numérique</v>
          </cell>
          <cell r="T14">
            <v>9782746090156</v>
          </cell>
          <cell r="U14" t="str">
            <v>Version Imprimée</v>
          </cell>
          <cell r="V14" t="str">
            <v>St-Herblain</v>
          </cell>
          <cell r="W14" t="str">
            <v>Editions ENI</v>
          </cell>
          <cell r="X14">
            <v>2014</v>
          </cell>
          <cell r="Y14" t="str">
            <v>Bibliothèque Numérique ENI (Service en ligne)</v>
          </cell>
          <cell r="Z14" t="str">
            <v>ATRIUM</v>
          </cell>
          <cell r="AA14" t="str">
            <v>texte</v>
          </cell>
          <cell r="AB14" t="str">
            <v>txt</v>
          </cell>
          <cell r="AC14" t="str">
            <v>rdacontent/fre</v>
          </cell>
          <cell r="AD14" t="str">
            <v>informatique</v>
          </cell>
          <cell r="AE14" t="str">
            <v>c</v>
          </cell>
          <cell r="AF14" t="str">
            <v>rdamedia/fre</v>
          </cell>
          <cell r="AG14" t="str">
            <v>ressource en ligne</v>
          </cell>
          <cell r="AH14" t="str">
            <v>cr</v>
          </cell>
          <cell r="AI14" t="str">
            <v>rdacarrier/fre</v>
          </cell>
          <cell r="AJ14" t="str">
            <v>m\\\\\o\\d\\\\\\\\</v>
          </cell>
          <cell r="AK14" t="str">
            <v>cr\cn\\\\uuaua</v>
          </cell>
          <cell r="AL14" t="str">
            <v>Accès restreint aux membres</v>
          </cell>
          <cell r="AM14" t="str">
            <v>Source de la note de description : Version imprimée</v>
          </cell>
          <cell r="AN14" t="str">
            <v/>
          </cell>
          <cell r="AO14" t="str">
            <v>%SITE_CLIENT%/?library_guid=2B7D597C-87B0-46D6-A2CF-CB5F4E030B93</v>
          </cell>
          <cell r="AP14" t="str">
            <v>Accès au travers du portail ENI</v>
          </cell>
          <cell r="AQ14" t="str">
            <v xml:space="preserve"> annotation </v>
          </cell>
          <cell r="AR14" t="str">
            <v xml:space="preserve"> assemblage </v>
          </cell>
          <cell r="AS14" t="str">
            <v xml:space="preserve"> CAO </v>
          </cell>
          <cell r="AT14" t="str">
            <v xml:space="preserve"> CFAO </v>
          </cell>
          <cell r="AU14" t="str">
            <v xml:space="preserve"> DAO </v>
          </cell>
          <cell r="AV14" t="str">
            <v xml:space="preserve"> famille </v>
          </cell>
          <cell r="AW14" t="str">
            <v xml:space="preserve"> LNAT15REV</v>
          </cell>
          <cell r="AX14" t="str">
            <v xml:space="preserve"> mise en plan </v>
          </cell>
          <cell r="AY14" t="str">
            <v xml:space="preserve"> modélisation </v>
          </cell>
          <cell r="AZ14" t="str">
            <v xml:space="preserve"> nomenclature </v>
          </cell>
          <cell r="BA14" t="str">
            <v xml:space="preserve"> phase </v>
          </cell>
          <cell r="BB14" t="str">
            <v xml:space="preserve"> rendu </v>
          </cell>
          <cell r="BC14" t="str">
            <v xml:space="preserve"> visite virtuelle </v>
          </cell>
          <cell r="BD14" t="str">
            <v xml:space="preserve">3D </v>
          </cell>
          <cell r="BE14" t="str">
            <v/>
          </cell>
          <cell r="BF14" t="str">
            <v/>
          </cell>
          <cell r="BG14" t="str">
            <v/>
          </cell>
          <cell r="BH14" t="str">
            <v/>
          </cell>
          <cell r="BI14" t="str">
            <v/>
          </cell>
          <cell r="BJ14" t="str">
            <v/>
          </cell>
          <cell r="BK14" t="str">
            <v/>
          </cell>
          <cell r="BL14" t="str">
            <v/>
          </cell>
          <cell r="BM14" t="str">
            <v/>
          </cell>
          <cell r="BN14" t="str">
            <v/>
          </cell>
          <cell r="BO14" t="str">
            <v/>
          </cell>
          <cell r="BP14" t="str">
            <v/>
          </cell>
          <cell r="BQ14" t="str">
            <v/>
          </cell>
          <cell r="BR14" t="str">
            <v/>
          </cell>
          <cell r="BS14" t="str">
            <v/>
          </cell>
          <cell r="BT14" t="str">
            <v/>
          </cell>
          <cell r="BU14" t="str">
            <v/>
          </cell>
          <cell r="BV14" t="str">
            <v/>
          </cell>
          <cell r="BW14" t="str">
            <v/>
          </cell>
          <cell r="BX14" t="str">
            <v/>
          </cell>
        </row>
        <row r="15">
          <cell r="A15" t="str">
            <v>AT15SKE</v>
          </cell>
          <cell r="B15" t="str">
            <v>SketchUp 2015</v>
          </cell>
          <cell r="C15" t="str">
            <v>version gratuite et Pro</v>
          </cell>
          <cell r="D15" t="str">
            <v>Jean-Luc CLAUSS</v>
          </cell>
          <cell r="E15" t="str">
            <v/>
          </cell>
          <cell r="F15" t="str">
            <v>CLAUSS, Jean-Luc</v>
          </cell>
          <cell r="G15" t="str">
            <v/>
          </cell>
          <cell r="H15" t="str">
            <v/>
          </cell>
          <cell r="I15" t="str">
            <v/>
          </cell>
          <cell r="J15" t="str">
            <v/>
          </cell>
          <cell r="K15" t="str">
            <v>Edition du 1 May 2015</v>
          </cell>
          <cell r="L15" t="str">
            <v>597 pages</v>
          </cell>
          <cell r="M15" t="str">
            <v>Editions ENI</v>
          </cell>
          <cell r="N15" t="str">
            <v>fre</v>
          </cell>
          <cell r="O15" t="str">
            <v>fre</v>
          </cell>
          <cell r="P15" t="str">
            <v>fre</v>
          </cell>
          <cell r="Q15" t="str">
            <v>Créer en 3 dimensions est un rêve largement partagée ; SketchUp, le logiciel de la 3D pour tous, en fait une réalité. Racheté récemment par la société Trimble, il met à l'honneur la  CAO/DAO intuitive et polyvalente. 
Ce livre s'adresse à toute personne désirant apprendre la modélisation 3D avec SketchUp 2015. Il traite de la version gratuite, nommé SketchUp Make, et de la version professionnelle, nommée SketchUp Pro : les logiciels LayOut et Style Builder y sont donc présentés. Rédigé avec la version pour Windows, certaines particularités de la version Mac sont également mises en avant. 
La première partie présente toutes les techniques de modélisation rapides et efficaces : le passage de la 2D à la 3D, les modifications, la hiérarchisation par groupes et composants,  la maîtrise des scènes et des calques... Des chapitres sont spécialement consacrés à l'habillage, aux matières et au rendu du modèle par activation du style et des ombres. Enfin, sont abordées les possibilités de téléchargement et d'importation en ligne via les bases de données ainsi que toutes les possibilités offertes par les options d'exportation et de partage ; un focus est proposé sur les nouvelles possibilités d'export en vue de l'impression 3D.
La réalisation de présentation professionnelle est traitée dans la partie suivante dédiée à LayOut, application incluse dans la version Pro du logiciel : insertion de votre modèle SketchUp sous forme de plans et de façades, réalisation de cartouche, ajout de textes et de cotations. Les chapitres suivants sont consacrés à la diffusion de vos documents : impression et exportation.
Dans la dernière partie, vous pourrez personnaliser votre pratique en concevant votre propre style de dessin à main levée grâce à la maîtrise de Style Builder, partie intégrante de SketchUp Pro. En révélant l'artiste qui est en vous, vous dépasserez l'aspect froid d'un rendu géométrique pour communiquer différemment à travers vos modèles. 
En bonus, un chapitre est consacré entièrement à l'optimisation de SketchUp grâce aux plugins : où les trouver, comment les télécharger, comment les gérer et comment les utiliser ?
Enfin, le livre contient deux applications pratiques orientées métier : la modélisation d'un espace de vie dans SketchUp et sa mise en page au format professionnel à l'échelle dans LayOut.
Ce livre est destiné à tous les corps de métier, de l'amateur éclairé au professionnel chevronné ; il servira aussi de support de cours aux formateurs, aux enseignants et à leurs stagiaires. Abordant la plupart des notions par des exemples, le but de cet ouvrage est d'apprendre à modéliser avec plaisir et professionnalisme pour communiquer efficacement avec vos partenaires et vos clients.</v>
          </cell>
          <cell r="R15">
            <v>9782746096226</v>
          </cell>
          <cell r="S15" t="str">
            <v>Version Numérique</v>
          </cell>
          <cell r="T15">
            <v>9782746095007</v>
          </cell>
          <cell r="U15" t="str">
            <v>Version Imprimée</v>
          </cell>
          <cell r="V15" t="str">
            <v>St-Herblain</v>
          </cell>
          <cell r="W15" t="str">
            <v>Editions ENI</v>
          </cell>
          <cell r="X15">
            <v>2015</v>
          </cell>
          <cell r="Y15" t="str">
            <v>Bibliothèque Numérique ENI (Service en ligne)</v>
          </cell>
          <cell r="Z15" t="str">
            <v>ATRIUM</v>
          </cell>
          <cell r="AA15" t="str">
            <v>texte</v>
          </cell>
          <cell r="AB15" t="str">
            <v>txt</v>
          </cell>
          <cell r="AC15" t="str">
            <v>rdacontent/fre</v>
          </cell>
          <cell r="AD15" t="str">
            <v>informatique</v>
          </cell>
          <cell r="AE15" t="str">
            <v>c</v>
          </cell>
          <cell r="AF15" t="str">
            <v>rdamedia/fre</v>
          </cell>
          <cell r="AG15" t="str">
            <v>ressource en ligne</v>
          </cell>
          <cell r="AH15" t="str">
            <v>cr</v>
          </cell>
          <cell r="AI15" t="str">
            <v>rdacarrier/fre</v>
          </cell>
          <cell r="AJ15" t="str">
            <v>m\\\\\o\\d\\\\\\\\</v>
          </cell>
          <cell r="AK15" t="str">
            <v>cr\cn\\\\uuaua</v>
          </cell>
          <cell r="AL15" t="str">
            <v>Accès restreint aux membres</v>
          </cell>
          <cell r="AM15" t="str">
            <v>Source de la note de description : Version imprimée</v>
          </cell>
          <cell r="AN15" t="str">
            <v/>
          </cell>
          <cell r="AO15" t="str">
            <v>%SITE_CLIENT%/?library_guid=2C511A65-D294-49C7-AA48-095D2A9813DA</v>
          </cell>
          <cell r="AP15" t="str">
            <v>Accès au travers du portail ENI</v>
          </cell>
          <cell r="AQ15" t="str">
            <v xml:space="preserve"> 3D </v>
          </cell>
          <cell r="AR15" t="str">
            <v xml:space="preserve"> CAO/DAO </v>
          </cell>
          <cell r="AS15" t="str">
            <v xml:space="preserve"> DAO </v>
          </cell>
          <cell r="AT15" t="str">
            <v xml:space="preserve"> e</v>
          </cell>
          <cell r="AU15" t="str">
            <v xml:space="preserve"> ebook </v>
          </cell>
          <cell r="AV15" t="str">
            <v xml:space="preserve"> Google </v>
          </cell>
          <cell r="AW15" t="str">
            <v xml:space="preserve"> LayOut </v>
          </cell>
          <cell r="AX15" t="str">
            <v xml:space="preserve"> livre électronique </v>
          </cell>
          <cell r="AY15" t="str">
            <v xml:space="preserve"> livre numérique </v>
          </cell>
          <cell r="AZ15" t="str">
            <v xml:space="preserve"> livres électroniques </v>
          </cell>
          <cell r="BA15" t="str">
            <v xml:space="preserve"> livres numériques </v>
          </cell>
          <cell r="BB15" t="str">
            <v xml:space="preserve"> LNAT15SKE</v>
          </cell>
          <cell r="BC15" t="str">
            <v xml:space="preserve"> Style Builder </v>
          </cell>
          <cell r="BD15" t="str">
            <v xml:space="preserve">book </v>
          </cell>
          <cell r="BE15" t="str">
            <v xml:space="preserve">Modélisation </v>
          </cell>
          <cell r="BF15" t="str">
            <v/>
          </cell>
          <cell r="BG15" t="str">
            <v/>
          </cell>
          <cell r="BH15" t="str">
            <v/>
          </cell>
          <cell r="BI15" t="str">
            <v/>
          </cell>
          <cell r="BJ15" t="str">
            <v/>
          </cell>
          <cell r="BK15" t="str">
            <v/>
          </cell>
          <cell r="BL15" t="str">
            <v/>
          </cell>
          <cell r="BM15" t="str">
            <v/>
          </cell>
          <cell r="BN15" t="str">
            <v/>
          </cell>
          <cell r="BO15" t="str">
            <v/>
          </cell>
          <cell r="BP15" t="str">
            <v/>
          </cell>
          <cell r="BQ15" t="str">
            <v/>
          </cell>
          <cell r="BR15" t="str">
            <v/>
          </cell>
          <cell r="BS15" t="str">
            <v/>
          </cell>
          <cell r="BT15" t="str">
            <v/>
          </cell>
          <cell r="BU15" t="str">
            <v/>
          </cell>
          <cell r="BV15" t="str">
            <v/>
          </cell>
          <cell r="BW15" t="str">
            <v/>
          </cell>
          <cell r="BX15" t="str">
            <v/>
          </cell>
        </row>
        <row r="16">
          <cell r="A16" t="str">
            <v>AT163DS</v>
          </cell>
          <cell r="B16" t="str">
            <v>3ds Max 2016</v>
          </cell>
          <cell r="C16" t="str">
            <v/>
          </cell>
          <cell r="D16" t="str">
            <v>Frédéric FRANKEN,Laurent GIBERT</v>
          </cell>
          <cell r="E16" t="str">
            <v/>
          </cell>
          <cell r="F16" t="str">
            <v>FRANKEN, Frédéric</v>
          </cell>
          <cell r="G16" t="str">
            <v>GIBERT, Laurent</v>
          </cell>
          <cell r="H16" t="str">
            <v/>
          </cell>
          <cell r="I16" t="str">
            <v/>
          </cell>
          <cell r="J16" t="str">
            <v/>
          </cell>
          <cell r="K16" t="str">
            <v>Edition du 1 October 2015</v>
          </cell>
          <cell r="L16" t="str">
            <v>644 pages</v>
          </cell>
          <cell r="M16" t="str">
            <v>Editions ENI</v>
          </cell>
          <cell r="N16" t="str">
            <v>fre</v>
          </cell>
          <cell r="O16" t="str">
            <v>fre</v>
          </cell>
          <cell r="P16" t="str">
            <v>fre</v>
          </cell>
          <cell r="Q16" t="str">
            <v>3ds Max est un logiciel de conception 3D extrêmement polyvalent et complet. Il permet de concevoir des projets 3D dans leur intégralité, de la création initiale de formes jusqu'à la production d'images finales, de vidéos ou d'impressions 3D.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2016 et présente les fonctionnalités de base communes aux précédentes versions ainsi que les nouveautés de la version 2016.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 
Vous aborderez ensuite des fonctions plus techniques : la personnalisation de shaders complexes mêlant divers matériaux, les images et textures procédurales puis la mise en place de solutions d'éclairage de scène réalistes et performantes et découvrirez les techniques et méthodes de rendu stylisés ou réalistes ainsi que les nouveautés concernant les caméras physiques et le séquenceur de caméra. 
Vous assimilerez les concepts de rigging, skinning double quaternion et animations de personnages. Enfin, vous apprendrez à utiliser les outils d'organisation et d'optimisation permettant d'améliorer la productivité.</v>
          </cell>
          <cell r="R16">
            <v>9782746098466</v>
          </cell>
          <cell r="S16" t="str">
            <v>Version Numérique</v>
          </cell>
          <cell r="T16">
            <v>9782746096424</v>
          </cell>
          <cell r="U16" t="str">
            <v>Version Imprimée</v>
          </cell>
          <cell r="V16" t="str">
            <v>St-Herblain</v>
          </cell>
          <cell r="W16" t="str">
            <v>Editions ENI</v>
          </cell>
          <cell r="X16">
            <v>2015</v>
          </cell>
          <cell r="Y16" t="str">
            <v>Bibliothèque Numérique ENI (Service en ligne)</v>
          </cell>
          <cell r="Z16" t="str">
            <v>ATRIUM</v>
          </cell>
          <cell r="AA16" t="str">
            <v>texte</v>
          </cell>
          <cell r="AB16" t="str">
            <v>txt</v>
          </cell>
          <cell r="AC16" t="str">
            <v>rdacontent/fre</v>
          </cell>
          <cell r="AD16" t="str">
            <v>informatique</v>
          </cell>
          <cell r="AE16" t="str">
            <v>c</v>
          </cell>
          <cell r="AF16" t="str">
            <v>rdamedia/fre</v>
          </cell>
          <cell r="AG16" t="str">
            <v>ressource en ligne</v>
          </cell>
          <cell r="AH16" t="str">
            <v>cr</v>
          </cell>
          <cell r="AI16" t="str">
            <v>rdacarrier/fre</v>
          </cell>
          <cell r="AJ16" t="str">
            <v>m\\\\\o\\d\\\\\\\\</v>
          </cell>
          <cell r="AK16" t="str">
            <v>cr\cn\\\\uuaua</v>
          </cell>
          <cell r="AL16" t="str">
            <v>Accès restreint aux membres</v>
          </cell>
          <cell r="AM16" t="str">
            <v>Source de la note de description : Version imprimée</v>
          </cell>
          <cell r="AN16" t="str">
            <v/>
          </cell>
          <cell r="AO16" t="str">
            <v>%SITE_CLIENT%/?library_guid=F9A1629D-61A9-46E5-AC7C-97094188C070</v>
          </cell>
          <cell r="AP16" t="str">
            <v>Accès au travers du portail ENI</v>
          </cell>
          <cell r="AQ16" t="str">
            <v xml:space="preserve"> 3d </v>
          </cell>
          <cell r="AR16" t="str">
            <v xml:space="preserve"> 3D Max </v>
          </cell>
          <cell r="AS16" t="str">
            <v xml:space="preserve"> 3dsmax </v>
          </cell>
          <cell r="AT16" t="str">
            <v xml:space="preserve"> animation </v>
          </cell>
          <cell r="AU16" t="str">
            <v xml:space="preserve"> bitmap </v>
          </cell>
          <cell r="AV16" t="str">
            <v xml:space="preserve"> caméra </v>
          </cell>
          <cell r="AW16" t="str">
            <v xml:space="preserve"> éclairage </v>
          </cell>
          <cell r="AX16" t="str">
            <v xml:space="preserve"> image de synthèse </v>
          </cell>
          <cell r="AY16" t="str">
            <v xml:space="preserve"> LNAT163DS</v>
          </cell>
          <cell r="AZ16" t="str">
            <v xml:space="preserve"> lumière </v>
          </cell>
          <cell r="BA16" t="str">
            <v xml:space="preserve"> matériaux </v>
          </cell>
          <cell r="BB16" t="str">
            <v xml:space="preserve"> modélisation </v>
          </cell>
          <cell r="BC16" t="str">
            <v xml:space="preserve"> radiosité </v>
          </cell>
          <cell r="BD16" t="str">
            <v xml:space="preserve"> rendu </v>
          </cell>
          <cell r="BE16" t="str">
            <v xml:space="preserve"> spline </v>
          </cell>
          <cell r="BF16" t="str">
            <v xml:space="preserve"> texture </v>
          </cell>
          <cell r="BG16" t="str">
            <v xml:space="preserve"> traceur </v>
          </cell>
          <cell r="BH16" t="str">
            <v xml:space="preserve">Discreet </v>
          </cell>
          <cell r="BI16" t="str">
            <v/>
          </cell>
          <cell r="BJ16" t="str">
            <v/>
          </cell>
          <cell r="BK16" t="str">
            <v/>
          </cell>
          <cell r="BL16" t="str">
            <v/>
          </cell>
          <cell r="BM16" t="str">
            <v/>
          </cell>
          <cell r="BN16" t="str">
            <v/>
          </cell>
          <cell r="BO16" t="str">
            <v/>
          </cell>
          <cell r="BP16" t="str">
            <v/>
          </cell>
          <cell r="BQ16" t="str">
            <v/>
          </cell>
          <cell r="BR16" t="str">
            <v/>
          </cell>
          <cell r="BS16" t="str">
            <v/>
          </cell>
          <cell r="BT16" t="str">
            <v/>
          </cell>
          <cell r="BU16" t="str">
            <v/>
          </cell>
          <cell r="BV16" t="str">
            <v/>
          </cell>
          <cell r="BW16" t="str">
            <v/>
          </cell>
          <cell r="BX16" t="str">
            <v/>
          </cell>
        </row>
        <row r="17">
          <cell r="A17" t="str">
            <v>AT16AUT</v>
          </cell>
          <cell r="B17" t="str">
            <v>AutoCAD 2016 - Conception, dessin 2D et 3D, présentation</v>
          </cell>
          <cell r="C17" t="str">
            <v>Tous les outils et fonctionnalités avancées autour de projets professionnels</v>
          </cell>
          <cell r="D17" t="str">
            <v>Jean-Yves GOUEZ,Olivier LE FRAPPER</v>
          </cell>
          <cell r="E17" t="str">
            <v/>
          </cell>
          <cell r="F17" t="str">
            <v>GOUEZ, Jean-Yves</v>
          </cell>
          <cell r="G17" t="str">
            <v>LE FRAPPER, Olivier</v>
          </cell>
          <cell r="H17" t="str">
            <v/>
          </cell>
          <cell r="I17" t="str">
            <v/>
          </cell>
          <cell r="J17" t="str">
            <v/>
          </cell>
          <cell r="K17" t="str">
            <v>Edition du 1 September 2015</v>
          </cell>
          <cell r="L17" t="str">
            <v>954 pages</v>
          </cell>
          <cell r="M17" t="str">
            <v>Editions ENI</v>
          </cell>
          <cell r="N17" t="str">
            <v>fre</v>
          </cell>
          <cell r="O17" t="str">
            <v>fre</v>
          </cell>
          <cell r="P17" t="str">
            <v>fre</v>
          </cell>
          <cell r="Q17" t="str">
            <v>Ce livre sur AutoCAD 2016 a pour but de vous faire découvrir puis maîtriser la grande majorité des  fonctionnalités 2D et 3D d'AutoCAD, des plus simples aux plus avancées. Il est destiné à des lecteurs possédant idéalement déjà de bonnes bases de dessin technique et présente toutes les possibilités offertes par cette puissante application de CAO/DAO sur un métier précis au travers  des multiples exercices afin d'offrir à tout lecteur un ouvrage facilement adaptable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&amp;ndash;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Exercice 6 :  Créer un bloc dynamique &amp;ndash; Exercice 7 : Utiliser les attributs &amp;ndash; Exercice 8 :  Organiser les palettes d'outils &amp;ndash; Les références externes &amp;ndash; Exercice 9 :  Références externes &amp;ndash; Les images tramées &amp;ndash; Emplacement géographique &amp;ndash; Exercice  10 : Géoréférencer le projet et présenter les données cartographiques &amp;ndash;  L'habillage &amp;ndash; Les lignes de repère &amp;ndash; Exercice 11 : H</v>
          </cell>
          <cell r="R17">
            <v>9782746097940</v>
          </cell>
          <cell r="S17" t="str">
            <v>Version Numérique</v>
          </cell>
          <cell r="T17">
            <v>9782746097544</v>
          </cell>
          <cell r="U17" t="str">
            <v>Version Imprimée</v>
          </cell>
          <cell r="V17" t="str">
            <v>St-Herblain</v>
          </cell>
          <cell r="W17" t="str">
            <v>Editions ENI</v>
          </cell>
          <cell r="X17">
            <v>2015</v>
          </cell>
          <cell r="Y17" t="str">
            <v>Bibliothèque Numérique ENI (Service en ligne)</v>
          </cell>
          <cell r="Z17" t="str">
            <v>ATRIUM</v>
          </cell>
          <cell r="AA17" t="str">
            <v>texte</v>
          </cell>
          <cell r="AB17" t="str">
            <v>txt</v>
          </cell>
          <cell r="AC17" t="str">
            <v>rdacontent/fre</v>
          </cell>
          <cell r="AD17" t="str">
            <v>informatique</v>
          </cell>
          <cell r="AE17" t="str">
            <v>c</v>
          </cell>
          <cell r="AF17" t="str">
            <v>rdamedia/fre</v>
          </cell>
          <cell r="AG17" t="str">
            <v>ressource en ligne</v>
          </cell>
          <cell r="AH17" t="str">
            <v>cr</v>
          </cell>
          <cell r="AI17" t="str">
            <v>rdacarrier/fre</v>
          </cell>
          <cell r="AJ17" t="str">
            <v>m\\\\\o\\d\\\\\\\\</v>
          </cell>
          <cell r="AK17" t="str">
            <v>cr\cn\\\\uuaua</v>
          </cell>
          <cell r="AL17" t="str">
            <v>Accès restreint aux membres</v>
          </cell>
          <cell r="AM17" t="str">
            <v>Source de la note de description : Version imprimée</v>
          </cell>
          <cell r="AN17" t="str">
            <v/>
          </cell>
          <cell r="AO17" t="str">
            <v>%SITE_CLIENT%/?library_guid=44164B9E-3B0E-4B06-92D5-86916F352C1A</v>
          </cell>
          <cell r="AP17" t="str">
            <v>Accès au travers du portail ENI</v>
          </cell>
          <cell r="AQ17" t="str">
            <v xml:space="preserve">  AutoDesk </v>
          </cell>
          <cell r="AR17" t="str">
            <v xml:space="preserve">  SolidWorks </v>
          </cell>
          <cell r="AS17" t="str">
            <v xml:space="preserve"> 2D </v>
          </cell>
          <cell r="AT17" t="str">
            <v xml:space="preserve"> 3D </v>
          </cell>
          <cell r="AU17" t="str">
            <v xml:space="preserve"> CAO </v>
          </cell>
          <cell r="AV17" t="str">
            <v xml:space="preserve"> Catia </v>
          </cell>
          <cell r="AW17" t="str">
            <v xml:space="preserve"> DAO </v>
          </cell>
          <cell r="AX17" t="str">
            <v xml:space="preserve"> Dessin </v>
          </cell>
          <cell r="AY17" t="str">
            <v xml:space="preserve"> DGN </v>
          </cell>
          <cell r="AZ17" t="str">
            <v xml:space="preserve"> DWF </v>
          </cell>
          <cell r="BA17" t="str">
            <v xml:space="preserve"> Iges </v>
          </cell>
          <cell r="BB17" t="str">
            <v xml:space="preserve"> JT </v>
          </cell>
          <cell r="BC17" t="str">
            <v xml:space="preserve"> LNAT16AUT</v>
          </cell>
          <cell r="BD17" t="str">
            <v xml:space="preserve"> NX </v>
          </cell>
          <cell r="BE17" t="str">
            <v xml:space="preserve"> parasolid </v>
          </cell>
          <cell r="BF17" t="str">
            <v xml:space="preserve"> ProE </v>
          </cell>
          <cell r="BG17" t="str">
            <v xml:space="preserve"> Rhino </v>
          </cell>
          <cell r="BH17" t="str">
            <v xml:space="preserve"> Step </v>
          </cell>
          <cell r="BI17" t="str">
            <v xml:space="preserve">auto cad </v>
          </cell>
          <cell r="BJ17" t="str">
            <v/>
          </cell>
          <cell r="BK17" t="str">
            <v/>
          </cell>
          <cell r="BL17" t="str">
            <v/>
          </cell>
          <cell r="BM17" t="str">
            <v/>
          </cell>
          <cell r="BN17" t="str">
            <v/>
          </cell>
          <cell r="BO17" t="str">
            <v/>
          </cell>
          <cell r="BP17" t="str">
            <v/>
          </cell>
          <cell r="BQ17" t="str">
            <v/>
          </cell>
          <cell r="BR17" t="str">
            <v/>
          </cell>
          <cell r="BS17" t="str">
            <v/>
          </cell>
          <cell r="BT17" t="str">
            <v/>
          </cell>
          <cell r="BU17" t="str">
            <v/>
          </cell>
          <cell r="BV17" t="str">
            <v/>
          </cell>
          <cell r="BW17" t="str">
            <v/>
          </cell>
          <cell r="BX17" t="str">
            <v/>
          </cell>
        </row>
        <row r="18">
          <cell r="A18" t="str">
            <v>AT17AUT</v>
          </cell>
          <cell r="B18" t="str">
            <v>AutoCAD 2017 - Conception, dessin 2D et 3D, présentation</v>
          </cell>
          <cell r="C18" t="str">
            <v>Tous les outils et fonctionnalités avancées autour de projets professionnels</v>
          </cell>
          <cell r="D18" t="str">
            <v>Jean-Yves GOUEZ,Olivier LE FRAPPER</v>
          </cell>
          <cell r="E18" t="str">
            <v/>
          </cell>
          <cell r="F18" t="str">
            <v>GOUEZ, Jean-Yves</v>
          </cell>
          <cell r="G18" t="str">
            <v>LE FRAPPER, Olivier</v>
          </cell>
          <cell r="H18" t="str">
            <v/>
          </cell>
          <cell r="I18" t="str">
            <v/>
          </cell>
          <cell r="J18" t="str">
            <v/>
          </cell>
          <cell r="K18" t="str">
            <v>Edition du 1 November 2016</v>
          </cell>
          <cell r="L18" t="str">
            <v>896 pages</v>
          </cell>
          <cell r="M18" t="str">
            <v>Editions ENI</v>
          </cell>
          <cell r="N18" t="str">
            <v>fre</v>
          </cell>
          <cell r="O18" t="str">
            <v>fre</v>
          </cell>
          <cell r="P18" t="str">
            <v>fre</v>
          </cell>
          <cell r="Q18" t="str">
            <v>Ce livre sur AutoCAD 2017 a pour but de vous faire découvrir puis maîtriser la grande majorité des fonctionnalités 2D et 3D d'AutoCAD, des plus simples aux plus avancées. Il est destiné à des lecteurs possédant idéalement déjà de bonnes bases de dessin technique et présente toutes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v>
          </cell>
          <cell r="R18">
            <v>9782409005534</v>
          </cell>
          <cell r="S18" t="str">
            <v>Version Numérique</v>
          </cell>
          <cell r="T18">
            <v>9782409004353</v>
          </cell>
          <cell r="U18" t="str">
            <v>Version Imprimée</v>
          </cell>
          <cell r="V18" t="str">
            <v>St-Herblain</v>
          </cell>
          <cell r="W18" t="str">
            <v>Editions ENI</v>
          </cell>
          <cell r="X18">
            <v>2016</v>
          </cell>
          <cell r="Y18" t="str">
            <v>Bibliothèque Numérique ENI (Service en ligne)</v>
          </cell>
          <cell r="Z18" t="str">
            <v>ATRIUM</v>
          </cell>
          <cell r="AA18" t="str">
            <v>texte</v>
          </cell>
          <cell r="AB18" t="str">
            <v>txt</v>
          </cell>
          <cell r="AC18" t="str">
            <v>rdacontent/fre</v>
          </cell>
          <cell r="AD18" t="str">
            <v>informatique</v>
          </cell>
          <cell r="AE18" t="str">
            <v>c</v>
          </cell>
          <cell r="AF18" t="str">
            <v>rdamedia/fre</v>
          </cell>
          <cell r="AG18" t="str">
            <v>ressource en ligne</v>
          </cell>
          <cell r="AH18" t="str">
            <v>cr</v>
          </cell>
          <cell r="AI18" t="str">
            <v>rdacarrier/fre</v>
          </cell>
          <cell r="AJ18" t="str">
            <v>m\\\\\o\\d\\\\\\\\</v>
          </cell>
          <cell r="AK18" t="str">
            <v>cr\cn\\\\uuaua</v>
          </cell>
          <cell r="AL18" t="str">
            <v>Accès restreint aux membres</v>
          </cell>
          <cell r="AM18" t="str">
            <v>Source de la note de description : Version imprimée</v>
          </cell>
          <cell r="AN18" t="str">
            <v/>
          </cell>
          <cell r="AO18" t="str">
            <v>%SITE_CLIENT%/?library_guid=9296FEB3-01DE-45EF-94E4-399DCFCB48D0</v>
          </cell>
          <cell r="AP18" t="str">
            <v>Accès au travers du portail ENI</v>
          </cell>
          <cell r="AQ18" t="str">
            <v xml:space="preserve"> 2D </v>
          </cell>
          <cell r="AR18" t="str">
            <v xml:space="preserve"> 3D </v>
          </cell>
          <cell r="AS18" t="str">
            <v xml:space="preserve"> AutoDesk </v>
          </cell>
          <cell r="AT18" t="str">
            <v xml:space="preserve"> CAO </v>
          </cell>
          <cell r="AU18" t="str">
            <v xml:space="preserve"> Catia </v>
          </cell>
          <cell r="AV18" t="str">
            <v xml:space="preserve"> DAO </v>
          </cell>
          <cell r="AW18" t="str">
            <v xml:space="preserve"> Dessin </v>
          </cell>
          <cell r="AX18" t="str">
            <v xml:space="preserve"> DGN </v>
          </cell>
          <cell r="AY18" t="str">
            <v xml:space="preserve"> DWF </v>
          </cell>
          <cell r="AZ18" t="str">
            <v xml:space="preserve"> Iges </v>
          </cell>
          <cell r="BA18" t="str">
            <v xml:space="preserve"> JT </v>
          </cell>
          <cell r="BB18" t="str">
            <v xml:space="preserve"> LNAT17AUT</v>
          </cell>
          <cell r="BC18" t="str">
            <v xml:space="preserve"> NX </v>
          </cell>
          <cell r="BD18" t="str">
            <v xml:space="preserve"> parasolid </v>
          </cell>
          <cell r="BE18" t="str">
            <v xml:space="preserve"> ProE </v>
          </cell>
          <cell r="BF18" t="str">
            <v xml:space="preserve"> Rhino </v>
          </cell>
          <cell r="BG18" t="str">
            <v xml:space="preserve"> SolidWorks </v>
          </cell>
          <cell r="BH18" t="str">
            <v xml:space="preserve"> Step </v>
          </cell>
          <cell r="BI18" t="str">
            <v xml:space="preserve">auto cad </v>
          </cell>
          <cell r="BJ18" t="str">
            <v/>
          </cell>
          <cell r="BK18" t="str">
            <v/>
          </cell>
          <cell r="BL18" t="str">
            <v/>
          </cell>
          <cell r="BM18" t="str">
            <v/>
          </cell>
          <cell r="BN18" t="str">
            <v/>
          </cell>
          <cell r="BO18" t="str">
            <v/>
          </cell>
          <cell r="BP18" t="str">
            <v/>
          </cell>
          <cell r="BQ18" t="str">
            <v/>
          </cell>
          <cell r="BR18" t="str">
            <v/>
          </cell>
          <cell r="BS18" t="str">
            <v/>
          </cell>
          <cell r="BT18" t="str">
            <v/>
          </cell>
          <cell r="BU18" t="str">
            <v/>
          </cell>
          <cell r="BV18" t="str">
            <v/>
          </cell>
          <cell r="BW18" t="str">
            <v/>
          </cell>
          <cell r="BX18" t="str">
            <v/>
          </cell>
        </row>
        <row r="19">
          <cell r="A19" t="str">
            <v>AT17SOL</v>
          </cell>
          <cell r="B19" t="str">
            <v>SolidWorks 2017</v>
          </cell>
          <cell r="C19" t="str">
            <v>Conception détaillée de pièces et d'assemblages 3D</v>
          </cell>
          <cell r="D19" t="str">
            <v>Jean-Yves GOUEZ,Olivier LE FRAPPER,Frédéric LENESLEY</v>
          </cell>
          <cell r="E19" t="str">
            <v/>
          </cell>
          <cell r="F19" t="str">
            <v>GOUEZ, Jean-Yves</v>
          </cell>
          <cell r="G19" t="str">
            <v>LE FRAPPER, Olivier</v>
          </cell>
          <cell r="H19" t="str">
            <v>LENESLEY, Frédéric</v>
          </cell>
          <cell r="I19" t="str">
            <v/>
          </cell>
          <cell r="J19" t="str">
            <v/>
          </cell>
          <cell r="K19" t="str">
            <v>Edition du 1 April 2017</v>
          </cell>
          <cell r="L19" t="str">
            <v>566 pages</v>
          </cell>
          <cell r="M19" t="str">
            <v>Editions ENI</v>
          </cell>
          <cell r="N19" t="str">
            <v>fre</v>
          </cell>
          <cell r="O19" t="str">
            <v>fre</v>
          </cell>
          <cell r="P19" t="str">
            <v>fre</v>
          </cell>
          <cell r="Q19" t="str">
            <v>Ce livre sur SolidWorks 2017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
Les chapitres du livre :
Environnement de travail &amp;ndash; Création d'esquisse &amp;ndash; Création de  pièces &amp;ndash; Géométrie de référence &amp;ndash; Assemblages &amp;ndash; Mise en plan &amp;ndash; Tôlerie &amp;ndash;  Construction soudée</v>
          </cell>
          <cell r="R19">
            <v>9782409008139</v>
          </cell>
          <cell r="S19" t="str">
            <v>Version Numérique</v>
          </cell>
          <cell r="T19">
            <v>9782409006876</v>
          </cell>
          <cell r="U19" t="str">
            <v>Version Imprimée</v>
          </cell>
          <cell r="V19" t="str">
            <v>St-Herblain</v>
          </cell>
          <cell r="W19" t="str">
            <v>Editions ENI</v>
          </cell>
          <cell r="X19">
            <v>2017</v>
          </cell>
          <cell r="Y19" t="str">
            <v>Bibliothèque Numérique ENI (Service en ligne)</v>
          </cell>
          <cell r="Z19" t="str">
            <v>ATRIUM</v>
          </cell>
          <cell r="AA19" t="str">
            <v>texte</v>
          </cell>
          <cell r="AB19" t="str">
            <v>txt</v>
          </cell>
          <cell r="AC19" t="str">
            <v>rdacontent/fre</v>
          </cell>
          <cell r="AD19" t="str">
            <v>informatique</v>
          </cell>
          <cell r="AE19" t="str">
            <v>c</v>
          </cell>
          <cell r="AF19" t="str">
            <v>rdamedia/fre</v>
          </cell>
          <cell r="AG19" t="str">
            <v>ressource en ligne</v>
          </cell>
          <cell r="AH19" t="str">
            <v>cr</v>
          </cell>
          <cell r="AI19" t="str">
            <v>rdacarrier/fre</v>
          </cell>
          <cell r="AJ19" t="str">
            <v>m\\\\\o\\d\\\\\\\\</v>
          </cell>
          <cell r="AK19" t="str">
            <v>cr\cn\\\\uuaua</v>
          </cell>
          <cell r="AL19" t="str">
            <v>Accès restreint aux membres</v>
          </cell>
          <cell r="AM19" t="str">
            <v>Source de la note de description : Version imprimée</v>
          </cell>
          <cell r="AN19" t="str">
            <v/>
          </cell>
          <cell r="AO19" t="str">
            <v>%SITE_CLIENT%/?library_guid=237DC047-B66D-4AB1-9A4E-84D3779E3905</v>
          </cell>
          <cell r="AP19" t="str">
            <v>Accès au travers du portail ENI</v>
          </cell>
          <cell r="AQ19" t="str">
            <v xml:space="preserve"> 3D </v>
          </cell>
          <cell r="AR19" t="str">
            <v xml:space="preserve"> assemblage </v>
          </cell>
          <cell r="AS19" t="str">
            <v xml:space="preserve"> balayage </v>
          </cell>
          <cell r="AT19" t="str">
            <v xml:space="preserve"> CAO </v>
          </cell>
          <cell r="AU19" t="str">
            <v xml:space="preserve"> CFAO </v>
          </cell>
          <cell r="AV19" t="str">
            <v xml:space="preserve"> DAO </v>
          </cell>
          <cell r="AW19" t="str">
            <v xml:space="preserve"> Dassault systèmes </v>
          </cell>
          <cell r="AX19" t="str">
            <v xml:space="preserve"> esquisse </v>
          </cell>
          <cell r="AY19" t="str">
            <v xml:space="preserve"> extrusion </v>
          </cell>
          <cell r="AZ19" t="str">
            <v xml:space="preserve"> LNAT17SOL</v>
          </cell>
          <cell r="BA19" t="str">
            <v xml:space="preserve"> mise en plan </v>
          </cell>
          <cell r="BB19" t="str">
            <v xml:space="preserve"> pièce </v>
          </cell>
          <cell r="BC19" t="str">
            <v xml:space="preserve"> révolution </v>
          </cell>
          <cell r="BD19" t="str">
            <v xml:space="preserve"> solidwork </v>
          </cell>
          <cell r="BE19" t="str">
            <v xml:space="preserve"> tolerie </v>
          </cell>
          <cell r="BF19" t="str">
            <v xml:space="preserve"> tôlerie </v>
          </cell>
          <cell r="BG19" t="str">
            <v xml:space="preserve">Livre SolidWorks </v>
          </cell>
          <cell r="BH19" t="str">
            <v/>
          </cell>
          <cell r="BI19" t="str">
            <v/>
          </cell>
          <cell r="BJ19" t="str">
            <v/>
          </cell>
          <cell r="BK19" t="str">
            <v/>
          </cell>
          <cell r="BL19" t="str">
            <v/>
          </cell>
          <cell r="BM19" t="str">
            <v/>
          </cell>
          <cell r="BN19" t="str">
            <v/>
          </cell>
          <cell r="BO19" t="str">
            <v/>
          </cell>
          <cell r="BP19" t="str">
            <v/>
          </cell>
          <cell r="BQ19" t="str">
            <v/>
          </cell>
          <cell r="BR19" t="str">
            <v/>
          </cell>
          <cell r="BS19" t="str">
            <v/>
          </cell>
          <cell r="BT19" t="str">
            <v/>
          </cell>
          <cell r="BU19" t="str">
            <v/>
          </cell>
          <cell r="BV19" t="str">
            <v/>
          </cell>
          <cell r="BW19" t="str">
            <v/>
          </cell>
          <cell r="BX19" t="str">
            <v/>
          </cell>
        </row>
        <row r="20">
          <cell r="A20" t="str">
            <v>AT183DS</v>
          </cell>
          <cell r="B20" t="str">
            <v>3ds Max 2018</v>
          </cell>
          <cell r="C20" t="str">
            <v/>
          </cell>
          <cell r="D20" t="str">
            <v>Frédéric FRANKEN</v>
          </cell>
          <cell r="E20" t="str">
            <v/>
          </cell>
          <cell r="F20" t="str">
            <v>FRANKEN, Frédéric</v>
          </cell>
          <cell r="G20" t="str">
            <v/>
          </cell>
          <cell r="H20" t="str">
            <v/>
          </cell>
          <cell r="I20" t="str">
            <v/>
          </cell>
          <cell r="J20" t="str">
            <v/>
          </cell>
          <cell r="K20" t="str">
            <v>Edition du 1 November 2017</v>
          </cell>
          <cell r="L20" t="str">
            <v>670 pages</v>
          </cell>
          <cell r="M20" t="str">
            <v>Editions ENI</v>
          </cell>
          <cell r="N20" t="str">
            <v>fre</v>
          </cell>
          <cell r="O20" t="str">
            <v>fre</v>
          </cell>
          <cell r="P20" t="str">
            <v>fre</v>
          </cell>
          <cell r="Q20" t="str">
            <v>3ds Max est un logiciel de conception 3D  extrêmement polyvalent et complet. Il permet de concevoir des projets 3D dans  leur intégralité, de la création initiale de formes jusqu'à la production  d'images finales, de vidéos ou d'impressions 3D.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2018 et présente les fonctionnalités de base  communes aux précédentes versions ainsi que les nouveautés de la  version 2018.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 
Vous aborderez ensuite des fonctions plus techniques : la personnalisation  de shaders complexes mêlant divers matériaux, les images et textures  procédurales puis la mise en place de solutions d'éclairage de  scènes réalistes et performantes avec Vray et le nouveau moteur de rendu  intégré Arnold. Vous découvrirez également les techniques et méthodes  de rendu stylisés ou réalistes ainsi que les nouveautés  concernant les textures de boîtes mélangés et les trajectoires  de mouvement. 
Vous assimilerez les concepts de rigging, skinning double  quaternion et animations de personnages. Enfin, vous  apprendrez à utiliser les outils d'organisation et d'optimisation permettant  d'améliorer la productivité.
Les fichiers .max et textures utilisés en exemple dans le  livre sont proposés en téléchargement sur le site www.editions-eni.fr.
Les chapitres du livre :
Tour d'horizon de 3ds Max &amp;ndash; Fenêtres de vue &amp;ndash; Créer des primitives 3D &amp;ndash; Créer des formes &amp;ndash; Sélectionner et paramétrer les objets &amp;ndash; Transformation des objets &amp;ndash; Cloner des objets &amp;ndash; Concepts 3D, édition d'objets et opérations booléennes &amp;ndash; Les splines éditables &amp;ndash; Les patchs éditables &amp;ndash; Les maillages éditables &amp;ndash; Les polygones éditables : outils principaux &amp;ndash; Les polygones éditables : outils de forme libre &amp;ndash; Les modificateurs &amp;ndash; Les matériaux et textures standards &amp;ndash; Les matériaux et textures avancés &amp;ndash; Les coordonnées de texture &amp;ndash; Édition avancée des coordonnées de texture &amp;ndash; Calculer un rendu de la scène &amp;ndash; Animation &amp;ndash; Squelettes et personnages &amp;ndash; Animation de personnages avec Biped &amp;ndash; Les systèmes de particules &amp;ndash; Organisation et productivité &amp;ndash; Les nouveautés 3ds Max 2018</v>
          </cell>
          <cell r="R20">
            <v>9782409011115</v>
          </cell>
          <cell r="S20" t="str">
            <v>Version Numérique</v>
          </cell>
          <cell r="T20">
            <v>9782409010897</v>
          </cell>
          <cell r="U20" t="str">
            <v>Version Imprimée</v>
          </cell>
          <cell r="V20" t="str">
            <v>St-Herblain</v>
          </cell>
          <cell r="W20" t="str">
            <v>Editions ENI</v>
          </cell>
          <cell r="X20">
            <v>2017</v>
          </cell>
          <cell r="Y20" t="str">
            <v>Bibliothèque Numérique ENI (Service en ligne)</v>
          </cell>
          <cell r="Z20" t="str">
            <v>ATRIUM</v>
          </cell>
          <cell r="AA20" t="str">
            <v>texte</v>
          </cell>
          <cell r="AB20" t="str">
            <v>txt</v>
          </cell>
          <cell r="AC20" t="str">
            <v>rdacontent/fre</v>
          </cell>
          <cell r="AD20" t="str">
            <v>informatique</v>
          </cell>
          <cell r="AE20" t="str">
            <v>c</v>
          </cell>
          <cell r="AF20" t="str">
            <v>rdamedia/fre</v>
          </cell>
          <cell r="AG20" t="str">
            <v>ressource en ligne</v>
          </cell>
          <cell r="AH20" t="str">
            <v>cr</v>
          </cell>
          <cell r="AI20" t="str">
            <v>rdacarrier/fre</v>
          </cell>
          <cell r="AJ20" t="str">
            <v>m\\\\\o\\d\\\\\\\\</v>
          </cell>
          <cell r="AK20" t="str">
            <v>cr\cn\\\\uuaua</v>
          </cell>
          <cell r="AL20" t="str">
            <v>Accès restreint aux membres</v>
          </cell>
          <cell r="AM20" t="str">
            <v>Source de la note de description : Version imprimée</v>
          </cell>
          <cell r="AN20" t="str">
            <v/>
          </cell>
          <cell r="AO20" t="str">
            <v>%SITE_CLIENT%/?library_guid=4125E94C-4912-47E3-897D-F90CFB2743C4</v>
          </cell>
          <cell r="AP20" t="str">
            <v>Accès au travers du portail ENI</v>
          </cell>
          <cell r="AQ20" t="str">
            <v xml:space="preserve"> 3d </v>
          </cell>
          <cell r="AR20" t="str">
            <v xml:space="preserve"> 3D Max </v>
          </cell>
          <cell r="AS20" t="str">
            <v xml:space="preserve"> 3dsmax </v>
          </cell>
          <cell r="AT20" t="str">
            <v xml:space="preserve"> animation </v>
          </cell>
          <cell r="AU20" t="str">
            <v xml:space="preserve"> bitmap </v>
          </cell>
          <cell r="AV20" t="str">
            <v xml:space="preserve"> caméra </v>
          </cell>
          <cell r="AW20" t="str">
            <v xml:space="preserve"> éclairage </v>
          </cell>
          <cell r="AX20" t="str">
            <v xml:space="preserve"> image de synthèse </v>
          </cell>
          <cell r="AY20" t="str">
            <v xml:space="preserve"> LNAT183DS</v>
          </cell>
          <cell r="AZ20" t="str">
            <v xml:space="preserve"> lumière </v>
          </cell>
          <cell r="BA20" t="str">
            <v xml:space="preserve"> matériaux </v>
          </cell>
          <cell r="BB20" t="str">
            <v xml:space="preserve"> modélisation </v>
          </cell>
          <cell r="BC20" t="str">
            <v xml:space="preserve"> radiosité </v>
          </cell>
          <cell r="BD20" t="str">
            <v xml:space="preserve"> rendu </v>
          </cell>
          <cell r="BE20" t="str">
            <v xml:space="preserve"> spline </v>
          </cell>
          <cell r="BF20" t="str">
            <v xml:space="preserve"> texture </v>
          </cell>
          <cell r="BG20" t="str">
            <v xml:space="preserve"> traceur </v>
          </cell>
          <cell r="BH20" t="str">
            <v xml:space="preserve">Discreet </v>
          </cell>
          <cell r="BI20" t="str">
            <v/>
          </cell>
          <cell r="BJ20" t="str">
            <v/>
          </cell>
          <cell r="BK20" t="str">
            <v/>
          </cell>
          <cell r="BL20" t="str">
            <v/>
          </cell>
          <cell r="BM20" t="str">
            <v/>
          </cell>
          <cell r="BN20" t="str">
            <v/>
          </cell>
          <cell r="BO20" t="str">
            <v/>
          </cell>
          <cell r="BP20" t="str">
            <v/>
          </cell>
          <cell r="BQ20" t="str">
            <v/>
          </cell>
          <cell r="BR20" t="str">
            <v/>
          </cell>
          <cell r="BS20" t="str">
            <v/>
          </cell>
          <cell r="BT20" t="str">
            <v/>
          </cell>
          <cell r="BU20" t="str">
            <v/>
          </cell>
          <cell r="BV20" t="str">
            <v/>
          </cell>
          <cell r="BW20" t="str">
            <v/>
          </cell>
          <cell r="BX20" t="str">
            <v/>
          </cell>
        </row>
        <row r="21">
          <cell r="A21" t="str">
            <v>AT18AUT</v>
          </cell>
          <cell r="B21" t="str">
            <v>AutoCAD 2018 - Conception, dessin 2D et 3D, présentation</v>
          </cell>
          <cell r="C21" t="str">
            <v>Tous les outils et fonctionnalités avancées autour de projets professionnels</v>
          </cell>
          <cell r="D21" t="str">
            <v>Jean-Yves GOUEZ,Olivier LE FRAPPER</v>
          </cell>
          <cell r="E21" t="str">
            <v/>
          </cell>
          <cell r="F21" t="str">
            <v>GOUEZ, Jean-Yves</v>
          </cell>
          <cell r="G21" t="str">
            <v>LE FRAPPER, Olivier</v>
          </cell>
          <cell r="H21" t="str">
            <v/>
          </cell>
          <cell r="I21" t="str">
            <v/>
          </cell>
          <cell r="J21" t="str">
            <v/>
          </cell>
          <cell r="K21" t="str">
            <v>Edition du 1 October 2017</v>
          </cell>
          <cell r="L21" t="str">
            <v>900 pages</v>
          </cell>
          <cell r="M21" t="str">
            <v>Editions ENI</v>
          </cell>
          <cell r="N21" t="str">
            <v>fre</v>
          </cell>
          <cell r="O21" t="str">
            <v>fre</v>
          </cell>
          <cell r="P21" t="str">
            <v>fre</v>
          </cell>
          <cell r="Q21" t="str">
            <v>Ce livre sur AutoCAD 2018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et du fil de conception,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v>
          </cell>
          <cell r="R21">
            <v>9782409010552</v>
          </cell>
          <cell r="S21" t="str">
            <v>Version Numérique</v>
          </cell>
          <cell r="T21">
            <v>9782409009754</v>
          </cell>
          <cell r="U21" t="str">
            <v>Version Imprimée</v>
          </cell>
          <cell r="V21" t="str">
            <v>St-Herblain</v>
          </cell>
          <cell r="W21" t="str">
            <v>Editions ENI</v>
          </cell>
          <cell r="X21">
            <v>2017</v>
          </cell>
          <cell r="Y21" t="str">
            <v>Bibliothèque Numérique ENI (Service en ligne)</v>
          </cell>
          <cell r="Z21" t="str">
            <v>ATRIUM</v>
          </cell>
          <cell r="AA21" t="str">
            <v>texte</v>
          </cell>
          <cell r="AB21" t="str">
            <v>txt</v>
          </cell>
          <cell r="AC21" t="str">
            <v>rdacontent/fre</v>
          </cell>
          <cell r="AD21" t="str">
            <v>informatique</v>
          </cell>
          <cell r="AE21" t="str">
            <v>c</v>
          </cell>
          <cell r="AF21" t="str">
            <v>rdamedia/fre</v>
          </cell>
          <cell r="AG21" t="str">
            <v>ressource en ligne</v>
          </cell>
          <cell r="AH21" t="str">
            <v>cr</v>
          </cell>
          <cell r="AI21" t="str">
            <v>rdacarrier/fre</v>
          </cell>
          <cell r="AJ21" t="str">
            <v>m\\\\\o\\d\\\\\\\\</v>
          </cell>
          <cell r="AK21" t="str">
            <v>cr\cn\\\\uuaua</v>
          </cell>
          <cell r="AL21" t="str">
            <v>Accès restreint aux membres</v>
          </cell>
          <cell r="AM21" t="str">
            <v>Source de la note de description : Version imprimée</v>
          </cell>
          <cell r="AN21" t="str">
            <v/>
          </cell>
          <cell r="AO21" t="str">
            <v>%SITE_CLIENT%/?library_guid=B3F463CC-EACD-4F50-BA75-17156FE3C6F3</v>
          </cell>
          <cell r="AP21" t="str">
            <v>Accès au travers du portail ENI</v>
          </cell>
          <cell r="AQ21" t="str">
            <v xml:space="preserve"> 2D </v>
          </cell>
          <cell r="AR21" t="str">
            <v xml:space="preserve"> 3D </v>
          </cell>
          <cell r="AS21" t="str">
            <v xml:space="preserve"> AutoDesk </v>
          </cell>
          <cell r="AT21" t="str">
            <v xml:space="preserve"> CAO </v>
          </cell>
          <cell r="AU21" t="str">
            <v xml:space="preserve"> Catia </v>
          </cell>
          <cell r="AV21" t="str">
            <v xml:space="preserve"> DAO </v>
          </cell>
          <cell r="AW21" t="str">
            <v xml:space="preserve"> Dessin </v>
          </cell>
          <cell r="AX21" t="str">
            <v xml:space="preserve"> DGN </v>
          </cell>
          <cell r="AY21" t="str">
            <v xml:space="preserve"> DWF </v>
          </cell>
          <cell r="AZ21" t="str">
            <v xml:space="preserve"> Iges </v>
          </cell>
          <cell r="BA21" t="str">
            <v xml:space="preserve"> JT </v>
          </cell>
          <cell r="BB21" t="str">
            <v xml:space="preserve"> LNAT18AUT</v>
          </cell>
          <cell r="BC21" t="str">
            <v xml:space="preserve"> NX </v>
          </cell>
          <cell r="BD21" t="str">
            <v xml:space="preserve"> parasolid </v>
          </cell>
          <cell r="BE21" t="str">
            <v xml:space="preserve"> ProE </v>
          </cell>
          <cell r="BF21" t="str">
            <v xml:space="preserve"> Rhino </v>
          </cell>
          <cell r="BG21" t="str">
            <v xml:space="preserve"> SolidWorks </v>
          </cell>
          <cell r="BH21" t="str">
            <v xml:space="preserve"> Step </v>
          </cell>
          <cell r="BI21" t="str">
            <v xml:space="preserve">auto cad </v>
          </cell>
          <cell r="BJ21" t="str">
            <v/>
          </cell>
          <cell r="BK21" t="str">
            <v/>
          </cell>
          <cell r="BL21" t="str">
            <v/>
          </cell>
          <cell r="BM21" t="str">
            <v/>
          </cell>
          <cell r="BN21" t="str">
            <v/>
          </cell>
          <cell r="BO21" t="str">
            <v/>
          </cell>
          <cell r="BP21" t="str">
            <v/>
          </cell>
          <cell r="BQ21" t="str">
            <v/>
          </cell>
          <cell r="BR21" t="str">
            <v/>
          </cell>
          <cell r="BS21" t="str">
            <v/>
          </cell>
          <cell r="BT21" t="str">
            <v/>
          </cell>
          <cell r="BU21" t="str">
            <v/>
          </cell>
          <cell r="BV21" t="str">
            <v/>
          </cell>
          <cell r="BW21" t="str">
            <v/>
          </cell>
          <cell r="BX21" t="str">
            <v/>
          </cell>
        </row>
        <row r="22">
          <cell r="A22" t="str">
            <v>AT18REV</v>
          </cell>
          <cell r="B22" t="str">
            <v>Revit 2018</v>
          </cell>
          <cell r="C22" t="str">
            <v>Conception de bâtiment</v>
          </cell>
          <cell r="D22" t="str">
            <v>Maxence DELANNOY</v>
          </cell>
          <cell r="E22" t="str">
            <v/>
          </cell>
          <cell r="F22" t="str">
            <v>DELANNOY, Maxence</v>
          </cell>
          <cell r="G22" t="str">
            <v/>
          </cell>
          <cell r="H22" t="str">
            <v/>
          </cell>
          <cell r="I22" t="str">
            <v/>
          </cell>
          <cell r="J22" t="str">
            <v/>
          </cell>
          <cell r="K22" t="str">
            <v>Edition du 1 September 2017</v>
          </cell>
          <cell r="L22" t="str">
            <v>540 pages</v>
          </cell>
          <cell r="M22" t="str">
            <v>Editions ENI</v>
          </cell>
          <cell r="N22" t="str">
            <v>fre</v>
          </cell>
          <cell r="O22" t="str">
            <v>fre</v>
          </cell>
          <cell r="P22" t="str">
            <v>fre</v>
          </cell>
          <cell r="Q22" t="str">
            <v>Ce livre sur Revit 2018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et au développement de macros qui vous permettront d'obtenir une productivité maximale.
Les chapitres du livre :
Introduction &amp;ndash; Les projets &amp;ndash; Modélisation &amp;ndash; Outils de modélisation &amp;ndash; Paramètres personnalisés &amp;ndash; Annotations &amp;ndash; Familles &amp;ndash; Phases &amp;ndash; Nomenclatures &amp;ndash; Vues et feuilles &amp;ndash; Visibilité et affichage &amp;ndash; Échange de données &amp;ndash; Conception de sites &amp;ndash; Travail en équipe &amp;ndash; Rendu &amp;ndash; Visite virtuelle &amp;ndash; Personnalisation de Revit</v>
          </cell>
          <cell r="R22">
            <v>9782409010101</v>
          </cell>
          <cell r="S22" t="str">
            <v>Version Numérique</v>
          </cell>
          <cell r="T22">
            <v>9782409009716</v>
          </cell>
          <cell r="U22" t="str">
            <v>Version Imprimée</v>
          </cell>
          <cell r="V22" t="str">
            <v>St-Herblain</v>
          </cell>
          <cell r="W22" t="str">
            <v>Editions ENI</v>
          </cell>
          <cell r="X22">
            <v>2017</v>
          </cell>
          <cell r="Y22" t="str">
            <v>Bibliothèque Numérique ENI (Service en ligne)</v>
          </cell>
          <cell r="Z22" t="str">
            <v>ATRIUM</v>
          </cell>
          <cell r="AA22" t="str">
            <v>texte</v>
          </cell>
          <cell r="AB22" t="str">
            <v>txt</v>
          </cell>
          <cell r="AC22" t="str">
            <v>rdacontent/fre</v>
          </cell>
          <cell r="AD22" t="str">
            <v>informatique</v>
          </cell>
          <cell r="AE22" t="str">
            <v>c</v>
          </cell>
          <cell r="AF22" t="str">
            <v>rdamedia/fre</v>
          </cell>
          <cell r="AG22" t="str">
            <v>ressource en ligne</v>
          </cell>
          <cell r="AH22" t="str">
            <v>cr</v>
          </cell>
          <cell r="AI22" t="str">
            <v>rdacarrier/fre</v>
          </cell>
          <cell r="AJ22" t="str">
            <v>m\\\\\o\\d\\\\\\\\</v>
          </cell>
          <cell r="AK22" t="str">
            <v>cr\cn\\\\uuaua</v>
          </cell>
          <cell r="AL22" t="str">
            <v>Accès restreint aux membres</v>
          </cell>
          <cell r="AM22" t="str">
            <v>Source de la note de description : Version imprimée</v>
          </cell>
          <cell r="AN22" t="str">
            <v/>
          </cell>
          <cell r="AO22" t="str">
            <v>%SITE_CLIENT%/?library_guid=B4CBD7B6-9EF3-4222-9F8A-C17883B99CD4</v>
          </cell>
          <cell r="AP22" t="str">
            <v>Accès au travers du portail ENI</v>
          </cell>
          <cell r="AQ22" t="str">
            <v xml:space="preserve"> annotation </v>
          </cell>
          <cell r="AR22" t="str">
            <v xml:space="preserve"> assemblage </v>
          </cell>
          <cell r="AS22" t="str">
            <v xml:space="preserve"> CAO </v>
          </cell>
          <cell r="AT22" t="str">
            <v xml:space="preserve"> CFAO </v>
          </cell>
          <cell r="AU22" t="str">
            <v xml:space="preserve"> DAO </v>
          </cell>
          <cell r="AV22" t="str">
            <v xml:space="preserve"> Dynamo </v>
          </cell>
          <cell r="AW22" t="str">
            <v xml:space="preserve"> famille </v>
          </cell>
          <cell r="AX22" t="str">
            <v xml:space="preserve"> LNAT18REV</v>
          </cell>
          <cell r="AY22" t="str">
            <v xml:space="preserve"> mise en plan </v>
          </cell>
          <cell r="AZ22" t="str">
            <v xml:space="preserve"> modélisation </v>
          </cell>
          <cell r="BA22" t="str">
            <v xml:space="preserve"> nomenclature </v>
          </cell>
          <cell r="BB22" t="str">
            <v xml:space="preserve"> phase </v>
          </cell>
          <cell r="BC22" t="str">
            <v xml:space="preserve"> rendu </v>
          </cell>
          <cell r="BD22" t="str">
            <v xml:space="preserve"> visite virtuelle </v>
          </cell>
          <cell r="BE22" t="str">
            <v xml:space="preserve">3D </v>
          </cell>
          <cell r="BF22" t="str">
            <v/>
          </cell>
          <cell r="BG22" t="str">
            <v/>
          </cell>
          <cell r="BH22" t="str">
            <v/>
          </cell>
          <cell r="BI22" t="str">
            <v/>
          </cell>
          <cell r="BJ22" t="str">
            <v/>
          </cell>
          <cell r="BK22" t="str">
            <v/>
          </cell>
          <cell r="BL22" t="str">
            <v/>
          </cell>
          <cell r="BM22" t="str">
            <v/>
          </cell>
          <cell r="BN22" t="str">
            <v/>
          </cell>
          <cell r="BO22" t="str">
            <v/>
          </cell>
          <cell r="BP22" t="str">
            <v/>
          </cell>
          <cell r="BQ22" t="str">
            <v/>
          </cell>
          <cell r="BR22" t="str">
            <v/>
          </cell>
          <cell r="BS22" t="str">
            <v/>
          </cell>
          <cell r="BT22" t="str">
            <v/>
          </cell>
          <cell r="BU22" t="str">
            <v/>
          </cell>
          <cell r="BV22" t="str">
            <v/>
          </cell>
          <cell r="BW22" t="str">
            <v/>
          </cell>
          <cell r="BX22" t="str">
            <v/>
          </cell>
        </row>
        <row r="23">
          <cell r="A23" t="str">
            <v>AT19ARC</v>
          </cell>
          <cell r="B23" t="str">
            <v>ArchiCAD 19</v>
          </cell>
          <cell r="C23" t="str">
            <v/>
          </cell>
          <cell r="D23" t="str">
            <v>Maxence DUPUPET</v>
          </cell>
          <cell r="E23" t="str">
            <v/>
          </cell>
          <cell r="F23" t="str">
            <v>DUPUPET, Maxence</v>
          </cell>
          <cell r="G23" t="str">
            <v/>
          </cell>
          <cell r="H23" t="str">
            <v/>
          </cell>
          <cell r="I23" t="str">
            <v/>
          </cell>
          <cell r="J23" t="str">
            <v/>
          </cell>
          <cell r="K23" t="str">
            <v>Edition du 1 April 2016</v>
          </cell>
          <cell r="L23" t="str">
            <v>490 pages</v>
          </cell>
          <cell r="M23" t="str">
            <v>Editions ENI</v>
          </cell>
          <cell r="N23" t="str">
            <v>fre</v>
          </cell>
          <cell r="O23" t="str">
            <v>fre</v>
          </cell>
          <cell r="P23" t="str">
            <v>fre</v>
          </cell>
          <cell r="Q23" t="str">
            <v>Ce livre vous présente les principales fonctionnalités du logiciel ArchiCAD. Il est destiné tout autant aux étudiants en Design d'espaces qu'aux dessinateurs en bâtiment ou aux architectes.
Il explique comment utiliser les outils de dessin en plan, les différentes aides au dessin, les outils d'architecture ; vous verrez également comment créer des vues, préparer vos impressions, effectuer des échanges entre logiciels et comment créer vos modèles de documents.
Ce livre a comme objectif d'accompagner les personnes débutant avec ArchiCAD et de servir également d'aide-mémoire aux utilisateurs plus chevronnés dans la réalisation de maquettes numériques et plans pour des maisons individuelles, des immeubles de logement, des bâtiments tertiaires et industriels.
Les chapitres du livre :
Avant-propos &amp;ndash; Introduction &amp;ndash; Interface graphique &amp;ndash; D2buter un projet  ArchiCAD &amp;ndash; Outils de dessin 2D &amp;ndash; Modifier les éléments &amp;ndash; Les matériaux &amp;ndash;  Organisation du dessin &amp;ndash; Outils d'architecture &amp;ndash; Les annotations &amp;ndash; Créer des  vues &amp;ndash; Les impressions &amp;ndash; Gestion des bibliothèques &amp;ndash; Gestion des fichiers</v>
          </cell>
          <cell r="R23">
            <v>9782409001864</v>
          </cell>
          <cell r="S23" t="str">
            <v>Version Numérique</v>
          </cell>
          <cell r="T23">
            <v>9782746099760</v>
          </cell>
          <cell r="U23" t="str">
            <v>Version Imprimée</v>
          </cell>
          <cell r="V23" t="str">
            <v>St-Herblain</v>
          </cell>
          <cell r="W23" t="str">
            <v>Editions ENI</v>
          </cell>
          <cell r="X23">
            <v>2016</v>
          </cell>
          <cell r="Y23" t="str">
            <v>Bibliothèque Numérique ENI (Service en ligne)</v>
          </cell>
          <cell r="Z23" t="str">
            <v>ATRIUM</v>
          </cell>
          <cell r="AA23" t="str">
            <v>texte</v>
          </cell>
          <cell r="AB23" t="str">
            <v>txt</v>
          </cell>
          <cell r="AC23" t="str">
            <v>rdacontent/fre</v>
          </cell>
          <cell r="AD23" t="str">
            <v>informatique</v>
          </cell>
          <cell r="AE23" t="str">
            <v>c</v>
          </cell>
          <cell r="AF23" t="str">
            <v>rdamedia/fre</v>
          </cell>
          <cell r="AG23" t="str">
            <v>ressource en ligne</v>
          </cell>
          <cell r="AH23" t="str">
            <v>cr</v>
          </cell>
          <cell r="AI23" t="str">
            <v>rdacarrier/fre</v>
          </cell>
          <cell r="AJ23" t="str">
            <v>m\\\\\o\\d\\\\\\\\</v>
          </cell>
          <cell r="AK23" t="str">
            <v>cr\cn\\\\uuaua</v>
          </cell>
          <cell r="AL23" t="str">
            <v>Accès restreint aux membres</v>
          </cell>
          <cell r="AM23" t="str">
            <v>Source de la note de description : Version imprimée</v>
          </cell>
          <cell r="AN23" t="str">
            <v/>
          </cell>
          <cell r="AO23" t="str">
            <v>%SITE_CLIENT%/?library_guid=E83674EA-950C-4CD1-8E2F-90D96DD38BED</v>
          </cell>
          <cell r="AP23" t="str">
            <v>Accès au travers du portail ENI</v>
          </cell>
          <cell r="AQ23" t="str">
            <v xml:space="preserve"> archi </v>
          </cell>
          <cell r="AR23" t="str">
            <v xml:space="preserve"> architecte </v>
          </cell>
          <cell r="AS23" t="str">
            <v xml:space="preserve"> architecture </v>
          </cell>
          <cell r="AT23" t="str">
            <v xml:space="preserve"> caméra </v>
          </cell>
          <cell r="AU23" t="str">
            <v xml:space="preserve"> LNAT19ARC</v>
          </cell>
          <cell r="AV23" t="str">
            <v xml:space="preserve"> objet VR </v>
          </cell>
          <cell r="AW23" t="str">
            <v xml:space="preserve"> rendu </v>
          </cell>
          <cell r="AX23" t="str">
            <v xml:space="preserve"> Roofmaker </v>
          </cell>
          <cell r="AY23" t="str">
            <v xml:space="preserve"> Scène VR </v>
          </cell>
          <cell r="AZ23" t="str">
            <v xml:space="preserve"> Trustmaker </v>
          </cell>
          <cell r="BA23" t="str">
            <v xml:space="preserve">3D </v>
          </cell>
          <cell r="BB23" t="str">
            <v/>
          </cell>
          <cell r="BC23" t="str">
            <v/>
          </cell>
          <cell r="BD23" t="str">
            <v/>
          </cell>
          <cell r="BE23" t="str">
            <v/>
          </cell>
          <cell r="BF23" t="str">
            <v/>
          </cell>
          <cell r="BG23" t="str">
            <v/>
          </cell>
          <cell r="BH23" t="str">
            <v/>
          </cell>
          <cell r="BI23" t="str">
            <v/>
          </cell>
          <cell r="BJ23" t="str">
            <v/>
          </cell>
          <cell r="BK23" t="str">
            <v/>
          </cell>
          <cell r="BL23" t="str">
            <v/>
          </cell>
          <cell r="BM23" t="str">
            <v/>
          </cell>
          <cell r="BN23" t="str">
            <v/>
          </cell>
          <cell r="BO23" t="str">
            <v/>
          </cell>
          <cell r="BP23" t="str">
            <v/>
          </cell>
          <cell r="BQ23" t="str">
            <v/>
          </cell>
          <cell r="BR23" t="str">
            <v/>
          </cell>
          <cell r="BS23" t="str">
            <v/>
          </cell>
          <cell r="BT23" t="str">
            <v/>
          </cell>
          <cell r="BU23" t="str">
            <v/>
          </cell>
          <cell r="BV23" t="str">
            <v/>
          </cell>
          <cell r="BW23" t="str">
            <v/>
          </cell>
          <cell r="BX23" t="str">
            <v/>
          </cell>
        </row>
        <row r="24">
          <cell r="A24" t="str">
            <v>AT19AUT</v>
          </cell>
          <cell r="B24" t="str">
            <v>AutoCAD 2019 - Conception, dessin 2D et 3D, présentation</v>
          </cell>
          <cell r="C24" t="str">
            <v>Tous les outils et fonctionnalités avancées autour de projets professionnels</v>
          </cell>
          <cell r="D24" t="str">
            <v>Jean-Yves GOUEZ,Olivier LE FRAPPER</v>
          </cell>
          <cell r="E24" t="str">
            <v/>
          </cell>
          <cell r="F24" t="str">
            <v>GOUEZ, Jean-Yves</v>
          </cell>
          <cell r="G24" t="str">
            <v>LE FRAPPER, Olivier</v>
          </cell>
          <cell r="H24" t="str">
            <v/>
          </cell>
          <cell r="I24" t="str">
            <v/>
          </cell>
          <cell r="J24" t="str">
            <v/>
          </cell>
          <cell r="K24" t="str">
            <v>Edition du 1 December 2018</v>
          </cell>
          <cell r="L24" t="str">
            <v>899 pages</v>
          </cell>
          <cell r="M24" t="str">
            <v>Editions ENI</v>
          </cell>
          <cell r="N24" t="str">
            <v>fre</v>
          </cell>
          <cell r="O24" t="str">
            <v>fre</v>
          </cell>
          <cell r="P24" t="str">
            <v>fre</v>
          </cell>
          <cell r="Q24" t="str">
            <v>Ce livre  sur AutoCAD 2019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v>
          </cell>
          <cell r="R24">
            <v>9782409016431</v>
          </cell>
          <cell r="S24" t="str">
            <v>Version Numérique</v>
          </cell>
          <cell r="T24">
            <v>9782409016424</v>
          </cell>
          <cell r="U24" t="str">
            <v>Version Imprimée</v>
          </cell>
          <cell r="V24" t="str">
            <v>St-Herblain</v>
          </cell>
          <cell r="W24" t="str">
            <v>Editions ENI</v>
          </cell>
          <cell r="X24">
            <v>2018</v>
          </cell>
          <cell r="Y24" t="str">
            <v>Bibliothèque Numérique ENI (Service en ligne)</v>
          </cell>
          <cell r="Z24" t="str">
            <v>ATRIUM</v>
          </cell>
          <cell r="AA24" t="str">
            <v>texte</v>
          </cell>
          <cell r="AB24" t="str">
            <v>txt</v>
          </cell>
          <cell r="AC24" t="str">
            <v>rdacontent/fre</v>
          </cell>
          <cell r="AD24" t="str">
            <v>informatique</v>
          </cell>
          <cell r="AE24" t="str">
            <v>c</v>
          </cell>
          <cell r="AF24" t="str">
            <v>rdamedia/fre</v>
          </cell>
          <cell r="AG24" t="str">
            <v>ressource en ligne</v>
          </cell>
          <cell r="AH24" t="str">
            <v>cr</v>
          </cell>
          <cell r="AI24" t="str">
            <v>rdacarrier/fre</v>
          </cell>
          <cell r="AJ24" t="str">
            <v>m\\\\\o\\d\\\\\\\\</v>
          </cell>
          <cell r="AK24" t="str">
            <v>cr\cn\\\\uuaua</v>
          </cell>
          <cell r="AL24" t="str">
            <v>Accès restreint aux membres</v>
          </cell>
          <cell r="AM24" t="str">
            <v>Source de la note de description : Version imprimée</v>
          </cell>
          <cell r="AN24" t="str">
            <v/>
          </cell>
          <cell r="AO24" t="str">
            <v>%SITE_CLIENT%/?library_guid=2E9429D9-C087-4F39-BD41-E1A0D51A03E5</v>
          </cell>
          <cell r="AP24" t="str">
            <v>Accès au travers du portail ENI</v>
          </cell>
          <cell r="AQ24" t="str">
            <v xml:space="preserve"> 2D </v>
          </cell>
          <cell r="AR24" t="str">
            <v xml:space="preserve"> 3D </v>
          </cell>
          <cell r="AS24" t="str">
            <v xml:space="preserve"> AutoDesk </v>
          </cell>
          <cell r="AT24" t="str">
            <v xml:space="preserve"> CAO </v>
          </cell>
          <cell r="AU24" t="str">
            <v xml:space="preserve"> Catia </v>
          </cell>
          <cell r="AV24" t="str">
            <v xml:space="preserve"> DAO </v>
          </cell>
          <cell r="AW24" t="str">
            <v xml:space="preserve"> Dessin </v>
          </cell>
          <cell r="AX24" t="str">
            <v xml:space="preserve"> DGN </v>
          </cell>
          <cell r="AY24" t="str">
            <v xml:space="preserve"> DWF </v>
          </cell>
          <cell r="AZ24" t="str">
            <v xml:space="preserve"> Iges </v>
          </cell>
          <cell r="BA24" t="str">
            <v xml:space="preserve"> JT </v>
          </cell>
          <cell r="BB24" t="str">
            <v xml:space="preserve"> LNAT19AUT</v>
          </cell>
          <cell r="BC24" t="str">
            <v xml:space="preserve"> NX </v>
          </cell>
          <cell r="BD24" t="str">
            <v xml:space="preserve"> parasolid </v>
          </cell>
          <cell r="BE24" t="str">
            <v xml:space="preserve"> ProE </v>
          </cell>
          <cell r="BF24" t="str">
            <v xml:space="preserve"> Rhino </v>
          </cell>
          <cell r="BG24" t="str">
            <v xml:space="preserve"> SolidWorks </v>
          </cell>
          <cell r="BH24" t="str">
            <v xml:space="preserve"> Step </v>
          </cell>
          <cell r="BI24" t="str">
            <v xml:space="preserve">auto cad </v>
          </cell>
          <cell r="BJ24" t="str">
            <v/>
          </cell>
          <cell r="BK24" t="str">
            <v/>
          </cell>
          <cell r="BL24" t="str">
            <v/>
          </cell>
          <cell r="BM24" t="str">
            <v/>
          </cell>
          <cell r="BN24" t="str">
            <v/>
          </cell>
          <cell r="BO24" t="str">
            <v/>
          </cell>
          <cell r="BP24" t="str">
            <v/>
          </cell>
          <cell r="BQ24" t="str">
            <v/>
          </cell>
          <cell r="BR24" t="str">
            <v/>
          </cell>
          <cell r="BS24" t="str">
            <v/>
          </cell>
          <cell r="BT24" t="str">
            <v/>
          </cell>
          <cell r="BU24" t="str">
            <v/>
          </cell>
          <cell r="BV24" t="str">
            <v/>
          </cell>
          <cell r="BW24" t="str">
            <v/>
          </cell>
          <cell r="BX24" t="str">
            <v/>
          </cell>
        </row>
        <row r="25">
          <cell r="A25" t="str">
            <v>AT19SOL</v>
          </cell>
          <cell r="B25" t="str">
            <v>SolidWorks 2019</v>
          </cell>
          <cell r="C25" t="str">
            <v>Conception détaillée de pièces et d'assemblages 3D</v>
          </cell>
          <cell r="D25" t="str">
            <v>Jean-Yves GOUEZ,Olivier LE FRAPPER,Frédéric LENESLEY</v>
          </cell>
          <cell r="E25" t="str">
            <v/>
          </cell>
          <cell r="F25" t="str">
            <v>GOUEZ, Jean-Yves</v>
          </cell>
          <cell r="G25" t="str">
            <v>LE FRAPPER, Olivier</v>
          </cell>
          <cell r="H25" t="str">
            <v>LENESLEY, Frédéric</v>
          </cell>
          <cell r="I25" t="str">
            <v/>
          </cell>
          <cell r="J25" t="str">
            <v/>
          </cell>
          <cell r="K25" t="str">
            <v>Edition du 1 May 2019</v>
          </cell>
          <cell r="L25" t="str">
            <v>566 pages</v>
          </cell>
          <cell r="M25" t="str">
            <v>Editions ENI</v>
          </cell>
          <cell r="N25" t="str">
            <v>fre</v>
          </cell>
          <cell r="O25" t="str">
            <v>fre</v>
          </cell>
          <cell r="P25" t="str">
            <v>fre</v>
          </cell>
          <cell r="Q25" t="str">
            <v>Ce livre sur SolidWorks 2019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v>
          </cell>
          <cell r="R25">
            <v>9782409018954</v>
          </cell>
          <cell r="S25" t="str">
            <v>Version Numérique</v>
          </cell>
          <cell r="T25">
            <v>9782409018947</v>
          </cell>
          <cell r="U25" t="str">
            <v>Version Imprimée</v>
          </cell>
          <cell r="V25" t="str">
            <v>St-Herblain</v>
          </cell>
          <cell r="W25" t="str">
            <v>Editions ENI</v>
          </cell>
          <cell r="X25">
            <v>2019</v>
          </cell>
          <cell r="Y25" t="str">
            <v>Bibliothèque Numérique ENI (Service en ligne)</v>
          </cell>
          <cell r="Z25" t="str">
            <v>ATRIUM</v>
          </cell>
          <cell r="AA25" t="str">
            <v>texte</v>
          </cell>
          <cell r="AB25" t="str">
            <v>txt</v>
          </cell>
          <cell r="AC25" t="str">
            <v>rdacontent/fre</v>
          </cell>
          <cell r="AD25" t="str">
            <v>informatique</v>
          </cell>
          <cell r="AE25" t="str">
            <v>c</v>
          </cell>
          <cell r="AF25" t="str">
            <v>rdamedia/fre</v>
          </cell>
          <cell r="AG25" t="str">
            <v>ressource en ligne</v>
          </cell>
          <cell r="AH25" t="str">
            <v>cr</v>
          </cell>
          <cell r="AI25" t="str">
            <v>rdacarrier/fre</v>
          </cell>
          <cell r="AJ25" t="str">
            <v>m\\\\\o\\d\\\\\\\\</v>
          </cell>
          <cell r="AK25" t="str">
            <v>cr\cn\\\\uuaua</v>
          </cell>
          <cell r="AL25" t="str">
            <v>Accès restreint aux membres</v>
          </cell>
          <cell r="AM25" t="str">
            <v>Source de la note de description : Version imprimée</v>
          </cell>
          <cell r="AN25" t="str">
            <v/>
          </cell>
          <cell r="AO25" t="str">
            <v>%SITE_CLIENT%/?library_guid=050FB1BF-5427-496A-934F-8653D5A47A2D</v>
          </cell>
          <cell r="AP25" t="str">
            <v>Accès au travers du portail ENI</v>
          </cell>
          <cell r="AQ25" t="str">
            <v xml:space="preserve"> 3D </v>
          </cell>
          <cell r="AR25" t="str">
            <v xml:space="preserve"> assemblage </v>
          </cell>
          <cell r="AS25" t="str">
            <v xml:space="preserve"> balayage </v>
          </cell>
          <cell r="AT25" t="str">
            <v xml:space="preserve"> CAO </v>
          </cell>
          <cell r="AU25" t="str">
            <v xml:space="preserve"> CFAO </v>
          </cell>
          <cell r="AV25" t="str">
            <v xml:space="preserve"> DAO </v>
          </cell>
          <cell r="AW25" t="str">
            <v xml:space="preserve"> Dassault systèmes </v>
          </cell>
          <cell r="AX25" t="str">
            <v xml:space="preserve"> esquisse </v>
          </cell>
          <cell r="AY25" t="str">
            <v xml:space="preserve"> extrusion </v>
          </cell>
          <cell r="AZ25" t="str">
            <v xml:space="preserve"> LNAT19SOL</v>
          </cell>
          <cell r="BA25" t="str">
            <v xml:space="preserve"> mise en plan </v>
          </cell>
          <cell r="BB25" t="str">
            <v xml:space="preserve"> pièce </v>
          </cell>
          <cell r="BC25" t="str">
            <v xml:space="preserve"> révolution </v>
          </cell>
          <cell r="BD25" t="str">
            <v xml:space="preserve"> solidwork </v>
          </cell>
          <cell r="BE25" t="str">
            <v xml:space="preserve"> tolerie </v>
          </cell>
          <cell r="BF25" t="str">
            <v xml:space="preserve"> tôlerie </v>
          </cell>
          <cell r="BG25" t="str">
            <v xml:space="preserve">Livre SolidWorks </v>
          </cell>
          <cell r="BH25" t="str">
            <v/>
          </cell>
          <cell r="BI25" t="str">
            <v/>
          </cell>
          <cell r="BJ25" t="str">
            <v/>
          </cell>
          <cell r="BK25" t="str">
            <v/>
          </cell>
          <cell r="BL25" t="str">
            <v/>
          </cell>
          <cell r="BM25" t="str">
            <v/>
          </cell>
          <cell r="BN25" t="str">
            <v/>
          </cell>
          <cell r="BO25" t="str">
            <v/>
          </cell>
          <cell r="BP25" t="str">
            <v/>
          </cell>
          <cell r="BQ25" t="str">
            <v/>
          </cell>
          <cell r="BR25" t="str">
            <v/>
          </cell>
          <cell r="BS25" t="str">
            <v/>
          </cell>
          <cell r="BT25" t="str">
            <v/>
          </cell>
          <cell r="BU25" t="str">
            <v/>
          </cell>
          <cell r="BV25" t="str">
            <v/>
          </cell>
          <cell r="BW25" t="str">
            <v/>
          </cell>
          <cell r="BX25" t="str">
            <v/>
          </cell>
        </row>
        <row r="26">
          <cell r="A26" t="str">
            <v>AT2.6BLE</v>
          </cell>
          <cell r="B26" t="str">
            <v>Blender 2.6</v>
          </cell>
          <cell r="C26" t="str">
            <v/>
          </cell>
          <cell r="D26" t="str">
            <v>Ronan  Ducluzeau</v>
          </cell>
          <cell r="E26" t="str">
            <v/>
          </cell>
          <cell r="F26" t="str">
            <v xml:space="preserve">Ducluzeau, Ronan </v>
          </cell>
          <cell r="G26" t="str">
            <v/>
          </cell>
          <cell r="H26" t="str">
            <v/>
          </cell>
          <cell r="I26" t="str">
            <v/>
          </cell>
          <cell r="J26" t="str">
            <v/>
          </cell>
          <cell r="K26" t="str">
            <v>Edition du 1 May 2012</v>
          </cell>
          <cell r="L26" t="str">
            <v>596 pages</v>
          </cell>
          <cell r="M26" t="str">
            <v>Editions ENI</v>
          </cell>
          <cell r="N26" t="str">
            <v>fre</v>
          </cell>
          <cell r="O26" t="str">
            <v>fre</v>
          </cell>
          <cell r="P26" t="str">
            <v>fre</v>
          </cell>
          <cell r="Q26" t="str">
            <v>Ce livre vous présente les principales fonctionnalités de Blender (série 2.6), le logiciel libre d'animation, de modélisation et de rendu 3D. Il a été rédigé sur la version anglaise 2.63 de Blender. 
Après la description de l'interface et des manipulations de base (sélection, découverte de la vue 3D), vous verrez comment interagir en mode Objet (déplacement, rotation, alignement, transformation, accrochage, alignement, groupe, copies&amp;hellip;) puis comment créer et éditer des courbes. Vous verrez ensuite comment modéliser et animer des objets, leur attribuer des matériaux, éclairer une scène, utiliser des textures et éditer des noeuds, peindre ou sculpter un objet. 
Un chapitre offre un tour d'horizon des principaux moteurs de rendu utilisés par la communauté (Cycles, Freestyle). Les derniers chapitres sont consacrés aux animations complexes (animation de personnage, d'effets physiques, montage de film&amp;hellip;).
Les chapitres du livre :
Comprendre l'interface - Débuter - La vue 3D - Interagir en mode Objet - Créer et éditer 
des courbes - Créer un maillage (Mesh) - Ajouter des modificateurs - Sélectionner les éléments d'un maillage en mode Edition - Modifier un maillage en mode Edition - Attribuer et régler des matériaux - Éclairer la scène - Effectuer un rendu - Utiliser des textures - Peindre un objet - Sculpter un objet - Écrire du texte - L'éditeur nodal - S'initier à d'autres moteurs de rendu - Animer - Animer un personnage - Animer des effets physiques - Monter un film</v>
          </cell>
          <cell r="R26">
            <v>9782746073258</v>
          </cell>
          <cell r="S26" t="str">
            <v>Version Numérique</v>
          </cell>
          <cell r="T26">
            <v>9782746072275</v>
          </cell>
          <cell r="U26" t="str">
            <v>Version Imprimée</v>
          </cell>
          <cell r="V26" t="str">
            <v>St-Herblain</v>
          </cell>
          <cell r="W26" t="str">
            <v>Editions ENI</v>
          </cell>
          <cell r="X26">
            <v>2012</v>
          </cell>
          <cell r="Y26" t="str">
            <v>Bibliothèque Numérique ENI (Service en ligne)</v>
          </cell>
          <cell r="Z26" t="str">
            <v>ATRIUM</v>
          </cell>
          <cell r="AA26" t="str">
            <v>texte</v>
          </cell>
          <cell r="AB26" t="str">
            <v>txt</v>
          </cell>
          <cell r="AC26" t="str">
            <v>rdacontent/fre</v>
          </cell>
          <cell r="AD26" t="str">
            <v>informatique</v>
          </cell>
          <cell r="AE26" t="str">
            <v>c</v>
          </cell>
          <cell r="AF26" t="str">
            <v>rdamedia/fre</v>
          </cell>
          <cell r="AG26" t="str">
            <v>ressource en ligne</v>
          </cell>
          <cell r="AH26" t="str">
            <v>cr</v>
          </cell>
          <cell r="AI26" t="str">
            <v>rdacarrier/fre</v>
          </cell>
          <cell r="AJ26" t="str">
            <v>m\\\\\o\\d\\\\\\\\</v>
          </cell>
          <cell r="AK26" t="str">
            <v>cr\cn\\\\uuaua</v>
          </cell>
          <cell r="AL26" t="str">
            <v>Accès restreint aux membres</v>
          </cell>
          <cell r="AM26" t="str">
            <v>Source de la note de description : Version imprimée</v>
          </cell>
          <cell r="AN26" t="str">
            <v/>
          </cell>
          <cell r="AO26" t="str">
            <v>%SITE_CLIENT%/?library_guid=A2E78E4B-8A9C-4E7D-934D-1B2039C3CDDF</v>
          </cell>
          <cell r="AP26" t="str">
            <v>Accès au travers du portail ENI</v>
          </cell>
          <cell r="AQ26" t="str">
            <v xml:space="preserve"> animation  </v>
          </cell>
          <cell r="AR26" t="str">
            <v xml:space="preserve"> bevel object </v>
          </cell>
          <cell r="AS26" t="str">
            <v xml:space="preserve"> LNAT2.6BLE</v>
          </cell>
          <cell r="AT26" t="str">
            <v xml:space="preserve"> maillage </v>
          </cell>
          <cell r="AU26" t="str">
            <v xml:space="preserve"> matériaux </v>
          </cell>
          <cell r="AV26" t="str">
            <v xml:space="preserve"> mesh </v>
          </cell>
          <cell r="AW26" t="str">
            <v xml:space="preserve"> modélisation </v>
          </cell>
          <cell r="AX26" t="str">
            <v xml:space="preserve"> modificateur </v>
          </cell>
          <cell r="AY26" t="str">
            <v xml:space="preserve"> rendu </v>
          </cell>
          <cell r="AZ26" t="str">
            <v xml:space="preserve"> texture </v>
          </cell>
          <cell r="BA26" t="str">
            <v xml:space="preserve">3D </v>
          </cell>
          <cell r="BB26" t="str">
            <v/>
          </cell>
          <cell r="BC26" t="str">
            <v/>
          </cell>
          <cell r="BD26" t="str">
            <v/>
          </cell>
          <cell r="BE26" t="str">
            <v/>
          </cell>
          <cell r="BF26" t="str">
            <v/>
          </cell>
          <cell r="BG26" t="str">
            <v/>
          </cell>
          <cell r="BH26" t="str">
            <v/>
          </cell>
          <cell r="BI26" t="str">
            <v/>
          </cell>
          <cell r="BJ26" t="str">
            <v/>
          </cell>
          <cell r="BK26" t="str">
            <v/>
          </cell>
          <cell r="BL26" t="str">
            <v/>
          </cell>
          <cell r="BM26" t="str">
            <v/>
          </cell>
          <cell r="BN26" t="str">
            <v/>
          </cell>
          <cell r="BO26" t="str">
            <v/>
          </cell>
          <cell r="BP26" t="str">
            <v/>
          </cell>
          <cell r="BQ26" t="str">
            <v/>
          </cell>
          <cell r="BR26" t="str">
            <v/>
          </cell>
          <cell r="BS26" t="str">
            <v/>
          </cell>
          <cell r="BT26" t="str">
            <v/>
          </cell>
          <cell r="BU26" t="str">
            <v/>
          </cell>
          <cell r="BV26" t="str">
            <v/>
          </cell>
          <cell r="BW26" t="str">
            <v/>
          </cell>
          <cell r="BX26" t="str">
            <v/>
          </cell>
        </row>
        <row r="27">
          <cell r="A27" t="str">
            <v>AT2.7BLE</v>
          </cell>
          <cell r="B27" t="str">
            <v>Blender 2.7</v>
          </cell>
          <cell r="C27" t="str">
            <v/>
          </cell>
          <cell r="D27" t="str">
            <v>Ronan  Ducluzeau</v>
          </cell>
          <cell r="E27" t="str">
            <v/>
          </cell>
          <cell r="F27" t="str">
            <v xml:space="preserve">Ducluzeau, Ronan </v>
          </cell>
          <cell r="G27" t="str">
            <v/>
          </cell>
          <cell r="H27" t="str">
            <v/>
          </cell>
          <cell r="I27" t="str">
            <v/>
          </cell>
          <cell r="J27" t="str">
            <v/>
          </cell>
          <cell r="K27" t="str">
            <v>Edition du 1 February 2016</v>
          </cell>
          <cell r="L27" t="str">
            <v>566 pages</v>
          </cell>
          <cell r="M27" t="str">
            <v>Editions ENI</v>
          </cell>
          <cell r="N27" t="str">
            <v>fre</v>
          </cell>
          <cell r="O27" t="str">
            <v>fre</v>
          </cell>
          <cell r="P27" t="str">
            <v>fre</v>
          </cell>
          <cell r="Q27" t="str">
            <v>Ce livre vous présente les principales fonctionnalités de Blender (série 2.7), le logiciel libre d'animation, de modélisation et de rendu 3D. Il a été rédigé sur la version anglaise 2.76 de Blender.
Après la description de l'interface et des manipulations de base (sélection, découverte de la vue 3D, types d'objets à disposition), vous verrez comment interagir en mode Objet (translation, rotation, mise à l'échelle, accrochage, alignement, groupe, copies&amp;hellip;) puis comment créer et éditer des courbes et des maillages. Vous verrez ensuite comment attribuer des matériaux à cette géométrie, éclairer une scène, utiliser des textures ou les peindre dans la vue 3D, sculpter un objet et l'exporter pour l'impression 3D.
Un chapitre explique le cas particulier des matériaux et de l'éclairage pour le moteur jeu. Puis vous vous exercerez à l'animation sur des objets simples avant de passer à l'animation de personnage. Vous apprendrez à faire un rendu cartoon de vos scènes avec le moteur de rendu Freestyle. Les derniers chapitres sont consacrés aux effets spéciaux : incrustations, simulations de cheveux, de tissus, explosions.
Blender est un logiciel touchant à tous les aspects de la 3D et évoluant très vite. Ce livre cherche à donner le maximum de clés à toute personne le découvrant, souhaitant l'apprendre ou mettre à jour ses connaissances du logiciel.
Les chapitres du livre :
Comprendre l'interface &amp;ndash; Les fonctions incontournables &amp;ndash; La vue 3D &amp;ndash; Interagir en mode Objet &amp;ndash; Créer et éditer des courbes &amp;ndash; Créer un maillage (Mesh) &amp;ndash; Ajouter des modificateurs &amp;ndash; Modifier un maillage en mode Édition &amp;ndash; Éclairer une cène avec Cycles &amp;ndash; Créer des matériaux Cycles &amp;ndash; Utiliser des textures &amp;ndash; Effectuer un rendu &amp;ndash; Peindre un objet &amp;ndash; Sculpter un objet &amp;ndash; Exporter pour l'impression 3D &amp;ndash; Gérer les matériaux et les lampes pour le jeu vidéo &amp;ndash; Animer un personnage &amp;ndash; Faire un cartoon Freestyle &amp;ndash; Faire des incrustations &amp;ndash; Animer des effets physiques</v>
          </cell>
          <cell r="R27">
            <v>9782746096776</v>
          </cell>
          <cell r="S27" t="str">
            <v>Version Numérique</v>
          </cell>
          <cell r="T27">
            <v>9782746095632</v>
          </cell>
          <cell r="U27" t="str">
            <v>Version Imprimée</v>
          </cell>
          <cell r="V27" t="str">
            <v>St-Herblain</v>
          </cell>
          <cell r="W27" t="str">
            <v>Editions ENI</v>
          </cell>
          <cell r="X27">
            <v>2016</v>
          </cell>
          <cell r="Y27" t="str">
            <v>Bibliothèque Numérique ENI (Service en ligne)</v>
          </cell>
          <cell r="Z27" t="str">
            <v>ATRIUM</v>
          </cell>
          <cell r="AA27" t="str">
            <v>texte</v>
          </cell>
          <cell r="AB27" t="str">
            <v>txt</v>
          </cell>
          <cell r="AC27" t="str">
            <v>rdacontent/fre</v>
          </cell>
          <cell r="AD27" t="str">
            <v>informatique</v>
          </cell>
          <cell r="AE27" t="str">
            <v>c</v>
          </cell>
          <cell r="AF27" t="str">
            <v>rdamedia/fre</v>
          </cell>
          <cell r="AG27" t="str">
            <v>ressource en ligne</v>
          </cell>
          <cell r="AH27" t="str">
            <v>cr</v>
          </cell>
          <cell r="AI27" t="str">
            <v>rdacarrier/fre</v>
          </cell>
          <cell r="AJ27" t="str">
            <v>m\\\\\o\\d\\\\\\\\</v>
          </cell>
          <cell r="AK27" t="str">
            <v>cr\cn\\\\uuaua</v>
          </cell>
          <cell r="AL27" t="str">
            <v>Accès restreint aux membres</v>
          </cell>
          <cell r="AM27" t="str">
            <v>Source de la note de description : Version imprimée</v>
          </cell>
          <cell r="AN27" t="str">
            <v/>
          </cell>
          <cell r="AO27" t="str">
            <v>%SITE_CLIENT%/?library_guid=E6DACC55-EA80-42E2-8AC1-8E0CF0C80267</v>
          </cell>
          <cell r="AP27" t="str">
            <v>Accès au travers du portail ENI</v>
          </cell>
          <cell r="AQ27" t="str">
            <v xml:space="preserve"> animation </v>
          </cell>
          <cell r="AR27" t="str">
            <v xml:space="preserve"> bevel object </v>
          </cell>
          <cell r="AS27" t="str">
            <v xml:space="preserve"> Freestyle </v>
          </cell>
          <cell r="AT27" t="str">
            <v xml:space="preserve"> LNAT2.7BLE</v>
          </cell>
          <cell r="AU27" t="str">
            <v xml:space="preserve"> maillage </v>
          </cell>
          <cell r="AV27" t="str">
            <v xml:space="preserve"> matériaux </v>
          </cell>
          <cell r="AW27" t="str">
            <v xml:space="preserve"> mesh </v>
          </cell>
          <cell r="AX27" t="str">
            <v xml:space="preserve"> modélisation </v>
          </cell>
          <cell r="AY27" t="str">
            <v xml:space="preserve"> modificateur </v>
          </cell>
          <cell r="AZ27" t="str">
            <v xml:space="preserve"> rendu </v>
          </cell>
          <cell r="BA27" t="str">
            <v xml:space="preserve"> texture </v>
          </cell>
          <cell r="BB27" t="str">
            <v xml:space="preserve">3D </v>
          </cell>
          <cell r="BC27" t="str">
            <v/>
          </cell>
          <cell r="BD27" t="str">
            <v/>
          </cell>
          <cell r="BE27" t="str">
            <v/>
          </cell>
          <cell r="BF27" t="str">
            <v/>
          </cell>
          <cell r="BG27" t="str">
            <v/>
          </cell>
          <cell r="BH27" t="str">
            <v/>
          </cell>
          <cell r="BI27" t="str">
            <v/>
          </cell>
          <cell r="BJ27" t="str">
            <v/>
          </cell>
          <cell r="BK27" t="str">
            <v/>
          </cell>
          <cell r="BL27" t="str">
            <v/>
          </cell>
          <cell r="BM27" t="str">
            <v/>
          </cell>
          <cell r="BN27" t="str">
            <v/>
          </cell>
          <cell r="BO27" t="str">
            <v/>
          </cell>
          <cell r="BP27" t="str">
            <v/>
          </cell>
          <cell r="BQ27" t="str">
            <v/>
          </cell>
          <cell r="BR27" t="str">
            <v/>
          </cell>
          <cell r="BS27" t="str">
            <v/>
          </cell>
          <cell r="BT27" t="str">
            <v/>
          </cell>
          <cell r="BU27" t="str">
            <v/>
          </cell>
          <cell r="BV27" t="str">
            <v/>
          </cell>
          <cell r="BW27" t="str">
            <v/>
          </cell>
          <cell r="BX27" t="str">
            <v/>
          </cell>
        </row>
        <row r="28">
          <cell r="A28" t="str">
            <v>AT20AUT</v>
          </cell>
          <cell r="B28" t="str">
            <v>AutoCAD 2020 - Conception, dessin 2D et 3D, présentation</v>
          </cell>
          <cell r="C28" t="str">
            <v>Tous les outils et fonctionnalités avancées autour de projets professionnels</v>
          </cell>
          <cell r="D28" t="str">
            <v>Jean-Yves GOUEZ,Olivier LE FRAPPER</v>
          </cell>
          <cell r="E28" t="str">
            <v/>
          </cell>
          <cell r="F28" t="str">
            <v>GOUEZ, Jean-Yves</v>
          </cell>
          <cell r="G28" t="str">
            <v>LE FRAPPER, Olivier</v>
          </cell>
          <cell r="H28" t="str">
            <v/>
          </cell>
          <cell r="I28" t="str">
            <v/>
          </cell>
          <cell r="J28" t="str">
            <v/>
          </cell>
          <cell r="K28" t="str">
            <v>Edition du 1 December 2019</v>
          </cell>
          <cell r="L28" t="str">
            <v>808 pages</v>
          </cell>
          <cell r="M28" t="str">
            <v>Editions ENI</v>
          </cell>
          <cell r="N28" t="str">
            <v>fre</v>
          </cell>
          <cell r="O28" t="str">
            <v>fre</v>
          </cell>
          <cell r="P28" t="str">
            <v>fre</v>
          </cell>
          <cell r="Q28" t="str">
            <v>Ce livre sur AutoCAD 2020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v>
          </cell>
          <cell r="R28">
            <v>9782409022043</v>
          </cell>
          <cell r="S28" t="str">
            <v>Version Numérique</v>
          </cell>
          <cell r="T28">
            <v>9782409022036</v>
          </cell>
          <cell r="U28" t="str">
            <v>Version Imprimée</v>
          </cell>
          <cell r="V28" t="str">
            <v>St-Herblain</v>
          </cell>
          <cell r="W28" t="str">
            <v>Editions ENI</v>
          </cell>
          <cell r="X28">
            <v>2019</v>
          </cell>
          <cell r="Y28" t="str">
            <v>Bibliothèque Numérique ENI (Service en ligne)</v>
          </cell>
          <cell r="Z28" t="str">
            <v>ATRIUM</v>
          </cell>
          <cell r="AA28" t="str">
            <v>texte</v>
          </cell>
          <cell r="AB28" t="str">
            <v>txt</v>
          </cell>
          <cell r="AC28" t="str">
            <v>rdacontent/fre</v>
          </cell>
          <cell r="AD28" t="str">
            <v>informatique</v>
          </cell>
          <cell r="AE28" t="str">
            <v>c</v>
          </cell>
          <cell r="AF28" t="str">
            <v>rdamedia/fre</v>
          </cell>
          <cell r="AG28" t="str">
            <v>ressource en ligne</v>
          </cell>
          <cell r="AH28" t="str">
            <v>cr</v>
          </cell>
          <cell r="AI28" t="str">
            <v>rdacarrier/fre</v>
          </cell>
          <cell r="AJ28" t="str">
            <v>m\\\\\o\\d\\\\\\\\</v>
          </cell>
          <cell r="AK28" t="str">
            <v>cr\cn\\\\uuaua</v>
          </cell>
          <cell r="AL28" t="str">
            <v>Accès restreint aux membres</v>
          </cell>
          <cell r="AM28" t="str">
            <v>Source de la note de description : Version imprimée</v>
          </cell>
          <cell r="AN28" t="str">
            <v/>
          </cell>
          <cell r="AO28" t="str">
            <v>%SITE_CLIENT%/?library_guid=4B4F70A3-D1AB-4939-ACBF-9E2822968DC3</v>
          </cell>
          <cell r="AP28" t="str">
            <v>Accès au travers du portail ENI</v>
          </cell>
          <cell r="AQ28" t="str">
            <v xml:space="preserve"> 2D </v>
          </cell>
          <cell r="AR28" t="str">
            <v xml:space="preserve"> 3D </v>
          </cell>
          <cell r="AS28" t="str">
            <v xml:space="preserve"> AutoDesk </v>
          </cell>
          <cell r="AT28" t="str">
            <v xml:space="preserve"> CAO </v>
          </cell>
          <cell r="AU28" t="str">
            <v xml:space="preserve"> Catia </v>
          </cell>
          <cell r="AV28" t="str">
            <v xml:space="preserve"> DAO </v>
          </cell>
          <cell r="AW28" t="str">
            <v xml:space="preserve"> Dessin </v>
          </cell>
          <cell r="AX28" t="str">
            <v xml:space="preserve"> DGN </v>
          </cell>
          <cell r="AY28" t="str">
            <v xml:space="preserve"> DWF </v>
          </cell>
          <cell r="AZ28" t="str">
            <v xml:space="preserve"> Iges </v>
          </cell>
          <cell r="BA28" t="str">
            <v xml:space="preserve"> JT </v>
          </cell>
          <cell r="BB28" t="str">
            <v xml:space="preserve"> LNAT20AUT</v>
          </cell>
          <cell r="BC28" t="str">
            <v xml:space="preserve"> NX </v>
          </cell>
          <cell r="BD28" t="str">
            <v xml:space="preserve"> parasolid </v>
          </cell>
          <cell r="BE28" t="str">
            <v xml:space="preserve"> ProE </v>
          </cell>
          <cell r="BF28" t="str">
            <v xml:space="preserve"> Rhino </v>
          </cell>
          <cell r="BG28" t="str">
            <v xml:space="preserve"> SolidWorks </v>
          </cell>
          <cell r="BH28" t="str">
            <v xml:space="preserve"> Step </v>
          </cell>
          <cell r="BI28" t="str">
            <v xml:space="preserve">auto cad </v>
          </cell>
          <cell r="BJ28" t="str">
            <v/>
          </cell>
          <cell r="BK28" t="str">
            <v/>
          </cell>
          <cell r="BL28" t="str">
            <v/>
          </cell>
          <cell r="BM28" t="str">
            <v/>
          </cell>
          <cell r="BN28" t="str">
            <v/>
          </cell>
          <cell r="BO28" t="str">
            <v/>
          </cell>
          <cell r="BP28" t="str">
            <v/>
          </cell>
          <cell r="BQ28" t="str">
            <v/>
          </cell>
          <cell r="BR28" t="str">
            <v/>
          </cell>
          <cell r="BS28" t="str">
            <v/>
          </cell>
          <cell r="BT28" t="str">
            <v/>
          </cell>
          <cell r="BU28" t="str">
            <v/>
          </cell>
          <cell r="BV28" t="str">
            <v/>
          </cell>
          <cell r="BW28" t="str">
            <v/>
          </cell>
          <cell r="BX28" t="str">
            <v/>
          </cell>
        </row>
        <row r="29">
          <cell r="A29" t="str">
            <v>AT20REV</v>
          </cell>
          <cell r="B29" t="str">
            <v>Revit 2020</v>
          </cell>
          <cell r="C29" t="str">
            <v>Conception de bâtiment</v>
          </cell>
          <cell r="D29" t="str">
            <v>Maxence DELANNOY</v>
          </cell>
          <cell r="E29" t="str">
            <v/>
          </cell>
          <cell r="F29" t="str">
            <v>DELANNOY, Maxence</v>
          </cell>
          <cell r="G29" t="str">
            <v/>
          </cell>
          <cell r="H29" t="str">
            <v/>
          </cell>
          <cell r="I29" t="str">
            <v/>
          </cell>
          <cell r="J29" t="str">
            <v/>
          </cell>
          <cell r="K29" t="str">
            <v>Edition du 1 September 2019</v>
          </cell>
          <cell r="L29" t="str">
            <v>540 pages</v>
          </cell>
          <cell r="M29" t="str">
            <v>Editions ENI</v>
          </cell>
          <cell r="N29" t="str">
            <v>fre</v>
          </cell>
          <cell r="O29" t="str">
            <v>fre</v>
          </cell>
          <cell r="P29" t="str">
            <v>fre</v>
          </cell>
          <cell r="Q29" t="str">
            <v>Ce livre sur Revit 2020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v>
          </cell>
          <cell r="R29">
            <v>9782409020391</v>
          </cell>
          <cell r="S29" t="str">
            <v>Version Numérique</v>
          </cell>
          <cell r="T29">
            <v>9782409020384</v>
          </cell>
          <cell r="U29" t="str">
            <v>Version Imprimée</v>
          </cell>
          <cell r="V29" t="str">
            <v>St-Herblain</v>
          </cell>
          <cell r="W29" t="str">
            <v>Editions ENI</v>
          </cell>
          <cell r="X29">
            <v>2019</v>
          </cell>
          <cell r="Y29" t="str">
            <v>Bibliothèque Numérique ENI (Service en ligne)</v>
          </cell>
          <cell r="Z29" t="str">
            <v>ATRIUM</v>
          </cell>
          <cell r="AA29" t="str">
            <v>texte</v>
          </cell>
          <cell r="AB29" t="str">
            <v>txt</v>
          </cell>
          <cell r="AC29" t="str">
            <v>rdacontent/fre</v>
          </cell>
          <cell r="AD29" t="str">
            <v>informatique</v>
          </cell>
          <cell r="AE29" t="str">
            <v>c</v>
          </cell>
          <cell r="AF29" t="str">
            <v>rdamedia/fre</v>
          </cell>
          <cell r="AG29" t="str">
            <v>ressource en ligne</v>
          </cell>
          <cell r="AH29" t="str">
            <v>cr</v>
          </cell>
          <cell r="AI29" t="str">
            <v>rdacarrier/fre</v>
          </cell>
          <cell r="AJ29" t="str">
            <v>m\\\\\o\\d\\\\\\\\</v>
          </cell>
          <cell r="AK29" t="str">
            <v>cr\cn\\\\uuaua</v>
          </cell>
          <cell r="AL29" t="str">
            <v>Accès restreint aux membres</v>
          </cell>
          <cell r="AM29" t="str">
            <v>Source de la note de description : Version imprimée</v>
          </cell>
          <cell r="AN29" t="str">
            <v/>
          </cell>
          <cell r="AO29" t="str">
            <v>%SITE_CLIENT%/?library_guid=CBCA3D70-AEAF-4F26-8964-4FEAC4814034</v>
          </cell>
          <cell r="AP29" t="str">
            <v>Accès au travers du portail ENI</v>
          </cell>
          <cell r="AQ29" t="str">
            <v xml:space="preserve"> annotation </v>
          </cell>
          <cell r="AR29" t="str">
            <v xml:space="preserve"> assemblage </v>
          </cell>
          <cell r="AS29" t="str">
            <v xml:space="preserve"> CAO </v>
          </cell>
          <cell r="AT29" t="str">
            <v xml:space="preserve"> CFAO </v>
          </cell>
          <cell r="AU29" t="str">
            <v xml:space="preserve"> DAO </v>
          </cell>
          <cell r="AV29" t="str">
            <v xml:space="preserve"> Dynamo </v>
          </cell>
          <cell r="AW29" t="str">
            <v xml:space="preserve"> famille </v>
          </cell>
          <cell r="AX29" t="str">
            <v xml:space="preserve"> LNAT20REV</v>
          </cell>
          <cell r="AY29" t="str">
            <v xml:space="preserve"> mise en plan </v>
          </cell>
          <cell r="AZ29" t="str">
            <v xml:space="preserve"> modélisation </v>
          </cell>
          <cell r="BA29" t="str">
            <v xml:space="preserve"> nomenclature </v>
          </cell>
          <cell r="BB29" t="str">
            <v xml:space="preserve"> phase </v>
          </cell>
          <cell r="BC29" t="str">
            <v xml:space="preserve"> rendu </v>
          </cell>
          <cell r="BD29" t="str">
            <v xml:space="preserve"> visite virtuelle </v>
          </cell>
          <cell r="BE29" t="str">
            <v xml:space="preserve">3D </v>
          </cell>
          <cell r="BF29" t="str">
            <v/>
          </cell>
          <cell r="BG29" t="str">
            <v/>
          </cell>
          <cell r="BH29" t="str">
            <v/>
          </cell>
          <cell r="BI29" t="str">
            <v/>
          </cell>
          <cell r="BJ29" t="str">
            <v/>
          </cell>
          <cell r="BK29" t="str">
            <v/>
          </cell>
          <cell r="BL29" t="str">
            <v/>
          </cell>
          <cell r="BM29" t="str">
            <v/>
          </cell>
          <cell r="BN29" t="str">
            <v/>
          </cell>
          <cell r="BO29" t="str">
            <v/>
          </cell>
          <cell r="BP29" t="str">
            <v/>
          </cell>
          <cell r="BQ29" t="str">
            <v/>
          </cell>
          <cell r="BR29" t="str">
            <v/>
          </cell>
          <cell r="BS29" t="str">
            <v/>
          </cell>
          <cell r="BT29" t="str">
            <v/>
          </cell>
          <cell r="BU29" t="str">
            <v/>
          </cell>
          <cell r="BV29" t="str">
            <v/>
          </cell>
          <cell r="BW29" t="str">
            <v/>
          </cell>
          <cell r="BX29" t="str">
            <v/>
          </cell>
        </row>
        <row r="30">
          <cell r="A30" t="str">
            <v>AT22ARC</v>
          </cell>
          <cell r="B30" t="str">
            <v>ArchiCAD 21 et 22</v>
          </cell>
          <cell r="C30" t="str">
            <v/>
          </cell>
          <cell r="D30" t="str">
            <v>Maxence DUPUPET</v>
          </cell>
          <cell r="E30" t="str">
            <v/>
          </cell>
          <cell r="F30" t="str">
            <v>DUPUPET, Maxence</v>
          </cell>
          <cell r="G30" t="str">
            <v/>
          </cell>
          <cell r="H30" t="str">
            <v/>
          </cell>
          <cell r="I30" t="str">
            <v/>
          </cell>
          <cell r="J30" t="str">
            <v/>
          </cell>
          <cell r="K30" t="str">
            <v>Edition du 1 October 2018</v>
          </cell>
          <cell r="L30" t="str">
            <v>618 pages</v>
          </cell>
          <cell r="M30" t="str">
            <v>Editions ENI</v>
          </cell>
          <cell r="N30" t="str">
            <v>fre</v>
          </cell>
          <cell r="O30" t="str">
            <v>fre</v>
          </cell>
          <cell r="P30" t="str">
            <v>fre</v>
          </cell>
          <cell r="Q30" t="str">
            <v>Ce livre vous présente les principales fonctionnalités du logiciel ArchiCAD. Il a été rédigé à l'aide de la version 21 d'ArchiCAD et présente les nouvelles fonctionnalités de la version 22. Il est destiné tout autant aux étudiants en Design d'espaces qu'aux dessinateurs en bâtiment ou aux architectes.
Il a comme objectif d'accompagner les personnes débutant avec ArchiCAD et peut servir également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classification&amp;hellip;
Vous apprendrez à utiliser les outils d'architecture (mur, dalle, porte, fenêtre, escalier&amp;hellip;) et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Un chapitre vous présente dans le détail les nouveautés de la version 22 d'ArchiCAD.
Le livre se termine par l'utilisation des fichiers d'export/import de type IFC et par l'exploitation des modules permettant le travail collaboratif tel qu'il est préconisé dans le BIM.
Les chapitres du livre :
Avant-propos &amp;ndash; Introduction &amp;ndash; Interface graphique &amp;ndash; Débuter un projet ArchiCAD &amp;ndash; Outils de dessin 2D &amp;ndash; Modifier les éléments &amp;ndash; Les matériaux &amp;ndash; Organisation du dessin &amp;ndash; Outils d'architecture &amp;ndash; Les annotations &amp;ndash; Créer des vues &amp;ndash; Les impressions &amp;ndash; Gestion des bibliothèques &amp;ndash; Nouveautés d'ArchiCAD 22 &amp;ndash; Fichiers IFC et modules pour le BIM</v>
          </cell>
          <cell r="R30">
            <v>9782409015465</v>
          </cell>
          <cell r="S30" t="str">
            <v>Version Numérique</v>
          </cell>
          <cell r="T30">
            <v>9782409015458</v>
          </cell>
          <cell r="U30" t="str">
            <v>Version Imprimée</v>
          </cell>
          <cell r="V30" t="str">
            <v>St-Herblain</v>
          </cell>
          <cell r="W30" t="str">
            <v>Editions ENI</v>
          </cell>
          <cell r="X30">
            <v>2018</v>
          </cell>
          <cell r="Y30" t="str">
            <v>Bibliothèque Numérique ENI (Service en ligne)</v>
          </cell>
          <cell r="Z30" t="str">
            <v>ATRIUM</v>
          </cell>
          <cell r="AA30" t="str">
            <v>texte</v>
          </cell>
          <cell r="AB30" t="str">
            <v>txt</v>
          </cell>
          <cell r="AC30" t="str">
            <v>rdacontent/fre</v>
          </cell>
          <cell r="AD30" t="str">
            <v>informatique</v>
          </cell>
          <cell r="AE30" t="str">
            <v>c</v>
          </cell>
          <cell r="AF30" t="str">
            <v>rdamedia/fre</v>
          </cell>
          <cell r="AG30" t="str">
            <v>ressource en ligne</v>
          </cell>
          <cell r="AH30" t="str">
            <v>cr</v>
          </cell>
          <cell r="AI30" t="str">
            <v>rdacarrier/fre</v>
          </cell>
          <cell r="AJ30" t="str">
            <v>m\\\\\o\\d\\\\\\\\</v>
          </cell>
          <cell r="AK30" t="str">
            <v>cr\cn\\\\uuaua</v>
          </cell>
          <cell r="AL30" t="str">
            <v>Accès restreint aux membres</v>
          </cell>
          <cell r="AM30" t="str">
            <v>Source de la note de description : Version imprimée</v>
          </cell>
          <cell r="AN30" t="str">
            <v/>
          </cell>
          <cell r="AO30" t="str">
            <v>%SITE_CLIENT%/?library_guid=996591E3-2D48-4E9E-8695-2C7EA7340942</v>
          </cell>
          <cell r="AP30" t="str">
            <v>Accès au travers du portail ENI</v>
          </cell>
          <cell r="AQ30" t="str">
            <v xml:space="preserve"> archi </v>
          </cell>
          <cell r="AR30" t="str">
            <v xml:space="preserve"> architecte </v>
          </cell>
          <cell r="AS30" t="str">
            <v xml:space="preserve"> architecture </v>
          </cell>
          <cell r="AT30" t="str">
            <v xml:space="preserve"> BIM </v>
          </cell>
          <cell r="AU30" t="str">
            <v xml:space="preserve"> LNAT22ARC</v>
          </cell>
          <cell r="AV30" t="str">
            <v xml:space="preserve">3D </v>
          </cell>
          <cell r="AW30" t="str">
            <v/>
          </cell>
          <cell r="AX30" t="str">
            <v/>
          </cell>
          <cell r="AY30" t="str">
            <v/>
          </cell>
          <cell r="AZ30" t="str">
            <v/>
          </cell>
          <cell r="BA30" t="str">
            <v/>
          </cell>
          <cell r="BB30" t="str">
            <v/>
          </cell>
          <cell r="BC30" t="str">
            <v/>
          </cell>
          <cell r="BD30" t="str">
            <v/>
          </cell>
          <cell r="BE30" t="str">
            <v/>
          </cell>
          <cell r="BF30" t="str">
            <v/>
          </cell>
          <cell r="BG30" t="str">
            <v/>
          </cell>
          <cell r="BH30" t="str">
            <v/>
          </cell>
          <cell r="BI30" t="str">
            <v/>
          </cell>
          <cell r="BJ30" t="str">
            <v/>
          </cell>
          <cell r="BK30" t="str">
            <v/>
          </cell>
          <cell r="BL30" t="str">
            <v/>
          </cell>
          <cell r="BM30" t="str">
            <v/>
          </cell>
          <cell r="BN30" t="str">
            <v/>
          </cell>
          <cell r="BO30" t="str">
            <v/>
          </cell>
          <cell r="BP30" t="str">
            <v/>
          </cell>
          <cell r="BQ30" t="str">
            <v/>
          </cell>
          <cell r="BR30" t="str">
            <v/>
          </cell>
          <cell r="BS30" t="str">
            <v/>
          </cell>
          <cell r="BT30" t="str">
            <v/>
          </cell>
          <cell r="BU30" t="str">
            <v/>
          </cell>
          <cell r="BV30" t="str">
            <v/>
          </cell>
          <cell r="BW30" t="str">
            <v/>
          </cell>
          <cell r="BX30" t="str">
            <v/>
          </cell>
        </row>
        <row r="31">
          <cell r="A31" t="str">
            <v>AT22AUT</v>
          </cell>
          <cell r="B31" t="str">
            <v>AutoCAD 2022</v>
          </cell>
          <cell r="C31" t="str">
            <v>Conception, dessin 2D et 3D, présentation - Tous les outils et fonctionnalités avancées...</v>
          </cell>
          <cell r="D31" t="str">
            <v>Jean-Yves GOUEZ,Olivier LE FRAPPER</v>
          </cell>
          <cell r="E31" t="str">
            <v/>
          </cell>
          <cell r="F31" t="str">
            <v>GOUEZ, Jean-Yves</v>
          </cell>
          <cell r="G31" t="str">
            <v>LE FRAPPER, Olivier</v>
          </cell>
          <cell r="H31" t="str">
            <v/>
          </cell>
          <cell r="I31" t="str">
            <v/>
          </cell>
          <cell r="J31" t="str">
            <v/>
          </cell>
          <cell r="K31" t="str">
            <v>Edition du 1 February 2022</v>
          </cell>
          <cell r="L31" t="str">
            <v>913 pages</v>
          </cell>
          <cell r="M31" t="str">
            <v>Editions ENI</v>
          </cell>
          <cell r="N31" t="str">
            <v>fre</v>
          </cell>
          <cell r="O31" t="str">
            <v>fre</v>
          </cell>
          <cell r="P31" t="str">
            <v>fre</v>
          </cell>
          <cell r="Q31" t="str">
            <v>Ce livre sur AutoCAD 2022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v>
          </cell>
          <cell r="R31">
            <v>9782409034176</v>
          </cell>
          <cell r="S31" t="str">
            <v>Version Numérique</v>
          </cell>
          <cell r="T31">
            <v>9782409034169</v>
          </cell>
          <cell r="U31" t="str">
            <v>Version Imprimée</v>
          </cell>
          <cell r="V31" t="str">
            <v>St-Herblain</v>
          </cell>
          <cell r="W31" t="str">
            <v>Editions ENI</v>
          </cell>
          <cell r="X31">
            <v>2022</v>
          </cell>
          <cell r="Y31" t="str">
            <v>Bibliothèque Numérique ENI (Service en ligne)</v>
          </cell>
          <cell r="Z31" t="str">
            <v>ATRIUM</v>
          </cell>
          <cell r="AA31" t="str">
            <v>texte</v>
          </cell>
          <cell r="AB31" t="str">
            <v>txt</v>
          </cell>
          <cell r="AC31" t="str">
            <v>rdacontent/fre</v>
          </cell>
          <cell r="AD31" t="str">
            <v>informatique</v>
          </cell>
          <cell r="AE31" t="str">
            <v>c</v>
          </cell>
          <cell r="AF31" t="str">
            <v>rdamedia/fre</v>
          </cell>
          <cell r="AG31" t="str">
            <v>ressource en ligne</v>
          </cell>
          <cell r="AH31" t="str">
            <v>cr</v>
          </cell>
          <cell r="AI31" t="str">
            <v>rdacarrier/fre</v>
          </cell>
          <cell r="AJ31" t="str">
            <v>m\\\\\o\\d\\\\\\\\</v>
          </cell>
          <cell r="AK31" t="str">
            <v>cr\cn\\\\uuaua</v>
          </cell>
          <cell r="AL31" t="str">
            <v>Accès restreint aux membres</v>
          </cell>
          <cell r="AM31" t="str">
            <v>Source de la note de description : Version imprimée</v>
          </cell>
          <cell r="AN31" t="str">
            <v/>
          </cell>
          <cell r="AO31" t="str">
            <v>%SITE_CLIENT%/?library_guid=8F84152D-35F0-4C58-A715-7AE8A44DB758</v>
          </cell>
          <cell r="AP31" t="str">
            <v>Accès au travers du portail ENI</v>
          </cell>
          <cell r="AQ31" t="str">
            <v xml:space="preserve"> 2D </v>
          </cell>
          <cell r="AR31" t="str">
            <v xml:space="preserve"> 3D </v>
          </cell>
          <cell r="AS31" t="str">
            <v xml:space="preserve"> AutoDesk </v>
          </cell>
          <cell r="AT31" t="str">
            <v xml:space="preserve"> CAO </v>
          </cell>
          <cell r="AU31" t="str">
            <v xml:space="preserve"> Catia </v>
          </cell>
          <cell r="AV31" t="str">
            <v xml:space="preserve"> DAO </v>
          </cell>
          <cell r="AW31" t="str">
            <v xml:space="preserve"> Dessin </v>
          </cell>
          <cell r="AX31" t="str">
            <v xml:space="preserve"> DGN </v>
          </cell>
          <cell r="AY31" t="str">
            <v xml:space="preserve"> DWF </v>
          </cell>
          <cell r="AZ31" t="str">
            <v xml:space="preserve"> Iges </v>
          </cell>
          <cell r="BA31" t="str">
            <v xml:space="preserve"> JT </v>
          </cell>
          <cell r="BB31" t="str">
            <v xml:space="preserve"> NX </v>
          </cell>
          <cell r="BC31" t="str">
            <v xml:space="preserve"> parasolid </v>
          </cell>
          <cell r="BD31" t="str">
            <v xml:space="preserve"> ProE </v>
          </cell>
          <cell r="BE31" t="str">
            <v xml:space="preserve"> Rhino</v>
          </cell>
          <cell r="BF31" t="str">
            <v xml:space="preserve"> SolidWorks </v>
          </cell>
          <cell r="BG31" t="str">
            <v xml:space="preserve"> Step </v>
          </cell>
          <cell r="BH31" t="str">
            <v xml:space="preserve">auto cad </v>
          </cell>
          <cell r="BI31" t="str">
            <v/>
          </cell>
          <cell r="BJ31" t="str">
            <v/>
          </cell>
          <cell r="BK31" t="str">
            <v/>
          </cell>
          <cell r="BL31" t="str">
            <v/>
          </cell>
          <cell r="BM31" t="str">
            <v/>
          </cell>
          <cell r="BN31" t="str">
            <v/>
          </cell>
          <cell r="BO31" t="str">
            <v/>
          </cell>
          <cell r="BP31" t="str">
            <v/>
          </cell>
          <cell r="BQ31" t="str">
            <v/>
          </cell>
          <cell r="BR31" t="str">
            <v/>
          </cell>
          <cell r="BS31" t="str">
            <v/>
          </cell>
          <cell r="BT31" t="str">
            <v/>
          </cell>
          <cell r="BU31" t="str">
            <v/>
          </cell>
          <cell r="BV31" t="str">
            <v/>
          </cell>
          <cell r="BW31" t="str">
            <v/>
          </cell>
          <cell r="BX31" t="str">
            <v/>
          </cell>
        </row>
        <row r="32">
          <cell r="A32" t="str">
            <v>AT22INV</v>
          </cell>
          <cell r="B32" t="str">
            <v>Inventor 2022</v>
          </cell>
          <cell r="C32" t="str">
            <v>Modélisation et documentation de systèmes mécaniques</v>
          </cell>
          <cell r="D32" t="str">
            <v>Fabian PERRÉE</v>
          </cell>
          <cell r="E32" t="str">
            <v/>
          </cell>
          <cell r="F32" t="str">
            <v>PERRÉE, Fabian</v>
          </cell>
          <cell r="G32" t="str">
            <v/>
          </cell>
          <cell r="H32" t="str">
            <v/>
          </cell>
          <cell r="I32" t="str">
            <v/>
          </cell>
          <cell r="J32" t="str">
            <v/>
          </cell>
          <cell r="K32" t="str">
            <v>Edition du 1 November 2021</v>
          </cell>
          <cell r="L32" t="str">
            <v>536 pages</v>
          </cell>
          <cell r="M32" t="str">
            <v>Editions ENI</v>
          </cell>
          <cell r="N32" t="str">
            <v>fre</v>
          </cell>
          <cell r="O32" t="str">
            <v>fre</v>
          </cell>
          <cell r="P32" t="str">
            <v>fre</v>
          </cell>
          <cell r="Q32" t="str">
            <v xml:space="preserve">Ce livre traite de la modélisation en 3 dimensions et de la documentation de pièces et d’ensembles mécaniques avec le logiciel Inventor 2022. Il s’adresse à tous les acteurs de la conception mécanique désireux de réaliser le design de leurs idées via un ensemble de commandes dédiées à ce secteur. Concepteurs mécaniques, étudiants en design industriel, chefs de projet dans le domaine de la mécanique y trouveront toutes les ressources nécessaires à la bonne prise en main du logiciel pour réaliser la modélisation, l’assemblage, la documentation et même l’animation de composants mécaniques. Des connaissances de base sur la mécanique et l’informatique sont nécessaires pour bien appréhender ce livre. 
Il est constitué de plusieurs chapitres articulés comme une formation, la complexité évolue au fil des chapitres.  
Vous découvrirez dans un premier temps l’environnement du logiciel afin de mieux vous repérer et comprendre où se trouvent les commandes principales. Vous verrez également les notions nécessaires au bon démarrage d’un projet comme l’organisation de votre espace de travail et les types de fichiers courants. 
Dans le chapitre suivant, vous apprendrez à créer des esquisses correctement cotées et contraintes, à les modifier également et vous découvrirez leur utilité pour vos conceptions. Enfin, vous pourrez réaliser vos premières pièces avec les commandes les plus courantes de la modélisation C.A.O. comme l’extrusion ou encore la révolution. 
Vous apprendrez ensuite à créer des pièces plus complexes en abordant des fonctions particulières comme le balayage ou le paramétrage. Vous pourrez alors réaliser vos premiers ensembles, les manipuler et les analyser. Et, puisque la communication des plans de détails des pièces et des ensembles reste primordiale dans le domaine de la mécanique, vous réaliserez des mises en plan détaillées et cotées. 
Vous pourrez par la suite utiliser vos connaissances pour aborder des environnements plus spécialisés comme les présentations, les ossatures ou la tôlerie. Enfin, et en guise de conclusion, vous pourrez profiter d’un aperçu d’environnements plus avancés pour aller encore plus loin dans l’utilisation d’Inventor.
À l’issue de ce livre, vous aurez toutes les connaissances nécessaires pour réaliser la modélisation 3D, l’assemblage et les dessins de définition de pièces mécaniques avec Inventor. 
De nombreux exercices vous sont proposés tout au long de votre lecture pour vous permettre de mettre en application les notions présentées. Les fichiers corrigés de ces exercices sont disponibles en téléchargement.
 Quizinclus dans 
la version en ligne !
 - Testez vos connaissances à l'issue de chaque chapitre
 - Validez vos acquis
</v>
          </cell>
          <cell r="R32">
            <v>9782409032745</v>
          </cell>
          <cell r="S32" t="str">
            <v>Version Numérique</v>
          </cell>
          <cell r="T32">
            <v>9782409032738</v>
          </cell>
          <cell r="U32" t="str">
            <v>Version Imprimée</v>
          </cell>
          <cell r="V32" t="str">
            <v>St-Herblain</v>
          </cell>
          <cell r="W32" t="str">
            <v>Editions ENI</v>
          </cell>
          <cell r="X32">
            <v>2021</v>
          </cell>
          <cell r="Y32" t="str">
            <v>Bibliothèque Numérique ENI (Service en ligne)</v>
          </cell>
          <cell r="Z32" t="str">
            <v>ATRIUM</v>
          </cell>
          <cell r="AA32" t="str">
            <v>texte</v>
          </cell>
          <cell r="AB32" t="str">
            <v>txt</v>
          </cell>
          <cell r="AC32" t="str">
            <v>rdacontent/fre</v>
          </cell>
          <cell r="AD32" t="str">
            <v>informatique</v>
          </cell>
          <cell r="AE32" t="str">
            <v>c</v>
          </cell>
          <cell r="AF32" t="str">
            <v>rdamedia/fre</v>
          </cell>
          <cell r="AG32" t="str">
            <v>ressource en ligne</v>
          </cell>
          <cell r="AH32" t="str">
            <v>cr</v>
          </cell>
          <cell r="AI32" t="str">
            <v>rdacarrier/fre</v>
          </cell>
          <cell r="AJ32" t="str">
            <v>m\\\\\o\\d\\\\\\\\</v>
          </cell>
          <cell r="AK32" t="str">
            <v>cr\cn\\\\uuaua</v>
          </cell>
          <cell r="AL32" t="str">
            <v>Accès restreint aux membres</v>
          </cell>
          <cell r="AM32" t="str">
            <v>Source de la note de description : Version imprimée</v>
          </cell>
          <cell r="AN32" t="str">
            <v/>
          </cell>
          <cell r="AO32" t="str">
            <v>%SITE_CLIENT%/?library_guid=2C66BFEE-E030-4BBA-BAE4-5FB436C259E8</v>
          </cell>
          <cell r="AP32" t="str">
            <v>Accès au travers du portail ENI</v>
          </cell>
          <cell r="AQ32" t="str">
            <v xml:space="preserve"> ensemble </v>
          </cell>
          <cell r="AR32" t="str">
            <v xml:space="preserve"> extrusion </v>
          </cell>
          <cell r="AS32" t="str">
            <v xml:space="preserve"> mécanique </v>
          </cell>
          <cell r="AT32" t="str">
            <v xml:space="preserve"> mise en plan </v>
          </cell>
          <cell r="AU32" t="str">
            <v xml:space="preserve"> modélisation </v>
          </cell>
          <cell r="AV32" t="str">
            <v xml:space="preserve"> révolution </v>
          </cell>
          <cell r="AW32" t="str">
            <v xml:space="preserve"> tôlerie</v>
          </cell>
          <cell r="AX32" t="str">
            <v xml:space="preserve">CAO </v>
          </cell>
          <cell r="AY32" t="str">
            <v/>
          </cell>
          <cell r="AZ32" t="str">
            <v/>
          </cell>
          <cell r="BA32" t="str">
            <v/>
          </cell>
          <cell r="BB32" t="str">
            <v/>
          </cell>
          <cell r="BC32" t="str">
            <v/>
          </cell>
          <cell r="BD32" t="str">
            <v/>
          </cell>
          <cell r="BE32" t="str">
            <v/>
          </cell>
          <cell r="BF32" t="str">
            <v/>
          </cell>
          <cell r="BG32" t="str">
            <v/>
          </cell>
          <cell r="BH32" t="str">
            <v/>
          </cell>
          <cell r="BI32" t="str">
            <v/>
          </cell>
          <cell r="BJ32" t="str">
            <v/>
          </cell>
          <cell r="BK32" t="str">
            <v/>
          </cell>
          <cell r="BL32" t="str">
            <v/>
          </cell>
          <cell r="BM32" t="str">
            <v/>
          </cell>
          <cell r="BN32" t="str">
            <v/>
          </cell>
          <cell r="BO32" t="str">
            <v/>
          </cell>
          <cell r="BP32" t="str">
            <v/>
          </cell>
          <cell r="BQ32" t="str">
            <v/>
          </cell>
          <cell r="BR32" t="str">
            <v/>
          </cell>
          <cell r="BS32" t="str">
            <v/>
          </cell>
          <cell r="BT32" t="str">
            <v/>
          </cell>
          <cell r="BU32" t="str">
            <v/>
          </cell>
          <cell r="BV32" t="str">
            <v/>
          </cell>
          <cell r="BW32" t="str">
            <v/>
          </cell>
          <cell r="BX32" t="str">
            <v/>
          </cell>
        </row>
        <row r="33">
          <cell r="A33" t="str">
            <v>AT22REV</v>
          </cell>
          <cell r="B33" t="str">
            <v>Revit 2022</v>
          </cell>
          <cell r="C33" t="str">
            <v>Conception de bâtiment</v>
          </cell>
          <cell r="D33" t="str">
            <v>Maxence DELANNOY</v>
          </cell>
          <cell r="E33" t="str">
            <v/>
          </cell>
          <cell r="F33" t="str">
            <v>DELANNOY, Maxence</v>
          </cell>
          <cell r="G33" t="str">
            <v/>
          </cell>
          <cell r="H33" t="str">
            <v/>
          </cell>
          <cell r="I33" t="str">
            <v/>
          </cell>
          <cell r="J33" t="str">
            <v/>
          </cell>
          <cell r="K33" t="str">
            <v>Edition du 1 November 2021</v>
          </cell>
          <cell r="L33" t="str">
            <v>552 pages</v>
          </cell>
          <cell r="M33" t="str">
            <v>Editions ENI</v>
          </cell>
          <cell r="N33" t="str">
            <v>fre</v>
          </cell>
          <cell r="O33" t="str">
            <v>fre</v>
          </cell>
          <cell r="P33" t="str">
            <v>fre</v>
          </cell>
          <cell r="Q33" t="str">
            <v>Ce livre sur Revit 2022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v>
          </cell>
          <cell r="R33">
            <v>9782409033025</v>
          </cell>
          <cell r="S33" t="str">
            <v>Version Numérique</v>
          </cell>
          <cell r="T33">
            <v>9782409033018</v>
          </cell>
          <cell r="U33" t="str">
            <v>Version Imprimée</v>
          </cell>
          <cell r="V33" t="str">
            <v>St-Herblain</v>
          </cell>
          <cell r="W33" t="str">
            <v>Editions ENI</v>
          </cell>
          <cell r="X33">
            <v>2021</v>
          </cell>
          <cell r="Y33" t="str">
            <v>Bibliothèque Numérique ENI (Service en ligne)</v>
          </cell>
          <cell r="Z33" t="str">
            <v>ATRIUM</v>
          </cell>
          <cell r="AA33" t="str">
            <v>texte</v>
          </cell>
          <cell r="AB33" t="str">
            <v>txt</v>
          </cell>
          <cell r="AC33" t="str">
            <v>rdacontent/fre</v>
          </cell>
          <cell r="AD33" t="str">
            <v>informatique</v>
          </cell>
          <cell r="AE33" t="str">
            <v>c</v>
          </cell>
          <cell r="AF33" t="str">
            <v>rdamedia/fre</v>
          </cell>
          <cell r="AG33" t="str">
            <v>ressource en ligne</v>
          </cell>
          <cell r="AH33" t="str">
            <v>cr</v>
          </cell>
          <cell r="AI33" t="str">
            <v>rdacarrier/fre</v>
          </cell>
          <cell r="AJ33" t="str">
            <v>m\\\\\o\\d\\\\\\\\</v>
          </cell>
          <cell r="AK33" t="str">
            <v>cr\cn\\\\uuaua</v>
          </cell>
          <cell r="AL33" t="str">
            <v>Accès restreint aux membres</v>
          </cell>
          <cell r="AM33" t="str">
            <v>Source de la note de description : Version imprimée</v>
          </cell>
          <cell r="AN33" t="str">
            <v/>
          </cell>
          <cell r="AO33" t="str">
            <v>%SITE_CLIENT%/?library_guid=C775AFD7-B3E0-4931-87FA-F40AE259E13F</v>
          </cell>
          <cell r="AP33" t="str">
            <v>Accès au travers du portail ENI</v>
          </cell>
          <cell r="AQ33" t="str">
            <v xml:space="preserve"> BIM </v>
          </cell>
          <cell r="AR33" t="str">
            <v xml:space="preserve"> CAO </v>
          </cell>
          <cell r="AS33" t="str">
            <v xml:space="preserve"> DAO </v>
          </cell>
          <cell r="AT33" t="str">
            <v xml:space="preserve"> Dynamo</v>
          </cell>
          <cell r="AU33" t="str">
            <v xml:space="preserve">Modélisation </v>
          </cell>
          <cell r="AV33" t="str">
            <v/>
          </cell>
          <cell r="AW33" t="str">
            <v/>
          </cell>
          <cell r="AX33" t="str">
            <v/>
          </cell>
          <cell r="AY33" t="str">
            <v/>
          </cell>
          <cell r="AZ33" t="str">
            <v/>
          </cell>
          <cell r="BA33" t="str">
            <v/>
          </cell>
          <cell r="BB33" t="str">
            <v/>
          </cell>
          <cell r="BC33" t="str">
            <v/>
          </cell>
          <cell r="BD33" t="str">
            <v/>
          </cell>
          <cell r="BE33" t="str">
            <v/>
          </cell>
          <cell r="BF33" t="str">
            <v/>
          </cell>
          <cell r="BG33" t="str">
            <v/>
          </cell>
          <cell r="BH33" t="str">
            <v/>
          </cell>
          <cell r="BI33" t="str">
            <v/>
          </cell>
          <cell r="BJ33" t="str">
            <v/>
          </cell>
          <cell r="BK33" t="str">
            <v/>
          </cell>
          <cell r="BL33" t="str">
            <v/>
          </cell>
          <cell r="BM33" t="str">
            <v/>
          </cell>
          <cell r="BN33" t="str">
            <v/>
          </cell>
          <cell r="BO33" t="str">
            <v/>
          </cell>
          <cell r="BP33" t="str">
            <v/>
          </cell>
          <cell r="BQ33" t="str">
            <v/>
          </cell>
          <cell r="BR33" t="str">
            <v/>
          </cell>
          <cell r="BS33" t="str">
            <v/>
          </cell>
          <cell r="BT33" t="str">
            <v/>
          </cell>
          <cell r="BU33" t="str">
            <v/>
          </cell>
          <cell r="BV33" t="str">
            <v/>
          </cell>
          <cell r="BW33" t="str">
            <v/>
          </cell>
          <cell r="BX33" t="str">
            <v/>
          </cell>
        </row>
        <row r="34">
          <cell r="A34" t="str">
            <v>AT22SOL</v>
          </cell>
          <cell r="B34" t="str">
            <v>SolidWorks 2022</v>
          </cell>
          <cell r="C34" t="str">
            <v>Conception détaillée de pièces et d'assemblages 3D</v>
          </cell>
          <cell r="D34" t="str">
            <v>Jean-Yves GOUEZ,Olivier LE FRAPPER,Frédéric LENESLEY</v>
          </cell>
          <cell r="E34" t="str">
            <v/>
          </cell>
          <cell r="F34" t="str">
            <v>GOUEZ, Jean-Yves</v>
          </cell>
          <cell r="G34" t="str">
            <v>LE FRAPPER, Olivier</v>
          </cell>
          <cell r="H34" t="str">
            <v>LENESLEY, Frédéric</v>
          </cell>
          <cell r="I34" t="str">
            <v/>
          </cell>
          <cell r="J34" t="str">
            <v/>
          </cell>
          <cell r="K34" t="str">
            <v>Edition du 1 November 2022</v>
          </cell>
          <cell r="L34" t="str">
            <v>590 pages</v>
          </cell>
          <cell r="M34" t="str">
            <v>Editions ENI</v>
          </cell>
          <cell r="N34" t="str">
            <v>fre</v>
          </cell>
          <cell r="O34" t="str">
            <v>fre</v>
          </cell>
          <cell r="P34" t="str">
            <v>fre</v>
          </cell>
          <cell r="Q34" t="str">
            <v>Ce livre sur SolidWorks 2022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de gérer les assemblages complexes. Sont également étudiées l’utilisation de composants de catalogue (vis, écrous, etc...), les fonctions d’analyse d’assemblage (mesure, masse,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v>
          </cell>
          <cell r="R34">
            <v>9782409037573</v>
          </cell>
          <cell r="S34" t="str">
            <v>Version Numérique</v>
          </cell>
          <cell r="T34">
            <v>9782409037566</v>
          </cell>
          <cell r="U34" t="str">
            <v>Version Imprimée</v>
          </cell>
          <cell r="V34" t="str">
            <v>St-Herblain</v>
          </cell>
          <cell r="W34" t="str">
            <v>Editions ENI</v>
          </cell>
          <cell r="X34">
            <v>2022</v>
          </cell>
          <cell r="Y34" t="str">
            <v>Bibliothèque Numérique ENI (Service en ligne)</v>
          </cell>
          <cell r="Z34" t="str">
            <v>ATRIUM</v>
          </cell>
          <cell r="AA34" t="str">
            <v>texte</v>
          </cell>
          <cell r="AB34" t="str">
            <v>txt</v>
          </cell>
          <cell r="AC34" t="str">
            <v>rdacontent/fre</v>
          </cell>
          <cell r="AD34" t="str">
            <v>informatique</v>
          </cell>
          <cell r="AE34" t="str">
            <v>c</v>
          </cell>
          <cell r="AF34" t="str">
            <v>rdamedia/fre</v>
          </cell>
          <cell r="AG34" t="str">
            <v>ressource en ligne</v>
          </cell>
          <cell r="AH34" t="str">
            <v>cr</v>
          </cell>
          <cell r="AI34" t="str">
            <v>rdacarrier/fre</v>
          </cell>
          <cell r="AJ34" t="str">
            <v>m\\\\\o\\d\\\\\\\\</v>
          </cell>
          <cell r="AK34" t="str">
            <v>cr\cn\\\\uuaua</v>
          </cell>
          <cell r="AL34" t="str">
            <v>Accès restreint aux membres</v>
          </cell>
          <cell r="AM34" t="str">
            <v>Source de la note de description : Version imprimée</v>
          </cell>
          <cell r="AN34" t="str">
            <v/>
          </cell>
          <cell r="AO34" t="str">
            <v>%SITE_CLIENT%/?library_guid=0647AE58-ED09-4D15-85FE-A25EDC7F0234</v>
          </cell>
          <cell r="AP34" t="str">
            <v>Accès au travers du portail ENI</v>
          </cell>
          <cell r="AQ34" t="str">
            <v xml:space="preserve"> 3D </v>
          </cell>
          <cell r="AR34" t="str">
            <v xml:space="preserve"> assemblage </v>
          </cell>
          <cell r="AS34" t="str">
            <v xml:space="preserve"> balayage </v>
          </cell>
          <cell r="AT34" t="str">
            <v xml:space="preserve"> CAO </v>
          </cell>
          <cell r="AU34" t="str">
            <v xml:space="preserve"> CFAO </v>
          </cell>
          <cell r="AV34" t="str">
            <v xml:space="preserve"> DAO </v>
          </cell>
          <cell r="AW34" t="str">
            <v xml:space="preserve"> Dassault systèmes </v>
          </cell>
          <cell r="AX34" t="str">
            <v xml:space="preserve"> esquisse</v>
          </cell>
          <cell r="AY34" t="str">
            <v xml:space="preserve"> extrusion </v>
          </cell>
          <cell r="AZ34" t="str">
            <v xml:space="preserve"> mise en plan </v>
          </cell>
          <cell r="BA34" t="str">
            <v xml:space="preserve"> pièce </v>
          </cell>
          <cell r="BB34" t="str">
            <v xml:space="preserve"> révolution </v>
          </cell>
          <cell r="BC34" t="str">
            <v xml:space="preserve"> solidwork </v>
          </cell>
          <cell r="BD34" t="str">
            <v xml:space="preserve"> tolerie </v>
          </cell>
          <cell r="BE34" t="str">
            <v xml:space="preserve"> tôlerie </v>
          </cell>
          <cell r="BF34" t="str">
            <v xml:space="preserve">Livre SolidWorks </v>
          </cell>
          <cell r="BG34" t="str">
            <v/>
          </cell>
          <cell r="BH34" t="str">
            <v/>
          </cell>
          <cell r="BI34" t="str">
            <v/>
          </cell>
          <cell r="BJ34" t="str">
            <v/>
          </cell>
          <cell r="BK34" t="str">
            <v/>
          </cell>
          <cell r="BL34" t="str">
            <v/>
          </cell>
          <cell r="BM34" t="str">
            <v/>
          </cell>
          <cell r="BN34" t="str">
            <v/>
          </cell>
          <cell r="BO34" t="str">
            <v/>
          </cell>
          <cell r="BP34" t="str">
            <v/>
          </cell>
          <cell r="BQ34" t="str">
            <v/>
          </cell>
          <cell r="BR34" t="str">
            <v/>
          </cell>
          <cell r="BS34" t="str">
            <v/>
          </cell>
          <cell r="BT34" t="str">
            <v/>
          </cell>
          <cell r="BU34" t="str">
            <v/>
          </cell>
          <cell r="BV34" t="str">
            <v/>
          </cell>
          <cell r="BW34" t="str">
            <v/>
          </cell>
          <cell r="BX34" t="str">
            <v/>
          </cell>
        </row>
        <row r="35">
          <cell r="A35" t="str">
            <v>AT24ARC</v>
          </cell>
          <cell r="B35" t="str">
            <v>ArchiCAD 23 et 24</v>
          </cell>
          <cell r="C35" t="str">
            <v/>
          </cell>
          <cell r="D35" t="str">
            <v>Maxence DUPUPET</v>
          </cell>
          <cell r="E35" t="str">
            <v/>
          </cell>
          <cell r="F35" t="str">
            <v>DUPUPET, Maxence</v>
          </cell>
          <cell r="G35" t="str">
            <v/>
          </cell>
          <cell r="H35" t="str">
            <v/>
          </cell>
          <cell r="I35" t="str">
            <v/>
          </cell>
          <cell r="J35" t="str">
            <v/>
          </cell>
          <cell r="K35" t="str">
            <v>Edition du 1 December 2020</v>
          </cell>
          <cell r="L35" t="str">
            <v>640 pages</v>
          </cell>
          <cell r="M35" t="str">
            <v>Editions ENI</v>
          </cell>
          <cell r="N35" t="str">
            <v>fre</v>
          </cell>
          <cell r="O35" t="str">
            <v>fre</v>
          </cell>
          <cell r="P35" t="str">
            <v>fre</v>
          </cell>
          <cell r="Q35" t="str">
            <v>Ce livre vous présente les principales fonctionnalités du logiciel ArchiCAD. Il a été rédigé à l'aide de la version 23 d'ArchiCAD et présente les nouvelles fonctionnalités de la version 24. Il est destiné tout autant aux étudiants en Design d'espaces qu'aux dessinateurs en bâtiment ou aux architectes. 
Il a comme objectif d'accompagner les personnes débutant avec ArchiCAD et peut servir également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 
Vous apprendrez à utiliser les outils d'architecture (mur, dalle, porte, fenêtre, escalier…) et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Un chapitre vous présente dans le détail les nouveautés de la version 24 d'ArchiCAD.
 Le livre se termine par l'utilisation des fichiers d'export/import de type IFC et par l'exploitation des modules permettant le travail collaboratif tel qu'il est préconisé dans le BIM.</v>
          </cell>
          <cell r="R35">
            <v>9782409028052</v>
          </cell>
          <cell r="S35" t="str">
            <v>Version Numérique</v>
          </cell>
          <cell r="T35">
            <v>9782409028045</v>
          </cell>
          <cell r="U35" t="str">
            <v>Version Imprimée</v>
          </cell>
          <cell r="V35" t="str">
            <v>St-Herblain</v>
          </cell>
          <cell r="W35" t="str">
            <v>Editions ENI</v>
          </cell>
          <cell r="X35">
            <v>2020</v>
          </cell>
          <cell r="Y35" t="str">
            <v>Bibliothèque Numérique ENI (Service en ligne)</v>
          </cell>
          <cell r="Z35" t="str">
            <v>ATRIUM</v>
          </cell>
          <cell r="AA35" t="str">
            <v>texte</v>
          </cell>
          <cell r="AB35" t="str">
            <v>txt</v>
          </cell>
          <cell r="AC35" t="str">
            <v>rdacontent/fre</v>
          </cell>
          <cell r="AD35" t="str">
            <v>informatique</v>
          </cell>
          <cell r="AE35" t="str">
            <v>c</v>
          </cell>
          <cell r="AF35" t="str">
            <v>rdamedia/fre</v>
          </cell>
          <cell r="AG35" t="str">
            <v>ressource en ligne</v>
          </cell>
          <cell r="AH35" t="str">
            <v>cr</v>
          </cell>
          <cell r="AI35" t="str">
            <v>rdacarrier/fre</v>
          </cell>
          <cell r="AJ35" t="str">
            <v>m\\\\\o\\d\\\\\\\\</v>
          </cell>
          <cell r="AK35" t="str">
            <v>cr\cn\\\\uuaua</v>
          </cell>
          <cell r="AL35" t="str">
            <v>Accès restreint aux membres</v>
          </cell>
          <cell r="AM35" t="str">
            <v>Source de la note de description : Version imprimée</v>
          </cell>
          <cell r="AN35" t="str">
            <v/>
          </cell>
          <cell r="AO35" t="str">
            <v>%SITE_CLIENT%/?library_guid=0CB5B610-F32C-428E-9B45-F9CAEBC783D5</v>
          </cell>
          <cell r="AP35" t="str">
            <v>Accès au travers du portail ENI</v>
          </cell>
          <cell r="AQ35" t="str">
            <v xml:space="preserve"> archi </v>
          </cell>
          <cell r="AR35" t="str">
            <v xml:space="preserve"> architecte </v>
          </cell>
          <cell r="AS35" t="str">
            <v xml:space="preserve"> architecture </v>
          </cell>
          <cell r="AT35" t="str">
            <v xml:space="preserve"> BIM </v>
          </cell>
          <cell r="AU35" t="str">
            <v xml:space="preserve"> dessin technique</v>
          </cell>
          <cell r="AV35" t="str">
            <v xml:space="preserve"> esquisse </v>
          </cell>
          <cell r="AW35" t="str">
            <v xml:space="preserve"> plan </v>
          </cell>
          <cell r="AX35" t="str">
            <v xml:space="preserve"> schémas </v>
          </cell>
          <cell r="AY35" t="str">
            <v xml:space="preserve">3D </v>
          </cell>
          <cell r="AZ35" t="str">
            <v/>
          </cell>
          <cell r="BA35" t="str">
            <v/>
          </cell>
          <cell r="BB35" t="str">
            <v/>
          </cell>
          <cell r="BC35" t="str">
            <v/>
          </cell>
          <cell r="BD35" t="str">
            <v/>
          </cell>
          <cell r="BE35" t="str">
            <v/>
          </cell>
          <cell r="BF35" t="str">
            <v/>
          </cell>
          <cell r="BG35" t="str">
            <v/>
          </cell>
          <cell r="BH35" t="str">
            <v/>
          </cell>
          <cell r="BI35" t="str">
            <v/>
          </cell>
          <cell r="BJ35" t="str">
            <v/>
          </cell>
          <cell r="BK35" t="str">
            <v/>
          </cell>
          <cell r="BL35" t="str">
            <v/>
          </cell>
          <cell r="BM35" t="str">
            <v/>
          </cell>
          <cell r="BN35" t="str">
            <v/>
          </cell>
          <cell r="BO35" t="str">
            <v/>
          </cell>
          <cell r="BP35" t="str">
            <v/>
          </cell>
          <cell r="BQ35" t="str">
            <v/>
          </cell>
          <cell r="BR35" t="str">
            <v/>
          </cell>
          <cell r="BS35" t="str">
            <v/>
          </cell>
          <cell r="BT35" t="str">
            <v/>
          </cell>
          <cell r="BU35" t="str">
            <v/>
          </cell>
          <cell r="BV35" t="str">
            <v/>
          </cell>
          <cell r="BW35" t="str">
            <v/>
          </cell>
          <cell r="BX35" t="str">
            <v/>
          </cell>
        </row>
        <row r="36">
          <cell r="A36" t="str">
            <v>AT5CAT</v>
          </cell>
          <cell r="B36" t="str">
            <v>CATIA V5</v>
          </cell>
          <cell r="C36" t="str">
            <v>Mechanical Design</v>
          </cell>
          <cell r="D36" t="str">
            <v>Olivier LE FRAPPER,Frédéric LENESLEY</v>
          </cell>
          <cell r="E36" t="str">
            <v/>
          </cell>
          <cell r="F36" t="str">
            <v>LE FRAPPER, Olivier</v>
          </cell>
          <cell r="G36" t="str">
            <v>LENESLEY, Frédéric</v>
          </cell>
          <cell r="H36" t="str">
            <v/>
          </cell>
          <cell r="I36" t="str">
            <v/>
          </cell>
          <cell r="J36" t="str">
            <v/>
          </cell>
          <cell r="K36" t="str">
            <v>Edition du 1 May 2015</v>
          </cell>
          <cell r="L36" t="str">
            <v>622 pages</v>
          </cell>
          <cell r="M36" t="str">
            <v>Editions ENI</v>
          </cell>
          <cell r="N36" t="str">
            <v>fre</v>
          </cell>
          <cell r="O36" t="str">
            <v>fre</v>
          </cell>
          <cell r="P36" t="str">
            <v>fre</v>
          </cell>
          <cell r="Q36" t="str">
            <v>Ce livre sur Catia V5 débute par un historique, quelques généralités puis se concentre sur l'environnement de travail : l'interface y est précisément décrite ainsi que les différents outils de navigation, afin de mieux maitriser par la suite la conception de pièces, d'ensembles et de mises en plan. Le chapitre suivant concerne la manière dont les fichiers sont organisés dans Catia.
Vous apprendrez ensuite à gérer des esquisses 2D, notamment à travers les fonctions de création, de transformation et l'ajout de contraintes. Ce chapitre se termine par deux exercices qui vous permettront de mettre en application les fonctionnalités présentées en réalisant pas à pas l'esquisse d'une bielle et celle d'un vilebrequin.
Vient ensuite le chapitre sur la création de pièces, où sont développées les différentes fonctions de création de volumes (extrusion, révolution, nervure, multi-sections, solide, etc...), de retraits de matière (poche, gorge, rainure, trou, etc...) et de modification de volumes (congés, chanfreins, dépouille, coque, etc...). Vous y découvrirez également l'utilisation des éléments de référence tels que les points, les droites et les plans ainsi que l'application d'un matériau sur la pièce. Deux mises en application viennent compléter ce chapitre : vous créerez pas à pas la pièce volumique de la bielle et du vilebrequin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mises en application concrètes vous permettront de revoir les connaissances acquises dans ce chapitre en créant trois assemblages : assemblage châssis et socle, assemblage d'un ensemble piston et assemblage d'une pompe de ventilation.
Un chapitre est consacré à la mise en plan. Vous y verrez les différents outils de création de vues (vue de face, coupes, vues isométriques, etc...), l'utilisation des cartouches, les outils d'habillage de plans (cotes, textes, symboles, etc...) et l'insertion d'un tableau de nomenclature. Deux mises en application vous permettront d'utiliser les outils vus dans ce chapitre dans le but de réaliser la mise en plan d'une bielle et celle de l'assemblage d'une pompe de ventilation.
L'avant-dernier chapitre présente le paramétrage au sein d'un fichier pièce. L'utilisation d'une table de paramétrage (lien vers un fichier Excel) aboutit à la création d'un catalogue de familles de pièces.
Le dernier chapitre est consacré à l'échange de données CAO. Sont traités les importations de modèles dans Catia V5 (formats model, iges, step), les exportations de modèles Catia V5 vers d'autres solutions CAO (formats iges, step, dwg, etc...) ainsi que vers diverses applications de visualisation (formats wrl, 3dxml).
Les fichiers permettant la réalisation des exercices d'application ainsi que les fichiers corrigés sont disponibles en téléchargement sur le site editions-eni.fr.</v>
          </cell>
          <cell r="R36">
            <v>9782746096233</v>
          </cell>
          <cell r="S36" t="str">
            <v>Version Numérique</v>
          </cell>
          <cell r="T36">
            <v>9782746094994</v>
          </cell>
          <cell r="U36" t="str">
            <v>Version Imprimée</v>
          </cell>
          <cell r="V36" t="str">
            <v>St-Herblain</v>
          </cell>
          <cell r="W36" t="str">
            <v>Editions ENI</v>
          </cell>
          <cell r="X36">
            <v>2015</v>
          </cell>
          <cell r="Y36" t="str">
            <v>Bibliothèque Numérique ENI (Service en ligne)</v>
          </cell>
          <cell r="Z36" t="str">
            <v>ATRIUM</v>
          </cell>
          <cell r="AA36" t="str">
            <v>texte</v>
          </cell>
          <cell r="AB36" t="str">
            <v>txt</v>
          </cell>
          <cell r="AC36" t="str">
            <v>rdacontent/fre</v>
          </cell>
          <cell r="AD36" t="str">
            <v>informatique</v>
          </cell>
          <cell r="AE36" t="str">
            <v>c</v>
          </cell>
          <cell r="AF36" t="str">
            <v>rdamedia/fre</v>
          </cell>
          <cell r="AG36" t="str">
            <v>ressource en ligne</v>
          </cell>
          <cell r="AH36" t="str">
            <v>cr</v>
          </cell>
          <cell r="AI36" t="str">
            <v>rdacarrier/fre</v>
          </cell>
          <cell r="AJ36" t="str">
            <v>m\\\\\o\\d\\\\\\\\</v>
          </cell>
          <cell r="AK36" t="str">
            <v>cr\cn\\\\uuaua</v>
          </cell>
          <cell r="AL36" t="str">
            <v>Accès restreint aux membres</v>
          </cell>
          <cell r="AM36" t="str">
            <v>Source de la note de description : Version imprimée</v>
          </cell>
          <cell r="AN36" t="str">
            <v/>
          </cell>
          <cell r="AO36" t="str">
            <v>%SITE_CLIENT%/?library_guid=683C38F5-DF80-4904-9ACC-8589309B8650</v>
          </cell>
          <cell r="AP36" t="str">
            <v>Accès au travers du portail ENI</v>
          </cell>
          <cell r="AQ36" t="str">
            <v xml:space="preserve"> 3D </v>
          </cell>
          <cell r="AR36" t="str">
            <v xml:space="preserve"> Assembly Design </v>
          </cell>
          <cell r="AS36" t="str">
            <v xml:space="preserve"> DAO </v>
          </cell>
          <cell r="AT36" t="str">
            <v xml:space="preserve"> Dassault </v>
          </cell>
          <cell r="AU36" t="str">
            <v xml:space="preserve"> Drafting </v>
          </cell>
          <cell r="AV36" t="str">
            <v xml:space="preserve"> LNAT5CAT</v>
          </cell>
          <cell r="AW36" t="str">
            <v xml:space="preserve"> Part Design </v>
          </cell>
          <cell r="AX36" t="str">
            <v xml:space="preserve"> Sketcher </v>
          </cell>
          <cell r="AY36" t="str">
            <v xml:space="preserve">CAO </v>
          </cell>
          <cell r="AZ36" t="str">
            <v/>
          </cell>
          <cell r="BA36" t="str">
            <v/>
          </cell>
          <cell r="BB36" t="str">
            <v/>
          </cell>
          <cell r="BC36" t="str">
            <v/>
          </cell>
          <cell r="BD36" t="str">
            <v/>
          </cell>
          <cell r="BE36" t="str">
            <v/>
          </cell>
          <cell r="BF36" t="str">
            <v/>
          </cell>
          <cell r="BG36" t="str">
            <v/>
          </cell>
          <cell r="BH36" t="str">
            <v/>
          </cell>
          <cell r="BI36" t="str">
            <v/>
          </cell>
          <cell r="BJ36" t="str">
            <v/>
          </cell>
          <cell r="BK36" t="str">
            <v/>
          </cell>
          <cell r="BL36" t="str">
            <v/>
          </cell>
          <cell r="BM36" t="str">
            <v/>
          </cell>
          <cell r="BN36" t="str">
            <v/>
          </cell>
          <cell r="BO36" t="str">
            <v/>
          </cell>
          <cell r="BP36" t="str">
            <v/>
          </cell>
          <cell r="BQ36" t="str">
            <v/>
          </cell>
          <cell r="BR36" t="str">
            <v/>
          </cell>
          <cell r="BS36" t="str">
            <v/>
          </cell>
          <cell r="BT36" t="str">
            <v/>
          </cell>
          <cell r="BU36" t="str">
            <v/>
          </cell>
          <cell r="BV36" t="str">
            <v/>
          </cell>
          <cell r="BW36" t="str">
            <v/>
          </cell>
          <cell r="BX36" t="str">
            <v/>
          </cell>
        </row>
        <row r="37">
          <cell r="A37" t="str">
            <v>AT8SKE</v>
          </cell>
          <cell r="B37" t="str">
            <v>SketchUp 8</v>
          </cell>
          <cell r="C37" t="str">
            <v>version gratuite et Pro</v>
          </cell>
          <cell r="D37" t="str">
            <v>Jean-Luc CLAUSS</v>
          </cell>
          <cell r="E37" t="str">
            <v/>
          </cell>
          <cell r="F37" t="str">
            <v>CLAUSS, Jean-Luc</v>
          </cell>
          <cell r="G37" t="str">
            <v/>
          </cell>
          <cell r="H37" t="str">
            <v/>
          </cell>
          <cell r="I37" t="str">
            <v/>
          </cell>
          <cell r="J37" t="str">
            <v/>
          </cell>
          <cell r="K37" t="str">
            <v>Edition du 1 July 2011</v>
          </cell>
          <cell r="L37" t="str">
            <v>492 pages</v>
          </cell>
          <cell r="M37" t="str">
            <v>Editions ENI</v>
          </cell>
          <cell r="N37" t="str">
            <v>fre</v>
          </cell>
          <cell r="O37" t="str">
            <v>fre</v>
          </cell>
          <cell r="P37" t="str">
            <v>fre</v>
          </cell>
          <cell r="Q37" t="str">
            <v>Google SketchUp 8 est un logiciel de CAO/DAO permettant de modéliser en 3D. L'apparition de SketchUp dans l'univers de la modélisation assistée par ordinateur a été une révolution. Modifiant l'approche que l'on avait jusqu'à présent de la création en 3D, SketchUp s'est d'emblée présenté comme un logiciel intuitif et polyvalent. SketchUp est aussi le logiciel qui a été choisi pour modéliser le monde dans Google Earth. 
Ce livre s'adresse à toute personne, amateur ou professionnelle, désirant apprendre la modélisation 3D avec SketchUp 8 ; il porte sur la version gratuite et sur la version Pro (les logiciels LayOut 3 et Style Builder 2 sont donc présentés) ; il a été rédigé avec la version 8 pour Windows mais certaines particularités de la version Mac sont aussi mises en avant.
La première partie présente toutes les techniques permettant de modéliser efficacement : les techniques de dessin en 2D et 3D, les modifications, l'habillage et le rendu du modèle sont expliqués en suivant une progression pédagogique. Vous apprendrez ainsi à utiliser les groupes et les composants en les articulant avec la maîtrise des scènes et des calques. Enfin, sont abordées les possibilités de téléchargement et d'importation en ligne via les bases de données Google ainsi que toutes les possibilités offertes par les options d'exportation.
La partie suivante présente et explique les fonctionnalités de l'application LayOut incluse dans la version Pro du logiciel qui vous permettra de réaliser des présentations efficaces de vos modèles : le paramétrage et la configuration de l'environnement, le dessin de forme en 2D et l'insertion de modèle SketchUp. Les chapitres suivants sont consacrés au partage des documents.
La troisième partie vous permettra de personnaliser votre pratique en concevant votre propre style de dessin à main levée grâce à la maîtrise de Style Builder, partie intégrante de SketchUp Pro. En révélant l'artiste qui est en vous, vous dépasserez l'aspect froid d'un rendu géométrique pour communiquer efficacement à travers vos modèles.
Abordant la plupart des notions par des exemples, ce livre est destiné à tous les corps de métier, de l'amateur éclairé jusqu'au professionnel chevronné ; il vous permettra d'aborder la modélisation en conjuguant plaisir et professionnalisme.
Les chapitres du livre :
Introduction à SketchUp 8 &amp;ndash; Gestion des modèles &amp;ndash; L'environnement de travail SketchUp 8&amp;ndash; Le dessin en 2D &amp;ndash; Explorer, sélectionner et masquer les entités &amp;ndash; Le dessin en 3D &amp;ndash; Déplacements et modifications 2D et 3D &amp;ndash; Groupes et composants &amp;ndash; Contrôler et optimiser la modélisation &amp;ndash; Visualiser son modèle &amp;ndash; Habillage du modèle &amp;ndash; Rendu du modèle &amp;ndash; Importer des documents &amp;ndash; Imprimer et partager son modèle &amp;ndash; Obtenir de l'aide et optimiser SketchUp &amp;ndash; Introduction à LayOut 3 &amp;ndash; Gestion des documents &amp;ndash; L'environnement de travail LayOut 3 &amp;ndash; Dessiner des lignes et des formes &amp;ndash; Insertion et gestion de fichiers &amp;ndash; Gestion de l'affichage et sélection d'entités &amp;ndash; Edition et disposition des entités &amp;ndash; Habiller le document &amp;ndash; Imprimer et partager le document &amp;ndash; Style Builder</v>
          </cell>
          <cell r="R37">
            <v>9782746067332</v>
          </cell>
          <cell r="S37" t="str">
            <v>Version Numérique</v>
          </cell>
          <cell r="T37">
            <v>9782746066434</v>
          </cell>
          <cell r="U37" t="str">
            <v>Version Imprimée</v>
          </cell>
          <cell r="V37" t="str">
            <v>St-Herblain</v>
          </cell>
          <cell r="W37" t="str">
            <v>Editions ENI</v>
          </cell>
          <cell r="X37">
            <v>2011</v>
          </cell>
          <cell r="Y37" t="str">
            <v>Bibliothèque Numérique ENI (Service en ligne)</v>
          </cell>
          <cell r="Z37" t="str">
            <v>ATRIUM</v>
          </cell>
          <cell r="AA37" t="str">
            <v>texte</v>
          </cell>
          <cell r="AB37" t="str">
            <v>txt</v>
          </cell>
          <cell r="AC37" t="str">
            <v>rdacontent/fre</v>
          </cell>
          <cell r="AD37" t="str">
            <v>informatique</v>
          </cell>
          <cell r="AE37" t="str">
            <v>c</v>
          </cell>
          <cell r="AF37" t="str">
            <v>rdamedia/fre</v>
          </cell>
          <cell r="AG37" t="str">
            <v>ressource en ligne</v>
          </cell>
          <cell r="AH37" t="str">
            <v>cr</v>
          </cell>
          <cell r="AI37" t="str">
            <v>rdacarrier/fre</v>
          </cell>
          <cell r="AJ37" t="str">
            <v>m\\\\\o\\d\\\\\\\\</v>
          </cell>
          <cell r="AK37" t="str">
            <v>cr\cn\\\\uuaua</v>
          </cell>
          <cell r="AL37" t="str">
            <v>Accès restreint aux membres</v>
          </cell>
          <cell r="AM37" t="str">
            <v>Source de la note de description : Version imprimée</v>
          </cell>
          <cell r="AN37" t="str">
            <v/>
          </cell>
          <cell r="AO37" t="str">
            <v>%SITE_CLIENT%/?library_guid=BAB916CA-6077-4E1E-AC8C-6747FC2015D4</v>
          </cell>
          <cell r="AP37" t="str">
            <v>Accès au travers du portail ENI</v>
          </cell>
          <cell r="AQ37" t="str">
            <v xml:space="preserve"> 3D </v>
          </cell>
          <cell r="AR37" t="str">
            <v xml:space="preserve"> CAO/DAO </v>
          </cell>
          <cell r="AS37" t="str">
            <v xml:space="preserve"> DAO </v>
          </cell>
          <cell r="AT37" t="str">
            <v xml:space="preserve"> e</v>
          </cell>
          <cell r="AU37" t="str">
            <v xml:space="preserve"> ebook </v>
          </cell>
          <cell r="AV37" t="str">
            <v xml:space="preserve"> Google </v>
          </cell>
          <cell r="AW37" t="str">
            <v xml:space="preserve"> LayOut </v>
          </cell>
          <cell r="AX37" t="str">
            <v xml:space="preserve"> livre électronique </v>
          </cell>
          <cell r="AY37" t="str">
            <v xml:space="preserve"> livre numérique </v>
          </cell>
          <cell r="AZ37" t="str">
            <v xml:space="preserve"> livres électroniques </v>
          </cell>
          <cell r="BA37" t="str">
            <v xml:space="preserve"> livres numériques </v>
          </cell>
          <cell r="BB37" t="str">
            <v xml:space="preserve"> LNAT8SKE</v>
          </cell>
          <cell r="BC37" t="str">
            <v xml:space="preserve"> Style Builder </v>
          </cell>
          <cell r="BD37" t="str">
            <v xml:space="preserve">book </v>
          </cell>
          <cell r="BE37" t="str">
            <v xml:space="preserve">Modélisation </v>
          </cell>
          <cell r="BF37" t="str">
            <v/>
          </cell>
          <cell r="BG37" t="str">
            <v/>
          </cell>
          <cell r="BH37" t="str">
            <v/>
          </cell>
          <cell r="BI37" t="str">
            <v/>
          </cell>
          <cell r="BJ37" t="str">
            <v/>
          </cell>
          <cell r="BK37" t="str">
            <v/>
          </cell>
          <cell r="BL37" t="str">
            <v/>
          </cell>
          <cell r="BM37" t="str">
            <v/>
          </cell>
          <cell r="BN37" t="str">
            <v/>
          </cell>
          <cell r="BO37" t="str">
            <v/>
          </cell>
          <cell r="BP37" t="str">
            <v/>
          </cell>
          <cell r="BQ37" t="str">
            <v/>
          </cell>
          <cell r="BR37" t="str">
            <v/>
          </cell>
          <cell r="BS37" t="str">
            <v/>
          </cell>
          <cell r="BT37" t="str">
            <v/>
          </cell>
          <cell r="BU37" t="str">
            <v/>
          </cell>
          <cell r="BV37" t="str">
            <v/>
          </cell>
          <cell r="BW37" t="str">
            <v/>
          </cell>
          <cell r="BX37" t="str">
            <v/>
          </cell>
        </row>
        <row r="38">
          <cell r="A38" t="str">
            <v>CE07EXCS</v>
          </cell>
          <cell r="B38" t="str">
            <v>Exchange Server 2007</v>
          </cell>
          <cell r="C38" t="str">
            <v>Examen MCTS 70-236</v>
          </cell>
          <cell r="D38" t="str">
            <v>Emmanuel Vinazza</v>
          </cell>
          <cell r="E38" t="str">
            <v/>
          </cell>
          <cell r="F38" t="str">
            <v>Vinazza, Emmanuel</v>
          </cell>
          <cell r="G38" t="str">
            <v/>
          </cell>
          <cell r="H38" t="str">
            <v/>
          </cell>
          <cell r="I38" t="str">
            <v/>
          </cell>
          <cell r="J38" t="str">
            <v/>
          </cell>
          <cell r="K38" t="str">
            <v>Edition du 1 October 2008</v>
          </cell>
          <cell r="L38" t="str">
            <v>555 pages</v>
          </cell>
          <cell r="M38" t="str">
            <v>Editions ENI</v>
          </cell>
          <cell r="N38" t="str">
            <v>fre</v>
          </cell>
          <cell r="O38" t="str">
            <v>fre</v>
          </cell>
          <cell r="P38" t="str">
            <v>fre</v>
          </cell>
          <cell r="Q38" t="str">
            <v>L'examen 70-236 "Configuration d'Exchange Server 2007" est l'examen qui permet d'obtenir la certification MCTS Exchange Server 2007. Cet examen est un pré-requis obligatoire pour obtenir la certification MCITP Administrateur de la messagerie en entreprise. Il évalue vos compétences pour implémenter, gérer et dépanner un système Exchange Server 2007.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(MCSE Windows Server 2003 - spécialisation Messagerie et MCTS Exchange Server 2007) et pédagogiquement (MCT) par Microsoft. Ainsi, les savoir-faire pédagogique et technique de l'auteur conduisent à une approche claire et visuelle, d'un très haut niveau technique. 
Chapitre par chapitre, vous pourrez valider vos acquis théoriques, à l'aide d'un grand nombre de questions-réponses (155 au total) mettant en exergue aussi bien les éléments fondamentaux que les caractéristiques spécifiques aux concepts abordés. 
Chaque chapitre s'achevant par des travaux pratiques (67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 vous pourrez accéder gratuitement à 1 examen blanc en ligne, sur www.edieni.com, destiné à vous entraîner dans des conditions proches de celles de l'épreuve. Sur ce site, chaque question posée s'inscrit dans l'esprit de la certification MCTS et, pour chacune, les réponses sont suffisamment commentées pour combler ou identifier vos ultimes lacunes. A vous de juger quand vous serez prêt pour l'examen final !</v>
          </cell>
          <cell r="R38">
            <v>9782746046290</v>
          </cell>
          <cell r="S38" t="str">
            <v>Version Numérique</v>
          </cell>
          <cell r="T38">
            <v>9782746043930</v>
          </cell>
          <cell r="U38" t="str">
            <v>Version Imprimée</v>
          </cell>
          <cell r="V38" t="str">
            <v>St-Herblain</v>
          </cell>
          <cell r="W38" t="str">
            <v>Editions ENI</v>
          </cell>
          <cell r="X38">
            <v>2008</v>
          </cell>
          <cell r="Y38" t="str">
            <v>Bibliothèque Numérique ENI (Service en ligne)</v>
          </cell>
          <cell r="Z38" t="str">
            <v>CERTIFICATIONS</v>
          </cell>
          <cell r="AA38" t="str">
            <v>texte</v>
          </cell>
          <cell r="AB38" t="str">
            <v>txt</v>
          </cell>
          <cell r="AC38" t="str">
            <v>rdacontent/fre</v>
          </cell>
          <cell r="AD38" t="str">
            <v>informatique</v>
          </cell>
          <cell r="AE38" t="str">
            <v>c</v>
          </cell>
          <cell r="AF38" t="str">
            <v>rdamedia/fre</v>
          </cell>
          <cell r="AG38" t="str">
            <v>ressource en ligne</v>
          </cell>
          <cell r="AH38" t="str">
            <v>cr</v>
          </cell>
          <cell r="AI38" t="str">
            <v>rdacarrier/fre</v>
          </cell>
          <cell r="AJ38" t="str">
            <v>m\\\\\o\\d\\\\\\\\</v>
          </cell>
          <cell r="AK38" t="str">
            <v>cr\cn\\\\uuaua</v>
          </cell>
          <cell r="AL38" t="str">
            <v>Accès restreint aux membres</v>
          </cell>
          <cell r="AM38" t="str">
            <v>Source de la note de description : Version imprimée</v>
          </cell>
          <cell r="AN38" t="str">
            <v/>
          </cell>
          <cell r="AO38" t="str">
            <v>%SITE_CLIENT%/?library_guid=9D88CDC5-0B25-418F-9BD6-590E00740257</v>
          </cell>
          <cell r="AP38" t="str">
            <v>Accès au travers du portail ENI</v>
          </cell>
          <cell r="AQ38" t="str">
            <v xml:space="preserve"> Domino Server </v>
          </cell>
          <cell r="AR38" t="str">
            <v xml:space="preserve"> exchange serveur </v>
          </cell>
          <cell r="AS38" t="str">
            <v xml:space="preserve"> exchange2007 </v>
          </cell>
          <cell r="AT38" t="str">
            <v xml:space="preserve"> infrastructure de messagerie </v>
          </cell>
          <cell r="AU38" t="str">
            <v xml:space="preserve"> livre 70</v>
          </cell>
          <cell r="AV38" t="str">
            <v xml:space="preserve"> livre MCTS </v>
          </cell>
          <cell r="AW38" t="str">
            <v xml:space="preserve"> LNCE07EXCS</v>
          </cell>
          <cell r="AX38" t="str">
            <v xml:space="preserve"> mcitp </v>
          </cell>
          <cell r="AY38" t="str">
            <v xml:space="preserve"> messagerie unifiée </v>
          </cell>
          <cell r="AZ38" t="str">
            <v xml:space="preserve"> MU </v>
          </cell>
          <cell r="BA38" t="str">
            <v xml:space="preserve"> Outlook </v>
          </cell>
          <cell r="BB38" t="str">
            <v xml:space="preserve"> PowerShell </v>
          </cell>
          <cell r="BC38" t="str">
            <v xml:space="preserve"> solution en cluster </v>
          </cell>
          <cell r="BD38">
            <v>236</v>
          </cell>
          <cell r="BE38" t="str">
            <v xml:space="preserve">livre Exchange </v>
          </cell>
          <cell r="BF38" t="str">
            <v/>
          </cell>
          <cell r="BG38" t="str">
            <v/>
          </cell>
          <cell r="BH38" t="str">
            <v/>
          </cell>
          <cell r="BI38" t="str">
            <v/>
          </cell>
          <cell r="BJ38" t="str">
            <v/>
          </cell>
          <cell r="BK38" t="str">
            <v/>
          </cell>
          <cell r="BL38" t="str">
            <v/>
          </cell>
          <cell r="BM38" t="str">
            <v/>
          </cell>
          <cell r="BN38" t="str">
            <v/>
          </cell>
          <cell r="BO38" t="str">
            <v/>
          </cell>
          <cell r="BP38" t="str">
            <v/>
          </cell>
          <cell r="BQ38" t="str">
            <v/>
          </cell>
          <cell r="BR38" t="str">
            <v/>
          </cell>
          <cell r="BS38" t="str">
            <v/>
          </cell>
          <cell r="BT38" t="str">
            <v/>
          </cell>
          <cell r="BU38" t="str">
            <v/>
          </cell>
          <cell r="BV38" t="str">
            <v/>
          </cell>
          <cell r="BW38" t="str">
            <v/>
          </cell>
          <cell r="BX38" t="str">
            <v/>
          </cell>
        </row>
        <row r="39">
          <cell r="A39" t="str">
            <v>CE08R2HYP</v>
          </cell>
          <cell r="B39" t="str">
            <v>Hyper-V</v>
          </cell>
          <cell r="C39" t="str">
            <v>Virtualisation de serveurs avec Windows Server 2008 R2 - Préparation à l'examen MCTS 70-659</v>
          </cell>
          <cell r="D39" t="str">
            <v xml:space="preserve">Duy Hoa MAI </v>
          </cell>
          <cell r="E39" t="str">
            <v/>
          </cell>
          <cell r="F39" t="str">
            <v>MAI , Duy Hoa</v>
          </cell>
          <cell r="G39" t="str">
            <v/>
          </cell>
          <cell r="H39" t="str">
            <v/>
          </cell>
          <cell r="I39" t="str">
            <v/>
          </cell>
          <cell r="J39" t="str">
            <v/>
          </cell>
          <cell r="K39" t="str">
            <v>Edition du 1 February 2012</v>
          </cell>
          <cell r="L39" t="str">
            <v>592 pages</v>
          </cell>
          <cell r="M39" t="str">
            <v>Editions ENI</v>
          </cell>
          <cell r="N39" t="str">
            <v>fre</v>
          </cell>
          <cell r="O39" t="str">
            <v>fre</v>
          </cell>
          <cell r="P39" t="str">
            <v>fre</v>
          </cell>
          <cell r="Q39" t="str">
            <v>L'examen MCTS 70-659 "Virtualisation serveur avec Windows Server 2008 R2" est l'un des examens requis pour l'obtention de la certification MCITP Administration de la virtualisation avec Windows Server 2008 R2. Avec cette certification vous prouvez votre expertise en tant qu'administrateur de la virtualisation dans les environnements Windows Server 2008 R2 qui couvrent Microsoft Hyper-V Server 2008 et Hyper-V Server 2008 R2.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(MCT) par Microsoft. Ainsi, les savoir-faire pédagogique et technique de l'auteur conduisent à une approche claire et visuelle, d'un très haut niveau technique. 
Chapitre après chapitre, vous pourrez valider vos acquis théoriques, à l'aide d'un grand nombre de questions-réponses (132 au total) mettant en exergue aussi bien les éléments fondamentaux que les caractéristiques spécifiques aux concepts abordés. 
Chaque chapitre s'achevant par des travaux pratiques (31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Des éléments complémentaires sont en téléchargement sur le site www.editions-eni.fr. Pour la préparation spécifique à la certification,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&amp;Agrave; vous de juger quand vous serez prêt pour l'examen final !
Les chapitres du livre :
Descriptif - Introduction à la virtualisation - La solution Hyper-V - Déploiement d'Hyper-V R2 - Hyper-V et le réseau - Hyper-V et le stockage - Administration à partir de la partition parent - Mise en oeuvre de la haute disponibilité - Administration de cluster - Déploiement de Virtual Machine Manager - Gestion d'Hyper-V avec SCVMM - Optimisation et performance - Sauvegarde et restauration sous Hyper-V - Infrastructure de bureau virtuel - Hyper-V avec Windows Server 2008 R2 en mode core - Fonctionnalités de Windows Server 2008 R2 Hyper-V SP1</v>
          </cell>
          <cell r="R39">
            <v>9782746072947</v>
          </cell>
          <cell r="S39" t="str">
            <v>Version Numérique</v>
          </cell>
          <cell r="T39">
            <v>9782746071674</v>
          </cell>
          <cell r="U39" t="str">
            <v>Version Imprimée</v>
          </cell>
          <cell r="V39" t="str">
            <v>St-Herblain</v>
          </cell>
          <cell r="W39" t="str">
            <v>Editions ENI</v>
          </cell>
          <cell r="X39">
            <v>2012</v>
          </cell>
          <cell r="Y39" t="str">
            <v>Bibliothèque Numérique ENI (Service en ligne)</v>
          </cell>
          <cell r="Z39" t="str">
            <v>CERTIFICATIONS</v>
          </cell>
          <cell r="AA39" t="str">
            <v>texte</v>
          </cell>
          <cell r="AB39" t="str">
            <v>txt</v>
          </cell>
          <cell r="AC39" t="str">
            <v>rdacontent/fre</v>
          </cell>
          <cell r="AD39" t="str">
            <v>informatique</v>
          </cell>
          <cell r="AE39" t="str">
            <v>c</v>
          </cell>
          <cell r="AF39" t="str">
            <v>rdamedia/fre</v>
          </cell>
          <cell r="AG39" t="str">
            <v>ressource en ligne</v>
          </cell>
          <cell r="AH39" t="str">
            <v>cr</v>
          </cell>
          <cell r="AI39" t="str">
            <v>rdacarrier/fre</v>
          </cell>
          <cell r="AJ39" t="str">
            <v>m\\\\\o\\d\\\\\\\\</v>
          </cell>
          <cell r="AK39" t="str">
            <v>cr\cn\\\\uuaua</v>
          </cell>
          <cell r="AL39" t="str">
            <v>Accès restreint aux membres</v>
          </cell>
          <cell r="AM39" t="str">
            <v>Source de la note de description : Version imprimée</v>
          </cell>
          <cell r="AN39" t="str">
            <v/>
          </cell>
          <cell r="AO39" t="str">
            <v>%SITE_CLIENT%/?library_guid=6C91513D-97C8-4C2B-BBCE-68013AB53823</v>
          </cell>
          <cell r="AP39" t="str">
            <v>Accès au travers du portail ENI</v>
          </cell>
          <cell r="AQ39" t="str">
            <v xml:space="preserve"> hyper v </v>
          </cell>
          <cell r="AR39" t="str">
            <v xml:space="preserve"> hyperv </v>
          </cell>
          <cell r="AS39" t="str">
            <v xml:space="preserve"> LNCE08R2HYP</v>
          </cell>
          <cell r="AT39" t="str">
            <v xml:space="preserve"> R2 </v>
          </cell>
          <cell r="AU39" t="str">
            <v xml:space="preserve"> windows serveur </v>
          </cell>
          <cell r="AV39" t="str">
            <v xml:space="preserve">microsoft </v>
          </cell>
          <cell r="AW39" t="str">
            <v/>
          </cell>
          <cell r="AX39" t="str">
            <v/>
          </cell>
          <cell r="AY39" t="str">
            <v/>
          </cell>
          <cell r="AZ39" t="str">
            <v/>
          </cell>
          <cell r="BA39" t="str">
            <v/>
          </cell>
          <cell r="BB39" t="str">
            <v/>
          </cell>
          <cell r="BC39" t="str">
            <v/>
          </cell>
          <cell r="BD39" t="str">
            <v/>
          </cell>
          <cell r="BE39" t="str">
            <v/>
          </cell>
          <cell r="BF39" t="str">
            <v/>
          </cell>
          <cell r="BG39" t="str">
            <v/>
          </cell>
          <cell r="BH39" t="str">
            <v/>
          </cell>
          <cell r="BI39" t="str">
            <v/>
          </cell>
          <cell r="BJ39" t="str">
            <v/>
          </cell>
          <cell r="BK39" t="str">
            <v/>
          </cell>
          <cell r="BL39" t="str">
            <v/>
          </cell>
          <cell r="BM39" t="str">
            <v/>
          </cell>
          <cell r="BN39" t="str">
            <v/>
          </cell>
          <cell r="BO39" t="str">
            <v/>
          </cell>
          <cell r="BP39" t="str">
            <v/>
          </cell>
          <cell r="BQ39" t="str">
            <v/>
          </cell>
          <cell r="BR39" t="str">
            <v/>
          </cell>
          <cell r="BS39" t="str">
            <v/>
          </cell>
          <cell r="BT39" t="str">
            <v/>
          </cell>
          <cell r="BU39" t="str">
            <v/>
          </cell>
          <cell r="BV39" t="str">
            <v/>
          </cell>
          <cell r="BW39" t="str">
            <v/>
          </cell>
          <cell r="BX39" t="str">
            <v/>
          </cell>
        </row>
        <row r="40">
          <cell r="A40" t="str">
            <v>CE08WINIR</v>
          </cell>
          <cell r="B40" t="str">
            <v>Windows Server 2008</v>
          </cell>
          <cell r="C40" t="str">
            <v>Examen MCTS 70-642 - Configuration d'une infrastructure réseau</v>
          </cell>
          <cell r="D40" t="str">
            <v>Philippe FREDDI</v>
          </cell>
          <cell r="E40" t="str">
            <v/>
          </cell>
          <cell r="F40" t="str">
            <v>FREDDI, Philippe</v>
          </cell>
          <cell r="G40" t="str">
            <v/>
          </cell>
          <cell r="H40" t="str">
            <v/>
          </cell>
          <cell r="I40" t="str">
            <v/>
          </cell>
          <cell r="J40" t="str">
            <v/>
          </cell>
          <cell r="K40" t="str">
            <v>Edition du 1 July 2009</v>
          </cell>
          <cell r="L40" t="str">
            <v>691 pages</v>
          </cell>
          <cell r="M40" t="str">
            <v>Editions ENI</v>
          </cell>
          <cell r="N40" t="str">
            <v>fre</v>
          </cell>
          <cell r="O40" t="str">
            <v>fre</v>
          </cell>
          <cell r="P40" t="str">
            <v>fre</v>
          </cell>
          <cell r="Q40" t="str">
            <v>L'examen MCTS 70-642 "Configuration d'une infrastructure réseau avec Windows Server 2008" est l'un des examens obligatoires pour l'obtention de la certification MCITP Administrateur de serveurs ou MCITP Administrateur informatique en entreprise.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(231 au total) mettant en exergue aussi bien les éléments fondamentaux que les caractéristiques spécifiques aux concepts abordés. 
Chaque chapitre donnant lieu à des travaux pratiques vous aurez les moyens de mesurer votre autonomie en réalisant 14 exercices complets de TP.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MCTS et, pour chacune, les réponses sont suffisamment commentées pour combler ou identifier vos ultimes lacunes. A vous de juger quand vous serez prêt pour l'examen final !
Ce livre est également proposé en coffret</v>
          </cell>
          <cell r="R40">
            <v>9782746050679</v>
          </cell>
          <cell r="S40" t="str">
            <v>Version Numérique</v>
          </cell>
          <cell r="T40">
            <v>9782746049789</v>
          </cell>
          <cell r="U40" t="str">
            <v>Version Imprimée</v>
          </cell>
          <cell r="V40" t="str">
            <v>St-Herblain</v>
          </cell>
          <cell r="W40" t="str">
            <v>Editions ENI</v>
          </cell>
          <cell r="X40">
            <v>2009</v>
          </cell>
          <cell r="Y40" t="str">
            <v>Bibliothèque Numérique ENI (Service en ligne)</v>
          </cell>
          <cell r="Z40" t="str">
            <v>CERTIFICATIONS</v>
          </cell>
          <cell r="AA40" t="str">
            <v>texte</v>
          </cell>
          <cell r="AB40" t="str">
            <v>txt</v>
          </cell>
          <cell r="AC40" t="str">
            <v>rdacontent/fre</v>
          </cell>
          <cell r="AD40" t="str">
            <v>informatique</v>
          </cell>
          <cell r="AE40" t="str">
            <v>c</v>
          </cell>
          <cell r="AF40" t="str">
            <v>rdamedia/fre</v>
          </cell>
          <cell r="AG40" t="str">
            <v>ressource en ligne</v>
          </cell>
          <cell r="AH40" t="str">
            <v>cr</v>
          </cell>
          <cell r="AI40" t="str">
            <v>rdacarrier/fre</v>
          </cell>
          <cell r="AJ40" t="str">
            <v>m\\\\\o\\d\\\\\\\\</v>
          </cell>
          <cell r="AK40" t="str">
            <v>cr\cn\\\\uuaua</v>
          </cell>
          <cell r="AL40" t="str">
            <v>Accès restreint aux membres</v>
          </cell>
          <cell r="AM40" t="str">
            <v>Source de la note de description : Version imprimée</v>
          </cell>
          <cell r="AN40" t="str">
            <v/>
          </cell>
          <cell r="AO40" t="str">
            <v>%SITE_CLIENT%/?library_guid=AF273A62-A164-47C2-95CB-DB15DC436D44</v>
          </cell>
          <cell r="AP40" t="str">
            <v>Accès au travers du portail ENI</v>
          </cell>
          <cell r="AQ40" t="str">
            <v xml:space="preserve"> certification </v>
          </cell>
          <cell r="AR40" t="str">
            <v xml:space="preserve"> Core </v>
          </cell>
          <cell r="AS40" t="str">
            <v xml:space="preserve"> dhcp </v>
          </cell>
          <cell r="AT40" t="str">
            <v xml:space="preserve"> DNS </v>
          </cell>
          <cell r="AU40" t="str">
            <v xml:space="preserve"> efs </v>
          </cell>
          <cell r="AV40" t="str">
            <v xml:space="preserve"> ip v4 </v>
          </cell>
          <cell r="AW40" t="str">
            <v xml:space="preserve"> ip v6 </v>
          </cell>
          <cell r="AX40" t="str">
            <v xml:space="preserve"> ipp </v>
          </cell>
          <cell r="AY40" t="str">
            <v xml:space="preserve"> ipv4 </v>
          </cell>
          <cell r="AZ40" t="str">
            <v xml:space="preserve"> ipv6 </v>
          </cell>
          <cell r="BA40" t="str">
            <v xml:space="preserve"> livre réseau </v>
          </cell>
          <cell r="BB40" t="str">
            <v xml:space="preserve"> livre windows </v>
          </cell>
          <cell r="BC40" t="str">
            <v xml:space="preserve"> LNCE08WINIR</v>
          </cell>
          <cell r="BD40" t="str">
            <v xml:space="preserve"> lpd </v>
          </cell>
          <cell r="BE40" t="str">
            <v xml:space="preserve"> mcitp </v>
          </cell>
          <cell r="BF40" t="str">
            <v xml:space="preserve"> nap </v>
          </cell>
          <cell r="BG40" t="str">
            <v xml:space="preserve"> ntfs </v>
          </cell>
          <cell r="BH40" t="str">
            <v xml:space="preserve"> routage </v>
          </cell>
          <cell r="BI40" t="str">
            <v xml:space="preserve"> server Core </v>
          </cell>
          <cell r="BJ40" t="str">
            <v xml:space="preserve"> services réseau </v>
          </cell>
          <cell r="BK40" t="str">
            <v xml:space="preserve"> snmp </v>
          </cell>
          <cell r="BL40" t="str">
            <v xml:space="preserve"> windows serveur </v>
          </cell>
          <cell r="BM40" t="str">
            <v xml:space="preserve"> wsus </v>
          </cell>
          <cell r="BN40" t="str">
            <v xml:space="preserve">livre microsoft </v>
          </cell>
          <cell r="BO40" t="str">
            <v/>
          </cell>
          <cell r="BP40" t="str">
            <v/>
          </cell>
          <cell r="BQ40" t="str">
            <v/>
          </cell>
          <cell r="BR40" t="str">
            <v/>
          </cell>
          <cell r="BS40" t="str">
            <v/>
          </cell>
          <cell r="BT40" t="str">
            <v/>
          </cell>
          <cell r="BU40" t="str">
            <v/>
          </cell>
          <cell r="BV40" t="str">
            <v/>
          </cell>
          <cell r="BW40" t="str">
            <v/>
          </cell>
          <cell r="BX40" t="str">
            <v/>
          </cell>
        </row>
        <row r="41">
          <cell r="A41" t="str">
            <v>CE08WINS</v>
          </cell>
          <cell r="B41" t="str">
            <v>Windows Server 2008</v>
          </cell>
          <cell r="C41" t="str">
            <v>Administration - Préparation à la certification MCITP 70-646</v>
          </cell>
          <cell r="D41" t="str">
            <v>Philippe FREDDI</v>
          </cell>
          <cell r="E41" t="str">
            <v/>
          </cell>
          <cell r="F41" t="str">
            <v>FREDDI, Philippe</v>
          </cell>
          <cell r="G41" t="str">
            <v/>
          </cell>
          <cell r="H41" t="str">
            <v/>
          </cell>
          <cell r="I41" t="str">
            <v/>
          </cell>
          <cell r="J41" t="str">
            <v/>
          </cell>
          <cell r="K41" t="str">
            <v>Edition du 1 October 2010</v>
          </cell>
          <cell r="L41" t="str">
            <v>882 pages</v>
          </cell>
          <cell r="M41" t="str">
            <v>Editions ENI</v>
          </cell>
          <cell r="N41" t="str">
            <v>fre</v>
          </cell>
          <cell r="O41" t="str">
            <v>fre</v>
          </cell>
          <cell r="P41" t="str">
            <v>fre</v>
          </cell>
          <cell r="Q41" t="str">
            <v>L'examen 70-646 "Administrateur Windows Server 2008" est l'un des trois examens requis pour obtenir la certification MCITP Administrateur Serveur. Il évalue vos compétences pour administrer un système Windows Server 2008.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(MCT) par Microsoft. Ainsi, les savoir-faire pédagogique et technique de l'auteur conduisent à une approche claire et visuelle, d'un très haut niveau technique. 
Chapitre par chapitre, vous pourrez valider vos acquis théoriques, à l'aide d'un grand nombre de questions-réponses (289 au total) mettant en exergue aussi bien les éléments fondamentaux que les caractéristiques spécifiques aux concepts abordés. 
Avec les 10 travaux pratiques complets en fin d'ouvrage,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70-646 : vous pourrez accéder gratuitement à 1 examen blanc en ligne, sur www.edieni.com, destiné à vous entraîner dans des conditions proches de celles de l'épreuve. Sur ce site, chaque question posée s'inscrit dans l'esprit de la certification et, pour chacune, les réponses sont suffisamment commentées pour combler ou identifier vos ultimes lacunes. &amp;Agrave; vous de juger quand vous serez prêt pour l'examen final !
Les chapitres du livre :
Introduction &amp;ndash; Création du bac à sable pour effectuer les ateliers &amp;ndash; Rôles et fonctionnalités &amp;ndash; Outils de configuration et de gestion &amp;ndash; Planification du déploiement &amp;ndash; Planification des rôles de serveur de fichiers et d'impression &amp;ndash; Administration en utilisant les stratégies de groupe &amp;ndash; Maintenance des correctifs - Évaluation des performances &amp;ndash; Maintenance de la sécurité &amp;ndash; Allocation des ressources &amp;ndash; Planification du stockage &amp;ndash; Planification de la haute disponibilité &amp;ndash; Planification de rôles pour des services d'infrastructure &amp;ndash; Travaux pratiques - Tableau des objectifs
Ce livre est également proposé en coffret</v>
          </cell>
          <cell r="R41">
            <v>9782746059931</v>
          </cell>
          <cell r="S41" t="str">
            <v>Version Numérique</v>
          </cell>
          <cell r="T41">
            <v>9782746058118</v>
          </cell>
          <cell r="U41" t="str">
            <v>Version Imprimée</v>
          </cell>
          <cell r="V41" t="str">
            <v>St-Herblain</v>
          </cell>
          <cell r="W41" t="str">
            <v>Editions ENI</v>
          </cell>
          <cell r="X41">
            <v>2010</v>
          </cell>
          <cell r="Y41" t="str">
            <v>Bibliothèque Numérique ENI (Service en ligne)</v>
          </cell>
          <cell r="Z41" t="str">
            <v>CERTIFICATIONS</v>
          </cell>
          <cell r="AA41" t="str">
            <v>texte</v>
          </cell>
          <cell r="AB41" t="str">
            <v>txt</v>
          </cell>
          <cell r="AC41" t="str">
            <v>rdacontent/fre</v>
          </cell>
          <cell r="AD41" t="str">
            <v>informatique</v>
          </cell>
          <cell r="AE41" t="str">
            <v>c</v>
          </cell>
          <cell r="AF41" t="str">
            <v>rdamedia/fre</v>
          </cell>
          <cell r="AG41" t="str">
            <v>ressource en ligne</v>
          </cell>
          <cell r="AH41" t="str">
            <v>cr</v>
          </cell>
          <cell r="AI41" t="str">
            <v>rdacarrier/fre</v>
          </cell>
          <cell r="AJ41" t="str">
            <v>m\\\\\o\\d\\\\\\\\</v>
          </cell>
          <cell r="AK41" t="str">
            <v>cr\cn\\\\uuaua</v>
          </cell>
          <cell r="AL41" t="str">
            <v>Accès restreint aux membres</v>
          </cell>
          <cell r="AM41" t="str">
            <v>Source de la note de description : Version imprimée</v>
          </cell>
          <cell r="AN41" t="str">
            <v/>
          </cell>
          <cell r="AO41" t="str">
            <v>%SITE_CLIENT%/?library_guid=E0C3C056-23A7-467D-B028-99FE2C735DD4</v>
          </cell>
          <cell r="AP41" t="str">
            <v>Accès au travers du portail ENI</v>
          </cell>
          <cell r="AQ41" t="str">
            <v xml:space="preserve"> livre 70</v>
          </cell>
          <cell r="AR41" t="str">
            <v xml:space="preserve"> livre MCITP </v>
          </cell>
          <cell r="AS41" t="str">
            <v xml:space="preserve"> LNCE08WINS</v>
          </cell>
          <cell r="AT41" t="str">
            <v xml:space="preserve"> microsoft </v>
          </cell>
          <cell r="AU41" t="str">
            <v xml:space="preserve"> windows serveur </v>
          </cell>
          <cell r="AV41">
            <v>646</v>
          </cell>
          <cell r="AW41" t="str">
            <v xml:space="preserve">livre windows </v>
          </cell>
          <cell r="AX41" t="str">
            <v/>
          </cell>
          <cell r="AY41" t="str">
            <v/>
          </cell>
          <cell r="AZ41" t="str">
            <v/>
          </cell>
          <cell r="BA41" t="str">
            <v/>
          </cell>
          <cell r="BB41" t="str">
            <v/>
          </cell>
          <cell r="BC41" t="str">
            <v/>
          </cell>
          <cell r="BD41" t="str">
            <v/>
          </cell>
          <cell r="BE41" t="str">
            <v/>
          </cell>
          <cell r="BF41" t="str">
            <v/>
          </cell>
          <cell r="BG41" t="str">
            <v/>
          </cell>
          <cell r="BH41" t="str">
            <v/>
          </cell>
          <cell r="BI41" t="str">
            <v/>
          </cell>
          <cell r="BJ41" t="str">
            <v/>
          </cell>
          <cell r="BK41" t="str">
            <v/>
          </cell>
          <cell r="BL41" t="str">
            <v/>
          </cell>
          <cell r="BM41" t="str">
            <v/>
          </cell>
          <cell r="BN41" t="str">
            <v/>
          </cell>
          <cell r="BO41" t="str">
            <v/>
          </cell>
          <cell r="BP41" t="str">
            <v/>
          </cell>
          <cell r="BQ41" t="str">
            <v/>
          </cell>
          <cell r="BR41" t="str">
            <v/>
          </cell>
          <cell r="BS41" t="str">
            <v/>
          </cell>
          <cell r="BT41" t="str">
            <v/>
          </cell>
          <cell r="BU41" t="str">
            <v/>
          </cell>
          <cell r="BV41" t="str">
            <v/>
          </cell>
          <cell r="BW41" t="str">
            <v/>
          </cell>
          <cell r="BX41" t="str">
            <v/>
          </cell>
        </row>
        <row r="42">
          <cell r="A42" t="str">
            <v>CE10EXCS</v>
          </cell>
          <cell r="B42" t="str">
            <v>Exchange Server 2010</v>
          </cell>
          <cell r="C42" t="str">
            <v>Préparation à la certification MCTS 70-662</v>
          </cell>
          <cell r="D42" t="str">
            <v>Emmanuel Vinazza</v>
          </cell>
          <cell r="E42" t="str">
            <v/>
          </cell>
          <cell r="F42" t="str">
            <v>Vinazza, Emmanuel</v>
          </cell>
          <cell r="G42" t="str">
            <v/>
          </cell>
          <cell r="H42" t="str">
            <v/>
          </cell>
          <cell r="I42" t="str">
            <v/>
          </cell>
          <cell r="J42" t="str">
            <v/>
          </cell>
          <cell r="K42" t="str">
            <v>Edition du 1 October 2010</v>
          </cell>
          <cell r="L42" t="str">
            <v>681 pages</v>
          </cell>
          <cell r="M42" t="str">
            <v>Editions ENI</v>
          </cell>
          <cell r="N42" t="str">
            <v>fre</v>
          </cell>
          <cell r="O42" t="str">
            <v>fre</v>
          </cell>
          <cell r="P42" t="str">
            <v>fre</v>
          </cell>
          <cell r="Q42" t="str">
            <v>L'examen 70-662 "Configuration d'Exchange Server 2010" est l'examen qui permet d'obtenir la certification MCTS Exchange Server 2010. Cet examen est un pré-requis obligatoire pour obtenir la certification MCITP Administrateur de la messagerie en entreprise. Il évalue vos compétences pour implémenter, gérer et dépanner un système Exchange Server 2010.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(MCT) par Microsoft. Ainsi, les savoir-faire pédagogique et technique de l'auteur conduisent à une approche claire et visuelle, d'un très haut niveau technique. 
Chapitre par chapitre, vous pourrez valider vos acquis théoriques, à l'aide d'un grand nombre de questions-réponses (145 au total) mettant en exergue aussi bien les éléments fondamentaux que les caractéristiques spécifiques aux concepts abordés. 
Chaque chapitre s'achevant par des travaux pratiques (68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70-662 : vous pourrez accéder gratuitement à 1 examen blanc en ligne, sur www.edieni.com, destiné à vous entraîner dans des conditions proches de celles de l'épreuve. Sur ce site, chaque question posée s'inscrit dans l'esprit de la certification MCTS et, pour chacune, les réponses sont suffisamment commentées pour combler ou identifier vos ultimes lacunes. A vous de juger quand vous serez prêt pour l'examen final !
Les chapitres du livre :
Descriptif - Introduction - Planification du déploiement Exchange 2010 - Installation d'une organisation Exchange - Configuration de l'organisation - Migration vers Exchange 2010 - Administration des serveurs - Administration des destinataires - Administration des accès clients - Implémentation de la Haute Disponibilité - Exploitation sous PowerShell - La Messagerie Unifiée Exchange (MU) - Supervision et exploitation d'Exchange 2010 - Travaux pratiques</v>
          </cell>
          <cell r="R42">
            <v>9782746059924</v>
          </cell>
          <cell r="S42" t="str">
            <v>Version Numérique</v>
          </cell>
          <cell r="T42">
            <v>9782746058101</v>
          </cell>
          <cell r="U42" t="str">
            <v>Version Imprimée</v>
          </cell>
          <cell r="V42" t="str">
            <v>St-Herblain</v>
          </cell>
          <cell r="W42" t="str">
            <v>Editions ENI</v>
          </cell>
          <cell r="X42">
            <v>2010</v>
          </cell>
          <cell r="Y42" t="str">
            <v>Bibliothèque Numérique ENI (Service en ligne)</v>
          </cell>
          <cell r="Z42" t="str">
            <v>CERTIFICATIONS</v>
          </cell>
          <cell r="AA42" t="str">
            <v>texte</v>
          </cell>
          <cell r="AB42" t="str">
            <v>txt</v>
          </cell>
          <cell r="AC42" t="str">
            <v>rdacontent/fre</v>
          </cell>
          <cell r="AD42" t="str">
            <v>informatique</v>
          </cell>
          <cell r="AE42" t="str">
            <v>c</v>
          </cell>
          <cell r="AF42" t="str">
            <v>rdamedia/fre</v>
          </cell>
          <cell r="AG42" t="str">
            <v>ressource en ligne</v>
          </cell>
          <cell r="AH42" t="str">
            <v>cr</v>
          </cell>
          <cell r="AI42" t="str">
            <v>rdacarrier/fre</v>
          </cell>
          <cell r="AJ42" t="str">
            <v>m\\\\\o\\d\\\\\\\\</v>
          </cell>
          <cell r="AK42" t="str">
            <v>cr\cn\\\\uuaua</v>
          </cell>
          <cell r="AL42" t="str">
            <v>Accès restreint aux membres</v>
          </cell>
          <cell r="AM42" t="str">
            <v>Source de la note de description : Version imprimée</v>
          </cell>
          <cell r="AN42" t="str">
            <v/>
          </cell>
          <cell r="AO42" t="str">
            <v>%SITE_CLIENT%/?library_guid=9BA95FC2-2A15-4C9C-B27A-C70950D1FBF7</v>
          </cell>
          <cell r="AP42" t="str">
            <v>Accès au travers du portail ENI</v>
          </cell>
          <cell r="AQ42" t="str">
            <v xml:space="preserve"> Domino Server </v>
          </cell>
          <cell r="AR42" t="str">
            <v xml:space="preserve"> exchange serveur </v>
          </cell>
          <cell r="AS42" t="str">
            <v xml:space="preserve"> infrastructure de messagerie </v>
          </cell>
          <cell r="AT42" t="str">
            <v xml:space="preserve"> livre 70</v>
          </cell>
          <cell r="AU42" t="str">
            <v xml:space="preserve"> livre MCTS </v>
          </cell>
          <cell r="AV42" t="str">
            <v xml:space="preserve"> LNCE10EXCS</v>
          </cell>
          <cell r="AW42" t="str">
            <v xml:space="preserve"> messagerie unifiée </v>
          </cell>
          <cell r="AX42" t="str">
            <v xml:space="preserve"> Microsoft </v>
          </cell>
          <cell r="AY42" t="str">
            <v xml:space="preserve"> MU </v>
          </cell>
          <cell r="AZ42" t="str">
            <v xml:space="preserve"> Outlook </v>
          </cell>
          <cell r="BA42" t="str">
            <v xml:space="preserve"> PowerShell </v>
          </cell>
          <cell r="BB42" t="str">
            <v xml:space="preserve"> solution en cluster </v>
          </cell>
          <cell r="BC42">
            <v>662</v>
          </cell>
          <cell r="BD42" t="str">
            <v xml:space="preserve">livre Exchange </v>
          </cell>
          <cell r="BE42" t="str">
            <v/>
          </cell>
          <cell r="BF42" t="str">
            <v/>
          </cell>
          <cell r="BG42" t="str">
            <v/>
          </cell>
          <cell r="BH42" t="str">
            <v/>
          </cell>
          <cell r="BI42" t="str">
            <v/>
          </cell>
          <cell r="BJ42" t="str">
            <v/>
          </cell>
          <cell r="BK42" t="str">
            <v/>
          </cell>
          <cell r="BL42" t="str">
            <v/>
          </cell>
          <cell r="BM42" t="str">
            <v/>
          </cell>
          <cell r="BN42" t="str">
            <v/>
          </cell>
          <cell r="BO42" t="str">
            <v/>
          </cell>
          <cell r="BP42" t="str">
            <v/>
          </cell>
          <cell r="BQ42" t="str">
            <v/>
          </cell>
          <cell r="BR42" t="str">
            <v/>
          </cell>
          <cell r="BS42" t="str">
            <v/>
          </cell>
          <cell r="BT42" t="str">
            <v/>
          </cell>
          <cell r="BU42" t="str">
            <v/>
          </cell>
          <cell r="BV42" t="str">
            <v/>
          </cell>
          <cell r="BW42" t="str">
            <v/>
          </cell>
          <cell r="BX42" t="str">
            <v/>
          </cell>
        </row>
        <row r="43">
          <cell r="A43" t="str">
            <v>CE10WINDG</v>
          </cell>
          <cell r="B43" t="str">
            <v>Windows 10 - 2e partie de la préparation à la certification MCSA Configuring Windows Devices</v>
          </cell>
          <cell r="C43" t="str">
            <v>Déploiement et gestion via des services d'entreprise (Examen 70-697)</v>
          </cell>
          <cell r="D43" t="str">
            <v>Pierre SALVY</v>
          </cell>
          <cell r="E43" t="str">
            <v/>
          </cell>
          <cell r="F43" t="str">
            <v>SALVY, Pierre</v>
          </cell>
          <cell r="G43" t="str">
            <v/>
          </cell>
          <cell r="H43" t="str">
            <v/>
          </cell>
          <cell r="I43" t="str">
            <v/>
          </cell>
          <cell r="J43" t="str">
            <v/>
          </cell>
          <cell r="K43" t="str">
            <v>Edition du 1 October 2016</v>
          </cell>
          <cell r="L43" t="str">
            <v>372 pages</v>
          </cell>
          <cell r="M43" t="str">
            <v>Editions ENI</v>
          </cell>
          <cell r="N43" t="str">
            <v>fre</v>
          </cell>
          <cell r="O43" t="str">
            <v>fre</v>
          </cell>
          <cell r="P43" t="str">
            <v>fre</v>
          </cell>
          <cell r="Q43" t="str">
            <v>L'examen 70-697 Configuring Windows Devices, est l'un des deux examens requis pour obtenir la certification MCSA Windows 10. Cet examen 70-697 se prépare en deux étapes et ce livre correspond à la seconde de ces étapes : déploiement et gestion de Windows 10 via des services d'entreprise.
Pour vous aider à préparer efficacement l'examen, ce livre couvre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(143 au total) mettant en exergue aussi bien les éléments fondamentaux que les caractéristiques spécifiques aux concepts abordés.
Chaque chapitre s'achevant par des travaux pratiques (29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70-697 : sur le site www.edieni.com vous pourrez accéder gratuitement à 1 examen blanc en ligne, destiné à vous entraîner dans des conditions proches de celles de l'épreuve. Sur ce site, chaque question posée s'inscrit dans l'esprit de la certification MCSA et, pour chacune, les réponses sont suffisamment commentées pour combler ou identifier vos ultimes lacunes.
Les chapitres du livre :
Descriptif &amp;ndash; Gestion des périphériques fixes et mobiles en entreprise &amp;ndash; Déployer Windows 10 &amp;ndash; Gestion des paramètres utilisateur &amp;ndash; Gestion des identités sous Windows 10 &amp;ndash; Gestion de Windows 10 par stratégies de groupe &amp;ndash; Contrôler l'accès aux données &amp;ndash; Configuration réseau et connectivité du poste de travail &amp;ndash; Gestion des fichiers, des partages et des imprimantes &amp;ndash; Gestion de Windows 10 par le Cloud &amp;ndash; Tableau des objectifs</v>
          </cell>
          <cell r="R43">
            <v>9782409005091</v>
          </cell>
          <cell r="S43" t="str">
            <v>Version Numérique</v>
          </cell>
          <cell r="T43">
            <v>9782409001574</v>
          </cell>
          <cell r="U43" t="str">
            <v>Version Imprimée</v>
          </cell>
          <cell r="V43" t="str">
            <v>St-Herblain</v>
          </cell>
          <cell r="W43" t="str">
            <v>Editions ENI</v>
          </cell>
          <cell r="X43">
            <v>2016</v>
          </cell>
          <cell r="Y43" t="str">
            <v>Bibliothèque Numérique ENI (Service en ligne)</v>
          </cell>
          <cell r="Z43" t="str">
            <v>CERTIFICATIONS</v>
          </cell>
          <cell r="AA43" t="str">
            <v>texte</v>
          </cell>
          <cell r="AB43" t="str">
            <v>txt</v>
          </cell>
          <cell r="AC43" t="str">
            <v>rdacontent/fre</v>
          </cell>
          <cell r="AD43" t="str">
            <v>informatique</v>
          </cell>
          <cell r="AE43" t="str">
            <v>c</v>
          </cell>
          <cell r="AF43" t="str">
            <v>rdamedia/fre</v>
          </cell>
          <cell r="AG43" t="str">
            <v>ressource en ligne</v>
          </cell>
          <cell r="AH43" t="str">
            <v>cr</v>
          </cell>
          <cell r="AI43" t="str">
            <v>rdacarrier/fre</v>
          </cell>
          <cell r="AJ43" t="str">
            <v>m\\\\\o\\d\\\\\\\\</v>
          </cell>
          <cell r="AK43" t="str">
            <v>cr\cn\\\\uuaua</v>
          </cell>
          <cell r="AL43" t="str">
            <v>Accès restreint aux membres</v>
          </cell>
          <cell r="AM43" t="str">
            <v>Source de la note de description : Version imprimée</v>
          </cell>
          <cell r="AN43" t="str">
            <v/>
          </cell>
          <cell r="AO43" t="str">
            <v>%SITE_CLIENT%/?library_guid=0D2FAD96-000A-4053-9646-B64801EEBAA2</v>
          </cell>
          <cell r="AP43" t="str">
            <v>Accès au travers du portail ENI</v>
          </cell>
          <cell r="AQ43">
            <v>70697</v>
          </cell>
          <cell r="AR43" t="str">
            <v xml:space="preserve"> certification </v>
          </cell>
          <cell r="AS43" t="str">
            <v xml:space="preserve"> LNCE10WINDG</v>
          </cell>
          <cell r="AT43" t="str">
            <v xml:space="preserve"> MCITP </v>
          </cell>
          <cell r="AU43" t="str">
            <v xml:space="preserve"> MCP </v>
          </cell>
          <cell r="AV43" t="str">
            <v xml:space="preserve"> MCSE </v>
          </cell>
          <cell r="AW43" t="str">
            <v xml:space="preserve"> MCTS </v>
          </cell>
          <cell r="AX43" t="str">
            <v xml:space="preserve"> microsoft </v>
          </cell>
          <cell r="AY43" t="str">
            <v xml:space="preserve">livre windows </v>
          </cell>
          <cell r="AZ43" t="str">
            <v/>
          </cell>
          <cell r="BA43" t="str">
            <v/>
          </cell>
          <cell r="BB43" t="str">
            <v/>
          </cell>
          <cell r="BC43" t="str">
            <v/>
          </cell>
          <cell r="BD43" t="str">
            <v/>
          </cell>
          <cell r="BE43" t="str">
            <v/>
          </cell>
          <cell r="BF43" t="str">
            <v/>
          </cell>
          <cell r="BG43" t="str">
            <v/>
          </cell>
          <cell r="BH43" t="str">
            <v/>
          </cell>
          <cell r="BI43" t="str">
            <v/>
          </cell>
          <cell r="BJ43" t="str">
            <v/>
          </cell>
          <cell r="BK43" t="str">
            <v/>
          </cell>
          <cell r="BL43" t="str">
            <v/>
          </cell>
          <cell r="BM43" t="str">
            <v/>
          </cell>
          <cell r="BN43" t="str">
            <v/>
          </cell>
          <cell r="BO43" t="str">
            <v/>
          </cell>
          <cell r="BP43" t="str">
            <v/>
          </cell>
          <cell r="BQ43" t="str">
            <v/>
          </cell>
          <cell r="BR43" t="str">
            <v/>
          </cell>
          <cell r="BS43" t="str">
            <v/>
          </cell>
          <cell r="BT43" t="str">
            <v/>
          </cell>
          <cell r="BU43" t="str">
            <v/>
          </cell>
          <cell r="BV43" t="str">
            <v/>
          </cell>
          <cell r="BW43" t="str">
            <v/>
          </cell>
          <cell r="BX43" t="str">
            <v/>
          </cell>
        </row>
        <row r="44">
          <cell r="A44" t="str">
            <v>CE10WINIC</v>
          </cell>
          <cell r="B44" t="str">
            <v>Windows 10 - 1e partie de la préparation à la certification MCSA Configuring Windows Devices</v>
          </cell>
          <cell r="C44" t="str">
            <v>Installation et configuration (Examen 70-697)</v>
          </cell>
          <cell r="D44" t="str">
            <v>Philippe PAIOLA</v>
          </cell>
          <cell r="E44" t="str">
            <v/>
          </cell>
          <cell r="F44" t="str">
            <v>PAIOLA, Philippe</v>
          </cell>
          <cell r="G44" t="str">
            <v/>
          </cell>
          <cell r="H44" t="str">
            <v/>
          </cell>
          <cell r="I44" t="str">
            <v/>
          </cell>
          <cell r="J44" t="str">
            <v/>
          </cell>
          <cell r="K44" t="str">
            <v>Edition du 1 May 2016</v>
          </cell>
          <cell r="L44" t="str">
            <v>473 pages</v>
          </cell>
          <cell r="M44" t="str">
            <v>Editions ENI</v>
          </cell>
          <cell r="N44" t="str">
            <v>fre</v>
          </cell>
          <cell r="O44" t="str">
            <v>fre</v>
          </cell>
          <cell r="P44" t="str">
            <v>fre</v>
          </cell>
          <cell r="Q44" t="str">
            <v>L'examen 70-697 Configuring Windows Devices, est l'un des deux examens requis pour obtenir la certification MCSA Windows 10. Cet examen 70-697 se prépare en deux étapes et ce livre correspond à la première de ces étapes : installation et configuration de Windows 10.
Pour vous aider à préparer efficacement l'examen, ce livre couvre les objectifs officiels dont la liste est donnée en annexe. Les différents chapitres comportent chacun l'organisation ci-après :
- Une définition des objectifs à atteindre : permet d'exposer précisément les compétences données par le chapitre une fois celui-ci validé.
- Une partie cours théorique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(132 au total). Ces questions et leurs réponses commentées mettent en exergue aussi bien les éléments fondamentaux que les caractéristiques spécifiques aux concepts abordés.
Les travaux pratiques (10 au total) sont regroupés dans le dernier chapitre : sa finalité est de vous familiariser avec l'installation et la configuration d'un poste de travail Windows 10 aussi bien dans un environnement d'entreprise qu'à domicile.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70-697, vous pouvez accéder gratuitement à 1 examen blanc en ligne à l'adresse www.edieni.com, afin de vous entraîner dans des conditions proches de celles de l'épreuve. Sur ce site, chaque question posée s'inscrit dans l'esprit de la &amp;shy;certification et, pour chacune, les réponses sont suffisamment commentées pour contrôler et identifier vos ultimes lacunes.
Les chapitres du livre :
Descriptif &amp;ndash; Installation du client Windows 10 &amp;ndash; Conception d'une image de  déploiement &amp;ndash; Interface et applications &amp;ndash; Gestion des disques et des pilotes &amp;ndash;  Gestion des clients Windows &amp;ndash; Configuration de la sécurité Windows &amp;ndash;  Connectivité réseau &amp;ndash; Protection et récupération du système &amp;ndash; Travaux pratiques</v>
          </cell>
          <cell r="R44">
            <v>9782409002014</v>
          </cell>
          <cell r="S44" t="str">
            <v>Version Numérique</v>
          </cell>
          <cell r="T44">
            <v>9782409001499</v>
          </cell>
          <cell r="U44" t="str">
            <v>Version Imprimée</v>
          </cell>
          <cell r="V44" t="str">
            <v>St-Herblain</v>
          </cell>
          <cell r="W44" t="str">
            <v>Editions ENI</v>
          </cell>
          <cell r="X44">
            <v>2016</v>
          </cell>
          <cell r="Y44" t="str">
            <v>Bibliothèque Numérique ENI (Service en ligne)</v>
          </cell>
          <cell r="Z44" t="str">
            <v>CERTIFICATIONS</v>
          </cell>
          <cell r="AA44" t="str">
            <v>texte</v>
          </cell>
          <cell r="AB44" t="str">
            <v>txt</v>
          </cell>
          <cell r="AC44" t="str">
            <v>rdacontent/fre</v>
          </cell>
          <cell r="AD44" t="str">
            <v>informatique</v>
          </cell>
          <cell r="AE44" t="str">
            <v>c</v>
          </cell>
          <cell r="AF44" t="str">
            <v>rdamedia/fre</v>
          </cell>
          <cell r="AG44" t="str">
            <v>ressource en ligne</v>
          </cell>
          <cell r="AH44" t="str">
            <v>cr</v>
          </cell>
          <cell r="AI44" t="str">
            <v>rdacarrier/fre</v>
          </cell>
          <cell r="AJ44" t="str">
            <v>m\\\\\o\\d\\\\\\\\</v>
          </cell>
          <cell r="AK44" t="str">
            <v>cr\cn\\\\uuaua</v>
          </cell>
          <cell r="AL44" t="str">
            <v>Accès restreint aux membres</v>
          </cell>
          <cell r="AM44" t="str">
            <v>Source de la note de description : Version imprimée</v>
          </cell>
          <cell r="AN44" t="str">
            <v/>
          </cell>
          <cell r="AO44" t="str">
            <v>%SITE_CLIENT%/?library_guid=2182323D-960B-49A1-BF40-005613860757</v>
          </cell>
          <cell r="AP44" t="str">
            <v>Accès au travers du portail ENI</v>
          </cell>
          <cell r="AQ44">
            <v>70</v>
          </cell>
          <cell r="AR44">
            <v>70697</v>
          </cell>
          <cell r="AS44" t="str">
            <v xml:space="preserve"> certification </v>
          </cell>
          <cell r="AT44" t="str">
            <v xml:space="preserve"> LNCE10WINIC</v>
          </cell>
          <cell r="AU44" t="str">
            <v xml:space="preserve"> MCITP </v>
          </cell>
          <cell r="AV44" t="str">
            <v xml:space="preserve"> MCP </v>
          </cell>
          <cell r="AW44" t="str">
            <v xml:space="preserve"> MCTS </v>
          </cell>
          <cell r="AX44" t="str">
            <v xml:space="preserve"> microsoft </v>
          </cell>
          <cell r="AY44">
            <v>1</v>
          </cell>
          <cell r="AZ44">
            <v>697</v>
          </cell>
          <cell r="BA44" t="str">
            <v xml:space="preserve">livre windows </v>
          </cell>
          <cell r="BB44" t="str">
            <v/>
          </cell>
          <cell r="BC44" t="str">
            <v/>
          </cell>
          <cell r="BD44" t="str">
            <v/>
          </cell>
          <cell r="BE44" t="str">
            <v/>
          </cell>
          <cell r="BF44" t="str">
            <v/>
          </cell>
          <cell r="BG44" t="str">
            <v/>
          </cell>
          <cell r="BH44" t="str">
            <v/>
          </cell>
          <cell r="BI44" t="str">
            <v/>
          </cell>
          <cell r="BJ44" t="str">
            <v/>
          </cell>
          <cell r="BK44" t="str">
            <v/>
          </cell>
          <cell r="BL44" t="str">
            <v/>
          </cell>
          <cell r="BM44" t="str">
            <v/>
          </cell>
          <cell r="BN44" t="str">
            <v/>
          </cell>
          <cell r="BO44" t="str">
            <v/>
          </cell>
          <cell r="BP44" t="str">
            <v/>
          </cell>
          <cell r="BQ44" t="str">
            <v/>
          </cell>
          <cell r="BR44" t="str">
            <v/>
          </cell>
          <cell r="BS44" t="str">
            <v/>
          </cell>
          <cell r="BT44" t="str">
            <v/>
          </cell>
          <cell r="BU44" t="str">
            <v/>
          </cell>
          <cell r="BV44" t="str">
            <v/>
          </cell>
          <cell r="BW44" t="str">
            <v/>
          </cell>
          <cell r="BX44" t="str">
            <v/>
          </cell>
        </row>
        <row r="45">
          <cell r="A45" t="str">
            <v>CE12R2WINA</v>
          </cell>
          <cell r="B45" t="str">
            <v>Windows Server 2012 R2</v>
          </cell>
          <cell r="C45" t="str">
            <v>Administration - Préparation à la certification MCSA - Examen 70-411</v>
          </cell>
          <cell r="D45" t="str">
            <v>Nicolas BONNET</v>
          </cell>
          <cell r="E45" t="str">
            <v/>
          </cell>
          <cell r="F45" t="str">
            <v>BONNET, Nicolas</v>
          </cell>
          <cell r="G45" t="str">
            <v/>
          </cell>
          <cell r="H45" t="str">
            <v/>
          </cell>
          <cell r="I45" t="str">
            <v/>
          </cell>
          <cell r="J45" t="str">
            <v/>
          </cell>
          <cell r="K45" t="str">
            <v>Edition du 1 November 2014</v>
          </cell>
          <cell r="L45" t="str">
            <v>559 pages</v>
          </cell>
          <cell r="M45" t="str">
            <v>Editions ENI</v>
          </cell>
          <cell r="N45" t="str">
            <v>fre</v>
          </cell>
          <cell r="O45" t="str">
            <v>fre</v>
          </cell>
          <cell r="P45" t="str">
            <v>fre</v>
          </cell>
          <cell r="Q45" t="str">
            <v>L'examen 70-411 "Administration de Windows Server 2012  R2" est le second des trois examens obligatoires pour  l'obtention de la certification MCSA Windows Server 2012. Il valide vos  compétences et vos connaissances sur l'administration de Windows Server 2012 R2  dans un environnement d'entreprise.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(171 au total) mettant en exergue aussi bien les éléments  fondamentaux que les caractéristiques spécifiques aux concepts abordés. 
Chaque chapitre s'achevant par des ateliers (49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 Introduction - Installation du bac à sable - Gestion d'un annuaire AD DS -  Gestion de l'environnement - Mise en place des stratégies de groupe -  Implémentation d'un serveur DHCP - Configuration et maintenance de DNS - Déploiement  et support de WDS - Configuration de l'accès distant - Implémentation de la  solution NAP - Optimisation des services de fichiers - Encryption de données et  audit - Implémentation du serveur WSUS - Surveillance des serveurs</v>
          </cell>
          <cell r="R45">
            <v>9782746092969</v>
          </cell>
          <cell r="S45" t="str">
            <v>Version Numérique</v>
          </cell>
          <cell r="T45">
            <v>9782746092211</v>
          </cell>
          <cell r="U45" t="str">
            <v>Version Imprimée</v>
          </cell>
          <cell r="V45" t="str">
            <v>St-Herblain</v>
          </cell>
          <cell r="W45" t="str">
            <v>Editions ENI</v>
          </cell>
          <cell r="X45">
            <v>2014</v>
          </cell>
          <cell r="Y45" t="str">
            <v>Bibliothèque Numérique ENI (Service en ligne)</v>
          </cell>
          <cell r="Z45" t="str">
            <v>CERTIFICATIONS</v>
          </cell>
          <cell r="AA45" t="str">
            <v>texte</v>
          </cell>
          <cell r="AB45" t="str">
            <v>txt</v>
          </cell>
          <cell r="AC45" t="str">
            <v>rdacontent/fre</v>
          </cell>
          <cell r="AD45" t="str">
            <v>informatique</v>
          </cell>
          <cell r="AE45" t="str">
            <v>c</v>
          </cell>
          <cell r="AF45" t="str">
            <v>rdamedia/fre</v>
          </cell>
          <cell r="AG45" t="str">
            <v>ressource en ligne</v>
          </cell>
          <cell r="AH45" t="str">
            <v>cr</v>
          </cell>
          <cell r="AI45" t="str">
            <v>rdacarrier/fre</v>
          </cell>
          <cell r="AJ45" t="str">
            <v>m\\\\\o\\d\\\\\\\\</v>
          </cell>
          <cell r="AK45" t="str">
            <v>cr\cn\\\\uuaua</v>
          </cell>
          <cell r="AL45" t="str">
            <v>Accès restreint aux membres</v>
          </cell>
          <cell r="AM45" t="str">
            <v>Source de la note de description : Version imprimée</v>
          </cell>
          <cell r="AN45" t="str">
            <v/>
          </cell>
          <cell r="AO45" t="str">
            <v>%SITE_CLIENT%/?library_guid=2BD0B5F3-689D-4FFB-8CCF-300B980CE6EE</v>
          </cell>
          <cell r="AP45" t="str">
            <v>Accès au travers du portail ENI</v>
          </cell>
          <cell r="AQ45" t="str">
            <v xml:space="preserve"> certification </v>
          </cell>
          <cell r="AR45" t="str">
            <v xml:space="preserve"> LNCE12R2WINA</v>
          </cell>
          <cell r="AS45" t="str">
            <v xml:space="preserve"> MCP </v>
          </cell>
          <cell r="AT45" t="str">
            <v xml:space="preserve"> MCSA </v>
          </cell>
          <cell r="AU45" t="str">
            <v xml:space="preserve">Microsoft </v>
          </cell>
          <cell r="AV45" t="str">
            <v/>
          </cell>
          <cell r="AW45" t="str">
            <v/>
          </cell>
          <cell r="AX45" t="str">
            <v/>
          </cell>
          <cell r="AY45" t="str">
            <v/>
          </cell>
          <cell r="AZ45" t="str">
            <v/>
          </cell>
          <cell r="BA45" t="str">
            <v/>
          </cell>
          <cell r="BB45" t="str">
            <v/>
          </cell>
          <cell r="BC45" t="str">
            <v/>
          </cell>
          <cell r="BD45" t="str">
            <v/>
          </cell>
          <cell r="BE45" t="str">
            <v/>
          </cell>
          <cell r="BF45" t="str">
            <v/>
          </cell>
          <cell r="BG45" t="str">
            <v/>
          </cell>
          <cell r="BH45" t="str">
            <v/>
          </cell>
          <cell r="BI45" t="str">
            <v/>
          </cell>
          <cell r="BJ45" t="str">
            <v/>
          </cell>
          <cell r="BK45" t="str">
            <v/>
          </cell>
          <cell r="BL45" t="str">
            <v/>
          </cell>
          <cell r="BM45" t="str">
            <v/>
          </cell>
          <cell r="BN45" t="str">
            <v/>
          </cell>
          <cell r="BO45" t="str">
            <v/>
          </cell>
          <cell r="BP45" t="str">
            <v/>
          </cell>
          <cell r="BQ45" t="str">
            <v/>
          </cell>
          <cell r="BR45" t="str">
            <v/>
          </cell>
          <cell r="BS45" t="str">
            <v/>
          </cell>
          <cell r="BT45" t="str">
            <v/>
          </cell>
          <cell r="BU45" t="str">
            <v/>
          </cell>
          <cell r="BV45" t="str">
            <v/>
          </cell>
          <cell r="BW45" t="str">
            <v/>
          </cell>
          <cell r="BX45" t="str">
            <v/>
          </cell>
        </row>
        <row r="46">
          <cell r="A46" t="str">
            <v>CE12R2WINCS</v>
          </cell>
          <cell r="B46" t="str">
            <v>Windows Server 2012 R2</v>
          </cell>
          <cell r="C46" t="str">
            <v>Configuration des services avancés - Préparation à la certification MCSA - Examen 70-412</v>
          </cell>
          <cell r="D46" t="str">
            <v>Armelin ASIMANE</v>
          </cell>
          <cell r="E46" t="str">
            <v/>
          </cell>
          <cell r="F46" t="str">
            <v>ASIMANE, Armelin</v>
          </cell>
          <cell r="G46" t="str">
            <v/>
          </cell>
          <cell r="H46" t="str">
            <v/>
          </cell>
          <cell r="I46" t="str">
            <v/>
          </cell>
          <cell r="J46" t="str">
            <v/>
          </cell>
          <cell r="K46" t="str">
            <v>Edition du 1 May 2014</v>
          </cell>
          <cell r="L46" t="str">
            <v>696 pages</v>
          </cell>
          <cell r="M46" t="str">
            <v>Editions ENI</v>
          </cell>
          <cell r="N46" t="str">
            <v>fre</v>
          </cell>
          <cell r="O46" t="str">
            <v>fre</v>
          </cell>
          <cell r="P46" t="str">
            <v>fre</v>
          </cell>
          <cell r="Q46" t="str">
            <v>L'examen 70-412 "Configuration des services avancés de Windows Server 2012 R2" est le dernier des trois examens obligatoires pour l'obtention de la certification MCSA Windows Server 2012 R2. 
Pour vous aider à préparer efficacement l'examen, ce livre couvre tous les objectifs officiels, tant d'un point de vue théorique que d'un point de vue pratique. Il a été rédigé en français (il ne s'agit pas d'une traduction) par un consultant, certifié techniquement par Microsoft. Ainsi, les savoir-faire pédagogique et technique de l'auteur conduisent à une approche claire et visuelle, d'un très haut niveau technique. 
Chapitre après chapitre, vous pourrez valider vos acquis théoriques, à l'aide d'un grand nombre de questions-réponses (150 au total) mettant en exergue aussi bien les éléments fondamentaux que les caractéristiques spécifiques aux concepts abordés. 
Chaque chapitre s'achevant par des travaux pratiques (75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&amp;Agrave; propos de ce livre &amp;ndash; Présentation de Windows Server 2012 R2 &amp;ndash; Les services de domaine Active Directory &amp;ndash; Les services réseau avancés &amp;ndash; Les services de fichiers avancés &amp;ndash; Contrôle d'accès dynamique &amp;ndash; Déploiement distribué AD DS &amp;ndash; Sites et services Active Directory &amp;ndash; Réplications Active Directory &amp;ndash; Services de certificats AD CS &amp;ndash; Services de gestion des droits &amp;ndash; Services de fédération AD FS &amp;ndash; La répartition de charge &amp;ndash; Cluster et haute disponibilité &amp;ndash; Cluster de basculement Hyper-V &amp;ndash; Sauvegarde et restauration</v>
          </cell>
          <cell r="R46">
            <v>9782746089921</v>
          </cell>
          <cell r="S46" t="str">
            <v>Version Numérique</v>
          </cell>
          <cell r="T46">
            <v>9782746089167</v>
          </cell>
          <cell r="U46" t="str">
            <v>Version Imprimée</v>
          </cell>
          <cell r="V46" t="str">
            <v>St-Herblain</v>
          </cell>
          <cell r="W46" t="str">
            <v>Editions ENI</v>
          </cell>
          <cell r="X46">
            <v>2014</v>
          </cell>
          <cell r="Y46" t="str">
            <v>Bibliothèque Numérique ENI (Service en ligne)</v>
          </cell>
          <cell r="Z46" t="str">
            <v>CERTIFICATIONS</v>
          </cell>
          <cell r="AA46" t="str">
            <v>texte</v>
          </cell>
          <cell r="AB46" t="str">
            <v>txt</v>
          </cell>
          <cell r="AC46" t="str">
            <v>rdacontent/fre</v>
          </cell>
          <cell r="AD46" t="str">
            <v>informatique</v>
          </cell>
          <cell r="AE46" t="str">
            <v>c</v>
          </cell>
          <cell r="AF46" t="str">
            <v>rdamedia/fre</v>
          </cell>
          <cell r="AG46" t="str">
            <v>ressource en ligne</v>
          </cell>
          <cell r="AH46" t="str">
            <v>cr</v>
          </cell>
          <cell r="AI46" t="str">
            <v>rdacarrier/fre</v>
          </cell>
          <cell r="AJ46" t="str">
            <v>m\\\\\o\\d\\\\\\\\</v>
          </cell>
          <cell r="AK46" t="str">
            <v>cr\cn\\\\uuaua</v>
          </cell>
          <cell r="AL46" t="str">
            <v>Accès restreint aux membres</v>
          </cell>
          <cell r="AM46" t="str">
            <v>Source de la note de description : Version imprimée</v>
          </cell>
          <cell r="AN46" t="str">
            <v/>
          </cell>
          <cell r="AO46" t="str">
            <v>%SITE_CLIENT%/?library_guid=74FB5E20-92EB-4F6D-98B6-FDE2DFDB0E01</v>
          </cell>
          <cell r="AP46" t="str">
            <v>Accès au travers du portail ENI</v>
          </cell>
          <cell r="AQ46">
            <v>70412</v>
          </cell>
          <cell r="AR46">
            <v>70412</v>
          </cell>
          <cell r="AS46" t="str">
            <v xml:space="preserve"> LNCE12R2WINCS</v>
          </cell>
          <cell r="AT46" t="str">
            <v xml:space="preserve"> mcp </v>
          </cell>
          <cell r="AU46" t="str">
            <v xml:space="preserve"> mcsa </v>
          </cell>
          <cell r="AV46" t="str">
            <v xml:space="preserve"> mcse </v>
          </cell>
          <cell r="AW46" t="str">
            <v xml:space="preserve">microsoft </v>
          </cell>
          <cell r="AX46" t="str">
            <v/>
          </cell>
          <cell r="AY46" t="str">
            <v/>
          </cell>
          <cell r="AZ46" t="str">
            <v/>
          </cell>
          <cell r="BA46" t="str">
            <v/>
          </cell>
          <cell r="BB46" t="str">
            <v/>
          </cell>
          <cell r="BC46" t="str">
            <v/>
          </cell>
          <cell r="BD46" t="str">
            <v/>
          </cell>
          <cell r="BE46" t="str">
            <v/>
          </cell>
          <cell r="BF46" t="str">
            <v/>
          </cell>
          <cell r="BG46" t="str">
            <v/>
          </cell>
          <cell r="BH46" t="str">
            <v/>
          </cell>
          <cell r="BI46" t="str">
            <v/>
          </cell>
          <cell r="BJ46" t="str">
            <v/>
          </cell>
          <cell r="BK46" t="str">
            <v/>
          </cell>
          <cell r="BL46" t="str">
            <v/>
          </cell>
          <cell r="BM46" t="str">
            <v/>
          </cell>
          <cell r="BN46" t="str">
            <v/>
          </cell>
          <cell r="BO46" t="str">
            <v/>
          </cell>
          <cell r="BP46" t="str">
            <v/>
          </cell>
          <cell r="BQ46" t="str">
            <v/>
          </cell>
          <cell r="BR46" t="str">
            <v/>
          </cell>
          <cell r="BS46" t="str">
            <v/>
          </cell>
          <cell r="BT46" t="str">
            <v/>
          </cell>
          <cell r="BU46" t="str">
            <v/>
          </cell>
          <cell r="BV46" t="str">
            <v/>
          </cell>
          <cell r="BW46" t="str">
            <v/>
          </cell>
          <cell r="BX46" t="str">
            <v/>
          </cell>
        </row>
        <row r="47">
          <cell r="A47" t="str">
            <v>CE12R2WINIC</v>
          </cell>
          <cell r="B47" t="str">
            <v>Windows Server 2012 R2</v>
          </cell>
          <cell r="C47" t="str">
            <v>Installation et Configuration - Préparation à la certification MCSA - Examen 70-410</v>
          </cell>
          <cell r="D47" t="str">
            <v>Nicolas BONNET</v>
          </cell>
          <cell r="E47" t="str">
            <v/>
          </cell>
          <cell r="F47" t="str">
            <v>BONNET, Nicolas</v>
          </cell>
          <cell r="G47" t="str">
            <v/>
          </cell>
          <cell r="H47" t="str">
            <v/>
          </cell>
          <cell r="I47" t="str">
            <v/>
          </cell>
          <cell r="J47" t="str">
            <v/>
          </cell>
          <cell r="K47" t="str">
            <v>Edition du 1 June 2014</v>
          </cell>
          <cell r="L47" t="str">
            <v>536 pages</v>
          </cell>
          <cell r="M47" t="str">
            <v>Editions ENI</v>
          </cell>
          <cell r="N47" t="str">
            <v>fre</v>
          </cell>
          <cell r="O47" t="str">
            <v>fre</v>
          </cell>
          <cell r="P47" t="str">
            <v>fre</v>
          </cell>
          <cell r="Q47" t="str">
            <v>L'examen 70-410 "Installation et Configuration de Windows Server 2012 R2" est le premier des trois examens obligatoires pour l'obtention de la certification MCSA Windows Server 2012. Il valide vos compétences et vos connaissances sur la mise en place d'une infrastructure Windows Server 2012 R2 de base dans un environnement d'entreprise existant.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(154 au total) mettant en exergue aussi bien les éléments fondamentaux que les caractéristiques spécifiques aux concepts abordés. 
Chaque chapitre s'achevant par des ateliers (46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Les scripts présentés dans le livre sont en téléchargement sur le site www.editions-eni.fr.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 Introduction  - Mise en place d'Hyper-V &amp;ndash; Déploiement et gestion de  Windows Server 2012 R2 &amp;ndash; Introduction aux services Active Directory &amp;ndash;  Administration des objets AD &amp;ndash; Automatiser l'administration d'AD &amp;ndash; Implémentation  du protocole IP &amp;ndash; Implémentation d'un serveur DHCP &amp;ndash; Implémentation d'un  serveur DNS &amp;ndash; Gestion de l'espace de stockage local &amp;ndash; Gestion des serveurs de  fichiers &amp;ndash; Mise en place des stratégies de groupe &amp;ndash; Sécurisation de serveur  avec des GPO &amp;ndash; Surveillance des serveurs</v>
          </cell>
          <cell r="R47">
            <v>9782746090439</v>
          </cell>
          <cell r="S47" t="str">
            <v>Version Numérique</v>
          </cell>
          <cell r="T47">
            <v>9782746089716</v>
          </cell>
          <cell r="U47" t="str">
            <v>Version Imprimée</v>
          </cell>
          <cell r="V47" t="str">
            <v>St-Herblain</v>
          </cell>
          <cell r="W47" t="str">
            <v>Editions ENI</v>
          </cell>
          <cell r="X47">
            <v>2014</v>
          </cell>
          <cell r="Y47" t="str">
            <v>Bibliothèque Numérique ENI (Service en ligne)</v>
          </cell>
          <cell r="Z47" t="str">
            <v>CERTIFICATIONS</v>
          </cell>
          <cell r="AA47" t="str">
            <v>texte</v>
          </cell>
          <cell r="AB47" t="str">
            <v>txt</v>
          </cell>
          <cell r="AC47" t="str">
            <v>rdacontent/fre</v>
          </cell>
          <cell r="AD47" t="str">
            <v>informatique</v>
          </cell>
          <cell r="AE47" t="str">
            <v>c</v>
          </cell>
          <cell r="AF47" t="str">
            <v>rdamedia/fre</v>
          </cell>
          <cell r="AG47" t="str">
            <v>ressource en ligne</v>
          </cell>
          <cell r="AH47" t="str">
            <v>cr</v>
          </cell>
          <cell r="AI47" t="str">
            <v>rdacarrier/fre</v>
          </cell>
          <cell r="AJ47" t="str">
            <v>m\\\\\o\\d\\\\\\\\</v>
          </cell>
          <cell r="AK47" t="str">
            <v>cr\cn\\\\uuaua</v>
          </cell>
          <cell r="AL47" t="str">
            <v>Accès restreint aux membres</v>
          </cell>
          <cell r="AM47" t="str">
            <v>Source de la note de description : Version imprimée</v>
          </cell>
          <cell r="AN47" t="str">
            <v/>
          </cell>
          <cell r="AO47" t="str">
            <v>%SITE_CLIENT%/?library_guid=502A669A-B414-4E10-A34A-37F0676F2FC3</v>
          </cell>
          <cell r="AP47" t="str">
            <v>Accès au travers du portail ENI</v>
          </cell>
          <cell r="AQ47" t="str">
            <v xml:space="preserve"> active directory </v>
          </cell>
          <cell r="AR47" t="str">
            <v xml:space="preserve"> AD </v>
          </cell>
          <cell r="AS47" t="str">
            <v xml:space="preserve"> dfs  </v>
          </cell>
          <cell r="AT47" t="str">
            <v xml:space="preserve"> dhcp </v>
          </cell>
          <cell r="AU47" t="str">
            <v xml:space="preserve"> dns </v>
          </cell>
          <cell r="AV47" t="str">
            <v xml:space="preserve"> LNCE12R2WINIC</v>
          </cell>
          <cell r="AW47" t="str">
            <v xml:space="preserve"> RODC </v>
          </cell>
          <cell r="AX47" t="str">
            <v xml:space="preserve">Microsoft </v>
          </cell>
          <cell r="AY47" t="str">
            <v/>
          </cell>
          <cell r="AZ47" t="str">
            <v/>
          </cell>
          <cell r="BA47" t="str">
            <v/>
          </cell>
          <cell r="BB47" t="str">
            <v/>
          </cell>
          <cell r="BC47" t="str">
            <v/>
          </cell>
          <cell r="BD47" t="str">
            <v/>
          </cell>
          <cell r="BE47" t="str">
            <v/>
          </cell>
          <cell r="BF47" t="str">
            <v/>
          </cell>
          <cell r="BG47" t="str">
            <v/>
          </cell>
          <cell r="BH47" t="str">
            <v/>
          </cell>
          <cell r="BI47" t="str">
            <v/>
          </cell>
          <cell r="BJ47" t="str">
            <v/>
          </cell>
          <cell r="BK47" t="str">
            <v/>
          </cell>
          <cell r="BL47" t="str">
            <v/>
          </cell>
          <cell r="BM47" t="str">
            <v/>
          </cell>
          <cell r="BN47" t="str">
            <v/>
          </cell>
          <cell r="BO47" t="str">
            <v/>
          </cell>
          <cell r="BP47" t="str">
            <v/>
          </cell>
          <cell r="BQ47" t="str">
            <v/>
          </cell>
          <cell r="BR47" t="str">
            <v/>
          </cell>
          <cell r="BS47" t="str">
            <v/>
          </cell>
          <cell r="BT47" t="str">
            <v/>
          </cell>
          <cell r="BU47" t="str">
            <v/>
          </cell>
          <cell r="BV47" t="str">
            <v/>
          </cell>
          <cell r="BW47" t="str">
            <v/>
          </cell>
          <cell r="BX47" t="str">
            <v/>
          </cell>
        </row>
        <row r="48">
          <cell r="A48" t="str">
            <v>CE13EXCS</v>
          </cell>
          <cell r="B48" t="str">
            <v>Exchange Server 2013</v>
          </cell>
          <cell r="C48" t="str">
            <v>Préparation à la certification MCSE Messaging - Examen 70-341</v>
          </cell>
          <cell r="D48" t="str">
            <v>Brahim  NEDJIMI ,Loïc THOBOIS</v>
          </cell>
          <cell r="E48" t="str">
            <v/>
          </cell>
          <cell r="F48" t="str">
            <v xml:space="preserve">NEDJIMI , Brahim </v>
          </cell>
          <cell r="G48" t="str">
            <v>THOBOIS, Loïc</v>
          </cell>
          <cell r="H48" t="str">
            <v/>
          </cell>
          <cell r="I48" t="str">
            <v/>
          </cell>
          <cell r="J48" t="str">
            <v/>
          </cell>
          <cell r="K48" t="str">
            <v>Edition du 1 February 2014</v>
          </cell>
          <cell r="L48" t="str">
            <v>612 pages</v>
          </cell>
          <cell r="M48" t="str">
            <v>Editions ENI</v>
          </cell>
          <cell r="N48" t="str">
            <v>fre</v>
          </cell>
          <cell r="O48" t="str">
            <v>fre</v>
          </cell>
          <cell r="P48" t="str">
            <v>fre</v>
          </cell>
          <cell r="Q48" t="str">
            <v>L'examen 70-341 - Core Solutions of Microsoft Exchange Server 2013 est l'un des examens obligatoires pour l'obtention de la certification MCSE (Microsoft Certified Solutions Expert) Messaging. 
Pour vous aider à préparer efficacement l'examen, ce livre couvre tous les objectifs officiels, tant d'un point de vue théorique que d'un point de vue pratique. Il a été rédigé en français (il ne s'agit pas d'une traduction) par deux auteurs consultants et formateurs. Ainsi, leurs savoir-faire pédagogique et technique conduisent à une approche claire et visuelle, d'un très haut niveau technique. 
Chapitre après chapitre, vous pourrez valider vos acquis théoriques, à l'aide d'un grand nombre de questions-réponses (111 au total) mettant en exergue aussi bien les éléments fondamentaux que les caractéristiques spécifiques aux concepts abordés. 
Chaque chapitre s'achevant par des travaux pratiques (48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Introduction à Exchange 2013 &amp;ndash; Intégration à Active Directory &amp;ndash; Pré-requis et installation d'Exchange 2013 &amp;ndash;Présentation des outils d'administration &amp;ndash; Dimensionnement et architecture &amp;ndash; Services de boîtes aux lettres &amp;ndash; Services d'accès client &amp;ndash; Configuration des composants de transport &amp;ndash; Implémentation du rôle Transport Edge &amp;ndash; Administration des objets destinataires &amp;ndash; Gestion des listes d'adresses &amp;ndash; Mise en place de la sécurité &amp;ndash; Implémentation de la haute disponibilité &amp;ndash; Support opérationnel d'Exchange 2013</v>
          </cell>
          <cell r="R48">
            <v>9782746088221</v>
          </cell>
          <cell r="S48" t="str">
            <v>Version Numérique</v>
          </cell>
          <cell r="T48">
            <v>9782746086890</v>
          </cell>
          <cell r="U48" t="str">
            <v>Version Imprimée</v>
          </cell>
          <cell r="V48" t="str">
            <v>St-Herblain</v>
          </cell>
          <cell r="W48" t="str">
            <v>Editions ENI</v>
          </cell>
          <cell r="X48">
            <v>2014</v>
          </cell>
          <cell r="Y48" t="str">
            <v>Bibliothèque Numérique ENI (Service en ligne)</v>
          </cell>
          <cell r="Z48" t="str">
            <v>CERTIFICATIONS</v>
          </cell>
          <cell r="AA48" t="str">
            <v>texte</v>
          </cell>
          <cell r="AB48" t="str">
            <v>txt</v>
          </cell>
          <cell r="AC48" t="str">
            <v>rdacontent/fre</v>
          </cell>
          <cell r="AD48" t="str">
            <v>informatique</v>
          </cell>
          <cell r="AE48" t="str">
            <v>c</v>
          </cell>
          <cell r="AF48" t="str">
            <v>rdamedia/fre</v>
          </cell>
          <cell r="AG48" t="str">
            <v>ressource en ligne</v>
          </cell>
          <cell r="AH48" t="str">
            <v>cr</v>
          </cell>
          <cell r="AI48" t="str">
            <v>rdacarrier/fre</v>
          </cell>
          <cell r="AJ48" t="str">
            <v>m\\\\\o\\d\\\\\\\\</v>
          </cell>
          <cell r="AK48" t="str">
            <v>cr\cn\\\\uuaua</v>
          </cell>
          <cell r="AL48" t="str">
            <v>Accès restreint aux membres</v>
          </cell>
          <cell r="AM48" t="str">
            <v>Source de la note de description : Version imprimée</v>
          </cell>
          <cell r="AN48" t="str">
            <v/>
          </cell>
          <cell r="AO48" t="str">
            <v>%SITE_CLIENT%/?library_guid=07C2A566-746E-4F7C-9766-21C1F0250929</v>
          </cell>
          <cell r="AP48" t="str">
            <v>Accès au travers du portail ENI</v>
          </cell>
          <cell r="AQ48">
            <v>70</v>
          </cell>
          <cell r="AR48" t="str">
            <v xml:space="preserve"> LNCE13EXCS</v>
          </cell>
          <cell r="AS48" t="str">
            <v xml:space="preserve"> MCP </v>
          </cell>
          <cell r="AT48" t="str">
            <v xml:space="preserve"> messagerie </v>
          </cell>
          <cell r="AU48" t="str">
            <v xml:space="preserve"> microsoft </v>
          </cell>
          <cell r="AV48">
            <v>341</v>
          </cell>
          <cell r="AW48" t="str">
            <v xml:space="preserve">Microsoft </v>
          </cell>
          <cell r="AX48" t="str">
            <v/>
          </cell>
          <cell r="AY48" t="str">
            <v/>
          </cell>
          <cell r="AZ48" t="str">
            <v/>
          </cell>
          <cell r="BA48" t="str">
            <v/>
          </cell>
          <cell r="BB48" t="str">
            <v/>
          </cell>
          <cell r="BC48" t="str">
            <v/>
          </cell>
          <cell r="BD48" t="str">
            <v/>
          </cell>
          <cell r="BE48" t="str">
            <v/>
          </cell>
          <cell r="BF48" t="str">
            <v/>
          </cell>
          <cell r="BG48" t="str">
            <v/>
          </cell>
          <cell r="BH48" t="str">
            <v/>
          </cell>
          <cell r="BI48" t="str">
            <v/>
          </cell>
          <cell r="BJ48" t="str">
            <v/>
          </cell>
          <cell r="BK48" t="str">
            <v/>
          </cell>
          <cell r="BL48" t="str">
            <v/>
          </cell>
          <cell r="BM48" t="str">
            <v/>
          </cell>
          <cell r="BN48" t="str">
            <v/>
          </cell>
          <cell r="BO48" t="str">
            <v/>
          </cell>
          <cell r="BP48" t="str">
            <v/>
          </cell>
          <cell r="BQ48" t="str">
            <v/>
          </cell>
          <cell r="BR48" t="str">
            <v/>
          </cell>
          <cell r="BS48" t="str">
            <v/>
          </cell>
          <cell r="BT48" t="str">
            <v/>
          </cell>
          <cell r="BU48" t="str">
            <v/>
          </cell>
          <cell r="BV48" t="str">
            <v/>
          </cell>
          <cell r="BW48" t="str">
            <v/>
          </cell>
          <cell r="BX48" t="str">
            <v/>
          </cell>
        </row>
        <row r="49">
          <cell r="A49" t="str">
            <v xml:space="preserve">CE16EXCS </v>
          </cell>
          <cell r="B49" t="str">
            <v>Exchange Server 2016</v>
          </cell>
          <cell r="C49" t="str">
            <v>Préparation à la certification MCSE Messaging - Examen 70-345</v>
          </cell>
          <cell r="D49" t="str">
            <v>Brahim  NEDJIMI ,Loïc THOBOIS</v>
          </cell>
          <cell r="E49" t="str">
            <v/>
          </cell>
          <cell r="F49" t="str">
            <v xml:space="preserve">NEDJIMI , Brahim </v>
          </cell>
          <cell r="G49" t="str">
            <v>THOBOIS, Loïc</v>
          </cell>
          <cell r="H49" t="str">
            <v/>
          </cell>
          <cell r="I49" t="str">
            <v/>
          </cell>
          <cell r="J49" t="str">
            <v/>
          </cell>
          <cell r="K49" t="str">
            <v>Edition du 1 October 2016</v>
          </cell>
          <cell r="L49" t="str">
            <v>678 pages</v>
          </cell>
          <cell r="M49" t="str">
            <v>Editions ENI</v>
          </cell>
          <cell r="N49" t="str">
            <v>fre</v>
          </cell>
          <cell r="O49" t="str">
            <v>fre</v>
          </cell>
          <cell r="P49" t="str">
            <v>fre</v>
          </cell>
          <cell r="Q49" t="str">
            <v>L'examen 70-345 - Conception et déploiement de Microsoft Exchange Server 2016 est l'un des examens obligatoires pour l'obtention de la certification MCSE (Microsoft Certified Solutions Expert) Messaging. 
Pour vous aider à préparer efficacement l'examen, ce livre couvre tous les objectifs officiels, tant d'un point de vue théorique que d'un point de vue pratique. Il a été rédigé en français (il ne s'agit pas d'une traduction) par deux auteurs consultants et formateurs. Ainsi, leurs savoir-faire pédagogique et technique conduisent à une approche claire et visuelle, d'un très haut niveau technique. 
Chapitre après chapitre, vous pourrez valider vos acquis théoriques, à l'aide d'un grand nombre de questions-réponses (126 au total) mettant en exergue aussi bien les éléments fondamentaux que les caractéristiques spécifiques aux concepts abordés. 
Chaque chapitre s'achevant par des travaux pratiques (46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à l'adresse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Introduction à Exchange 2016 &amp;ndash; Intégration à Active Directory &amp;ndash;  Prérequis et installation d'Exchange 2016 &amp;ndash; Présentation des outils  d'administration &amp;ndash; Dimensionnement et architecture &amp;ndash; Configuration du stockage  - Configuration des protocoles d'accès client &amp;ndash; Configuration du routage de  messages &amp;ndash; Administration des objets destinataires &amp;ndash; Mise en place de la  sécurité &amp;ndash; Implémentation de la haute disponibilité &amp;ndash; Support opérationnel  d'Exchange 2016 &amp;ndash; Administration des dossiers publics &amp;ndash; Configuration de  l'interopérabilité &amp;ndash; Tableau des objectifs</v>
          </cell>
          <cell r="R49">
            <v>9782409005084</v>
          </cell>
          <cell r="S49" t="str">
            <v>Version Numérique</v>
          </cell>
          <cell r="T49">
            <v>9782409003745</v>
          </cell>
          <cell r="U49" t="str">
            <v>Version Imprimée</v>
          </cell>
          <cell r="V49" t="str">
            <v>St-Herblain</v>
          </cell>
          <cell r="W49" t="str">
            <v>Editions ENI</v>
          </cell>
          <cell r="X49">
            <v>2016</v>
          </cell>
          <cell r="Y49" t="str">
            <v>Bibliothèque Numérique ENI (Service en ligne)</v>
          </cell>
          <cell r="Z49" t="str">
            <v>CERTIFICATIONS</v>
          </cell>
          <cell r="AA49" t="str">
            <v>texte</v>
          </cell>
          <cell r="AB49" t="str">
            <v>txt</v>
          </cell>
          <cell r="AC49" t="str">
            <v>rdacontent/fre</v>
          </cell>
          <cell r="AD49" t="str">
            <v>informatique</v>
          </cell>
          <cell r="AE49" t="str">
            <v>c</v>
          </cell>
          <cell r="AF49" t="str">
            <v>rdamedia/fre</v>
          </cell>
          <cell r="AG49" t="str">
            <v>ressource en ligne</v>
          </cell>
          <cell r="AH49" t="str">
            <v>cr</v>
          </cell>
          <cell r="AI49" t="str">
            <v>rdacarrier/fre</v>
          </cell>
          <cell r="AJ49" t="str">
            <v>m\\\\\o\\d\\\\\\\\</v>
          </cell>
          <cell r="AK49" t="str">
            <v>cr\cn\\\\uuaua</v>
          </cell>
          <cell r="AL49" t="str">
            <v>Accès restreint aux membres</v>
          </cell>
          <cell r="AM49" t="str">
            <v>Source de la note de description : Version imprimée</v>
          </cell>
          <cell r="AN49" t="str">
            <v/>
          </cell>
          <cell r="AO49" t="str">
            <v>%SITE_CLIENT%/?library_guid=5E2E2596-4738-4FC2-9539-DB9EE50DC015</v>
          </cell>
          <cell r="AP49" t="str">
            <v>Accès au travers du portail ENI</v>
          </cell>
          <cell r="AQ49">
            <v>20345</v>
          </cell>
          <cell r="AR49" t="str">
            <v xml:space="preserve"> certification exchange server </v>
          </cell>
          <cell r="AS49" t="str">
            <v xml:space="preserve"> exchange server 2016 </v>
          </cell>
          <cell r="AT49" t="str">
            <v xml:space="preserve"> livre exchange server </v>
          </cell>
          <cell r="AU49" t="str">
            <v xml:space="preserve"> LNCE16EXCS</v>
          </cell>
          <cell r="AV49" t="str">
            <v xml:space="preserve"> mcp </v>
          </cell>
          <cell r="AW49" t="str">
            <v xml:space="preserve"> microsoft </v>
          </cell>
          <cell r="AX49" t="str">
            <v xml:space="preserve">messagerie </v>
          </cell>
          <cell r="AY49" t="str">
            <v/>
          </cell>
          <cell r="AZ49" t="str">
            <v/>
          </cell>
          <cell r="BA49" t="str">
            <v/>
          </cell>
          <cell r="BB49" t="str">
            <v/>
          </cell>
          <cell r="BC49" t="str">
            <v/>
          </cell>
          <cell r="BD49" t="str">
            <v/>
          </cell>
          <cell r="BE49" t="str">
            <v/>
          </cell>
          <cell r="BF49" t="str">
            <v/>
          </cell>
          <cell r="BG49" t="str">
            <v/>
          </cell>
          <cell r="BH49" t="str">
            <v/>
          </cell>
          <cell r="BI49" t="str">
            <v/>
          </cell>
          <cell r="BJ49" t="str">
            <v/>
          </cell>
          <cell r="BK49" t="str">
            <v/>
          </cell>
          <cell r="BL49" t="str">
            <v/>
          </cell>
          <cell r="BM49" t="str">
            <v/>
          </cell>
          <cell r="BN49" t="str">
            <v/>
          </cell>
          <cell r="BO49" t="str">
            <v/>
          </cell>
          <cell r="BP49" t="str">
            <v/>
          </cell>
          <cell r="BQ49" t="str">
            <v/>
          </cell>
          <cell r="BR49" t="str">
            <v/>
          </cell>
          <cell r="BS49" t="str">
            <v/>
          </cell>
          <cell r="BT49" t="str">
            <v/>
          </cell>
          <cell r="BU49" t="str">
            <v/>
          </cell>
          <cell r="BV49" t="str">
            <v/>
          </cell>
          <cell r="BW49" t="str">
            <v/>
          </cell>
          <cell r="BX49" t="str">
            <v/>
          </cell>
        </row>
        <row r="50">
          <cell r="A50" t="str">
            <v>CE16WINID</v>
          </cell>
          <cell r="B50" t="str">
            <v>Windows Server 2016 - Gestion des identités</v>
          </cell>
          <cell r="C50" t="str">
            <v>Préparation à la certification MCSA - Examen 70-742</v>
          </cell>
          <cell r="D50" t="str">
            <v xml:space="preserve">Armelin ASIMANE,Vahé  TOULOUMIAN </v>
          </cell>
          <cell r="E50" t="str">
            <v/>
          </cell>
          <cell r="F50" t="str">
            <v>ASIMANE, Armelin</v>
          </cell>
          <cell r="G50" t="str">
            <v xml:space="preserve">TOULOUMIAN , Vahé </v>
          </cell>
          <cell r="H50" t="str">
            <v/>
          </cell>
          <cell r="I50" t="str">
            <v/>
          </cell>
          <cell r="J50" t="str">
            <v/>
          </cell>
          <cell r="K50" t="str">
            <v>Edition du 1 August 2017</v>
          </cell>
          <cell r="L50" t="str">
            <v>751 pages</v>
          </cell>
          <cell r="M50" t="str">
            <v>Editions ENI</v>
          </cell>
          <cell r="N50" t="str">
            <v>fre</v>
          </cell>
          <cell r="O50" t="str">
            <v>fre</v>
          </cell>
          <cell r="P50" t="str">
            <v>fre</v>
          </cell>
          <cell r="Q50" t="str">
            <v>L'examen 70-742 "Identity with Windows Server 2016" est le dernier des trois examens obligatoires pour l'obtention de la certification MCSA Windows Server 2016. 
Pour vous aider à préparer efficacement l'examen, ce livre couvre tous les objectifs officiels, tant d'un point de vue théorique que d'un point de vue pratique. Il a été rédigé en français (il ne s'agit pas d'une traduction) par un consultant, certifié techniquement par Microsoft. Ainsi, les savoir-faire pédagogique et technique de l'auteur conduisent à une approche claire et visuelle, d'un très haut niveau technique. 
Chapitre après chapitre, vous pourrez valider vos acquis théoriques, à l'aide d'un grand nombre de questions-réponses (155 au total) mettant en exergue aussi bien les éléments fondamentaux que les caractéristiques spécifiques aux concepts abordés. 
Chaque chapitre s'achevant par des travaux pratiques (77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Avant-propos &amp;ndash; Présentation de Windows Server 2016 &amp;ndash; Les services de domaine Active Directory &amp;ndash; Les stratégies de groupe &amp;ndash; Les  services réseau avancés &amp;ndash; Les services de fichiers avancés &amp;ndash; Contrôle d'accès dynamique &amp;ndash; Déploiement distribué AD DS &amp;ndash; Sites et services Active directory &amp;ndash; Réplications Active Directory &amp;ndash; Services de certificats AD CS &amp;ndash; Services de gestion des droits &amp;ndash; Services de  fédération AD FS &amp;ndash; La répartition de charge &amp;ndash; Cluster et haute disponibilité &amp;ndash; Cluster de basculement Hyper-V &amp;ndash; Sauvegarde et restauration &amp;ndash; Tableau des objectifs</v>
          </cell>
          <cell r="R50">
            <v>9782409009860</v>
          </cell>
          <cell r="S50" t="str">
            <v>Version Numérique</v>
          </cell>
          <cell r="T50">
            <v>9782409006906</v>
          </cell>
          <cell r="U50" t="str">
            <v>Version Imprimée</v>
          </cell>
          <cell r="V50" t="str">
            <v>St-Herblain</v>
          </cell>
          <cell r="W50" t="str">
            <v>Editions ENI</v>
          </cell>
          <cell r="X50">
            <v>2017</v>
          </cell>
          <cell r="Y50" t="str">
            <v>Bibliothèque Numérique ENI (Service en ligne)</v>
          </cell>
          <cell r="Z50" t="str">
            <v>CERTIFICATIONS</v>
          </cell>
          <cell r="AA50" t="str">
            <v>texte</v>
          </cell>
          <cell r="AB50" t="str">
            <v>txt</v>
          </cell>
          <cell r="AC50" t="str">
            <v>rdacontent/fre</v>
          </cell>
          <cell r="AD50" t="str">
            <v>informatique</v>
          </cell>
          <cell r="AE50" t="str">
            <v>c</v>
          </cell>
          <cell r="AF50" t="str">
            <v>rdamedia/fre</v>
          </cell>
          <cell r="AG50" t="str">
            <v>ressource en ligne</v>
          </cell>
          <cell r="AH50" t="str">
            <v>cr</v>
          </cell>
          <cell r="AI50" t="str">
            <v>rdacarrier/fre</v>
          </cell>
          <cell r="AJ50" t="str">
            <v>m\\\\\o\\d\\\\\\\\</v>
          </cell>
          <cell r="AK50" t="str">
            <v>cr\cn\\\\uuaua</v>
          </cell>
          <cell r="AL50" t="str">
            <v>Accès restreint aux membres</v>
          </cell>
          <cell r="AM50" t="str">
            <v>Source de la note de description : Version imprimée</v>
          </cell>
          <cell r="AN50" t="str">
            <v/>
          </cell>
          <cell r="AO50" t="str">
            <v>%SITE_CLIENT%/?library_guid=7F3F1929-D0C4-4DCE-A2E4-36E62E909D41</v>
          </cell>
          <cell r="AP50" t="str">
            <v>Accès au travers du portail ENI</v>
          </cell>
          <cell r="AQ50">
            <v>70742</v>
          </cell>
          <cell r="AR50">
            <v>70742</v>
          </cell>
          <cell r="AS50" t="str">
            <v xml:space="preserve"> LNCE16WINID</v>
          </cell>
          <cell r="AT50" t="str">
            <v xml:space="preserve"> mcp </v>
          </cell>
          <cell r="AU50" t="str">
            <v xml:space="preserve"> mcsa </v>
          </cell>
          <cell r="AV50" t="str">
            <v xml:space="preserve"> mcse </v>
          </cell>
          <cell r="AW50" t="str">
            <v xml:space="preserve">microsoft </v>
          </cell>
          <cell r="AX50" t="str">
            <v/>
          </cell>
          <cell r="AY50" t="str">
            <v/>
          </cell>
          <cell r="AZ50" t="str">
            <v/>
          </cell>
          <cell r="BA50" t="str">
            <v/>
          </cell>
          <cell r="BB50" t="str">
            <v/>
          </cell>
          <cell r="BC50" t="str">
            <v/>
          </cell>
          <cell r="BD50" t="str">
            <v/>
          </cell>
          <cell r="BE50" t="str">
            <v/>
          </cell>
          <cell r="BF50" t="str">
            <v/>
          </cell>
          <cell r="BG50" t="str">
            <v/>
          </cell>
          <cell r="BH50" t="str">
            <v/>
          </cell>
          <cell r="BI50" t="str">
            <v/>
          </cell>
          <cell r="BJ50" t="str">
            <v/>
          </cell>
          <cell r="BK50" t="str">
            <v/>
          </cell>
          <cell r="BL50" t="str">
            <v/>
          </cell>
          <cell r="BM50" t="str">
            <v/>
          </cell>
          <cell r="BN50" t="str">
            <v/>
          </cell>
          <cell r="BO50" t="str">
            <v/>
          </cell>
          <cell r="BP50" t="str">
            <v/>
          </cell>
          <cell r="BQ50" t="str">
            <v/>
          </cell>
          <cell r="BR50" t="str">
            <v/>
          </cell>
          <cell r="BS50" t="str">
            <v/>
          </cell>
          <cell r="BT50" t="str">
            <v/>
          </cell>
          <cell r="BU50" t="str">
            <v/>
          </cell>
          <cell r="BV50" t="str">
            <v/>
          </cell>
          <cell r="BW50" t="str">
            <v/>
          </cell>
          <cell r="BX50" t="str">
            <v/>
          </cell>
        </row>
        <row r="51">
          <cell r="A51" t="str">
            <v>CE16WINIST</v>
          </cell>
          <cell r="B51" t="str">
            <v>Windows Server 2016 - Installation, gestion du stockage et des traitements</v>
          </cell>
          <cell r="C51" t="str">
            <v>Préparation à la certification MCSA - Examen 70-740</v>
          </cell>
          <cell r="D51" t="str">
            <v>Nicolas BONNET</v>
          </cell>
          <cell r="E51" t="str">
            <v/>
          </cell>
          <cell r="F51" t="str">
            <v>BONNET, Nicolas</v>
          </cell>
          <cell r="G51" t="str">
            <v/>
          </cell>
          <cell r="H51" t="str">
            <v/>
          </cell>
          <cell r="I51" t="str">
            <v/>
          </cell>
          <cell r="J51" t="str">
            <v/>
          </cell>
          <cell r="K51" t="str">
            <v>Edition du 1 May 2017</v>
          </cell>
          <cell r="L51" t="str">
            <v>496 pages</v>
          </cell>
          <cell r="M51" t="str">
            <v>Editions ENI</v>
          </cell>
          <cell r="N51" t="str">
            <v>fre</v>
          </cell>
          <cell r="O51" t="str">
            <v>fre</v>
          </cell>
          <cell r="P51" t="str">
            <v>fre</v>
          </cell>
          <cell r="Q51" t="str">
            <v>L'examen 70-740 "Installation, Storage, and Compute with Windows Server 2016" est le premier des trois examens obligatoires pour l'obtention de la certification MCSA Windows Server 2016. Il valide vos compétences et vos connaissances sur les aspects installation, stockage, virtualisation et haute disponibilité offerts par Windows Server 2016.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(87 au total) mettant en exergue aussi bien les éléments fondamentaux que les caractéristiques spécifiques aux concepts abordés. 
Chaque chapitre s'achevant par des ateliers (27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Les scripts présentés dans le livre sont en téléchargement sur le site www.editions-eni.fr.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Des éléments complémentaires sont en téléchargement sur le site www.editions-eni.fr.
Les chapitres du livre :
Descriptif &amp;ndash; Introduction &amp;ndash; Hyper-V &amp;ndash; Création du bac à sable &amp;ndash; Installation et migration de serveur &amp;ndash; Configuration d'un stockage local &amp;ndash; Les différentes solutions de stockage &amp;ndash; Les conteneurs &amp;ndash; Haute disponibilité et PRA &amp;ndash; Mise en place d'un cluster à basculement &amp;ndash; Gestion des images de déploiement &amp;ndash; Administrer et maintenir Windows Server 2016</v>
          </cell>
          <cell r="R51">
            <v>9782409008672</v>
          </cell>
          <cell r="S51" t="str">
            <v>Version Numérique</v>
          </cell>
          <cell r="T51">
            <v>9782409007521</v>
          </cell>
          <cell r="U51" t="str">
            <v>Version Imprimée</v>
          </cell>
          <cell r="V51" t="str">
            <v>St-Herblain</v>
          </cell>
          <cell r="W51" t="str">
            <v>Editions ENI</v>
          </cell>
          <cell r="X51">
            <v>2017</v>
          </cell>
          <cell r="Y51" t="str">
            <v>Bibliothèque Numérique ENI (Service en ligne)</v>
          </cell>
          <cell r="Z51" t="str">
            <v>CERTIFICATIONS</v>
          </cell>
          <cell r="AA51" t="str">
            <v>texte</v>
          </cell>
          <cell r="AB51" t="str">
            <v>txt</v>
          </cell>
          <cell r="AC51" t="str">
            <v>rdacontent/fre</v>
          </cell>
          <cell r="AD51" t="str">
            <v>informatique</v>
          </cell>
          <cell r="AE51" t="str">
            <v>c</v>
          </cell>
          <cell r="AF51" t="str">
            <v>rdamedia/fre</v>
          </cell>
          <cell r="AG51" t="str">
            <v>ressource en ligne</v>
          </cell>
          <cell r="AH51" t="str">
            <v>cr</v>
          </cell>
          <cell r="AI51" t="str">
            <v>rdacarrier/fre</v>
          </cell>
          <cell r="AJ51" t="str">
            <v>m\\\\\o\\d\\\\\\\\</v>
          </cell>
          <cell r="AK51" t="str">
            <v>cr\cn\\\\uuaua</v>
          </cell>
          <cell r="AL51" t="str">
            <v>Accès restreint aux membres</v>
          </cell>
          <cell r="AM51" t="str">
            <v>Source de la note de description : Version imprimée</v>
          </cell>
          <cell r="AN51" t="str">
            <v/>
          </cell>
          <cell r="AO51" t="str">
            <v>%SITE_CLIENT%/?library_guid=8F6873BB-1941-4CAB-A035-49880ADA9A7F</v>
          </cell>
          <cell r="AP51" t="str">
            <v>Accès au travers du portail ENI</v>
          </cell>
          <cell r="AQ51">
            <v>70</v>
          </cell>
          <cell r="AR51" t="str">
            <v xml:space="preserve"> certification </v>
          </cell>
          <cell r="AS51" t="str">
            <v xml:space="preserve"> cluster </v>
          </cell>
          <cell r="AT51" t="str">
            <v xml:space="preserve"> Containers </v>
          </cell>
          <cell r="AU51" t="str">
            <v xml:space="preserve"> Conteneurs </v>
          </cell>
          <cell r="AV51" t="str">
            <v xml:space="preserve"> haute disponibilité </v>
          </cell>
          <cell r="AW51" t="str">
            <v xml:space="preserve"> Hyper</v>
          </cell>
          <cell r="AX51" t="str">
            <v xml:space="preserve"> LNCE16WINIST</v>
          </cell>
          <cell r="AY51" t="str">
            <v xml:space="preserve"> load balancing </v>
          </cell>
          <cell r="AZ51" t="str">
            <v xml:space="preserve"> MCSA </v>
          </cell>
          <cell r="BA51" t="str">
            <v xml:space="preserve"> Nano Server </v>
          </cell>
          <cell r="BB51">
            <v>740</v>
          </cell>
          <cell r="BC51" t="str">
            <v xml:space="preserve">Microsoft </v>
          </cell>
          <cell r="BD51" t="str">
            <v xml:space="preserve">V </v>
          </cell>
          <cell r="BE51" t="str">
            <v/>
          </cell>
          <cell r="BF51" t="str">
            <v/>
          </cell>
          <cell r="BG51" t="str">
            <v/>
          </cell>
          <cell r="BH51" t="str">
            <v/>
          </cell>
          <cell r="BI51" t="str">
            <v/>
          </cell>
          <cell r="BJ51" t="str">
            <v/>
          </cell>
          <cell r="BK51" t="str">
            <v/>
          </cell>
          <cell r="BL51" t="str">
            <v/>
          </cell>
          <cell r="BM51" t="str">
            <v/>
          </cell>
          <cell r="BN51" t="str">
            <v/>
          </cell>
          <cell r="BO51" t="str">
            <v/>
          </cell>
          <cell r="BP51" t="str">
            <v/>
          </cell>
          <cell r="BQ51" t="str">
            <v/>
          </cell>
          <cell r="BR51" t="str">
            <v/>
          </cell>
          <cell r="BS51" t="str">
            <v/>
          </cell>
          <cell r="BT51" t="str">
            <v/>
          </cell>
          <cell r="BU51" t="str">
            <v/>
          </cell>
          <cell r="BV51" t="str">
            <v/>
          </cell>
          <cell r="BW51" t="str">
            <v/>
          </cell>
          <cell r="BX51" t="str">
            <v/>
          </cell>
        </row>
        <row r="52">
          <cell r="A52" t="str">
            <v>CE16WINR</v>
          </cell>
          <cell r="B52" t="str">
            <v>Windows Server 2016</v>
          </cell>
          <cell r="C52" t="str">
            <v>Infrastructure réseau - Préparation à la certification MCSA - Examen 70-741</v>
          </cell>
          <cell r="D52" t="str">
            <v>Jérôme BEZET-TORRES,Nicolas BONNET</v>
          </cell>
          <cell r="E52" t="str">
            <v/>
          </cell>
          <cell r="F52" t="str">
            <v>BEZET-TORRES, Jérôme</v>
          </cell>
          <cell r="G52" t="str">
            <v>BONNET, Nicolas</v>
          </cell>
          <cell r="H52" t="str">
            <v/>
          </cell>
          <cell r="I52" t="str">
            <v/>
          </cell>
          <cell r="J52" t="str">
            <v/>
          </cell>
          <cell r="K52" t="str">
            <v>Edition du 1 April 2017</v>
          </cell>
          <cell r="L52" t="str">
            <v>406 pages</v>
          </cell>
          <cell r="M52" t="str">
            <v>Editions ENI</v>
          </cell>
          <cell r="N52" t="str">
            <v>fre</v>
          </cell>
          <cell r="O52" t="str">
            <v>fre</v>
          </cell>
          <cell r="P52" t="str">
            <v>fre</v>
          </cell>
          <cell r="Q52" t="str">
            <v>L'examen 70-741 "Windows Server 2016 &amp;ndash; Infrastructure réseau" est le second des trois examens obligatoires pour l'obtention de la certification MCSA Windows Server 2016. Il valide vos compétences et vos connaissances sur les fonctions et fonctionnalités de mise en réseau disponibles sous Windows Server 2016.
Pour vous aider à préparer efficacement l'examen, ce livre couvre tous les objectifs officiels, tant d'un point de vue théorique que d'un point de vue pratique. Il a été rédigé en français (il ne s'agit pas d'une traduction) par des formateurs professionnels reconnus, également consultants, certifiés techniquement et pédagogiquement par Microsoft. Ainsi, les savoir-faire pédagogique et technique des auteurs conduisent à une approche claire et visuelle, d'un très haut niveau technique. 
Chapitre après chapitre, vous pourrez valider vos acquis théoriques, à l'aide d'un grand nombre de questions-réponses (86 au total) mettant en exergue aussi bien les éléments fondamentaux que les caractéristiques spécifiques aux concepts abordés. 
Chaque chapitre s'achevant par des travaux pratiques (23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70-741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Introduction &amp;ndash; Installation du bac à sable &amp;ndash; Prévoir, planifier et implémenter l'adressage IP &amp;ndash; Implémentation d'un serveur DHCP &amp;ndash; Configuration et maintenance de DNS &amp;ndash; IPAM &amp;ndash; Configuration de l'accès distant &amp;ndash; Optimisation des services de fichiers &amp;ndash; Hyper-V et Software Defined Networking &amp;ndash; Tableau des objectifs</v>
          </cell>
          <cell r="R52">
            <v>9782409008146</v>
          </cell>
          <cell r="S52" t="str">
            <v>Version Numérique</v>
          </cell>
          <cell r="T52">
            <v>9782409007606</v>
          </cell>
          <cell r="U52" t="str">
            <v>Version Imprimée</v>
          </cell>
          <cell r="V52" t="str">
            <v>St-Herblain</v>
          </cell>
          <cell r="W52" t="str">
            <v>Editions ENI</v>
          </cell>
          <cell r="X52">
            <v>2017</v>
          </cell>
          <cell r="Y52" t="str">
            <v>Bibliothèque Numérique ENI (Service en ligne)</v>
          </cell>
          <cell r="Z52" t="str">
            <v>CERTIFICATIONS</v>
          </cell>
          <cell r="AA52" t="str">
            <v>texte</v>
          </cell>
          <cell r="AB52" t="str">
            <v>txt</v>
          </cell>
          <cell r="AC52" t="str">
            <v>rdacontent/fre</v>
          </cell>
          <cell r="AD52" t="str">
            <v>informatique</v>
          </cell>
          <cell r="AE52" t="str">
            <v>c</v>
          </cell>
          <cell r="AF52" t="str">
            <v>rdamedia/fre</v>
          </cell>
          <cell r="AG52" t="str">
            <v>ressource en ligne</v>
          </cell>
          <cell r="AH52" t="str">
            <v>cr</v>
          </cell>
          <cell r="AI52" t="str">
            <v>rdacarrier/fre</v>
          </cell>
          <cell r="AJ52" t="str">
            <v>m\\\\\o\\d\\\\\\\\</v>
          </cell>
          <cell r="AK52" t="str">
            <v>cr\cn\\\\uuaua</v>
          </cell>
          <cell r="AL52" t="str">
            <v>Accès restreint aux membres</v>
          </cell>
          <cell r="AM52" t="str">
            <v>Source de la note de description : Version imprimée</v>
          </cell>
          <cell r="AN52" t="str">
            <v/>
          </cell>
          <cell r="AO52" t="str">
            <v>%SITE_CLIENT%/?library_guid=8DE6BA7E-A39F-4791-A0B6-8971817E0CE8</v>
          </cell>
          <cell r="AP52" t="str">
            <v>Accès au travers du portail ENI</v>
          </cell>
          <cell r="AQ52" t="str">
            <v xml:space="preserve"> certification  </v>
          </cell>
          <cell r="AR52" t="str">
            <v xml:space="preserve"> LNCE16WINR</v>
          </cell>
          <cell r="AS52" t="str">
            <v xml:space="preserve"> MCSA </v>
          </cell>
          <cell r="AT52" t="str">
            <v xml:space="preserve">Microsoft </v>
          </cell>
          <cell r="AU52" t="str">
            <v/>
          </cell>
          <cell r="AV52" t="str">
            <v/>
          </cell>
          <cell r="AW52" t="str">
            <v/>
          </cell>
          <cell r="AX52" t="str">
            <v/>
          </cell>
          <cell r="AY52" t="str">
            <v/>
          </cell>
          <cell r="AZ52" t="str">
            <v/>
          </cell>
          <cell r="BA52" t="str">
            <v/>
          </cell>
          <cell r="BB52" t="str">
            <v/>
          </cell>
          <cell r="BC52" t="str">
            <v/>
          </cell>
          <cell r="BD52" t="str">
            <v/>
          </cell>
          <cell r="BE52" t="str">
            <v/>
          </cell>
          <cell r="BF52" t="str">
            <v/>
          </cell>
          <cell r="BG52" t="str">
            <v/>
          </cell>
          <cell r="BH52" t="str">
            <v/>
          </cell>
          <cell r="BI52" t="str">
            <v/>
          </cell>
          <cell r="BJ52" t="str">
            <v/>
          </cell>
          <cell r="BK52" t="str">
            <v/>
          </cell>
          <cell r="BL52" t="str">
            <v/>
          </cell>
          <cell r="BM52" t="str">
            <v/>
          </cell>
          <cell r="BN52" t="str">
            <v/>
          </cell>
          <cell r="BO52" t="str">
            <v/>
          </cell>
          <cell r="BP52" t="str">
            <v/>
          </cell>
          <cell r="BQ52" t="str">
            <v/>
          </cell>
          <cell r="BR52" t="str">
            <v/>
          </cell>
          <cell r="BS52" t="str">
            <v/>
          </cell>
          <cell r="BT52" t="str">
            <v/>
          </cell>
          <cell r="BU52" t="str">
            <v/>
          </cell>
          <cell r="BV52" t="str">
            <v/>
          </cell>
          <cell r="BW52" t="str">
            <v/>
          </cell>
          <cell r="BX52" t="str">
            <v/>
          </cell>
        </row>
        <row r="53">
          <cell r="A53" t="str">
            <v>CE208WINAD</v>
          </cell>
          <cell r="B53" t="str">
            <v>Windows Server 2008 et 2008 R2 - Examen MCTS 70-640</v>
          </cell>
          <cell r="C53" t="str">
            <v>Configuration d'une infrastructure Active Directory [2ième édition]</v>
          </cell>
          <cell r="D53" t="str">
            <v>Jean-François APRÉA</v>
          </cell>
          <cell r="E53" t="str">
            <v/>
          </cell>
          <cell r="F53" t="str">
            <v>APRÉA, Jean-François</v>
          </cell>
          <cell r="G53" t="str">
            <v/>
          </cell>
          <cell r="H53" t="str">
            <v/>
          </cell>
          <cell r="I53" t="str">
            <v/>
          </cell>
          <cell r="J53" t="str">
            <v/>
          </cell>
          <cell r="K53" t="str">
            <v>Edition du 1 April 2011</v>
          </cell>
          <cell r="L53" t="str">
            <v>829 pages</v>
          </cell>
          <cell r="M53" t="str">
            <v>Editions ENI</v>
          </cell>
          <cell r="N53" t="str">
            <v>fre</v>
          </cell>
          <cell r="O53" t="str">
            <v>fre</v>
          </cell>
          <cell r="P53" t="str">
            <v>fre</v>
          </cell>
          <cell r="Q53" t="str">
            <v xml:space="preserve">L'examen MCTS 70-640 "Configuration d'une infrastructure Active Directory avec Windows Server 2008" est l'un des examens obligatoires pour l'obtention de la certification MCITP Administrateur de serveurs ou MCITP Administrateur en entreprise. Cet examen traite des environnements Windows Server 2008 et Windows Server 2008 R2.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(MCITP EA Windows Server 2008 - MCSE Security - MCSE Charter Member - MCSE+I, MCTS Windows Server Virtualization) et pédagogiquement (MCT depuis 1992) par Microsoft. Ainsi, les savoir-faire pédagogique et technique de l'auteur conduisent à une approche claire et visuelle, d'un très haut niveau technique. 
Chapitre après chapitre, vous pourrez valider vos acquis théoriques, à l'aide d'un grand nombre de questions-réponses (310 au total) mettant en exergue aussi bien les éléments fondamentaux que les caractéristiques spécifiques aux concepts abordés. 
Chaque chapitre s'achevant par des travaux pratiques (137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L'examen d'entraînement OFFERT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MCP et, pour chacune, les réponses sont suffisamment commentées pour combler ou identifier vos ultimes lacunes. &amp;Agrave; vous de juger quand vous serez prêt pour l'examen final !
Jean-François APRÉA est reconnu MVP (Microsoft Most Valuable Professional) Windows Server System - Directory Services, Windows Management et Virtual Machine Architecture depuis plusieurs années. 
Les chapitres du livre :
Descriptif &amp;ndash; Introduction aux services de domaine Active Directory &amp;ndash; DNS : concepts, architecture et administration - Intégration des zones DNS dans Active Directory &amp;ndash; Localisation des services Active Directory et services DNS &amp;ndash; Annuaires, opérations LDAP et services de domaine AD &amp;ndash; Éléments de structure Active Directory &amp;ndash; Composants de la structure logique &amp;ndash; Groupes, OUs et délégation &amp;ndash; Composants de la structure physique &amp;ndash; Services d'infrastructure Active Directory &amp;ndash; Principes fondamentaux des stratégies de groupe &amp;ndash; Déploiement et gestion des logiciels à l'aide des stratégies de groupe &amp;ndash; Maintenance d'une infrastructure Active Directory &amp;ndash; Configuration des rôles de serveurs avec les services AD &amp;ndash; Liste des objectifs
Ce livre est également proposé en coffret
</v>
          </cell>
          <cell r="R53">
            <v>9782746064775</v>
          </cell>
          <cell r="S53" t="str">
            <v>Version Numérique</v>
          </cell>
          <cell r="T53">
            <v>9782746063150</v>
          </cell>
          <cell r="U53" t="str">
            <v>Version Imprimée</v>
          </cell>
          <cell r="V53" t="str">
            <v>St-Herblain</v>
          </cell>
          <cell r="W53" t="str">
            <v>Editions ENI</v>
          </cell>
          <cell r="X53">
            <v>2011</v>
          </cell>
          <cell r="Y53" t="str">
            <v>Bibliothèque Numérique ENI (Service en ligne)</v>
          </cell>
          <cell r="Z53" t="str">
            <v>CERTIFICATIONS</v>
          </cell>
          <cell r="AA53" t="str">
            <v>texte</v>
          </cell>
          <cell r="AB53" t="str">
            <v>txt</v>
          </cell>
          <cell r="AC53" t="str">
            <v>rdacontent/fre</v>
          </cell>
          <cell r="AD53" t="str">
            <v>informatique</v>
          </cell>
          <cell r="AE53" t="str">
            <v>c</v>
          </cell>
          <cell r="AF53" t="str">
            <v>rdamedia/fre</v>
          </cell>
          <cell r="AG53" t="str">
            <v>ressource en ligne</v>
          </cell>
          <cell r="AH53" t="str">
            <v>cr</v>
          </cell>
          <cell r="AI53" t="str">
            <v>rdacarrier/fre</v>
          </cell>
          <cell r="AJ53" t="str">
            <v>m\\\\\o\\d\\\\\\\\</v>
          </cell>
          <cell r="AK53" t="str">
            <v>cr\cn\\\\uuaua</v>
          </cell>
          <cell r="AL53" t="str">
            <v>Accès restreint aux membres</v>
          </cell>
          <cell r="AM53" t="str">
            <v>Source de la note de description : Version imprimée</v>
          </cell>
          <cell r="AN53" t="str">
            <v/>
          </cell>
          <cell r="AO53" t="str">
            <v>%SITE_CLIENT%/?library_guid=CC7A5811-FDD6-472B-973C-7EFE7FC976A3</v>
          </cell>
          <cell r="AP53" t="str">
            <v>Accès au travers du portail ENI</v>
          </cell>
          <cell r="AQ53" t="str">
            <v xml:space="preserve"> Active Directory </v>
          </cell>
          <cell r="AR53" t="str">
            <v xml:space="preserve"> AD </v>
          </cell>
          <cell r="AS53" t="str">
            <v xml:space="preserve"> AD CS </v>
          </cell>
          <cell r="AT53" t="str">
            <v xml:space="preserve"> AD FS </v>
          </cell>
          <cell r="AU53" t="str">
            <v xml:space="preserve"> AD RMS </v>
          </cell>
          <cell r="AV53" t="str">
            <v xml:space="preserve"> délégation </v>
          </cell>
          <cell r="AW53" t="str">
            <v xml:space="preserve"> déploiement </v>
          </cell>
          <cell r="AX53" t="str">
            <v xml:space="preserve"> DNS </v>
          </cell>
          <cell r="AY53" t="str">
            <v xml:space="preserve"> domaine </v>
          </cell>
          <cell r="AZ53" t="str">
            <v xml:space="preserve"> GPMC </v>
          </cell>
          <cell r="BA53" t="str">
            <v xml:space="preserve"> LNCE208WINAD</v>
          </cell>
          <cell r="BB53" t="str">
            <v xml:space="preserve"> MCTS </v>
          </cell>
          <cell r="BC53" t="str">
            <v xml:space="preserve"> OCSP </v>
          </cell>
          <cell r="BD53" t="str">
            <v xml:space="preserve"> OU </v>
          </cell>
          <cell r="BE53" t="str">
            <v xml:space="preserve"> OUs </v>
          </cell>
          <cell r="BF53" t="str">
            <v xml:space="preserve"> RsoP </v>
          </cell>
          <cell r="BG53" t="str">
            <v xml:space="preserve"> SCEP </v>
          </cell>
          <cell r="BH53" t="str">
            <v xml:space="preserve"> serveur AD CS </v>
          </cell>
          <cell r="BI53" t="str">
            <v xml:space="preserve"> serveur AD FS </v>
          </cell>
          <cell r="BJ53" t="str">
            <v xml:space="preserve"> serveur AD RMS </v>
          </cell>
          <cell r="BK53" t="str">
            <v xml:space="preserve"> services DNS </v>
          </cell>
          <cell r="BL53" t="str">
            <v xml:space="preserve"> stratégie </v>
          </cell>
          <cell r="BM53" t="str">
            <v xml:space="preserve"> stratégie de groupe </v>
          </cell>
          <cell r="BN53" t="str">
            <v xml:space="preserve"> Windows Server 2008 </v>
          </cell>
          <cell r="BO53" t="str">
            <v xml:space="preserve"> windows serveur </v>
          </cell>
          <cell r="BP53">
            <v>640</v>
          </cell>
          <cell r="BQ53">
            <v>70</v>
          </cell>
          <cell r="BR53" t="str">
            <v/>
          </cell>
          <cell r="BS53" t="str">
            <v/>
          </cell>
          <cell r="BT53" t="str">
            <v/>
          </cell>
          <cell r="BU53" t="str">
            <v/>
          </cell>
          <cell r="BV53" t="str">
            <v/>
          </cell>
          <cell r="BW53" t="str">
            <v/>
          </cell>
          <cell r="BX53" t="str">
            <v/>
          </cell>
        </row>
        <row r="54">
          <cell r="A54" t="str">
            <v>CE24ITI</v>
          </cell>
          <cell r="B54" t="str">
            <v>ITIL® 4</v>
          </cell>
          <cell r="C54" t="str">
            <v>Préparation à la certification ITIL® 4 Foundation (2e édition)</v>
          </cell>
          <cell r="D54" t="str">
            <v>Jean-Luc BAUD</v>
          </cell>
          <cell r="E54" t="str">
            <v/>
          </cell>
          <cell r="F54" t="str">
            <v>BAUD, Jean-Luc</v>
          </cell>
          <cell r="G54" t="str">
            <v/>
          </cell>
          <cell r="H54" t="str">
            <v/>
          </cell>
          <cell r="I54" t="str">
            <v/>
          </cell>
          <cell r="J54" t="str">
            <v/>
          </cell>
          <cell r="K54" t="str">
            <v>Edition du 1 April 2023</v>
          </cell>
          <cell r="L54" t="str">
            <v>322 pages</v>
          </cell>
          <cell r="M54" t="str">
            <v>Editions ENI</v>
          </cell>
          <cell r="N54" t="str">
            <v>fre</v>
          </cell>
          <cell r="O54" t="str">
            <v>fre</v>
          </cell>
          <cell r="P54" t="str">
            <v>fre</v>
          </cell>
          <cell r="Q54" t="str">
            <v>L’examen ITIL® 4 Foundation est un pré-requis obligatoire pour obtenir les certifications Managing Professional, Strategic Leader et Master de la démarche ITIL® 4. Il évalue vos compétences pour implémenter et mettre en oeuvre la démarche ITIL® 4 dans l’entreprise. 
Pour vous aider à préparer efficacement l’examen, ce livre couvre tous les objectifs officiels de l’examen ITIL® 4 Foundation, tant d’un point de vue théorique que d’un point de vue pratique avec des exemples concrets. Il a été rédigé en français (il ne s’agit pas d’une traduction) par un formateur professionnel reconnu, également consultant, certifié dans la démarche ITIL® par l’EXIN.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En fin d’ouvrage, trois examens blancs de quarante questions, similaires à celles de l’examen officiel, vont vous permettre d’évaluer vos connaissances et de vous positionner par rapport à l’examen officiel. Les réponses proposées incluent des commentaires, suffisants pour contrôler vos connaissances et vos lacunes, et aussi des références aux chapitres et paragraphes concernés de l’ouvrage. Chaque question posée s’inscrit dans l’esprit de la certification d’AXELOS et, pour chacune, les réponses sont suffisamment commentées pour combler ou identifier vos ultimes lacunes. À vous de juger quand vous serez prêt pour l’examen final !</v>
          </cell>
          <cell r="R54">
            <v>9782409039379</v>
          </cell>
          <cell r="S54" t="str">
            <v>Version Numérique</v>
          </cell>
          <cell r="T54">
            <v>9782409039362</v>
          </cell>
          <cell r="U54" t="str">
            <v>Version Imprimée</v>
          </cell>
          <cell r="V54" t="str">
            <v>St-Herblain</v>
          </cell>
          <cell r="W54" t="str">
            <v>Editions ENI</v>
          </cell>
          <cell r="X54">
            <v>2023</v>
          </cell>
          <cell r="Y54" t="str">
            <v>Bibliothèque Numérique ENI (Service en ligne)</v>
          </cell>
          <cell r="Z54" t="str">
            <v>CERTIFICATIONS</v>
          </cell>
          <cell r="AA54" t="str">
            <v>texte</v>
          </cell>
          <cell r="AB54" t="str">
            <v>txt</v>
          </cell>
          <cell r="AC54" t="str">
            <v>rdacontent/fre</v>
          </cell>
          <cell r="AD54" t="str">
            <v>informatique</v>
          </cell>
          <cell r="AE54" t="str">
            <v>c</v>
          </cell>
          <cell r="AF54" t="str">
            <v>rdamedia/fre</v>
          </cell>
          <cell r="AG54" t="str">
            <v>ressource en ligne</v>
          </cell>
          <cell r="AH54" t="str">
            <v>cr</v>
          </cell>
          <cell r="AI54" t="str">
            <v>rdacarrier/fre</v>
          </cell>
          <cell r="AJ54" t="str">
            <v>m\\\\\o\\d\\\\\\\\</v>
          </cell>
          <cell r="AK54" t="str">
            <v>cr\cn\\\\uuaua</v>
          </cell>
          <cell r="AL54" t="str">
            <v>Accès restreint aux membres</v>
          </cell>
          <cell r="AM54" t="str">
            <v>Source de la note de description : Version imprimée</v>
          </cell>
          <cell r="AN54" t="str">
            <v/>
          </cell>
          <cell r="AO54" t="str">
            <v>%SITE_CLIENT%/?library_guid=AFD7A0C4-1760-40B0-AFD1-965673EA0207</v>
          </cell>
          <cell r="AP54" t="str">
            <v>Accès au travers du portail ENI</v>
          </cell>
          <cell r="AQ54" t="str">
            <v xml:space="preserve"> axelos</v>
          </cell>
          <cell r="AR54" t="str">
            <v xml:space="preserve"> exin </v>
          </cell>
          <cell r="AS54" t="str">
            <v xml:space="preserve"> iso </v>
          </cell>
          <cell r="AT54" t="str">
            <v xml:space="preserve"> itilv4 </v>
          </cell>
          <cell r="AU54" t="str">
            <v xml:space="preserve"> qualité </v>
          </cell>
          <cell r="AV54" t="str">
            <v xml:space="preserve">certification </v>
          </cell>
          <cell r="AW54" t="str">
            <v/>
          </cell>
          <cell r="AX54" t="str">
            <v/>
          </cell>
          <cell r="AY54" t="str">
            <v/>
          </cell>
          <cell r="AZ54" t="str">
            <v/>
          </cell>
          <cell r="BA54" t="str">
            <v/>
          </cell>
          <cell r="BB54" t="str">
            <v/>
          </cell>
          <cell r="BC54" t="str">
            <v/>
          </cell>
          <cell r="BD54" t="str">
            <v/>
          </cell>
          <cell r="BE54" t="str">
            <v/>
          </cell>
          <cell r="BF54" t="str">
            <v/>
          </cell>
          <cell r="BG54" t="str">
            <v/>
          </cell>
          <cell r="BH54" t="str">
            <v/>
          </cell>
          <cell r="BI54" t="str">
            <v/>
          </cell>
          <cell r="BJ54" t="str">
            <v/>
          </cell>
          <cell r="BK54" t="str">
            <v/>
          </cell>
          <cell r="BL54" t="str">
            <v/>
          </cell>
          <cell r="BM54" t="str">
            <v/>
          </cell>
          <cell r="BN54" t="str">
            <v/>
          </cell>
          <cell r="BO54" t="str">
            <v/>
          </cell>
          <cell r="BP54" t="str">
            <v/>
          </cell>
          <cell r="BQ54" t="str">
            <v/>
          </cell>
          <cell r="BR54" t="str">
            <v/>
          </cell>
          <cell r="BS54" t="str">
            <v/>
          </cell>
          <cell r="BT54" t="str">
            <v/>
          </cell>
          <cell r="BU54" t="str">
            <v/>
          </cell>
          <cell r="BV54" t="str">
            <v/>
          </cell>
          <cell r="BW54" t="str">
            <v/>
          </cell>
          <cell r="BX54" t="str">
            <v/>
          </cell>
        </row>
        <row r="55">
          <cell r="A55" t="str">
            <v>CE2C3LIN</v>
          </cell>
          <cell r="B55" t="str">
            <v>LINUX</v>
          </cell>
          <cell r="C55" t="str">
            <v>Préparation à la certification LPIC-3 (examen LPI 300) - 2ième édition</v>
          </cell>
          <cell r="D55" t="str">
            <v>Issam MEJRI</v>
          </cell>
          <cell r="E55" t="str">
            <v/>
          </cell>
          <cell r="F55" t="str">
            <v>MEJRI, Issam</v>
          </cell>
          <cell r="G55" t="str">
            <v/>
          </cell>
          <cell r="H55" t="str">
            <v/>
          </cell>
          <cell r="I55" t="str">
            <v/>
          </cell>
          <cell r="J55" t="str">
            <v/>
          </cell>
          <cell r="K55" t="str">
            <v>Edition du 1 January 2015</v>
          </cell>
          <cell r="L55" t="str">
            <v>494 pages</v>
          </cell>
          <cell r="M55" t="str">
            <v>Editions ENI</v>
          </cell>
          <cell r="N55" t="str">
            <v>fre</v>
          </cell>
          <cell r="O55" t="str">
            <v>fre</v>
          </cell>
          <cell r="P55" t="str">
            <v>fre</v>
          </cell>
          <cell r="Q55" t="str">
            <v>La certification LPIC-3 est le dernier niveau de certification dans le cursus LPI (Linux Professional Institute). Il s'agit de la certification de plus haut niveau dans le monde de l'entreprise, indépendante de la distribution Linux. 
C'est l'examen LPI 300 qui permet l'obtention de la certification LPIC-3 « Senior Level Linux Certification ». Cet examen, qui est une mise à jour de l'examen 301 intitulé Core Exam, valide les compétences d'un candidat à la gestion d'une structure informatique d'entreprise.
Pour vous aider à préparer efficacement cette certification, ce livre couvre tous les objectifs officiels de l'examen, tant d'un point de vue théorique que d'un point de vue pratique. Il a été rédigé en français (il ne s'agit pas d'une traduction) par un formateur professionnel reconnu, également consultant, certifié Linux. Ainsi, les savoir-faire pédagogique et technique de l'auteur conduisent à une approche claire et visuelle, d'un très haut niveau technique.
Chapitre par chapitre, vous pourrez valider vos acquis théoriques, à l'aide d'un grand nombre de questions-réponses (168 au total) mettant en exergue aussi bien les éléments fondamentaux que les caractéristiques spécifiques aux concepts abordés. 
Chaque chapitre s'achevant par des travaux pratiques (30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la maîtrise du produit et des concepts, s'ajoute la préparation spécifique à la certification : vous pourrez accéder gratuitement à 1 examen blanc en ligne, destiné à vous entraîner dans des conditions proches de celles de l'épreuve. 
Les chapitres du livre :
Avant-propos - Les annuaires X.500 et le protocole LDAP - Installation et configuration d'OpenLDAP - Gestion des données et exploitation de l'annuaire - Annuaire pages blanches - Sécuriser l'annuaire - Réplication LDAP - Migration de NIS vers LDAP - Intégration des applications avec LDAP - Optimisation OpenLDAP et surveillance système - Samba et environnement hétérogènes - Installation et configuration de Samba - Mise en place d'un domaine Samba - Contrôleur de domaine Samba 4 - La sécurité du système de fichiers Linux - Dépannage de Samba</v>
          </cell>
          <cell r="R55">
            <v>9782746094079</v>
          </cell>
          <cell r="S55" t="str">
            <v>Version Numérique</v>
          </cell>
          <cell r="T55">
            <v>9782746091528</v>
          </cell>
          <cell r="U55" t="str">
            <v>Version Imprimée</v>
          </cell>
          <cell r="V55" t="str">
            <v>St-Herblain</v>
          </cell>
          <cell r="W55" t="str">
            <v>Editions ENI</v>
          </cell>
          <cell r="X55">
            <v>2015</v>
          </cell>
          <cell r="Y55" t="str">
            <v>Bibliothèque Numérique ENI (Service en ligne)</v>
          </cell>
          <cell r="Z55" t="str">
            <v>CERTIFICATIONS</v>
          </cell>
          <cell r="AA55" t="str">
            <v>texte</v>
          </cell>
          <cell r="AB55" t="str">
            <v>txt</v>
          </cell>
          <cell r="AC55" t="str">
            <v>rdacontent/fre</v>
          </cell>
          <cell r="AD55" t="str">
            <v>informatique</v>
          </cell>
          <cell r="AE55" t="str">
            <v>c</v>
          </cell>
          <cell r="AF55" t="str">
            <v>rdamedia/fre</v>
          </cell>
          <cell r="AG55" t="str">
            <v>ressource en ligne</v>
          </cell>
          <cell r="AH55" t="str">
            <v>cr</v>
          </cell>
          <cell r="AI55" t="str">
            <v>rdacarrier/fre</v>
          </cell>
          <cell r="AJ55" t="str">
            <v>m\\\\\o\\d\\\\\\\\</v>
          </cell>
          <cell r="AK55" t="str">
            <v>cr\cn\\\\uuaua</v>
          </cell>
          <cell r="AL55" t="str">
            <v>Accès restreint aux membres</v>
          </cell>
          <cell r="AM55" t="str">
            <v>Source de la note de description : Version imprimée</v>
          </cell>
          <cell r="AN55" t="str">
            <v/>
          </cell>
          <cell r="AO55" t="str">
            <v>%SITE_CLIENT%/?library_guid=D146F91D-2E95-4D10-A7AF-06562F006449</v>
          </cell>
          <cell r="AP55" t="str">
            <v>Accès au travers du portail ENI</v>
          </cell>
          <cell r="AQ55" t="str">
            <v xml:space="preserve"> LNCE2C3LIN</v>
          </cell>
          <cell r="AR55" t="str">
            <v xml:space="preserve"> lpi </v>
          </cell>
          <cell r="AS55" t="str">
            <v xml:space="preserve"> lpic3 </v>
          </cell>
          <cell r="AT55" t="str">
            <v xml:space="preserve">open source </v>
          </cell>
          <cell r="AU55" t="str">
            <v/>
          </cell>
          <cell r="AV55" t="str">
            <v/>
          </cell>
          <cell r="AW55" t="str">
            <v/>
          </cell>
          <cell r="AX55" t="str">
            <v/>
          </cell>
          <cell r="AY55" t="str">
            <v/>
          </cell>
          <cell r="AZ55" t="str">
            <v/>
          </cell>
          <cell r="BA55" t="str">
            <v/>
          </cell>
          <cell r="BB55" t="str">
            <v/>
          </cell>
          <cell r="BC55" t="str">
            <v/>
          </cell>
          <cell r="BD55" t="str">
            <v/>
          </cell>
          <cell r="BE55" t="str">
            <v/>
          </cell>
          <cell r="BF55" t="str">
            <v/>
          </cell>
          <cell r="BG55" t="str">
            <v/>
          </cell>
          <cell r="BH55" t="str">
            <v/>
          </cell>
          <cell r="BI55" t="str">
            <v/>
          </cell>
          <cell r="BJ55" t="str">
            <v/>
          </cell>
          <cell r="BK55" t="str">
            <v/>
          </cell>
          <cell r="BL55" t="str">
            <v/>
          </cell>
          <cell r="BM55" t="str">
            <v/>
          </cell>
          <cell r="BN55" t="str">
            <v/>
          </cell>
          <cell r="BO55" t="str">
            <v/>
          </cell>
          <cell r="BP55" t="str">
            <v/>
          </cell>
          <cell r="BQ55" t="str">
            <v/>
          </cell>
          <cell r="BR55" t="str">
            <v/>
          </cell>
          <cell r="BS55" t="str">
            <v/>
          </cell>
          <cell r="BT55" t="str">
            <v/>
          </cell>
          <cell r="BU55" t="str">
            <v/>
          </cell>
          <cell r="BV55" t="str">
            <v/>
          </cell>
          <cell r="BW55" t="str">
            <v/>
          </cell>
          <cell r="BX55" t="str">
            <v/>
          </cell>
        </row>
        <row r="56">
          <cell r="A56" t="str">
            <v>CE2VIWIN</v>
          </cell>
          <cell r="B56" t="str">
            <v>Windows Vista : Installation et configuration</v>
          </cell>
          <cell r="C56" t="str">
            <v>Préparation à la Certification MCTS 70-620 [2ième édition]</v>
          </cell>
          <cell r="D56" t="str">
            <v>Benoît Lanlard</v>
          </cell>
          <cell r="E56" t="str">
            <v/>
          </cell>
          <cell r="F56" t="str">
            <v>Lanlard, Benoît</v>
          </cell>
          <cell r="G56" t="str">
            <v/>
          </cell>
          <cell r="H56" t="str">
            <v/>
          </cell>
          <cell r="I56" t="str">
            <v/>
          </cell>
          <cell r="J56" t="str">
            <v/>
          </cell>
          <cell r="K56" t="str">
            <v>Edition du 1 August 2008</v>
          </cell>
          <cell r="L56" t="str">
            <v>630 pages</v>
          </cell>
          <cell r="M56" t="str">
            <v>Editions ENI</v>
          </cell>
          <cell r="N56" t="str">
            <v>fre</v>
          </cell>
          <cell r="O56" t="str">
            <v>fre</v>
          </cell>
          <cell r="P56" t="str">
            <v>fre</v>
          </cell>
          <cell r="Q56" t="str">
            <v>L'examen 70-620 " Windows Vista - Installation et configuration" est une certification MCTS (Microsoft Certified Technology Specialist). Il s'adresse à des administrateurs et techniciens réseau et mesure leur aptitude à installer, configurer et administrer Windows Vista dans un réseau d'entreprise.
Pour vous aider à préparer efficacement l'examen, cet ouvrage couvre tous les objectifs officiels, tant d'un point de vue théorique que d'un point de vue pratique. Il a été rédigé en français (il ne s'agit pas d'une traduction) par un formateur professionnel reconnu, également consultant, certifié techniquement (MCP) et pédagogiquement (MCT) par Microsoft. Ainsi, les savoir-faire pédagogique et technique de l'auteur conduisent à une approche claire et visuelle, d'un très haut niveau technique. 
Chapitre après chapitre, vous pourrez valider vos acquis théoriques, à l'aide d'un grand nombre de questions-réponses (516 au total) mettant en exergue aussi bien les éléments fondamentaux que les caractéristiques spécifiques aux concepts abordés. 
Chaque chapitre s'achevant par des travaux pratiques (69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 vous pourrez accéder gratuitement à 1 examen blanc en ligne, sur www.edieni.com, destiné à vous entraîner dans des conditions proches de celles de l'épreuve. Sur ce site, chaque question posée s'inscrit dans l'esprit de la certification MCP et, pour chacune, les réponses sont suffisamment commentées pour combler ou identifier vos ultimes lacunes. A vous de juger quand vous serez prêt pour l'examen final !
Benoît Lanlard est reconnu Microsoft MVP (Most Valuable Professionnal) sur Microsoft Operation Manager (MOM).</v>
          </cell>
          <cell r="R56">
            <v>9782746044494</v>
          </cell>
          <cell r="S56" t="str">
            <v>Version Numérique</v>
          </cell>
          <cell r="T56">
            <v>9782746042995</v>
          </cell>
          <cell r="U56" t="str">
            <v>Version Imprimée</v>
          </cell>
          <cell r="V56" t="str">
            <v>St-Herblain</v>
          </cell>
          <cell r="W56" t="str">
            <v>Editions ENI</v>
          </cell>
          <cell r="X56">
            <v>2008</v>
          </cell>
          <cell r="Y56" t="str">
            <v>Bibliothèque Numérique ENI (Service en ligne)</v>
          </cell>
          <cell r="Z56" t="str">
            <v>CERTIFICATIONS</v>
          </cell>
          <cell r="AA56" t="str">
            <v>texte</v>
          </cell>
          <cell r="AB56" t="str">
            <v>txt</v>
          </cell>
          <cell r="AC56" t="str">
            <v>rdacontent/fre</v>
          </cell>
          <cell r="AD56" t="str">
            <v>informatique</v>
          </cell>
          <cell r="AE56" t="str">
            <v>c</v>
          </cell>
          <cell r="AF56" t="str">
            <v>rdamedia/fre</v>
          </cell>
          <cell r="AG56" t="str">
            <v>ressource en ligne</v>
          </cell>
          <cell r="AH56" t="str">
            <v>cr</v>
          </cell>
          <cell r="AI56" t="str">
            <v>rdacarrier/fre</v>
          </cell>
          <cell r="AJ56" t="str">
            <v>m\\\\\o\\d\\\\\\\\</v>
          </cell>
          <cell r="AK56" t="str">
            <v>cr\cn\\\\uuaua</v>
          </cell>
          <cell r="AL56" t="str">
            <v>Accès restreint aux membres</v>
          </cell>
          <cell r="AM56" t="str">
            <v>Source de la note de description : Version imprimée</v>
          </cell>
          <cell r="AN56" t="str">
            <v/>
          </cell>
          <cell r="AO56" t="str">
            <v>%SITE_CLIENT%/?library_guid=14E09E22-500C-4014-84B6-72CDD6DEBF56</v>
          </cell>
          <cell r="AP56" t="str">
            <v>Accès au travers du portail ENI</v>
          </cell>
          <cell r="AQ56" t="str">
            <v xml:space="preserve"> e</v>
          </cell>
          <cell r="AR56" t="str">
            <v xml:space="preserve"> ebook </v>
          </cell>
          <cell r="AS56" t="str">
            <v xml:space="preserve"> livre 70</v>
          </cell>
          <cell r="AT56" t="str">
            <v xml:space="preserve"> livre électronique </v>
          </cell>
          <cell r="AU56" t="str">
            <v xml:space="preserve"> livre numérique </v>
          </cell>
          <cell r="AV56" t="str">
            <v xml:space="preserve"> livres électroniques </v>
          </cell>
          <cell r="AW56" t="str">
            <v xml:space="preserve"> livres numériques </v>
          </cell>
          <cell r="AX56" t="str">
            <v xml:space="preserve"> LNCE2VIWIN</v>
          </cell>
          <cell r="AY56" t="str">
            <v xml:space="preserve"> mcitp </v>
          </cell>
          <cell r="AZ56" t="str">
            <v xml:space="preserve"> MCP </v>
          </cell>
          <cell r="BA56" t="str">
            <v xml:space="preserve"> MCSE </v>
          </cell>
          <cell r="BB56" t="str">
            <v xml:space="preserve"> MCTS + tous les mots clefs du RI Vista </v>
          </cell>
          <cell r="BC56" t="str">
            <v xml:space="preserve"> Microsoft </v>
          </cell>
          <cell r="BD56" t="str">
            <v xml:space="preserve"> SP1 </v>
          </cell>
          <cell r="BE56">
            <v>620</v>
          </cell>
          <cell r="BF56" t="str">
            <v xml:space="preserve">book </v>
          </cell>
          <cell r="BG56" t="str">
            <v xml:space="preserve">livre vista </v>
          </cell>
          <cell r="BH56" t="str">
            <v/>
          </cell>
          <cell r="BI56" t="str">
            <v/>
          </cell>
          <cell r="BJ56" t="str">
            <v/>
          </cell>
          <cell r="BK56" t="str">
            <v/>
          </cell>
          <cell r="BL56" t="str">
            <v/>
          </cell>
          <cell r="BM56" t="str">
            <v/>
          </cell>
          <cell r="BN56" t="str">
            <v/>
          </cell>
          <cell r="BO56" t="str">
            <v/>
          </cell>
          <cell r="BP56" t="str">
            <v/>
          </cell>
          <cell r="BQ56" t="str">
            <v/>
          </cell>
          <cell r="BR56" t="str">
            <v/>
          </cell>
          <cell r="BS56" t="str">
            <v/>
          </cell>
          <cell r="BT56" t="str">
            <v/>
          </cell>
          <cell r="BU56" t="str">
            <v/>
          </cell>
          <cell r="BV56" t="str">
            <v/>
          </cell>
          <cell r="BW56" t="str">
            <v/>
          </cell>
          <cell r="BX56" t="str">
            <v/>
          </cell>
        </row>
        <row r="57">
          <cell r="A57" t="str">
            <v>CE32M2CIS</v>
          </cell>
          <cell r="B57" t="str">
            <v>CISCO</v>
          </cell>
          <cell r="C57" t="str">
            <v>Commutation, routage et Wi-Fi - Préparation au 2e module de la certification CCNA 200-301</v>
          </cell>
          <cell r="D57" t="str">
            <v xml:space="preserve">Laurent  SCHALKWIJK </v>
          </cell>
          <cell r="E57" t="str">
            <v/>
          </cell>
          <cell r="F57" t="str">
            <v xml:space="preserve">SCHALKWIJK , Laurent </v>
          </cell>
          <cell r="G57" t="str">
            <v/>
          </cell>
          <cell r="H57" t="str">
            <v/>
          </cell>
          <cell r="I57" t="str">
            <v/>
          </cell>
          <cell r="J57" t="str">
            <v/>
          </cell>
          <cell r="K57" t="str">
            <v>Edition du 1 August 2021</v>
          </cell>
          <cell r="L57" t="str">
            <v>746 pages</v>
          </cell>
          <cell r="M57" t="str">
            <v>Editions ENI</v>
          </cell>
          <cell r="N57" t="str">
            <v>fre</v>
          </cell>
          <cell r="O57" t="str">
            <v>fre</v>
          </cell>
          <cell r="P57" t="str">
            <v>fre</v>
          </cell>
          <cell r="Q57" t="str">
            <v>Ce livre a pour objectif de préparer le lecteur au 2e module "Notions de base sur la commutation, le routage et sans fil - v7.0 (SRWE)" de la certification CCNA 200-301. Le cursus complet pour aboutir à la certification en comporte deux autres : Introduction aux réseaux et Sécurité des réseaux d'entreprise et automation (ENSA).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mettant en exergue aussi bien les éléments fondamentaux que les caractéristiques spécifiques aux concepts abordés. 
Certains chapitres s'achèvent par des travaux pratiques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 effet, l'auteur propose en téléchargement sur le site www.editions-eni.fr un certain nombre de scénarios utilisables dans l'outil de simulation fourni par CISCO dans le cadre de la Cisco Academy. 
Des éléments complémentaires sont en téléchargement sur le site www.editions-eni.fr.</v>
          </cell>
          <cell r="R57">
            <v>9782409031373</v>
          </cell>
          <cell r="S57" t="str">
            <v>Version Numérique</v>
          </cell>
          <cell r="T57">
            <v>9782409031366</v>
          </cell>
          <cell r="U57" t="str">
            <v>Version Imprimée</v>
          </cell>
          <cell r="V57" t="str">
            <v>St-Herblain</v>
          </cell>
          <cell r="W57" t="str">
            <v>Editions ENI</v>
          </cell>
          <cell r="X57">
            <v>2021</v>
          </cell>
          <cell r="Y57" t="str">
            <v>Bibliothèque Numérique ENI (Service en ligne)</v>
          </cell>
          <cell r="Z57" t="str">
            <v>CERTIFICATIONS</v>
          </cell>
          <cell r="AA57" t="str">
            <v>texte</v>
          </cell>
          <cell r="AB57" t="str">
            <v>txt</v>
          </cell>
          <cell r="AC57" t="str">
            <v>rdacontent/fre</v>
          </cell>
          <cell r="AD57" t="str">
            <v>informatique</v>
          </cell>
          <cell r="AE57" t="str">
            <v>c</v>
          </cell>
          <cell r="AF57" t="str">
            <v>rdamedia/fre</v>
          </cell>
          <cell r="AG57" t="str">
            <v>ressource en ligne</v>
          </cell>
          <cell r="AH57" t="str">
            <v>cr</v>
          </cell>
          <cell r="AI57" t="str">
            <v>rdacarrier/fre</v>
          </cell>
          <cell r="AJ57" t="str">
            <v>m\\\\\o\\d\\\\\\\\</v>
          </cell>
          <cell r="AK57" t="str">
            <v>cr\cn\\\\uuaua</v>
          </cell>
          <cell r="AL57" t="str">
            <v>Accès restreint aux membres</v>
          </cell>
          <cell r="AM57" t="str">
            <v>Source de la note de description : Version imprimée</v>
          </cell>
          <cell r="AN57" t="str">
            <v/>
          </cell>
          <cell r="AO57" t="str">
            <v>%SITE_CLIENT%/?library_guid=01C4ACB8-64F0-421F-8AD4-9701E3EBE829</v>
          </cell>
          <cell r="AP57" t="str">
            <v>Accès au travers du portail ENI</v>
          </cell>
          <cell r="AQ57" t="str">
            <v xml:space="preserve"> ccent </v>
          </cell>
          <cell r="AR57" t="str">
            <v xml:space="preserve"> CCNP</v>
          </cell>
          <cell r="AS57" t="str">
            <v xml:space="preserve"> ICND1 </v>
          </cell>
          <cell r="AT57" t="str">
            <v xml:space="preserve"> ICND2 </v>
          </cell>
          <cell r="AU57" t="str">
            <v xml:space="preserve"> ipv6 </v>
          </cell>
          <cell r="AV57" t="str">
            <v xml:space="preserve"> livre ccna </v>
          </cell>
          <cell r="AW57" t="str">
            <v xml:space="preserve"> réseaux </v>
          </cell>
          <cell r="AX57" t="str">
            <v xml:space="preserve">cisco </v>
          </cell>
          <cell r="AY57" t="str">
            <v/>
          </cell>
          <cell r="AZ57" t="str">
            <v/>
          </cell>
          <cell r="BA57" t="str">
            <v/>
          </cell>
          <cell r="BB57" t="str">
            <v/>
          </cell>
          <cell r="BC57" t="str">
            <v/>
          </cell>
          <cell r="BD57" t="str">
            <v/>
          </cell>
          <cell r="BE57" t="str">
            <v/>
          </cell>
          <cell r="BF57" t="str">
            <v/>
          </cell>
          <cell r="BG57" t="str">
            <v/>
          </cell>
          <cell r="BH57" t="str">
            <v/>
          </cell>
          <cell r="BI57" t="str">
            <v/>
          </cell>
          <cell r="BJ57" t="str">
            <v/>
          </cell>
          <cell r="BK57" t="str">
            <v/>
          </cell>
          <cell r="BL57" t="str">
            <v/>
          </cell>
          <cell r="BM57" t="str">
            <v/>
          </cell>
          <cell r="BN57" t="str">
            <v/>
          </cell>
          <cell r="BO57" t="str">
            <v/>
          </cell>
          <cell r="BP57" t="str">
            <v/>
          </cell>
          <cell r="BQ57" t="str">
            <v/>
          </cell>
          <cell r="BR57" t="str">
            <v/>
          </cell>
          <cell r="BS57" t="str">
            <v/>
          </cell>
          <cell r="BT57" t="str">
            <v/>
          </cell>
          <cell r="BU57" t="str">
            <v/>
          </cell>
          <cell r="BV57" t="str">
            <v/>
          </cell>
          <cell r="BW57" t="str">
            <v/>
          </cell>
          <cell r="BX57" t="str">
            <v/>
          </cell>
        </row>
        <row r="58">
          <cell r="A58" t="str">
            <v>CE3M1CIS</v>
          </cell>
          <cell r="B58" t="str">
            <v>CISCO - Introduction aux réseaux</v>
          </cell>
          <cell r="C58" t="str">
            <v>1er module de préparation à la certification CCNA 200-301</v>
          </cell>
          <cell r="D58" t="str">
            <v xml:space="preserve">Laurent  SCHALKWIJK </v>
          </cell>
          <cell r="E58" t="str">
            <v/>
          </cell>
          <cell r="F58" t="str">
            <v xml:space="preserve">SCHALKWIJK , Laurent </v>
          </cell>
          <cell r="G58" t="str">
            <v/>
          </cell>
          <cell r="H58" t="str">
            <v/>
          </cell>
          <cell r="I58" t="str">
            <v/>
          </cell>
          <cell r="J58" t="str">
            <v/>
          </cell>
          <cell r="K58" t="str">
            <v>Edition du 1 August 2020</v>
          </cell>
          <cell r="L58" t="str">
            <v>514 pages</v>
          </cell>
          <cell r="M58" t="str">
            <v>Editions ENI</v>
          </cell>
          <cell r="N58" t="str">
            <v>fre</v>
          </cell>
          <cell r="O58" t="str">
            <v>fre</v>
          </cell>
          <cell r="P58" t="str">
            <v>fre</v>
          </cell>
          <cell r="Q58" t="str">
            <v>Ce livre sur la préparation à la certification CCNA couvre le premier module du cursus : "Introduction aux réseaux". Le cursus complet comporte 3 modules et aboutit à la certification CISCO CCNA 200-301.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mettant en exergue aussi bien les éléments fondamentaux que les caractéristiques spécifiques aux concepts abordés. 
Certains chapitres s'achèvent par des travaux pratiques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 effet, l'auteur propose en téléchargement sur le site www.editions-eni.fr un certain nombre de scénarios utilisables dans l'outil de simulation fourni par CISCO dans le cadre de la Cisco Academy. 
 Des éléments complémentaires sont en téléchargement sur le site www.editions-eni.fr.</v>
          </cell>
          <cell r="R58">
            <v>9782409026201</v>
          </cell>
          <cell r="S58" t="str">
            <v>Version Numérique</v>
          </cell>
          <cell r="T58">
            <v>9782409026195</v>
          </cell>
          <cell r="U58" t="str">
            <v>Version Imprimée</v>
          </cell>
          <cell r="V58" t="str">
            <v>St-Herblain</v>
          </cell>
          <cell r="W58" t="str">
            <v>Editions ENI</v>
          </cell>
          <cell r="X58">
            <v>2020</v>
          </cell>
          <cell r="Y58" t="str">
            <v>Bibliothèque Numérique ENI (Service en ligne)</v>
          </cell>
          <cell r="Z58" t="str">
            <v>CERTIFICATIONS</v>
          </cell>
          <cell r="AA58" t="str">
            <v>texte</v>
          </cell>
          <cell r="AB58" t="str">
            <v>txt</v>
          </cell>
          <cell r="AC58" t="str">
            <v>rdacontent/fre</v>
          </cell>
          <cell r="AD58" t="str">
            <v>informatique</v>
          </cell>
          <cell r="AE58" t="str">
            <v>c</v>
          </cell>
          <cell r="AF58" t="str">
            <v>rdamedia/fre</v>
          </cell>
          <cell r="AG58" t="str">
            <v>ressource en ligne</v>
          </cell>
          <cell r="AH58" t="str">
            <v>cr</v>
          </cell>
          <cell r="AI58" t="str">
            <v>rdacarrier/fre</v>
          </cell>
          <cell r="AJ58" t="str">
            <v>m\\\\\o\\d\\\\\\\\</v>
          </cell>
          <cell r="AK58" t="str">
            <v>cr\cn\\\\uuaua</v>
          </cell>
          <cell r="AL58" t="str">
            <v>Accès restreint aux membres</v>
          </cell>
          <cell r="AM58" t="str">
            <v>Source de la note de description : Version imprimée</v>
          </cell>
          <cell r="AN58" t="str">
            <v/>
          </cell>
          <cell r="AO58" t="str">
            <v>%SITE_CLIENT%/?library_guid=E9AF0D78-195A-477A-B9DE-3E24136FB0FF</v>
          </cell>
          <cell r="AP58" t="str">
            <v>Accès au travers du portail ENI</v>
          </cell>
          <cell r="AQ58">
            <v>200</v>
          </cell>
          <cell r="AR58">
            <v>200</v>
          </cell>
          <cell r="AS58" t="str">
            <v xml:space="preserve"> ccent </v>
          </cell>
          <cell r="AT58" t="str">
            <v xml:space="preserve"> CCNP </v>
          </cell>
          <cell r="AU58" t="str">
            <v xml:space="preserve"> cisco </v>
          </cell>
          <cell r="AV58" t="str">
            <v xml:space="preserve"> ICND1 </v>
          </cell>
          <cell r="AW58" t="str">
            <v xml:space="preserve"> ICND2 </v>
          </cell>
          <cell r="AX58" t="str">
            <v xml:space="preserve"> ipv6 </v>
          </cell>
          <cell r="AY58" t="str">
            <v xml:space="preserve"> livre ccna </v>
          </cell>
          <cell r="AZ58" t="str">
            <v xml:space="preserve"> livre certification </v>
          </cell>
          <cell r="BA58" t="str">
            <v xml:space="preserve"> réseaux </v>
          </cell>
          <cell r="BB58">
            <v>125</v>
          </cell>
          <cell r="BC58">
            <v>301</v>
          </cell>
          <cell r="BD58" t="str">
            <v xml:space="preserve">livre cisco </v>
          </cell>
          <cell r="BE58" t="str">
            <v/>
          </cell>
          <cell r="BF58" t="str">
            <v/>
          </cell>
          <cell r="BG58" t="str">
            <v/>
          </cell>
          <cell r="BH58" t="str">
            <v/>
          </cell>
          <cell r="BI58" t="str">
            <v/>
          </cell>
          <cell r="BJ58" t="str">
            <v/>
          </cell>
          <cell r="BK58" t="str">
            <v/>
          </cell>
          <cell r="BL58" t="str">
            <v/>
          </cell>
          <cell r="BM58" t="str">
            <v/>
          </cell>
          <cell r="BN58" t="str">
            <v/>
          </cell>
          <cell r="BO58" t="str">
            <v/>
          </cell>
          <cell r="BP58" t="str">
            <v/>
          </cell>
          <cell r="BQ58" t="str">
            <v/>
          </cell>
          <cell r="BR58" t="str">
            <v/>
          </cell>
          <cell r="BS58" t="str">
            <v/>
          </cell>
          <cell r="BT58" t="str">
            <v/>
          </cell>
          <cell r="BU58" t="str">
            <v/>
          </cell>
          <cell r="BV58" t="str">
            <v/>
          </cell>
          <cell r="BW58" t="str">
            <v/>
          </cell>
          <cell r="BX58" t="str">
            <v/>
          </cell>
        </row>
        <row r="59">
          <cell r="A59" t="str">
            <v>CE43ITI</v>
          </cell>
          <cell r="B59" t="str">
            <v>ITIL® V3</v>
          </cell>
          <cell r="C59" t="str">
            <v>Préparation à la certification ITIL®  Foundation V3 (4e édition)</v>
          </cell>
          <cell r="D59" t="str">
            <v>Jean-Luc BAUD</v>
          </cell>
          <cell r="E59" t="str">
            <v/>
          </cell>
          <cell r="F59" t="str">
            <v>BAUD, Jean-Luc</v>
          </cell>
          <cell r="G59" t="str">
            <v/>
          </cell>
          <cell r="H59" t="str">
            <v/>
          </cell>
          <cell r="I59" t="str">
            <v/>
          </cell>
          <cell r="J59" t="str">
            <v/>
          </cell>
          <cell r="K59" t="str">
            <v>Edition du 1 July 2017</v>
          </cell>
          <cell r="L59" t="str">
            <v>515 pages</v>
          </cell>
          <cell r="M59" t="str">
            <v>Editions ENI</v>
          </cell>
          <cell r="N59" t="str">
            <v>fre</v>
          </cell>
          <cell r="O59" t="str">
            <v>fre</v>
          </cell>
          <cell r="P59" t="str">
            <v>fre</v>
          </cell>
          <cell r="Q59" t="str">
            <v xml:space="preserve">L'examen ITIL® Foundation V3 est un prérequis obligatoire pour obtenir les certifications Intermediate, Service Management et Expert de la démarche ITIL®. Il évalue vos compétences pour implémenter et mettre en oeuvre la démarche ITIL®  dans l'entreprise. 
Pour vous aider à préparer efficacement l'examen, ce livre couvre tous les objectifs officiels de l'examen ITIL® Foundation V3 (mis à jour en 2011), tant d'un point de vue théorique que d'un point de vue pratique avec des exemples concrets. Il a été rédigé en français (il ne s'agit pas d'une traduction) par un formateur professionnel reconnu, également consultant, certifié dans la démarche ITIL® par l'EXIN. Ainsi, les savoir-faire pédagogique et technique de l'auteur conduisent à une approche claire et visuelle, d'un très haut niveau technique. Dans cette 3e édition du livre, l'auteur enrichit encore ses exemples de l'expérience acquise lors de la mise en oeuvre des bonnes pratiques de la dernière version V3-2011 d'ITIL®, aujourd'hui mature. 
Chapitre par chapitre, vous pourrez valider vos acquis théoriques, à l'aide d'un grand nombre de questions-réponses mettant en exergue aussi bien les éléments fondamentaux que les caractéristiques spécifiques aux concepts abordés. 
Trois chapitres sont dédiés à la révision : l'un donne un résumé en quelques pages des notions à connaître pour la certification, l'autre un schéma global des relations entre les processus, et le dernier donne une liste de près de 90 mots clés importants avec leur définition et leur positionnement dans la démarche ITIL®. 
En fin d'ouvrage, deux examens blancs de quarante questions, similaires à celles de l'examen officiel, vont vous permettre d'évaluer vos connaissances et de vous positionner par rapport à l'examen officiel de l'EXIN. Les réponses proposées incluent des commentaires, suffisants pour contrôler vos connaissances et vos lacunes, et aussi des références aux chapitres et paragraphes concernés de l'ouvrage. 
&amp;Agrave; cette maîtrise de la démarche et des concepts, s'ajoute la préparation spécifique à l'examen ITIL® Foundation V3 (mis à jour en 2011) : vous pourrez accéder gratuitement à 1 examen blanc en ligne, sur www.edieni.com, destiné à vous entraîner dans des conditions proches de celles de l'épreuve. Sur ce site, chaque question posée s'inscrit dans l'esprit de la certification de l'EXIN et, pour chacune, les réponses sont suffisamment commentées pour combler ou identifier vos ultimes lacunes. &amp;Agrave; vous de juger quand vous serez prêt pour l'examen final !
Les chapitres du livre :
Avant-propos &amp;ndash; Introduction et généralités d'ITIL V3 &amp;ndash; Le cycle de vie des services &amp;ndash; Les rôles et les fonctions &amp;ndash; La stratégie de services &amp;ndash; Le processus de la gestion de la stratégie &amp;ndash; Le processus de la gestion du portefeuille de services &amp;ndash; Le processus de la gestion de la demande &amp;ndash; Le processus de gestion de la relation métier &amp;ndash; Le processus de la gestion financière &amp;ndash; La conception de services &amp;ndash; Le processus de la gestion du catalogue de services &amp;ndash; Les processus de la gestion des niveaux de services &amp;ndash; Le processus de la gestion de la capacité &amp;ndash; Le processus de la gestion de la disponibilité &amp;ndash; Le processus de la gestion de la continuité des services informatiques &amp;ndash; Le processus de la gestion de la sécurité informatique &amp;ndash; Le processus de la gestion des fournisseurs &amp;ndash; Le processus de la coordination de la conception de services &amp;ndash; La transition de services &amp;ndash; Le processus de la gestion des actifs de services et des configurations &amp;ndash; Le processus de la gestion des changements &amp;ndash; Le processus de la gestion des déploiements et des mises en production &amp;ndash; Le processus de la gestion de la connaissance &amp;ndash; Le processus de l'évaluation et le processus de la validation et les tests &amp;ndash; Le processus de la planification et support à </v>
          </cell>
          <cell r="R59">
            <v>9782409009525</v>
          </cell>
          <cell r="S59" t="str">
            <v>Version Numérique</v>
          </cell>
          <cell r="T59">
            <v>9782409008863</v>
          </cell>
          <cell r="U59" t="str">
            <v>Version Imprimée</v>
          </cell>
          <cell r="V59" t="str">
            <v>St-Herblain</v>
          </cell>
          <cell r="W59" t="str">
            <v>Editions ENI</v>
          </cell>
          <cell r="X59">
            <v>2017</v>
          </cell>
          <cell r="Y59" t="str">
            <v>Bibliothèque Numérique ENI (Service en ligne)</v>
          </cell>
          <cell r="Z59" t="str">
            <v>CERTIFICATIONS</v>
          </cell>
          <cell r="AA59" t="str">
            <v>texte</v>
          </cell>
          <cell r="AB59" t="str">
            <v>txt</v>
          </cell>
          <cell r="AC59" t="str">
            <v>rdacontent/fre</v>
          </cell>
          <cell r="AD59" t="str">
            <v>informatique</v>
          </cell>
          <cell r="AE59" t="str">
            <v>c</v>
          </cell>
          <cell r="AF59" t="str">
            <v>rdamedia/fre</v>
          </cell>
          <cell r="AG59" t="str">
            <v>ressource en ligne</v>
          </cell>
          <cell r="AH59" t="str">
            <v>cr</v>
          </cell>
          <cell r="AI59" t="str">
            <v>rdacarrier/fre</v>
          </cell>
          <cell r="AJ59" t="str">
            <v>m\\\\\o\\d\\\\\\\\</v>
          </cell>
          <cell r="AK59" t="str">
            <v>cr\cn\\\\uuaua</v>
          </cell>
          <cell r="AL59" t="str">
            <v>Accès restreint aux membres</v>
          </cell>
          <cell r="AM59" t="str">
            <v>Source de la note de description : Version imprimée</v>
          </cell>
          <cell r="AN59" t="str">
            <v/>
          </cell>
          <cell r="AO59" t="str">
            <v>%SITE_CLIENT%/?library_guid=D5C42313-E997-4632-A060-1A402F984AD1</v>
          </cell>
          <cell r="AP59" t="str">
            <v>Accès au travers du portail ENI</v>
          </cell>
          <cell r="AQ59" t="str">
            <v xml:space="preserve"> exin </v>
          </cell>
          <cell r="AR59" t="str">
            <v xml:space="preserve"> iso </v>
          </cell>
          <cell r="AS59" t="str">
            <v xml:space="preserve"> itill  </v>
          </cell>
          <cell r="AT59" t="str">
            <v xml:space="preserve"> LNCE43ITI</v>
          </cell>
          <cell r="AU59" t="str">
            <v xml:space="preserve"> qualité </v>
          </cell>
          <cell r="AV59" t="str">
            <v xml:space="preserve">livre certification </v>
          </cell>
          <cell r="AW59" t="str">
            <v/>
          </cell>
          <cell r="AX59" t="str">
            <v/>
          </cell>
          <cell r="AY59" t="str">
            <v/>
          </cell>
          <cell r="AZ59" t="str">
            <v/>
          </cell>
          <cell r="BA59" t="str">
            <v/>
          </cell>
          <cell r="BB59" t="str">
            <v/>
          </cell>
          <cell r="BC59" t="str">
            <v/>
          </cell>
          <cell r="BD59" t="str">
            <v/>
          </cell>
          <cell r="BE59" t="str">
            <v/>
          </cell>
          <cell r="BF59" t="str">
            <v/>
          </cell>
          <cell r="BG59" t="str">
            <v/>
          </cell>
          <cell r="BH59" t="str">
            <v/>
          </cell>
          <cell r="BI59" t="str">
            <v/>
          </cell>
          <cell r="BJ59" t="str">
            <v/>
          </cell>
          <cell r="BK59" t="str">
            <v/>
          </cell>
          <cell r="BL59" t="str">
            <v/>
          </cell>
          <cell r="BM59" t="str">
            <v/>
          </cell>
          <cell r="BN59" t="str">
            <v/>
          </cell>
          <cell r="BO59" t="str">
            <v/>
          </cell>
          <cell r="BP59" t="str">
            <v/>
          </cell>
          <cell r="BQ59" t="str">
            <v/>
          </cell>
          <cell r="BR59" t="str">
            <v/>
          </cell>
          <cell r="BS59" t="str">
            <v/>
          </cell>
          <cell r="BT59" t="str">
            <v/>
          </cell>
          <cell r="BU59" t="str">
            <v/>
          </cell>
          <cell r="BV59" t="str">
            <v/>
          </cell>
          <cell r="BW59" t="str">
            <v/>
          </cell>
          <cell r="BX59" t="str">
            <v/>
          </cell>
        </row>
        <row r="60">
          <cell r="A60" t="str">
            <v>CE5C2LIN</v>
          </cell>
          <cell r="B60" t="str">
            <v>LINUX</v>
          </cell>
          <cell r="C60" t="str">
            <v>Préparation à la certification LPIC-2 (examens LPI 201 et LPI 202) - 5e édition</v>
          </cell>
          <cell r="D60" t="str">
            <v>Philippe BANQUET</v>
          </cell>
          <cell r="E60" t="str">
            <v/>
          </cell>
          <cell r="F60" t="str">
            <v>BANQUET, Philippe</v>
          </cell>
          <cell r="G60" t="str">
            <v/>
          </cell>
          <cell r="H60" t="str">
            <v/>
          </cell>
          <cell r="I60" t="str">
            <v/>
          </cell>
          <cell r="J60" t="str">
            <v/>
          </cell>
          <cell r="K60" t="str">
            <v>Edition du 1 January 2023</v>
          </cell>
          <cell r="L60" t="str">
            <v>882 pages</v>
          </cell>
          <cell r="M60" t="str">
            <v>Editions ENI</v>
          </cell>
          <cell r="N60" t="str">
            <v>fre</v>
          </cell>
          <cell r="O60" t="str">
            <v>fre</v>
          </cell>
          <cell r="P60" t="str">
            <v>fre</v>
          </cell>
          <cell r="Q60" t="str">
            <v>Les examens LPI 201 et LPI 202 sont les deux examens qui permettent d’obtenir la certification LPIC-2 « Advanced Level Linux Professional ». Ce programme de certification du Linux Professional Institute est de plus en plus reconnu par les recruteurs qui voient dans cette certification un pré-requis à l’embauche ou à l’accession à un poste d’administrateur. 
Les examens LPI 201 et 202 prouvent aux professionnels que vous maîtrisez l’administration avancée d’un système Linux quelle que soit la distribution : ils sanctionnent une compétence pratique en termes d’administration d’un réseau de petite ou moyenne taille (administration des services réseaux courants, gestion de la sécurité du réseau et des échanges…). 
Pour vous aider à préparer efficacement cette certification, ce livre couvre tous les objectifs officiels de la dernière version de l’examen (version 4.5, mise en place en février 2017) tant d’un point de vue théorique que d’un point de vue pratique. Il a été rédigé en français (il ne s’agit pas d’une traduction) par un formateur professionnel reconnu, également consultant et développeur système Linux.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étant illustré de nombreux exemples détaillés et s’achevant par des travaux pratiques utilisant des distributions récentes (Debian 11 et Red Hat 8.5), vous pourrez pratiquer et mesurer votre autonomie. Ces manipulations concrètes, au-delà même des objectifs fixés par l’examen, vous permettront de vous forger une première expérience significative et d’acquérir de véritables compétences techniques sur des mises en situations réelles.</v>
          </cell>
          <cell r="R60">
            <v>9782409038310</v>
          </cell>
          <cell r="S60" t="str">
            <v>Version Numérique</v>
          </cell>
          <cell r="T60">
            <v>9782409038303</v>
          </cell>
          <cell r="U60" t="str">
            <v>Version Imprimée</v>
          </cell>
          <cell r="V60" t="str">
            <v>St-Herblain</v>
          </cell>
          <cell r="W60" t="str">
            <v>Editions ENI</v>
          </cell>
          <cell r="X60">
            <v>2023</v>
          </cell>
          <cell r="Y60" t="str">
            <v>Bibliothèque Numérique ENI (Service en ligne)</v>
          </cell>
          <cell r="Z60" t="str">
            <v>CERTIFICATIONS</v>
          </cell>
          <cell r="AA60" t="str">
            <v>texte</v>
          </cell>
          <cell r="AB60" t="str">
            <v>txt</v>
          </cell>
          <cell r="AC60" t="str">
            <v>rdacontent/fre</v>
          </cell>
          <cell r="AD60" t="str">
            <v>informatique</v>
          </cell>
          <cell r="AE60" t="str">
            <v>c</v>
          </cell>
          <cell r="AF60" t="str">
            <v>rdamedia/fre</v>
          </cell>
          <cell r="AG60" t="str">
            <v>ressource en ligne</v>
          </cell>
          <cell r="AH60" t="str">
            <v>cr</v>
          </cell>
          <cell r="AI60" t="str">
            <v>rdacarrier/fre</v>
          </cell>
          <cell r="AJ60" t="str">
            <v>m\\\\\o\\d\\\\\\\\</v>
          </cell>
          <cell r="AK60" t="str">
            <v>cr\cn\\\\uuaua</v>
          </cell>
          <cell r="AL60" t="str">
            <v>Accès restreint aux membres</v>
          </cell>
          <cell r="AM60" t="str">
            <v>Source de la note de description : Version imprimée</v>
          </cell>
          <cell r="AN60" t="str">
            <v/>
          </cell>
          <cell r="AO60" t="str">
            <v>%SITE_CLIENT%/?library_guid=EAB4C46D-5076-482E-8C5C-F6B2FC0ADA1F</v>
          </cell>
          <cell r="AP60" t="str">
            <v>Accès au travers du portail ENI</v>
          </cell>
          <cell r="AQ60" t="str">
            <v xml:space="preserve"> lpi </v>
          </cell>
          <cell r="AR60" t="str">
            <v xml:space="preserve"> lpi 201 </v>
          </cell>
          <cell r="AS60" t="str">
            <v xml:space="preserve"> lpi 202</v>
          </cell>
          <cell r="AT60" t="str">
            <v xml:space="preserve"> lpic1 </v>
          </cell>
          <cell r="AU60" t="str">
            <v xml:space="preserve"> open source </v>
          </cell>
          <cell r="AV60" t="str">
            <v xml:space="preserve">linux </v>
          </cell>
          <cell r="AW60" t="str">
            <v/>
          </cell>
          <cell r="AX60" t="str">
            <v/>
          </cell>
          <cell r="AY60" t="str">
            <v/>
          </cell>
          <cell r="AZ60" t="str">
            <v/>
          </cell>
          <cell r="BA60" t="str">
            <v/>
          </cell>
          <cell r="BB60" t="str">
            <v/>
          </cell>
          <cell r="BC60" t="str">
            <v/>
          </cell>
          <cell r="BD60" t="str">
            <v/>
          </cell>
          <cell r="BE60" t="str">
            <v/>
          </cell>
          <cell r="BF60" t="str">
            <v/>
          </cell>
          <cell r="BG60" t="str">
            <v/>
          </cell>
          <cell r="BH60" t="str">
            <v/>
          </cell>
          <cell r="BI60" t="str">
            <v/>
          </cell>
          <cell r="BJ60" t="str">
            <v/>
          </cell>
          <cell r="BK60" t="str">
            <v/>
          </cell>
          <cell r="BL60" t="str">
            <v/>
          </cell>
          <cell r="BM60" t="str">
            <v/>
          </cell>
          <cell r="BN60" t="str">
            <v/>
          </cell>
          <cell r="BO60" t="str">
            <v/>
          </cell>
          <cell r="BP60" t="str">
            <v/>
          </cell>
          <cell r="BQ60" t="str">
            <v/>
          </cell>
          <cell r="BR60" t="str">
            <v/>
          </cell>
          <cell r="BS60" t="str">
            <v/>
          </cell>
          <cell r="BT60" t="str">
            <v/>
          </cell>
          <cell r="BU60" t="str">
            <v/>
          </cell>
          <cell r="BV60" t="str">
            <v/>
          </cell>
          <cell r="BW60" t="str">
            <v/>
          </cell>
          <cell r="BX60" t="str">
            <v/>
          </cell>
        </row>
        <row r="61">
          <cell r="A61" t="str">
            <v>CE5VMVS</v>
          </cell>
          <cell r="B61" t="str">
            <v>VMware vSphere 5 Préparation à la certification VMware Certified Professional 5</v>
          </cell>
          <cell r="C61" t="str">
            <v>Data Center Virtualization (VCP5-DCV) - Examen VCP510</v>
          </cell>
          <cell r="D61" t="str">
            <v>Bryan MIRAUCOURT</v>
          </cell>
          <cell r="E61" t="str">
            <v/>
          </cell>
          <cell r="F61" t="str">
            <v>MIRAUCOURT, Bryan</v>
          </cell>
          <cell r="G61" t="str">
            <v/>
          </cell>
          <cell r="H61" t="str">
            <v/>
          </cell>
          <cell r="I61" t="str">
            <v/>
          </cell>
          <cell r="J61" t="str">
            <v/>
          </cell>
          <cell r="K61" t="str">
            <v>Edition du 1 August 2013</v>
          </cell>
          <cell r="L61" t="str">
            <v>554 pages</v>
          </cell>
          <cell r="M61" t="str">
            <v>Editions ENI</v>
          </cell>
          <cell r="N61" t="str">
            <v>fre</v>
          </cell>
          <cell r="O61" t="str">
            <v>fre</v>
          </cell>
          <cell r="P61" t="str">
            <v>fre</v>
          </cell>
          <cell r="Q61" t="str">
            <v>Pour vous aider à préparer efficacement l'examen VCP510 de la certification VMware Certified Professional 5 - Data Center Virtualization, ce livre couvre tous les objectifs officiels, tant d'un point de vue théorique que d'un point de vue pratique. Il a été rédigé en français (il ne s'agit pas d'une traduction) par un professionnel reconnu et certifié VMware.
Chapitre après chapitre, vous pourrez valider vos acquis théoriques, à l'aide d'un grand nombre de questions-réponses (96 au total) mettant en exergue aussi bien les éléments fondamentaux que les caractéristiques spécifiques aux concepts abordés. 
Chaque chapitre s'achevant par des travaux pratiques (19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Introduction &amp;ndash; Les nouveautés de vSphere 5 &amp;ndash; Installer et migrer vers vSphere 5 &amp;ndash; Mettre en place des banques de données &amp;ndash; Configurer le réseau &amp;ndash; Sécuriser et connaître son infrastructure &amp;ndash; Déployer des machines virtuelles &amp;ndash; Administrer des machines virtuelles &amp;ndash; Maîtriser une infrastructure vSphere &amp;ndash; Maintenir une infrastructure vSphere</v>
          </cell>
          <cell r="R61">
            <v>9782746083295</v>
          </cell>
          <cell r="S61" t="str">
            <v>Version Numérique</v>
          </cell>
          <cell r="T61">
            <v>9782746082618</v>
          </cell>
          <cell r="U61" t="str">
            <v>Version Imprimée</v>
          </cell>
          <cell r="V61" t="str">
            <v>St-Herblain</v>
          </cell>
          <cell r="W61" t="str">
            <v>Editions ENI</v>
          </cell>
          <cell r="X61">
            <v>2013</v>
          </cell>
          <cell r="Y61" t="str">
            <v>Bibliothèque Numérique ENI (Service en ligne)</v>
          </cell>
          <cell r="Z61" t="str">
            <v>CERTIFICATIONS</v>
          </cell>
          <cell r="AA61" t="str">
            <v>texte</v>
          </cell>
          <cell r="AB61" t="str">
            <v>txt</v>
          </cell>
          <cell r="AC61" t="str">
            <v>rdacontent/fre</v>
          </cell>
          <cell r="AD61" t="str">
            <v>informatique</v>
          </cell>
          <cell r="AE61" t="str">
            <v>c</v>
          </cell>
          <cell r="AF61" t="str">
            <v>rdamedia/fre</v>
          </cell>
          <cell r="AG61" t="str">
            <v>ressource en ligne</v>
          </cell>
          <cell r="AH61" t="str">
            <v>cr</v>
          </cell>
          <cell r="AI61" t="str">
            <v>rdacarrier/fre</v>
          </cell>
          <cell r="AJ61" t="str">
            <v>m\\\\\o\\d\\\\\\\\</v>
          </cell>
          <cell r="AK61" t="str">
            <v>cr\cn\\\\uuaua</v>
          </cell>
          <cell r="AL61" t="str">
            <v>Accès restreint aux membres</v>
          </cell>
          <cell r="AM61" t="str">
            <v>Source de la note de description : Version imprimée</v>
          </cell>
          <cell r="AN61" t="str">
            <v/>
          </cell>
          <cell r="AO61" t="str">
            <v>%SITE_CLIENT%/?library_guid=3B5951A6-0D77-4F56-80DA-814D3D6A5FCF</v>
          </cell>
          <cell r="AP61" t="str">
            <v>Accès au travers du portail ENI</v>
          </cell>
          <cell r="AQ61" t="str">
            <v xml:space="preserve"> dcv  </v>
          </cell>
          <cell r="AR61" t="str">
            <v xml:space="preserve"> esx </v>
          </cell>
          <cell r="AS61" t="str">
            <v xml:space="preserve"> LNCE5VMVS</v>
          </cell>
          <cell r="AT61" t="str">
            <v xml:space="preserve"> vcp 5 </v>
          </cell>
          <cell r="AU61" t="str">
            <v xml:space="preserve"> virtualisation </v>
          </cell>
          <cell r="AV61" t="str">
            <v xml:space="preserve">vcp410 </v>
          </cell>
          <cell r="AW61" t="str">
            <v/>
          </cell>
          <cell r="AX61" t="str">
            <v/>
          </cell>
          <cell r="AY61" t="str">
            <v/>
          </cell>
          <cell r="AZ61" t="str">
            <v/>
          </cell>
          <cell r="BA61" t="str">
            <v/>
          </cell>
          <cell r="BB61" t="str">
            <v/>
          </cell>
          <cell r="BC61" t="str">
            <v/>
          </cell>
          <cell r="BD61" t="str">
            <v/>
          </cell>
          <cell r="BE61" t="str">
            <v/>
          </cell>
          <cell r="BF61" t="str">
            <v/>
          </cell>
          <cell r="BG61" t="str">
            <v/>
          </cell>
          <cell r="BH61" t="str">
            <v/>
          </cell>
          <cell r="BI61" t="str">
            <v/>
          </cell>
          <cell r="BJ61" t="str">
            <v/>
          </cell>
          <cell r="BK61" t="str">
            <v/>
          </cell>
          <cell r="BL61" t="str">
            <v/>
          </cell>
          <cell r="BM61" t="str">
            <v/>
          </cell>
          <cell r="BN61" t="str">
            <v/>
          </cell>
          <cell r="BO61" t="str">
            <v/>
          </cell>
          <cell r="BP61" t="str">
            <v/>
          </cell>
          <cell r="BQ61" t="str">
            <v/>
          </cell>
          <cell r="BR61" t="str">
            <v/>
          </cell>
          <cell r="BS61" t="str">
            <v/>
          </cell>
          <cell r="BT61" t="str">
            <v/>
          </cell>
          <cell r="BU61" t="str">
            <v/>
          </cell>
          <cell r="BV61" t="str">
            <v/>
          </cell>
          <cell r="BW61" t="str">
            <v/>
          </cell>
          <cell r="BX61" t="str">
            <v/>
          </cell>
        </row>
        <row r="62">
          <cell r="A62" t="str">
            <v>CE6C1LIN</v>
          </cell>
          <cell r="B62" t="str">
            <v>LINUX</v>
          </cell>
          <cell r="C62" t="str">
            <v>Préparation à la certification LPIC-1 (examens LPI 101 et LPI 102) - [6e édition]</v>
          </cell>
          <cell r="D62" t="str">
            <v>Sébastien  ROHAUT</v>
          </cell>
          <cell r="E62" t="str">
            <v/>
          </cell>
          <cell r="F62" t="str">
            <v xml:space="preserve">ROHAUT, Sébastien </v>
          </cell>
          <cell r="G62" t="str">
            <v/>
          </cell>
          <cell r="H62" t="str">
            <v/>
          </cell>
          <cell r="I62" t="str">
            <v/>
          </cell>
          <cell r="J62" t="str">
            <v/>
          </cell>
          <cell r="K62" t="str">
            <v>Edition du 1 May 2020</v>
          </cell>
          <cell r="L62" t="str">
            <v>900 pages</v>
          </cell>
          <cell r="M62" t="str">
            <v>Editions ENI</v>
          </cell>
          <cell r="N62" t="str">
            <v>fre</v>
          </cell>
          <cell r="O62" t="str">
            <v>fre</v>
          </cell>
          <cell r="P62" t="str">
            <v>fre</v>
          </cell>
          <cell r="Q62" t="str">
            <v>Les examens LPI 101 et LPI 102 sont les deux examens qui permettent d'obtenir la certification LPIC-1 "Certification Professionnelle Linux Administrateur". Ce programme de certification du Linux Professional Institute est reconnu par les recruteurs qui voient dans cette certification un prérequis à l'embauche ou à l'accession à un poste d'administrateur.
Les examens LPI 101 et 102 prouvent aux professionnels que vous maîtrisez les bases de l'administration système Linux quelle que soit la distribution : l'installation et la configuration complète d'un poste de travail ou d'un serveur (physique, virtuel ou sur le cloud) et de tous les services essentiels associés, tant systèmes que réseaux. Cette nouvelle édition du livre tient compte des dernières nouveautés Linux.
Pour vous aider à préparer efficacement cette certification, ce livre couvre tous les objectifs officiels de la dernière version de l'examen (révision 5), tant d'un point de vue théorique que d'un point de vue pratique. Il a été rédigé en français (il ne s'agit pas d'une traduction) par un formateur professionnel reconnu, Ingénieur Système et certifié Linux.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contrôler et identifier vos ultimes lacunes. A vous de juger quand vous serez prêt pour l'examen final !</v>
          </cell>
          <cell r="R62">
            <v>9782409024979</v>
          </cell>
          <cell r="S62" t="str">
            <v>Version Numérique</v>
          </cell>
          <cell r="T62">
            <v>9782409024962</v>
          </cell>
          <cell r="U62" t="str">
            <v>Version Imprimée</v>
          </cell>
          <cell r="V62" t="str">
            <v>St-Herblain</v>
          </cell>
          <cell r="W62" t="str">
            <v>Editions ENI</v>
          </cell>
          <cell r="X62">
            <v>2020</v>
          </cell>
          <cell r="Y62" t="str">
            <v>Bibliothèque Numérique ENI (Service en ligne)</v>
          </cell>
          <cell r="Z62" t="str">
            <v>CERTIFICATIONS</v>
          </cell>
          <cell r="AA62" t="str">
            <v>texte</v>
          </cell>
          <cell r="AB62" t="str">
            <v>txt</v>
          </cell>
          <cell r="AC62" t="str">
            <v>rdacontent/fre</v>
          </cell>
          <cell r="AD62" t="str">
            <v>informatique</v>
          </cell>
          <cell r="AE62" t="str">
            <v>c</v>
          </cell>
          <cell r="AF62" t="str">
            <v>rdamedia/fre</v>
          </cell>
          <cell r="AG62" t="str">
            <v>ressource en ligne</v>
          </cell>
          <cell r="AH62" t="str">
            <v>cr</v>
          </cell>
          <cell r="AI62" t="str">
            <v>rdacarrier/fre</v>
          </cell>
          <cell r="AJ62" t="str">
            <v>m\\\\\o\\d\\\\\\\\</v>
          </cell>
          <cell r="AK62" t="str">
            <v>cr\cn\\\\uuaua</v>
          </cell>
          <cell r="AL62" t="str">
            <v>Accès restreint aux membres</v>
          </cell>
          <cell r="AM62" t="str">
            <v>Source de la note de description : Version imprimée</v>
          </cell>
          <cell r="AN62" t="str">
            <v/>
          </cell>
          <cell r="AO62" t="str">
            <v>%SITE_CLIENT%/?library_guid=FF41B55D-18C7-4BBF-8021-54533AB3E222</v>
          </cell>
          <cell r="AP62" t="str">
            <v>Accès au travers du portail ENI</v>
          </cell>
          <cell r="AQ62">
            <v>101</v>
          </cell>
          <cell r="AR62">
            <v>102</v>
          </cell>
          <cell r="AS62" t="str">
            <v xml:space="preserve"> certification </v>
          </cell>
          <cell r="AT62" t="str">
            <v xml:space="preserve"> gnu/linux </v>
          </cell>
          <cell r="AU62" t="str">
            <v xml:space="preserve"> LNCE6C1LIN</v>
          </cell>
          <cell r="AV62" t="str">
            <v xml:space="preserve"> LPIC </v>
          </cell>
          <cell r="AW62" t="str">
            <v xml:space="preserve">livre linux </v>
          </cell>
          <cell r="AX62" t="str">
            <v/>
          </cell>
          <cell r="AY62" t="str">
            <v/>
          </cell>
          <cell r="AZ62" t="str">
            <v/>
          </cell>
          <cell r="BA62" t="str">
            <v/>
          </cell>
          <cell r="BB62" t="str">
            <v/>
          </cell>
          <cell r="BC62" t="str">
            <v/>
          </cell>
          <cell r="BD62" t="str">
            <v/>
          </cell>
          <cell r="BE62" t="str">
            <v/>
          </cell>
          <cell r="BF62" t="str">
            <v/>
          </cell>
          <cell r="BG62" t="str">
            <v/>
          </cell>
          <cell r="BH62" t="str">
            <v/>
          </cell>
          <cell r="BI62" t="str">
            <v/>
          </cell>
          <cell r="BJ62" t="str">
            <v/>
          </cell>
          <cell r="BK62" t="str">
            <v/>
          </cell>
          <cell r="BL62" t="str">
            <v/>
          </cell>
          <cell r="BM62" t="str">
            <v/>
          </cell>
          <cell r="BN62" t="str">
            <v/>
          </cell>
          <cell r="BO62" t="str">
            <v/>
          </cell>
          <cell r="BP62" t="str">
            <v/>
          </cell>
          <cell r="BQ62" t="str">
            <v/>
          </cell>
          <cell r="BR62" t="str">
            <v/>
          </cell>
          <cell r="BS62" t="str">
            <v/>
          </cell>
          <cell r="BT62" t="str">
            <v/>
          </cell>
          <cell r="BU62" t="str">
            <v/>
          </cell>
          <cell r="BV62" t="str">
            <v/>
          </cell>
          <cell r="BW62" t="str">
            <v/>
          </cell>
          <cell r="BX62" t="str">
            <v/>
          </cell>
        </row>
        <row r="63">
          <cell r="A63" t="str">
            <v>CE6VMVS</v>
          </cell>
          <cell r="B63" t="str">
            <v>VMware vSphere 6 - Préparation à la certification VMware Certified Professional 6</v>
          </cell>
          <cell r="C63" t="str">
            <v>Data Center Virtualization - Examen VCP6-DCV</v>
          </cell>
          <cell r="D63" t="str">
            <v>Bryan MIRAUCOURT</v>
          </cell>
          <cell r="E63" t="str">
            <v/>
          </cell>
          <cell r="F63" t="str">
            <v>MIRAUCOURT, Bryan</v>
          </cell>
          <cell r="G63" t="str">
            <v/>
          </cell>
          <cell r="H63" t="str">
            <v/>
          </cell>
          <cell r="I63" t="str">
            <v/>
          </cell>
          <cell r="J63" t="str">
            <v/>
          </cell>
          <cell r="K63" t="str">
            <v>Edition du 1 August 2016</v>
          </cell>
          <cell r="L63" t="str">
            <v>501 pages</v>
          </cell>
          <cell r="M63" t="str">
            <v>Editions ENI</v>
          </cell>
          <cell r="N63" t="str">
            <v>fre</v>
          </cell>
          <cell r="O63" t="str">
            <v>fre</v>
          </cell>
          <cell r="P63" t="str">
            <v>fre</v>
          </cell>
          <cell r="Q63" t="str">
            <v>Pour vous aider à préparer efficacement l'examen VCP6-DCV de la certification VMware Certified Professional 6 - Data Center Virtualization, ce livre couvre tous les objectifs officiels, tant d'un point de vue théorique que d'un point de vue pratique. Il a été rédigé en français (il ne s'agit pas d'une traduction) par un professionnel reconnu et certifié VMware.
Chapitre après chapitre, vous pourrez valider vos acquis théoriques, à l'aide d'un grand nombre de questions-réponses (92 au total) mettant en exergue aussi bien les éléments fondamentaux que les caractéristiques spécifiques aux concepts abordés. 
Chaque chapitre s'achevant par des travaux pratiques (19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à l'adresse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Les nouveautés de VMware vSphere 6 &amp;ndash; Installer et migrer vers vSphere 6 &amp;ndash; Mettre en place des banques de données &amp;ndash; Configurer le réseau &amp;ndash; Sécuriser et connaître son infrastructure &amp;ndash; Déployer des machines virtuelles &amp;ndash; Administrer des machines virtuelles &amp;ndash; Maîtriser une infrastructure vSphere</v>
          </cell>
          <cell r="R63">
            <v>9782409003431</v>
          </cell>
          <cell r="S63" t="str">
            <v>Version Numérique</v>
          </cell>
          <cell r="T63">
            <v>9782409002540</v>
          </cell>
          <cell r="U63" t="str">
            <v>Version Imprimée</v>
          </cell>
          <cell r="V63" t="str">
            <v>St-Herblain</v>
          </cell>
          <cell r="W63" t="str">
            <v>Editions ENI</v>
          </cell>
          <cell r="X63">
            <v>2016</v>
          </cell>
          <cell r="Y63" t="str">
            <v>Bibliothèque Numérique ENI (Service en ligne)</v>
          </cell>
          <cell r="Z63" t="str">
            <v>CERTIFICATIONS</v>
          </cell>
          <cell r="AA63" t="str">
            <v>texte</v>
          </cell>
          <cell r="AB63" t="str">
            <v>txt</v>
          </cell>
          <cell r="AC63" t="str">
            <v>rdacontent/fre</v>
          </cell>
          <cell r="AD63" t="str">
            <v>informatique</v>
          </cell>
          <cell r="AE63" t="str">
            <v>c</v>
          </cell>
          <cell r="AF63" t="str">
            <v>rdamedia/fre</v>
          </cell>
          <cell r="AG63" t="str">
            <v>ressource en ligne</v>
          </cell>
          <cell r="AH63" t="str">
            <v>cr</v>
          </cell>
          <cell r="AI63" t="str">
            <v>rdacarrier/fre</v>
          </cell>
          <cell r="AJ63" t="str">
            <v>m\\\\\o\\d\\\\\\\\</v>
          </cell>
          <cell r="AK63" t="str">
            <v>cr\cn\\\\uuaua</v>
          </cell>
          <cell r="AL63" t="str">
            <v>Accès restreint aux membres</v>
          </cell>
          <cell r="AM63" t="str">
            <v>Source de la note de description : Version imprimée</v>
          </cell>
          <cell r="AN63" t="str">
            <v/>
          </cell>
          <cell r="AO63" t="str">
            <v>%SITE_CLIENT%/?library_guid=DCD68A39-28AA-4DB5-9CEE-0707D9CFAF76</v>
          </cell>
          <cell r="AP63" t="str">
            <v>Accès au travers du portail ENI</v>
          </cell>
          <cell r="AQ63" t="str">
            <v xml:space="preserve"> dcv  </v>
          </cell>
          <cell r="AR63" t="str">
            <v xml:space="preserve"> esx </v>
          </cell>
          <cell r="AS63" t="str">
            <v xml:space="preserve"> LNCE6VMVS</v>
          </cell>
          <cell r="AT63" t="str">
            <v xml:space="preserve"> vcp 5 </v>
          </cell>
          <cell r="AU63" t="str">
            <v xml:space="preserve"> vcp6dcv </v>
          </cell>
          <cell r="AV63" t="str">
            <v xml:space="preserve"> virtualisation </v>
          </cell>
          <cell r="AW63" t="str">
            <v xml:space="preserve">certification </v>
          </cell>
          <cell r="AX63" t="str">
            <v/>
          </cell>
          <cell r="AY63" t="str">
            <v/>
          </cell>
          <cell r="AZ63" t="str">
            <v/>
          </cell>
          <cell r="BA63" t="str">
            <v/>
          </cell>
          <cell r="BB63" t="str">
            <v/>
          </cell>
          <cell r="BC63" t="str">
            <v/>
          </cell>
          <cell r="BD63" t="str">
            <v/>
          </cell>
          <cell r="BE63" t="str">
            <v/>
          </cell>
          <cell r="BF63" t="str">
            <v/>
          </cell>
          <cell r="BG63" t="str">
            <v/>
          </cell>
          <cell r="BH63" t="str">
            <v/>
          </cell>
          <cell r="BI63" t="str">
            <v/>
          </cell>
          <cell r="BJ63" t="str">
            <v/>
          </cell>
          <cell r="BK63" t="str">
            <v/>
          </cell>
          <cell r="BL63" t="str">
            <v/>
          </cell>
          <cell r="BM63" t="str">
            <v/>
          </cell>
          <cell r="BN63" t="str">
            <v/>
          </cell>
          <cell r="BO63" t="str">
            <v/>
          </cell>
          <cell r="BP63" t="str">
            <v/>
          </cell>
          <cell r="BQ63" t="str">
            <v/>
          </cell>
          <cell r="BR63" t="str">
            <v/>
          </cell>
          <cell r="BS63" t="str">
            <v/>
          </cell>
          <cell r="BT63" t="str">
            <v/>
          </cell>
          <cell r="BU63" t="str">
            <v/>
          </cell>
          <cell r="BV63" t="str">
            <v/>
          </cell>
          <cell r="BW63" t="str">
            <v/>
          </cell>
          <cell r="BX63" t="str">
            <v/>
          </cell>
        </row>
        <row r="64">
          <cell r="A64" t="str">
            <v>CE7RHEL</v>
          </cell>
          <cell r="B64" t="str">
            <v>Préparation à la certification RHCSA</v>
          </cell>
          <cell r="C64" t="str">
            <v>Red Hat Enterprise Linux 7 - Examen EX200</v>
          </cell>
          <cell r="D64" t="str">
            <v>Thibault BARTOLONE</v>
          </cell>
          <cell r="E64" t="str">
            <v/>
          </cell>
          <cell r="F64" t="str">
            <v>BARTOLONE, Thibault</v>
          </cell>
          <cell r="G64" t="str">
            <v/>
          </cell>
          <cell r="H64" t="str">
            <v/>
          </cell>
          <cell r="I64" t="str">
            <v/>
          </cell>
          <cell r="J64" t="str">
            <v/>
          </cell>
          <cell r="K64" t="str">
            <v>Edition du 1 October 2017</v>
          </cell>
          <cell r="L64" t="str">
            <v>498 pages</v>
          </cell>
          <cell r="M64" t="str">
            <v>Editions ENI</v>
          </cell>
          <cell r="N64" t="str">
            <v>fre</v>
          </cell>
          <cell r="O64" t="str">
            <v>fre</v>
          </cell>
          <cell r="P64" t="str">
            <v>fre</v>
          </cell>
          <cell r="Q64" t="str">
            <v>L'examen EX200 de la certification RHCSA (Red Hat Certified System Administrator) valide les compétences fondamentales d'administration de systèmes requises pour gérer des environnements Red Hat Enterprise Linux. 
Pour vous aider à préparer efficacement l'examen, ce livre couvre tous les objectifs officiels, tant d'un point de vue théorique que d'un point de vue pratique. Il a été rédigé en français (il ne s'agit pas d'une traduction) par un formateur et consultant, certifié techniquement par Red Hat. Ainsi, les savoir-faire pédagogique et technique de l'auteur conduisent à une approche claire et visuelle, d'un très haut niveau technique. 
Chapitre après chapitre, vous pourrez valider vos acquis théoriques, à l'aide d'un grand nombre de questions-réponses (74 au total) mettant en exergue aussi bien les éléments fondamentaux que les caractéristiques spécifiques aux concepts abordés. 
Chaque chapitre s'achevant par des travaux pratiques (36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sur le site www.edieni.com, vous pourrez accéder gratuitement à 1 examen en ligne, destiné à vous entraîner sur des questions d'un niveau de difficulté proche de celui de l'épreuve. Sur ce site, chaque question posée s'inscrit dans l'esprit de la certification et, pour chacune, les réponses sont suffisamment commentées pour combler ou identifier vos ultimes lacunes.
Les chapitres du livre :
Préparation &amp;ndash; Découverte de la ligne de commande &amp;ndash; Démarrage du système et des services &amp;ndash; Réseau : configuration et sécurité &amp;ndash; Gestion des utilisateurs et des groupes &amp;ndash; Systèmes de fichiers &amp;ndash; Gestion des systèmes &amp;ndash; Annexe &amp;ndash; Tableau des objectifs</v>
          </cell>
          <cell r="R64">
            <v>9782409010569</v>
          </cell>
          <cell r="S64" t="str">
            <v>Version Numérique</v>
          </cell>
          <cell r="T64">
            <v>9782409010484</v>
          </cell>
          <cell r="U64" t="str">
            <v>Version Imprimée</v>
          </cell>
          <cell r="V64" t="str">
            <v>St-Herblain</v>
          </cell>
          <cell r="W64" t="str">
            <v>Editions ENI</v>
          </cell>
          <cell r="X64">
            <v>2017</v>
          </cell>
          <cell r="Y64" t="str">
            <v>Bibliothèque Numérique ENI (Service en ligne)</v>
          </cell>
          <cell r="Z64" t="str">
            <v>CERTIFICATIONS</v>
          </cell>
          <cell r="AA64" t="str">
            <v>texte</v>
          </cell>
          <cell r="AB64" t="str">
            <v>txt</v>
          </cell>
          <cell r="AC64" t="str">
            <v>rdacontent/fre</v>
          </cell>
          <cell r="AD64" t="str">
            <v>informatique</v>
          </cell>
          <cell r="AE64" t="str">
            <v>c</v>
          </cell>
          <cell r="AF64" t="str">
            <v>rdamedia/fre</v>
          </cell>
          <cell r="AG64" t="str">
            <v>ressource en ligne</v>
          </cell>
          <cell r="AH64" t="str">
            <v>cr</v>
          </cell>
          <cell r="AI64" t="str">
            <v>rdacarrier/fre</v>
          </cell>
          <cell r="AJ64" t="str">
            <v>m\\\\\o\\d\\\\\\\\</v>
          </cell>
          <cell r="AK64" t="str">
            <v>cr\cn\\\\uuaua</v>
          </cell>
          <cell r="AL64" t="str">
            <v>Accès restreint aux membres</v>
          </cell>
          <cell r="AM64" t="str">
            <v>Source de la note de description : Version imprimée</v>
          </cell>
          <cell r="AN64" t="str">
            <v/>
          </cell>
          <cell r="AO64" t="str">
            <v>%SITE_CLIENT%/?library_guid=26FC89DE-200D-4068-ABBC-BAF914678D61</v>
          </cell>
          <cell r="AP64" t="str">
            <v>Accès au travers du portail ENI</v>
          </cell>
          <cell r="AQ64" t="str">
            <v xml:space="preserve"> ex200 </v>
          </cell>
          <cell r="AR64" t="str">
            <v xml:space="preserve"> Linux </v>
          </cell>
          <cell r="AS64" t="str">
            <v xml:space="preserve"> LNCE7RHEL</v>
          </cell>
          <cell r="AT64" t="str">
            <v xml:space="preserve"> Red Hat </v>
          </cell>
          <cell r="AU64" t="str">
            <v xml:space="preserve"> redhat </v>
          </cell>
          <cell r="AV64" t="str">
            <v xml:space="preserve"> RHCSA </v>
          </cell>
          <cell r="AW64" t="str">
            <v xml:space="preserve">livre certification </v>
          </cell>
          <cell r="AX64" t="str">
            <v/>
          </cell>
          <cell r="AY64" t="str">
            <v/>
          </cell>
          <cell r="AZ64" t="str">
            <v/>
          </cell>
          <cell r="BA64" t="str">
            <v/>
          </cell>
          <cell r="BB64" t="str">
            <v/>
          </cell>
          <cell r="BC64" t="str">
            <v/>
          </cell>
          <cell r="BD64" t="str">
            <v/>
          </cell>
          <cell r="BE64" t="str">
            <v/>
          </cell>
          <cell r="BF64" t="str">
            <v/>
          </cell>
          <cell r="BG64" t="str">
            <v/>
          </cell>
          <cell r="BH64" t="str">
            <v/>
          </cell>
          <cell r="BI64" t="str">
            <v/>
          </cell>
          <cell r="BJ64" t="str">
            <v/>
          </cell>
          <cell r="BK64" t="str">
            <v/>
          </cell>
          <cell r="BL64" t="str">
            <v/>
          </cell>
          <cell r="BM64" t="str">
            <v/>
          </cell>
          <cell r="BN64" t="str">
            <v/>
          </cell>
          <cell r="BO64" t="str">
            <v/>
          </cell>
          <cell r="BP64" t="str">
            <v/>
          </cell>
          <cell r="BQ64" t="str">
            <v/>
          </cell>
          <cell r="BR64" t="str">
            <v/>
          </cell>
          <cell r="BS64" t="str">
            <v/>
          </cell>
          <cell r="BT64" t="str">
            <v/>
          </cell>
          <cell r="BU64" t="str">
            <v/>
          </cell>
          <cell r="BV64" t="str">
            <v/>
          </cell>
          <cell r="BW64" t="str">
            <v/>
          </cell>
          <cell r="BX64" t="str">
            <v/>
          </cell>
        </row>
        <row r="65">
          <cell r="A65" t="str">
            <v>CE7WIN</v>
          </cell>
          <cell r="B65" t="str">
            <v>Windows 7</v>
          </cell>
          <cell r="C65" t="str">
            <v>Configuration - Préparation à l'examen MCTS 70-680</v>
          </cell>
          <cell r="D65" t="str">
            <v>Emmanuel Dreux</v>
          </cell>
          <cell r="E65" t="str">
            <v/>
          </cell>
          <cell r="F65" t="str">
            <v>Dreux, Emmanuel</v>
          </cell>
          <cell r="G65" t="str">
            <v/>
          </cell>
          <cell r="H65" t="str">
            <v/>
          </cell>
          <cell r="I65" t="str">
            <v/>
          </cell>
          <cell r="J65" t="str">
            <v/>
          </cell>
          <cell r="K65" t="str">
            <v>Edition du 1 February 2010</v>
          </cell>
          <cell r="L65" t="str">
            <v>604 pages</v>
          </cell>
          <cell r="M65" t="str">
            <v>Editions ENI</v>
          </cell>
          <cell r="N65" t="str">
            <v>fre</v>
          </cell>
          <cell r="O65" t="str">
            <v>fre</v>
          </cell>
          <cell r="P65" t="str">
            <v>fre</v>
          </cell>
          <cell r="Q65" t="str">
            <v xml:space="preserve">L'examen MCTS 70-680 "Windows 7 - Configuration" est l'un des examens obligatoires pour l'obtention de la certification MCITP Enterprise Administrator, Enterprise Desktop Administrator 7 ou Enterprise Desktop Support Technician 7.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(375 au total) mettant en exergue aussi bien les éléments fondamentaux que les caractéristiques spécifiques aux concepts abordés. 
Chaque chapitre s'achevant par des travaux pratiques (48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 vous pourrez accéder gratuitement à 1 examen blanc en ligne sur www.edieni.com, destiné à vous entraîner dans des conditions proches de celles de l'épreuve. Sur ce site, chaque question posée s'inscrit dans l'esprit de la certification MCTS et, pour chacune, les réponses sont suffisamment commentées pour combler ou identifier vos ultimes lacunes. A vous de juger quand vous serez prêt pour l'examen final !
Emmanuel DREUX est reconnu Microsoft MVP (Most Valuable Professionnal) sur Active Directory.
Les chapitres du livre :
Descriptif - Installation et mise à jour de Windows 7 - Déploiement - Configuration du matériel et des applications - Gestion du réseau - Configuration de l'accès aux ressources - Mobilité - Surveillance et administration - Gestion des groupes et utilisateurs - Configuration de la sauvegarde - Configuration de la sécurité et des GPO.
Ce livre est également proposé en coffret
</v>
          </cell>
          <cell r="R65">
            <v>9782746054066</v>
          </cell>
          <cell r="S65" t="str">
            <v>Version Numérique</v>
          </cell>
          <cell r="T65">
            <v>9782746053359</v>
          </cell>
          <cell r="U65" t="str">
            <v>Version Imprimée</v>
          </cell>
          <cell r="V65" t="str">
            <v>St-Herblain</v>
          </cell>
          <cell r="W65" t="str">
            <v>Editions ENI</v>
          </cell>
          <cell r="X65">
            <v>2010</v>
          </cell>
          <cell r="Y65" t="str">
            <v>Bibliothèque Numérique ENI (Service en ligne)</v>
          </cell>
          <cell r="Z65" t="str">
            <v>CERTIFICATIONS</v>
          </cell>
          <cell r="AA65" t="str">
            <v>texte</v>
          </cell>
          <cell r="AB65" t="str">
            <v>txt</v>
          </cell>
          <cell r="AC65" t="str">
            <v>rdacontent/fre</v>
          </cell>
          <cell r="AD65" t="str">
            <v>informatique</v>
          </cell>
          <cell r="AE65" t="str">
            <v>c</v>
          </cell>
          <cell r="AF65" t="str">
            <v>rdamedia/fre</v>
          </cell>
          <cell r="AG65" t="str">
            <v>ressource en ligne</v>
          </cell>
          <cell r="AH65" t="str">
            <v>cr</v>
          </cell>
          <cell r="AI65" t="str">
            <v>rdacarrier/fre</v>
          </cell>
          <cell r="AJ65" t="str">
            <v>m\\\\\o\\d\\\\\\\\</v>
          </cell>
          <cell r="AK65" t="str">
            <v>cr\cn\\\\uuaua</v>
          </cell>
          <cell r="AL65" t="str">
            <v>Accès restreint aux membres</v>
          </cell>
          <cell r="AM65" t="str">
            <v>Source de la note de description : Version imprimée</v>
          </cell>
          <cell r="AN65" t="str">
            <v/>
          </cell>
          <cell r="AO65" t="str">
            <v>%SITE_CLIENT%/?library_guid=2FCDA9DD-0D69-4D5A-9ECA-8C04623E0884</v>
          </cell>
          <cell r="AP65" t="str">
            <v>Accès au travers du portail ENI</v>
          </cell>
          <cell r="AQ65" t="str">
            <v xml:space="preserve"> livre 70</v>
          </cell>
          <cell r="AR65" t="str">
            <v xml:space="preserve"> livre microsoft </v>
          </cell>
          <cell r="AS65" t="str">
            <v xml:space="preserve"> livre windows 7 </v>
          </cell>
          <cell r="AT65" t="str">
            <v xml:space="preserve"> LNCE7WIN</v>
          </cell>
          <cell r="AU65" t="str">
            <v xml:space="preserve"> MCITP </v>
          </cell>
          <cell r="AV65" t="str">
            <v xml:space="preserve"> MCP </v>
          </cell>
          <cell r="AW65" t="str">
            <v xml:space="preserve"> MCTS </v>
          </cell>
          <cell r="AX65" t="str">
            <v xml:space="preserve"> seven </v>
          </cell>
          <cell r="AY65" t="str">
            <v xml:space="preserve"> windows7 </v>
          </cell>
          <cell r="AZ65">
            <v>680</v>
          </cell>
          <cell r="BA65" t="str">
            <v xml:space="preserve">livre windows </v>
          </cell>
          <cell r="BB65" t="str">
            <v/>
          </cell>
          <cell r="BC65" t="str">
            <v/>
          </cell>
          <cell r="BD65" t="str">
            <v/>
          </cell>
          <cell r="BE65" t="str">
            <v/>
          </cell>
          <cell r="BF65" t="str">
            <v/>
          </cell>
          <cell r="BG65" t="str">
            <v/>
          </cell>
          <cell r="BH65" t="str">
            <v/>
          </cell>
          <cell r="BI65" t="str">
            <v/>
          </cell>
          <cell r="BJ65" t="str">
            <v/>
          </cell>
          <cell r="BK65" t="str">
            <v/>
          </cell>
          <cell r="BL65" t="str">
            <v/>
          </cell>
          <cell r="BM65" t="str">
            <v/>
          </cell>
          <cell r="BN65" t="str">
            <v/>
          </cell>
          <cell r="BO65" t="str">
            <v/>
          </cell>
          <cell r="BP65" t="str">
            <v/>
          </cell>
          <cell r="BQ65" t="str">
            <v/>
          </cell>
          <cell r="BR65" t="str">
            <v/>
          </cell>
          <cell r="BS65" t="str">
            <v/>
          </cell>
          <cell r="BT65" t="str">
            <v/>
          </cell>
          <cell r="BU65" t="str">
            <v/>
          </cell>
          <cell r="BV65" t="str">
            <v/>
          </cell>
          <cell r="BW65" t="str">
            <v/>
          </cell>
          <cell r="BX65" t="str">
            <v/>
          </cell>
        </row>
        <row r="66">
          <cell r="A66" t="str">
            <v>CE7WINA</v>
          </cell>
          <cell r="B66" t="str">
            <v>Windows 7</v>
          </cell>
          <cell r="C66" t="str">
            <v>Administrateur de postes de travail Windows 7 en entreprise - Préparation à l'examen MCITP 70-686</v>
          </cell>
          <cell r="D66" t="str">
            <v>Philippe PAIOLA</v>
          </cell>
          <cell r="E66" t="str">
            <v/>
          </cell>
          <cell r="F66" t="str">
            <v>PAIOLA, Philippe</v>
          </cell>
          <cell r="G66" t="str">
            <v/>
          </cell>
          <cell r="H66" t="str">
            <v/>
          </cell>
          <cell r="I66" t="str">
            <v/>
          </cell>
          <cell r="J66" t="str">
            <v/>
          </cell>
          <cell r="K66" t="str">
            <v>Edition du 1 December 2011</v>
          </cell>
          <cell r="L66" t="str">
            <v>414 pages</v>
          </cell>
          <cell r="M66" t="str">
            <v>Editions ENI</v>
          </cell>
          <cell r="N66" t="str">
            <v>fre</v>
          </cell>
          <cell r="O66" t="str">
            <v>fre</v>
          </cell>
          <cell r="P66" t="str">
            <v>fre</v>
          </cell>
          <cell r="Q66" t="str">
            <v>L'examen MCITP 70-686 "Administrateur de postes de travail Windows 7 en entreprise" est l'un des deux examens requis pour obtenir la certification MCITP Windows 7 Enterprise Desktop Administrator.
Pour vous aider à préparer efficacement l'examen, ce livre couvre tous les objectifs officiels dont la liste est donnée en annexe. Il se divise en 10 chapitres. 
Les 9 premiers chapitres comportent chacun l'organisation ci-après :
- Une définition des objectifs à atteindre : permet d'exposer précisément les compétences données par le chapitre une fois celui-ci validé.
- Une partie cours théoriques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(275 au total). Ces questions et leurs réponses commentées mettent en exergue aussi bien les éléments fondamentaux que les caractéristiques spécifiques aux concepts abordés.
Les travaux pratiques sont regroupés dans le dernier chapitre en fin d'ouvrage : sa finalité est la conception, le déploiement et la gestion des postes de travail Windows 7 dans un environnement d'entreprise.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Des éléments complémentaires sont en téléchargement sur le site www.editions-eni.fr. Pour la préparation spécifique à l'examen 70-686, vous pouvez accéder gratuitement à 1 examen blanc en ligne à l'adresse www.edieni.com, afin de vous entraîner dans des conditions proches de celles de l'épreuve. Sur ce site, chaque question posée s'inscrit dans l'esprit de la &amp;shy;certification et, pour chacune, les réponses sont suffisamment commentées pour contrôler et identifier vos ultimes lacunes.
Les chapitres du livre :
Descriptif - Installation du client Windows 7 &amp;ndash; Conception d'une image de déploiement &amp;ndash; Gestion des disques et des pilotes &amp;ndash; Configuration des stratégies de groupe &amp;ndash; Gestion des clients Windows 7 &amp;ndash; Configuration de la sécurité Windows 7 &amp;ndash; Service de gestion des mises à jour &amp;ndash; Connectivité réseau &amp;ndash; Récupération du système &amp;ndash; Travaux pratiques
Ce livre est également proposé en coffret</v>
          </cell>
          <cell r="R66">
            <v>9782746071568</v>
          </cell>
          <cell r="S66" t="str">
            <v>Version Numérique</v>
          </cell>
          <cell r="T66">
            <v>9782746070486</v>
          </cell>
          <cell r="U66" t="str">
            <v>Version Imprimée</v>
          </cell>
          <cell r="V66" t="str">
            <v>St-Herblain</v>
          </cell>
          <cell r="W66" t="str">
            <v>Editions ENI</v>
          </cell>
          <cell r="X66">
            <v>2011</v>
          </cell>
          <cell r="Y66" t="str">
            <v>Bibliothèque Numérique ENI (Service en ligne)</v>
          </cell>
          <cell r="Z66" t="str">
            <v>CERTIFICATIONS</v>
          </cell>
          <cell r="AA66" t="str">
            <v>texte</v>
          </cell>
          <cell r="AB66" t="str">
            <v>txt</v>
          </cell>
          <cell r="AC66" t="str">
            <v>rdacontent/fre</v>
          </cell>
          <cell r="AD66" t="str">
            <v>informatique</v>
          </cell>
          <cell r="AE66" t="str">
            <v>c</v>
          </cell>
          <cell r="AF66" t="str">
            <v>rdamedia/fre</v>
          </cell>
          <cell r="AG66" t="str">
            <v>ressource en ligne</v>
          </cell>
          <cell r="AH66" t="str">
            <v>cr</v>
          </cell>
          <cell r="AI66" t="str">
            <v>rdacarrier/fre</v>
          </cell>
          <cell r="AJ66" t="str">
            <v>m\\\\\o\\d\\\\\\\\</v>
          </cell>
          <cell r="AK66" t="str">
            <v>cr\cn\\\\uuaua</v>
          </cell>
          <cell r="AL66" t="str">
            <v>Accès restreint aux membres</v>
          </cell>
          <cell r="AM66" t="str">
            <v>Source de la note de description : Version imprimée</v>
          </cell>
          <cell r="AN66" t="str">
            <v/>
          </cell>
          <cell r="AO66" t="str">
            <v>%SITE_CLIENT%/?library_guid=DB90B4F6-7C16-4B11-BDC2-F7AF3DCFBF53</v>
          </cell>
          <cell r="AP66" t="str">
            <v>Accès au travers du portail ENI</v>
          </cell>
          <cell r="AQ66" t="str">
            <v xml:space="preserve"> certification </v>
          </cell>
          <cell r="AR66" t="str">
            <v xml:space="preserve"> LNCE7WINA</v>
          </cell>
          <cell r="AS66" t="str">
            <v xml:space="preserve"> mcts </v>
          </cell>
          <cell r="AT66" t="str">
            <v xml:space="preserve"> microsoft </v>
          </cell>
          <cell r="AU66" t="str">
            <v xml:space="preserve">MCP </v>
          </cell>
          <cell r="AV66" t="str">
            <v/>
          </cell>
          <cell r="AW66" t="str">
            <v/>
          </cell>
          <cell r="AX66" t="str">
            <v/>
          </cell>
          <cell r="AY66" t="str">
            <v/>
          </cell>
          <cell r="AZ66" t="str">
            <v/>
          </cell>
          <cell r="BA66" t="str">
            <v/>
          </cell>
          <cell r="BB66" t="str">
            <v/>
          </cell>
          <cell r="BC66" t="str">
            <v/>
          </cell>
          <cell r="BD66" t="str">
            <v/>
          </cell>
          <cell r="BE66" t="str">
            <v/>
          </cell>
          <cell r="BF66" t="str">
            <v/>
          </cell>
          <cell r="BG66" t="str">
            <v/>
          </cell>
          <cell r="BH66" t="str">
            <v/>
          </cell>
          <cell r="BI66" t="str">
            <v/>
          </cell>
          <cell r="BJ66" t="str">
            <v/>
          </cell>
          <cell r="BK66" t="str">
            <v/>
          </cell>
          <cell r="BL66" t="str">
            <v/>
          </cell>
          <cell r="BM66" t="str">
            <v/>
          </cell>
          <cell r="BN66" t="str">
            <v/>
          </cell>
          <cell r="BO66" t="str">
            <v/>
          </cell>
          <cell r="BP66" t="str">
            <v/>
          </cell>
          <cell r="BQ66" t="str">
            <v/>
          </cell>
          <cell r="BR66" t="str">
            <v/>
          </cell>
          <cell r="BS66" t="str">
            <v/>
          </cell>
          <cell r="BT66" t="str">
            <v/>
          </cell>
          <cell r="BU66" t="str">
            <v/>
          </cell>
          <cell r="BV66" t="str">
            <v/>
          </cell>
          <cell r="BW66" t="str">
            <v/>
          </cell>
          <cell r="BX66" t="str">
            <v/>
          </cell>
        </row>
        <row r="67">
          <cell r="A67" t="str">
            <v>CE7WINTS</v>
          </cell>
          <cell r="B67" t="str">
            <v>Windows 7</v>
          </cell>
          <cell r="C67" t="str">
            <v>Technicien Support pour postes de travail en entreprise - Préparation à l'examen MCITP 70-685</v>
          </cell>
          <cell r="D67" t="str">
            <v>Laurent LEROY</v>
          </cell>
          <cell r="E67" t="str">
            <v/>
          </cell>
          <cell r="F67" t="str">
            <v>LEROY, Laurent</v>
          </cell>
          <cell r="G67" t="str">
            <v/>
          </cell>
          <cell r="H67" t="str">
            <v/>
          </cell>
          <cell r="I67" t="str">
            <v/>
          </cell>
          <cell r="J67" t="str">
            <v/>
          </cell>
          <cell r="K67" t="str">
            <v>Edition du 1 August 2012</v>
          </cell>
          <cell r="L67" t="str">
            <v>676 pages</v>
          </cell>
          <cell r="M67" t="str">
            <v>Editions ENI</v>
          </cell>
          <cell r="N67" t="str">
            <v>fre</v>
          </cell>
          <cell r="O67" t="str">
            <v>fre</v>
          </cell>
          <cell r="P67" t="str">
            <v>fre</v>
          </cell>
          <cell r="Q67" t="str">
            <v>L'examen MCITP 70-685 est l'un des deux examens requis pour obtenir la certification MCITP "Technicien Support pour postes de travail Windows 7 en entreprise". Cette certification évalue votre capacité à identifier et à résoudre les problèmes de sécurité, de réseau et d'applications sur les postes de travail et d'une façon plus générale vos compétences dans la maintenance des postes de travail Windows 7.
Pour vous aider à préparer efficacement l'examen, ce livre couvre tous les objectifs officiels, tant d'un point de vue théorique que d'un point de vue pratique. Il a été rédigé en français (il ne s'agit pas d'une traduction) et les savoir-faire pédagogique et technique de l'auteur conduisent à une approche claire et visuelle, d'un très haut niveau technique. 
Chapitre par chapitre, vous pourrez valider vos acquis théoriques, à l'aide d'un grand nombre de questions-réponses (339 au total) mettant en exergue aussi bien les éléments fondamentaux que les caractéristiques spécifiques aux concepts abordés. 
Chaque chapitre s'achevant par des travaux pratiques (22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70-685 : vous pouvez accéder gratuitement à 1 examen blanc en ligne à l'adresse www.edieni.com, afin de vous entraîner dans des conditions proches de celles de l'épreuve. Sur ce site, chaque question posée s'inscrit dans l'esprit de la certification et, pour chacune, les réponses sont suffisamment commentées pour contrôler et identifier vos ultimes lacunes.
Les chapitres du livre :
Descriptif - Les outils de base - Identifier et résoudre les problèmes matériels - Identifier et résoudre les problèmes de démarrage - Identifier et résoudre les problèmes réseau - Identifier et résoudre les problèmes de sécurité - Identifier et résoudre les problèmes applicatifs - Identifier et résoudre les problèmes de performance - Identifier et résoudre les problèmes de sauvegarde - Identifier et résoudre les problèmes d'administration - Tableau des objectifs</v>
          </cell>
          <cell r="R67">
            <v>9782746075221</v>
          </cell>
          <cell r="S67" t="str">
            <v>Version Numérique</v>
          </cell>
          <cell r="T67">
            <v>9782746075092</v>
          </cell>
          <cell r="U67" t="str">
            <v>Version Imprimée</v>
          </cell>
          <cell r="V67" t="str">
            <v>St-Herblain</v>
          </cell>
          <cell r="W67" t="str">
            <v>Editions ENI</v>
          </cell>
          <cell r="X67">
            <v>2012</v>
          </cell>
          <cell r="Y67" t="str">
            <v>Bibliothèque Numérique ENI (Service en ligne)</v>
          </cell>
          <cell r="Z67" t="str">
            <v>CERTIFICATIONS</v>
          </cell>
          <cell r="AA67" t="str">
            <v>texte</v>
          </cell>
          <cell r="AB67" t="str">
            <v>txt</v>
          </cell>
          <cell r="AC67" t="str">
            <v>rdacontent/fre</v>
          </cell>
          <cell r="AD67" t="str">
            <v>informatique</v>
          </cell>
          <cell r="AE67" t="str">
            <v>c</v>
          </cell>
          <cell r="AF67" t="str">
            <v>rdamedia/fre</v>
          </cell>
          <cell r="AG67" t="str">
            <v>ressource en ligne</v>
          </cell>
          <cell r="AH67" t="str">
            <v>cr</v>
          </cell>
          <cell r="AI67" t="str">
            <v>rdacarrier/fre</v>
          </cell>
          <cell r="AJ67" t="str">
            <v>m\\\\\o\\d\\\\\\\\</v>
          </cell>
          <cell r="AK67" t="str">
            <v>cr\cn\\\\uuaua</v>
          </cell>
          <cell r="AL67" t="str">
            <v>Accès restreint aux membres</v>
          </cell>
          <cell r="AM67" t="str">
            <v>Source de la note de description : Version imprimée</v>
          </cell>
          <cell r="AN67" t="str">
            <v/>
          </cell>
          <cell r="AO67" t="str">
            <v>%SITE_CLIENT%/?library_guid=7E647C44-B2A5-4252-8FD6-C48E3C401270</v>
          </cell>
          <cell r="AP67" t="str">
            <v>Accès au travers du portail ENI</v>
          </cell>
          <cell r="AQ67" t="str">
            <v xml:space="preserve"> certification </v>
          </cell>
          <cell r="AR67" t="str">
            <v xml:space="preserve"> LNCE7WINTS</v>
          </cell>
          <cell r="AS67" t="str">
            <v xml:space="preserve"> mcts </v>
          </cell>
          <cell r="AT67" t="str">
            <v xml:space="preserve"> microsoft </v>
          </cell>
          <cell r="AU67" t="str">
            <v xml:space="preserve">MCP </v>
          </cell>
          <cell r="AV67" t="str">
            <v/>
          </cell>
          <cell r="AW67" t="str">
            <v/>
          </cell>
          <cell r="AX67" t="str">
            <v/>
          </cell>
          <cell r="AY67" t="str">
            <v/>
          </cell>
          <cell r="AZ67" t="str">
            <v/>
          </cell>
          <cell r="BA67" t="str">
            <v/>
          </cell>
          <cell r="BB67" t="str">
            <v/>
          </cell>
          <cell r="BC67" t="str">
            <v/>
          </cell>
          <cell r="BD67" t="str">
            <v/>
          </cell>
          <cell r="BE67" t="str">
            <v/>
          </cell>
          <cell r="BF67" t="str">
            <v/>
          </cell>
          <cell r="BG67" t="str">
            <v/>
          </cell>
          <cell r="BH67" t="str">
            <v/>
          </cell>
          <cell r="BI67" t="str">
            <v/>
          </cell>
          <cell r="BJ67" t="str">
            <v/>
          </cell>
          <cell r="BK67" t="str">
            <v/>
          </cell>
          <cell r="BL67" t="str">
            <v/>
          </cell>
          <cell r="BM67" t="str">
            <v/>
          </cell>
          <cell r="BN67" t="str">
            <v/>
          </cell>
          <cell r="BO67" t="str">
            <v/>
          </cell>
          <cell r="BP67" t="str">
            <v/>
          </cell>
          <cell r="BQ67" t="str">
            <v/>
          </cell>
          <cell r="BR67" t="str">
            <v/>
          </cell>
          <cell r="BS67" t="str">
            <v/>
          </cell>
          <cell r="BT67" t="str">
            <v/>
          </cell>
          <cell r="BU67" t="str">
            <v/>
          </cell>
          <cell r="BV67" t="str">
            <v/>
          </cell>
          <cell r="BW67" t="str">
            <v/>
          </cell>
          <cell r="BX67" t="str">
            <v/>
          </cell>
        </row>
        <row r="68">
          <cell r="A68" t="str">
            <v>CE8.1WIN</v>
          </cell>
          <cell r="B68" t="str">
            <v>Windows 8.1 Configuration</v>
          </cell>
          <cell r="C68" t="str">
            <v>Préparation à la certification MCSA 70-687</v>
          </cell>
          <cell r="D68" t="str">
            <v>Philippe PAIOLA</v>
          </cell>
          <cell r="E68" t="str">
            <v/>
          </cell>
          <cell r="F68" t="str">
            <v>PAIOLA, Philippe</v>
          </cell>
          <cell r="G68" t="str">
            <v/>
          </cell>
          <cell r="H68" t="str">
            <v/>
          </cell>
          <cell r="I68" t="str">
            <v/>
          </cell>
          <cell r="J68" t="str">
            <v/>
          </cell>
          <cell r="K68" t="str">
            <v>Edition du 1 October 2014</v>
          </cell>
          <cell r="L68" t="str">
            <v>524 pages</v>
          </cell>
          <cell r="M68" t="str">
            <v>Editions ENI</v>
          </cell>
          <cell r="N68" t="str">
            <v>fre</v>
          </cell>
          <cell r="O68" t="str">
            <v>fre</v>
          </cell>
          <cell r="P68" t="str">
            <v>fre</v>
          </cell>
          <cell r="Q68" t="str">
            <v>L'examen MCSA 70-687 "Windows 8.1 - Configuration" est l'un des deux examens requis pour obtenir la certification MCSA Windows 8.
Pour vous aider à préparer efficacement l'examen, ce livre couvre tous les objectifs officiels dont la liste est donnée en annexe. Il se divise en 10 chapitres. 
Les 9 premiers chapitres comportent chacun l'organisation ci-après :
- Une définition des objectifs à atteindre : permet d'exposer précisément les compétences données par le chapitre une fois celui-ci validé.
- Une partie cours théorique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Ces questions et leurs réponses commentées mettent en exergue aussi bien les éléments fondamentaux que les caractéristiques spécifiques aux concepts abordés.
Les travaux pratiques sont regroupés dans le dernier chapitre : sa finalité est de vous familiariser avec l'installation et la configuration d'un poste de travail Windows 8.1 aussi bien dans un environnement d'entreprise qu'à domicile.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70-687, vous pouvez accéder gratuitement à 1 examen blanc en ligne à l'adresse www.edieni.com, afin de vous entraîner dans des conditions proches de celles de l'épreuve. Sur ce site, chaque question posée s'inscrit dans l'esprit de la certification et, pour chacune, les réponses sont suffisamment commentées pour contrôler et identifier vos ultimes lacunes.
Les chapitres du livre :
Descriptif  - Installation du client Windows 8.1 - Conception d'une image de déploiement -  Interface et applications - Gestion des disques et des pilotes - Gestion des  clients Windows - Configuration de la sécurité Windows - Connectivité réseau -  Protection et récupération du système - Travaux pratiques</v>
          </cell>
          <cell r="R68">
            <v>9782746092402</v>
          </cell>
          <cell r="S68" t="str">
            <v>Version Numérique</v>
          </cell>
          <cell r="T68">
            <v>9782746091139</v>
          </cell>
          <cell r="U68" t="str">
            <v>Version Imprimée</v>
          </cell>
          <cell r="V68" t="str">
            <v>St-Herblain</v>
          </cell>
          <cell r="W68" t="str">
            <v>Editions ENI</v>
          </cell>
          <cell r="X68">
            <v>2014</v>
          </cell>
          <cell r="Y68" t="str">
            <v>Bibliothèque Numérique ENI (Service en ligne)</v>
          </cell>
          <cell r="Z68" t="str">
            <v>CERTIFICATIONS</v>
          </cell>
          <cell r="AA68" t="str">
            <v>texte</v>
          </cell>
          <cell r="AB68" t="str">
            <v>txt</v>
          </cell>
          <cell r="AC68" t="str">
            <v>rdacontent/fre</v>
          </cell>
          <cell r="AD68" t="str">
            <v>informatique</v>
          </cell>
          <cell r="AE68" t="str">
            <v>c</v>
          </cell>
          <cell r="AF68" t="str">
            <v>rdamedia/fre</v>
          </cell>
          <cell r="AG68" t="str">
            <v>ressource en ligne</v>
          </cell>
          <cell r="AH68" t="str">
            <v>cr</v>
          </cell>
          <cell r="AI68" t="str">
            <v>rdacarrier/fre</v>
          </cell>
          <cell r="AJ68" t="str">
            <v>m\\\\\o\\d\\\\\\\\</v>
          </cell>
          <cell r="AK68" t="str">
            <v>cr\cn\\\\uuaua</v>
          </cell>
          <cell r="AL68" t="str">
            <v>Accès restreint aux membres</v>
          </cell>
          <cell r="AM68" t="str">
            <v>Source de la note de description : Version imprimée</v>
          </cell>
          <cell r="AN68" t="str">
            <v/>
          </cell>
          <cell r="AO68" t="str">
            <v>%SITE_CLIENT%/?library_guid=AAD932B3-12F2-40C4-BA06-56030806BF5E</v>
          </cell>
          <cell r="AP68" t="str">
            <v>Accès au travers du portail ENI</v>
          </cell>
          <cell r="AQ68">
            <v>70687</v>
          </cell>
          <cell r="AR68" t="str">
            <v xml:space="preserve"> certification </v>
          </cell>
          <cell r="AS68" t="str">
            <v xml:space="preserve"> LNCE8.1WIN</v>
          </cell>
          <cell r="AT68" t="str">
            <v xml:space="preserve"> MCITP </v>
          </cell>
          <cell r="AU68" t="str">
            <v xml:space="preserve"> MCP </v>
          </cell>
          <cell r="AV68" t="str">
            <v xml:space="preserve"> MCTS </v>
          </cell>
          <cell r="AW68" t="str">
            <v xml:space="preserve"> microsoft </v>
          </cell>
          <cell r="AX68" t="str">
            <v xml:space="preserve">livre windows </v>
          </cell>
          <cell r="AY68" t="str">
            <v/>
          </cell>
          <cell r="AZ68" t="str">
            <v/>
          </cell>
          <cell r="BA68" t="str">
            <v/>
          </cell>
          <cell r="BB68" t="str">
            <v/>
          </cell>
          <cell r="BC68" t="str">
            <v/>
          </cell>
          <cell r="BD68" t="str">
            <v/>
          </cell>
          <cell r="BE68" t="str">
            <v/>
          </cell>
          <cell r="BF68" t="str">
            <v/>
          </cell>
          <cell r="BG68" t="str">
            <v/>
          </cell>
          <cell r="BH68" t="str">
            <v/>
          </cell>
          <cell r="BI68" t="str">
            <v/>
          </cell>
          <cell r="BJ68" t="str">
            <v/>
          </cell>
          <cell r="BK68" t="str">
            <v/>
          </cell>
          <cell r="BL68" t="str">
            <v/>
          </cell>
          <cell r="BM68" t="str">
            <v/>
          </cell>
          <cell r="BN68" t="str">
            <v/>
          </cell>
          <cell r="BO68" t="str">
            <v/>
          </cell>
          <cell r="BP68" t="str">
            <v/>
          </cell>
          <cell r="BQ68" t="str">
            <v/>
          </cell>
          <cell r="BR68" t="str">
            <v/>
          </cell>
          <cell r="BS68" t="str">
            <v/>
          </cell>
          <cell r="BT68" t="str">
            <v/>
          </cell>
          <cell r="BU68" t="str">
            <v/>
          </cell>
          <cell r="BV68" t="str">
            <v/>
          </cell>
          <cell r="BW68" t="str">
            <v/>
          </cell>
          <cell r="BX68" t="str">
            <v/>
          </cell>
        </row>
        <row r="69">
          <cell r="A69" t="str">
            <v>CE8.1WINS</v>
          </cell>
          <cell r="B69" t="str">
            <v>Support de Windows 8.1</v>
          </cell>
          <cell r="C69" t="str">
            <v>Préparation à la Certification MCSA - Examen 70-688</v>
          </cell>
          <cell r="D69" t="str">
            <v>Maxime RASTELLO,Pierre SALVY</v>
          </cell>
          <cell r="E69" t="str">
            <v/>
          </cell>
          <cell r="F69" t="str">
            <v>RASTELLO, Maxime</v>
          </cell>
          <cell r="G69" t="str">
            <v>SALVY, Pierre</v>
          </cell>
          <cell r="H69" t="str">
            <v/>
          </cell>
          <cell r="I69" t="str">
            <v/>
          </cell>
          <cell r="J69" t="str">
            <v/>
          </cell>
          <cell r="K69" t="str">
            <v>Edition du 1 January 2014</v>
          </cell>
          <cell r="L69" t="str">
            <v>487 pages</v>
          </cell>
          <cell r="M69" t="str">
            <v>Editions ENI</v>
          </cell>
          <cell r="N69" t="str">
            <v>fre</v>
          </cell>
          <cell r="O69" t="str">
            <v>fre</v>
          </cell>
          <cell r="P69" t="str">
            <v>fre</v>
          </cell>
          <cell r="Q69" t="str">
            <v>Préface de Luc BADIER - Microsoft France - Chef Produit Windows pour l'Entreprise
L'examen 70-688 "Support de Windows 8.1" est le second des deux examens obligatoires pour l'obtention de la certification MCSA Windows 8.1.
Pour vous aider à préparer efficacement l'examen, ce livre couvre tous les objectifs officiels, tant d'un point de vue théorique que d'un point de vue pratique. Il a été rédigé en français (il ne s'agit pas d'une traduction) par des formateurs professionnels reconnus, également consultants, certifiés techniquement et pédagogiquement par Microsoft. Ainsi, les savoir-faire pédagogique et technique des auteurs conduisent à une approche claire et visuelle, d'un très haut niveau technique. 
Chapitre après chapitre, vous pourrez valider vos acquis théoriques, à l'aide d'un grand nombre de questions-réponses (209 au total) mettant en exergue aussi bien les éléments fondamentaux que les caractéristiques spécifiques aux concepts abordés.
Chaque chapitre s'achevant par des travaux pratiques (45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70-688 : vous pourrez accéder gratuitement à 1 examen blanc en ligne, destiné à vous entraîner dans des conditions proches de celles de l'épreuve. Sur ce site de préparation, chaque question posée s'inscrit dans l'esprit de la certification et, pour chacune, les réponses sont suffisamment commentées pour combler ou identifier vos ultimes lacunes.
Les chapitres du livre :
Méthodes d'installation de Windows 8.1 &amp;ndash; Gestion du poste de  travail Windows 8.1 &amp;ndash; Gestion du poste de travail en environnement d'entreprise  &amp;ndash; Configuration réseau et connectivité sous Windows 8.1 &amp;ndash; Gestion des fichiers,  des partages et des imprimantes &amp;ndash; Gestion des applications sous Windows 8.1 &amp;ndash;  Gestion des paramètres utilisateurs &amp;ndash; Windows 8.1 et les services Cloud &amp;ndash;  Gestion du poste avec Windows Intune &amp;ndash; Sécurité du poste de travail Windows 8.1  &amp;ndash; Démarrage, sauvegarde et restauration &amp;ndash; Tableau des objectifs</v>
          </cell>
          <cell r="R69">
            <v>9782746087255</v>
          </cell>
          <cell r="S69" t="str">
            <v>Version Numérique</v>
          </cell>
          <cell r="T69">
            <v>9782746085978</v>
          </cell>
          <cell r="U69" t="str">
            <v>Version Imprimée</v>
          </cell>
          <cell r="V69" t="str">
            <v>St-Herblain</v>
          </cell>
          <cell r="W69" t="str">
            <v>Editions ENI</v>
          </cell>
          <cell r="X69">
            <v>2014</v>
          </cell>
          <cell r="Y69" t="str">
            <v>Bibliothèque Numérique ENI (Service en ligne)</v>
          </cell>
          <cell r="Z69" t="str">
            <v>CERTIFICATIONS</v>
          </cell>
          <cell r="AA69" t="str">
            <v>texte</v>
          </cell>
          <cell r="AB69" t="str">
            <v>txt</v>
          </cell>
          <cell r="AC69" t="str">
            <v>rdacontent/fre</v>
          </cell>
          <cell r="AD69" t="str">
            <v>informatique</v>
          </cell>
          <cell r="AE69" t="str">
            <v>c</v>
          </cell>
          <cell r="AF69" t="str">
            <v>rdamedia/fre</v>
          </cell>
          <cell r="AG69" t="str">
            <v>ressource en ligne</v>
          </cell>
          <cell r="AH69" t="str">
            <v>cr</v>
          </cell>
          <cell r="AI69" t="str">
            <v>rdacarrier/fre</v>
          </cell>
          <cell r="AJ69" t="str">
            <v>m\\\\\o\\d\\\\\\\\</v>
          </cell>
          <cell r="AK69" t="str">
            <v>cr\cn\\\\uuaua</v>
          </cell>
          <cell r="AL69" t="str">
            <v>Accès restreint aux membres</v>
          </cell>
          <cell r="AM69" t="str">
            <v>Source de la note de description : Version imprimée</v>
          </cell>
          <cell r="AN69" t="str">
            <v/>
          </cell>
          <cell r="AO69" t="str">
            <v>%SITE_CLIENT%/?library_guid=B761BD3E-2A0F-4413-8CBC-191FC346C80E</v>
          </cell>
          <cell r="AP69" t="str">
            <v>Accès au travers du portail ENI</v>
          </cell>
          <cell r="AQ69">
            <v>70688</v>
          </cell>
          <cell r="AR69" t="str">
            <v xml:space="preserve"> certification </v>
          </cell>
          <cell r="AS69" t="str">
            <v xml:space="preserve"> LNCE8.1WINS</v>
          </cell>
          <cell r="AT69" t="str">
            <v xml:space="preserve"> MCITP </v>
          </cell>
          <cell r="AU69" t="str">
            <v xml:space="preserve"> MCP </v>
          </cell>
          <cell r="AV69" t="str">
            <v xml:space="preserve"> MCSE </v>
          </cell>
          <cell r="AW69" t="str">
            <v xml:space="preserve"> MCTS </v>
          </cell>
          <cell r="AX69" t="str">
            <v xml:space="preserve"> microsoft </v>
          </cell>
          <cell r="AY69" t="str">
            <v xml:space="preserve"> windows 8 </v>
          </cell>
          <cell r="AZ69" t="str">
            <v xml:space="preserve">livre windows </v>
          </cell>
          <cell r="BA69" t="str">
            <v/>
          </cell>
          <cell r="BB69" t="str">
            <v/>
          </cell>
          <cell r="BC69" t="str">
            <v/>
          </cell>
          <cell r="BD69" t="str">
            <v/>
          </cell>
          <cell r="BE69" t="str">
            <v/>
          </cell>
          <cell r="BF69" t="str">
            <v/>
          </cell>
          <cell r="BG69" t="str">
            <v/>
          </cell>
          <cell r="BH69" t="str">
            <v/>
          </cell>
          <cell r="BI69" t="str">
            <v/>
          </cell>
          <cell r="BJ69" t="str">
            <v/>
          </cell>
          <cell r="BK69" t="str">
            <v/>
          </cell>
          <cell r="BL69" t="str">
            <v/>
          </cell>
          <cell r="BM69" t="str">
            <v/>
          </cell>
          <cell r="BN69" t="str">
            <v/>
          </cell>
          <cell r="BO69" t="str">
            <v/>
          </cell>
          <cell r="BP69" t="str">
            <v/>
          </cell>
          <cell r="BQ69" t="str">
            <v/>
          </cell>
          <cell r="BR69" t="str">
            <v/>
          </cell>
          <cell r="BS69" t="str">
            <v/>
          </cell>
          <cell r="BT69" t="str">
            <v/>
          </cell>
          <cell r="BU69" t="str">
            <v/>
          </cell>
          <cell r="BV69" t="str">
            <v/>
          </cell>
          <cell r="BW69" t="str">
            <v/>
          </cell>
          <cell r="BX69" t="str">
            <v/>
          </cell>
        </row>
        <row r="70">
          <cell r="A70" t="str">
            <v>CE8WIN</v>
          </cell>
          <cell r="B70" t="str">
            <v>Windows 8</v>
          </cell>
          <cell r="C70" t="str">
            <v>Configuration - Préparation à la Certification MCSA - Examen N° 70-687</v>
          </cell>
          <cell r="D70" t="str">
            <v>Philippe PAIOLA</v>
          </cell>
          <cell r="E70" t="str">
            <v/>
          </cell>
          <cell r="F70" t="str">
            <v>PAIOLA, Philippe</v>
          </cell>
          <cell r="G70" t="str">
            <v/>
          </cell>
          <cell r="H70" t="str">
            <v/>
          </cell>
          <cell r="I70" t="str">
            <v/>
          </cell>
          <cell r="J70" t="str">
            <v/>
          </cell>
          <cell r="K70" t="str">
            <v>Edition du 1 March 2013</v>
          </cell>
          <cell r="L70" t="str">
            <v>530 pages</v>
          </cell>
          <cell r="M70" t="str">
            <v>Editions ENI</v>
          </cell>
          <cell r="N70" t="str">
            <v>fre</v>
          </cell>
          <cell r="O70" t="str">
            <v>fre</v>
          </cell>
          <cell r="P70" t="str">
            <v>fre</v>
          </cell>
          <cell r="Q70" t="str">
            <v>L'examen MCSA 70-687 "Windows 8 - Configuration" est l'un des deux examens requis pour obtenir la certification MCSA Windows 8.
Pour vous aider à préparer efficacement l'examen, ce livre couvre tous les objectifs officiels dont la liste est donnée en annexe. Il se divise en 10 chapitres. 
Les 9 premiers chapitres comportent chacun l'organisation ci-après :
- Une définition des objectifs à atteindre : permet d'exposer précisément les compétences données par le chapitre une fois celui-ci validé.
- Une partie cours théorique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(199 au total). Ces questions et leurs réponses commentées mettent en exergue aussi bien les éléments fondamentaux que les caractéristiques spécifiques aux concepts abordés.
Les travaux pratiques sont regroupés dans le dernier chapitre : sa finalité est de vous familiariser avec l'installation et la configuration d'un poste de travail Windows 8 aussi bien dans un environnement d'entreprise qu'à domicile.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70-687, vous pouvez accéder gratuitement à 1 examen blanc en ligne à l'adresse www.edieni.com, afin de vous entraîner dans des conditions proches de celles de l'épreuve. Sur ce site, chaque question posée s'inscrit dans l'esprit de la &amp;shy;certification et, pour chacune, les réponses sont suffisamment commentées pour contrôler et identifier vos ultimes lacunes.
Les chapitres du livre :
Descriptif &amp;ndash; Installation du client Windows &amp;ndash; Conception d'une image de déploiement &amp;ndash; Interface et applications &amp;ndash; Gestion des disques et des pilotes &amp;ndash; Gestion des clients Windows &amp;ndash; Configuration de la sécurité Windows &amp;ndash; Connectivité réseau &amp;ndash; Protection et récupération du système &amp;ndash; Windows Server &amp;ndash; Travaux pratiques</v>
          </cell>
          <cell r="R70">
            <v>9782746080003</v>
          </cell>
          <cell r="S70" t="str">
            <v>Version Numérique</v>
          </cell>
          <cell r="T70">
            <v>9782746079137</v>
          </cell>
          <cell r="U70" t="str">
            <v>Version Imprimée</v>
          </cell>
          <cell r="V70" t="str">
            <v>St-Herblain</v>
          </cell>
          <cell r="W70" t="str">
            <v>Editions ENI</v>
          </cell>
          <cell r="X70">
            <v>2013</v>
          </cell>
          <cell r="Y70" t="str">
            <v>Bibliothèque Numérique ENI (Service en ligne)</v>
          </cell>
          <cell r="Z70" t="str">
            <v>CERTIFICATIONS</v>
          </cell>
          <cell r="AA70" t="str">
            <v>texte</v>
          </cell>
          <cell r="AB70" t="str">
            <v>txt</v>
          </cell>
          <cell r="AC70" t="str">
            <v>rdacontent/fre</v>
          </cell>
          <cell r="AD70" t="str">
            <v>informatique</v>
          </cell>
          <cell r="AE70" t="str">
            <v>c</v>
          </cell>
          <cell r="AF70" t="str">
            <v>rdamedia/fre</v>
          </cell>
          <cell r="AG70" t="str">
            <v>ressource en ligne</v>
          </cell>
          <cell r="AH70" t="str">
            <v>cr</v>
          </cell>
          <cell r="AI70" t="str">
            <v>rdacarrier/fre</v>
          </cell>
          <cell r="AJ70" t="str">
            <v>m\\\\\o\\d\\\\\\\\</v>
          </cell>
          <cell r="AK70" t="str">
            <v>cr\cn\\\\uuaua</v>
          </cell>
          <cell r="AL70" t="str">
            <v>Accès restreint aux membres</v>
          </cell>
          <cell r="AM70" t="str">
            <v>Source de la note de description : Version imprimée</v>
          </cell>
          <cell r="AN70" t="str">
            <v/>
          </cell>
          <cell r="AO70" t="str">
            <v>%SITE_CLIENT%/?library_guid=38501ECC-0DFA-4CC2-A6C3-F2977B0E81E4</v>
          </cell>
          <cell r="AP70" t="str">
            <v>Accès au travers du portail ENI</v>
          </cell>
          <cell r="AQ70">
            <v>70687</v>
          </cell>
          <cell r="AR70" t="str">
            <v xml:space="preserve"> certification </v>
          </cell>
          <cell r="AS70" t="str">
            <v xml:space="preserve"> LNCE8WIN</v>
          </cell>
          <cell r="AT70" t="str">
            <v xml:space="preserve"> MCITP </v>
          </cell>
          <cell r="AU70" t="str">
            <v xml:space="preserve"> MCP </v>
          </cell>
          <cell r="AV70" t="str">
            <v xml:space="preserve"> MCTS </v>
          </cell>
          <cell r="AW70" t="str">
            <v xml:space="preserve"> microsoft </v>
          </cell>
          <cell r="AX70" t="str">
            <v xml:space="preserve">livre windows </v>
          </cell>
          <cell r="AY70" t="str">
            <v/>
          </cell>
          <cell r="AZ70" t="str">
            <v/>
          </cell>
          <cell r="BA70" t="str">
            <v/>
          </cell>
          <cell r="BB70" t="str">
            <v/>
          </cell>
          <cell r="BC70" t="str">
            <v/>
          </cell>
          <cell r="BD70" t="str">
            <v/>
          </cell>
          <cell r="BE70" t="str">
            <v/>
          </cell>
          <cell r="BF70" t="str">
            <v/>
          </cell>
          <cell r="BG70" t="str">
            <v/>
          </cell>
          <cell r="BH70" t="str">
            <v/>
          </cell>
          <cell r="BI70" t="str">
            <v/>
          </cell>
          <cell r="BJ70" t="str">
            <v/>
          </cell>
          <cell r="BK70" t="str">
            <v/>
          </cell>
          <cell r="BL70" t="str">
            <v/>
          </cell>
          <cell r="BM70" t="str">
            <v/>
          </cell>
          <cell r="BN70" t="str">
            <v/>
          </cell>
          <cell r="BO70" t="str">
            <v/>
          </cell>
          <cell r="BP70" t="str">
            <v/>
          </cell>
          <cell r="BQ70" t="str">
            <v/>
          </cell>
          <cell r="BR70" t="str">
            <v/>
          </cell>
          <cell r="BS70" t="str">
            <v/>
          </cell>
          <cell r="BT70" t="str">
            <v/>
          </cell>
          <cell r="BU70" t="str">
            <v/>
          </cell>
          <cell r="BV70" t="str">
            <v/>
          </cell>
          <cell r="BW70" t="str">
            <v/>
          </cell>
          <cell r="BX70" t="str">
            <v/>
          </cell>
        </row>
        <row r="71">
          <cell r="A71" t="str">
            <v>CEM1CIS</v>
          </cell>
          <cell r="B71" t="str">
            <v>CISCO - Notions de base sur les réseaux</v>
          </cell>
          <cell r="C71" t="str">
            <v>1er module de préparation à la certification CCNA 200-120 (Nouvelle édition)</v>
          </cell>
          <cell r="D71" t="str">
            <v>Romain  LEGRAND,André Vaucamps</v>
          </cell>
          <cell r="E71" t="str">
            <v/>
          </cell>
          <cell r="F71" t="str">
            <v xml:space="preserve">LEGRAND, Romain </v>
          </cell>
          <cell r="G71" t="str">
            <v>Vaucamps, André</v>
          </cell>
          <cell r="H71" t="str">
            <v/>
          </cell>
          <cell r="I71" t="str">
            <v/>
          </cell>
          <cell r="J71" t="str">
            <v/>
          </cell>
          <cell r="K71" t="str">
            <v>Edition du 1 December 2014</v>
          </cell>
          <cell r="L71" t="str">
            <v>458 pages</v>
          </cell>
          <cell r="M71" t="str">
            <v>Editions ENI</v>
          </cell>
          <cell r="N71" t="str">
            <v>fre</v>
          </cell>
          <cell r="O71" t="str">
            <v>fre</v>
          </cell>
          <cell r="P71" t="str">
            <v>fre</v>
          </cell>
          <cell r="Q71" t="str">
            <v>Ce livre sur la préparation à la certification CCNA couvre le premier module du cursus CCNA Exploration : "Notions de base sur les réseaux". Le cursus complet comporte 4 modules et aboutit à la certification CISCO CCNA 200-120.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(90 au total) mettant en exergue aussi bien les éléments fondamentaux que les caractéristiques spécifiques aux concepts abordés. 
Certains chapitres s'achèvent par des travaux pratiques (18 au total)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 effet, l'auteur propose en téléchargement sur le site www.editions-eni.fr un certain nombre de scénarios utilisables dans l'outil de simulation fourni par CISCO dans le cadre de la Cisco Academy. 
A la maîtrise des concepts, s'ajoute une préparation spécifique à la certification : vous pourrez accéder gratuitement à 1 examen blanc en ligne, destiné à vous entraîner dans des conditions proches de celles de l'épreuve. Sur ce site, chaque question posée s'inscrit dans l'esprit de l'examen et, pour chacune, les réponses sont suffisamment commentées pour combler ou identifier vos ultimes lacunes.
Les chapitres du livre :
Introduction - Présentation des réseaux - Les concepts fondamentaux  - Les modèles de communication - Introduction à l'IOS - La couche Physique - La  couche Liaison de données - La couche Réseau - IPv4 : adressage et subnetting -  IPv6 : introduction - La couche Transport - La couche Application de la pile  TCP/IP</v>
          </cell>
          <cell r="R71">
            <v>9782746093546</v>
          </cell>
          <cell r="S71" t="str">
            <v>Version Numérique</v>
          </cell>
          <cell r="T71">
            <v>9782746092136</v>
          </cell>
          <cell r="U71" t="str">
            <v>Version Imprimée</v>
          </cell>
          <cell r="V71" t="str">
            <v>St-Herblain</v>
          </cell>
          <cell r="W71" t="str">
            <v>Editions ENI</v>
          </cell>
          <cell r="X71">
            <v>2014</v>
          </cell>
          <cell r="Y71" t="str">
            <v>Bibliothèque Numérique ENI (Service en ligne)</v>
          </cell>
          <cell r="Z71" t="str">
            <v>CERTIFICATIONS</v>
          </cell>
          <cell r="AA71" t="str">
            <v>texte</v>
          </cell>
          <cell r="AB71" t="str">
            <v>txt</v>
          </cell>
          <cell r="AC71" t="str">
            <v>rdacontent/fre</v>
          </cell>
          <cell r="AD71" t="str">
            <v>informatique</v>
          </cell>
          <cell r="AE71" t="str">
            <v>c</v>
          </cell>
          <cell r="AF71" t="str">
            <v>rdamedia/fre</v>
          </cell>
          <cell r="AG71" t="str">
            <v>ressource en ligne</v>
          </cell>
          <cell r="AH71" t="str">
            <v>cr</v>
          </cell>
          <cell r="AI71" t="str">
            <v>rdacarrier/fre</v>
          </cell>
          <cell r="AJ71" t="str">
            <v>m\\\\\o\\d\\\\\\\\</v>
          </cell>
          <cell r="AK71" t="str">
            <v>cr\cn\\\\uuaua</v>
          </cell>
          <cell r="AL71" t="str">
            <v>Accès restreint aux membres</v>
          </cell>
          <cell r="AM71" t="str">
            <v>Source de la note de description : Version imprimée</v>
          </cell>
          <cell r="AN71" t="str">
            <v/>
          </cell>
          <cell r="AO71" t="str">
            <v>%SITE_CLIENT%/?library_guid=B80034B0-AA99-46E9-BB24-71C7E44F6132</v>
          </cell>
          <cell r="AP71" t="str">
            <v>Accès au travers du portail ENI</v>
          </cell>
          <cell r="AQ71">
            <v>640</v>
          </cell>
          <cell r="AR71" t="str">
            <v xml:space="preserve"> ccent </v>
          </cell>
          <cell r="AS71" t="str">
            <v xml:space="preserve"> ccna1 </v>
          </cell>
          <cell r="AT71" t="str">
            <v xml:space="preserve"> ICND1 </v>
          </cell>
          <cell r="AU71" t="str">
            <v xml:space="preserve"> ICND2 </v>
          </cell>
          <cell r="AV71" t="str">
            <v xml:space="preserve"> ipv6 </v>
          </cell>
          <cell r="AW71" t="str">
            <v xml:space="preserve"> livre ccna  </v>
          </cell>
          <cell r="AX71" t="str">
            <v xml:space="preserve"> LNCEM1CIS</v>
          </cell>
          <cell r="AY71" t="str">
            <v xml:space="preserve"> r&amp;eacute;seaux </v>
          </cell>
          <cell r="AZ71" t="str">
            <v xml:space="preserve"> switch 
 </v>
          </cell>
          <cell r="BA71">
            <v>802</v>
          </cell>
          <cell r="BB71" t="str">
            <v xml:space="preserve">livre cisco </v>
          </cell>
          <cell r="BC71" t="str">
            <v/>
          </cell>
          <cell r="BD71" t="str">
            <v/>
          </cell>
          <cell r="BE71" t="str">
            <v/>
          </cell>
          <cell r="BF71" t="str">
            <v/>
          </cell>
          <cell r="BG71" t="str">
            <v/>
          </cell>
          <cell r="BH71" t="str">
            <v/>
          </cell>
          <cell r="BI71" t="str">
            <v/>
          </cell>
          <cell r="BJ71" t="str">
            <v/>
          </cell>
          <cell r="BK71" t="str">
            <v/>
          </cell>
          <cell r="BL71" t="str">
            <v/>
          </cell>
          <cell r="BM71" t="str">
            <v/>
          </cell>
          <cell r="BN71" t="str">
            <v/>
          </cell>
          <cell r="BO71" t="str">
            <v/>
          </cell>
          <cell r="BP71" t="str">
            <v/>
          </cell>
          <cell r="BQ71" t="str">
            <v/>
          </cell>
          <cell r="BR71" t="str">
            <v/>
          </cell>
          <cell r="BS71" t="str">
            <v/>
          </cell>
          <cell r="BT71" t="str">
            <v/>
          </cell>
          <cell r="BU71" t="str">
            <v/>
          </cell>
          <cell r="BV71" t="str">
            <v/>
          </cell>
          <cell r="BW71" t="str">
            <v/>
          </cell>
          <cell r="BX71" t="str">
            <v/>
          </cell>
        </row>
        <row r="72">
          <cell r="A72" t="str">
            <v>CEPROCSHA</v>
          </cell>
          <cell r="B72" t="str">
            <v>Programmation en C#</v>
          </cell>
          <cell r="C72" t="str">
            <v>Préparation aux certifications MCSA - Examen 70-483</v>
          </cell>
          <cell r="D72" t="str">
            <v>Benoît PRIEUR</v>
          </cell>
          <cell r="E72" t="str">
            <v/>
          </cell>
          <cell r="F72" t="str">
            <v>PRIEUR, Benoît</v>
          </cell>
          <cell r="G72" t="str">
            <v/>
          </cell>
          <cell r="H72" t="str">
            <v/>
          </cell>
          <cell r="I72" t="str">
            <v/>
          </cell>
          <cell r="J72" t="str">
            <v/>
          </cell>
          <cell r="K72" t="str">
            <v>Edition du 1 May 2018</v>
          </cell>
          <cell r="L72" t="str">
            <v>438 pages</v>
          </cell>
          <cell r="M72" t="str">
            <v>Editions ENI</v>
          </cell>
          <cell r="N72" t="str">
            <v>fre</v>
          </cell>
          <cell r="O72" t="str">
            <v>fre</v>
          </cell>
          <cell r="P72" t="str">
            <v>fre</v>
          </cell>
          <cell r="Q72" t="str">
            <v>L'examen 70-483 Programmation en C# est l'un des deux examens obligatoires requis pour obtenir la certification MCSA Universal Windows Platform. Il est aussi l'un des examens qui peut être passé pour obtenir la certification MCSA Web Applications.
Pour vous aider à préparer efficacement l'examen, ce livre couvre les objectifs officiels, tant d'un point de vue théorique que d'un point de vue pratique. Il a été rédigé en français (il ne s'agit pas d'une traduction) par un développeur C# expérimenté, certifié techniquement par Microsoft. Ainsi, les savoir-faire pédagogique et technique de l'auteur conduisent à une approche claire et visuelle, d'un très haut niveau technique. 
Chapitre après chapitre, vous pourrez valider vos acquis théoriques, à l'aide de questions-réponses (132 au total) mettant en exergue aussi bien les éléments fondamentaux que les caractéristiques spécifiques aux concepts abordés.
Chaque chapitre est agrémenté d'exemples pratiques permettant de mesurer votre autonomie. Ces manipulations concrètes vous permettront de vous forger une première expérience significative et d'acquérir de véritables compétences techniques.
&amp;Agrave; cette maîtrise des concepts s'ajoute la préparation spécifique à l'examen 70-483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Préparer efficacement la certification 70-483 &amp;ndash; Création de types &amp;ndash; Utilisation et consommation des types &amp;ndash; Encapsulation &amp;ndash; Créer et implémenter une hiérarchie de classes &amp;ndash; Utilisation transversale de la réflexion &amp;ndash; Gestion du cycle de vie d'un objet &amp;ndash; Manipulation des chaînes &amp;ndash; Validation des entrées de l'application &amp;ndash; Chiffrement symétrique et asymétrique &amp;ndash; Gestion des assemblages &amp;ndash; Débogage d'application &amp;ndash; Diagnostic d'une application &amp;ndash; Exécution des opérations d'entrée-sortie &amp;ndash; Utilisation des données &amp;ndash; Manipulation à l'aide de LINQ &amp;ndash; Sérialisation et désérialisation des données &amp;ndash; Stockage des données dans les collections et extraction des données de celles-ci &amp;ndash; Multithreading et traitement asynchrone &amp;ndash; Gestion du multithreading &amp;ndash; Mise en oeuvre du flux de programmes &amp;ndash; Création et mise en oeuvre des évènements et des rappels &amp;ndash; Mise en oeuvre de la gestion des exceptions &amp;ndash; Tableau des objectifs</v>
          </cell>
          <cell r="R72">
            <v>9782409013836</v>
          </cell>
          <cell r="S72" t="str">
            <v>Version Numérique</v>
          </cell>
          <cell r="T72">
            <v>9782409013829</v>
          </cell>
          <cell r="U72" t="str">
            <v>Version Imprimée</v>
          </cell>
          <cell r="V72" t="str">
            <v>St-Herblain</v>
          </cell>
          <cell r="W72" t="str">
            <v>Editions ENI</v>
          </cell>
          <cell r="X72">
            <v>2018</v>
          </cell>
          <cell r="Y72" t="str">
            <v>Bibliothèque Numérique ENI (Service en ligne)</v>
          </cell>
          <cell r="Z72" t="str">
            <v>CERTIFICATIONS</v>
          </cell>
          <cell r="AA72" t="str">
            <v>texte</v>
          </cell>
          <cell r="AB72" t="str">
            <v>txt</v>
          </cell>
          <cell r="AC72" t="str">
            <v>rdacontent/fre</v>
          </cell>
          <cell r="AD72" t="str">
            <v>informatique</v>
          </cell>
          <cell r="AE72" t="str">
            <v>c</v>
          </cell>
          <cell r="AF72" t="str">
            <v>rdamedia/fre</v>
          </cell>
          <cell r="AG72" t="str">
            <v>ressource en ligne</v>
          </cell>
          <cell r="AH72" t="str">
            <v>cr</v>
          </cell>
          <cell r="AI72" t="str">
            <v>rdacarrier/fre</v>
          </cell>
          <cell r="AJ72" t="str">
            <v>m\\\\\o\\d\\\\\\\\</v>
          </cell>
          <cell r="AK72" t="str">
            <v>cr\cn\\\\uuaua</v>
          </cell>
          <cell r="AL72" t="str">
            <v>Accès restreint aux membres</v>
          </cell>
          <cell r="AM72" t="str">
            <v>Source de la note de description : Version imprimée</v>
          </cell>
          <cell r="AN72" t="str">
            <v/>
          </cell>
          <cell r="AO72" t="str">
            <v>%SITE_CLIENT%/?library_guid=5F3B6FFD-1B78-4ED2-99EB-D0F692F559D8</v>
          </cell>
          <cell r="AP72" t="str">
            <v>Accès au travers du portail ENI</v>
          </cell>
          <cell r="AQ72">
            <v>70</v>
          </cell>
          <cell r="AR72">
            <v>70483</v>
          </cell>
          <cell r="AS72" t="str">
            <v xml:space="preserve"> c sharp </v>
          </cell>
          <cell r="AT72" t="str">
            <v xml:space="preserve"> C# </v>
          </cell>
          <cell r="AU72" t="str">
            <v xml:space="preserve"> csharp </v>
          </cell>
          <cell r="AV72" t="str">
            <v xml:space="preserve"> LNCEPROCSHA</v>
          </cell>
          <cell r="AW72" t="str">
            <v xml:space="preserve"> programmation </v>
          </cell>
          <cell r="AX72">
            <v>483</v>
          </cell>
          <cell r="AY72" t="str">
            <v xml:space="preserve">livre certification </v>
          </cell>
          <cell r="AZ72" t="str">
            <v/>
          </cell>
          <cell r="BA72" t="str">
            <v/>
          </cell>
          <cell r="BB72" t="str">
            <v/>
          </cell>
          <cell r="BC72" t="str">
            <v/>
          </cell>
          <cell r="BD72" t="str">
            <v/>
          </cell>
          <cell r="BE72" t="str">
            <v/>
          </cell>
          <cell r="BF72" t="str">
            <v/>
          </cell>
          <cell r="BG72" t="str">
            <v/>
          </cell>
          <cell r="BH72" t="str">
            <v/>
          </cell>
          <cell r="BI72" t="str">
            <v/>
          </cell>
          <cell r="BJ72" t="str">
            <v/>
          </cell>
          <cell r="BK72" t="str">
            <v/>
          </cell>
          <cell r="BL72" t="str">
            <v/>
          </cell>
          <cell r="BM72" t="str">
            <v/>
          </cell>
          <cell r="BN72" t="str">
            <v/>
          </cell>
          <cell r="BO72" t="str">
            <v/>
          </cell>
          <cell r="BP72" t="str">
            <v/>
          </cell>
          <cell r="BQ72" t="str">
            <v/>
          </cell>
          <cell r="BR72" t="str">
            <v/>
          </cell>
          <cell r="BS72" t="str">
            <v/>
          </cell>
          <cell r="BT72" t="str">
            <v/>
          </cell>
          <cell r="BU72" t="str">
            <v/>
          </cell>
          <cell r="BV72" t="str">
            <v/>
          </cell>
          <cell r="BW72" t="str">
            <v/>
          </cell>
          <cell r="BX72" t="str">
            <v/>
          </cell>
        </row>
        <row r="73">
          <cell r="A73" t="str">
            <v>CEPROWN</v>
          </cell>
          <cell r="B73" t="str">
            <v>Product Owner</v>
          </cell>
          <cell r="C73" t="str">
            <v>Préparation à la certification Professional Scrum Product Owner™ (examen PSPO I)</v>
          </cell>
          <cell r="D73" t="str">
            <v>Edgard MAILLOT</v>
          </cell>
          <cell r="E73" t="str">
            <v/>
          </cell>
          <cell r="F73" t="str">
            <v>MAILLOT, Edgard</v>
          </cell>
          <cell r="G73" t="str">
            <v/>
          </cell>
          <cell r="H73" t="str">
            <v/>
          </cell>
          <cell r="I73" t="str">
            <v/>
          </cell>
          <cell r="J73" t="str">
            <v/>
          </cell>
          <cell r="K73" t="str">
            <v>Edition du 1 February 2021</v>
          </cell>
          <cell r="L73" t="str">
            <v>346 pages</v>
          </cell>
          <cell r="M73" t="str">
            <v>Editions ENI</v>
          </cell>
          <cell r="N73" t="str">
            <v>fre</v>
          </cell>
          <cell r="O73" t="str">
            <v>fre</v>
          </cell>
          <cell r="P73" t="str">
            <v>fre</v>
          </cell>
          <cell r="Q73" t="str">
            <v>La certification Professional Scrum Product Owner™ est composée de trois examens : Professional Scrum Product Owner I (PSPO I), Professional Scrum Product Owner II (PSPO II) et Professional Scrum Product Owner III (PSPO III), attestant respectivement d’un niveau fondamental, avancé ou expert dans la maîtrise du rôle de Product Owner dans un contexte agile Scrum. Ce livre a pour objectif de vous préparer à l’examen de la certification PSPO I. 
Pour vous aider à préparer efficacement cet exament, le livre couvre tous les objectifs officiels, tant d'un point de vue théorique que d'un point de vue pratique avec des exemples concrets. Il a été rédigé en français (il ne s'agit pas d'une traduction) par un formateur professionnel reconnu, également Scrum Master et coach agile.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À cette maîtrise des concepts du rôle de Product Owner, s'ajoute la préparation spécifique à l’examen. Ainsi, en fin d'ouvrage, un examen blanc de quatre-vingts questions similaires à celles de l'examen officiel, mais en français, vont vous permettre d'évaluer vos connaissances et de vous positionner par rapport à l'examen officiel. 
Vous pourrez également accéder gratuitement à 1 examen blanc en ligne en anglais, sur www.edieni.com, destiné à vous entraîner dans des conditions proches de celles de l'épreuve. Sur ce site, chaque question posée s'inscrit dans l'esprit de la certification de Scrum.org et, pour chacune, les réponses sont suffisamment commentées pour combler ou identifier vos ultimes lacunes. À vous de juger quand vous serez prêt pour l'examen final !</v>
          </cell>
          <cell r="R73">
            <v>9782409029042</v>
          </cell>
          <cell r="S73" t="str">
            <v>Version Numérique</v>
          </cell>
          <cell r="T73">
            <v>9782409029035</v>
          </cell>
          <cell r="U73" t="str">
            <v>Version Imprimée</v>
          </cell>
          <cell r="V73" t="str">
            <v>St-Herblain</v>
          </cell>
          <cell r="W73" t="str">
            <v>Editions ENI</v>
          </cell>
          <cell r="X73">
            <v>2021</v>
          </cell>
          <cell r="Y73" t="str">
            <v>Bibliothèque Numérique ENI (Service en ligne)</v>
          </cell>
          <cell r="Z73" t="str">
            <v>CERTIFICATIONS</v>
          </cell>
          <cell r="AA73" t="str">
            <v>texte</v>
          </cell>
          <cell r="AB73" t="str">
            <v>txt</v>
          </cell>
          <cell r="AC73" t="str">
            <v>rdacontent/fre</v>
          </cell>
          <cell r="AD73" t="str">
            <v>informatique</v>
          </cell>
          <cell r="AE73" t="str">
            <v>c</v>
          </cell>
          <cell r="AF73" t="str">
            <v>rdamedia/fre</v>
          </cell>
          <cell r="AG73" t="str">
            <v>ressource en ligne</v>
          </cell>
          <cell r="AH73" t="str">
            <v>cr</v>
          </cell>
          <cell r="AI73" t="str">
            <v>rdacarrier/fre</v>
          </cell>
          <cell r="AJ73" t="str">
            <v>m\\\\\o\\d\\\\\\\\</v>
          </cell>
          <cell r="AK73" t="str">
            <v>cr\cn\\\\uuaua</v>
          </cell>
          <cell r="AL73" t="str">
            <v>Accès restreint aux membres</v>
          </cell>
          <cell r="AM73" t="str">
            <v>Source de la note de description : Version imprimée</v>
          </cell>
          <cell r="AN73" t="str">
            <v/>
          </cell>
          <cell r="AO73" t="str">
            <v>%SITE_CLIENT%/?library_guid=A2C1DF09-FE8D-4D1F-801F-9D3351C8ED07</v>
          </cell>
          <cell r="AP73" t="str">
            <v>Accès au travers du portail ENI</v>
          </cell>
          <cell r="AQ73" t="str">
            <v xml:space="preserve"> agilité </v>
          </cell>
          <cell r="AR73" t="str">
            <v xml:space="preserve"> extrem programming </v>
          </cell>
          <cell r="AS73" t="str">
            <v xml:space="preserve"> ice scrum </v>
          </cell>
          <cell r="AT73" t="str">
            <v xml:space="preserve"> kanban </v>
          </cell>
          <cell r="AU73" t="str">
            <v xml:space="preserve"> lean management </v>
          </cell>
          <cell r="AV73" t="str">
            <v xml:space="preserve"> product owner </v>
          </cell>
          <cell r="AW73" t="str">
            <v xml:space="preserve"> scrum master</v>
          </cell>
          <cell r="AX73" t="str">
            <v xml:space="preserve">livre scrum </v>
          </cell>
          <cell r="AY73" t="str">
            <v/>
          </cell>
          <cell r="AZ73" t="str">
            <v/>
          </cell>
          <cell r="BA73" t="str">
            <v/>
          </cell>
          <cell r="BB73" t="str">
            <v/>
          </cell>
          <cell r="BC73" t="str">
            <v/>
          </cell>
          <cell r="BD73" t="str">
            <v/>
          </cell>
          <cell r="BE73" t="str">
            <v/>
          </cell>
          <cell r="BF73" t="str">
            <v/>
          </cell>
          <cell r="BG73" t="str">
            <v/>
          </cell>
          <cell r="BH73" t="str">
            <v/>
          </cell>
          <cell r="BI73" t="str">
            <v/>
          </cell>
          <cell r="BJ73" t="str">
            <v/>
          </cell>
          <cell r="BK73" t="str">
            <v/>
          </cell>
          <cell r="BL73" t="str">
            <v/>
          </cell>
          <cell r="BM73" t="str">
            <v/>
          </cell>
          <cell r="BN73" t="str">
            <v/>
          </cell>
          <cell r="BO73" t="str">
            <v/>
          </cell>
          <cell r="BP73" t="str">
            <v/>
          </cell>
          <cell r="BQ73" t="str">
            <v/>
          </cell>
          <cell r="BR73" t="str">
            <v/>
          </cell>
          <cell r="BS73" t="str">
            <v/>
          </cell>
          <cell r="BT73" t="str">
            <v/>
          </cell>
          <cell r="BU73" t="str">
            <v/>
          </cell>
          <cell r="BV73" t="str">
            <v/>
          </cell>
          <cell r="BW73" t="str">
            <v/>
          </cell>
          <cell r="BX73" t="str">
            <v/>
          </cell>
        </row>
        <row r="74">
          <cell r="A74" t="str">
            <v>CERHCE</v>
          </cell>
          <cell r="B74" t="str">
            <v>Préparation à la certification RHCE</v>
          </cell>
          <cell r="C74" t="str">
            <v>Red Hat Enterprise Linux 8 - Examen EX294</v>
          </cell>
          <cell r="D74" t="str">
            <v>Philippe PINCHON</v>
          </cell>
          <cell r="E74" t="str">
            <v/>
          </cell>
          <cell r="F74" t="str">
            <v>PINCHON, Philippe</v>
          </cell>
          <cell r="G74" t="str">
            <v/>
          </cell>
          <cell r="H74" t="str">
            <v/>
          </cell>
          <cell r="I74" t="str">
            <v/>
          </cell>
          <cell r="J74" t="str">
            <v/>
          </cell>
          <cell r="K74" t="str">
            <v>Edition du 1 July 2020</v>
          </cell>
          <cell r="L74" t="str">
            <v>470 pages</v>
          </cell>
          <cell r="M74" t="str">
            <v>Editions ENI</v>
          </cell>
          <cell r="N74" t="str">
            <v>fre</v>
          </cell>
          <cell r="O74" t="str">
            <v>fre</v>
          </cell>
          <cell r="P74" t="str">
            <v>fre</v>
          </cell>
          <cell r="Q74" t="str">
            <v>Ce livre s'adresse aux personnes qui souhaitent se préparer au passage de l'examen EX294 de la certification RHCE (Red Hat Certified Engineer) pour devenir Ingénieur certifié Red Hat. Cet examen valide les compétences fondamentales en matière de gestion de plusieurs systèmes à l'aide de Red Hat® Ansible® Engine, ainsi qu'en matière d'exécution de tâches d'administration système courantes sur un grand nombre de systèmes avec Ansible.
Pour vous aider à préparer efficacement l'examen, ce livre couvre tous les objectifs officiels, tant d'un point de vue théorique que d'un point de vue pratique. Il a été rédigé en français (il ne s'agit pas d'une traduction) par un formateur et consultant, certifié techniquement par Red Hat. Ainsi, les savoir-faire pédagogique et technique de l'auteur conduisent à une approche claire et visuelle, d'un très haut niveau technique.
Chapitre après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 sur le site www.edieni.com, vous pourrez accéder gratuitement à 1 examen en ligne, destiné à vous entraîner sur des questions d'un niveau de difficulté proche de celui de l'épreuve. Sur ce site, chaque question posée s'inscrit dans l'esprit de la certification et, pour chacune, les réponses sont suffisamment commentées pour combler ou identifier vos ultimes lacunes.</v>
          </cell>
          <cell r="R74">
            <v>9782409025815</v>
          </cell>
          <cell r="S74" t="str">
            <v>Version Numérique</v>
          </cell>
          <cell r="T74">
            <v>9782409025808</v>
          </cell>
          <cell r="U74" t="str">
            <v>Version Imprimée</v>
          </cell>
          <cell r="V74" t="str">
            <v>St-Herblain</v>
          </cell>
          <cell r="W74" t="str">
            <v>Editions ENI</v>
          </cell>
          <cell r="X74">
            <v>2020</v>
          </cell>
          <cell r="Y74" t="str">
            <v>Bibliothèque Numérique ENI (Service en ligne)</v>
          </cell>
          <cell r="Z74" t="str">
            <v>CERTIFICATIONS</v>
          </cell>
          <cell r="AA74" t="str">
            <v>texte</v>
          </cell>
          <cell r="AB74" t="str">
            <v>txt</v>
          </cell>
          <cell r="AC74" t="str">
            <v>rdacontent/fre</v>
          </cell>
          <cell r="AD74" t="str">
            <v>informatique</v>
          </cell>
          <cell r="AE74" t="str">
            <v>c</v>
          </cell>
          <cell r="AF74" t="str">
            <v>rdamedia/fre</v>
          </cell>
          <cell r="AG74" t="str">
            <v>ressource en ligne</v>
          </cell>
          <cell r="AH74" t="str">
            <v>cr</v>
          </cell>
          <cell r="AI74" t="str">
            <v>rdacarrier/fre</v>
          </cell>
          <cell r="AJ74" t="str">
            <v>m\\\\\o\\d\\\\\\\\</v>
          </cell>
          <cell r="AK74" t="str">
            <v>cr\cn\\\\uuaua</v>
          </cell>
          <cell r="AL74" t="str">
            <v>Accès restreint aux membres</v>
          </cell>
          <cell r="AM74" t="str">
            <v>Source de la note de description : Version imprimée</v>
          </cell>
          <cell r="AN74" t="str">
            <v/>
          </cell>
          <cell r="AO74" t="str">
            <v>%SITE_CLIENT%/?library_guid=B10514AF-AECE-47C3-82B6-0EB8EEE4897A</v>
          </cell>
          <cell r="AP74" t="str">
            <v>Accès au travers du portail ENI</v>
          </cell>
          <cell r="AQ74" t="str">
            <v xml:space="preserve"> Ansible </v>
          </cell>
          <cell r="AR74" t="str">
            <v xml:space="preserve"> ex200 </v>
          </cell>
          <cell r="AS74" t="str">
            <v xml:space="preserve"> ex294 </v>
          </cell>
          <cell r="AT74" t="str">
            <v xml:space="preserve"> Linux </v>
          </cell>
          <cell r="AU74" t="str">
            <v xml:space="preserve"> LNCERHCE</v>
          </cell>
          <cell r="AV74" t="str">
            <v xml:space="preserve"> Red Hat </v>
          </cell>
          <cell r="AW74" t="str">
            <v xml:space="preserve"> RHCSA </v>
          </cell>
          <cell r="AX74" t="str">
            <v xml:space="preserve"> RHCSE </v>
          </cell>
          <cell r="AY74" t="str">
            <v xml:space="preserve">livre certification </v>
          </cell>
          <cell r="AZ74" t="str">
            <v/>
          </cell>
          <cell r="BA74" t="str">
            <v/>
          </cell>
          <cell r="BB74" t="str">
            <v/>
          </cell>
          <cell r="BC74" t="str">
            <v/>
          </cell>
          <cell r="BD74" t="str">
            <v/>
          </cell>
          <cell r="BE74" t="str">
            <v/>
          </cell>
          <cell r="BF74" t="str">
            <v/>
          </cell>
          <cell r="BG74" t="str">
            <v/>
          </cell>
          <cell r="BH74" t="str">
            <v/>
          </cell>
          <cell r="BI74" t="str">
            <v/>
          </cell>
          <cell r="BJ74" t="str">
            <v/>
          </cell>
          <cell r="BK74" t="str">
            <v/>
          </cell>
          <cell r="BL74" t="str">
            <v/>
          </cell>
          <cell r="BM74" t="str">
            <v/>
          </cell>
          <cell r="BN74" t="str">
            <v/>
          </cell>
          <cell r="BO74" t="str">
            <v/>
          </cell>
          <cell r="BP74" t="str">
            <v/>
          </cell>
          <cell r="BQ74" t="str">
            <v/>
          </cell>
          <cell r="BR74" t="str">
            <v/>
          </cell>
          <cell r="BS74" t="str">
            <v/>
          </cell>
          <cell r="BT74" t="str">
            <v/>
          </cell>
          <cell r="BU74" t="str">
            <v/>
          </cell>
          <cell r="BV74" t="str">
            <v/>
          </cell>
          <cell r="BW74" t="str">
            <v/>
          </cell>
          <cell r="BX74" t="str">
            <v/>
          </cell>
        </row>
        <row r="75">
          <cell r="A75" t="str">
            <v>CESCRMA</v>
          </cell>
          <cell r="B75" t="str">
            <v>Scrum Master</v>
          </cell>
          <cell r="C75" t="str">
            <v>Préparation à la certification Professional Scrum Master (examens PSM I et PSM II)</v>
          </cell>
          <cell r="D75" t="str">
            <v>Edgard MAILLOT</v>
          </cell>
          <cell r="E75" t="str">
            <v/>
          </cell>
          <cell r="F75" t="str">
            <v>MAILLOT, Edgard</v>
          </cell>
          <cell r="G75" t="str">
            <v/>
          </cell>
          <cell r="H75" t="str">
            <v/>
          </cell>
          <cell r="I75" t="str">
            <v/>
          </cell>
          <cell r="J75" t="str">
            <v/>
          </cell>
          <cell r="K75" t="str">
            <v>Edition du 1 September 2020</v>
          </cell>
          <cell r="L75" t="str">
            <v>354 pages</v>
          </cell>
          <cell r="M75" t="str">
            <v>Editions ENI</v>
          </cell>
          <cell r="N75" t="str">
            <v>fre</v>
          </cell>
          <cell r="O75" t="str">
            <v>fre</v>
          </cell>
          <cell r="P75" t="str">
            <v>fre</v>
          </cell>
          <cell r="Q75" t="str">
            <v>La certification Professional Scrum Master™ est composée de trois examens : Professional Scrum Master I (PSM I), Professional Scrum Master II (PSM II) et Professional Scrum Master III (PSM III), attestant respectivement d’un niveau fondamental, avancé ou expert dans la maîtrise de Scrum. Ce livre a pour objectif de vous préparer aux examens PSM I et PSM II de la certification. 
Pour vous aider à préparer efficacement ces examens, le livre couvre tous les objectifs officiels, tant d'un point de vue théorique que d'un point de vue pratique avec des exemples concrets. Il a été rédigé en français (il ne s'agit pas d'une traduction) par un formateur professionnel reconnu, également Scrum Master et coach agile.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À cette maîtrise des concepts du rôle de Scrum Master, s'ajoute la préparation spécifique aux examens. Ainsi, en fin d'ouvrage, un examen blanc de quatre-vingts questions similaires à celles de l'examen officiel, mais en français, vont vous permettre d'évaluer vos connaissances et de vous positionner par rapport à l'examen officiel. 
Vous pourrez également accéder gratuitement à 1 examen blanc en ligne en anglais, sur www.edieni.com, destiné à vous entraîner dans des conditions proches de celles de l'épreuve. Sur ce site, chaque question posée s'inscrit dans l'esprit de la certification de Scrum.org et, pour chacune, les réponses sont suffisamment commentées pour combler ou identifier vos ultimes lacunes. À vous de juger quand vous serez prêt pour l'examen final !</v>
          </cell>
          <cell r="R75">
            <v>9782409026812</v>
          </cell>
          <cell r="S75" t="str">
            <v>Version Numérique</v>
          </cell>
          <cell r="T75">
            <v>9782409026805</v>
          </cell>
          <cell r="U75" t="str">
            <v>Version Imprimée</v>
          </cell>
          <cell r="V75" t="str">
            <v>St-Herblain</v>
          </cell>
          <cell r="W75" t="str">
            <v>Editions ENI</v>
          </cell>
          <cell r="X75">
            <v>2020</v>
          </cell>
          <cell r="Y75" t="str">
            <v>Bibliothèque Numérique ENI (Service en ligne)</v>
          </cell>
          <cell r="Z75" t="str">
            <v>CERTIFICATIONS</v>
          </cell>
          <cell r="AA75" t="str">
            <v>texte</v>
          </cell>
          <cell r="AB75" t="str">
            <v>txt</v>
          </cell>
          <cell r="AC75" t="str">
            <v>rdacontent/fre</v>
          </cell>
          <cell r="AD75" t="str">
            <v>informatique</v>
          </cell>
          <cell r="AE75" t="str">
            <v>c</v>
          </cell>
          <cell r="AF75" t="str">
            <v>rdamedia/fre</v>
          </cell>
          <cell r="AG75" t="str">
            <v>ressource en ligne</v>
          </cell>
          <cell r="AH75" t="str">
            <v>cr</v>
          </cell>
          <cell r="AI75" t="str">
            <v>rdacarrier/fre</v>
          </cell>
          <cell r="AJ75" t="str">
            <v>m\\\\\o\\d\\\\\\\\</v>
          </cell>
          <cell r="AK75" t="str">
            <v>cr\cn\\\\uuaua</v>
          </cell>
          <cell r="AL75" t="str">
            <v>Accès restreint aux membres</v>
          </cell>
          <cell r="AM75" t="str">
            <v>Source de la note de description : Version imprimée</v>
          </cell>
          <cell r="AN75" t="str">
            <v/>
          </cell>
          <cell r="AO75" t="str">
            <v>%SITE_CLIENT%/?library_guid=7E31E057-3212-4D43-8029-C5B68095405D</v>
          </cell>
          <cell r="AP75" t="str">
            <v>Accès au travers du portail ENI</v>
          </cell>
          <cell r="AQ75" t="str">
            <v xml:space="preserve"> agilité </v>
          </cell>
          <cell r="AR75" t="str">
            <v xml:space="preserve"> extrem programming </v>
          </cell>
          <cell r="AS75" t="str">
            <v xml:space="preserve"> ice scrum </v>
          </cell>
          <cell r="AT75" t="str">
            <v xml:space="preserve"> kanban </v>
          </cell>
          <cell r="AU75" t="str">
            <v xml:space="preserve"> lean management </v>
          </cell>
          <cell r="AV75" t="str">
            <v xml:space="preserve"> Professional Scrum Master </v>
          </cell>
          <cell r="AW75" t="str">
            <v xml:space="preserve"> PSM 1, PSM 2 </v>
          </cell>
          <cell r="AX75" t="str">
            <v xml:space="preserve"> PSM 3
</v>
          </cell>
          <cell r="AY75" t="str">
            <v xml:space="preserve"> PSM I </v>
          </cell>
          <cell r="AZ75" t="str">
            <v xml:space="preserve"> PSM II </v>
          </cell>
          <cell r="BA75" t="str">
            <v xml:space="preserve"> PSM III </v>
          </cell>
          <cell r="BB75" t="str">
            <v xml:space="preserve">livre scrum </v>
          </cell>
          <cell r="BC75" t="str">
            <v/>
          </cell>
          <cell r="BD75" t="str">
            <v/>
          </cell>
          <cell r="BE75" t="str">
            <v/>
          </cell>
          <cell r="BF75" t="str">
            <v/>
          </cell>
          <cell r="BG75" t="str">
            <v/>
          </cell>
          <cell r="BH75" t="str">
            <v/>
          </cell>
          <cell r="BI75" t="str">
            <v/>
          </cell>
          <cell r="BJ75" t="str">
            <v/>
          </cell>
          <cell r="BK75" t="str">
            <v/>
          </cell>
          <cell r="BL75" t="str">
            <v/>
          </cell>
          <cell r="BM75" t="str">
            <v/>
          </cell>
          <cell r="BN75" t="str">
            <v/>
          </cell>
          <cell r="BO75" t="str">
            <v/>
          </cell>
          <cell r="BP75" t="str">
            <v/>
          </cell>
          <cell r="BQ75" t="str">
            <v/>
          </cell>
          <cell r="BR75" t="str">
            <v/>
          </cell>
          <cell r="BS75" t="str">
            <v/>
          </cell>
          <cell r="BT75" t="str">
            <v/>
          </cell>
          <cell r="BU75" t="str">
            <v/>
          </cell>
          <cell r="BV75" t="str">
            <v/>
          </cell>
          <cell r="BW75" t="str">
            <v/>
          </cell>
          <cell r="BX75" t="str">
            <v/>
          </cell>
        </row>
        <row r="76">
          <cell r="A76" t="str">
            <v>CESECCIS</v>
          </cell>
          <cell r="B76" t="str">
            <v>CISCO - Sécurité</v>
          </cell>
          <cell r="C76" t="str">
            <v>Préparation à la certification CCNA 210-260</v>
          </cell>
          <cell r="D76" t="str">
            <v>Jordan  ASSOULINE</v>
          </cell>
          <cell r="E76" t="str">
            <v/>
          </cell>
          <cell r="F76" t="str">
            <v xml:space="preserve">ASSOULINE, Jordan </v>
          </cell>
          <cell r="G76" t="str">
            <v/>
          </cell>
          <cell r="H76" t="str">
            <v/>
          </cell>
          <cell r="I76" t="str">
            <v/>
          </cell>
          <cell r="J76" t="str">
            <v/>
          </cell>
          <cell r="K76" t="str">
            <v>Edition du 1 June 2018</v>
          </cell>
          <cell r="L76" t="str">
            <v>319 pages</v>
          </cell>
          <cell r="M76" t="str">
            <v>Editions ENI</v>
          </cell>
          <cell r="N76" t="str">
            <v>fre</v>
          </cell>
          <cell r="O76" t="str">
            <v>fre</v>
          </cell>
          <cell r="P76" t="str">
            <v>fre</v>
          </cell>
          <cell r="Q76" t="str">
            <v xml:space="preserve">L'examen 210-260 Implementing Cisco Network Security est l'examen requis pour obtenir la certification CISCO CCNA Security.
Pour vous aider à vous préparer efficacement, ce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(112 au total) mettant en exergue aussi bien les éléments fondamentaux que les caractéristiques spécifiques aux concepts abordés. 
Certains chapitres contiennent des travaux pratiques (3 au total)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v>
          </cell>
          <cell r="R76">
            <v>9782409014253</v>
          </cell>
          <cell r="S76" t="str">
            <v>Version Numérique</v>
          </cell>
          <cell r="T76">
            <v>9782409014246</v>
          </cell>
          <cell r="U76" t="str">
            <v>Version Imprimée</v>
          </cell>
          <cell r="V76" t="str">
            <v>St-Herblain</v>
          </cell>
          <cell r="W76" t="str">
            <v>Editions ENI</v>
          </cell>
          <cell r="X76">
            <v>2018</v>
          </cell>
          <cell r="Y76" t="str">
            <v>Bibliothèque Numérique ENI (Service en ligne)</v>
          </cell>
          <cell r="Z76" t="str">
            <v>CERTIFICATIONS</v>
          </cell>
          <cell r="AA76" t="str">
            <v>texte</v>
          </cell>
          <cell r="AB76" t="str">
            <v>txt</v>
          </cell>
          <cell r="AC76" t="str">
            <v>rdacontent/fre</v>
          </cell>
          <cell r="AD76" t="str">
            <v>informatique</v>
          </cell>
          <cell r="AE76" t="str">
            <v>c</v>
          </cell>
          <cell r="AF76" t="str">
            <v>rdamedia/fre</v>
          </cell>
          <cell r="AG76" t="str">
            <v>ressource en ligne</v>
          </cell>
          <cell r="AH76" t="str">
            <v>cr</v>
          </cell>
          <cell r="AI76" t="str">
            <v>rdacarrier/fre</v>
          </cell>
          <cell r="AJ76" t="str">
            <v>m\\\\\o\\d\\\\\\\\</v>
          </cell>
          <cell r="AK76" t="str">
            <v>cr\cn\\\\uuaua</v>
          </cell>
          <cell r="AL76" t="str">
            <v>Accès restreint aux membres</v>
          </cell>
          <cell r="AM76" t="str">
            <v>Source de la note de description : Version imprimée</v>
          </cell>
          <cell r="AN76" t="str">
            <v/>
          </cell>
          <cell r="AO76" t="str">
            <v>%SITE_CLIENT%/?library_guid=06FE55C6-078C-4C50-9206-4C0DEE8E3168</v>
          </cell>
          <cell r="AP76" t="str">
            <v>Accès au travers du portail ENI</v>
          </cell>
          <cell r="AQ76">
            <v>210</v>
          </cell>
          <cell r="AR76">
            <v>210260</v>
          </cell>
          <cell r="AS76" t="str">
            <v xml:space="preserve"> CCNP</v>
          </cell>
          <cell r="AT76" t="str">
            <v xml:space="preserve"> certification </v>
          </cell>
          <cell r="AU76" t="str">
            <v xml:space="preserve"> sécurité </v>
          </cell>
          <cell r="AV76">
            <v>260</v>
          </cell>
          <cell r="AW76" t="str">
            <v xml:space="preserve">Cisco </v>
          </cell>
          <cell r="AX76" t="str">
            <v/>
          </cell>
          <cell r="AY76" t="str">
            <v/>
          </cell>
          <cell r="AZ76" t="str">
            <v/>
          </cell>
          <cell r="BA76" t="str">
            <v/>
          </cell>
          <cell r="BB76" t="str">
            <v/>
          </cell>
          <cell r="BC76" t="str">
            <v/>
          </cell>
          <cell r="BD76" t="str">
            <v/>
          </cell>
          <cell r="BE76" t="str">
            <v/>
          </cell>
          <cell r="BF76" t="str">
            <v/>
          </cell>
          <cell r="BG76" t="str">
            <v/>
          </cell>
          <cell r="BH76" t="str">
            <v/>
          </cell>
          <cell r="BI76" t="str">
            <v/>
          </cell>
          <cell r="BJ76" t="str">
            <v/>
          </cell>
          <cell r="BK76" t="str">
            <v/>
          </cell>
          <cell r="BL76" t="str">
            <v/>
          </cell>
          <cell r="BM76" t="str">
            <v/>
          </cell>
          <cell r="BN76" t="str">
            <v/>
          </cell>
          <cell r="BO76" t="str">
            <v/>
          </cell>
          <cell r="BP76" t="str">
            <v/>
          </cell>
          <cell r="BQ76" t="str">
            <v/>
          </cell>
          <cell r="BR76" t="str">
            <v/>
          </cell>
          <cell r="BS76" t="str">
            <v/>
          </cell>
          <cell r="BT76" t="str">
            <v/>
          </cell>
          <cell r="BU76" t="str">
            <v/>
          </cell>
          <cell r="BV76" t="str">
            <v/>
          </cell>
          <cell r="BW76" t="str">
            <v/>
          </cell>
          <cell r="BX76" t="str">
            <v/>
          </cell>
        </row>
        <row r="77">
          <cell r="A77" t="str">
            <v>CEZCPE</v>
          </cell>
          <cell r="B77" t="str">
            <v>PHP</v>
          </cell>
          <cell r="C77" t="str">
            <v>Préparation à la certification Zend Certified PHP Engineer (ZCPE)</v>
          </cell>
          <cell r="D77" t="str">
            <v>Julien CHARPENTIER,Cyrille GRANDVAL</v>
          </cell>
          <cell r="E77" t="str">
            <v/>
          </cell>
          <cell r="F77" t="str">
            <v>CHARPENTIER, Julien</v>
          </cell>
          <cell r="G77" t="str">
            <v>GRANDVAL, Cyrille</v>
          </cell>
          <cell r="H77" t="str">
            <v/>
          </cell>
          <cell r="I77" t="str">
            <v/>
          </cell>
          <cell r="J77" t="str">
            <v/>
          </cell>
          <cell r="K77" t="str">
            <v>Edition du 1 April 2015</v>
          </cell>
          <cell r="L77" t="str">
            <v>606 pages</v>
          </cell>
          <cell r="M77" t="str">
            <v>Editions ENI</v>
          </cell>
          <cell r="N77" t="str">
            <v>fre</v>
          </cell>
          <cell r="O77" t="str">
            <v>fre</v>
          </cell>
          <cell r="P77" t="str">
            <v>fre</v>
          </cell>
          <cell r="Q77" t="str">
            <v>Préface de Laurent Dauça &amp;ndash; Responsable Grands Comptes et Partenariat Zend
Basée sur la version 5.5 du langage PHP, la certification Zend Certified PHP Engineer (ZCPE) est la dernière version de la certification PHP éditée par la société Zend. Cette entreprise, mondialement reconnue comme la PHP Company et créateur du Zend Framework, a fait de cette certification la seule reconnue à travers le monde par les professionnels de l'écosystème PHP et de son marché. La certification sanctionne le haut niveau d'expertise du candidat et est un gage de qualité pour les recruteurs.
Pour vous aider à préparer efficacement la certification, le livre couvre tous les objectifs officiels de la certification dont la liste est fournie en annexe. Il a été rédigé en français (il ne s'agit pas d'une traduction) par des consultants / formateurs reconnus. Ainsi, les savoir-faire pédagogique et technique des auteurs conduisent à une approche claire et visuelle, d'un très haut niveau technique. 
Chapitre après chapitre, vous pourrez valider vos acquis théoriques, à l'aide d'un grand nombre de questions-réponses (156 au total) mettant en exergue aussi bien les éléments fondamentaux que les caractéristiques spécifiques aux concepts abordés. 
Chaque chapitre s'achevant par des ateliers (45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vous pouvez accéder gratuitement à 1 examen blanc en ligne à l'adresse http://www.edieni.com afin de vous entraîner dans des conditions relativement proches de celles de l'épreuve. Sur ce site, chaque question posée s'inscrit dans l'esprit de la certification et, pour chacune, les réponses sont suffisamment commentées pour contrôler et identifier vos ultimes lacunes.
Les chapitres du livre :
Préface &amp;ndash; Descriptif &amp;ndash; Introduction &amp;ndash; Bases PHP &amp;ndash; Formats et types de données &amp;ndash; Chaînes de caractères et motifs &amp;ndash; Tableaux &amp;ndash; Gestion des flux (Entrées/Sorties) &amp;ndash; Fonctions &amp;ndash; Programmation orientée objet - Bases de données &amp;ndash; Sécurité &amp;ndash; Fonctionnalités web &amp;ndash; Tableau des objectifs</v>
          </cell>
          <cell r="R77">
            <v>9782746095816</v>
          </cell>
          <cell r="S77" t="str">
            <v>Version Numérique</v>
          </cell>
          <cell r="T77">
            <v>9782746093782</v>
          </cell>
          <cell r="U77" t="str">
            <v>Version Imprimée</v>
          </cell>
          <cell r="V77" t="str">
            <v>St-Herblain</v>
          </cell>
          <cell r="W77" t="str">
            <v>Editions ENI</v>
          </cell>
          <cell r="X77">
            <v>2015</v>
          </cell>
          <cell r="Y77" t="str">
            <v>Bibliothèque Numérique ENI (Service en ligne)</v>
          </cell>
          <cell r="Z77" t="str">
            <v>CERTIFICATIONS</v>
          </cell>
          <cell r="AA77" t="str">
            <v>texte</v>
          </cell>
          <cell r="AB77" t="str">
            <v>txt</v>
          </cell>
          <cell r="AC77" t="str">
            <v>rdacontent/fre</v>
          </cell>
          <cell r="AD77" t="str">
            <v>informatique</v>
          </cell>
          <cell r="AE77" t="str">
            <v>c</v>
          </cell>
          <cell r="AF77" t="str">
            <v>rdamedia/fre</v>
          </cell>
          <cell r="AG77" t="str">
            <v>ressource en ligne</v>
          </cell>
          <cell r="AH77" t="str">
            <v>cr</v>
          </cell>
          <cell r="AI77" t="str">
            <v>rdacarrier/fre</v>
          </cell>
          <cell r="AJ77" t="str">
            <v>m\\\\\o\\d\\\\\\\\</v>
          </cell>
          <cell r="AK77" t="str">
            <v>cr\cn\\\\uuaua</v>
          </cell>
          <cell r="AL77" t="str">
            <v>Accès restreint aux membres</v>
          </cell>
          <cell r="AM77" t="str">
            <v>Source de la note de description : Version imprimée</v>
          </cell>
          <cell r="AN77" t="str">
            <v/>
          </cell>
          <cell r="AO77" t="str">
            <v>%SITE_CLIENT%/?library_guid=AF0DC7E7-B7C3-4CF8-9BAF-BEA5CAFD50AA</v>
          </cell>
          <cell r="AP77" t="str">
            <v>Accès au travers du portail ENI</v>
          </cell>
          <cell r="AQ77" t="str">
            <v xml:space="preserve"> livre zend </v>
          </cell>
          <cell r="AR77" t="str">
            <v xml:space="preserve"> LNCEZCPE</v>
          </cell>
          <cell r="AS77" t="str">
            <v xml:space="preserve">livre php </v>
          </cell>
          <cell r="AT77" t="str">
            <v/>
          </cell>
          <cell r="AU77" t="str">
            <v/>
          </cell>
          <cell r="AV77" t="str">
            <v/>
          </cell>
          <cell r="AW77" t="str">
            <v/>
          </cell>
          <cell r="AX77" t="str">
            <v/>
          </cell>
          <cell r="AY77" t="str">
            <v/>
          </cell>
          <cell r="AZ77" t="str">
            <v/>
          </cell>
          <cell r="BA77" t="str">
            <v/>
          </cell>
          <cell r="BB77" t="str">
            <v/>
          </cell>
          <cell r="BC77" t="str">
            <v/>
          </cell>
          <cell r="BD77" t="str">
            <v/>
          </cell>
          <cell r="BE77" t="str">
            <v/>
          </cell>
          <cell r="BF77" t="str">
            <v/>
          </cell>
          <cell r="BG77" t="str">
            <v/>
          </cell>
          <cell r="BH77" t="str">
            <v/>
          </cell>
          <cell r="BI77" t="str">
            <v/>
          </cell>
          <cell r="BJ77" t="str">
            <v/>
          </cell>
          <cell r="BK77" t="str">
            <v/>
          </cell>
          <cell r="BL77" t="str">
            <v/>
          </cell>
          <cell r="BM77" t="str">
            <v/>
          </cell>
          <cell r="BN77" t="str">
            <v/>
          </cell>
          <cell r="BO77" t="str">
            <v/>
          </cell>
          <cell r="BP77" t="str">
            <v/>
          </cell>
          <cell r="BQ77" t="str">
            <v/>
          </cell>
          <cell r="BR77" t="str">
            <v/>
          </cell>
          <cell r="BS77" t="str">
            <v/>
          </cell>
          <cell r="BT77" t="str">
            <v/>
          </cell>
          <cell r="BU77" t="str">
            <v/>
          </cell>
          <cell r="BV77" t="str">
            <v/>
          </cell>
          <cell r="BW77" t="str">
            <v/>
          </cell>
          <cell r="BX77" t="str">
            <v/>
          </cell>
        </row>
        <row r="78">
          <cell r="A78" t="str">
            <v>CMO07EXC</v>
          </cell>
          <cell r="B78" t="str">
            <v>Excel 2007</v>
          </cell>
          <cell r="C78" t="str">
            <v>Préparation à l'examen Microsoft&amp;reg; Certified Application Specialist Excel 2007 (77-602)</v>
          </cell>
          <cell r="D78" t="str">
            <v/>
          </cell>
          <cell r="E78" t="str">
            <v/>
          </cell>
          <cell r="F78" t="str">
            <v/>
          </cell>
          <cell r="G78" t="str">
            <v/>
          </cell>
          <cell r="H78" t="str">
            <v/>
          </cell>
          <cell r="I78" t="str">
            <v/>
          </cell>
          <cell r="J78" t="str">
            <v/>
          </cell>
          <cell r="K78" t="str">
            <v>Edition du 1 January 2008</v>
          </cell>
          <cell r="L78" t="str">
            <v>309 pages</v>
          </cell>
          <cell r="M78" t="str">
            <v>Editions ENI</v>
          </cell>
          <cell r="N78" t="str">
            <v>fre</v>
          </cell>
          <cell r="O78" t="str">
            <v>fre</v>
          </cell>
          <cell r="P78" t="str">
            <v>fre</v>
          </cell>
          <cell r="Q78" t="str">
            <v>Ce livre est l'outil idéal pour se préparer efficacement à l'examen Microsoft® Certified Application Specialist Excel 2007 (77-602). Agréé par Microsoft®, il couvre l'ensemble des objectifs de l'examen et propose de nombreux exercices vous permettant de vous entraîner efficacement avant de passer la Certification. Il est composé de parties comprenant chacune plusieurs chapitres, composés eux-mêmes de titres. Chaque partie concerne un thème spécifique : les données, les formules, les feuilles de calcul, la présentation des données, les graphiques et objets graphiques, l'organisation des données, la gestion des classeurs et l'impression, le travail de groupe et la sécurité des données. Chaque objectif de l'examen correspond à un ou plusieurs titres ; chaque titre fait l'objet d'un point dans l'exercice proposé. Les chapitres sont indépendants les uns des autres, vous pouvez donc adapter votre formation à vos besoins : si vous connaissez déjà les techniques de mises en forme du texte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Vous trouverez à la fin de l'ouvrage un glossaire définissant les principaux termes spécifiques au logiciel, la liste officielle des objectifs de l'examen et un index qui doit vous permettre de retrouver rapidement les explications se rapportant à telle ou telle manipulation. Les fichiers nécessaires à la réalisation des exercices sont téléchargeables sur le site des Editions ENI.</v>
          </cell>
          <cell r="R78">
            <v>9782746044777</v>
          </cell>
          <cell r="S78" t="str">
            <v>Version Numérique</v>
          </cell>
          <cell r="T78">
            <v>9782746040861</v>
          </cell>
          <cell r="U78" t="str">
            <v>Version Imprimée</v>
          </cell>
          <cell r="V78" t="str">
            <v>St-Herblain</v>
          </cell>
          <cell r="W78" t="str">
            <v>Editions ENI</v>
          </cell>
          <cell r="X78">
            <v>2008</v>
          </cell>
          <cell r="Y78" t="str">
            <v>Bibliothèque Numérique ENI (Service en ligne)</v>
          </cell>
          <cell r="Z78" t="str">
            <v>CERTIFICATIONS MICROSOFT OFFICE</v>
          </cell>
          <cell r="AA78" t="str">
            <v>texte</v>
          </cell>
          <cell r="AB78" t="str">
            <v>txt</v>
          </cell>
          <cell r="AC78" t="str">
            <v>rdacontent/fre</v>
          </cell>
          <cell r="AD78" t="str">
            <v>informatique</v>
          </cell>
          <cell r="AE78" t="str">
            <v>c</v>
          </cell>
          <cell r="AF78" t="str">
            <v>rdamedia/fre</v>
          </cell>
          <cell r="AG78" t="str">
            <v>ressource en ligne</v>
          </cell>
          <cell r="AH78" t="str">
            <v>cr</v>
          </cell>
          <cell r="AI78" t="str">
            <v>rdacarrier/fre</v>
          </cell>
          <cell r="AJ78" t="str">
            <v>m\\\\\o\\d\\\\\\\\</v>
          </cell>
          <cell r="AK78" t="str">
            <v>cr\cn\\\\uuaua</v>
          </cell>
          <cell r="AL78" t="str">
            <v>Accès restreint aux membres</v>
          </cell>
          <cell r="AM78" t="str">
            <v>Source de la note de description : Version imprimée</v>
          </cell>
          <cell r="AN78" t="str">
            <v/>
          </cell>
          <cell r="AO78" t="str">
            <v>%SITE_CLIENT%/?library_guid=C8514D96-5E9A-43E2-A3E4-04EE324C8947</v>
          </cell>
          <cell r="AP78" t="str">
            <v>Accès au travers du portail ENI</v>
          </cell>
          <cell r="AQ78" t="str">
            <v xml:space="preserve">  examen </v>
          </cell>
          <cell r="AR78">
            <v>70</v>
          </cell>
          <cell r="AS78" t="str">
            <v xml:space="preserve"> Certification Microsoft </v>
          </cell>
          <cell r="AT78" t="str">
            <v xml:space="preserve"> e</v>
          </cell>
          <cell r="AU78" t="str">
            <v xml:space="preserve"> ebook </v>
          </cell>
          <cell r="AV78" t="str">
            <v xml:space="preserve"> examen microsoft </v>
          </cell>
          <cell r="AW78" t="str">
            <v xml:space="preserve"> Excel 2007 </v>
          </cell>
          <cell r="AX78" t="str">
            <v xml:space="preserve"> exercices </v>
          </cell>
          <cell r="AY78" t="str">
            <v xml:space="preserve"> livre électronique </v>
          </cell>
          <cell r="AZ78" t="str">
            <v xml:space="preserve"> livre numérique </v>
          </cell>
          <cell r="BA78" t="str">
            <v xml:space="preserve"> livres électroniques </v>
          </cell>
          <cell r="BB78" t="str">
            <v xml:space="preserve"> livres numériques </v>
          </cell>
          <cell r="BC78" t="str">
            <v xml:space="preserve"> LNCMO07EXC</v>
          </cell>
          <cell r="BD78" t="str">
            <v xml:space="preserve"> MCAS </v>
          </cell>
          <cell r="BE78" t="str">
            <v xml:space="preserve"> micosoft </v>
          </cell>
          <cell r="BF78" t="str">
            <v xml:space="preserve"> microsoft office  </v>
          </cell>
          <cell r="BG78" t="str">
            <v xml:space="preserve"> microsoft office specialist </v>
          </cell>
          <cell r="BH78" t="str">
            <v xml:space="preserve"> mos </v>
          </cell>
          <cell r="BI78" t="str">
            <v xml:space="preserve"> Tableur </v>
          </cell>
          <cell r="BJ78">
            <v>602</v>
          </cell>
          <cell r="BK78" t="str">
            <v xml:space="preserve">book </v>
          </cell>
          <cell r="BL78" t="str">
            <v xml:space="preserve">Livre </v>
          </cell>
          <cell r="BM78" t="str">
            <v/>
          </cell>
          <cell r="BN78" t="str">
            <v/>
          </cell>
          <cell r="BO78" t="str">
            <v/>
          </cell>
          <cell r="BP78" t="str">
            <v/>
          </cell>
          <cell r="BQ78" t="str">
            <v/>
          </cell>
          <cell r="BR78" t="str">
            <v/>
          </cell>
          <cell r="BS78" t="str">
            <v/>
          </cell>
          <cell r="BT78" t="str">
            <v/>
          </cell>
          <cell r="BU78" t="str">
            <v/>
          </cell>
          <cell r="BV78" t="str">
            <v/>
          </cell>
          <cell r="BW78" t="str">
            <v/>
          </cell>
          <cell r="BX78" t="str">
            <v/>
          </cell>
        </row>
        <row r="79">
          <cell r="A79" t="str">
            <v>CMO07WOR</v>
          </cell>
          <cell r="B79" t="str">
            <v>Word 2007</v>
          </cell>
          <cell r="C79" t="str">
            <v>Préparation à l'examen Microsoft&amp;reg; Certified Application Specialist Word 2007 (77-601)</v>
          </cell>
          <cell r="D79" t="str">
            <v/>
          </cell>
          <cell r="E79" t="str">
            <v/>
          </cell>
          <cell r="F79" t="str">
            <v/>
          </cell>
          <cell r="G79" t="str">
            <v/>
          </cell>
          <cell r="H79" t="str">
            <v/>
          </cell>
          <cell r="I79" t="str">
            <v/>
          </cell>
          <cell r="J79" t="str">
            <v/>
          </cell>
          <cell r="K79" t="str">
            <v>Edition du 1 January 2008</v>
          </cell>
          <cell r="L79" t="str">
            <v>421 pages</v>
          </cell>
          <cell r="M79" t="str">
            <v>Editions ENI</v>
          </cell>
          <cell r="N79" t="str">
            <v>fre</v>
          </cell>
          <cell r="O79" t="str">
            <v>fre</v>
          </cell>
          <cell r="P79" t="str">
            <v>fre</v>
          </cell>
          <cell r="Q79" t="str">
            <v>Ce livre est l'outil idéal pour se préparer efficacement à l'examen Microsoft® Certified Application Specialist Word 2007 (77-601). Agréé par Microsoft®, il couvre l'ensemble des objectifs de l'examen et propose de nombreux exercices vous permettant de vous entraîner avant de passer la Certification. Il est composé de parties comprenant chacune plusieurs chapitres, composés eux-mêmes de titres. Chaque partie concerne un thème spécifique : créer et gérer les documents, mise en forme du texte, mise en forme des pages, gestion des longs documents, tableaux, objets graphiques et fonctions avancées diverses. Chaque objectif de l'examen correspond à un ou plusieurs titres ; chaque titre fait l'objet d'un point dans l'exercice proposé. Les chapitres sont indépendants les uns des autres, vous pouvez donc adapter votre formation à vos besoins : si vous connaissez déjà les techniques de mises en forme du texte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Vous trouverez à la fin de l'ouvrage un glossaire définissant les principaux termes spécifiques au logiciel, la liste officielle des objectifs de l'examen et un index qui doit vous permettre de retrouver rapidement les explications se rapportant à telle ou telle manipulation. Les fichiers nécessaires à la réalisation des exercices sont téléchargeables sur le site des Editions ENI.</v>
          </cell>
          <cell r="R79">
            <v>9782746044784</v>
          </cell>
          <cell r="S79" t="str">
            <v>Version Numérique</v>
          </cell>
          <cell r="T79">
            <v>9782746040878</v>
          </cell>
          <cell r="U79" t="str">
            <v>Version Imprimée</v>
          </cell>
          <cell r="V79" t="str">
            <v>St-Herblain</v>
          </cell>
          <cell r="W79" t="str">
            <v>Editions ENI</v>
          </cell>
          <cell r="X79">
            <v>2008</v>
          </cell>
          <cell r="Y79" t="str">
            <v>Bibliothèque Numérique ENI (Service en ligne)</v>
          </cell>
          <cell r="Z79" t="str">
            <v>CERTIFICATIONS MICROSOFT OFFICE</v>
          </cell>
          <cell r="AA79" t="str">
            <v>texte</v>
          </cell>
          <cell r="AB79" t="str">
            <v>txt</v>
          </cell>
          <cell r="AC79" t="str">
            <v>rdacontent/fre</v>
          </cell>
          <cell r="AD79" t="str">
            <v>informatique</v>
          </cell>
          <cell r="AE79" t="str">
            <v>c</v>
          </cell>
          <cell r="AF79" t="str">
            <v>rdamedia/fre</v>
          </cell>
          <cell r="AG79" t="str">
            <v>ressource en ligne</v>
          </cell>
          <cell r="AH79" t="str">
            <v>cr</v>
          </cell>
          <cell r="AI79" t="str">
            <v>rdacarrier/fre</v>
          </cell>
          <cell r="AJ79" t="str">
            <v>m\\\\\o\\d\\\\\\\\</v>
          </cell>
          <cell r="AK79" t="str">
            <v>cr\cn\\\\uuaua</v>
          </cell>
          <cell r="AL79" t="str">
            <v>Accès restreint aux membres</v>
          </cell>
          <cell r="AM79" t="str">
            <v>Source de la note de description : Version imprimée</v>
          </cell>
          <cell r="AN79" t="str">
            <v/>
          </cell>
          <cell r="AO79" t="str">
            <v>%SITE_CLIENT%/?library_guid=12B29CF5-B21B-476C-9F1F-9493D802BD5D</v>
          </cell>
          <cell r="AP79" t="str">
            <v>Accès au travers du portail ENI</v>
          </cell>
          <cell r="AQ79">
            <v>70</v>
          </cell>
          <cell r="AR79" t="str">
            <v xml:space="preserve"> Certification Microsoft </v>
          </cell>
          <cell r="AS79" t="str">
            <v xml:space="preserve"> e</v>
          </cell>
          <cell r="AT79" t="str">
            <v xml:space="preserve"> ebook </v>
          </cell>
          <cell r="AU79" t="str">
            <v xml:space="preserve"> examen </v>
          </cell>
          <cell r="AV79" t="str">
            <v xml:space="preserve"> exercices </v>
          </cell>
          <cell r="AW79" t="str">
            <v xml:space="preserve"> livre électronique </v>
          </cell>
          <cell r="AX79" t="str">
            <v xml:space="preserve"> livre numérique </v>
          </cell>
          <cell r="AY79" t="str">
            <v xml:space="preserve"> livres électroniques </v>
          </cell>
          <cell r="AZ79" t="str">
            <v xml:space="preserve"> livres numériques </v>
          </cell>
          <cell r="BA79" t="str">
            <v xml:space="preserve"> LNCMO07WOR</v>
          </cell>
          <cell r="BB79" t="str">
            <v xml:space="preserve"> MCAS </v>
          </cell>
          <cell r="BC79" t="str">
            <v xml:space="preserve"> microsoft office </v>
          </cell>
          <cell r="BD79" t="str">
            <v xml:space="preserve"> microsoft office specialist </v>
          </cell>
          <cell r="BE79" t="str">
            <v xml:space="preserve"> mos </v>
          </cell>
          <cell r="BF79" t="str">
            <v xml:space="preserve"> Traitement de texte </v>
          </cell>
          <cell r="BG79" t="str">
            <v xml:space="preserve"> Word 2007 </v>
          </cell>
          <cell r="BH79">
            <v>601</v>
          </cell>
          <cell r="BI79" t="str">
            <v xml:space="preserve">book </v>
          </cell>
          <cell r="BJ79" t="str">
            <v xml:space="preserve">Livre </v>
          </cell>
          <cell r="BK79" t="str">
            <v/>
          </cell>
          <cell r="BL79" t="str">
            <v/>
          </cell>
          <cell r="BM79" t="str">
            <v/>
          </cell>
          <cell r="BN79" t="str">
            <v/>
          </cell>
          <cell r="BO79" t="str">
            <v/>
          </cell>
          <cell r="BP79" t="str">
            <v/>
          </cell>
          <cell r="BQ79" t="str">
            <v/>
          </cell>
          <cell r="BR79" t="str">
            <v/>
          </cell>
          <cell r="BS79" t="str">
            <v/>
          </cell>
          <cell r="BT79" t="str">
            <v/>
          </cell>
          <cell r="BU79" t="str">
            <v/>
          </cell>
          <cell r="BV79" t="str">
            <v/>
          </cell>
          <cell r="BW79" t="str">
            <v/>
          </cell>
          <cell r="BX79" t="str">
            <v/>
          </cell>
        </row>
        <row r="80">
          <cell r="A80" t="str">
            <v>DP2ARC</v>
          </cell>
          <cell r="B80" t="str">
            <v>Architecture logicielle</v>
          </cell>
          <cell r="C80" t="str">
            <v>Pour une approche organisationnelle, fonctionnelle et technique (2e édition)</v>
          </cell>
          <cell r="D80" t="str">
            <v>Thomas  BAILET</v>
          </cell>
          <cell r="E80" t="str">
            <v/>
          </cell>
          <cell r="F80" t="str">
            <v xml:space="preserve">BAILET, Thomas </v>
          </cell>
          <cell r="G80" t="str">
            <v/>
          </cell>
          <cell r="H80" t="str">
            <v/>
          </cell>
          <cell r="I80" t="str">
            <v/>
          </cell>
          <cell r="J80" t="str">
            <v/>
          </cell>
          <cell r="K80" t="str">
            <v>Edition du 1 April 2016</v>
          </cell>
          <cell r="L80" t="str">
            <v>474 pages</v>
          </cell>
          <cell r="M80" t="str">
            <v>Editions ENI</v>
          </cell>
          <cell r="N80" t="str">
            <v>fre</v>
          </cell>
          <cell r="O80" t="str">
            <v>fre</v>
          </cell>
          <cell r="P80" t="str">
            <v>fre</v>
          </cell>
          <cell r="Q80" t="str">
            <v>Ce livre s'adresse aux DSI, chefs de projets, maîtres d'ouvrage, architectes, administrateurs ou développeurs ; il peut également intéresser les étudiants en informatique ou toute personne impliquée dans un projet logiciel exigeant. Tout au long du livre, l'auteur propose une approche didactique et accessible qui permet de donner au lecteur une vision claire de la dimension architecturale des systèmes informatiques.
Le livre révèle les liens tissés par les disciplines afférentes à la réalisation d'un projet logiciel d'envergure, agile et réactif. Il permet au lecteur de comprendre comment bâtir un système qui soit à la fois capable de répondre aux besoins du client, de réaliser les objectifs métiers de l'entreprise, tout en optimisant sa production, en facilitant sa maintenance, en s'intégrant aux infrastructures existantes, en rationalisant les coûts et en anticipant sa montée en charge.
Le lecteur progresse du niveau fonctionnel jusqu'à la technique pure. Il commence par appréhender les processus de développement les plus répandus, qu'ils soient agiles ou formels. Il découvre ensuite les techniques de recueil des exigences et d'élaboration des cas d'utilisation. Il aboutit enfin aux différents concepts d'architectures multi-tiers, distribuées, orientées services/messages et mobiles avant d'approfondir les tests automatisés, la modélisation, la conception orientée objet, la programmation fonctionnelle et les design patterns en passant par les bases de données NoSQL. 
Cette deuxième édition s'enrichit de trois nouveaux chapitres couvrant les briques fondamentales du Big Data, tant au niveau des modes de stockage distribués que des techniques de traitements massivement parallèles, les principes de &amp;lambda;-Architecture et le design d'applications réactives grâce à la programmation fonctionnelle.
Les chapitres du livre :
Avant-propos &amp;ndash; Ingénierie  pilotée par les modèles &amp;ndash; Approche processus &amp;ndash; Méthodes agiles &amp;ndash; Spécifications  &amp;ndash; Cas d'utilisation &amp;ndash; Test et assurance qualité &amp;ndash; Architectures d'application &amp;ndash;  Architectures d'intégration &amp;ndash; Conception orientée objet &amp;ndash; Stockages distribués  &amp;ndash; Traitements et architectures distribués &amp;ndash; Modélisation &amp;ndash; Design patterns &amp;ndash;  Programmation fonctionnelle &amp;ndash; Boîte à outils &amp;ndash; Bibliographie</v>
          </cell>
          <cell r="R80">
            <v>9782409001895</v>
          </cell>
          <cell r="S80" t="str">
            <v>Version Numérique</v>
          </cell>
          <cell r="T80">
            <v>9782746099210</v>
          </cell>
          <cell r="U80" t="str">
            <v>Version Imprimée</v>
          </cell>
          <cell r="V80" t="str">
            <v>St-Herblain</v>
          </cell>
          <cell r="W80" t="str">
            <v>Editions ENI</v>
          </cell>
          <cell r="X80">
            <v>2016</v>
          </cell>
          <cell r="Y80" t="str">
            <v>Bibliothèque Numérique ENI (Service en ligne)</v>
          </cell>
          <cell r="Z80" t="str">
            <v>DATA PRO</v>
          </cell>
          <cell r="AA80" t="str">
            <v>texte</v>
          </cell>
          <cell r="AB80" t="str">
            <v>txt</v>
          </cell>
          <cell r="AC80" t="str">
            <v>rdacontent/fre</v>
          </cell>
          <cell r="AD80" t="str">
            <v>informatique</v>
          </cell>
          <cell r="AE80" t="str">
            <v>c</v>
          </cell>
          <cell r="AF80" t="str">
            <v>rdamedia/fre</v>
          </cell>
          <cell r="AG80" t="str">
            <v>ressource en ligne</v>
          </cell>
          <cell r="AH80" t="str">
            <v>cr</v>
          </cell>
          <cell r="AI80" t="str">
            <v>rdacarrier/fre</v>
          </cell>
          <cell r="AJ80" t="str">
            <v>m\\\\\o\\d\\\\\\\\</v>
          </cell>
          <cell r="AK80" t="str">
            <v>cr\cn\\\\uuaua</v>
          </cell>
          <cell r="AL80" t="str">
            <v>Accès restreint aux membres</v>
          </cell>
          <cell r="AM80" t="str">
            <v>Source de la note de description : Version imprimée</v>
          </cell>
          <cell r="AN80" t="str">
            <v/>
          </cell>
          <cell r="AO80" t="str">
            <v>%SITE_CLIENT%/?library_guid=3491161C-F91D-4498-BCDC-04B78AE52197</v>
          </cell>
          <cell r="AP80" t="str">
            <v>Accès au travers du portail ENI</v>
          </cell>
          <cell r="AQ80" t="str">
            <v xml:space="preserve"> développement </v>
          </cell>
          <cell r="AR80" t="str">
            <v xml:space="preserve"> gestion de projet </v>
          </cell>
          <cell r="AS80" t="str">
            <v xml:space="preserve"> LNDP2ARC</v>
          </cell>
          <cell r="AT80" t="str">
            <v xml:space="preserve"> MOA </v>
          </cell>
          <cell r="AU80" t="str">
            <v xml:space="preserve"> MOE </v>
          </cell>
          <cell r="AV80" t="str">
            <v xml:space="preserve">logiciel </v>
          </cell>
          <cell r="AW80" t="str">
            <v/>
          </cell>
          <cell r="AX80" t="str">
            <v/>
          </cell>
          <cell r="AY80" t="str">
            <v/>
          </cell>
          <cell r="AZ80" t="str">
            <v/>
          </cell>
          <cell r="BA80" t="str">
            <v/>
          </cell>
          <cell r="BB80" t="str">
            <v/>
          </cell>
          <cell r="BC80" t="str">
            <v/>
          </cell>
          <cell r="BD80" t="str">
            <v/>
          </cell>
          <cell r="BE80" t="str">
            <v/>
          </cell>
          <cell r="BF80" t="str">
            <v/>
          </cell>
          <cell r="BG80" t="str">
            <v/>
          </cell>
          <cell r="BH80" t="str">
            <v/>
          </cell>
          <cell r="BI80" t="str">
            <v/>
          </cell>
          <cell r="BJ80" t="str">
            <v/>
          </cell>
          <cell r="BK80" t="str">
            <v/>
          </cell>
          <cell r="BL80" t="str">
            <v/>
          </cell>
          <cell r="BM80" t="str">
            <v/>
          </cell>
          <cell r="BN80" t="str">
            <v/>
          </cell>
          <cell r="BO80" t="str">
            <v/>
          </cell>
          <cell r="BP80" t="str">
            <v/>
          </cell>
          <cell r="BQ80" t="str">
            <v/>
          </cell>
          <cell r="BR80" t="str">
            <v/>
          </cell>
          <cell r="BS80" t="str">
            <v/>
          </cell>
          <cell r="BT80" t="str">
            <v/>
          </cell>
          <cell r="BU80" t="str">
            <v/>
          </cell>
          <cell r="BV80" t="str">
            <v/>
          </cell>
          <cell r="BW80" t="str">
            <v/>
          </cell>
          <cell r="BX80" t="str">
            <v/>
          </cell>
        </row>
        <row r="81">
          <cell r="A81" t="str">
            <v>DP2DIR</v>
          </cell>
          <cell r="B81" t="str">
            <v>Diriger un projet web Agile</v>
          </cell>
          <cell r="C81" t="str">
            <v>Utilisez la dynamique des groupes pour décupler Scrum (2e édition)</v>
          </cell>
          <cell r="D81" t="str">
            <v>Edgard MAILLOT</v>
          </cell>
          <cell r="E81" t="str">
            <v/>
          </cell>
          <cell r="F81" t="str">
            <v>MAILLOT, Edgard</v>
          </cell>
          <cell r="G81" t="str">
            <v/>
          </cell>
          <cell r="H81" t="str">
            <v/>
          </cell>
          <cell r="I81" t="str">
            <v/>
          </cell>
          <cell r="J81" t="str">
            <v/>
          </cell>
          <cell r="K81" t="str">
            <v>Edition du 1 December 2021</v>
          </cell>
          <cell r="L81" t="str">
            <v>337 pages</v>
          </cell>
          <cell r="M81" t="str">
            <v>Editions ENI</v>
          </cell>
          <cell r="N81" t="str">
            <v>fre</v>
          </cell>
          <cell r="O81" t="str">
            <v>fre</v>
          </cell>
          <cell r="P81" t="str">
            <v>fre</v>
          </cell>
          <cell r="Q81" t="str">
            <v>Ce livre porte sur la direction de projets et aborde deux sujets en détaillant leur mise en œuvre opérationnelle : la méthode Scrum et la dynamique des groupes. Il est destiné aux directeurs de projets qui souhaitent rendre leur management plus agile afin de profiter pleinement des bénéfices de la méthode Scrum, mais également aux chefs de projets qui souhaitent endosser un rôle de direction, et enfin aux équipes Scrum qui désirent accroître leur efficacité. 
Scrum impliquant de mettre en œuvre des équipes autogérées, sans « chef de projet », son adoption par les entreprises représente un nouveau modèle de gestion de projet, tant sur le plan opérationnel qu'humain. Cette méthode bouleverse non seulement les processus, mais également les rapports de pouvoir, impactant fortement le mode de management. Le livre décrit les différentes techniques de gestion d'équipes autogérées, directement issues de la dynamique des groupes, permettant d'accroître l'efficacité et de conserver un contrôle opérationnel. Le livre met également en lumière les principales spécificités des projets liés au web : les interfaces, l'expérience utilisateur et l'encadrement des directeurs artistiques. 
Il est scindé en quatre parties représentant les grandes étapes de la vie d'un projet (la découverte du projet, son initialisation, sa réalisation, sa clôture), permettant au lecteur de constater les écarts entre ce qu'il pratique et ce qu'il faudrait pratiquer selon une chronologie qui lui est familière. Il aborde toutes les fonctions essentielles de la direction d'un projet, de la constitution et l'animation des équipes à la gestion des plannings et indicateurs de performances, en passant par l'organisation et l'animation des différentes réunions et organes de décision liés à un projet. 
Le livre apporte de manière méthodique des réponses concrètes, issues d'une expérience sur le terrain. Il décrit comment adapter un management efficace dans le cadre du déploiement de Scrum. Face à la démultiplication du web dans toutes les entreprises, il apporte un retour sur expérience pragmatique et essentiel à la bonne appropriation des spécificités de ces nouvelles technologies.</v>
          </cell>
          <cell r="R81">
            <v>9782409033186</v>
          </cell>
          <cell r="S81" t="str">
            <v>Version Numérique</v>
          </cell>
          <cell r="T81">
            <v>9782409033179</v>
          </cell>
          <cell r="U81" t="str">
            <v>Version Imprimée</v>
          </cell>
          <cell r="V81" t="str">
            <v>St-Herblain</v>
          </cell>
          <cell r="W81" t="str">
            <v>Editions ENI</v>
          </cell>
          <cell r="X81">
            <v>2021</v>
          </cell>
          <cell r="Y81" t="str">
            <v>Bibliothèque Numérique ENI (Service en ligne)</v>
          </cell>
          <cell r="Z81" t="str">
            <v>DATA PRO</v>
          </cell>
          <cell r="AA81" t="str">
            <v>texte</v>
          </cell>
          <cell r="AB81" t="str">
            <v>txt</v>
          </cell>
          <cell r="AC81" t="str">
            <v>rdacontent/fre</v>
          </cell>
          <cell r="AD81" t="str">
            <v>informatique</v>
          </cell>
          <cell r="AE81" t="str">
            <v>c</v>
          </cell>
          <cell r="AF81" t="str">
            <v>rdamedia/fre</v>
          </cell>
          <cell r="AG81" t="str">
            <v>ressource en ligne</v>
          </cell>
          <cell r="AH81" t="str">
            <v>cr</v>
          </cell>
          <cell r="AI81" t="str">
            <v>rdacarrier/fre</v>
          </cell>
          <cell r="AJ81" t="str">
            <v>m\\\\\o\\d\\\\\\\\</v>
          </cell>
          <cell r="AK81" t="str">
            <v>cr\cn\\\\uuaua</v>
          </cell>
          <cell r="AL81" t="str">
            <v>Accès restreint aux membres</v>
          </cell>
          <cell r="AM81" t="str">
            <v>Source de la note de description : Version imprimée</v>
          </cell>
          <cell r="AN81" t="str">
            <v/>
          </cell>
          <cell r="AO81" t="str">
            <v>%SITE_CLIENT%/?library_guid=3757DDAD-455D-4932-9926-1F373FF0DD60</v>
          </cell>
          <cell r="AP81" t="str">
            <v>Accès au travers du portail ENI</v>
          </cell>
          <cell r="AQ81" t="str">
            <v xml:space="preserve"> Agilité </v>
          </cell>
          <cell r="AR81" t="str">
            <v xml:space="preserve"> Direction projet </v>
          </cell>
          <cell r="AS81" t="str">
            <v xml:space="preserve"> Empower your team </v>
          </cell>
          <cell r="AT81" t="str">
            <v xml:space="preserve"> Scrum</v>
          </cell>
          <cell r="AU81" t="str">
            <v xml:space="preserve">Gestion de projet </v>
          </cell>
          <cell r="AV81" t="str">
            <v/>
          </cell>
          <cell r="AW81" t="str">
            <v/>
          </cell>
          <cell r="AX81" t="str">
            <v/>
          </cell>
          <cell r="AY81" t="str">
            <v/>
          </cell>
          <cell r="AZ81" t="str">
            <v/>
          </cell>
          <cell r="BA81" t="str">
            <v/>
          </cell>
          <cell r="BB81" t="str">
            <v/>
          </cell>
          <cell r="BC81" t="str">
            <v/>
          </cell>
          <cell r="BD81" t="str">
            <v/>
          </cell>
          <cell r="BE81" t="str">
            <v/>
          </cell>
          <cell r="BF81" t="str">
            <v/>
          </cell>
          <cell r="BG81" t="str">
            <v/>
          </cell>
          <cell r="BH81" t="str">
            <v/>
          </cell>
          <cell r="BI81" t="str">
            <v/>
          </cell>
          <cell r="BJ81" t="str">
            <v/>
          </cell>
          <cell r="BK81" t="str">
            <v/>
          </cell>
          <cell r="BL81" t="str">
            <v/>
          </cell>
          <cell r="BM81" t="str">
            <v/>
          </cell>
          <cell r="BN81" t="str">
            <v/>
          </cell>
          <cell r="BO81" t="str">
            <v/>
          </cell>
          <cell r="BP81" t="str">
            <v/>
          </cell>
          <cell r="BQ81" t="str">
            <v/>
          </cell>
          <cell r="BR81" t="str">
            <v/>
          </cell>
          <cell r="BS81" t="str">
            <v/>
          </cell>
          <cell r="BT81" t="str">
            <v/>
          </cell>
          <cell r="BU81" t="str">
            <v/>
          </cell>
          <cell r="BV81" t="str">
            <v/>
          </cell>
          <cell r="BW81" t="str">
            <v/>
          </cell>
          <cell r="BX81" t="str">
            <v/>
          </cell>
        </row>
        <row r="82">
          <cell r="A82" t="str">
            <v>DP2GJCI</v>
          </cell>
          <cell r="B82" t="str">
            <v>Guide juridique des contrats en informatique (2ième édition)</v>
          </cell>
          <cell r="C82" t="str">
            <v/>
          </cell>
          <cell r="D82" t="str">
            <v>Jérôme DEBRAS</v>
          </cell>
          <cell r="E82" t="str">
            <v/>
          </cell>
          <cell r="F82" t="str">
            <v>DEBRAS, Jérôme</v>
          </cell>
          <cell r="G82" t="str">
            <v/>
          </cell>
          <cell r="H82" t="str">
            <v/>
          </cell>
          <cell r="I82" t="str">
            <v/>
          </cell>
          <cell r="J82" t="str">
            <v/>
          </cell>
          <cell r="K82" t="str">
            <v>Edition du 1 May 2015</v>
          </cell>
          <cell r="L82" t="str">
            <v>196 pages</v>
          </cell>
          <cell r="M82" t="str">
            <v>Editions ENI</v>
          </cell>
          <cell r="N82" t="str">
            <v>fre</v>
          </cell>
          <cell r="O82" t="str">
            <v>fre</v>
          </cell>
          <cell r="P82" t="str">
            <v>fre</v>
          </cell>
          <cell r="Q82" t="str">
            <v>Ce guide juridique sur les contrats en informatique s'adresse à un public d'informaticiens, de chefs de projets informatiques, de commerciaux, de dirigeants ou futurs dirigeants et plus généralement aux professionnels de tout secteur d'activité confrontés aux problématiques juridiques liées à l'informatique. Il a pour objectif de dresser un panorama des principes juridiques mis en oeuvre dans le secteur de l'informatique et des technologies de l'information et de les présenter dans le contexte de leur mise en oeuvre, notamment par le biais d'exemples. Il met l'accent sur le rôle du contrat comme outil opérationnel d'organisation et de protection des différents intervenants dans le cadre d'un projet et démontre comment, à ce titre, le contrat est un facteur clé de réussite de tout projet informatique.
Dans une première partie, l'auteur présente les aspects relatifs aux contrats, à la propriété intellectuelle et à la protection des données personnelles, de manière contextuelle et circonstanciée aux pratiques du secteur de l'informatique. Dans une seconde partie il expose en détail la pratique des contrats informatiques, de la phase de préparation à la phase d'exécution, en prenant en compte le cadre juridique de la protection des données personnelles ainsi que les dispositions pénales spécifiques au secteur. La troisième partie est consacrée à la présentation des grandes familles de contrats que sont les contrats relatifs aux logiciels (développement, licences...) et les contrats de services (outsourcing, intégration, maintenance...) ainsi que les spécificités des contrats mettant en oeuvre des moyens innovants de délivrance de services informatiques (cloud computing, PaaS/IaaS/SaaS...). 
Cette nouvelle édition du livre inclut des modèles de clauses de contrats établis à titre pédagogique (étude et conseil, développement, licence et distribution de logiciel...) qui sont en téléchargement sur le site www.editions-eni.fr.
Les chapitres du livre :
Pourquoi le droit dans l'informatique ? &amp;ndash; Principes juridiques du contrat &amp;ndash; Principes de la propriété intellectuelle &amp;ndash; Points généraux relatifs à l'informatique &amp;ndash; Propriété intellectuelle en informatique &amp;ndash; Titularité des droits &amp;ndash; Phases de préparation du contrat &amp;ndash; Phases d'exécution du contrat &amp;ndash; Protection des données personnelles &amp;ndash; Cybercriminalité &amp;ndash; Licence et distribution de logiciels &amp;ndash; Contrats de services &amp;ndash; Contrats de maintenance &amp;ndash; Contrats de développement spécifique &amp;ndash; Contrats d'intégration &amp;ndash; Contrat d'externalisation &amp;ndash; Cloud computing</v>
          </cell>
          <cell r="R82">
            <v>9782746096295</v>
          </cell>
          <cell r="S82" t="str">
            <v>Version Numérique</v>
          </cell>
          <cell r="T82">
            <v>9782746095021</v>
          </cell>
          <cell r="U82" t="str">
            <v>Version Imprimée</v>
          </cell>
          <cell r="V82" t="str">
            <v>St-Herblain</v>
          </cell>
          <cell r="W82" t="str">
            <v>Editions ENI</v>
          </cell>
          <cell r="X82">
            <v>2015</v>
          </cell>
          <cell r="Y82" t="str">
            <v>Bibliothèque Numérique ENI (Service en ligne)</v>
          </cell>
          <cell r="Z82" t="str">
            <v>DATA PRO</v>
          </cell>
          <cell r="AA82" t="str">
            <v>texte</v>
          </cell>
          <cell r="AB82" t="str">
            <v>txt</v>
          </cell>
          <cell r="AC82" t="str">
            <v>rdacontent/fre</v>
          </cell>
          <cell r="AD82" t="str">
            <v>informatique</v>
          </cell>
          <cell r="AE82" t="str">
            <v>c</v>
          </cell>
          <cell r="AF82" t="str">
            <v>rdamedia/fre</v>
          </cell>
          <cell r="AG82" t="str">
            <v>ressource en ligne</v>
          </cell>
          <cell r="AH82" t="str">
            <v>cr</v>
          </cell>
          <cell r="AI82" t="str">
            <v>rdacarrier/fre</v>
          </cell>
          <cell r="AJ82" t="str">
            <v>m\\\\\o\\d\\\\\\\\</v>
          </cell>
          <cell r="AK82" t="str">
            <v>cr\cn\\\\uuaua</v>
          </cell>
          <cell r="AL82" t="str">
            <v>Accès restreint aux membres</v>
          </cell>
          <cell r="AM82" t="str">
            <v>Source de la note de description : Version imprimée</v>
          </cell>
          <cell r="AN82" t="str">
            <v/>
          </cell>
          <cell r="AO82" t="str">
            <v>%SITE_CLIENT%/?library_guid=8F58B93C-6546-4EE8-8702-40C03ACAF4D7</v>
          </cell>
          <cell r="AP82" t="str">
            <v>Accès au travers du portail ENI</v>
          </cell>
          <cell r="AQ82" t="str">
            <v xml:space="preserve"> contrat </v>
          </cell>
          <cell r="AR82" t="str">
            <v xml:space="preserve"> justice </v>
          </cell>
          <cell r="AS82" t="str">
            <v xml:space="preserve"> LNDP2GJCI</v>
          </cell>
          <cell r="AT82" t="str">
            <v xml:space="preserve">droit </v>
          </cell>
          <cell r="AU82" t="str">
            <v/>
          </cell>
          <cell r="AV82" t="str">
            <v/>
          </cell>
          <cell r="AW82" t="str">
            <v/>
          </cell>
          <cell r="AX82" t="str">
            <v/>
          </cell>
          <cell r="AY82" t="str">
            <v/>
          </cell>
          <cell r="AZ82" t="str">
            <v/>
          </cell>
          <cell r="BA82" t="str">
            <v/>
          </cell>
          <cell r="BB82" t="str">
            <v/>
          </cell>
          <cell r="BC82" t="str">
            <v/>
          </cell>
          <cell r="BD82" t="str">
            <v/>
          </cell>
          <cell r="BE82" t="str">
            <v/>
          </cell>
          <cell r="BF82" t="str">
            <v/>
          </cell>
          <cell r="BG82" t="str">
            <v/>
          </cell>
          <cell r="BH82" t="str">
            <v/>
          </cell>
          <cell r="BI82" t="str">
            <v/>
          </cell>
          <cell r="BJ82" t="str">
            <v/>
          </cell>
          <cell r="BK82" t="str">
            <v/>
          </cell>
          <cell r="BL82" t="str">
            <v/>
          </cell>
          <cell r="BM82" t="str">
            <v/>
          </cell>
          <cell r="BN82" t="str">
            <v/>
          </cell>
          <cell r="BO82" t="str">
            <v/>
          </cell>
          <cell r="BP82" t="str">
            <v/>
          </cell>
          <cell r="BQ82" t="str">
            <v/>
          </cell>
          <cell r="BR82" t="str">
            <v/>
          </cell>
          <cell r="BS82" t="str">
            <v/>
          </cell>
          <cell r="BT82" t="str">
            <v/>
          </cell>
          <cell r="BU82" t="str">
            <v/>
          </cell>
          <cell r="BV82" t="str">
            <v/>
          </cell>
          <cell r="BW82" t="str">
            <v/>
          </cell>
          <cell r="BX82" t="str">
            <v/>
          </cell>
        </row>
        <row r="83">
          <cell r="A83" t="str">
            <v>DP2GOUV</v>
          </cell>
          <cell r="B83" t="str">
            <v>La gouvernance du Système d'Information dans les PME</v>
          </cell>
          <cell r="C83" t="str">
            <v>Pratiques et évolutions (2e édition)</v>
          </cell>
          <cell r="D83" t="str">
            <v>Jean-François CARPENTIER</v>
          </cell>
          <cell r="E83" t="str">
            <v/>
          </cell>
          <cell r="F83" t="str">
            <v>CARPENTIER, Jean-François</v>
          </cell>
          <cell r="G83" t="str">
            <v/>
          </cell>
          <cell r="H83" t="str">
            <v/>
          </cell>
          <cell r="I83" t="str">
            <v/>
          </cell>
          <cell r="J83" t="str">
            <v/>
          </cell>
          <cell r="K83" t="str">
            <v>Edition du 1 March 2017</v>
          </cell>
          <cell r="L83" t="str">
            <v>334 pages</v>
          </cell>
          <cell r="M83" t="str">
            <v>Editions ENI</v>
          </cell>
          <cell r="N83" t="str">
            <v>fre</v>
          </cell>
          <cell r="O83" t="str">
            <v>fre</v>
          </cell>
          <cell r="P83" t="str">
            <v>fre</v>
          </cell>
          <cell r="Q83" t="str">
            <v xml:space="preserve">Ce livre sur la gouvernance des Systèmes d'Information est destiné aux responsables de petites entreprises ainsi qu'aux responsables informatiques, ingénieurs, chefs de projets, consultants ou même étudiants en écoles d'ingénieurs et masters d'informatique pour qu'ils comprennent l'impact de la gestion budgétaire sur le système d'information. Les étudiants qui suivent un cursus comptable ou financier y découvriront le système d'information sous un angle plus technique, avec ses processus propres. 
L'informatique est devenue aujourd'hui essentielle à l'activité d'une entreprise et ceci dans un contexte économique en perpétuel changement. L'auteur recense les référentiels les plus couramment utilisés dans ce domaine (notamment ITIL, COBIT, CMMI, ISO 270xx), les décline sous forme pratique, les concilie entre eux pour finalement les adapter à la taille d'une PME. Ses responsables seront ainsi encouragés à réaliser une analyse financière de l'entreprise, à mettre en oeuvre le principe de la comptabilité par activités et ainsi à mesurer l'impact du système d'information sur son budget. 
Ces référentiels constituent les composants essentiels de la gouvernance des Systèmes d'Information. Le contexte économique impose aussi que le chef d'entreprise ainsi que le responsable du département informatique s'intéressent à la maîtrise des coûts par une meilleure gestion de leurs actifs. L'auteur présente des solutions (tableaux de bord, indicateurs) pour les aider dans la prise de décision afin de rentabiliser efficacement ce domaine.
Des éléments complémentaires sont en téléchargement sur le site www.editions-eni.fr.
Les chapitres du livre :
Avant-propos &amp;ndash; La gouvernance du système d'information &amp;ndash; Méthodes de gouvernance et référentiels &amp;ndash; La sécurité et la conformité du SI &amp;ndash; ITIL et la gestion financière des SI &amp;ndash; Les principes de la gestion financière du SI &amp;ndash; Projet de gouvernance financière du SI &amp;ndash; Exemple pratique de gestion financière du SI &amp;ndash; Gouvernance et nouvelles technologies &amp;ndash; Bibliographie
Quizinclus dans 
la version en ligne !
- Testez vos connaissances à l'issue de chaque chapitre
- Validez vos acquis
</v>
          </cell>
          <cell r="R83">
            <v>9782409007712</v>
          </cell>
          <cell r="S83" t="str">
            <v>Version Numérique</v>
          </cell>
          <cell r="T83">
            <v>9782409006920</v>
          </cell>
          <cell r="U83" t="str">
            <v>Version Imprimée</v>
          </cell>
          <cell r="V83" t="str">
            <v>St-Herblain</v>
          </cell>
          <cell r="W83" t="str">
            <v>Editions ENI</v>
          </cell>
          <cell r="X83">
            <v>2017</v>
          </cell>
          <cell r="Y83" t="str">
            <v>Bibliothèque Numérique ENI (Service en ligne)</v>
          </cell>
          <cell r="Z83" t="str">
            <v>DATA PRO</v>
          </cell>
          <cell r="AA83" t="str">
            <v>texte</v>
          </cell>
          <cell r="AB83" t="str">
            <v>txt</v>
          </cell>
          <cell r="AC83" t="str">
            <v>rdacontent/fre</v>
          </cell>
          <cell r="AD83" t="str">
            <v>informatique</v>
          </cell>
          <cell r="AE83" t="str">
            <v>c</v>
          </cell>
          <cell r="AF83" t="str">
            <v>rdamedia/fre</v>
          </cell>
          <cell r="AG83" t="str">
            <v>ressource en ligne</v>
          </cell>
          <cell r="AH83" t="str">
            <v>cr</v>
          </cell>
          <cell r="AI83" t="str">
            <v>rdacarrier/fre</v>
          </cell>
          <cell r="AJ83" t="str">
            <v>m\\\\\o\\d\\\\\\\\</v>
          </cell>
          <cell r="AK83" t="str">
            <v>cr\cn\\\\uuaua</v>
          </cell>
          <cell r="AL83" t="str">
            <v>Accès restreint aux membres</v>
          </cell>
          <cell r="AM83" t="str">
            <v>Source de la note de description : Version imprimée</v>
          </cell>
          <cell r="AN83" t="str">
            <v/>
          </cell>
          <cell r="AO83" t="str">
            <v>%SITE_CLIENT%/?library_guid=AFDF57BF-34A8-42FB-9137-FB2E39857C31</v>
          </cell>
          <cell r="AP83" t="str">
            <v>Accès au travers du portail ENI</v>
          </cell>
          <cell r="AQ83" t="str">
            <v xml:space="preserve"> ABC </v>
          </cell>
          <cell r="AR83" t="str">
            <v xml:space="preserve"> budget </v>
          </cell>
          <cell r="AS83" t="str">
            <v xml:space="preserve"> CMMI </v>
          </cell>
          <cell r="AT83" t="str">
            <v xml:space="preserve"> COBIT </v>
          </cell>
          <cell r="AU83" t="str">
            <v xml:space="preserve"> green IT </v>
          </cell>
          <cell r="AV83" t="str">
            <v xml:space="preserve"> ITIL </v>
          </cell>
          <cell r="AW83" t="str">
            <v xml:space="preserve"> LNDP2GOUV</v>
          </cell>
          <cell r="AX83" t="str">
            <v xml:space="preserve"> SI </v>
          </cell>
          <cell r="AY83" t="str">
            <v xml:space="preserve"> TCO </v>
          </cell>
          <cell r="AZ83" t="str">
            <v xml:space="preserve">livre gouvernance </v>
          </cell>
          <cell r="BA83" t="str">
            <v/>
          </cell>
          <cell r="BB83" t="str">
            <v/>
          </cell>
          <cell r="BC83" t="str">
            <v/>
          </cell>
          <cell r="BD83" t="str">
            <v/>
          </cell>
          <cell r="BE83" t="str">
            <v/>
          </cell>
          <cell r="BF83" t="str">
            <v/>
          </cell>
          <cell r="BG83" t="str">
            <v/>
          </cell>
          <cell r="BH83" t="str">
            <v/>
          </cell>
          <cell r="BI83" t="str">
            <v/>
          </cell>
          <cell r="BJ83" t="str">
            <v/>
          </cell>
          <cell r="BK83" t="str">
            <v/>
          </cell>
          <cell r="BL83" t="str">
            <v/>
          </cell>
          <cell r="BM83" t="str">
            <v/>
          </cell>
          <cell r="BN83" t="str">
            <v/>
          </cell>
          <cell r="BO83" t="str">
            <v/>
          </cell>
          <cell r="BP83" t="str">
            <v/>
          </cell>
          <cell r="BQ83" t="str">
            <v/>
          </cell>
          <cell r="BR83" t="str">
            <v/>
          </cell>
          <cell r="BS83" t="str">
            <v/>
          </cell>
          <cell r="BT83" t="str">
            <v/>
          </cell>
          <cell r="BU83" t="str">
            <v/>
          </cell>
          <cell r="BV83" t="str">
            <v/>
          </cell>
          <cell r="BW83" t="str">
            <v/>
          </cell>
          <cell r="BX83" t="str">
            <v/>
          </cell>
        </row>
        <row r="84">
          <cell r="A84" t="str">
            <v>DP2GP</v>
          </cell>
          <cell r="B84" t="str">
            <v>Gérez vos projets (2e édition)</v>
          </cell>
          <cell r="C84" t="str">
            <v>Impulsion, Conception, Mise en oeuvre</v>
          </cell>
          <cell r="D84" t="str">
            <v>Thibault  PAIRIS</v>
          </cell>
          <cell r="E84" t="str">
            <v/>
          </cell>
          <cell r="F84" t="str">
            <v xml:space="preserve">PAIRIS, Thibault </v>
          </cell>
          <cell r="G84" t="str">
            <v/>
          </cell>
          <cell r="H84" t="str">
            <v/>
          </cell>
          <cell r="I84" t="str">
            <v/>
          </cell>
          <cell r="J84" t="str">
            <v/>
          </cell>
          <cell r="K84" t="str">
            <v>Edition du 1 November 2021</v>
          </cell>
          <cell r="L84" t="str">
            <v>378 pages</v>
          </cell>
          <cell r="M84" t="str">
            <v>Editions ENI</v>
          </cell>
          <cell r="N84" t="str">
            <v>fre</v>
          </cell>
          <cell r="O84" t="str">
            <v>fre</v>
          </cell>
          <cell r="P84" t="str">
            <v>fre</v>
          </cell>
          <cell r="Q84" t="str">
            <v xml:space="preserve">Quel point commun relie une multinationale de la photographie, une PME fabricant des remonte-pentes et un prix Nobel inventeur des semiconducteurs ? Tous trois ont échoué à cadrer leurs projets. Après leur faillite, il ne reste plus d'eux qu'un article sur Wikipedia et une fiche au registre du commerce. 
La gestion de projets est l'élément clé qui aurait pu leur permettre d'évoluer sans échouer. Bien menée, elle permet d'éviter retards, surcoûts, anomalies, aléas, fonctionnalités changeantes, objectifs à moitié atteints... 
Ce livre poursuit deux objectifs :
- fournir une méthode de gestion de projet à la fois exhaustive et accessible, comme j'aurais aimé qu'on m'en donne une lorsque j’ai démarré mon premier projet il y a 15 ans ; 
- vous raconter une histoire passionnante, faite de cas réels, d'anecdotes, de schémas et d'analogies, pour rendre votre lecture agréable. 
Vous découvrirez entre autres : 
- Comment choisir les meilleurs projets ? 
- Comment chiffrer le temps que prendra un projet ? 
- Comment cadrer les risques qui menacent un projet ? 
- Comment motiver et faire participer les acteurs d'un projet ? 
- Comment vérifier la rentabilité d'un projet avant son lancement ? 
- Etc. 
En annexes et en téléchargement, vous trouverez des modèles opérationnels de documents pour cadrer les différentes phases de vos projets : étude d'opportunité, lettre de mission, étude de faisabilité, cahier des charges, estimation des charges, planification du projet, post-mortem.
 Quizinclus dans 
la version en ligne !
 - Testez vos connaissances à l'issue de chaque chapitre
 - Validez vos acquis
</v>
          </cell>
          <cell r="R84">
            <v>9782409032769</v>
          </cell>
          <cell r="S84" t="str">
            <v>Version Numérique</v>
          </cell>
          <cell r="T84">
            <v>9782409032752</v>
          </cell>
          <cell r="U84" t="str">
            <v>Version Imprimée</v>
          </cell>
          <cell r="V84" t="str">
            <v>St-Herblain</v>
          </cell>
          <cell r="W84" t="str">
            <v>Editions ENI</v>
          </cell>
          <cell r="X84">
            <v>2021</v>
          </cell>
          <cell r="Y84" t="str">
            <v>Bibliothèque Numérique ENI (Service en ligne)</v>
          </cell>
          <cell r="Z84" t="str">
            <v>DATA PRO</v>
          </cell>
          <cell r="AA84" t="str">
            <v>texte</v>
          </cell>
          <cell r="AB84" t="str">
            <v>txt</v>
          </cell>
          <cell r="AC84" t="str">
            <v>rdacontent/fre</v>
          </cell>
          <cell r="AD84" t="str">
            <v>informatique</v>
          </cell>
          <cell r="AE84" t="str">
            <v>c</v>
          </cell>
          <cell r="AF84" t="str">
            <v>rdamedia/fre</v>
          </cell>
          <cell r="AG84" t="str">
            <v>ressource en ligne</v>
          </cell>
          <cell r="AH84" t="str">
            <v>cr</v>
          </cell>
          <cell r="AI84" t="str">
            <v>rdacarrier/fre</v>
          </cell>
          <cell r="AJ84" t="str">
            <v>m\\\\\o\\d\\\\\\\\</v>
          </cell>
          <cell r="AK84" t="str">
            <v>cr\cn\\\\uuaua</v>
          </cell>
          <cell r="AL84" t="str">
            <v>Accès restreint aux membres</v>
          </cell>
          <cell r="AM84" t="str">
            <v>Source de la note de description : Version imprimée</v>
          </cell>
          <cell r="AN84" t="str">
            <v/>
          </cell>
          <cell r="AO84" t="str">
            <v>%SITE_CLIENT%/?library_guid=A582CCC2-DEEB-4DBB-97EC-0D115B4C28F9</v>
          </cell>
          <cell r="AP84" t="str">
            <v>Accès au travers du portail ENI</v>
          </cell>
          <cell r="AQ84" t="str">
            <v xml:space="preserve"> agile </v>
          </cell>
          <cell r="AR84" t="str">
            <v xml:space="preserve"> budget </v>
          </cell>
          <cell r="AS84" t="str">
            <v xml:space="preserve"> cahier des charges </v>
          </cell>
          <cell r="AT84" t="str">
            <v xml:space="preserve"> planification </v>
          </cell>
          <cell r="AU84" t="str">
            <v xml:space="preserve"> Prince2</v>
          </cell>
          <cell r="AV84" t="str">
            <v xml:space="preserve">Gestion de projet </v>
          </cell>
          <cell r="AW84" t="str">
            <v/>
          </cell>
          <cell r="AX84" t="str">
            <v/>
          </cell>
          <cell r="AY84" t="str">
            <v/>
          </cell>
          <cell r="AZ84" t="str">
            <v/>
          </cell>
          <cell r="BA84" t="str">
            <v/>
          </cell>
          <cell r="BB84" t="str">
            <v/>
          </cell>
          <cell r="BC84" t="str">
            <v/>
          </cell>
          <cell r="BD84" t="str">
            <v/>
          </cell>
          <cell r="BE84" t="str">
            <v/>
          </cell>
          <cell r="BF84" t="str">
            <v/>
          </cell>
          <cell r="BG84" t="str">
            <v/>
          </cell>
          <cell r="BH84" t="str">
            <v/>
          </cell>
          <cell r="BI84" t="str">
            <v/>
          </cell>
          <cell r="BJ84" t="str">
            <v/>
          </cell>
          <cell r="BK84" t="str">
            <v/>
          </cell>
          <cell r="BL84" t="str">
            <v/>
          </cell>
          <cell r="BM84" t="str">
            <v/>
          </cell>
          <cell r="BN84" t="str">
            <v/>
          </cell>
          <cell r="BO84" t="str">
            <v/>
          </cell>
          <cell r="BP84" t="str">
            <v/>
          </cell>
          <cell r="BQ84" t="str">
            <v/>
          </cell>
          <cell r="BR84" t="str">
            <v/>
          </cell>
          <cell r="BS84" t="str">
            <v/>
          </cell>
          <cell r="BT84" t="str">
            <v/>
          </cell>
          <cell r="BU84" t="str">
            <v/>
          </cell>
          <cell r="BV84" t="str">
            <v/>
          </cell>
          <cell r="BW84" t="str">
            <v/>
          </cell>
          <cell r="BX84" t="str">
            <v/>
          </cell>
        </row>
        <row r="85">
          <cell r="A85" t="str">
            <v>DP2GTL</v>
          </cell>
          <cell r="B85" t="str">
            <v>Gestion des tests logiciels</v>
          </cell>
          <cell r="C85" t="str">
            <v>Bonnes pratiques à mettre en oeuvre pour l'industrialisation des tests (2e édition)</v>
          </cell>
          <cell r="D85" t="str">
            <v>Emmanuel ITIÉ</v>
          </cell>
          <cell r="E85" t="str">
            <v/>
          </cell>
          <cell r="F85" t="str">
            <v>ITIÉ, Emmanuel</v>
          </cell>
          <cell r="G85" t="str">
            <v/>
          </cell>
          <cell r="H85" t="str">
            <v/>
          </cell>
          <cell r="I85" t="str">
            <v/>
          </cell>
          <cell r="J85" t="str">
            <v/>
          </cell>
          <cell r="K85" t="str">
            <v>Edition du 1 May 2016</v>
          </cell>
          <cell r="L85" t="str">
            <v>466 pages</v>
          </cell>
          <cell r="M85" t="str">
            <v>Editions ENI</v>
          </cell>
          <cell r="N85" t="str">
            <v>fre</v>
          </cell>
          <cell r="O85" t="str">
            <v>fre</v>
          </cell>
          <cell r="P85" t="str">
            <v>fre</v>
          </cell>
          <cell r="Q85" t="str">
            <v>Ce livre sur la gestion des tests logiciels s'adresse principalement aux Chefs de projets fonctionnels, Assistants Maîtrise d'Ouvrage et éventuellement aux Développeurs, qui souhaitent embrasser l'ensemble des processus de recette indépendamment de leur niveau préalable de connaissances sur le sujet.
L'objectif de ce livre est donc unique : permettre au lecteur d'assimiler tant la théorie que la pratique des tests afin de lui donner les moyens de les mettre en oeuvre concrètement ensuite : évaluation des charges, bilan des tests en passant par l'organisation, la préparation et l'exécution des tests. L'auteur présente aussi bien les tests pour les applications Web que pour les terminaux mobiles, les flux et les traitements de masse.
Ce livre est la description des bonnes pratiques à mettre en oeuvre dans les différentes situations qu'un chef de projet sera amené à gérer. Il est le fruit d'un retour de 18 ans d'expérience : il ne se veut pas une vague théorie industrielle appliquée mais le résultat d'une succession d'échecs, de tâtonnements, d'échanges avec d'autres ingénieurs, développeurs et acteurs de tout type à commencer par le plus important de tous : le client, l'utilisateur final.
Cette nouvelle édition propose la mise en oeuvre de cette méthodologie dans l'outil gratuit ProjeQtOr. 
Des kits méthodologiques avec des modèles de documents qui vous permettront de passer de la théorie à la pratique sont en téléchargement sur www.editions-eni.fr.
Les chapitres du livre :
Avant-propos &amp;ndash; Généralités &amp;ndash; Organiser les tests unitaires &amp;ndash; Définir un  périmètre de tests : la stratégie &amp;ndash; Gérer les données : la principale contrainte  &amp;ndash; Organiser une recette &amp;ndash; Gérer les observations &amp;ndash; Piloter une recette &amp;ndash;  Outiller une recette sous ProjeQtOr &amp;ndash; Kits pratiques et exemple commenté</v>
          </cell>
          <cell r="R85">
            <v>9782409002168</v>
          </cell>
          <cell r="S85" t="str">
            <v>Version Numérique</v>
          </cell>
          <cell r="T85">
            <v>9782409000300</v>
          </cell>
          <cell r="U85" t="str">
            <v>Version Imprimée</v>
          </cell>
          <cell r="V85" t="str">
            <v>St-Herblain</v>
          </cell>
          <cell r="W85" t="str">
            <v>Editions ENI</v>
          </cell>
          <cell r="X85">
            <v>2016</v>
          </cell>
          <cell r="Y85" t="str">
            <v>Bibliothèque Numérique ENI (Service en ligne)</v>
          </cell>
          <cell r="Z85" t="str">
            <v>DATA PRO</v>
          </cell>
          <cell r="AA85" t="str">
            <v>texte</v>
          </cell>
          <cell r="AB85" t="str">
            <v>txt</v>
          </cell>
          <cell r="AC85" t="str">
            <v>rdacontent/fre</v>
          </cell>
          <cell r="AD85" t="str">
            <v>informatique</v>
          </cell>
          <cell r="AE85" t="str">
            <v>c</v>
          </cell>
          <cell r="AF85" t="str">
            <v>rdamedia/fre</v>
          </cell>
          <cell r="AG85" t="str">
            <v>ressource en ligne</v>
          </cell>
          <cell r="AH85" t="str">
            <v>cr</v>
          </cell>
          <cell r="AI85" t="str">
            <v>rdacarrier/fre</v>
          </cell>
          <cell r="AJ85" t="str">
            <v>m\\\\\o\\d\\\\\\\\</v>
          </cell>
          <cell r="AK85" t="str">
            <v>cr\cn\\\\uuaua</v>
          </cell>
          <cell r="AL85" t="str">
            <v>Accès restreint aux membres</v>
          </cell>
          <cell r="AM85" t="str">
            <v>Source de la note de description : Version imprimée</v>
          </cell>
          <cell r="AN85" t="str">
            <v/>
          </cell>
          <cell r="AO85" t="str">
            <v>%SITE_CLIENT%/?library_guid=F4BB6F2B-92D3-4D11-A423-5B4DC288E49D</v>
          </cell>
          <cell r="AP85" t="str">
            <v>Accès au travers du portail ENI</v>
          </cell>
          <cell r="AQ85" t="str">
            <v xml:space="preserve"> LNDP2GTL</v>
          </cell>
          <cell r="AR85" t="str">
            <v xml:space="preserve"> projeqtor </v>
          </cell>
          <cell r="AS85" t="str">
            <v xml:space="preserve"> qualité </v>
          </cell>
          <cell r="AT85" t="str">
            <v xml:space="preserve"> recettage </v>
          </cell>
          <cell r="AU85" t="str">
            <v xml:space="preserve"> TRA </v>
          </cell>
          <cell r="AV85" t="str">
            <v xml:space="preserve"> vabf </v>
          </cell>
          <cell r="AW85" t="str">
            <v xml:space="preserve">test </v>
          </cell>
          <cell r="AX85" t="str">
            <v/>
          </cell>
          <cell r="AY85" t="str">
            <v/>
          </cell>
          <cell r="AZ85" t="str">
            <v/>
          </cell>
          <cell r="BA85" t="str">
            <v/>
          </cell>
          <cell r="BB85" t="str">
            <v/>
          </cell>
          <cell r="BC85" t="str">
            <v/>
          </cell>
          <cell r="BD85" t="str">
            <v/>
          </cell>
          <cell r="BE85" t="str">
            <v/>
          </cell>
          <cell r="BF85" t="str">
            <v/>
          </cell>
          <cell r="BG85" t="str">
            <v/>
          </cell>
          <cell r="BH85" t="str">
            <v/>
          </cell>
          <cell r="BI85" t="str">
            <v/>
          </cell>
          <cell r="BJ85" t="str">
            <v/>
          </cell>
          <cell r="BK85" t="str">
            <v/>
          </cell>
          <cell r="BL85" t="str">
            <v/>
          </cell>
          <cell r="BM85" t="str">
            <v/>
          </cell>
          <cell r="BN85" t="str">
            <v/>
          </cell>
          <cell r="BO85" t="str">
            <v/>
          </cell>
          <cell r="BP85" t="str">
            <v/>
          </cell>
          <cell r="BQ85" t="str">
            <v/>
          </cell>
          <cell r="BR85" t="str">
            <v/>
          </cell>
          <cell r="BS85" t="str">
            <v/>
          </cell>
          <cell r="BT85" t="str">
            <v/>
          </cell>
          <cell r="BU85" t="str">
            <v/>
          </cell>
          <cell r="BV85" t="str">
            <v/>
          </cell>
          <cell r="BW85" t="str">
            <v/>
          </cell>
          <cell r="BX85" t="str">
            <v/>
          </cell>
        </row>
        <row r="86">
          <cell r="A86" t="str">
            <v>DP2IACB</v>
          </cell>
          <cell r="B86" t="str">
            <v>Intelligence Artificielle</v>
          </cell>
          <cell r="C86" t="str">
            <v>Impact sur les entreprises et le business (2e édition)</v>
          </cell>
          <cell r="D86" t="str">
            <v>Jean-Michel  RODRIGUEZ</v>
          </cell>
          <cell r="E86" t="str">
            <v/>
          </cell>
          <cell r="F86" t="str">
            <v xml:space="preserve">RODRIGUEZ, Jean-Michel </v>
          </cell>
          <cell r="G86" t="str">
            <v/>
          </cell>
          <cell r="H86" t="str">
            <v/>
          </cell>
          <cell r="I86" t="str">
            <v/>
          </cell>
          <cell r="J86" t="str">
            <v/>
          </cell>
          <cell r="K86" t="str">
            <v>Edition du 1 December 2022</v>
          </cell>
          <cell r="L86" t="str">
            <v>468 pages</v>
          </cell>
          <cell r="M86" t="str">
            <v>Editions ENI</v>
          </cell>
          <cell r="N86" t="str">
            <v>fre</v>
          </cell>
          <cell r="O86" t="str">
            <v>fre</v>
          </cell>
          <cell r="P86" t="str">
            <v>fre</v>
          </cell>
          <cell r="Q86" t="str">
            <v xml:space="preserve">L'Intelligence Artificielle ou IA est au coeur de nombreux débats et est le fer de lance de beaucoup d’entreprises. Il ne se passe plus une journée sans qu'une communication ne soit faite sur une nouvelle intelligence artificielle capable d'en faire plus que la précédente. La guerre industrielle est lancée et on peut facilement imaginer qu'elle ne se terminera que par une entité artificielle égale ou supérieure à l'humain. C'est dans ce nouveau monde qui se prépare qu'apparaît la branche cognitive de l'intelligence artificielle qui s'appuie sur des domaines et outils tels que l'apprentissage et l'auto-apprentissage, les réseaux de neurones, la langue naturelle, les arbres de décision dont les objectifs sont de déduire des faits marquants, repérer des motifs, prédire des tendances, imaginer de nouveaux services à mettre en place et ainsi aider l'humain à décider. Mais cela ne se fait pas sans inquiétudes, tout d'abord les biais qui peuvent fausser les interprétations et donc les décisions et ensuite l'impact que l'intelligence artificielle va avoir sur nos activités, nos rôles et nos métiers. 
J'ai voulu ce livre accessible au plus grand nombre : même s'il aborde parfois des points techniques assez pointus, chacun pourra y trouver les informations au niveau qu'il le désire ainsi que des sources d'information qui lui permettront, si nécessaire, d'aller plus loin. Cette deuxième édition, en plus des mises à jour diverses, contient deux nouveaux chapitres dont l'importance est apparue ces dernières années, les biais et l'impact de l'intelligence artificielle sur les métiers. Bien que la structure de ce livre suive une progression, les chapitres peuvent être abordés séparément. Je décris tout d'abord les aspects et les domaines de l'intelligence artificielle, j'aborde ensuite les différents types de données et leur utilisation, puis je détaille le processus cognitif. Un chapitre est consacré à la transformation digitale des entreprises et je fournis des exemples concrets de cette digitalisation. Le chapitre suivant recense les différents types de biais et montre comment ceux-ci peuvent fausser l'interprétation et les décisions prises par les intelligences artificielles. Au vu de l'inquiétude et des questions qui émergent, il m'est apparu important de consacrer un chapitre à l'impact de l'intelligence artificielle sur les métiers. 
Enfin, pour terminer ce livre, je fais le tour des futurs probables de l'intelligence artificielle, leurs avantages et leurs risques, tels qu'ils sont décrits par certains de nos scientifiques, chercheurs et entrepreneurs.
Envie de progresser davantage ? Consultez l'ouvrage de notre auteur Daniel ICHBIAH - "ChatGPT - Qui es-tu ?" disponible ici, ainsi que notre nouvel article pour découvrir tous les contenus de formation proposés par ENI : "Comment bien utiliser ChatGPT la nouvelle intelligence artificielle ?"
</v>
          </cell>
          <cell r="R86">
            <v>9782409038013</v>
          </cell>
          <cell r="S86" t="str">
            <v>Version Numérique</v>
          </cell>
          <cell r="T86">
            <v>9782409038006</v>
          </cell>
          <cell r="U86" t="str">
            <v>Version Imprimée</v>
          </cell>
          <cell r="V86" t="str">
            <v>St-Herblain</v>
          </cell>
          <cell r="W86" t="str">
            <v>Editions ENI</v>
          </cell>
          <cell r="X86">
            <v>2022</v>
          </cell>
          <cell r="Y86" t="str">
            <v>Bibliothèque Numérique ENI (Service en ligne)</v>
          </cell>
          <cell r="Z86" t="str">
            <v>DATA PRO</v>
          </cell>
          <cell r="AA86" t="str">
            <v>texte</v>
          </cell>
          <cell r="AB86" t="str">
            <v>txt</v>
          </cell>
          <cell r="AC86" t="str">
            <v>rdacontent/fre</v>
          </cell>
          <cell r="AD86" t="str">
            <v>informatique</v>
          </cell>
          <cell r="AE86" t="str">
            <v>c</v>
          </cell>
          <cell r="AF86" t="str">
            <v>rdamedia/fre</v>
          </cell>
          <cell r="AG86" t="str">
            <v>ressource en ligne</v>
          </cell>
          <cell r="AH86" t="str">
            <v>cr</v>
          </cell>
          <cell r="AI86" t="str">
            <v>rdacarrier/fre</v>
          </cell>
          <cell r="AJ86" t="str">
            <v>m\\\\\o\\d\\\\\\\\</v>
          </cell>
          <cell r="AK86" t="str">
            <v>cr\cn\\\\uuaua</v>
          </cell>
          <cell r="AL86" t="str">
            <v>Accès restreint aux membres</v>
          </cell>
          <cell r="AM86" t="str">
            <v>Source de la note de description : Version imprimée</v>
          </cell>
          <cell r="AN86" t="str">
            <v/>
          </cell>
          <cell r="AO86" t="str">
            <v>%SITE_CLIENT%/?library_guid=D5DA59CE-AECA-4DC1-9FCC-4D7BF048B2A9</v>
          </cell>
          <cell r="AP86" t="str">
            <v>Accès au travers du portail ENI</v>
          </cell>
          <cell r="AQ86" t="str">
            <v xml:space="preserve"> biais </v>
          </cell>
          <cell r="AR86" t="str">
            <v xml:space="preserve"> cognitive business </v>
          </cell>
          <cell r="AS86" t="str">
            <v xml:space="preserve"> data </v>
          </cell>
          <cell r="AT86" t="str">
            <v xml:space="preserve"> deep learning </v>
          </cell>
          <cell r="AU86" t="str">
            <v xml:space="preserve"> machine learning </v>
          </cell>
          <cell r="AV86" t="str">
            <v xml:space="preserve"> transformation digitale</v>
          </cell>
          <cell r="AW86" t="str">
            <v xml:space="preserve">IA </v>
          </cell>
          <cell r="AX86" t="str">
            <v/>
          </cell>
          <cell r="AY86" t="str">
            <v/>
          </cell>
          <cell r="AZ86" t="str">
            <v/>
          </cell>
          <cell r="BA86" t="str">
            <v/>
          </cell>
          <cell r="BB86" t="str">
            <v/>
          </cell>
          <cell r="BC86" t="str">
            <v/>
          </cell>
          <cell r="BD86" t="str">
            <v/>
          </cell>
          <cell r="BE86" t="str">
            <v/>
          </cell>
          <cell r="BF86" t="str">
            <v/>
          </cell>
          <cell r="BG86" t="str">
            <v/>
          </cell>
          <cell r="BH86" t="str">
            <v/>
          </cell>
          <cell r="BI86" t="str">
            <v/>
          </cell>
          <cell r="BJ86" t="str">
            <v/>
          </cell>
          <cell r="BK86" t="str">
            <v/>
          </cell>
          <cell r="BL86" t="str">
            <v/>
          </cell>
          <cell r="BM86" t="str">
            <v/>
          </cell>
          <cell r="BN86" t="str">
            <v/>
          </cell>
          <cell r="BO86" t="str">
            <v/>
          </cell>
          <cell r="BP86" t="str">
            <v/>
          </cell>
          <cell r="BQ86" t="str">
            <v/>
          </cell>
          <cell r="BR86" t="str">
            <v/>
          </cell>
          <cell r="BS86" t="str">
            <v/>
          </cell>
          <cell r="BT86" t="str">
            <v/>
          </cell>
          <cell r="BU86" t="str">
            <v/>
          </cell>
          <cell r="BV86" t="str">
            <v/>
          </cell>
          <cell r="BW86" t="str">
            <v/>
          </cell>
          <cell r="BX86" t="str">
            <v/>
          </cell>
        </row>
        <row r="87">
          <cell r="A87" t="str">
            <v>DP2INT</v>
          </cell>
          <cell r="B87" t="str">
            <v>L'Intelligence Artificielle pour les développeurs</v>
          </cell>
          <cell r="C87" t="str">
            <v>Concepts et implémentations en C# (2e édition)</v>
          </cell>
          <cell r="D87" t="str">
            <v>Virginie  MATHIVET</v>
          </cell>
          <cell r="E87" t="str">
            <v/>
          </cell>
          <cell r="F87" t="str">
            <v xml:space="preserve">MATHIVET, Virginie </v>
          </cell>
          <cell r="G87" t="str">
            <v/>
          </cell>
          <cell r="H87" t="str">
            <v/>
          </cell>
          <cell r="I87" t="str">
            <v/>
          </cell>
          <cell r="J87" t="str">
            <v/>
          </cell>
          <cell r="K87" t="str">
            <v>Edition du 1 December 2017</v>
          </cell>
          <cell r="L87" t="str">
            <v>521 pages</v>
          </cell>
          <cell r="M87" t="str">
            <v>Editions ENI</v>
          </cell>
          <cell r="N87" t="str">
            <v>fre</v>
          </cell>
          <cell r="O87" t="str">
            <v>fre</v>
          </cell>
          <cell r="P87" t="str">
            <v>fre</v>
          </cell>
          <cell r="Q87" t="str">
            <v>Ce livre sur l'Intelligence Artificielle s'adresse particulièrement aux développeurs et ne nécessite pas de connaissances mathématiques approfondies. Au fil des chapitres, l'auteur présente les principales techniques d'Intelligence Artificielle et, pour chacune d'elles, les inspirations biologiques, physiques voire mathématiques, puis les différents concepts et principes (sans entrer dans les détails mathématiques), avec des exemples et figures pour chacun de ceux-ci. Les domaines d'application sont illustrés par des applications réelles et actuelles. Chaque chapitre contient un exemple d'implémentation générique, complété par une application pratique, développée en C#. Ces exemples de code étant génériques, ils sont facilement adaptables à de nombreuses applications C#, que ce soit dans des applications .NET classiques, pour ASP.NET, ou encore des applications Windows (versions 8 et 10). Les techniques d'Intelligence Artificielle décrites sont :
- Les systèmes experts, permettant d'appliquer des règles pour prendre des décisions ou découvrir de nouvelles connaissances.
- La logique floue, permettant de contrôler des systèmes informatiques ou mécaniques de manière beaucoup plus souple que les programmes traditionnels.
- Les algorithmes de recherche de chemin, dont le A* très utilisé dans les jeux vidéo pour trouver les meilleurs itinéraires.
- Les algorithmes génétiques, utilisant la puissance de l'évolution pour apporter des solutions à des problèmes complexes.
- Les principales métaheuristiques, dont la recherche tabou, trouvant des optimums à des problèmes d'optimisation, avec ou sans contraintes.
- Les systèmes multi-agents, simulant des foules ou permettant des comportements émergents à partir de plusieurs agents très simples.
- Les réseaux de neurones (ou deep learning), capables de découvrir et de reconnaître des modèles, dans des suites historiques, des images ou encore des données.
 Pour aider le lecteur à passer de la théorie à la pratique, l'auteur propose en téléchargement sur le site www.editions-eni.fr, sept projets Visual Studio 2017 (un par technique d'Intelligence Artificielle), développés en C#. Chaque projet contient une PCL, pour la partie générique, et une application (en mode console ou WPF selon les chapitres) pour la partie spécifique à l'application proposée. 
Le livre se termine par une bibliographie, permettant au lecteur de trouver plus d'informations sur ces différentes techniques, une sitographie listant quelques articles présentant des applications réelles, une annexe et un index.
Les chapitres du livre :
Avant-propos &amp;ndash; Introduction &amp;ndash; Systèmes experts &amp;ndash; Logique floue &amp;ndash; Recherche de chemins &amp;ndash; Algorithmes génétiques &amp;ndash; Métaheuristiques d'optimisation &amp;ndash; Systèmes multi-agents &amp;ndash; Réseaux de neurones &amp;ndash; Bibliographie &amp;ndash; Sitographie &amp;ndash; Annexe
Retrouvez le webinaire consacré au Deep Learning.
Grâce à ce webinaire, découvrez le concept du Deep Learning et ses appications concrètes à travers des cas d'usage.</v>
          </cell>
          <cell r="R87">
            <v>9782409011412</v>
          </cell>
          <cell r="S87" t="str">
            <v>Version Numérique</v>
          </cell>
          <cell r="T87">
            <v>9782409011405</v>
          </cell>
          <cell r="U87" t="str">
            <v>Version Imprimée</v>
          </cell>
          <cell r="V87" t="str">
            <v>St-Herblain</v>
          </cell>
          <cell r="W87" t="str">
            <v>Editions ENI</v>
          </cell>
          <cell r="X87">
            <v>2017</v>
          </cell>
          <cell r="Y87" t="str">
            <v>Bibliothèque Numérique ENI (Service en ligne)</v>
          </cell>
          <cell r="Z87" t="str">
            <v>DATA PRO</v>
          </cell>
          <cell r="AA87" t="str">
            <v>texte</v>
          </cell>
          <cell r="AB87" t="str">
            <v>txt</v>
          </cell>
          <cell r="AC87" t="str">
            <v>rdacontent/fre</v>
          </cell>
          <cell r="AD87" t="str">
            <v>informatique</v>
          </cell>
          <cell r="AE87" t="str">
            <v>c</v>
          </cell>
          <cell r="AF87" t="str">
            <v>rdamedia/fre</v>
          </cell>
          <cell r="AG87" t="str">
            <v>ressource en ligne</v>
          </cell>
          <cell r="AH87" t="str">
            <v>cr</v>
          </cell>
          <cell r="AI87" t="str">
            <v>rdacarrier/fre</v>
          </cell>
          <cell r="AJ87" t="str">
            <v>m\\\\\o\\d\\\\\\\\</v>
          </cell>
          <cell r="AK87" t="str">
            <v>cr\cn\\\\uuaua</v>
          </cell>
          <cell r="AL87" t="str">
            <v>Accès restreint aux membres</v>
          </cell>
          <cell r="AM87" t="str">
            <v>Source de la note de description : Version imprimée</v>
          </cell>
          <cell r="AN87" t="str">
            <v/>
          </cell>
          <cell r="AO87" t="str">
            <v>%SITE_CLIENT%/?library_guid=45AF3FF8-0413-42A9-B0F1-FF29AD5BEDC0</v>
          </cell>
          <cell r="AP87" t="str">
            <v>Accès au travers du portail ENI</v>
          </cell>
          <cell r="AQ87" t="str">
            <v xml:space="preserve"> algorithmes </v>
          </cell>
          <cell r="AR87" t="str">
            <v xml:space="preserve"> deep learning </v>
          </cell>
          <cell r="AS87" t="str">
            <v xml:space="preserve"> LNDP2INT</v>
          </cell>
          <cell r="AT87" t="str">
            <v xml:space="preserve"> logique floue </v>
          </cell>
          <cell r="AU87" t="str">
            <v xml:space="preserve"> métaheuristique </v>
          </cell>
          <cell r="AV87" t="str">
            <v xml:space="preserve"> multi</v>
          </cell>
          <cell r="AW87" t="str">
            <v xml:space="preserve"> réseau de neurones </v>
          </cell>
          <cell r="AX87" t="str">
            <v xml:space="preserve"> systèmes experts </v>
          </cell>
          <cell r="AY87" t="str">
            <v xml:space="preserve">agents </v>
          </cell>
          <cell r="AZ87" t="str">
            <v xml:space="preserve">IA </v>
          </cell>
          <cell r="BA87" t="str">
            <v/>
          </cell>
          <cell r="BB87" t="str">
            <v/>
          </cell>
          <cell r="BC87" t="str">
            <v/>
          </cell>
          <cell r="BD87" t="str">
            <v/>
          </cell>
          <cell r="BE87" t="str">
            <v/>
          </cell>
          <cell r="BF87" t="str">
            <v/>
          </cell>
          <cell r="BG87" t="str">
            <v/>
          </cell>
          <cell r="BH87" t="str">
            <v/>
          </cell>
          <cell r="BI87" t="str">
            <v/>
          </cell>
          <cell r="BJ87" t="str">
            <v/>
          </cell>
          <cell r="BK87" t="str">
            <v/>
          </cell>
          <cell r="BL87" t="str">
            <v/>
          </cell>
          <cell r="BM87" t="str">
            <v/>
          </cell>
          <cell r="BN87" t="str">
            <v/>
          </cell>
          <cell r="BO87" t="str">
            <v/>
          </cell>
          <cell r="BP87" t="str">
            <v/>
          </cell>
          <cell r="BQ87" t="str">
            <v/>
          </cell>
          <cell r="BR87" t="str">
            <v/>
          </cell>
          <cell r="BS87" t="str">
            <v/>
          </cell>
          <cell r="BT87" t="str">
            <v/>
          </cell>
          <cell r="BU87" t="str">
            <v/>
          </cell>
          <cell r="BV87" t="str">
            <v/>
          </cell>
          <cell r="BW87" t="str">
            <v/>
          </cell>
          <cell r="BX87" t="str">
            <v/>
          </cell>
        </row>
        <row r="88">
          <cell r="A88" t="str">
            <v>DP2JINT</v>
          </cell>
          <cell r="B88" t="str">
            <v>L'Intelligence Artificielle pour les développeurs</v>
          </cell>
          <cell r="C88" t="str">
            <v>Concepts et implémentations en Java (2e édition)</v>
          </cell>
          <cell r="D88" t="str">
            <v>Virginie  MATHIVET</v>
          </cell>
          <cell r="E88" t="str">
            <v/>
          </cell>
          <cell r="F88" t="str">
            <v xml:space="preserve">MATHIVET, Virginie </v>
          </cell>
          <cell r="G88" t="str">
            <v/>
          </cell>
          <cell r="H88" t="str">
            <v/>
          </cell>
          <cell r="I88" t="str">
            <v/>
          </cell>
          <cell r="J88" t="str">
            <v/>
          </cell>
          <cell r="K88" t="str">
            <v>Edition du 1 January 2019</v>
          </cell>
          <cell r="L88" t="str">
            <v>500 pages</v>
          </cell>
          <cell r="M88" t="str">
            <v>Editions ENI</v>
          </cell>
          <cell r="N88" t="str">
            <v>fre</v>
          </cell>
          <cell r="O88" t="str">
            <v>fre</v>
          </cell>
          <cell r="P88" t="str">
            <v>fre</v>
          </cell>
          <cell r="Q88" t="str">
            <v xml:space="preserve">Ce livre sur l'Intelligence  Artificielle s'adresse particulièrement aux développeurs et  ne nécessite pas de connaissances mathématiques approfondies. Au fil des  chapitres, l'auteur présente les principales techniques d'Intelligence  Artificielle et, pour chacune d'elles, les inspirations biologiques,  physiques voire mathématiques, puis les différents concepts et principes (sans  entrer dans les détails mathématiques), avec des exemples et figures pour  chacun de ceux-ci. Les domaines d'application sont illustrés par des applications  réelles et actuelles. Chaque chapitre contient un exemple  d'implémentation générique, complété par une application pratique,  développée en Java. Ces exemples de code étant génériques, ils  sont facilement adaptables à de nombreuses applications Java 10, sans  plugin extérieur. Les techniques d'Intelligence Artificielle décrites sont :
- Les systèmes experts, permettant  d'appliquer des règles pour prendre des décisions ou découvrir de nouvelles  connaissances.
- La logique floue, permettant de  contrôler des systèmes informatiques ou mécaniques de manière beaucoup plus  souple que les programmes traditionnels.
- Les algorithmes de recherche de chemin,  dont le A* très utilisé dans les jeux vidéo pour trouver les meilleurs  itinéraires.
- Les algorithmes génétiques,  utilisant la puissance de l'évolution pour apporter des solutions à des  problèmes complexes.
- Les principales métaheuristiques,  dont la recherche tabou, trouvant  des optimums à des problèmes d'optimisation, avec ou sans contraintes.
- Les systèmes multi-agents,  simulant des foules ou permettant des comportements émergents à partir de  plusieurs agents très simples.
- Les réseaux de neurones (et le deep learning), capables de  découvrir et de reconnaître des modèles, dans des suites historiques, des  images ou encore des données.
Pour aider le lecteur à passer de la théorie  à la pratique, l'auteur propose en téléchargement, sur le site www.editions-eni.fr, sept projets Java  (réalisés avec NetBeans), un par technique d'Intelligence Artificielle. Chaque  projet contient un package générique et un ou plusieurs packages spécifiques à  l'application proposée.
Le livre se termine par une bibliographie, permettant au lecteur de trouver  plus d'informations sur ces différentes techniques, une sitographie listant  quelques articles présentant des applications réelles, une annexe et un index.
Les chapitres du livre :
Avant-propos &amp;ndash; Introduction &amp;ndash; Systèmes experts &amp;ndash; Logique floue &amp;ndash; Recherche de chemins &amp;ndash; Algorithmes génétiques &amp;ndash; Métaheuristiques d'optimisation &amp;ndash; Systèmes multi-agents &amp;ndash; Réseau de neurones &amp;ndash; Sitographie &amp;ndash; Annexe
Retrouvez le webinaire consacré au Deep Learning.
Grâce à ce webinaire, découvrez le concept du Deep Learning et ses appications concrètes à travers des cas d'usage.
Quizinclus dans 
la version en ligne !
- Testez vos connaissances à l'issue de chaque chapitre
- Validez vos acquis
</v>
          </cell>
          <cell r="R88">
            <v>9782409017100</v>
          </cell>
          <cell r="S88" t="str">
            <v>Version Numérique</v>
          </cell>
          <cell r="T88">
            <v>9782409017094</v>
          </cell>
          <cell r="U88" t="str">
            <v>Version Imprimée</v>
          </cell>
          <cell r="V88" t="str">
            <v>St-Herblain</v>
          </cell>
          <cell r="W88" t="str">
            <v>Editions ENI</v>
          </cell>
          <cell r="X88">
            <v>2019</v>
          </cell>
          <cell r="Y88" t="str">
            <v>Bibliothèque Numérique ENI (Service en ligne)</v>
          </cell>
          <cell r="Z88" t="str">
            <v>DATA PRO</v>
          </cell>
          <cell r="AA88" t="str">
            <v>texte</v>
          </cell>
          <cell r="AB88" t="str">
            <v>txt</v>
          </cell>
          <cell r="AC88" t="str">
            <v>rdacontent/fre</v>
          </cell>
          <cell r="AD88" t="str">
            <v>informatique</v>
          </cell>
          <cell r="AE88" t="str">
            <v>c</v>
          </cell>
          <cell r="AF88" t="str">
            <v>rdamedia/fre</v>
          </cell>
          <cell r="AG88" t="str">
            <v>ressource en ligne</v>
          </cell>
          <cell r="AH88" t="str">
            <v>cr</v>
          </cell>
          <cell r="AI88" t="str">
            <v>rdacarrier/fre</v>
          </cell>
          <cell r="AJ88" t="str">
            <v>m\\\\\o\\d\\\\\\\\</v>
          </cell>
          <cell r="AK88" t="str">
            <v>cr\cn\\\\uuaua</v>
          </cell>
          <cell r="AL88" t="str">
            <v>Accès restreint aux membres</v>
          </cell>
          <cell r="AM88" t="str">
            <v>Source de la note de description : Version imprimée</v>
          </cell>
          <cell r="AN88" t="str">
            <v/>
          </cell>
          <cell r="AO88" t="str">
            <v>%SITE_CLIENT%/?library_guid=1D105DA3-E81E-4156-AA7C-AB5E367A9A63</v>
          </cell>
          <cell r="AP88" t="str">
            <v>Accès au travers du portail ENI</v>
          </cell>
          <cell r="AQ88" t="str">
            <v xml:space="preserve"> algorithmes </v>
          </cell>
          <cell r="AR88" t="str">
            <v xml:space="preserve"> LNDP2JINT</v>
          </cell>
          <cell r="AS88" t="str">
            <v xml:space="preserve"> logique floue </v>
          </cell>
          <cell r="AT88" t="str">
            <v xml:space="preserve"> métaheuristique </v>
          </cell>
          <cell r="AU88" t="str">
            <v xml:space="preserve"> multi</v>
          </cell>
          <cell r="AV88" t="str">
            <v xml:space="preserve"> réseau de neurones </v>
          </cell>
          <cell r="AW88" t="str">
            <v xml:space="preserve"> systèmes experts </v>
          </cell>
          <cell r="AX88" t="str">
            <v xml:space="preserve">agents </v>
          </cell>
          <cell r="AY88" t="str">
            <v xml:space="preserve">IA </v>
          </cell>
          <cell r="AZ88" t="str">
            <v/>
          </cell>
          <cell r="BA88" t="str">
            <v/>
          </cell>
          <cell r="BB88" t="str">
            <v/>
          </cell>
          <cell r="BC88" t="str">
            <v/>
          </cell>
          <cell r="BD88" t="str">
            <v/>
          </cell>
          <cell r="BE88" t="str">
            <v/>
          </cell>
          <cell r="BF88" t="str">
            <v/>
          </cell>
          <cell r="BG88" t="str">
            <v/>
          </cell>
          <cell r="BH88" t="str">
            <v/>
          </cell>
          <cell r="BI88" t="str">
            <v/>
          </cell>
          <cell r="BJ88" t="str">
            <v/>
          </cell>
          <cell r="BK88" t="str">
            <v/>
          </cell>
          <cell r="BL88" t="str">
            <v/>
          </cell>
          <cell r="BM88" t="str">
            <v/>
          </cell>
          <cell r="BN88" t="str">
            <v/>
          </cell>
          <cell r="BO88" t="str">
            <v/>
          </cell>
          <cell r="BP88" t="str">
            <v/>
          </cell>
          <cell r="BQ88" t="str">
            <v/>
          </cell>
          <cell r="BR88" t="str">
            <v/>
          </cell>
          <cell r="BS88" t="str">
            <v/>
          </cell>
          <cell r="BT88" t="str">
            <v/>
          </cell>
          <cell r="BU88" t="str">
            <v/>
          </cell>
          <cell r="BV88" t="str">
            <v/>
          </cell>
          <cell r="BW88" t="str">
            <v/>
          </cell>
          <cell r="BX88" t="str">
            <v/>
          </cell>
        </row>
        <row r="89">
          <cell r="A89" t="str">
            <v>DP2MIG</v>
          </cell>
          <cell r="B89" t="str">
            <v>Migration de données</v>
          </cell>
          <cell r="C89" t="str">
            <v>D'un Système d'Information à l'autre : la démarche complète (2e édition)</v>
          </cell>
          <cell r="D89" t="str">
            <v>Bernard LAUXERROIS</v>
          </cell>
          <cell r="E89" t="str">
            <v/>
          </cell>
          <cell r="F89" t="str">
            <v>LAUXERROIS, Bernard</v>
          </cell>
          <cell r="G89" t="str">
            <v/>
          </cell>
          <cell r="H89" t="str">
            <v/>
          </cell>
          <cell r="I89" t="str">
            <v/>
          </cell>
          <cell r="J89" t="str">
            <v/>
          </cell>
          <cell r="K89" t="str">
            <v>Edition du 1 December 2016</v>
          </cell>
          <cell r="L89" t="str">
            <v>383 pages</v>
          </cell>
          <cell r="M89" t="str">
            <v>Editions ENI</v>
          </cell>
          <cell r="N89" t="str">
            <v>fre</v>
          </cell>
          <cell r="O89" t="str">
            <v>fre</v>
          </cell>
          <cell r="P89" t="str">
            <v>fre</v>
          </cell>
          <cell r="Q89" t="str">
            <v>Ce livre sur la migration de données s'adresse aux Chefs de projet, Directeurs informatiques ou Responsables d'entreprises en charge du changement du Système d'Information de l'entreprise. Les développeurs en charge d'une telle mission trouveront également la méthode à adopter pour la mener à bien. 
Dans le cadre d'un tel projet, la migration des données est une étape essentielle, voire même cruciale pour l'entreprise et nécessite une organisation particulière, différente de l'organisation d'un projet informatique classique.
Ce livre présente la démarche à mettre en oeuvre pour migrer les données ; depuis l'étude initiale jusqu'à la bascule sur le nouveau système, en passant par la spécification des règles de migration, l'évaluation de la solution et la réalisation des programmes de reprise.
Cette nouvelle édition du livre intègre un chapitre sur les outils facilitant la gestion d'un projet de migration.
Les chapitres du livre :
Avant-propos &amp;ndash; Les différentes phases de la migration &amp;ndash; Quelques principes avant de commencer &amp;ndash; Étude initiale &amp;ndash; Spécifications - Réalisation &amp;ndash; Certification Statique &amp;ndash; Certification Dynamique &amp;ndash; Bascule &amp;ndash; Fiabilisation des données &amp;ndash; Paramétrage &amp;ndash; Environnements techniques &amp;ndash; Suivi &amp;ndash; Management des risques &amp;ndash; Les fiches de synthèse &amp;ndash; Les outils &amp;ndash; Les facteurs clés de succès</v>
          </cell>
          <cell r="R89">
            <v>9782409006494</v>
          </cell>
          <cell r="S89" t="str">
            <v>Version Numérique</v>
          </cell>
          <cell r="T89">
            <v>9782409004841</v>
          </cell>
          <cell r="U89" t="str">
            <v>Version Imprimée</v>
          </cell>
          <cell r="V89" t="str">
            <v>St-Herblain</v>
          </cell>
          <cell r="W89" t="str">
            <v>Editions ENI</v>
          </cell>
          <cell r="X89">
            <v>2016</v>
          </cell>
          <cell r="Y89" t="str">
            <v>Bibliothèque Numérique ENI (Service en ligne)</v>
          </cell>
          <cell r="Z89" t="str">
            <v>DATA PRO</v>
          </cell>
          <cell r="AA89" t="str">
            <v>texte</v>
          </cell>
          <cell r="AB89" t="str">
            <v>txt</v>
          </cell>
          <cell r="AC89" t="str">
            <v>rdacontent/fre</v>
          </cell>
          <cell r="AD89" t="str">
            <v>informatique</v>
          </cell>
          <cell r="AE89" t="str">
            <v>c</v>
          </cell>
          <cell r="AF89" t="str">
            <v>rdamedia/fre</v>
          </cell>
          <cell r="AG89" t="str">
            <v>ressource en ligne</v>
          </cell>
          <cell r="AH89" t="str">
            <v>cr</v>
          </cell>
          <cell r="AI89" t="str">
            <v>rdacarrier/fre</v>
          </cell>
          <cell r="AJ89" t="str">
            <v>m\\\\\o\\d\\\\\\\\</v>
          </cell>
          <cell r="AK89" t="str">
            <v>cr\cn\\\\uuaua</v>
          </cell>
          <cell r="AL89" t="str">
            <v>Accès restreint aux membres</v>
          </cell>
          <cell r="AM89" t="str">
            <v>Source de la note de description : Version imprimée</v>
          </cell>
          <cell r="AN89" t="str">
            <v/>
          </cell>
          <cell r="AO89" t="str">
            <v>%SITE_CLIENT%/?library_guid=58E000A2-8491-4AD6-83C7-A57D1A4A0678</v>
          </cell>
          <cell r="AP89" t="str">
            <v>Accès au travers du portail ENI</v>
          </cell>
          <cell r="AQ89" t="str">
            <v xml:space="preserve"> Access </v>
          </cell>
          <cell r="AR89" t="str">
            <v xml:space="preserve"> bdd </v>
          </cell>
          <cell r="AS89" t="str">
            <v xml:space="preserve"> LNDP2MIG</v>
          </cell>
          <cell r="AT89" t="str">
            <v xml:space="preserve"> sgbd </v>
          </cell>
          <cell r="AU89" t="str">
            <v xml:space="preserve"> SI </v>
          </cell>
          <cell r="AV89" t="str">
            <v xml:space="preserve"> système d'information </v>
          </cell>
          <cell r="AW89" t="str">
            <v xml:space="preserve">base de données </v>
          </cell>
          <cell r="AX89" t="str">
            <v/>
          </cell>
          <cell r="AY89" t="str">
            <v/>
          </cell>
          <cell r="AZ89" t="str">
            <v/>
          </cell>
          <cell r="BA89" t="str">
            <v/>
          </cell>
          <cell r="BB89" t="str">
            <v/>
          </cell>
          <cell r="BC89" t="str">
            <v/>
          </cell>
          <cell r="BD89" t="str">
            <v/>
          </cell>
          <cell r="BE89" t="str">
            <v/>
          </cell>
          <cell r="BF89" t="str">
            <v/>
          </cell>
          <cell r="BG89" t="str">
            <v/>
          </cell>
          <cell r="BH89" t="str">
            <v/>
          </cell>
          <cell r="BI89" t="str">
            <v/>
          </cell>
          <cell r="BJ89" t="str">
            <v/>
          </cell>
          <cell r="BK89" t="str">
            <v/>
          </cell>
          <cell r="BL89" t="str">
            <v/>
          </cell>
          <cell r="BM89" t="str">
            <v/>
          </cell>
          <cell r="BN89" t="str">
            <v/>
          </cell>
          <cell r="BO89" t="str">
            <v/>
          </cell>
          <cell r="BP89" t="str">
            <v/>
          </cell>
          <cell r="BQ89" t="str">
            <v/>
          </cell>
          <cell r="BR89" t="str">
            <v/>
          </cell>
          <cell r="BS89" t="str">
            <v/>
          </cell>
          <cell r="BT89" t="str">
            <v/>
          </cell>
          <cell r="BU89" t="str">
            <v/>
          </cell>
          <cell r="BV89" t="str">
            <v/>
          </cell>
          <cell r="BW89" t="str">
            <v/>
          </cell>
          <cell r="BX89" t="str">
            <v/>
          </cell>
        </row>
        <row r="90">
          <cell r="A90" t="str">
            <v>DP2PILSI</v>
          </cell>
          <cell r="B90" t="str">
            <v>Pilotage d'un système d'information</v>
          </cell>
          <cell r="C90" t="str">
            <v>Méthode et bonnes pratiques (2e édition)</v>
          </cell>
          <cell r="D90" t="str">
            <v>Joël DEMASSON,Jean-Paul POGGIOLI</v>
          </cell>
          <cell r="E90" t="str">
            <v/>
          </cell>
          <cell r="F90" t="str">
            <v>DEMASSON, Joël</v>
          </cell>
          <cell r="G90" t="str">
            <v>POGGIOLI, Jean-Paul</v>
          </cell>
          <cell r="H90" t="str">
            <v/>
          </cell>
          <cell r="I90" t="str">
            <v/>
          </cell>
          <cell r="J90" t="str">
            <v/>
          </cell>
          <cell r="K90" t="str">
            <v>Edition du 1 March 2021</v>
          </cell>
          <cell r="L90" t="str">
            <v>270 pages</v>
          </cell>
          <cell r="M90" t="str">
            <v>Editions ENI</v>
          </cell>
          <cell r="N90" t="str">
            <v>fre</v>
          </cell>
          <cell r="O90" t="str">
            <v>fre</v>
          </cell>
          <cell r="P90" t="str">
            <v>fre</v>
          </cell>
          <cell r="Q90" t="str">
            <v xml:space="preserve">
Ce livre s'adresse aux dirigeants de moyennes et grandes organisations pour la plupart ni informaticiens ni même spécifiquement formés au management des systèmes d'information. Il les accompagne dans l'audit puis le pilotage stratégique de leur système d'information afin de le garder sous contrôle. 
Tout au long de ces pages, les auteurs livrent les étapes d'une méthode d'audit et de pilotage : la 2MSI. 
Cette méthode, qu'ils ont conçue, veut résoudre les difficultés constatées lors de leurs très nombreuses missions de terrain. Elle est fondée sur une matrice de monitoring des systèmes d'information et permet d'apporter des réponses à trois problématiques récurrentes : 
- La complexité non maîtrisée du système d'information. 
- La fragilité de la sécurité du système d'information. 
- L'absence de management des intervenants sur le système d'information. 
La méthode 2MSI propose de regarder le système d'information non comme un tout indescriptible, mais comme un assemblage de vingt et un objets d'étude saisissables et interdépendants. Elle se positionne à la conjonction du stratégique et de l'opérationnel et s'applique donc tout autant à la stratégie, à l'urbanisation qu'au management des systèmes d'information. 
Tout au long des chapitres, de nombreux retours d'expérience illustrent les propos des auteurs, rendant l'ouvrage extrêmement efficace pour reprendre la main sur le système d'information et recouvrer une vision holistique et un management global.
 Quizinclus dans 
la version en ligne !
 - Testez vos connaissances à l'issue de chaque chapitre
 - Validez vos acquis
</v>
          </cell>
          <cell r="R90">
            <v>9782409029066</v>
          </cell>
          <cell r="S90" t="str">
            <v>Version Numérique</v>
          </cell>
          <cell r="T90">
            <v>9782409029059</v>
          </cell>
          <cell r="U90" t="str">
            <v>Version Imprimée</v>
          </cell>
          <cell r="V90" t="str">
            <v>St-Herblain</v>
          </cell>
          <cell r="W90" t="str">
            <v>Editions ENI</v>
          </cell>
          <cell r="X90">
            <v>2021</v>
          </cell>
          <cell r="Y90" t="str">
            <v>Bibliothèque Numérique ENI (Service en ligne)</v>
          </cell>
          <cell r="Z90" t="str">
            <v>DATA PRO</v>
          </cell>
          <cell r="AA90" t="str">
            <v>texte</v>
          </cell>
          <cell r="AB90" t="str">
            <v>txt</v>
          </cell>
          <cell r="AC90" t="str">
            <v>rdacontent/fre</v>
          </cell>
          <cell r="AD90" t="str">
            <v>informatique</v>
          </cell>
          <cell r="AE90" t="str">
            <v>c</v>
          </cell>
          <cell r="AF90" t="str">
            <v>rdamedia/fre</v>
          </cell>
          <cell r="AG90" t="str">
            <v>ressource en ligne</v>
          </cell>
          <cell r="AH90" t="str">
            <v>cr</v>
          </cell>
          <cell r="AI90" t="str">
            <v>rdacarrier/fre</v>
          </cell>
          <cell r="AJ90" t="str">
            <v>m\\\\\o\\d\\\\\\\\</v>
          </cell>
          <cell r="AK90" t="str">
            <v>cr\cn\\\\uuaua</v>
          </cell>
          <cell r="AL90" t="str">
            <v>Accès restreint aux membres</v>
          </cell>
          <cell r="AM90" t="str">
            <v>Source de la note de description : Version imprimée</v>
          </cell>
          <cell r="AN90" t="str">
            <v/>
          </cell>
          <cell r="AO90" t="str">
            <v>%SITE_CLIENT%/?library_guid=B36E012C-E200-48BD-99AA-2CBA1F1F86A4</v>
          </cell>
          <cell r="AP90" t="str">
            <v>Accès au travers du portail ENI</v>
          </cell>
          <cell r="AQ90" t="str">
            <v xml:space="preserve"> 2MSI</v>
          </cell>
          <cell r="AR90" t="str">
            <v xml:space="preserve">livre SI </v>
          </cell>
          <cell r="AS90" t="str">
            <v/>
          </cell>
          <cell r="AT90" t="str">
            <v/>
          </cell>
          <cell r="AU90" t="str">
            <v/>
          </cell>
          <cell r="AV90" t="str">
            <v/>
          </cell>
          <cell r="AW90" t="str">
            <v/>
          </cell>
          <cell r="AX90" t="str">
            <v/>
          </cell>
          <cell r="AY90" t="str">
            <v/>
          </cell>
          <cell r="AZ90" t="str">
            <v/>
          </cell>
          <cell r="BA90" t="str">
            <v/>
          </cell>
          <cell r="BB90" t="str">
            <v/>
          </cell>
          <cell r="BC90" t="str">
            <v/>
          </cell>
          <cell r="BD90" t="str">
            <v/>
          </cell>
          <cell r="BE90" t="str">
            <v/>
          </cell>
          <cell r="BF90" t="str">
            <v/>
          </cell>
          <cell r="BG90" t="str">
            <v/>
          </cell>
          <cell r="BH90" t="str">
            <v/>
          </cell>
          <cell r="BI90" t="str">
            <v/>
          </cell>
          <cell r="BJ90" t="str">
            <v/>
          </cell>
          <cell r="BK90" t="str">
            <v/>
          </cell>
          <cell r="BL90" t="str">
            <v/>
          </cell>
          <cell r="BM90" t="str">
            <v/>
          </cell>
          <cell r="BN90" t="str">
            <v/>
          </cell>
          <cell r="BO90" t="str">
            <v/>
          </cell>
          <cell r="BP90" t="str">
            <v/>
          </cell>
          <cell r="BQ90" t="str">
            <v/>
          </cell>
          <cell r="BR90" t="str">
            <v/>
          </cell>
          <cell r="BS90" t="str">
            <v/>
          </cell>
          <cell r="BT90" t="str">
            <v/>
          </cell>
          <cell r="BU90" t="str">
            <v/>
          </cell>
          <cell r="BV90" t="str">
            <v/>
          </cell>
          <cell r="BW90" t="str">
            <v/>
          </cell>
          <cell r="BX90" t="str">
            <v/>
          </cell>
        </row>
        <row r="91">
          <cell r="A91" t="str">
            <v>DP2PROSEC</v>
          </cell>
          <cell r="B91" t="str">
            <v>La sécurité informatique en mode projet</v>
          </cell>
          <cell r="C91" t="str">
            <v>Organisez la sécurité du SI de votre entreprise (2e édition)</v>
          </cell>
          <cell r="D91" t="str">
            <v>Jérôme DEL DUCA,Alexandre PLANCHE</v>
          </cell>
          <cell r="E91" t="str">
            <v/>
          </cell>
          <cell r="F91" t="str">
            <v>DEL DUCA, Jérôme</v>
          </cell>
          <cell r="G91" t="str">
            <v>PLANCHE, Alexandre</v>
          </cell>
          <cell r="H91" t="str">
            <v/>
          </cell>
          <cell r="I91" t="str">
            <v/>
          </cell>
          <cell r="J91" t="str">
            <v/>
          </cell>
          <cell r="K91" t="str">
            <v>Edition du 1 March 2017</v>
          </cell>
          <cell r="L91" t="str">
            <v>318 pages</v>
          </cell>
          <cell r="M91" t="str">
            <v>Editions ENI</v>
          </cell>
          <cell r="N91" t="str">
            <v>fre</v>
          </cell>
          <cell r="O91" t="str">
            <v>fre</v>
          </cell>
          <cell r="P91" t="str">
            <v>fre</v>
          </cell>
          <cell r="Q91" t="str">
            <v>Préface  d'Éric SALLOU - Expert Cyber Sécurité - Gérant de la société DAALA
Ce livre sur la sécurité informatique est destiné autant à l'informaticien opérationnel qu'au chef de projet, au responsable IT ou au RSSI nouvellement nommé qui cherche à donner une impulsion à son département ou qui a hérité d'un projet en sécurité informatique (Plan de Reprise d'Activité, déploiement d'un antivirus, gestion du cycle de vie d'un collaborateur dans l'entreprise, chiffrement d'une flotte d'ordinateurs portables, etc.). L'informatique est le système nerveux central des entreprises ; une panne, un manque de réactivité, une indisponibilité, une perte d'informations affectent considérablement leur mécanisme. La gestion de la sécurité de l'information autrefois réservée aux grandes entreprises ou aux PME matures, s'étend à toutes les structures, quels que soient leur taille et leur domaine d'activité.
Pour rendre la mise en oeuvre de la sécurité accessible au plus grand nombre et notamment aux PME/PMI et TPE, les auteurs détaillent dans ce livre une méthode de gestion de projet qu'ils ont simplifiée et optimisée pour l'adapter à tout projet lié à la protection de leurs informations (gestion des mots de passe, des habilitations d'accès, sauvegardes automatiques et restaurations, déploiement d'un antivirus, chiffrement des postes, cycle de vie d'un collaborateur, révision du système de fichiers, approche d'un Plan de Reprise d'Activité, normes de sécurité et certifications, charte informatique, guides, règles et procédures, etc.). 
Pour chaque type de projet lié à la sécurité, le lecteur apprend à définir précisément le projet, à identifier ses points-clefs (quels sont les intervenants ? les livrables ? les risques ? le coût ?) et à préciser les spécificités liées à la sécurité. Riche de retours d'expérience et de bonnes pratiques, ce livre se veut pragmatique et permettra au lecteur d'appréhender les difficultés les plus courantes ainsi que d'anticiper et d'éviter les pièges fréquents et habituels rencontrés durant la gestion de ce type de projet.
Les chapitres du livre :
Préambule &amp;ndash; Préface &amp;ndash; Qu'est-ce qu'un projet en sécurité informatique ? &amp;ndash; Qu'est-ce qu'un système d'information ? &amp;ndash; Qu'est-ce que la sécurité ? &amp;ndash; Prérequis : un peu d'organisation numérique &amp;ndash; Introduction à la gestion de projet &amp;ndash; Les spécificités des projets sécurité</v>
          </cell>
          <cell r="R91">
            <v>9782409007729</v>
          </cell>
          <cell r="S91" t="str">
            <v>Version Numérique</v>
          </cell>
          <cell r="T91">
            <v>9782409006289</v>
          </cell>
          <cell r="U91" t="str">
            <v>Version Imprimée</v>
          </cell>
          <cell r="V91" t="str">
            <v>St-Herblain</v>
          </cell>
          <cell r="W91" t="str">
            <v>Editions ENI</v>
          </cell>
          <cell r="X91">
            <v>2017</v>
          </cell>
          <cell r="Y91" t="str">
            <v>Bibliothèque Numérique ENI (Service en ligne)</v>
          </cell>
          <cell r="Z91" t="str">
            <v>DATA PRO</v>
          </cell>
          <cell r="AA91" t="str">
            <v>texte</v>
          </cell>
          <cell r="AB91" t="str">
            <v>txt</v>
          </cell>
          <cell r="AC91" t="str">
            <v>rdacontent/fre</v>
          </cell>
          <cell r="AD91" t="str">
            <v>informatique</v>
          </cell>
          <cell r="AE91" t="str">
            <v>c</v>
          </cell>
          <cell r="AF91" t="str">
            <v>rdamedia/fre</v>
          </cell>
          <cell r="AG91" t="str">
            <v>ressource en ligne</v>
          </cell>
          <cell r="AH91" t="str">
            <v>cr</v>
          </cell>
          <cell r="AI91" t="str">
            <v>rdacarrier/fre</v>
          </cell>
          <cell r="AJ91" t="str">
            <v>m\\\\\o\\d\\\\\\\\</v>
          </cell>
          <cell r="AK91" t="str">
            <v>cr\cn\\\\uuaua</v>
          </cell>
          <cell r="AL91" t="str">
            <v>Accès restreint aux membres</v>
          </cell>
          <cell r="AM91" t="str">
            <v>Source de la note de description : Version imprimée</v>
          </cell>
          <cell r="AN91" t="str">
            <v/>
          </cell>
          <cell r="AO91" t="str">
            <v>%SITE_CLIENT%/?library_guid=5FE827E6-07C9-422F-A4AA-9936B7CC9B6B</v>
          </cell>
          <cell r="AP91" t="str">
            <v>Accès au travers du portail ENI</v>
          </cell>
          <cell r="AQ91" t="str">
            <v xml:space="preserve"> gestion de projet </v>
          </cell>
          <cell r="AR91" t="str">
            <v xml:space="preserve"> LNDP2PROSEC</v>
          </cell>
          <cell r="AS91" t="str">
            <v xml:space="preserve"> projet </v>
          </cell>
          <cell r="AT91" t="str">
            <v xml:space="preserve"> securité </v>
          </cell>
          <cell r="AU91" t="str">
            <v xml:space="preserve"> sécurite </v>
          </cell>
          <cell r="AV91" t="str">
            <v xml:space="preserve">securite </v>
          </cell>
          <cell r="AW91" t="str">
            <v/>
          </cell>
          <cell r="AX91" t="str">
            <v/>
          </cell>
          <cell r="AY91" t="str">
            <v/>
          </cell>
          <cell r="AZ91" t="str">
            <v/>
          </cell>
          <cell r="BA91" t="str">
            <v/>
          </cell>
          <cell r="BB91" t="str">
            <v/>
          </cell>
          <cell r="BC91" t="str">
            <v/>
          </cell>
          <cell r="BD91" t="str">
            <v/>
          </cell>
          <cell r="BE91" t="str">
            <v/>
          </cell>
          <cell r="BF91" t="str">
            <v/>
          </cell>
          <cell r="BG91" t="str">
            <v/>
          </cell>
          <cell r="BH91" t="str">
            <v/>
          </cell>
          <cell r="BI91" t="str">
            <v/>
          </cell>
          <cell r="BJ91" t="str">
            <v/>
          </cell>
          <cell r="BK91" t="str">
            <v/>
          </cell>
          <cell r="BL91" t="str">
            <v/>
          </cell>
          <cell r="BM91" t="str">
            <v/>
          </cell>
          <cell r="BN91" t="str">
            <v/>
          </cell>
          <cell r="BO91" t="str">
            <v/>
          </cell>
          <cell r="BP91" t="str">
            <v/>
          </cell>
          <cell r="BQ91" t="str">
            <v/>
          </cell>
          <cell r="BR91" t="str">
            <v/>
          </cell>
          <cell r="BS91" t="str">
            <v/>
          </cell>
          <cell r="BT91" t="str">
            <v/>
          </cell>
          <cell r="BU91" t="str">
            <v/>
          </cell>
          <cell r="BV91" t="str">
            <v/>
          </cell>
          <cell r="BW91" t="str">
            <v/>
          </cell>
          <cell r="BX91" t="str">
            <v/>
          </cell>
        </row>
        <row r="92">
          <cell r="A92" t="str">
            <v>DP2RGPD</v>
          </cell>
          <cell r="B92" t="str">
            <v>RGPD</v>
          </cell>
          <cell r="C92" t="str">
            <v>Le comprendre et le mettre en oeuvre (2e édition) - (retours d'expérience pour les DPO...)</v>
          </cell>
          <cell r="D92" t="str">
            <v>Pierre BEGASSE,Jacques FOUCAULT,Loïc PANHALEUX,Dominique RENAUD</v>
          </cell>
          <cell r="E92" t="str">
            <v/>
          </cell>
          <cell r="F92" t="str">
            <v>BEGASSE, Pierre</v>
          </cell>
          <cell r="G92" t="str">
            <v>FOUCAULT, Jacques</v>
          </cell>
          <cell r="H92" t="str">
            <v>PANHALEUX, Loïc</v>
          </cell>
          <cell r="I92" t="str">
            <v>RENAUD, Dominique</v>
          </cell>
          <cell r="J92" t="str">
            <v/>
          </cell>
          <cell r="K92" t="str">
            <v>Edition du 1 June 2020</v>
          </cell>
          <cell r="L92" t="str">
            <v>305 pages</v>
          </cell>
          <cell r="M92" t="str">
            <v>Editions ENI</v>
          </cell>
          <cell r="N92" t="str">
            <v>fre</v>
          </cell>
          <cell r="O92" t="str">
            <v>fre</v>
          </cell>
          <cell r="P92" t="str">
            <v>fre</v>
          </cell>
          <cell r="Q92" t="str">
            <v xml:space="preserve">L’économie numérique, au coeur de la croissance et de la compétitivité des entre¬prises, repose en grande partie sur la confiance des clients et des citoyens. Cette confiance ne peut être accordée ou conservée que si les entreprises, les adminis¬trations se comportent de manière loyale et transparente dans le traitement des données personnelles. Le Règlement Général sur la Protection des Données (RGPD) apporte un cadre permettant l’instauration de cette confiance.
Ce livre présente une méthode, des outils et des exemples, adressés aux personnes ayant en charge la mise en oeuvre du règlement, qu’elles soient DPO, responsable administratif et financier, responsable des ressources humaines, responsable informatique, chef de projet, etc. Cette nouvelle édition rend compte de l’évolution du droit en vigueur, présente les évolutions techniques et organisationnelles et permet aux auteurs de partager leurs retours d’expé¬rience acquis auprès des organisations.
Le lecteur commence par appréhender le règlement avec une approche permet¬tant d’en comprendre les éléments structurants puis découvre comment mettre en place un système opérationnel de management des données à caractère personnel qui permet aux entreprises de respecter les exigences du RGPD et de pouvoir le démontrer.
Les auteurs présentent ensuite les mesures de sécurité des données à carac¬tère personnel en détaillant notamment les mesures techniques et organisa¬tionnelles qu’un responsable de traitement doit mettre en oeuvre. Les relations contractuelles du responsable de traitement avec les éventuels sous-traitants sont également étudiées. Un chapitre relatif à la transmission des données présente les indications du RGPD sur la réglementation liée aux transferts de données vers des pays tiers ou à des organisations internationales.
Pour finir, le contrôle de la CNIL ainsi que les sanctions applicables en cas de violation du RGPD font l’objet de chapitres dédiés.
À l’issue de la lecture de ce livre, le lecteur sera en mesure de comprendre que le RGPD ne doit pas être perçu comme une contrainte mais comme un vecteur d’accompagnement à la transition numérique de l’entreprise.
Quizinclus dans 
la version en ligne !
- Testez vos connaissances à l'issue de chaque chapitre
- Validez vos acquis
</v>
          </cell>
          <cell r="R92">
            <v>9782409025396</v>
          </cell>
          <cell r="S92" t="str">
            <v>Version Numérique</v>
          </cell>
          <cell r="T92">
            <v>9782409025389</v>
          </cell>
          <cell r="U92" t="str">
            <v>Version Imprimée</v>
          </cell>
          <cell r="V92" t="str">
            <v>St-Herblain</v>
          </cell>
          <cell r="W92" t="str">
            <v>Editions ENI</v>
          </cell>
          <cell r="X92">
            <v>2020</v>
          </cell>
          <cell r="Y92" t="str">
            <v>Bibliothèque Numérique ENI (Service en ligne)</v>
          </cell>
          <cell r="Z92" t="str">
            <v>DATA PRO</v>
          </cell>
          <cell r="AA92" t="str">
            <v>texte</v>
          </cell>
          <cell r="AB92" t="str">
            <v>txt</v>
          </cell>
          <cell r="AC92" t="str">
            <v>rdacontent/fre</v>
          </cell>
          <cell r="AD92" t="str">
            <v>informatique</v>
          </cell>
          <cell r="AE92" t="str">
            <v>c</v>
          </cell>
          <cell r="AF92" t="str">
            <v>rdamedia/fre</v>
          </cell>
          <cell r="AG92" t="str">
            <v>ressource en ligne</v>
          </cell>
          <cell r="AH92" t="str">
            <v>cr</v>
          </cell>
          <cell r="AI92" t="str">
            <v>rdacarrier/fre</v>
          </cell>
          <cell r="AJ92" t="str">
            <v>m\\\\\o\\d\\\\\\\\</v>
          </cell>
          <cell r="AK92" t="str">
            <v>cr\cn\\\\uuaua</v>
          </cell>
          <cell r="AL92" t="str">
            <v>Accès restreint aux membres</v>
          </cell>
          <cell r="AM92" t="str">
            <v>Source de la note de description : Version imprimée</v>
          </cell>
          <cell r="AN92" t="str">
            <v/>
          </cell>
          <cell r="AO92" t="str">
            <v>%SITE_CLIENT%/?library_guid=D7EE4B03-099B-443F-9F56-625AD889C77C</v>
          </cell>
          <cell r="AP92" t="str">
            <v>Accès au travers du portail ENI</v>
          </cell>
          <cell r="AQ92" t="str">
            <v xml:space="preserve"> CNIL </v>
          </cell>
          <cell r="AR92" t="str">
            <v xml:space="preserve"> données personnelles </v>
          </cell>
          <cell r="AS92" t="str">
            <v xml:space="preserve"> LNDP2RGPD</v>
          </cell>
          <cell r="AT92" t="str">
            <v xml:space="preserve"> Règlement général sur la protection des données </v>
          </cell>
          <cell r="AU92" t="str">
            <v xml:space="preserve">livre RGPD </v>
          </cell>
          <cell r="AV92" t="str">
            <v/>
          </cell>
          <cell r="AW92" t="str">
            <v/>
          </cell>
          <cell r="AX92" t="str">
            <v/>
          </cell>
          <cell r="AY92" t="str">
            <v/>
          </cell>
          <cell r="AZ92" t="str">
            <v/>
          </cell>
          <cell r="BA92" t="str">
            <v/>
          </cell>
          <cell r="BB92" t="str">
            <v/>
          </cell>
          <cell r="BC92" t="str">
            <v/>
          </cell>
          <cell r="BD92" t="str">
            <v/>
          </cell>
          <cell r="BE92" t="str">
            <v/>
          </cell>
          <cell r="BF92" t="str">
            <v/>
          </cell>
          <cell r="BG92" t="str">
            <v/>
          </cell>
          <cell r="BH92" t="str">
            <v/>
          </cell>
          <cell r="BI92" t="str">
            <v/>
          </cell>
          <cell r="BJ92" t="str">
            <v/>
          </cell>
          <cell r="BK92" t="str">
            <v/>
          </cell>
          <cell r="BL92" t="str">
            <v/>
          </cell>
          <cell r="BM92" t="str">
            <v/>
          </cell>
          <cell r="BN92" t="str">
            <v/>
          </cell>
          <cell r="BO92" t="str">
            <v/>
          </cell>
          <cell r="BP92" t="str">
            <v/>
          </cell>
          <cell r="BQ92" t="str">
            <v/>
          </cell>
          <cell r="BR92" t="str">
            <v/>
          </cell>
          <cell r="BS92" t="str">
            <v/>
          </cell>
          <cell r="BT92" t="str">
            <v/>
          </cell>
          <cell r="BU92" t="str">
            <v/>
          </cell>
          <cell r="BV92" t="str">
            <v/>
          </cell>
          <cell r="BW92" t="str">
            <v/>
          </cell>
          <cell r="BX92" t="str">
            <v/>
          </cell>
        </row>
        <row r="93">
          <cell r="A93" t="str">
            <v>DP2V4ITI</v>
          </cell>
          <cell r="B93" t="str">
            <v>ITIL® 4</v>
          </cell>
          <cell r="C93" t="str">
            <v>Comprendre la démarche et adopter les bonnes pratiques (2e édition)</v>
          </cell>
          <cell r="D93" t="str">
            <v>Jean-Luc BAUD</v>
          </cell>
          <cell r="E93" t="str">
            <v/>
          </cell>
          <cell r="F93" t="str">
            <v>BAUD, Jean-Luc</v>
          </cell>
          <cell r="G93" t="str">
            <v/>
          </cell>
          <cell r="H93" t="str">
            <v/>
          </cell>
          <cell r="I93" t="str">
            <v/>
          </cell>
          <cell r="J93" t="str">
            <v/>
          </cell>
          <cell r="K93" t="str">
            <v>Edition du 1 July 2022</v>
          </cell>
          <cell r="L93" t="str">
            <v>400 pages</v>
          </cell>
          <cell r="M93" t="str">
            <v>Editions ENI</v>
          </cell>
          <cell r="N93" t="str">
            <v>fre</v>
          </cell>
          <cell r="O93" t="str">
            <v>fre</v>
          </cell>
          <cell r="P93" t="str">
            <v>fre</v>
          </cell>
          <cell r="Q93" t="str">
            <v xml:space="preserve">Ce livre présente la démarche ITIL® 4 et les bonnes pratiques de sa mise en œuvre. Il s'adresse à toutes les personnes travaillant à l'informatique, du responsable informatique au technicien, en passant par l'ingénieur ou le hotliner d'un centre de services. Ce livre va leur donner un éclairage sur les grands principes de la gestion de services, le positionnement de la démarche ITIL® 4 par rapport à la version V3, l'intégration des méthodes agiles dans les bonnes pratiques ITIL®, et montrera les bénéfices qu'elle peut apporter pour l'organisation ainsi que les pièges à éviter dans sa mise en œuvre. La deuxième édition de ce livre ajoute plusieurs chapitres qui donnent tous les éclairages détaillés pour la mise en œuvre de la démarche, en partant par exemple d'une implémentation existante ITIL V2 ou ITIL V3.
Dans un premier temps, l'auteur présente les différences entre une norme, un standard, des bonnes pratiques et positionne ITIL® par rapport aux autres démarches qualité qui traitent de la gestion de services. Il explique ensuite en détail tout le vocabulaire (pratique, incident, problème...) qui va permettre à tous, à l'informatique et à l'extérieur de l'informatique, de se comprendre.
Le livre détaille ensuite, chapitre après chapitre, les grands principes d'ITIL® 4 : les dimensions, le système global, les principes directeurs, la gouvernance, l'amélioration continue, la chaîne de valeur des services. Trois chapitres présentent les trente-quatre pratiques d'ITIL® 4. Elles sont décrites et expliquées avec leur terminologie propre, en mentionnant les objectifs, les acteurs, les activités et les bénéfices attendus. Un chapitre sur les relations entre les principales pratiques est proposé.
Trois chapitres traitent de la mise en œuvre de la démarche ITIL® 4. De manière très pragmatique, ils donnent des recommandations et des conseils pour démarrer la mise en place, accompagner le changement, éviter les échecs et les rejets de la démarche.
En annexes, le cursus de formation ITIL® 4 est présenté et un glossaire reprend tout le vocabulaire et les définitions.
 Quizinclus dans 
la version en ligne !
 - Testez vos connaissances à l'issue de chaque chapitre
 - Validez vos acquis
</v>
          </cell>
          <cell r="R93">
            <v>9782409036361</v>
          </cell>
          <cell r="S93" t="str">
            <v>Version Numérique</v>
          </cell>
          <cell r="T93">
            <v>9782409036354</v>
          </cell>
          <cell r="U93" t="str">
            <v>Version Imprimée</v>
          </cell>
          <cell r="V93" t="str">
            <v>St-Herblain</v>
          </cell>
          <cell r="W93" t="str">
            <v>Editions ENI</v>
          </cell>
          <cell r="X93">
            <v>2022</v>
          </cell>
          <cell r="Y93" t="str">
            <v>Bibliothèque Numérique ENI (Service en ligne)</v>
          </cell>
          <cell r="Z93" t="str">
            <v>DATA PRO</v>
          </cell>
          <cell r="AA93" t="str">
            <v>texte</v>
          </cell>
          <cell r="AB93" t="str">
            <v>txt</v>
          </cell>
          <cell r="AC93" t="str">
            <v>rdacontent/fre</v>
          </cell>
          <cell r="AD93" t="str">
            <v>informatique</v>
          </cell>
          <cell r="AE93" t="str">
            <v>c</v>
          </cell>
          <cell r="AF93" t="str">
            <v>rdamedia/fre</v>
          </cell>
          <cell r="AG93" t="str">
            <v>ressource en ligne</v>
          </cell>
          <cell r="AH93" t="str">
            <v>cr</v>
          </cell>
          <cell r="AI93" t="str">
            <v>rdacarrier/fre</v>
          </cell>
          <cell r="AJ93" t="str">
            <v>m\\\\\o\\d\\\\\\\\</v>
          </cell>
          <cell r="AK93" t="str">
            <v>cr\cn\\\\uuaua</v>
          </cell>
          <cell r="AL93" t="str">
            <v>Accès restreint aux membres</v>
          </cell>
          <cell r="AM93" t="str">
            <v>Source de la note de description : Version imprimée</v>
          </cell>
          <cell r="AN93" t="str">
            <v/>
          </cell>
          <cell r="AO93" t="str">
            <v>%SITE_CLIENT%/?library_guid=9FD7387B-CC46-4C8E-A538-49AB7EBDA99A</v>
          </cell>
          <cell r="AP93" t="str">
            <v>Accès au travers du portail ENI</v>
          </cell>
          <cell r="AQ93" t="str">
            <v xml:space="preserve"> cycle de vie </v>
          </cell>
          <cell r="AR93" t="str">
            <v xml:space="preserve"> iso 20000 </v>
          </cell>
          <cell r="AS93" t="str">
            <v xml:space="preserve"> ITIL 3 </v>
          </cell>
          <cell r="AT93" t="str">
            <v xml:space="preserve"> itil 4</v>
          </cell>
          <cell r="AU93" t="str">
            <v xml:space="preserve"> ITIL V3 </v>
          </cell>
          <cell r="AV93" t="str">
            <v xml:space="preserve"> itil v4 </v>
          </cell>
          <cell r="AW93" t="str">
            <v xml:space="preserve"> ITIL3 </v>
          </cell>
          <cell r="AX93" t="str">
            <v xml:space="preserve"> itil4 </v>
          </cell>
          <cell r="AY93" t="str">
            <v xml:space="preserve"> process </v>
          </cell>
          <cell r="AZ93" t="str">
            <v xml:space="preserve"> processus </v>
          </cell>
          <cell r="BA93" t="str">
            <v xml:space="preserve">iso </v>
          </cell>
          <cell r="BB93" t="str">
            <v/>
          </cell>
          <cell r="BC93" t="str">
            <v/>
          </cell>
          <cell r="BD93" t="str">
            <v/>
          </cell>
          <cell r="BE93" t="str">
            <v/>
          </cell>
          <cell r="BF93" t="str">
            <v/>
          </cell>
          <cell r="BG93" t="str">
            <v/>
          </cell>
          <cell r="BH93" t="str">
            <v/>
          </cell>
          <cell r="BI93" t="str">
            <v/>
          </cell>
          <cell r="BJ93" t="str">
            <v/>
          </cell>
          <cell r="BK93" t="str">
            <v/>
          </cell>
          <cell r="BL93" t="str">
            <v/>
          </cell>
          <cell r="BM93" t="str">
            <v/>
          </cell>
          <cell r="BN93" t="str">
            <v/>
          </cell>
          <cell r="BO93" t="str">
            <v/>
          </cell>
          <cell r="BP93" t="str">
            <v/>
          </cell>
          <cell r="BQ93" t="str">
            <v/>
          </cell>
          <cell r="BR93" t="str">
            <v/>
          </cell>
          <cell r="BS93" t="str">
            <v/>
          </cell>
          <cell r="BT93" t="str">
            <v/>
          </cell>
          <cell r="BU93" t="str">
            <v/>
          </cell>
          <cell r="BV93" t="str">
            <v/>
          </cell>
          <cell r="BW93" t="str">
            <v/>
          </cell>
          <cell r="BX93" t="str">
            <v/>
          </cell>
        </row>
        <row r="94">
          <cell r="A94" t="str">
            <v>DP32PRI</v>
          </cell>
          <cell r="B94" t="str">
            <v>PRINCE2®</v>
          </cell>
          <cell r="C94" t="str">
            <v>Une méthode pour maîtriser la gestion de vos projets (3e édition)</v>
          </cell>
          <cell r="D94" t="str">
            <v>Eric NORIE</v>
          </cell>
          <cell r="E94" t="str">
            <v/>
          </cell>
          <cell r="F94" t="str">
            <v>NORIE, Eric</v>
          </cell>
          <cell r="G94" t="str">
            <v/>
          </cell>
          <cell r="H94" t="str">
            <v/>
          </cell>
          <cell r="I94" t="str">
            <v/>
          </cell>
          <cell r="J94" t="str">
            <v/>
          </cell>
          <cell r="K94" t="str">
            <v>Edition du 1 January 2023</v>
          </cell>
          <cell r="L94" t="str">
            <v>268 pages</v>
          </cell>
          <cell r="M94" t="str">
            <v>Editions ENI</v>
          </cell>
          <cell r="N94" t="str">
            <v>fre</v>
          </cell>
          <cell r="O94" t="str">
            <v>fre</v>
          </cell>
          <cell r="P94" t="str">
            <v>fre</v>
          </cell>
          <cell r="Q94" t="str">
            <v xml:space="preserve">Ce livre sur PRINCE2® propose aux lecteurs d'acquérir une bonne compréhension de la méthodologie PRINCE2® dans sa 6e édition. Il leur permettra de découvrir l'intérêt d'une méthode de gestion de projet structurée et de comprendre les avantages d'une approche processus pour assurer le contrôle d'un projet. 
Il s'adresse aux (aspirants) chefs de projets, directeurs de projets, responsables Project Management Office, responsables d'un domaine fonctionnel ou technique, maîtres d'ouvrage, responsables assurance qualité, gestionnaires des risques, ainsi qu'à toute personne amenée à contribuer à un projet. 
Il permettra à ceux qui n'ont pas encore de connaissances sur PRINCE2® de mesurer les apports d'une méthode pragmatique et facilement adaptable à tout type de projet, et servira de référence à ceux qui ont déjà suivi une formation PRINCE2® en vue d'approfondir leur compréhension.
L'approche utilisée s'appuie sur l'expérience de consultant et de formateur en management de projet de l'auteur pour présenter les différentes perspectives de PRINCE2® en vue de : 
- Maîtriser les concepts fondamentaux de PRINCE2®, les principes, les thèmes, les processus et la terminologie. 
- Connaître les bonnes pratiques et les techniques de PRINCE2®. 
- Appliquer PRINCE2®selon les rôles, les responsabilités et les situations rencontrées dans les projets. 
Ce livre propose également d’acquérir une compréhension globale du contexte et des enjeux d’un projet qui permettra au lecteur de mieux situer la méthode et de professionnaliser ses compétences avant d’envisager une éventuelle certification.
 Quizinclus dans 
la version en ligne !
 - Testez vos connaissances à l'issue de chaque chapitre
 - Validez vos acquis
</v>
          </cell>
          <cell r="R94">
            <v>9782409038334</v>
          </cell>
          <cell r="S94" t="str">
            <v>Version Numérique</v>
          </cell>
          <cell r="T94">
            <v>9782409038327</v>
          </cell>
          <cell r="U94" t="str">
            <v>Version Imprimée</v>
          </cell>
          <cell r="V94" t="str">
            <v>St-Herblain</v>
          </cell>
          <cell r="W94" t="str">
            <v>Editions ENI</v>
          </cell>
          <cell r="X94">
            <v>2023</v>
          </cell>
          <cell r="Y94" t="str">
            <v>Bibliothèque Numérique ENI (Service en ligne)</v>
          </cell>
          <cell r="Z94" t="str">
            <v>DATA PRO</v>
          </cell>
          <cell r="AA94" t="str">
            <v>texte</v>
          </cell>
          <cell r="AB94" t="str">
            <v>txt</v>
          </cell>
          <cell r="AC94" t="str">
            <v>rdacontent/fre</v>
          </cell>
          <cell r="AD94" t="str">
            <v>informatique</v>
          </cell>
          <cell r="AE94" t="str">
            <v>c</v>
          </cell>
          <cell r="AF94" t="str">
            <v>rdamedia/fre</v>
          </cell>
          <cell r="AG94" t="str">
            <v>ressource en ligne</v>
          </cell>
          <cell r="AH94" t="str">
            <v>cr</v>
          </cell>
          <cell r="AI94" t="str">
            <v>rdacarrier/fre</v>
          </cell>
          <cell r="AJ94" t="str">
            <v>m\\\\\o\\d\\\\\\\\</v>
          </cell>
          <cell r="AK94" t="str">
            <v>cr\cn\\\\uuaua</v>
          </cell>
          <cell r="AL94" t="str">
            <v>Accès restreint aux membres</v>
          </cell>
          <cell r="AM94" t="str">
            <v>Source de la note de description : Version imprimée</v>
          </cell>
          <cell r="AN94" t="str">
            <v/>
          </cell>
          <cell r="AO94" t="str">
            <v>%SITE_CLIENT%/?library_guid=F51276D0-FB51-42ED-A8C1-D0BBA1443739</v>
          </cell>
          <cell r="AP94" t="str">
            <v>Accès au travers du portail ENI</v>
          </cell>
          <cell r="AQ94" t="str">
            <v xml:space="preserve"> pmbok</v>
          </cell>
          <cell r="AR94" t="str">
            <v xml:space="preserve"> projet </v>
          </cell>
          <cell r="AS94" t="str">
            <v xml:space="preserve">prince 2 </v>
          </cell>
          <cell r="AT94" t="str">
            <v/>
          </cell>
          <cell r="AU94" t="str">
            <v/>
          </cell>
          <cell r="AV94" t="str">
            <v/>
          </cell>
          <cell r="AW94" t="str">
            <v/>
          </cell>
          <cell r="AX94" t="str">
            <v/>
          </cell>
          <cell r="AY94" t="str">
            <v/>
          </cell>
          <cell r="AZ94" t="str">
            <v/>
          </cell>
          <cell r="BA94" t="str">
            <v/>
          </cell>
          <cell r="BB94" t="str">
            <v/>
          </cell>
          <cell r="BC94" t="str">
            <v/>
          </cell>
          <cell r="BD94" t="str">
            <v/>
          </cell>
          <cell r="BE94" t="str">
            <v/>
          </cell>
          <cell r="BF94" t="str">
            <v/>
          </cell>
          <cell r="BG94" t="str">
            <v/>
          </cell>
          <cell r="BH94" t="str">
            <v/>
          </cell>
          <cell r="BI94" t="str">
            <v/>
          </cell>
          <cell r="BJ94" t="str">
            <v/>
          </cell>
          <cell r="BK94" t="str">
            <v/>
          </cell>
          <cell r="BL94" t="str">
            <v/>
          </cell>
          <cell r="BM94" t="str">
            <v/>
          </cell>
          <cell r="BN94" t="str">
            <v/>
          </cell>
          <cell r="BO94" t="str">
            <v/>
          </cell>
          <cell r="BP94" t="str">
            <v/>
          </cell>
          <cell r="BQ94" t="str">
            <v/>
          </cell>
          <cell r="BR94" t="str">
            <v/>
          </cell>
          <cell r="BS94" t="str">
            <v/>
          </cell>
          <cell r="BT94" t="str">
            <v/>
          </cell>
          <cell r="BU94" t="str">
            <v/>
          </cell>
          <cell r="BV94" t="str">
            <v/>
          </cell>
          <cell r="BW94" t="str">
            <v/>
          </cell>
          <cell r="BX94" t="str">
            <v/>
          </cell>
        </row>
        <row r="95">
          <cell r="A95" t="str">
            <v>DP365OFFGPCC</v>
          </cell>
          <cell r="B95" t="str">
            <v>Mise en oeuvre d'Office 365</v>
          </cell>
          <cell r="C95" t="str">
            <v>Gestion de projet et conduite du changement</v>
          </cell>
          <cell r="D95" t="str">
            <v>Gilles BALMISSE,Denis MEINGAN</v>
          </cell>
          <cell r="E95" t="str">
            <v/>
          </cell>
          <cell r="F95" t="str">
            <v>BALMISSE, Gilles</v>
          </cell>
          <cell r="G95" t="str">
            <v>MEINGAN, Denis</v>
          </cell>
          <cell r="H95" t="str">
            <v/>
          </cell>
          <cell r="I95" t="str">
            <v/>
          </cell>
          <cell r="J95" t="str">
            <v/>
          </cell>
          <cell r="K95" t="str">
            <v>Edition du 1 October 2015</v>
          </cell>
          <cell r="L95" t="str">
            <v>554 pages</v>
          </cell>
          <cell r="M95" t="str">
            <v>Editions ENI</v>
          </cell>
          <cell r="N95" t="str">
            <v>fre</v>
          </cell>
          <cell r="O95" t="str">
            <v>fre</v>
          </cell>
          <cell r="P95" t="str">
            <v>fre</v>
          </cell>
          <cell r="Q95" t="str">
            <v>Préface de Alain CROZIER, Président de Microsoft France
Avec Office 365, Microsoft a réussi à interpeller de nombreuses entreprises sur leur mode de travail notamment en matière de productivité, de communication, de collaboration et de travail en réseau. Il est vrai qu'en proposant un ensemble de services innovants disponibles dans le cloud, Office 365 bouleverse les organisations mais également les collaborateurs dans leur quotidien.
Dans ce contexte, déployer l'ensemble des services Office 365 nécessite de suivre une démarche adaptées'appuyant sur une gestion de projet qui donne à la conduite du changement une place centrale.
Ce livre a pour vocation de présenter une approche de déploiement d'Office 365 directement utilisable par l'ensemble des professionnels susceptibles d'être impliqués dans un projet de mise en oeuvre : directeur des systèmes d'information, directeur du digital, directeur de la communication, directeur des ressources humaines, maître d'ouvrage, chef de projet, consultant, utilisateur...
Après une présentation d'Office 365, de ses apports, de ses contraintes, d'exemples concrets d'utilisation et de son positionnement par rapport à la transformation digitale, vous verrez comment construire votre capacité à déployer et faire adopter Office 365. Vous apprendrez ensuite à définir et mettre en place une stratégie de déploiement et d'adoption d'Office 365. Enfin, une fois l'ensemble des services déployés, vous serez amené à découvrir de quelle manière pérenniser l'utilisation d'Office 365.
Ce livre est illustré par des avis d'expert et de nombreux cas concrets de projet de mise en oeuvre d'Office 365.
Les chapitres du livre :
Partie 1 : Positionner Office 365 dans la transformation digitale : La transformation digitale &amp;ndash; Vue d'ensemble d'Office 365 &amp;ndash; Partie 2 : Développer sa compréhension d'Office 365 : Spécificités techniques d'Office 365 &amp;ndash; Office 365 au quotidien &amp;ndash; Partie 3 : Construire sa capacité à mettre en oeuvre Office 365 : Disposer d'une gestion de projet adaptée &amp;ndash; Avoir une conduite du changement pertinente &amp;ndash; Assurer une gouvernance efficiente &amp;ndash; Partie 4 : Assurer le déploiement et l'adoption d'Office 365 : Préparer la mise en oeuvre d'Office 365 &amp;ndash; Réaliser le déploiement d'Office 365 &amp;ndash; Développer l'adoption d'Office 365 &amp;ndash; Ancrer les évolutions &amp;ndash; Basculer vers les nouveaux modes de travail</v>
          </cell>
          <cell r="R95">
            <v>9782746098534</v>
          </cell>
          <cell r="S95" t="str">
            <v>Version Numérique</v>
          </cell>
          <cell r="T95">
            <v>9782746096561</v>
          </cell>
          <cell r="U95" t="str">
            <v>Version Imprimée</v>
          </cell>
          <cell r="V95" t="str">
            <v>St-Herblain</v>
          </cell>
          <cell r="W95" t="str">
            <v>Editions ENI</v>
          </cell>
          <cell r="X95">
            <v>2015</v>
          </cell>
          <cell r="Y95" t="str">
            <v>Bibliothèque Numérique ENI (Service en ligne)</v>
          </cell>
          <cell r="Z95" t="str">
            <v>DATA PRO</v>
          </cell>
          <cell r="AA95" t="str">
            <v>texte</v>
          </cell>
          <cell r="AB95" t="str">
            <v>txt</v>
          </cell>
          <cell r="AC95" t="str">
            <v>rdacontent/fre</v>
          </cell>
          <cell r="AD95" t="str">
            <v>informatique</v>
          </cell>
          <cell r="AE95" t="str">
            <v>c</v>
          </cell>
          <cell r="AF95" t="str">
            <v>rdamedia/fre</v>
          </cell>
          <cell r="AG95" t="str">
            <v>ressource en ligne</v>
          </cell>
          <cell r="AH95" t="str">
            <v>cr</v>
          </cell>
          <cell r="AI95" t="str">
            <v>rdacarrier/fre</v>
          </cell>
          <cell r="AJ95" t="str">
            <v>m\\\\\o\\d\\\\\\\\</v>
          </cell>
          <cell r="AK95" t="str">
            <v>cr\cn\\\\uuaua</v>
          </cell>
          <cell r="AL95" t="str">
            <v>Accès restreint aux membres</v>
          </cell>
          <cell r="AM95" t="str">
            <v>Source de la note de description : Version imprimée</v>
          </cell>
          <cell r="AN95" t="str">
            <v/>
          </cell>
          <cell r="AO95" t="str">
            <v>%SITE_CLIENT%/?library_guid=E70A0CC8-7092-4B5B-95F0-A31F9F594321</v>
          </cell>
          <cell r="AP95" t="str">
            <v>Accès au travers du portail ENI</v>
          </cell>
          <cell r="AQ95" t="str">
            <v xml:space="preserve"> cloud </v>
          </cell>
          <cell r="AR95" t="str">
            <v xml:space="preserve"> déploiement </v>
          </cell>
          <cell r="AS95" t="str">
            <v xml:space="preserve"> espace collaboratif </v>
          </cell>
          <cell r="AT95" t="str">
            <v xml:space="preserve"> LNDP365OFFGPCC</v>
          </cell>
          <cell r="AU95" t="str">
            <v xml:space="preserve"> transformation digitale </v>
          </cell>
          <cell r="AV95" t="str">
            <v xml:space="preserve"> transformation numérique  </v>
          </cell>
          <cell r="AW95" t="str">
            <v xml:space="preserve">Collaboration </v>
          </cell>
          <cell r="AX95" t="str">
            <v/>
          </cell>
          <cell r="AY95" t="str">
            <v/>
          </cell>
          <cell r="AZ95" t="str">
            <v/>
          </cell>
          <cell r="BA95" t="str">
            <v/>
          </cell>
          <cell r="BB95" t="str">
            <v/>
          </cell>
          <cell r="BC95" t="str">
            <v/>
          </cell>
          <cell r="BD95" t="str">
            <v/>
          </cell>
          <cell r="BE95" t="str">
            <v/>
          </cell>
          <cell r="BF95" t="str">
            <v/>
          </cell>
          <cell r="BG95" t="str">
            <v/>
          </cell>
          <cell r="BH95" t="str">
            <v/>
          </cell>
          <cell r="BI95" t="str">
            <v/>
          </cell>
          <cell r="BJ95" t="str">
            <v/>
          </cell>
          <cell r="BK95" t="str">
            <v/>
          </cell>
          <cell r="BL95" t="str">
            <v/>
          </cell>
          <cell r="BM95" t="str">
            <v/>
          </cell>
          <cell r="BN95" t="str">
            <v/>
          </cell>
          <cell r="BO95" t="str">
            <v/>
          </cell>
          <cell r="BP95" t="str">
            <v/>
          </cell>
          <cell r="BQ95" t="str">
            <v/>
          </cell>
          <cell r="BR95" t="str">
            <v/>
          </cell>
          <cell r="BS95" t="str">
            <v/>
          </cell>
          <cell r="BT95" t="str">
            <v/>
          </cell>
          <cell r="BU95" t="str">
            <v/>
          </cell>
          <cell r="BV95" t="str">
            <v/>
          </cell>
          <cell r="BW95" t="str">
            <v/>
          </cell>
          <cell r="BX95" t="str">
            <v/>
          </cell>
        </row>
        <row r="96">
          <cell r="A96" t="str">
            <v>DP3ALG</v>
          </cell>
          <cell r="B96" t="str">
            <v>Algorithmique</v>
          </cell>
          <cell r="C96" t="str">
            <v>Raisonner pour concevoir (3e édition)</v>
          </cell>
          <cell r="D96" t="str">
            <v>Christophe HARO</v>
          </cell>
          <cell r="E96" t="str">
            <v/>
          </cell>
          <cell r="F96" t="str">
            <v>HARO, Christophe</v>
          </cell>
          <cell r="G96" t="str">
            <v/>
          </cell>
          <cell r="H96" t="str">
            <v/>
          </cell>
          <cell r="I96" t="str">
            <v/>
          </cell>
          <cell r="J96" t="str">
            <v/>
          </cell>
          <cell r="K96" t="str">
            <v>Edition du 1 May 2020</v>
          </cell>
          <cell r="L96" t="str">
            <v>585 pages</v>
          </cell>
          <cell r="M96" t="str">
            <v>Editions ENI</v>
          </cell>
          <cell r="N96" t="str">
            <v>fre</v>
          </cell>
          <cell r="O96" t="str">
            <v>fre</v>
          </cell>
          <cell r="P96" t="str">
            <v>fre</v>
          </cell>
          <cell r="Q96" t="str">
            <v xml:space="preserve">Ce livre sur l'algorithmique est destiné à toute personne qui s'intéresse au développement d'applications informatiques et qui souhaite s'initier ou retrouver les bases fondamentales de la programmation. Il ne s'agit pas ici de programmer avec un langage ou un autre, mais bien de raisonner sur un problème pour concevoir une solution abstraite. Ce travail de réflexion et de conception prépare le stade ultime de l'implémentation et du cycle de vie du programme concret.
Le lecteur ne trouvera pas dans ce livre un recueil d'algorithmes qu'il devrait ensuite adapter pour résoudre des problèmes, mais au contraire une introduction originale et efficace à l'algorithmique pour apprendre à analyser un problème.
Le livre est divisé en deux parties. Dans la première partie sont détaillées les notions d'algorithmique de base et la méthode de construction raisonnée d'un algorithme impératif : l'auteur y précise notamment la distinction entre la spécification et la réalisation d'un algorithme et montre que l'algorithmique proprement dite s'arrête là où commence la programmation. Dans la deuxième partie, l'auteur propose cette fois des solutions à des problèmes plus élaborés dans divers domaines du calcul automatique, comme la simulation de phénomènes aléatoires ou le cryptage des données.
Toutes les activités proposées restent élémentaires avec le souci constant de privilégier le raisonnement qui conduit à l'élaboration des algorithmes.
Dans cette nouvelle édition du livre, l'auteur ajoute encore plus d'exercices avec leur solution détaillée et commentée, en téléchargement sur le site www.editions-eni.fr.
Quizinclus dans 
la version en ligne !
- Testez vos connaissances à l'issue de chaque chapitre
- Validez vos acquis
</v>
          </cell>
          <cell r="R96">
            <v>9782409024429</v>
          </cell>
          <cell r="S96" t="str">
            <v>Version Numérique</v>
          </cell>
          <cell r="T96">
            <v>9782409024412</v>
          </cell>
          <cell r="U96" t="str">
            <v>Version Imprimée</v>
          </cell>
          <cell r="V96" t="str">
            <v>St-Herblain</v>
          </cell>
          <cell r="W96" t="str">
            <v>Editions ENI</v>
          </cell>
          <cell r="X96">
            <v>2020</v>
          </cell>
          <cell r="Y96" t="str">
            <v>Bibliothèque Numérique ENI (Service en ligne)</v>
          </cell>
          <cell r="Z96" t="str">
            <v>DATA PRO</v>
          </cell>
          <cell r="AA96" t="str">
            <v>texte</v>
          </cell>
          <cell r="AB96" t="str">
            <v>txt</v>
          </cell>
          <cell r="AC96" t="str">
            <v>rdacontent/fre</v>
          </cell>
          <cell r="AD96" t="str">
            <v>informatique</v>
          </cell>
          <cell r="AE96" t="str">
            <v>c</v>
          </cell>
          <cell r="AF96" t="str">
            <v>rdamedia/fre</v>
          </cell>
          <cell r="AG96" t="str">
            <v>ressource en ligne</v>
          </cell>
          <cell r="AH96" t="str">
            <v>cr</v>
          </cell>
          <cell r="AI96" t="str">
            <v>rdacarrier/fre</v>
          </cell>
          <cell r="AJ96" t="str">
            <v>m\\\\\o\\d\\\\\\\\</v>
          </cell>
          <cell r="AK96" t="str">
            <v>cr\cn\\\\uuaua</v>
          </cell>
          <cell r="AL96" t="str">
            <v>Accès restreint aux membres</v>
          </cell>
          <cell r="AM96" t="str">
            <v>Source de la note de description : Version imprimée</v>
          </cell>
          <cell r="AN96" t="str">
            <v/>
          </cell>
          <cell r="AO96" t="str">
            <v>%SITE_CLIENT%/?library_guid=A1BF5739-0C9F-425E-A4E1-8E2E38379A15</v>
          </cell>
          <cell r="AP96" t="str">
            <v>Accès au travers du portail ENI</v>
          </cell>
          <cell r="AQ96" t="str">
            <v xml:space="preserve"> algo </v>
          </cell>
          <cell r="AR96" t="str">
            <v xml:space="preserve"> algorithme </v>
          </cell>
          <cell r="AS96" t="str">
            <v xml:space="preserve"> algorithmie </v>
          </cell>
          <cell r="AT96" t="str">
            <v xml:space="preserve"> LNDP3ALG</v>
          </cell>
          <cell r="AU96" t="str">
            <v xml:space="preserve">livre algorithmique </v>
          </cell>
          <cell r="AV96" t="str">
            <v/>
          </cell>
          <cell r="AW96" t="str">
            <v/>
          </cell>
          <cell r="AX96" t="str">
            <v/>
          </cell>
          <cell r="AY96" t="str">
            <v/>
          </cell>
          <cell r="AZ96" t="str">
            <v/>
          </cell>
          <cell r="BA96" t="str">
            <v/>
          </cell>
          <cell r="BB96" t="str">
            <v/>
          </cell>
          <cell r="BC96" t="str">
            <v/>
          </cell>
          <cell r="BD96" t="str">
            <v/>
          </cell>
          <cell r="BE96" t="str">
            <v/>
          </cell>
          <cell r="BF96" t="str">
            <v/>
          </cell>
          <cell r="BG96" t="str">
            <v/>
          </cell>
          <cell r="BH96" t="str">
            <v/>
          </cell>
          <cell r="BI96" t="str">
            <v/>
          </cell>
          <cell r="BJ96" t="str">
            <v/>
          </cell>
          <cell r="BK96" t="str">
            <v/>
          </cell>
          <cell r="BL96" t="str">
            <v/>
          </cell>
          <cell r="BM96" t="str">
            <v/>
          </cell>
          <cell r="BN96" t="str">
            <v/>
          </cell>
          <cell r="BO96" t="str">
            <v/>
          </cell>
          <cell r="BP96" t="str">
            <v/>
          </cell>
          <cell r="BQ96" t="str">
            <v/>
          </cell>
          <cell r="BR96" t="str">
            <v/>
          </cell>
          <cell r="BS96" t="str">
            <v/>
          </cell>
          <cell r="BT96" t="str">
            <v/>
          </cell>
          <cell r="BU96" t="str">
            <v/>
          </cell>
          <cell r="BV96" t="str">
            <v/>
          </cell>
          <cell r="BW96" t="str">
            <v/>
          </cell>
          <cell r="BX96" t="str">
            <v/>
          </cell>
        </row>
        <row r="97">
          <cell r="A97" t="str">
            <v>DP3GJRGPD</v>
          </cell>
          <cell r="B97" t="str">
            <v>Guide Juridique du RGPD (3e édition)</v>
          </cell>
          <cell r="C97" t="str">
            <v>La réglementation sur la protection des données personnelles</v>
          </cell>
          <cell r="D97" t="str">
            <v>Gérard HAAS</v>
          </cell>
          <cell r="E97" t="str">
            <v/>
          </cell>
          <cell r="F97" t="str">
            <v>HAAS, Gérard</v>
          </cell>
          <cell r="G97" t="str">
            <v/>
          </cell>
          <cell r="H97" t="str">
            <v/>
          </cell>
          <cell r="I97" t="str">
            <v/>
          </cell>
          <cell r="J97" t="str">
            <v/>
          </cell>
          <cell r="K97" t="str">
            <v>Edition du 1 October 2022</v>
          </cell>
          <cell r="L97" t="str">
            <v>254 pages</v>
          </cell>
          <cell r="M97" t="str">
            <v>Editions ENI</v>
          </cell>
          <cell r="N97" t="str">
            <v>fre</v>
          </cell>
          <cell r="O97" t="str">
            <v>fre</v>
          </cell>
          <cell r="P97" t="str">
            <v>fre</v>
          </cell>
          <cell r="Q97" t="str">
            <v xml:space="preserve">Comment intégrer les obligations du RGPD dans votre organisation, gérer vos données, concevoir vos parcours utilisateur et sécuriser vos données ? Ce guide vous donne les clés pour vous mettre en conformité et faire de la protection de la vie privée un avantage concurrentiel pour votre activité. En effet, le numérique doit être au service des citoyens ; son développement doit garantir l’identité humaine, les droits de l’homme, la vie privée et les libertés individuelles ou publiques. 
Plus que jamais, c’est le respect d’un équilibre entre accompagnement de la transformation numérique et protection des droits des personnes qui permettra de relever les défis soulevés par la numérisation de notre environnement quotidien. 
Après avoir décrit le contexte de l’adoption de la nouvelle Loi Informatique et libertés et du RGPD et expliqué le concept d’Accountability, l’ouvrage s’intéresse à l’identification des traitements de données à caractère personnel (Chapitre 1) puis à déterminer comment le responsable de traitement doit s’assurer de la licéité des traitements (Chapitre 2), quels sont les outils dont il dispose pour sa « compliance » (Chapitre 3) et pour sécuriser les traitements (Chapitre 4) ainsi que les mesures de cybersécurité (Chapitre 5) à mettre en place en cas de violations des données personnelles. 
Cette troisième édition du guide est à jour de la réglementation sur la protection des données, elle tient compte également des récentes positions doctrinales de la CNIL. Son objectif est d’aider les entreprises à faire de la loi Informatique et libertés, une opportunité, et non une contrainte, au service de l’innovation, de la confiance et de la croissance.
 Quizinclus dans 
la version en ligne !
 - Testez vos connaissances à l'issue de chaque chapitre
 - Validez vos acquis
</v>
          </cell>
          <cell r="R97">
            <v>9782409037351</v>
          </cell>
          <cell r="S97" t="str">
            <v>Version Numérique</v>
          </cell>
          <cell r="T97">
            <v>9782409037344</v>
          </cell>
          <cell r="U97" t="str">
            <v>Version Imprimée</v>
          </cell>
          <cell r="V97" t="str">
            <v>St-Herblain</v>
          </cell>
          <cell r="W97" t="str">
            <v>Editions ENI</v>
          </cell>
          <cell r="X97">
            <v>2022</v>
          </cell>
          <cell r="Y97" t="str">
            <v>Bibliothèque Numérique ENI (Service en ligne)</v>
          </cell>
          <cell r="Z97" t="str">
            <v>DATA PRO</v>
          </cell>
          <cell r="AA97" t="str">
            <v>texte</v>
          </cell>
          <cell r="AB97" t="str">
            <v>txt</v>
          </cell>
          <cell r="AC97" t="str">
            <v>rdacontent/fre</v>
          </cell>
          <cell r="AD97" t="str">
            <v>informatique</v>
          </cell>
          <cell r="AE97" t="str">
            <v>c</v>
          </cell>
          <cell r="AF97" t="str">
            <v>rdamedia/fre</v>
          </cell>
          <cell r="AG97" t="str">
            <v>ressource en ligne</v>
          </cell>
          <cell r="AH97" t="str">
            <v>cr</v>
          </cell>
          <cell r="AI97" t="str">
            <v>rdacarrier/fre</v>
          </cell>
          <cell r="AJ97" t="str">
            <v>m\\\\\o\\d\\\\\\\\</v>
          </cell>
          <cell r="AK97" t="str">
            <v>cr\cn\\\\uuaua</v>
          </cell>
          <cell r="AL97" t="str">
            <v>Accès restreint aux membres</v>
          </cell>
          <cell r="AM97" t="str">
            <v>Source de la note de description : Version imprimée</v>
          </cell>
          <cell r="AN97" t="str">
            <v/>
          </cell>
          <cell r="AO97" t="str">
            <v>%SITE_CLIENT%/?library_guid=462FE72B-F396-458B-9F8B-2DB38ECD0C23</v>
          </cell>
          <cell r="AP97" t="str">
            <v>Accès au travers du portail ENI</v>
          </cell>
          <cell r="AQ97" t="str">
            <v xml:space="preserve"> CNIL </v>
          </cell>
          <cell r="AR97" t="str">
            <v xml:space="preserve"> DPO </v>
          </cell>
          <cell r="AS97" t="str">
            <v xml:space="preserve"> LIL</v>
          </cell>
          <cell r="AT97" t="str">
            <v xml:space="preserve"> PIA </v>
          </cell>
          <cell r="AU97" t="str">
            <v xml:space="preserve"> Privacy by default </v>
          </cell>
          <cell r="AV97" t="str">
            <v xml:space="preserve"> Privacy by design </v>
          </cell>
          <cell r="AW97" t="str">
            <v xml:space="preserve"> protection des données </v>
          </cell>
          <cell r="AX97" t="str">
            <v xml:space="preserve">GDPR </v>
          </cell>
          <cell r="AY97" t="str">
            <v/>
          </cell>
          <cell r="AZ97" t="str">
            <v/>
          </cell>
          <cell r="BA97" t="str">
            <v/>
          </cell>
          <cell r="BB97" t="str">
            <v/>
          </cell>
          <cell r="BC97" t="str">
            <v/>
          </cell>
          <cell r="BD97" t="str">
            <v/>
          </cell>
          <cell r="BE97" t="str">
            <v/>
          </cell>
          <cell r="BF97" t="str">
            <v/>
          </cell>
          <cell r="BG97" t="str">
            <v/>
          </cell>
          <cell r="BH97" t="str">
            <v/>
          </cell>
          <cell r="BI97" t="str">
            <v/>
          </cell>
          <cell r="BJ97" t="str">
            <v/>
          </cell>
          <cell r="BK97" t="str">
            <v/>
          </cell>
          <cell r="BL97" t="str">
            <v/>
          </cell>
          <cell r="BM97" t="str">
            <v/>
          </cell>
          <cell r="BN97" t="str">
            <v/>
          </cell>
          <cell r="BO97" t="str">
            <v/>
          </cell>
          <cell r="BP97" t="str">
            <v/>
          </cell>
          <cell r="BQ97" t="str">
            <v/>
          </cell>
          <cell r="BR97" t="str">
            <v/>
          </cell>
          <cell r="BS97" t="str">
            <v/>
          </cell>
          <cell r="BT97" t="str">
            <v/>
          </cell>
          <cell r="BU97" t="str">
            <v/>
          </cell>
          <cell r="BV97" t="str">
            <v/>
          </cell>
          <cell r="BW97" t="str">
            <v/>
          </cell>
          <cell r="BX97" t="str">
            <v/>
          </cell>
        </row>
        <row r="98">
          <cell r="A98" t="str">
            <v>DP3GPRW</v>
          </cell>
          <cell r="B98" t="str">
            <v>Gestion d'un projet web</v>
          </cell>
          <cell r="C98" t="str">
            <v>Planification, pilotage et bonnes pratiques (3e édition)</v>
          </cell>
          <cell r="D98" t="str">
            <v>Vincent HIARD</v>
          </cell>
          <cell r="E98" t="str">
            <v/>
          </cell>
          <cell r="F98" t="str">
            <v>HIARD, Vincent</v>
          </cell>
          <cell r="G98" t="str">
            <v/>
          </cell>
          <cell r="H98" t="str">
            <v/>
          </cell>
          <cell r="I98" t="str">
            <v/>
          </cell>
          <cell r="J98" t="str">
            <v/>
          </cell>
          <cell r="K98" t="str">
            <v>Edition du 1 May 2019</v>
          </cell>
          <cell r="L98" t="str">
            <v>315 pages</v>
          </cell>
          <cell r="M98" t="str">
            <v>Editions ENI</v>
          </cell>
          <cell r="N98" t="str">
            <v>fre</v>
          </cell>
          <cell r="O98" t="str">
            <v>fre</v>
          </cell>
          <cell r="P98" t="str">
            <v>fre</v>
          </cell>
          <cell r="Q98" t="str">
            <v xml:space="preserve">Ce livre sur la gestion d'un projet web s'adresse à tout public tant son approche fonctionnelle en facilite la prise en main. Il apporte une méthodologie de conduite de projet, basée sur l'expérience de l'auteur, qui passe en revue toutes les étapes fondamentales du cycle de vie d'un projet web. 
Qu'il s'agisse de la refonte ou de la création d'un site web, l'enchaînement chronologique des chapitres permet de consolider étape par étape les bases du projet jusqu'à la mise en production du site web.
De la définition du projet à son exploitation, chaque phase est détaillée, point par point, ainsi que les livrables associés : étude de faisabilité, réunion de lancement, cahier des charges, appel d'offres, cahier des spécifications fonctionnelles détaillées, scenarii de test, procès-verbaux de recette, documentation projet, formation des utilisateurs.
La planification, le suivi et le pilotage sont passés au crible. Les principales méthodologies de gestion de projets (en cascade, en V, en spirale, Agile avec SCRUM) et les outils de gestion de projet sont présentés et expliqués (le diagramme de GANTT, les réseaux PERT, l'estimation des charges, les réunions de projet et le management de l'équipe). Un chapitre entier est consacré aux acteurs et à l'organisation car il s'agit de la clé de la réussite d'un projet web. Les bonnes pratiques du web sont répertoriées afin de de connaître les bases du référencement, de l'accessibilité, du graphisme et de l'ergonomie des sites web afin de les rendre « populaires ». 
Des éléments complémentaires sont en téléchargement sur le site www.editions-eni.fr ; ils contiennent des exemples de compte-rendu de réunion, de cahier des charges, d'appel d'offres, de cahier des spécifications fonctionnelles détaillées, de diagrammes de GANTT et de répartition des charges.
Quizinclus dans 
la version en ligne !
- Testez vos connaissances à l'issue de chaque chapitre
- Validez vos acquis
</v>
          </cell>
          <cell r="R98">
            <v>9782409019135</v>
          </cell>
          <cell r="S98" t="str">
            <v>Version Numérique</v>
          </cell>
          <cell r="T98">
            <v>9782409019128</v>
          </cell>
          <cell r="U98" t="str">
            <v>Version Imprimée</v>
          </cell>
          <cell r="V98" t="str">
            <v>St-Herblain</v>
          </cell>
          <cell r="W98" t="str">
            <v>Editions ENI</v>
          </cell>
          <cell r="X98">
            <v>2019</v>
          </cell>
          <cell r="Y98" t="str">
            <v>Bibliothèque Numérique ENI (Service en ligne)</v>
          </cell>
          <cell r="Z98" t="str">
            <v>DATA PRO</v>
          </cell>
          <cell r="AA98" t="str">
            <v>texte</v>
          </cell>
          <cell r="AB98" t="str">
            <v>txt</v>
          </cell>
          <cell r="AC98" t="str">
            <v>rdacontent/fre</v>
          </cell>
          <cell r="AD98" t="str">
            <v>informatique</v>
          </cell>
          <cell r="AE98" t="str">
            <v>c</v>
          </cell>
          <cell r="AF98" t="str">
            <v>rdamedia/fre</v>
          </cell>
          <cell r="AG98" t="str">
            <v>ressource en ligne</v>
          </cell>
          <cell r="AH98" t="str">
            <v>cr</v>
          </cell>
          <cell r="AI98" t="str">
            <v>rdacarrier/fre</v>
          </cell>
          <cell r="AJ98" t="str">
            <v>m\\\\\o\\d\\\\\\\\</v>
          </cell>
          <cell r="AK98" t="str">
            <v>cr\cn\\\\uuaua</v>
          </cell>
          <cell r="AL98" t="str">
            <v>Accès restreint aux membres</v>
          </cell>
          <cell r="AM98" t="str">
            <v>Source de la note de description : Version imprimée</v>
          </cell>
          <cell r="AN98" t="str">
            <v/>
          </cell>
          <cell r="AO98" t="str">
            <v>%SITE_CLIENT%/?library_guid=6629047D-2BD3-4FF1-BE78-1CA9F07E8881</v>
          </cell>
          <cell r="AP98" t="str">
            <v>Accès au travers du portail ENI</v>
          </cell>
          <cell r="AQ98" t="str">
            <v xml:space="preserve"> accessibilité </v>
          </cell>
          <cell r="AR98" t="str">
            <v xml:space="preserve"> agile </v>
          </cell>
          <cell r="AS98" t="str">
            <v xml:space="preserve"> cahier des charges </v>
          </cell>
          <cell r="AT98" t="str">
            <v xml:space="preserve"> conduite de projet </v>
          </cell>
          <cell r="AU98" t="str">
            <v xml:space="preserve"> conduite de projets </v>
          </cell>
          <cell r="AV98" t="str">
            <v xml:space="preserve"> LNDP3GPRW</v>
          </cell>
          <cell r="AW98" t="str">
            <v xml:space="preserve"> pert </v>
          </cell>
          <cell r="AX98" t="str">
            <v xml:space="preserve"> référencement </v>
          </cell>
          <cell r="AY98" t="str">
            <v xml:space="preserve"> Scum </v>
          </cell>
          <cell r="AZ98" t="str">
            <v xml:space="preserve">gantt </v>
          </cell>
          <cell r="BA98" t="str">
            <v/>
          </cell>
          <cell r="BB98" t="str">
            <v/>
          </cell>
          <cell r="BC98" t="str">
            <v/>
          </cell>
          <cell r="BD98" t="str">
            <v/>
          </cell>
          <cell r="BE98" t="str">
            <v/>
          </cell>
          <cell r="BF98" t="str">
            <v/>
          </cell>
          <cell r="BG98" t="str">
            <v/>
          </cell>
          <cell r="BH98" t="str">
            <v/>
          </cell>
          <cell r="BI98" t="str">
            <v/>
          </cell>
          <cell r="BJ98" t="str">
            <v/>
          </cell>
          <cell r="BK98" t="str">
            <v/>
          </cell>
          <cell r="BL98" t="str">
            <v/>
          </cell>
          <cell r="BM98" t="str">
            <v/>
          </cell>
          <cell r="BN98" t="str">
            <v/>
          </cell>
          <cell r="BO98" t="str">
            <v/>
          </cell>
          <cell r="BP98" t="str">
            <v/>
          </cell>
          <cell r="BQ98" t="str">
            <v/>
          </cell>
          <cell r="BR98" t="str">
            <v/>
          </cell>
          <cell r="BS98" t="str">
            <v/>
          </cell>
          <cell r="BT98" t="str">
            <v/>
          </cell>
          <cell r="BU98" t="str">
            <v/>
          </cell>
          <cell r="BV98" t="str">
            <v/>
          </cell>
          <cell r="BW98" t="str">
            <v/>
          </cell>
          <cell r="BX98" t="str">
            <v/>
          </cell>
        </row>
        <row r="99">
          <cell r="A99" t="str">
            <v>DP3SCRU</v>
          </cell>
          <cell r="B99" t="str">
            <v>Scrum</v>
          </cell>
          <cell r="C99" t="str">
            <v>Une méthode agile pour vos projets (3e édition)</v>
          </cell>
          <cell r="D99" t="str">
            <v>Jean-Paul SUBRA</v>
          </cell>
          <cell r="E99" t="str">
            <v/>
          </cell>
          <cell r="F99" t="str">
            <v>SUBRA, Jean-Paul</v>
          </cell>
          <cell r="G99" t="str">
            <v/>
          </cell>
          <cell r="H99" t="str">
            <v/>
          </cell>
          <cell r="I99" t="str">
            <v/>
          </cell>
          <cell r="J99" t="str">
            <v/>
          </cell>
          <cell r="K99" t="str">
            <v>Edition du 1 September 2019</v>
          </cell>
          <cell r="L99" t="str">
            <v>276 pages</v>
          </cell>
          <cell r="M99" t="str">
            <v>Editions ENI</v>
          </cell>
          <cell r="N99" t="str">
            <v>fre</v>
          </cell>
          <cell r="O99" t="str">
            <v>fre</v>
          </cell>
          <cell r="P99" t="str">
            <v>fre</v>
          </cell>
          <cell r="Q99" t="str">
            <v xml:space="preserve">Ce livre s'adresse à toute personne souhaitant mettre en application ou travailler avec Scrum. Il a pour objectif de présenter cette méthode agile, la plus utilisée, sous ses aspects théoriques et pratiques afin que les lecteurs disposent des connaissances nécessaires pour la mettre en place lors de leurs futurs projets ou pour occuper efficacement leur rôle, quel qu'il soit, sur un projet Scrum. Cette nouvelle édition est actualisée selon la version du Guide Scrum officiel de novembre 2017.
Après un bref rappel sur les méthodes de gestion de projet traditionnelles (Cascade, Cycle en V) et leurs limites qui ont abouti à la naissance des approches agiles, l'auteur présente des méthodes apparentées à Scrum aussi bien en termes de concepts que d'outils pratiques (Lean Management, Kanban ou bien encore l'eXtreme Programming). 
Dans les chapitres suivants, après avoir fait un tour d'horizon de la méthode Scrum, permettant au lecteur d'en avoir rapidement une vue globale, l'auteur s'attarde sur les spécificités de l'équipe Scrum avec les rôles et responsabilités qui en découlent, puis explore en détail les pratiques Scrum : formuler et ordonner les besoins, planifier et estimer la durée des différentes phases du projet afin d'en construire les plans, gérer le cycle de vie et le suivi du projet et enfin tester ce qui est développé.
En plus de cet apprentissage proprement dit de la méthode, l'auteur a choisi de donner au lecteur des éléments qui l'aideront à aborder la problématique, parfois épineuse, du déploiement de Scrum et de la gestion du changement qui en découle.
Enfin, deux chapitres permettent d'explorer des pistes pour aller plus loin. L'un aborde les outils logiciels qui peuvent être très utiles dans le cadre de la gestion des projets Scrum, l'autre apporte des réponses concrètes à des questions que l'on peut souvent se poser dans la mise en oeuvre pratique de Scrum : Quelles sont les méthodes pour le déployer sur plusieurs équipes ? Quelles sont les différences et complémentarités entre Scrum et Kanban ? Quels rapports entre Scrum et DevOps ? Comment contractualiser avec Scrum ?
Enfin, cet ouvrage se termine par un questionnaire qui permettra au lecteur de vérifier ses connaissances et d'identifier les points qu'il n'aurait pas bien assimilés. Des éléments complémentaires sont en téléchargement sur le site www.editions-eni.fr.
Quizinclus dans 
la version en ligne !
- Testez vos connaissances à l'issue de chaque chapitre
- Validez vos acquis
</v>
          </cell>
          <cell r="R99">
            <v>9782409020810</v>
          </cell>
          <cell r="S99" t="str">
            <v>Version Numérique</v>
          </cell>
          <cell r="T99">
            <v>9782409020742</v>
          </cell>
          <cell r="U99" t="str">
            <v>Version Imprimée</v>
          </cell>
          <cell r="V99" t="str">
            <v>St-Herblain</v>
          </cell>
          <cell r="W99" t="str">
            <v>Editions ENI</v>
          </cell>
          <cell r="X99">
            <v>2019</v>
          </cell>
          <cell r="Y99" t="str">
            <v>Bibliothèque Numérique ENI (Service en ligne)</v>
          </cell>
          <cell r="Z99" t="str">
            <v>DATA PRO</v>
          </cell>
          <cell r="AA99" t="str">
            <v>texte</v>
          </cell>
          <cell r="AB99" t="str">
            <v>txt</v>
          </cell>
          <cell r="AC99" t="str">
            <v>rdacontent/fre</v>
          </cell>
          <cell r="AD99" t="str">
            <v>informatique</v>
          </cell>
          <cell r="AE99" t="str">
            <v>c</v>
          </cell>
          <cell r="AF99" t="str">
            <v>rdamedia/fre</v>
          </cell>
          <cell r="AG99" t="str">
            <v>ressource en ligne</v>
          </cell>
          <cell r="AH99" t="str">
            <v>cr</v>
          </cell>
          <cell r="AI99" t="str">
            <v>rdacarrier/fre</v>
          </cell>
          <cell r="AJ99" t="str">
            <v>m\\\\\o\\d\\\\\\\\</v>
          </cell>
          <cell r="AK99" t="str">
            <v>cr\cn\\\\uuaua</v>
          </cell>
          <cell r="AL99" t="str">
            <v>Accès restreint aux membres</v>
          </cell>
          <cell r="AM99" t="str">
            <v>Source de la note de description : Version imprimée</v>
          </cell>
          <cell r="AN99" t="str">
            <v/>
          </cell>
          <cell r="AO99" t="str">
            <v>%SITE_CLIENT%/?library_guid=A1F31608-4192-4625-92B8-7BFEB75B8AF6</v>
          </cell>
          <cell r="AP99" t="str">
            <v>Accès au travers du portail ENI</v>
          </cell>
          <cell r="AQ99" t="str">
            <v xml:space="preserve"> agilité </v>
          </cell>
          <cell r="AR99" t="str">
            <v xml:space="preserve"> extrem programming </v>
          </cell>
          <cell r="AS99" t="str">
            <v xml:space="preserve"> ice scrum </v>
          </cell>
          <cell r="AT99" t="str">
            <v xml:space="preserve"> kanban </v>
          </cell>
          <cell r="AU99" t="str">
            <v xml:space="preserve"> lean management </v>
          </cell>
          <cell r="AV99" t="str">
            <v xml:space="preserve"> LNDP3SCRU</v>
          </cell>
          <cell r="AW99" t="str">
            <v xml:space="preserve">livre scrum </v>
          </cell>
          <cell r="AX99" t="str">
            <v/>
          </cell>
          <cell r="AY99" t="str">
            <v/>
          </cell>
          <cell r="AZ99" t="str">
            <v/>
          </cell>
          <cell r="BA99" t="str">
            <v/>
          </cell>
          <cell r="BB99" t="str">
            <v/>
          </cell>
          <cell r="BC99" t="str">
            <v/>
          </cell>
          <cell r="BD99" t="str">
            <v/>
          </cell>
          <cell r="BE99" t="str">
            <v/>
          </cell>
          <cell r="BF99" t="str">
            <v/>
          </cell>
          <cell r="BG99" t="str">
            <v/>
          </cell>
          <cell r="BH99" t="str">
            <v/>
          </cell>
          <cell r="BI99" t="str">
            <v/>
          </cell>
          <cell r="BJ99" t="str">
            <v/>
          </cell>
          <cell r="BK99" t="str">
            <v/>
          </cell>
          <cell r="BL99" t="str">
            <v/>
          </cell>
          <cell r="BM99" t="str">
            <v/>
          </cell>
          <cell r="BN99" t="str">
            <v/>
          </cell>
          <cell r="BO99" t="str">
            <v/>
          </cell>
          <cell r="BP99" t="str">
            <v/>
          </cell>
          <cell r="BQ99" t="str">
            <v/>
          </cell>
          <cell r="BR99" t="str">
            <v/>
          </cell>
          <cell r="BS99" t="str">
            <v/>
          </cell>
          <cell r="BT99" t="str">
            <v/>
          </cell>
          <cell r="BU99" t="str">
            <v/>
          </cell>
          <cell r="BV99" t="str">
            <v/>
          </cell>
          <cell r="BW99" t="str">
            <v/>
          </cell>
          <cell r="BX99" t="str">
            <v/>
          </cell>
        </row>
        <row r="100">
          <cell r="A100" t="str">
            <v>DP3SEC</v>
          </cell>
          <cell r="B100" t="str">
            <v>La sécurité informatique dans la petite entreprise</v>
          </cell>
          <cell r="C100" t="str">
            <v>Etat de l'art et Bonnes Pratiques (3ième édition)</v>
          </cell>
          <cell r="D100" t="str">
            <v>Jean-François CARPENTIER</v>
          </cell>
          <cell r="E100" t="str">
            <v/>
          </cell>
          <cell r="F100" t="str">
            <v>CARPENTIER, Jean-François</v>
          </cell>
          <cell r="G100" t="str">
            <v/>
          </cell>
          <cell r="H100" t="str">
            <v/>
          </cell>
          <cell r="I100" t="str">
            <v/>
          </cell>
          <cell r="J100" t="str">
            <v/>
          </cell>
          <cell r="K100" t="str">
            <v>Edition du 1 January 2016</v>
          </cell>
          <cell r="L100" t="str">
            <v>444 pages</v>
          </cell>
          <cell r="M100" t="str">
            <v>Editions ENI</v>
          </cell>
          <cell r="N100" t="str">
            <v>fre</v>
          </cell>
          <cell r="O100" t="str">
            <v>fre</v>
          </cell>
          <cell r="P100" t="str">
            <v>fre</v>
          </cell>
          <cell r="Q100" t="str">
            <v xml:space="preserve">Ce livre sur la sécurité informatique dans la petite entreprise (PME) s'adresse aux administrateurs systèmes et réseaux et plus généralement à toute personne appelée à participer à la gestion de l'outil informatique dans ce contexte (chef d'entreprise, formateur...).
L'auteur identifie les risques qui rendent l'entreprise vulnérable : menaces externes (Internet) ou internes, logiciels malveillants et attaques affectant le système d'information. Il présente les contraintes en termes de compétitivité et vis-à-vis de la conformité aux réglementations qui imposent aux responsables d'entreprise de protéger leurs données stockées ou en transfert. Comme aujourd'hui le système d'information s'étend largement hors des frontières de l'entreprise, cette nouvelle édition du livre tient compte des nouveaux modèles technologiques que sont l'utilisation des terminaux mobiles de type Smartphone, le Cloud Computing et les Objets Communiquants qui imposent la mise en oeuvre de nouvelles stratégies de protection. 
Pour chaque sujet l'auteur reprend l'inventaire des risques, détaille des solutions efficaces à mettre en oeuvre ou propose des recommandations pertinentes en rapport avec la criticité des informations, le contexte de l'entreprise et sa taille. En effet, différentes technologies existent tant sur la partie système que réseau et demandent à être gérées à l'aide de pratiques simples et d'un minimum de bon sens pour garantir l'intégrité, la confidentialité, la disponibilité des données et des applications. 
Sensibiliser le lecteur à tous ces aspects de la sécurité l'aidera à mieux maîtriser les outils dont il dispose notamment pour la gestion des accès aux serveurs, aux postes de travail, aux terminaux mobiles. Les recommandations décrites dans ce livre couvrent les domaines du réseau, du système, de la sauvegarde et aussi les solutions de reprise du système d'information pour les activités métier.
La survie de l'entreprise est à la mesure des précautions mises en oeuvre et de la connaissance des nouvelles technologies.
Les chapitres du livre :
Avant-propos &amp;ndash; Généralités sur la sécurité informatique &amp;ndash; La sécurité dans   l'entreprise - Le réseau &amp;ndash; La sécurité dans l'entreprise - Les systèmes &amp;ndash;   Mobilité et sécurité &amp;ndash; La sécurité des données &amp;ndash; Le plan de secours informatique   &amp;ndash; Le Cloud Computing &amp;ndash; Internet des objets ou Internet of Things &amp;ndash; Annexe
Quizinclus dans 
la version en ligne !
- Testez vos connaissances à l'issue de chaque chapitre
- Validez vos acquis
</v>
          </cell>
          <cell r="R100">
            <v>9782409000010</v>
          </cell>
          <cell r="S100" t="str">
            <v>Version Numérique</v>
          </cell>
          <cell r="T100">
            <v>9782746098756</v>
          </cell>
          <cell r="U100" t="str">
            <v>Version Imprimée</v>
          </cell>
          <cell r="V100" t="str">
            <v>St-Herblain</v>
          </cell>
          <cell r="W100" t="str">
            <v>Editions ENI</v>
          </cell>
          <cell r="X100">
            <v>2016</v>
          </cell>
          <cell r="Y100" t="str">
            <v>Bibliothèque Numérique ENI (Service en ligne)</v>
          </cell>
          <cell r="Z100" t="str">
            <v>DATA PRO</v>
          </cell>
          <cell r="AA100" t="str">
            <v>texte</v>
          </cell>
          <cell r="AB100" t="str">
            <v>txt</v>
          </cell>
          <cell r="AC100" t="str">
            <v>rdacontent/fre</v>
          </cell>
          <cell r="AD100" t="str">
            <v>informatique</v>
          </cell>
          <cell r="AE100" t="str">
            <v>c</v>
          </cell>
          <cell r="AF100" t="str">
            <v>rdamedia/fre</v>
          </cell>
          <cell r="AG100" t="str">
            <v>ressource en ligne</v>
          </cell>
          <cell r="AH100" t="str">
            <v>cr</v>
          </cell>
          <cell r="AI100" t="str">
            <v>rdacarrier/fre</v>
          </cell>
          <cell r="AJ100" t="str">
            <v>m\\\\\o\\d\\\\\\\\</v>
          </cell>
          <cell r="AK100" t="str">
            <v>cr\cn\\\\uuaua</v>
          </cell>
          <cell r="AL100" t="str">
            <v>Accès restreint aux membres</v>
          </cell>
          <cell r="AM100" t="str">
            <v>Source de la note de description : Version imprimée</v>
          </cell>
          <cell r="AN100" t="str">
            <v/>
          </cell>
          <cell r="AO100" t="str">
            <v>%SITE_CLIENT%/?library_guid=90E32199-93D9-494E-8CD4-3978D73DA4AE</v>
          </cell>
          <cell r="AP100" t="str">
            <v>Accès au travers du portail ENI</v>
          </cell>
          <cell r="AQ100" t="str">
            <v xml:space="preserve"> authentification </v>
          </cell>
          <cell r="AR100" t="str">
            <v xml:space="preserve"> chiffrage </v>
          </cell>
          <cell r="AS100" t="str">
            <v xml:space="preserve"> chiffrement </v>
          </cell>
          <cell r="AT100" t="str">
            <v xml:space="preserve"> cryptage </v>
          </cell>
          <cell r="AU100" t="str">
            <v xml:space="preserve"> DNS </v>
          </cell>
          <cell r="AV100" t="str">
            <v xml:space="preserve"> identification </v>
          </cell>
          <cell r="AW100" t="str">
            <v xml:space="preserve"> ISO 20000 </v>
          </cell>
          <cell r="AX100" t="str">
            <v xml:space="preserve"> ISO 27001 </v>
          </cell>
          <cell r="AY100" t="str">
            <v xml:space="preserve"> ITIL </v>
          </cell>
          <cell r="AZ100" t="str">
            <v xml:space="preserve"> kerberos </v>
          </cell>
          <cell r="BA100" t="str">
            <v xml:space="preserve"> LNDP3SEC</v>
          </cell>
          <cell r="BB100" t="str">
            <v xml:space="preserve"> pare</v>
          </cell>
          <cell r="BC100" t="str">
            <v xml:space="preserve"> PDCA </v>
          </cell>
          <cell r="BD100" t="str">
            <v xml:space="preserve"> protection </v>
          </cell>
          <cell r="BE100" t="str">
            <v xml:space="preserve"> raid </v>
          </cell>
          <cell r="BF100" t="str">
            <v xml:space="preserve"> risque informatique </v>
          </cell>
          <cell r="BG100" t="str">
            <v xml:space="preserve"> roue de deming </v>
          </cell>
          <cell r="BH100" t="str">
            <v xml:space="preserve"> sécurite </v>
          </cell>
          <cell r="BI100" t="str">
            <v xml:space="preserve"> sécurite </v>
          </cell>
          <cell r="BJ100" t="str">
            <v xml:space="preserve"> spam </v>
          </cell>
          <cell r="BK100" t="str">
            <v xml:space="preserve"> stratégie </v>
          </cell>
          <cell r="BL100" t="str">
            <v xml:space="preserve"> virus </v>
          </cell>
          <cell r="BM100" t="str">
            <v xml:space="preserve"> vpn </v>
          </cell>
          <cell r="BN100" t="str">
            <v xml:space="preserve">feu </v>
          </cell>
          <cell r="BO100" t="str">
            <v xml:space="preserve">securite </v>
          </cell>
          <cell r="BP100" t="str">
            <v/>
          </cell>
          <cell r="BQ100" t="str">
            <v/>
          </cell>
          <cell r="BR100" t="str">
            <v/>
          </cell>
          <cell r="BS100" t="str">
            <v/>
          </cell>
          <cell r="BT100" t="str">
            <v/>
          </cell>
          <cell r="BU100" t="str">
            <v/>
          </cell>
          <cell r="BV100" t="str">
            <v/>
          </cell>
          <cell r="BW100" t="str">
            <v/>
          </cell>
          <cell r="BX100" t="str">
            <v/>
          </cell>
        </row>
        <row r="101">
          <cell r="A101" t="str">
            <v>DP3TOIP</v>
          </cell>
          <cell r="B101" t="str">
            <v>Téléphonie sur IP (ToIP)</v>
          </cell>
          <cell r="C101" t="str">
            <v>Vers la convergence des réseaux dédiés (voix/vidéo/données) (3e édition)</v>
          </cell>
          <cell r="D101" t="str">
            <v>Pierre LEDRU</v>
          </cell>
          <cell r="E101" t="str">
            <v/>
          </cell>
          <cell r="F101" t="str">
            <v>LEDRU, Pierre</v>
          </cell>
          <cell r="G101" t="str">
            <v/>
          </cell>
          <cell r="H101" t="str">
            <v/>
          </cell>
          <cell r="I101" t="str">
            <v/>
          </cell>
          <cell r="J101" t="str">
            <v/>
          </cell>
          <cell r="K101" t="str">
            <v>Edition du 1 April 2021</v>
          </cell>
          <cell r="L101" t="str">
            <v>328 pages</v>
          </cell>
          <cell r="M101" t="str">
            <v>Editions ENI</v>
          </cell>
          <cell r="N101" t="str">
            <v>fre</v>
          </cell>
          <cell r="O101" t="str">
            <v>fre</v>
          </cell>
          <cell r="P101" t="str">
            <v>fre</v>
          </cell>
          <cell r="Q101" t="str">
            <v xml:space="preserve">Ce livre sur la Téléphonie sur IP (ou ToIP) s'adresse aux Responsables des réseaux de communication des entreprises et aux étudiants en DUT et Licence "Réseaux et Télécoms". Il apporte les connaissances nécessaires à la compréhension de l'évolution des concepts traditionnels de la téléphonie vers la ToIP et fait le point sur les propositions des constructeurs et opérateurs actuels. Des connaissances de base sur la téléphonie, la transmission de données et les réseaux IP constituent des prérequis nécessaires pour tirer le meilleur profit du livre. 
Le premier chapitre fournit un point de comparaison technologique et économique entre la téléphonie historique et la proposition actuelle de la ToIP, c'est-à-dire non seulement le transport de la voix dans le réseau téléphonique fixe (les conversations téléphoniques) mais aussi les services associés tels que le transport de données. Le second chapitre résume les principales méthodes utilisées pour le transport des données (avant l'apparition d'Internet) et introduit les notions de paquets, de cellules, de piles de protocoles, largement répandues désormais avec le réseau Internet public.
Après un bref historique d'Internet, le chapitre suivant traite des premiers pas du transport de la voix par les réseaux IP, la VoIP, ainsi que les motifs y ayant conduit. Ce chapitre montre les difficultés rencontrées et le besoin de faire évoluer et de normaliser les modèles utilisés. Les organismes de standardisation sont clairement identifiés ainsi que leurs domaines de compétences et/ou de convergence. Comme l'Internet, l'Intranet permet d'échanger des messages, de consulter ou transmettre des documents à l'échelle d'une entreprise donc de diffuser de l'information sous forme de texte, d'image, de voix ou de vidéo : le quatrième chapitre liste ainsi les conditions nécessaires et les modèles utilisés. 
Le chapitre suivant met en évidence les bénéfices économiques et technologiques à fédérer les différents réseaux de transport Voix/Vidéo/Données. Y sont explicitées les notions de NGN (Next Generation Networks) ainsi que les caractéristiques techniques de codage/décodage des échantillons de voix, les interconnexions Legacy - IP et la garantie de la bonne exécution des services téléphoniques. Puis la perspective d'un réseau global multimédia IP accueillant tous les types d'usagers, fixes et mobiles est abordée avec un chapitre traitant de l’IMS (Ip Multimedia Subsystems). 
Le septième chapitre identifie les principes de circulation, de sécurisation et de confidentialité des informations (dont les conversations audio et vidéo) qui circulent au sein du réseau d'une entreprise aux sites éclatés géographiquement et qui utilisent l'Internet public comme relais d'un site à l'autre. Enfin, le dernier chapitre présente l’évolution actuelle proposant le portage des fonctions d'un réseau téléphonique (public ou privé) vers le Cloud dans le même esprit que ce qui est fait pour les réseaux IT d'entreprise. Ce chapitre constitue une opportunité pour découvrir l'architecture Cloud et ouvre la porte à l'approfondissement de l’étude de la virtualisation fonctionnelle.
 Quizinclus dans 
la version en ligne !
 - Testez vos connaissances à l'issue de chaque chapitre
 - Validez vos acquis
</v>
          </cell>
          <cell r="R101">
            <v>9782409029776</v>
          </cell>
          <cell r="S101" t="str">
            <v>Version Numérique</v>
          </cell>
          <cell r="T101">
            <v>9782409029769</v>
          </cell>
          <cell r="U101" t="str">
            <v>Version Imprimée</v>
          </cell>
          <cell r="V101" t="str">
            <v>St-Herblain</v>
          </cell>
          <cell r="W101" t="str">
            <v>Editions ENI</v>
          </cell>
          <cell r="X101">
            <v>2021</v>
          </cell>
          <cell r="Y101" t="str">
            <v>Bibliothèque Numérique ENI (Service en ligne)</v>
          </cell>
          <cell r="Z101" t="str">
            <v>DATA PRO</v>
          </cell>
          <cell r="AA101" t="str">
            <v>texte</v>
          </cell>
          <cell r="AB101" t="str">
            <v>txt</v>
          </cell>
          <cell r="AC101" t="str">
            <v>rdacontent/fre</v>
          </cell>
          <cell r="AD101" t="str">
            <v>informatique</v>
          </cell>
          <cell r="AE101" t="str">
            <v>c</v>
          </cell>
          <cell r="AF101" t="str">
            <v>rdamedia/fre</v>
          </cell>
          <cell r="AG101" t="str">
            <v>ressource en ligne</v>
          </cell>
          <cell r="AH101" t="str">
            <v>cr</v>
          </cell>
          <cell r="AI101" t="str">
            <v>rdacarrier/fre</v>
          </cell>
          <cell r="AJ101" t="str">
            <v>m\\\\\o\\d\\\\\\\\</v>
          </cell>
          <cell r="AK101" t="str">
            <v>cr\cn\\\\uuaua</v>
          </cell>
          <cell r="AL101" t="str">
            <v>Accès restreint aux membres</v>
          </cell>
          <cell r="AM101" t="str">
            <v>Source de la note de description : Version imprimée</v>
          </cell>
          <cell r="AN101" t="str">
            <v/>
          </cell>
          <cell r="AO101" t="str">
            <v>%SITE_CLIENT%/?library_guid=315E6562-48D1-41AB-8D9A-E554BCFD946E</v>
          </cell>
          <cell r="AP101" t="str">
            <v>Accès au travers du portail ENI</v>
          </cell>
          <cell r="AQ101" t="str">
            <v xml:space="preserve"> IMS </v>
          </cell>
          <cell r="AR101" t="str">
            <v xml:space="preserve"> Legacy</v>
          </cell>
          <cell r="AS101" t="str">
            <v xml:space="preserve"> NGN </v>
          </cell>
          <cell r="AT101" t="str">
            <v xml:space="preserve"> voip </v>
          </cell>
          <cell r="AU101" t="str">
            <v xml:space="preserve">ip </v>
          </cell>
          <cell r="AV101" t="str">
            <v/>
          </cell>
          <cell r="AW101" t="str">
            <v/>
          </cell>
          <cell r="AX101" t="str">
            <v/>
          </cell>
          <cell r="AY101" t="str">
            <v/>
          </cell>
          <cell r="AZ101" t="str">
            <v/>
          </cell>
          <cell r="BA101" t="str">
            <v/>
          </cell>
          <cell r="BB101" t="str">
            <v/>
          </cell>
          <cell r="BC101" t="str">
            <v/>
          </cell>
          <cell r="BD101" t="str">
            <v/>
          </cell>
          <cell r="BE101" t="str">
            <v/>
          </cell>
          <cell r="BF101" t="str">
            <v/>
          </cell>
          <cell r="BG101" t="str">
            <v/>
          </cell>
          <cell r="BH101" t="str">
            <v/>
          </cell>
          <cell r="BI101" t="str">
            <v/>
          </cell>
          <cell r="BJ101" t="str">
            <v/>
          </cell>
          <cell r="BK101" t="str">
            <v/>
          </cell>
          <cell r="BL101" t="str">
            <v/>
          </cell>
          <cell r="BM101" t="str">
            <v/>
          </cell>
          <cell r="BN101" t="str">
            <v/>
          </cell>
          <cell r="BO101" t="str">
            <v/>
          </cell>
          <cell r="BP101" t="str">
            <v/>
          </cell>
          <cell r="BQ101" t="str">
            <v/>
          </cell>
          <cell r="BR101" t="str">
            <v/>
          </cell>
          <cell r="BS101" t="str">
            <v/>
          </cell>
          <cell r="BT101" t="str">
            <v/>
          </cell>
          <cell r="BU101" t="str">
            <v/>
          </cell>
          <cell r="BV101" t="str">
            <v/>
          </cell>
          <cell r="BW101" t="str">
            <v/>
          </cell>
          <cell r="BX101" t="str">
            <v/>
          </cell>
        </row>
        <row r="102">
          <cell r="A102" t="str">
            <v>DP5CPR</v>
          </cell>
          <cell r="B102" t="str">
            <v>Conduite de projets informatiques</v>
          </cell>
          <cell r="C102" t="str">
            <v>Développement, analyse et pilotage (5e édition)</v>
          </cell>
          <cell r="D102" t="str">
            <v>Brice-Arnaud GUÉRIN</v>
          </cell>
          <cell r="E102" t="str">
            <v/>
          </cell>
          <cell r="F102" t="str">
            <v>GUÉRIN, Brice-Arnaud</v>
          </cell>
          <cell r="G102" t="str">
            <v/>
          </cell>
          <cell r="H102" t="str">
            <v/>
          </cell>
          <cell r="I102" t="str">
            <v/>
          </cell>
          <cell r="J102" t="str">
            <v/>
          </cell>
          <cell r="K102" t="str">
            <v>Edition du 1 October 2022</v>
          </cell>
          <cell r="L102" t="str">
            <v>329 pages</v>
          </cell>
          <cell r="M102" t="str">
            <v>Editions ENI</v>
          </cell>
          <cell r="N102" t="str">
            <v>fre</v>
          </cell>
          <cell r="O102" t="str">
            <v>fre</v>
          </cell>
          <cell r="P102" t="str">
            <v>fre</v>
          </cell>
          <cell r="Q102" t="str">
            <v>Ce livre sur la conduite de projets informatiques s’adresse à un public d’informaticiens, de chefs de projet, qu’ils soient professionnels ou étudiants. Il présente la conduite de projets d’une façon concrète et abordable, en fournissant les éléments clés d’un projet réussi : analyse, suivi, bilan. 
Toutes les étapes d’un projet sont présentées sous l’angle pratique, en reliant des règles implicites à des exemples réels. Les explications « toutes faites » et les paradigmes « prêts à l’emploi » sont analysés pour permettre aux chefs de projets d’effectuer leurs propres choix, en toute connaissance de cause. Les informaticiens et les professionnels impliqués dans des projets informatiques trouveront des réponses aux questions fréquemment posées et qui les concernent quotidiennement (gestion d’aléas, moyens, chiffrage, planning, risques, aspects fonctionnels…). Le livre traite des aspects financiers (budgets, business cases, contrôle de gestion) et de la prise en compte du risque (analyse, plan de gestion) pour le pilotage du projet. 
Le livre comporte des études de cas très détaillées, fruits de l’expérience de l’auteur. Le premier projet décrit la mise en oeuvre d’un CRM dans une société de conseil. Figure également le projet de développement d’une solution de pilotage d’activité dans une entreprise de crowdfunding. Enfin, le livre présente le lancement d’une entreprise startup et son projet de vente en ligne. 
Les méthodes Scrum et Kanban sont naturellement étudiées dans le cadre des projets agiles. Le lancement d’une application mobile développée en open source illustre concrètement la conduite d’un projet d’envergure en suivant une approche itérative. 
La nouvelle édition du livre étudie le pilotage d’un portfolio de projets, en commençant par la constitution du programme, son cadre contractuel, sa roadmap, ses indicateurs de performance clés avant de poursuivre avec le suivi opérationnel, les aspects liés à la communication et la conduite du changement. 
Les activités découlant du règlement sur la protection des données personnelles (RGPD) incombant au chef de projet sont également expliquées. L’outillage de conduite du projet est passé en revue pour permettre aux équipes, même réduites, de communiquer et de suivre leurs projets avec efficacité. 
Des éléments complémentaires sont en téléchargement sur le site www.editions-eni.fr.</v>
          </cell>
          <cell r="R102">
            <v>9782409037375</v>
          </cell>
          <cell r="S102" t="str">
            <v>Version Numérique</v>
          </cell>
          <cell r="T102">
            <v>9782409037368</v>
          </cell>
          <cell r="U102" t="str">
            <v>Version Imprimée</v>
          </cell>
          <cell r="V102" t="str">
            <v>St-Herblain</v>
          </cell>
          <cell r="W102" t="str">
            <v>Editions ENI</v>
          </cell>
          <cell r="X102">
            <v>2022</v>
          </cell>
          <cell r="Y102" t="str">
            <v>Bibliothèque Numérique ENI (Service en ligne)</v>
          </cell>
          <cell r="Z102" t="str">
            <v>DATA PRO</v>
          </cell>
          <cell r="AA102" t="str">
            <v>texte</v>
          </cell>
          <cell r="AB102" t="str">
            <v>txt</v>
          </cell>
          <cell r="AC102" t="str">
            <v>rdacontent/fre</v>
          </cell>
          <cell r="AD102" t="str">
            <v>informatique</v>
          </cell>
          <cell r="AE102" t="str">
            <v>c</v>
          </cell>
          <cell r="AF102" t="str">
            <v>rdamedia/fre</v>
          </cell>
          <cell r="AG102" t="str">
            <v>ressource en ligne</v>
          </cell>
          <cell r="AH102" t="str">
            <v>cr</v>
          </cell>
          <cell r="AI102" t="str">
            <v>rdacarrier/fre</v>
          </cell>
          <cell r="AJ102" t="str">
            <v>m\\\\\o\\d\\\\\\\\</v>
          </cell>
          <cell r="AK102" t="str">
            <v>cr\cn\\\\uuaua</v>
          </cell>
          <cell r="AL102" t="str">
            <v>Accès restreint aux membres</v>
          </cell>
          <cell r="AM102" t="str">
            <v>Source de la note de description : Version imprimée</v>
          </cell>
          <cell r="AN102" t="str">
            <v/>
          </cell>
          <cell r="AO102" t="str">
            <v>%SITE_CLIENT%/?library_guid=A59E8AC3-BAFF-4BA5-B36C-493EBB3A9B53</v>
          </cell>
          <cell r="AP102" t="str">
            <v>Accès au travers du portail ENI</v>
          </cell>
          <cell r="AQ102" t="str">
            <v xml:space="preserve"> chiffrage </v>
          </cell>
          <cell r="AR102" t="str">
            <v xml:space="preserve"> gestion de projet </v>
          </cell>
          <cell r="AS102" t="str">
            <v xml:space="preserve"> gestion de projets</v>
          </cell>
          <cell r="AT102" t="str">
            <v xml:space="preserve"> pilotage </v>
          </cell>
          <cell r="AU102" t="str">
            <v xml:space="preserve">projet </v>
          </cell>
          <cell r="AV102" t="str">
            <v/>
          </cell>
          <cell r="AW102" t="str">
            <v/>
          </cell>
          <cell r="AX102" t="str">
            <v/>
          </cell>
          <cell r="AY102" t="str">
            <v/>
          </cell>
          <cell r="AZ102" t="str">
            <v/>
          </cell>
          <cell r="BA102" t="str">
            <v/>
          </cell>
          <cell r="BB102" t="str">
            <v/>
          </cell>
          <cell r="BC102" t="str">
            <v/>
          </cell>
          <cell r="BD102" t="str">
            <v/>
          </cell>
          <cell r="BE102" t="str">
            <v/>
          </cell>
          <cell r="BF102" t="str">
            <v/>
          </cell>
          <cell r="BG102" t="str">
            <v/>
          </cell>
          <cell r="BH102" t="str">
            <v/>
          </cell>
          <cell r="BI102" t="str">
            <v/>
          </cell>
          <cell r="BJ102" t="str">
            <v/>
          </cell>
          <cell r="BK102" t="str">
            <v/>
          </cell>
          <cell r="BL102" t="str">
            <v/>
          </cell>
          <cell r="BM102" t="str">
            <v/>
          </cell>
          <cell r="BN102" t="str">
            <v/>
          </cell>
          <cell r="BO102" t="str">
            <v/>
          </cell>
          <cell r="BP102" t="str">
            <v/>
          </cell>
          <cell r="BQ102" t="str">
            <v/>
          </cell>
          <cell r="BR102" t="str">
            <v/>
          </cell>
          <cell r="BS102" t="str">
            <v/>
          </cell>
          <cell r="BT102" t="str">
            <v/>
          </cell>
          <cell r="BU102" t="str">
            <v/>
          </cell>
          <cell r="BV102" t="str">
            <v/>
          </cell>
          <cell r="BW102" t="str">
            <v/>
          </cell>
          <cell r="BX102" t="str">
            <v/>
          </cell>
        </row>
        <row r="103">
          <cell r="A103" t="str">
            <v>DPACPR</v>
          </cell>
          <cell r="B103" t="str">
            <v>Conduite de projets agiles</v>
          </cell>
          <cell r="C103" t="str">
            <v>Management alternatif dans une équipe de développement agile</v>
          </cell>
          <cell r="D103" t="str">
            <v>Julien PLÉE</v>
          </cell>
          <cell r="E103" t="str">
            <v/>
          </cell>
          <cell r="F103" t="str">
            <v>PLÉE, Julien</v>
          </cell>
          <cell r="G103" t="str">
            <v/>
          </cell>
          <cell r="H103" t="str">
            <v/>
          </cell>
          <cell r="I103" t="str">
            <v/>
          </cell>
          <cell r="J103" t="str">
            <v/>
          </cell>
          <cell r="K103" t="str">
            <v>Edition du 1 October 2015</v>
          </cell>
          <cell r="L103" t="str">
            <v>301 pages</v>
          </cell>
          <cell r="M103" t="str">
            <v>Editions ENI</v>
          </cell>
          <cell r="N103" t="str">
            <v>fre</v>
          </cell>
          <cell r="O103" t="str">
            <v>fre</v>
          </cell>
          <cell r="P103" t="str">
            <v>fre</v>
          </cell>
          <cell r="Q103" t="str">
            <v>Ce livre sur la conduite de projets agiles est un exemple de mise en oeuvre des méthodes agiles chez un éditeur logiciel. L'auteur, Directeur Technique Adjoint au sein de l'organisation, décrit tout d'abord le cheminement qui a permis de transformer son organisation en une organisation agile : circonscrire le contexte afin d'identifier les enjeux et objectifs, évaluer les apports et les contraintes d'un passage à l'agile pour les différents rôles qui vont être impliqués dans la nouvelle organisation, connaître les grands principes qui régissent les principales méthodes agiles ; Scrum, Kanban, Lean. L'auteur décrit les bonnes pratiques liées à l'organisation des équipes et des projets et induites par les méthodes agiles adoptées.
Il détaille ensuite la mise en place précise des sprints, ou itérations, qui vont successivement aboutir à un projet réussi, grâce aux méthodes et processus qui leur seront appliqués, ainsi qu'aux différentes réunions qui seront mises en place. &amp;Agrave; cette étape, les rôles de chacun doivent être redéfinis précisément et une aide particulière du management peut être mise en place pour que chaque rôle retrouve sa place, d'où la notion de management alternatif décrit par l'auteur.
L'ensemble de ces points permet la mise en place d'une gestion de projet agile, avec l'organisation des équipes qui en découle, la gestion du backlog de produit et du backlog des architectures logicielles, la gestion de la qualité des logiciels, l'estimation des fonctionnalités ou des User Stories, la planification des projets ou encore la mesure de la productivité des équipes de développement. L'auteur décrit enfin les outils bien spécifiques utilisés pour la gestion de projets agiles et termine par le retour d'expérience qu'il est indispensable de recueillir pour l'amélioration continue des futurs projets.
Les chapitres du livre :
Contexte &amp;ndash; Passage à l'agile &amp;ndash; Ce qu'il faut savoir pour lire la suite &amp;ndash; Mise en place des sprints &amp;ndash; Méthodes utilisées &amp;ndash; Réunions agiles &amp;ndash; Gérer son projet agile &amp;ndash; Outillage pour l'agilité &amp;ndash; Retour d'expérience</v>
          </cell>
          <cell r="R103">
            <v>9782746098527</v>
          </cell>
          <cell r="S103" t="str">
            <v>Version Numérique</v>
          </cell>
          <cell r="T103">
            <v>9782746096035</v>
          </cell>
          <cell r="U103" t="str">
            <v>Version Imprimée</v>
          </cell>
          <cell r="V103" t="str">
            <v>St-Herblain</v>
          </cell>
          <cell r="W103" t="str">
            <v>Editions ENI</v>
          </cell>
          <cell r="X103">
            <v>2015</v>
          </cell>
          <cell r="Y103" t="str">
            <v>Bibliothèque Numérique ENI (Service en ligne)</v>
          </cell>
          <cell r="Z103" t="str">
            <v>DATA PRO</v>
          </cell>
          <cell r="AA103" t="str">
            <v>texte</v>
          </cell>
          <cell r="AB103" t="str">
            <v>txt</v>
          </cell>
          <cell r="AC103" t="str">
            <v>rdacontent/fre</v>
          </cell>
          <cell r="AD103" t="str">
            <v>informatique</v>
          </cell>
          <cell r="AE103" t="str">
            <v>c</v>
          </cell>
          <cell r="AF103" t="str">
            <v>rdamedia/fre</v>
          </cell>
          <cell r="AG103" t="str">
            <v>ressource en ligne</v>
          </cell>
          <cell r="AH103" t="str">
            <v>cr</v>
          </cell>
          <cell r="AI103" t="str">
            <v>rdacarrier/fre</v>
          </cell>
          <cell r="AJ103" t="str">
            <v>m\\\\\o\\d\\\\\\\\</v>
          </cell>
          <cell r="AK103" t="str">
            <v>cr\cn\\\\uuaua</v>
          </cell>
          <cell r="AL103" t="str">
            <v>Accès restreint aux membres</v>
          </cell>
          <cell r="AM103" t="str">
            <v>Source de la note de description : Version imprimée</v>
          </cell>
          <cell r="AN103" t="str">
            <v/>
          </cell>
          <cell r="AO103" t="str">
            <v>%SITE_CLIENT%/?library_guid=1E4BA2AC-4E00-4CD8-A8B6-7884458B1B47</v>
          </cell>
          <cell r="AP103" t="str">
            <v>Accès au travers du portail ENI</v>
          </cell>
          <cell r="AQ103" t="str">
            <v xml:space="preserve"> kanban </v>
          </cell>
          <cell r="AR103" t="str">
            <v xml:space="preserve"> LNDPACPR</v>
          </cell>
          <cell r="AS103" t="str">
            <v xml:space="preserve"> scrum </v>
          </cell>
          <cell r="AT103" t="str">
            <v xml:space="preserve">agile </v>
          </cell>
          <cell r="AU103" t="str">
            <v/>
          </cell>
          <cell r="AV103" t="str">
            <v/>
          </cell>
          <cell r="AW103" t="str">
            <v/>
          </cell>
          <cell r="AX103" t="str">
            <v/>
          </cell>
          <cell r="AY103" t="str">
            <v/>
          </cell>
          <cell r="AZ103" t="str">
            <v/>
          </cell>
          <cell r="BA103" t="str">
            <v/>
          </cell>
          <cell r="BB103" t="str">
            <v/>
          </cell>
          <cell r="BC103" t="str">
            <v/>
          </cell>
          <cell r="BD103" t="str">
            <v/>
          </cell>
          <cell r="BE103" t="str">
            <v/>
          </cell>
          <cell r="BF103" t="str">
            <v/>
          </cell>
          <cell r="BG103" t="str">
            <v/>
          </cell>
          <cell r="BH103" t="str">
            <v/>
          </cell>
          <cell r="BI103" t="str">
            <v/>
          </cell>
          <cell r="BJ103" t="str">
            <v/>
          </cell>
          <cell r="BK103" t="str">
            <v/>
          </cell>
          <cell r="BL103" t="str">
            <v/>
          </cell>
          <cell r="BM103" t="str">
            <v/>
          </cell>
          <cell r="BN103" t="str">
            <v/>
          </cell>
          <cell r="BO103" t="str">
            <v/>
          </cell>
          <cell r="BP103" t="str">
            <v/>
          </cell>
          <cell r="BQ103" t="str">
            <v/>
          </cell>
          <cell r="BR103" t="str">
            <v/>
          </cell>
          <cell r="BS103" t="str">
            <v/>
          </cell>
          <cell r="BT103" t="str">
            <v/>
          </cell>
          <cell r="BU103" t="str">
            <v/>
          </cell>
          <cell r="BV103" t="str">
            <v/>
          </cell>
          <cell r="BW103" t="str">
            <v/>
          </cell>
          <cell r="BX103" t="str">
            <v/>
          </cell>
        </row>
        <row r="104">
          <cell r="A104" t="str">
            <v>DPAWM</v>
          </cell>
          <cell r="B104" t="str">
            <v>Développement et architecture des Applications Web Modernes</v>
          </cell>
          <cell r="C104" t="str">
            <v>Retrouver les fondamentaux</v>
          </cell>
          <cell r="D104" t="str">
            <v>Noël MACE</v>
          </cell>
          <cell r="E104" t="str">
            <v/>
          </cell>
          <cell r="F104" t="str">
            <v>MACE, Noël</v>
          </cell>
          <cell r="G104" t="str">
            <v/>
          </cell>
          <cell r="H104" t="str">
            <v/>
          </cell>
          <cell r="I104" t="str">
            <v/>
          </cell>
          <cell r="J104" t="str">
            <v/>
          </cell>
          <cell r="K104" t="str">
            <v>Edition du 1 March 2021</v>
          </cell>
          <cell r="L104" t="str">
            <v>608 pages</v>
          </cell>
          <cell r="M104" t="str">
            <v>Editions ENI</v>
          </cell>
          <cell r="N104" t="str">
            <v>fre</v>
          </cell>
          <cell r="O104" t="str">
            <v>fre</v>
          </cell>
          <cell r="P104" t="str">
            <v>fre</v>
          </cell>
          <cell r="Q104" t="str">
            <v>Préface de Hubert Sablonnière - Développeur et conférencier spécialiste du Web 
Postface de Wassim Chegham - Sr. JavaScript Developer Advocate Engineer chez Microsoft 
Les années 2010 ont bouleversé à jamais le développement web. HTML5, ECMAScript 6, les Web Components et de nombreuses nouvelles capacités permettent enfin de créer nativement des applications ambitieuses et performantes. Pourtant, l'ensemble du secteur donne aujourd'hui l'impression de se résumer à un trio Angular-React-Vue. 
Un courant de développement web moderne questionne l'importance de ces frameworks et bibliothèques en s’appuyant sur les innovations les plus récentes. Pourquoi avoir ajouté tant de complexité ? Devrions-nous persévérer dans cette direction ? Les capacités natives de la plateforme ne pourraient-elles pas suffire ? 
S'inscrivant dans la continuité de ce mouvement, ce livre permet à chacun, du développeur web débutant (disposant d'une première expérience de JavaScript et HTML), à l'architecte le plus confirmé, d'adopter une plus large perspective du développement applicatif web, en trois étapes. En décomposant les bases communes à toute application web moderne, ce livre expose une approche originale permettant d'appréhender le développement web moderne dans son ensemble. 
Dans les deux premiers chapitres, l'auteur revient tout d'abord sur l'histoire et l'organisation du Web (et ses standards) ainsi que sur les navigateurs, permettant ainsi au lecteur de mieux comprendre la situation actuelle et d'anticiper les évolutions futures. 
Les quatre chapitres qui suivent, constituant le cœur de l'ouvrage, présentent pas-à-pas et à l'aide d'exemples actuels et concrets, les éléments les plus fondamentaux du développement applicatif : la programmation orientée composant, les Web Components, le routage des applications monopages et enfin le rendering. 
Pour finir, un ultime chapitre répertorie et met en perspective les approches architecturales concrètes applicables au quotidien, illustrées par une présentation complète de nombreuses micro-bibliothèques. 
Le code source des exemples du livre est disponible en téléchargement sur le site www.editions-eni.fr et des compléments sont disponibles sur le site de l’auteur fullweb.dev.</v>
          </cell>
          <cell r="R104">
            <v>9782409029516</v>
          </cell>
          <cell r="S104" t="str">
            <v>Version Numérique</v>
          </cell>
          <cell r="T104">
            <v>9782409029523</v>
          </cell>
          <cell r="U104" t="str">
            <v>Version Imprimée</v>
          </cell>
          <cell r="V104" t="str">
            <v>St-Herblain</v>
          </cell>
          <cell r="W104" t="str">
            <v>Editions ENI</v>
          </cell>
          <cell r="X104">
            <v>2021</v>
          </cell>
          <cell r="Y104" t="str">
            <v>Bibliothèque Numérique ENI (Service en ligne)</v>
          </cell>
          <cell r="Z104" t="str">
            <v>DATA PRO</v>
          </cell>
          <cell r="AA104" t="str">
            <v>texte</v>
          </cell>
          <cell r="AB104" t="str">
            <v>txt</v>
          </cell>
          <cell r="AC104" t="str">
            <v>rdacontent/fre</v>
          </cell>
          <cell r="AD104" t="str">
            <v>informatique</v>
          </cell>
          <cell r="AE104" t="str">
            <v>c</v>
          </cell>
          <cell r="AF104" t="str">
            <v>rdamedia/fre</v>
          </cell>
          <cell r="AG104" t="str">
            <v>ressource en ligne</v>
          </cell>
          <cell r="AH104" t="str">
            <v>cr</v>
          </cell>
          <cell r="AI104" t="str">
            <v>rdacarrier/fre</v>
          </cell>
          <cell r="AJ104" t="str">
            <v>m\\\\\o\\d\\\\\\\\</v>
          </cell>
          <cell r="AK104" t="str">
            <v>cr\cn\\\\uuaua</v>
          </cell>
          <cell r="AL104" t="str">
            <v>Accès restreint aux membres</v>
          </cell>
          <cell r="AM104" t="str">
            <v>Source de la note de description : Version imprimée</v>
          </cell>
          <cell r="AN104" t="str">
            <v/>
          </cell>
          <cell r="AO104" t="str">
            <v>%SITE_CLIENT%/?library_guid=A6472700-A034-482C-8467-2EEE5928B335</v>
          </cell>
          <cell r="AP104" t="str">
            <v>Accès au travers du portail ENI</v>
          </cell>
          <cell r="AQ104" t="str">
            <v xml:space="preserve"> Angular </v>
          </cell>
          <cell r="AR104" t="str">
            <v xml:space="preserve"> CSS </v>
          </cell>
          <cell r="AS104" t="str">
            <v xml:space="preserve"> ECMAScript </v>
          </cell>
          <cell r="AT104" t="str">
            <v xml:space="preserve"> HTML </v>
          </cell>
          <cell r="AU104" t="str">
            <v xml:space="preserve"> JavaScript </v>
          </cell>
          <cell r="AV104" t="str">
            <v xml:space="preserve"> React </v>
          </cell>
          <cell r="AW104" t="str">
            <v xml:space="preserve"> Vue</v>
          </cell>
          <cell r="AX104" t="str">
            <v xml:space="preserve">développement web moderne </v>
          </cell>
          <cell r="AY104" t="str">
            <v/>
          </cell>
          <cell r="AZ104" t="str">
            <v/>
          </cell>
          <cell r="BA104" t="str">
            <v/>
          </cell>
          <cell r="BB104" t="str">
            <v/>
          </cell>
          <cell r="BC104" t="str">
            <v/>
          </cell>
          <cell r="BD104" t="str">
            <v/>
          </cell>
          <cell r="BE104" t="str">
            <v/>
          </cell>
          <cell r="BF104" t="str">
            <v/>
          </cell>
          <cell r="BG104" t="str">
            <v/>
          </cell>
          <cell r="BH104" t="str">
            <v/>
          </cell>
          <cell r="BI104" t="str">
            <v/>
          </cell>
          <cell r="BJ104" t="str">
            <v/>
          </cell>
          <cell r="BK104" t="str">
            <v/>
          </cell>
          <cell r="BL104" t="str">
            <v/>
          </cell>
          <cell r="BM104" t="str">
            <v/>
          </cell>
          <cell r="BN104" t="str">
            <v/>
          </cell>
          <cell r="BO104" t="str">
            <v/>
          </cell>
          <cell r="BP104" t="str">
            <v/>
          </cell>
          <cell r="BQ104" t="str">
            <v/>
          </cell>
          <cell r="BR104" t="str">
            <v/>
          </cell>
          <cell r="BS104" t="str">
            <v/>
          </cell>
          <cell r="BT104" t="str">
            <v/>
          </cell>
          <cell r="BU104" t="str">
            <v/>
          </cell>
          <cell r="BV104" t="str">
            <v/>
          </cell>
          <cell r="BW104" t="str">
            <v/>
          </cell>
          <cell r="BX104" t="str">
            <v/>
          </cell>
        </row>
        <row r="105">
          <cell r="A105" t="str">
            <v>DPBAS</v>
          </cell>
          <cell r="B105" t="str">
            <v>Base de données et Objets</v>
          </cell>
          <cell r="C105" t="str">
            <v>Méta-modèles de collaboration pour des solutions logicielles performantes</v>
          </cell>
          <cell r="D105" t="str">
            <v>Taoffi NASSAR</v>
          </cell>
          <cell r="E105" t="str">
            <v/>
          </cell>
          <cell r="F105" t="str">
            <v>NASSAR, Taoffi</v>
          </cell>
          <cell r="G105" t="str">
            <v/>
          </cell>
          <cell r="H105" t="str">
            <v/>
          </cell>
          <cell r="I105" t="str">
            <v/>
          </cell>
          <cell r="J105" t="str">
            <v/>
          </cell>
          <cell r="K105" t="str">
            <v>Edition du 1 September 2011</v>
          </cell>
          <cell r="L105" t="str">
            <v>306 pages</v>
          </cell>
          <cell r="M105" t="str">
            <v>Editions ENI</v>
          </cell>
          <cell r="N105" t="str">
            <v>fre</v>
          </cell>
          <cell r="O105" t="str">
            <v>fre</v>
          </cell>
          <cell r="P105" t="str">
            <v>fre</v>
          </cell>
          <cell r="Q105" t="str">
            <v>Ce livre s'adresse aux développeurs avancés, aux architectes de solutions et aux administrateurs de bases de données qui souhaitent mieux percevoir la place que devrait prendre la base de données dans les solutions logicielles et qui sont à la recherche de nouvelles approches et propositions pratiques. 
Alors que la base de données est aujourd'hui une composante essentielle dans toute solution logicielle professionnelle, elle est encore traditionnellement utilisée pour le stockage des instances d'objets, les représentations et les traitements étant à la charge des objets runtime (ou objets mémoire). La question pour résoudre les rapports entre les deux mondes est souvent posée de manière unilatérale : comment permettre à l'objet runtime de lire et écrire dans cet espace (si différent) qu'est la base de données ? Pour répondre à cette question, des technologies et outils intéressants (comme LINQ To SQL, Entity Framework&amp;hellip; etc.) ont vu le jour, mais leur réponse consiste à créer un modèle de données (Data Model) et à le mettre à la disposition du programmeur objets. 
Dans ce livre l'auteur aborde le problème d'une façon différente, qui consiste à concevoir et à créer un framework de synergie entre la base de données et les objets runtime. Sans s'opposer à des technologies existantes, il examine comment organiser l'existant en un ensemble cohérent qui vise à : augmenter la qualité des solutions logicielles, réduire le temps de leur production et réduire le niveau de compétences nécessaire à leur maintenance et évolution.
De nombreux exemples concrets (code / base de données) sont présentés pour démontrer le réalisme des modèles proposés, ces propositions et approches étant basées sur des travaux de recherches menés par l'auteur et qui ont été à plusieurs reprises intégrés et utilisés dans des solutions professionnelles, solides et stables, dans plusieurs grandes entreprises et organismes internationaux. 
La majorité du code de ces exemples nécessite des connaissances raisonnables de la Programmation Orientée Objet, de bonnes connaissances du développement en général et/ou du développement .NET Framework et du langage de programmation utilisé (C#). Une base de données est utilisée comme support des exemples tout au long du livre. Son niveau technique est relativement simple et nécessite un niveau moyen de connaissances pour être exploitée.
Le code des exemples ainsi qu'une sauvegarde de la base de données sont en téléchargement sur www.editions-eni.fr.
Les chapitres du livre :
Introduction - Le projet K, présentation - Modèle générique d'accès aux données - Modèle extensible de propriétés - Méta-modèle d'accès aux données - Vers un méta-modèle des objets runtime - Méta-modèle de l'interface utilisateur - Vers un framework de transmission de données - Méta-modèles, application</v>
          </cell>
          <cell r="R105">
            <v>9782746069732</v>
          </cell>
          <cell r="S105" t="str">
            <v>Version Numérique</v>
          </cell>
          <cell r="T105">
            <v>9782746067882</v>
          </cell>
          <cell r="U105" t="str">
            <v>Version Imprimée</v>
          </cell>
          <cell r="V105" t="str">
            <v>St-Herblain</v>
          </cell>
          <cell r="W105" t="str">
            <v>Editions ENI</v>
          </cell>
          <cell r="X105">
            <v>2011</v>
          </cell>
          <cell r="Y105" t="str">
            <v>Bibliothèque Numérique ENI (Service en ligne)</v>
          </cell>
          <cell r="Z105" t="str">
            <v>DATA PRO</v>
          </cell>
          <cell r="AA105" t="str">
            <v>texte</v>
          </cell>
          <cell r="AB105" t="str">
            <v>txt</v>
          </cell>
          <cell r="AC105" t="str">
            <v>rdacontent/fre</v>
          </cell>
          <cell r="AD105" t="str">
            <v>informatique</v>
          </cell>
          <cell r="AE105" t="str">
            <v>c</v>
          </cell>
          <cell r="AF105" t="str">
            <v>rdamedia/fre</v>
          </cell>
          <cell r="AG105" t="str">
            <v>ressource en ligne</v>
          </cell>
          <cell r="AH105" t="str">
            <v>cr</v>
          </cell>
          <cell r="AI105" t="str">
            <v>rdacarrier/fre</v>
          </cell>
          <cell r="AJ105" t="str">
            <v>m\\\\\o\\d\\\\\\\\</v>
          </cell>
          <cell r="AK105" t="str">
            <v>cr\cn\\\\uuaua</v>
          </cell>
          <cell r="AL105" t="str">
            <v>Accès restreint aux membres</v>
          </cell>
          <cell r="AM105" t="str">
            <v>Source de la note de description : Version imprimée</v>
          </cell>
          <cell r="AN105" t="str">
            <v/>
          </cell>
          <cell r="AO105" t="str">
            <v>%SITE_CLIENT%/?library_guid=A48019B3-7CD0-48FF-BF33-1FEEFC77A2C6</v>
          </cell>
          <cell r="AP105" t="str">
            <v>Accès au travers du portail ENI</v>
          </cell>
          <cell r="AQ105" t="str">
            <v xml:space="preserve"> .NET </v>
          </cell>
          <cell r="AR105" t="str">
            <v xml:space="preserve"> BDD </v>
          </cell>
          <cell r="AS105" t="str">
            <v xml:space="preserve"> C # </v>
          </cell>
          <cell r="AT105" t="str">
            <v xml:space="preserve"> C# </v>
          </cell>
          <cell r="AU105" t="str">
            <v xml:space="preserve"> LNDPBAS</v>
          </cell>
          <cell r="AV105" t="str">
            <v xml:space="preserve"> NET </v>
          </cell>
          <cell r="AW105" t="str">
            <v xml:space="preserve"> runtime </v>
          </cell>
          <cell r="AX105" t="str">
            <v xml:space="preserve"> SGBD </v>
          </cell>
          <cell r="AY105" t="str">
            <v xml:space="preserve"> SGBDR </v>
          </cell>
          <cell r="AZ105" t="str">
            <v xml:space="preserve">DBA </v>
          </cell>
          <cell r="BA105" t="str">
            <v/>
          </cell>
          <cell r="BB105" t="str">
            <v/>
          </cell>
          <cell r="BC105" t="str">
            <v/>
          </cell>
          <cell r="BD105" t="str">
            <v/>
          </cell>
          <cell r="BE105" t="str">
            <v/>
          </cell>
          <cell r="BF105" t="str">
            <v/>
          </cell>
          <cell r="BG105" t="str">
            <v/>
          </cell>
          <cell r="BH105" t="str">
            <v/>
          </cell>
          <cell r="BI105" t="str">
            <v/>
          </cell>
          <cell r="BJ105" t="str">
            <v/>
          </cell>
          <cell r="BK105" t="str">
            <v/>
          </cell>
          <cell r="BL105" t="str">
            <v/>
          </cell>
          <cell r="BM105" t="str">
            <v/>
          </cell>
          <cell r="BN105" t="str">
            <v/>
          </cell>
          <cell r="BO105" t="str">
            <v/>
          </cell>
          <cell r="BP105" t="str">
            <v/>
          </cell>
          <cell r="BQ105" t="str">
            <v/>
          </cell>
          <cell r="BR105" t="str">
            <v/>
          </cell>
          <cell r="BS105" t="str">
            <v/>
          </cell>
          <cell r="BT105" t="str">
            <v/>
          </cell>
          <cell r="BU105" t="str">
            <v/>
          </cell>
          <cell r="BV105" t="str">
            <v/>
          </cell>
          <cell r="BW105" t="str">
            <v/>
          </cell>
          <cell r="BX105" t="str">
            <v/>
          </cell>
        </row>
        <row r="106">
          <cell r="A106" t="str">
            <v>DPBIM</v>
          </cell>
          <cell r="B106" t="str">
            <v>Le BIM</v>
          </cell>
          <cell r="C106" t="str">
            <v>Sa mise en oeuvre à l'heure du chantier numérique</v>
          </cell>
          <cell r="D106" t="str">
            <v>Guillaume VILAIN</v>
          </cell>
          <cell r="E106" t="str">
            <v/>
          </cell>
          <cell r="F106" t="str">
            <v>VILAIN, Guillaume</v>
          </cell>
          <cell r="G106" t="str">
            <v/>
          </cell>
          <cell r="H106" t="str">
            <v/>
          </cell>
          <cell r="I106" t="str">
            <v/>
          </cell>
          <cell r="J106" t="str">
            <v/>
          </cell>
          <cell r="K106" t="str">
            <v>Edition du 1 February 2020</v>
          </cell>
          <cell r="L106" t="str">
            <v>0 pages</v>
          </cell>
          <cell r="M106" t="str">
            <v>Editions ENI</v>
          </cell>
          <cell r="N106" t="str">
            <v>fre</v>
          </cell>
          <cell r="O106" t="str">
            <v>fre</v>
          </cell>
          <cell r="P106" t="str">
            <v>fre</v>
          </cell>
          <cell r="Q106" t="str">
            <v xml:space="preserve">L'année 2014, qui restera comme « l'an 0 » du BIM en France, a marqué le début d'une véritable révolution de l'acte de bâtir. Aujourd'hui en 2020, et ce partout dans le monde, il est rare de rencontrer un professionnel du bâtiment qui n'en ai jamais entendu parler. Le défi qui se pose désormais réside avant tout dans la concrétisation de ces « belles » théories, sur le terrain et en toute situation opérationnelle. C'est l'objectif principal de ce livre. En effet, si de plus en plus de professionnels connaissent l'idée générale du BIM, sa concrétisation sur le terrain nécessite des informations précises quelles que soient les problématiques rencontrées dans leur quotidien.
Le sujet du BIM est multithématique et généraliste par nature. En effet collaborer efficacement, ce qui est l'essence d'un processus BIM, impose souvent de bien connaître les métiers des personnes avec lesquelles on collabore. Ce livre contient ainsi une présentation synthétique mais exhaustive des nombreux tenants et aboutissants qui touchent le sujet du BIM, aussi bien directement qu'indirectement. Tous les sujets sont couverts, de ceux liés à la révolution numérique dans laquelle le BIM s'inscrit indéniablement, jusqu'aux répercussions sociales et sociétales à prendre en compte pour garantir le succès de tout projet BIM. C'est en naviguant rapidement d'un sujet à l'autre grâce aux nombreuses références inscrites dans le texte que vous pourrez réaliser une collaboration BIM digne de « l'ingénierie concourante ».
Ce livre sera votre compagnon de route pour éclairer toutes les facettes de ce grand sujet qu'est le BIM.
Quizinclus dans 
la version en ligne !
- Testez vos connaissances à l'issue de chaque chapitre
- Validez vos acquis
</v>
          </cell>
          <cell r="R106">
            <v>9782409023484</v>
          </cell>
          <cell r="S106" t="str">
            <v>Version Numérique</v>
          </cell>
          <cell r="T106">
            <v>9782409023477</v>
          </cell>
          <cell r="U106" t="str">
            <v>Version Imprimée</v>
          </cell>
          <cell r="V106" t="str">
            <v>St-Herblain</v>
          </cell>
          <cell r="W106" t="str">
            <v>Editions ENI</v>
          </cell>
          <cell r="X106">
            <v>2020</v>
          </cell>
          <cell r="Y106" t="str">
            <v>Bibliothèque Numérique ENI (Service en ligne)</v>
          </cell>
          <cell r="Z106" t="str">
            <v>DATA PRO</v>
          </cell>
          <cell r="AA106" t="str">
            <v>texte</v>
          </cell>
          <cell r="AB106" t="str">
            <v>txt</v>
          </cell>
          <cell r="AC106" t="str">
            <v>rdacontent/fre</v>
          </cell>
          <cell r="AD106" t="str">
            <v>informatique</v>
          </cell>
          <cell r="AE106" t="str">
            <v>c</v>
          </cell>
          <cell r="AF106" t="str">
            <v>rdamedia/fre</v>
          </cell>
          <cell r="AG106" t="str">
            <v>ressource en ligne</v>
          </cell>
          <cell r="AH106" t="str">
            <v>cr</v>
          </cell>
          <cell r="AI106" t="str">
            <v>rdacarrier/fre</v>
          </cell>
          <cell r="AJ106" t="str">
            <v>m\\\\\o\\d\\\\\\\\</v>
          </cell>
          <cell r="AK106" t="str">
            <v>cr\cn\\\\uuaua</v>
          </cell>
          <cell r="AL106" t="str">
            <v>Accès restreint aux membres</v>
          </cell>
          <cell r="AM106" t="str">
            <v>Source de la note de description : Version imprimée</v>
          </cell>
          <cell r="AN106" t="str">
            <v/>
          </cell>
          <cell r="AO106" t="str">
            <v>%SITE_CLIENT%/?library_guid=D3F5595C-3687-4BD0-9394-E842AEAA549A</v>
          </cell>
          <cell r="AP106" t="str">
            <v>Accès au travers du portail ENI</v>
          </cell>
          <cell r="AQ106" t="str">
            <v xml:space="preserve"> cartographie </v>
          </cell>
          <cell r="AR106" t="str">
            <v xml:space="preserve"> CC</v>
          </cell>
          <cell r="AS106" t="str">
            <v xml:space="preserve"> CSTB </v>
          </cell>
          <cell r="AT106" t="str">
            <v xml:space="preserve"> DOE </v>
          </cell>
          <cell r="AU106" t="str">
            <v xml:space="preserve"> GEM </v>
          </cell>
          <cell r="AV106" t="str">
            <v xml:space="preserve"> IFC </v>
          </cell>
          <cell r="AW106" t="str">
            <v xml:space="preserve"> ingénierie concourante </v>
          </cell>
          <cell r="AX106" t="str">
            <v xml:space="preserve"> LEAN </v>
          </cell>
          <cell r="AY106" t="str">
            <v xml:space="preserve"> LNDPBIM</v>
          </cell>
          <cell r="AZ106" t="str">
            <v xml:space="preserve"> maquette BIM </v>
          </cell>
          <cell r="BA106" t="str">
            <v xml:space="preserve"> modélisation </v>
          </cell>
          <cell r="BB106" t="str">
            <v xml:space="preserve"> Photogrammétrie </v>
          </cell>
          <cell r="BC106" t="str">
            <v xml:space="preserve"> Scan 3D </v>
          </cell>
          <cell r="BD106" t="str">
            <v xml:space="preserve"> SIG </v>
          </cell>
          <cell r="BE106" t="str">
            <v>BY</v>
          </cell>
          <cell r="BF106" t="str">
            <v xml:space="preserve">SA </v>
          </cell>
          <cell r="BG106" t="str">
            <v xml:space="preserve">Transformation numérique </v>
          </cell>
          <cell r="BH106" t="str">
            <v/>
          </cell>
          <cell r="BI106" t="str">
            <v/>
          </cell>
          <cell r="BJ106" t="str">
            <v/>
          </cell>
          <cell r="BK106" t="str">
            <v/>
          </cell>
          <cell r="BL106" t="str">
            <v/>
          </cell>
          <cell r="BM106" t="str">
            <v/>
          </cell>
          <cell r="BN106" t="str">
            <v/>
          </cell>
          <cell r="BO106" t="str">
            <v/>
          </cell>
          <cell r="BP106" t="str">
            <v/>
          </cell>
          <cell r="BQ106" t="str">
            <v/>
          </cell>
          <cell r="BR106" t="str">
            <v/>
          </cell>
          <cell r="BS106" t="str">
            <v/>
          </cell>
          <cell r="BT106" t="str">
            <v/>
          </cell>
          <cell r="BU106" t="str">
            <v/>
          </cell>
          <cell r="BV106" t="str">
            <v/>
          </cell>
          <cell r="BW106" t="str">
            <v/>
          </cell>
          <cell r="BX106" t="str">
            <v/>
          </cell>
        </row>
        <row r="107">
          <cell r="A107" t="str">
            <v>DPBIRB</v>
          </cell>
          <cell r="B107" t="str">
            <v>Business Intelligence : le recueil des besoins</v>
          </cell>
          <cell r="C107" t="str">
            <v>La boîte à outils du business analyst</v>
          </cell>
          <cell r="D107" t="str">
            <v>Eva POLINI</v>
          </cell>
          <cell r="E107" t="str">
            <v/>
          </cell>
          <cell r="F107" t="str">
            <v>POLINI, Eva</v>
          </cell>
          <cell r="G107" t="str">
            <v/>
          </cell>
          <cell r="H107" t="str">
            <v/>
          </cell>
          <cell r="I107" t="str">
            <v/>
          </cell>
          <cell r="J107" t="str">
            <v/>
          </cell>
          <cell r="K107" t="str">
            <v>Edition du 1 May 2020</v>
          </cell>
          <cell r="L107" t="str">
            <v>290 pages</v>
          </cell>
          <cell r="M107" t="str">
            <v>Editions ENI</v>
          </cell>
          <cell r="N107" t="str">
            <v>fre</v>
          </cell>
          <cell r="O107" t="str">
            <v>fre</v>
          </cell>
          <cell r="P107" t="str">
            <v>fre</v>
          </cell>
          <cell r="Q107" t="str">
            <v xml:space="preserve">Ce livre s'adresse aux business analyst, chefs de projet, développeurs et parties prenantes  fonctionnelles d'un projet  décisionnel qui  souhaitent choisir la bonne approche pour un processus de recueil des besoins correctement mené et disposer des outils  permettant d'élargir leurs pra&amp;shy;tiques en la matière. 
Le lecteur trouve ainsi dans ce livre différentes approches et métho&amp;shy;dologies. Chaque chapitre lui donne suffisamment  d'informations pour choisir la ou les options qui correspondent le mieux au  contexte de son pro&amp;shy;jet. Après avoir démontré l'importance du recueil des besoins, l'auteur déroule toutes les étapes  théoriques du processus de recueil des besoins : de la capture à l'assurance qualité. Elle se penche sur le type d'infor&amp;shy;mations à recueillir, le timing, les différentes méthodes de capture, les activités pour réaliser le recueil, les parties prenantes, les besoins de modélisation de données, le choix de la méthode de gestion de projet et les outils existants. 
L'auteur  illustre ses propos avec des exemples issus du domaine de la  Business Intelligence mais  fait également des parallèles avec d'autres domaines pour amener le lecteur à prendre du recul sur ses  pratiques et à disposer de nouveaux points de vue sur cette étape cruciale du  projet. Elle fait ainsi le parallèle entre le sauvetage en mer et la qualité de  données, ou entre la gestion d'un restaurant et la gestion d'une structure  décisionnelle. &amp;Agrave; l'issue de la lecture de ce livre, le lecteur sera ainsi en  mesure de maîtriser son projet et son résultat.
Quizinclus dans 
la version en ligne !
- Testez vos connaissances à l'issue de chaque chapitre
- Validez vos acquis
</v>
          </cell>
          <cell r="R107">
            <v>9782409024993</v>
          </cell>
          <cell r="S107" t="str">
            <v>Version Numérique</v>
          </cell>
          <cell r="T107">
            <v>9782409024986</v>
          </cell>
          <cell r="U107" t="str">
            <v>Version Imprimée</v>
          </cell>
          <cell r="V107" t="str">
            <v>St-Herblain</v>
          </cell>
          <cell r="W107" t="str">
            <v>Editions ENI</v>
          </cell>
          <cell r="X107">
            <v>2020</v>
          </cell>
          <cell r="Y107" t="str">
            <v>Bibliothèque Numérique ENI (Service en ligne)</v>
          </cell>
          <cell r="Z107" t="str">
            <v>DATA PRO</v>
          </cell>
          <cell r="AA107" t="str">
            <v>texte</v>
          </cell>
          <cell r="AB107" t="str">
            <v>txt</v>
          </cell>
          <cell r="AC107" t="str">
            <v>rdacontent/fre</v>
          </cell>
          <cell r="AD107" t="str">
            <v>informatique</v>
          </cell>
          <cell r="AE107" t="str">
            <v>c</v>
          </cell>
          <cell r="AF107" t="str">
            <v>rdamedia/fre</v>
          </cell>
          <cell r="AG107" t="str">
            <v>ressource en ligne</v>
          </cell>
          <cell r="AH107" t="str">
            <v>cr</v>
          </cell>
          <cell r="AI107" t="str">
            <v>rdacarrier/fre</v>
          </cell>
          <cell r="AJ107" t="str">
            <v>m\\\\\o\\d\\\\\\\\</v>
          </cell>
          <cell r="AK107" t="str">
            <v>cr\cn\\\\uuaua</v>
          </cell>
          <cell r="AL107" t="str">
            <v>Accès restreint aux membres</v>
          </cell>
          <cell r="AM107" t="str">
            <v>Source de la note de description : Version imprimée</v>
          </cell>
          <cell r="AN107" t="str">
            <v/>
          </cell>
          <cell r="AO107" t="str">
            <v>%SITE_CLIENT%/?library_guid=9D5165FA-1830-42C2-BA9C-25A3A86CB8DE</v>
          </cell>
          <cell r="AP107" t="str">
            <v>Accès au travers du portail ENI</v>
          </cell>
          <cell r="AQ107" t="str">
            <v xml:space="preserve"> business analyste </v>
          </cell>
          <cell r="AR107" t="str">
            <v xml:space="preserve"> Business Intelligence </v>
          </cell>
          <cell r="AS107" t="str">
            <v xml:space="preserve"> LNDPBIRB</v>
          </cell>
          <cell r="AT107" t="str">
            <v xml:space="preserve"> MOA </v>
          </cell>
          <cell r="AU107" t="str">
            <v xml:space="preserve">BI </v>
          </cell>
          <cell r="AV107" t="str">
            <v/>
          </cell>
          <cell r="AW107" t="str">
            <v/>
          </cell>
          <cell r="AX107" t="str">
            <v/>
          </cell>
          <cell r="AY107" t="str">
            <v/>
          </cell>
          <cell r="AZ107" t="str">
            <v/>
          </cell>
          <cell r="BA107" t="str">
            <v/>
          </cell>
          <cell r="BB107" t="str">
            <v/>
          </cell>
          <cell r="BC107" t="str">
            <v/>
          </cell>
          <cell r="BD107" t="str">
            <v/>
          </cell>
          <cell r="BE107" t="str">
            <v/>
          </cell>
          <cell r="BF107" t="str">
            <v/>
          </cell>
          <cell r="BG107" t="str">
            <v/>
          </cell>
          <cell r="BH107" t="str">
            <v/>
          </cell>
          <cell r="BI107" t="str">
            <v/>
          </cell>
          <cell r="BJ107" t="str">
            <v/>
          </cell>
          <cell r="BK107" t="str">
            <v/>
          </cell>
          <cell r="BL107" t="str">
            <v/>
          </cell>
          <cell r="BM107" t="str">
            <v/>
          </cell>
          <cell r="BN107" t="str">
            <v/>
          </cell>
          <cell r="BO107" t="str">
            <v/>
          </cell>
          <cell r="BP107" t="str">
            <v/>
          </cell>
          <cell r="BQ107" t="str">
            <v/>
          </cell>
          <cell r="BR107" t="str">
            <v/>
          </cell>
          <cell r="BS107" t="str">
            <v/>
          </cell>
          <cell r="BT107" t="str">
            <v/>
          </cell>
          <cell r="BU107" t="str">
            <v/>
          </cell>
          <cell r="BV107" t="str">
            <v/>
          </cell>
          <cell r="BW107" t="str">
            <v/>
          </cell>
          <cell r="BX107" t="str">
            <v/>
          </cell>
        </row>
        <row r="108">
          <cell r="A108" t="str">
            <v>DPBLO</v>
          </cell>
          <cell r="B108" t="str">
            <v>Investir et se financer avec la blockchain</v>
          </cell>
          <cell r="C108" t="str">
            <v>Le Guide des ICO (Initial Coin Offering)</v>
          </cell>
          <cell r="D108" t="str">
            <v>Matthieu QUINIOU</v>
          </cell>
          <cell r="E108" t="str">
            <v/>
          </cell>
          <cell r="F108" t="str">
            <v>QUINIOU, Matthieu</v>
          </cell>
          <cell r="G108" t="str">
            <v/>
          </cell>
          <cell r="H108" t="str">
            <v/>
          </cell>
          <cell r="I108" t="str">
            <v/>
          </cell>
          <cell r="J108" t="str">
            <v/>
          </cell>
          <cell r="K108" t="str">
            <v>Edition du 1 November 2018</v>
          </cell>
          <cell r="L108" t="str">
            <v>252 pages</v>
          </cell>
          <cell r="M108" t="str">
            <v>Editions ENI</v>
          </cell>
          <cell r="N108" t="str">
            <v>fre</v>
          </cell>
          <cell r="O108" t="str">
            <v>fre</v>
          </cell>
          <cell r="P108" t="str">
            <v>fre</v>
          </cell>
          <cell r="Q108" t="str">
            <v xml:space="preserve">Cet ouvrage a pour objectif de donner une vue d'ensemble théorico-pratique sur le développement des Initial Coin Offering (ICO), nouveau mode de financement fondé sur la technologie blockchain. Il vise à être accessible aux débutants mais également à permettre aux cryptophiles confirmés de s'approprier des bonnes pratiques en matière d'ICO. Il s'adresse à l'ensemble des personnes intéressées par la blockchain et la finance, investisseurs et/ou porteurs de projet (startups, incubateurs, financiers, avocats, décideurs publics&amp;hellip;).
L'investisseur trouvera dans ce livre des outils d'accompagnement pour chacune des étapes de son projet d'investissement. Un état des lieux de l'écosystème de la blockchain, des risques, des opportunités et des projets de réglementation en matière d'ICO est présenté dans cet ouvrage ainsi que des méthodes pour créer un portefeuille, acheter des crypto-actifs et participer à une ICO.
Le porteur de projet trouvera dans cet ouvrage des pistes de réflexion pour bénéficier pleinement de la technologie et des usages de la blockchain pour son projet. Il pourra également vérifier la pertinence d'une ICO par rapport à son projet et comprendre les prérequis et modalités de son lancement.
Les tutoriels sont conçus pour permettre de créer un token avec des méthodes simples et mettre en oeuvre une ICO sous l'angle technique, commercial, marketing et juridique.
La première partie, Comprendre les ICO - quelques clés pour appréhender ce mode de financement, a pour objectif de permettre au lecteur d'appréhender l'écosystème de la blockchain et des ICO et de comprendre le cadre technique, financier et juridique de ce nouveau mode de levée de fonds.
La seconde partie, Pratiquer les ICO - se financer ou investir, est composée de tutoriels permettant aux investisseurs de se créer un portefeuille de crypto-actifs et aux porteur de projet, de disposer et d'exploiter avec simplicité des outils techniques et des bonnes pratiques pour lever des fonds dans le cadre d'une ICO.
Les chapitres du livre :
Avant-propos &amp;ndash; Partie Comprendre les ICO : quelques clés pour appréhender ce mode de financement : Introduction à l'écosystème blockchain &amp;ndash; Définition et origines des ICO &amp;ndash; Typologie des crypto-actifs &amp;ndash; DAICO : vers un système d'ICO amélioré &amp;ndash; ICO et modes de financement traditionnels &amp;ndash; Régulation des ICO en France et à l'étranger &amp;ndash; Les étapes essentielles d'une ICO &amp;ndash; Partie Pratiquer les ICO : se financer ou investir : Créer un portefeuille (wallet) de crypto-actifs &amp;ndash; Acheter des tokens : les sites d'échange &amp;ndash; Investir dans une ICO &amp;ndash; Recevoir gratuitement des tokens : les airdrops &amp;ndash; Créer son token et son ICO avec Ethereum &amp;ndash; Bonnes pratiques pour lancer une ICO &amp;ndash; Lexique
Quizinclus dans 
la version en ligne !
- Testez vos connaissances à l'issue de chaque chapitre
- Validez vos acquis
</v>
          </cell>
          <cell r="R108">
            <v>9782409015953</v>
          </cell>
          <cell r="S108" t="str">
            <v>Version Numérique</v>
          </cell>
          <cell r="T108">
            <v>9782409015946</v>
          </cell>
          <cell r="U108" t="str">
            <v>Version Imprimée</v>
          </cell>
          <cell r="V108" t="str">
            <v>St-Herblain</v>
          </cell>
          <cell r="W108" t="str">
            <v>Editions ENI</v>
          </cell>
          <cell r="X108">
            <v>2018</v>
          </cell>
          <cell r="Y108" t="str">
            <v>Bibliothèque Numérique ENI (Service en ligne)</v>
          </cell>
          <cell r="Z108" t="str">
            <v>DATA PRO</v>
          </cell>
          <cell r="AA108" t="str">
            <v>texte</v>
          </cell>
          <cell r="AB108" t="str">
            <v>txt</v>
          </cell>
          <cell r="AC108" t="str">
            <v>rdacontent/fre</v>
          </cell>
          <cell r="AD108" t="str">
            <v>informatique</v>
          </cell>
          <cell r="AE108" t="str">
            <v>c</v>
          </cell>
          <cell r="AF108" t="str">
            <v>rdamedia/fre</v>
          </cell>
          <cell r="AG108" t="str">
            <v>ressource en ligne</v>
          </cell>
          <cell r="AH108" t="str">
            <v>cr</v>
          </cell>
          <cell r="AI108" t="str">
            <v>rdacarrier/fre</v>
          </cell>
          <cell r="AJ108" t="str">
            <v>m\\\\\o\\d\\\\\\\\</v>
          </cell>
          <cell r="AK108" t="str">
            <v>cr\cn\\\\uuaua</v>
          </cell>
          <cell r="AL108" t="str">
            <v>Accès restreint aux membres</v>
          </cell>
          <cell r="AM108" t="str">
            <v>Source de la note de description : Version imprimée</v>
          </cell>
          <cell r="AN108" t="str">
            <v/>
          </cell>
          <cell r="AO108" t="str">
            <v>%SITE_CLIENT%/?library_guid=9CF082ED-B9D6-43FA-AB20-ECFEF4C2C032</v>
          </cell>
          <cell r="AP108" t="str">
            <v>Accès au travers du portail ENI</v>
          </cell>
          <cell r="AQ108" t="str">
            <v xml:space="preserve"> Airdrop </v>
          </cell>
          <cell r="AR108" t="str">
            <v xml:space="preserve"> Bounty </v>
          </cell>
          <cell r="AS108" t="str">
            <v xml:space="preserve"> crypto</v>
          </cell>
          <cell r="AT108" t="str">
            <v xml:space="preserve"> DAICO </v>
          </cell>
          <cell r="AU108" t="str">
            <v xml:space="preserve"> Ether </v>
          </cell>
          <cell r="AV108" t="str">
            <v xml:space="preserve"> Ethereum </v>
          </cell>
          <cell r="AW108" t="str">
            <v xml:space="preserve"> LNDPBLO</v>
          </cell>
          <cell r="AX108" t="str">
            <v xml:space="preserve"> token </v>
          </cell>
          <cell r="AY108" t="str">
            <v xml:space="preserve"> wallet </v>
          </cell>
          <cell r="AZ108" t="str">
            <v xml:space="preserve">actifs </v>
          </cell>
          <cell r="BA108" t="str">
            <v>Crypto</v>
          </cell>
          <cell r="BB108" t="str">
            <v xml:space="preserve">monnaie </v>
          </cell>
          <cell r="BC108" t="str">
            <v/>
          </cell>
          <cell r="BD108" t="str">
            <v/>
          </cell>
          <cell r="BE108" t="str">
            <v/>
          </cell>
          <cell r="BF108" t="str">
            <v/>
          </cell>
          <cell r="BG108" t="str">
            <v/>
          </cell>
          <cell r="BH108" t="str">
            <v/>
          </cell>
          <cell r="BI108" t="str">
            <v/>
          </cell>
          <cell r="BJ108" t="str">
            <v/>
          </cell>
          <cell r="BK108" t="str">
            <v/>
          </cell>
          <cell r="BL108" t="str">
            <v/>
          </cell>
          <cell r="BM108" t="str">
            <v/>
          </cell>
          <cell r="BN108" t="str">
            <v/>
          </cell>
          <cell r="BO108" t="str">
            <v/>
          </cell>
          <cell r="BP108" t="str">
            <v/>
          </cell>
          <cell r="BQ108" t="str">
            <v/>
          </cell>
          <cell r="BR108" t="str">
            <v/>
          </cell>
          <cell r="BS108" t="str">
            <v/>
          </cell>
          <cell r="BT108" t="str">
            <v/>
          </cell>
          <cell r="BU108" t="str">
            <v/>
          </cell>
          <cell r="BV108" t="str">
            <v/>
          </cell>
          <cell r="BW108" t="str">
            <v/>
          </cell>
          <cell r="BX108" t="str">
            <v/>
          </cell>
        </row>
        <row r="109">
          <cell r="A109" t="str">
            <v>DPBYOD</v>
          </cell>
          <cell r="B109" t="str">
            <v>BYOD</v>
          </cell>
          <cell r="C109" t="str">
            <v>Réussir son intégration dans l'entreprise</v>
          </cell>
          <cell r="D109" t="str">
            <v>Michel PASSET,Céline VERDEL</v>
          </cell>
          <cell r="E109" t="str">
            <v/>
          </cell>
          <cell r="F109" t="str">
            <v>PASSET, Michel</v>
          </cell>
          <cell r="G109" t="str">
            <v>VERDEL, Céline</v>
          </cell>
          <cell r="H109" t="str">
            <v/>
          </cell>
          <cell r="I109" t="str">
            <v/>
          </cell>
          <cell r="J109" t="str">
            <v/>
          </cell>
          <cell r="K109" t="str">
            <v>Edition du 1 September 2014</v>
          </cell>
          <cell r="L109" t="str">
            <v>218 pages</v>
          </cell>
          <cell r="M109" t="str">
            <v>Editions ENI</v>
          </cell>
          <cell r="N109" t="str">
            <v>fre</v>
          </cell>
          <cell r="O109" t="str">
            <v>fre</v>
          </cell>
          <cell r="P109" t="str">
            <v>fre</v>
          </cell>
          <cell r="Q109" t="str">
            <v>Préface de Louis NAUGÈS &amp;ndash; Cofounder &amp; Chief Cloud Evangelist - Revevol
Ce livre sur le BYOD (Bring Your Own Device) est destiné en premier lieu aux Responsables Informatiques ainsi qu'aux Responsables de la Sécurité Informatique de toute entreprise qui s'interroge sur la pertinence de mettre en place une démarche BYOD. Les Responsables des Ressources Humaines, les Dirigeants d'Entreprise peuvent également être intéressés par le contenu du livre pour mieux appréhender ce phénomène, ses apports, mais aussi ses risques. Même si l'approche choisie par les auteurs consiste tout d'abord à apporter au lecteur des réponses concrètes, en particulier sur un plan technique, le livre aurait été bien incomplet s'il n'avait pas fait état du contexte et des problématiques humaines associées car l'humain est au coeur du BYOD !
Cette nouvelle évolution constitue un challenge de taille pour nos DSI. Face à ce phénomène séduisant car porteur de valeur ajoutée pour l'entreprise mais dépourvu de toute règle, il s'agit avant tout de préserver l'entreprise et son activité tout en parvenant à tirer parti des nombreux avantages du BYOD. Le livre a ainsi pour objectif de couvrir tous les pans du phénomène BYOD : juridique, humain, social et enfin technique. 
Les auteurs du livre répondent ainsi à un certain nombre de questions légitimes autour du BYOD : comment maîtriser l'apparition de nouveaux terminaux ou périphériques, non sécurisés, au sein de l'entreprise ? Doit-on interdire ce type de connexion ou faut-il au contraire l'autoriser ? Est-ce une opportunité pour l'entreprise ou s'agit-il plutôt d'un risque majeur ? Jusqu'où va l'ampleur du vide juridique ? ... Ils proposent, pour le plus grand bénéfice des lecteurs, de considérer le BYOD dans son intégralité et non de se concentrer uniquement sur le côté technique du phénomène.
Les chapitres du livre :
Préface &amp;ndash; Introduction &amp;ndash; Présentation du BYOD &amp;ndash; Les contextes favorables à l'adoption du BYOD &amp;ndash; Les apports du BYOD &amp;ndash; Les risques liés au BYOD &amp;ndash; Le BYOD et le software &amp;ndash; L'implémentation d'un projet BYOD &amp;ndash; Comment favoriser l'adoption du BYOD ? &amp;ndash; La grande famille des BYOx - Conclusion</v>
          </cell>
          <cell r="R109">
            <v>9782746091870</v>
          </cell>
          <cell r="S109" t="str">
            <v>Version Numérique</v>
          </cell>
          <cell r="T109">
            <v>9782746090163</v>
          </cell>
          <cell r="U109" t="str">
            <v>Version Imprimée</v>
          </cell>
          <cell r="V109" t="str">
            <v>St-Herblain</v>
          </cell>
          <cell r="W109" t="str">
            <v>Editions ENI</v>
          </cell>
          <cell r="X109">
            <v>2014</v>
          </cell>
          <cell r="Y109" t="str">
            <v>Bibliothèque Numérique ENI (Service en ligne)</v>
          </cell>
          <cell r="Z109" t="str">
            <v>DATA PRO</v>
          </cell>
          <cell r="AA109" t="str">
            <v>texte</v>
          </cell>
          <cell r="AB109" t="str">
            <v>txt</v>
          </cell>
          <cell r="AC109" t="str">
            <v>rdacontent/fre</v>
          </cell>
          <cell r="AD109" t="str">
            <v>informatique</v>
          </cell>
          <cell r="AE109" t="str">
            <v>c</v>
          </cell>
          <cell r="AF109" t="str">
            <v>rdamedia/fre</v>
          </cell>
          <cell r="AG109" t="str">
            <v>ressource en ligne</v>
          </cell>
          <cell r="AH109" t="str">
            <v>cr</v>
          </cell>
          <cell r="AI109" t="str">
            <v>rdacarrier/fre</v>
          </cell>
          <cell r="AJ109" t="str">
            <v>m\\\\\o\\d\\\\\\\\</v>
          </cell>
          <cell r="AK109" t="str">
            <v>cr\cn\\\\uuaua</v>
          </cell>
          <cell r="AL109" t="str">
            <v>Accès restreint aux membres</v>
          </cell>
          <cell r="AM109" t="str">
            <v>Source de la note de description : Version imprimée</v>
          </cell>
          <cell r="AN109" t="str">
            <v/>
          </cell>
          <cell r="AO109" t="str">
            <v>%SITE_CLIENT%/?library_guid=51D22A6D-8CBF-47BF-A6FB-DD9A6FF233E9</v>
          </cell>
          <cell r="AP109" t="str">
            <v>Accès au travers du portail ENI</v>
          </cell>
          <cell r="AQ109" t="str">
            <v xml:space="preserve"> Bring your own device </v>
          </cell>
          <cell r="AR109" t="str">
            <v xml:space="preserve"> LNDPBYOD</v>
          </cell>
          <cell r="AS109" t="str">
            <v xml:space="preserve">AVEC </v>
          </cell>
          <cell r="AT109" t="str">
            <v/>
          </cell>
          <cell r="AU109" t="str">
            <v/>
          </cell>
          <cell r="AV109" t="str">
            <v/>
          </cell>
          <cell r="AW109" t="str">
            <v/>
          </cell>
          <cell r="AX109" t="str">
            <v/>
          </cell>
          <cell r="AY109" t="str">
            <v/>
          </cell>
          <cell r="AZ109" t="str">
            <v/>
          </cell>
          <cell r="BA109" t="str">
            <v/>
          </cell>
          <cell r="BB109" t="str">
            <v/>
          </cell>
          <cell r="BC109" t="str">
            <v/>
          </cell>
          <cell r="BD109" t="str">
            <v/>
          </cell>
          <cell r="BE109" t="str">
            <v/>
          </cell>
          <cell r="BF109" t="str">
            <v/>
          </cell>
          <cell r="BG109" t="str">
            <v/>
          </cell>
          <cell r="BH109" t="str">
            <v/>
          </cell>
          <cell r="BI109" t="str">
            <v/>
          </cell>
          <cell r="BJ109" t="str">
            <v/>
          </cell>
          <cell r="BK109" t="str">
            <v/>
          </cell>
          <cell r="BL109" t="str">
            <v/>
          </cell>
          <cell r="BM109" t="str">
            <v/>
          </cell>
          <cell r="BN109" t="str">
            <v/>
          </cell>
          <cell r="BO109" t="str">
            <v/>
          </cell>
          <cell r="BP109" t="str">
            <v/>
          </cell>
          <cell r="BQ109" t="str">
            <v/>
          </cell>
          <cell r="BR109" t="str">
            <v/>
          </cell>
          <cell r="BS109" t="str">
            <v/>
          </cell>
          <cell r="BT109" t="str">
            <v/>
          </cell>
          <cell r="BU109" t="str">
            <v/>
          </cell>
          <cell r="BV109" t="str">
            <v/>
          </cell>
          <cell r="BW109" t="str">
            <v/>
          </cell>
          <cell r="BX109" t="str">
            <v/>
          </cell>
        </row>
        <row r="110">
          <cell r="A110" t="str">
            <v>DPCLMO</v>
          </cell>
          <cell r="B110" t="str">
            <v>Cloud privé, hybride et public</v>
          </cell>
          <cell r="C110" t="str">
            <v>Quel modèle pour quelle utilisation ? Un état de l'art et des bonnes pratiques</v>
          </cell>
          <cell r="D110" t="str">
            <v>Marc  ISRAEL</v>
          </cell>
          <cell r="E110" t="str">
            <v/>
          </cell>
          <cell r="F110" t="str">
            <v xml:space="preserve">ISRAEL, Marc </v>
          </cell>
          <cell r="G110" t="str">
            <v/>
          </cell>
          <cell r="H110" t="str">
            <v/>
          </cell>
          <cell r="I110" t="str">
            <v/>
          </cell>
          <cell r="J110" t="str">
            <v/>
          </cell>
          <cell r="K110" t="str">
            <v>Edition du 1 February 2018</v>
          </cell>
          <cell r="L110" t="str">
            <v>291 pages</v>
          </cell>
          <cell r="M110" t="str">
            <v>Editions ENI</v>
          </cell>
          <cell r="N110" t="str">
            <v>fre</v>
          </cell>
          <cell r="O110" t="str">
            <v>fre</v>
          </cell>
          <cell r="P110" t="str">
            <v>fre</v>
          </cell>
          <cell r="Q110" t="str">
            <v>Le cloud est très souvent utilisé sans vraiment que l'on s'en rende compte. Cependant, il n'est ni la panacée à tous les défis des entreprises, ni le démon qui ouvre la porte à tous les risques sécuritaires. Dans ce livre qui s'adresse aux dirigeants ou aux directeurs des systèmes d'information, l'auteur apporte un éclairage teinté d'expérience sur les questions et les réponses à apporter pour utiliser le cloud avec succès.
Dans le premier chapitre, après avoir défini ce qu'est le cloud, l'auteur passe en revue ses principales caractéristiques, les différents modèles de services (IaaS, PaaS et SaaS) ainsi que les différents types de cloud (privé, hybride et public). Il en identifie ensuite les limites et les contraintes, notamment en termes de sécurité, avant de tordre le cou aux nombreuses « légendes urbaines » qui semblent perdurer à son sujet.
Avec le Règlement Général sur la Protection des Données (RGPD) qui entrera en vigueur en mai 2018 en Europe, la question de la protection des données et de leur sécurité dans le cloud n'a jamais été autant d'actualité. Un chapitre entier est ainsi consacré aux questions juridiques et légales, principalement liées à la confidentialité, à la propriété intellectuelle ou encore à la notion de responsabilité, qui sont souvent éludées ou négligées.
Enfin, les trois derniers chapitres sont consacrés plus particulièrement à la mise en oeuvre du cloud en entreprise. L'auteur livre au lecteur les informations nécessaires pour mener à bien ce changement : quelles sont les bonnes pratiques ? Comment obtenir la collaboration et l'engagement des employés ? Quels sont les projets d'entreprise pouvant bénéficier du cloud ?... 
Pratique et pragmatique, ce livre apporte une vision à 360 degrés du cloud et est émaillé de nombreuses références qui permettront au lecteur d'approfondir certains sujets comme le RGPD ou les nouveaux métiers du cloud.
Les chapitres du livre :
Avant-propos &amp;ndash; Le cloud, cette belle nébuleuse &amp;ndash; Limites et contraintes du cloud &amp;ndash; Légendes urbaines &amp;ndash; Législation &amp;ndash; Bonnes pratiques &amp;ndash; Chances et opportunités &amp;ndash; Et maintenant, on fait quoi ? &amp;ndash; Conclusion &amp;ndash; Annexes</v>
          </cell>
          <cell r="R110">
            <v>9782409012532</v>
          </cell>
          <cell r="S110" t="str">
            <v>Version Numérique</v>
          </cell>
          <cell r="T110">
            <v>9782409012426</v>
          </cell>
          <cell r="U110" t="str">
            <v>Version Imprimée</v>
          </cell>
          <cell r="V110" t="str">
            <v>St-Herblain</v>
          </cell>
          <cell r="W110" t="str">
            <v>Editions ENI</v>
          </cell>
          <cell r="X110">
            <v>2018</v>
          </cell>
          <cell r="Y110" t="str">
            <v>Bibliothèque Numérique ENI (Service en ligne)</v>
          </cell>
          <cell r="Z110" t="str">
            <v>DATA PRO</v>
          </cell>
          <cell r="AA110" t="str">
            <v>texte</v>
          </cell>
          <cell r="AB110" t="str">
            <v>txt</v>
          </cell>
          <cell r="AC110" t="str">
            <v>rdacontent/fre</v>
          </cell>
          <cell r="AD110" t="str">
            <v>informatique</v>
          </cell>
          <cell r="AE110" t="str">
            <v>c</v>
          </cell>
          <cell r="AF110" t="str">
            <v>rdamedia/fre</v>
          </cell>
          <cell r="AG110" t="str">
            <v>ressource en ligne</v>
          </cell>
          <cell r="AH110" t="str">
            <v>cr</v>
          </cell>
          <cell r="AI110" t="str">
            <v>rdacarrier/fre</v>
          </cell>
          <cell r="AJ110" t="str">
            <v>m\\\\\o\\d\\\\\\\\</v>
          </cell>
          <cell r="AK110" t="str">
            <v>cr\cn\\\\uuaua</v>
          </cell>
          <cell r="AL110" t="str">
            <v>Accès restreint aux membres</v>
          </cell>
          <cell r="AM110" t="str">
            <v>Source de la note de description : Version imprimée</v>
          </cell>
          <cell r="AN110" t="str">
            <v/>
          </cell>
          <cell r="AO110" t="str">
            <v>%SITE_CLIENT%/?library_guid=A1DC1F9A-5365-4C79-B4F3-C936502B757A</v>
          </cell>
          <cell r="AP110" t="str">
            <v>Accès au travers du portail ENI</v>
          </cell>
          <cell r="AQ110" t="str">
            <v xml:space="preserve"> cloud hybride </v>
          </cell>
          <cell r="AR110" t="str">
            <v xml:space="preserve"> cloud privé </v>
          </cell>
          <cell r="AS110" t="str">
            <v xml:space="preserve"> cloud public </v>
          </cell>
          <cell r="AT110" t="str">
            <v xml:space="preserve"> IaaS </v>
          </cell>
          <cell r="AU110" t="str">
            <v xml:space="preserve"> LNDPCLMO</v>
          </cell>
          <cell r="AV110" t="str">
            <v xml:space="preserve"> PaaS </v>
          </cell>
          <cell r="AW110" t="str">
            <v xml:space="preserve"> rgpd </v>
          </cell>
          <cell r="AX110" t="str">
            <v xml:space="preserve"> SaaS </v>
          </cell>
          <cell r="AY110" t="str">
            <v xml:space="preserve">cloud computing </v>
          </cell>
          <cell r="AZ110" t="str">
            <v/>
          </cell>
          <cell r="BA110" t="str">
            <v/>
          </cell>
          <cell r="BB110" t="str">
            <v/>
          </cell>
          <cell r="BC110" t="str">
            <v/>
          </cell>
          <cell r="BD110" t="str">
            <v/>
          </cell>
          <cell r="BE110" t="str">
            <v/>
          </cell>
          <cell r="BF110" t="str">
            <v/>
          </cell>
          <cell r="BG110" t="str">
            <v/>
          </cell>
          <cell r="BH110" t="str">
            <v/>
          </cell>
          <cell r="BI110" t="str">
            <v/>
          </cell>
          <cell r="BJ110" t="str">
            <v/>
          </cell>
          <cell r="BK110" t="str">
            <v/>
          </cell>
          <cell r="BL110" t="str">
            <v/>
          </cell>
          <cell r="BM110" t="str">
            <v/>
          </cell>
          <cell r="BN110" t="str">
            <v/>
          </cell>
          <cell r="BO110" t="str">
            <v/>
          </cell>
          <cell r="BP110" t="str">
            <v/>
          </cell>
          <cell r="BQ110" t="str">
            <v/>
          </cell>
          <cell r="BR110" t="str">
            <v/>
          </cell>
          <cell r="BS110" t="str">
            <v/>
          </cell>
          <cell r="BT110" t="str">
            <v/>
          </cell>
          <cell r="BU110" t="str">
            <v/>
          </cell>
          <cell r="BV110" t="str">
            <v/>
          </cell>
          <cell r="BW110" t="str">
            <v/>
          </cell>
          <cell r="BX110" t="str">
            <v/>
          </cell>
        </row>
        <row r="111">
          <cell r="A111" t="str">
            <v>DPCMM</v>
          </cell>
          <cell r="B111" t="str">
            <v>Modèles CMMI v. 1.3</v>
          </cell>
          <cell r="C111" t="str">
            <v>Manuel d'utilisation à l'usage des professionnels des systèmes d'information</v>
          </cell>
          <cell r="D111" t="str">
            <v>Yves TRÉHIN</v>
          </cell>
          <cell r="E111" t="str">
            <v/>
          </cell>
          <cell r="F111" t="str">
            <v>TRÉHIN, Yves</v>
          </cell>
          <cell r="G111" t="str">
            <v/>
          </cell>
          <cell r="H111" t="str">
            <v/>
          </cell>
          <cell r="I111" t="str">
            <v/>
          </cell>
          <cell r="J111" t="str">
            <v/>
          </cell>
          <cell r="K111" t="str">
            <v>Edition du 1 May 2011</v>
          </cell>
          <cell r="L111" t="str">
            <v>271 pages</v>
          </cell>
          <cell r="M111" t="str">
            <v>Editions ENI</v>
          </cell>
          <cell r="N111" t="str">
            <v>fre</v>
          </cell>
          <cell r="O111" t="str">
            <v>fre</v>
          </cell>
          <cell r="P111" t="str">
            <v>fre</v>
          </cell>
          <cell r="Q111" t="str">
            <v>Ce livre sur les modèles CMMI s'adresse à tous les responsables soucieux de la bonne marche de leur organisation et souhaitant mettre en place ou consolider des processus performants et solides. Il propose un éclairage sur les modèles d'organisation que sont les modèles CMMI (en version 1.3) dédiés au développement de systèmes (CMMI-DEV), à leur acquisition (CMMI-ACQ) ou aux services (CMMI-SVC) et vise à donner une appréhension concrète de ces modèles pour leur utilisation pratique dans les organisations. 
Le premier chapitre présente une synthèse de ce qu'est un modèle CMMI, indépendamment de son orientation développement, acquisition ou service. Il y est notamment répondu aux questions suivantes : Qu'est-ce qu'un modèle CMMI ? &amp;Agrave; quoi sert-il ? Comment le modèle CMMI a-t-il été élaboré ? Quel est son avenir ?
Les chapitres 2 à 5 proposent ensuite une revue détaillée du contenu des modèles CMMI en expliquant la structure et en commentant les bonnes pratiques proposées pour chacun ; les liens qui les unissent sont mis en évidence afin de dégager une cohérence d'ensemble lors de leur mise en oeuvre sur le terrain. L'objectif n'est pas ici de présenter une simple traduction des pratiques retenues par les modèles mis à disposition par le SEI (le CMMI-DEV pour le développement d'un produit, le CMM-SVC pour les services et le CMMI-ACQ pour l'acquisition de produit ou de service), mais d'appréhender le sens de leur mise en oeuvre collective au sein des organisations. 
Le chapitre 6 relève du manuel d'utilisation. Il présente l'utilisation concrète des pratiques du CMMI à travers l'étude de cas d'une direction des systèmes d'information souhaitant mettre en place des processus conformes au CMMI, pour le développement de ses applications et de son infrastructure informatique, ainsi que pour leur exploitation, tout en externalisant une partie de ses activités.
 Le chapitre 7 clôture la présentation des modèles CMMI et de leur mise en oeuvre par une conclusion d'ensemble.
Enfin, une annexe apporte un complément de pratiques important autour de la sécurité informatique. Ces pratiques ne sont pas aujourd'hui pleinement intégrées dans les modèles CMMI. Sous l'égide de l'université Carnegie Mellon, il existe toutefois un modèle de gestion abordant ce sujet. Il en est donné une vue globale afin d'orienter le lecteur vers des pratiques dont la mise en place est inévitablement à considérer par toute direction informatique.
Des éléments complémentaires sont en téléchargement sur www.editions-eni.fr, ils constituent un kit pratique d'aide au déploiement d'un niveau de maturité 2 du modèle CMMI-DEV. Ce kit est un complément au chapitre 6 avec la mise à disposition d'outils relatifs aux sept domaines de processus du niveau de maturité 2.
Les chapitres du livre :
Les modèles CMMI - Architecture et noyau des modèles CMMI - La part spécifique au modèle CMMI-DEV - La part spécifique au modèle CMMI-SVC - La part spécifique au modèle CMMI-ACQ - Démarche d'amélioration guidée par les modèles CMMI - Conclusion - Annexe : La sécurité informatique</v>
          </cell>
          <cell r="R111">
            <v>9782746066113</v>
          </cell>
          <cell r="S111" t="str">
            <v>Version Numérique</v>
          </cell>
          <cell r="T111">
            <v>9782746064225</v>
          </cell>
          <cell r="U111" t="str">
            <v>Version Imprimée</v>
          </cell>
          <cell r="V111" t="str">
            <v>St-Herblain</v>
          </cell>
          <cell r="W111" t="str">
            <v>Editions ENI</v>
          </cell>
          <cell r="X111">
            <v>2011</v>
          </cell>
          <cell r="Y111" t="str">
            <v>Bibliothèque Numérique ENI (Service en ligne)</v>
          </cell>
          <cell r="Z111" t="str">
            <v>DATA PRO</v>
          </cell>
          <cell r="AA111" t="str">
            <v>texte</v>
          </cell>
          <cell r="AB111" t="str">
            <v>txt</v>
          </cell>
          <cell r="AC111" t="str">
            <v>rdacontent/fre</v>
          </cell>
          <cell r="AD111" t="str">
            <v>informatique</v>
          </cell>
          <cell r="AE111" t="str">
            <v>c</v>
          </cell>
          <cell r="AF111" t="str">
            <v>rdamedia/fre</v>
          </cell>
          <cell r="AG111" t="str">
            <v>ressource en ligne</v>
          </cell>
          <cell r="AH111" t="str">
            <v>cr</v>
          </cell>
          <cell r="AI111" t="str">
            <v>rdacarrier/fre</v>
          </cell>
          <cell r="AJ111" t="str">
            <v>m\\\\\o\\d\\\\\\\\</v>
          </cell>
          <cell r="AK111" t="str">
            <v>cr\cn\\\\uuaua</v>
          </cell>
          <cell r="AL111" t="str">
            <v>Accès restreint aux membres</v>
          </cell>
          <cell r="AM111" t="str">
            <v>Source de la note de description : Version imprimée</v>
          </cell>
          <cell r="AN111" t="str">
            <v/>
          </cell>
          <cell r="AO111" t="str">
            <v>%SITE_CLIENT%/?library_guid=2805FDEA-93D8-4647-8E27-D9951A39296E</v>
          </cell>
          <cell r="AP111" t="str">
            <v>Accès au travers du portail ENI</v>
          </cell>
          <cell r="AQ111" t="str">
            <v xml:space="preserve"> iso </v>
          </cell>
          <cell r="AR111" t="str">
            <v xml:space="preserve"> itil </v>
          </cell>
          <cell r="AS111" t="str">
            <v xml:space="preserve"> LNDPCMM</v>
          </cell>
          <cell r="AT111" t="str">
            <v xml:space="preserve"> projet </v>
          </cell>
          <cell r="AU111" t="str">
            <v xml:space="preserve">cmm </v>
          </cell>
          <cell r="AV111" t="str">
            <v/>
          </cell>
          <cell r="AW111" t="str">
            <v/>
          </cell>
          <cell r="AX111" t="str">
            <v/>
          </cell>
          <cell r="AY111" t="str">
            <v/>
          </cell>
          <cell r="AZ111" t="str">
            <v/>
          </cell>
          <cell r="BA111" t="str">
            <v/>
          </cell>
          <cell r="BB111" t="str">
            <v/>
          </cell>
          <cell r="BC111" t="str">
            <v/>
          </cell>
          <cell r="BD111" t="str">
            <v/>
          </cell>
          <cell r="BE111" t="str">
            <v/>
          </cell>
          <cell r="BF111" t="str">
            <v/>
          </cell>
          <cell r="BG111" t="str">
            <v/>
          </cell>
          <cell r="BH111" t="str">
            <v/>
          </cell>
          <cell r="BI111" t="str">
            <v/>
          </cell>
          <cell r="BJ111" t="str">
            <v/>
          </cell>
          <cell r="BK111" t="str">
            <v/>
          </cell>
          <cell r="BL111" t="str">
            <v/>
          </cell>
          <cell r="BM111" t="str">
            <v/>
          </cell>
          <cell r="BN111" t="str">
            <v/>
          </cell>
          <cell r="BO111" t="str">
            <v/>
          </cell>
          <cell r="BP111" t="str">
            <v/>
          </cell>
          <cell r="BQ111" t="str">
            <v/>
          </cell>
          <cell r="BR111" t="str">
            <v/>
          </cell>
          <cell r="BS111" t="str">
            <v/>
          </cell>
          <cell r="BT111" t="str">
            <v/>
          </cell>
          <cell r="BU111" t="str">
            <v/>
          </cell>
          <cell r="BV111" t="str">
            <v/>
          </cell>
          <cell r="BW111" t="str">
            <v/>
          </cell>
          <cell r="BX111" t="str">
            <v/>
          </cell>
        </row>
        <row r="112">
          <cell r="A112" t="str">
            <v>DPCRAF</v>
          </cell>
          <cell r="B112" t="str">
            <v>Software Craftsmanship</v>
          </cell>
          <cell r="C112" t="str">
            <v>L'art du code et de l'agilité technique en entreprise</v>
          </cell>
          <cell r="D112" t="str">
            <v>Sallah KOKAINA</v>
          </cell>
          <cell r="E112" t="str">
            <v/>
          </cell>
          <cell r="F112" t="str">
            <v>KOKAINA, Sallah</v>
          </cell>
          <cell r="G112" t="str">
            <v/>
          </cell>
          <cell r="H112" t="str">
            <v/>
          </cell>
          <cell r="I112" t="str">
            <v/>
          </cell>
          <cell r="J112" t="str">
            <v/>
          </cell>
          <cell r="K112" t="str">
            <v>Edition du 1 November 2019</v>
          </cell>
          <cell r="L112" t="str">
            <v>282 pages</v>
          </cell>
          <cell r="M112" t="str">
            <v>Editions ENI</v>
          </cell>
          <cell r="N112" t="str">
            <v>fre</v>
          </cell>
          <cell r="O112" t="str">
            <v>fre</v>
          </cell>
          <cell r="P112" t="str">
            <v>fre</v>
          </cell>
          <cell r="Q112" t="str">
            <v xml:space="preserve">Au cours de ces dernières décennies, les pratiques et outils de développement se sont nettement transformés pour permettre à l'entreprise de livrer mieux et plus rapidement ses applications. Avec ces nouvelles pratiques, l'art de coder prend toute son importance. Qu'est-ce qui fait qu'un développeur est mieux formé qu'un autre ? Qu'une équipe utilise une librairie de code mieux qu'une autre ? Qu'une entreprise réalise un logiciel mieux qu'une autre ? : le Software Craftsmanship. 
Rédigé comme le journal d'un aspirant à l'excellence technique, ce livre a pour objectif d'initier avec consistance les développeurs ou professionnels IT aux pratiques du Software Craftsmanship qui, au-delà d'un manifeste d'excellence technique est surtout un état d'esprit à adopter.
Agrémentée d'anecdotes, d'exercices, de convictions techniques et de restitutions diverses sur des principes clés du monde informatique, la lecture est rythmée par quatre parties qui stimulent le savoir-être, le savoir-faire, le savoir-structurer et le savoir-penser nécessaires pour une bonne conception logicielle. 
Au fil des pages, le lecteur intègre ainsi la posture d'un artisan du code et découvre les compétences nécessaires pour agir en professionnel du code. Il apprend à utiliser à bon escient les outils et technologies logicielles en mode Agile, étudie les principes de programmation clés pour créer des applications de qualité, comprend l'importance des tests dans la réalisation des projets, découvre les ingrédients permettant de créer une architecture robuste et maintenable ou encore les réflexes à avoir pour maintenir la vitalité technique dans un modèle de déploiement continu. 
Quizinclus dans 
la version en ligne !
- Testez vos connaissances à l'issue de chaque chapitre
- Validez vos acquis
</v>
          </cell>
          <cell r="R112">
            <v>9782409021541</v>
          </cell>
          <cell r="S112" t="str">
            <v>Version Numérique</v>
          </cell>
          <cell r="T112">
            <v>9782409021534</v>
          </cell>
          <cell r="U112" t="str">
            <v>Version Imprimée</v>
          </cell>
          <cell r="V112" t="str">
            <v>St-Herblain</v>
          </cell>
          <cell r="W112" t="str">
            <v>Editions ENI</v>
          </cell>
          <cell r="X112">
            <v>2019</v>
          </cell>
          <cell r="Y112" t="str">
            <v>Bibliothèque Numérique ENI (Service en ligne)</v>
          </cell>
          <cell r="Z112" t="str">
            <v>DATA PRO</v>
          </cell>
          <cell r="AA112" t="str">
            <v>texte</v>
          </cell>
          <cell r="AB112" t="str">
            <v>txt</v>
          </cell>
          <cell r="AC112" t="str">
            <v>rdacontent/fre</v>
          </cell>
          <cell r="AD112" t="str">
            <v>informatique</v>
          </cell>
          <cell r="AE112" t="str">
            <v>c</v>
          </cell>
          <cell r="AF112" t="str">
            <v>rdamedia/fre</v>
          </cell>
          <cell r="AG112" t="str">
            <v>ressource en ligne</v>
          </cell>
          <cell r="AH112" t="str">
            <v>cr</v>
          </cell>
          <cell r="AI112" t="str">
            <v>rdacarrier/fre</v>
          </cell>
          <cell r="AJ112" t="str">
            <v>m\\\\\o\\d\\\\\\\\</v>
          </cell>
          <cell r="AK112" t="str">
            <v>cr\cn\\\\uuaua</v>
          </cell>
          <cell r="AL112" t="str">
            <v>Accès restreint aux membres</v>
          </cell>
          <cell r="AM112" t="str">
            <v>Source de la note de description : Version imprimée</v>
          </cell>
          <cell r="AN112" t="str">
            <v/>
          </cell>
          <cell r="AO112" t="str">
            <v>%SITE_CLIENT%/?library_guid=DF764D76-C6A5-4D5E-99D3-9F69E5B812E0</v>
          </cell>
          <cell r="AP112" t="str">
            <v>Accès au travers du portail ENI</v>
          </cell>
          <cell r="AQ112" t="str">
            <v xml:space="preserve"> agile </v>
          </cell>
          <cell r="AR112" t="str">
            <v xml:space="preserve"> BDD </v>
          </cell>
          <cell r="AS112" t="str">
            <v xml:space="preserve"> Craftsmanship Thinking </v>
          </cell>
          <cell r="AT112" t="str">
            <v xml:space="preserve"> DDD </v>
          </cell>
          <cell r="AU112" t="str">
            <v xml:space="preserve"> LNDPCRAF</v>
          </cell>
          <cell r="AV112" t="str">
            <v xml:space="preserve"> manifeste </v>
          </cell>
          <cell r="AW112" t="str">
            <v xml:space="preserve"> méthode </v>
          </cell>
          <cell r="AX112" t="str">
            <v xml:space="preserve"> S.O.L.I.D </v>
          </cell>
          <cell r="AY112" t="str">
            <v xml:space="preserve"> TDD </v>
          </cell>
          <cell r="AZ112" t="str">
            <v xml:space="preserve">agilité </v>
          </cell>
          <cell r="BA112" t="str">
            <v xml:space="preserve">craftmanship </v>
          </cell>
          <cell r="BB112" t="str">
            <v/>
          </cell>
          <cell r="BC112" t="str">
            <v/>
          </cell>
          <cell r="BD112" t="str">
            <v/>
          </cell>
          <cell r="BE112" t="str">
            <v/>
          </cell>
          <cell r="BF112" t="str">
            <v/>
          </cell>
          <cell r="BG112" t="str">
            <v/>
          </cell>
          <cell r="BH112" t="str">
            <v/>
          </cell>
          <cell r="BI112" t="str">
            <v/>
          </cell>
          <cell r="BJ112" t="str">
            <v/>
          </cell>
          <cell r="BK112" t="str">
            <v/>
          </cell>
          <cell r="BL112" t="str">
            <v/>
          </cell>
          <cell r="BM112" t="str">
            <v/>
          </cell>
          <cell r="BN112" t="str">
            <v/>
          </cell>
          <cell r="BO112" t="str">
            <v/>
          </cell>
          <cell r="BP112" t="str">
            <v/>
          </cell>
          <cell r="BQ112" t="str">
            <v/>
          </cell>
          <cell r="BR112" t="str">
            <v/>
          </cell>
          <cell r="BS112" t="str">
            <v/>
          </cell>
          <cell r="BT112" t="str">
            <v/>
          </cell>
          <cell r="BU112" t="str">
            <v/>
          </cell>
          <cell r="BV112" t="str">
            <v/>
          </cell>
          <cell r="BW112" t="str">
            <v/>
          </cell>
          <cell r="BX112" t="str">
            <v/>
          </cell>
        </row>
        <row r="113">
          <cell r="A113" t="str">
            <v>DPDWGC</v>
          </cell>
          <cell r="B113" t="str">
            <v>Digital Workplace et Gestion des connaissances</v>
          </cell>
          <cell r="C113" t="str">
            <v>Concepts et mise en oeuvre</v>
          </cell>
          <cell r="D113" t="str">
            <v>Gilles BALMISSE</v>
          </cell>
          <cell r="E113" t="str">
            <v/>
          </cell>
          <cell r="F113" t="str">
            <v>BALMISSE, Gilles</v>
          </cell>
          <cell r="G113" t="str">
            <v/>
          </cell>
          <cell r="H113" t="str">
            <v/>
          </cell>
          <cell r="I113" t="str">
            <v/>
          </cell>
          <cell r="J113" t="str">
            <v/>
          </cell>
          <cell r="K113" t="str">
            <v>Edition du 1 June 2015</v>
          </cell>
          <cell r="L113" t="str">
            <v>410 pages</v>
          </cell>
          <cell r="M113" t="str">
            <v>Editions ENI</v>
          </cell>
          <cell r="N113" t="str">
            <v>fre</v>
          </cell>
          <cell r="O113" t="str">
            <v>fre</v>
          </cell>
          <cell r="P113" t="str">
            <v>fre</v>
          </cell>
          <cell r="Q113" t="str">
            <v>&amp;Agrave; l'heure de l'omniprésence des technologies numériques, de l'émergence de nouveaux modes de fonctionnement et de l'apparition de modèles économiques innovants bousculant sans cesse le fragile équilibre des marchés toujours plus concurrentiels, la gestion des connaissances est plus que jamais un facteur de succès déterminant pour les entreprises.
Dans le sillage de la transformation digitale des organisations, une nouvelle approche de la gestion des connaissances reposant sur la mise en oeuvre d'une digital workplace est en train d'émerger. Soutenue par un dispositif de gouvernance pour assurer son bon fonctionnement et un dispositif d'accompagnement pour garantir son appropriation, cette digital workplace a pour vocation de faciliter la création, la découverte, le partage et l'utilisation des connaissances de l'organisation par ses différentes parties prenantes.
Ce livre a pour objectif de présenter cette nouvelle approche digitale de la gestion des connaissances. Il s'adresse à l'ensemble des professionnels intéressés par ce sujet et susceptibles d'être impliqués dans un projet de mise en oeuvre : directeur des systèmes d'information, maître d'ouvrage, chef de projet, consultant, utilisateur... ainsi qu'aux étudiants (Master, écoles d'ingénieurs et de commerce...).
Il s'agit dans un premier temps de cerner précisément la notion de connaissances en tant que ressources de l'entreprise et de voir comment une organisation peut en tirer parti avant de montrer comment la transformation digitale impacte la gestion des connaissances et permet d'aboutir à une nouvelle approche plus en phase avec les besoins et les contraintes des différentes parties prenantes de l'organisation. Vous verrez ensuite comment déployer cette approche, notamment au travers de la définition et la mise en place d'une digital workplace reposant sur les quatre grands domaines de la gestion des connaissances que sont la collaboration, le social, la gestion des contenus et l'analyse des contenus. Pour chacun de ces quatre domaines fonctionnels, l'auteur aborde la mise en place de dispositifs spécifiques en se basant sur la plateforme Office 365 et plus particulièrement SharePoint et Yammer.
Les chapitres du livre :
Avant&amp;ndash;propos &amp;ndash;Introduction à la gestion des connaissances &amp;ndash; Gestion des connaissances et digital &amp;ndash; Déployer une digital workplace &amp;ndash; La collaboration &amp;ndash; Déployer la collaboration &amp;ndash; Le social &amp;ndash; Déployer le social &amp;ndash; La gestion des contenus &amp;ndash; Déployer la gestion des contenus &amp;ndash; L'analyse de contenus &amp;ndash; Tirer parti de l'analyse de contenus &amp;ndash; Synthèse et mise en perspective</v>
          </cell>
          <cell r="R113">
            <v>9782746096783</v>
          </cell>
          <cell r="S113" t="str">
            <v>Version Numérique</v>
          </cell>
          <cell r="T113">
            <v>9782746095748</v>
          </cell>
          <cell r="U113" t="str">
            <v>Version Imprimée</v>
          </cell>
          <cell r="V113" t="str">
            <v>St-Herblain</v>
          </cell>
          <cell r="W113" t="str">
            <v>Editions ENI</v>
          </cell>
          <cell r="X113">
            <v>2015</v>
          </cell>
          <cell r="Y113" t="str">
            <v>Bibliothèque Numérique ENI (Service en ligne)</v>
          </cell>
          <cell r="Z113" t="str">
            <v>DATA PRO</v>
          </cell>
          <cell r="AA113" t="str">
            <v>texte</v>
          </cell>
          <cell r="AB113" t="str">
            <v>txt</v>
          </cell>
          <cell r="AC113" t="str">
            <v>rdacontent/fre</v>
          </cell>
          <cell r="AD113" t="str">
            <v>informatique</v>
          </cell>
          <cell r="AE113" t="str">
            <v>c</v>
          </cell>
          <cell r="AF113" t="str">
            <v>rdamedia/fre</v>
          </cell>
          <cell r="AG113" t="str">
            <v>ressource en ligne</v>
          </cell>
          <cell r="AH113" t="str">
            <v>cr</v>
          </cell>
          <cell r="AI113" t="str">
            <v>rdacarrier/fre</v>
          </cell>
          <cell r="AJ113" t="str">
            <v>m\\\\\o\\d\\\\\\\\</v>
          </cell>
          <cell r="AK113" t="str">
            <v>cr\cn\\\\uuaua</v>
          </cell>
          <cell r="AL113" t="str">
            <v>Accès restreint aux membres</v>
          </cell>
          <cell r="AM113" t="str">
            <v>Source de la note de description : Version imprimée</v>
          </cell>
          <cell r="AN113" t="str">
            <v/>
          </cell>
          <cell r="AO113" t="str">
            <v>%SITE_CLIENT%/?library_guid=ECBB0025-B46B-4F9B-9311-C2699AF77E64</v>
          </cell>
          <cell r="AP113" t="str">
            <v>Accès au travers du portail ENI</v>
          </cell>
          <cell r="AQ113" t="str">
            <v xml:space="preserve"> analytics </v>
          </cell>
          <cell r="AR113" t="str">
            <v xml:space="preserve"> connaissance </v>
          </cell>
          <cell r="AS113" t="str">
            <v xml:space="preserve"> LNDPDWGC</v>
          </cell>
          <cell r="AT113" t="str">
            <v xml:space="preserve"> ressource </v>
          </cell>
          <cell r="AU113" t="str">
            <v xml:space="preserve"> RSE </v>
          </cell>
          <cell r="AV113" t="str">
            <v xml:space="preserve"> sharepoint </v>
          </cell>
          <cell r="AW113" t="str">
            <v xml:space="preserve"> Sitrion </v>
          </cell>
          <cell r="AX113" t="str">
            <v xml:space="preserve"> yammer </v>
          </cell>
          <cell r="AY113" t="str">
            <v xml:space="preserve">KM </v>
          </cell>
          <cell r="AZ113" t="str">
            <v/>
          </cell>
          <cell r="BA113" t="str">
            <v/>
          </cell>
          <cell r="BB113" t="str">
            <v/>
          </cell>
          <cell r="BC113" t="str">
            <v/>
          </cell>
          <cell r="BD113" t="str">
            <v/>
          </cell>
          <cell r="BE113" t="str">
            <v/>
          </cell>
          <cell r="BF113" t="str">
            <v/>
          </cell>
          <cell r="BG113" t="str">
            <v/>
          </cell>
          <cell r="BH113" t="str">
            <v/>
          </cell>
          <cell r="BI113" t="str">
            <v/>
          </cell>
          <cell r="BJ113" t="str">
            <v/>
          </cell>
          <cell r="BK113" t="str">
            <v/>
          </cell>
          <cell r="BL113" t="str">
            <v/>
          </cell>
          <cell r="BM113" t="str">
            <v/>
          </cell>
          <cell r="BN113" t="str">
            <v/>
          </cell>
          <cell r="BO113" t="str">
            <v/>
          </cell>
          <cell r="BP113" t="str">
            <v/>
          </cell>
          <cell r="BQ113" t="str">
            <v/>
          </cell>
          <cell r="BR113" t="str">
            <v/>
          </cell>
          <cell r="BS113" t="str">
            <v/>
          </cell>
          <cell r="BT113" t="str">
            <v/>
          </cell>
          <cell r="BU113" t="str">
            <v/>
          </cell>
          <cell r="BV113" t="str">
            <v/>
          </cell>
          <cell r="BW113" t="str">
            <v/>
          </cell>
          <cell r="BX113" t="str">
            <v/>
          </cell>
        </row>
        <row r="114">
          <cell r="A114" t="str">
            <v>DPEEJIA</v>
          </cell>
          <cell r="B114" t="str">
            <v>Intelligence artificielle</v>
          </cell>
          <cell r="C114" t="str">
            <v>Enjeux éthiques et juridiques</v>
          </cell>
          <cell r="D114" t="str">
            <v>Stéphane ASTIER,Gérard HAAS</v>
          </cell>
          <cell r="E114" t="str">
            <v/>
          </cell>
          <cell r="F114" t="str">
            <v>ASTIER, Stéphane</v>
          </cell>
          <cell r="G114" t="str">
            <v>HAAS, Gérard</v>
          </cell>
          <cell r="H114" t="str">
            <v/>
          </cell>
          <cell r="I114" t="str">
            <v/>
          </cell>
          <cell r="J114" t="str">
            <v/>
          </cell>
          <cell r="K114" t="str">
            <v>Edition du 1 August 2021</v>
          </cell>
          <cell r="L114" t="str">
            <v>262 pages</v>
          </cell>
          <cell r="M114" t="str">
            <v>Editions ENI</v>
          </cell>
          <cell r="N114" t="str">
            <v>fre</v>
          </cell>
          <cell r="O114" t="str">
            <v>fre</v>
          </cell>
          <cell r="P114" t="str">
            <v>fre</v>
          </cell>
          <cell r="Q114" t="str">
            <v>Après l’avènement de la société de l’information et la digitalisation de pans entiers d’activités de notre société, la révolution de l’IA est en marche. Cette (r)évolution s’accompagne d’une médiatisation tous azimuts, oscillant entre fantasmes dystopiques et électrochocs nécessaires d’une opinion publique souvent perdue au sein de ce maelström. Une chose est sûre, l’IA occupe les pensées et vient bouleverser notre droit. 
Le présent guide propose une réflexion pragmatique et pratique sur l’impact des progrès techniques associés à l’intelligence artificielle dans nos sociétés dites modernes. Les questions sont nombreuses : comment appréhender l’IA ? Comment en réguler l’utilisation ? Comment accompagner les extraordinaires promesses de l’IA tout en se protégeant contre les risques incroyables qu’elle génère ?
Au travers d’exemples concrets touchant aussi bien la sphère privée individuelle, la sphère professionnelle de l’entreprise ou la sphère publique étatique, ce guide s’attache à éclairer le lecteur sur ce qu’est l’IA et ce qu’elle n’est pas ; sur les risques actuels et à venir d’une IA sans limite et sans droit. 
Les questions éthiques et juridiques seront au coeur de cette réflexion transversale poussant notre droit dans ses limites. Mais n’est-ce pas avant tout un éternel recommencement ? Peut-on parler de vide juridique comme ceux qui se trompaient lors de la naissance d’Internet ? Certainement pas. Comme nous le verrons, c’est bien en appliquant ses fondamentaux que le professionnel du droit participera activement et efficacement à la régulation et au développement de l’intelligence artificielle. L’IA est ainsi soit objet soit acteur de la relation contractuelle. Il nous appartient dans ce contexte de clarifier sa responsabilité en tant que cause ou acteur du dommage. Nous devrons aussi nous interroger sur le sort des créations produites par l’IA ou encore sur son impact au regard des activités de chacun, des compétences et des métiers. 
Ainsi, ce guide s’adresse généralement à tous ceux qui s’intéressent à l’IA et plus particulièrement aux professionnels du droit qui en auront l’utilité.
Envie d'aller plus loin ? N'hésitez pas à consulter l'ouvrage de notre auteur Daniel ICHBIAH "ChatGPT - Qui es-tu ?" disponible ici, ainsi que notre article "Comment bien utiliser ChatGPT la nouvelle intelligence artificielle ?"</v>
          </cell>
          <cell r="R114">
            <v>9782409031359</v>
          </cell>
          <cell r="S114" t="str">
            <v>Version Numérique</v>
          </cell>
          <cell r="T114">
            <v>9782409031342</v>
          </cell>
          <cell r="U114" t="str">
            <v>Version Imprimée</v>
          </cell>
          <cell r="V114" t="str">
            <v>St-Herblain</v>
          </cell>
          <cell r="W114" t="str">
            <v>Editions ENI</v>
          </cell>
          <cell r="X114">
            <v>2021</v>
          </cell>
          <cell r="Y114" t="str">
            <v>Bibliothèque Numérique ENI (Service en ligne)</v>
          </cell>
          <cell r="Z114" t="str">
            <v>DATA PRO</v>
          </cell>
          <cell r="AA114" t="str">
            <v>texte</v>
          </cell>
          <cell r="AB114" t="str">
            <v>txt</v>
          </cell>
          <cell r="AC114" t="str">
            <v>rdacontent/fre</v>
          </cell>
          <cell r="AD114" t="str">
            <v>informatique</v>
          </cell>
          <cell r="AE114" t="str">
            <v>c</v>
          </cell>
          <cell r="AF114" t="str">
            <v>rdamedia/fre</v>
          </cell>
          <cell r="AG114" t="str">
            <v>ressource en ligne</v>
          </cell>
          <cell r="AH114" t="str">
            <v>cr</v>
          </cell>
          <cell r="AI114" t="str">
            <v>rdacarrier/fre</v>
          </cell>
          <cell r="AJ114" t="str">
            <v>m\\\\\o\\d\\\\\\\\</v>
          </cell>
          <cell r="AK114" t="str">
            <v>cr\cn\\\\uuaua</v>
          </cell>
          <cell r="AL114" t="str">
            <v>Accès restreint aux membres</v>
          </cell>
          <cell r="AM114" t="str">
            <v>Source de la note de description : Version imprimée</v>
          </cell>
          <cell r="AN114" t="str">
            <v/>
          </cell>
          <cell r="AO114" t="str">
            <v>%SITE_CLIENT%/?library_guid=1757D5F1-4F8E-4BFA-A69F-680E37D31817</v>
          </cell>
          <cell r="AP114" t="str">
            <v>Accès au travers du portail ENI</v>
          </cell>
          <cell r="AQ114" t="str">
            <v xml:space="preserve"> droit </v>
          </cell>
          <cell r="AR114" t="str">
            <v xml:space="preserve"> droit des contrats </v>
          </cell>
          <cell r="AS114" t="str">
            <v xml:space="preserve"> responsabilité </v>
          </cell>
          <cell r="AT114" t="str">
            <v xml:space="preserve"> RGPD</v>
          </cell>
          <cell r="AU114" t="str">
            <v xml:space="preserve">IA </v>
          </cell>
          <cell r="AV114" t="str">
            <v/>
          </cell>
          <cell r="AW114" t="str">
            <v/>
          </cell>
          <cell r="AX114" t="str">
            <v/>
          </cell>
          <cell r="AY114" t="str">
            <v/>
          </cell>
          <cell r="AZ114" t="str">
            <v/>
          </cell>
          <cell r="BA114" t="str">
            <v/>
          </cell>
          <cell r="BB114" t="str">
            <v/>
          </cell>
          <cell r="BC114" t="str">
            <v/>
          </cell>
          <cell r="BD114" t="str">
            <v/>
          </cell>
          <cell r="BE114" t="str">
            <v/>
          </cell>
          <cell r="BF114" t="str">
            <v/>
          </cell>
          <cell r="BG114" t="str">
            <v/>
          </cell>
          <cell r="BH114" t="str">
            <v/>
          </cell>
          <cell r="BI114" t="str">
            <v/>
          </cell>
          <cell r="BJ114" t="str">
            <v/>
          </cell>
          <cell r="BK114" t="str">
            <v/>
          </cell>
          <cell r="BL114" t="str">
            <v/>
          </cell>
          <cell r="BM114" t="str">
            <v/>
          </cell>
          <cell r="BN114" t="str">
            <v/>
          </cell>
          <cell r="BO114" t="str">
            <v/>
          </cell>
          <cell r="BP114" t="str">
            <v/>
          </cell>
          <cell r="BQ114" t="str">
            <v/>
          </cell>
          <cell r="BR114" t="str">
            <v/>
          </cell>
          <cell r="BS114" t="str">
            <v/>
          </cell>
          <cell r="BT114" t="str">
            <v/>
          </cell>
          <cell r="BU114" t="str">
            <v/>
          </cell>
          <cell r="BV114" t="str">
            <v/>
          </cell>
          <cell r="BW114" t="str">
            <v/>
          </cell>
          <cell r="BX114" t="str">
            <v/>
          </cell>
        </row>
        <row r="115">
          <cell r="A115" t="str">
            <v>DPERP</v>
          </cell>
          <cell r="B115" t="str">
            <v>Mettre en oeuvre et piloter un projet ERP</v>
          </cell>
          <cell r="C115" t="str">
            <v/>
          </cell>
          <cell r="D115" t="str">
            <v>Hervé  PETIT</v>
          </cell>
          <cell r="E115" t="str">
            <v/>
          </cell>
          <cell r="F115" t="str">
            <v xml:space="preserve">PETIT, Hervé </v>
          </cell>
          <cell r="G115" t="str">
            <v/>
          </cell>
          <cell r="H115" t="str">
            <v/>
          </cell>
          <cell r="I115" t="str">
            <v/>
          </cell>
          <cell r="J115" t="str">
            <v/>
          </cell>
          <cell r="K115" t="str">
            <v>Edition du 1 December 2017</v>
          </cell>
          <cell r="L115" t="str">
            <v>204 pages</v>
          </cell>
          <cell r="M115" t="str">
            <v>Editions ENI</v>
          </cell>
          <cell r="N115" t="str">
            <v>fre</v>
          </cell>
          <cell r="O115" t="str">
            <v>fre</v>
          </cell>
          <cell r="P115" t="str">
            <v>fre</v>
          </cell>
          <cell r="Q115" t="str">
            <v>La mise en place d'un ERP n'est pas un projet comme les autres : si tous les projets de l'entreprise impactent à la fois certains process et certaines organisations, un projet ERP les impacte tous. C'est donc une profonde mutation de l'entreprise, un changement radical qui ponctue un avant et un après. 
Choisir un ERP est une décision stratégique qui concerne le Système d'Information, mais également tous les métiers de l'entreprise. 
 Ce livre est destiné aux directions générales, aux directions métier et à tous les acteurs du projet ; il a comme objectif de vous guider dans la mise en place et le suivi d'un tel projet pour vous aider à faire de ce projet une réussite !
Au fur et à mesure des chapitres, les différentes phases du projet sont présentées : de la phase de conception à la phase de support post-démarrage, sans oublier les phases d'avant-projet et d'après projet qui sont essentielles à sa réussite. 
Sont présentés également les rôles des différents acteurs du projet, internes ou externes, et les rôles des instances de décision puis, les méthodes et outils accessibles par tous et ne nécessitant pas de technologie particulière. 
Le dernier chapitre met en avant le « dessous des cartes » en présentant, sous la forme de dialogues entre acteurs potentiels du projet, des situations mettant en évidence certaines résistances classiques au changement. 
Enfin, un lexique anglais/français des termes couramment employés dans ce type de projet, notamment dans les projets internationaux, pourra être d'une grande utilité.
Écrit dans un langage volontairement accessible à tous, cet ouvrage met en avant les facteurs clés du succès et livre les pièges et écueils à éviter.
Les chapitres du livre :
Introduction &amp;ndash; L'avant-projet &amp;ndash; Les acteurs du projet &amp;ndash; La mise en place du projet &amp;ndash; Le démarrage du nouveau SI &amp;ndash; Les méthodes et outils essentiels &amp;ndash; Le dessous des cartes</v>
          </cell>
          <cell r="R115">
            <v>9782409011597</v>
          </cell>
          <cell r="S115" t="str">
            <v>Version Numérique</v>
          </cell>
          <cell r="T115">
            <v>9782409011528</v>
          </cell>
          <cell r="U115" t="str">
            <v>Version Imprimée</v>
          </cell>
          <cell r="V115" t="str">
            <v>St-Herblain</v>
          </cell>
          <cell r="W115" t="str">
            <v>Editions ENI</v>
          </cell>
          <cell r="X115">
            <v>2017</v>
          </cell>
          <cell r="Y115" t="str">
            <v>Bibliothèque Numérique ENI (Service en ligne)</v>
          </cell>
          <cell r="Z115" t="str">
            <v>DATA PRO</v>
          </cell>
          <cell r="AA115" t="str">
            <v>texte</v>
          </cell>
          <cell r="AB115" t="str">
            <v>txt</v>
          </cell>
          <cell r="AC115" t="str">
            <v>rdacontent/fre</v>
          </cell>
          <cell r="AD115" t="str">
            <v>informatique</v>
          </cell>
          <cell r="AE115" t="str">
            <v>c</v>
          </cell>
          <cell r="AF115" t="str">
            <v>rdamedia/fre</v>
          </cell>
          <cell r="AG115" t="str">
            <v>ressource en ligne</v>
          </cell>
          <cell r="AH115" t="str">
            <v>cr</v>
          </cell>
          <cell r="AI115" t="str">
            <v>rdacarrier/fre</v>
          </cell>
          <cell r="AJ115" t="str">
            <v>m\\\\\o\\d\\\\\\\\</v>
          </cell>
          <cell r="AK115" t="str">
            <v>cr\cn\\\\uuaua</v>
          </cell>
          <cell r="AL115" t="str">
            <v>Accès restreint aux membres</v>
          </cell>
          <cell r="AM115" t="str">
            <v>Source de la note de description : Version imprimée</v>
          </cell>
          <cell r="AN115" t="str">
            <v/>
          </cell>
          <cell r="AO115" t="str">
            <v>%SITE_CLIENT%/?library_guid=3CFA5608-19F6-42C5-A05A-DF485E4DB4DA</v>
          </cell>
          <cell r="AP115" t="str">
            <v>Accès au travers du portail ENI</v>
          </cell>
          <cell r="AQ115" t="str">
            <v xml:space="preserve"> après</v>
          </cell>
          <cell r="AR115" t="str">
            <v xml:space="preserve"> Build </v>
          </cell>
          <cell r="AS115" t="str">
            <v xml:space="preserve"> Core model </v>
          </cell>
          <cell r="AT115" t="str">
            <v xml:space="preserve"> kick</v>
          </cell>
          <cell r="AU115" t="str">
            <v xml:space="preserve"> kick off </v>
          </cell>
          <cell r="AV115" t="str">
            <v xml:space="preserve"> LNDPERP</v>
          </cell>
          <cell r="AW115" t="str">
            <v xml:space="preserve"> pré</v>
          </cell>
          <cell r="AX115" t="str">
            <v xml:space="preserve"> REX </v>
          </cell>
          <cell r="AY115" t="str">
            <v xml:space="preserve"> SI </v>
          </cell>
          <cell r="AZ115" t="str">
            <v xml:space="preserve"> suivi de projet </v>
          </cell>
          <cell r="BA115" t="str">
            <v xml:space="preserve"> SWOT </v>
          </cell>
          <cell r="BB115" t="str">
            <v xml:space="preserve"> Système d'information </v>
          </cell>
          <cell r="BC115" t="str">
            <v xml:space="preserve">Gestion de projet </v>
          </cell>
          <cell r="BD115" t="str">
            <v xml:space="preserve">off </v>
          </cell>
          <cell r="BE115" t="str">
            <v xml:space="preserve">projet </v>
          </cell>
          <cell r="BF115" t="str">
            <v xml:space="preserve">projet  </v>
          </cell>
          <cell r="BG115" t="str">
            <v/>
          </cell>
          <cell r="BH115" t="str">
            <v/>
          </cell>
          <cell r="BI115" t="str">
            <v/>
          </cell>
          <cell r="BJ115" t="str">
            <v/>
          </cell>
          <cell r="BK115" t="str">
            <v/>
          </cell>
          <cell r="BL115" t="str">
            <v/>
          </cell>
          <cell r="BM115" t="str">
            <v/>
          </cell>
          <cell r="BN115" t="str">
            <v/>
          </cell>
          <cell r="BO115" t="str">
            <v/>
          </cell>
          <cell r="BP115" t="str">
            <v/>
          </cell>
          <cell r="BQ115" t="str">
            <v/>
          </cell>
          <cell r="BR115" t="str">
            <v/>
          </cell>
          <cell r="BS115" t="str">
            <v/>
          </cell>
          <cell r="BT115" t="str">
            <v/>
          </cell>
          <cell r="BU115" t="str">
            <v/>
          </cell>
          <cell r="BV115" t="str">
            <v/>
          </cell>
          <cell r="BW115" t="str">
            <v/>
          </cell>
          <cell r="BX115" t="str">
            <v/>
          </cell>
        </row>
        <row r="116">
          <cell r="A116" t="str">
            <v>DPEXBAGI</v>
          </cell>
          <cell r="B116" t="str">
            <v>Gestion de projet agile</v>
          </cell>
          <cell r="C116" t="str">
            <v>De la définition du besoin à la livraison d'un produit de qualité</v>
          </cell>
          <cell r="D116" t="str">
            <v>Stéphane BADREAU</v>
          </cell>
          <cell r="E116" t="str">
            <v/>
          </cell>
          <cell r="F116" t="str">
            <v>BADREAU, Stéphane</v>
          </cell>
          <cell r="G116" t="str">
            <v/>
          </cell>
          <cell r="H116" t="str">
            <v/>
          </cell>
          <cell r="I116" t="str">
            <v/>
          </cell>
          <cell r="J116" t="str">
            <v/>
          </cell>
          <cell r="K116" t="str">
            <v>Edition du 1 December 2021</v>
          </cell>
          <cell r="L116" t="str">
            <v>380 pages</v>
          </cell>
          <cell r="M116" t="str">
            <v>Editions ENI</v>
          </cell>
          <cell r="N116" t="str">
            <v>fre</v>
          </cell>
          <cell r="O116" t="str">
            <v>fre</v>
          </cell>
          <cell r="P116" t="str">
            <v>fre</v>
          </cell>
          <cell r="Q116" t="str">
            <v>Cet ouvrage est destiné à toute personne impliquée dans un projet agile et s’adresse particulièrement aux responsables de produit et aux analystes qui sont au contact avec les utilisateurs et en charge de la définition d’un produit. Ils trouveront dans ce livre les informations utiles pour maîtriser les techniques fondamentales pour recueillir le besoin et le formuler correctement. 
Le début de l’ouvrage présente les principaux concepts associés à l’agilité. L’auteur détaille ensuite les notions de besoin et d’exigence, et explique comment mettre en place une bonne ingénierie des exigences dans ce contexte. Il entre ensuite dans le vif du sujet en explorant l’analyse du besoin et sa formulation en mode agile. Puis les activités primordiales et incontournables que sont l’estimation, la priorisation, la planification et le suivi en mode agile sont détaillées dans des chapitres dédiés avant de découvrir les activités de validation pour garantir la qualité du produit. 
En guise d’exemple, l’auteur consacre tout un chapitre au traitement d’un cas fil rouge grâce auquel le lecteur apprendra à mettre en pratique les notions vues dans les chapitres précédents. Le dernier chapitre de l’ouvrage ouvre quant à lui des perspectives sur la formation et les certifications agiles à destination principalement des responsables de produit et des analystes.</v>
          </cell>
          <cell r="R116">
            <v>9782409033407</v>
          </cell>
          <cell r="S116" t="str">
            <v>Version Numérique</v>
          </cell>
          <cell r="T116">
            <v>9782409033391</v>
          </cell>
          <cell r="U116" t="str">
            <v>Version Imprimée</v>
          </cell>
          <cell r="V116" t="str">
            <v>St-Herblain</v>
          </cell>
          <cell r="W116" t="str">
            <v>Editions ENI</v>
          </cell>
          <cell r="X116">
            <v>2021</v>
          </cell>
          <cell r="Y116" t="str">
            <v>Bibliothèque Numérique ENI (Service en ligne)</v>
          </cell>
          <cell r="Z116" t="str">
            <v>DATA PRO</v>
          </cell>
          <cell r="AA116" t="str">
            <v>texte</v>
          </cell>
          <cell r="AB116" t="str">
            <v>txt</v>
          </cell>
          <cell r="AC116" t="str">
            <v>rdacontent/fre</v>
          </cell>
          <cell r="AD116" t="str">
            <v>informatique</v>
          </cell>
          <cell r="AE116" t="str">
            <v>c</v>
          </cell>
          <cell r="AF116" t="str">
            <v>rdamedia/fre</v>
          </cell>
          <cell r="AG116" t="str">
            <v>ressource en ligne</v>
          </cell>
          <cell r="AH116" t="str">
            <v>cr</v>
          </cell>
          <cell r="AI116" t="str">
            <v>rdacarrier/fre</v>
          </cell>
          <cell r="AJ116" t="str">
            <v>m\\\\\o\\d\\\\\\\\</v>
          </cell>
          <cell r="AK116" t="str">
            <v>cr\cn\\\\uuaua</v>
          </cell>
          <cell r="AL116" t="str">
            <v>Accès restreint aux membres</v>
          </cell>
          <cell r="AM116" t="str">
            <v>Source de la note de description : Version imprimée</v>
          </cell>
          <cell r="AN116" t="str">
            <v/>
          </cell>
          <cell r="AO116" t="str">
            <v>%SITE_CLIENT%/?library_guid=3BF1B61E-33BC-4BDC-BADC-E65EE18321F6</v>
          </cell>
          <cell r="AP116" t="str">
            <v>Accès au travers du portail ENI</v>
          </cell>
          <cell r="AQ116" t="str">
            <v xml:space="preserve"> agile </v>
          </cell>
          <cell r="AR116" t="str">
            <v xml:space="preserve"> définition du besoin</v>
          </cell>
          <cell r="AS116" t="str">
            <v xml:space="preserve"> expression du besoin </v>
          </cell>
          <cell r="AT116" t="str">
            <v xml:space="preserve"> recueil des besoins </v>
          </cell>
          <cell r="AU116" t="str">
            <v xml:space="preserve">agilité </v>
          </cell>
          <cell r="AV116" t="str">
            <v/>
          </cell>
          <cell r="AW116" t="str">
            <v/>
          </cell>
          <cell r="AX116" t="str">
            <v/>
          </cell>
          <cell r="AY116" t="str">
            <v/>
          </cell>
          <cell r="AZ116" t="str">
            <v/>
          </cell>
          <cell r="BA116" t="str">
            <v/>
          </cell>
          <cell r="BB116" t="str">
            <v/>
          </cell>
          <cell r="BC116" t="str">
            <v/>
          </cell>
          <cell r="BD116" t="str">
            <v/>
          </cell>
          <cell r="BE116" t="str">
            <v/>
          </cell>
          <cell r="BF116" t="str">
            <v/>
          </cell>
          <cell r="BG116" t="str">
            <v/>
          </cell>
          <cell r="BH116" t="str">
            <v/>
          </cell>
          <cell r="BI116" t="str">
            <v/>
          </cell>
          <cell r="BJ116" t="str">
            <v/>
          </cell>
          <cell r="BK116" t="str">
            <v/>
          </cell>
          <cell r="BL116" t="str">
            <v/>
          </cell>
          <cell r="BM116" t="str">
            <v/>
          </cell>
          <cell r="BN116" t="str">
            <v/>
          </cell>
          <cell r="BO116" t="str">
            <v/>
          </cell>
          <cell r="BP116" t="str">
            <v/>
          </cell>
          <cell r="BQ116" t="str">
            <v/>
          </cell>
          <cell r="BR116" t="str">
            <v/>
          </cell>
          <cell r="BS116" t="str">
            <v/>
          </cell>
          <cell r="BT116" t="str">
            <v/>
          </cell>
          <cell r="BU116" t="str">
            <v/>
          </cell>
          <cell r="BV116" t="str">
            <v/>
          </cell>
          <cell r="BW116" t="str">
            <v/>
          </cell>
          <cell r="BX116" t="str">
            <v/>
          </cell>
        </row>
        <row r="117">
          <cell r="A117" t="str">
            <v>DPGES</v>
          </cell>
          <cell r="B117" t="str">
            <v>Gestion des licences logicielles</v>
          </cell>
          <cell r="C117" t="str">
            <v>Maîtrise, Conformité et Optimisation des actifs logiciels de l'entreprise</v>
          </cell>
          <cell r="D117" t="str">
            <v xml:space="preserve">Raphaël  COCHE,Teddy  MONIN </v>
          </cell>
          <cell r="E117" t="str">
            <v/>
          </cell>
          <cell r="F117" t="str">
            <v xml:space="preserve">COCHE, Raphaël </v>
          </cell>
          <cell r="G117" t="str">
            <v xml:space="preserve">MONIN , Teddy </v>
          </cell>
          <cell r="H117" t="str">
            <v/>
          </cell>
          <cell r="I117" t="str">
            <v/>
          </cell>
          <cell r="J117" t="str">
            <v/>
          </cell>
          <cell r="K117" t="str">
            <v>Edition du 1 December 2014</v>
          </cell>
          <cell r="L117" t="str">
            <v>444 pages</v>
          </cell>
          <cell r="M117" t="str">
            <v>Editions ENI</v>
          </cell>
          <cell r="N117" t="str">
            <v>fre</v>
          </cell>
          <cell r="O117" t="str">
            <v>fre</v>
          </cell>
          <cell r="P117" t="str">
            <v>fre</v>
          </cell>
          <cell r="Q117" t="str">
            <v>La gestion des licences logicielles a pour objectif de maîtriser et d'optimiser les actifs logiciels de l'entreprise. Ce livre regroupe de façon exhaustive tous les éléments clés pour atteindre cet objectif : comprendre et classifier les licences, calculer la conformité, optimiser les coûts de licences, comprendre le processus de gestion des licences, connaître les référentiels du marché, connaître les outils disponibles, savoir mettre en oeuvre un projet de déploiement. Il fournit une vision transverse de la gestion des licences, multi-éditeurs, qui intéressera autant les entreprises que les cabinets de conseil. 
  Les auteurs proposent :
·    Une classification originale des modèles de licences, indépendante de toute politique commerciale des éditeurs. Une présentation des autres classifications du marché est réalisée.
·    Une méthode universelle de calcul de conformité logicielle. 
·    Une méthode d'optimisation des coûts logiciels.
Ces deux méthodes sont appliquées, avec des exemples concrets, aux contrats et aux licences des grands éditeurs présents dans toutes les entreprises (Microsoft, IBM et Oracle).
  ·    Un processus de gestion des licences inédit, issu des référentiels internationaux mais aussi, et surtout, issu de réels retours d'expérience de mises en oeuvre dans de grandes entreprises françaises.
  ·    Une présentation complète d'un projet de mise en oeuvre d'une gestion des licences qui passe en revue : la conception d'un processus adapté à l'entreprise, l'organisation du projet, la démarche d'appel d'offre pour l'outillage, les méthodes de conduite du changement, les bonnes et les mauvaises pratiques à mettre en oeuvre. 
  Les auteurs ont adopté une approche pédagogique qui s'appuie sur des cas réels, afin de permettre à quiconque de comprendre la portée générale de la gestion des licences logicielles, d'identifier les principaux risques encourus et d'agir afin de reprendre le contrôle de la situation. 
  Les chapitres du livre :
  Préface  - Introduction - Qu'est-ce que la gestion des licences ?  -  Comprendre les unités de mesure d'usage - Cas d'usage remarquables - Savoir  évaluer la conformité logicielle - Optimiser ses usages de licences logicielles  - Bonnes pratiques d'organisation et de processus - L'outillage de la gestion  des licences logicielles - Réussir son projet de mise en oeuvre - Glossaire</v>
          </cell>
          <cell r="R117">
            <v>9782746093553</v>
          </cell>
          <cell r="S117" t="str">
            <v>Version Numérique</v>
          </cell>
          <cell r="T117">
            <v>9782746092143</v>
          </cell>
          <cell r="U117" t="str">
            <v>Version Imprimée</v>
          </cell>
          <cell r="V117" t="str">
            <v>St-Herblain</v>
          </cell>
          <cell r="W117" t="str">
            <v>Editions ENI</v>
          </cell>
          <cell r="X117">
            <v>2014</v>
          </cell>
          <cell r="Y117" t="str">
            <v>Bibliothèque Numérique ENI (Service en ligne)</v>
          </cell>
          <cell r="Z117" t="str">
            <v>DATA PRO</v>
          </cell>
          <cell r="AA117" t="str">
            <v>texte</v>
          </cell>
          <cell r="AB117" t="str">
            <v>txt</v>
          </cell>
          <cell r="AC117" t="str">
            <v>rdacontent/fre</v>
          </cell>
          <cell r="AD117" t="str">
            <v>informatique</v>
          </cell>
          <cell r="AE117" t="str">
            <v>c</v>
          </cell>
          <cell r="AF117" t="str">
            <v>rdamedia/fre</v>
          </cell>
          <cell r="AG117" t="str">
            <v>ressource en ligne</v>
          </cell>
          <cell r="AH117" t="str">
            <v>cr</v>
          </cell>
          <cell r="AI117" t="str">
            <v>rdacarrier/fre</v>
          </cell>
          <cell r="AJ117" t="str">
            <v>m\\\\\o\\d\\\\\\\\</v>
          </cell>
          <cell r="AK117" t="str">
            <v>cr\cn\\\\uuaua</v>
          </cell>
          <cell r="AL117" t="str">
            <v>Accès restreint aux membres</v>
          </cell>
          <cell r="AM117" t="str">
            <v>Source de la note de description : Version imprimée</v>
          </cell>
          <cell r="AN117" t="str">
            <v/>
          </cell>
          <cell r="AO117" t="str">
            <v>%SITE_CLIENT%/?library_guid=D15E002C-FFD4-47E4-AC67-D573A6A70A82</v>
          </cell>
          <cell r="AP117" t="str">
            <v>Accès au travers du portail ENI</v>
          </cell>
          <cell r="AQ117" t="str">
            <v xml:space="preserve"> byod </v>
          </cell>
          <cell r="AR117" t="str">
            <v xml:space="preserve"> calc</v>
          </cell>
          <cell r="AS117" t="str">
            <v xml:space="preserve"> LNDPGES</v>
          </cell>
          <cell r="AT117" t="str">
            <v xml:space="preserve"> open source </v>
          </cell>
          <cell r="AU117" t="str">
            <v xml:space="preserve"> saas </v>
          </cell>
          <cell r="AV117" t="str">
            <v xml:space="preserve"> SAM
 </v>
          </cell>
          <cell r="AW117" t="str">
            <v xml:space="preserve">cloud </v>
          </cell>
          <cell r="AX117" t="str">
            <v xml:space="preserve">r </v>
          </cell>
          <cell r="AY117" t="str">
            <v/>
          </cell>
          <cell r="AZ117" t="str">
            <v/>
          </cell>
          <cell r="BA117" t="str">
            <v/>
          </cell>
          <cell r="BB117" t="str">
            <v/>
          </cell>
          <cell r="BC117" t="str">
            <v/>
          </cell>
          <cell r="BD117" t="str">
            <v/>
          </cell>
          <cell r="BE117" t="str">
            <v/>
          </cell>
          <cell r="BF117" t="str">
            <v/>
          </cell>
          <cell r="BG117" t="str">
            <v/>
          </cell>
          <cell r="BH117" t="str">
            <v/>
          </cell>
          <cell r="BI117" t="str">
            <v/>
          </cell>
          <cell r="BJ117" t="str">
            <v/>
          </cell>
          <cell r="BK117" t="str">
            <v/>
          </cell>
          <cell r="BL117" t="str">
            <v/>
          </cell>
          <cell r="BM117" t="str">
            <v/>
          </cell>
          <cell r="BN117" t="str">
            <v/>
          </cell>
          <cell r="BO117" t="str">
            <v/>
          </cell>
          <cell r="BP117" t="str">
            <v/>
          </cell>
          <cell r="BQ117" t="str">
            <v/>
          </cell>
          <cell r="BR117" t="str">
            <v/>
          </cell>
          <cell r="BS117" t="str">
            <v/>
          </cell>
          <cell r="BT117" t="str">
            <v/>
          </cell>
          <cell r="BU117" t="str">
            <v/>
          </cell>
          <cell r="BV117" t="str">
            <v/>
          </cell>
          <cell r="BW117" t="str">
            <v/>
          </cell>
          <cell r="BX117" t="str">
            <v/>
          </cell>
        </row>
        <row r="118">
          <cell r="A118" t="str">
            <v>DPGJCN</v>
          </cell>
          <cell r="B118" t="str">
            <v>Guide juridique du numérique</v>
          </cell>
          <cell r="C118" t="str">
            <v>Contrats, propriété intellectuelle, données personnelles, e-commerce...</v>
          </cell>
          <cell r="D118" t="str">
            <v>Sydney CHICHE-ATTALI</v>
          </cell>
          <cell r="E118" t="str">
            <v/>
          </cell>
          <cell r="F118" t="str">
            <v>CHICHE-ATTALI, Sydney</v>
          </cell>
          <cell r="G118" t="str">
            <v/>
          </cell>
          <cell r="H118" t="str">
            <v/>
          </cell>
          <cell r="I118" t="str">
            <v/>
          </cell>
          <cell r="J118" t="str">
            <v/>
          </cell>
          <cell r="K118" t="str">
            <v>Edition du 1 February 2023</v>
          </cell>
          <cell r="L118" t="str">
            <v>278 pages</v>
          </cell>
          <cell r="M118" t="str">
            <v>Editions ENI</v>
          </cell>
          <cell r="N118" t="str">
            <v>fre</v>
          </cell>
          <cell r="O118" t="str">
            <v>fre</v>
          </cell>
          <cell r="P118" t="str">
            <v>fre</v>
          </cell>
          <cell r="Q118" t="str">
            <v xml:space="preserve">Ce guide à l’usage des professionnels de l’informatique, du numérique et des nouvelles technologies propose une présentation pratique et pédagogique du droit des activités numériques, intégrant de nombreux exemples, mises en situation et conseils. Connaître les bases juridiques de la propriété intellectuelle et des données personnelles, apprendre à négocier des contrats de services ou de licences, pratiquer le commerce électronique, ce guide deviendra un indispensable soutien dans vos activités professionnelles.
Cet ouvrage traite la majorité des problématiques juridiques rencontrées dans ces domaines, notamment la négociation et l’exécution des contrats du numérique, la propriété intellectuelle, la protection des données personnelles, la conception et la distribution de logiciels, les contrats de services informatiques, la cybersécurité, la création d’un site internet ou d’une application, le commerce électronique... 
Il permet également d’appréhender facilement le cadre juridique de nouvelles technologies telles que l’intelligence artificielle, la blockchain, les smartcontracts, les actifs numériques, les NFTs ou les métavers.
Quiz inclus dans 
la version en ligne!- Testez vos connaissances à l'issue de chaque chapitre
- Validez vos acquis
</v>
          </cell>
          <cell r="R118">
            <v>9782409038594</v>
          </cell>
          <cell r="S118" t="str">
            <v>Version Numérique</v>
          </cell>
          <cell r="T118">
            <v>9782409038587</v>
          </cell>
          <cell r="U118" t="str">
            <v>Version Imprimée</v>
          </cell>
          <cell r="V118" t="str">
            <v>St-Herblain</v>
          </cell>
          <cell r="W118" t="str">
            <v>Editions ENI</v>
          </cell>
          <cell r="X118">
            <v>2023</v>
          </cell>
          <cell r="Y118" t="str">
            <v>Bibliothèque Numérique ENI (Service en ligne)</v>
          </cell>
          <cell r="Z118" t="str">
            <v>DATA PRO</v>
          </cell>
          <cell r="AA118" t="str">
            <v>texte</v>
          </cell>
          <cell r="AB118" t="str">
            <v>txt</v>
          </cell>
          <cell r="AC118" t="str">
            <v>rdacontent/fre</v>
          </cell>
          <cell r="AD118" t="str">
            <v>informatique</v>
          </cell>
          <cell r="AE118" t="str">
            <v>c</v>
          </cell>
          <cell r="AF118" t="str">
            <v>rdamedia/fre</v>
          </cell>
          <cell r="AG118" t="str">
            <v>ressource en ligne</v>
          </cell>
          <cell r="AH118" t="str">
            <v>cr</v>
          </cell>
          <cell r="AI118" t="str">
            <v>rdacarrier/fre</v>
          </cell>
          <cell r="AJ118" t="str">
            <v>m\\\\\o\\d\\\\\\\\</v>
          </cell>
          <cell r="AK118" t="str">
            <v>cr\cn\\\\uuaua</v>
          </cell>
          <cell r="AL118" t="str">
            <v>Accès restreint aux membres</v>
          </cell>
          <cell r="AM118" t="str">
            <v>Source de la note de description : Version imprimée</v>
          </cell>
          <cell r="AN118" t="str">
            <v/>
          </cell>
          <cell r="AO118" t="str">
            <v>%SITE_CLIENT%/?library_guid=A661AB2F-9F54-4574-BE59-A923749B277D</v>
          </cell>
          <cell r="AP118" t="str">
            <v>Accès au travers du portail ENI</v>
          </cell>
          <cell r="AQ118" t="str">
            <v xml:space="preserve"> contrat </v>
          </cell>
          <cell r="AR118" t="str">
            <v xml:space="preserve"> contrat informatique </v>
          </cell>
          <cell r="AS118" t="str">
            <v xml:space="preserve"> justice </v>
          </cell>
          <cell r="AT118" t="str">
            <v xml:space="preserve"> NFT</v>
          </cell>
          <cell r="AU118" t="str">
            <v xml:space="preserve"> propriété intellectuelle </v>
          </cell>
          <cell r="AV118" t="str">
            <v xml:space="preserve"> protection des données personnelles </v>
          </cell>
          <cell r="AW118" t="str">
            <v xml:space="preserve"> smartcontats </v>
          </cell>
          <cell r="AX118" t="str">
            <v xml:space="preserve">droit </v>
          </cell>
          <cell r="AY118" t="str">
            <v/>
          </cell>
          <cell r="AZ118" t="str">
            <v/>
          </cell>
          <cell r="BA118" t="str">
            <v/>
          </cell>
          <cell r="BB118" t="str">
            <v/>
          </cell>
          <cell r="BC118" t="str">
            <v/>
          </cell>
          <cell r="BD118" t="str">
            <v/>
          </cell>
          <cell r="BE118" t="str">
            <v/>
          </cell>
          <cell r="BF118" t="str">
            <v/>
          </cell>
          <cell r="BG118" t="str">
            <v/>
          </cell>
          <cell r="BH118" t="str">
            <v/>
          </cell>
          <cell r="BI118" t="str">
            <v/>
          </cell>
          <cell r="BJ118" t="str">
            <v/>
          </cell>
          <cell r="BK118" t="str">
            <v/>
          </cell>
          <cell r="BL118" t="str">
            <v/>
          </cell>
          <cell r="BM118" t="str">
            <v/>
          </cell>
          <cell r="BN118" t="str">
            <v/>
          </cell>
          <cell r="BO118" t="str">
            <v/>
          </cell>
          <cell r="BP118" t="str">
            <v/>
          </cell>
          <cell r="BQ118" t="str">
            <v/>
          </cell>
          <cell r="BR118" t="str">
            <v/>
          </cell>
          <cell r="BS118" t="str">
            <v/>
          </cell>
          <cell r="BT118" t="str">
            <v/>
          </cell>
          <cell r="BU118" t="str">
            <v/>
          </cell>
          <cell r="BV118" t="str">
            <v/>
          </cell>
          <cell r="BW118" t="str">
            <v/>
          </cell>
          <cell r="BX118" t="str">
            <v/>
          </cell>
        </row>
        <row r="119">
          <cell r="A119" t="str">
            <v>DPGJECEM</v>
          </cell>
          <cell r="B119" t="str">
            <v>Guide juridique de l'e-commerce et de l'e-marketing</v>
          </cell>
          <cell r="C119" t="str">
            <v/>
          </cell>
          <cell r="D119" t="str">
            <v>Gérard HAAS</v>
          </cell>
          <cell r="E119" t="str">
            <v/>
          </cell>
          <cell r="F119" t="str">
            <v>HAAS, Gérard</v>
          </cell>
          <cell r="G119" t="str">
            <v/>
          </cell>
          <cell r="H119" t="str">
            <v/>
          </cell>
          <cell r="I119" t="str">
            <v/>
          </cell>
          <cell r="J119" t="str">
            <v/>
          </cell>
          <cell r="K119" t="str">
            <v>Edition du 1 September 2015</v>
          </cell>
          <cell r="L119" t="str">
            <v>446 pages</v>
          </cell>
          <cell r="M119" t="str">
            <v>Editions ENI</v>
          </cell>
          <cell r="N119" t="str">
            <v>fre</v>
          </cell>
          <cell r="O119" t="str">
            <v>fre</v>
          </cell>
          <cell r="P119" t="str">
            <v>fre</v>
          </cell>
          <cell r="Q119" t="str">
            <v>Comment optimiser, grâce au droit, le développement de votre site marchand et gagner en sérénité ?
Le Guide juridique de l'e-commerce et de l'e-marketing a pour objectif de répondre à cette question en vous présentant de manière concrète et synthétique comment le juridique peut participer à la sécurisation et à la valorisation de votre projet Web. Il s'adresse à toute personne, cybermarchand, webmaster ou webmarketeur, ayant en charge l'exploitation, la réalisation ou la gestion d'un site de e-commerce.
Optimisation des Conditions générales de ventes, gestion rationalisée du portefeuille de marque et de noms de domaines, mise en place de conditions générales d'utilisation et d'une politique de confidentialité, affichage de mentions légales obligatoires, mesures de surveillances... seront ainsi abordées les principales règles détaillant chacune un panel de mesures simples permettant de sécuriser votre développement tout en vous assurant d'une confiance accrue de vos clients. 
Mais le droit peut également être source de valorisation. Ainsi parmi les fondamentaux du droit de l'e-commerce seront également abordées les questions liées au droit de la propriété intellectuelle : êtes-vous propriétaire de votre site marchand ? Comment empêcher que des concurrents utilisent votre dénomination ou vos marques dans les outils de référencement ? Votre modèle économique, votre charte graphique et vos contenus sont-ils protégeables ? Autant d'éléments dont le traitement juridique participe directement à la valorisation et à la protection de vos investissements.
La place du consommateur a évolué ces dernières années : « likes », « shares », « comments », « avis », « tweets », l'image de marque est entre les mains de ceux qui la consomment. Désormais, le client hyperconnecté, fragmenté, volatil, méfiant, n'est plus cette figure docile et passive de l'ère pré-Internet, il a soif de conversation et de reconnaissance. En effet, Internet est devenu la caisse de résonnance planétaire de la satisfaction d'un client polymorphe. Via les réseaux sociaux, les clients ont inversé les rapports de force et peuvent faire et défaire la réputation d'une marque. Face à ce consommateur déroutant, les marketeurs ont dû s'adapter et revoir la manière de s'adresser à lui. Il en est de même s'agissant du droit qui, bousculé par les techniques du web 2.0, se révèle avoir une formidable capacité d'adaptation pour réguler l'espace virtuel. 
Le web 2.0 pose des questions juridiques concernant la promotion et la protection des noms de domaine et des marques ; si l'e-réputation inquiète, la liberté d'expression, les techniques de publicité et de prospection doivent être examinées à l'aune des changements numériques, de même l'utilisation des données personnelles ou le ciblage du comportement des internautes sont de nature à bouleverser la vie privée. 
Ce guide aborde de manière claire, structurée et accessible les principales problématiques qui se posent aux cybermarchands ou créateurs de sites web.
Les chapitres du livre :
Introduction &amp;ndash; Choisir un nom de domaine et une marque &amp;ndash; Gérer les risques de contrefaçon &amp;ndash; Sécuriser la protection des créations originales &amp;ndash; Encadrer les services et produits proposés &amp;ndash; Cadre légal : la loi Informatiques et Libertés &amp;ndash; Prospection commerciale et marketing ciblé &amp;ndash; Le contenu éditorial et les mentions légales &amp;ndash; Les litiges du référencement payant &amp;ndash; La maîtrise de l'e-réputation &amp;ndash; Les aspects juridiques de la publicité en ligne &amp;ndash; Maîtriser les enjeux juridiques du mobile &amp;ndash; L'Internet des objets &amp;ndash; Les aspects juridiques du Big data</v>
          </cell>
          <cell r="R119">
            <v>9782746097957</v>
          </cell>
          <cell r="S119" t="str">
            <v>Version Numérique</v>
          </cell>
          <cell r="T119">
            <v>9782746097551</v>
          </cell>
          <cell r="U119" t="str">
            <v>Version Imprimée</v>
          </cell>
          <cell r="V119" t="str">
            <v>St-Herblain</v>
          </cell>
          <cell r="W119" t="str">
            <v>Editions ENI</v>
          </cell>
          <cell r="X119">
            <v>2015</v>
          </cell>
          <cell r="Y119" t="str">
            <v>Bibliothèque Numérique ENI (Service en ligne)</v>
          </cell>
          <cell r="Z119" t="str">
            <v>DATA PRO</v>
          </cell>
          <cell r="AA119" t="str">
            <v>texte</v>
          </cell>
          <cell r="AB119" t="str">
            <v>txt</v>
          </cell>
          <cell r="AC119" t="str">
            <v>rdacontent/fre</v>
          </cell>
          <cell r="AD119" t="str">
            <v>informatique</v>
          </cell>
          <cell r="AE119" t="str">
            <v>c</v>
          </cell>
          <cell r="AF119" t="str">
            <v>rdamedia/fre</v>
          </cell>
          <cell r="AG119" t="str">
            <v>ressource en ligne</v>
          </cell>
          <cell r="AH119" t="str">
            <v>cr</v>
          </cell>
          <cell r="AI119" t="str">
            <v>rdacarrier/fre</v>
          </cell>
          <cell r="AJ119" t="str">
            <v>m\\\\\o\\d\\\\\\\\</v>
          </cell>
          <cell r="AK119" t="str">
            <v>cr\cn\\\\uuaua</v>
          </cell>
          <cell r="AL119" t="str">
            <v>Accès restreint aux membres</v>
          </cell>
          <cell r="AM119" t="str">
            <v>Source de la note de description : Version imprimée</v>
          </cell>
          <cell r="AN119" t="str">
            <v/>
          </cell>
          <cell r="AO119" t="str">
            <v>%SITE_CLIENT%/?library_guid=8EB4F6DD-4B18-4E58-BB4E-FC57B4FA6C21</v>
          </cell>
          <cell r="AP119" t="str">
            <v>Accès au travers du portail ENI</v>
          </cell>
          <cell r="AQ119" t="str">
            <v xml:space="preserve"> affiliation </v>
          </cell>
          <cell r="AR119" t="str">
            <v xml:space="preserve"> CGU</v>
          </cell>
          <cell r="AS119" t="str">
            <v xml:space="preserve"> CGU </v>
          </cell>
          <cell r="AT119" t="str">
            <v xml:space="preserve"> CGV </v>
          </cell>
          <cell r="AU119" t="str">
            <v xml:space="preserve"> CGV </v>
          </cell>
          <cell r="AV119" t="str">
            <v xml:space="preserve"> CNIL </v>
          </cell>
          <cell r="AW119" t="str">
            <v xml:space="preserve"> CNIL </v>
          </cell>
          <cell r="AX119" t="str">
            <v xml:space="preserve"> Droit </v>
          </cell>
          <cell r="AY119" t="str">
            <v xml:space="preserve"> droit de rétractation </v>
          </cell>
          <cell r="AZ119" t="str">
            <v xml:space="preserve"> e</v>
          </cell>
          <cell r="BA119" t="str">
            <v xml:space="preserve"> e</v>
          </cell>
          <cell r="BB119" t="str">
            <v xml:space="preserve"> emailing </v>
          </cell>
          <cell r="BC119" t="str">
            <v xml:space="preserve"> LNDPGJECEM</v>
          </cell>
          <cell r="BD119" t="str">
            <v xml:space="preserve"> marketing </v>
          </cell>
          <cell r="BE119" t="str">
            <v xml:space="preserve"> newsletter </v>
          </cell>
          <cell r="BF119" t="str">
            <v xml:space="preserve"> nom de domaine </v>
          </cell>
          <cell r="BG119" t="str">
            <v xml:space="preserve"> propriété intellectuelle </v>
          </cell>
          <cell r="BH119" t="str">
            <v xml:space="preserve"> protection des marques </v>
          </cell>
          <cell r="BI119" t="str">
            <v xml:space="preserve"> réseaux sociaux </v>
          </cell>
          <cell r="BJ119" t="str">
            <v xml:space="preserve"> social media </v>
          </cell>
          <cell r="BK119" t="str">
            <v xml:space="preserve">commerce </v>
          </cell>
          <cell r="BL119" t="str">
            <v xml:space="preserve">Droit </v>
          </cell>
          <cell r="BM119" t="str">
            <v xml:space="preserve">mailing </v>
          </cell>
          <cell r="BN119" t="str">
            <v/>
          </cell>
          <cell r="BO119" t="str">
            <v/>
          </cell>
          <cell r="BP119" t="str">
            <v/>
          </cell>
          <cell r="BQ119" t="str">
            <v/>
          </cell>
          <cell r="BR119" t="str">
            <v/>
          </cell>
          <cell r="BS119" t="str">
            <v/>
          </cell>
          <cell r="BT119" t="str">
            <v/>
          </cell>
          <cell r="BU119" t="str">
            <v/>
          </cell>
          <cell r="BV119" t="str">
            <v/>
          </cell>
          <cell r="BW119" t="str">
            <v/>
          </cell>
          <cell r="BX119" t="str">
            <v/>
          </cell>
        </row>
        <row r="120">
          <cell r="A120" t="str">
            <v xml:space="preserve">DPGLPI </v>
          </cell>
          <cell r="B120" t="str">
            <v>Kit de déploiement de processus pour GLPI</v>
          </cell>
          <cell r="C120" t="str">
            <v>Gestion des requêtes de services, incidents et problèmes</v>
          </cell>
          <cell r="D120" t="str">
            <v>Jean-Marcel COTE,Cyrille MALTOT</v>
          </cell>
          <cell r="E120" t="str">
            <v/>
          </cell>
          <cell r="F120" t="str">
            <v>COTE, Jean-Marcel</v>
          </cell>
          <cell r="G120" t="str">
            <v>MALTOT, Cyrille</v>
          </cell>
          <cell r="H120" t="str">
            <v/>
          </cell>
          <cell r="I120" t="str">
            <v/>
          </cell>
          <cell r="J120" t="str">
            <v/>
          </cell>
          <cell r="K120" t="str">
            <v>Edition du 1 January 2017</v>
          </cell>
          <cell r="L120" t="str">
            <v>416 pages</v>
          </cell>
          <cell r="M120" t="str">
            <v>Editions ENI</v>
          </cell>
          <cell r="N120" t="str">
            <v>fre</v>
          </cell>
          <cell r="O120" t="str">
            <v>fre</v>
          </cell>
          <cell r="P120" t="str">
            <v>fre</v>
          </cell>
          <cell r="Q120" t="str">
            <v>Préface de Walid NOUH &amp;ndash; Responsable R&amp;D &amp;ndash; Sté Teclib'
Ce livre s'adresse à des directeurs informatiques, conseillers processus, intégrateurs ou plus généralement à toute personne intervenant ou se formant à la mise en place de processus. La robustesse, l'ergonomie, la facilité de déploiement de GLPI (Gestion Libre de Parc Informatique) et sa nature Open source en font une solution de plus en plus prisée pour atteindre cet objectif.
Afin d'aider le lecteur à améliorer et standardiser ses méthodes de travail, les auteurs fournissent tout au long de ces pages un guide complet, directement inspiré du référentiel ITIL, visant trois processus clefs : gestion des requêtes de service, gestion des incidents et gestion des problèmes.
Ainsi, le livre fournit un ensemble complet constitué des processus, des activités détaillées (et présentées sous forme de graphiques ou logigrammes annotés de façon simple, selon les bonnes pratiques en matière), des procédures et des instructions de travail et de paramétrage de l'outil GLPI. 
Ce contenu quasi « prêt à l'emploi » est illustré de façon très concrète à travers une direction informatique fictive et très réaliste. Le lecteur dispose ainsi des éléments de base pour adapter ce contenu éprouvé à la réalité de son organisation.
Les instructions de travail fournies sont écrites pour la version 0.90.5 de GLPI. Elles sont toutefois utilisables pour la version immédiatement supérieure 9.1, rendue disponible au moment de la fin de la rédaction du livre. 
Des éléments complémentaires sont en téléchargement sur le site www.editions-eni.fr.
Les chapitres du livre :
Préface &amp;ndash; Avant-propos &amp;ndash; La gestion des requêtes de services (GDR) &amp;ndash; La gestion des incidents (GDI) &amp;ndash; La gestion des problèmes (GDP) &amp;ndash; Conclusion</v>
          </cell>
          <cell r="R120">
            <v>9782409006685</v>
          </cell>
          <cell r="S120" t="str">
            <v>Version Numérique</v>
          </cell>
          <cell r="T120">
            <v>9782409005336</v>
          </cell>
          <cell r="U120" t="str">
            <v>Version Imprimée</v>
          </cell>
          <cell r="V120" t="str">
            <v>St-Herblain</v>
          </cell>
          <cell r="W120" t="str">
            <v>Editions ENI</v>
          </cell>
          <cell r="X120">
            <v>2017</v>
          </cell>
          <cell r="Y120" t="str">
            <v>Bibliothèque Numérique ENI (Service en ligne)</v>
          </cell>
          <cell r="Z120" t="str">
            <v>DATA PRO</v>
          </cell>
          <cell r="AA120" t="str">
            <v>texte</v>
          </cell>
          <cell r="AB120" t="str">
            <v>txt</v>
          </cell>
          <cell r="AC120" t="str">
            <v>rdacontent/fre</v>
          </cell>
          <cell r="AD120" t="str">
            <v>informatique</v>
          </cell>
          <cell r="AE120" t="str">
            <v>c</v>
          </cell>
          <cell r="AF120" t="str">
            <v>rdamedia/fre</v>
          </cell>
          <cell r="AG120" t="str">
            <v>ressource en ligne</v>
          </cell>
          <cell r="AH120" t="str">
            <v>cr</v>
          </cell>
          <cell r="AI120" t="str">
            <v>rdacarrier/fre</v>
          </cell>
          <cell r="AJ120" t="str">
            <v>m\\\\\o\\d\\\\\\\\</v>
          </cell>
          <cell r="AK120" t="str">
            <v>cr\cn\\\\uuaua</v>
          </cell>
          <cell r="AL120" t="str">
            <v>Accès restreint aux membres</v>
          </cell>
          <cell r="AM120" t="str">
            <v>Source de la note de description : Version imprimée</v>
          </cell>
          <cell r="AN120" t="str">
            <v/>
          </cell>
          <cell r="AO120" t="str">
            <v>%SITE_CLIENT%/?library_guid=AA2BEAB2-41C3-406B-86E6-D8FCE71EA142</v>
          </cell>
          <cell r="AP120" t="str">
            <v>Accès au travers du portail ENI</v>
          </cell>
          <cell r="AQ120" t="str">
            <v xml:space="preserve"> gouvernance </v>
          </cell>
          <cell r="AR120" t="str">
            <v xml:space="preserve"> LNDPGLPI</v>
          </cell>
          <cell r="AS120" t="str">
            <v xml:space="preserve"> supervision </v>
          </cell>
          <cell r="AT120" t="str">
            <v xml:space="preserve">itil </v>
          </cell>
          <cell r="AU120" t="str">
            <v/>
          </cell>
          <cell r="AV120" t="str">
            <v/>
          </cell>
          <cell r="AW120" t="str">
            <v/>
          </cell>
          <cell r="AX120" t="str">
            <v/>
          </cell>
          <cell r="AY120" t="str">
            <v/>
          </cell>
          <cell r="AZ120" t="str">
            <v/>
          </cell>
          <cell r="BA120" t="str">
            <v/>
          </cell>
          <cell r="BB120" t="str">
            <v/>
          </cell>
          <cell r="BC120" t="str">
            <v/>
          </cell>
          <cell r="BD120" t="str">
            <v/>
          </cell>
          <cell r="BE120" t="str">
            <v/>
          </cell>
          <cell r="BF120" t="str">
            <v/>
          </cell>
          <cell r="BG120" t="str">
            <v/>
          </cell>
          <cell r="BH120" t="str">
            <v/>
          </cell>
          <cell r="BI120" t="str">
            <v/>
          </cell>
          <cell r="BJ120" t="str">
            <v/>
          </cell>
          <cell r="BK120" t="str">
            <v/>
          </cell>
          <cell r="BL120" t="str">
            <v/>
          </cell>
          <cell r="BM120" t="str">
            <v/>
          </cell>
          <cell r="BN120" t="str">
            <v/>
          </cell>
          <cell r="BO120" t="str">
            <v/>
          </cell>
          <cell r="BP120" t="str">
            <v/>
          </cell>
          <cell r="BQ120" t="str">
            <v/>
          </cell>
          <cell r="BR120" t="str">
            <v/>
          </cell>
          <cell r="BS120" t="str">
            <v/>
          </cell>
          <cell r="BT120" t="str">
            <v/>
          </cell>
          <cell r="BU120" t="str">
            <v/>
          </cell>
          <cell r="BV120" t="str">
            <v/>
          </cell>
          <cell r="BW120" t="str">
            <v/>
          </cell>
          <cell r="BX120" t="str">
            <v/>
          </cell>
        </row>
        <row r="121">
          <cell r="A121" t="str">
            <v>DPGPP</v>
          </cell>
          <cell r="B121" t="str">
            <v>De la gestion de portefeuille de projets à la gestion de projets</v>
          </cell>
          <cell r="C121" t="str">
            <v>Du décisionnel à l'opérationnel - Méthodes et outils</v>
          </cell>
          <cell r="D121" t="str">
            <v>Xavier SEVIN</v>
          </cell>
          <cell r="E121" t="str">
            <v/>
          </cell>
          <cell r="F121" t="str">
            <v>SEVIN, Xavier</v>
          </cell>
          <cell r="G121" t="str">
            <v/>
          </cell>
          <cell r="H121" t="str">
            <v/>
          </cell>
          <cell r="I121" t="str">
            <v/>
          </cell>
          <cell r="J121" t="str">
            <v/>
          </cell>
          <cell r="K121" t="str">
            <v>Edition du 1 May 2015</v>
          </cell>
          <cell r="L121" t="str">
            <v>389 pages</v>
          </cell>
          <cell r="M121" t="str">
            <v>Editions ENI</v>
          </cell>
          <cell r="N121" t="str">
            <v>fre</v>
          </cell>
          <cell r="O121" t="str">
            <v>fre</v>
          </cell>
          <cell r="P121" t="str">
            <v>fre</v>
          </cell>
          <cell r="Q121" t="str">
            <v>Ce livre dresse un panorama des activités, méthodes et outils qui constituent les domaines de la gestion de portefeuille de projets et de la gestion de projets. Il s'adresse aux responsables et chefs de projet quelle que soit la nature du projet et il est particulièrement adapté aux chefs de projets de maîtrise d'ouvrage, consultant et assistants à maîtrise d'ouvrage.
Le livre se veut généraliste et complet. Généraliste car il s'applique à toute nature de projet (informatique, organisationnel, infrastructure, etc.), bien que certains chapitres ne s'appliquent qu'à des projets de systèmes d'informations. Complet car il traite à la fois de la gestion de portefeuille de projets et de la gestion de projets.
Dans une première partie, l'auteur décrit la gestion de portefeuille de projets, domaine du Décisionnel. Il traite de l'analyse stratégique d'un projet afin d'assurer son alignement avec la stratégie d'entreprise et de l'analyse de sa valeur avant son entrée éventuelle en portefeuille (internalités, externalités, retour sur investissement, etc.). Bien entendu, les méthodes et outils de gestion du portefeuille sont ensuite présentés (équilibrage, alignement, analyse des risques, etc.). 
Dans une seconde partie, l'auteur décrit la gestion de projet, domaine de l'Opérationnel. Il traite de la planification, du test, du pilotage et de la gouvernance projet (relations maîtrise d'ouvrage et maîtrise d'oeuvre par exemple). Il aborde aussi des sujets peu traités comme celui de l'accompagnement au changement, du pilotage par les risques ou de la gestion des achats dans le cadre d'un projet.
Le lecteur découvrira comment s'articulent ces deux processus différents (l'un est continu et l'autre temporaire) qui, bien que distincts, doivent s'exécuter en harmonie pour le plus grand bénéfice de l'organisation.
Les chapitres du livre :
Introduction &amp;ndash; Réaliser l'analyse stratégique d'un projet &amp;ndash; Gérer le portefeuille des projets &amp;ndash; Structurer et gouverner le projet &amp;ndash; Capturer et formaliser le besoin &amp;ndash; Planifier et piloter &amp;ndash; Planifier et gérer les achats &amp;ndash; Tester et mettre en service &amp;ndash; Accompagner le changement &amp;ndash; Piloter le projet par les risques</v>
          </cell>
          <cell r="R121">
            <v>9782746096288</v>
          </cell>
          <cell r="S121" t="str">
            <v>Version Numérique</v>
          </cell>
          <cell r="T121">
            <v>9782746095625</v>
          </cell>
          <cell r="U121" t="str">
            <v>Version Imprimée</v>
          </cell>
          <cell r="V121" t="str">
            <v>St-Herblain</v>
          </cell>
          <cell r="W121" t="str">
            <v>Editions ENI</v>
          </cell>
          <cell r="X121">
            <v>2015</v>
          </cell>
          <cell r="Y121" t="str">
            <v>Bibliothèque Numérique ENI (Service en ligne)</v>
          </cell>
          <cell r="Z121" t="str">
            <v>DATA PRO</v>
          </cell>
          <cell r="AA121" t="str">
            <v>texte</v>
          </cell>
          <cell r="AB121" t="str">
            <v>txt</v>
          </cell>
          <cell r="AC121" t="str">
            <v>rdacontent/fre</v>
          </cell>
          <cell r="AD121" t="str">
            <v>informatique</v>
          </cell>
          <cell r="AE121" t="str">
            <v>c</v>
          </cell>
          <cell r="AF121" t="str">
            <v>rdamedia/fre</v>
          </cell>
          <cell r="AG121" t="str">
            <v>ressource en ligne</v>
          </cell>
          <cell r="AH121" t="str">
            <v>cr</v>
          </cell>
          <cell r="AI121" t="str">
            <v>rdacarrier/fre</v>
          </cell>
          <cell r="AJ121" t="str">
            <v>m\\\\\o\\d\\\\\\\\</v>
          </cell>
          <cell r="AK121" t="str">
            <v>cr\cn\\\\uuaua</v>
          </cell>
          <cell r="AL121" t="str">
            <v>Accès restreint aux membres</v>
          </cell>
          <cell r="AM121" t="str">
            <v>Source de la note de description : Version imprimée</v>
          </cell>
          <cell r="AN121" t="str">
            <v/>
          </cell>
          <cell r="AO121" t="str">
            <v>%SITE_CLIENT%/?library_guid=1A16859C-DC3D-431A-A740-C3B37B364B62</v>
          </cell>
          <cell r="AP121" t="str">
            <v>Accès au travers du portail ENI</v>
          </cell>
          <cell r="AQ121" t="str">
            <v xml:space="preserve"> GP </v>
          </cell>
          <cell r="AR121" t="str">
            <v xml:space="preserve"> LNDPGPP</v>
          </cell>
          <cell r="AS121" t="str">
            <v xml:space="preserve"> MOA </v>
          </cell>
          <cell r="AT121" t="str">
            <v xml:space="preserve"> MOE  </v>
          </cell>
          <cell r="AU121" t="str">
            <v xml:space="preserve">GPP </v>
          </cell>
          <cell r="AV121" t="str">
            <v/>
          </cell>
          <cell r="AW121" t="str">
            <v/>
          </cell>
          <cell r="AX121" t="str">
            <v/>
          </cell>
          <cell r="AY121" t="str">
            <v/>
          </cell>
          <cell r="AZ121" t="str">
            <v/>
          </cell>
          <cell r="BA121" t="str">
            <v/>
          </cell>
          <cell r="BB121" t="str">
            <v/>
          </cell>
          <cell r="BC121" t="str">
            <v/>
          </cell>
          <cell r="BD121" t="str">
            <v/>
          </cell>
          <cell r="BE121" t="str">
            <v/>
          </cell>
          <cell r="BF121" t="str">
            <v/>
          </cell>
          <cell r="BG121" t="str">
            <v/>
          </cell>
          <cell r="BH121" t="str">
            <v/>
          </cell>
          <cell r="BI121" t="str">
            <v/>
          </cell>
          <cell r="BJ121" t="str">
            <v/>
          </cell>
          <cell r="BK121" t="str">
            <v/>
          </cell>
          <cell r="BL121" t="str">
            <v/>
          </cell>
          <cell r="BM121" t="str">
            <v/>
          </cell>
          <cell r="BN121" t="str">
            <v/>
          </cell>
          <cell r="BO121" t="str">
            <v/>
          </cell>
          <cell r="BP121" t="str">
            <v/>
          </cell>
          <cell r="BQ121" t="str">
            <v/>
          </cell>
          <cell r="BR121" t="str">
            <v/>
          </cell>
          <cell r="BS121" t="str">
            <v/>
          </cell>
          <cell r="BT121" t="str">
            <v/>
          </cell>
          <cell r="BU121" t="str">
            <v/>
          </cell>
          <cell r="BV121" t="str">
            <v/>
          </cell>
          <cell r="BW121" t="str">
            <v/>
          </cell>
          <cell r="BX121" t="str">
            <v/>
          </cell>
        </row>
        <row r="122">
          <cell r="A122" t="str">
            <v>DPGRE</v>
          </cell>
          <cell r="B122" t="str">
            <v>Green IT</v>
          </cell>
          <cell r="C122" t="str">
            <v>Gérez la consommation d'énergie de vos systèmes informatiques</v>
          </cell>
          <cell r="D122" t="str">
            <v>Olivier PHILIPPOT</v>
          </cell>
          <cell r="E122" t="str">
            <v/>
          </cell>
          <cell r="F122" t="str">
            <v>PHILIPPOT, Olivier</v>
          </cell>
          <cell r="G122" t="str">
            <v/>
          </cell>
          <cell r="H122" t="str">
            <v/>
          </cell>
          <cell r="I122" t="str">
            <v/>
          </cell>
          <cell r="J122" t="str">
            <v/>
          </cell>
          <cell r="K122" t="str">
            <v>Edition du 1 August 2010</v>
          </cell>
          <cell r="L122" t="str">
            <v>446 pages</v>
          </cell>
          <cell r="M122" t="str">
            <v>Editions ENI</v>
          </cell>
          <cell r="N122" t="str">
            <v>fre</v>
          </cell>
          <cell r="O122" t="str">
            <v>fre</v>
          </cell>
          <cell r="P122" t="str">
            <v>fre</v>
          </cell>
          <cell r="Q122" t="str">
            <v xml:space="preserve">Préface de Frédéric BORDAGE &amp;ndash; Expert Conseil GreenIT &amp;ndash; Animateur du site GreenIT.fr
Ce livre sur la Green IT s'adresse à toute personne désirant intégrer la gestion de l'énergie dans la gestion de ses systèmes informatiques ; administrateur ou ingénieur système et réseau, chef d'entreprise, informaticien.
Le livre permet au lecteur de comprendre les problématiques de la consommation d'un parc informatique ainsi que les raisons de cette consommation et de repérer les habitudes des utilisateurs en la matière. L'explication des mesures, indicateurs et labels (Energy Star, 80 plus&amp;hellip;) donne ensuite au lecteur les clés pour bien analyser l'état du parc. 
La mise en place d'une  politique de gestion de l'énergie est ensuite traitée tout au long du livre par des manipulations concrètes,  des bonnes pratiques, l'installation de logiciels spécialisés. De nombreux environnements sont pris en compte (Linux, Macintosh, Windows 7&amp;hellip;) ainsi que tous les appareils composant le parc informatique (PC, imprimantes, éléments réseaux&amp;hellip;). Chaque action est mesurée en termes de difficulté, de gain réel d'énergie et de coût et des indicateurs visuels faciles à repérer permettent au lecteur de bien analyser l'action avant sa mise en oeuvre. 
L'auteur fournit avec ce livre une boîte à outils efficace pour permettre au lecteur d'appréhender de façon concrète la Green IT.
Les chapitres du livre :
Préface - Avant-propos &amp;ndash; Habitudes et situation actuelle &amp;ndash; Historique et description &amp;ndash; Gains et freins &amp;ndash; Boîte à outils de la gestion d'énergie &amp;ndash; Déploiement de la gestion d'énergie &amp;ndash; Adaptation aux contraintes &amp;ndash; Infrastructures &amp;ndash; Consommation due à l'impression &amp;ndash; Sensibilisation et formation &amp;ndash;Achat &amp;ndash; Annexes.
</v>
          </cell>
          <cell r="R122">
            <v>9782746057012</v>
          </cell>
          <cell r="S122" t="str">
            <v>Version Numérique</v>
          </cell>
          <cell r="T122">
            <v>9782746056183</v>
          </cell>
          <cell r="U122" t="str">
            <v>Version Imprimée</v>
          </cell>
          <cell r="V122" t="str">
            <v>St-Herblain</v>
          </cell>
          <cell r="W122" t="str">
            <v>Editions ENI</v>
          </cell>
          <cell r="X122">
            <v>2010</v>
          </cell>
          <cell r="Y122" t="str">
            <v>Bibliothèque Numérique ENI (Service en ligne)</v>
          </cell>
          <cell r="Z122" t="str">
            <v>DATA PRO</v>
          </cell>
          <cell r="AA122" t="str">
            <v>texte</v>
          </cell>
          <cell r="AB122" t="str">
            <v>txt</v>
          </cell>
          <cell r="AC122" t="str">
            <v>rdacontent/fre</v>
          </cell>
          <cell r="AD122" t="str">
            <v>informatique</v>
          </cell>
          <cell r="AE122" t="str">
            <v>c</v>
          </cell>
          <cell r="AF122" t="str">
            <v>rdamedia/fre</v>
          </cell>
          <cell r="AG122" t="str">
            <v>ressource en ligne</v>
          </cell>
          <cell r="AH122" t="str">
            <v>cr</v>
          </cell>
          <cell r="AI122" t="str">
            <v>rdacarrier/fre</v>
          </cell>
          <cell r="AJ122" t="str">
            <v>m\\\\\o\\d\\\\\\\\</v>
          </cell>
          <cell r="AK122" t="str">
            <v>cr\cn\\\\uuaua</v>
          </cell>
          <cell r="AL122" t="str">
            <v>Accès restreint aux membres</v>
          </cell>
          <cell r="AM122" t="str">
            <v>Source de la note de description : Version imprimée</v>
          </cell>
          <cell r="AN122" t="str">
            <v/>
          </cell>
          <cell r="AO122" t="str">
            <v>%SITE_CLIENT%/?library_guid=87BDDABC-AFFD-4298-9468-C399D59D2DE2</v>
          </cell>
          <cell r="AP122" t="str">
            <v>Accès au travers du portail ENI</v>
          </cell>
          <cell r="AQ122" t="str">
            <v xml:space="preserve"> développement durable </v>
          </cell>
          <cell r="AR122" t="str">
            <v xml:space="preserve"> eco</v>
          </cell>
          <cell r="AS122" t="str">
            <v xml:space="preserve"> economie </v>
          </cell>
          <cell r="AT122" t="str">
            <v xml:space="preserve"> économie </v>
          </cell>
          <cell r="AU122" t="str">
            <v xml:space="preserve"> energie </v>
          </cell>
          <cell r="AV122" t="str">
            <v xml:space="preserve"> energy star </v>
          </cell>
          <cell r="AW122" t="str">
            <v xml:space="preserve"> informatique verte </v>
          </cell>
          <cell r="AX122" t="str">
            <v xml:space="preserve"> LNDPGRE</v>
          </cell>
          <cell r="AY122" t="str">
            <v xml:space="preserve">green it </v>
          </cell>
          <cell r="AZ122" t="str">
            <v xml:space="preserve">TIC </v>
          </cell>
          <cell r="BA122" t="str">
            <v/>
          </cell>
          <cell r="BB122" t="str">
            <v/>
          </cell>
          <cell r="BC122" t="str">
            <v/>
          </cell>
          <cell r="BD122" t="str">
            <v/>
          </cell>
          <cell r="BE122" t="str">
            <v/>
          </cell>
          <cell r="BF122" t="str">
            <v/>
          </cell>
          <cell r="BG122" t="str">
            <v/>
          </cell>
          <cell r="BH122" t="str">
            <v/>
          </cell>
          <cell r="BI122" t="str">
            <v/>
          </cell>
          <cell r="BJ122" t="str">
            <v/>
          </cell>
          <cell r="BK122" t="str">
            <v/>
          </cell>
          <cell r="BL122" t="str">
            <v/>
          </cell>
          <cell r="BM122" t="str">
            <v/>
          </cell>
          <cell r="BN122" t="str">
            <v/>
          </cell>
          <cell r="BO122" t="str">
            <v/>
          </cell>
          <cell r="BP122" t="str">
            <v/>
          </cell>
          <cell r="BQ122" t="str">
            <v/>
          </cell>
          <cell r="BR122" t="str">
            <v/>
          </cell>
          <cell r="BS122" t="str">
            <v/>
          </cell>
          <cell r="BT122" t="str">
            <v/>
          </cell>
          <cell r="BU122" t="str">
            <v/>
          </cell>
          <cell r="BV122" t="str">
            <v/>
          </cell>
          <cell r="BW122" t="str">
            <v/>
          </cell>
          <cell r="BX122" t="str">
            <v/>
          </cell>
        </row>
        <row r="123">
          <cell r="A123" t="str">
            <v>DPGSQS</v>
          </cell>
          <cell r="B123" t="str">
            <v>La gestion de services</v>
          </cell>
          <cell r="C123" t="str">
            <v>Quelle méthodologie pour la qualité de services (ITIL®, ISO 20000, COBIT, Agilité) ?</v>
          </cell>
          <cell r="D123" t="str">
            <v>Jean-Luc BAUD</v>
          </cell>
          <cell r="E123" t="str">
            <v/>
          </cell>
          <cell r="F123" t="str">
            <v>BAUD, Jean-Luc</v>
          </cell>
          <cell r="G123" t="str">
            <v/>
          </cell>
          <cell r="H123" t="str">
            <v/>
          </cell>
          <cell r="I123" t="str">
            <v/>
          </cell>
          <cell r="J123" t="str">
            <v/>
          </cell>
          <cell r="K123" t="str">
            <v>Edition du 1 December 2021</v>
          </cell>
          <cell r="L123" t="str">
            <v>392 pages</v>
          </cell>
          <cell r="M123" t="str">
            <v>Editions ENI</v>
          </cell>
          <cell r="N123" t="str">
            <v>fre</v>
          </cell>
          <cell r="O123" t="str">
            <v>fre</v>
          </cell>
          <cell r="P123" t="str">
            <v>fre</v>
          </cell>
          <cell r="Q123" t="str">
            <v xml:space="preserve">Qu’est-ce que la gestion de services ? Est-elle un complément à la gestion de projet ? La qualité de services (Quality Of Services), tout le monde en parle, mais parle-t-on tous de la même chose ? 
L’objectif de cet ouvrage est de fournir aux lecteurs une meilleure compréhension de ces notions en matière d’enjeux, de bénéfices ou de difficultés rencontrées, et de leur donner les connaissances utiles pour choisir la méthodologie à mettre en oeuvre. 
Dans une première partie, l’auteur plante le décor en montrant comment la gestion de services s’est imposée au cours de ces vingt dernières années. Elle va permettre de comprendre les notions de base que sont la gestion de services, la qualité de service et l’engagement de résultat. 
Une deuxième partie est axée sur les différentes méthodologies qui portent directement ou indirectement la gestion de services. Les méthodologies telles qu’ITIL®, les normes ISO 20000 et ISO 20000-2018, COBIT, Six Sigma, eSCM, PRINCE II ou encore des méthodologies agiles sont expliquées, leurs avantages et bénéfices identifiés et leurs inconvénients et difficultés mis en avant. ITIL® étant la principale méthodologie de gestion de services implémentée en France, cette dernière est détaillée plus en profondeur avec le positionnement de ses différentes versions. 
Dans une troisième partie, plus opérationnelle, l’auteur décrit différents scénarios permettant d’implémenter la gestion de services, notamment en migrant d’une version d’ITIL® à une autre ou vers une autre méthodologie. Chacun de ces scénarios propose un cadre pour réaliser un audit de maturité du système d’information, des conseils pour la mise en oeuvre basés sur l’expérience de consultant expert de l’auteur. 
Une ultime partie décrit des cas réels de mise en oeuvre de la gestion de services : dans un organisme public, dans le monde industriel et dans une petite structure. 
Tout au long de cet ouvrage, les définitions des différents termes sont mises en avant et un glossaire reprend tout le vocabulaire et précise les définitions et acronymes.
 Quizinclus dans 
la version en ligne !
 - Testez vos connaissances à l'issue de chaque chapitre
 - Validez vos acquis
</v>
          </cell>
          <cell r="R123">
            <v>9782409033346</v>
          </cell>
          <cell r="S123" t="str">
            <v>Version Numérique</v>
          </cell>
          <cell r="T123">
            <v>9782409033339</v>
          </cell>
          <cell r="U123" t="str">
            <v>Version Imprimée</v>
          </cell>
          <cell r="V123" t="str">
            <v>St-Herblain</v>
          </cell>
          <cell r="W123" t="str">
            <v>Editions ENI</v>
          </cell>
          <cell r="X123">
            <v>2021</v>
          </cell>
          <cell r="Y123" t="str">
            <v>Bibliothèque Numérique ENI (Service en ligne)</v>
          </cell>
          <cell r="Z123" t="str">
            <v>DATA PRO</v>
          </cell>
          <cell r="AA123" t="str">
            <v>texte</v>
          </cell>
          <cell r="AB123" t="str">
            <v>txt</v>
          </cell>
          <cell r="AC123" t="str">
            <v>rdacontent/fre</v>
          </cell>
          <cell r="AD123" t="str">
            <v>informatique</v>
          </cell>
          <cell r="AE123" t="str">
            <v>c</v>
          </cell>
          <cell r="AF123" t="str">
            <v>rdamedia/fre</v>
          </cell>
          <cell r="AG123" t="str">
            <v>ressource en ligne</v>
          </cell>
          <cell r="AH123" t="str">
            <v>cr</v>
          </cell>
          <cell r="AI123" t="str">
            <v>rdacarrier/fre</v>
          </cell>
          <cell r="AJ123" t="str">
            <v>m\\\\\o\\d\\\\\\\\</v>
          </cell>
          <cell r="AK123" t="str">
            <v>cr\cn\\\\uuaua</v>
          </cell>
          <cell r="AL123" t="str">
            <v>Accès restreint aux membres</v>
          </cell>
          <cell r="AM123" t="str">
            <v>Source de la note de description : Version imprimée</v>
          </cell>
          <cell r="AN123" t="str">
            <v/>
          </cell>
          <cell r="AO123" t="str">
            <v>%SITE_CLIENT%/?library_guid=41D6D13C-56E9-4EBD-B446-81E5F280EF1C</v>
          </cell>
          <cell r="AP123" t="str">
            <v>Accès au travers du portail ENI</v>
          </cell>
          <cell r="AQ123" t="str">
            <v xml:space="preserve"> gestion de services </v>
          </cell>
          <cell r="AR123" t="str">
            <v xml:space="preserve"> ISO 20000 </v>
          </cell>
          <cell r="AS123" t="str">
            <v xml:space="preserve"> ISO 20k</v>
          </cell>
          <cell r="AT123" t="str">
            <v xml:space="preserve"> qualité de service </v>
          </cell>
          <cell r="AU123" t="str">
            <v xml:space="preserve">ITIL </v>
          </cell>
          <cell r="AV123" t="str">
            <v/>
          </cell>
          <cell r="AW123" t="str">
            <v/>
          </cell>
          <cell r="AX123" t="str">
            <v/>
          </cell>
          <cell r="AY123" t="str">
            <v/>
          </cell>
          <cell r="AZ123" t="str">
            <v/>
          </cell>
          <cell r="BA123" t="str">
            <v/>
          </cell>
          <cell r="BB123" t="str">
            <v/>
          </cell>
          <cell r="BC123" t="str">
            <v/>
          </cell>
          <cell r="BD123" t="str">
            <v/>
          </cell>
          <cell r="BE123" t="str">
            <v/>
          </cell>
          <cell r="BF123" t="str">
            <v/>
          </cell>
          <cell r="BG123" t="str">
            <v/>
          </cell>
          <cell r="BH123" t="str">
            <v/>
          </cell>
          <cell r="BI123" t="str">
            <v/>
          </cell>
          <cell r="BJ123" t="str">
            <v/>
          </cell>
          <cell r="BK123" t="str">
            <v/>
          </cell>
          <cell r="BL123" t="str">
            <v/>
          </cell>
          <cell r="BM123" t="str">
            <v/>
          </cell>
          <cell r="BN123" t="str">
            <v/>
          </cell>
          <cell r="BO123" t="str">
            <v/>
          </cell>
          <cell r="BP123" t="str">
            <v/>
          </cell>
          <cell r="BQ123" t="str">
            <v/>
          </cell>
          <cell r="BR123" t="str">
            <v/>
          </cell>
          <cell r="BS123" t="str">
            <v/>
          </cell>
          <cell r="BT123" t="str">
            <v/>
          </cell>
          <cell r="BU123" t="str">
            <v/>
          </cell>
          <cell r="BV123" t="str">
            <v/>
          </cell>
          <cell r="BW123" t="str">
            <v/>
          </cell>
          <cell r="BX123" t="str">
            <v/>
          </cell>
        </row>
        <row r="124">
          <cell r="A124" t="str">
            <v>DPINN</v>
          </cell>
          <cell r="B124" t="str">
            <v>L'Innovation Agile</v>
          </cell>
          <cell r="C124" t="str">
            <v>Guide de survie dans un monde en disruption</v>
          </cell>
          <cell r="D124" t="str">
            <v>Jean-Christophe CONTICELLO,Eric  DOSQUET,Frédéric DOSQUET,Bertrand DOUR,Arie VAN BENNEKUM</v>
          </cell>
          <cell r="E124" t="str">
            <v/>
          </cell>
          <cell r="F124" t="str">
            <v>CONTICELLO, Jean-Christophe</v>
          </cell>
          <cell r="G124" t="str">
            <v xml:space="preserve">DOSQUET, Eric </v>
          </cell>
          <cell r="H124" t="str">
            <v>DOSQUET, Frédéric</v>
          </cell>
          <cell r="I124" t="str">
            <v>DOUR, Bertrand</v>
          </cell>
          <cell r="J124" t="str">
            <v>VAN BENNEKUM, Arie</v>
          </cell>
          <cell r="K124" t="str">
            <v>Edition du 1 January 2017</v>
          </cell>
          <cell r="L124" t="str">
            <v>190 pages</v>
          </cell>
          <cell r="M124" t="str">
            <v>Editions ENI</v>
          </cell>
          <cell r="N124" t="str">
            <v>fre</v>
          </cell>
          <cell r="O124" t="str">
            <v>fre</v>
          </cell>
          <cell r="P124" t="str">
            <v>fre</v>
          </cell>
          <cell r="Q124" t="str">
            <v>Préfaces de Corinne Vigreux, co-fondatrice de TomTom et de Serge DarrieuMerlou, manager général innovation Somfy
Les secousses telluriques qu'ont été les révolutions Internet, mobiles et IoT comme les prochaines vagues Robotique et Intelligence artificielle sont les révélateurs d'une vérité parfois oubliée : le monde change de plus en plus vite et de plus en plus brutalement. Comment évoluer ? Comment s'adapter lorsqu'on est un grand groupe menacé d'Uberisation ? 
Muter, changer à marche forcée en s'appuyant sur les forces du nouveau monde, la rapidité et la souplesse, en intégrant l'ADN d'une startup dans le corps d'un grand groupe : devenir une CorpUp "Startup inside".
C'est d'abord une approche théorique que nous vous proposons dans ce livre afin de vous donner les clefs et les outils pour ancrer votre réflexion. Quels sont les fondamentaux relatifs à l'innovation que nous enseigne la science des organisations ? Quelles leçons du passé et quels patterns dorment aujourd'hui dans nos bibliothèques ? C'est une étape fondamentale que de comprendre, de s'organiser une pensée et une vision avec les bases de notre héritage.
Nous vous proposons ensuite une redéfinition de ces nouveaux mots, témoins d'un monde qui change : "Uberisation", "Disruption", "Agilité" ou "Corpup".
"Pourquoi et comment innover ?" constituera la prochaine étape. Nous entrerons dans les retours d'expérience, l'état de l'art des trois programmes principaux de l'innovation que sont l'intraprenariat, l'incubation et l'excubation, véhicules les plus couramment utilisés pour se réinventer, coquilles qu'il convient d'habiter, d'animer pour la réussite des projets et finalement la survie de la société.
Viennent ensuite les méthodes, les médications aux maux foudroyants de ce nouveau monde. L'Agile d'abord, passerelle connue et maîtrisée par la plupart des entreprises au fait des nouvelles méthodes de management. Et CorpUp enfin, LA méthode de l'innovation radicale, biohacking d'ADN où le meilleur de la startup fusionne avec les avantages des grosses corporations ; méthode, car définie et séquencée en processus, pragmatique et construite sur des années de pratique en conduite du changement et en innovation.</v>
          </cell>
          <cell r="R124">
            <v>9782409006678</v>
          </cell>
          <cell r="S124" t="str">
            <v>Version Numérique</v>
          </cell>
          <cell r="T124">
            <v>9782409003356</v>
          </cell>
          <cell r="U124" t="str">
            <v>Version Imprimée</v>
          </cell>
          <cell r="V124" t="str">
            <v>St-Herblain</v>
          </cell>
          <cell r="W124" t="str">
            <v>Editions ENI</v>
          </cell>
          <cell r="X124">
            <v>2017</v>
          </cell>
          <cell r="Y124" t="str">
            <v>Bibliothèque Numérique ENI (Service en ligne)</v>
          </cell>
          <cell r="Z124" t="str">
            <v>DATA PRO</v>
          </cell>
          <cell r="AA124" t="str">
            <v>texte</v>
          </cell>
          <cell r="AB124" t="str">
            <v>txt</v>
          </cell>
          <cell r="AC124" t="str">
            <v>rdacontent/fre</v>
          </cell>
          <cell r="AD124" t="str">
            <v>informatique</v>
          </cell>
          <cell r="AE124" t="str">
            <v>c</v>
          </cell>
          <cell r="AF124" t="str">
            <v>rdamedia/fre</v>
          </cell>
          <cell r="AG124" t="str">
            <v>ressource en ligne</v>
          </cell>
          <cell r="AH124" t="str">
            <v>cr</v>
          </cell>
          <cell r="AI124" t="str">
            <v>rdacarrier/fre</v>
          </cell>
          <cell r="AJ124" t="str">
            <v>m\\\\\o\\d\\\\\\\\</v>
          </cell>
          <cell r="AK124" t="str">
            <v>cr\cn\\\\uuaua</v>
          </cell>
          <cell r="AL124" t="str">
            <v>Accès restreint aux membres</v>
          </cell>
          <cell r="AM124" t="str">
            <v>Source de la note de description : Version imprimée</v>
          </cell>
          <cell r="AN124" t="str">
            <v/>
          </cell>
          <cell r="AO124" t="str">
            <v>%SITE_CLIENT%/?library_guid=76E443FC-8510-4F27-8275-8E9C86B847BA</v>
          </cell>
          <cell r="AP124" t="str">
            <v>Accès au travers du portail ENI</v>
          </cell>
          <cell r="AQ124" t="str">
            <v xml:space="preserve"> agile </v>
          </cell>
          <cell r="AR124" t="str">
            <v xml:space="preserve"> agilité </v>
          </cell>
          <cell r="AS124" t="str">
            <v xml:space="preserve"> disruption </v>
          </cell>
          <cell r="AT124" t="str">
            <v xml:space="preserve"> excubation </v>
          </cell>
          <cell r="AU124" t="str">
            <v xml:space="preserve"> incubation </v>
          </cell>
          <cell r="AV124" t="str">
            <v xml:space="preserve"> intraprenariat </v>
          </cell>
          <cell r="AW124" t="str">
            <v xml:space="preserve"> LNDPINN</v>
          </cell>
          <cell r="AX124" t="str">
            <v xml:space="preserve"> uberisation </v>
          </cell>
          <cell r="AY124" t="str">
            <v xml:space="preserve">Startup </v>
          </cell>
          <cell r="AZ124" t="str">
            <v/>
          </cell>
          <cell r="BA124" t="str">
            <v/>
          </cell>
          <cell r="BB124" t="str">
            <v/>
          </cell>
          <cell r="BC124" t="str">
            <v/>
          </cell>
          <cell r="BD124" t="str">
            <v/>
          </cell>
          <cell r="BE124" t="str">
            <v/>
          </cell>
          <cell r="BF124" t="str">
            <v/>
          </cell>
          <cell r="BG124" t="str">
            <v/>
          </cell>
          <cell r="BH124" t="str">
            <v/>
          </cell>
          <cell r="BI124" t="str">
            <v/>
          </cell>
          <cell r="BJ124" t="str">
            <v/>
          </cell>
          <cell r="BK124" t="str">
            <v/>
          </cell>
          <cell r="BL124" t="str">
            <v/>
          </cell>
          <cell r="BM124" t="str">
            <v/>
          </cell>
          <cell r="BN124" t="str">
            <v/>
          </cell>
          <cell r="BO124" t="str">
            <v/>
          </cell>
          <cell r="BP124" t="str">
            <v/>
          </cell>
          <cell r="BQ124" t="str">
            <v/>
          </cell>
          <cell r="BR124" t="str">
            <v/>
          </cell>
          <cell r="BS124" t="str">
            <v/>
          </cell>
          <cell r="BT124" t="str">
            <v/>
          </cell>
          <cell r="BU124" t="str">
            <v/>
          </cell>
          <cell r="BV124" t="str">
            <v/>
          </cell>
          <cell r="BW124" t="str">
            <v/>
          </cell>
          <cell r="BX124" t="str">
            <v/>
          </cell>
        </row>
        <row r="125">
          <cell r="A125" t="str">
            <v>DPIOTRG</v>
          </cell>
          <cell r="B125" t="str">
            <v>IoT &amp; RGPD</v>
          </cell>
          <cell r="C125" t="str">
            <v>Maximisez les opportunités et minimisez les risques</v>
          </cell>
          <cell r="D125" t="str">
            <v>Nicolas  PRÉTECEILLE</v>
          </cell>
          <cell r="E125" t="str">
            <v/>
          </cell>
          <cell r="F125" t="str">
            <v xml:space="preserve">PRÉTECEILLE, Nicolas </v>
          </cell>
          <cell r="G125" t="str">
            <v/>
          </cell>
          <cell r="H125" t="str">
            <v/>
          </cell>
          <cell r="I125" t="str">
            <v/>
          </cell>
          <cell r="J125" t="str">
            <v/>
          </cell>
          <cell r="K125" t="str">
            <v>Edition du 1 May 2018</v>
          </cell>
          <cell r="L125" t="str">
            <v>230 pages</v>
          </cell>
          <cell r="M125" t="str">
            <v>Editions ENI</v>
          </cell>
          <cell r="N125" t="str">
            <v>fre</v>
          </cell>
          <cell r="O125" t="str">
            <v>fre</v>
          </cell>
          <cell r="P125" t="str">
            <v>fre</v>
          </cell>
          <cell r="Q125" t="str">
            <v>Dans le nouveau paradigme digital actuel, l'Internet des Objets et l'exploitation efficace de la data deviennent incontournables pour rester concurrentiel ; les opportunités offertes sont légions et sont sources de bénéfices. Néanmoins, de nombreux risques protéiformes prolifèrent et il est indispensable de bien les maîtriser pour les minimiser. 
L'avènement d'un cadre législatif plus encadré et mieux défini de la protection des données à caractère personnel, par l'entrée en vigueur le 25 mai 2018 du Règlement Général sur la Protection des Données, dit RGPD, change radicalement la gestion des données personnelles collectées, conservées et exploitées par les entreprises. 
Ce livre a comme objectif de vous aider à comprendre le domaine de l'Internet des Objets afin d'apprendre à minimiser les nombreux risques (législatifs, sécuritaires, financiers, environnementaux, commerciaux...) et à maximiser les opportunités (développer usages et services, offrir de la valeur, optimiser l'efficacité opérationnelle, réduire les coûts...) en vous apportant les réponses et les méthodes concrètes à mettre en oeuvre. Il vous permettra 
également d'atteindre la conformité au RGPD et de la piloter au quotidien, que ce soit ou pas dans le cadre de l'Internet des Objets. Les techniques pour maximiser le retour sur investissement et ainsi assurer la rentabilité d'une connectivité offerte à un produit, sont également largement détaillées et illustrées.
Il s'adresse aux dirigeants d'entreprises, responsables de départements (marketing, commercial, juridique, SI, production, produits, projets...) et plus généralement, à tous ceux qui souhaitent maîtriser l'Internet des Objets, respecter la conformité au RGPD et adopter une stratégie « data-centric ».
Les articles majeurs du RGPD sont décryptés, vulgarisés, illustrés et complétés d'informations essentielles, pour une parfaite compréhension. Les méthodes de conformité comme l'étude d'impact sur la vie privée (EIVP), l'encadrement de l'envoi de données en pays tiers ou encore la documentation de la conformité sont présentées et expliquées. Pour permettre une parfaite conformité, l'auteur détaille également les nouvelles obligations des entreprises, les nouveaux droits des personnes,  les parties prenantes (CNIL, CEPD, DPO, responsable de traitement, autorité chef de file...) et de nombreuses notions essentielles.
Le sujet de l'IoT a été traité par la vulgarisation de chaque thématique et par l'apport conjoint d'exemples qui font référence et de solutions concrètes à mettre en oeuvre. L'auteur a souhaité confronter les risques (et apporter des solutions pour les minimiser) aux opportunités et aux méthodes permettant de les optimiser au maximum, sur le principe de thèse et antithèse. Pour une parfaite compréhension, de nombreux cas d'écoles et cas d'usages illustrent les propos de l'auteur dans le but de vulgariser chaque thématique et offrir des solutions concrètes à mettre en oeuvre pour les entreprises souhaitant en exploiter les opportunités. 
&amp;Agrave; la fin de l'ouvrage, un questionnaire vous permettra d'évaluer le niveau de maturité de votre entreprise pour mettre en oeuvre un projet et ainsi exploiter ou 
 commercialiser des produits ou dispositifs connectés.
Les chapitres du livre :
Introduction &amp;ndash; Panorama de l'IoT &amp;ndash; Risques et solutions &amp;ndash; Conformité au RGPD &amp;ndash; Opportunités et bénéfices &amp;ndash; Maximiser le ROI &amp;ndash; Conclusion &amp;ndash; Annexe</v>
          </cell>
          <cell r="R125">
            <v>9782409013775</v>
          </cell>
          <cell r="S125" t="str">
            <v>Version Numérique</v>
          </cell>
          <cell r="T125">
            <v>9782409013768</v>
          </cell>
          <cell r="U125" t="str">
            <v>Version Imprimée</v>
          </cell>
          <cell r="V125" t="str">
            <v>St-Herblain</v>
          </cell>
          <cell r="W125" t="str">
            <v>Editions ENI</v>
          </cell>
          <cell r="X125">
            <v>2018</v>
          </cell>
          <cell r="Y125" t="str">
            <v>Bibliothèque Numérique ENI (Service en ligne)</v>
          </cell>
          <cell r="Z125" t="str">
            <v>DATA PRO</v>
          </cell>
          <cell r="AA125" t="str">
            <v>texte</v>
          </cell>
          <cell r="AB125" t="str">
            <v>txt</v>
          </cell>
          <cell r="AC125" t="str">
            <v>rdacontent/fre</v>
          </cell>
          <cell r="AD125" t="str">
            <v>informatique</v>
          </cell>
          <cell r="AE125" t="str">
            <v>c</v>
          </cell>
          <cell r="AF125" t="str">
            <v>rdamedia/fre</v>
          </cell>
          <cell r="AG125" t="str">
            <v>ressource en ligne</v>
          </cell>
          <cell r="AH125" t="str">
            <v>cr</v>
          </cell>
          <cell r="AI125" t="str">
            <v>rdacarrier/fre</v>
          </cell>
          <cell r="AJ125" t="str">
            <v>m\\\\\o\\d\\\\\\\\</v>
          </cell>
          <cell r="AK125" t="str">
            <v>cr\cn\\\\uuaua</v>
          </cell>
          <cell r="AL125" t="str">
            <v>Accès restreint aux membres</v>
          </cell>
          <cell r="AM125" t="str">
            <v>Source de la note de description : Version imprimée</v>
          </cell>
          <cell r="AN125" t="str">
            <v/>
          </cell>
          <cell r="AO125" t="str">
            <v>%SITE_CLIENT%/?library_guid=B85188BE-156C-48C5-B664-FA3603E7AB3F</v>
          </cell>
          <cell r="AP125" t="str">
            <v>Accès au travers du portail ENI</v>
          </cell>
          <cell r="AQ125" t="str">
            <v xml:space="preserve"> CNIL </v>
          </cell>
          <cell r="AR125" t="str">
            <v xml:space="preserve"> data </v>
          </cell>
          <cell r="AS125" t="str">
            <v xml:space="preserve"> données personnelles </v>
          </cell>
          <cell r="AT125" t="str">
            <v xml:space="preserve"> DPO </v>
          </cell>
          <cell r="AU125" t="str">
            <v xml:space="preserve"> EIVP </v>
          </cell>
          <cell r="AV125" t="str">
            <v xml:space="preserve"> Internet des objets </v>
          </cell>
          <cell r="AW125" t="str">
            <v xml:space="preserve"> LNDPIOTRG</v>
          </cell>
          <cell r="AX125" t="str">
            <v xml:space="preserve"> objets connectés </v>
          </cell>
          <cell r="AY125" t="str">
            <v xml:space="preserve"> sécurité </v>
          </cell>
          <cell r="AZ125" t="str">
            <v xml:space="preserve">GRPD </v>
          </cell>
          <cell r="BA125" t="str">
            <v/>
          </cell>
          <cell r="BB125" t="str">
            <v/>
          </cell>
          <cell r="BC125" t="str">
            <v/>
          </cell>
          <cell r="BD125" t="str">
            <v/>
          </cell>
          <cell r="BE125" t="str">
            <v/>
          </cell>
          <cell r="BF125" t="str">
            <v/>
          </cell>
          <cell r="BG125" t="str">
            <v/>
          </cell>
          <cell r="BH125" t="str">
            <v/>
          </cell>
          <cell r="BI125" t="str">
            <v/>
          </cell>
          <cell r="BJ125" t="str">
            <v/>
          </cell>
          <cell r="BK125" t="str">
            <v/>
          </cell>
          <cell r="BL125" t="str">
            <v/>
          </cell>
          <cell r="BM125" t="str">
            <v/>
          </cell>
          <cell r="BN125" t="str">
            <v/>
          </cell>
          <cell r="BO125" t="str">
            <v/>
          </cell>
          <cell r="BP125" t="str">
            <v/>
          </cell>
          <cell r="BQ125" t="str">
            <v/>
          </cell>
          <cell r="BR125" t="str">
            <v/>
          </cell>
          <cell r="BS125" t="str">
            <v/>
          </cell>
          <cell r="BT125" t="str">
            <v/>
          </cell>
          <cell r="BU125" t="str">
            <v/>
          </cell>
          <cell r="BV125" t="str">
            <v/>
          </cell>
          <cell r="BW125" t="str">
            <v/>
          </cell>
          <cell r="BX125" t="str">
            <v/>
          </cell>
        </row>
        <row r="126">
          <cell r="A126" t="str">
            <v>DPLOG</v>
          </cell>
          <cell r="B126" t="str">
            <v>Logiciels embarqués</v>
          </cell>
          <cell r="C126" t="str">
            <v>Viser l'excellence dans le développement</v>
          </cell>
          <cell r="D126" t="str">
            <v>Jérôme DERN</v>
          </cell>
          <cell r="E126" t="str">
            <v/>
          </cell>
          <cell r="F126" t="str">
            <v>DERN, Jérôme</v>
          </cell>
          <cell r="G126" t="str">
            <v/>
          </cell>
          <cell r="H126" t="str">
            <v/>
          </cell>
          <cell r="I126" t="str">
            <v/>
          </cell>
          <cell r="J126" t="str">
            <v/>
          </cell>
          <cell r="K126" t="str">
            <v>Edition du 1 October 2014</v>
          </cell>
          <cell r="L126" t="str">
            <v>408 pages</v>
          </cell>
          <cell r="M126" t="str">
            <v>Editions ENI</v>
          </cell>
          <cell r="N126" t="str">
            <v>fre</v>
          </cell>
          <cell r="O126" t="str">
            <v>fre</v>
          </cell>
          <cell r="P126" t="str">
            <v>fre</v>
          </cell>
          <cell r="Q126" t="str">
            <v>Ce livre traite de tous les aspects généraux du développement de logiciels embarqués et présente les enjeux de la qualité logicielle et les meilleures pratiques actuelles. Il s'adresse bien sûr au Responsable de la Qualité Logicielle mais aussi à l'Informaticien chargé du développement de logiciels embarqués, au Chef de projet, au Responsable Recherche et Développement.
Dans un premier temps, l'auteur sensibilise le lecteur aux enjeux de la qualité des logiciels et au rôle de la qualité dans la conception de logiciels embarqués et industriels ; il présente les différents cycles de développement logiciel des plus anciens au plus modernes avec leurs avantages et inconvénients pour un usage industriel et parcourt les principales normes liées au logiciel et à la sûreté logicielle. 
Il étudie ensuite les principaux processus de développement et les exigences à satisfaire pour être conforme à CMMI, SPICE et HIS ; une traçabilité détaillée avec ces modèles est fournie ainsi que des exemples et des détails sur leur mise en place et les différences entre eux. Les méthodes Agiles ne sont pas oubliées avec des encadrés spécifiques à chaque fois que nécessaire.
Concernant les outils de la qualité logicielle, de nombreux exemples, méthodes et pratiques, dont beaucoup proviennent du premier constructeur mondial automobile, Toyota, sont donnés ; ils permettent de connaître et d'appliquer des méthodes qui ont fait leurs preuves pour accéder à l'excellence logicielle et à la capitalisation.
Tout au long du livre, l'auteur présente les mesures ou métriques logicielles qui sont la clef de l'amélioration des processus et de la progression de la qualité logicielle dans l'entreprise.
Les chapitres du livre :
Avant-propos - La qualité logicielle - Les cycles de développement - Les normes et modèles - Les principaux processus de développement  - Les tests logiciels - Les outils de la qualité  logicielle embarquée - Les règles de  développement - Les outils d'analyse statique - Les mesures du logiciel - Les  méthodes de vérification - Conclusion - Glossaire - Bibliographie</v>
          </cell>
          <cell r="R126">
            <v>9782746092532</v>
          </cell>
          <cell r="S126" t="str">
            <v>Version Numérique</v>
          </cell>
          <cell r="T126">
            <v>9782746091559</v>
          </cell>
          <cell r="U126" t="str">
            <v>Version Imprimée</v>
          </cell>
          <cell r="V126" t="str">
            <v>St-Herblain</v>
          </cell>
          <cell r="W126" t="str">
            <v>Editions ENI</v>
          </cell>
          <cell r="X126">
            <v>2014</v>
          </cell>
          <cell r="Y126" t="str">
            <v>Bibliothèque Numérique ENI (Service en ligne)</v>
          </cell>
          <cell r="Z126" t="str">
            <v>DATA PRO</v>
          </cell>
          <cell r="AA126" t="str">
            <v>texte</v>
          </cell>
          <cell r="AB126" t="str">
            <v>txt</v>
          </cell>
          <cell r="AC126" t="str">
            <v>rdacontent/fre</v>
          </cell>
          <cell r="AD126" t="str">
            <v>informatique</v>
          </cell>
          <cell r="AE126" t="str">
            <v>c</v>
          </cell>
          <cell r="AF126" t="str">
            <v>rdamedia/fre</v>
          </cell>
          <cell r="AG126" t="str">
            <v>ressource en ligne</v>
          </cell>
          <cell r="AH126" t="str">
            <v>cr</v>
          </cell>
          <cell r="AI126" t="str">
            <v>rdacarrier/fre</v>
          </cell>
          <cell r="AJ126" t="str">
            <v>m\\\\\o\\d\\\\\\\\</v>
          </cell>
          <cell r="AK126" t="str">
            <v>cr\cn\\\\uuaua</v>
          </cell>
          <cell r="AL126" t="str">
            <v>Accès restreint aux membres</v>
          </cell>
          <cell r="AM126" t="str">
            <v>Source de la note de description : Version imprimée</v>
          </cell>
          <cell r="AN126" t="str">
            <v/>
          </cell>
          <cell r="AO126" t="str">
            <v>%SITE_CLIENT%/?library_guid=F0195762-0A33-4876-AB6E-EDF328F873CF</v>
          </cell>
          <cell r="AP126" t="str">
            <v>Accès au travers du portail ENI</v>
          </cell>
          <cell r="AQ126" t="str">
            <v xml:space="preserve"> agile </v>
          </cell>
          <cell r="AR126" t="str">
            <v xml:space="preserve"> Automotive </v>
          </cell>
          <cell r="AS126" t="str">
            <v xml:space="preserve"> cmmi </v>
          </cell>
          <cell r="AT126" t="str">
            <v xml:space="preserve"> CMMI</v>
          </cell>
          <cell r="AU126" t="str">
            <v xml:space="preserve"> HIS </v>
          </cell>
          <cell r="AV126" t="str">
            <v xml:space="preserve"> iso 9001 </v>
          </cell>
          <cell r="AW126" t="str">
            <v xml:space="preserve"> kanban </v>
          </cell>
          <cell r="AX126" t="str">
            <v xml:space="preserve"> LNDPLOG</v>
          </cell>
          <cell r="AY126" t="str">
            <v xml:space="preserve"> lsd </v>
          </cell>
          <cell r="AZ126" t="str">
            <v xml:space="preserve"> PAM </v>
          </cell>
          <cell r="BA126" t="str">
            <v xml:space="preserve"> PRM </v>
          </cell>
          <cell r="BB126" t="str">
            <v xml:space="preserve"> qualité </v>
          </cell>
          <cell r="BC126" t="str">
            <v xml:space="preserve"> scrum </v>
          </cell>
          <cell r="BD126" t="str">
            <v xml:space="preserve"> SPICE </v>
          </cell>
          <cell r="BE126" t="str">
            <v xml:space="preserve"> test </v>
          </cell>
          <cell r="BF126" t="str">
            <v xml:space="preserve"> tests </v>
          </cell>
          <cell r="BG126" t="str">
            <v xml:space="preserve">DEV </v>
          </cell>
          <cell r="BH126" t="str">
            <v xml:space="preserve">développement </v>
          </cell>
          <cell r="BI126" t="str">
            <v/>
          </cell>
          <cell r="BJ126" t="str">
            <v/>
          </cell>
          <cell r="BK126" t="str">
            <v/>
          </cell>
          <cell r="BL126" t="str">
            <v/>
          </cell>
          <cell r="BM126" t="str">
            <v/>
          </cell>
          <cell r="BN126" t="str">
            <v/>
          </cell>
          <cell r="BO126" t="str">
            <v/>
          </cell>
          <cell r="BP126" t="str">
            <v/>
          </cell>
          <cell r="BQ126" t="str">
            <v/>
          </cell>
          <cell r="BR126" t="str">
            <v/>
          </cell>
          <cell r="BS126" t="str">
            <v/>
          </cell>
          <cell r="BT126" t="str">
            <v/>
          </cell>
          <cell r="BU126" t="str">
            <v/>
          </cell>
          <cell r="BV126" t="str">
            <v/>
          </cell>
          <cell r="BW126" t="str">
            <v/>
          </cell>
          <cell r="BX126" t="str">
            <v/>
          </cell>
        </row>
        <row r="127">
          <cell r="A127" t="str">
            <v>DPLOGSAAS</v>
          </cell>
          <cell r="B127" t="str">
            <v>Les clés d'un progiciel SaaS durable</v>
          </cell>
          <cell r="C127" t="str">
            <v>Aligner l'architecture, l'usine logicielle et l'organisation</v>
          </cell>
          <cell r="D127" t="str">
            <v>Sylvain ASSEMAT,Stéphane VANACKER</v>
          </cell>
          <cell r="E127" t="str">
            <v/>
          </cell>
          <cell r="F127" t="str">
            <v>ASSEMAT, Sylvain</v>
          </cell>
          <cell r="G127" t="str">
            <v>VANACKER, Stéphane</v>
          </cell>
          <cell r="H127" t="str">
            <v/>
          </cell>
          <cell r="I127" t="str">
            <v/>
          </cell>
          <cell r="J127" t="str">
            <v/>
          </cell>
          <cell r="K127" t="str">
            <v>Edition du 1 January 2022</v>
          </cell>
          <cell r="L127" t="str">
            <v>678 pages</v>
          </cell>
          <cell r="M127" t="str">
            <v>Editions ENI</v>
          </cell>
          <cell r="N127" t="str">
            <v>fre</v>
          </cell>
          <cell r="O127" t="str">
            <v>fre</v>
          </cell>
          <cell r="P127" t="str">
            <v>fre</v>
          </cell>
          <cell r="Q127" t="str">
            <v xml:space="preserve">&amp;Agrave; travers l’analyse des techniques de développement et l’approfondissement de celles qui apparaissent comme essentielles, ce livre transmet aux CTOs, managers R&amp;D, architectes, lead tech, ou tout autre membre d’un service R&amp;D, les clés pour réussir le développement d’un progiciel en mode SaaS. L’objectif est d’amener le lecteur à la maîtrise de ces techniques et à la compréhension de leur synergie pour lui permettre, en entreprise, de faire concorder l’architecture mise en place et l’usine logicielle. 
Tout au long du livre, les auteurs s’appuient sur un exemple de création et d’exploitation d’un logiciel SaaS d’envergure, avec une visée B2B. Ils commencent par établir une cartographie des pratiques utilisées qui servira de base de discussion et de conciliation entre les parties prenantes managériale et technique, et plus globalement pour l’ensemble de l’entreprise. Ils détaillent ensuite la transformation DevOps et ses enjeux, notamment avec l’utilisation du Cloud comme levier d’innovation. 
L'importance de l'usine logicielle est démontrée et vous découvrez en quoi sa modélisation peut assurer la pérennité et l’efficacité opérationnelle du service SaaS. Quelques patterns d’architecture et concepts incontournables pour la réussite de ce type de projet sont étudiés avant d’observer l’organisation des équipes concordant avec l’ensemble de ces pratiques.
 Quizinclus dans 
la version en ligne !
 - Testez vos connaissances à l'issue de chaque chapitre
 - Validez vos acquis
</v>
          </cell>
          <cell r="R127">
            <v>9782409033650</v>
          </cell>
          <cell r="S127" t="str">
            <v>Version Numérique</v>
          </cell>
          <cell r="T127">
            <v>9782409033643</v>
          </cell>
          <cell r="U127" t="str">
            <v>Version Imprimée</v>
          </cell>
          <cell r="V127" t="str">
            <v>St-Herblain</v>
          </cell>
          <cell r="W127" t="str">
            <v>Editions ENI</v>
          </cell>
          <cell r="X127">
            <v>2022</v>
          </cell>
          <cell r="Y127" t="str">
            <v>Bibliothèque Numérique ENI (Service en ligne)</v>
          </cell>
          <cell r="Z127" t="str">
            <v>DATA PRO</v>
          </cell>
          <cell r="AA127" t="str">
            <v>texte</v>
          </cell>
          <cell r="AB127" t="str">
            <v>txt</v>
          </cell>
          <cell r="AC127" t="str">
            <v>rdacontent/fre</v>
          </cell>
          <cell r="AD127" t="str">
            <v>informatique</v>
          </cell>
          <cell r="AE127" t="str">
            <v>c</v>
          </cell>
          <cell r="AF127" t="str">
            <v>rdamedia/fre</v>
          </cell>
          <cell r="AG127" t="str">
            <v>ressource en ligne</v>
          </cell>
          <cell r="AH127" t="str">
            <v>cr</v>
          </cell>
          <cell r="AI127" t="str">
            <v>rdacarrier/fre</v>
          </cell>
          <cell r="AJ127" t="str">
            <v>m\\\\\o\\d\\\\\\\\</v>
          </cell>
          <cell r="AK127" t="str">
            <v>cr\cn\\\\uuaua</v>
          </cell>
          <cell r="AL127" t="str">
            <v>Accès restreint aux membres</v>
          </cell>
          <cell r="AM127" t="str">
            <v>Source de la note de description : Version imprimée</v>
          </cell>
          <cell r="AN127" t="str">
            <v/>
          </cell>
          <cell r="AO127" t="str">
            <v>%SITE_CLIENT%/?library_guid=9F7981C6-8B7D-4952-9F23-689B98409274</v>
          </cell>
          <cell r="AP127" t="str">
            <v>Accès au travers du portail ENI</v>
          </cell>
          <cell r="AQ127" t="str">
            <v xml:space="preserve"> CTO </v>
          </cell>
          <cell r="AR127" t="str">
            <v xml:space="preserve"> logiciel</v>
          </cell>
          <cell r="AS127" t="str">
            <v xml:space="preserve"> R&amp;D </v>
          </cell>
          <cell r="AT127" t="str">
            <v xml:space="preserve">SaaS </v>
          </cell>
          <cell r="AU127" t="str">
            <v/>
          </cell>
          <cell r="AV127" t="str">
            <v/>
          </cell>
          <cell r="AW127" t="str">
            <v/>
          </cell>
          <cell r="AX127" t="str">
            <v/>
          </cell>
          <cell r="AY127" t="str">
            <v/>
          </cell>
          <cell r="AZ127" t="str">
            <v/>
          </cell>
          <cell r="BA127" t="str">
            <v/>
          </cell>
          <cell r="BB127" t="str">
            <v/>
          </cell>
          <cell r="BC127" t="str">
            <v/>
          </cell>
          <cell r="BD127" t="str">
            <v/>
          </cell>
          <cell r="BE127" t="str">
            <v/>
          </cell>
          <cell r="BF127" t="str">
            <v/>
          </cell>
          <cell r="BG127" t="str">
            <v/>
          </cell>
          <cell r="BH127" t="str">
            <v/>
          </cell>
          <cell r="BI127" t="str">
            <v/>
          </cell>
          <cell r="BJ127" t="str">
            <v/>
          </cell>
          <cell r="BK127" t="str">
            <v/>
          </cell>
          <cell r="BL127" t="str">
            <v/>
          </cell>
          <cell r="BM127" t="str">
            <v/>
          </cell>
          <cell r="BN127" t="str">
            <v/>
          </cell>
          <cell r="BO127" t="str">
            <v/>
          </cell>
          <cell r="BP127" t="str">
            <v/>
          </cell>
          <cell r="BQ127" t="str">
            <v/>
          </cell>
          <cell r="BR127" t="str">
            <v/>
          </cell>
          <cell r="BS127" t="str">
            <v/>
          </cell>
          <cell r="BT127" t="str">
            <v/>
          </cell>
          <cell r="BU127" t="str">
            <v/>
          </cell>
          <cell r="BV127" t="str">
            <v/>
          </cell>
          <cell r="BW127" t="str">
            <v/>
          </cell>
          <cell r="BX127" t="str">
            <v/>
          </cell>
        </row>
        <row r="128">
          <cell r="A128" t="str">
            <v>DPMAN</v>
          </cell>
          <cell r="B128" t="str">
            <v>Manager autrement</v>
          </cell>
          <cell r="C128" t="str">
            <v/>
          </cell>
          <cell r="D128" t="str">
            <v>Dominique POPIOLEK-OLLÉ</v>
          </cell>
          <cell r="E128" t="str">
            <v/>
          </cell>
          <cell r="F128" t="str">
            <v>POPIOLEK-OLLÉ, Dominique</v>
          </cell>
          <cell r="G128" t="str">
            <v/>
          </cell>
          <cell r="H128" t="str">
            <v/>
          </cell>
          <cell r="I128" t="str">
            <v/>
          </cell>
          <cell r="J128" t="str">
            <v/>
          </cell>
          <cell r="K128" t="str">
            <v>Edition du 1 April 2022</v>
          </cell>
          <cell r="L128" t="str">
            <v>360 pages</v>
          </cell>
          <cell r="M128" t="str">
            <v>Editions ENI</v>
          </cell>
          <cell r="N128" t="str">
            <v>fre</v>
          </cell>
          <cell r="O128" t="str">
            <v>fre</v>
          </cell>
          <cell r="P128" t="str">
            <v>fre</v>
          </cell>
          <cell r="Q128" t="str">
            <v xml:space="preserve">Le monde suspendu en 2020 nous a interpellé et invité à une réflexion profonde sur le sens que nous donnons à la Vie. Chacun lové, endormi se trouve interrompu dans ses habitudes. Chacun est invité à s’organiser autrement, à s’arrêter un instant pour regarder le cours de sa vie avant de se remettre en marche. 
Les organisations par l’ampleur de la crise sont amenées à se questionner, mettant en exergue les limites de certains modèles et invitant de nombreuses entreprises à mettre en doute la pertinence de leurs modes de travail. 
S’il est encore un peu tôt pour savoir si cela aura des impacts à long terme sur notre manière de travailler et de concevoir l’entreprise, il est certain que la pandémie a enclenché une nouvelle réflexion. Nous sommes à l’aube d’une révolution dans notre manière de travailler. 
Dans cet ouvrage, ce sont des repères qui vous sont proposés pour Manager autrement, autour : 
1. d’ un parti pris : le manager reste et restera au fil des transformations des organisations, un guide, un stratège, un leader pour accompagner vers plus d’autonomie des équipes dans un monde en pleine mutation. 
2. d’un ensemble de ressources, héritage d’une organisation du travail résolument tournée vers la rentabilité, dont nous garderons des réflexes 
3. d’une émancipation individuelle dans laquelle le leader va développer un ensemble de compétences et de savoir-être clef 
4. d’une démarche : RESTE, une proposition pour Ralentir – Écouter- Soutenir-Transmettre - Évoluer. 
5. d’un ensemble de fiches didactiques reprenant de manière détaillée une sélection d’outils à votre disposition pour explorer dans votre contexte.
 Quizinclus dans 
la version en ligne !
 - Testez vos connaissances à l'issue de chaque chapitre
 - Validez vos acquis
</v>
          </cell>
          <cell r="R128">
            <v>9782409034794</v>
          </cell>
          <cell r="S128" t="str">
            <v>Version Numérique</v>
          </cell>
          <cell r="T128">
            <v>9782409034787</v>
          </cell>
          <cell r="U128" t="str">
            <v>Version Imprimée</v>
          </cell>
          <cell r="V128" t="str">
            <v>St-Herblain</v>
          </cell>
          <cell r="W128" t="str">
            <v>Editions ENI</v>
          </cell>
          <cell r="X128">
            <v>2022</v>
          </cell>
          <cell r="Y128" t="str">
            <v>Bibliothèque Numérique ENI (Service en ligne)</v>
          </cell>
          <cell r="Z128" t="str">
            <v>DATA PRO</v>
          </cell>
          <cell r="AA128" t="str">
            <v>texte</v>
          </cell>
          <cell r="AB128" t="str">
            <v>txt</v>
          </cell>
          <cell r="AC128" t="str">
            <v>rdacontent/fre</v>
          </cell>
          <cell r="AD128" t="str">
            <v>informatique</v>
          </cell>
          <cell r="AE128" t="str">
            <v>c</v>
          </cell>
          <cell r="AF128" t="str">
            <v>rdamedia/fre</v>
          </cell>
          <cell r="AG128" t="str">
            <v>ressource en ligne</v>
          </cell>
          <cell r="AH128" t="str">
            <v>cr</v>
          </cell>
          <cell r="AI128" t="str">
            <v>rdacarrier/fre</v>
          </cell>
          <cell r="AJ128" t="str">
            <v>m\\\\\o\\d\\\\\\\\</v>
          </cell>
          <cell r="AK128" t="str">
            <v>cr\cn\\\\uuaua</v>
          </cell>
          <cell r="AL128" t="str">
            <v>Accès restreint aux membres</v>
          </cell>
          <cell r="AM128" t="str">
            <v>Source de la note de description : Version imprimée</v>
          </cell>
          <cell r="AN128" t="str">
            <v/>
          </cell>
          <cell r="AO128" t="str">
            <v>%SITE_CLIENT%/?library_guid=8447AC6C-599D-45CA-9834-F0D8D8BF4458</v>
          </cell>
          <cell r="AP128" t="str">
            <v>Accès au travers du portail ENI</v>
          </cell>
          <cell r="AQ128" t="str">
            <v xml:space="preserve"> management </v>
          </cell>
          <cell r="AR128" t="str">
            <v xml:space="preserve"> ressources humaines</v>
          </cell>
          <cell r="AS128" t="str">
            <v xml:space="preserve">Transformation digitale </v>
          </cell>
          <cell r="AT128" t="str">
            <v/>
          </cell>
          <cell r="AU128" t="str">
            <v/>
          </cell>
          <cell r="AV128" t="str">
            <v/>
          </cell>
          <cell r="AW128" t="str">
            <v/>
          </cell>
          <cell r="AX128" t="str">
            <v/>
          </cell>
          <cell r="AY128" t="str">
            <v/>
          </cell>
          <cell r="AZ128" t="str">
            <v/>
          </cell>
          <cell r="BA128" t="str">
            <v/>
          </cell>
          <cell r="BB128" t="str">
            <v/>
          </cell>
          <cell r="BC128" t="str">
            <v/>
          </cell>
          <cell r="BD128" t="str">
            <v/>
          </cell>
          <cell r="BE128" t="str">
            <v/>
          </cell>
          <cell r="BF128" t="str">
            <v/>
          </cell>
          <cell r="BG128" t="str">
            <v/>
          </cell>
          <cell r="BH128" t="str">
            <v/>
          </cell>
          <cell r="BI128" t="str">
            <v/>
          </cell>
          <cell r="BJ128" t="str">
            <v/>
          </cell>
          <cell r="BK128" t="str">
            <v/>
          </cell>
          <cell r="BL128" t="str">
            <v/>
          </cell>
          <cell r="BM128" t="str">
            <v/>
          </cell>
          <cell r="BN128" t="str">
            <v/>
          </cell>
          <cell r="BO128" t="str">
            <v/>
          </cell>
          <cell r="BP128" t="str">
            <v/>
          </cell>
          <cell r="BQ128" t="str">
            <v/>
          </cell>
          <cell r="BR128" t="str">
            <v/>
          </cell>
          <cell r="BS128" t="str">
            <v/>
          </cell>
          <cell r="BT128" t="str">
            <v/>
          </cell>
          <cell r="BU128" t="str">
            <v/>
          </cell>
          <cell r="BV128" t="str">
            <v/>
          </cell>
          <cell r="BW128" t="str">
            <v/>
          </cell>
          <cell r="BX128" t="str">
            <v/>
          </cell>
        </row>
        <row r="129">
          <cell r="A129" t="str">
            <v>DPMETMP</v>
          </cell>
          <cell r="B129" t="str">
            <v>Le métier de manager de projet</v>
          </cell>
          <cell r="C129" t="str">
            <v>Son rôle, ses méthodes, ses challenges</v>
          </cell>
          <cell r="D129" t="str">
            <v>Jean-Paul MARTELLE</v>
          </cell>
          <cell r="E129" t="str">
            <v/>
          </cell>
          <cell r="F129" t="str">
            <v>MARTELLE, Jean-Paul</v>
          </cell>
          <cell r="G129" t="str">
            <v/>
          </cell>
          <cell r="H129" t="str">
            <v/>
          </cell>
          <cell r="I129" t="str">
            <v/>
          </cell>
          <cell r="J129" t="str">
            <v/>
          </cell>
          <cell r="K129" t="str">
            <v>Edition du 1 October 2019</v>
          </cell>
          <cell r="L129" t="str">
            <v>369 pages</v>
          </cell>
          <cell r="M129" t="str">
            <v>Editions ENI</v>
          </cell>
          <cell r="N129" t="str">
            <v>fre</v>
          </cell>
          <cell r="O129" t="str">
            <v>fre</v>
          </cell>
          <cell r="P129" t="str">
            <v>fre</v>
          </cell>
          <cell r="Q129" t="str">
            <v xml:space="preserve">Le management de projet fait l'objet de nombreuses publications, thèses universitaires, formations en ligne, etc. Des travaux de grande valeur et la capitalisation des expériences enrichissent en permanence un corpus méthodologique de plus en plus structuré. Mais le management de projet est d'abord un art d'exécution qui, comme l'art militaire, ne peut être performant sans une information fiable et pertinente au service de professionnels expérimentés.
Après avoir clarifié des notions de management, gestion et conduite de projet en considérant tout projet comme un système en soi, le livre décrit les étapes successivement parcourues par le manager de projet en s'appuyant sur les différents domaines de connaissance à sa disposition : structuration du projet, planification, estimation des délais et des coûts, risques, ressources humaines, approvisionnements, communication, qualité et intégration.
Sachant que pour piloter un projet il faut au préalable l'avoir gagné, généralement au terme d'une compétition commerciale, un chapitre est consacré à l'avant-vente et au rôle joué par le manager de projet dans cette étape cruciale.
Enfin le livre aborde sous forme de bilan les facteurs-clés de succès et les principales causes d'échec des projets.
Ce livre traduit une expérience accumulée au long d'une carrière en société de service puis exposée dans l'enseignement supérieur. Il met en évidence aussi bien les concepts et outils qui ont été utiles à l'auteur que ceux qu'il aurait aimé avoir à sa disposition et qui n'existent que depuis peu.
Ce livre s'adresse à un public de jeunes diplômés ou de chefs de projet qui souhaitent avancer rapidement dans la voie du management de projet.
Quizinclus dans 
la version en ligne !
- Testez vos connaissances à l'issue de chaque chapitre
- Validez vos acquis
</v>
          </cell>
          <cell r="R129">
            <v>9782409021053</v>
          </cell>
          <cell r="S129" t="str">
            <v>Version Numérique</v>
          </cell>
          <cell r="T129">
            <v>9782409021251</v>
          </cell>
          <cell r="U129" t="str">
            <v>Version Imprimée</v>
          </cell>
          <cell r="V129" t="str">
            <v>St-Herblain</v>
          </cell>
          <cell r="W129" t="str">
            <v>Editions ENI</v>
          </cell>
          <cell r="X129">
            <v>2019</v>
          </cell>
          <cell r="Y129" t="str">
            <v>Bibliothèque Numérique ENI (Service en ligne)</v>
          </cell>
          <cell r="Z129" t="str">
            <v>DATA PRO</v>
          </cell>
          <cell r="AA129" t="str">
            <v>texte</v>
          </cell>
          <cell r="AB129" t="str">
            <v>txt</v>
          </cell>
          <cell r="AC129" t="str">
            <v>rdacontent/fre</v>
          </cell>
          <cell r="AD129" t="str">
            <v>informatique</v>
          </cell>
          <cell r="AE129" t="str">
            <v>c</v>
          </cell>
          <cell r="AF129" t="str">
            <v>rdamedia/fre</v>
          </cell>
          <cell r="AG129" t="str">
            <v>ressource en ligne</v>
          </cell>
          <cell r="AH129" t="str">
            <v>cr</v>
          </cell>
          <cell r="AI129" t="str">
            <v>rdacarrier/fre</v>
          </cell>
          <cell r="AJ129" t="str">
            <v>m\\\\\o\\d\\\\\\\\</v>
          </cell>
          <cell r="AK129" t="str">
            <v>cr\cn\\\\uuaua</v>
          </cell>
          <cell r="AL129" t="str">
            <v>Accès restreint aux membres</v>
          </cell>
          <cell r="AM129" t="str">
            <v>Source de la note de description : Version imprimée</v>
          </cell>
          <cell r="AN129" t="str">
            <v/>
          </cell>
          <cell r="AO129" t="str">
            <v>%SITE_CLIENT%/?library_guid=D0490BFA-EC0A-47AA-914E-D46F0A056DDF</v>
          </cell>
          <cell r="AP129" t="str">
            <v>Accès au travers du portail ENI</v>
          </cell>
          <cell r="AQ129" t="str">
            <v xml:space="preserve"> chef de projet </v>
          </cell>
          <cell r="AR129" t="str">
            <v xml:space="preserve"> LNDPMETMP</v>
          </cell>
          <cell r="AS129" t="str">
            <v xml:space="preserve"> management </v>
          </cell>
          <cell r="AT129" t="str">
            <v xml:space="preserve"> pilotage </v>
          </cell>
          <cell r="AU129" t="str">
            <v xml:space="preserve"> ressources humaines </v>
          </cell>
          <cell r="AV129" t="str">
            <v xml:space="preserve"> risque </v>
          </cell>
          <cell r="AW129" t="str">
            <v xml:space="preserve">Planification </v>
          </cell>
          <cell r="AX129" t="str">
            <v/>
          </cell>
          <cell r="AY129" t="str">
            <v/>
          </cell>
          <cell r="AZ129" t="str">
            <v/>
          </cell>
          <cell r="BA129" t="str">
            <v/>
          </cell>
          <cell r="BB129" t="str">
            <v/>
          </cell>
          <cell r="BC129" t="str">
            <v/>
          </cell>
          <cell r="BD129" t="str">
            <v/>
          </cell>
          <cell r="BE129" t="str">
            <v/>
          </cell>
          <cell r="BF129" t="str">
            <v/>
          </cell>
          <cell r="BG129" t="str">
            <v/>
          </cell>
          <cell r="BH129" t="str">
            <v/>
          </cell>
          <cell r="BI129" t="str">
            <v/>
          </cell>
          <cell r="BJ129" t="str">
            <v/>
          </cell>
          <cell r="BK129" t="str">
            <v/>
          </cell>
          <cell r="BL129" t="str">
            <v/>
          </cell>
          <cell r="BM129" t="str">
            <v/>
          </cell>
          <cell r="BN129" t="str">
            <v/>
          </cell>
          <cell r="BO129" t="str">
            <v/>
          </cell>
          <cell r="BP129" t="str">
            <v/>
          </cell>
          <cell r="BQ129" t="str">
            <v/>
          </cell>
          <cell r="BR129" t="str">
            <v/>
          </cell>
          <cell r="BS129" t="str">
            <v/>
          </cell>
          <cell r="BT129" t="str">
            <v/>
          </cell>
          <cell r="BU129" t="str">
            <v/>
          </cell>
          <cell r="BV129" t="str">
            <v/>
          </cell>
          <cell r="BW129" t="str">
            <v/>
          </cell>
          <cell r="BX129" t="str">
            <v/>
          </cell>
        </row>
        <row r="130">
          <cell r="A130" t="str">
            <v>DPMODEC</v>
          </cell>
          <cell r="B130" t="str">
            <v>Modélisation décisionnelle</v>
          </cell>
          <cell r="C130" t="str">
            <v>Concevoir la base de données pour les traitements OLAP</v>
          </cell>
          <cell r="D130" t="str">
            <v>Thibault BOURCY</v>
          </cell>
          <cell r="E130" t="str">
            <v/>
          </cell>
          <cell r="F130" t="str">
            <v>BOURCY, Thibault</v>
          </cell>
          <cell r="G130" t="str">
            <v/>
          </cell>
          <cell r="H130" t="str">
            <v/>
          </cell>
          <cell r="I130" t="str">
            <v/>
          </cell>
          <cell r="J130" t="str">
            <v/>
          </cell>
          <cell r="K130" t="str">
            <v>Edition du 1 June 2017</v>
          </cell>
          <cell r="L130" t="str">
            <v>392 pages</v>
          </cell>
          <cell r="M130" t="str">
            <v>Editions ENI</v>
          </cell>
          <cell r="N130" t="str">
            <v>fre</v>
          </cell>
          <cell r="O130" t="str">
            <v>fre</v>
          </cell>
          <cell r="P130" t="str">
            <v>fre</v>
          </cell>
          <cell r="Q130" t="str">
            <v xml:space="preserve">Ce livre a pour objectif de fournir au lecteur toutes les clés pour concevoir une base de données décisionnelle efficace, s'intégrant parfaitement à une solution OLAP et permettant également d'entrevoir des nouvelles possibilités dans la manipulation de la donnée. Il s'adresse à un public ayant déjà des connaissances en bases de données. La connaissance des progiciels décisionnels est un plus mais n'est pas indispensable. 
L'auteur suit un fil conducteur pour la conception d'un modèle de données et répond aux questions que se posera naturellement le lecteur au fur et à mesure de l'avancement, notamment sur les contraintes inhérentes à un choix de modélisation, et lui permet de trouver les compromis entre la théorie et la réalité du terrain.
 &amp;Agrave; travers les premiers chapitres, le lecteur est invité à repenser et réorganiser la donnée technique autour d'une vision objet, la transformant ainsi en une véritable ressource. Les chapitres qui suivent lui permettent de saisir et de mettre des noms sur les concepts de modélisation propres au décisionnel (dimension, cube, langage, modèle...). La suite du livre permet au lecteur de savoir identifier et formaliser un besoin pour réussir à le transposer dans cette architecture si spéciale mais si puissante. Enfin, le lecteur apprendra à enrichir et optimiser le modèle créé.
Les chapitres du livre :
Avant-propos &amp;ndash; Aborder le décisionnel &amp;ndash; Repenser la donnée &amp;ndash; Comprendre les spécificités du décisionnel &amp;ndash; Identifier le projet &amp;ndash; Concevoir le modèle &amp;ndash; Historiser les données &amp;ndash; Enrichir le modèle &amp;ndash; Charger les données &amp;ndash; Optimiser le modèle &amp;ndash; Glossaire
Quizinclus dans 
la version en ligne !
- Testez vos connaissances à l'issue de chaque chapitre
- Validez vos acquis
</v>
          </cell>
          <cell r="R130">
            <v>9782409009129</v>
          </cell>
          <cell r="S130" t="str">
            <v>Version Numérique</v>
          </cell>
          <cell r="T130">
            <v>9782409007934</v>
          </cell>
          <cell r="U130" t="str">
            <v>Version Imprimée</v>
          </cell>
          <cell r="V130" t="str">
            <v>St-Herblain</v>
          </cell>
          <cell r="W130" t="str">
            <v>Editions ENI</v>
          </cell>
          <cell r="X130">
            <v>2017</v>
          </cell>
          <cell r="Y130" t="str">
            <v>Bibliothèque Numérique ENI (Service en ligne)</v>
          </cell>
          <cell r="Z130" t="str">
            <v>DATA PRO</v>
          </cell>
          <cell r="AA130" t="str">
            <v>texte</v>
          </cell>
          <cell r="AB130" t="str">
            <v>txt</v>
          </cell>
          <cell r="AC130" t="str">
            <v>rdacontent/fre</v>
          </cell>
          <cell r="AD130" t="str">
            <v>informatique</v>
          </cell>
          <cell r="AE130" t="str">
            <v>c</v>
          </cell>
          <cell r="AF130" t="str">
            <v>rdamedia/fre</v>
          </cell>
          <cell r="AG130" t="str">
            <v>ressource en ligne</v>
          </cell>
          <cell r="AH130" t="str">
            <v>cr</v>
          </cell>
          <cell r="AI130" t="str">
            <v>rdacarrier/fre</v>
          </cell>
          <cell r="AJ130" t="str">
            <v>m\\\\\o\\d\\\\\\\\</v>
          </cell>
          <cell r="AK130" t="str">
            <v>cr\cn\\\\uuaua</v>
          </cell>
          <cell r="AL130" t="str">
            <v>Accès restreint aux membres</v>
          </cell>
          <cell r="AM130" t="str">
            <v>Source de la note de description : Version imprimée</v>
          </cell>
          <cell r="AN130" t="str">
            <v/>
          </cell>
          <cell r="AO130" t="str">
            <v>%SITE_CLIENT%/?library_guid=338051BA-D803-4E6C-AD56-8CAD22553D13</v>
          </cell>
          <cell r="AP130" t="str">
            <v>Accès au travers du portail ENI</v>
          </cell>
          <cell r="AQ130" t="str">
            <v xml:space="preserve"> analyse </v>
          </cell>
          <cell r="AR130" t="str">
            <v xml:space="preserve"> bdd </v>
          </cell>
          <cell r="AS130" t="str">
            <v xml:space="preserve"> LNDPMODEC</v>
          </cell>
          <cell r="AT130" t="str">
            <v xml:space="preserve"> SGBD </v>
          </cell>
          <cell r="AU130" t="str">
            <v xml:space="preserve"> SGBDR </v>
          </cell>
          <cell r="AV130" t="str">
            <v xml:space="preserve">livre base de données </v>
          </cell>
          <cell r="AW130" t="str">
            <v/>
          </cell>
          <cell r="AX130" t="str">
            <v/>
          </cell>
          <cell r="AY130" t="str">
            <v/>
          </cell>
          <cell r="AZ130" t="str">
            <v/>
          </cell>
          <cell r="BA130" t="str">
            <v/>
          </cell>
          <cell r="BB130" t="str">
            <v/>
          </cell>
          <cell r="BC130" t="str">
            <v/>
          </cell>
          <cell r="BD130" t="str">
            <v/>
          </cell>
          <cell r="BE130" t="str">
            <v/>
          </cell>
          <cell r="BF130" t="str">
            <v/>
          </cell>
          <cell r="BG130" t="str">
            <v/>
          </cell>
          <cell r="BH130" t="str">
            <v/>
          </cell>
          <cell r="BI130" t="str">
            <v/>
          </cell>
          <cell r="BJ130" t="str">
            <v/>
          </cell>
          <cell r="BK130" t="str">
            <v/>
          </cell>
          <cell r="BL130" t="str">
            <v/>
          </cell>
          <cell r="BM130" t="str">
            <v/>
          </cell>
          <cell r="BN130" t="str">
            <v/>
          </cell>
          <cell r="BO130" t="str">
            <v/>
          </cell>
          <cell r="BP130" t="str">
            <v/>
          </cell>
          <cell r="BQ130" t="str">
            <v/>
          </cell>
          <cell r="BR130" t="str">
            <v/>
          </cell>
          <cell r="BS130" t="str">
            <v/>
          </cell>
          <cell r="BT130" t="str">
            <v/>
          </cell>
          <cell r="BU130" t="str">
            <v/>
          </cell>
          <cell r="BV130" t="str">
            <v/>
          </cell>
          <cell r="BW130" t="str">
            <v/>
          </cell>
          <cell r="BX130" t="str">
            <v/>
          </cell>
        </row>
        <row r="131">
          <cell r="A131" t="str">
            <v>DPOBCL</v>
          </cell>
          <cell r="B131" t="str">
            <v>Objectif Cloud</v>
          </cell>
          <cell r="C131" t="str">
            <v>Une démarche pratique orientée services</v>
          </cell>
          <cell r="D131" t="str">
            <v>Jean-Louis CAIRE,Willy MUNSCH</v>
          </cell>
          <cell r="E131" t="str">
            <v/>
          </cell>
          <cell r="F131" t="str">
            <v>CAIRE, Jean-Louis</v>
          </cell>
          <cell r="G131" t="str">
            <v>MUNSCH, Willy</v>
          </cell>
          <cell r="H131" t="str">
            <v/>
          </cell>
          <cell r="I131" t="str">
            <v/>
          </cell>
          <cell r="J131" t="str">
            <v/>
          </cell>
          <cell r="K131" t="str">
            <v>Edition du 1 July 2014</v>
          </cell>
          <cell r="L131" t="str">
            <v>314 pages</v>
          </cell>
          <cell r="M131" t="str">
            <v>Editions ENI</v>
          </cell>
          <cell r="N131" t="str">
            <v>fre</v>
          </cell>
          <cell r="O131" t="str">
            <v>fre</v>
          </cell>
          <cell r="P131" t="str">
            <v>fre</v>
          </cell>
          <cell r="Q131" t="str">
            <v>Préface de Claude DURAND - Prosélyte ITIL de la première heure - Directeur Stratégie Service Management, CGI
Le Cloud computing ou Informatique dans les nuages véhicule un concept de simplicité mais implique dans la réalité une vraie démarche de gestion de la complexité. Gouvernance, standardisation, processus, outils, technologies, tous les acteurs impactés sont entraînés dans l'inexorable spirale de l'évolution vers le Cloud, qu'il soit public, privé, hybride.
Ce livre s'adresse à tous ceux qui souhaitent décrypter tous les enjeux du Cloud avant de s'y engager : DSI, DG, Consultants, Chefs de Projet, Architectes, Responsables de Production. Dans le but d'initier une démarche pragmatique d'évolution vers le Cloud, le livre détaille :
- les architectures générales d'un service/d'une application hébergé dans les nuages, 
- les enjeux de production liés à l'industrialisation, 
- les grands enjeux technologiques basés sur la virtualisation, 
- le cycle de vie, les niveaux de services basés sur ITIL, les critères de choix, 
- les offres, les catalogues de services.
Cette démarche engage à comparer les offres internes avec les offres externes d'un point de vue des bénéfices financiers et non financiers.
Les auteurs du livre ont pour objectif d'aider les lecteurs à élaborer un plan d'action adapté au contexte et à la maturité de leur organisation, en leur permettant d'identifier les différents axes de développement nécessaires pour structurer et mener à bien un « Projet Cloud » dans une démarche 100% Service. Ils s'appuient sur un ensemble de bonnes pratiques décrites dans ITIL et surtout mises en place en entreprise.
Des éléments complémentaires sont en téléchargement sur le site www.editions-eni.fr.
Les chapitres du livre :
Préface - Avant-propos - La notion de Cloud - Une démarche « client responsable » - Architecture de service - Vocabulaire de la production informatique - Technologies du Cloud - La fiche de service/application du Cloud - La démarche - Construire son plan d'action - Veille et évolution</v>
          </cell>
          <cell r="R131">
            <v>9782746090866</v>
          </cell>
          <cell r="S131" t="str">
            <v>Version Numérique</v>
          </cell>
          <cell r="T131">
            <v>9782746089747</v>
          </cell>
          <cell r="U131" t="str">
            <v>Version Imprimée</v>
          </cell>
          <cell r="V131" t="str">
            <v>St-Herblain</v>
          </cell>
          <cell r="W131" t="str">
            <v>Editions ENI</v>
          </cell>
          <cell r="X131">
            <v>2014</v>
          </cell>
          <cell r="Y131" t="str">
            <v>Bibliothèque Numérique ENI (Service en ligne)</v>
          </cell>
          <cell r="Z131" t="str">
            <v>DATA PRO</v>
          </cell>
          <cell r="AA131" t="str">
            <v>texte</v>
          </cell>
          <cell r="AB131" t="str">
            <v>txt</v>
          </cell>
          <cell r="AC131" t="str">
            <v>rdacontent/fre</v>
          </cell>
          <cell r="AD131" t="str">
            <v>informatique</v>
          </cell>
          <cell r="AE131" t="str">
            <v>c</v>
          </cell>
          <cell r="AF131" t="str">
            <v>rdamedia/fre</v>
          </cell>
          <cell r="AG131" t="str">
            <v>ressource en ligne</v>
          </cell>
          <cell r="AH131" t="str">
            <v>cr</v>
          </cell>
          <cell r="AI131" t="str">
            <v>rdacarrier/fre</v>
          </cell>
          <cell r="AJ131" t="str">
            <v>m\\\\\o\\d\\\\\\\\</v>
          </cell>
          <cell r="AK131" t="str">
            <v>cr\cn\\\\uuaua</v>
          </cell>
          <cell r="AL131" t="str">
            <v>Accès restreint aux membres</v>
          </cell>
          <cell r="AM131" t="str">
            <v>Source de la note de description : Version imprimée</v>
          </cell>
          <cell r="AN131" t="str">
            <v/>
          </cell>
          <cell r="AO131" t="str">
            <v>%SITE_CLIENT%/?library_guid=81C055F1-9B0E-40A5-AC57-31FF89BEC9B9</v>
          </cell>
          <cell r="AP131" t="str">
            <v>Accès au travers du portail ENI</v>
          </cell>
          <cell r="AQ131" t="str">
            <v xml:space="preserve"> gouvernance </v>
          </cell>
          <cell r="AR131" t="str">
            <v xml:space="preserve"> itil </v>
          </cell>
          <cell r="AS131" t="str">
            <v xml:space="preserve"> LNDPOBCL</v>
          </cell>
          <cell r="AT131" t="str">
            <v xml:space="preserve"> nuage </v>
          </cell>
          <cell r="AU131" t="str">
            <v xml:space="preserve"> nuages </v>
          </cell>
          <cell r="AV131" t="str">
            <v xml:space="preserve"> process </v>
          </cell>
          <cell r="AW131" t="str">
            <v xml:space="preserve"> processus </v>
          </cell>
          <cell r="AX131" t="str">
            <v xml:space="preserve">coud computing </v>
          </cell>
          <cell r="AY131" t="str">
            <v/>
          </cell>
          <cell r="AZ131" t="str">
            <v/>
          </cell>
          <cell r="BA131" t="str">
            <v/>
          </cell>
          <cell r="BB131" t="str">
            <v/>
          </cell>
          <cell r="BC131" t="str">
            <v/>
          </cell>
          <cell r="BD131" t="str">
            <v/>
          </cell>
          <cell r="BE131" t="str">
            <v/>
          </cell>
          <cell r="BF131" t="str">
            <v/>
          </cell>
          <cell r="BG131" t="str">
            <v/>
          </cell>
          <cell r="BH131" t="str">
            <v/>
          </cell>
          <cell r="BI131" t="str">
            <v/>
          </cell>
          <cell r="BJ131" t="str">
            <v/>
          </cell>
          <cell r="BK131" t="str">
            <v/>
          </cell>
          <cell r="BL131" t="str">
            <v/>
          </cell>
          <cell r="BM131" t="str">
            <v/>
          </cell>
          <cell r="BN131" t="str">
            <v/>
          </cell>
          <cell r="BO131" t="str">
            <v/>
          </cell>
          <cell r="BP131" t="str">
            <v/>
          </cell>
          <cell r="BQ131" t="str">
            <v/>
          </cell>
          <cell r="BR131" t="str">
            <v/>
          </cell>
          <cell r="BS131" t="str">
            <v/>
          </cell>
          <cell r="BT131" t="str">
            <v/>
          </cell>
          <cell r="BU131" t="str">
            <v/>
          </cell>
          <cell r="BV131" t="str">
            <v/>
          </cell>
          <cell r="BW131" t="str">
            <v/>
          </cell>
          <cell r="BX131" t="str">
            <v/>
          </cell>
        </row>
        <row r="132">
          <cell r="A132" t="str">
            <v>DPOC</v>
          </cell>
          <cell r="B132" t="str">
            <v>Objets connectés</v>
          </cell>
          <cell r="C132" t="str">
            <v>La nouvelle révolution numérique</v>
          </cell>
          <cell r="D132" t="str">
            <v>Renaud ACAS,Eric  BARQUISSAU,Yves-Marie BOULVERT,Eric  DOSQUET,Frédéric DOSQUET</v>
          </cell>
          <cell r="E132" t="str">
            <v/>
          </cell>
          <cell r="F132" t="str">
            <v>ACAS, Renaud</v>
          </cell>
          <cell r="G132" t="str">
            <v xml:space="preserve">BARQUISSAU, Eric </v>
          </cell>
          <cell r="H132" t="str">
            <v>BOULVERT, Yves-Marie</v>
          </cell>
          <cell r="I132" t="str">
            <v xml:space="preserve">DOSQUET, Eric </v>
          </cell>
          <cell r="J132" t="str">
            <v>DOSQUET, Frédéric</v>
          </cell>
          <cell r="K132" t="str">
            <v>Edition du 1 March 2016</v>
          </cell>
          <cell r="L132" t="str">
            <v>190 pages</v>
          </cell>
          <cell r="M132" t="str">
            <v>Editions ENI</v>
          </cell>
          <cell r="N132" t="str">
            <v>fre</v>
          </cell>
          <cell r="O132" t="str">
            <v>fre</v>
          </cell>
          <cell r="P132" t="str">
            <v>fre</v>
          </cell>
          <cell r="Q132" t="str">
            <v>Préface d'Olivier Ezratty
Les objets connectés sont présents dans notre vie quotidienne et le seront de plus en plus. La révolution connectée est LA grande révolution de ce début de XXIème siècle ; elle implique des bouleversements bien plus importants encore que l'arrivée des smartphones et des tablettes. "Mesurer", "calculer", "monitorer", "reporter", "contrôler" et finalement "comprendre" et "corriger" deviennent des réflexes personnels au même titre que des branches d'activité d'entreprise. C'est une nouvelle façon de comprendre le monde et d'interagir avec lui qui s'offre aux générations actuelles. Mais comment fonctionnent ces objets connectés ? 
Ce livre permet d'avoir une vision globale de l'insertion de ces objets dans nos vies personnelles et professionnelles. Les angles technique, marketing et également juridique sont ici privilégiés. 
Il convient en premier lieu de bien comprendre l'écosystème et toute la chaîne de création d'un objet connecté. Ensuite, sont exposés les modèles de comportements du consommateur permettant de comprendre l'adoption ou le rejet de ces nouveaux objets. Leur design et leur ergonomie sont des points forts de leur offre et expliquent leur succès. 
Le fait que des secteurs d'activité ludiques comme le sport, et utiles d'un point de vue sociétal, comme la santé, aient été ciblés pour développer ces objets, ne tient pas du hasard. Ces secteurs sont sciemment choisis pour donner une image acceptable de ces technologies qui posent néanmoins certaines questions fondamentales quant aux libertés des individus. Le traçage des activités humaines devient une industrie même si les autorités restent vigilantes quant à l'exploitation des données recueillies. &amp;Agrave; l'heure du Big Data, les objets connectés apparaissent comme un canal privilégié de recueil de données et constituent, de fait, une source de profit gigantesque. 
Il semble inéluctable que ces objets, en dépit des questions éthiques sous-jacentes, seront une réalité tangible et incontournable à brève échéance. L'objectif de ce livre est de comprendre l'ensemble des enjeux, les opportunités et les impacts de cette révolution dans notre vie quotidienne et dans le domaine professionnel à travers une grille de lecture pratique, marketing, stratégique et juridique.
Les chapitres du livre :
La diffusion et l'adoption des innovations &amp;ndash; Objets connectés : what's in the box ? &amp;ndash; Comprendre les écosystèmes loT &amp;ndash; Ma startup IoT en 5 étapes &amp;ndash; Sécurité et protection des données &amp;ndash; Bibliographie</v>
          </cell>
          <cell r="R132">
            <v>9782409001260</v>
          </cell>
          <cell r="S132" t="str">
            <v>Version Numérique</v>
          </cell>
          <cell r="T132">
            <v>9782746099906</v>
          </cell>
          <cell r="U132" t="str">
            <v>Version Imprimée</v>
          </cell>
          <cell r="V132" t="str">
            <v>St-Herblain</v>
          </cell>
          <cell r="W132" t="str">
            <v>Editions ENI</v>
          </cell>
          <cell r="X132">
            <v>2016</v>
          </cell>
          <cell r="Y132" t="str">
            <v>Bibliothèque Numérique ENI (Service en ligne)</v>
          </cell>
          <cell r="Z132" t="str">
            <v>DATA PRO</v>
          </cell>
          <cell r="AA132" t="str">
            <v>texte</v>
          </cell>
          <cell r="AB132" t="str">
            <v>txt</v>
          </cell>
          <cell r="AC132" t="str">
            <v>rdacontent/fre</v>
          </cell>
          <cell r="AD132" t="str">
            <v>informatique</v>
          </cell>
          <cell r="AE132" t="str">
            <v>c</v>
          </cell>
          <cell r="AF132" t="str">
            <v>rdamedia/fre</v>
          </cell>
          <cell r="AG132" t="str">
            <v>ressource en ligne</v>
          </cell>
          <cell r="AH132" t="str">
            <v>cr</v>
          </cell>
          <cell r="AI132" t="str">
            <v>rdacarrier/fre</v>
          </cell>
          <cell r="AJ132" t="str">
            <v>m\\\\\o\\d\\\\\\\\</v>
          </cell>
          <cell r="AK132" t="str">
            <v>cr\cn\\\\uuaua</v>
          </cell>
          <cell r="AL132" t="str">
            <v>Accès restreint aux membres</v>
          </cell>
          <cell r="AM132" t="str">
            <v>Source de la note de description : Version imprimée</v>
          </cell>
          <cell r="AN132" t="str">
            <v/>
          </cell>
          <cell r="AO132" t="str">
            <v>%SITE_CLIENT%/?library_guid=139A3FA0-9669-4B18-9D23-0D52E61B1607</v>
          </cell>
          <cell r="AP132" t="str">
            <v>Accès au travers du portail ENI</v>
          </cell>
          <cell r="AQ132" t="str">
            <v xml:space="preserve"> internet des objets </v>
          </cell>
          <cell r="AR132" t="str">
            <v xml:space="preserve"> internet of things </v>
          </cell>
          <cell r="AS132" t="str">
            <v xml:space="preserve"> IO </v>
          </cell>
          <cell r="AT132" t="str">
            <v xml:space="preserve"> IoT </v>
          </cell>
          <cell r="AU132" t="str">
            <v xml:space="preserve"> IT </v>
          </cell>
          <cell r="AV132" t="str">
            <v xml:space="preserve"> LNDPOC</v>
          </cell>
          <cell r="AW132" t="str">
            <v xml:space="preserve"> marketing </v>
          </cell>
          <cell r="AX132" t="str">
            <v xml:space="preserve"> traçage </v>
          </cell>
          <cell r="AY132" t="str">
            <v xml:space="preserve">Big data </v>
          </cell>
          <cell r="AZ132" t="str">
            <v/>
          </cell>
          <cell r="BA132" t="str">
            <v/>
          </cell>
          <cell r="BB132" t="str">
            <v/>
          </cell>
          <cell r="BC132" t="str">
            <v/>
          </cell>
          <cell r="BD132" t="str">
            <v/>
          </cell>
          <cell r="BE132" t="str">
            <v/>
          </cell>
          <cell r="BF132" t="str">
            <v/>
          </cell>
          <cell r="BG132" t="str">
            <v/>
          </cell>
          <cell r="BH132" t="str">
            <v/>
          </cell>
          <cell r="BI132" t="str">
            <v/>
          </cell>
          <cell r="BJ132" t="str">
            <v/>
          </cell>
          <cell r="BK132" t="str">
            <v/>
          </cell>
          <cell r="BL132" t="str">
            <v/>
          </cell>
          <cell r="BM132" t="str">
            <v/>
          </cell>
          <cell r="BN132" t="str">
            <v/>
          </cell>
          <cell r="BO132" t="str">
            <v/>
          </cell>
          <cell r="BP132" t="str">
            <v/>
          </cell>
          <cell r="BQ132" t="str">
            <v/>
          </cell>
          <cell r="BR132" t="str">
            <v/>
          </cell>
          <cell r="BS132" t="str">
            <v/>
          </cell>
          <cell r="BT132" t="str">
            <v/>
          </cell>
          <cell r="BU132" t="str">
            <v/>
          </cell>
          <cell r="BV132" t="str">
            <v/>
          </cell>
          <cell r="BW132" t="str">
            <v/>
          </cell>
          <cell r="BX132" t="str">
            <v/>
          </cell>
        </row>
        <row r="133">
          <cell r="A133" t="str">
            <v>DPOPE</v>
          </cell>
          <cell r="B133" t="str">
            <v>Open Data</v>
          </cell>
          <cell r="C133" t="str">
            <v>Consommation, traitement, analyse et visualisation de la donnée publique</v>
          </cell>
          <cell r="D133" t="str">
            <v>Jean-Philippe GOUIGOUX</v>
          </cell>
          <cell r="E133" t="str">
            <v/>
          </cell>
          <cell r="F133" t="str">
            <v>GOUIGOUX, Jean-Philippe</v>
          </cell>
          <cell r="G133" t="str">
            <v/>
          </cell>
          <cell r="H133" t="str">
            <v/>
          </cell>
          <cell r="I133" t="str">
            <v/>
          </cell>
          <cell r="J133" t="str">
            <v/>
          </cell>
          <cell r="K133" t="str">
            <v>Edition du 1 June 2016</v>
          </cell>
          <cell r="L133" t="str">
            <v>580 pages</v>
          </cell>
          <cell r="M133" t="str">
            <v>Editions ENI</v>
          </cell>
          <cell r="N133" t="str">
            <v>fre</v>
          </cell>
          <cell r="O133" t="str">
            <v>fre</v>
          </cell>
          <cell r="P133" t="str">
            <v>fre</v>
          </cell>
          <cell r="Q133" t="str">
            <v>Né aux Etats-Unis, le mouvement Open Data consiste à ouvrir informatiquement au public les données issues de l'administration, dans le but de favoriser la transparence de l'action politique mais aussi de participer au développement économique par la création de nouveaux usages. En France, de nombreux portails sont disponibles, du niveau communal au niveau national, depuis quelques années.
Les données publiées sur les sites Open Data français sont très diverses. Elles sont parfois propres, parfois quasi-inutilisables. Elles peuvent être exposées par une API tellement bien faite que son usage est intuitif, ou à l'inverse fournies sous un format abscons et inutilisable sans une phase intense de nettoyage. Elles peuvent porter une richesse d'information énorme ou se révéler extrêmement décevantes à l'usage, de par leur manque de fraîcheur ou de précision.
Face à cette variété folle, ce livre ne vous spécialisera dans aucune technologie ni aucune approche d'analyse ou de visualisation, mais vous mettra le pied à l'étrier sur de nombreuses techniques très différentes de consommation, de façon que vous soyez prêts à tirer de l'information de n'importe quel type de données. D'Excel à QlikView en passant par Tableau ; de Power Query à Open Refine en passant par Wrangler ; de PowerPivot à R Studio en passant par OpenStreetMap, vous naviguerez dans de nombreux usages de la donnée ouverte et saurez au final choisir l'outil qui vous est le mieux adapté pour nettoyer, analyser ou visualiser la donnée Open Data.
En plus de cette approche très pratique de la consommation de données ouvertes, ce livre vous expliquera les fondamentaux de l'approche Open Data, vous informera sur la façon dont les collectivités locales produisent cette donnée, et vous aidera, que vous soyez consommateur ou même producteur, à éviter les pièges des formats. &amp;Agrave; l'issue de la lecture, votre meilleure connaissance du mouvement, des standards et des outils vous permettra d'aborder un futur où l'Open Data sera de plus en plus importante pour les citoyens.
Les chapitres du livre :
Le mouvement Open Data &amp;ndash; Consommer des flux Open Data &amp;ndash; Créer des rapports &amp;ndash; Analyser de la donnée &amp;ndash; Exposer de la donnée publique &amp;ndash; Usages futurs</v>
          </cell>
          <cell r="R133">
            <v>9782409002878</v>
          </cell>
          <cell r="S133" t="str">
            <v>Version Numérique</v>
          </cell>
          <cell r="T133">
            <v>9782409002205</v>
          </cell>
          <cell r="U133" t="str">
            <v>Version Imprimée</v>
          </cell>
          <cell r="V133" t="str">
            <v>St-Herblain</v>
          </cell>
          <cell r="W133" t="str">
            <v>Editions ENI</v>
          </cell>
          <cell r="X133">
            <v>2016</v>
          </cell>
          <cell r="Y133" t="str">
            <v>Bibliothèque Numérique ENI (Service en ligne)</v>
          </cell>
          <cell r="Z133" t="str">
            <v>DATA PRO</v>
          </cell>
          <cell r="AA133" t="str">
            <v>texte</v>
          </cell>
          <cell r="AB133" t="str">
            <v>txt</v>
          </cell>
          <cell r="AC133" t="str">
            <v>rdacontent/fre</v>
          </cell>
          <cell r="AD133" t="str">
            <v>informatique</v>
          </cell>
          <cell r="AE133" t="str">
            <v>c</v>
          </cell>
          <cell r="AF133" t="str">
            <v>rdamedia/fre</v>
          </cell>
          <cell r="AG133" t="str">
            <v>ressource en ligne</v>
          </cell>
          <cell r="AH133" t="str">
            <v>cr</v>
          </cell>
          <cell r="AI133" t="str">
            <v>rdacarrier/fre</v>
          </cell>
          <cell r="AJ133" t="str">
            <v>m\\\\\o\\d\\\\\\\\</v>
          </cell>
          <cell r="AK133" t="str">
            <v>cr\cn\\\\uuaua</v>
          </cell>
          <cell r="AL133" t="str">
            <v>Accès restreint aux membres</v>
          </cell>
          <cell r="AM133" t="str">
            <v>Source de la note de description : Version imprimée</v>
          </cell>
          <cell r="AN133" t="str">
            <v/>
          </cell>
          <cell r="AO133" t="str">
            <v>%SITE_CLIENT%/?library_guid=E7F0F358-17CB-4F70-9C5E-CC4611C5C2CE</v>
          </cell>
          <cell r="AP133" t="str">
            <v>Accès au travers du portail ENI</v>
          </cell>
          <cell r="AQ133" t="str">
            <v xml:space="preserve"> analyse de données </v>
          </cell>
          <cell r="AR133" t="str">
            <v xml:space="preserve"> Big data </v>
          </cell>
          <cell r="AS133" t="str">
            <v xml:space="preserve"> Cartographie </v>
          </cell>
          <cell r="AT133" t="str">
            <v xml:space="preserve"> CKAN </v>
          </cell>
          <cell r="AU133" t="str">
            <v xml:space="preserve"> data vizualisation </v>
          </cell>
          <cell r="AV133" t="str">
            <v xml:space="preserve"> DataViz </v>
          </cell>
          <cell r="AW133" t="str">
            <v xml:space="preserve"> Excel </v>
          </cell>
          <cell r="AX133" t="str">
            <v xml:space="preserve"> Google Refine </v>
          </cell>
          <cell r="AY133" t="str">
            <v xml:space="preserve"> LNDPOPE</v>
          </cell>
          <cell r="AZ133" t="str">
            <v xml:space="preserve"> OGDI </v>
          </cell>
          <cell r="BA133" t="str">
            <v xml:space="preserve"> Power Query </v>
          </cell>
          <cell r="BB133" t="str">
            <v xml:space="preserve"> PowerMap </v>
          </cell>
          <cell r="BC133" t="str">
            <v xml:space="preserve"> PowerPivot </v>
          </cell>
          <cell r="BD133" t="str">
            <v xml:space="preserve"> PowerQuery </v>
          </cell>
          <cell r="BE133" t="str">
            <v xml:space="preserve"> QlikView</v>
          </cell>
          <cell r="BF133" t="str">
            <v xml:space="preserve"> R Studio </v>
          </cell>
          <cell r="BG133" t="str">
            <v xml:space="preserve"> SQL Server  </v>
          </cell>
          <cell r="BH133" t="str">
            <v xml:space="preserve"> statistique </v>
          </cell>
          <cell r="BI133" t="str">
            <v xml:space="preserve"> Tableau </v>
          </cell>
          <cell r="BJ133" t="str">
            <v xml:space="preserve"> Tableaux croisés dynamiques </v>
          </cell>
          <cell r="BK133" t="str">
            <v xml:space="preserve"> TCD </v>
          </cell>
          <cell r="BL133" t="str">
            <v xml:space="preserve"> Yahoo Pipes </v>
          </cell>
          <cell r="BM133" t="str">
            <v xml:space="preserve">Opendata </v>
          </cell>
          <cell r="BN133" t="str">
            <v/>
          </cell>
          <cell r="BO133" t="str">
            <v/>
          </cell>
          <cell r="BP133" t="str">
            <v/>
          </cell>
          <cell r="BQ133" t="str">
            <v/>
          </cell>
          <cell r="BR133" t="str">
            <v/>
          </cell>
          <cell r="BS133" t="str">
            <v/>
          </cell>
          <cell r="BT133" t="str">
            <v/>
          </cell>
          <cell r="BU133" t="str">
            <v/>
          </cell>
          <cell r="BV133" t="str">
            <v/>
          </cell>
          <cell r="BW133" t="str">
            <v/>
          </cell>
          <cell r="BX133" t="str">
            <v/>
          </cell>
        </row>
        <row r="134">
          <cell r="A134" t="str">
            <v>DPPIPMB</v>
          </cell>
          <cell r="B134" t="str">
            <v>Projets informatiques</v>
          </cell>
          <cell r="C134" t="str">
            <v>S'approprier le Guide PMBOK® pour réussir sa gestion de projet</v>
          </cell>
          <cell r="D134" t="str">
            <v>Hervé SPANNEUT</v>
          </cell>
          <cell r="E134" t="str">
            <v/>
          </cell>
          <cell r="F134" t="str">
            <v>SPANNEUT, Hervé</v>
          </cell>
          <cell r="G134" t="str">
            <v/>
          </cell>
          <cell r="H134" t="str">
            <v/>
          </cell>
          <cell r="I134" t="str">
            <v/>
          </cell>
          <cell r="J134" t="str">
            <v/>
          </cell>
          <cell r="K134" t="str">
            <v>Edition du 1 January 2015</v>
          </cell>
          <cell r="L134" t="str">
            <v>308 pages</v>
          </cell>
          <cell r="M134" t="str">
            <v>Editions ENI</v>
          </cell>
          <cell r="N134" t="str">
            <v>fre</v>
          </cell>
          <cell r="O134" t="str">
            <v>fre</v>
          </cell>
          <cell r="P134" t="str">
            <v>fre</v>
          </cell>
          <cell r="Q134" t="str">
            <v>Ce livre s'adresse principalement à des Responsables de projets informatiques mais aussi à tout intervenant dans la gestion d'un projet informatique. 
Le Guide PMBOK® (Project Management Body Of Knowledge), ou guide du corpus des connaissances en gestion de projet, est un standard mondial qui fournit les fondations pour construire une méthode solide de gestion de projet, indépendamment du domaine d'activité. L'auteur propose une lecture simplifiée de ce guide dans le cadre d'un projet informatique. Il présente, les différents concepts de la gestion de projet, l'association PMI® et le Guide PMBOK® dans sa version 5. Il montre au lecteur comment, dans le cadre d'un projet informatique, adapter et s'approprier ce guide très complet et l'illustre par une première application du Guide PMBOK® sur un exemple simple de projet informatique. 
Un chapitre est consacré à une évaluation des processus de gestion de projet du Guide PMBOK® qui servira à la fois de comparaison avec un référentiel existant ou de condensé pour réviser ses pratiques. Le dernier chapitre reprend tous les domaines concernés par la gestion de projet afin de renforcer les bases acquises et faire évoluer le lecteur vers des projets d'envergure.
Des éléments complémentaires sont en téléchargement sur le site www.editions-eni.fr.
Les chapitres du livre :
Avant-propos - Concepts et  définitions - L'association PMI® et le guide PMBOK® - Adaptation et  appropriation du guide PMBOK® - Première application du guide PMBOK® - Analyse du management de projet - Développement  du management de projet  - Annexes</v>
          </cell>
          <cell r="R134">
            <v>9782746094093</v>
          </cell>
          <cell r="S134" t="str">
            <v>Version Numérique</v>
          </cell>
          <cell r="T134">
            <v>9782746093386</v>
          </cell>
          <cell r="U134" t="str">
            <v>Version Imprimée</v>
          </cell>
          <cell r="V134" t="str">
            <v>St-Herblain</v>
          </cell>
          <cell r="W134" t="str">
            <v>Editions ENI</v>
          </cell>
          <cell r="X134">
            <v>2015</v>
          </cell>
          <cell r="Y134" t="str">
            <v>Bibliothèque Numérique ENI (Service en ligne)</v>
          </cell>
          <cell r="Z134" t="str">
            <v>DATA PRO</v>
          </cell>
          <cell r="AA134" t="str">
            <v>texte</v>
          </cell>
          <cell r="AB134" t="str">
            <v>txt</v>
          </cell>
          <cell r="AC134" t="str">
            <v>rdacontent/fre</v>
          </cell>
          <cell r="AD134" t="str">
            <v>informatique</v>
          </cell>
          <cell r="AE134" t="str">
            <v>c</v>
          </cell>
          <cell r="AF134" t="str">
            <v>rdamedia/fre</v>
          </cell>
          <cell r="AG134" t="str">
            <v>ressource en ligne</v>
          </cell>
          <cell r="AH134" t="str">
            <v>cr</v>
          </cell>
          <cell r="AI134" t="str">
            <v>rdacarrier/fre</v>
          </cell>
          <cell r="AJ134" t="str">
            <v>m\\\\\o\\d\\\\\\\\</v>
          </cell>
          <cell r="AK134" t="str">
            <v>cr\cn\\\\uuaua</v>
          </cell>
          <cell r="AL134" t="str">
            <v>Accès restreint aux membres</v>
          </cell>
          <cell r="AM134" t="str">
            <v>Source de la note de description : Version imprimée</v>
          </cell>
          <cell r="AN134" t="str">
            <v/>
          </cell>
          <cell r="AO134" t="str">
            <v>%SITE_CLIENT%/?library_guid=51CDEEE4-D02D-410A-B8BF-F6C30C7CFC1C</v>
          </cell>
          <cell r="AP134" t="str">
            <v>Accès au travers du portail ENI</v>
          </cell>
          <cell r="AQ134" t="str">
            <v xml:space="preserve">  projet
 </v>
          </cell>
          <cell r="AR134" t="str">
            <v xml:space="preserve"> LNDPPIPMB</v>
          </cell>
          <cell r="AS134" t="str">
            <v xml:space="preserve"> management </v>
          </cell>
          <cell r="AT134" t="str">
            <v xml:space="preserve">pmi </v>
          </cell>
          <cell r="AU134" t="str">
            <v/>
          </cell>
          <cell r="AV134" t="str">
            <v/>
          </cell>
          <cell r="AW134" t="str">
            <v/>
          </cell>
          <cell r="AX134" t="str">
            <v/>
          </cell>
          <cell r="AY134" t="str">
            <v/>
          </cell>
          <cell r="AZ134" t="str">
            <v/>
          </cell>
          <cell r="BA134" t="str">
            <v/>
          </cell>
          <cell r="BB134" t="str">
            <v/>
          </cell>
          <cell r="BC134" t="str">
            <v/>
          </cell>
          <cell r="BD134" t="str">
            <v/>
          </cell>
          <cell r="BE134" t="str">
            <v/>
          </cell>
          <cell r="BF134" t="str">
            <v/>
          </cell>
          <cell r="BG134" t="str">
            <v/>
          </cell>
          <cell r="BH134" t="str">
            <v/>
          </cell>
          <cell r="BI134" t="str">
            <v/>
          </cell>
          <cell r="BJ134" t="str">
            <v/>
          </cell>
          <cell r="BK134" t="str">
            <v/>
          </cell>
          <cell r="BL134" t="str">
            <v/>
          </cell>
          <cell r="BM134" t="str">
            <v/>
          </cell>
          <cell r="BN134" t="str">
            <v/>
          </cell>
          <cell r="BO134" t="str">
            <v/>
          </cell>
          <cell r="BP134" t="str">
            <v/>
          </cell>
          <cell r="BQ134" t="str">
            <v/>
          </cell>
          <cell r="BR134" t="str">
            <v/>
          </cell>
          <cell r="BS134" t="str">
            <v/>
          </cell>
          <cell r="BT134" t="str">
            <v/>
          </cell>
          <cell r="BU134" t="str">
            <v/>
          </cell>
          <cell r="BV134" t="str">
            <v/>
          </cell>
          <cell r="BW134" t="str">
            <v/>
          </cell>
          <cell r="BX134" t="str">
            <v/>
          </cell>
        </row>
        <row r="135">
          <cell r="A135" t="str">
            <v>DPPLAN</v>
          </cell>
          <cell r="B135" t="str">
            <v>Plan de Continuité d'Activité</v>
          </cell>
          <cell r="C135" t="str">
            <v>Concepts et démarche pour passer du besoin à la mise en oeuvre du PCA</v>
          </cell>
          <cell r="D135" t="str">
            <v>Bernard CARREZ,Antonio PESSOA,Alexandre PLANCHE</v>
          </cell>
          <cell r="E135" t="str">
            <v/>
          </cell>
          <cell r="F135" t="str">
            <v>CARREZ, Bernard</v>
          </cell>
          <cell r="G135" t="str">
            <v>PESSOA, Antonio</v>
          </cell>
          <cell r="H135" t="str">
            <v>PLANCHE, Alexandre</v>
          </cell>
          <cell r="I135" t="str">
            <v/>
          </cell>
          <cell r="J135" t="str">
            <v/>
          </cell>
          <cell r="K135" t="str">
            <v>Edition du 1 March 2013</v>
          </cell>
          <cell r="L135" t="str">
            <v>318 pages</v>
          </cell>
          <cell r="M135" t="str">
            <v>Editions ENI</v>
          </cell>
          <cell r="N135" t="str">
            <v>fre</v>
          </cell>
          <cell r="O135" t="str">
            <v>fre</v>
          </cell>
          <cell r="P135" t="str">
            <v>fre</v>
          </cell>
          <cell r="Q135" t="str">
            <v>Préface de Bruno  BROCHETON - Vice-Président du CIGREF (Réseau de Grandes Entreprises) et  Chief Information Officer d'Euro Disney
Ce livre s'adresse principalement aux Responsables des risques et de la continuité (RPCA, Risks Managers, RSSI), aux Directeurs de Systèmes d'Information (DSI) aux Consultants ou encore aux Chefs de projet sécurité, pour les accompagner dans leur démarche de mise en oeuvre d'un Plan de Continuité d'Activité (PCA).
Il introduit d'abord les notions essentielles concernant la Continuité d'Activité : les objectifs, les contraintes légales et règlementaires, les normes actualisées et les principaux acteurs. Il présente également comment  gérer un projet PCA, optimiser ses coûts et le vendre auprès de sa direction. 
Il décrit ensuite toutes les étapes de la mise en place d'un Plan de Continuité d'Activité : de l'analyse d'impacts au maintien en condition opérationnelle. 
D'approche résolument pratique, il décrit pour chaque étape : la démarche, les objectifs à atteindre, le macro-planning et les principaux livrables à réaliser. Il décrit ensuite également les principales solutions du marché pour le secours des utilisateurs et brosse un panorama des solutions techniques existantes. 
Par sa présentation didactique, ce livre sera un apport important pour tout lecteur impliqué dans une démarche PCA, qu'il soit novice ou expérimenté. Il lui permettra de se concentrer sur le coeur de métier de son entreprise et ses particularités, en lui donnant les outils indispensables pour aborder le PCA avec le recul et la sérénité indispensables au bon succès de sa mise en oeuvre.
Les chapitres du livre :
Préface &amp;ndash; Préambule &amp;ndash; Qu'est-ce que la Continuité d'Activité ? &amp;ndash; Le PCA dans la gestion des risques &amp;ndash; Obtenir l'adhésion à la démarche du PCA  &amp;ndash; La gestion d'un projet de PCA &amp;ndash; L'étude du PCA &amp;ndash; La mise en oeuvre du PCA &amp;ndash; La gestion de Crise &amp;ndash; Les tests du PCA &amp;ndash; Le maintien en conditions opérationnelles &amp;ndash; Conclusion - Glossaire</v>
          </cell>
          <cell r="R135">
            <v>9782746080034</v>
          </cell>
          <cell r="S135" t="str">
            <v>Version Numérique</v>
          </cell>
          <cell r="T135">
            <v>9782746079380</v>
          </cell>
          <cell r="U135" t="str">
            <v>Version Imprimée</v>
          </cell>
          <cell r="V135" t="str">
            <v>St-Herblain</v>
          </cell>
          <cell r="W135" t="str">
            <v>Editions ENI</v>
          </cell>
          <cell r="X135">
            <v>2013</v>
          </cell>
          <cell r="Y135" t="str">
            <v>Bibliothèque Numérique ENI (Service en ligne)</v>
          </cell>
          <cell r="Z135" t="str">
            <v>DATA PRO</v>
          </cell>
          <cell r="AA135" t="str">
            <v>texte</v>
          </cell>
          <cell r="AB135" t="str">
            <v>txt</v>
          </cell>
          <cell r="AC135" t="str">
            <v>rdacontent/fre</v>
          </cell>
          <cell r="AD135" t="str">
            <v>informatique</v>
          </cell>
          <cell r="AE135" t="str">
            <v>c</v>
          </cell>
          <cell r="AF135" t="str">
            <v>rdamedia/fre</v>
          </cell>
          <cell r="AG135" t="str">
            <v>ressource en ligne</v>
          </cell>
          <cell r="AH135" t="str">
            <v>cr</v>
          </cell>
          <cell r="AI135" t="str">
            <v>rdacarrier/fre</v>
          </cell>
          <cell r="AJ135" t="str">
            <v>m\\\\\o\\d\\\\\\\\</v>
          </cell>
          <cell r="AK135" t="str">
            <v>cr\cn\\\\uuaua</v>
          </cell>
          <cell r="AL135" t="str">
            <v>Accès restreint aux membres</v>
          </cell>
          <cell r="AM135" t="str">
            <v>Source de la note de description : Version imprimée</v>
          </cell>
          <cell r="AN135" t="str">
            <v/>
          </cell>
          <cell r="AO135" t="str">
            <v>%SITE_CLIENT%/?library_guid=A6CD8AE6-AC5E-409A-90C7-D83AC601F1AD</v>
          </cell>
          <cell r="AP135" t="str">
            <v>Accès au travers du portail ENI</v>
          </cell>
          <cell r="AQ135" t="str">
            <v xml:space="preserve"> LNDPPLAN</v>
          </cell>
          <cell r="AR135" t="str">
            <v xml:space="preserve"> risk </v>
          </cell>
          <cell r="AS135" t="str">
            <v xml:space="preserve"> securite </v>
          </cell>
          <cell r="AT135" t="str">
            <v xml:space="preserve"> securité </v>
          </cell>
          <cell r="AU135" t="str">
            <v xml:space="preserve"> sécurite </v>
          </cell>
          <cell r="AV135" t="str">
            <v xml:space="preserve"> sécurité </v>
          </cell>
          <cell r="AW135" t="str">
            <v xml:space="preserve">PCA </v>
          </cell>
          <cell r="AX135" t="str">
            <v/>
          </cell>
          <cell r="AY135" t="str">
            <v/>
          </cell>
          <cell r="AZ135" t="str">
            <v/>
          </cell>
          <cell r="BA135" t="str">
            <v/>
          </cell>
          <cell r="BB135" t="str">
            <v/>
          </cell>
          <cell r="BC135" t="str">
            <v/>
          </cell>
          <cell r="BD135" t="str">
            <v/>
          </cell>
          <cell r="BE135" t="str">
            <v/>
          </cell>
          <cell r="BF135" t="str">
            <v/>
          </cell>
          <cell r="BG135" t="str">
            <v/>
          </cell>
          <cell r="BH135" t="str">
            <v/>
          </cell>
          <cell r="BI135" t="str">
            <v/>
          </cell>
          <cell r="BJ135" t="str">
            <v/>
          </cell>
          <cell r="BK135" t="str">
            <v/>
          </cell>
          <cell r="BL135" t="str">
            <v/>
          </cell>
          <cell r="BM135" t="str">
            <v/>
          </cell>
          <cell r="BN135" t="str">
            <v/>
          </cell>
          <cell r="BO135" t="str">
            <v/>
          </cell>
          <cell r="BP135" t="str">
            <v/>
          </cell>
          <cell r="BQ135" t="str">
            <v/>
          </cell>
          <cell r="BR135" t="str">
            <v/>
          </cell>
          <cell r="BS135" t="str">
            <v/>
          </cell>
          <cell r="BT135" t="str">
            <v/>
          </cell>
          <cell r="BU135" t="str">
            <v/>
          </cell>
          <cell r="BV135" t="str">
            <v/>
          </cell>
          <cell r="BW135" t="str">
            <v/>
          </cell>
          <cell r="BX135" t="str">
            <v/>
          </cell>
        </row>
        <row r="136">
          <cell r="A136" t="str">
            <v>DPPRODO</v>
          </cell>
          <cell r="B136" t="str">
            <v>Protection des données de l'entreprise</v>
          </cell>
          <cell r="C136" t="str">
            <v>Mise en oeuvre de la disponibilité et de la résilience des données</v>
          </cell>
          <cell r="D136" t="str">
            <v>Laurent LINTY</v>
          </cell>
          <cell r="E136" t="str">
            <v/>
          </cell>
          <cell r="F136" t="str">
            <v>LINTY, Laurent</v>
          </cell>
          <cell r="G136" t="str">
            <v/>
          </cell>
          <cell r="H136" t="str">
            <v/>
          </cell>
          <cell r="I136" t="str">
            <v/>
          </cell>
          <cell r="J136" t="str">
            <v/>
          </cell>
          <cell r="K136" t="str">
            <v>Edition du 5 May 2021</v>
          </cell>
          <cell r="L136" t="str">
            <v>516 pages</v>
          </cell>
          <cell r="M136" t="str">
            <v>Editions ENI</v>
          </cell>
          <cell r="N136" t="str">
            <v>fre</v>
          </cell>
          <cell r="O136" t="str">
            <v>fre</v>
          </cell>
          <cell r="P136" t="str">
            <v>fre</v>
          </cell>
          <cell r="Q136" t="str">
            <v xml:space="preserve">
Cet ouvrage dresse un panorama précis des technologies actuelles de protection des données et des bonnes pratiques de l’industrie visant à garantir simultanément la disponibilité et la résilience des données de l’entreprise. Rédigé en trois parties, il propose aux consultants en informatique, responsables de la sécurité des systèmes d’information et divers décideurs du domaine, voire au personnel enseignant ou étudiant, une immersion au coeur de la protection de la donnée, selon une approche holistique. 
Dans la première partie consacrée aux risques et aux sinistres, le lecteur trouve une aide à la décision, au moyen d’exemples et de pistes de réflexion simples, lui permettant d’étayer le choix d’une stratégie de gestion des risques particulière selon les sinistres retenus. 
Dans une deuxième partie relative à la protection des données, qui constitue le coeur de cet ouvrage, il peut ensuite aborder sereinement les facteurs critiques de la sécurité informatique, sans oublier les exigences réglementaires, telles que le RGPD ou le Cloud Act. 
Un large chapitre y traite du fonctionnement de technologies telles que la sauvegarde, les techniques de réplication, le miroir, les différentes méthodes de cliché instantané ou encore la protection continue des données. L’historique de ces technologies et leurs caractéristiques permettent de mieux comprendre leur agencement dans une politique de protection des données et leur capacité intrinsèque à répondre aux sinistres retenus précédemment. La méthodologie de déduplication des données est étudiée du point de vue des principaux bénéfices apportés, mais également sur un aspect dimensionnement du stockage. Les différentes métriques techniques sont ensuite expliquées en détail au moyen de diverses illustrations graphiques. 
Constituant les fondations d’une politique de protection de données, la technologie de sauvegarde est ensuite détaillée avec les différentes architectures de sauvegarde existantes. L’auteur présente les composants élémentaires d’une solution de sauvegarde, ainsi que les stratégies d’agencement des données sur différents dispositifs de stockage. Un descriptif détaillé des fonctionnalités connexes à ces supports de stockage secondaire permet de répondre à des cas d’usage spécifiques. Cette deuxième partie se termine sur la nécessité d’externaliser les données de l’entreprise. Une présentation des différents niveaux de protection contre le sinistre permet d’introduire l’importance de la mise en oeuvre des plans de reprise et de continuité d’activité. 
La dernière partie sur la disponibilité et la résilience des données invite à un changement de paradigme majeur visant à se projeter davantage dans une logique de restauration et de récupération des données. Cette prise de conscience passe par une série de questions élémentaires et la proposition de plusieurs scénarii de restauration des données. Dans cette perspective, un ensemble de bonnes pratiques de l’industrie en matière de protection des données permettent de structurer de manière pragmatique les différentes stratégies à mettre en oeuvre. Un chapitre conclut avec une énumération des grandes étapes de mise en oeuvre des plans de reprise et de continuité d’activité.
 Quizinclus dans 
la version en ligne !
 - Testez vos connaissances à l'issue de chaque chapitre
 - Validez vos acquis
</v>
          </cell>
          <cell r="R136">
            <v>9782409030253</v>
          </cell>
          <cell r="S136" t="str">
            <v>Version Numérique</v>
          </cell>
          <cell r="T136">
            <v>9782409030246</v>
          </cell>
          <cell r="U136" t="str">
            <v>Version Imprimée</v>
          </cell>
          <cell r="V136" t="str">
            <v>St-Herblain</v>
          </cell>
          <cell r="W136" t="str">
            <v>Editions ENI</v>
          </cell>
          <cell r="X136">
            <v>2021</v>
          </cell>
          <cell r="Y136" t="str">
            <v>Bibliothèque Numérique ENI (Service en ligne)</v>
          </cell>
          <cell r="Z136" t="str">
            <v>DATA PRO</v>
          </cell>
          <cell r="AA136" t="str">
            <v>texte</v>
          </cell>
          <cell r="AB136" t="str">
            <v>txt</v>
          </cell>
          <cell r="AC136" t="str">
            <v>rdacontent/fre</v>
          </cell>
          <cell r="AD136" t="str">
            <v>informatique</v>
          </cell>
          <cell r="AE136" t="str">
            <v>c</v>
          </cell>
          <cell r="AF136" t="str">
            <v>rdamedia/fre</v>
          </cell>
          <cell r="AG136" t="str">
            <v>ressource en ligne</v>
          </cell>
          <cell r="AH136" t="str">
            <v>cr</v>
          </cell>
          <cell r="AI136" t="str">
            <v>rdacarrier/fre</v>
          </cell>
          <cell r="AJ136" t="str">
            <v>m\\\\\o\\d\\\\\\\\</v>
          </cell>
          <cell r="AK136" t="str">
            <v>cr\cn\\\\uuaua</v>
          </cell>
          <cell r="AL136" t="str">
            <v>Accès restreint aux membres</v>
          </cell>
          <cell r="AM136" t="str">
            <v>Source de la note de description : Version imprimée</v>
          </cell>
          <cell r="AN136" t="str">
            <v/>
          </cell>
          <cell r="AO136" t="str">
            <v>%SITE_CLIENT%/?library_guid=45891D0E-E323-4EA5-99FD-90207A4052AB</v>
          </cell>
          <cell r="AP136" t="str">
            <v>Accès au travers du portail ENI</v>
          </cell>
          <cell r="AQ136" t="str">
            <v xml:space="preserve"> Cloud Act </v>
          </cell>
          <cell r="AR136" t="str">
            <v xml:space="preserve"> déduplication de données </v>
          </cell>
          <cell r="AS136" t="str">
            <v xml:space="preserve"> PCA </v>
          </cell>
          <cell r="AT136" t="str">
            <v xml:space="preserve"> plan de continuité d'activité </v>
          </cell>
          <cell r="AU136" t="str">
            <v xml:space="preserve"> plan de reprise d'activité </v>
          </cell>
          <cell r="AV136" t="str">
            <v xml:space="preserve"> PRA </v>
          </cell>
          <cell r="AW136" t="str">
            <v xml:space="preserve"> récupération de données </v>
          </cell>
          <cell r="AX136" t="str">
            <v xml:space="preserve"> restauration de données</v>
          </cell>
          <cell r="AY136" t="str">
            <v xml:space="preserve"> RGPD </v>
          </cell>
          <cell r="AZ136" t="str">
            <v xml:space="preserve"> RGPD </v>
          </cell>
          <cell r="BA136" t="str">
            <v xml:space="preserve"> sauvegarde </v>
          </cell>
          <cell r="BB136" t="str">
            <v xml:space="preserve"> SMSI </v>
          </cell>
          <cell r="BC136" t="str">
            <v xml:space="preserve">protection des données </v>
          </cell>
          <cell r="BD136" t="str">
            <v/>
          </cell>
          <cell r="BE136" t="str">
            <v/>
          </cell>
          <cell r="BF136" t="str">
            <v/>
          </cell>
          <cell r="BG136" t="str">
            <v/>
          </cell>
          <cell r="BH136" t="str">
            <v/>
          </cell>
          <cell r="BI136" t="str">
            <v/>
          </cell>
          <cell r="BJ136" t="str">
            <v/>
          </cell>
          <cell r="BK136" t="str">
            <v/>
          </cell>
          <cell r="BL136" t="str">
            <v/>
          </cell>
          <cell r="BM136" t="str">
            <v/>
          </cell>
          <cell r="BN136" t="str">
            <v/>
          </cell>
          <cell r="BO136" t="str">
            <v/>
          </cell>
          <cell r="BP136" t="str">
            <v/>
          </cell>
          <cell r="BQ136" t="str">
            <v/>
          </cell>
          <cell r="BR136" t="str">
            <v/>
          </cell>
          <cell r="BS136" t="str">
            <v/>
          </cell>
          <cell r="BT136" t="str">
            <v/>
          </cell>
          <cell r="BU136" t="str">
            <v/>
          </cell>
          <cell r="BV136" t="str">
            <v/>
          </cell>
          <cell r="BW136" t="str">
            <v/>
          </cell>
          <cell r="BX136" t="str">
            <v/>
          </cell>
        </row>
        <row r="137">
          <cell r="A137" t="str">
            <v>DPQINF</v>
          </cell>
          <cell r="B137" t="str">
            <v>Informatique quantique</v>
          </cell>
          <cell r="C137" t="str">
            <v>De la physique quantique à la programmation quantique en Q#</v>
          </cell>
          <cell r="D137" t="str">
            <v>Benoît PRIEUR</v>
          </cell>
          <cell r="E137" t="str">
            <v/>
          </cell>
          <cell r="F137" t="str">
            <v>PRIEUR, Benoît</v>
          </cell>
          <cell r="G137" t="str">
            <v/>
          </cell>
          <cell r="H137" t="str">
            <v/>
          </cell>
          <cell r="I137" t="str">
            <v/>
          </cell>
          <cell r="J137" t="str">
            <v/>
          </cell>
          <cell r="K137" t="str">
            <v>Edition du 1 February 2019</v>
          </cell>
          <cell r="L137" t="str">
            <v>244 pages</v>
          </cell>
          <cell r="M137" t="str">
            <v>Editions ENI</v>
          </cell>
          <cell r="N137" t="str">
            <v>fre</v>
          </cell>
          <cell r="O137" t="str">
            <v>fre</v>
          </cell>
          <cell r="P137" t="str">
            <v>fre</v>
          </cell>
          <cell r="Q137" t="str">
            <v xml:space="preserve">L'engouement pour l'informatique quantique est  en pleine effervescence et ce sujet complexe fait de plus en plus l'objet de  publications. Ce livre s'adresse à toute personne qui souhaite découvrir les concepts  et fondements de l'informatique quantique et plus particulièrement aux étudiants  en informatique ou aux développeurs qui souhaitent débuter avec  Q#, le langage de Microsoft adapté à la programmation quantique.
Pour tirer le meilleur profit de la lecture de  ce livre, des connaissances en mathématiques et en particulier sur les nombres  complexes et le calcul matriciel sont un plus.  
Dans la première partie du livre, l'auteur  présente les rudiments de la physique quantique qui permettront ensuite  de saisir les bases constitutives de l'informatique quantique. Le modèle de  Bohr et les notions d'état quantique, de superposition quantique ou d'intrication quantique sont ainsi détaillés.
Dans la deuxième partie du livre, l'auteur  étudie ensuite les grands concepts de l'informatique quantique comme le bit  quantique, la porte quantique, les circuits et algorithmes  quantiques ou encore l'ordinateur quantique.
La troisième partie consacrée au développement  quantique avec Q# est plus tournée vers la pratique. Le lecteur apprend  ainsi à installer le kit de développement Quantum, qui regroupe les  outils quantiques de Microsoft, et étudie le langage Q# pour ensuite simuler  ses premiers programmes quantiques au sein de cet environnement.
Pour finir, l'auteur termine avec un glossaire  ainsi qu'un récapitulatif historique de la physique et de l'informatique  quantiques, qui peuvent être utiles au lecteur tout au long de sa lecture.
Les chapitres du livre :
Avant-propos &amp;ndash; De la théorie classique à la physique quantique &amp;ndash; Modèle de Bohr et quantification de l'énergie &amp;ndash; L'état quantique &amp;ndash; La superposition quantique &amp;ndash; L'intrication quantique &amp;ndash; Le bit quantique &amp;ndash; La porte quantique &amp;ndash; Définition des circuits quantiques &amp;ndash; Construire un ordinateur quantique &amp;ndash; Microsoft Quantum Development Kit et son installation &amp;ndash; Le langage Q# et son utilisation &amp;ndash; Simuler des programmes quantiques en Q# &amp;ndash; Histoire de la physique quantique &amp;ndash; Glossaire de la physique quantique
Quizinclus dans 
la version en ligne !
- Testez vos connaissances à l'issue de chaque chapitre
- Validez vos acquis
</v>
          </cell>
          <cell r="R137">
            <v>9782409017421</v>
          </cell>
          <cell r="S137" t="str">
            <v>Version Numérique</v>
          </cell>
          <cell r="T137">
            <v>9782409017414</v>
          </cell>
          <cell r="U137" t="str">
            <v>Version Imprimée</v>
          </cell>
          <cell r="V137" t="str">
            <v>St-Herblain</v>
          </cell>
          <cell r="W137" t="str">
            <v>Editions ENI</v>
          </cell>
          <cell r="X137">
            <v>2019</v>
          </cell>
          <cell r="Y137" t="str">
            <v>Bibliothèque Numérique ENI (Service en ligne)</v>
          </cell>
          <cell r="Z137" t="str">
            <v>DATA PRO</v>
          </cell>
          <cell r="AA137" t="str">
            <v>texte</v>
          </cell>
          <cell r="AB137" t="str">
            <v>txt</v>
          </cell>
          <cell r="AC137" t="str">
            <v>rdacontent/fre</v>
          </cell>
          <cell r="AD137" t="str">
            <v>informatique</v>
          </cell>
          <cell r="AE137" t="str">
            <v>c</v>
          </cell>
          <cell r="AF137" t="str">
            <v>rdamedia/fre</v>
          </cell>
          <cell r="AG137" t="str">
            <v>ressource en ligne</v>
          </cell>
          <cell r="AH137" t="str">
            <v>cr</v>
          </cell>
          <cell r="AI137" t="str">
            <v>rdacarrier/fre</v>
          </cell>
          <cell r="AJ137" t="str">
            <v>m\\\\\o\\d\\\\\\\\</v>
          </cell>
          <cell r="AK137" t="str">
            <v>cr\cn\\\\uuaua</v>
          </cell>
          <cell r="AL137" t="str">
            <v>Accès restreint aux membres</v>
          </cell>
          <cell r="AM137" t="str">
            <v>Source de la note de description : Version imprimée</v>
          </cell>
          <cell r="AN137" t="str">
            <v/>
          </cell>
          <cell r="AO137" t="str">
            <v>%SITE_CLIENT%/?library_guid=4E4E02EF-5C9C-4380-8BE6-DD78CBBA5D08</v>
          </cell>
          <cell r="AP137" t="str">
            <v>Accès au travers du portail ENI</v>
          </cell>
          <cell r="AQ137" t="str">
            <v xml:space="preserve"> bohr </v>
          </cell>
          <cell r="AR137" t="str">
            <v xml:space="preserve"> langage </v>
          </cell>
          <cell r="AS137" t="str">
            <v xml:space="preserve"> LNDPQINF</v>
          </cell>
          <cell r="AT137" t="str">
            <v xml:space="preserve"> Microsoft Quantum Development Kit </v>
          </cell>
          <cell r="AU137" t="str">
            <v xml:space="preserve"> ordinateur quantique </v>
          </cell>
          <cell r="AV137" t="str">
            <v xml:space="preserve"> q sharp </v>
          </cell>
          <cell r="AW137" t="str">
            <v xml:space="preserve"> Q# </v>
          </cell>
          <cell r="AX137" t="str">
            <v xml:space="preserve"> qsharp </v>
          </cell>
          <cell r="AY137" t="str">
            <v xml:space="preserve">informatique quantique </v>
          </cell>
          <cell r="AZ137" t="str">
            <v/>
          </cell>
          <cell r="BA137" t="str">
            <v/>
          </cell>
          <cell r="BB137" t="str">
            <v/>
          </cell>
          <cell r="BC137" t="str">
            <v/>
          </cell>
          <cell r="BD137" t="str">
            <v/>
          </cell>
          <cell r="BE137" t="str">
            <v/>
          </cell>
          <cell r="BF137" t="str">
            <v/>
          </cell>
          <cell r="BG137" t="str">
            <v/>
          </cell>
          <cell r="BH137" t="str">
            <v/>
          </cell>
          <cell r="BI137" t="str">
            <v/>
          </cell>
          <cell r="BJ137" t="str">
            <v/>
          </cell>
          <cell r="BK137" t="str">
            <v/>
          </cell>
          <cell r="BL137" t="str">
            <v/>
          </cell>
          <cell r="BM137" t="str">
            <v/>
          </cell>
          <cell r="BN137" t="str">
            <v/>
          </cell>
          <cell r="BO137" t="str">
            <v/>
          </cell>
          <cell r="BP137" t="str">
            <v/>
          </cell>
          <cell r="BQ137" t="str">
            <v/>
          </cell>
          <cell r="BR137" t="str">
            <v/>
          </cell>
          <cell r="BS137" t="str">
            <v/>
          </cell>
          <cell r="BT137" t="str">
            <v/>
          </cell>
          <cell r="BU137" t="str">
            <v/>
          </cell>
          <cell r="BV137" t="str">
            <v/>
          </cell>
          <cell r="BW137" t="str">
            <v/>
          </cell>
          <cell r="BX137" t="str">
            <v/>
          </cell>
        </row>
        <row r="138">
          <cell r="A138" t="str">
            <v>DPSAFE</v>
          </cell>
          <cell r="B138" t="str">
            <v>De Scrum à SAFe</v>
          </cell>
          <cell r="C138" t="str">
            <v>Au coeur de l'agilité</v>
          </cell>
          <cell r="D138" t="str">
            <v>Gilbert LE GUILLOUZIC</v>
          </cell>
          <cell r="E138" t="str">
            <v/>
          </cell>
          <cell r="F138" t="str">
            <v>LE GUILLOUZIC, Gilbert</v>
          </cell>
          <cell r="G138" t="str">
            <v/>
          </cell>
          <cell r="H138" t="str">
            <v/>
          </cell>
          <cell r="I138" t="str">
            <v/>
          </cell>
          <cell r="J138" t="str">
            <v/>
          </cell>
          <cell r="K138" t="str">
            <v>Edition du 1 December 2021</v>
          </cell>
          <cell r="L138" t="str">
            <v>420 pages</v>
          </cell>
          <cell r="M138" t="str">
            <v>Editions ENI</v>
          </cell>
          <cell r="N138" t="str">
            <v>fre</v>
          </cell>
          <cell r="O138" t="str">
            <v>fre</v>
          </cell>
          <cell r="P138" t="str">
            <v>fre</v>
          </cell>
          <cell r="Q138" t="str">
            <v xml:space="preserve">Ce livre vous propulse au coeur même de la pratique agile en entreprise en s’appuyant sur la méthodologie Scrum et le framework SAFe. Il s’adresse aux personnes qui souhaitent travailler en mode agile au sein de leur entreprise et comprendre en quoi consiste cette révolution. 
Dans la première partie du livre, l’objectif de l’auteur est de vous guider vers une montée en compétences sur Scrum, qu’il présente à travers ses valeurs, ses rôles et ses différents outils. Il tient également à montrer que l’agilité ne repose pas uniquement sur la maîtrise des cérémonies agiles, mais sur un esprit agile fondamental pour une mise en oeuvre réussie de la méthodologie. 
Une fois les fondamentaux agiles acquis, une deuxième partie vous embarque dans la découverte de SAFe pour comprendre en quoi ce framework est adapté aux entreprises pratiquant l’agilité à grande échelle. 
Tout au long de ce livre, l’auteur partage ses retours d’expérience. Vous aurez l’impression de faire partie des équipes qu’il a fréquentées et d’apprendre avec elles. À l’issue de la lecture de ce livre, l’auteur espère que l’agilité n’aura plus de secrets pour vous et que vous aurez l’envie irrésistible d’intégrer rapidement une entreprise qui pratique l’agilité.
 Quizinclus dans 
la version en ligne !
 - Testez vos connaissances à l'issue de chaque chapitre
 - Validez vos acquis
</v>
          </cell>
          <cell r="R138">
            <v>9782409032363</v>
          </cell>
          <cell r="S138" t="str">
            <v>Version Numérique</v>
          </cell>
          <cell r="T138">
            <v>9782409032356</v>
          </cell>
          <cell r="U138" t="str">
            <v>Version Imprimée</v>
          </cell>
          <cell r="V138" t="str">
            <v>St-Herblain</v>
          </cell>
          <cell r="W138" t="str">
            <v>Editions ENI</v>
          </cell>
          <cell r="X138">
            <v>2021</v>
          </cell>
          <cell r="Y138" t="str">
            <v>Bibliothèque Numérique ENI (Service en ligne)</v>
          </cell>
          <cell r="Z138" t="str">
            <v>DATA PRO</v>
          </cell>
          <cell r="AA138" t="str">
            <v>texte</v>
          </cell>
          <cell r="AB138" t="str">
            <v>txt</v>
          </cell>
          <cell r="AC138" t="str">
            <v>rdacontent/fre</v>
          </cell>
          <cell r="AD138" t="str">
            <v>informatique</v>
          </cell>
          <cell r="AE138" t="str">
            <v>c</v>
          </cell>
          <cell r="AF138" t="str">
            <v>rdamedia/fre</v>
          </cell>
          <cell r="AG138" t="str">
            <v>ressource en ligne</v>
          </cell>
          <cell r="AH138" t="str">
            <v>cr</v>
          </cell>
          <cell r="AI138" t="str">
            <v>rdacarrier/fre</v>
          </cell>
          <cell r="AJ138" t="str">
            <v>m\\\\\o\\d\\\\\\\\</v>
          </cell>
          <cell r="AK138" t="str">
            <v>cr\cn\\\\uuaua</v>
          </cell>
          <cell r="AL138" t="str">
            <v>Accès restreint aux membres</v>
          </cell>
          <cell r="AM138" t="str">
            <v>Source de la note de description : Version imprimée</v>
          </cell>
          <cell r="AN138" t="str">
            <v/>
          </cell>
          <cell r="AO138" t="str">
            <v>%SITE_CLIENT%/?library_guid=29F6CEBF-40D3-47D1-ADC5-8F9C7A985F92</v>
          </cell>
          <cell r="AP138" t="str">
            <v>Accès au travers du portail ENI</v>
          </cell>
          <cell r="AQ138" t="str">
            <v xml:space="preserve"> agilité </v>
          </cell>
          <cell r="AR138" t="str">
            <v xml:space="preserve"> framework </v>
          </cell>
          <cell r="AS138" t="str">
            <v xml:space="preserve"> PO </v>
          </cell>
          <cell r="AT138" t="str">
            <v xml:space="preserve"> product backlog </v>
          </cell>
          <cell r="AU138" t="str">
            <v xml:space="preserve"> product owner </v>
          </cell>
          <cell r="AV138" t="str">
            <v xml:space="preserve"> scrum </v>
          </cell>
          <cell r="AW138" t="str">
            <v xml:space="preserve"> scrum master </v>
          </cell>
          <cell r="AX138" t="str">
            <v xml:space="preserve"> sprint </v>
          </cell>
          <cell r="AY138" t="str">
            <v xml:space="preserve"> sprint backlog </v>
          </cell>
          <cell r="AZ138" t="str">
            <v xml:space="preserve"> sprint retrospective</v>
          </cell>
          <cell r="BA138" t="str">
            <v xml:space="preserve"> sprint review </v>
          </cell>
          <cell r="BB138" t="str">
            <v xml:space="preserve"> US </v>
          </cell>
          <cell r="BC138" t="str">
            <v xml:space="preserve"> User Story </v>
          </cell>
          <cell r="BD138" t="str">
            <v xml:space="preserve">Méthode agile </v>
          </cell>
          <cell r="BE138" t="str">
            <v/>
          </cell>
          <cell r="BF138" t="str">
            <v/>
          </cell>
          <cell r="BG138" t="str">
            <v/>
          </cell>
          <cell r="BH138" t="str">
            <v/>
          </cell>
          <cell r="BI138" t="str">
            <v/>
          </cell>
          <cell r="BJ138" t="str">
            <v/>
          </cell>
          <cell r="BK138" t="str">
            <v/>
          </cell>
          <cell r="BL138" t="str">
            <v/>
          </cell>
          <cell r="BM138" t="str">
            <v/>
          </cell>
          <cell r="BN138" t="str">
            <v/>
          </cell>
          <cell r="BO138" t="str">
            <v/>
          </cell>
          <cell r="BP138" t="str">
            <v/>
          </cell>
          <cell r="BQ138" t="str">
            <v/>
          </cell>
          <cell r="BR138" t="str">
            <v/>
          </cell>
          <cell r="BS138" t="str">
            <v/>
          </cell>
          <cell r="BT138" t="str">
            <v/>
          </cell>
          <cell r="BU138" t="str">
            <v/>
          </cell>
          <cell r="BV138" t="str">
            <v/>
          </cell>
          <cell r="BW138" t="str">
            <v/>
          </cell>
          <cell r="BX138" t="str">
            <v/>
          </cell>
        </row>
        <row r="139">
          <cell r="A139" t="str">
            <v>DPSCRMA</v>
          </cell>
          <cell r="B139" t="str">
            <v>Le Scrum Master</v>
          </cell>
          <cell r="C139" t="str">
            <v>Maîtriser son rôle et ses missions</v>
          </cell>
          <cell r="D139" t="str">
            <v>Edgard MAILLOT</v>
          </cell>
          <cell r="E139" t="str">
            <v/>
          </cell>
          <cell r="F139" t="str">
            <v>MAILLOT, Edgard</v>
          </cell>
          <cell r="G139" t="str">
            <v/>
          </cell>
          <cell r="H139" t="str">
            <v/>
          </cell>
          <cell r="I139" t="str">
            <v/>
          </cell>
          <cell r="J139" t="str">
            <v/>
          </cell>
          <cell r="K139" t="str">
            <v>Edition du 1 October 2020</v>
          </cell>
          <cell r="L139" t="str">
            <v>605 pages</v>
          </cell>
          <cell r="M139" t="str">
            <v>Editions ENI</v>
          </cell>
          <cell r="N139" t="str">
            <v>fre</v>
          </cell>
          <cell r="O139" t="str">
            <v>fre</v>
          </cell>
          <cell r="P139" t="str">
            <v>fre</v>
          </cell>
          <cell r="Q139" t="str">
            <v>Dans une organisation agile reposant sur la méthode Scrum, quel est exactement le rôle du Scrum Master ? Quelle est son utilité réelle ? Quelle valeur ajoutée apporte-t-il aux équipes et à l’organisation ? Est-ce un manager ? Quel est son périmètre d’intervention ? Comment procède-t-il ? Avec ce livre, l’auteur propose au lecteur, et particulièrement aux personnes impliquées dans un cadre Scrum, de répondre à toutes ces interrogations. 
Après une introduction à la notion d’agilité, le lecteur se familiarise, au fil de sa lecture, avec la définition du rôle de Scrum Master telle qu’elle est présentée par le guide Scrum et telle qu’elle l’est en pratique. L’auteur revient ensuite sur les fondements et principes directeurs de Scrum à intégrer dans le management d’une équipe agile, puis, dans des chapitres dédiés, l’auteur précise le rôle et les missions du Scrum Master vis-à-vis du Procduct Owner, de l’équipe de développement et de l’organisation elle-même. 
Dans la suite du livre, le lecteur découvre également les techniques modernes de coachs agiles réputés, les bonnes pratiques d’entreprises devenues leader dans le secteur de l’high-tech, de la banque ou de l’industrie et appréhende concrètement la conduite du changement vers une entreprise plus agile. 
Il est également accompagné pour faciliter le développement de produits nécessitant plusieurs équipes pouvant impliquer des centaines de personnes.</v>
          </cell>
          <cell r="R139">
            <v>9782409027055</v>
          </cell>
          <cell r="S139" t="str">
            <v>Version Numérique</v>
          </cell>
          <cell r="T139">
            <v>9782409027048</v>
          </cell>
          <cell r="U139" t="str">
            <v>Version Imprimée</v>
          </cell>
          <cell r="V139" t="str">
            <v>St-Herblain</v>
          </cell>
          <cell r="W139" t="str">
            <v>Editions ENI</v>
          </cell>
          <cell r="X139">
            <v>2020</v>
          </cell>
          <cell r="Y139" t="str">
            <v>Bibliothèque Numérique ENI (Service en ligne)</v>
          </cell>
          <cell r="Z139" t="str">
            <v>DATA PRO</v>
          </cell>
          <cell r="AA139" t="str">
            <v>texte</v>
          </cell>
          <cell r="AB139" t="str">
            <v>txt</v>
          </cell>
          <cell r="AC139" t="str">
            <v>rdacontent/fre</v>
          </cell>
          <cell r="AD139" t="str">
            <v>informatique</v>
          </cell>
          <cell r="AE139" t="str">
            <v>c</v>
          </cell>
          <cell r="AF139" t="str">
            <v>rdamedia/fre</v>
          </cell>
          <cell r="AG139" t="str">
            <v>ressource en ligne</v>
          </cell>
          <cell r="AH139" t="str">
            <v>cr</v>
          </cell>
          <cell r="AI139" t="str">
            <v>rdacarrier/fre</v>
          </cell>
          <cell r="AJ139" t="str">
            <v>m\\\\\o\\d\\\\\\\\</v>
          </cell>
          <cell r="AK139" t="str">
            <v>cr\cn\\\\uuaua</v>
          </cell>
          <cell r="AL139" t="str">
            <v>Accès restreint aux membres</v>
          </cell>
          <cell r="AM139" t="str">
            <v>Source de la note de description : Version imprimée</v>
          </cell>
          <cell r="AN139" t="str">
            <v/>
          </cell>
          <cell r="AO139" t="str">
            <v>%SITE_CLIENT%/?library_guid=54749171-F3C6-4BB5-9EE4-D35D46A91BFE</v>
          </cell>
          <cell r="AP139" t="str">
            <v>Accès au travers du portail ENI</v>
          </cell>
          <cell r="AQ139" t="str">
            <v xml:space="preserve"> agile </v>
          </cell>
          <cell r="AR139" t="str">
            <v xml:space="preserve"> méthodes agiles </v>
          </cell>
          <cell r="AS139" t="str">
            <v xml:space="preserve"> product owner</v>
          </cell>
          <cell r="AT139" t="str">
            <v xml:space="preserve"> Scrum </v>
          </cell>
          <cell r="AU139" t="str">
            <v xml:space="preserve"> Scrum master </v>
          </cell>
          <cell r="AV139" t="str">
            <v xml:space="preserve">agilité </v>
          </cell>
          <cell r="AW139" t="str">
            <v/>
          </cell>
          <cell r="AX139" t="str">
            <v/>
          </cell>
          <cell r="AY139" t="str">
            <v/>
          </cell>
          <cell r="AZ139" t="str">
            <v/>
          </cell>
          <cell r="BA139" t="str">
            <v/>
          </cell>
          <cell r="BB139" t="str">
            <v/>
          </cell>
          <cell r="BC139" t="str">
            <v/>
          </cell>
          <cell r="BD139" t="str">
            <v/>
          </cell>
          <cell r="BE139" t="str">
            <v/>
          </cell>
          <cell r="BF139" t="str">
            <v/>
          </cell>
          <cell r="BG139" t="str">
            <v/>
          </cell>
          <cell r="BH139" t="str">
            <v/>
          </cell>
          <cell r="BI139" t="str">
            <v/>
          </cell>
          <cell r="BJ139" t="str">
            <v/>
          </cell>
          <cell r="BK139" t="str">
            <v/>
          </cell>
          <cell r="BL139" t="str">
            <v/>
          </cell>
          <cell r="BM139" t="str">
            <v/>
          </cell>
          <cell r="BN139" t="str">
            <v/>
          </cell>
          <cell r="BO139" t="str">
            <v/>
          </cell>
          <cell r="BP139" t="str">
            <v/>
          </cell>
          <cell r="BQ139" t="str">
            <v/>
          </cell>
          <cell r="BR139" t="str">
            <v/>
          </cell>
          <cell r="BS139" t="str">
            <v/>
          </cell>
          <cell r="BT139" t="str">
            <v/>
          </cell>
          <cell r="BU139" t="str">
            <v/>
          </cell>
          <cell r="BV139" t="str">
            <v/>
          </cell>
          <cell r="BW139" t="str">
            <v/>
          </cell>
          <cell r="BX139" t="str">
            <v/>
          </cell>
        </row>
        <row r="140">
          <cell r="A140" t="str">
            <v>DPSECISO</v>
          </cell>
          <cell r="B140" t="str">
            <v>Management de la sécurité de l'information et ISO 27001</v>
          </cell>
          <cell r="C140" t="str">
            <v>Principes et mise en oeuvre de la gouvernance</v>
          </cell>
          <cell r="D140" t="str">
            <v>Jean-Pierre LACOMBE,Nadège LESAGE</v>
          </cell>
          <cell r="E140" t="str">
            <v/>
          </cell>
          <cell r="F140" t="str">
            <v>LACOMBE, Jean-Pierre</v>
          </cell>
          <cell r="G140" t="str">
            <v>LESAGE, Nadège</v>
          </cell>
          <cell r="H140" t="str">
            <v/>
          </cell>
          <cell r="I140" t="str">
            <v/>
          </cell>
          <cell r="J140" t="str">
            <v/>
          </cell>
          <cell r="K140" t="str">
            <v>Edition du 1 March 2021</v>
          </cell>
          <cell r="L140" t="str">
            <v>294 pages</v>
          </cell>
          <cell r="M140" t="str">
            <v>Editions ENI</v>
          </cell>
          <cell r="N140" t="str">
            <v>fre</v>
          </cell>
          <cell r="O140" t="str">
            <v>fre</v>
          </cell>
          <cell r="P140" t="str">
            <v>fre</v>
          </cell>
          <cell r="Q140" t="str">
            <v>Cet ouvrage traite de la gouvernance de la sécurité de l’information tant dans ses principes fondamentaux que dans sa mise en œuvre au quotidien selon la norme ISO 27001. Il s’adresse à tous les publics, néophytes, confirmés ou experts, qu’ils soient désireux d’appréhender le sujet à travers ses composantes stratégique, tactique et opérationnelle ou de bénéficier de retours d’expérience. 
Rédigé par des formateurs experts du domaine, impliqués au quotidien dans la mise en œuvre et l’audit des systèmes de gouvernance, cet ouvrage, structuré selon une logique très progressive, conjugue à la fois une approche théorique et pragmatique indispensable à tout acteur de la gouvernance et de la sécurité de l’information. 
Ainsi, depuis la présentation des concepts jusqu’aux conseils de mise en œuvre, le lecteur découvre les différents éléments d’un système de gouvernance de la sécurité au travers d’études approfondies de chaque étape. La norme de gouvernance, les politiques de sécurité, l’analyse et la gestion des risques, la planification ou encore la surveillance et l’évaluation sont ainsi détaillées et enrichies de conseils et d’études de cas.</v>
          </cell>
          <cell r="R140">
            <v>9782409029547</v>
          </cell>
          <cell r="S140" t="str">
            <v>Version Numérique</v>
          </cell>
          <cell r="T140">
            <v>9782409029530</v>
          </cell>
          <cell r="U140" t="str">
            <v>Version Imprimée</v>
          </cell>
          <cell r="V140" t="str">
            <v>St-Herblain</v>
          </cell>
          <cell r="W140" t="str">
            <v>Editions ENI</v>
          </cell>
          <cell r="X140">
            <v>2021</v>
          </cell>
          <cell r="Y140" t="str">
            <v>Bibliothèque Numérique ENI (Service en ligne)</v>
          </cell>
          <cell r="Z140" t="str">
            <v>DATA PRO</v>
          </cell>
          <cell r="AA140" t="str">
            <v>texte</v>
          </cell>
          <cell r="AB140" t="str">
            <v>txt</v>
          </cell>
          <cell r="AC140" t="str">
            <v>rdacontent/fre</v>
          </cell>
          <cell r="AD140" t="str">
            <v>informatique</v>
          </cell>
          <cell r="AE140" t="str">
            <v>c</v>
          </cell>
          <cell r="AF140" t="str">
            <v>rdamedia/fre</v>
          </cell>
          <cell r="AG140" t="str">
            <v>ressource en ligne</v>
          </cell>
          <cell r="AH140" t="str">
            <v>cr</v>
          </cell>
          <cell r="AI140" t="str">
            <v>rdacarrier/fre</v>
          </cell>
          <cell r="AJ140" t="str">
            <v>m\\\\\o\\d\\\\\\\\</v>
          </cell>
          <cell r="AK140" t="str">
            <v>cr\cn\\\\uuaua</v>
          </cell>
          <cell r="AL140" t="str">
            <v>Accès restreint aux membres</v>
          </cell>
          <cell r="AM140" t="str">
            <v>Source de la note de description : Version imprimée</v>
          </cell>
          <cell r="AN140" t="str">
            <v/>
          </cell>
          <cell r="AO140" t="str">
            <v>%SITE_CLIENT%/?library_guid=1AA7EB10-DADB-42DB-8B00-155A91CF8F13</v>
          </cell>
          <cell r="AP140" t="str">
            <v>Accès au travers du portail ENI</v>
          </cell>
          <cell r="AQ140">
            <v>27001</v>
          </cell>
          <cell r="AR140" t="str">
            <v xml:space="preserve"> gouvernance </v>
          </cell>
          <cell r="AS140" t="str">
            <v xml:space="preserve"> ISO </v>
          </cell>
          <cell r="AT140" t="str">
            <v xml:space="preserve"> norme iso</v>
          </cell>
          <cell r="AU140" t="str">
            <v xml:space="preserve"> sécurité </v>
          </cell>
          <cell r="AV140" t="str">
            <v xml:space="preserve">certification </v>
          </cell>
          <cell r="AW140" t="str">
            <v/>
          </cell>
          <cell r="AX140" t="str">
            <v/>
          </cell>
          <cell r="AY140" t="str">
            <v/>
          </cell>
          <cell r="AZ140" t="str">
            <v/>
          </cell>
          <cell r="BA140" t="str">
            <v/>
          </cell>
          <cell r="BB140" t="str">
            <v/>
          </cell>
          <cell r="BC140" t="str">
            <v/>
          </cell>
          <cell r="BD140" t="str">
            <v/>
          </cell>
          <cell r="BE140" t="str">
            <v/>
          </cell>
          <cell r="BF140" t="str">
            <v/>
          </cell>
          <cell r="BG140" t="str">
            <v/>
          </cell>
          <cell r="BH140" t="str">
            <v/>
          </cell>
          <cell r="BI140" t="str">
            <v/>
          </cell>
          <cell r="BJ140" t="str">
            <v/>
          </cell>
          <cell r="BK140" t="str">
            <v/>
          </cell>
          <cell r="BL140" t="str">
            <v/>
          </cell>
          <cell r="BM140" t="str">
            <v/>
          </cell>
          <cell r="BN140" t="str">
            <v/>
          </cell>
          <cell r="BO140" t="str">
            <v/>
          </cell>
          <cell r="BP140" t="str">
            <v/>
          </cell>
          <cell r="BQ140" t="str">
            <v/>
          </cell>
          <cell r="BR140" t="str">
            <v/>
          </cell>
          <cell r="BS140" t="str">
            <v/>
          </cell>
          <cell r="BT140" t="str">
            <v/>
          </cell>
          <cell r="BU140" t="str">
            <v/>
          </cell>
          <cell r="BV140" t="str">
            <v/>
          </cell>
          <cell r="BW140" t="str">
            <v/>
          </cell>
          <cell r="BX140" t="str">
            <v/>
          </cell>
        </row>
        <row r="141">
          <cell r="A141" t="str">
            <v>DPTDE</v>
          </cell>
          <cell r="B141" t="str">
            <v>La transformation digitale des entreprises</v>
          </cell>
          <cell r="C141" t="str">
            <v>Plongez de l'autre côté du miroir</v>
          </cell>
          <cell r="D141" t="str">
            <v>Thibaut LE MASNE</v>
          </cell>
          <cell r="E141" t="str">
            <v/>
          </cell>
          <cell r="F141" t="str">
            <v>LE MASNE, Thibaut</v>
          </cell>
          <cell r="G141" t="str">
            <v/>
          </cell>
          <cell r="H141" t="str">
            <v/>
          </cell>
          <cell r="I141" t="str">
            <v/>
          </cell>
          <cell r="J141" t="str">
            <v/>
          </cell>
          <cell r="K141" t="str">
            <v>Edition du 1 September 2021</v>
          </cell>
          <cell r="L141" t="str">
            <v>342 pages</v>
          </cell>
          <cell r="M141" t="str">
            <v>Editions ENI</v>
          </cell>
          <cell r="N141" t="str">
            <v>fre</v>
          </cell>
          <cell r="O141" t="str">
            <v>fre</v>
          </cell>
          <cell r="P141" t="str">
            <v>fre</v>
          </cell>
          <cell r="Q141" t="str">
            <v xml:space="preserve">La transformation digitale des entreprises, terme popularisé dans les années 2016, reste, encore aujourd’hui, un sujet d’actualité empreint de nombreuses attentes qui ont du mal à porter leurs fruits. Les raisons sont nombreuses : une mauvaise compréhension du sujet, une problématique d’organisation, une erreur dans les objectifs fixés etc. 
Comment répondre aux enjeux qui sont nés avec la digitalisation et créer de la valeur dans un univers de plus en plus chahuté par de nouveaux entrants ? 
Ce livre n’est pas un livre sur le marketing digital ni sur les nouvelles technologies qui exploitent les performances de l’IA : il s’agit de vous donner les connaissances, mais aussi les moyens et les méthodes, pour réussir la transformation dans les entreprises qui ne sont pas « digitales natives ». De la data alphabétisation à la mise en place d’une stratégie digitale en passant par le repositionnement de l’humain, aucun thème n’est oublié. En effet, nous allons dans un premier temps définir le digital et identifier l’ensemble des défis qu’il nous propose. Puis, nous allons regarder ces défis à travers trois axes : 
- Le digital et la technique : certes, nous allons parler de données, de Big Data, d’IA, etc. mais aussi et surtout, découvrir quel impact la technique a sur notre business et sur l’humain. 
- Le digital et l’humain : probablement l’axe le plus oublié dans la transformation digitale. Nous allons observer comment l’humain doit se retrouver au coeur de cette transformation. 
- Le digital et le business : c’est bien souvent l’objectif recherché lorsque nous abordons le digital ; toutefois, il est nécessaire de comprendre quelle place il doit réellement occuper et surtout comment faire de la transformation digitale un véritable avantage concurrentiel. 
Ce livre est destiné à tous les responsables d’entreprises qui ne sont pas « digitales natives » mais aussi aux cadres dirigeants, aux étudiants et à tous ceux qui s’interrogent sur le digital. 
Je représente souvent le digital comme le « miroir d’Alice » : lorsque vous passez de l’autre côté, tout semble identique et pourtant, beaucoup de choses changent. À travers une approche nouvelle, pédagogique, parfois surprenante mais surtout passionnante, je vous propose de « plonger de l’autre côté du miroir » afin de voir et de comprendre quels en sont les enjeux. 
Pour comprendre ce livre, aucun prérequis n’est nécessaire, il faut juste avoir envie de réussir.
 Quizinclus dans 
la version en ligne !
 - Testez vos connaissances à l'issue de chaque chapitre
 - Validez vos acquis
</v>
          </cell>
          <cell r="R141">
            <v>9782409031960</v>
          </cell>
          <cell r="S141" t="str">
            <v>Version Numérique</v>
          </cell>
          <cell r="T141">
            <v>9782409031953</v>
          </cell>
          <cell r="U141" t="str">
            <v>Version Imprimée</v>
          </cell>
          <cell r="V141" t="str">
            <v>St-Herblain</v>
          </cell>
          <cell r="W141" t="str">
            <v>Editions ENI</v>
          </cell>
          <cell r="X141">
            <v>2021</v>
          </cell>
          <cell r="Y141" t="str">
            <v>Bibliothèque Numérique ENI (Service en ligne)</v>
          </cell>
          <cell r="Z141" t="str">
            <v>DATA PRO</v>
          </cell>
          <cell r="AA141" t="str">
            <v>texte</v>
          </cell>
          <cell r="AB141" t="str">
            <v>txt</v>
          </cell>
          <cell r="AC141" t="str">
            <v>rdacontent/fre</v>
          </cell>
          <cell r="AD141" t="str">
            <v>informatique</v>
          </cell>
          <cell r="AE141" t="str">
            <v>c</v>
          </cell>
          <cell r="AF141" t="str">
            <v>rdamedia/fre</v>
          </cell>
          <cell r="AG141" t="str">
            <v>ressource en ligne</v>
          </cell>
          <cell r="AH141" t="str">
            <v>cr</v>
          </cell>
          <cell r="AI141" t="str">
            <v>rdacarrier/fre</v>
          </cell>
          <cell r="AJ141" t="str">
            <v>m\\\\\o\\d\\\\\\\\</v>
          </cell>
          <cell r="AK141" t="str">
            <v>cr\cn\\\\uuaua</v>
          </cell>
          <cell r="AL141" t="str">
            <v>Accès restreint aux membres</v>
          </cell>
          <cell r="AM141" t="str">
            <v>Source de la note de description : Version imprimée</v>
          </cell>
          <cell r="AN141" t="str">
            <v/>
          </cell>
          <cell r="AO141" t="str">
            <v>%SITE_CLIENT%/?library_guid=8339694B-546E-42E9-90EE-FF74C2C6FD81</v>
          </cell>
          <cell r="AP141" t="str">
            <v>Accès au travers du portail ENI</v>
          </cell>
          <cell r="AQ141" t="str">
            <v xml:space="preserve"> big data </v>
          </cell>
          <cell r="AR141" t="str">
            <v xml:space="preserve"> business digital </v>
          </cell>
          <cell r="AS141" t="str">
            <v xml:space="preserve"> customer centrics </v>
          </cell>
          <cell r="AT141" t="str">
            <v xml:space="preserve"> e</v>
          </cell>
          <cell r="AU141" t="str">
            <v xml:space="preserve"> transformation numérique</v>
          </cell>
          <cell r="AV141" t="str">
            <v xml:space="preserve">commerce </v>
          </cell>
          <cell r="AW141" t="str">
            <v xml:space="preserve">Data </v>
          </cell>
          <cell r="AX141" t="str">
            <v/>
          </cell>
          <cell r="AY141" t="str">
            <v/>
          </cell>
          <cell r="AZ141" t="str">
            <v/>
          </cell>
          <cell r="BA141" t="str">
            <v/>
          </cell>
          <cell r="BB141" t="str">
            <v/>
          </cell>
          <cell r="BC141" t="str">
            <v/>
          </cell>
          <cell r="BD141" t="str">
            <v/>
          </cell>
          <cell r="BE141" t="str">
            <v/>
          </cell>
          <cell r="BF141" t="str">
            <v/>
          </cell>
          <cell r="BG141" t="str">
            <v/>
          </cell>
          <cell r="BH141" t="str">
            <v/>
          </cell>
          <cell r="BI141" t="str">
            <v/>
          </cell>
          <cell r="BJ141" t="str">
            <v/>
          </cell>
          <cell r="BK141" t="str">
            <v/>
          </cell>
          <cell r="BL141" t="str">
            <v/>
          </cell>
          <cell r="BM141" t="str">
            <v/>
          </cell>
          <cell r="BN141" t="str">
            <v/>
          </cell>
          <cell r="BO141" t="str">
            <v/>
          </cell>
          <cell r="BP141" t="str">
            <v/>
          </cell>
          <cell r="BQ141" t="str">
            <v/>
          </cell>
          <cell r="BR141" t="str">
            <v/>
          </cell>
          <cell r="BS141" t="str">
            <v/>
          </cell>
          <cell r="BT141" t="str">
            <v/>
          </cell>
          <cell r="BU141" t="str">
            <v/>
          </cell>
          <cell r="BV141" t="str">
            <v/>
          </cell>
          <cell r="BW141" t="str">
            <v/>
          </cell>
          <cell r="BX141" t="str">
            <v/>
          </cell>
        </row>
        <row r="142">
          <cell r="A142" t="str">
            <v>DPTESAGI</v>
          </cell>
          <cell r="B142" t="str">
            <v>Le test en mode Agile</v>
          </cell>
          <cell r="C142" t="str">
            <v/>
          </cell>
          <cell r="D142" t="str">
            <v>Christophe MOUSTIER</v>
          </cell>
          <cell r="E142" t="str">
            <v/>
          </cell>
          <cell r="F142" t="str">
            <v>MOUSTIER, Christophe</v>
          </cell>
          <cell r="G142" t="str">
            <v/>
          </cell>
          <cell r="H142" t="str">
            <v/>
          </cell>
          <cell r="I142" t="str">
            <v/>
          </cell>
          <cell r="J142" t="str">
            <v/>
          </cell>
          <cell r="K142" t="str">
            <v>Edition du 1 June 2019</v>
          </cell>
          <cell r="L142" t="str">
            <v>651 pages</v>
          </cell>
          <cell r="M142" t="str">
            <v>Editions ENI</v>
          </cell>
          <cell r="N142" t="str">
            <v>fre</v>
          </cell>
          <cell r="O142" t="str">
            <v>fre</v>
          </cell>
          <cell r="P142" t="str">
            <v>fre</v>
          </cell>
          <cell r="Q142" t="str">
            <v xml:space="preserve">L'Agilité dans les projets se généralise et le testeur comprend vite qu'il faut penser le test différemment pour que les mises en production du produit puissent se faire régulièrement à un rythme parfois soutenu. Dans ce livre, l'auteur donne au lecteur, au travers de nombreux exemples, anecdotes, références bibliographiques et illustrations, les connaissances fondamentales pour appréhender l'état d'esprit du test agile et les pratiques du test qui en découlent. 
Chaque chapitre, même le plus technique, intéressera autant le DSI dans son virage vers l'Agilité, que le testeur qui ressent le besoin de s'adapter à ce nouveau mode de développement ou encore les développeurs ou autres membres d'une équipe Agile qui doivent s'adapter pour fournir un logiciel de qualité.
Après quelques rappels sur l'agilité et sur les principes et techniques du test, un chapitre est entièrement consacré à l'état d'esprit du test agile. Puis, au fil des pages, l'auteur met l'accent sur l'importance de la connaissance du métier et de la connaissance technique pour réaliser des tests en mode agile. Le lecteur est également amené à étudier la problématique de ce qui est produit par les tests (anomalies et rapports des sessions de test) ainsi que la notion de tests non fonctionnels.
Pour finir, comme il est souvent nécessaire d'adapter l'organisation complète d'une équipe pour faciliter le test agile, un chapitre montre quels sont les facteurs qui permettent une amélioration plus profonde du test au travers de l'organisation autour du projet.
Quizinclus dans 
la version en ligne !
- Testez vos connaissances à l'issue de chaque chapitre
- Validez vos acquis
</v>
          </cell>
          <cell r="R142">
            <v>9782409019449</v>
          </cell>
          <cell r="S142" t="str">
            <v>Version Numérique</v>
          </cell>
          <cell r="T142">
            <v>9782409019432</v>
          </cell>
          <cell r="U142" t="str">
            <v>Version Imprimée</v>
          </cell>
          <cell r="V142" t="str">
            <v>St-Herblain</v>
          </cell>
          <cell r="W142" t="str">
            <v>Editions ENI</v>
          </cell>
          <cell r="X142">
            <v>2019</v>
          </cell>
          <cell r="Y142" t="str">
            <v>Bibliothèque Numérique ENI (Service en ligne)</v>
          </cell>
          <cell r="Z142" t="str">
            <v>DATA PRO</v>
          </cell>
          <cell r="AA142" t="str">
            <v>texte</v>
          </cell>
          <cell r="AB142" t="str">
            <v>txt</v>
          </cell>
          <cell r="AC142" t="str">
            <v>rdacontent/fre</v>
          </cell>
          <cell r="AD142" t="str">
            <v>informatique</v>
          </cell>
          <cell r="AE142" t="str">
            <v>c</v>
          </cell>
          <cell r="AF142" t="str">
            <v>rdamedia/fre</v>
          </cell>
          <cell r="AG142" t="str">
            <v>ressource en ligne</v>
          </cell>
          <cell r="AH142" t="str">
            <v>cr</v>
          </cell>
          <cell r="AI142" t="str">
            <v>rdacarrier/fre</v>
          </cell>
          <cell r="AJ142" t="str">
            <v>m\\\\\o\\d\\\\\\\\</v>
          </cell>
          <cell r="AK142" t="str">
            <v>cr\cn\\\\uuaua</v>
          </cell>
          <cell r="AL142" t="str">
            <v>Accès restreint aux membres</v>
          </cell>
          <cell r="AM142" t="str">
            <v>Source de la note de description : Version imprimée</v>
          </cell>
          <cell r="AN142" t="str">
            <v/>
          </cell>
          <cell r="AO142" t="str">
            <v>%SITE_CLIENT%/?library_guid=47507D6C-664D-447B-9F10-6CD57C423C57</v>
          </cell>
          <cell r="AP142" t="str">
            <v>Accès au travers du portail ENI</v>
          </cell>
          <cell r="AQ142" t="str">
            <v xml:space="preserve"> agilité </v>
          </cell>
          <cell r="AR142" t="str">
            <v xml:space="preserve"> ISTQB </v>
          </cell>
          <cell r="AS142" t="str">
            <v xml:space="preserve"> LNDPTESAGI</v>
          </cell>
          <cell r="AT142" t="str">
            <v xml:space="preserve">test agile </v>
          </cell>
          <cell r="AU142" t="str">
            <v/>
          </cell>
          <cell r="AV142" t="str">
            <v/>
          </cell>
          <cell r="AW142" t="str">
            <v/>
          </cell>
          <cell r="AX142" t="str">
            <v/>
          </cell>
          <cell r="AY142" t="str">
            <v/>
          </cell>
          <cell r="AZ142" t="str">
            <v/>
          </cell>
          <cell r="BA142" t="str">
            <v/>
          </cell>
          <cell r="BB142" t="str">
            <v/>
          </cell>
          <cell r="BC142" t="str">
            <v/>
          </cell>
          <cell r="BD142" t="str">
            <v/>
          </cell>
          <cell r="BE142" t="str">
            <v/>
          </cell>
          <cell r="BF142" t="str">
            <v/>
          </cell>
          <cell r="BG142" t="str">
            <v/>
          </cell>
          <cell r="BH142" t="str">
            <v/>
          </cell>
          <cell r="BI142" t="str">
            <v/>
          </cell>
          <cell r="BJ142" t="str">
            <v/>
          </cell>
          <cell r="BK142" t="str">
            <v/>
          </cell>
          <cell r="BL142" t="str">
            <v/>
          </cell>
          <cell r="BM142" t="str">
            <v/>
          </cell>
          <cell r="BN142" t="str">
            <v/>
          </cell>
          <cell r="BO142" t="str">
            <v/>
          </cell>
          <cell r="BP142" t="str">
            <v/>
          </cell>
          <cell r="BQ142" t="str">
            <v/>
          </cell>
          <cell r="BR142" t="str">
            <v/>
          </cell>
          <cell r="BS142" t="str">
            <v/>
          </cell>
          <cell r="BT142" t="str">
            <v/>
          </cell>
          <cell r="BU142" t="str">
            <v/>
          </cell>
          <cell r="BV142" t="str">
            <v/>
          </cell>
          <cell r="BW142" t="str">
            <v/>
          </cell>
          <cell r="BX142" t="str">
            <v/>
          </cell>
        </row>
        <row r="143">
          <cell r="A143" t="str">
            <v>DPTESSAF</v>
          </cell>
          <cell r="B143" t="str">
            <v>Conduite de tests agiles pour SAFe et LeSS</v>
          </cell>
          <cell r="C143" t="str">
            <v/>
          </cell>
          <cell r="D143" t="str">
            <v>Christophe MOUSTIER</v>
          </cell>
          <cell r="E143" t="str">
            <v/>
          </cell>
          <cell r="F143" t="str">
            <v>MOUSTIER, Christophe</v>
          </cell>
          <cell r="G143" t="str">
            <v/>
          </cell>
          <cell r="H143" t="str">
            <v/>
          </cell>
          <cell r="I143" t="str">
            <v/>
          </cell>
          <cell r="J143" t="str">
            <v/>
          </cell>
          <cell r="K143" t="str">
            <v>Edition du 1 October 2020</v>
          </cell>
          <cell r="L143" t="str">
            <v>661 pages</v>
          </cell>
          <cell r="M143" t="str">
            <v>Editions ENI</v>
          </cell>
          <cell r="N143" t="str">
            <v>fre</v>
          </cell>
          <cell r="O143" t="str">
            <v>fre</v>
          </cell>
          <cell r="P143" t="str">
            <v>fre</v>
          </cell>
          <cell r="Q143" t="str">
            <v>Préface de trois grands experts du domaine du test 
Ce livre pose la question du test lorsqu’une entreprise tente de se mettre à l’échelle avec une organisation agile en utilisant des frameworks existants tels que SAFe, LeSS ou encore Spotify. L’auteur y donne les connaissances fondamentales agrémentées de nombreux exemples, anecdotes, références bibliographiques et illustrations, pour appréhender le test agile à grande échelle, avec les pratiques du test qui en découlent, selon un modèle pensé par l’auteur lui-même. 
Chaque chapitre, même le plus technique, intéressera autant le DSI, le manager, le Scrum Master et le Product Owner dans leur virage vers l’Agilité ainsi que le testeur qui ressent le besoin de s’adapter à ce nouveau mode de développement pour fournir un logiciel de qualité. 
Après un survol du modèle, l’auteur en présente les multiples facettes et ses applications dans les différents contextes du métier tels que la technique, les cycles de développements et les moyens de l’entreprise tels que les rôles dans l’organisation, le budget, les outils, le système qualité, la gestion de la connaissance et la culture d’entreprise. Le dernier chapitre est consacré à la mise en oeuvre concrète du modèle.</v>
          </cell>
          <cell r="R143">
            <v>9782409027284</v>
          </cell>
          <cell r="S143" t="str">
            <v>Version Numérique</v>
          </cell>
          <cell r="T143">
            <v>9782409027277</v>
          </cell>
          <cell r="U143" t="str">
            <v>Version Imprimée</v>
          </cell>
          <cell r="V143" t="str">
            <v>St-Herblain</v>
          </cell>
          <cell r="W143" t="str">
            <v>Editions ENI</v>
          </cell>
          <cell r="X143">
            <v>2020</v>
          </cell>
          <cell r="Y143" t="str">
            <v>Bibliothèque Numérique ENI (Service en ligne)</v>
          </cell>
          <cell r="Z143" t="str">
            <v>DATA PRO</v>
          </cell>
          <cell r="AA143" t="str">
            <v>texte</v>
          </cell>
          <cell r="AB143" t="str">
            <v>txt</v>
          </cell>
          <cell r="AC143" t="str">
            <v>rdacontent/fre</v>
          </cell>
          <cell r="AD143" t="str">
            <v>informatique</v>
          </cell>
          <cell r="AE143" t="str">
            <v>c</v>
          </cell>
          <cell r="AF143" t="str">
            <v>rdamedia/fre</v>
          </cell>
          <cell r="AG143" t="str">
            <v>ressource en ligne</v>
          </cell>
          <cell r="AH143" t="str">
            <v>cr</v>
          </cell>
          <cell r="AI143" t="str">
            <v>rdacarrier/fre</v>
          </cell>
          <cell r="AJ143" t="str">
            <v>m\\\\\o\\d\\\\\\\\</v>
          </cell>
          <cell r="AK143" t="str">
            <v>cr\cn\\\\uuaua</v>
          </cell>
          <cell r="AL143" t="str">
            <v>Accès restreint aux membres</v>
          </cell>
          <cell r="AM143" t="str">
            <v>Source de la note de description : Version imprimée</v>
          </cell>
          <cell r="AN143" t="str">
            <v/>
          </cell>
          <cell r="AO143" t="str">
            <v>%SITE_CLIENT%/?library_guid=612F2EF6-D3A8-4F86-8F3D-C0A170C5CF9B</v>
          </cell>
          <cell r="AP143" t="str">
            <v>Accès au travers du portail ENI</v>
          </cell>
          <cell r="AQ143" t="str">
            <v xml:space="preserve"> LeSS </v>
          </cell>
          <cell r="AR143" t="str">
            <v xml:space="preserve"> Product Owner </v>
          </cell>
          <cell r="AS143" t="str">
            <v xml:space="preserve"> SAFE </v>
          </cell>
          <cell r="AT143" t="str">
            <v xml:space="preserve"> Scrum master </v>
          </cell>
          <cell r="AU143" t="str">
            <v xml:space="preserve"> Spotify </v>
          </cell>
          <cell r="AV143" t="str">
            <v xml:space="preserve"> Spotify </v>
          </cell>
          <cell r="AW143" t="str">
            <v xml:space="preserve"> test </v>
          </cell>
          <cell r="AX143" t="str">
            <v xml:space="preserve"> tests agiles </v>
          </cell>
          <cell r="AY143" t="str">
            <v xml:space="preserve">agilité </v>
          </cell>
          <cell r="AZ143" t="str">
            <v/>
          </cell>
          <cell r="BA143" t="str">
            <v/>
          </cell>
          <cell r="BB143" t="str">
            <v/>
          </cell>
          <cell r="BC143" t="str">
            <v/>
          </cell>
          <cell r="BD143" t="str">
            <v/>
          </cell>
          <cell r="BE143" t="str">
            <v/>
          </cell>
          <cell r="BF143" t="str">
            <v/>
          </cell>
          <cell r="BG143" t="str">
            <v/>
          </cell>
          <cell r="BH143" t="str">
            <v/>
          </cell>
          <cell r="BI143" t="str">
            <v/>
          </cell>
          <cell r="BJ143" t="str">
            <v/>
          </cell>
          <cell r="BK143" t="str">
            <v/>
          </cell>
          <cell r="BL143" t="str">
            <v/>
          </cell>
          <cell r="BM143" t="str">
            <v/>
          </cell>
          <cell r="BN143" t="str">
            <v/>
          </cell>
          <cell r="BO143" t="str">
            <v/>
          </cell>
          <cell r="BP143" t="str">
            <v/>
          </cell>
          <cell r="BQ143" t="str">
            <v/>
          </cell>
          <cell r="BR143" t="str">
            <v/>
          </cell>
          <cell r="BS143" t="str">
            <v/>
          </cell>
          <cell r="BT143" t="str">
            <v/>
          </cell>
          <cell r="BU143" t="str">
            <v/>
          </cell>
          <cell r="BV143" t="str">
            <v/>
          </cell>
          <cell r="BW143" t="str">
            <v/>
          </cell>
          <cell r="BX143" t="str">
            <v/>
          </cell>
        </row>
        <row r="144">
          <cell r="A144" t="str">
            <v>DPUML</v>
          </cell>
          <cell r="B144" t="str">
            <v>UML au service de l'analyse des métiers (Business Analysis)</v>
          </cell>
          <cell r="C144" t="str">
            <v/>
          </cell>
          <cell r="D144" t="str">
            <v>Antoine CLAVE</v>
          </cell>
          <cell r="E144" t="str">
            <v/>
          </cell>
          <cell r="F144" t="str">
            <v>CLAVE, Antoine</v>
          </cell>
          <cell r="G144" t="str">
            <v/>
          </cell>
          <cell r="H144" t="str">
            <v/>
          </cell>
          <cell r="I144" t="str">
            <v/>
          </cell>
          <cell r="J144" t="str">
            <v/>
          </cell>
          <cell r="K144" t="str">
            <v>Edition du 1 July 2016</v>
          </cell>
          <cell r="L144" t="str">
            <v>341 pages</v>
          </cell>
          <cell r="M144" t="str">
            <v>Editions ENI</v>
          </cell>
          <cell r="N144" t="str">
            <v>fre</v>
          </cell>
          <cell r="O144" t="str">
            <v>fre</v>
          </cell>
          <cell r="P144" t="str">
            <v>fre</v>
          </cell>
          <cell r="Q144" t="str">
            <v>Préface de Philippe Desfray - Coauteur du standard UML - Directeur R&amp;D SOFTEAM
Ce livre propose UML à toute personne soucieuse de mettre en oeuvre ce langage de formalisation lors d'une analyse du métier : analystes et concepteurs bien entendu mais aussi architectes, chefs de projet, responsables MOE et Business Analysts.
Le pourcentage de projets réussis, c'est-à-dire respectant leur QCDP (Qualité Coûts Délai Périmètre) est estimé à 30% par le célèbre Chaos Report du Standish Group. Ce chiffre reste étonnamment stable depuis plusieurs années, malgré le progrès des normes et l'extension des certifications.
L'auteur est convaincu de l'efficacité d'UML comme outil de construction de solutions et comme facteur de réussite d'un projet. La démarche qu'il propose démarre des préoccupations exclusivement métier (les considérations techniques ne seront pas traitées dans ces pages) et l'auteur décrit une méthode accessible, satisfaisant à la fois les métiers et les IT : observer pour formaliser (« Comment ça va marcher ? »), formaliser pour comprendre (« A quoi ça va servir ? »), comprendre pour agir (« Comment ça va être fait ? »).
Dans ce livre, il expose les caractéristiques vraiment utiles d'UML (en version 2.5), et décrit sa mise en oeuvre, étape par étape,  au sein d'un projet « fil rouge ». Il propose l'utilisation de cet outil dans plusieurs contextes : gestion de projet, évaluation des charges, tests et recettes applicatives, rédaction des cahiers des charges.
Des éléments complémentaires sont en téléchargement sur le site www.editions-eni.fr.
Les chapitres du livre :
Préface &amp;ndash; Introduction &amp;ndash; Ingénierie de l'analyse du métier &amp;ndash; Description  dynamique (les acteurs agissent) &amp;ndash; Description dynamique (l'information se  transforme) &amp;ndash; Description fonctionnelle du système &amp;ndash; Description structurale du  système &amp;ndash; Description collaborative du système &amp;ndash; UML au service de  l'architecture &amp;ndash; Rédiger le cahier des charges fonctionnel d'un projet &amp;ndash; Les impacts d'UML sur la recette d'un livrable &amp;ndash; Évaluation des charges d'un  projet spécifié en UML</v>
          </cell>
          <cell r="R144">
            <v>9782409003066</v>
          </cell>
          <cell r="S144" t="str">
            <v>Version Numérique</v>
          </cell>
          <cell r="T144">
            <v>9782409000973</v>
          </cell>
          <cell r="U144" t="str">
            <v>Version Imprimée</v>
          </cell>
          <cell r="V144" t="str">
            <v>St-Herblain</v>
          </cell>
          <cell r="W144" t="str">
            <v>Editions ENI</v>
          </cell>
          <cell r="X144">
            <v>2016</v>
          </cell>
          <cell r="Y144" t="str">
            <v>Bibliothèque Numérique ENI (Service en ligne)</v>
          </cell>
          <cell r="Z144" t="str">
            <v>DATA PRO</v>
          </cell>
          <cell r="AA144" t="str">
            <v>texte</v>
          </cell>
          <cell r="AB144" t="str">
            <v>txt</v>
          </cell>
          <cell r="AC144" t="str">
            <v>rdacontent/fre</v>
          </cell>
          <cell r="AD144" t="str">
            <v>informatique</v>
          </cell>
          <cell r="AE144" t="str">
            <v>c</v>
          </cell>
          <cell r="AF144" t="str">
            <v>rdamedia/fre</v>
          </cell>
          <cell r="AG144" t="str">
            <v>ressource en ligne</v>
          </cell>
          <cell r="AH144" t="str">
            <v>cr</v>
          </cell>
          <cell r="AI144" t="str">
            <v>rdacarrier/fre</v>
          </cell>
          <cell r="AJ144" t="str">
            <v>m\\\\\o\\d\\\\\\\\</v>
          </cell>
          <cell r="AK144" t="str">
            <v>cr\cn\\\\uuaua</v>
          </cell>
          <cell r="AL144" t="str">
            <v>Accès restreint aux membres</v>
          </cell>
          <cell r="AM144" t="str">
            <v>Source de la note de description : Version imprimée</v>
          </cell>
          <cell r="AN144" t="str">
            <v/>
          </cell>
          <cell r="AO144" t="str">
            <v>%SITE_CLIENT%/?library_guid=0D49A965-88F3-4614-956A-02C0D087A2D1</v>
          </cell>
          <cell r="AP144" t="str">
            <v>Accès au travers du portail ENI</v>
          </cell>
          <cell r="AQ144" t="str">
            <v xml:space="preserve"> gestion de projet </v>
          </cell>
          <cell r="AR144" t="str">
            <v xml:space="preserve"> LNDPUML</v>
          </cell>
          <cell r="AS144" t="str">
            <v xml:space="preserve"> méthode </v>
          </cell>
          <cell r="AT144" t="str">
            <v xml:space="preserve"> modelio </v>
          </cell>
          <cell r="AU144" t="str">
            <v xml:space="preserve"> projet </v>
          </cell>
          <cell r="AV144" t="str">
            <v xml:space="preserve"> uml 2 </v>
          </cell>
          <cell r="AW144" t="str">
            <v xml:space="preserve">uml 2.5 </v>
          </cell>
          <cell r="AX144" t="str">
            <v/>
          </cell>
          <cell r="AY144" t="str">
            <v/>
          </cell>
          <cell r="AZ144" t="str">
            <v/>
          </cell>
          <cell r="BA144" t="str">
            <v/>
          </cell>
          <cell r="BB144" t="str">
            <v/>
          </cell>
          <cell r="BC144" t="str">
            <v/>
          </cell>
          <cell r="BD144" t="str">
            <v/>
          </cell>
          <cell r="BE144" t="str">
            <v/>
          </cell>
          <cell r="BF144" t="str">
            <v/>
          </cell>
          <cell r="BG144" t="str">
            <v/>
          </cell>
          <cell r="BH144" t="str">
            <v/>
          </cell>
          <cell r="BI144" t="str">
            <v/>
          </cell>
          <cell r="BJ144" t="str">
            <v/>
          </cell>
          <cell r="BK144" t="str">
            <v/>
          </cell>
          <cell r="BL144" t="str">
            <v/>
          </cell>
          <cell r="BM144" t="str">
            <v/>
          </cell>
          <cell r="BN144" t="str">
            <v/>
          </cell>
          <cell r="BO144" t="str">
            <v/>
          </cell>
          <cell r="BP144" t="str">
            <v/>
          </cell>
          <cell r="BQ144" t="str">
            <v/>
          </cell>
          <cell r="BR144" t="str">
            <v/>
          </cell>
          <cell r="BS144" t="str">
            <v/>
          </cell>
          <cell r="BT144" t="str">
            <v/>
          </cell>
          <cell r="BU144" t="str">
            <v/>
          </cell>
          <cell r="BV144" t="str">
            <v/>
          </cell>
          <cell r="BW144" t="str">
            <v/>
          </cell>
          <cell r="BX144" t="str">
            <v/>
          </cell>
        </row>
        <row r="145">
          <cell r="A145" t="str">
            <v>DPV3ITI</v>
          </cell>
          <cell r="B145" t="str">
            <v>ITIL® V3</v>
          </cell>
          <cell r="C145" t="str">
            <v>Comprendre la démarche et adopter les bonnes pratiques</v>
          </cell>
          <cell r="D145" t="str">
            <v>Jean-Luc BAUD</v>
          </cell>
          <cell r="E145" t="str">
            <v/>
          </cell>
          <cell r="F145" t="str">
            <v>BAUD, Jean-Luc</v>
          </cell>
          <cell r="G145" t="str">
            <v/>
          </cell>
          <cell r="H145" t="str">
            <v/>
          </cell>
          <cell r="I145" t="str">
            <v/>
          </cell>
          <cell r="J145" t="str">
            <v/>
          </cell>
          <cell r="K145" t="str">
            <v>Edition du 1 January 2016</v>
          </cell>
          <cell r="L145" t="str">
            <v>286 pages</v>
          </cell>
          <cell r="M145" t="str">
            <v>Editions ENI</v>
          </cell>
          <cell r="N145" t="str">
            <v>fre</v>
          </cell>
          <cell r="O145" t="str">
            <v>fre</v>
          </cell>
          <cell r="P145" t="str">
            <v>fre</v>
          </cell>
          <cell r="Q145" t="str">
            <v xml:space="preserve">Ce livre présente la démarche ITIL® V3 et les bonnes pratiques de sa mise en oeuvre. Il s'adresse à toutes les personnes travaillant à l'informatique, du responsable informatique au technicien, en passant par l'ingénieur ou le hotliner d'un centre de service. Ce livre va leur donner un éclairage sur les grands principes de la gestion de services, le positionnement de la démarche ITIL®, et leur montrera les bénéfices qu'elle peut apporter pour l'organisation ainsi que les pièges à éviter dans sa mise en oeuvre. 
Dans un premier temps, l'auteur présente les différences entre une norme, un standard, des bonnes pratiques et positionne ITIL® par rapport aux autres démarches qualité qui traitent de la gestion de services. Il explique ensuite en détail tout le vocabulaire (processus, fonction, incident, problème...) qui va permettre à tous, à l'informatique et à l'extérieur de l'informatique, de se comprendre.
Le livre reprend ensuite chapitre après chapitre les 5 phases du cycle de vie des services informatiques : stratégie de services, conception de services, transition de services, exploitation de services, amélioration continue de services. Pour chacune de ces phases, les processus sont décrits et expliqués avec leur terminologie propre, en mentionnant les acteurs, les activités, et les objectifs et bénéfices attendus.
Un chapitre entier traite de la mise en oeuvre de la démarche ITIL® V3. De manière très pragmatique, il donne des recommandations et des conseils pour démarrer la mise en place, accompagner au changement, éviter les échecs et les rejets de la démarche.
En fin de livre, un glossaire reprend tout le vocabulaire et les définitions.
Les chapitres du livre :
Avant-propos &amp;ndash; La démarche  ITIL et les normes &amp;ndash; Le cycle de vie des services &amp;ndash; La stratégie des services &amp;ndash;  La conception des services &amp;ndash; La transition des services &amp;ndash; L'exploitation des  services &amp;ndash; L'amélioration continue des services &amp;ndash; La mise en oeuvre de la  démarche ITIL &amp;ndash; Conclusion &amp;ndash; Glossaire
Quizinclus dans 
la version en ligne !
- Testez vos connaissances à l'issue de chaque chapitre
- Validez vos acquis
</v>
          </cell>
          <cell r="R145">
            <v>9782409000034</v>
          </cell>
          <cell r="S145" t="str">
            <v>Version Numérique</v>
          </cell>
          <cell r="T145">
            <v>9782746098763</v>
          </cell>
          <cell r="U145" t="str">
            <v>Version Imprimée</v>
          </cell>
          <cell r="V145" t="str">
            <v>St-Herblain</v>
          </cell>
          <cell r="W145" t="str">
            <v>Editions ENI</v>
          </cell>
          <cell r="X145">
            <v>2016</v>
          </cell>
          <cell r="Y145" t="str">
            <v>Bibliothèque Numérique ENI (Service en ligne)</v>
          </cell>
          <cell r="Z145" t="str">
            <v>DATA PRO</v>
          </cell>
          <cell r="AA145" t="str">
            <v>texte</v>
          </cell>
          <cell r="AB145" t="str">
            <v>txt</v>
          </cell>
          <cell r="AC145" t="str">
            <v>rdacontent/fre</v>
          </cell>
          <cell r="AD145" t="str">
            <v>informatique</v>
          </cell>
          <cell r="AE145" t="str">
            <v>c</v>
          </cell>
          <cell r="AF145" t="str">
            <v>rdamedia/fre</v>
          </cell>
          <cell r="AG145" t="str">
            <v>ressource en ligne</v>
          </cell>
          <cell r="AH145" t="str">
            <v>cr</v>
          </cell>
          <cell r="AI145" t="str">
            <v>rdacarrier/fre</v>
          </cell>
          <cell r="AJ145" t="str">
            <v>m\\\\\o\\d\\\\\\\\</v>
          </cell>
          <cell r="AK145" t="str">
            <v>cr\cn\\\\uuaua</v>
          </cell>
          <cell r="AL145" t="str">
            <v>Accès restreint aux membres</v>
          </cell>
          <cell r="AM145" t="str">
            <v>Source de la note de description : Version imprimée</v>
          </cell>
          <cell r="AN145" t="str">
            <v/>
          </cell>
          <cell r="AO145" t="str">
            <v>%SITE_CLIENT%/?library_guid=C3FC47CD-82E3-451F-A3A2-644F8BD6AE30</v>
          </cell>
          <cell r="AP145" t="str">
            <v>Accès au travers du portail ENI</v>
          </cell>
          <cell r="AQ145" t="str">
            <v xml:space="preserve"> cycle de vie </v>
          </cell>
          <cell r="AR145" t="str">
            <v xml:space="preserve"> iso </v>
          </cell>
          <cell r="AS145" t="str">
            <v xml:space="preserve"> iso 20000 </v>
          </cell>
          <cell r="AT145" t="str">
            <v xml:space="preserve"> itill  </v>
          </cell>
          <cell r="AU145" t="str">
            <v xml:space="preserve"> LNDPV3ITI</v>
          </cell>
          <cell r="AV145" t="str">
            <v xml:space="preserve"> process </v>
          </cell>
          <cell r="AW145" t="str">
            <v xml:space="preserve"> processus </v>
          </cell>
          <cell r="AX145" t="str">
            <v xml:space="preserve">livre itil </v>
          </cell>
          <cell r="AY145" t="str">
            <v/>
          </cell>
          <cell r="AZ145" t="str">
            <v/>
          </cell>
          <cell r="BA145" t="str">
            <v/>
          </cell>
          <cell r="BB145" t="str">
            <v/>
          </cell>
          <cell r="BC145" t="str">
            <v/>
          </cell>
          <cell r="BD145" t="str">
            <v/>
          </cell>
          <cell r="BE145" t="str">
            <v/>
          </cell>
          <cell r="BF145" t="str">
            <v/>
          </cell>
          <cell r="BG145" t="str">
            <v/>
          </cell>
          <cell r="BH145" t="str">
            <v/>
          </cell>
          <cell r="BI145" t="str">
            <v/>
          </cell>
          <cell r="BJ145" t="str">
            <v/>
          </cell>
          <cell r="BK145" t="str">
            <v/>
          </cell>
          <cell r="BL145" t="str">
            <v/>
          </cell>
          <cell r="BM145" t="str">
            <v/>
          </cell>
          <cell r="BN145" t="str">
            <v/>
          </cell>
          <cell r="BO145" t="str">
            <v/>
          </cell>
          <cell r="BP145" t="str">
            <v/>
          </cell>
          <cell r="BQ145" t="str">
            <v/>
          </cell>
          <cell r="BR145" t="str">
            <v/>
          </cell>
          <cell r="BS145" t="str">
            <v/>
          </cell>
          <cell r="BT145" t="str">
            <v/>
          </cell>
          <cell r="BU145" t="str">
            <v/>
          </cell>
          <cell r="BV145" t="str">
            <v/>
          </cell>
          <cell r="BW145" t="str">
            <v/>
          </cell>
          <cell r="BX145" t="str">
            <v/>
          </cell>
        </row>
        <row r="146">
          <cell r="A146" t="str">
            <v>EI07SHA</v>
          </cell>
          <cell r="B146" t="str">
            <v>SharePoint 2007</v>
          </cell>
          <cell r="C146" t="str">
            <v>Personnalisation par le développement et le déploiement de composants</v>
          </cell>
          <cell r="D146" t="str">
            <v>Stéphane Eyskens,Ludovic Lefort</v>
          </cell>
          <cell r="E146" t="str">
            <v/>
          </cell>
          <cell r="F146" t="str">
            <v>Eyskens, Stéphane</v>
          </cell>
          <cell r="G146" t="str">
            <v>Lefort, Ludovic</v>
          </cell>
          <cell r="H146" t="str">
            <v/>
          </cell>
          <cell r="I146" t="str">
            <v/>
          </cell>
          <cell r="J146" t="str">
            <v/>
          </cell>
          <cell r="K146" t="str">
            <v>Edition du 1 January 2009</v>
          </cell>
          <cell r="L146" t="str">
            <v>520 pages</v>
          </cell>
          <cell r="M146" t="str">
            <v>Editions ENI</v>
          </cell>
          <cell r="N146" t="str">
            <v>fre</v>
          </cell>
          <cell r="O146" t="str">
            <v>fre</v>
          </cell>
          <cell r="P146" t="str">
            <v>fre</v>
          </cell>
          <cell r="Q146" t="str">
            <v>Ce livre sur SharePoint 2007 s'adresse à des développeurs .NET justifiant d'une expérience en ASP.NET et désireux de personnaliser la plate-forme collaborative qu'est Microsoft Office SharePoint Server (MOSS).
Le livre détaille le développement des principaux composants et distille les conseils indispensables au déploiement de ceux-ci par le biais de fonctionnalités et de solutions SharePoint.
Les trois premiers chapitres se focalisent sur les composants les plus couramment utilisés tels que les webparts, les colonnes personnelles, les évènements, les pages applicatives et sur la manière de manipuler les données dans SharePoint grâce au langage CAML.
Le quatrième chapitre est entièrement consacré à Forms Services et à la conception de flux de travail pour SharePoint via Worfklow Foundation. Le cinquième chapitre est quant à lui dédié au déploiement de fonctionnalités et de solutions qui revêt souvent un caractère critique dans un environnement SharePoint.
Enfin, les deux derniers chapitres permettent au lecteur d'envisager l'utilisation des dernières technologies (.NET 3.5) et des techniques de développement plus avancées.
Tout au long de l'ouvrage, le lecteur découvrira également le moteur de recherche (plus évolué que celui de WSS) et comment exploiter les modules spécifiques à MOSS tels que les Business Data Catalog, Excel Services.
Les deux auteurs sont reconnus Microsoft MVP (Most Valuable Professionnel) sur SharePoint et vous profiterez de leur expérience de terrain au travers des nombreux exemples de codes contenus dans ce livre et disponibles en téléchargement sur cette page.
Ce livre est également proposé en coffret</v>
          </cell>
          <cell r="R146">
            <v>9782746047921</v>
          </cell>
          <cell r="S146" t="str">
            <v>Version Numérique</v>
          </cell>
          <cell r="T146">
            <v>9782746046726</v>
          </cell>
          <cell r="U146" t="str">
            <v>Version Imprimée</v>
          </cell>
          <cell r="V146" t="str">
            <v>St-Herblain</v>
          </cell>
          <cell r="W146" t="str">
            <v>Editions ENI</v>
          </cell>
          <cell r="X146">
            <v>2009</v>
          </cell>
          <cell r="Y146" t="str">
            <v>Bibliothèque Numérique ENI (Service en ligne)</v>
          </cell>
          <cell r="Z146" t="str">
            <v>EXPERT IT</v>
          </cell>
          <cell r="AA146" t="str">
            <v>texte</v>
          </cell>
          <cell r="AB146" t="str">
            <v>txt</v>
          </cell>
          <cell r="AC146" t="str">
            <v>rdacontent/fre</v>
          </cell>
          <cell r="AD146" t="str">
            <v>informatique</v>
          </cell>
          <cell r="AE146" t="str">
            <v>c</v>
          </cell>
          <cell r="AF146" t="str">
            <v>rdamedia/fre</v>
          </cell>
          <cell r="AG146" t="str">
            <v>ressource en ligne</v>
          </cell>
          <cell r="AH146" t="str">
            <v>cr</v>
          </cell>
          <cell r="AI146" t="str">
            <v>rdacarrier/fre</v>
          </cell>
          <cell r="AJ146" t="str">
            <v>m\\\\\o\\d\\\\\\\\</v>
          </cell>
          <cell r="AK146" t="str">
            <v>cr\cn\\\\uuaua</v>
          </cell>
          <cell r="AL146" t="str">
            <v>Accès restreint aux membres</v>
          </cell>
          <cell r="AM146" t="str">
            <v>Source de la note de description : Version imprimée</v>
          </cell>
          <cell r="AN146" t="str">
            <v/>
          </cell>
          <cell r="AO146" t="str">
            <v>%SITE_CLIENT%/?library_guid=FEB60C48-3A4E-4B95-833B-E200847596DE</v>
          </cell>
          <cell r="AP146" t="str">
            <v>Accès au travers du portail ENI</v>
          </cell>
          <cell r="AQ146" t="str">
            <v xml:space="preserve"> bdc </v>
          </cell>
          <cell r="AR146" t="str">
            <v xml:space="preserve"> CAML </v>
          </cell>
          <cell r="AS146" t="str">
            <v xml:space="preserve"> excel services </v>
          </cell>
          <cell r="AT146" t="str">
            <v xml:space="preserve"> forms server </v>
          </cell>
          <cell r="AU146" t="str">
            <v xml:space="preserve"> ged </v>
          </cell>
          <cell r="AV146" t="str">
            <v xml:space="preserve"> livre MOSS </v>
          </cell>
          <cell r="AW146" t="str">
            <v xml:space="preserve"> LNEI07SHA</v>
          </cell>
          <cell r="AX146" t="str">
            <v xml:space="preserve"> Microsoft </v>
          </cell>
          <cell r="AY146" t="str">
            <v xml:space="preserve"> MVP </v>
          </cell>
          <cell r="AZ146" t="str">
            <v xml:space="preserve"> travail collaboratif </v>
          </cell>
          <cell r="BA146" t="str">
            <v xml:space="preserve"> webpart </v>
          </cell>
          <cell r="BB146" t="str">
            <v xml:space="preserve">livre sharepoint </v>
          </cell>
          <cell r="BC146" t="str">
            <v/>
          </cell>
          <cell r="BD146" t="str">
            <v/>
          </cell>
          <cell r="BE146" t="str">
            <v/>
          </cell>
          <cell r="BF146" t="str">
            <v/>
          </cell>
          <cell r="BG146" t="str">
            <v/>
          </cell>
          <cell r="BH146" t="str">
            <v/>
          </cell>
          <cell r="BI146" t="str">
            <v/>
          </cell>
          <cell r="BJ146" t="str">
            <v/>
          </cell>
          <cell r="BK146" t="str">
            <v/>
          </cell>
          <cell r="BL146" t="str">
            <v/>
          </cell>
          <cell r="BM146" t="str">
            <v/>
          </cell>
          <cell r="BN146" t="str">
            <v/>
          </cell>
          <cell r="BO146" t="str">
            <v/>
          </cell>
          <cell r="BP146" t="str">
            <v/>
          </cell>
          <cell r="BQ146" t="str">
            <v/>
          </cell>
          <cell r="BR146" t="str">
            <v/>
          </cell>
          <cell r="BS146" t="str">
            <v/>
          </cell>
          <cell r="BT146" t="str">
            <v/>
          </cell>
          <cell r="BU146" t="str">
            <v/>
          </cell>
          <cell r="BV146" t="str">
            <v/>
          </cell>
          <cell r="BW146" t="str">
            <v/>
          </cell>
          <cell r="BX146" t="str">
            <v/>
          </cell>
        </row>
        <row r="147">
          <cell r="A147" t="str">
            <v>EI08CASP</v>
          </cell>
          <cell r="B147" t="str">
            <v>ASP.NET avec C# sous Visual Studio 2008</v>
          </cell>
          <cell r="C147" t="str">
            <v>Conception et développement d'applications Web</v>
          </cell>
          <cell r="D147" t="str">
            <v>Brice-Arnaud GUÉRIN</v>
          </cell>
          <cell r="E147" t="str">
            <v/>
          </cell>
          <cell r="F147" t="str">
            <v>GUÉRIN, Brice-Arnaud</v>
          </cell>
          <cell r="G147" t="str">
            <v/>
          </cell>
          <cell r="H147" t="str">
            <v/>
          </cell>
          <cell r="I147" t="str">
            <v/>
          </cell>
          <cell r="J147" t="str">
            <v/>
          </cell>
          <cell r="K147" t="str">
            <v>Edition du 1 January 2009</v>
          </cell>
          <cell r="L147" t="str">
            <v>492 pages</v>
          </cell>
          <cell r="M147" t="str">
            <v>Editions ENI</v>
          </cell>
          <cell r="N147" t="str">
            <v>fre</v>
          </cell>
          <cell r="O147" t="str">
            <v>fre</v>
          </cell>
          <cell r="P147" t="str">
            <v>fre</v>
          </cell>
          <cell r="Q147" t="str">
            <v>Ce livre s'adresse aux développeurs, architectes et administrateurs qui souhaitent adopter une approche professionnelle pour la réalisation d'applications Web en tirant le meilleur parti possible d'ASP.Net. 
Il accompagne le lecteur dans une étude complète de la technologie ASP.Net et de Visual Studio 2008. Pour chaque thème abordé des exemples pratiques et utiles sont fournis en C#. Le lecteur commencera par Visual Studio et ses outils (Refactoring, tests unitaires, Visual Source Safe,...) et par les évolutions du langage C#. Le deuxième chapitre décrit le fonctionnement des applications IIS. 
L'ouvrage étudie en détail les Web forms, AJAX et propose des composants personnalisés pour créer des graphiques. Les chapitres suivants élaborent des solutions pour allier rapidité de développement et performances dans l'accès aux bases de données ADO.Net, avec notamment les nouveaux composants basés sur LINQ. Est ensuite traitée la sécurisation des sites Web avec la mise au point d'un fournisseur pour Active Directory. 
Le lecteur découvrira également comment créer un portail personnalisable pour informations boursières (Web Part et services Web WCF, REST). Le dernier chapitre décrit la mise en production sous ASP.Net et l'infrastructure de supervision Health Monitoring.
Les exemples cités dans l'ouvrage sont en téléchargement sur cette page.
Ce livre est également proposé en coffret</v>
          </cell>
          <cell r="R147">
            <v>9782746047518</v>
          </cell>
          <cell r="S147" t="str">
            <v>Version Numérique</v>
          </cell>
          <cell r="T147">
            <v>9782746046788</v>
          </cell>
          <cell r="U147" t="str">
            <v>Version Imprimée</v>
          </cell>
          <cell r="V147" t="str">
            <v>St-Herblain</v>
          </cell>
          <cell r="W147" t="str">
            <v>Editions ENI</v>
          </cell>
          <cell r="X147">
            <v>2009</v>
          </cell>
          <cell r="Y147" t="str">
            <v>Bibliothèque Numérique ENI (Service en ligne)</v>
          </cell>
          <cell r="Z147" t="str">
            <v>EXPERT IT</v>
          </cell>
          <cell r="AA147" t="str">
            <v>texte</v>
          </cell>
          <cell r="AB147" t="str">
            <v>txt</v>
          </cell>
          <cell r="AC147" t="str">
            <v>rdacontent/fre</v>
          </cell>
          <cell r="AD147" t="str">
            <v>informatique</v>
          </cell>
          <cell r="AE147" t="str">
            <v>c</v>
          </cell>
          <cell r="AF147" t="str">
            <v>rdamedia/fre</v>
          </cell>
          <cell r="AG147" t="str">
            <v>ressource en ligne</v>
          </cell>
          <cell r="AH147" t="str">
            <v>cr</v>
          </cell>
          <cell r="AI147" t="str">
            <v>rdacarrier/fre</v>
          </cell>
          <cell r="AJ147" t="str">
            <v>m\\\\\o\\d\\\\\\\\</v>
          </cell>
          <cell r="AK147" t="str">
            <v>cr\cn\\\\uuaua</v>
          </cell>
          <cell r="AL147" t="str">
            <v>Accès restreint aux membres</v>
          </cell>
          <cell r="AM147" t="str">
            <v>Source de la note de description : Version imprimée</v>
          </cell>
          <cell r="AN147" t="str">
            <v/>
          </cell>
          <cell r="AO147" t="str">
            <v>%SITE_CLIENT%/?library_guid=2A9F05DB-58E7-48AC-A326-C4861992579D</v>
          </cell>
          <cell r="AP147" t="str">
            <v>Accès au travers du portail ENI</v>
          </cell>
          <cell r="AQ147" t="str">
            <v xml:space="preserve"> ADO.net </v>
          </cell>
          <cell r="AR147" t="str">
            <v xml:space="preserve"> application </v>
          </cell>
          <cell r="AS147" t="str">
            <v xml:space="preserve"> assemblage </v>
          </cell>
          <cell r="AT147" t="str">
            <v xml:space="preserve"> c # </v>
          </cell>
          <cell r="AU147" t="str">
            <v xml:space="preserve"> C # </v>
          </cell>
          <cell r="AV147" t="str">
            <v xml:space="preserve"> C# </v>
          </cell>
          <cell r="AW147" t="str">
            <v xml:space="preserve"> c# </v>
          </cell>
          <cell r="AX147" t="str">
            <v xml:space="preserve"> framework </v>
          </cell>
          <cell r="AY147" t="str">
            <v xml:space="preserve"> livre c# </v>
          </cell>
          <cell r="AZ147" t="str">
            <v xml:space="preserve"> LNEI08CASP</v>
          </cell>
          <cell r="BA147" t="str">
            <v xml:space="preserve"> Microsoft </v>
          </cell>
          <cell r="BB147" t="str">
            <v xml:space="preserve"> Visual studio </v>
          </cell>
          <cell r="BC147" t="str">
            <v xml:space="preserve"> VS 2008 </v>
          </cell>
          <cell r="BD147" t="str">
            <v xml:space="preserve"> Web Forms </v>
          </cell>
          <cell r="BE147" t="str">
            <v xml:space="preserve">ADO </v>
          </cell>
          <cell r="BF147" t="str">
            <v xml:space="preserve">livre asp </v>
          </cell>
          <cell r="BG147" t="str">
            <v/>
          </cell>
          <cell r="BH147" t="str">
            <v/>
          </cell>
          <cell r="BI147" t="str">
            <v/>
          </cell>
          <cell r="BJ147" t="str">
            <v/>
          </cell>
          <cell r="BK147" t="str">
            <v/>
          </cell>
          <cell r="BL147" t="str">
            <v/>
          </cell>
          <cell r="BM147" t="str">
            <v/>
          </cell>
          <cell r="BN147" t="str">
            <v/>
          </cell>
          <cell r="BO147" t="str">
            <v/>
          </cell>
          <cell r="BP147" t="str">
            <v/>
          </cell>
          <cell r="BQ147" t="str">
            <v/>
          </cell>
          <cell r="BR147" t="str">
            <v/>
          </cell>
          <cell r="BS147" t="str">
            <v/>
          </cell>
          <cell r="BT147" t="str">
            <v/>
          </cell>
          <cell r="BU147" t="str">
            <v/>
          </cell>
          <cell r="BV147" t="str">
            <v/>
          </cell>
          <cell r="BW147" t="str">
            <v/>
          </cell>
          <cell r="BX147" t="str">
            <v/>
          </cell>
        </row>
        <row r="148">
          <cell r="A148" t="str">
            <v>EI08R2SQL</v>
          </cell>
          <cell r="B148" t="str">
            <v>SQL Server 2008 R2</v>
          </cell>
          <cell r="C148" t="str">
            <v>Implémentation et déploiement d'une solution de Business Intelligence</v>
          </cell>
          <cell r="D148" t="str">
            <v>Thomas GAUCHET</v>
          </cell>
          <cell r="E148" t="str">
            <v/>
          </cell>
          <cell r="F148" t="str">
            <v>GAUCHET, Thomas</v>
          </cell>
          <cell r="G148" t="str">
            <v/>
          </cell>
          <cell r="H148" t="str">
            <v/>
          </cell>
          <cell r="I148" t="str">
            <v/>
          </cell>
          <cell r="J148" t="str">
            <v/>
          </cell>
          <cell r="K148" t="str">
            <v>Edition du 1 November 2010</v>
          </cell>
          <cell r="L148" t="str">
            <v>503 pages</v>
          </cell>
          <cell r="M148" t="str">
            <v>Editions ENI</v>
          </cell>
          <cell r="N148" t="str">
            <v>fre</v>
          </cell>
          <cell r="O148" t="str">
            <v>fre</v>
          </cell>
          <cell r="P148" t="str">
            <v>fre</v>
          </cell>
          <cell r="Q148" t="str">
            <v>Ce livre sur SQL Server 2008 R2 s'adresse à toutes les personnes désireuses de mettre en oeuvre les techniques de l'informatique décisionnelle (ou BI, Business Intelligence) à l'aide des briques de la suite Microsoft SQL Server 2008 R2 : la base de données SQL relationnelle, l'ETL Integration Services, le serveur OLAP Analysis Services et les rapports Reporting Services. Une solide connaissance de l'administration d'une base de données relationnelle SQL Server est un pré-requis souhaitable pour tirer pleinement profit de ce livre.
Le livre présente les principes universels de la BI, puis chaque brique de la suite SQL Server dans l'optique de donner au lecteur les clés pour créer la solution la plus adaptée à ses besoins réels. En effet, la richesse fonctionnelle de l'offre Microsoft permet de répondre à une architecture classique (un ETL, un Datawarehouse relationnel, un cube OLAP &amp;hellip;) tout comme à d'autres, moins ambitieuses.
La première partie du livre présente la BI, ses objectifs, ses concepts principaux et les solutions apportées par l'éditeur Microsoft. Une seconde partie détaille l'implémentation et les fondamentaux de chacune des briques de la suite SQL Server 2008 R2. Enfin, une troisième partie revient sur chaque brique pour introduire des fonctionnalités avancées et aborder les problématiques d'exploitation, de production. Le livre se termine par un chapitre traitant de la grande nouveauté de SQL Server 2008 R2 : PowerPivot et la BI en libre service.
 &amp;Agrave; l'issue de cet ouvrage, vous serez capable d'implémenter et déployer une solution de BI à partir des quatre produits SQL Server, définir leur agencement et développer un premier projet robuste à déployer en production dans l'entreprise.
Le code des exemples du livre est en téléchargement sur le site www.editions-eni.fr.
Les chapitres du livre :
Avant-propos &amp;ndash; Introduction à la Business Intelligence &amp;ndash; Théories de la Business Intelligence &amp;ndash; Business Intelligence Microsoft &amp;ndash; Modéliser le Data Mart &amp;ndash; Créer le cube &amp;ndash; Créer des rapports OLAP &amp;ndash; Alimenter le Data Mart &amp;ndash; Tirer parti du moteur SQL &amp;ndash; Finaliser la base SSAS &amp;ndash; Exploiter SSRS &amp;ndash; Maîtriser SSIS &amp;ndash; PowerPivot
Ce livre est également proposé en coffret</v>
          </cell>
          <cell r="R148">
            <v>9782746061019</v>
          </cell>
          <cell r="S148" t="str">
            <v>Version Numérique</v>
          </cell>
          <cell r="T148">
            <v>9782746058910</v>
          </cell>
          <cell r="U148" t="str">
            <v>Version Imprimée</v>
          </cell>
          <cell r="V148" t="str">
            <v>St-Herblain</v>
          </cell>
          <cell r="W148" t="str">
            <v>Editions ENI</v>
          </cell>
          <cell r="X148">
            <v>2010</v>
          </cell>
          <cell r="Y148" t="str">
            <v>Bibliothèque Numérique ENI (Service en ligne)</v>
          </cell>
          <cell r="Z148" t="str">
            <v>EXPERT IT</v>
          </cell>
          <cell r="AA148" t="str">
            <v>texte</v>
          </cell>
          <cell r="AB148" t="str">
            <v>txt</v>
          </cell>
          <cell r="AC148" t="str">
            <v>rdacontent/fre</v>
          </cell>
          <cell r="AD148" t="str">
            <v>informatique</v>
          </cell>
          <cell r="AE148" t="str">
            <v>c</v>
          </cell>
          <cell r="AF148" t="str">
            <v>rdamedia/fre</v>
          </cell>
          <cell r="AG148" t="str">
            <v>ressource en ligne</v>
          </cell>
          <cell r="AH148" t="str">
            <v>cr</v>
          </cell>
          <cell r="AI148" t="str">
            <v>rdacarrier/fre</v>
          </cell>
          <cell r="AJ148" t="str">
            <v>m\\\\\o\\d\\\\\\\\</v>
          </cell>
          <cell r="AK148" t="str">
            <v>cr\cn\\\\uuaua</v>
          </cell>
          <cell r="AL148" t="str">
            <v>Accès restreint aux membres</v>
          </cell>
          <cell r="AM148" t="str">
            <v>Source de la note de description : Version imprimée</v>
          </cell>
          <cell r="AN148" t="str">
            <v/>
          </cell>
          <cell r="AO148" t="str">
            <v>%SITE_CLIENT%/?library_guid=949E77C5-08EF-4335-BB20-7930BA891881</v>
          </cell>
          <cell r="AP148" t="str">
            <v>Accès au travers du portail ENI</v>
          </cell>
          <cell r="AQ148" t="str">
            <v xml:space="preserve"> 2008 R2 active </v>
          </cell>
          <cell r="AR148" t="str">
            <v xml:space="preserve"> 2008r2  </v>
          </cell>
          <cell r="AS148" t="str">
            <v xml:space="preserve"> dw </v>
          </cell>
          <cell r="AT148" t="str">
            <v xml:space="preserve"> etl </v>
          </cell>
          <cell r="AU148" t="str">
            <v xml:space="preserve"> livre bi </v>
          </cell>
          <cell r="AV148" t="str">
            <v xml:space="preserve"> livre business intelligence </v>
          </cell>
          <cell r="AW148" t="str">
            <v xml:space="preserve"> livre microsoft </v>
          </cell>
          <cell r="AX148" t="str">
            <v xml:space="preserve"> livre sql server </v>
          </cell>
          <cell r="AY148" t="str">
            <v xml:space="preserve"> LNEI08R2SQL</v>
          </cell>
          <cell r="AZ148" t="str">
            <v xml:space="preserve"> olap </v>
          </cell>
          <cell r="BA148" t="str">
            <v xml:space="preserve"> power pivot </v>
          </cell>
          <cell r="BB148" t="str">
            <v xml:space="preserve"> powerpivot </v>
          </cell>
          <cell r="BC148" t="str">
            <v xml:space="preserve"> sql serveur </v>
          </cell>
          <cell r="BD148" t="str">
            <v xml:space="preserve"> sqlserver </v>
          </cell>
          <cell r="BE148" t="str">
            <v xml:space="preserve">livre sql </v>
          </cell>
          <cell r="BF148" t="str">
            <v/>
          </cell>
          <cell r="BG148" t="str">
            <v/>
          </cell>
          <cell r="BH148" t="str">
            <v/>
          </cell>
          <cell r="BI148" t="str">
            <v/>
          </cell>
          <cell r="BJ148" t="str">
            <v/>
          </cell>
          <cell r="BK148" t="str">
            <v/>
          </cell>
          <cell r="BL148" t="str">
            <v/>
          </cell>
          <cell r="BM148" t="str">
            <v/>
          </cell>
          <cell r="BN148" t="str">
            <v/>
          </cell>
          <cell r="BO148" t="str">
            <v/>
          </cell>
          <cell r="BP148" t="str">
            <v/>
          </cell>
          <cell r="BQ148" t="str">
            <v/>
          </cell>
          <cell r="BR148" t="str">
            <v/>
          </cell>
          <cell r="BS148" t="str">
            <v/>
          </cell>
          <cell r="BT148" t="str">
            <v/>
          </cell>
          <cell r="BU148" t="str">
            <v/>
          </cell>
          <cell r="BV148" t="str">
            <v/>
          </cell>
          <cell r="BW148" t="str">
            <v/>
          </cell>
          <cell r="BX148" t="str">
            <v/>
          </cell>
        </row>
        <row r="149">
          <cell r="A149" t="str">
            <v>EI08TFS</v>
          </cell>
          <cell r="B149" t="str">
            <v>Microsoft Team Foundation Server (TFS 2008)</v>
          </cell>
          <cell r="C149" t="str">
            <v>La plate-forme de gestion du cycle de vie des applications</v>
          </cell>
          <cell r="D149" t="str">
            <v>Florent Santin</v>
          </cell>
          <cell r="E149" t="str">
            <v/>
          </cell>
          <cell r="F149" t="str">
            <v>Santin, Florent</v>
          </cell>
          <cell r="G149" t="str">
            <v/>
          </cell>
          <cell r="H149" t="str">
            <v/>
          </cell>
          <cell r="I149" t="str">
            <v/>
          </cell>
          <cell r="J149" t="str">
            <v/>
          </cell>
          <cell r="K149" t="str">
            <v>Edition du 1 February 2009</v>
          </cell>
          <cell r="L149" t="str">
            <v>381 pages</v>
          </cell>
          <cell r="M149" t="str">
            <v>Editions ENI</v>
          </cell>
          <cell r="N149" t="str">
            <v>fre</v>
          </cell>
          <cell r="O149" t="str">
            <v>fre</v>
          </cell>
          <cell r="P149" t="str">
            <v>fre</v>
          </cell>
          <cell r="Q149" t="str">
            <v>Ce livre sur TFS est destiné à tous les intervenants désirant comprendre, mettre en oeuvre puis utiliser la plate-forme Microsoft Team Foundation Server (en version 2008 au moment de l'écriture du livre).
Après une introduction à la gamme d'outils Microsoft Visual Studio Team System (VSTS), l'auteur présente en détail le serveur Team Foundation. 
Dans les premières pages, vous découvrirez le mode opératoire pour installer le serveur en fonction des diverses architectures envisageables. Le chapitre suivant s'attarde sur les procédures et l'outillage requis pour l'administration tels que la sauvegarde, la reprise en cas d'incident, la création de projets ou bien la gestion des droits utilisateurs. La notion de projet d'équipe est ensuite détaillée afin de présenter ce point d'entrée au référentiel de projets commun à tous les utilisateurs. C'est ensuite au tour des éléments de travail tels que les tâches et bogues d'être détaillés dans une chapitre qui présente leur exploitation au travers des différents clients disponibles et également les procédures pour personnaliser ceux-ci. 
La gestion de la documentation et des rapports, matérialisée par l'utilisation des produits Windows SharePoint Services et SQL Server Reporting Services est détaillée d'un point de vue fonctionnel puis technique dans deux chapitres distincts. 
L'utilisation du contrôleur de code source, au coeur de tout projet de développement, et ses fonctionnalités avancées sont détaillées dans le plus important des chapitres. Enfin, le service de compilation en charge de la génération automatique de livrables est détaillé, lui aussi d'un point de vue utilisation standard, avancée et personnalisée.
L'auteur est reconnu Microsoft MVP (Most Valuable Professionnal) sur Team Foundation Server.
Ce livre est également proposé en coffret</v>
          </cell>
          <cell r="R149">
            <v>9782746048324</v>
          </cell>
          <cell r="S149" t="str">
            <v>Version Numérique</v>
          </cell>
          <cell r="T149">
            <v>9782746047112</v>
          </cell>
          <cell r="U149" t="str">
            <v>Version Imprimée</v>
          </cell>
          <cell r="V149" t="str">
            <v>St-Herblain</v>
          </cell>
          <cell r="W149" t="str">
            <v>Editions ENI</v>
          </cell>
          <cell r="X149">
            <v>2009</v>
          </cell>
          <cell r="Y149" t="str">
            <v>Bibliothèque Numérique ENI (Service en ligne)</v>
          </cell>
          <cell r="Z149" t="str">
            <v>EXPERT IT</v>
          </cell>
          <cell r="AA149" t="str">
            <v>texte</v>
          </cell>
          <cell r="AB149" t="str">
            <v>txt</v>
          </cell>
          <cell r="AC149" t="str">
            <v>rdacontent/fre</v>
          </cell>
          <cell r="AD149" t="str">
            <v>informatique</v>
          </cell>
          <cell r="AE149" t="str">
            <v>c</v>
          </cell>
          <cell r="AF149" t="str">
            <v>rdamedia/fre</v>
          </cell>
          <cell r="AG149" t="str">
            <v>ressource en ligne</v>
          </cell>
          <cell r="AH149" t="str">
            <v>cr</v>
          </cell>
          <cell r="AI149" t="str">
            <v>rdacarrier/fre</v>
          </cell>
          <cell r="AJ149" t="str">
            <v>m\\\\\o\\d\\\\\\\\</v>
          </cell>
          <cell r="AK149" t="str">
            <v>cr\cn\\\\uuaua</v>
          </cell>
          <cell r="AL149" t="str">
            <v>Accès restreint aux membres</v>
          </cell>
          <cell r="AM149" t="str">
            <v>Source de la note de description : Version imprimée</v>
          </cell>
          <cell r="AN149" t="str">
            <v/>
          </cell>
          <cell r="AO149" t="str">
            <v>%SITE_CLIENT%/?library_guid=E2D01259-9BB4-4429-9E77-92100707259D</v>
          </cell>
          <cell r="AP149" t="str">
            <v>Accès au travers du portail ENI</v>
          </cell>
          <cell r="AQ149" t="str">
            <v xml:space="preserve"> livre Microsoft </v>
          </cell>
          <cell r="AR149" t="str">
            <v xml:space="preserve"> livre VSTS </v>
          </cell>
          <cell r="AS149" t="str">
            <v xml:space="preserve"> LNEI08TFS</v>
          </cell>
          <cell r="AT149" t="str">
            <v xml:space="preserve"> visual studio </v>
          </cell>
          <cell r="AU149" t="str">
            <v xml:space="preserve">livre TFS </v>
          </cell>
          <cell r="AV149" t="str">
            <v/>
          </cell>
          <cell r="AW149" t="str">
            <v/>
          </cell>
          <cell r="AX149" t="str">
            <v/>
          </cell>
          <cell r="AY149" t="str">
            <v/>
          </cell>
          <cell r="AZ149" t="str">
            <v/>
          </cell>
          <cell r="BA149" t="str">
            <v/>
          </cell>
          <cell r="BB149" t="str">
            <v/>
          </cell>
          <cell r="BC149" t="str">
            <v/>
          </cell>
          <cell r="BD149" t="str">
            <v/>
          </cell>
          <cell r="BE149" t="str">
            <v/>
          </cell>
          <cell r="BF149" t="str">
            <v/>
          </cell>
          <cell r="BG149" t="str">
            <v/>
          </cell>
          <cell r="BH149" t="str">
            <v/>
          </cell>
          <cell r="BI149" t="str">
            <v/>
          </cell>
          <cell r="BJ149" t="str">
            <v/>
          </cell>
          <cell r="BK149" t="str">
            <v/>
          </cell>
          <cell r="BL149" t="str">
            <v/>
          </cell>
          <cell r="BM149" t="str">
            <v/>
          </cell>
          <cell r="BN149" t="str">
            <v/>
          </cell>
          <cell r="BO149" t="str">
            <v/>
          </cell>
          <cell r="BP149" t="str">
            <v/>
          </cell>
          <cell r="BQ149" t="str">
            <v/>
          </cell>
          <cell r="BR149" t="str">
            <v/>
          </cell>
          <cell r="BS149" t="str">
            <v/>
          </cell>
          <cell r="BT149" t="str">
            <v/>
          </cell>
          <cell r="BU149" t="str">
            <v/>
          </cell>
          <cell r="BV149" t="str">
            <v/>
          </cell>
          <cell r="BW149" t="str">
            <v/>
          </cell>
          <cell r="BX149" t="str">
            <v/>
          </cell>
        </row>
        <row r="150">
          <cell r="A150" t="str">
            <v>EI08TSE</v>
          </cell>
          <cell r="B150" t="str">
            <v>TSE 2008 - Terminal Server Edition</v>
          </cell>
          <cell r="C150" t="str">
            <v>Clients légers : Architecture et Implémentation</v>
          </cell>
          <cell r="D150" t="str">
            <v>Cédric Ortega</v>
          </cell>
          <cell r="E150" t="str">
            <v/>
          </cell>
          <cell r="F150" t="str">
            <v>Ortega, Cédric</v>
          </cell>
          <cell r="G150" t="str">
            <v/>
          </cell>
          <cell r="H150" t="str">
            <v/>
          </cell>
          <cell r="I150" t="str">
            <v/>
          </cell>
          <cell r="J150" t="str">
            <v/>
          </cell>
          <cell r="K150" t="str">
            <v>Edition du 1 June 2008</v>
          </cell>
          <cell r="L150" t="str">
            <v>354 pages</v>
          </cell>
          <cell r="M150" t="str">
            <v>Editions ENI</v>
          </cell>
          <cell r="N150" t="str">
            <v>fre</v>
          </cell>
          <cell r="O150" t="str">
            <v>fre</v>
          </cell>
          <cell r="P150" t="str">
            <v>fre</v>
          </cell>
          <cell r="Q150" t="str">
            <v>Ce livre sur TSE 2008 s'adresse à des responsables informatiques sur le point de s'engager dans la mise en oeuvre d'une solution clients légers, aussi bien qu'à des informaticiens confrontés à l'installation et à l'administration de cette architecture en entreprise. 
Désormais appelés "Services de Virtualisation de Présentation", les Terminal Services de Windows 2008 font partie intégrante de toutes les nouvelles architectures des systèmes d'informations des entreprises, de la simple PME aux plus grands groupes.
Les auteurs ont réussi à synthétiser les possibilités réellement apportées par les architectures TSE, afin que le lecteur puisse s'engager dans ce type de projet en toute connaissance de cause et maîtriser sa mise en place. 
Les premiers chapitres détaillent les architectures clients légers en entreprise (concept, principes technologiques, bénéfices pour l'entreprise...) ainsi que les particularités de la solution TSE (composants de la solution, système de licences...). Les chapitres suivants décrivent l'environnement du couple TSE/RDP sous Windows Server 2008 ainsi que les méthodologies d'implémentation d'une architecture TSE (choix de l'architecture réseau, calibrage des serveurs...).
Ce livre est également proposé en coffret</v>
          </cell>
          <cell r="R150">
            <v>9782746044449</v>
          </cell>
          <cell r="S150" t="str">
            <v>Version Numérique</v>
          </cell>
          <cell r="T150">
            <v>9782746042582</v>
          </cell>
          <cell r="U150" t="str">
            <v>Version Imprimée</v>
          </cell>
          <cell r="V150" t="str">
            <v>St-Herblain</v>
          </cell>
          <cell r="W150" t="str">
            <v>Editions ENI</v>
          </cell>
          <cell r="X150">
            <v>2008</v>
          </cell>
          <cell r="Y150" t="str">
            <v>Bibliothèque Numérique ENI (Service en ligne)</v>
          </cell>
          <cell r="Z150" t="str">
            <v>EXPERT IT</v>
          </cell>
          <cell r="AA150" t="str">
            <v>texte</v>
          </cell>
          <cell r="AB150" t="str">
            <v>txt</v>
          </cell>
          <cell r="AC150" t="str">
            <v>rdacontent/fre</v>
          </cell>
          <cell r="AD150" t="str">
            <v>informatique</v>
          </cell>
          <cell r="AE150" t="str">
            <v>c</v>
          </cell>
          <cell r="AF150" t="str">
            <v>rdamedia/fre</v>
          </cell>
          <cell r="AG150" t="str">
            <v>ressource en ligne</v>
          </cell>
          <cell r="AH150" t="str">
            <v>cr</v>
          </cell>
          <cell r="AI150" t="str">
            <v>rdacarrier/fre</v>
          </cell>
          <cell r="AJ150" t="str">
            <v>m\\\\\o\\d\\\\\\\\</v>
          </cell>
          <cell r="AK150" t="str">
            <v>cr\cn\\\\uuaua</v>
          </cell>
          <cell r="AL150" t="str">
            <v>Accès restreint aux membres</v>
          </cell>
          <cell r="AM150" t="str">
            <v>Source de la note de description : Version imprimée</v>
          </cell>
          <cell r="AN150" t="str">
            <v/>
          </cell>
          <cell r="AO150" t="str">
            <v>%SITE_CLIENT%/?library_guid=798F325E-36BD-4046-8EE6-73E9C9EC6D3C</v>
          </cell>
          <cell r="AP150" t="str">
            <v>Accès au travers du portail ENI</v>
          </cell>
          <cell r="AQ150" t="str">
            <v xml:space="preserve"> Citrix </v>
          </cell>
          <cell r="AR150" t="str">
            <v xml:space="preserve"> client léger </v>
          </cell>
          <cell r="AS150" t="str">
            <v xml:space="preserve"> e</v>
          </cell>
          <cell r="AT150" t="str">
            <v xml:space="preserve"> ebook </v>
          </cell>
          <cell r="AU150" t="str">
            <v xml:space="preserve"> livre numerique </v>
          </cell>
          <cell r="AV150" t="str">
            <v xml:space="preserve"> livre numérique </v>
          </cell>
          <cell r="AW150" t="str">
            <v xml:space="preserve"> livre Terminal Server </v>
          </cell>
          <cell r="AX150" t="str">
            <v xml:space="preserve"> livres numeriques </v>
          </cell>
          <cell r="AY150" t="str">
            <v xml:space="preserve"> livres numériques </v>
          </cell>
          <cell r="AZ150" t="str">
            <v xml:space="preserve"> LNEI08TSE</v>
          </cell>
          <cell r="BA150" t="str">
            <v xml:space="preserve"> RDP </v>
          </cell>
          <cell r="BB150" t="str">
            <v xml:space="preserve"> terminal serveur </v>
          </cell>
          <cell r="BC150" t="str">
            <v xml:space="preserve"> Terminal services </v>
          </cell>
          <cell r="BD150" t="str">
            <v xml:space="preserve"> Windows Server 2008 </v>
          </cell>
          <cell r="BE150" t="str">
            <v xml:space="preserve">book </v>
          </cell>
          <cell r="BF150" t="str">
            <v xml:space="preserve">livre TSE </v>
          </cell>
          <cell r="BG150" t="str">
            <v/>
          </cell>
          <cell r="BH150" t="str">
            <v/>
          </cell>
          <cell r="BI150" t="str">
            <v/>
          </cell>
          <cell r="BJ150" t="str">
            <v/>
          </cell>
          <cell r="BK150" t="str">
            <v/>
          </cell>
          <cell r="BL150" t="str">
            <v/>
          </cell>
          <cell r="BM150" t="str">
            <v/>
          </cell>
          <cell r="BN150" t="str">
            <v/>
          </cell>
          <cell r="BO150" t="str">
            <v/>
          </cell>
          <cell r="BP150" t="str">
            <v/>
          </cell>
          <cell r="BQ150" t="str">
            <v/>
          </cell>
          <cell r="BR150" t="str">
            <v/>
          </cell>
          <cell r="BS150" t="str">
            <v/>
          </cell>
          <cell r="BT150" t="str">
            <v/>
          </cell>
          <cell r="BU150" t="str">
            <v/>
          </cell>
          <cell r="BV150" t="str">
            <v/>
          </cell>
          <cell r="BW150" t="str">
            <v/>
          </cell>
          <cell r="BX150" t="str">
            <v/>
          </cell>
        </row>
        <row r="151">
          <cell r="A151" t="str">
            <v>EI08VASP</v>
          </cell>
          <cell r="B151" t="str">
            <v>ASP.NET avec VB.NET sous Visual Studio 2008</v>
          </cell>
          <cell r="C151" t="str">
            <v>Conception et développement d'applications Web</v>
          </cell>
          <cell r="D151" t="str">
            <v>Brice-Arnaud GUÉRIN</v>
          </cell>
          <cell r="E151" t="str">
            <v/>
          </cell>
          <cell r="F151" t="str">
            <v>GUÉRIN, Brice-Arnaud</v>
          </cell>
          <cell r="G151" t="str">
            <v/>
          </cell>
          <cell r="H151" t="str">
            <v/>
          </cell>
          <cell r="I151" t="str">
            <v/>
          </cell>
          <cell r="J151" t="str">
            <v/>
          </cell>
          <cell r="K151" t="str">
            <v>Edition du 1 March 2009</v>
          </cell>
          <cell r="L151" t="str">
            <v>463 pages</v>
          </cell>
          <cell r="M151" t="str">
            <v>Editions ENI</v>
          </cell>
          <cell r="N151" t="str">
            <v>fre</v>
          </cell>
          <cell r="O151" t="str">
            <v>fre</v>
          </cell>
          <cell r="P151" t="str">
            <v>fre</v>
          </cell>
          <cell r="Q151" t="str">
            <v>Ce livre s'adresse aux développeurs, architectes et administrateurs qui souhaitent adopter une approche professionnelle pour la réalisation d'applications Web en tirant le meilleur parti possible d'ASP.Net. 
Il accompagne le lecteur dans une étude complète de la technologie ASP.Net et de Visual Studio 2008. Pour chaque thème abordé des exemples pratiques et utiles sont fournis en VB.NET. Le lecteur commencera par Visual Studio et ses outils (Refactoring, tests unitaires, Visual Source Safe,... ) et par les évolutions du langage VB.NET. Le deuxième chapitre décrit le fonctionnement des applications IIS. 
L'ouvrage étudie en détail les Web forms, AJAX et propose des composants personnalisés pour créer des graphiques. Les chapitres suivants élaborent des solutions pour allier rapidité de développement et performances dans l'accès aux bases de données ADO.Net, avec notamment les nouveaux composants basés sur LINQ. Est ensuite traitée la sécurisation des sites Web avec la mise au point d'un fournisseur pour Active Directory. 
Le lecteur découvrira également comment créer un portail personnalisable pour informations boursières (Web Part et services Web WCF, REST). Le dernier chapitre décrit la mise en production sous ASP.Net et l'infrastructure de supervision Health Monitoring.
Les exemples cités dans l'ouvrage sont en téléchargement sur cette page.</v>
          </cell>
          <cell r="R151">
            <v>9782746048591</v>
          </cell>
          <cell r="S151" t="str">
            <v>Version Numérique</v>
          </cell>
          <cell r="T151">
            <v>9782746047587</v>
          </cell>
          <cell r="U151" t="str">
            <v>Version Imprimée</v>
          </cell>
          <cell r="V151" t="str">
            <v>St-Herblain</v>
          </cell>
          <cell r="W151" t="str">
            <v>Editions ENI</v>
          </cell>
          <cell r="X151">
            <v>2009</v>
          </cell>
          <cell r="Y151" t="str">
            <v>Bibliothèque Numérique ENI (Service en ligne)</v>
          </cell>
          <cell r="Z151" t="str">
            <v>EXPERT IT</v>
          </cell>
          <cell r="AA151" t="str">
            <v>texte</v>
          </cell>
          <cell r="AB151" t="str">
            <v>txt</v>
          </cell>
          <cell r="AC151" t="str">
            <v>rdacontent/fre</v>
          </cell>
          <cell r="AD151" t="str">
            <v>informatique</v>
          </cell>
          <cell r="AE151" t="str">
            <v>c</v>
          </cell>
          <cell r="AF151" t="str">
            <v>rdamedia/fre</v>
          </cell>
          <cell r="AG151" t="str">
            <v>ressource en ligne</v>
          </cell>
          <cell r="AH151" t="str">
            <v>cr</v>
          </cell>
          <cell r="AI151" t="str">
            <v>rdacarrier/fre</v>
          </cell>
          <cell r="AJ151" t="str">
            <v>m\\\\\o\\d\\\\\\\\</v>
          </cell>
          <cell r="AK151" t="str">
            <v>cr\cn\\\\uuaua</v>
          </cell>
          <cell r="AL151" t="str">
            <v>Accès restreint aux membres</v>
          </cell>
          <cell r="AM151" t="str">
            <v>Source de la note de description : Version imprimée</v>
          </cell>
          <cell r="AN151" t="str">
            <v/>
          </cell>
          <cell r="AO151" t="str">
            <v>%SITE_CLIENT%/?library_guid=A5130E30-FA98-4A3D-A89F-6F03D03C0F1D</v>
          </cell>
          <cell r="AP151" t="str">
            <v>Accès au travers du portail ENI</v>
          </cell>
          <cell r="AQ151" t="str">
            <v xml:space="preserve"> ADO.net </v>
          </cell>
          <cell r="AR151" t="str">
            <v xml:space="preserve"> ajax </v>
          </cell>
          <cell r="AS151" t="str">
            <v xml:space="preserve"> application </v>
          </cell>
          <cell r="AT151" t="str">
            <v xml:space="preserve"> assemblage </v>
          </cell>
          <cell r="AU151" t="str">
            <v xml:space="preserve"> framework </v>
          </cell>
          <cell r="AV151" t="str">
            <v xml:space="preserve"> linq </v>
          </cell>
          <cell r="AW151" t="str">
            <v xml:space="preserve"> livre VB </v>
          </cell>
          <cell r="AX151" t="str">
            <v xml:space="preserve"> livre VB.NET </v>
          </cell>
          <cell r="AY151" t="str">
            <v xml:space="preserve"> LNEI08VASP</v>
          </cell>
          <cell r="AZ151" t="str">
            <v xml:space="preserve"> Microsoft </v>
          </cell>
          <cell r="BA151" t="str">
            <v xml:space="preserve"> vb net </v>
          </cell>
          <cell r="BB151" t="str">
            <v xml:space="preserve"> Visual studio </v>
          </cell>
          <cell r="BC151" t="str">
            <v xml:space="preserve"> VS 2008 </v>
          </cell>
          <cell r="BD151" t="str">
            <v xml:space="preserve"> Web Forms </v>
          </cell>
          <cell r="BE151" t="str">
            <v xml:space="preserve">ADO </v>
          </cell>
          <cell r="BF151" t="str">
            <v xml:space="preserve">livre asp </v>
          </cell>
          <cell r="BG151" t="str">
            <v/>
          </cell>
          <cell r="BH151" t="str">
            <v/>
          </cell>
          <cell r="BI151" t="str">
            <v/>
          </cell>
          <cell r="BJ151" t="str">
            <v/>
          </cell>
          <cell r="BK151" t="str">
            <v/>
          </cell>
          <cell r="BL151" t="str">
            <v/>
          </cell>
          <cell r="BM151" t="str">
            <v/>
          </cell>
          <cell r="BN151" t="str">
            <v/>
          </cell>
          <cell r="BO151" t="str">
            <v/>
          </cell>
          <cell r="BP151" t="str">
            <v/>
          </cell>
          <cell r="BQ151" t="str">
            <v/>
          </cell>
          <cell r="BR151" t="str">
            <v/>
          </cell>
          <cell r="BS151" t="str">
            <v/>
          </cell>
          <cell r="BT151" t="str">
            <v/>
          </cell>
          <cell r="BU151" t="str">
            <v/>
          </cell>
          <cell r="BV151" t="str">
            <v/>
          </cell>
          <cell r="BW151" t="str">
            <v/>
          </cell>
          <cell r="BX151" t="str">
            <v/>
          </cell>
        </row>
        <row r="152">
          <cell r="A152" t="str">
            <v>EI08WINS</v>
          </cell>
          <cell r="B152" t="str">
            <v>Windows Server 2008</v>
          </cell>
          <cell r="C152" t="str">
            <v>Administration avancée</v>
          </cell>
          <cell r="D152" t="str">
            <v>Mathieu CHATEAU,Thierry DEMAN,Freddy ELMALEH,Sébastien NEILD</v>
          </cell>
          <cell r="E152" t="str">
            <v/>
          </cell>
          <cell r="F152" t="str">
            <v>CHATEAU, Mathieu</v>
          </cell>
          <cell r="G152" t="str">
            <v>DEMAN, Thierry</v>
          </cell>
          <cell r="H152" t="str">
            <v>ELMALEH, Freddy</v>
          </cell>
          <cell r="I152" t="str">
            <v>NEILD, Sébastien</v>
          </cell>
          <cell r="J152" t="str">
            <v/>
          </cell>
          <cell r="K152" t="str">
            <v>Edition du 1 April 2009</v>
          </cell>
          <cell r="L152" t="str">
            <v>500 pages</v>
          </cell>
          <cell r="M152" t="str">
            <v>Editions ENI</v>
          </cell>
          <cell r="N152" t="str">
            <v>fre</v>
          </cell>
          <cell r="O152" t="str">
            <v>fre</v>
          </cell>
          <cell r="P152" t="str">
            <v>fre</v>
          </cell>
          <cell r="Q152" t="str">
            <v xml:space="preserve">Ce livre s'adresse aux administrateurs et ingénieurs systèmes désireux d'acquérir et de maîtriser des connaissances approfondies sur Windows Server 2008.
Il répond aux besoins d'expertise du lecteur en traitant de façon approfondie, d'un point de vue théorique et pratique, des rôles incontournables comme Active Directory, DFS, Hyper-V ou encore le VPN.
Les nouveautés R2 de Windows Server 2008 sont également expliquées afin d'anticiper au mieux l'avenir.
Depuis le déploiement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Microsoft (MVP, MCSE et/ou MCITP) et  leur expérience très significative dans des infrastructures conséquentes et complexes, afin de fournir un livre de qualité respectant les meilleures pratiques du monde de l'entreprise.
</v>
          </cell>
          <cell r="R152">
            <v>9782746049406</v>
          </cell>
          <cell r="S152" t="str">
            <v>Version Numérique</v>
          </cell>
          <cell r="T152">
            <v>9782746048218</v>
          </cell>
          <cell r="U152" t="str">
            <v>Version Imprimée</v>
          </cell>
          <cell r="V152" t="str">
            <v>St-Herblain</v>
          </cell>
          <cell r="W152" t="str">
            <v>Editions ENI</v>
          </cell>
          <cell r="X152">
            <v>2009</v>
          </cell>
          <cell r="Y152" t="str">
            <v>Bibliothèque Numérique ENI (Service en ligne)</v>
          </cell>
          <cell r="Z152" t="str">
            <v>EXPERT IT</v>
          </cell>
          <cell r="AA152" t="str">
            <v>texte</v>
          </cell>
          <cell r="AB152" t="str">
            <v>txt</v>
          </cell>
          <cell r="AC152" t="str">
            <v>rdacontent/fre</v>
          </cell>
          <cell r="AD152" t="str">
            <v>informatique</v>
          </cell>
          <cell r="AE152" t="str">
            <v>c</v>
          </cell>
          <cell r="AF152" t="str">
            <v>rdamedia/fre</v>
          </cell>
          <cell r="AG152" t="str">
            <v>ressource en ligne</v>
          </cell>
          <cell r="AH152" t="str">
            <v>cr</v>
          </cell>
          <cell r="AI152" t="str">
            <v>rdacarrier/fre</v>
          </cell>
          <cell r="AJ152" t="str">
            <v>m\\\\\o\\d\\\\\\\\</v>
          </cell>
          <cell r="AK152" t="str">
            <v>cr\cn\\\\uuaua</v>
          </cell>
          <cell r="AL152" t="str">
            <v>Accès restreint aux membres</v>
          </cell>
          <cell r="AM152" t="str">
            <v>Source de la note de description : Version imprimée</v>
          </cell>
          <cell r="AN152" t="str">
            <v/>
          </cell>
          <cell r="AO152" t="str">
            <v>%SITE_CLIENT%/?library_guid=14B0CEC8-2158-4CC8-9FC1-48321989B06C</v>
          </cell>
          <cell r="AP152" t="str">
            <v>Accès au travers du portail ENI</v>
          </cell>
          <cell r="AQ152" t="str">
            <v xml:space="preserve"> DNS </v>
          </cell>
          <cell r="AR152" t="str">
            <v xml:space="preserve"> e</v>
          </cell>
          <cell r="AS152" t="str">
            <v xml:space="preserve"> ebook </v>
          </cell>
          <cell r="AT152" t="str">
            <v xml:space="preserve"> Exchange </v>
          </cell>
          <cell r="AU152" t="str">
            <v xml:space="preserve"> Hyper</v>
          </cell>
          <cell r="AV152" t="str">
            <v xml:space="preserve"> livre numerique </v>
          </cell>
          <cell r="AW152" t="str">
            <v xml:space="preserve"> livre numérique </v>
          </cell>
          <cell r="AX152" t="str">
            <v xml:space="preserve"> livre Windows server </v>
          </cell>
          <cell r="AY152" t="str">
            <v xml:space="preserve"> livres numeriques </v>
          </cell>
          <cell r="AZ152" t="str">
            <v xml:space="preserve"> livres numériques </v>
          </cell>
          <cell r="BA152" t="str">
            <v xml:space="preserve"> LNEI08WINS</v>
          </cell>
          <cell r="BB152" t="str">
            <v xml:space="preserve"> PowerShell </v>
          </cell>
          <cell r="BC152" t="str">
            <v xml:space="preserve"> TSE </v>
          </cell>
          <cell r="BD152" t="str">
            <v xml:space="preserve"> VPN </v>
          </cell>
          <cell r="BE152" t="str">
            <v xml:space="preserve"> windows serveur </v>
          </cell>
          <cell r="BF152" t="str">
            <v xml:space="preserve">book </v>
          </cell>
          <cell r="BG152" t="str">
            <v xml:space="preserve">livre windows </v>
          </cell>
          <cell r="BH152" t="str">
            <v xml:space="preserve">v </v>
          </cell>
          <cell r="BI152" t="str">
            <v/>
          </cell>
          <cell r="BJ152" t="str">
            <v/>
          </cell>
          <cell r="BK152" t="str">
            <v/>
          </cell>
          <cell r="BL152" t="str">
            <v/>
          </cell>
          <cell r="BM152" t="str">
            <v/>
          </cell>
          <cell r="BN152" t="str">
            <v/>
          </cell>
          <cell r="BO152" t="str">
            <v/>
          </cell>
          <cell r="BP152" t="str">
            <v/>
          </cell>
          <cell r="BQ152" t="str">
            <v/>
          </cell>
          <cell r="BR152" t="str">
            <v/>
          </cell>
          <cell r="BS152" t="str">
            <v/>
          </cell>
          <cell r="BT152" t="str">
            <v/>
          </cell>
          <cell r="BU152" t="str">
            <v/>
          </cell>
          <cell r="BV152" t="str">
            <v/>
          </cell>
          <cell r="BW152" t="str">
            <v/>
          </cell>
          <cell r="BX152" t="str">
            <v/>
          </cell>
        </row>
        <row r="153">
          <cell r="A153" t="str">
            <v>EI10C22VIS</v>
          </cell>
          <cell r="B153" t="str">
            <v>C# 10</v>
          </cell>
          <cell r="C153" t="str">
            <v>Développez des applications Windows avec Visual Studio 2022</v>
          </cell>
          <cell r="D153" t="str">
            <v>Jérôme HUGON</v>
          </cell>
          <cell r="E153" t="str">
            <v/>
          </cell>
          <cell r="F153" t="str">
            <v>HUGON, Jérôme</v>
          </cell>
          <cell r="G153" t="str">
            <v/>
          </cell>
          <cell r="H153" t="str">
            <v/>
          </cell>
          <cell r="I153" t="str">
            <v/>
          </cell>
          <cell r="J153" t="str">
            <v/>
          </cell>
          <cell r="K153" t="str">
            <v>Edition du 1 April 2022</v>
          </cell>
          <cell r="L153" t="str">
            <v>532 pages</v>
          </cell>
          <cell r="M153" t="str">
            <v>Editions ENI</v>
          </cell>
          <cell r="N153" t="str">
            <v>fre</v>
          </cell>
          <cell r="O153" t="str">
            <v>fre</v>
          </cell>
          <cell r="P153" t="str">
            <v>fre</v>
          </cell>
          <cell r="Q153" t="str">
            <v xml:space="preserve">Ce livre sur le développement d'applications Windows avec le langage C# (en version 10) et Visual Studio 2022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2022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Quizinclus dans 
la version en ligne !
 - Testez vos connaissances à l'issue de chaque chapitre
 - Validez vos acquis
</v>
          </cell>
          <cell r="R153">
            <v>9782409035142</v>
          </cell>
          <cell r="S153" t="str">
            <v>Version Numérique</v>
          </cell>
          <cell r="T153">
            <v>9782409035135</v>
          </cell>
          <cell r="U153" t="str">
            <v>Version Imprimée</v>
          </cell>
          <cell r="V153" t="str">
            <v>St-Herblain</v>
          </cell>
          <cell r="W153" t="str">
            <v>Editions ENI</v>
          </cell>
          <cell r="X153">
            <v>2022</v>
          </cell>
          <cell r="Y153" t="str">
            <v>Bibliothèque Numérique ENI (Service en ligne)</v>
          </cell>
          <cell r="Z153" t="str">
            <v>EXPERT IT</v>
          </cell>
          <cell r="AA153" t="str">
            <v>texte</v>
          </cell>
          <cell r="AB153" t="str">
            <v>txt</v>
          </cell>
          <cell r="AC153" t="str">
            <v>rdacontent/fre</v>
          </cell>
          <cell r="AD153" t="str">
            <v>informatique</v>
          </cell>
          <cell r="AE153" t="str">
            <v>c</v>
          </cell>
          <cell r="AF153" t="str">
            <v>rdamedia/fre</v>
          </cell>
          <cell r="AG153" t="str">
            <v>ressource en ligne</v>
          </cell>
          <cell r="AH153" t="str">
            <v>cr</v>
          </cell>
          <cell r="AI153" t="str">
            <v>rdacarrier/fre</v>
          </cell>
          <cell r="AJ153" t="str">
            <v>m\\\\\o\\d\\\\\\\\</v>
          </cell>
          <cell r="AK153" t="str">
            <v>cr\cn\\\\uuaua</v>
          </cell>
          <cell r="AL153" t="str">
            <v>Accès restreint aux membres</v>
          </cell>
          <cell r="AM153" t="str">
            <v>Source de la note de description : Version imprimée</v>
          </cell>
          <cell r="AN153" t="str">
            <v/>
          </cell>
          <cell r="AO153" t="str">
            <v>%SITE_CLIENT%/?library_guid=9BB5DDE2-46F9-4C47-BC58-62CED4475A9D</v>
          </cell>
          <cell r="AP153" t="str">
            <v>Accès au travers du portail ENI</v>
          </cell>
          <cell r="AQ153" t="str">
            <v xml:space="preserve"> .net </v>
          </cell>
          <cell r="AR153" t="str">
            <v xml:space="preserve"> c </v>
          </cell>
          <cell r="AS153" t="str">
            <v xml:space="preserve"> c sharp </v>
          </cell>
          <cell r="AT153" t="str">
            <v xml:space="preserve"> csharp </v>
          </cell>
          <cell r="AU153" t="str">
            <v xml:space="preserve"> développement </v>
          </cell>
          <cell r="AV153" t="str">
            <v xml:space="preserve"> dot net </v>
          </cell>
          <cell r="AW153" t="str">
            <v xml:space="preserve"> entity framework </v>
          </cell>
          <cell r="AX153" t="str">
            <v xml:space="preserve"> framework </v>
          </cell>
          <cell r="AY153" t="str">
            <v xml:space="preserve"> gdi </v>
          </cell>
          <cell r="AZ153" t="str">
            <v xml:space="preserve"> gdi+</v>
          </cell>
          <cell r="BA153" t="str">
            <v xml:space="preserve"> langage </v>
          </cell>
          <cell r="BB153" t="str">
            <v xml:space="preserve"> linq </v>
          </cell>
          <cell r="BC153" t="str">
            <v xml:space="preserve"> net </v>
          </cell>
          <cell r="BD153" t="str">
            <v xml:space="preserve"> vs </v>
          </cell>
          <cell r="BE153" t="str">
            <v xml:space="preserve"> wpf </v>
          </cell>
          <cell r="BF153" t="str">
            <v xml:space="preserve">microsoft </v>
          </cell>
          <cell r="BG153" t="str">
            <v/>
          </cell>
          <cell r="BH153" t="str">
            <v/>
          </cell>
          <cell r="BI153" t="str">
            <v/>
          </cell>
          <cell r="BJ153" t="str">
            <v/>
          </cell>
          <cell r="BK153" t="str">
            <v/>
          </cell>
          <cell r="BL153" t="str">
            <v/>
          </cell>
          <cell r="BM153" t="str">
            <v/>
          </cell>
          <cell r="BN153" t="str">
            <v/>
          </cell>
          <cell r="BO153" t="str">
            <v/>
          </cell>
          <cell r="BP153" t="str">
            <v/>
          </cell>
          <cell r="BQ153" t="str">
            <v/>
          </cell>
          <cell r="BR153" t="str">
            <v/>
          </cell>
          <cell r="BS153" t="str">
            <v/>
          </cell>
          <cell r="BT153" t="str">
            <v/>
          </cell>
          <cell r="BU153" t="str">
            <v/>
          </cell>
          <cell r="BV153" t="str">
            <v/>
          </cell>
          <cell r="BW153" t="str">
            <v/>
          </cell>
          <cell r="BX153" t="str">
            <v/>
          </cell>
        </row>
        <row r="154">
          <cell r="A154" t="str">
            <v>EI10CASP</v>
          </cell>
          <cell r="B154" t="str">
            <v>ASP.NET 4 avec C# sous Visual Studio 2010</v>
          </cell>
          <cell r="C154" t="str">
            <v>Conception et développement d'applications Web</v>
          </cell>
          <cell r="D154" t="str">
            <v>Brice-Arnaud GUÉRIN</v>
          </cell>
          <cell r="E154" t="str">
            <v/>
          </cell>
          <cell r="F154" t="str">
            <v>GUÉRIN, Brice-Arnaud</v>
          </cell>
          <cell r="G154" t="str">
            <v/>
          </cell>
          <cell r="H154" t="str">
            <v/>
          </cell>
          <cell r="I154" t="str">
            <v/>
          </cell>
          <cell r="J154" t="str">
            <v/>
          </cell>
          <cell r="K154" t="str">
            <v>Edition du 1 January 2011</v>
          </cell>
          <cell r="L154" t="str">
            <v>531 pages</v>
          </cell>
          <cell r="M154" t="str">
            <v>Editions ENI</v>
          </cell>
          <cell r="N154" t="str">
            <v>fre</v>
          </cell>
          <cell r="O154" t="str">
            <v>fre</v>
          </cell>
          <cell r="P154" t="str">
            <v>fre</v>
          </cell>
          <cell r="Q154" t="str">
            <v>Ce livre s'adresse aux développeurs, architectes et administrateurs qui souhaitent adopter une approche professionnelle pour la réalisation d'applications Web en tirant le meilleur parti possible d'ASP.NET. 
Il accompagne le lecteur dans une étude complète de la technologie ASP.NET 4 et de Visual Studio 2010. Pour chaque thème abordé des exemples pratiques et utiles sont fournis en C#. Le lecteur commencera par Visual Studio et ses outils (refactoring, tests unitaires, tests d'interface graphique,...) et par les évolutions du langage C#. Le deuxième chapitre décrit le fonctionnement des applications IIS. 
L'ouvrage étudie en détail les Web forms, AJAX, les sites MVC et propose des composants personnalisés pour créer des graphiques. Les chapitres suivants élaborent des solutions pour allier rapidité de développement et performances dans l'accès aux bases de données ADO.NET, avec notamment les nouveaux composants basés sur LINQ. Est ensuite traitée la sécurisation des sites Web avec la mise au point d'un fournisseur pour Active Directory. 
Le lecteur découvrira également comment créer un portail personnalisable pour informations boursières (Web Part et services Web WCF, REST). Le dernier chapitre décrit la mise en production sous ASP.NET et l'infrastructure de supervision Health Monitoring.
Les exemples de code du livre sont en téléchargement sur le site www.editions-eni.com.
Les chapitres du livre :
Avant-propos  - Visual Studio 2010 et .NET 4 &amp;ndash; Les sites Web ASP.NET 4 &amp;ndash; Les Web Forms &amp;ndash; Les sites Web MVC  - L'accès aux données avec  ADO.NET 4 &amp;ndash; Gestion de l'état &amp;ndash; Personnalisation et sécurisation &amp;ndash; Les services Web WCF et REST &amp;ndash; Configuration, déploiement et administration
Ce livre est également proposé en coffret 1 | coffret 2 | coffret 3 | coffret 4</v>
          </cell>
          <cell r="R154">
            <v>9782746062603</v>
          </cell>
          <cell r="S154" t="str">
            <v>Version Numérique</v>
          </cell>
          <cell r="T154">
            <v>9782746060654</v>
          </cell>
          <cell r="U154" t="str">
            <v>Version Imprimée</v>
          </cell>
          <cell r="V154" t="str">
            <v>St-Herblain</v>
          </cell>
          <cell r="W154" t="str">
            <v>Editions ENI</v>
          </cell>
          <cell r="X154">
            <v>2011</v>
          </cell>
          <cell r="Y154" t="str">
            <v>Bibliothèque Numérique ENI (Service en ligne)</v>
          </cell>
          <cell r="Z154" t="str">
            <v>EXPERT IT</v>
          </cell>
          <cell r="AA154" t="str">
            <v>texte</v>
          </cell>
          <cell r="AB154" t="str">
            <v>txt</v>
          </cell>
          <cell r="AC154" t="str">
            <v>rdacontent/fre</v>
          </cell>
          <cell r="AD154" t="str">
            <v>informatique</v>
          </cell>
          <cell r="AE154" t="str">
            <v>c</v>
          </cell>
          <cell r="AF154" t="str">
            <v>rdamedia/fre</v>
          </cell>
          <cell r="AG154" t="str">
            <v>ressource en ligne</v>
          </cell>
          <cell r="AH154" t="str">
            <v>cr</v>
          </cell>
          <cell r="AI154" t="str">
            <v>rdacarrier/fre</v>
          </cell>
          <cell r="AJ154" t="str">
            <v>m\\\\\o\\d\\\\\\\\</v>
          </cell>
          <cell r="AK154" t="str">
            <v>cr\cn\\\\uuaua</v>
          </cell>
          <cell r="AL154" t="str">
            <v>Accès restreint aux membres</v>
          </cell>
          <cell r="AM154" t="str">
            <v>Source de la note de description : Version imprimée</v>
          </cell>
          <cell r="AN154" t="str">
            <v/>
          </cell>
          <cell r="AO154" t="str">
            <v>%SITE_CLIENT%/?library_guid=52B20BE2-D5E5-4B61-83F7-46B34B3F4A45</v>
          </cell>
          <cell r="AP154" t="str">
            <v>Accès au travers du portail ENI</v>
          </cell>
          <cell r="AQ154" t="str">
            <v xml:space="preserve"> ado </v>
          </cell>
          <cell r="AR154" t="str">
            <v xml:space="preserve"> ajax </v>
          </cell>
          <cell r="AS154" t="str">
            <v xml:space="preserve"> framework </v>
          </cell>
          <cell r="AT154" t="str">
            <v xml:space="preserve"> linq </v>
          </cell>
          <cell r="AU154" t="str">
            <v xml:space="preserve"> livre asp </v>
          </cell>
          <cell r="AV154" t="str">
            <v xml:space="preserve"> livre c# </v>
          </cell>
          <cell r="AW154" t="str">
            <v xml:space="preserve"> LNEI10CASP</v>
          </cell>
          <cell r="AX154" t="str">
            <v xml:space="preserve"> mvc </v>
          </cell>
          <cell r="AY154" t="str">
            <v xml:space="preserve"> visual studio </v>
          </cell>
          <cell r="AZ154" t="str">
            <v xml:space="preserve"> vs 2010 </v>
          </cell>
          <cell r="BA154" t="str">
            <v xml:space="preserve"> web forms </v>
          </cell>
          <cell r="BB154" t="str">
            <v xml:space="preserve">livre microsoft </v>
          </cell>
          <cell r="BC154" t="str">
            <v/>
          </cell>
          <cell r="BD154" t="str">
            <v/>
          </cell>
          <cell r="BE154" t="str">
            <v/>
          </cell>
          <cell r="BF154" t="str">
            <v/>
          </cell>
          <cell r="BG154" t="str">
            <v/>
          </cell>
          <cell r="BH154" t="str">
            <v/>
          </cell>
          <cell r="BI154" t="str">
            <v/>
          </cell>
          <cell r="BJ154" t="str">
            <v/>
          </cell>
          <cell r="BK154" t="str">
            <v/>
          </cell>
          <cell r="BL154" t="str">
            <v/>
          </cell>
          <cell r="BM154" t="str">
            <v/>
          </cell>
          <cell r="BN154" t="str">
            <v/>
          </cell>
          <cell r="BO154" t="str">
            <v/>
          </cell>
          <cell r="BP154" t="str">
            <v/>
          </cell>
          <cell r="BQ154" t="str">
            <v/>
          </cell>
          <cell r="BR154" t="str">
            <v/>
          </cell>
          <cell r="BS154" t="str">
            <v/>
          </cell>
          <cell r="BT154" t="str">
            <v/>
          </cell>
          <cell r="BU154" t="str">
            <v/>
          </cell>
          <cell r="BV154" t="str">
            <v/>
          </cell>
          <cell r="BW154" t="str">
            <v/>
          </cell>
          <cell r="BX154" t="str">
            <v/>
          </cell>
        </row>
        <row r="155">
          <cell r="A155" t="str">
            <v>EI10EXCS</v>
          </cell>
          <cell r="B155" t="str">
            <v>Exchange Server 2010</v>
          </cell>
          <cell r="C155" t="str">
            <v>Exploitation d'une plateforme de messagerie</v>
          </cell>
          <cell r="D155" t="str">
            <v>Patrick CARRAZ</v>
          </cell>
          <cell r="E155" t="str">
            <v/>
          </cell>
          <cell r="F155" t="str">
            <v>CARRAZ, Patrick</v>
          </cell>
          <cell r="G155" t="str">
            <v/>
          </cell>
          <cell r="H155" t="str">
            <v/>
          </cell>
          <cell r="I155" t="str">
            <v/>
          </cell>
          <cell r="J155" t="str">
            <v/>
          </cell>
          <cell r="K155" t="str">
            <v>Edition du 1 September 2014</v>
          </cell>
          <cell r="L155" t="str">
            <v>523 pages</v>
          </cell>
          <cell r="M155" t="str">
            <v>Editions ENI</v>
          </cell>
          <cell r="N155" t="str">
            <v>fre</v>
          </cell>
          <cell r="O155" t="str">
            <v>fre</v>
          </cell>
          <cell r="P155" t="str">
            <v>fre</v>
          </cell>
          <cell r="Q155" t="str">
            <v>Ce livre sur Exchange Server 2010 s'adresse aux administrateurs de messagerie qui souhaitent, d'une part maîtriser l'exploitation quotidienne de leur organisation Exchange Server 2010 et d'autre part, trouver des procédures valides pour les opérations à lancer sur leur plateforme. Il expose les opérations de configuration et de gestion basées sur l'utilisation des consoles et outils d'administration du produit. 
Les compétences techniques requises pour tirer pleinement profit de ce livre sont celles d'un administrateur de messagerie en environnement Microsoft : Windows Server, Active Directory, les bases de PowerShell, Exchange Server.
Après une présentation des nouveautés de la version 2010 du produit par rapport aux versions précédentes, l'auteur parcourt l'ensemble des aspects de l'administration. Les premiers chapitres traitent de la gestion des objets du système de messagerie (boîtes aux lettres, groupes de distribution, listes d'adresses) et de l'administration des bases de données. Puis il présente le nouveau modèle de sécurité d'Exchange Server 2010 : Role Based Access Control. Certaines des nouvelles fonctionnalités de cette version sont présentées au chapitre sept : les fonctions de boîte aux lettres d'archive, les balises de rétention, les stratégies de rétention, le blocage de litige, la recherche multi boîtes aux lettres. L'auteur détaille ensuite la mise en place de la solution de haute disponibilité des bases de données : DAG (Database Availability Group). Les chapitres suivants passent en revue les options de configuration et la gestion des rôles de serveur d'accès client et de transport. Pour ce dernier, quelques scénarios de règles de transport sont détaillés, dont l'intégration avec les services AD RMS. Divers utilitaires sont présentés au chapitre onze, ainsi que quelques produits existants pour la sauvegarde et la restauration en environnement Exchange. Enfin, le dernier chapitre est un atelier de préparation et de configuration d'un environnement hybride entre une organisation Exchange 2010 et un compte Office 365.
Des éléments complémentaires sont en téléchargement sur le site www.editions-eni.fr.
Les chapitres du livre :
Avant-propos - Vue d'ensemble - Tâches post-installation - Administration des bases de données - Gestion des objets utilisateurs - Gestion des groupes et listes d'adresses - Sécurité - Archivage, rétention et audit - Haute disponibilité - Gestion du rôle accès client - Gestion du rôle Hub Transport - Maintenance et sauvegarde - Configuration hybride - Annexes</v>
          </cell>
          <cell r="R155">
            <v>9782746091887</v>
          </cell>
          <cell r="S155" t="str">
            <v>Version Numérique</v>
          </cell>
          <cell r="T155">
            <v>9782746090712</v>
          </cell>
          <cell r="U155" t="str">
            <v>Version Imprimée</v>
          </cell>
          <cell r="V155" t="str">
            <v>St-Herblain</v>
          </cell>
          <cell r="W155" t="str">
            <v>Editions ENI</v>
          </cell>
          <cell r="X155">
            <v>2014</v>
          </cell>
          <cell r="Y155" t="str">
            <v>Bibliothèque Numérique ENI (Service en ligne)</v>
          </cell>
          <cell r="Z155" t="str">
            <v>EXPERT IT</v>
          </cell>
          <cell r="AA155" t="str">
            <v>texte</v>
          </cell>
          <cell r="AB155" t="str">
            <v>txt</v>
          </cell>
          <cell r="AC155" t="str">
            <v>rdacontent/fre</v>
          </cell>
          <cell r="AD155" t="str">
            <v>informatique</v>
          </cell>
          <cell r="AE155" t="str">
            <v>c</v>
          </cell>
          <cell r="AF155" t="str">
            <v>rdamedia/fre</v>
          </cell>
          <cell r="AG155" t="str">
            <v>ressource en ligne</v>
          </cell>
          <cell r="AH155" t="str">
            <v>cr</v>
          </cell>
          <cell r="AI155" t="str">
            <v>rdacarrier/fre</v>
          </cell>
          <cell r="AJ155" t="str">
            <v>m\\\\\o\\d\\\\\\\\</v>
          </cell>
          <cell r="AK155" t="str">
            <v>cr\cn\\\\uuaua</v>
          </cell>
          <cell r="AL155" t="str">
            <v>Accès restreint aux membres</v>
          </cell>
          <cell r="AM155" t="str">
            <v>Source de la note de description : Version imprimée</v>
          </cell>
          <cell r="AN155" t="str">
            <v/>
          </cell>
          <cell r="AO155" t="str">
            <v>%SITE_CLIENT%/?library_guid=E768F1AF-7CAC-4E97-9626-E0EC327875B7</v>
          </cell>
          <cell r="AP155" t="str">
            <v>Accès au travers du portail ENI</v>
          </cell>
          <cell r="AQ155" t="str">
            <v xml:space="preserve"> bal </v>
          </cell>
          <cell r="AR155" t="str">
            <v xml:space="preserve"> DAG </v>
          </cell>
          <cell r="AS155" t="str">
            <v xml:space="preserve"> Database Availability Group </v>
          </cell>
          <cell r="AT155" t="str">
            <v xml:space="preserve"> exchange serveur </v>
          </cell>
          <cell r="AU155" t="str">
            <v xml:space="preserve"> haute disponibilité </v>
          </cell>
          <cell r="AV155" t="str">
            <v xml:space="preserve"> LNEI10EXCS</v>
          </cell>
          <cell r="AW155" t="str">
            <v xml:space="preserve"> office 365 </v>
          </cell>
          <cell r="AX155" t="str">
            <v xml:space="preserve"> office365 </v>
          </cell>
          <cell r="AY155" t="str">
            <v xml:space="preserve"> RBAC </v>
          </cell>
          <cell r="AZ155" t="str">
            <v xml:space="preserve"> Role Based Access Control </v>
          </cell>
          <cell r="BA155" t="str">
            <v xml:space="preserve"> sécurité </v>
          </cell>
          <cell r="BB155" t="str">
            <v xml:space="preserve">microsoft </v>
          </cell>
          <cell r="BC155" t="str">
            <v/>
          </cell>
          <cell r="BD155" t="str">
            <v/>
          </cell>
          <cell r="BE155" t="str">
            <v/>
          </cell>
          <cell r="BF155" t="str">
            <v/>
          </cell>
          <cell r="BG155" t="str">
            <v/>
          </cell>
          <cell r="BH155" t="str">
            <v/>
          </cell>
          <cell r="BI155" t="str">
            <v/>
          </cell>
          <cell r="BJ155" t="str">
            <v/>
          </cell>
          <cell r="BK155" t="str">
            <v/>
          </cell>
          <cell r="BL155" t="str">
            <v/>
          </cell>
          <cell r="BM155" t="str">
            <v/>
          </cell>
          <cell r="BN155" t="str">
            <v/>
          </cell>
          <cell r="BO155" t="str">
            <v/>
          </cell>
          <cell r="BP155" t="str">
            <v/>
          </cell>
          <cell r="BQ155" t="str">
            <v/>
          </cell>
          <cell r="BR155" t="str">
            <v/>
          </cell>
          <cell r="BS155" t="str">
            <v/>
          </cell>
          <cell r="BT155" t="str">
            <v/>
          </cell>
          <cell r="BU155" t="str">
            <v/>
          </cell>
          <cell r="BV155" t="str">
            <v/>
          </cell>
          <cell r="BW155" t="str">
            <v/>
          </cell>
          <cell r="BX155" t="str">
            <v/>
          </cell>
        </row>
        <row r="156">
          <cell r="A156" t="str">
            <v>EI10SHA</v>
          </cell>
          <cell r="B156" t="str">
            <v>SharePoint 2010</v>
          </cell>
          <cell r="C156" t="str">
            <v>Développez en .NET pour personnaliser SharePoint</v>
          </cell>
          <cell r="D156" t="str">
            <v>Stéphane Eyskens,Ludovic Lefort</v>
          </cell>
          <cell r="E156" t="str">
            <v/>
          </cell>
          <cell r="F156" t="str">
            <v>Eyskens, Stéphane</v>
          </cell>
          <cell r="G156" t="str">
            <v>Lefort, Ludovic</v>
          </cell>
          <cell r="H156" t="str">
            <v/>
          </cell>
          <cell r="I156" t="str">
            <v/>
          </cell>
          <cell r="J156" t="str">
            <v/>
          </cell>
          <cell r="K156" t="str">
            <v>Edition du 1 December 2010</v>
          </cell>
          <cell r="L156" t="str">
            <v>456 pages</v>
          </cell>
          <cell r="M156" t="str">
            <v>Editions ENI</v>
          </cell>
          <cell r="N156" t="str">
            <v>fre</v>
          </cell>
          <cell r="O156" t="str">
            <v>fre</v>
          </cell>
          <cell r="P156" t="str">
            <v>fre</v>
          </cell>
          <cell r="Q156" t="str">
            <v>Ce livre sur SharePoint 2010 s'adresse à des développeurs .NET justifiant d'une expérience en ASP.NET et désireux de personnaliser la plate-forme collaborative qu'est Microsoft SharePoint Server 2010.
Le livre détaille le développement des principaux composants et distille les conseils indispensables au déploiement de ceux-ci par le biais de fonctionnalités et de solutions SharePoint. La  première partie du livre se focalise sur le développement des composants les plus couramment utilisés tels que les webparts, les colonnes personnelles, les évènements, les pages applicatives et sur la manipulation de données SharePoint via le langage CAML et la nouvelle API Linq.  L'accent est également mis sur le modèle objet client, toute nouvelle API SharePoint 2010 permettant d'interagir avec des clients .NET, Silverlight et ECMAScript. Vous découvrirez aussi comment intégrer vos propres services WCF et manipuler REST dans SharePoint.
La deuxième partie du livre est consacrée aux divers services et outils intégrés à SharePoint 2010. Parmi ceux-ci, SharePoint Designer, Excel Services, Forms Services, Access Services, Visio Services et Business Connectivity Services.
L'interaction entre SharePoint et d'autres technologies telles que Silverlight, jQuery est également présentée. Enfin, les bonnes pratiques de déploiement et les possibilités d'administration via PowerShell clôturent l'ouvrage.
Les deux auteurs sont reconnus Microsoft MVP (Most Valuable Professional) sur SharePoint et vous profiterez de leur expérience de terrain au travers des nombreux exemples de codes contenus dans ce livre et disponibles en téléchargement sur www.editions-eni.fr.
Les chapitres du livre :
Avant-propos - Les pages dans SharePoint -  Personnalisation des interfaces SharePoint &amp;ndash; Manipuler les données dans SharePoint &amp;ndash; Les flux de travail (Workflows) &amp;ndash; Administration et déploiement &amp;ndash; SharePoint et les services &amp;ndash; SharePoint et les autres technologies
Ce livre est également proposé en coffret</v>
          </cell>
          <cell r="R156">
            <v>9782746061798</v>
          </cell>
          <cell r="S156" t="str">
            <v>Version Numérique</v>
          </cell>
          <cell r="T156">
            <v>9782746059184</v>
          </cell>
          <cell r="U156" t="str">
            <v>Version Imprimée</v>
          </cell>
          <cell r="V156" t="str">
            <v>St-Herblain</v>
          </cell>
          <cell r="W156" t="str">
            <v>Editions ENI</v>
          </cell>
          <cell r="X156">
            <v>2010</v>
          </cell>
          <cell r="Y156" t="str">
            <v>Bibliothèque Numérique ENI (Service en ligne)</v>
          </cell>
          <cell r="Z156" t="str">
            <v>EXPERT IT</v>
          </cell>
          <cell r="AA156" t="str">
            <v>texte</v>
          </cell>
          <cell r="AB156" t="str">
            <v>txt</v>
          </cell>
          <cell r="AC156" t="str">
            <v>rdacontent/fre</v>
          </cell>
          <cell r="AD156" t="str">
            <v>informatique</v>
          </cell>
          <cell r="AE156" t="str">
            <v>c</v>
          </cell>
          <cell r="AF156" t="str">
            <v>rdamedia/fre</v>
          </cell>
          <cell r="AG156" t="str">
            <v>ressource en ligne</v>
          </cell>
          <cell r="AH156" t="str">
            <v>cr</v>
          </cell>
          <cell r="AI156" t="str">
            <v>rdacarrier/fre</v>
          </cell>
          <cell r="AJ156" t="str">
            <v>m\\\\\o\\d\\\\\\\\</v>
          </cell>
          <cell r="AK156" t="str">
            <v>cr\cn\\\\uuaua</v>
          </cell>
          <cell r="AL156" t="str">
            <v>Accès restreint aux membres</v>
          </cell>
          <cell r="AM156" t="str">
            <v>Source de la note de description : Version imprimée</v>
          </cell>
          <cell r="AN156" t="str">
            <v/>
          </cell>
          <cell r="AO156" t="str">
            <v>%SITE_CLIENT%/?library_guid=FD46EFB9-DABF-40EB-AB14-D31F962907EC</v>
          </cell>
          <cell r="AP156" t="str">
            <v>Accès au travers du portail ENI</v>
          </cell>
          <cell r="AQ156" t="str">
            <v xml:space="preserve"> .net </v>
          </cell>
          <cell r="AR156" t="str">
            <v xml:space="preserve"> access services </v>
          </cell>
          <cell r="AS156" t="str">
            <v xml:space="preserve"> bdc </v>
          </cell>
          <cell r="AT156" t="str">
            <v xml:space="preserve"> business connectivity services </v>
          </cell>
          <cell r="AU156" t="str">
            <v xml:space="preserve"> caml </v>
          </cell>
          <cell r="AV156" t="str">
            <v xml:space="preserve"> dot net </v>
          </cell>
          <cell r="AW156" t="str">
            <v xml:space="preserve"> ecmascript </v>
          </cell>
          <cell r="AX156" t="str">
            <v xml:space="preserve"> excel services </v>
          </cell>
          <cell r="AY156" t="str">
            <v xml:space="preserve"> excel services </v>
          </cell>
          <cell r="AZ156" t="str">
            <v xml:space="preserve"> forms server </v>
          </cell>
          <cell r="BA156" t="str">
            <v xml:space="preserve"> forms services </v>
          </cell>
          <cell r="BB156" t="str">
            <v xml:space="preserve"> linq </v>
          </cell>
          <cell r="BC156" t="str">
            <v xml:space="preserve"> livre MOSS </v>
          </cell>
          <cell r="BD156" t="str">
            <v xml:space="preserve"> LNEI10SHA</v>
          </cell>
          <cell r="BE156" t="str">
            <v xml:space="preserve"> Microsoft </v>
          </cell>
          <cell r="BF156" t="str">
            <v xml:space="preserve"> MVP </v>
          </cell>
          <cell r="BG156" t="str">
            <v xml:space="preserve"> net </v>
          </cell>
          <cell r="BH156" t="str">
            <v xml:space="preserve"> rest </v>
          </cell>
          <cell r="BI156" t="str">
            <v xml:space="preserve"> sharepoint designer </v>
          </cell>
          <cell r="BJ156" t="str">
            <v xml:space="preserve"> SharePoint Server 2010
 </v>
          </cell>
          <cell r="BK156" t="str">
            <v xml:space="preserve"> silverlight </v>
          </cell>
          <cell r="BL156" t="str">
            <v xml:space="preserve"> travail collaboratif </v>
          </cell>
          <cell r="BM156" t="str">
            <v xml:space="preserve"> visio services </v>
          </cell>
          <cell r="BN156" t="str">
            <v xml:space="preserve"> wcf </v>
          </cell>
          <cell r="BO156" t="str">
            <v xml:space="preserve"> webpart </v>
          </cell>
          <cell r="BP156" t="str">
            <v xml:space="preserve">livre sharepoint </v>
          </cell>
          <cell r="BQ156" t="str">
            <v/>
          </cell>
          <cell r="BR156" t="str">
            <v/>
          </cell>
          <cell r="BS156" t="str">
            <v/>
          </cell>
          <cell r="BT156" t="str">
            <v/>
          </cell>
          <cell r="BU156" t="str">
            <v/>
          </cell>
          <cell r="BV156" t="str">
            <v/>
          </cell>
          <cell r="BW156" t="str">
            <v/>
          </cell>
          <cell r="BX156" t="str">
            <v/>
          </cell>
        </row>
        <row r="157">
          <cell r="A157" t="str">
            <v>EI10SHAD</v>
          </cell>
          <cell r="B157" t="str">
            <v>SharePoint Designer 2010</v>
          </cell>
          <cell r="C157" t="str">
            <v>Maîtrisez la personnalisation et la gestion de l'information de vos sites SharePoint</v>
          </cell>
          <cell r="D157" t="str">
            <v>Emmanuel BARON</v>
          </cell>
          <cell r="E157" t="str">
            <v/>
          </cell>
          <cell r="F157" t="str">
            <v>BARON, Emmanuel</v>
          </cell>
          <cell r="G157" t="str">
            <v/>
          </cell>
          <cell r="H157" t="str">
            <v/>
          </cell>
          <cell r="I157" t="str">
            <v/>
          </cell>
          <cell r="J157" t="str">
            <v/>
          </cell>
          <cell r="K157" t="str">
            <v>Edition du 1 September 2011</v>
          </cell>
          <cell r="L157" t="str">
            <v>934 pages</v>
          </cell>
          <cell r="M157" t="str">
            <v>Editions ENI</v>
          </cell>
          <cell r="N157" t="str">
            <v>fre</v>
          </cell>
          <cell r="O157" t="str">
            <v>fre</v>
          </cell>
          <cell r="P157" t="str">
            <v>fre</v>
          </cell>
          <cell r="Q157" t="str">
            <v>Ce livre sur SharePoint Designer 2010 est destiné à un public ayant des connaissances de base sur la nouvelle plateforme de SharePoint 2010, que ce soit SharePoint Foundation 2010 ou SharePoint Server 2010. Un Webdesigner va pouvoir approfondir ses connaissances en personnalisation de sites SharePoint grâce aux chapitres relatifs aux pages maitres, aux styles utilisés dans SharePoint ou avec le nouvel outil de gestion des thèmes. Un analyste peut utiliser SharePoint Designer pour mettre en place des flux de travail pour répondre à des besoins opérationnels spécifiques sans avoir besoin d'écrire de code. Un administrateur peut gérer un site SharePoint en gérant par exemple les permissions, les types de contenu ou les colonnes de sites. Un intégrateur peut utiliser cet éditeur pour récupérer les informations de sources de données variées et créer des affichages personnalisés en adéquation avec les besoins professionnels de l'entreprise.
Le livre détaille dans un premier temps les paramètres à prendre en considération pour installer et configurer  SharePoint Designer.  Après une présentation avancée de l'interface de l'éditeur, qui a été remodelée avec cette nouvelle version, vous allez progressivement apprendre à utiliser SharePoint Designer sur des cas simples comme la création de pages. Le chapitre suivant explique au travers de cas concrets comment récupérer les éléments des différentes sources de données disponibles et fait le tour des solutions existantes pour présenter vos informations. Les chapitres ultérieurs sont plus orientés sur la personnalisation visuelle des sites SharePoint ; vous allez dans un premier temps comprendre comment est mise en place la structure d'un site SharePoint grâce à l'utilisation des pages maîtres auxquelles les pages de contenu sont attachées.  Le chapitre sur les styles va vous montrer comment utiliser les styles dans SharePoint pour appliquer une apparence visuelle différente de celle fournie par défaut.  Le nouvel outil des thèmes est ensuite présenté comme alternative à la personnalisation visuelle d'un site SharePoint. Enfin le dernier chapitre va vous apporter les informations nécessaires pour gérer vos flux de travail par l'intermédiaire d'un nouvel éditeur de flux de travail. L'ensemble du livre est illustré d'exemples et de nombreux visuels pour faciliter votre apprentissage.
Des informations supplémentaires sur plusieurs sujets abordés dans le livre sont en téléchargement sur le site www.editions-eni.fr.
Les chapitres du livre :
Introduction - Installation et configuration - Prise en main de l'interface - Vos premiers pas - Gestion des pages - Gestion des données - Les pages maîtres - Gestion des styles dans SharePoint - Les thèmes, alternative de personnalisation - Les flux de travail dans SharePoint Designer</v>
          </cell>
          <cell r="R157">
            <v>9782746069701</v>
          </cell>
          <cell r="S157" t="str">
            <v>Version Numérique</v>
          </cell>
          <cell r="T157">
            <v>9782746067622</v>
          </cell>
          <cell r="U157" t="str">
            <v>Version Imprimée</v>
          </cell>
          <cell r="V157" t="str">
            <v>St-Herblain</v>
          </cell>
          <cell r="W157" t="str">
            <v>Editions ENI</v>
          </cell>
          <cell r="X157">
            <v>2011</v>
          </cell>
          <cell r="Y157" t="str">
            <v>Bibliothèque Numérique ENI (Service en ligne)</v>
          </cell>
          <cell r="Z157" t="str">
            <v>EXPERT IT</v>
          </cell>
          <cell r="AA157" t="str">
            <v>texte</v>
          </cell>
          <cell r="AB157" t="str">
            <v>txt</v>
          </cell>
          <cell r="AC157" t="str">
            <v>rdacontent/fre</v>
          </cell>
          <cell r="AD157" t="str">
            <v>informatique</v>
          </cell>
          <cell r="AE157" t="str">
            <v>c</v>
          </cell>
          <cell r="AF157" t="str">
            <v>rdamedia/fre</v>
          </cell>
          <cell r="AG157" t="str">
            <v>ressource en ligne</v>
          </cell>
          <cell r="AH157" t="str">
            <v>cr</v>
          </cell>
          <cell r="AI157" t="str">
            <v>rdacarrier/fre</v>
          </cell>
          <cell r="AJ157" t="str">
            <v>m\\\\\o\\d\\\\\\\\</v>
          </cell>
          <cell r="AK157" t="str">
            <v>cr\cn\\\\uuaua</v>
          </cell>
          <cell r="AL157" t="str">
            <v>Accès restreint aux membres</v>
          </cell>
          <cell r="AM157" t="str">
            <v>Source de la note de description : Version imprimée</v>
          </cell>
          <cell r="AN157" t="str">
            <v/>
          </cell>
          <cell r="AO157" t="str">
            <v>%SITE_CLIENT%/?library_guid=F9EE0D53-1E8A-4260-A78B-BF88FAA1965C</v>
          </cell>
          <cell r="AP157" t="str">
            <v>Accès au travers du portail ENI</v>
          </cell>
          <cell r="AQ157" t="str">
            <v xml:space="preserve"> LNEI10SHAD</v>
          </cell>
          <cell r="AR157" t="str">
            <v xml:space="preserve"> WSS </v>
          </cell>
          <cell r="AS157" t="str">
            <v xml:space="preserve">MOSS </v>
          </cell>
          <cell r="AT157" t="str">
            <v/>
          </cell>
          <cell r="AU157" t="str">
            <v/>
          </cell>
          <cell r="AV157" t="str">
            <v/>
          </cell>
          <cell r="AW157" t="str">
            <v/>
          </cell>
          <cell r="AX157" t="str">
            <v/>
          </cell>
          <cell r="AY157" t="str">
            <v/>
          </cell>
          <cell r="AZ157" t="str">
            <v/>
          </cell>
          <cell r="BA157" t="str">
            <v/>
          </cell>
          <cell r="BB157" t="str">
            <v/>
          </cell>
          <cell r="BC157" t="str">
            <v/>
          </cell>
          <cell r="BD157" t="str">
            <v/>
          </cell>
          <cell r="BE157" t="str">
            <v/>
          </cell>
          <cell r="BF157" t="str">
            <v/>
          </cell>
          <cell r="BG157" t="str">
            <v/>
          </cell>
          <cell r="BH157" t="str">
            <v/>
          </cell>
          <cell r="BI157" t="str">
            <v/>
          </cell>
          <cell r="BJ157" t="str">
            <v/>
          </cell>
          <cell r="BK157" t="str">
            <v/>
          </cell>
          <cell r="BL157" t="str">
            <v/>
          </cell>
          <cell r="BM157" t="str">
            <v/>
          </cell>
          <cell r="BN157" t="str">
            <v/>
          </cell>
          <cell r="BO157" t="str">
            <v/>
          </cell>
          <cell r="BP157" t="str">
            <v/>
          </cell>
          <cell r="BQ157" t="str">
            <v/>
          </cell>
          <cell r="BR157" t="str">
            <v/>
          </cell>
          <cell r="BS157" t="str">
            <v/>
          </cell>
          <cell r="BT157" t="str">
            <v/>
          </cell>
          <cell r="BU157" t="str">
            <v/>
          </cell>
          <cell r="BV157" t="str">
            <v/>
          </cell>
          <cell r="BW157" t="str">
            <v/>
          </cell>
          <cell r="BX157" t="str">
            <v/>
          </cell>
        </row>
        <row r="158">
          <cell r="A158" t="str">
            <v>EI10TFS</v>
          </cell>
          <cell r="B158" t="str">
            <v>TFS 2010</v>
          </cell>
          <cell r="C158" t="str">
            <v>La plate-forme de gestion du cycle de vie des applications</v>
          </cell>
          <cell r="D158" t="str">
            <v>Florent Santin</v>
          </cell>
          <cell r="E158" t="str">
            <v/>
          </cell>
          <cell r="F158" t="str">
            <v>Santin, Florent</v>
          </cell>
          <cell r="G158" t="str">
            <v/>
          </cell>
          <cell r="H158" t="str">
            <v/>
          </cell>
          <cell r="I158" t="str">
            <v/>
          </cell>
          <cell r="J158" t="str">
            <v/>
          </cell>
          <cell r="K158" t="str">
            <v>Edition du 1 December 2010</v>
          </cell>
          <cell r="L158" t="str">
            <v>442 pages</v>
          </cell>
          <cell r="M158" t="str">
            <v>Editions ENI</v>
          </cell>
          <cell r="N158" t="str">
            <v>fre</v>
          </cell>
          <cell r="O158" t="str">
            <v>fre</v>
          </cell>
          <cell r="P158" t="str">
            <v>fre</v>
          </cell>
          <cell r="Q158" t="str">
            <v>Préface d'Eric Le Loc'h - Spécialiste ALM - Microsoft France
Ce livre sur TFS est destiné à tous les intervenants désirant comprendre, mettre en oeuvre puis utiliser la plate-forme Microsoft Team Foundation Server (en version 2010 au moment de l'écriture de ce livre).
Après une introduction à la gamme d'outils Microsoft Visual Studio 2010, l'auteur présente en détail le serveur Team Foundation. 
 Dans les premières pages, vous découvrirez le mode opératoire pour installer le serveur en fonction des diverses architectures envisageables. Le chapitre suivant s'attarde sur les procédures et l'outillage requis pour l'administration tels que la sauvegarde, la reprise en cas d'incident, la création de projets ou bien la gestion des droits utilisateurs. La notion de projet d'équipe est ensuite détaillée afin de présenter ce point d'entrée au référentiel de projets commun à tous les utilisateurs. C'est ensuite au tour des éléments de travail tels que les tâches et bogues d'être détaillés dans un chapitre qui présente leur exploitation au travers des différents clients disponibles et également les procédures pour personnaliser ceux-ci. 
La gestion de la documentation et des rapports, matérialisée par l'utilisation des produits Windows SharePoint Services et SQL Server Reporting Services est détaillée d'un point de vue fonctionnel puis technique dans deux chapitres distincts. 
L'utilisation du contrôleur de code source, au coeur de tout projet de développement, et ses fonctionnalités avancées, sont détaillées dans le plus important des chapitres. Enfin, le service de compilation en charge de la génération automatique de livrables est détaillé, lui aussi d'un point de vue utilisation standard, avancée et personnalisée.
Les chapitres du livre :
Préface &amp;ndash; Avant-propos &amp;ndash; Introduction à l'ALM pour Visual Studio 2010 &amp;ndash; Installation &amp;ndash; Administration &amp;ndash; Projet d'équipe &amp;ndash; Éléments de travail &amp;ndash; Gestion de la documentation &amp;ndash; Contrôle de code source &amp;ndash; Compilation automatique &amp;ndash; Utilisation de rapports &amp;ndash; Le service de notification &amp;ndash; Liste des outils et liens additionnels essentiels &amp;ndash; Glossaire
Ce livre est également proposé en coffret</v>
          </cell>
          <cell r="R158">
            <v>9782746061569</v>
          </cell>
          <cell r="S158" t="str">
            <v>Version Numérique</v>
          </cell>
          <cell r="T158">
            <v>9782746059214</v>
          </cell>
          <cell r="U158" t="str">
            <v>Version Imprimée</v>
          </cell>
          <cell r="V158" t="str">
            <v>St-Herblain</v>
          </cell>
          <cell r="W158" t="str">
            <v>Editions ENI</v>
          </cell>
          <cell r="X158">
            <v>2010</v>
          </cell>
          <cell r="Y158" t="str">
            <v>Bibliothèque Numérique ENI (Service en ligne)</v>
          </cell>
          <cell r="Z158" t="str">
            <v>EXPERT IT</v>
          </cell>
          <cell r="AA158" t="str">
            <v>texte</v>
          </cell>
          <cell r="AB158" t="str">
            <v>txt</v>
          </cell>
          <cell r="AC158" t="str">
            <v>rdacontent/fre</v>
          </cell>
          <cell r="AD158" t="str">
            <v>informatique</v>
          </cell>
          <cell r="AE158" t="str">
            <v>c</v>
          </cell>
          <cell r="AF158" t="str">
            <v>rdamedia/fre</v>
          </cell>
          <cell r="AG158" t="str">
            <v>ressource en ligne</v>
          </cell>
          <cell r="AH158" t="str">
            <v>cr</v>
          </cell>
          <cell r="AI158" t="str">
            <v>rdacarrier/fre</v>
          </cell>
          <cell r="AJ158" t="str">
            <v>m\\\\\o\\d\\\\\\\\</v>
          </cell>
          <cell r="AK158" t="str">
            <v>cr\cn\\\\uuaua</v>
          </cell>
          <cell r="AL158" t="str">
            <v>Accès restreint aux membres</v>
          </cell>
          <cell r="AM158" t="str">
            <v>Source de la note de description : Version imprimée</v>
          </cell>
          <cell r="AN158" t="str">
            <v/>
          </cell>
          <cell r="AO158" t="str">
            <v>%SITE_CLIENT%/?library_guid=A09E8D6B-1148-4A6F-B55B-6968F016B051</v>
          </cell>
          <cell r="AP158" t="str">
            <v>Accès au travers du portail ENI</v>
          </cell>
          <cell r="AQ158" t="str">
            <v xml:space="preserve"> livre microsoft </v>
          </cell>
          <cell r="AR158" t="str">
            <v xml:space="preserve"> LNEI10TFS</v>
          </cell>
          <cell r="AS158" t="str">
            <v xml:space="preserve"> SharePoint Services </v>
          </cell>
          <cell r="AT158" t="str">
            <v xml:space="preserve"> team foundation server </v>
          </cell>
          <cell r="AU158" t="str">
            <v xml:space="preserve"> visual studio </v>
          </cell>
          <cell r="AV158" t="str">
            <v xml:space="preserve">livre tfs </v>
          </cell>
          <cell r="AW158" t="str">
            <v/>
          </cell>
          <cell r="AX158" t="str">
            <v/>
          </cell>
          <cell r="AY158" t="str">
            <v/>
          </cell>
          <cell r="AZ158" t="str">
            <v/>
          </cell>
          <cell r="BA158" t="str">
            <v/>
          </cell>
          <cell r="BB158" t="str">
            <v/>
          </cell>
          <cell r="BC158" t="str">
            <v/>
          </cell>
          <cell r="BD158" t="str">
            <v/>
          </cell>
          <cell r="BE158" t="str">
            <v/>
          </cell>
          <cell r="BF158" t="str">
            <v/>
          </cell>
          <cell r="BG158" t="str">
            <v/>
          </cell>
          <cell r="BH158" t="str">
            <v/>
          </cell>
          <cell r="BI158" t="str">
            <v/>
          </cell>
          <cell r="BJ158" t="str">
            <v/>
          </cell>
          <cell r="BK158" t="str">
            <v/>
          </cell>
          <cell r="BL158" t="str">
            <v/>
          </cell>
          <cell r="BM158" t="str">
            <v/>
          </cell>
          <cell r="BN158" t="str">
            <v/>
          </cell>
          <cell r="BO158" t="str">
            <v/>
          </cell>
          <cell r="BP158" t="str">
            <v/>
          </cell>
          <cell r="BQ158" t="str">
            <v/>
          </cell>
          <cell r="BR158" t="str">
            <v/>
          </cell>
          <cell r="BS158" t="str">
            <v/>
          </cell>
          <cell r="BT158" t="str">
            <v/>
          </cell>
          <cell r="BU158" t="str">
            <v/>
          </cell>
          <cell r="BV158" t="str">
            <v/>
          </cell>
          <cell r="BW158" t="str">
            <v/>
          </cell>
          <cell r="BX158" t="str">
            <v/>
          </cell>
        </row>
        <row r="159">
          <cell r="A159" t="str">
            <v>EI10VIAL</v>
          </cell>
          <cell r="B159" t="str">
            <v>Visual Studio 2010 ALM</v>
          </cell>
          <cell r="C159" t="str">
            <v>Mise en place de tests logiciels</v>
          </cell>
          <cell r="D159" t="str">
            <v>Etienne MARGRAFF</v>
          </cell>
          <cell r="E159" t="str">
            <v/>
          </cell>
          <cell r="F159" t="str">
            <v>MARGRAFF, Etienne</v>
          </cell>
          <cell r="G159" t="str">
            <v/>
          </cell>
          <cell r="H159" t="str">
            <v/>
          </cell>
          <cell r="I159" t="str">
            <v/>
          </cell>
          <cell r="J159" t="str">
            <v/>
          </cell>
          <cell r="K159" t="str">
            <v>Edition du 1 February 2011</v>
          </cell>
          <cell r="L159" t="str">
            <v>377 pages</v>
          </cell>
          <cell r="M159" t="str">
            <v>Editions ENI</v>
          </cell>
          <cell r="N159" t="str">
            <v>fre</v>
          </cell>
          <cell r="O159" t="str">
            <v>fre</v>
          </cell>
          <cell r="P159" t="str">
            <v>fre</v>
          </cell>
          <cell r="Q159" t="str">
            <v>Préface de Eric Vernié - Responsable des  relations techniques avec les développeurs - Microsoft France
Ce livre est destiné à toute personne désirant exploiter pleinement toutes les possibilités offertes en termes de tests, par la gamme de produits Visual Studio ALM (Application Lifecycle Management), en version 2010 lors de l'écriture du livre. L'ensemble des tests disponibles au sein de la gamme est détaillé et chacun possède son chapitre dédié. 
Les tests fonctionnels qui font partie d'une des sections les plus importantes sont détaillés de A à Z en partant de la mise en place de campagnes de test jusqu'à l'exécution et la communication avec l'équipe de développement pour résoudre au mieux les anomalies détectées et capitaliser en automatisant le maximum de cas possibles grâce aux tests d'interfaces graphiques. 
Les tests plus techniques sont également détaillés, permettant au lecteur de comprendre notamment comment mettre en place des tests unitaires pour garantir plus de cohérence et éviter la régression ou encore des tests web et des tests de charge pour valider les performances d'une application distribuée.
L'interaction avec Team Foundation Server (TFS) n'est pas oubliée et l'intégration des tests au sein de cette plate-forme est mise en avant à maintes reprises ainsi que la cohérence que cette intégration peut apporter aux projets informatiques modernes. 
Le livre ne s'arrête pas aux tests les plus courants et les tests de base de données ou encore les tests génériques sont également présentés. Enfin, l'auteur présente les aspects de reporting qu'il est possible d'exploiter pour obtenir une vision générale de l'évolution des tests au fur et à mesure que le projet avance.
L'ouvrage se termine sur l'utilisation du Lab Management et des possibilités que cette fonctionnalité offre pour résoudre les problématiques complexes de gestion d'environnements de test.
Les chapitres du livre :
Avant-propos &amp;ndash; Le  positionnement des tests en informatique &amp;ndash; Outillage et méthode dans l'univers  Microsoft &amp;ndash; Les tests fonctionnels &amp;ndash; Les tests unitaires &amp;ndash; Les tests de  performance de site Web &amp;ndash; Les tests de charge &amp;ndash; Les tests codés de l'interface  utilisateur &amp;ndash; Les autres types de tests &amp;ndash; Les environnements de tests &amp;ndash; Suivi  global grâce aux rapports</v>
          </cell>
          <cell r="R159">
            <v>9782746062917</v>
          </cell>
          <cell r="S159" t="str">
            <v>Version Numérique</v>
          </cell>
          <cell r="T159">
            <v>9782746061347</v>
          </cell>
          <cell r="U159" t="str">
            <v>Version Imprimée</v>
          </cell>
          <cell r="V159" t="str">
            <v>St-Herblain</v>
          </cell>
          <cell r="W159" t="str">
            <v>Editions ENI</v>
          </cell>
          <cell r="X159">
            <v>2011</v>
          </cell>
          <cell r="Y159" t="str">
            <v>Bibliothèque Numérique ENI (Service en ligne)</v>
          </cell>
          <cell r="Z159" t="str">
            <v>EXPERT IT</v>
          </cell>
          <cell r="AA159" t="str">
            <v>texte</v>
          </cell>
          <cell r="AB159" t="str">
            <v>txt</v>
          </cell>
          <cell r="AC159" t="str">
            <v>rdacontent/fre</v>
          </cell>
          <cell r="AD159" t="str">
            <v>informatique</v>
          </cell>
          <cell r="AE159" t="str">
            <v>c</v>
          </cell>
          <cell r="AF159" t="str">
            <v>rdamedia/fre</v>
          </cell>
          <cell r="AG159" t="str">
            <v>ressource en ligne</v>
          </cell>
          <cell r="AH159" t="str">
            <v>cr</v>
          </cell>
          <cell r="AI159" t="str">
            <v>rdacarrier/fre</v>
          </cell>
          <cell r="AJ159" t="str">
            <v>m\\\\\o\\d\\\\\\\\</v>
          </cell>
          <cell r="AK159" t="str">
            <v>cr\cn\\\\uuaua</v>
          </cell>
          <cell r="AL159" t="str">
            <v>Accès restreint aux membres</v>
          </cell>
          <cell r="AM159" t="str">
            <v>Source de la note de description : Version imprimée</v>
          </cell>
          <cell r="AN159" t="str">
            <v/>
          </cell>
          <cell r="AO159" t="str">
            <v>%SITE_CLIENT%/?library_guid=59B8DEC7-863C-4A72-99C0-3651CC3BC421</v>
          </cell>
          <cell r="AP159" t="str">
            <v>Accès au travers du portail ENI</v>
          </cell>
          <cell r="AQ159" t="str">
            <v xml:space="preserve"> LNEI10VIAL</v>
          </cell>
          <cell r="AR159" t="str">
            <v xml:space="preserve"> TFS </v>
          </cell>
          <cell r="AS159" t="str">
            <v xml:space="preserve"> unit test </v>
          </cell>
          <cell r="AT159" t="str">
            <v xml:space="preserve"> unit tests </v>
          </cell>
          <cell r="AU159" t="str">
            <v xml:space="preserve"> VS ALM </v>
          </cell>
          <cell r="AV159" t="str">
            <v xml:space="preserve">livre tests </v>
          </cell>
          <cell r="AW159" t="str">
            <v/>
          </cell>
          <cell r="AX159" t="str">
            <v/>
          </cell>
          <cell r="AY159" t="str">
            <v/>
          </cell>
          <cell r="AZ159" t="str">
            <v/>
          </cell>
          <cell r="BA159" t="str">
            <v/>
          </cell>
          <cell r="BB159" t="str">
            <v/>
          </cell>
          <cell r="BC159" t="str">
            <v/>
          </cell>
          <cell r="BD159" t="str">
            <v/>
          </cell>
          <cell r="BE159" t="str">
            <v/>
          </cell>
          <cell r="BF159" t="str">
            <v/>
          </cell>
          <cell r="BG159" t="str">
            <v/>
          </cell>
          <cell r="BH159" t="str">
            <v/>
          </cell>
          <cell r="BI159" t="str">
            <v/>
          </cell>
          <cell r="BJ159" t="str">
            <v/>
          </cell>
          <cell r="BK159" t="str">
            <v/>
          </cell>
          <cell r="BL159" t="str">
            <v/>
          </cell>
          <cell r="BM159" t="str">
            <v/>
          </cell>
          <cell r="BN159" t="str">
            <v/>
          </cell>
          <cell r="BO159" t="str">
            <v/>
          </cell>
          <cell r="BP159" t="str">
            <v/>
          </cell>
          <cell r="BQ159" t="str">
            <v/>
          </cell>
          <cell r="BR159" t="str">
            <v/>
          </cell>
          <cell r="BS159" t="str">
            <v/>
          </cell>
          <cell r="BT159" t="str">
            <v/>
          </cell>
          <cell r="BU159" t="str">
            <v/>
          </cell>
          <cell r="BV159" t="str">
            <v/>
          </cell>
          <cell r="BW159" t="str">
            <v/>
          </cell>
          <cell r="BX159" t="str">
            <v/>
          </cell>
        </row>
        <row r="160">
          <cell r="A160" t="str">
            <v>EI10WINS</v>
          </cell>
          <cell r="B160" t="str">
            <v>La sécurité sous Windows 10</v>
          </cell>
          <cell r="C160" t="str">
            <v/>
          </cell>
          <cell r="D160" t="str">
            <v>Freddy ELMALEH</v>
          </cell>
          <cell r="E160" t="str">
            <v/>
          </cell>
          <cell r="F160" t="str">
            <v>ELMALEH, Freddy</v>
          </cell>
          <cell r="G160" t="str">
            <v/>
          </cell>
          <cell r="H160" t="str">
            <v/>
          </cell>
          <cell r="I160" t="str">
            <v/>
          </cell>
          <cell r="J160" t="str">
            <v/>
          </cell>
          <cell r="K160" t="str">
            <v>Edition du 1 January 2017</v>
          </cell>
          <cell r="L160" t="str">
            <v>437 pages</v>
          </cell>
          <cell r="M160" t="str">
            <v>Editions ENI</v>
          </cell>
          <cell r="N160" t="str">
            <v>fre</v>
          </cell>
          <cell r="O160" t="str">
            <v>fre</v>
          </cell>
          <cell r="P160" t="str">
            <v>fre</v>
          </cell>
          <cell r="Q160" t="str">
            <v>Ce livre sur la sécurité sous Windows 10 décrit les fonctionnalités de sécurité de ce système d'exploitation, leur mode de fonctionnement, leur implémentation interne ainsi que leur paramétrage. Il s'adresse à tout informaticien en charge de la sécurité sur des postes équipés de Windows 10 mais également aux lecteurs désireux d'en savoir plus sur les nouvelles mesures de sécurité imaginées pour ce système.
Le premier et le second chapitre sont consacrés à une présentation avancée de l'architecture du système, aux nouveaux mécanismes pour protéger ses identifiants (comme Credential Guard, Windows Hello) et également aux solutions permettant de se protéger des virus et autres malwares (Device Guard, AppLocker, Windows Defender, etc.). Le pare-feu avancé Windows s'intègre complètement avec IPSEC et fait l'objet du chapitre 3. Le chapitre 4 traite des nouveautés de partage de fichiers et d'imprimantes, de SMB V3, DirectAccess,  BranchCache et de la gestion des réseaux sans fil dans Windows 10. 
Le chapitre 5 est entièrement consacré à UAC (contrôle des comptes utilisateurs) et tout naturellement le chapitre 6 traite des contrôles d'accès et de l'impact d'UAC sur les permissions. Le chapitre 7 est consacré à Internet Explorer et Microsoft Edge, leurs nouveautés de sécurité avec en particulier le fonctionnement du mode protégé. Le chapitre 8 est entièrement consacré à BitLocker et EFS, les deux fonctionnalités de chiffrement destinées à protéger efficacement les données et l'intégrité du système d'exploitation. 
Le chapitre 9 présente les nouveaux paramètres et les changements de design et d'architecture liés aux stratégies de groupes (GPO). Enfin, le chapitre 10 fait un focus sur les différents paramètres de Windows 10 qui concernent la vie privée de l'utilisateur.
Les chapitres du livre :
Avant-propos &amp;ndash; L'authentification dans Windows 10 &amp;ndash; La protection contre les malwares &amp;ndash; Le pare-feu Windows &amp;ndash; Le réseau sous Windows 10 &amp;ndash; Le contrôle de comptes utilisateurs &amp;ndash; Les contrôles d'accès &amp;ndash; Internet Explorer et Microsoft Edge &amp;ndash; La protection des données locales &amp;ndash; Les stratégies de groupe de sécurité &amp;ndash; La protection de la vie privée &amp;ndash; Annexe</v>
          </cell>
          <cell r="R160">
            <v>9782409006746</v>
          </cell>
          <cell r="S160" t="str">
            <v>Version Numérique</v>
          </cell>
          <cell r="T160">
            <v>9782409005350</v>
          </cell>
          <cell r="U160" t="str">
            <v>Version Imprimée</v>
          </cell>
          <cell r="V160" t="str">
            <v>St-Herblain</v>
          </cell>
          <cell r="W160" t="str">
            <v>Editions ENI</v>
          </cell>
          <cell r="X160">
            <v>2017</v>
          </cell>
          <cell r="Y160" t="str">
            <v>Bibliothèque Numérique ENI (Service en ligne)</v>
          </cell>
          <cell r="Z160" t="str">
            <v>EXPERT IT</v>
          </cell>
          <cell r="AA160" t="str">
            <v>texte</v>
          </cell>
          <cell r="AB160" t="str">
            <v>txt</v>
          </cell>
          <cell r="AC160" t="str">
            <v>rdacontent/fre</v>
          </cell>
          <cell r="AD160" t="str">
            <v>informatique</v>
          </cell>
          <cell r="AE160" t="str">
            <v>c</v>
          </cell>
          <cell r="AF160" t="str">
            <v>rdamedia/fre</v>
          </cell>
          <cell r="AG160" t="str">
            <v>ressource en ligne</v>
          </cell>
          <cell r="AH160" t="str">
            <v>cr</v>
          </cell>
          <cell r="AI160" t="str">
            <v>rdacarrier/fre</v>
          </cell>
          <cell r="AJ160" t="str">
            <v>m\\\\\o\\d\\\\\\\\</v>
          </cell>
          <cell r="AK160" t="str">
            <v>cr\cn\\\\uuaua</v>
          </cell>
          <cell r="AL160" t="str">
            <v>Accès restreint aux membres</v>
          </cell>
          <cell r="AM160" t="str">
            <v>Source de la note de description : Version imprimée</v>
          </cell>
          <cell r="AN160" t="str">
            <v/>
          </cell>
          <cell r="AO160" t="str">
            <v>%SITE_CLIENT%/?library_guid=BCFD5C3A-4C76-41FC-BD95-A8BDD1ED4F73</v>
          </cell>
          <cell r="AP160" t="str">
            <v>Accès au travers du portail ENI</v>
          </cell>
          <cell r="AQ160" t="str">
            <v xml:space="preserve"> AppLocker </v>
          </cell>
          <cell r="AR160" t="str">
            <v xml:space="preserve"> BitLocker </v>
          </cell>
          <cell r="AS160" t="str">
            <v xml:space="preserve"> BranchCache </v>
          </cell>
          <cell r="AT160" t="str">
            <v xml:space="preserve"> Credential Guard </v>
          </cell>
          <cell r="AU160" t="str">
            <v xml:space="preserve"> Device Guard </v>
          </cell>
          <cell r="AV160" t="str">
            <v xml:space="preserve"> DirectAccess </v>
          </cell>
          <cell r="AW160" t="str">
            <v xml:space="preserve"> EFS </v>
          </cell>
          <cell r="AX160" t="str">
            <v xml:space="preserve"> GPO </v>
          </cell>
          <cell r="AY160" t="str">
            <v xml:space="preserve"> livre sécurité </v>
          </cell>
          <cell r="AZ160" t="str">
            <v xml:space="preserve"> LNEI10WINS</v>
          </cell>
          <cell r="BA160" t="str">
            <v xml:space="preserve"> securite </v>
          </cell>
          <cell r="BB160" t="str">
            <v xml:space="preserve"> SMB V3 </v>
          </cell>
          <cell r="BC160" t="str">
            <v xml:space="preserve"> UAC </v>
          </cell>
          <cell r="BD160" t="str">
            <v xml:space="preserve"> Windows Defender </v>
          </cell>
          <cell r="BE160" t="str">
            <v xml:space="preserve"> Windows hello </v>
          </cell>
          <cell r="BF160" t="str">
            <v xml:space="preserve">livre microsoft </v>
          </cell>
          <cell r="BG160" t="str">
            <v/>
          </cell>
          <cell r="BH160" t="str">
            <v/>
          </cell>
          <cell r="BI160" t="str">
            <v/>
          </cell>
          <cell r="BJ160" t="str">
            <v/>
          </cell>
          <cell r="BK160" t="str">
            <v/>
          </cell>
          <cell r="BL160" t="str">
            <v/>
          </cell>
          <cell r="BM160" t="str">
            <v/>
          </cell>
          <cell r="BN160" t="str">
            <v/>
          </cell>
          <cell r="BO160" t="str">
            <v/>
          </cell>
          <cell r="BP160" t="str">
            <v/>
          </cell>
          <cell r="BQ160" t="str">
            <v/>
          </cell>
          <cell r="BR160" t="str">
            <v/>
          </cell>
          <cell r="BS160" t="str">
            <v/>
          </cell>
          <cell r="BT160" t="str">
            <v/>
          </cell>
          <cell r="BU160" t="str">
            <v/>
          </cell>
          <cell r="BV160" t="str">
            <v/>
          </cell>
          <cell r="BW160" t="str">
            <v/>
          </cell>
          <cell r="BX160" t="str">
            <v/>
          </cell>
        </row>
        <row r="161">
          <cell r="A161" t="str">
            <v>EI11WINS</v>
          </cell>
          <cell r="B161" t="str">
            <v>La sécurité sous Windows 11</v>
          </cell>
          <cell r="C161" t="str">
            <v>Renforcez votre système d'exploitation</v>
          </cell>
          <cell r="D161" t="str">
            <v>David DAUSSIN</v>
          </cell>
          <cell r="E161" t="str">
            <v/>
          </cell>
          <cell r="F161" t="str">
            <v>DAUSSIN, David</v>
          </cell>
          <cell r="G161" t="str">
            <v/>
          </cell>
          <cell r="H161" t="str">
            <v/>
          </cell>
          <cell r="I161" t="str">
            <v/>
          </cell>
          <cell r="J161" t="str">
            <v/>
          </cell>
          <cell r="K161" t="str">
            <v>Edition du 1 October 2022</v>
          </cell>
          <cell r="L161" t="str">
            <v>365 pages</v>
          </cell>
          <cell r="M161" t="str">
            <v>Editions ENI</v>
          </cell>
          <cell r="N161" t="str">
            <v>fre</v>
          </cell>
          <cell r="O161" t="str">
            <v>fre</v>
          </cell>
          <cell r="P161" t="str">
            <v>fre</v>
          </cell>
          <cell r="Q161" t="str">
            <v xml:space="preserve">Ce livre s’adresse aux responsables des systèmes d’information des entreprises ainsi qu’à toute personne désireuse d’optimiser la sécurité de son système d’exploitation. Il apporte les connaissances nécessaires à la compréhension et à la maîtrise de la sécurité sous Windows 11. 
Après un bref tour d’horizon des cyberattaques permettant de comprendre les risques auxquels le système d’exploitation est exposé pour mieux s’en protéger, les principales nouveautés de Windows 11 sont présentées. L’auteur détaille ensuite la sécurisation des comptes, aussi bien des comptes locaux que des comptes de domaine situés dans l’annuaire centralisé Active Directory. Les bonnes pratiques AGDLP y seront observées. Il propose également une étude de la sécurité des mots de passe. L’authentification multifacteur ainsi que les nouveaux modes de connexion (sans mot de passe) sont également expliqués. 
Dans la suite du livre, l’auteur revient sur l’importance des mises à jour dans la sécurité des systèmes, et sur les différents types et canaux disponibles. Par le biais du rôle WSUS, il met en exergue l’intérêt de la centralisation des mises à jour, permettant notamment de définir des politiques d’application et de contrôler leur bonne mise en oeuvre. 
Un chapitre se concentre sur les protections proposées par le panneau de configuration ainsi que sur les outils pour se protéger : antivirus, pare-feu, contrôle des applications, navigation isolée, protection du noyau, protection contre les exploits, bac à sable, etc. Par ailleurs, essentiels dans un contexte où la mobilité et le télétravail se sont largement développés, le chiffrement des données et les sauvegardes sont également étudiés.
Pour finir, l’auteur propose des conseils d’hygiène informatique, par le biais d’un ensemble de bonnes pratiques ainsi que des astuces pour préserver sa vie privée sur Internet.
 Quizinclus dans 
la version en ligne !
 - Testez vos connaissances à l'issue de chaque chapitre
 - Validez vos acquis
</v>
          </cell>
          <cell r="R161">
            <v>9782409037436</v>
          </cell>
          <cell r="S161" t="str">
            <v>Version Numérique</v>
          </cell>
          <cell r="T161">
            <v>9782409037429</v>
          </cell>
          <cell r="U161" t="str">
            <v>Version Imprimée</v>
          </cell>
          <cell r="V161" t="str">
            <v>St-Herblain</v>
          </cell>
          <cell r="W161" t="str">
            <v>Editions ENI</v>
          </cell>
          <cell r="X161">
            <v>2022</v>
          </cell>
          <cell r="Y161" t="str">
            <v>Bibliothèque Numérique ENI (Service en ligne)</v>
          </cell>
          <cell r="Z161" t="str">
            <v>EXPERT IT</v>
          </cell>
          <cell r="AA161" t="str">
            <v>texte</v>
          </cell>
          <cell r="AB161" t="str">
            <v>txt</v>
          </cell>
          <cell r="AC161" t="str">
            <v>rdacontent/fre</v>
          </cell>
          <cell r="AD161" t="str">
            <v>informatique</v>
          </cell>
          <cell r="AE161" t="str">
            <v>c</v>
          </cell>
          <cell r="AF161" t="str">
            <v>rdamedia/fre</v>
          </cell>
          <cell r="AG161" t="str">
            <v>ressource en ligne</v>
          </cell>
          <cell r="AH161" t="str">
            <v>cr</v>
          </cell>
          <cell r="AI161" t="str">
            <v>rdacarrier/fre</v>
          </cell>
          <cell r="AJ161" t="str">
            <v>m\\\\\o\\d\\\\\\\\</v>
          </cell>
          <cell r="AK161" t="str">
            <v>cr\cn\\\\uuaua</v>
          </cell>
          <cell r="AL161" t="str">
            <v>Accès restreint aux membres</v>
          </cell>
          <cell r="AM161" t="str">
            <v>Source de la note de description : Version imprimée</v>
          </cell>
          <cell r="AN161" t="str">
            <v/>
          </cell>
          <cell r="AO161" t="str">
            <v>%SITE_CLIENT%/?library_guid=76716717-6427-48B8-BC3A-7C060E6AA56A</v>
          </cell>
          <cell r="AP161" t="str">
            <v>Accès au travers du portail ENI</v>
          </cell>
          <cell r="AQ161" t="str">
            <v xml:space="preserve"> authentification </v>
          </cell>
          <cell r="AR161" t="str">
            <v xml:space="preserve"> malwares </v>
          </cell>
          <cell r="AS161" t="str">
            <v xml:space="preserve"> pare</v>
          </cell>
          <cell r="AT161" t="str">
            <v xml:space="preserve"> Windows 11 </v>
          </cell>
          <cell r="AU161" t="str">
            <v xml:space="preserve"> Windows update </v>
          </cell>
          <cell r="AV161" t="str">
            <v xml:space="preserve">Cybersécurité </v>
          </cell>
          <cell r="AW161" t="str">
            <v>feu</v>
          </cell>
          <cell r="AX161" t="str">
            <v/>
          </cell>
          <cell r="AY161" t="str">
            <v/>
          </cell>
          <cell r="AZ161" t="str">
            <v/>
          </cell>
          <cell r="BA161" t="str">
            <v/>
          </cell>
          <cell r="BB161" t="str">
            <v/>
          </cell>
          <cell r="BC161" t="str">
            <v/>
          </cell>
          <cell r="BD161" t="str">
            <v/>
          </cell>
          <cell r="BE161" t="str">
            <v/>
          </cell>
          <cell r="BF161" t="str">
            <v/>
          </cell>
          <cell r="BG161" t="str">
            <v/>
          </cell>
          <cell r="BH161" t="str">
            <v/>
          </cell>
          <cell r="BI161" t="str">
            <v/>
          </cell>
          <cell r="BJ161" t="str">
            <v/>
          </cell>
          <cell r="BK161" t="str">
            <v/>
          </cell>
          <cell r="BL161" t="str">
            <v/>
          </cell>
          <cell r="BM161" t="str">
            <v/>
          </cell>
          <cell r="BN161" t="str">
            <v/>
          </cell>
          <cell r="BO161" t="str">
            <v/>
          </cell>
          <cell r="BP161" t="str">
            <v/>
          </cell>
          <cell r="BQ161" t="str">
            <v/>
          </cell>
          <cell r="BR161" t="str">
            <v/>
          </cell>
          <cell r="BS161" t="str">
            <v/>
          </cell>
          <cell r="BT161" t="str">
            <v/>
          </cell>
          <cell r="BU161" t="str">
            <v/>
          </cell>
          <cell r="BV161" t="str">
            <v/>
          </cell>
          <cell r="BW161" t="str">
            <v/>
          </cell>
          <cell r="BX161" t="str">
            <v/>
          </cell>
        </row>
        <row r="162">
          <cell r="A162" t="str">
            <v>EI12CASP</v>
          </cell>
          <cell r="B162" t="str">
            <v>ASP.NET 4.5 avec C# sous Visual Studio 2012</v>
          </cell>
          <cell r="C162" t="str">
            <v>Conception et développement d'applications Web</v>
          </cell>
          <cell r="D162" t="str">
            <v>Brice-Arnaud GUÉRIN</v>
          </cell>
          <cell r="E162" t="str">
            <v/>
          </cell>
          <cell r="F162" t="str">
            <v>GUÉRIN, Brice-Arnaud</v>
          </cell>
          <cell r="G162" t="str">
            <v/>
          </cell>
          <cell r="H162" t="str">
            <v/>
          </cell>
          <cell r="I162" t="str">
            <v/>
          </cell>
          <cell r="J162" t="str">
            <v/>
          </cell>
          <cell r="K162" t="str">
            <v>Edition du 1 January 2013</v>
          </cell>
          <cell r="L162" t="str">
            <v>574 pages</v>
          </cell>
          <cell r="M162" t="str">
            <v>Editions ENI</v>
          </cell>
          <cell r="N162" t="str">
            <v>fre</v>
          </cell>
          <cell r="O162" t="str">
            <v>fre</v>
          </cell>
          <cell r="P162" t="str">
            <v>fre</v>
          </cell>
          <cell r="Q162" t="str">
            <v>Ce livre s'adresse aux développeurs, architectes et administrateurs qui souhaitent adopter une approche professionnelle pour la réalisation d'applications Web en tirant le meilleur parti possible d'ASP.NET. Il accompagne le lecteur dans une étude complète de la technologie ASP.NET et de Visual Studio 2012. Pour chaque thème abordé des exemples pratiques et utiles sont fournis en C#. 
Le lecteur commencera par Visual Studio et ses outils (débogage, refactoring, tests unitaires, tests d'interface graphique,...) et par les évolutions du langage C#. Le deuxième chapitre décrit le fonctionnement des applications IIS et explique comment réaliser des modules spécifiques pour le serveur Web. L'ouvrage étudie en détail les Web forms, AJAX, JQuery, les sites MVC et propose des composants personnalisés pour créer des graphiques. 
Les chapitres suivants élaborent des solutions pour allier rapidité de développement et performances dans l'accès aux bases de données ADO.NET, avec notamment les nouveaux composants basés sur LINQ et entity framework et les états Reporting Services. Sont ensuite traitées la sécurisation des sites Web et la personnalisation de la navigation (Web Part et services Web WCF, REST). Le dernier chapitre décrit la mise en production sous ASP.NET et l'infrastructure de supervision Health Monitoring.
Les exemples de code du livre sont en téléchargement sur le site www.editions-eni.com.
Les chapitres du livre :
Avant-propos &amp;ndash; Visual Studio 2012 et .NET 4.5 &amp;ndash; Les sites web ASP.NET 4.5 &amp;ndash; Les Web Forms &amp;ndash; Les sites web MVC &amp;ndash; L'accès aux données avec ADO.NET 4 &amp;ndash; Gestion de l'état &amp;ndash; Personnalisation et sécurisation &amp;ndash; Les services Web WCF et  REST &amp;ndash; Configuration, déploiement et administration
Ce livre est également proposé en coffret</v>
          </cell>
          <cell r="R162">
            <v>9782746078802</v>
          </cell>
          <cell r="S162" t="str">
            <v>Version Numérique</v>
          </cell>
          <cell r="T162">
            <v>9782746078307</v>
          </cell>
          <cell r="U162" t="str">
            <v>Version Imprimée</v>
          </cell>
          <cell r="V162" t="str">
            <v>St-Herblain</v>
          </cell>
          <cell r="W162" t="str">
            <v>Editions ENI</v>
          </cell>
          <cell r="X162">
            <v>2013</v>
          </cell>
          <cell r="Y162" t="str">
            <v>Bibliothèque Numérique ENI (Service en ligne)</v>
          </cell>
          <cell r="Z162" t="str">
            <v>EXPERT IT</v>
          </cell>
          <cell r="AA162" t="str">
            <v>texte</v>
          </cell>
          <cell r="AB162" t="str">
            <v>txt</v>
          </cell>
          <cell r="AC162" t="str">
            <v>rdacontent/fre</v>
          </cell>
          <cell r="AD162" t="str">
            <v>informatique</v>
          </cell>
          <cell r="AE162" t="str">
            <v>c</v>
          </cell>
          <cell r="AF162" t="str">
            <v>rdamedia/fre</v>
          </cell>
          <cell r="AG162" t="str">
            <v>ressource en ligne</v>
          </cell>
          <cell r="AH162" t="str">
            <v>cr</v>
          </cell>
          <cell r="AI162" t="str">
            <v>rdacarrier/fre</v>
          </cell>
          <cell r="AJ162" t="str">
            <v>m\\\\\o\\d\\\\\\\\</v>
          </cell>
          <cell r="AK162" t="str">
            <v>cr\cn\\\\uuaua</v>
          </cell>
          <cell r="AL162" t="str">
            <v>Accès restreint aux membres</v>
          </cell>
          <cell r="AM162" t="str">
            <v>Source de la note de description : Version imprimée</v>
          </cell>
          <cell r="AN162" t="str">
            <v/>
          </cell>
          <cell r="AO162" t="str">
            <v>%SITE_CLIENT%/?library_guid=45025766-3FF5-4961-B10B-7FB1D7B481B1</v>
          </cell>
          <cell r="AP162" t="str">
            <v>Accès au travers du portail ENI</v>
          </cell>
          <cell r="AQ162" t="str">
            <v xml:space="preserve"> ado </v>
          </cell>
          <cell r="AR162" t="str">
            <v xml:space="preserve"> ajax </v>
          </cell>
          <cell r="AS162" t="str">
            <v xml:space="preserve"> c # </v>
          </cell>
          <cell r="AT162" t="str">
            <v xml:space="preserve"> framework </v>
          </cell>
          <cell r="AU162" t="str">
            <v xml:space="preserve"> Health monitoring  </v>
          </cell>
          <cell r="AV162" t="str">
            <v xml:space="preserve"> linq </v>
          </cell>
          <cell r="AW162" t="str">
            <v xml:space="preserve"> livre asp </v>
          </cell>
          <cell r="AX162" t="str">
            <v xml:space="preserve"> LNEI12CASP</v>
          </cell>
          <cell r="AY162" t="str">
            <v xml:space="preserve"> mvc </v>
          </cell>
          <cell r="AZ162" t="str">
            <v xml:space="preserve"> vs 2012 </v>
          </cell>
          <cell r="BA162" t="str">
            <v xml:space="preserve"> web forms </v>
          </cell>
          <cell r="BB162" t="str">
            <v xml:space="preserve">jquery </v>
          </cell>
          <cell r="BC162" t="str">
            <v xml:space="preserve">microsoft </v>
          </cell>
          <cell r="BD162" t="str">
            <v/>
          </cell>
          <cell r="BE162" t="str">
            <v/>
          </cell>
          <cell r="BF162" t="str">
            <v/>
          </cell>
          <cell r="BG162" t="str">
            <v/>
          </cell>
          <cell r="BH162" t="str">
            <v/>
          </cell>
          <cell r="BI162" t="str">
            <v/>
          </cell>
          <cell r="BJ162" t="str">
            <v/>
          </cell>
          <cell r="BK162" t="str">
            <v/>
          </cell>
          <cell r="BL162" t="str">
            <v/>
          </cell>
          <cell r="BM162" t="str">
            <v/>
          </cell>
          <cell r="BN162" t="str">
            <v/>
          </cell>
          <cell r="BO162" t="str">
            <v/>
          </cell>
          <cell r="BP162" t="str">
            <v/>
          </cell>
          <cell r="BQ162" t="str">
            <v/>
          </cell>
          <cell r="BR162" t="str">
            <v/>
          </cell>
          <cell r="BS162" t="str">
            <v/>
          </cell>
          <cell r="BT162" t="str">
            <v/>
          </cell>
          <cell r="BU162" t="str">
            <v/>
          </cell>
          <cell r="BV162" t="str">
            <v/>
          </cell>
          <cell r="BW162" t="str">
            <v/>
          </cell>
          <cell r="BX162" t="str">
            <v/>
          </cell>
        </row>
        <row r="163">
          <cell r="A163" t="str">
            <v>EI12HYP</v>
          </cell>
          <cell r="B163" t="str">
            <v>Hyper-V (version 3) et System Center Virtual Machine Manager</v>
          </cell>
          <cell r="C163" t="str">
            <v>Technologie de virtualisation sous Windows Server 2012</v>
          </cell>
          <cell r="D163" t="str">
            <v>Jean-François APRÉA</v>
          </cell>
          <cell r="E163" t="str">
            <v/>
          </cell>
          <cell r="F163" t="str">
            <v>APRÉA, Jean-François</v>
          </cell>
          <cell r="G163" t="str">
            <v/>
          </cell>
          <cell r="H163" t="str">
            <v/>
          </cell>
          <cell r="I163" t="str">
            <v/>
          </cell>
          <cell r="J163" t="str">
            <v/>
          </cell>
          <cell r="K163" t="str">
            <v>Edition du 1 April 2013</v>
          </cell>
          <cell r="L163" t="str">
            <v>845 pages</v>
          </cell>
          <cell r="M163" t="str">
            <v>Editions ENI</v>
          </cell>
          <cell r="N163" t="str">
            <v>fre</v>
          </cell>
          <cell r="O163" t="str">
            <v>fre</v>
          </cell>
          <cell r="P163" t="str">
            <v>fre</v>
          </cell>
          <cell r="Q163" t="str">
            <v>Ce livre sur la technologie de virtualisation Hyper-V (version 3) disponible avec Microsoft Windows Server 2012 s'adresse aux responsables informatiques sur le point de s'engager dans la mise en oeuvre d'une solution de virtualisation ainsi qu'aux architectes confrontés à la planification, l'installation et à l'administration de cette architecture critique pour l'entreprise. Ce livre leur permettra de compléter une infrastructure existante ou même de construire une nouvelle stratégie de virtualisation bâtie sur Windows Server 2012 Hyper-V et System Center Virtual Machine Manager 2012 Service Pack 1. 
Les premiers chapitres décrivent les nouvelles fonctionnalités, détaillent l'architecture générale d'Hyper-V (concept, principes technologiques, bénéfices pour l'entreprise...) ainsi que les particularités qui distinguent la solution Microsoft de celle de VMware. Les chapitres suivants présentent les méthodologies d'implémentation d'une architecture Hyper-V : l'architecture de stockage, l'architecture réseau, le dimensionnement des serveurs sont des points où Windows Server 2012 et Hyper-V sont facteurs de changements.
Les alliances dans le domaine de la virtualisation avec Citrix (v-alliance) et les fournisseurs de matériels de stockage et de réseaux sont évoquées de telle sorte que le lecteur sera à même de bien comprendre la stratégie de Microsoft et les changements à venir. Côté « Datacenter et Cloud », le tandem Windows Server 2012 Hyper-V / System Center 2012 devient une véritable solution multi tenants apte à supporter les charges les plus fortes. En synthétisant les énormes possibilités d'Hyper-V avec Windows Server 2012 et celles de System Center Virtual Machine Manager 2012 Service Pack 1, cet ouvrage vous aidera à faire votre choix avant de déployer un Cloud privé Microsoft.
Les chapitres du livre :
Avant-propos &amp;ndash; Implémentation et gestion d'Hyper-V &amp;ndash; Microsoft et les environnements Cloud &amp;ndash; Installation, administration et maintenance &amp;ndash; Gestion des machines virtuelles &amp;ndash; Gestion du stockage avec Windows Server 2012 &amp;ndash; Gestion de la haute disponibilité Hyper-V &amp;ndash; Architecture et installation de VMM 2012 &amp;ndash; Gestion des hôtes et des VM avec VMM 2012 &amp;ndash; Sauvegarde et récupération Hyper-V - Annexe
Ce livre est également proposé en coffret 1 | coffret 2</v>
          </cell>
          <cell r="R163">
            <v>9782746080652</v>
          </cell>
          <cell r="S163" t="str">
            <v>Version Numérique</v>
          </cell>
          <cell r="T163">
            <v>9782746079687</v>
          </cell>
          <cell r="U163" t="str">
            <v>Version Imprimée</v>
          </cell>
          <cell r="V163" t="str">
            <v>St-Herblain</v>
          </cell>
          <cell r="W163" t="str">
            <v>Editions ENI</v>
          </cell>
          <cell r="X163">
            <v>2013</v>
          </cell>
          <cell r="Y163" t="str">
            <v>Bibliothèque Numérique ENI (Service en ligne)</v>
          </cell>
          <cell r="Z163" t="str">
            <v>EXPERT IT</v>
          </cell>
          <cell r="AA163" t="str">
            <v>texte</v>
          </cell>
          <cell r="AB163" t="str">
            <v>txt</v>
          </cell>
          <cell r="AC163" t="str">
            <v>rdacontent/fre</v>
          </cell>
          <cell r="AD163" t="str">
            <v>informatique</v>
          </cell>
          <cell r="AE163" t="str">
            <v>c</v>
          </cell>
          <cell r="AF163" t="str">
            <v>rdamedia/fre</v>
          </cell>
          <cell r="AG163" t="str">
            <v>ressource en ligne</v>
          </cell>
          <cell r="AH163" t="str">
            <v>cr</v>
          </cell>
          <cell r="AI163" t="str">
            <v>rdacarrier/fre</v>
          </cell>
          <cell r="AJ163" t="str">
            <v>m\\\\\o\\d\\\\\\\\</v>
          </cell>
          <cell r="AK163" t="str">
            <v>cr\cn\\\\uuaua</v>
          </cell>
          <cell r="AL163" t="str">
            <v>Accès restreint aux membres</v>
          </cell>
          <cell r="AM163" t="str">
            <v>Source de la note de description : Version imprimée</v>
          </cell>
          <cell r="AN163" t="str">
            <v/>
          </cell>
          <cell r="AO163" t="str">
            <v>%SITE_CLIENT%/?library_guid=2F255A2E-C663-4EEE-9247-2D2273A11B72</v>
          </cell>
          <cell r="AP163" t="str">
            <v>Accès au travers du portail ENI</v>
          </cell>
          <cell r="AQ163" t="str">
            <v xml:space="preserve"> cloud </v>
          </cell>
          <cell r="AR163" t="str">
            <v xml:space="preserve"> cloud computing </v>
          </cell>
          <cell r="AS163" t="str">
            <v xml:space="preserve"> hyper v </v>
          </cell>
          <cell r="AT163" t="str">
            <v xml:space="preserve"> hyperv </v>
          </cell>
          <cell r="AU163" t="str">
            <v xml:space="preserve"> hyperviseur </v>
          </cell>
          <cell r="AV163" t="str">
            <v xml:space="preserve"> iScsi </v>
          </cell>
          <cell r="AW163" t="str">
            <v xml:space="preserve"> LNEI12HYP</v>
          </cell>
          <cell r="AX163" t="str">
            <v xml:space="preserve"> SAN </v>
          </cell>
          <cell r="AY163" t="str">
            <v xml:space="preserve"> SC VMM </v>
          </cell>
          <cell r="AZ163" t="str">
            <v xml:space="preserve"> SCVMM </v>
          </cell>
          <cell r="BA163" t="str">
            <v xml:space="preserve"> system center </v>
          </cell>
          <cell r="BB163" t="str">
            <v xml:space="preserve"> VMM </v>
          </cell>
          <cell r="BC163" t="str">
            <v xml:space="preserve">microsoft </v>
          </cell>
          <cell r="BD163" t="str">
            <v/>
          </cell>
          <cell r="BE163" t="str">
            <v/>
          </cell>
          <cell r="BF163" t="str">
            <v/>
          </cell>
          <cell r="BG163" t="str">
            <v/>
          </cell>
          <cell r="BH163" t="str">
            <v/>
          </cell>
          <cell r="BI163" t="str">
            <v/>
          </cell>
          <cell r="BJ163" t="str">
            <v/>
          </cell>
          <cell r="BK163" t="str">
            <v/>
          </cell>
          <cell r="BL163" t="str">
            <v/>
          </cell>
          <cell r="BM163" t="str">
            <v/>
          </cell>
          <cell r="BN163" t="str">
            <v/>
          </cell>
          <cell r="BO163" t="str">
            <v/>
          </cell>
          <cell r="BP163" t="str">
            <v/>
          </cell>
          <cell r="BQ163" t="str">
            <v/>
          </cell>
          <cell r="BR163" t="str">
            <v/>
          </cell>
          <cell r="BS163" t="str">
            <v/>
          </cell>
          <cell r="BT163" t="str">
            <v/>
          </cell>
          <cell r="BU163" t="str">
            <v/>
          </cell>
          <cell r="BV163" t="str">
            <v/>
          </cell>
          <cell r="BW163" t="str">
            <v/>
          </cell>
          <cell r="BX163" t="str">
            <v/>
          </cell>
        </row>
        <row r="164">
          <cell r="A164" t="str">
            <v>EI12R2HYP</v>
          </cell>
          <cell r="B164" t="str">
            <v>Hyper-V (version 3) et System Center Virtual Machine Manager</v>
          </cell>
          <cell r="C164" t="str">
            <v>Technologie de virtualisation sous Windows Server 2012 R2</v>
          </cell>
          <cell r="D164" t="str">
            <v>Jean-François APRÉA</v>
          </cell>
          <cell r="E164" t="str">
            <v/>
          </cell>
          <cell r="F164" t="str">
            <v>APRÉA, Jean-François</v>
          </cell>
          <cell r="G164" t="str">
            <v/>
          </cell>
          <cell r="H164" t="str">
            <v/>
          </cell>
          <cell r="I164" t="str">
            <v/>
          </cell>
          <cell r="J164" t="str">
            <v/>
          </cell>
          <cell r="K164" t="str">
            <v>Edition du 1 July 2014</v>
          </cell>
          <cell r="L164" t="str">
            <v>938 pages</v>
          </cell>
          <cell r="M164" t="str">
            <v>Editions ENI</v>
          </cell>
          <cell r="N164" t="str">
            <v>fre</v>
          </cell>
          <cell r="O164" t="str">
            <v>fre</v>
          </cell>
          <cell r="P164" t="str">
            <v>fre</v>
          </cell>
          <cell r="Q164" t="str">
            <v>Ce livre sur la technologie de virtualisation Hyper-V (version 3) disponible avec Microsoft Windows Server 2012 R2 s'adresse aux responsables informatiques sur le point de s'engager dans la mise en oeuvre d'une solution de virtualisation ainsi qu'aux architectes confrontés à la planification, l'installation et à l'administration de cette architecture critique pour l'entreprise. Ce livre leur permettra de compléter une infrastructure existante ou même de construire une nouvelle stratégie de virtualisation bâtie sur Windows Server 2012 R2 Hyper-V et System Center Virtual Machine Manager 2012 R2. 
Les premiers chapitres décrivent les nouvelles fonctionnalités, détaillent l'architecture générale d'Hyper-V (concept, principes technologiques, bénéfices pour l'entreprise...) ainsi que les particularités qui distinguent la solution de Microsoft de celle de VMware. Les chapitres suivants présentent les méthodologies d'implémentation d'une architecture Hyper-V : l'architecture de stockage, l'architecture réseau, le dimensionnement des serveurs sont des points où Windows Server 2012 R2 et Hyper-V sont facteurs de changements.
Les alliances dans le domaine de la virtualisation autour de la technologie de stockage Storage Spaces intégrée à Windows Server 2012 R2 sont présentées en détail de telle sorte que le lecteur sera à même de bien comprendre la stratégie de Microsoft et les changements à venir. Enfin, avec sa nouvelle vision Cloud OS et Cloud OS Network, Windows Server 2012 R2 Hyper-V, System Center 2012 R2 et Windows Azure Pack for Windows Server, Microsoft se positionne en fournisseur de solutions de types Cloud et Datacenter, avec une véritable solution multi tenants apte à supporter les charges les plus fortes. En synthétisant les énormes possibilités d'Hyper-V avec Windows Server 2012 R2 et celles de System Center Virtual Machine Manager 2012 R2, cet ouvrage vous aidera à faire votre choix avant de déployer une solution de Cloud privé construite à l'aide des technologies Microsoft.
Les chapitres du livre :
Avant-propos &amp;ndash; Implémentation et gestion d'Hyper-V &amp;ndash; Microsoft et les environnements Cloud &amp;ndash; Installation, administration et maintenance &amp;ndash; Gestion des machines virtuelles &amp;ndash; Gestion du stockage avec Windows Server 2012 R2 &amp;ndash; Gestion de la haute disponibilité Hyper-V &amp;ndash; Architecture et installation de VMM 2012 R2 &amp;ndash; Gestion des hôtes et des VM avec VMM 2012 R2 &amp;ndash; Sauvegarde et récupération Hyper-V</v>
          </cell>
          <cell r="R164">
            <v>9782746090897</v>
          </cell>
          <cell r="S164" t="str">
            <v>Version Numérique</v>
          </cell>
          <cell r="T164">
            <v>9782746089273</v>
          </cell>
          <cell r="U164" t="str">
            <v>Version Imprimée</v>
          </cell>
          <cell r="V164" t="str">
            <v>St-Herblain</v>
          </cell>
          <cell r="W164" t="str">
            <v>Editions ENI</v>
          </cell>
          <cell r="X164">
            <v>2014</v>
          </cell>
          <cell r="Y164" t="str">
            <v>Bibliothèque Numérique ENI (Service en ligne)</v>
          </cell>
          <cell r="Z164" t="str">
            <v>EXPERT IT</v>
          </cell>
          <cell r="AA164" t="str">
            <v>texte</v>
          </cell>
          <cell r="AB164" t="str">
            <v>txt</v>
          </cell>
          <cell r="AC164" t="str">
            <v>rdacontent/fre</v>
          </cell>
          <cell r="AD164" t="str">
            <v>informatique</v>
          </cell>
          <cell r="AE164" t="str">
            <v>c</v>
          </cell>
          <cell r="AF164" t="str">
            <v>rdamedia/fre</v>
          </cell>
          <cell r="AG164" t="str">
            <v>ressource en ligne</v>
          </cell>
          <cell r="AH164" t="str">
            <v>cr</v>
          </cell>
          <cell r="AI164" t="str">
            <v>rdacarrier/fre</v>
          </cell>
          <cell r="AJ164" t="str">
            <v>m\\\\\o\\d\\\\\\\\</v>
          </cell>
          <cell r="AK164" t="str">
            <v>cr\cn\\\\uuaua</v>
          </cell>
          <cell r="AL164" t="str">
            <v>Accès restreint aux membres</v>
          </cell>
          <cell r="AM164" t="str">
            <v>Source de la note de description : Version imprimée</v>
          </cell>
          <cell r="AN164" t="str">
            <v/>
          </cell>
          <cell r="AO164" t="str">
            <v>%SITE_CLIENT%/?library_guid=90797B94-B07D-4146-95B9-A369CE3A0A43</v>
          </cell>
          <cell r="AP164" t="str">
            <v>Accès au travers du portail ENI</v>
          </cell>
          <cell r="AQ164" t="str">
            <v xml:space="preserve"> cloud </v>
          </cell>
          <cell r="AR164" t="str">
            <v xml:space="preserve"> cloud computing </v>
          </cell>
          <cell r="AS164" t="str">
            <v xml:space="preserve"> HYPER</v>
          </cell>
          <cell r="AT164" t="str">
            <v xml:space="preserve"> Hyper</v>
          </cell>
          <cell r="AU164" t="str">
            <v xml:space="preserve"> hyper v </v>
          </cell>
          <cell r="AV164" t="str">
            <v xml:space="preserve"> hyperv </v>
          </cell>
          <cell r="AW164" t="str">
            <v xml:space="preserve"> hyperviseur </v>
          </cell>
          <cell r="AX164" t="str">
            <v xml:space="preserve"> iScsi </v>
          </cell>
          <cell r="AY164" t="str">
            <v xml:space="preserve"> LNEI12R2HYP</v>
          </cell>
          <cell r="AZ164" t="str">
            <v xml:space="preserve"> SAN </v>
          </cell>
          <cell r="BA164" t="str">
            <v xml:space="preserve"> SC VMM </v>
          </cell>
          <cell r="BB164" t="str">
            <v xml:space="preserve"> SCVMM </v>
          </cell>
          <cell r="BC164" t="str">
            <v xml:space="preserve"> system center </v>
          </cell>
          <cell r="BD164" t="str">
            <v xml:space="preserve"> VMM </v>
          </cell>
          <cell r="BE164" t="str">
            <v xml:space="preserve">microsoft </v>
          </cell>
          <cell r="BF164" t="str">
            <v xml:space="preserve">V3  </v>
          </cell>
          <cell r="BG164" t="str">
            <v xml:space="preserve">V3 </v>
          </cell>
          <cell r="BH164" t="str">
            <v/>
          </cell>
          <cell r="BI164" t="str">
            <v/>
          </cell>
          <cell r="BJ164" t="str">
            <v/>
          </cell>
          <cell r="BK164" t="str">
            <v/>
          </cell>
          <cell r="BL164" t="str">
            <v/>
          </cell>
          <cell r="BM164" t="str">
            <v/>
          </cell>
          <cell r="BN164" t="str">
            <v/>
          </cell>
          <cell r="BO164" t="str">
            <v/>
          </cell>
          <cell r="BP164" t="str">
            <v/>
          </cell>
          <cell r="BQ164" t="str">
            <v/>
          </cell>
          <cell r="BR164" t="str">
            <v/>
          </cell>
          <cell r="BS164" t="str">
            <v/>
          </cell>
          <cell r="BT164" t="str">
            <v/>
          </cell>
          <cell r="BU164" t="str">
            <v/>
          </cell>
          <cell r="BV164" t="str">
            <v/>
          </cell>
          <cell r="BW164" t="str">
            <v/>
          </cell>
          <cell r="BX164" t="str">
            <v/>
          </cell>
        </row>
        <row r="165">
          <cell r="A165" t="str">
            <v>EI12R2RDS</v>
          </cell>
          <cell r="B165" t="str">
            <v>Services RDS de Windows Server 2012 R2</v>
          </cell>
          <cell r="C165" t="str">
            <v>Remote Desktop Services : Installation et administration</v>
          </cell>
          <cell r="D165" t="str">
            <v>Armelin ASIMANE</v>
          </cell>
          <cell r="E165" t="str">
            <v/>
          </cell>
          <cell r="F165" t="str">
            <v>ASIMANE, Armelin</v>
          </cell>
          <cell r="G165" t="str">
            <v/>
          </cell>
          <cell r="H165" t="str">
            <v/>
          </cell>
          <cell r="I165" t="str">
            <v/>
          </cell>
          <cell r="J165" t="str">
            <v/>
          </cell>
          <cell r="K165" t="str">
            <v>Edition du 1 May 2015</v>
          </cell>
          <cell r="L165" t="str">
            <v>564 pages</v>
          </cell>
          <cell r="M165" t="str">
            <v>Editions ENI</v>
          </cell>
          <cell r="N165" t="str">
            <v>fre</v>
          </cell>
          <cell r="O165" t="str">
            <v>fre</v>
          </cell>
          <cell r="P165" t="str">
            <v>fre</v>
          </cell>
          <cell r="Q165" t="str">
            <v>Ce livre est destiné à tout professionnel IT souhaitant mettre en place une infrastructure RDS (Remote Desktop Services) sur le système d'exploitation Windows Server 2012 R2. 
Dans les dix chapitres qui composent ce livre,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2012 R2 et de l'annuaire Active Directory. Les chapitres suivants présentent les services Bureau à distance et guident le lecteur dans l'apprentissage des technologies qui composent une infrastructure RDS, tels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 réelles.
Le livre a été rédigé en français (il ne s'agit pas d'une traduction) par un consultant, certifié techniquement par Microsoft. Ainsi, les savoir-faire pédagogique et technique de l'auteur conduisent à une approche claire et visuelle, d'un très haut niveau technique.
Les chapitres du livre :
&amp;Agrave; propos de ce manuel - Services Bureau à distance - Windows Server 2012 R2  - Infrastructure RDS 2012 - Virtualisation du poste de travail - Gestion des  applications - Administration d'une infrastructure RDS - Services de domaine  Active Directory - Haute disponibilité d'une infrastructure RDS - Gestion des  licences - Fonctionnalités avancées</v>
          </cell>
          <cell r="R165">
            <v>9782746096301</v>
          </cell>
          <cell r="S165" t="str">
            <v>Version Numérique</v>
          </cell>
          <cell r="T165">
            <v>9782746091542</v>
          </cell>
          <cell r="U165" t="str">
            <v>Version Imprimée</v>
          </cell>
          <cell r="V165" t="str">
            <v>St-Herblain</v>
          </cell>
          <cell r="W165" t="str">
            <v>Editions ENI</v>
          </cell>
          <cell r="X165">
            <v>2015</v>
          </cell>
          <cell r="Y165" t="str">
            <v>Bibliothèque Numérique ENI (Service en ligne)</v>
          </cell>
          <cell r="Z165" t="str">
            <v>EXPERT IT</v>
          </cell>
          <cell r="AA165" t="str">
            <v>texte</v>
          </cell>
          <cell r="AB165" t="str">
            <v>txt</v>
          </cell>
          <cell r="AC165" t="str">
            <v>rdacontent/fre</v>
          </cell>
          <cell r="AD165" t="str">
            <v>informatique</v>
          </cell>
          <cell r="AE165" t="str">
            <v>c</v>
          </cell>
          <cell r="AF165" t="str">
            <v>rdamedia/fre</v>
          </cell>
          <cell r="AG165" t="str">
            <v>ressource en ligne</v>
          </cell>
          <cell r="AH165" t="str">
            <v>cr</v>
          </cell>
          <cell r="AI165" t="str">
            <v>rdacarrier/fre</v>
          </cell>
          <cell r="AJ165" t="str">
            <v>m\\\\\o\\d\\\\\\\\</v>
          </cell>
          <cell r="AK165" t="str">
            <v>cr\cn\\\\uuaua</v>
          </cell>
          <cell r="AL165" t="str">
            <v>Accès restreint aux membres</v>
          </cell>
          <cell r="AM165" t="str">
            <v>Source de la note de description : Version imprimée</v>
          </cell>
          <cell r="AN165" t="str">
            <v/>
          </cell>
          <cell r="AO165" t="str">
            <v>%SITE_CLIENT%/?library_guid=1D0514EC-716F-4EE6-AD0C-79273AA6BA12</v>
          </cell>
          <cell r="AP165" t="str">
            <v>Accès au travers du portail ENI</v>
          </cell>
          <cell r="AQ165" t="str">
            <v xml:space="preserve"> app</v>
          </cell>
          <cell r="AR165" t="str">
            <v xml:space="preserve"> app v </v>
          </cell>
          <cell r="AS165" t="str">
            <v xml:space="preserve"> Bureau à distance </v>
          </cell>
          <cell r="AT165" t="str">
            <v xml:space="preserve"> client léger </v>
          </cell>
          <cell r="AU165" t="str">
            <v xml:space="preserve"> hyper</v>
          </cell>
          <cell r="AV165" t="str">
            <v xml:space="preserve"> hyper v </v>
          </cell>
          <cell r="AW165" t="str">
            <v xml:space="preserve"> LNEI12R2RDS</v>
          </cell>
          <cell r="AX165" t="str">
            <v xml:space="preserve"> virtualisation </v>
          </cell>
          <cell r="AY165" t="str">
            <v xml:space="preserve">livre RDS </v>
          </cell>
          <cell r="AZ165" t="str">
            <v xml:space="preserve">v </v>
          </cell>
          <cell r="BA165" t="str">
            <v xml:space="preserve">v </v>
          </cell>
          <cell r="BB165" t="str">
            <v/>
          </cell>
          <cell r="BC165" t="str">
            <v/>
          </cell>
          <cell r="BD165" t="str">
            <v/>
          </cell>
          <cell r="BE165" t="str">
            <v/>
          </cell>
          <cell r="BF165" t="str">
            <v/>
          </cell>
          <cell r="BG165" t="str">
            <v/>
          </cell>
          <cell r="BH165" t="str">
            <v/>
          </cell>
          <cell r="BI165" t="str">
            <v/>
          </cell>
          <cell r="BJ165" t="str">
            <v/>
          </cell>
          <cell r="BK165" t="str">
            <v/>
          </cell>
          <cell r="BL165" t="str">
            <v/>
          </cell>
          <cell r="BM165" t="str">
            <v/>
          </cell>
          <cell r="BN165" t="str">
            <v/>
          </cell>
          <cell r="BO165" t="str">
            <v/>
          </cell>
          <cell r="BP165" t="str">
            <v/>
          </cell>
          <cell r="BQ165" t="str">
            <v/>
          </cell>
          <cell r="BR165" t="str">
            <v/>
          </cell>
          <cell r="BS165" t="str">
            <v/>
          </cell>
          <cell r="BT165" t="str">
            <v/>
          </cell>
          <cell r="BU165" t="str">
            <v/>
          </cell>
          <cell r="BV165" t="str">
            <v/>
          </cell>
          <cell r="BW165" t="str">
            <v/>
          </cell>
          <cell r="BX165" t="str">
            <v/>
          </cell>
        </row>
        <row r="166">
          <cell r="A166" t="str">
            <v>EI12R2WINA</v>
          </cell>
          <cell r="B166" t="str">
            <v>Windows Server 2012 R2</v>
          </cell>
          <cell r="C166" t="str">
            <v>Administration avancée</v>
          </cell>
          <cell r="D166" t="str">
            <v>Thierry DEMAN,Freddy ELMALEH,Sébastien NEILD,Maxence VAN JONES</v>
          </cell>
          <cell r="E166" t="str">
            <v/>
          </cell>
          <cell r="F166" t="str">
            <v>DEMAN, Thierry</v>
          </cell>
          <cell r="G166" t="str">
            <v>ELMALEH, Freddy</v>
          </cell>
          <cell r="H166" t="str">
            <v>NEILD, Sébastien</v>
          </cell>
          <cell r="I166" t="str">
            <v>VAN JONES, Maxence</v>
          </cell>
          <cell r="J166" t="str">
            <v/>
          </cell>
          <cell r="K166" t="str">
            <v>Edition du 1 January 2014</v>
          </cell>
          <cell r="L166" t="str">
            <v>850 pages</v>
          </cell>
          <cell r="M166" t="str">
            <v>Editions ENI</v>
          </cell>
          <cell r="N166" t="str">
            <v>fre</v>
          </cell>
          <cell r="O166" t="str">
            <v>fre</v>
          </cell>
          <cell r="P166" t="str">
            <v>fre</v>
          </cell>
          <cell r="Q166" t="str">
            <v>Ce livre s'adresse aux Administrateurs et Ingénieurs Systèmes désireux d'acquérir et de maîtriser des connaissances étendues sur Windows Server 2012 R2.
Il répond aux besoins d'expertise du lecteur en traitant de façon approfondie, d'un point de vue théorique et pratique, des rôles incontournables comme Active Directory, DFS, Hyper-V, Bitlocker, la répartition de charge ou encore le VPN. Toutes les spécificités de Windows Server 2012 R2 sont également expliquées (comme les évolutions en terme de  virtualisation, de sécurité, les Work Folders, l'IPAM, le Workplace Join, l'Expérience Windows Server Essentials etc.) afin de vous permettre d'utiliser pleinement le potentiel de cette version.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Microsoft (MVP, MCT, MCSE et/ou MCITP, MCSA) et leur expérience très significative dans des infrastructures conséquentes et complexes, afin de fournir un livre de qualité respectant les meilleures pratiques du monde de l'entreprise.
Les chapitres du livre :
Introduction &amp;ndash; Domaine Active Directory &amp;ndash; Architecture distribuée d'accès aux ressources &amp;ndash; Haute disponibilité &amp;ndash; Mise en place des services réseau d'entreprise &amp;ndash; Les évolutions du réseau &amp;ndash; Services Bureau à distance &amp;ndash; Accès distant &amp;ndash; Application Internet &amp;ndash; Réduire la surface d'attaque &amp;ndash; Consolider vos serveurs &amp;ndash; Déploiement des serveurs et postes de travail &amp;ndash; Sécuriser votre architecture &amp;ndash; Cycle de vie de votre infrastructure &amp;ndash; Se préparer pour le futur</v>
          </cell>
          <cell r="R166">
            <v>9782746087286</v>
          </cell>
          <cell r="S166" t="str">
            <v>Version Numérique</v>
          </cell>
          <cell r="T166">
            <v>9782746086098</v>
          </cell>
          <cell r="U166" t="str">
            <v>Version Imprimée</v>
          </cell>
          <cell r="V166" t="str">
            <v>St-Herblain</v>
          </cell>
          <cell r="W166" t="str">
            <v>Editions ENI</v>
          </cell>
          <cell r="X166">
            <v>2014</v>
          </cell>
          <cell r="Y166" t="str">
            <v>Bibliothèque Numérique ENI (Service en ligne)</v>
          </cell>
          <cell r="Z166" t="str">
            <v>EXPERT IT</v>
          </cell>
          <cell r="AA166" t="str">
            <v>texte</v>
          </cell>
          <cell r="AB166" t="str">
            <v>txt</v>
          </cell>
          <cell r="AC166" t="str">
            <v>rdacontent/fre</v>
          </cell>
          <cell r="AD166" t="str">
            <v>informatique</v>
          </cell>
          <cell r="AE166" t="str">
            <v>c</v>
          </cell>
          <cell r="AF166" t="str">
            <v>rdamedia/fre</v>
          </cell>
          <cell r="AG166" t="str">
            <v>ressource en ligne</v>
          </cell>
          <cell r="AH166" t="str">
            <v>cr</v>
          </cell>
          <cell r="AI166" t="str">
            <v>rdacarrier/fre</v>
          </cell>
          <cell r="AJ166" t="str">
            <v>m\\\\\o\\d\\\\\\\\</v>
          </cell>
          <cell r="AK166" t="str">
            <v>cr\cn\\\\uuaua</v>
          </cell>
          <cell r="AL166" t="str">
            <v>Accès restreint aux membres</v>
          </cell>
          <cell r="AM166" t="str">
            <v>Source de la note de description : Version imprimée</v>
          </cell>
          <cell r="AN166" t="str">
            <v/>
          </cell>
          <cell r="AO166" t="str">
            <v>%SITE_CLIENT%/?library_guid=23B61EAA-60F7-4297-AF73-3CAC64175D96</v>
          </cell>
          <cell r="AP166" t="str">
            <v>Accès au travers du portail ENI</v>
          </cell>
          <cell r="AQ166" t="str">
            <v xml:space="preserve"> clustering </v>
          </cell>
          <cell r="AR166" t="str">
            <v xml:space="preserve"> DFS </v>
          </cell>
          <cell r="AS166" t="str">
            <v xml:space="preserve"> DNS </v>
          </cell>
          <cell r="AT166" t="str">
            <v xml:space="preserve"> exchange </v>
          </cell>
          <cell r="AU166" t="str">
            <v xml:space="preserve"> hyper</v>
          </cell>
          <cell r="AV166" t="str">
            <v xml:space="preserve"> hyper v </v>
          </cell>
          <cell r="AW166" t="str">
            <v xml:space="preserve"> hyperv </v>
          </cell>
          <cell r="AX166" t="str">
            <v xml:space="preserve"> LNEI12R2WINA</v>
          </cell>
          <cell r="AY166" t="str">
            <v xml:space="preserve"> powershell </v>
          </cell>
          <cell r="AZ166" t="str">
            <v xml:space="preserve"> remotefx </v>
          </cell>
          <cell r="BA166" t="str">
            <v xml:space="preserve"> TSE </v>
          </cell>
          <cell r="BB166" t="str">
            <v xml:space="preserve"> VPN </v>
          </cell>
          <cell r="BC166" t="str">
            <v xml:space="preserve"> windows serveur </v>
          </cell>
          <cell r="BD166" t="str">
            <v xml:space="preserve">microsoft </v>
          </cell>
          <cell r="BE166" t="str">
            <v xml:space="preserve">v </v>
          </cell>
          <cell r="BF166" t="str">
            <v/>
          </cell>
          <cell r="BG166" t="str">
            <v/>
          </cell>
          <cell r="BH166" t="str">
            <v/>
          </cell>
          <cell r="BI166" t="str">
            <v/>
          </cell>
          <cell r="BJ166" t="str">
            <v/>
          </cell>
          <cell r="BK166" t="str">
            <v/>
          </cell>
          <cell r="BL166" t="str">
            <v/>
          </cell>
          <cell r="BM166" t="str">
            <v/>
          </cell>
          <cell r="BN166" t="str">
            <v/>
          </cell>
          <cell r="BO166" t="str">
            <v/>
          </cell>
          <cell r="BP166" t="str">
            <v/>
          </cell>
          <cell r="BQ166" t="str">
            <v/>
          </cell>
          <cell r="BR166" t="str">
            <v/>
          </cell>
          <cell r="BS166" t="str">
            <v/>
          </cell>
          <cell r="BT166" t="str">
            <v/>
          </cell>
          <cell r="BU166" t="str">
            <v/>
          </cell>
          <cell r="BV166" t="str">
            <v/>
          </cell>
          <cell r="BW166" t="str">
            <v/>
          </cell>
          <cell r="BX166" t="str">
            <v/>
          </cell>
        </row>
        <row r="167">
          <cell r="A167" t="str">
            <v>EI12SQL</v>
          </cell>
          <cell r="B167" t="str">
            <v>SQL Server 2012</v>
          </cell>
          <cell r="C167" t="str">
            <v>Implémentation d'une solution de Business Intelligence (Sql Server, Analysis Services...)</v>
          </cell>
          <cell r="D167" t="str">
            <v>Thomas GAUCHET</v>
          </cell>
          <cell r="E167" t="str">
            <v/>
          </cell>
          <cell r="F167" t="str">
            <v>GAUCHET, Thomas</v>
          </cell>
          <cell r="G167" t="str">
            <v/>
          </cell>
          <cell r="H167" t="str">
            <v/>
          </cell>
          <cell r="I167" t="str">
            <v/>
          </cell>
          <cell r="J167" t="str">
            <v/>
          </cell>
          <cell r="K167" t="str">
            <v>Edition du 1 January 2013</v>
          </cell>
          <cell r="L167" t="str">
            <v>720 pages</v>
          </cell>
          <cell r="M167" t="str">
            <v>Editions ENI</v>
          </cell>
          <cell r="N167" t="str">
            <v>fre</v>
          </cell>
          <cell r="O167" t="str">
            <v>fre</v>
          </cell>
          <cell r="P167" t="str">
            <v>fre</v>
          </cell>
          <cell r="Q167" t="str">
            <v>Ce livre sur SQL Server 2012 s'adresse à toutes les personnes désireuses de mettre en oeuvre les techniques de l'informatique décisionnelle (ou BI, Business Intelligence) à l'aide des composants de la suite Microsoft SQL Server 2012 : la base de données SQL relationnelle, l'ETL Integration Services, le modèle sémantique tabulaire Analysis Services, le modèle sémantique multidimensionnel OLAP Analysis Services et les rapports avec Reporting Services et Power View. La connaissance de la base de données relationnelle SQL Server est un pré-requis souhaitable pour tirer pleinement profit de ce livre.
Celui-ci présente les principes universels de la BI, puis décrit chaque logiciel de la suite SQL Server dans l'optique de donner au lecteur les clés pour créer la solution la plus adaptée à ses besoins réels. En effet, la richesse fonctionnelle de l'offre Microsoft permet de répondre à une architecture classique centralisée (un ETL, un Datawarehouse relationnel, un cube OLAP &amp;hellip;) tout comme aux nouvelles architectures décentralisées, dites "en libre-service".
La première partie du livre présente la Business Intelligence, ses objectifs, ses concepts principaux et les solutions apportées par l'éditeur Microsoft. La seconde partie détaille l'implémentation et les fondamentaux de chacun des logiciels de la suite SQL Server, y compris les outils PowerPivot et Power View.
&amp;Agrave; l'issue de cet ouvrage, vous serez capable d'implémenter et déployer une solution de Business Intelligence avec les technologies Microsoft, définir leur agencement et développer un premier projet robuste à déployer en production dans l'entreprise.
Le code des exemples du livre est en téléchargement sur le site www.editions-eni.fr.
Les chapitres du livre :
Avant-propos &amp;ndash; Introduction à la Business Intelligence &amp;ndash; Théories de la Business Intelligence &amp;ndash; Business Intelligence Microsoft &amp;ndash; Modéliser le Data Mart SQL &amp;ndash; Créer le modèle tabulaire &amp;ndash; Créer le modèle multidimensionnel &amp;ndash; Finaliser le modèle multidimensionnel &amp;ndash; Créer des rapports avec SSRS &amp;ndash; Exploiter SSRS &amp;ndash; PowerPivot et Power View &amp;ndash; Alimenter le Data Mart avec SSIS &amp;ndash; Exploiter et maîtriser SSIS &amp;ndash; Tirer parti de SQL pour l'ETL</v>
          </cell>
          <cell r="R167">
            <v>9782746078826</v>
          </cell>
          <cell r="S167" t="str">
            <v>Version Numérique</v>
          </cell>
          <cell r="T167">
            <v>9782746078284</v>
          </cell>
          <cell r="U167" t="str">
            <v>Version Imprimée</v>
          </cell>
          <cell r="V167" t="str">
            <v>St-Herblain</v>
          </cell>
          <cell r="W167" t="str">
            <v>Editions ENI</v>
          </cell>
          <cell r="X167">
            <v>2013</v>
          </cell>
          <cell r="Y167" t="str">
            <v>Bibliothèque Numérique ENI (Service en ligne)</v>
          </cell>
          <cell r="Z167" t="str">
            <v>EXPERT IT</v>
          </cell>
          <cell r="AA167" t="str">
            <v>texte</v>
          </cell>
          <cell r="AB167" t="str">
            <v>txt</v>
          </cell>
          <cell r="AC167" t="str">
            <v>rdacontent/fre</v>
          </cell>
          <cell r="AD167" t="str">
            <v>informatique</v>
          </cell>
          <cell r="AE167" t="str">
            <v>c</v>
          </cell>
          <cell r="AF167" t="str">
            <v>rdamedia/fre</v>
          </cell>
          <cell r="AG167" t="str">
            <v>ressource en ligne</v>
          </cell>
          <cell r="AH167" t="str">
            <v>cr</v>
          </cell>
          <cell r="AI167" t="str">
            <v>rdacarrier/fre</v>
          </cell>
          <cell r="AJ167" t="str">
            <v>m\\\\\o\\d\\\\\\\\</v>
          </cell>
          <cell r="AK167" t="str">
            <v>cr\cn\\\\uuaua</v>
          </cell>
          <cell r="AL167" t="str">
            <v>Accès restreint aux membres</v>
          </cell>
          <cell r="AM167" t="str">
            <v>Source de la note de description : Version imprimée</v>
          </cell>
          <cell r="AN167" t="str">
            <v/>
          </cell>
          <cell r="AO167" t="str">
            <v>%SITE_CLIENT%/?library_guid=45594214-EA00-4522-87E2-87D7E8318144</v>
          </cell>
          <cell r="AP167" t="str">
            <v>Accès au travers du portail ENI</v>
          </cell>
          <cell r="AQ167" t="str">
            <v xml:space="preserve"> Data mart </v>
          </cell>
          <cell r="AR167" t="str">
            <v xml:space="preserve"> dw </v>
          </cell>
          <cell r="AS167" t="str">
            <v xml:space="preserve"> etl </v>
          </cell>
          <cell r="AT167" t="str">
            <v xml:space="preserve"> livre bi </v>
          </cell>
          <cell r="AU167" t="str">
            <v xml:space="preserve"> livre business intelligence </v>
          </cell>
          <cell r="AV167" t="str">
            <v xml:space="preserve"> livre microsoft </v>
          </cell>
          <cell r="AW167" t="str">
            <v xml:space="preserve"> livre sql server </v>
          </cell>
          <cell r="AX167" t="str">
            <v xml:space="preserve"> LNEI12SQL</v>
          </cell>
          <cell r="AY167" t="str">
            <v xml:space="preserve"> olap </v>
          </cell>
          <cell r="AZ167" t="str">
            <v xml:space="preserve"> power pivot </v>
          </cell>
          <cell r="BA167" t="str">
            <v xml:space="preserve"> powerpivot </v>
          </cell>
          <cell r="BB167" t="str">
            <v xml:space="preserve"> Powerview </v>
          </cell>
          <cell r="BC167" t="str">
            <v xml:space="preserve"> sql serveur </v>
          </cell>
          <cell r="BD167" t="str">
            <v xml:space="preserve"> SSIS </v>
          </cell>
          <cell r="BE167" t="str">
            <v xml:space="preserve"> SSRS </v>
          </cell>
          <cell r="BF167" t="str">
            <v xml:space="preserve">livre sql </v>
          </cell>
          <cell r="BG167" t="str">
            <v/>
          </cell>
          <cell r="BH167" t="str">
            <v/>
          </cell>
          <cell r="BI167" t="str">
            <v/>
          </cell>
          <cell r="BJ167" t="str">
            <v/>
          </cell>
          <cell r="BK167" t="str">
            <v/>
          </cell>
          <cell r="BL167" t="str">
            <v/>
          </cell>
          <cell r="BM167" t="str">
            <v/>
          </cell>
          <cell r="BN167" t="str">
            <v/>
          </cell>
          <cell r="BO167" t="str">
            <v/>
          </cell>
          <cell r="BP167" t="str">
            <v/>
          </cell>
          <cell r="BQ167" t="str">
            <v/>
          </cell>
          <cell r="BR167" t="str">
            <v/>
          </cell>
          <cell r="BS167" t="str">
            <v/>
          </cell>
          <cell r="BT167" t="str">
            <v/>
          </cell>
          <cell r="BU167" t="str">
            <v/>
          </cell>
          <cell r="BV167" t="str">
            <v/>
          </cell>
          <cell r="BW167" t="str">
            <v/>
          </cell>
          <cell r="BX167" t="str">
            <v/>
          </cell>
        </row>
        <row r="168">
          <cell r="A168" t="str">
            <v>EI12STR</v>
          </cell>
          <cell r="B168" t="str">
            <v>Les stratégies de groupe (GPO) sous Windows Server 2012</v>
          </cell>
          <cell r="C168" t="str">
            <v>Planification, déploiement, dépannage</v>
          </cell>
          <cell r="D168" t="str">
            <v>Julien BÉNICHOU,Jérôme BEZET-TORRES</v>
          </cell>
          <cell r="E168" t="str">
            <v/>
          </cell>
          <cell r="F168" t="str">
            <v>BÉNICHOU, Julien</v>
          </cell>
          <cell r="G168" t="str">
            <v>BEZET-TORRES, Jérôme</v>
          </cell>
          <cell r="H168" t="str">
            <v/>
          </cell>
          <cell r="I168" t="str">
            <v/>
          </cell>
          <cell r="J168" t="str">
            <v/>
          </cell>
          <cell r="K168" t="str">
            <v>Edition du 1 October 2013</v>
          </cell>
          <cell r="L168" t="str">
            <v>475 pages</v>
          </cell>
          <cell r="M168" t="str">
            <v>Editions ENI</v>
          </cell>
          <cell r="N168" t="str">
            <v>fre</v>
          </cell>
          <cell r="O168" t="str">
            <v>fre</v>
          </cell>
          <cell r="P168" t="str">
            <v>fre</v>
          </cell>
          <cell r="Q168" t="str">
            <v>Ce livre sur les stratégies de groupe s'adresse aux Administrateurs et aux Ingénieurs Systèmes et leur propose une immersion dans l'univers des stratégies de groupe (GPO) dans les environnements Windows Server 2012 et Windows 8.
Le lecteur navigue entre les principes théoriques et les applications pratiques des différents composants qui constituent les stratégies de groupe, seul outil capable de configurer les ordinateurs dans leur couche système en profondeur. Afin de maîtriser cet outil, les auteurs expliquent au lecteur le fonctionnement et la relation importante qu'il existe entre Active Directory, la réplication AD et les GPO, ainsi que le processus de traitement et d'application des GPO.  Ces  éléments maîtrisés vous permettront de mettre en place toutes sortes de politiques de stratégies de groupe pour votre entreprise.
De plus, les éléments relatifs à la planification et à l'organisation nécessaires à l'élaboration d'une infrastructure basée sur l'implémentation de stratégies de groupe accompagnent le lecteur tout au long des différents chapitres de l'ouvrage.
Les auteurs utilisent leur expérience ainsi que des cas concrets pour orienter la réflexion du lecteur sur les axes techniques les plus empruntés par les entreprises.
Les chapitres du livre :
Introduction &amp;ndash; Stratégie locale et de domaine &amp;ndash; GPO, AD et  le processus d'application &amp;ndash; Les outils de gestion des GPO &amp;ndash; Les préférences de  stratégie de groupe &amp;ndash; Stratégies de groupe et sécurité &amp;ndash; Dépanner les  stratégies de groupe &amp;ndash; Étude de cas &amp;ndash; Conclusion</v>
          </cell>
          <cell r="R168">
            <v>9782746084780</v>
          </cell>
          <cell r="S168" t="str">
            <v>Version Numérique</v>
          </cell>
          <cell r="T168">
            <v>9782746083639</v>
          </cell>
          <cell r="U168" t="str">
            <v>Version Imprimée</v>
          </cell>
          <cell r="V168" t="str">
            <v>St-Herblain</v>
          </cell>
          <cell r="W168" t="str">
            <v>Editions ENI</v>
          </cell>
          <cell r="X168">
            <v>2013</v>
          </cell>
          <cell r="Y168" t="str">
            <v>Bibliothèque Numérique ENI (Service en ligne)</v>
          </cell>
          <cell r="Z168" t="str">
            <v>EXPERT IT</v>
          </cell>
          <cell r="AA168" t="str">
            <v>texte</v>
          </cell>
          <cell r="AB168" t="str">
            <v>txt</v>
          </cell>
          <cell r="AC168" t="str">
            <v>rdacontent/fre</v>
          </cell>
          <cell r="AD168" t="str">
            <v>informatique</v>
          </cell>
          <cell r="AE168" t="str">
            <v>c</v>
          </cell>
          <cell r="AF168" t="str">
            <v>rdamedia/fre</v>
          </cell>
          <cell r="AG168" t="str">
            <v>ressource en ligne</v>
          </cell>
          <cell r="AH168" t="str">
            <v>cr</v>
          </cell>
          <cell r="AI168" t="str">
            <v>rdacarrier/fre</v>
          </cell>
          <cell r="AJ168" t="str">
            <v>m\\\\\o\\d\\\\\\\\</v>
          </cell>
          <cell r="AK168" t="str">
            <v>cr\cn\\\\uuaua</v>
          </cell>
          <cell r="AL168" t="str">
            <v>Accès restreint aux membres</v>
          </cell>
          <cell r="AM168" t="str">
            <v>Source de la note de description : Version imprimée</v>
          </cell>
          <cell r="AN168" t="str">
            <v/>
          </cell>
          <cell r="AO168" t="str">
            <v>%SITE_CLIENT%/?library_guid=98E8BB13-A5ED-4D31-BEEB-DF2841570C48</v>
          </cell>
          <cell r="AP168" t="str">
            <v>Accès au travers du portail ENI</v>
          </cell>
          <cell r="AQ168" t="str">
            <v xml:space="preserve"> Active Directory </v>
          </cell>
          <cell r="AR168" t="str">
            <v xml:space="preserve"> AD </v>
          </cell>
          <cell r="AS168" t="str">
            <v xml:space="preserve"> LNEI12STR</v>
          </cell>
          <cell r="AT168" t="str">
            <v xml:space="preserve"> reseau </v>
          </cell>
          <cell r="AU168" t="str">
            <v xml:space="preserve"> réseau </v>
          </cell>
          <cell r="AV168" t="str">
            <v xml:space="preserve"> securite </v>
          </cell>
          <cell r="AW168" t="str">
            <v xml:space="preserve"> sécurité </v>
          </cell>
          <cell r="AX168" t="str">
            <v xml:space="preserve"> système </v>
          </cell>
          <cell r="AY168" t="str">
            <v xml:space="preserve"> système </v>
          </cell>
          <cell r="AZ168" t="str">
            <v xml:space="preserve">microsoft </v>
          </cell>
          <cell r="BA168" t="str">
            <v/>
          </cell>
          <cell r="BB168" t="str">
            <v/>
          </cell>
          <cell r="BC168" t="str">
            <v/>
          </cell>
          <cell r="BD168" t="str">
            <v/>
          </cell>
          <cell r="BE168" t="str">
            <v/>
          </cell>
          <cell r="BF168" t="str">
            <v/>
          </cell>
          <cell r="BG168" t="str">
            <v/>
          </cell>
          <cell r="BH168" t="str">
            <v/>
          </cell>
          <cell r="BI168" t="str">
            <v/>
          </cell>
          <cell r="BJ168" t="str">
            <v/>
          </cell>
          <cell r="BK168" t="str">
            <v/>
          </cell>
          <cell r="BL168" t="str">
            <v/>
          </cell>
          <cell r="BM168" t="str">
            <v/>
          </cell>
          <cell r="BN168" t="str">
            <v/>
          </cell>
          <cell r="BO168" t="str">
            <v/>
          </cell>
          <cell r="BP168" t="str">
            <v/>
          </cell>
          <cell r="BQ168" t="str">
            <v/>
          </cell>
          <cell r="BR168" t="str">
            <v/>
          </cell>
          <cell r="BS168" t="str">
            <v/>
          </cell>
          <cell r="BT168" t="str">
            <v/>
          </cell>
          <cell r="BU168" t="str">
            <v/>
          </cell>
          <cell r="BV168" t="str">
            <v/>
          </cell>
          <cell r="BW168" t="str">
            <v/>
          </cell>
          <cell r="BX168" t="str">
            <v/>
          </cell>
        </row>
        <row r="169">
          <cell r="A169" t="str">
            <v>EI12WINA</v>
          </cell>
          <cell r="B169" t="str">
            <v>Windows Server 2012</v>
          </cell>
          <cell r="C169" t="str">
            <v>Administration avancée</v>
          </cell>
          <cell r="D169" t="str">
            <v>Thierry DEMAN,Freddy ELMALEH,Sébastien NEILD,Maxence VAN JONES</v>
          </cell>
          <cell r="E169" t="str">
            <v/>
          </cell>
          <cell r="F169" t="str">
            <v>DEMAN, Thierry</v>
          </cell>
          <cell r="G169" t="str">
            <v>ELMALEH, Freddy</v>
          </cell>
          <cell r="H169" t="str">
            <v>NEILD, Sébastien</v>
          </cell>
          <cell r="I169" t="str">
            <v>VAN JONES, Maxence</v>
          </cell>
          <cell r="J169" t="str">
            <v/>
          </cell>
          <cell r="K169" t="str">
            <v>Edition du 1 April 2013</v>
          </cell>
          <cell r="L169" t="str">
            <v>709 pages</v>
          </cell>
          <cell r="M169" t="str">
            <v>Editions ENI</v>
          </cell>
          <cell r="N169" t="str">
            <v>fre</v>
          </cell>
          <cell r="O169" t="str">
            <v>fre</v>
          </cell>
          <cell r="P169" t="str">
            <v>fre</v>
          </cell>
          <cell r="Q169" t="str">
            <v>Ce livre s'adresse aux administrateurs et ingénieurs systèmes désireux d'acquérir et de maîtriser des connaissances étendues sur Windows Server 2012.
Il répond aux besoins d'expertise du lecteur en traitant de façon approfondie, d'un point de vue théorique et pratique, des rôles incontournables comme Active Directory, DFS, Hyper-V, la répartition de charge ou encore le VPN. Toutes les spécificités de Windows Server 2012 sont également expliquées (comme les évolutions en terme de sécurité, le contrôle d'accès dynamique, l'IPAM, etc.) afin de vous permettre d'utiliser pleinement le potentiel de cette version.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Microsoft (MVP, MCSE et/ou MCITP, MCSA) et leur expérience très significative dans des infrastructures conséquentes et complexes, afin de fournir un livre de qualité respectant les meilleures pratiques du monde de l'entreprise. 
Des éléments complémentaires sont en téléchargement sur le site www.editions-eni.fr.
Les chapitres du livre :
Introduction &amp;ndash; Domaine Active Directory &amp;ndash; Architecture distribuée d'accès aux ressources &amp;ndash; Haute disponibilité &amp;ndash; Mise en place des services réseau d'entreprise &amp;ndash; Les évolutions du réseau &amp;ndash; Services Bureau à distance &amp;ndash; Accès distant &amp;ndash; Application Internet &amp;ndash; Réduire la surface d'attaque &amp;ndash; Consolider vos serveurs &amp;ndash; Déploiement des serveurs et postes de travail &amp;ndash; Sécuriser votre architecture &amp;ndash; Cycle de vie de votre infrastructure
Ce livre est également proposé en coffret 1 | coffret 2</v>
          </cell>
          <cell r="R169">
            <v>9782746080676</v>
          </cell>
          <cell r="S169" t="str">
            <v>Version Numérique</v>
          </cell>
          <cell r="T169">
            <v>9782746079663</v>
          </cell>
          <cell r="U169" t="str">
            <v>Version Imprimée</v>
          </cell>
          <cell r="V169" t="str">
            <v>St-Herblain</v>
          </cell>
          <cell r="W169" t="str">
            <v>Editions ENI</v>
          </cell>
          <cell r="X169">
            <v>2013</v>
          </cell>
          <cell r="Y169" t="str">
            <v>Bibliothèque Numérique ENI (Service en ligne)</v>
          </cell>
          <cell r="Z169" t="str">
            <v>EXPERT IT</v>
          </cell>
          <cell r="AA169" t="str">
            <v>texte</v>
          </cell>
          <cell r="AB169" t="str">
            <v>txt</v>
          </cell>
          <cell r="AC169" t="str">
            <v>rdacontent/fre</v>
          </cell>
          <cell r="AD169" t="str">
            <v>informatique</v>
          </cell>
          <cell r="AE169" t="str">
            <v>c</v>
          </cell>
          <cell r="AF169" t="str">
            <v>rdamedia/fre</v>
          </cell>
          <cell r="AG169" t="str">
            <v>ressource en ligne</v>
          </cell>
          <cell r="AH169" t="str">
            <v>cr</v>
          </cell>
          <cell r="AI169" t="str">
            <v>rdacarrier/fre</v>
          </cell>
          <cell r="AJ169" t="str">
            <v>m\\\\\o\\d\\\\\\\\</v>
          </cell>
          <cell r="AK169" t="str">
            <v>cr\cn\\\\uuaua</v>
          </cell>
          <cell r="AL169" t="str">
            <v>Accès restreint aux membres</v>
          </cell>
          <cell r="AM169" t="str">
            <v>Source de la note de description : Version imprimée</v>
          </cell>
          <cell r="AN169" t="str">
            <v/>
          </cell>
          <cell r="AO169" t="str">
            <v>%SITE_CLIENT%/?library_guid=1569B52B-1433-425D-8307-A5376D0C2F6C</v>
          </cell>
          <cell r="AP169" t="str">
            <v>Accès au travers du portail ENI</v>
          </cell>
          <cell r="AQ169" t="str">
            <v xml:space="preserve"> clustering </v>
          </cell>
          <cell r="AR169" t="str">
            <v xml:space="preserve"> DFS </v>
          </cell>
          <cell r="AS169" t="str">
            <v xml:space="preserve"> DNS </v>
          </cell>
          <cell r="AT169" t="str">
            <v xml:space="preserve"> exchange </v>
          </cell>
          <cell r="AU169" t="str">
            <v xml:space="preserve"> hyper</v>
          </cell>
          <cell r="AV169" t="str">
            <v xml:space="preserve"> hyper v </v>
          </cell>
          <cell r="AW169" t="str">
            <v xml:space="preserve"> hyperv </v>
          </cell>
          <cell r="AX169" t="str">
            <v xml:space="preserve"> LNEI12WINA</v>
          </cell>
          <cell r="AY169" t="str">
            <v xml:space="preserve"> powershell </v>
          </cell>
          <cell r="AZ169" t="str">
            <v xml:space="preserve"> remotefx </v>
          </cell>
          <cell r="BA169" t="str">
            <v xml:space="preserve"> TSE </v>
          </cell>
          <cell r="BB169" t="str">
            <v xml:space="preserve"> VPN </v>
          </cell>
          <cell r="BC169" t="str">
            <v xml:space="preserve"> windows serveur </v>
          </cell>
          <cell r="BD169" t="str">
            <v xml:space="preserve">microsoft </v>
          </cell>
          <cell r="BE169" t="str">
            <v xml:space="preserve">v </v>
          </cell>
          <cell r="BF169" t="str">
            <v/>
          </cell>
          <cell r="BG169" t="str">
            <v/>
          </cell>
          <cell r="BH169" t="str">
            <v/>
          </cell>
          <cell r="BI169" t="str">
            <v/>
          </cell>
          <cell r="BJ169" t="str">
            <v/>
          </cell>
          <cell r="BK169" t="str">
            <v/>
          </cell>
          <cell r="BL169" t="str">
            <v/>
          </cell>
          <cell r="BM169" t="str">
            <v/>
          </cell>
          <cell r="BN169" t="str">
            <v/>
          </cell>
          <cell r="BO169" t="str">
            <v/>
          </cell>
          <cell r="BP169" t="str">
            <v/>
          </cell>
          <cell r="BQ169" t="str">
            <v/>
          </cell>
          <cell r="BR169" t="str">
            <v/>
          </cell>
          <cell r="BS169" t="str">
            <v/>
          </cell>
          <cell r="BT169" t="str">
            <v/>
          </cell>
          <cell r="BU169" t="str">
            <v/>
          </cell>
          <cell r="BV169" t="str">
            <v/>
          </cell>
          <cell r="BW169" t="str">
            <v/>
          </cell>
          <cell r="BX169" t="str">
            <v/>
          </cell>
        </row>
        <row r="170">
          <cell r="A170" t="str">
            <v>EI13CASP</v>
          </cell>
          <cell r="B170" t="str">
            <v>ASP.NET avec C# sous Visual Studio 2013</v>
          </cell>
          <cell r="C170" t="str">
            <v>Conception et développement d'applications Web</v>
          </cell>
          <cell r="D170" t="str">
            <v>Brice-Arnaud GUÉRIN</v>
          </cell>
          <cell r="E170" t="str">
            <v/>
          </cell>
          <cell r="F170" t="str">
            <v>GUÉRIN, Brice-Arnaud</v>
          </cell>
          <cell r="G170" t="str">
            <v/>
          </cell>
          <cell r="H170" t="str">
            <v/>
          </cell>
          <cell r="I170" t="str">
            <v/>
          </cell>
          <cell r="J170" t="str">
            <v/>
          </cell>
          <cell r="K170" t="str">
            <v>Edition du 1 March 2014</v>
          </cell>
          <cell r="L170" t="str">
            <v>577 pages</v>
          </cell>
          <cell r="M170" t="str">
            <v>Editions ENI</v>
          </cell>
          <cell r="N170" t="str">
            <v>fre</v>
          </cell>
          <cell r="O170" t="str">
            <v>fre</v>
          </cell>
          <cell r="P170" t="str">
            <v>fre</v>
          </cell>
          <cell r="Q170" t="str">
            <v>Ce livre s'adresse aux développeurs, architectes et administrateurs qui souhaitent adopter une approche professionnelle pour la réalisation d'applications Web en tirant le meilleur parti possible d'ASP.NET (en version 4.5.1 au moment de l'écriture). Il accompagne le lecteur dans une étude complète de la technologie ASP.NET et de Visual Studio 2013. Pour chaque thème abordé, des exemples pratiques et utiles sont fournis en C#. 
Le lecteur commencera par Visual Studio et ses outils (débogage, refactoring, tests unitaires, tests d'interface graphique...) et par les évolutions du langage C#. Le deuxième chapitre décrit le fonctionnement des applications IIS et explique comment réaliser des modules spécifiques pour le serveur Web. L'ouvrage étudie en détail les Web forms, AJAX, JQuery, et propose des composants personnalisés pour créer des graphiques. Les sites MVC et leurs développements SPA et Web API sont présentés avec des exemples pratiques. 
Les chapitres suivants élaborent des solutions pour allier rapidité de développement et performances dans l'accès aux bases de données ADO.NET, avec notamment les nouveaux composants basés sur LINQ et entity framework et les états Reporting Services. Sont ensuite traitées la sécurisation unifiée des sites Web (avec Google) et la personnalisation de la navigation (Web Part et services Web WCF, REST). Le dernier chapitre décrit la mise en production sous ASP.NET et l'infrastructure de supervision Health Monitoring.
Les exemples de code du livre sont en téléchargement sur le site www.editions-eni.fr.
Les chapitres du livre :
Avant-propos - Visual Studio 2013 et .NET 4.5.1 &amp;ndash; Les sites web ASP.NET 4.5.1 &amp;ndash; Les Web Forms &amp;ndash; Les sites web MVC &amp;ndash; L'accès aux données avec ADO.NET 4.5.1 &amp;ndash; Gestion de l'état &amp;ndash; Personnalisation et sécurisation &amp;ndash; Les services Web WCF et REST &amp;ndash; Configuration, déploiement et administration</v>
          </cell>
          <cell r="R170">
            <v>9782746088863</v>
          </cell>
          <cell r="S170" t="str">
            <v>Version Numérique</v>
          </cell>
          <cell r="T170">
            <v>9782746087675</v>
          </cell>
          <cell r="U170" t="str">
            <v>Version Imprimée</v>
          </cell>
          <cell r="V170" t="str">
            <v>St-Herblain</v>
          </cell>
          <cell r="W170" t="str">
            <v>Editions ENI</v>
          </cell>
          <cell r="X170">
            <v>2014</v>
          </cell>
          <cell r="Y170" t="str">
            <v>Bibliothèque Numérique ENI (Service en ligne)</v>
          </cell>
          <cell r="Z170" t="str">
            <v>EXPERT IT</v>
          </cell>
          <cell r="AA170" t="str">
            <v>texte</v>
          </cell>
          <cell r="AB170" t="str">
            <v>txt</v>
          </cell>
          <cell r="AC170" t="str">
            <v>rdacontent/fre</v>
          </cell>
          <cell r="AD170" t="str">
            <v>informatique</v>
          </cell>
          <cell r="AE170" t="str">
            <v>c</v>
          </cell>
          <cell r="AF170" t="str">
            <v>rdamedia/fre</v>
          </cell>
          <cell r="AG170" t="str">
            <v>ressource en ligne</v>
          </cell>
          <cell r="AH170" t="str">
            <v>cr</v>
          </cell>
          <cell r="AI170" t="str">
            <v>rdacarrier/fre</v>
          </cell>
          <cell r="AJ170" t="str">
            <v>m\\\\\o\\d\\\\\\\\</v>
          </cell>
          <cell r="AK170" t="str">
            <v>cr\cn\\\\uuaua</v>
          </cell>
          <cell r="AL170" t="str">
            <v>Accès restreint aux membres</v>
          </cell>
          <cell r="AM170" t="str">
            <v>Source de la note de description : Version imprimée</v>
          </cell>
          <cell r="AN170" t="str">
            <v/>
          </cell>
          <cell r="AO170" t="str">
            <v>%SITE_CLIENT%/?library_guid=2C42B70A-8074-479E-9FB1-284B890980D3</v>
          </cell>
          <cell r="AP170" t="str">
            <v>Accès au travers du portail ENI</v>
          </cell>
          <cell r="AQ170" t="str">
            <v xml:space="preserve"> ado </v>
          </cell>
          <cell r="AR170" t="str">
            <v xml:space="preserve"> ajax </v>
          </cell>
          <cell r="AS170" t="str">
            <v xml:space="preserve"> c # </v>
          </cell>
          <cell r="AT170" t="str">
            <v xml:space="preserve"> framework </v>
          </cell>
          <cell r="AU170" t="str">
            <v xml:space="preserve"> Health monitoring  </v>
          </cell>
          <cell r="AV170" t="str">
            <v xml:space="preserve"> linq </v>
          </cell>
          <cell r="AW170" t="str">
            <v xml:space="preserve"> livre asp </v>
          </cell>
          <cell r="AX170" t="str">
            <v xml:space="preserve"> LNEI13CASP</v>
          </cell>
          <cell r="AY170" t="str">
            <v xml:space="preserve"> mvc </v>
          </cell>
          <cell r="AZ170" t="str">
            <v xml:space="preserve"> vs 2013 </v>
          </cell>
          <cell r="BA170" t="str">
            <v xml:space="preserve"> web forms </v>
          </cell>
          <cell r="BB170" t="str">
            <v xml:space="preserve">jquery </v>
          </cell>
          <cell r="BC170" t="str">
            <v xml:space="preserve">microsoft </v>
          </cell>
          <cell r="BD170" t="str">
            <v/>
          </cell>
          <cell r="BE170" t="str">
            <v/>
          </cell>
          <cell r="BF170" t="str">
            <v/>
          </cell>
          <cell r="BG170" t="str">
            <v/>
          </cell>
          <cell r="BH170" t="str">
            <v/>
          </cell>
          <cell r="BI170" t="str">
            <v/>
          </cell>
          <cell r="BJ170" t="str">
            <v/>
          </cell>
          <cell r="BK170" t="str">
            <v/>
          </cell>
          <cell r="BL170" t="str">
            <v/>
          </cell>
          <cell r="BM170" t="str">
            <v/>
          </cell>
          <cell r="BN170" t="str">
            <v/>
          </cell>
          <cell r="BO170" t="str">
            <v/>
          </cell>
          <cell r="BP170" t="str">
            <v/>
          </cell>
          <cell r="BQ170" t="str">
            <v/>
          </cell>
          <cell r="BR170" t="str">
            <v/>
          </cell>
          <cell r="BS170" t="str">
            <v/>
          </cell>
          <cell r="BT170" t="str">
            <v/>
          </cell>
          <cell r="BU170" t="str">
            <v/>
          </cell>
          <cell r="BV170" t="str">
            <v/>
          </cell>
          <cell r="BW170" t="str">
            <v/>
          </cell>
          <cell r="BX170" t="str">
            <v/>
          </cell>
        </row>
        <row r="171">
          <cell r="A171" t="str">
            <v>EI13SHA</v>
          </cell>
          <cell r="B171" t="str">
            <v>SharePoint 2013</v>
          </cell>
          <cell r="C171" t="str">
            <v>Développez en .NET pour personnaliser SharePoint (Apps, REST, CSOM et Azure)</v>
          </cell>
          <cell r="D171" t="str">
            <v>Stéphane Eyskens</v>
          </cell>
          <cell r="E171" t="str">
            <v/>
          </cell>
          <cell r="F171" t="str">
            <v>Eyskens, Stéphane</v>
          </cell>
          <cell r="G171" t="str">
            <v/>
          </cell>
          <cell r="H171" t="str">
            <v/>
          </cell>
          <cell r="I171" t="str">
            <v/>
          </cell>
          <cell r="J171" t="str">
            <v/>
          </cell>
          <cell r="K171" t="str">
            <v>Edition du 1 September 2013</v>
          </cell>
          <cell r="L171" t="str">
            <v>372 pages</v>
          </cell>
          <cell r="M171" t="str">
            <v>Editions ENI</v>
          </cell>
          <cell r="N171" t="str">
            <v>fre</v>
          </cell>
          <cell r="O171" t="str">
            <v>fre</v>
          </cell>
          <cell r="P171" t="str">
            <v>fre</v>
          </cell>
          <cell r="Q171" t="str">
            <v>Ce livre sur le développement pour SharePoint 2013 s'adresse à tous les développeurs soucieux de découvrir les évolutions de la plate-forme SharePoint et d'en tirer le meilleur parti possible. Le lecteur commencera par acquérir des connaissances sur l'architecture logique et physique ainsi que sur les différentes options possibles en termes de développement et de déploiement. 
SharePoint, comme tant d'autres produits, se tourne de plus en plus vers le Cloud et les technologies clientes telles que le JavaScript et HTML5. Le nouvel App Model, REST et le CSOM sont traités en profondeur car ils constituent le nouveau mode de développement et de déploiement introduits par SharePoint 2013. 
Les appareils mobiles tels que les tablettes et les smartphones ne pouvant à présent plus être ignorés, le lecteur apprendra quels sont les différents mécanismes proposés par SharePoint 2013 pour répondre à ce besoin croissant de compatibilité « cross device » mais aussi quels sont les outils totalement indépendants de SharePoint disponibles sur le marché. 
SharePoint Online et Azure étant fortement mis en avant par Microsoft, ce livre vous propose de découvrir les possibilités en termes de développement pour SharePoint Online en vous expliquant les Auto-Hosted Apps et les solutions bac à sable, particulièrement utilisées dans Office 365. 
L'auteur vous fera également partager son retour d'expérience sur SharePoint en vous fournissant des astuces pour traiter des problématiques récurrentes en entreprise. Après avoir lu ce livre, le lecteur aura une vision la plus complète possible des possibilités de SharePoint 2013 et sera en mesure de faire les choix les mieux adaptés aux situations auxquelles il sera confronté.
Les chapitres du livre :
Avant-propos &amp;ndash; Démarrer avec SharePoint 2013 &amp;ndash; Rappels sur les composants &amp;ndash; CSOM, REST et OData &amp;ndash; Le nouvel App Model &amp;ndash; SharePoint 2013 et WCF &amp;ndash; Business Connectivity Services &amp;ndash; SharePoint Online &amp;ndash; SharePoint et le développement mobile &amp;ndash; Autres évolutions de SharePoint 2013</v>
          </cell>
          <cell r="R171">
            <v>9782746083523</v>
          </cell>
          <cell r="S171" t="str">
            <v>Version Numérique</v>
          </cell>
          <cell r="T171">
            <v>9782746083011</v>
          </cell>
          <cell r="U171" t="str">
            <v>Version Imprimée</v>
          </cell>
          <cell r="V171" t="str">
            <v>St-Herblain</v>
          </cell>
          <cell r="W171" t="str">
            <v>Editions ENI</v>
          </cell>
          <cell r="X171">
            <v>2013</v>
          </cell>
          <cell r="Y171" t="str">
            <v>Bibliothèque Numérique ENI (Service en ligne)</v>
          </cell>
          <cell r="Z171" t="str">
            <v>EXPERT IT</v>
          </cell>
          <cell r="AA171" t="str">
            <v>texte</v>
          </cell>
          <cell r="AB171" t="str">
            <v>txt</v>
          </cell>
          <cell r="AC171" t="str">
            <v>rdacontent/fre</v>
          </cell>
          <cell r="AD171" t="str">
            <v>informatique</v>
          </cell>
          <cell r="AE171" t="str">
            <v>c</v>
          </cell>
          <cell r="AF171" t="str">
            <v>rdamedia/fre</v>
          </cell>
          <cell r="AG171" t="str">
            <v>ressource en ligne</v>
          </cell>
          <cell r="AH171" t="str">
            <v>cr</v>
          </cell>
          <cell r="AI171" t="str">
            <v>rdacarrier/fre</v>
          </cell>
          <cell r="AJ171" t="str">
            <v>m\\\\\o\\d\\\\\\\\</v>
          </cell>
          <cell r="AK171" t="str">
            <v>cr\cn\\\\uuaua</v>
          </cell>
          <cell r="AL171" t="str">
            <v>Accès restreint aux membres</v>
          </cell>
          <cell r="AM171" t="str">
            <v>Source de la note de description : Version imprimée</v>
          </cell>
          <cell r="AN171" t="str">
            <v/>
          </cell>
          <cell r="AO171" t="str">
            <v>%SITE_CLIENT%/?library_guid=08E446B7-2262-4346-A4F6-915FEE6B4CD8</v>
          </cell>
          <cell r="AP171" t="str">
            <v>Accès au travers du portail ENI</v>
          </cell>
          <cell r="AQ171" t="str">
            <v xml:space="preserve"> .net </v>
          </cell>
          <cell r="AR171" t="str">
            <v xml:space="preserve"> App Model </v>
          </cell>
          <cell r="AS171" t="str">
            <v xml:space="preserve"> Auto</v>
          </cell>
          <cell r="AT171" t="str">
            <v xml:space="preserve"> azure </v>
          </cell>
          <cell r="AU171" t="str">
            <v xml:space="preserve"> CSOM </v>
          </cell>
          <cell r="AV171" t="str">
            <v xml:space="preserve"> dot net </v>
          </cell>
          <cell r="AW171" t="str">
            <v xml:space="preserve"> html5 </v>
          </cell>
          <cell r="AX171" t="str">
            <v xml:space="preserve"> javascript </v>
          </cell>
          <cell r="AY171" t="str">
            <v xml:space="preserve"> LNEI13SHA</v>
          </cell>
          <cell r="AZ171" t="str">
            <v xml:space="preserve"> Microsoft </v>
          </cell>
          <cell r="BA171" t="str">
            <v xml:space="preserve"> net </v>
          </cell>
          <cell r="BB171" t="str">
            <v xml:space="preserve"> office 365 </v>
          </cell>
          <cell r="BC171" t="str">
            <v xml:space="preserve"> office365 </v>
          </cell>
          <cell r="BD171" t="str">
            <v xml:space="preserve"> REST </v>
          </cell>
          <cell r="BE171" t="str">
            <v xml:space="preserve"> sharepoint online </v>
          </cell>
          <cell r="BF171" t="str">
            <v xml:space="preserve"> travail collaboratif </v>
          </cell>
          <cell r="BG171" t="str">
            <v xml:space="preserve"> webpart </v>
          </cell>
          <cell r="BH171" t="str">
            <v xml:space="preserve">Hosted Apps </v>
          </cell>
          <cell r="BI171" t="str">
            <v xml:space="preserve">MOSS </v>
          </cell>
          <cell r="BJ171" t="str">
            <v/>
          </cell>
          <cell r="BK171" t="str">
            <v/>
          </cell>
          <cell r="BL171" t="str">
            <v/>
          </cell>
          <cell r="BM171" t="str">
            <v/>
          </cell>
          <cell r="BN171" t="str">
            <v/>
          </cell>
          <cell r="BO171" t="str">
            <v/>
          </cell>
          <cell r="BP171" t="str">
            <v/>
          </cell>
          <cell r="BQ171" t="str">
            <v/>
          </cell>
          <cell r="BR171" t="str">
            <v/>
          </cell>
          <cell r="BS171" t="str">
            <v/>
          </cell>
          <cell r="BT171" t="str">
            <v/>
          </cell>
          <cell r="BU171" t="str">
            <v/>
          </cell>
          <cell r="BV171" t="str">
            <v/>
          </cell>
          <cell r="BW171" t="str">
            <v/>
          </cell>
          <cell r="BX171" t="str">
            <v/>
          </cell>
        </row>
        <row r="172">
          <cell r="A172" t="str">
            <v>EI14SQL</v>
          </cell>
          <cell r="B172" t="str">
            <v>SQL Server 2014</v>
          </cell>
          <cell r="C172" t="str">
            <v>Implémentation d'une solution de Business Intelligence (Sql Server, Analysis Services, Power BI...)</v>
          </cell>
          <cell r="D172" t="str">
            <v>Thomas GAUCHET</v>
          </cell>
          <cell r="E172" t="str">
            <v/>
          </cell>
          <cell r="F172" t="str">
            <v>GAUCHET, Thomas</v>
          </cell>
          <cell r="G172" t="str">
            <v/>
          </cell>
          <cell r="H172" t="str">
            <v/>
          </cell>
          <cell r="I172" t="str">
            <v/>
          </cell>
          <cell r="J172" t="str">
            <v/>
          </cell>
          <cell r="K172" t="str">
            <v>Edition du 1 September 2014</v>
          </cell>
          <cell r="L172" t="str">
            <v>734 pages</v>
          </cell>
          <cell r="M172" t="str">
            <v>Editions ENI</v>
          </cell>
          <cell r="N172" t="str">
            <v>fre</v>
          </cell>
          <cell r="O172" t="str">
            <v>fre</v>
          </cell>
          <cell r="P172" t="str">
            <v>fre</v>
          </cell>
          <cell r="Q172" t="str">
            <v>Ce livre sur SQL Server 2014 s'adresse à toutes les personnes désireuses de mettre en oeuvre les techniques de l'informatique décisionnelle (ou BI, Business Intelligence) à l'aide des composants de la suite Microsoft SQL Server 2014 : la base de données SQL relationnelle, l'ETL Integration Services, le modèle sémantique tabulaire Analysis Services, le modèle sémantique multidimensionnel OLAP Analysis Service, les rapports avec Reporting Services et les outils Power BI. La connaissance de la base de données relationnelle SQL Server est un pré-requis souhaitable pour tirer pleinement profit de ce livre.
Celui-ci présente les principes universels de la BI, puis décrit l'ensemble de l'offre Microsoft dans l'optique de donner au lecteur les clés pour concevoir la solution la plus adaptée à ses besoins réels, du  Data Warehouse à la BI dite "en libre-service".
 L'implémentation et les fondamentaux de chacun des logiciels de la suite SQL Server, y compris les outils Power Pivot et Power View sont alors décrits en détail.
 &amp;Agrave; l'issue de cet ouvrage, vous serez capable d'implémenter et déployer une solution de Business Intelligence avec les technologies Microsoft, définir leur agencement et développer un premier projet robuste à déployer en production.
Le code des exemples du livre est en téléchargement sur le site www.editions-eni.fr.
Les chapitres du livre :
Avant-propos &amp;ndash; Partie Business Intelligence : Introduction à la Business Intelligence - Théories de la Business Intelligence - Business Intelligence Microsoft &amp;ndash; Partie Data Mart et modèle sémantique : Modéliser le Data Mart SQL - Créer le modèle tabulaire - Créer le modèle multidimensionnel  - Finaliser le modèle multidimensionnel &amp;ndash; Partie Reporting et Power BI : Créer des rapports avec SSRS - Exploiter SSRS - Power Pivot et Power View &amp;ndash; Partie Préparation des données : Alimenter le Data Mart avec SSIS - Exploiter et maîtriser SSIS - Tirer parti de SQL pour l'ETL</v>
          </cell>
          <cell r="R172">
            <v>9782746091900</v>
          </cell>
          <cell r="S172" t="str">
            <v>Version Numérique</v>
          </cell>
          <cell r="T172">
            <v>9782746090736</v>
          </cell>
          <cell r="U172" t="str">
            <v>Version Imprimée</v>
          </cell>
          <cell r="V172" t="str">
            <v>St-Herblain</v>
          </cell>
          <cell r="W172" t="str">
            <v>Editions ENI</v>
          </cell>
          <cell r="X172">
            <v>2014</v>
          </cell>
          <cell r="Y172" t="str">
            <v>Bibliothèque Numérique ENI (Service en ligne)</v>
          </cell>
          <cell r="Z172" t="str">
            <v>EXPERT IT</v>
          </cell>
          <cell r="AA172" t="str">
            <v>texte</v>
          </cell>
          <cell r="AB172" t="str">
            <v>txt</v>
          </cell>
          <cell r="AC172" t="str">
            <v>rdacontent/fre</v>
          </cell>
          <cell r="AD172" t="str">
            <v>informatique</v>
          </cell>
          <cell r="AE172" t="str">
            <v>c</v>
          </cell>
          <cell r="AF172" t="str">
            <v>rdamedia/fre</v>
          </cell>
          <cell r="AG172" t="str">
            <v>ressource en ligne</v>
          </cell>
          <cell r="AH172" t="str">
            <v>cr</v>
          </cell>
          <cell r="AI172" t="str">
            <v>rdacarrier/fre</v>
          </cell>
          <cell r="AJ172" t="str">
            <v>m\\\\\o\\d\\\\\\\\</v>
          </cell>
          <cell r="AK172" t="str">
            <v>cr\cn\\\\uuaua</v>
          </cell>
          <cell r="AL172" t="str">
            <v>Accès restreint aux membres</v>
          </cell>
          <cell r="AM172" t="str">
            <v>Source de la note de description : Version imprimée</v>
          </cell>
          <cell r="AN172" t="str">
            <v/>
          </cell>
          <cell r="AO172" t="str">
            <v>%SITE_CLIENT%/?library_guid=DC432769-BDF0-42D2-8652-5CEEEB1837FE</v>
          </cell>
          <cell r="AP172" t="str">
            <v>Accès au travers du portail ENI</v>
          </cell>
          <cell r="AQ172" t="str">
            <v xml:space="preserve"> dw </v>
          </cell>
          <cell r="AR172" t="str">
            <v xml:space="preserve"> etl </v>
          </cell>
          <cell r="AS172" t="str">
            <v xml:space="preserve"> livre bi </v>
          </cell>
          <cell r="AT172" t="str">
            <v xml:space="preserve"> livre business intelligence </v>
          </cell>
          <cell r="AU172" t="str">
            <v xml:space="preserve"> livre microsoft </v>
          </cell>
          <cell r="AV172" t="str">
            <v xml:space="preserve"> livre sql server </v>
          </cell>
          <cell r="AW172" t="str">
            <v xml:space="preserve"> LNEI14SQL</v>
          </cell>
          <cell r="AX172" t="str">
            <v xml:space="preserve"> olap </v>
          </cell>
          <cell r="AY172" t="str">
            <v xml:space="preserve"> power pivot </v>
          </cell>
          <cell r="AZ172" t="str">
            <v xml:space="preserve"> powerpivot </v>
          </cell>
          <cell r="BA172" t="str">
            <v xml:space="preserve"> reporting services </v>
          </cell>
          <cell r="BB172" t="str">
            <v xml:space="preserve"> sql serveur </v>
          </cell>
          <cell r="BC172" t="str">
            <v xml:space="preserve">livre sql </v>
          </cell>
          <cell r="BD172" t="str">
            <v/>
          </cell>
          <cell r="BE172" t="str">
            <v/>
          </cell>
          <cell r="BF172" t="str">
            <v/>
          </cell>
          <cell r="BG172" t="str">
            <v/>
          </cell>
          <cell r="BH172" t="str">
            <v/>
          </cell>
          <cell r="BI172" t="str">
            <v/>
          </cell>
          <cell r="BJ172" t="str">
            <v/>
          </cell>
          <cell r="BK172" t="str">
            <v/>
          </cell>
          <cell r="BL172" t="str">
            <v/>
          </cell>
          <cell r="BM172" t="str">
            <v/>
          </cell>
          <cell r="BN172" t="str">
            <v/>
          </cell>
          <cell r="BO172" t="str">
            <v/>
          </cell>
          <cell r="BP172" t="str">
            <v/>
          </cell>
          <cell r="BQ172" t="str">
            <v/>
          </cell>
          <cell r="BR172" t="str">
            <v/>
          </cell>
          <cell r="BS172" t="str">
            <v/>
          </cell>
          <cell r="BT172" t="str">
            <v/>
          </cell>
          <cell r="BU172" t="str">
            <v/>
          </cell>
          <cell r="BV172" t="str">
            <v/>
          </cell>
          <cell r="BW172" t="str">
            <v/>
          </cell>
          <cell r="BX172" t="str">
            <v/>
          </cell>
        </row>
        <row r="173">
          <cell r="A173" t="str">
            <v>EI14SQLOP</v>
          </cell>
          <cell r="B173" t="str">
            <v>SQL Server 2014</v>
          </cell>
          <cell r="C173" t="str">
            <v>Optimisez l'exploitation de vos bases de données et tirez parti des dernières nouveautés</v>
          </cell>
          <cell r="D173" t="str">
            <v>Olivier MAITRE</v>
          </cell>
          <cell r="E173" t="str">
            <v/>
          </cell>
          <cell r="F173" t="str">
            <v>MAITRE, Olivier</v>
          </cell>
          <cell r="G173" t="str">
            <v/>
          </cell>
          <cell r="H173" t="str">
            <v/>
          </cell>
          <cell r="I173" t="str">
            <v/>
          </cell>
          <cell r="J173" t="str">
            <v/>
          </cell>
          <cell r="K173" t="str">
            <v>Edition du 1 March 2015</v>
          </cell>
          <cell r="L173" t="str">
            <v>544 pages</v>
          </cell>
          <cell r="M173" t="str">
            <v>Editions ENI</v>
          </cell>
          <cell r="N173" t="str">
            <v>fre</v>
          </cell>
          <cell r="O173" t="str">
            <v>fre</v>
          </cell>
          <cell r="P173" t="str">
            <v>fre</v>
          </cell>
          <cell r="Q173" t="str">
            <v>Ce livre s'adresse aux administrateurs de bases de données SQL Server 2014. Son premier objectif est de détailler les nouveautés apportées par cette version sur la partie relationnelle et surtout de les replacer dans leur contexte : le moteur in-memory, l'index en colonne, l'index en ligne, les transactions différées, l'extension du pool de mémoire tampon, les statistiques incrémentales, le nouvel estimateur de cardinalité, l'amélioration de la sécurité&amp;hellip;
Le deuxième objectif du livre est de combattre les idées reçues et de faire découvrir ou redécouvrir des fonctionnalités SQL Server qui existent depuis les versions antérieures avec toujours en fil conducteur l'optimisation des performances.
Pour mieux appréhender les fonctionnalités et même certaines subtilités de SQL Server, l'auteur commence par revenir sur les fondamentaux du moteur SQL puis traite de ses différents composants, de son fonctionnement et de ses interactions avec le système d'exploitation Windows et le matériel sous-jacent (processeur, mémoire et disques en particulier). Sont ensuite traités les sujets portant sur le nouveau moteur in-memory, les outils clients et les bases de données avant d'aborder le domaine de la sécurité au sens large à travers deux chapitres portant en particulier sur le chiffrement et l'audit. 
Vient ensuite un focus sur les opérations de maintenance des bases de données, incluant les différents scénarios de sauvegarde et restauration, la gestion des index et des statistiques de distribution, la prévention et le traitement de la corruption. Un chapitre est ensuite consacré aux grandes bases de données, les Very Large Databases (ou VLDB). Ce chapitre traitera en particulier du partitionnement, de la compression de données et de l'index en colonne.
Enfin, un chapitre est consacré aux performances : ses fondamentaux au travers des principaux types d'attentes et leur signification, la concurrence d'accès et bien sûr le nouvel estimateur de cardinalité et les transactions différées.
Des éléments complémentaires sont en téléchargement sur le site www.editions-eni.fr.
Les chapitres du livre :
Introduction - Les différents composants des moteurs - Le In-Memory - Les outils clients - Les bases de données - La sécurité - L'audit et les changements de données - La maintenance des bases de données -  Les very large databases (VLDB) - Les performances</v>
          </cell>
          <cell r="R173">
            <v>9782746095366</v>
          </cell>
          <cell r="S173" t="str">
            <v>Version Numérique</v>
          </cell>
          <cell r="T173">
            <v>9782746093324</v>
          </cell>
          <cell r="U173" t="str">
            <v>Version Imprimée</v>
          </cell>
          <cell r="V173" t="str">
            <v>St-Herblain</v>
          </cell>
          <cell r="W173" t="str">
            <v>Editions ENI</v>
          </cell>
          <cell r="X173">
            <v>2015</v>
          </cell>
          <cell r="Y173" t="str">
            <v>Bibliothèque Numérique ENI (Service en ligne)</v>
          </cell>
          <cell r="Z173" t="str">
            <v>EXPERT IT</v>
          </cell>
          <cell r="AA173" t="str">
            <v>texte</v>
          </cell>
          <cell r="AB173" t="str">
            <v>txt</v>
          </cell>
          <cell r="AC173" t="str">
            <v>rdacontent/fre</v>
          </cell>
          <cell r="AD173" t="str">
            <v>informatique</v>
          </cell>
          <cell r="AE173" t="str">
            <v>c</v>
          </cell>
          <cell r="AF173" t="str">
            <v>rdamedia/fre</v>
          </cell>
          <cell r="AG173" t="str">
            <v>ressource en ligne</v>
          </cell>
          <cell r="AH173" t="str">
            <v>cr</v>
          </cell>
          <cell r="AI173" t="str">
            <v>rdacarrier/fre</v>
          </cell>
          <cell r="AJ173" t="str">
            <v>m\\\\\o\\d\\\\\\\\</v>
          </cell>
          <cell r="AK173" t="str">
            <v>cr\cn\\\\uuaua</v>
          </cell>
          <cell r="AL173" t="str">
            <v>Accès restreint aux membres</v>
          </cell>
          <cell r="AM173" t="str">
            <v>Source de la note de description : Version imprimée</v>
          </cell>
          <cell r="AN173" t="str">
            <v/>
          </cell>
          <cell r="AO173" t="str">
            <v>%SITE_CLIENT%/?library_guid=B08E29B2-B40E-439E-89FD-39A5C1F8BC25</v>
          </cell>
          <cell r="AP173" t="str">
            <v>Accès au travers du portail ENI</v>
          </cell>
          <cell r="AQ173" t="str">
            <v xml:space="preserve"> hekaton </v>
          </cell>
          <cell r="AR173" t="str">
            <v xml:space="preserve"> in</v>
          </cell>
          <cell r="AS173" t="str">
            <v xml:space="preserve"> index </v>
          </cell>
          <cell r="AT173" t="str">
            <v xml:space="preserve"> LNEI14SQLOP</v>
          </cell>
          <cell r="AU173" t="str">
            <v xml:space="preserve"> SQL Serveur </v>
          </cell>
          <cell r="AV173" t="str">
            <v xml:space="preserve"> vldb </v>
          </cell>
          <cell r="AW173" t="str">
            <v xml:space="preserve">memory </v>
          </cell>
          <cell r="AX173" t="str">
            <v xml:space="preserve">microsoft </v>
          </cell>
          <cell r="AY173" t="str">
            <v/>
          </cell>
          <cell r="AZ173" t="str">
            <v/>
          </cell>
          <cell r="BA173" t="str">
            <v/>
          </cell>
          <cell r="BB173" t="str">
            <v/>
          </cell>
          <cell r="BC173" t="str">
            <v/>
          </cell>
          <cell r="BD173" t="str">
            <v/>
          </cell>
          <cell r="BE173" t="str">
            <v/>
          </cell>
          <cell r="BF173" t="str">
            <v/>
          </cell>
          <cell r="BG173" t="str">
            <v/>
          </cell>
          <cell r="BH173" t="str">
            <v/>
          </cell>
          <cell r="BI173" t="str">
            <v/>
          </cell>
          <cell r="BJ173" t="str">
            <v/>
          </cell>
          <cell r="BK173" t="str">
            <v/>
          </cell>
          <cell r="BL173" t="str">
            <v/>
          </cell>
          <cell r="BM173" t="str">
            <v/>
          </cell>
          <cell r="BN173" t="str">
            <v/>
          </cell>
          <cell r="BO173" t="str">
            <v/>
          </cell>
          <cell r="BP173" t="str">
            <v/>
          </cell>
          <cell r="BQ173" t="str">
            <v/>
          </cell>
          <cell r="BR173" t="str">
            <v/>
          </cell>
          <cell r="BS173" t="str">
            <v/>
          </cell>
          <cell r="BT173" t="str">
            <v/>
          </cell>
          <cell r="BU173" t="str">
            <v/>
          </cell>
          <cell r="BV173" t="str">
            <v/>
          </cell>
          <cell r="BW173" t="str">
            <v/>
          </cell>
          <cell r="BX173" t="str">
            <v/>
          </cell>
        </row>
        <row r="174">
          <cell r="A174" t="str">
            <v>EI15CASP</v>
          </cell>
          <cell r="B174" t="str">
            <v>ASP.NET avec C# sous Visual Studio 2015</v>
          </cell>
          <cell r="C174" t="str">
            <v>Conception et développement d'applications Web</v>
          </cell>
          <cell r="D174" t="str">
            <v>Brice-Arnaud GUÉRIN</v>
          </cell>
          <cell r="E174" t="str">
            <v/>
          </cell>
          <cell r="F174" t="str">
            <v>GUÉRIN, Brice-Arnaud</v>
          </cell>
          <cell r="G174" t="str">
            <v/>
          </cell>
          <cell r="H174" t="str">
            <v/>
          </cell>
          <cell r="I174" t="str">
            <v/>
          </cell>
          <cell r="J174" t="str">
            <v/>
          </cell>
          <cell r="K174" t="str">
            <v>Edition du 1 February 2016</v>
          </cell>
          <cell r="L174" t="str">
            <v>584 pages</v>
          </cell>
          <cell r="M174" t="str">
            <v>Editions ENI</v>
          </cell>
          <cell r="N174" t="str">
            <v>fre</v>
          </cell>
          <cell r="O174" t="str">
            <v>fre</v>
          </cell>
          <cell r="P174" t="str">
            <v>fre</v>
          </cell>
          <cell r="Q174" t="str">
            <v>Ce livre s'adresse aux développeurs, architectes et administrateurs qui souhaitent adopter une approche professionnelle pour la réalisation d'applications Web en tirant le meilleur parti possible d'ASP.NET 4.5.2. Il accompagne le lecteur dans une étude complète de la technologie ASP.NET et de Visual Studio 2015. Pour chaque thème abordé, des exemples pratiques et utiles sont fournis en C#. 
Le lecteur commencera par Visual Studio et ses outils (débogage, refactoring, tests unitaires, tests d'interface graphique...) et par les évolutions du langage C#. Le deuxième chapitre décrit le fonctionnement des applications IIS et explique comment réaliser des modules spécifiques pour le serveur Web. L'ouvrage étudie en détail les Web forms, AJAX, JQuery, et propose des composants personnalisés pour créer des graphiques. Les sites MVC et leurs développements SPA et Web API sont présentés avec des exemples pratiques, ainsi que leur sécurisation. 
Les chapitres suivants élaborent des solutions pour allier rapidité de développement et performances dans l'accès aux bases de données ADO.NET, avec notamment les nouveaux composants basés sur LINQ et entity framework et les états Reporting Services. Sont ensuite traitées la sécurisation unifiée des sites Web OWIN (avec Google) et la personnalisation de la navigation (Web Part et services Web WCF, REST). Le dernier chapitre décrit la mise en production sous ASP.NET et l'infrastructure de supervision Health Monitoring ainsi que le déploiement des applications Web sur la plateforme Cloud Microsoft Azure.
Les exemples de code du livre sont en téléchargement sur le site www.editions-eni.fr.
Les chapitres du livre :
Avant-propos &amp;ndash; Visual Studio 2015 et .NET 4.5.2 &amp;ndash; Les sites web ASP.NET 4.5.2 &amp;ndash; Les Web Forms &amp;ndash; Les sites web MVC &amp;ndash; L'accès aux données avec ADO.NET 4.5.2 &amp;ndash; Gestion de l'état &amp;ndash; Personnalisation et sécurisation &amp;ndash; Les services web WCF et REST &amp;ndash; Configuration, déploiement et administration</v>
          </cell>
          <cell r="R174">
            <v>9782409000744</v>
          </cell>
          <cell r="S174" t="str">
            <v>Version Numérique</v>
          </cell>
          <cell r="T174">
            <v>9782746098770</v>
          </cell>
          <cell r="U174" t="str">
            <v>Version Imprimée</v>
          </cell>
          <cell r="V174" t="str">
            <v>St-Herblain</v>
          </cell>
          <cell r="W174" t="str">
            <v>Editions ENI</v>
          </cell>
          <cell r="X174">
            <v>2016</v>
          </cell>
          <cell r="Y174" t="str">
            <v>Bibliothèque Numérique ENI (Service en ligne)</v>
          </cell>
          <cell r="Z174" t="str">
            <v>EXPERT IT</v>
          </cell>
          <cell r="AA174" t="str">
            <v>texte</v>
          </cell>
          <cell r="AB174" t="str">
            <v>txt</v>
          </cell>
          <cell r="AC174" t="str">
            <v>rdacontent/fre</v>
          </cell>
          <cell r="AD174" t="str">
            <v>informatique</v>
          </cell>
          <cell r="AE174" t="str">
            <v>c</v>
          </cell>
          <cell r="AF174" t="str">
            <v>rdamedia/fre</v>
          </cell>
          <cell r="AG174" t="str">
            <v>ressource en ligne</v>
          </cell>
          <cell r="AH174" t="str">
            <v>cr</v>
          </cell>
          <cell r="AI174" t="str">
            <v>rdacarrier/fre</v>
          </cell>
          <cell r="AJ174" t="str">
            <v>m\\\\\o\\d\\\\\\\\</v>
          </cell>
          <cell r="AK174" t="str">
            <v>cr\cn\\\\uuaua</v>
          </cell>
          <cell r="AL174" t="str">
            <v>Accès restreint aux membres</v>
          </cell>
          <cell r="AM174" t="str">
            <v>Source de la note de description : Version imprimée</v>
          </cell>
          <cell r="AN174" t="str">
            <v/>
          </cell>
          <cell r="AO174" t="str">
            <v>%SITE_CLIENT%/?library_guid=18D5CC2B-AC4A-41A7-B9F7-C5529A16EDDF</v>
          </cell>
          <cell r="AP174" t="str">
            <v>Accès au travers du portail ENI</v>
          </cell>
          <cell r="AQ174" t="str">
            <v xml:space="preserve"> ado </v>
          </cell>
          <cell r="AR174" t="str">
            <v xml:space="preserve"> ajax </v>
          </cell>
          <cell r="AS174" t="str">
            <v xml:space="preserve"> c # </v>
          </cell>
          <cell r="AT174" t="str">
            <v xml:space="preserve"> framework </v>
          </cell>
          <cell r="AU174" t="str">
            <v xml:space="preserve"> Health monitoring </v>
          </cell>
          <cell r="AV174" t="str">
            <v xml:space="preserve"> linq </v>
          </cell>
          <cell r="AW174" t="str">
            <v xml:space="preserve"> livre asp </v>
          </cell>
          <cell r="AX174" t="str">
            <v xml:space="preserve"> LNEI15CASP</v>
          </cell>
          <cell r="AY174" t="str">
            <v xml:space="preserve"> mvc </v>
          </cell>
          <cell r="AZ174" t="str">
            <v xml:space="preserve"> Visual Studio</v>
          </cell>
          <cell r="BA174" t="str">
            <v xml:space="preserve"> visualstudio </v>
          </cell>
          <cell r="BB174" t="str">
            <v xml:space="preserve"> vs 2015 </v>
          </cell>
          <cell r="BC174" t="str">
            <v xml:space="preserve"> web forms </v>
          </cell>
          <cell r="BD174" t="str">
            <v xml:space="preserve">jquery </v>
          </cell>
          <cell r="BE174" t="str">
            <v xml:space="preserve">microsoft </v>
          </cell>
          <cell r="BF174" t="str">
            <v/>
          </cell>
          <cell r="BG174" t="str">
            <v/>
          </cell>
          <cell r="BH174" t="str">
            <v/>
          </cell>
          <cell r="BI174" t="str">
            <v/>
          </cell>
          <cell r="BJ174" t="str">
            <v/>
          </cell>
          <cell r="BK174" t="str">
            <v/>
          </cell>
          <cell r="BL174" t="str">
            <v/>
          </cell>
          <cell r="BM174" t="str">
            <v/>
          </cell>
          <cell r="BN174" t="str">
            <v/>
          </cell>
          <cell r="BO174" t="str">
            <v/>
          </cell>
          <cell r="BP174" t="str">
            <v/>
          </cell>
          <cell r="BQ174" t="str">
            <v/>
          </cell>
          <cell r="BR174" t="str">
            <v/>
          </cell>
          <cell r="BS174" t="str">
            <v/>
          </cell>
          <cell r="BT174" t="str">
            <v/>
          </cell>
          <cell r="BU174" t="str">
            <v/>
          </cell>
          <cell r="BV174" t="str">
            <v/>
          </cell>
          <cell r="BW174" t="str">
            <v/>
          </cell>
          <cell r="BX174" t="str">
            <v/>
          </cell>
        </row>
        <row r="175">
          <cell r="A175" t="str">
            <v>EI15TFS</v>
          </cell>
          <cell r="B175" t="str">
            <v>Team Foundation Server 2015</v>
          </cell>
          <cell r="C175" t="str">
            <v>Accélérer et perfectionner le développement logiciel</v>
          </cell>
          <cell r="D175" t="str">
            <v>Vivien FABING,Jérémy LANDON</v>
          </cell>
          <cell r="E175" t="str">
            <v/>
          </cell>
          <cell r="F175" t="str">
            <v>FABING, Vivien</v>
          </cell>
          <cell r="G175" t="str">
            <v>LANDON, Jérémy</v>
          </cell>
          <cell r="H175" t="str">
            <v/>
          </cell>
          <cell r="I175" t="str">
            <v/>
          </cell>
          <cell r="J175" t="str">
            <v/>
          </cell>
          <cell r="K175" t="str">
            <v>Edition du 1 November 2016</v>
          </cell>
          <cell r="L175" t="str">
            <v>334 pages</v>
          </cell>
          <cell r="M175" t="str">
            <v>Editions ENI</v>
          </cell>
          <cell r="N175" t="str">
            <v>fre</v>
          </cell>
          <cell r="O175" t="str">
            <v>fre</v>
          </cell>
          <cell r="P175" t="str">
            <v>fre</v>
          </cell>
          <cell r="Q175" t="str">
            <v>Préface d'Etienne MARGRAFF - Evangéliste HTML5, JavaScript et mobilité - Microsoft France
Ce livre sur Team Foundation Server 2015 (en update 3 au moment de l'écriture) est destiné à tout membre d'une équipe Agile (développeur, testeur, administrateur...). Avec ce produit ALM (Application Lifecycle Management), finie l'isolation et place au partage d'informations et à l'automatisation, et la force du livre est d'exposer clairement toutes les synergies offertes par TFS entre chaque profil d'une équipe pour atteindre cet objectif. En plus de passer en revue toutes les  fonctionnalités qui facilitent la vie des membres d'une équipe Agile, les auteurs apportent de nombreux détails sur les bonnes pratiques à mettre en place. Ils permettent ainsi au lecteur d'adapter l'utilisation de Team Foundation Server 2015 à son organisation. Chaque chapitre traite d'un module fonctionnel de TFS et est orienté pour que chaque profil y trouve son intérêt et comprenne pleinement son rôle à jouer dans le développement d'un projet. 
Après un premier chapitre consacré à l'installation, la migration et l'administration d'un serveur TFS, les auteurs présentent le contrôle de code source avec les possibilités offertes par Team Foundation Version Control (TFVC) et GIT. Tout naturellement le chapitre suivant est consacré à la gestion et au suivi des projets par les Éléments de travail, utilisés via tous les supports possibles tels que Visual Studio, le portail TFS ou encore Excel pour que chacun des profils de l'équipe puisse en profiter. Suivront la gestion de la qualité, la génération et le déploiement des applications en profitant des nombreuses synergies offertes par les autres modules. Pour terminer, les auteurs apportent les connaissances nécessaires à la gestion des projets d'équipe en termes de sécurité, de collaboration et de communication.
Les chapitres du livre :
Préface &amp;ndash; Avant-propos &amp;ndash; Administration de Team Foundation Server &amp;ndash; Gestion  du contrôle de source &amp;ndash; Gestion des éléments de travail &amp;ndash; Garantir la qualité &amp;ndash;  Génération et déploiement &amp;ndash; Gestion des projets d'équipe &amp;ndash; Conclusion</v>
          </cell>
          <cell r="R175">
            <v>9782409005565</v>
          </cell>
          <cell r="S175" t="str">
            <v>Version Numérique</v>
          </cell>
          <cell r="T175">
            <v>9782409003806</v>
          </cell>
          <cell r="U175" t="str">
            <v>Version Imprimée</v>
          </cell>
          <cell r="V175" t="str">
            <v>St-Herblain</v>
          </cell>
          <cell r="W175" t="str">
            <v>Editions ENI</v>
          </cell>
          <cell r="X175">
            <v>2016</v>
          </cell>
          <cell r="Y175" t="str">
            <v>Bibliothèque Numérique ENI (Service en ligne)</v>
          </cell>
          <cell r="Z175" t="str">
            <v>EXPERT IT</v>
          </cell>
          <cell r="AA175" t="str">
            <v>texte</v>
          </cell>
          <cell r="AB175" t="str">
            <v>txt</v>
          </cell>
          <cell r="AC175" t="str">
            <v>rdacontent/fre</v>
          </cell>
          <cell r="AD175" t="str">
            <v>informatique</v>
          </cell>
          <cell r="AE175" t="str">
            <v>c</v>
          </cell>
          <cell r="AF175" t="str">
            <v>rdamedia/fre</v>
          </cell>
          <cell r="AG175" t="str">
            <v>ressource en ligne</v>
          </cell>
          <cell r="AH175" t="str">
            <v>cr</v>
          </cell>
          <cell r="AI175" t="str">
            <v>rdacarrier/fre</v>
          </cell>
          <cell r="AJ175" t="str">
            <v>m\\\\\o\\d\\\\\\\\</v>
          </cell>
          <cell r="AK175" t="str">
            <v>cr\cn\\\\uuaua</v>
          </cell>
          <cell r="AL175" t="str">
            <v>Accès restreint aux membres</v>
          </cell>
          <cell r="AM175" t="str">
            <v>Source de la note de description : Version imprimée</v>
          </cell>
          <cell r="AN175" t="str">
            <v/>
          </cell>
          <cell r="AO175" t="str">
            <v>%SITE_CLIENT%/?library_guid=9580A805-C195-4B1D-86AC-EC5C5CD5582D</v>
          </cell>
          <cell r="AP175" t="str">
            <v>Accès au travers du portail ENI</v>
          </cell>
          <cell r="AQ175" t="str">
            <v xml:space="preserve"> ALM </v>
          </cell>
          <cell r="AR175" t="str">
            <v xml:space="preserve"> développement </v>
          </cell>
          <cell r="AS175" t="str">
            <v xml:space="preserve"> LNEI15TFS</v>
          </cell>
          <cell r="AT175" t="str">
            <v xml:space="preserve"> Microsoft </v>
          </cell>
          <cell r="AU175" t="str">
            <v xml:space="preserve"> TFVC </v>
          </cell>
          <cell r="AV175" t="str">
            <v xml:space="preserve">TFS </v>
          </cell>
          <cell r="AW175" t="str">
            <v/>
          </cell>
          <cell r="AX175" t="str">
            <v/>
          </cell>
          <cell r="AY175" t="str">
            <v/>
          </cell>
          <cell r="AZ175" t="str">
            <v/>
          </cell>
          <cell r="BA175" t="str">
            <v/>
          </cell>
          <cell r="BB175" t="str">
            <v/>
          </cell>
          <cell r="BC175" t="str">
            <v/>
          </cell>
          <cell r="BD175" t="str">
            <v/>
          </cell>
          <cell r="BE175" t="str">
            <v/>
          </cell>
          <cell r="BF175" t="str">
            <v/>
          </cell>
          <cell r="BG175" t="str">
            <v/>
          </cell>
          <cell r="BH175" t="str">
            <v/>
          </cell>
          <cell r="BI175" t="str">
            <v/>
          </cell>
          <cell r="BJ175" t="str">
            <v/>
          </cell>
          <cell r="BK175" t="str">
            <v/>
          </cell>
          <cell r="BL175" t="str">
            <v/>
          </cell>
          <cell r="BM175" t="str">
            <v/>
          </cell>
          <cell r="BN175" t="str">
            <v/>
          </cell>
          <cell r="BO175" t="str">
            <v/>
          </cell>
          <cell r="BP175" t="str">
            <v/>
          </cell>
          <cell r="BQ175" t="str">
            <v/>
          </cell>
          <cell r="BR175" t="str">
            <v/>
          </cell>
          <cell r="BS175" t="str">
            <v/>
          </cell>
          <cell r="BT175" t="str">
            <v/>
          </cell>
          <cell r="BU175" t="str">
            <v/>
          </cell>
          <cell r="BV175" t="str">
            <v/>
          </cell>
          <cell r="BW175" t="str">
            <v/>
          </cell>
          <cell r="BX175" t="str">
            <v/>
          </cell>
        </row>
        <row r="176">
          <cell r="A176" t="str">
            <v>EI16HYP</v>
          </cell>
          <cell r="B176" t="str">
            <v>Hyper-V 2016</v>
          </cell>
          <cell r="C176" t="str">
            <v>Mise en oeuvre opérationnelle (architecture, déploiement, administration)</v>
          </cell>
          <cell r="D176" t="str">
            <v>Seyfallah TAGREROUT</v>
          </cell>
          <cell r="E176" t="str">
            <v/>
          </cell>
          <cell r="F176" t="str">
            <v>TAGREROUT, Seyfallah</v>
          </cell>
          <cell r="G176" t="str">
            <v/>
          </cell>
          <cell r="H176" t="str">
            <v/>
          </cell>
          <cell r="I176" t="str">
            <v/>
          </cell>
          <cell r="J176" t="str">
            <v/>
          </cell>
          <cell r="K176" t="str">
            <v>Edition du 1 March 2017</v>
          </cell>
          <cell r="L176" t="str">
            <v>762 pages</v>
          </cell>
          <cell r="M176" t="str">
            <v>Editions ENI</v>
          </cell>
          <cell r="N176" t="str">
            <v>fre</v>
          </cell>
          <cell r="O176" t="str">
            <v>fre</v>
          </cell>
          <cell r="P176" t="str">
            <v>fre</v>
          </cell>
          <cell r="Q176" t="str">
            <v>Ce livre sur Hyper-V 2016 sous Windows Server 2016 a pour objectif de rendre le lecteur complètement autonome dans la mise en oeuvre de la plate-forme de virtualisation Microsoft.
&amp;Agrave; cet effet, au cours des premiers chapitres, dans des scénarios pragmatiques de déploiement et d'administration, l'auteur détaille et illustre toutes les étapes à suivre au niveau du design, de la configuration et de la mise en place d'Hyper-V : configuration réseau, commutateurs virtuels, configuration du stockage avec les Storage Space et Storage Space Direct, création et gestion de clusters et de scénarios hybrides avec Microsoft Azure.
L'auteur présente également les nouveautés apportées par Hyper-V 2016 sous Windows Server 2016, à tous les niveaux : réseau, machine virtuelle, sécurité, stockage ou encore haute disponibilité en passant par la couche administration.
Dans les chapitres suivants, l'auteur associe Hyper-V aux challenges que représentent pour les décideurs et les IT les plans de reprise d'activité et de continuité d'activité (Hyper-V Replica et Azure Site Recovery, Storage Replica...). Le lecteur acquiert ainsi de larges compétences sur la mise en oeuvre d'une plate-forme de virtualisation Hyper-V.
Hyper-V étant une pièce maîtresse dans la stratégie cloud de Microsoft l'auteur détaille dans les derniers chapitres des scénarios d'implémentation cloud hybride avec Microsoft Azure en s'appuyant sur les bonnes pratiques incontournables.
Tous les scripts PowerShell et documents de design utilisés dans le livre sont en téléchargement sur le site www.editions-eni.fr. Ils peuvent être utilisés, adaptés et implémentés dans un environnement professionnel de production.
Les chapitres du livre :
Introduction &amp;ndash; Installation et configuration d'Hyper-V 2016 &amp;ndash; Les machines virtuelles &amp;ndash; Hyper-V et le stockage &amp;ndash; Hyper-V et la haute disponibilité &amp;ndash; Plan de reprise d'activité &amp;ndash; Plan de continuité d'activité &amp;ndash; Sauvegarde d'une infrastructure virtuelle</v>
          </cell>
          <cell r="R176">
            <v>9782409007750</v>
          </cell>
          <cell r="S176" t="str">
            <v>Version Numérique</v>
          </cell>
          <cell r="T176">
            <v>9782409006302</v>
          </cell>
          <cell r="U176" t="str">
            <v>Version Imprimée</v>
          </cell>
          <cell r="V176" t="str">
            <v>St-Herblain</v>
          </cell>
          <cell r="W176" t="str">
            <v>Editions ENI</v>
          </cell>
          <cell r="X176">
            <v>2017</v>
          </cell>
          <cell r="Y176" t="str">
            <v>Bibliothèque Numérique ENI (Service en ligne)</v>
          </cell>
          <cell r="Z176" t="str">
            <v>EXPERT IT</v>
          </cell>
          <cell r="AA176" t="str">
            <v>texte</v>
          </cell>
          <cell r="AB176" t="str">
            <v>txt</v>
          </cell>
          <cell r="AC176" t="str">
            <v>rdacontent/fre</v>
          </cell>
          <cell r="AD176" t="str">
            <v>informatique</v>
          </cell>
          <cell r="AE176" t="str">
            <v>c</v>
          </cell>
          <cell r="AF176" t="str">
            <v>rdamedia/fre</v>
          </cell>
          <cell r="AG176" t="str">
            <v>ressource en ligne</v>
          </cell>
          <cell r="AH176" t="str">
            <v>cr</v>
          </cell>
          <cell r="AI176" t="str">
            <v>rdacarrier/fre</v>
          </cell>
          <cell r="AJ176" t="str">
            <v>m\\\\\o\\d\\\\\\\\</v>
          </cell>
          <cell r="AK176" t="str">
            <v>cr\cn\\\\uuaua</v>
          </cell>
          <cell r="AL176" t="str">
            <v>Accès restreint aux membres</v>
          </cell>
          <cell r="AM176" t="str">
            <v>Source de la note de description : Version imprimée</v>
          </cell>
          <cell r="AN176" t="str">
            <v/>
          </cell>
          <cell r="AO176" t="str">
            <v>%SITE_CLIENT%/?library_guid=F8D65DCB-D6D6-4454-9EB3-E5377AE15249</v>
          </cell>
          <cell r="AP176" t="str">
            <v>Accès au travers du portail ENI</v>
          </cell>
          <cell r="AQ176" t="str">
            <v xml:space="preserve"> cloud </v>
          </cell>
          <cell r="AR176" t="str">
            <v xml:space="preserve"> Hyper</v>
          </cell>
          <cell r="AS176" t="str">
            <v xml:space="preserve"> LNEI16HYP</v>
          </cell>
          <cell r="AT176" t="str">
            <v xml:space="preserve"> PCA </v>
          </cell>
          <cell r="AU176" t="str">
            <v xml:space="preserve"> PRA </v>
          </cell>
          <cell r="AV176" t="str">
            <v xml:space="preserve"> virtualisation </v>
          </cell>
          <cell r="AW176" t="str">
            <v xml:space="preserve"> windows server </v>
          </cell>
          <cell r="AX176" t="str">
            <v xml:space="preserve">microsoft </v>
          </cell>
          <cell r="AY176" t="str">
            <v xml:space="preserve">V3  </v>
          </cell>
          <cell r="AZ176" t="str">
            <v/>
          </cell>
          <cell r="BA176" t="str">
            <v/>
          </cell>
          <cell r="BB176" t="str">
            <v/>
          </cell>
          <cell r="BC176" t="str">
            <v/>
          </cell>
          <cell r="BD176" t="str">
            <v/>
          </cell>
          <cell r="BE176" t="str">
            <v/>
          </cell>
          <cell r="BF176" t="str">
            <v/>
          </cell>
          <cell r="BG176" t="str">
            <v/>
          </cell>
          <cell r="BH176" t="str">
            <v/>
          </cell>
          <cell r="BI176" t="str">
            <v/>
          </cell>
          <cell r="BJ176" t="str">
            <v/>
          </cell>
          <cell r="BK176" t="str">
            <v/>
          </cell>
          <cell r="BL176" t="str">
            <v/>
          </cell>
          <cell r="BM176" t="str">
            <v/>
          </cell>
          <cell r="BN176" t="str">
            <v/>
          </cell>
          <cell r="BO176" t="str">
            <v/>
          </cell>
          <cell r="BP176" t="str">
            <v/>
          </cell>
          <cell r="BQ176" t="str">
            <v/>
          </cell>
          <cell r="BR176" t="str">
            <v/>
          </cell>
          <cell r="BS176" t="str">
            <v/>
          </cell>
          <cell r="BT176" t="str">
            <v/>
          </cell>
          <cell r="BU176" t="str">
            <v/>
          </cell>
          <cell r="BV176" t="str">
            <v/>
          </cell>
          <cell r="BW176" t="str">
            <v/>
          </cell>
          <cell r="BX176" t="str">
            <v/>
          </cell>
        </row>
        <row r="177">
          <cell r="A177" t="str">
            <v>EI16RDS</v>
          </cell>
          <cell r="B177" t="str">
            <v>Services RDS de Windows Server 2016</v>
          </cell>
          <cell r="C177" t="str">
            <v>Remote Desktop Services : Installation et administration</v>
          </cell>
          <cell r="D177" t="str">
            <v>Armelin ASIMANE</v>
          </cell>
          <cell r="E177" t="str">
            <v/>
          </cell>
          <cell r="F177" t="str">
            <v>ASIMANE, Armelin</v>
          </cell>
          <cell r="G177" t="str">
            <v/>
          </cell>
          <cell r="H177" t="str">
            <v/>
          </cell>
          <cell r="I177" t="str">
            <v/>
          </cell>
          <cell r="J177" t="str">
            <v/>
          </cell>
          <cell r="K177" t="str">
            <v>Edition du 1 February 2017</v>
          </cell>
          <cell r="L177" t="str">
            <v>540 pages</v>
          </cell>
          <cell r="M177" t="str">
            <v>Editions ENI</v>
          </cell>
          <cell r="N177" t="str">
            <v>fre</v>
          </cell>
          <cell r="O177" t="str">
            <v>fre</v>
          </cell>
          <cell r="P177" t="str">
            <v>fre</v>
          </cell>
          <cell r="Q177" t="str">
            <v>Ce livre est destiné à tout professionnel IT souhaitant mettre en place une infrastructure RDS (Remote Desktop Services) sur le système d'exploitation Windows Server 2016.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2016 et de l'annuaire Active Directory. Les chapitres suivants présentent les services Bureau à distance et guident le lecteur dans l'apprentissage des technologies qui composent une infrastructure RDS, telles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situations réelles.
Le livre a été rédigé en français (il ne s'agit pas d'une traduction) par un consultant, certifié techniquement par Microsoft. Ainsi, les savoir-faire pédagogique et technique de l'auteur conduisent à une approche claire et visuelle, d'un très haut niveau technique.
Les chapitres du livre :
Avant-propos &amp;ndash; Services Bureau à distance &amp;ndash; Windows Server 2016 &amp;ndash; Infrastructure RDS 2016 &amp;ndash; Virtualisation du poste de travail &amp;ndash; Gestion des applications &amp;ndash; Administration d'une infrastructure RDS &amp;ndash; Services de domaine Active Directory &amp;ndash; Haute disponibilité d'une infrastructure RDS &amp;ndash; Gestion des licences &amp;ndash; Fonctionnalités avancées</v>
          </cell>
          <cell r="R177">
            <v>9782409007279</v>
          </cell>
          <cell r="S177" t="str">
            <v>Version Numérique</v>
          </cell>
          <cell r="T177">
            <v>9782409003790</v>
          </cell>
          <cell r="U177" t="str">
            <v>Version Imprimée</v>
          </cell>
          <cell r="V177" t="str">
            <v>St-Herblain</v>
          </cell>
          <cell r="W177" t="str">
            <v>Editions ENI</v>
          </cell>
          <cell r="X177">
            <v>2017</v>
          </cell>
          <cell r="Y177" t="str">
            <v>Bibliothèque Numérique ENI (Service en ligne)</v>
          </cell>
          <cell r="Z177" t="str">
            <v>EXPERT IT</v>
          </cell>
          <cell r="AA177" t="str">
            <v>texte</v>
          </cell>
          <cell r="AB177" t="str">
            <v>txt</v>
          </cell>
          <cell r="AC177" t="str">
            <v>rdacontent/fre</v>
          </cell>
          <cell r="AD177" t="str">
            <v>informatique</v>
          </cell>
          <cell r="AE177" t="str">
            <v>c</v>
          </cell>
          <cell r="AF177" t="str">
            <v>rdamedia/fre</v>
          </cell>
          <cell r="AG177" t="str">
            <v>ressource en ligne</v>
          </cell>
          <cell r="AH177" t="str">
            <v>cr</v>
          </cell>
          <cell r="AI177" t="str">
            <v>rdacarrier/fre</v>
          </cell>
          <cell r="AJ177" t="str">
            <v>m\\\\\o\\d\\\\\\\\</v>
          </cell>
          <cell r="AK177" t="str">
            <v>cr\cn\\\\uuaua</v>
          </cell>
          <cell r="AL177" t="str">
            <v>Accès restreint aux membres</v>
          </cell>
          <cell r="AM177" t="str">
            <v>Source de la note de description : Version imprimée</v>
          </cell>
          <cell r="AN177" t="str">
            <v/>
          </cell>
          <cell r="AO177" t="str">
            <v>%SITE_CLIENT%/?library_guid=CB2AD2FA-B90F-4B44-B357-AE21FE678B98</v>
          </cell>
          <cell r="AP177" t="str">
            <v>Accès au travers du portail ENI</v>
          </cell>
          <cell r="AQ177" t="str">
            <v xml:space="preserve"> app</v>
          </cell>
          <cell r="AR177" t="str">
            <v xml:space="preserve"> app v </v>
          </cell>
          <cell r="AS177" t="str">
            <v xml:space="preserve"> Bureau à distance </v>
          </cell>
          <cell r="AT177" t="str">
            <v xml:space="preserve"> client léger </v>
          </cell>
          <cell r="AU177" t="str">
            <v xml:space="preserve"> hyper</v>
          </cell>
          <cell r="AV177" t="str">
            <v xml:space="preserve"> hyper v </v>
          </cell>
          <cell r="AW177" t="str">
            <v xml:space="preserve"> LNEI16RDS</v>
          </cell>
          <cell r="AX177" t="str">
            <v xml:space="preserve"> virtualisation </v>
          </cell>
          <cell r="AY177" t="str">
            <v xml:space="preserve">livre RDS </v>
          </cell>
          <cell r="AZ177" t="str">
            <v xml:space="preserve">v </v>
          </cell>
          <cell r="BA177" t="str">
            <v xml:space="preserve">v </v>
          </cell>
          <cell r="BB177" t="str">
            <v/>
          </cell>
          <cell r="BC177" t="str">
            <v/>
          </cell>
          <cell r="BD177" t="str">
            <v/>
          </cell>
          <cell r="BE177" t="str">
            <v/>
          </cell>
          <cell r="BF177" t="str">
            <v/>
          </cell>
          <cell r="BG177" t="str">
            <v/>
          </cell>
          <cell r="BH177" t="str">
            <v/>
          </cell>
          <cell r="BI177" t="str">
            <v/>
          </cell>
          <cell r="BJ177" t="str">
            <v/>
          </cell>
          <cell r="BK177" t="str">
            <v/>
          </cell>
          <cell r="BL177" t="str">
            <v/>
          </cell>
          <cell r="BM177" t="str">
            <v/>
          </cell>
          <cell r="BN177" t="str">
            <v/>
          </cell>
          <cell r="BO177" t="str">
            <v/>
          </cell>
          <cell r="BP177" t="str">
            <v/>
          </cell>
          <cell r="BQ177" t="str">
            <v/>
          </cell>
          <cell r="BR177" t="str">
            <v/>
          </cell>
          <cell r="BS177" t="str">
            <v/>
          </cell>
          <cell r="BT177" t="str">
            <v/>
          </cell>
          <cell r="BU177" t="str">
            <v/>
          </cell>
          <cell r="BV177" t="str">
            <v/>
          </cell>
          <cell r="BW177" t="str">
            <v/>
          </cell>
          <cell r="BX177" t="str">
            <v/>
          </cell>
        </row>
        <row r="178">
          <cell r="A178" t="str">
            <v>EI16SCHYP</v>
          </cell>
          <cell r="B178" t="str">
            <v>Hyper-V et System Center Virtual Machine Manager</v>
          </cell>
          <cell r="C178" t="str">
            <v>Services de virtualisation de Windows Server 2016</v>
          </cell>
          <cell r="D178" t="str">
            <v>Jean-François APRÉA</v>
          </cell>
          <cell r="E178" t="str">
            <v/>
          </cell>
          <cell r="F178" t="str">
            <v>APRÉA, Jean-François</v>
          </cell>
          <cell r="G178" t="str">
            <v/>
          </cell>
          <cell r="H178" t="str">
            <v/>
          </cell>
          <cell r="I178" t="str">
            <v/>
          </cell>
          <cell r="J178" t="str">
            <v/>
          </cell>
          <cell r="K178" t="str">
            <v>Edition du 1 September 2017</v>
          </cell>
          <cell r="L178" t="str">
            <v>910 pages</v>
          </cell>
          <cell r="M178" t="str">
            <v>Editions ENI</v>
          </cell>
          <cell r="N178" t="str">
            <v>fre</v>
          </cell>
          <cell r="O178" t="str">
            <v>fre</v>
          </cell>
          <cell r="P178" t="str">
            <v>fre</v>
          </cell>
          <cell r="Q178" t="str">
            <v>Ce livre sur Hyper-V sous Microsoft Windows Server 2016 s'adresse aux responsables informatiques sur le point de s'engager dans la mise en oeuvre d'une solution de virtualisation Microsoft, ainsi qu'aux architectes confrontés à la planification, l'installation et à l'administration de cette architecture critique pour l'entreprise. Ce livre leur permettra de compléter une infrastructure existante ou même de construire une nouvelle stratégie de virtualisation centrée sur Windows Server 2016, Hyper-V et System Center Virtual Machine Manager 2016.
Les premiers chapitres décrivent les nouvelles fonctionnalités, détaillent l'architecture générale d'Hyper-V (concepts, principes technologiques, bénéfices pour l'entreprise...) ainsi que les particularités qui distinguent la solution de Microsoft de celle de VMware. Les chapitres suivants présentent les méthodologies d'implémentation d'une architecture Hyper-V : les architectures de stockage traditionnelles, la solution convergée et hyper-convergée Storage Spaces Direct (S2D), l'architecture réseau et le dimensionnement des serveurs. Tous ces points intéresseront le lecteur tant Windows Server 2016 et cette nouvelle version d'Hyper-V sont facteurs de changements.
Les alliances dans le domaine de la virtualisation autour des technologies de stockage Storage Spaces Direct et Storage Replica (fonctionnalités clés de Windows Server 2016 Datacenter) sont présentées en détail de telle sorte que le lecteur sera à même de bien comprendre la stratégie Software Defined Datacenter de Microsoft et les changements à venir. Enfin, avec une vision résolument tournée vers le Cloud et le monde de l'Open Source, le lecteur découvrira comment Microsoft se positionne en fournisseur de solutions Cloud et Datacenter avec Azure et le projet Open Cloud Project (OCP) Olympus. En synthétisant les énormes possibilités d'Hyper-V avec Windows Server 2016 et celles de System Center Virtual Machine Manager 2016, cet ouvrage vous aidera à faire le choix de la solution à déployer.
Des éléments complémentaires sont en téléchargement sur le site www.editions-eni.fr.
Les chapitres du livre :
Avant-propos &amp;ndash; Implémentation et gestion d'Hyper-V &amp;ndash; Microsoft et les environnements Cloud &amp;ndash; Installation, administration et maintenance &amp;ndash; Gestion des machines virtuelles &amp;ndash; Gestion du stockage avec Windows Server 2016 &amp;ndash; Gestion de la haute disponibilité Hyper-V &amp;ndash; Architecture et installation de VMM 2016 &amp;ndash; Gestion des hôtes et des VM avec VMM 2016 &amp;ndash; Sauvegarde et récupération Hyper-V &amp;ndash; Annexe</v>
          </cell>
          <cell r="R178">
            <v>9782409010156</v>
          </cell>
          <cell r="S178" t="str">
            <v>Version Numérique</v>
          </cell>
          <cell r="T178">
            <v>9782409008962</v>
          </cell>
          <cell r="U178" t="str">
            <v>Version Imprimée</v>
          </cell>
          <cell r="V178" t="str">
            <v>St-Herblain</v>
          </cell>
          <cell r="W178" t="str">
            <v>Editions ENI</v>
          </cell>
          <cell r="X178">
            <v>2017</v>
          </cell>
          <cell r="Y178" t="str">
            <v>Bibliothèque Numérique ENI (Service en ligne)</v>
          </cell>
          <cell r="Z178" t="str">
            <v>EXPERT IT</v>
          </cell>
          <cell r="AA178" t="str">
            <v>texte</v>
          </cell>
          <cell r="AB178" t="str">
            <v>txt</v>
          </cell>
          <cell r="AC178" t="str">
            <v>rdacontent/fre</v>
          </cell>
          <cell r="AD178" t="str">
            <v>informatique</v>
          </cell>
          <cell r="AE178" t="str">
            <v>c</v>
          </cell>
          <cell r="AF178" t="str">
            <v>rdamedia/fre</v>
          </cell>
          <cell r="AG178" t="str">
            <v>ressource en ligne</v>
          </cell>
          <cell r="AH178" t="str">
            <v>cr</v>
          </cell>
          <cell r="AI178" t="str">
            <v>rdacarrier/fre</v>
          </cell>
          <cell r="AJ178" t="str">
            <v>m\\\\\o\\d\\\\\\\\</v>
          </cell>
          <cell r="AK178" t="str">
            <v>cr\cn\\\\uuaua</v>
          </cell>
          <cell r="AL178" t="str">
            <v>Accès restreint aux membres</v>
          </cell>
          <cell r="AM178" t="str">
            <v>Source de la note de description : Version imprimée</v>
          </cell>
          <cell r="AN178" t="str">
            <v/>
          </cell>
          <cell r="AO178" t="str">
            <v>%SITE_CLIENT%/?library_guid=57FD2194-2BA0-481A-A825-19C1BC9BABC0</v>
          </cell>
          <cell r="AP178" t="str">
            <v>Accès au travers du portail ENI</v>
          </cell>
          <cell r="AQ178" t="str">
            <v xml:space="preserve"> cloud </v>
          </cell>
          <cell r="AR178" t="str">
            <v xml:space="preserve"> cloud computing </v>
          </cell>
          <cell r="AS178" t="str">
            <v xml:space="preserve"> hyper v </v>
          </cell>
          <cell r="AT178" t="str">
            <v xml:space="preserve"> hyperv </v>
          </cell>
          <cell r="AU178" t="str">
            <v xml:space="preserve"> hyperviseur </v>
          </cell>
          <cell r="AV178" t="str">
            <v xml:space="preserve"> iScsi </v>
          </cell>
          <cell r="AW178" t="str">
            <v xml:space="preserve"> LNEI16SCHYP</v>
          </cell>
          <cell r="AX178" t="str">
            <v xml:space="preserve"> s2d </v>
          </cell>
          <cell r="AY178" t="str">
            <v xml:space="preserve"> SAN </v>
          </cell>
          <cell r="AZ178" t="str">
            <v xml:space="preserve"> SC VMM </v>
          </cell>
          <cell r="BA178" t="str">
            <v xml:space="preserve"> SCVMM </v>
          </cell>
          <cell r="BB178" t="str">
            <v xml:space="preserve"> system center </v>
          </cell>
          <cell r="BC178" t="str">
            <v xml:space="preserve"> VMM </v>
          </cell>
          <cell r="BD178" t="str">
            <v xml:space="preserve">microsoft </v>
          </cell>
          <cell r="BE178" t="str">
            <v/>
          </cell>
          <cell r="BF178" t="str">
            <v/>
          </cell>
          <cell r="BG178" t="str">
            <v/>
          </cell>
          <cell r="BH178" t="str">
            <v/>
          </cell>
          <cell r="BI178" t="str">
            <v/>
          </cell>
          <cell r="BJ178" t="str">
            <v/>
          </cell>
          <cell r="BK178" t="str">
            <v/>
          </cell>
          <cell r="BL178" t="str">
            <v/>
          </cell>
          <cell r="BM178" t="str">
            <v/>
          </cell>
          <cell r="BN178" t="str">
            <v/>
          </cell>
          <cell r="BO178" t="str">
            <v/>
          </cell>
          <cell r="BP178" t="str">
            <v/>
          </cell>
          <cell r="BQ178" t="str">
            <v/>
          </cell>
          <cell r="BR178" t="str">
            <v/>
          </cell>
          <cell r="BS178" t="str">
            <v/>
          </cell>
          <cell r="BT178" t="str">
            <v/>
          </cell>
          <cell r="BU178" t="str">
            <v/>
          </cell>
          <cell r="BV178" t="str">
            <v/>
          </cell>
          <cell r="BW178" t="str">
            <v/>
          </cell>
          <cell r="BX178" t="str">
            <v/>
          </cell>
        </row>
        <row r="179">
          <cell r="A179" t="str">
            <v>EI16WINA</v>
          </cell>
          <cell r="B179" t="str">
            <v>Windows Server 2016</v>
          </cell>
          <cell r="C179" t="str">
            <v>Administration avancée</v>
          </cell>
          <cell r="D179" t="str">
            <v>Thierry DEMAN,Guillaume DESFARGES,Freddy ELMALEH,Maxence VAN JONES</v>
          </cell>
          <cell r="E179" t="str">
            <v/>
          </cell>
          <cell r="F179" t="str">
            <v>DEMAN, Thierry</v>
          </cell>
          <cell r="G179" t="str">
            <v>DESFARGES, Guillaume</v>
          </cell>
          <cell r="H179" t="str">
            <v>ELMALEH, Freddy</v>
          </cell>
          <cell r="I179" t="str">
            <v>VAN JONES, Maxence</v>
          </cell>
          <cell r="J179" t="str">
            <v/>
          </cell>
          <cell r="K179" t="str">
            <v>Edition du 1 July 2017</v>
          </cell>
          <cell r="L179" t="str">
            <v>894 pages</v>
          </cell>
          <cell r="M179" t="str">
            <v>Editions ENI</v>
          </cell>
          <cell r="N179" t="str">
            <v>fre</v>
          </cell>
          <cell r="O179" t="str">
            <v>fre</v>
          </cell>
          <cell r="P179" t="str">
            <v>fre</v>
          </cell>
          <cell r="Q179" t="str">
            <v>Ce livre s'adresse aux Administrateurs et Ingénieurs Systèmes désireux d'acquérir et de maîtriser des connaissances étendues sur Windows Server 2016.
Il répond aux besoins d'expertise du lecteur en traitant de façon approfondie, d'un point de vue théorique et pratique, des rôles incontournables comme Active Directory, Azure AD, Hyper-V, Bitlocker, la répartition de charge, le VPN ou encore la conception d'une architecture sécurisée. Toutes les spécificités de Windows Server 2016 sont également expliquées (comme les évolutions en termes de virtualisation, de sécurité, le nano server, etc.) afin de vous permettre d'utiliser pleinement les capacités de ce système d'exploitation.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reconnue par Microsoft (MVP, MCT, MCSE et/ou MCITP, MCSA) et leur expérience très significative dans des infrastructures conséquentes et complexes, afin de fournir un livre de qualité respectant les meilleures pratiques du monde de l'entreprise. 
Des éléments complémentaires sont en téléchargement sur le site www.editions-eni.fr.
Les chapitres du livre :
Introduction &amp;ndash; Domaine Active Directory &amp;ndash; Architecture distribuée d'accès aux ressources &amp;ndash; Haute disponibilité &amp;ndash; Mise en place des services réseau d'entreprise &amp;ndash; Les évolutions du réseau &amp;ndash; Services Bureau à distance &amp;ndash; Accès distant &amp;ndash; Application Internet &amp;ndash; Réduire la surface d'attaque &amp;ndash; Consolider vos serveurs &amp;ndash; Déploiement des serveurs et postes de travail &amp;ndash; Sécuriser votre architecture &amp;ndash; Cycle de vie de votre infrastructure &amp;ndash; Se préparer pour le futur</v>
          </cell>
          <cell r="R179">
            <v>9782409009563</v>
          </cell>
          <cell r="S179" t="str">
            <v>Version Numérique</v>
          </cell>
          <cell r="T179">
            <v>9782409007941</v>
          </cell>
          <cell r="U179" t="str">
            <v>Version Imprimée</v>
          </cell>
          <cell r="V179" t="str">
            <v>St-Herblain</v>
          </cell>
          <cell r="W179" t="str">
            <v>Editions ENI</v>
          </cell>
          <cell r="X179">
            <v>2017</v>
          </cell>
          <cell r="Y179" t="str">
            <v>Bibliothèque Numérique ENI (Service en ligne)</v>
          </cell>
          <cell r="Z179" t="str">
            <v>EXPERT IT</v>
          </cell>
          <cell r="AA179" t="str">
            <v>texte</v>
          </cell>
          <cell r="AB179" t="str">
            <v>txt</v>
          </cell>
          <cell r="AC179" t="str">
            <v>rdacontent/fre</v>
          </cell>
          <cell r="AD179" t="str">
            <v>informatique</v>
          </cell>
          <cell r="AE179" t="str">
            <v>c</v>
          </cell>
          <cell r="AF179" t="str">
            <v>rdamedia/fre</v>
          </cell>
          <cell r="AG179" t="str">
            <v>ressource en ligne</v>
          </cell>
          <cell r="AH179" t="str">
            <v>cr</v>
          </cell>
          <cell r="AI179" t="str">
            <v>rdacarrier/fre</v>
          </cell>
          <cell r="AJ179" t="str">
            <v>m\\\\\o\\d\\\\\\\\</v>
          </cell>
          <cell r="AK179" t="str">
            <v>cr\cn\\\\uuaua</v>
          </cell>
          <cell r="AL179" t="str">
            <v>Accès restreint aux membres</v>
          </cell>
          <cell r="AM179" t="str">
            <v>Source de la note de description : Version imprimée</v>
          </cell>
          <cell r="AN179" t="str">
            <v/>
          </cell>
          <cell r="AO179" t="str">
            <v>%SITE_CLIENT%/?library_guid=E33DE9C2-C0B2-4272-B615-4EE1FF6196F2</v>
          </cell>
          <cell r="AP179" t="str">
            <v>Accès au travers du portail ENI</v>
          </cell>
          <cell r="AQ179" t="str">
            <v xml:space="preserve"> clustering </v>
          </cell>
          <cell r="AR179" t="str">
            <v xml:space="preserve"> DFS </v>
          </cell>
          <cell r="AS179" t="str">
            <v xml:space="preserve"> DNS </v>
          </cell>
          <cell r="AT179" t="str">
            <v xml:space="preserve"> exchange </v>
          </cell>
          <cell r="AU179" t="str">
            <v xml:space="preserve"> hyper</v>
          </cell>
          <cell r="AV179" t="str">
            <v xml:space="preserve"> hyper v </v>
          </cell>
          <cell r="AW179" t="str">
            <v xml:space="preserve"> hyperv </v>
          </cell>
          <cell r="AX179" t="str">
            <v xml:space="preserve"> livre Windows server </v>
          </cell>
          <cell r="AY179" t="str">
            <v xml:space="preserve"> LNEI16WINA</v>
          </cell>
          <cell r="AZ179" t="str">
            <v xml:space="preserve"> powershell </v>
          </cell>
          <cell r="BA179" t="str">
            <v xml:space="preserve"> remotefx </v>
          </cell>
          <cell r="BB179" t="str">
            <v xml:space="preserve"> TSE </v>
          </cell>
          <cell r="BC179" t="str">
            <v xml:space="preserve"> VPN </v>
          </cell>
          <cell r="BD179" t="str">
            <v xml:space="preserve"> windows serveur </v>
          </cell>
          <cell r="BE179" t="str">
            <v xml:space="preserve"> windows serveur </v>
          </cell>
          <cell r="BF179" t="str">
            <v xml:space="preserve">microsoft </v>
          </cell>
          <cell r="BG179" t="str">
            <v xml:space="preserve">v </v>
          </cell>
          <cell r="BH179" t="str">
            <v/>
          </cell>
          <cell r="BI179" t="str">
            <v/>
          </cell>
          <cell r="BJ179" t="str">
            <v/>
          </cell>
          <cell r="BK179" t="str">
            <v/>
          </cell>
          <cell r="BL179" t="str">
            <v/>
          </cell>
          <cell r="BM179" t="str">
            <v/>
          </cell>
          <cell r="BN179" t="str">
            <v/>
          </cell>
          <cell r="BO179" t="str">
            <v/>
          </cell>
          <cell r="BP179" t="str">
            <v/>
          </cell>
          <cell r="BQ179" t="str">
            <v/>
          </cell>
          <cell r="BR179" t="str">
            <v/>
          </cell>
          <cell r="BS179" t="str">
            <v/>
          </cell>
          <cell r="BT179" t="str">
            <v/>
          </cell>
          <cell r="BU179" t="str">
            <v/>
          </cell>
          <cell r="BV179" t="str">
            <v/>
          </cell>
          <cell r="BW179" t="str">
            <v/>
          </cell>
          <cell r="BX179" t="str">
            <v/>
          </cell>
        </row>
        <row r="180">
          <cell r="A180" t="str">
            <v>EI17CASP</v>
          </cell>
          <cell r="B180" t="str">
            <v>ASP.NET avec C# sous Visual Studio 2017</v>
          </cell>
          <cell r="C180" t="str">
            <v>Conception et développement d'applications Web</v>
          </cell>
          <cell r="D180" t="str">
            <v>Brice-Arnaud GUÉRIN</v>
          </cell>
          <cell r="E180" t="str">
            <v/>
          </cell>
          <cell r="F180" t="str">
            <v>GUÉRIN, Brice-Arnaud</v>
          </cell>
          <cell r="G180" t="str">
            <v/>
          </cell>
          <cell r="H180" t="str">
            <v/>
          </cell>
          <cell r="I180" t="str">
            <v/>
          </cell>
          <cell r="J180" t="str">
            <v/>
          </cell>
          <cell r="K180" t="str">
            <v>Edition du 1 October 2017</v>
          </cell>
          <cell r="L180" t="str">
            <v>591 pages</v>
          </cell>
          <cell r="M180" t="str">
            <v>Editions ENI</v>
          </cell>
          <cell r="N180" t="str">
            <v>fre</v>
          </cell>
          <cell r="O180" t="str">
            <v>fre</v>
          </cell>
          <cell r="P180" t="str">
            <v>fre</v>
          </cell>
          <cell r="Q180" t="str">
            <v>Ce livre s'adresse aux développeurs, architectes et administrateurs qui souhaitent adopter une approche professionnelle pour la réalisation d'applications web en tirant le meilleur parti possible d'ASP.NET (en version 4.6.2 au moment de la rédaction du livre). Il accompagne le lecteur dans une étude complète de la technologie ASP.NET et de Visual Studio 2017. Pour chaque thème abordé, des exemples pratiques et utiles sont fournis en C#. 
Le lecteur commence par étudier Visual Studio et ses outils (débogage, refactoring, tests unitaires, tests d'interface graphique, VSTS...) et les évolutions du langage C#. Le deuxième chapitre décrit le fonctionnement des applications IIS et explique comment réaliser des modules spécifiques pour le serveur web. L'ouvrage étudie en détail les Web Forms, AJAX, jQuery, et propose des composants personnalisés pour créer des graphiques. Les sites MVC et leurs développements SPA et Web API sont présentés avec des exemples pratiques, ainsi que la nouvelle plateforme ASP.NET Core. 
Les chapitres suivants élaborent des solutions pour allier rapidité de développement et performances dans l'accès aux bases de données ADO.NET, avec notamment les composants basés sur LINQ et Entity Framework et les états Reporting Services. Sont ensuite traitées la sécurisation unifiée des sites web OWIN (avec Google) et la personnalisation de la navigation (Web Part et services web WCF, REST). Le dernier chapitre décrit la mise en production sous ASP.NET et l'infrastructure de supervision Health Monitoring ainsi que le déploiement des applications web sur la plateforme Cloud Microsoft Azure.
Les exemples de code du livre sont en téléchargement sur le site www.editions-eni.fr.
Les chapitres du livre :
Avant-propos &amp;ndash; Visual Studio 2017 et .NET  &amp;ndash; Les sites web ASP.NET  &amp;ndash; Les Web Forms &amp;ndash; Les sites web MVC &amp;ndash; ASP.NET Core &amp;ndash; L'accès aux données avec ADO.NET  &amp;ndash; Gestion de l'état &amp;ndash; Personnalisation et sécurisation &amp;ndash; Les services web WCF et REST &amp;ndash; Configuration, déploiement et administration</v>
          </cell>
          <cell r="R180">
            <v>9782409010606</v>
          </cell>
          <cell r="S180" t="str">
            <v>Version Numérique</v>
          </cell>
          <cell r="T180">
            <v>9782409010392</v>
          </cell>
          <cell r="U180" t="str">
            <v>Version Imprimée</v>
          </cell>
          <cell r="V180" t="str">
            <v>St-Herblain</v>
          </cell>
          <cell r="W180" t="str">
            <v>Editions ENI</v>
          </cell>
          <cell r="X180">
            <v>2017</v>
          </cell>
          <cell r="Y180" t="str">
            <v>Bibliothèque Numérique ENI (Service en ligne)</v>
          </cell>
          <cell r="Z180" t="str">
            <v>EXPERT IT</v>
          </cell>
          <cell r="AA180" t="str">
            <v>texte</v>
          </cell>
          <cell r="AB180" t="str">
            <v>txt</v>
          </cell>
          <cell r="AC180" t="str">
            <v>rdacontent/fre</v>
          </cell>
          <cell r="AD180" t="str">
            <v>informatique</v>
          </cell>
          <cell r="AE180" t="str">
            <v>c</v>
          </cell>
          <cell r="AF180" t="str">
            <v>rdamedia/fre</v>
          </cell>
          <cell r="AG180" t="str">
            <v>ressource en ligne</v>
          </cell>
          <cell r="AH180" t="str">
            <v>cr</v>
          </cell>
          <cell r="AI180" t="str">
            <v>rdacarrier/fre</v>
          </cell>
          <cell r="AJ180" t="str">
            <v>m\\\\\o\\d\\\\\\\\</v>
          </cell>
          <cell r="AK180" t="str">
            <v>cr\cn\\\\uuaua</v>
          </cell>
          <cell r="AL180" t="str">
            <v>Accès restreint aux membres</v>
          </cell>
          <cell r="AM180" t="str">
            <v>Source de la note de description : Version imprimée</v>
          </cell>
          <cell r="AN180" t="str">
            <v/>
          </cell>
          <cell r="AO180" t="str">
            <v>%SITE_CLIENT%/?library_guid=45379944-8C5E-4656-BAA2-5541BBE937BE</v>
          </cell>
          <cell r="AP180" t="str">
            <v>Accès au travers du portail ENI</v>
          </cell>
          <cell r="AQ180" t="str">
            <v xml:space="preserve"> ado </v>
          </cell>
          <cell r="AR180" t="str">
            <v xml:space="preserve"> ajax </v>
          </cell>
          <cell r="AS180" t="str">
            <v xml:space="preserve"> C# </v>
          </cell>
          <cell r="AT180" t="str">
            <v xml:space="preserve"> framework </v>
          </cell>
          <cell r="AU180" t="str">
            <v xml:space="preserve"> Health monitoring </v>
          </cell>
          <cell r="AV180" t="str">
            <v xml:space="preserve"> linq </v>
          </cell>
          <cell r="AW180" t="str">
            <v xml:space="preserve"> livre asp </v>
          </cell>
          <cell r="AX180" t="str">
            <v xml:space="preserve"> LNEI17CASP</v>
          </cell>
          <cell r="AY180" t="str">
            <v xml:space="preserve"> mvc </v>
          </cell>
          <cell r="AZ180" t="str">
            <v xml:space="preserve"> owin </v>
          </cell>
          <cell r="BA180" t="str">
            <v xml:space="preserve"> Visual Studio </v>
          </cell>
          <cell r="BB180" t="str">
            <v xml:space="preserve"> vs 2017 </v>
          </cell>
          <cell r="BC180" t="str">
            <v xml:space="preserve"> web forms </v>
          </cell>
          <cell r="BD180" t="str">
            <v xml:space="preserve">jquery </v>
          </cell>
          <cell r="BE180" t="str">
            <v xml:space="preserve">microsoft </v>
          </cell>
          <cell r="BF180" t="str">
            <v/>
          </cell>
          <cell r="BG180" t="str">
            <v/>
          </cell>
          <cell r="BH180" t="str">
            <v/>
          </cell>
          <cell r="BI180" t="str">
            <v/>
          </cell>
          <cell r="BJ180" t="str">
            <v/>
          </cell>
          <cell r="BK180" t="str">
            <v/>
          </cell>
          <cell r="BL180" t="str">
            <v/>
          </cell>
          <cell r="BM180" t="str">
            <v/>
          </cell>
          <cell r="BN180" t="str">
            <v/>
          </cell>
          <cell r="BO180" t="str">
            <v/>
          </cell>
          <cell r="BP180" t="str">
            <v/>
          </cell>
          <cell r="BQ180" t="str">
            <v/>
          </cell>
          <cell r="BR180" t="str">
            <v/>
          </cell>
          <cell r="BS180" t="str">
            <v/>
          </cell>
          <cell r="BT180" t="str">
            <v/>
          </cell>
          <cell r="BU180" t="str">
            <v/>
          </cell>
          <cell r="BV180" t="str">
            <v/>
          </cell>
          <cell r="BW180" t="str">
            <v/>
          </cell>
          <cell r="BX180" t="str">
            <v/>
          </cell>
        </row>
        <row r="181">
          <cell r="A181" t="str">
            <v>EI19RDS</v>
          </cell>
          <cell r="B181" t="str">
            <v>Services RDS de Windows Server 2019</v>
          </cell>
          <cell r="C181" t="str">
            <v>Remote Desktop Services : Installation et administration</v>
          </cell>
          <cell r="D181" t="str">
            <v>Armelin ASIMANE</v>
          </cell>
          <cell r="E181" t="str">
            <v/>
          </cell>
          <cell r="F181" t="str">
            <v>ASIMANE, Armelin</v>
          </cell>
          <cell r="G181" t="str">
            <v/>
          </cell>
          <cell r="H181" t="str">
            <v/>
          </cell>
          <cell r="I181" t="str">
            <v/>
          </cell>
          <cell r="J181" t="str">
            <v/>
          </cell>
          <cell r="K181" t="str">
            <v>Edition du 1 March 2020</v>
          </cell>
          <cell r="L181" t="str">
            <v>622 pages</v>
          </cell>
          <cell r="M181" t="str">
            <v>Editions ENI</v>
          </cell>
          <cell r="N181" t="str">
            <v>fre</v>
          </cell>
          <cell r="O181" t="str">
            <v>fre</v>
          </cell>
          <cell r="P181" t="str">
            <v>fre</v>
          </cell>
          <cell r="Q181" t="str">
            <v>Ce livre est destiné à tout professionnel IT souhaitant mettre en place une infrastructure RDS (Remote Desktop Services) sur le système d'exploitation Windows Server 2019.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2019 et de l'annuaire Active Directory. Les chapitres suivants présentent les services Bureau à distance et guident le lecteur dans l'apprentissage des technologies qui composent une infrastructure RDS, telles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situations réelles. 
Le livre a été rédigé en français (il ne s'agit pas d'une traduction) par un consultant, certifié techniquement par Microsoft. Ainsi, les savoir-faire pédagogique et technique de l'auteur conduisent à une approche claire et visuelle, d'un très haut niveau technique.</v>
          </cell>
          <cell r="R181">
            <v>9782409024054</v>
          </cell>
          <cell r="S181" t="str">
            <v>Version Numérique</v>
          </cell>
          <cell r="T181">
            <v>9782409024047</v>
          </cell>
          <cell r="U181" t="str">
            <v>Version Imprimée</v>
          </cell>
          <cell r="V181" t="str">
            <v>St-Herblain</v>
          </cell>
          <cell r="W181" t="str">
            <v>Editions ENI</v>
          </cell>
          <cell r="X181">
            <v>2020</v>
          </cell>
          <cell r="Y181" t="str">
            <v>Bibliothèque Numérique ENI (Service en ligne)</v>
          </cell>
          <cell r="Z181" t="str">
            <v>EXPERT IT</v>
          </cell>
          <cell r="AA181" t="str">
            <v>texte</v>
          </cell>
          <cell r="AB181" t="str">
            <v>txt</v>
          </cell>
          <cell r="AC181" t="str">
            <v>rdacontent/fre</v>
          </cell>
          <cell r="AD181" t="str">
            <v>informatique</v>
          </cell>
          <cell r="AE181" t="str">
            <v>c</v>
          </cell>
          <cell r="AF181" t="str">
            <v>rdamedia/fre</v>
          </cell>
          <cell r="AG181" t="str">
            <v>ressource en ligne</v>
          </cell>
          <cell r="AH181" t="str">
            <v>cr</v>
          </cell>
          <cell r="AI181" t="str">
            <v>rdacarrier/fre</v>
          </cell>
          <cell r="AJ181" t="str">
            <v>m\\\\\o\\d\\\\\\\\</v>
          </cell>
          <cell r="AK181" t="str">
            <v>cr\cn\\\\uuaua</v>
          </cell>
          <cell r="AL181" t="str">
            <v>Accès restreint aux membres</v>
          </cell>
          <cell r="AM181" t="str">
            <v>Source de la note de description : Version imprimée</v>
          </cell>
          <cell r="AN181" t="str">
            <v/>
          </cell>
          <cell r="AO181" t="str">
            <v>%SITE_CLIENT%/?library_guid=C5AF4290-8E70-4B38-820B-87F11299C8F1</v>
          </cell>
          <cell r="AP181" t="str">
            <v>Accès au travers du portail ENI</v>
          </cell>
          <cell r="AQ181" t="str">
            <v xml:space="preserve"> app</v>
          </cell>
          <cell r="AR181" t="str">
            <v xml:space="preserve"> app v </v>
          </cell>
          <cell r="AS181" t="str">
            <v xml:space="preserve"> Bureau à distance </v>
          </cell>
          <cell r="AT181" t="str">
            <v xml:space="preserve"> client léger</v>
          </cell>
          <cell r="AU181" t="str">
            <v xml:space="preserve"> hyper</v>
          </cell>
          <cell r="AV181" t="str">
            <v xml:space="preserve"> hyper v </v>
          </cell>
          <cell r="AW181" t="str">
            <v xml:space="preserve"> livre RDS </v>
          </cell>
          <cell r="AX181" t="str">
            <v xml:space="preserve"> virtualisation </v>
          </cell>
          <cell r="AY181" t="str">
            <v xml:space="preserve">LNEI19RDS </v>
          </cell>
          <cell r="AZ181" t="str">
            <v xml:space="preserve">v </v>
          </cell>
          <cell r="BA181" t="str">
            <v xml:space="preserve">v </v>
          </cell>
          <cell r="BB181" t="str">
            <v/>
          </cell>
          <cell r="BC181" t="str">
            <v/>
          </cell>
          <cell r="BD181" t="str">
            <v/>
          </cell>
          <cell r="BE181" t="str">
            <v/>
          </cell>
          <cell r="BF181" t="str">
            <v/>
          </cell>
          <cell r="BG181" t="str">
            <v/>
          </cell>
          <cell r="BH181" t="str">
            <v/>
          </cell>
          <cell r="BI181" t="str">
            <v/>
          </cell>
          <cell r="BJ181" t="str">
            <v/>
          </cell>
          <cell r="BK181" t="str">
            <v/>
          </cell>
          <cell r="BL181" t="str">
            <v/>
          </cell>
          <cell r="BM181" t="str">
            <v/>
          </cell>
          <cell r="BN181" t="str">
            <v/>
          </cell>
          <cell r="BO181" t="str">
            <v/>
          </cell>
          <cell r="BP181" t="str">
            <v/>
          </cell>
          <cell r="BQ181" t="str">
            <v/>
          </cell>
          <cell r="BR181" t="str">
            <v/>
          </cell>
          <cell r="BS181" t="str">
            <v/>
          </cell>
          <cell r="BT181" t="str">
            <v/>
          </cell>
          <cell r="BU181" t="str">
            <v/>
          </cell>
          <cell r="BV181" t="str">
            <v/>
          </cell>
          <cell r="BW181" t="str">
            <v/>
          </cell>
          <cell r="BX181" t="str">
            <v/>
          </cell>
        </row>
        <row r="182">
          <cell r="A182" t="str">
            <v>EI19STR</v>
          </cell>
          <cell r="B182" t="str">
            <v>Les stratégies de groupe (GPO) sous Windows Server 2019</v>
          </cell>
          <cell r="C182" t="str">
            <v>Planification, déploiement, dépannage</v>
          </cell>
          <cell r="D182" t="str">
            <v>Jérôme BEZET-TORRES</v>
          </cell>
          <cell r="E182" t="str">
            <v/>
          </cell>
          <cell r="F182" t="str">
            <v>BEZET-TORRES, Jérôme</v>
          </cell>
          <cell r="G182" t="str">
            <v/>
          </cell>
          <cell r="H182" t="str">
            <v/>
          </cell>
          <cell r="I182" t="str">
            <v/>
          </cell>
          <cell r="J182" t="str">
            <v/>
          </cell>
          <cell r="K182" t="str">
            <v>Edition du 1 March 2019</v>
          </cell>
          <cell r="L182" t="str">
            <v>495 pages</v>
          </cell>
          <cell r="M182" t="str">
            <v>Editions ENI</v>
          </cell>
          <cell r="N182" t="str">
            <v>fre</v>
          </cell>
          <cell r="O182" t="str">
            <v>fre</v>
          </cell>
          <cell r="P182" t="str">
            <v>fre</v>
          </cell>
          <cell r="Q182" t="str">
            <v xml:space="preserve">Ce livre sur les stratégies de groupe s'adresse aux Administrateurs et aux Ingénieurs Système et leur propose une immersion dans l'univers des stratégies de groupe (GPO) dans les environnements Windows Server 2019 et Windows 10.
Le lecteur navigue entre les principes théoriques et les applications pratiques des différents composants qui constituent les stratégies de groupe, seul outil capable de configurer les ordinateurs dans leur couche système en profondeur. Afin de maîtriser cet outil, l'auteur explique au lecteur le fonctionnement et la relation importante qui existe entre Active Directory, la réplication AD et les GPO, ainsi que le processus de traitement et d'application des GPO. Ces éléments maîtrisés vous permettront de mettre en place toutes sortes de politiques de stratégies de groupe pour votre entreprise.
De plus, les éléments relatifs à la planification et à l'organisation nécessaires à l'élaboration d'une infrastructure basée sur l'implémentation de stratégies de groupe accompagnent le lecteur tout au long des différents chapitres de l'ouvrage.
L'auteur utilise son expérience ainsi que des cas concrets pour orienter la réflexion du lecteur sur les axes techniques les plus empruntés par les entreprises.
Des éléments complémentaires sont en téléchargement sur le site www.editions-eni.fr.
Les chapitres du livre :
Introduction &amp;ndash; Stratégie locale et de domaine &amp;ndash; GPO, AD et
processus d'application &amp;ndash; Les outils de gestion des GPO &amp;ndash; Les préférences de stratégie de groupe &amp;ndash; Stratégies de groupe et sécurité &amp;ndash; Dépanner les stratégies de groupe &amp;ndash; Étude de cas &amp;ndash; Conclusion
Quizinclus dans 
la version en ligne !
- Testez vos connaissances à l'issue de chaque chapitre
- Validez vos acquis
</v>
          </cell>
          <cell r="R182">
            <v>9782409018251</v>
          </cell>
          <cell r="S182" t="str">
            <v>Version Numérique</v>
          </cell>
          <cell r="T182">
            <v>9782409017889</v>
          </cell>
          <cell r="U182" t="str">
            <v>Version Imprimée</v>
          </cell>
          <cell r="V182" t="str">
            <v>St-Herblain</v>
          </cell>
          <cell r="W182" t="str">
            <v>Editions ENI</v>
          </cell>
          <cell r="X182">
            <v>2019</v>
          </cell>
          <cell r="Y182" t="str">
            <v>Bibliothèque Numérique ENI (Service en ligne)</v>
          </cell>
          <cell r="Z182" t="str">
            <v>EXPERT IT</v>
          </cell>
          <cell r="AA182" t="str">
            <v>texte</v>
          </cell>
          <cell r="AB182" t="str">
            <v>txt</v>
          </cell>
          <cell r="AC182" t="str">
            <v>rdacontent/fre</v>
          </cell>
          <cell r="AD182" t="str">
            <v>informatique</v>
          </cell>
          <cell r="AE182" t="str">
            <v>c</v>
          </cell>
          <cell r="AF182" t="str">
            <v>rdamedia/fre</v>
          </cell>
          <cell r="AG182" t="str">
            <v>ressource en ligne</v>
          </cell>
          <cell r="AH182" t="str">
            <v>cr</v>
          </cell>
          <cell r="AI182" t="str">
            <v>rdacarrier/fre</v>
          </cell>
          <cell r="AJ182" t="str">
            <v>m\\\\\o\\d\\\\\\\\</v>
          </cell>
          <cell r="AK182" t="str">
            <v>cr\cn\\\\uuaua</v>
          </cell>
          <cell r="AL182" t="str">
            <v>Accès restreint aux membres</v>
          </cell>
          <cell r="AM182" t="str">
            <v>Source de la note de description : Version imprimée</v>
          </cell>
          <cell r="AN182" t="str">
            <v/>
          </cell>
          <cell r="AO182" t="str">
            <v>%SITE_CLIENT%/?library_guid=AA9956F9-4048-4159-8213-94B65777BAED</v>
          </cell>
          <cell r="AP182" t="str">
            <v>Accès au travers du portail ENI</v>
          </cell>
          <cell r="AQ182" t="str">
            <v xml:space="preserve"> Active Directory </v>
          </cell>
          <cell r="AR182" t="str">
            <v xml:space="preserve"> AD </v>
          </cell>
          <cell r="AS182" t="str">
            <v xml:space="preserve"> LNEI19STR</v>
          </cell>
          <cell r="AT182" t="str">
            <v xml:space="preserve"> reseau </v>
          </cell>
          <cell r="AU182" t="str">
            <v xml:space="preserve"> réseau </v>
          </cell>
          <cell r="AV182" t="str">
            <v xml:space="preserve"> securite </v>
          </cell>
          <cell r="AW182" t="str">
            <v xml:space="preserve"> sécurité </v>
          </cell>
          <cell r="AX182" t="str">
            <v xml:space="preserve"> système </v>
          </cell>
          <cell r="AY182" t="str">
            <v xml:space="preserve"> système </v>
          </cell>
          <cell r="AZ182" t="str">
            <v xml:space="preserve"> windows server 2019 </v>
          </cell>
          <cell r="BA182" t="str">
            <v xml:space="preserve">microsoft </v>
          </cell>
          <cell r="BB182" t="str">
            <v/>
          </cell>
          <cell r="BC182" t="str">
            <v/>
          </cell>
          <cell r="BD182" t="str">
            <v/>
          </cell>
          <cell r="BE182" t="str">
            <v/>
          </cell>
          <cell r="BF182" t="str">
            <v/>
          </cell>
          <cell r="BG182" t="str">
            <v/>
          </cell>
          <cell r="BH182" t="str">
            <v/>
          </cell>
          <cell r="BI182" t="str">
            <v/>
          </cell>
          <cell r="BJ182" t="str">
            <v/>
          </cell>
          <cell r="BK182" t="str">
            <v/>
          </cell>
          <cell r="BL182" t="str">
            <v/>
          </cell>
          <cell r="BM182" t="str">
            <v/>
          </cell>
          <cell r="BN182" t="str">
            <v/>
          </cell>
          <cell r="BO182" t="str">
            <v/>
          </cell>
          <cell r="BP182" t="str">
            <v/>
          </cell>
          <cell r="BQ182" t="str">
            <v/>
          </cell>
          <cell r="BR182" t="str">
            <v/>
          </cell>
          <cell r="BS182" t="str">
            <v/>
          </cell>
          <cell r="BT182" t="str">
            <v/>
          </cell>
          <cell r="BU182" t="str">
            <v/>
          </cell>
          <cell r="BV182" t="str">
            <v/>
          </cell>
          <cell r="BW182" t="str">
            <v/>
          </cell>
          <cell r="BX182" t="str">
            <v/>
          </cell>
        </row>
        <row r="183">
          <cell r="A183" t="str">
            <v>EI208R2HYP</v>
          </cell>
          <cell r="B183" t="str">
            <v>Hyper-V et SC Virtual Machine Manager</v>
          </cell>
          <cell r="C183" t="str">
            <v>Technologie de virtualisation sous Windows Server 2008 R2 [2ième édition]</v>
          </cell>
          <cell r="D183" t="str">
            <v>Jean-François APRÉA</v>
          </cell>
          <cell r="E183" t="str">
            <v/>
          </cell>
          <cell r="F183" t="str">
            <v>APRÉA, Jean-François</v>
          </cell>
          <cell r="G183" t="str">
            <v/>
          </cell>
          <cell r="H183" t="str">
            <v/>
          </cell>
          <cell r="I183" t="str">
            <v/>
          </cell>
          <cell r="J183" t="str">
            <v/>
          </cell>
          <cell r="K183" t="str">
            <v>Edition du 1 January 2012</v>
          </cell>
          <cell r="L183" t="str">
            <v>573 pages</v>
          </cell>
          <cell r="M183" t="str">
            <v>Editions ENI</v>
          </cell>
          <cell r="N183" t="str">
            <v>fre</v>
          </cell>
          <cell r="O183" t="str">
            <v>fre</v>
          </cell>
          <cell r="P183" t="str">
            <v>fre</v>
          </cell>
          <cell r="Q183" t="str">
            <v>Ce livre sur la technologie de virtualisation Microsoft Windows Server 2008 R2 Hyper-V s'adresse à des responsables informatiques sur le point de s'engager dans la mise en oeuvre d'une solution de virtualisation de serveurs, aussi bien qu'à des informaticiens confrontés à la planification, l'installation et à l'administration de cette architecture critique pour l'entreprise. 
Windows Server 2008 R2 est une version majeure à plus d'un titre et, sans aucun doute, les services de virtualisation Hyper-V sont ce que les architectes systèmes Windows attendaient avec une grande impatience. La nouvelle édition de ce livre tient compte du Service Pack 1 de Windows Server 2008 R2.
Le livre permettra à certains de découvrir le monde de la virtualisation des systèmes, tandis que pour d'autres, il leur permettra de complémenter les infrastructures VMware existantes ou même de bâtir une nouvelle stratégie de virtualisation centrée sur l'offre Microsoft : Hyper-V et les produits de la famille System Center. 
Les premiers chapitres détaillent l'architecture générale d'Hyper-V (concept, principes technologiques, bénéfices pour l'entreprise...) ainsi que les particularités qui distinguent Hyper-V du leader d'aujourd'hui, VMware. Les chapitres suivants décrivent les méthodologies d'implémentation d'une architecture de virtualisation Hyper-V (choix de l'architecture d'entrées/sorties SAN, iScsi, choix de l'architecture réseau, dimensionnement des serveurs...) et proposent une découverte des fonctionnalités offertes par System Center Virtual Machine Manager 2008 R2 alias VMM.
Microsoft intègre les besoins et contraintes économiques des PME et fait évoluer ses solutions pour prendre en charge une gestion avancée des Datacenters d'entreprises et une présence sur le Cloud. Sur ce dernier point, cet ouvrage présente les éléments clés à considérer vis-à-vis des « architectures multitenants » concernant le partitionnement logique, la gestion des identités et de la sécurité. Enfin, les nouvelles fonctionnalités qui seront présentes dans les prochaines versions de Windows Server et SCVMMsont en partie dévoilées.   
Ce livre synthétise les possibilités et apports réels des services de virtualisation Hyper-V de Windows Server 2008 R2 Service Pack 1, de System Center VMM 2008 R2 Service Pack 1 et donne une vue précise de ce que Microsoft prépare pour 2012. &amp;Agrave; l'heure du choix, il pourra vous aider à envisager ces types de projets en toute connaissance de cause et à en maîtriser la mise en place.
Les chapitres du livre :
Avant-propos &amp;ndash; Implémentation et gestion d'Hyper-V &amp;ndash; Installation, administration et maintenance &amp;ndash; Gestion des machines virtuelles &amp;ndash; Gestion de la haute disponibilité Hyper-V &amp;ndash; Architecture et installation de SCVMM 2008 R2 &amp;ndash; Gestion de la virtualisation avec SCVMM 2008 R2 &amp;ndash; Sauvegarde et automation avec SCVMM 2008 R2 &amp;ndash; Fonctionnalités avancées d'Hyper-V v2 &amp;ndash; Microsoft et les environnements Cloud
Ce livre est également proposé en coffret</v>
          </cell>
          <cell r="R183">
            <v>9782746072282</v>
          </cell>
          <cell r="S183" t="str">
            <v>Version Numérique</v>
          </cell>
          <cell r="T183">
            <v>9782746070943</v>
          </cell>
          <cell r="U183" t="str">
            <v>Version Imprimée</v>
          </cell>
          <cell r="V183" t="str">
            <v>St-Herblain</v>
          </cell>
          <cell r="W183" t="str">
            <v>Editions ENI</v>
          </cell>
          <cell r="X183">
            <v>2012</v>
          </cell>
          <cell r="Y183" t="str">
            <v>Bibliothèque Numérique ENI (Service en ligne)</v>
          </cell>
          <cell r="Z183" t="str">
            <v>EXPERT IT</v>
          </cell>
          <cell r="AA183" t="str">
            <v>texte</v>
          </cell>
          <cell r="AB183" t="str">
            <v>txt</v>
          </cell>
          <cell r="AC183" t="str">
            <v>rdacontent/fre</v>
          </cell>
          <cell r="AD183" t="str">
            <v>informatique</v>
          </cell>
          <cell r="AE183" t="str">
            <v>c</v>
          </cell>
          <cell r="AF183" t="str">
            <v>rdamedia/fre</v>
          </cell>
          <cell r="AG183" t="str">
            <v>ressource en ligne</v>
          </cell>
          <cell r="AH183" t="str">
            <v>cr</v>
          </cell>
          <cell r="AI183" t="str">
            <v>rdacarrier/fre</v>
          </cell>
          <cell r="AJ183" t="str">
            <v>m\\\\\o\\d\\\\\\\\</v>
          </cell>
          <cell r="AK183" t="str">
            <v>cr\cn\\\\uuaua</v>
          </cell>
          <cell r="AL183" t="str">
            <v>Accès restreint aux membres</v>
          </cell>
          <cell r="AM183" t="str">
            <v>Source de la note de description : Version imprimée</v>
          </cell>
          <cell r="AN183" t="str">
            <v/>
          </cell>
          <cell r="AO183" t="str">
            <v>%SITE_CLIENT%/?library_guid=F6E78174-66E4-41E4-8905-0CAC124E825C</v>
          </cell>
          <cell r="AP183" t="str">
            <v>Accès au travers du portail ENI</v>
          </cell>
          <cell r="AQ183" t="str">
            <v xml:space="preserve"> hyper v </v>
          </cell>
          <cell r="AR183" t="str">
            <v xml:space="preserve"> hyperv </v>
          </cell>
          <cell r="AS183" t="str">
            <v xml:space="preserve"> hyperviseur </v>
          </cell>
          <cell r="AT183" t="str">
            <v xml:space="preserve"> iScsi </v>
          </cell>
          <cell r="AU183" t="str">
            <v xml:space="preserve"> LNEI208R2HYP</v>
          </cell>
          <cell r="AV183" t="str">
            <v xml:space="preserve"> MVP </v>
          </cell>
          <cell r="AW183" t="str">
            <v xml:space="preserve"> R2 </v>
          </cell>
          <cell r="AX183" t="str">
            <v xml:space="preserve"> SAN </v>
          </cell>
          <cell r="AY183" t="str">
            <v xml:space="preserve"> SC VMM </v>
          </cell>
          <cell r="AZ183" t="str">
            <v xml:space="preserve"> SCVMM </v>
          </cell>
          <cell r="BA183" t="str">
            <v xml:space="preserve"> system center </v>
          </cell>
          <cell r="BB183" t="str">
            <v xml:space="preserve"> virtualisation </v>
          </cell>
          <cell r="BC183" t="str">
            <v xml:space="preserve"> VMM </v>
          </cell>
          <cell r="BD183" t="str">
            <v xml:space="preserve"> windows serveur </v>
          </cell>
          <cell r="BE183" t="str">
            <v xml:space="preserve">Microsoft </v>
          </cell>
          <cell r="BF183" t="str">
            <v/>
          </cell>
          <cell r="BG183" t="str">
            <v/>
          </cell>
          <cell r="BH183" t="str">
            <v/>
          </cell>
          <cell r="BI183" t="str">
            <v/>
          </cell>
          <cell r="BJ183" t="str">
            <v/>
          </cell>
          <cell r="BK183" t="str">
            <v/>
          </cell>
          <cell r="BL183" t="str">
            <v/>
          </cell>
          <cell r="BM183" t="str">
            <v/>
          </cell>
          <cell r="BN183" t="str">
            <v/>
          </cell>
          <cell r="BO183" t="str">
            <v/>
          </cell>
          <cell r="BP183" t="str">
            <v/>
          </cell>
          <cell r="BQ183" t="str">
            <v/>
          </cell>
          <cell r="BR183" t="str">
            <v/>
          </cell>
          <cell r="BS183" t="str">
            <v/>
          </cell>
          <cell r="BT183" t="str">
            <v/>
          </cell>
          <cell r="BU183" t="str">
            <v/>
          </cell>
          <cell r="BV183" t="str">
            <v/>
          </cell>
          <cell r="BW183" t="str">
            <v/>
          </cell>
          <cell r="BX183" t="str">
            <v/>
          </cell>
        </row>
        <row r="184">
          <cell r="A184" t="str">
            <v>EI208R2RDS</v>
          </cell>
          <cell r="B184" t="str">
            <v>Services RDS de Windows Server 2008 R2</v>
          </cell>
          <cell r="C184" t="str">
            <v>Clients légers : architecture et implémentation [2ième édition]</v>
          </cell>
          <cell r="D184" t="str">
            <v>Cédric Ortega</v>
          </cell>
          <cell r="E184" t="str">
            <v/>
          </cell>
          <cell r="F184" t="str">
            <v>Ortega, Cédric</v>
          </cell>
          <cell r="G184" t="str">
            <v/>
          </cell>
          <cell r="H184" t="str">
            <v/>
          </cell>
          <cell r="I184" t="str">
            <v/>
          </cell>
          <cell r="J184" t="str">
            <v/>
          </cell>
          <cell r="K184" t="str">
            <v>Edition du 1 December 2011</v>
          </cell>
          <cell r="L184" t="str">
            <v>505 pages</v>
          </cell>
          <cell r="M184" t="str">
            <v>Editions ENI</v>
          </cell>
          <cell r="N184" t="str">
            <v>fre</v>
          </cell>
          <cell r="O184" t="str">
            <v>fre</v>
          </cell>
          <cell r="P184" t="str">
            <v>fre</v>
          </cell>
          <cell r="Q184" t="str">
            <v xml:space="preserve">Ce livre sur les services RDS (Remote Desktop Services) de Windows Server 2008 R2  s'adresse à des responsables informatiques sur le point de s'engager dans la mise en oeuvre d'une solution clients légers, aussi bien qu'à des informaticiens confrontés à l'installation et à l'administration de cette architecture en entreprise.
Désormais appelés Remote Desktop Services, les Terminal Services de Windows Server 2008 R2 font partie intégrante de toutes les nouvelles architectures des systèmes d'informations des entreprises, de la simple PME aux plus grands groupes. Les auteurs ont réussi à synthétiser les possibilités apportées dès l'origine par les architectures TSE/RDS, afin que le lecteur puisse s'engager dans ce type de projet en toute connaissance de cause et maîtriser son intégration.
Les premiers chapitres détaillent les architectures clients légers en entreprise (concept, principes technologiques, bénéfices pour l'entreprise...) ainsi que les particularités de la solution RDS (composants de la solution, système de licences...). Les chapitres suivants décrivent les fonctionnalités globales offertes par Windows Server 2008 R2, les spécificités applicables aux services RDS et VDI ainsi qu'une méthodologie d'implémentation (choix de l'architecture réseau, calibrage des serveurs...)  permettant aux lecteurs d'entamer sereinement leurs projets.
Cette nouvelle édition du livre présente également les nouveautés offertes par le Service Pack 1 de Windows Server 2008 R2, telles la mémoire dynamique ou encore RemoteFX. L'ensemble de ces nouveautés contribuera à améliorer encore l'expérience utilisateur et ouvrira, à n'en pas douter, de nouvelles perspectives dans la mise en oeuvre d'infrastructures VDI.
Les chapitres du livre :
Avant-propos - Les architectures TSE en entreprise &amp;ndash; Tour d'horizon de Windows 2008 R2 &amp;ndash; Services Bureau à distance 2008 R2 &amp;ndash; Concepts avancés &amp;ndash; Implémenter une architecture RDS 2008 R2
Ce livre est également proposé en coffret
</v>
          </cell>
          <cell r="R184">
            <v>9782746071506</v>
          </cell>
          <cell r="S184" t="str">
            <v>Version Numérique</v>
          </cell>
          <cell r="T184">
            <v>9782746070493</v>
          </cell>
          <cell r="U184" t="str">
            <v>Version Imprimée</v>
          </cell>
          <cell r="V184" t="str">
            <v>St-Herblain</v>
          </cell>
          <cell r="W184" t="str">
            <v>Editions ENI</v>
          </cell>
          <cell r="X184">
            <v>2011</v>
          </cell>
          <cell r="Y184" t="str">
            <v>Bibliothèque Numérique ENI (Service en ligne)</v>
          </cell>
          <cell r="Z184" t="str">
            <v>EXPERT IT</v>
          </cell>
          <cell r="AA184" t="str">
            <v>texte</v>
          </cell>
          <cell r="AB184" t="str">
            <v>txt</v>
          </cell>
          <cell r="AC184" t="str">
            <v>rdacontent/fre</v>
          </cell>
          <cell r="AD184" t="str">
            <v>informatique</v>
          </cell>
          <cell r="AE184" t="str">
            <v>c</v>
          </cell>
          <cell r="AF184" t="str">
            <v>rdamedia/fre</v>
          </cell>
          <cell r="AG184" t="str">
            <v>ressource en ligne</v>
          </cell>
          <cell r="AH184" t="str">
            <v>cr</v>
          </cell>
          <cell r="AI184" t="str">
            <v>rdacarrier/fre</v>
          </cell>
          <cell r="AJ184" t="str">
            <v>m\\\\\o\\d\\\\\\\\</v>
          </cell>
          <cell r="AK184" t="str">
            <v>cr\cn\\\\uuaua</v>
          </cell>
          <cell r="AL184" t="str">
            <v>Accès restreint aux membres</v>
          </cell>
          <cell r="AM184" t="str">
            <v>Source de la note de description : Version imprimée</v>
          </cell>
          <cell r="AN184" t="str">
            <v/>
          </cell>
          <cell r="AO184" t="str">
            <v>%SITE_CLIENT%/?library_guid=6AC88183-97AC-49BE-9294-69C4130F32C4</v>
          </cell>
          <cell r="AP184" t="str">
            <v>Accès au travers du portail ENI</v>
          </cell>
          <cell r="AQ184" t="str">
            <v xml:space="preserve"> citrix </v>
          </cell>
          <cell r="AR184" t="str">
            <v xml:space="preserve"> client léger </v>
          </cell>
          <cell r="AS184" t="str">
            <v xml:space="preserve"> LNEI208R2RDS</v>
          </cell>
          <cell r="AT184" t="str">
            <v xml:space="preserve"> microsoft </v>
          </cell>
          <cell r="AU184" t="str">
            <v xml:space="preserve"> R2 </v>
          </cell>
          <cell r="AV184" t="str">
            <v xml:space="preserve"> RDP </v>
          </cell>
          <cell r="AW184" t="str">
            <v xml:space="preserve"> terminal server </v>
          </cell>
          <cell r="AX184" t="str">
            <v xml:space="preserve"> terminal services </v>
          </cell>
          <cell r="AY184" t="str">
            <v xml:space="preserve"> windows </v>
          </cell>
          <cell r="AZ184" t="str">
            <v xml:space="preserve"> windows serveur </v>
          </cell>
          <cell r="BA184" t="str">
            <v xml:space="preserve">TSE </v>
          </cell>
          <cell r="BB184" t="str">
            <v/>
          </cell>
          <cell r="BC184" t="str">
            <v/>
          </cell>
          <cell r="BD184" t="str">
            <v/>
          </cell>
          <cell r="BE184" t="str">
            <v/>
          </cell>
          <cell r="BF184" t="str">
            <v/>
          </cell>
          <cell r="BG184" t="str">
            <v/>
          </cell>
          <cell r="BH184" t="str">
            <v/>
          </cell>
          <cell r="BI184" t="str">
            <v/>
          </cell>
          <cell r="BJ184" t="str">
            <v/>
          </cell>
          <cell r="BK184" t="str">
            <v/>
          </cell>
          <cell r="BL184" t="str">
            <v/>
          </cell>
          <cell r="BM184" t="str">
            <v/>
          </cell>
          <cell r="BN184" t="str">
            <v/>
          </cell>
          <cell r="BO184" t="str">
            <v/>
          </cell>
          <cell r="BP184" t="str">
            <v/>
          </cell>
          <cell r="BQ184" t="str">
            <v/>
          </cell>
          <cell r="BR184" t="str">
            <v/>
          </cell>
          <cell r="BS184" t="str">
            <v/>
          </cell>
          <cell r="BT184" t="str">
            <v/>
          </cell>
          <cell r="BU184" t="str">
            <v/>
          </cell>
          <cell r="BV184" t="str">
            <v/>
          </cell>
          <cell r="BW184" t="str">
            <v/>
          </cell>
          <cell r="BX184" t="str">
            <v/>
          </cell>
        </row>
        <row r="185">
          <cell r="A185" t="str">
            <v>EI208R2WINS</v>
          </cell>
          <cell r="B185" t="str">
            <v>Windows Server 2008 R2</v>
          </cell>
          <cell r="C185" t="str">
            <v>Administration avancée [2ième édition]</v>
          </cell>
          <cell r="D185" t="str">
            <v>Mathieu CHATEAU,Thierry DEMAN,Freddy ELMALEH,Sébastien NEILD</v>
          </cell>
          <cell r="E185" t="str">
            <v/>
          </cell>
          <cell r="F185" t="str">
            <v>CHATEAU, Mathieu</v>
          </cell>
          <cell r="G185" t="str">
            <v>DEMAN, Thierry</v>
          </cell>
          <cell r="H185" t="str">
            <v>ELMALEH, Freddy</v>
          </cell>
          <cell r="I185" t="str">
            <v>NEILD, Sébastien</v>
          </cell>
          <cell r="J185" t="str">
            <v/>
          </cell>
          <cell r="K185" t="str">
            <v>Edition du 1 August 2011</v>
          </cell>
          <cell r="L185" t="str">
            <v>545 pages</v>
          </cell>
          <cell r="M185" t="str">
            <v>Editions ENI</v>
          </cell>
          <cell r="N185" t="str">
            <v>fre</v>
          </cell>
          <cell r="O185" t="str">
            <v>fre</v>
          </cell>
          <cell r="P185" t="str">
            <v>fre</v>
          </cell>
          <cell r="Q185" t="str">
            <v>Ce livre s'adresse aux administrateurs et ingénieurs systèmes désireux d'acquérir et de maîtriser des connaissances approfondies sur Windows Server 2008 R2.
Il répond aux besoins d'expertise du lecteur en traitant de façon approfondie, d'un point de vue théorique et pratique, des rôles incontournables comme Active Directory, DFS, Hyper-V, la répartition de charge ou encore le VPN.
Toutes les spécificités de Windows 2008 R2 sont également expliquées (comme la corbeille Active Directory, Direct Access etc..) afin de vous permettre d'utiliser pleinement le potentiel de cette version. Dans cet ouvrage mis à jour, les auteurs présentent les dernières innovations du Service Pack 1 (technologie RemoteFX du bureau à distance, Mémoire Dynamique sous Hyper-V, etc..).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Microsoft (MVP, MCSE et/ou MCITP) et leur expérience très significative dans des infrastructures conséquentes et complexes, afin de fournir un livre de qualité respectant les meilleures pratiques du monde de l'entreprise.
Les chapitres du livre :
Introduction &amp;ndash; Domaine Active Directory &amp;ndash; Architecture distribuée d'accès aux ressources &amp;ndash; Haute disponibilité &amp;ndash; Mise en place des services réseaux d'entreprise &amp;ndash; Déploiement des serveurs et postes de travail &amp;ndash; Bureau à distance (Terminal Services) &amp;ndash; Accès distant &amp;ndash; Application Internet &amp;ndash; Limiter les possibilités d'attaque avec Server Core &amp;ndash; Consolider vos serveurs &amp;ndash; Sécuriser votre architecture &amp;ndash; Cycle de vie de votre infrastructure &amp;ndash; Se préparer pour le futur
Ce livre est également proposé en coffret 1 | coffret 2 | coffret 3 | coffret 4 | coffret 5 | coffret 6</v>
          </cell>
          <cell r="R185">
            <v>9782746067974</v>
          </cell>
          <cell r="S185" t="str">
            <v>Version Numérique</v>
          </cell>
          <cell r="T185">
            <v>9782746067202</v>
          </cell>
          <cell r="U185" t="str">
            <v>Version Imprimée</v>
          </cell>
          <cell r="V185" t="str">
            <v>St-Herblain</v>
          </cell>
          <cell r="W185" t="str">
            <v>Editions ENI</v>
          </cell>
          <cell r="X185">
            <v>2011</v>
          </cell>
          <cell r="Y185" t="str">
            <v>Bibliothèque Numérique ENI (Service en ligne)</v>
          </cell>
          <cell r="Z185" t="str">
            <v>EXPERT IT</v>
          </cell>
          <cell r="AA185" t="str">
            <v>texte</v>
          </cell>
          <cell r="AB185" t="str">
            <v>txt</v>
          </cell>
          <cell r="AC185" t="str">
            <v>rdacontent/fre</v>
          </cell>
          <cell r="AD185" t="str">
            <v>informatique</v>
          </cell>
          <cell r="AE185" t="str">
            <v>c</v>
          </cell>
          <cell r="AF185" t="str">
            <v>rdamedia/fre</v>
          </cell>
          <cell r="AG185" t="str">
            <v>ressource en ligne</v>
          </cell>
          <cell r="AH185" t="str">
            <v>cr</v>
          </cell>
          <cell r="AI185" t="str">
            <v>rdacarrier/fre</v>
          </cell>
          <cell r="AJ185" t="str">
            <v>m\\\\\o\\d\\\\\\\\</v>
          </cell>
          <cell r="AK185" t="str">
            <v>cr\cn\\\\uuaua</v>
          </cell>
          <cell r="AL185" t="str">
            <v>Accès restreint aux membres</v>
          </cell>
          <cell r="AM185" t="str">
            <v>Source de la note de description : Version imprimée</v>
          </cell>
          <cell r="AN185" t="str">
            <v/>
          </cell>
          <cell r="AO185" t="str">
            <v>%SITE_CLIENT%/?library_guid=03829A7E-0079-4178-B4D3-A53EFE7B0CB3</v>
          </cell>
          <cell r="AP185" t="str">
            <v>Accès au travers du portail ENI</v>
          </cell>
          <cell r="AQ185" t="str">
            <v xml:space="preserve"> clustering </v>
          </cell>
          <cell r="AR185" t="str">
            <v xml:space="preserve"> DFS </v>
          </cell>
          <cell r="AS185" t="str">
            <v xml:space="preserve"> DNS </v>
          </cell>
          <cell r="AT185" t="str">
            <v xml:space="preserve"> exchange </v>
          </cell>
          <cell r="AU185" t="str">
            <v xml:space="preserve"> hyper</v>
          </cell>
          <cell r="AV185" t="str">
            <v xml:space="preserve"> hyper v </v>
          </cell>
          <cell r="AW185" t="str">
            <v xml:space="preserve"> hyperv </v>
          </cell>
          <cell r="AX185" t="str">
            <v xml:space="preserve"> LNEI208R2WINS</v>
          </cell>
          <cell r="AY185" t="str">
            <v xml:space="preserve"> powershell </v>
          </cell>
          <cell r="AZ185" t="str">
            <v xml:space="preserve"> R2 </v>
          </cell>
          <cell r="BA185" t="str">
            <v xml:space="preserve"> remotefx </v>
          </cell>
          <cell r="BB185" t="str">
            <v xml:space="preserve"> SP1 </v>
          </cell>
          <cell r="BC185" t="str">
            <v xml:space="preserve"> TSE </v>
          </cell>
          <cell r="BD185" t="str">
            <v xml:space="preserve"> VPN </v>
          </cell>
          <cell r="BE185" t="str">
            <v xml:space="preserve"> windows serveur </v>
          </cell>
          <cell r="BF185" t="str">
            <v xml:space="preserve">microsoft </v>
          </cell>
          <cell r="BG185" t="str">
            <v xml:space="preserve">v </v>
          </cell>
          <cell r="BH185" t="str">
            <v/>
          </cell>
          <cell r="BI185" t="str">
            <v/>
          </cell>
          <cell r="BJ185" t="str">
            <v/>
          </cell>
          <cell r="BK185" t="str">
            <v/>
          </cell>
          <cell r="BL185" t="str">
            <v/>
          </cell>
          <cell r="BM185" t="str">
            <v/>
          </cell>
          <cell r="BN185" t="str">
            <v/>
          </cell>
          <cell r="BO185" t="str">
            <v/>
          </cell>
          <cell r="BP185" t="str">
            <v/>
          </cell>
          <cell r="BQ185" t="str">
            <v/>
          </cell>
          <cell r="BR185" t="str">
            <v/>
          </cell>
          <cell r="BS185" t="str">
            <v/>
          </cell>
          <cell r="BT185" t="str">
            <v/>
          </cell>
          <cell r="BU185" t="str">
            <v/>
          </cell>
          <cell r="BV185" t="str">
            <v/>
          </cell>
          <cell r="BW185" t="str">
            <v/>
          </cell>
          <cell r="BX185" t="str">
            <v/>
          </cell>
        </row>
        <row r="186">
          <cell r="A186" t="str">
            <v>EI208STR</v>
          </cell>
          <cell r="B186" t="str">
            <v>Les stratégies de groupe (GPO) sous Windows Server 2008 et 2008 R2</v>
          </cell>
          <cell r="C186" t="str">
            <v>Implémentation, fonctionnalités, dépannage [2ième édition]</v>
          </cell>
          <cell r="D186" t="str">
            <v>Julien BÉNICHOU</v>
          </cell>
          <cell r="E186" t="str">
            <v/>
          </cell>
          <cell r="F186" t="str">
            <v>BÉNICHOU, Julien</v>
          </cell>
          <cell r="G186" t="str">
            <v/>
          </cell>
          <cell r="H186" t="str">
            <v/>
          </cell>
          <cell r="I186" t="str">
            <v/>
          </cell>
          <cell r="J186" t="str">
            <v/>
          </cell>
          <cell r="K186" t="str">
            <v>Edition du 1 March 2012</v>
          </cell>
          <cell r="L186" t="str">
            <v>414 pages</v>
          </cell>
          <cell r="M186" t="str">
            <v>Editions ENI</v>
          </cell>
          <cell r="N186" t="str">
            <v>fre</v>
          </cell>
          <cell r="O186" t="str">
            <v>fre</v>
          </cell>
          <cell r="P186" t="str">
            <v>fre</v>
          </cell>
          <cell r="Q186" t="str">
            <v>Ce livre sur les stratégies de groupe s'adresse principalement aux Architectes, aux Administrateurs et aux Ingénieurs systèmes et leur propose une immersion dans l'univers des stratégies de groupe (GPO) dans les environnements Windows Server 2008 et 2008 R2. 
Le lecteur navigue entre les principes théoriques et les applications pratiques des différents composants qui constituent les stratégies de groupe, seul outil capable de configurer les ordinateurs dans leur couche système en profondeur. Les informations indispensables à la maîtrise d'un tel outil, tels que les processus de traitement et d'application des GPO ou leur étroite collaboration avec Active Directory, vous permettront de mettre en place toutes sortes de politiques de stratégies de groupe pour votre entreprise. 
De plus, les éléments relatifs à la planification et à l'organisation nécessaires à l'élaboration d'une infrastructure basée sur l'implémentation de stratégies de groupe accompagnent le lecteur tout au long des différents chapitres de l'ouvrage. 
L'auteur utilise son expérience significative dans de nombreuses infrastructures aux contextes multiples et internationaux pour centraliser et diffuser les informations les plus pertinentes qui permettront une réflexion orientée sur les axes techniques les plus empruntés par les entreprises.
Les chapitres du livre :
Introduction &amp;ndash; GPO, AD et les processus d'application &amp;ndash; Gérer les stratégies avec GPMC 2.0 &amp;ndash; Les préférences de stratégie de groupe &amp;ndash; ADMX, ADML et les filtres WMI &amp;ndash; Stratégies de groupe et sécurité &amp;ndash; Dépanner les stratégies de groupe &amp;ndash; Étude de cas &amp;ndash; GPO, Cloud computing et clients légers &amp;ndash; Conclusion
Ce livre est également proposé en coffret</v>
          </cell>
          <cell r="R186">
            <v>9782746073265</v>
          </cell>
          <cell r="S186" t="str">
            <v>Version Numérique</v>
          </cell>
          <cell r="T186">
            <v>9782746072367</v>
          </cell>
          <cell r="U186" t="str">
            <v>Version Imprimée</v>
          </cell>
          <cell r="V186" t="str">
            <v>St-Herblain</v>
          </cell>
          <cell r="W186" t="str">
            <v>Editions ENI</v>
          </cell>
          <cell r="X186">
            <v>2012</v>
          </cell>
          <cell r="Y186" t="str">
            <v>Bibliothèque Numérique ENI (Service en ligne)</v>
          </cell>
          <cell r="Z186" t="str">
            <v>EXPERT IT</v>
          </cell>
          <cell r="AA186" t="str">
            <v>texte</v>
          </cell>
          <cell r="AB186" t="str">
            <v>txt</v>
          </cell>
          <cell r="AC186" t="str">
            <v>rdacontent/fre</v>
          </cell>
          <cell r="AD186" t="str">
            <v>informatique</v>
          </cell>
          <cell r="AE186" t="str">
            <v>c</v>
          </cell>
          <cell r="AF186" t="str">
            <v>rdamedia/fre</v>
          </cell>
          <cell r="AG186" t="str">
            <v>ressource en ligne</v>
          </cell>
          <cell r="AH186" t="str">
            <v>cr</v>
          </cell>
          <cell r="AI186" t="str">
            <v>rdacarrier/fre</v>
          </cell>
          <cell r="AJ186" t="str">
            <v>m\\\\\o\\d\\\\\\\\</v>
          </cell>
          <cell r="AK186" t="str">
            <v>cr\cn\\\\uuaua</v>
          </cell>
          <cell r="AL186" t="str">
            <v>Accès restreint aux membres</v>
          </cell>
          <cell r="AM186" t="str">
            <v>Source de la note de description : Version imprimée</v>
          </cell>
          <cell r="AN186" t="str">
            <v/>
          </cell>
          <cell r="AO186" t="str">
            <v>%SITE_CLIENT%/?library_guid=405FC73C-0C1B-4E9A-A576-B0E8391BAAB0</v>
          </cell>
          <cell r="AP186" t="str">
            <v>Accès au travers du portail ENI</v>
          </cell>
          <cell r="AQ186" t="str">
            <v xml:space="preserve"> Active Directory </v>
          </cell>
          <cell r="AR186" t="str">
            <v xml:space="preserve"> AD </v>
          </cell>
          <cell r="AS186" t="str">
            <v xml:space="preserve"> LNEI208STR</v>
          </cell>
          <cell r="AT186" t="str">
            <v xml:space="preserve"> reseau </v>
          </cell>
          <cell r="AU186" t="str">
            <v xml:space="preserve"> réseau </v>
          </cell>
          <cell r="AV186" t="str">
            <v xml:space="preserve"> securite </v>
          </cell>
          <cell r="AW186" t="str">
            <v xml:space="preserve"> sécurité </v>
          </cell>
          <cell r="AX186" t="str">
            <v xml:space="preserve"> système </v>
          </cell>
          <cell r="AY186" t="str">
            <v xml:space="preserve"> système </v>
          </cell>
          <cell r="AZ186" t="str">
            <v xml:space="preserve">microsoft </v>
          </cell>
          <cell r="BA186" t="str">
            <v/>
          </cell>
          <cell r="BB186" t="str">
            <v/>
          </cell>
          <cell r="BC186" t="str">
            <v/>
          </cell>
          <cell r="BD186" t="str">
            <v/>
          </cell>
          <cell r="BE186" t="str">
            <v/>
          </cell>
          <cell r="BF186" t="str">
            <v/>
          </cell>
          <cell r="BG186" t="str">
            <v/>
          </cell>
          <cell r="BH186" t="str">
            <v/>
          </cell>
          <cell r="BI186" t="str">
            <v/>
          </cell>
          <cell r="BJ186" t="str">
            <v/>
          </cell>
          <cell r="BK186" t="str">
            <v/>
          </cell>
          <cell r="BL186" t="str">
            <v/>
          </cell>
          <cell r="BM186" t="str">
            <v/>
          </cell>
          <cell r="BN186" t="str">
            <v/>
          </cell>
          <cell r="BO186" t="str">
            <v/>
          </cell>
          <cell r="BP186" t="str">
            <v/>
          </cell>
          <cell r="BQ186" t="str">
            <v/>
          </cell>
          <cell r="BR186" t="str">
            <v/>
          </cell>
          <cell r="BS186" t="str">
            <v/>
          </cell>
          <cell r="BT186" t="str">
            <v/>
          </cell>
          <cell r="BU186" t="str">
            <v/>
          </cell>
          <cell r="BV186" t="str">
            <v/>
          </cell>
          <cell r="BW186" t="str">
            <v/>
          </cell>
          <cell r="BX186" t="str">
            <v/>
          </cell>
        </row>
        <row r="187">
          <cell r="A187" t="str">
            <v>EI22CASP</v>
          </cell>
          <cell r="B187" t="str">
            <v>ASP.NET avec C# sous Visual Studio 2022</v>
          </cell>
          <cell r="C187" t="str">
            <v>Conception et développement d'applications web</v>
          </cell>
          <cell r="D187" t="str">
            <v>Brice-Arnaud GUÉRIN</v>
          </cell>
          <cell r="E187" t="str">
            <v/>
          </cell>
          <cell r="F187" t="str">
            <v>GUÉRIN, Brice-Arnaud</v>
          </cell>
          <cell r="G187" t="str">
            <v/>
          </cell>
          <cell r="H187" t="str">
            <v/>
          </cell>
          <cell r="I187" t="str">
            <v/>
          </cell>
          <cell r="J187" t="str">
            <v/>
          </cell>
          <cell r="K187" t="str">
            <v>Edition du 1 June 2023</v>
          </cell>
          <cell r="L187" t="str">
            <v>552 pages</v>
          </cell>
          <cell r="M187" t="str">
            <v>Editions ENI</v>
          </cell>
          <cell r="N187" t="str">
            <v>fre</v>
          </cell>
          <cell r="O187" t="str">
            <v>fre</v>
          </cell>
          <cell r="P187" t="str">
            <v>fre</v>
          </cell>
          <cell r="Q187" t="str">
            <v>Ce livre s'adresse aux développeurs, architectes et administrateurs qui souhaitent adopter une approche professionnelle pour la réalisation d'applications web en tirant le meilleur parti possible d'ASP.NET. Il accompagne le lecteur dans une étude complète de la technologie ASP.NET et de Visual Studio 2022. Pour chaque thème abordé, des exemples pratiques et utiles sont fournis en C#. 
Le lecteur commencera par Visual Studio et ses outils (débogage, refactoring, tests unitaires, tests d'interface graphique, VSTS...) et par les évolutions du langage C#. Le deuxième chapitre décrit le fonctionnement des applications IIS sous Windows comme Azure, et explique comment réaliser des modules spécifiques pour le serveur Web. L'ouvrage étudie en détail les web forms, AJAX, jQuery, et propose des composants personnalisés pour créer des graphiques. 
Les chapitres suivants élaborent des solutions pour allier rapidité de développement et performances dans l'accès aux bases de données ADO.NET, avec notamment les composants basés sur LINQ et Entity Framework. Sont ensuite traitées la sécurisation unifiée des sites web OWIN (avec Google) et la personnalisation de la navigation (Web Part et services web WCF, REST). 
Les sites MVC et leurs développements SPA et Web API sont présentés avec des exemples pratiques, ainsi que la plateforme ASP.NET Core 7. 
Le dernier chapitre décrit la mise en production sous ASP.NET et l'infrastructure de supervision Health Monitoring ainsi que le déploiement des applications web sur la plateforme Cloud Microsoft Azure. 
Les exemples de code du support sont en téléchargement sur le site www.editions-eni.fr.</v>
          </cell>
          <cell r="R187">
            <v>9782409040412</v>
          </cell>
          <cell r="S187" t="str">
            <v>Version Numérique</v>
          </cell>
          <cell r="T187">
            <v>9782409040405</v>
          </cell>
          <cell r="U187" t="str">
            <v>Version Imprimée</v>
          </cell>
          <cell r="V187" t="str">
            <v>St-Herblain</v>
          </cell>
          <cell r="W187" t="str">
            <v>Editions ENI</v>
          </cell>
          <cell r="X187">
            <v>2023</v>
          </cell>
          <cell r="Y187" t="str">
            <v>Bibliothèque Numérique ENI (Service en ligne)</v>
          </cell>
          <cell r="Z187" t="str">
            <v>EXPERT IT</v>
          </cell>
          <cell r="AA187" t="str">
            <v>texte</v>
          </cell>
          <cell r="AB187" t="str">
            <v>txt</v>
          </cell>
          <cell r="AC187" t="str">
            <v>rdacontent/fre</v>
          </cell>
          <cell r="AD187" t="str">
            <v>informatique</v>
          </cell>
          <cell r="AE187" t="str">
            <v>c</v>
          </cell>
          <cell r="AF187" t="str">
            <v>rdamedia/fre</v>
          </cell>
          <cell r="AG187" t="str">
            <v>ressource en ligne</v>
          </cell>
          <cell r="AH187" t="str">
            <v>cr</v>
          </cell>
          <cell r="AI187" t="str">
            <v>rdacarrier/fre</v>
          </cell>
          <cell r="AJ187" t="str">
            <v>m\\\\\o\\d\\\\\\\\</v>
          </cell>
          <cell r="AK187" t="str">
            <v>cr\cn\\\\uuaua</v>
          </cell>
          <cell r="AL187" t="str">
            <v>Accès restreint aux membres</v>
          </cell>
          <cell r="AM187" t="str">
            <v>Source de la note de description : Version imprimée</v>
          </cell>
          <cell r="AN187" t="str">
            <v/>
          </cell>
          <cell r="AO187" t="str">
            <v>%SITE_CLIENT%/?library_guid=1C094497-4288-4984-8E12-E65F27AC6CEC</v>
          </cell>
          <cell r="AP187" t="str">
            <v>Accès au travers du portail ENI</v>
          </cell>
          <cell r="AQ187" t="str">
            <v xml:space="preserve"> ado </v>
          </cell>
          <cell r="AR187" t="str">
            <v xml:space="preserve"> ajax </v>
          </cell>
          <cell r="AS187" t="str">
            <v xml:space="preserve"> c # </v>
          </cell>
          <cell r="AT187" t="str">
            <v xml:space="preserve"> framework </v>
          </cell>
          <cell r="AU187" t="str">
            <v xml:space="preserve"> Health monitoring </v>
          </cell>
          <cell r="AV187" t="str">
            <v xml:space="preserve"> linq </v>
          </cell>
          <cell r="AW187" t="str">
            <v xml:space="preserve"> mvc </v>
          </cell>
          <cell r="AX187" t="str">
            <v xml:space="preserve"> owin</v>
          </cell>
          <cell r="AY187" t="str">
            <v xml:space="preserve"> vs 2022 </v>
          </cell>
          <cell r="AZ187" t="str">
            <v xml:space="preserve"> web forms </v>
          </cell>
          <cell r="BA187" t="str">
            <v xml:space="preserve">jquery </v>
          </cell>
          <cell r="BB187" t="str">
            <v xml:space="preserve">microsoft </v>
          </cell>
          <cell r="BC187" t="str">
            <v/>
          </cell>
          <cell r="BD187" t="str">
            <v/>
          </cell>
          <cell r="BE187" t="str">
            <v/>
          </cell>
          <cell r="BF187" t="str">
            <v/>
          </cell>
          <cell r="BG187" t="str">
            <v/>
          </cell>
          <cell r="BH187" t="str">
            <v/>
          </cell>
          <cell r="BI187" t="str">
            <v/>
          </cell>
          <cell r="BJ187" t="str">
            <v/>
          </cell>
          <cell r="BK187" t="str">
            <v/>
          </cell>
          <cell r="BL187" t="str">
            <v/>
          </cell>
          <cell r="BM187" t="str">
            <v/>
          </cell>
          <cell r="BN187" t="str">
            <v/>
          </cell>
          <cell r="BO187" t="str">
            <v/>
          </cell>
          <cell r="BP187" t="str">
            <v/>
          </cell>
          <cell r="BQ187" t="str">
            <v/>
          </cell>
          <cell r="BR187" t="str">
            <v/>
          </cell>
          <cell r="BS187" t="str">
            <v/>
          </cell>
          <cell r="BT187" t="str">
            <v/>
          </cell>
          <cell r="BU187" t="str">
            <v/>
          </cell>
          <cell r="BV187" t="str">
            <v/>
          </cell>
          <cell r="BW187" t="str">
            <v/>
          </cell>
          <cell r="BX187" t="str">
            <v/>
          </cell>
        </row>
        <row r="188">
          <cell r="A188" t="str">
            <v>EI22RDS</v>
          </cell>
          <cell r="B188" t="str">
            <v>Services RDS de Windows Server 2022</v>
          </cell>
          <cell r="C188" t="str">
            <v>Remote Desktop Services : Installation et administration</v>
          </cell>
          <cell r="D188" t="str">
            <v>Armelin ASIMANE</v>
          </cell>
          <cell r="E188" t="str">
            <v/>
          </cell>
          <cell r="F188" t="str">
            <v>ASIMANE, Armelin</v>
          </cell>
          <cell r="G188" t="str">
            <v/>
          </cell>
          <cell r="H188" t="str">
            <v/>
          </cell>
          <cell r="I188" t="str">
            <v/>
          </cell>
          <cell r="J188" t="str">
            <v/>
          </cell>
          <cell r="K188" t="str">
            <v>Edition du 1 October 2022</v>
          </cell>
          <cell r="L188" t="str">
            <v>599 pages</v>
          </cell>
          <cell r="M188" t="str">
            <v>Editions ENI</v>
          </cell>
          <cell r="N188" t="str">
            <v>fre</v>
          </cell>
          <cell r="O188" t="str">
            <v>fre</v>
          </cell>
          <cell r="P188" t="str">
            <v>fre</v>
          </cell>
          <cell r="Q188" t="str">
            <v xml:space="preserve">Ce livre est destiné à tout professionnel IT souhaitant mettre en place une infrastructure RDS (Remote Desktop Services) sur le système d'exploitation Windows Server 2022.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2022 et de l'annuaire Active Directory. Les chapitres suivants présentent les services Bureau à distance et guident le lecteur dans l'apprentissage des technologies qui composent une infrastructure RDS, telles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situations réelles. 
Le livre a été rédigé en français (il ne s'agit pas d'une traduction) par un consultant, certifié techniquement par Microsoft. Ainsi, les savoir-faire pédagogique et technique de l'auteur conduisent à une approche claire et visuelle, d'un très haut niveau technique.
 Quizinclus dans 
la version en ligne !
 - Testez vos connaissances à l'issue de chaque chapitre
 - Validez vos acquis
</v>
          </cell>
          <cell r="R188">
            <v>9782409037191</v>
          </cell>
          <cell r="S188" t="str">
            <v>Version Numérique</v>
          </cell>
          <cell r="T188">
            <v>9782409037184</v>
          </cell>
          <cell r="U188" t="str">
            <v>Version Imprimée</v>
          </cell>
          <cell r="V188" t="str">
            <v>St-Herblain</v>
          </cell>
          <cell r="W188" t="str">
            <v>Editions ENI</v>
          </cell>
          <cell r="X188">
            <v>2022</v>
          </cell>
          <cell r="Y188" t="str">
            <v>Bibliothèque Numérique ENI (Service en ligne)</v>
          </cell>
          <cell r="Z188" t="str">
            <v>EXPERT IT</v>
          </cell>
          <cell r="AA188" t="str">
            <v>texte</v>
          </cell>
          <cell r="AB188" t="str">
            <v>txt</v>
          </cell>
          <cell r="AC188" t="str">
            <v>rdacontent/fre</v>
          </cell>
          <cell r="AD188" t="str">
            <v>informatique</v>
          </cell>
          <cell r="AE188" t="str">
            <v>c</v>
          </cell>
          <cell r="AF188" t="str">
            <v>rdamedia/fre</v>
          </cell>
          <cell r="AG188" t="str">
            <v>ressource en ligne</v>
          </cell>
          <cell r="AH188" t="str">
            <v>cr</v>
          </cell>
          <cell r="AI188" t="str">
            <v>rdacarrier/fre</v>
          </cell>
          <cell r="AJ188" t="str">
            <v>m\\\\\o\\d\\\\\\\\</v>
          </cell>
          <cell r="AK188" t="str">
            <v>cr\cn\\\\uuaua</v>
          </cell>
          <cell r="AL188" t="str">
            <v>Accès restreint aux membres</v>
          </cell>
          <cell r="AM188" t="str">
            <v>Source de la note de description : Version imprimée</v>
          </cell>
          <cell r="AN188" t="str">
            <v/>
          </cell>
          <cell r="AO188" t="str">
            <v>%SITE_CLIENT%/?library_guid=5F9B49D4-FD7F-4D0F-BE06-FD396A309BA2</v>
          </cell>
          <cell r="AP188" t="str">
            <v>Accès au travers du portail ENI</v>
          </cell>
          <cell r="AQ188" t="str">
            <v xml:space="preserve"> app</v>
          </cell>
          <cell r="AR188" t="str">
            <v xml:space="preserve"> app v </v>
          </cell>
          <cell r="AS188" t="str">
            <v xml:space="preserve"> Bureau à distance </v>
          </cell>
          <cell r="AT188" t="str">
            <v xml:space="preserve"> client léger</v>
          </cell>
          <cell r="AU188" t="str">
            <v xml:space="preserve"> hyper</v>
          </cell>
          <cell r="AV188" t="str">
            <v xml:space="preserve"> hyper v </v>
          </cell>
          <cell r="AW188" t="str">
            <v xml:space="preserve"> virtualisation </v>
          </cell>
          <cell r="AX188" t="str">
            <v xml:space="preserve">RDS </v>
          </cell>
          <cell r="AY188" t="str">
            <v xml:space="preserve">v </v>
          </cell>
          <cell r="AZ188" t="str">
            <v xml:space="preserve">v </v>
          </cell>
          <cell r="BA188" t="str">
            <v/>
          </cell>
          <cell r="BB188" t="str">
            <v/>
          </cell>
          <cell r="BC188" t="str">
            <v/>
          </cell>
          <cell r="BD188" t="str">
            <v/>
          </cell>
          <cell r="BE188" t="str">
            <v/>
          </cell>
          <cell r="BF188" t="str">
            <v/>
          </cell>
          <cell r="BG188" t="str">
            <v/>
          </cell>
          <cell r="BH188" t="str">
            <v/>
          </cell>
          <cell r="BI188" t="str">
            <v/>
          </cell>
          <cell r="BJ188" t="str">
            <v/>
          </cell>
          <cell r="BK188" t="str">
            <v/>
          </cell>
          <cell r="BL188" t="str">
            <v/>
          </cell>
          <cell r="BM188" t="str">
            <v/>
          </cell>
          <cell r="BN188" t="str">
            <v/>
          </cell>
          <cell r="BO188" t="str">
            <v/>
          </cell>
          <cell r="BP188" t="str">
            <v/>
          </cell>
          <cell r="BQ188" t="str">
            <v/>
          </cell>
          <cell r="BR188" t="str">
            <v/>
          </cell>
          <cell r="BS188" t="str">
            <v/>
          </cell>
          <cell r="BT188" t="str">
            <v/>
          </cell>
          <cell r="BU188" t="str">
            <v/>
          </cell>
          <cell r="BV188" t="str">
            <v/>
          </cell>
          <cell r="BW188" t="str">
            <v/>
          </cell>
          <cell r="BX188" t="str">
            <v/>
          </cell>
        </row>
        <row r="189">
          <cell r="A189" t="str">
            <v>EI25VMVS</v>
          </cell>
          <cell r="B189" t="str">
            <v>VMware vSphere 5 au sein du Datacenter (2ième édition)</v>
          </cell>
          <cell r="C189" t="str">
            <v/>
          </cell>
          <cell r="D189" t="str">
            <v>Eric MAILLÉ</v>
          </cell>
          <cell r="E189" t="str">
            <v/>
          </cell>
          <cell r="F189" t="str">
            <v>MAILLÉ, Eric</v>
          </cell>
          <cell r="G189" t="str">
            <v/>
          </cell>
          <cell r="H189" t="str">
            <v/>
          </cell>
          <cell r="I189" t="str">
            <v/>
          </cell>
          <cell r="J189" t="str">
            <v/>
          </cell>
          <cell r="K189" t="str">
            <v>Edition du 1 July 2012</v>
          </cell>
          <cell r="L189" t="str">
            <v>388 pages</v>
          </cell>
          <cell r="M189" t="str">
            <v>Editions ENI</v>
          </cell>
          <cell r="N189" t="str">
            <v>fre</v>
          </cell>
          <cell r="O189" t="str">
            <v>fre</v>
          </cell>
          <cell r="P189" t="str">
            <v>fre</v>
          </cell>
          <cell r="Q189" t="str">
            <v>Préface de Chad SAKAC - Fondateur et auteur du site Virtual Geek
Toute personne en charge de projets d'infrastructure informatique (DSI, administrateur, architecte, chef de projet, consultant, technicien...) est concernée par la virtualisation de serveurs. Cette technologie utilisée auparavant pour des tests et du développement est déployée aujourd'hui pour des applications critiques. Elle est la pierre angulaire de l'informatique moderne qui ouvre la voie vers le Cloud Computing. Il est donc important que chacun en saisisse tous les aspects. 
Ce livre détaille les fonctionnalités de VMware vSphere 5 mais pas seulement. Son objectif est aussi d'expliquer comment intégrer de façon pertinente vSphere 5 au sein des systèmes d'information du Datacenter. La compréhension des interactions qui se créent entre cette technologie et les différents éléments tels que les serveurs, le stockage, le réseau, la sauvegarde ou le Plan de Reprise d'Activité est un enjeu majeur pour réussir la transformation vers une infrastructure virtualisée. 
Les premiers chapitres détaillent l'offre vSphere 5 et comment bien intégrer cette technologie dans le Datacenter avec des recommandations et bonnes pratiques tirées des expériences complémentaires des deux auteurs. Les chapitres suivants sont plus pratiques avec un retour d'expérience détaillé traitant de la mise en place d'un projet en quatre grandes phases. Une méthodologie efficace ayant fait ses preuves est ainsi étudiée, donnant les clés pour la réussite d'une telle transformation.
Les chapitres du livre :
Préface &amp;ndash; Avant-propos &amp;ndash; La virtualisation des serveurs vers le Cloud &amp;ndash; Les composants logiciels de vSphere 5 &amp;ndash; Le stockage sous vSphere 5 &amp;ndash; Les serveurs et les réseaux &amp;ndash; La continuité de service locale et distante &amp;ndash; La sauvegarde sous vSphere 5 &amp;ndash; Installation et gestion &amp;ndash; Gestion d'un projet de virtualisation &amp;ndash; Liste des acronymes
Ce livre est également proposé en coffret</v>
          </cell>
          <cell r="R189">
            <v>9782746074859</v>
          </cell>
          <cell r="S189" t="str">
            <v>Version Numérique</v>
          </cell>
          <cell r="T189">
            <v>9782746074491</v>
          </cell>
          <cell r="U189" t="str">
            <v>Version Imprimée</v>
          </cell>
          <cell r="V189" t="str">
            <v>St-Herblain</v>
          </cell>
          <cell r="W189" t="str">
            <v>Editions ENI</v>
          </cell>
          <cell r="X189">
            <v>2012</v>
          </cell>
          <cell r="Y189" t="str">
            <v>Bibliothèque Numérique ENI (Service en ligne)</v>
          </cell>
          <cell r="Z189" t="str">
            <v>EXPERT IT</v>
          </cell>
          <cell r="AA189" t="str">
            <v>texte</v>
          </cell>
          <cell r="AB189" t="str">
            <v>txt</v>
          </cell>
          <cell r="AC189" t="str">
            <v>rdacontent/fre</v>
          </cell>
          <cell r="AD189" t="str">
            <v>informatique</v>
          </cell>
          <cell r="AE189" t="str">
            <v>c</v>
          </cell>
          <cell r="AF189" t="str">
            <v>rdamedia/fre</v>
          </cell>
          <cell r="AG189" t="str">
            <v>ressource en ligne</v>
          </cell>
          <cell r="AH189" t="str">
            <v>cr</v>
          </cell>
          <cell r="AI189" t="str">
            <v>rdacarrier/fre</v>
          </cell>
          <cell r="AJ189" t="str">
            <v>m\\\\\o\\d\\\\\\\\</v>
          </cell>
          <cell r="AK189" t="str">
            <v>cr\cn\\\\uuaua</v>
          </cell>
          <cell r="AL189" t="str">
            <v>Accès restreint aux membres</v>
          </cell>
          <cell r="AM189" t="str">
            <v>Source de la note de description : Version imprimée</v>
          </cell>
          <cell r="AN189" t="str">
            <v/>
          </cell>
          <cell r="AO189" t="str">
            <v>%SITE_CLIENT%/?library_guid=C8CEAB8D-4F43-4D6B-A097-645F4DF3FCBC</v>
          </cell>
          <cell r="AP189" t="str">
            <v>Accès au travers du portail ENI</v>
          </cell>
          <cell r="AQ189" t="str">
            <v xml:space="preserve"> cloud </v>
          </cell>
          <cell r="AR189" t="str">
            <v xml:space="preserve"> cloud computing </v>
          </cell>
          <cell r="AS189" t="str">
            <v xml:space="preserve"> cloud interne </v>
          </cell>
          <cell r="AT189" t="str">
            <v xml:space="preserve"> esx </v>
          </cell>
          <cell r="AU189" t="str">
            <v xml:space="preserve"> esxi </v>
          </cell>
          <cell r="AV189" t="str">
            <v xml:space="preserve"> LNEI25VMVS</v>
          </cell>
          <cell r="AW189" t="str">
            <v xml:space="preserve"> vsphere </v>
          </cell>
          <cell r="AX189" t="str">
            <v xml:space="preserve">virtualisation </v>
          </cell>
          <cell r="AY189" t="str">
            <v/>
          </cell>
          <cell r="AZ189" t="str">
            <v/>
          </cell>
          <cell r="BA189" t="str">
            <v/>
          </cell>
          <cell r="BB189" t="str">
            <v/>
          </cell>
          <cell r="BC189" t="str">
            <v/>
          </cell>
          <cell r="BD189" t="str">
            <v/>
          </cell>
          <cell r="BE189" t="str">
            <v/>
          </cell>
          <cell r="BF189" t="str">
            <v/>
          </cell>
          <cell r="BG189" t="str">
            <v/>
          </cell>
          <cell r="BH189" t="str">
            <v/>
          </cell>
          <cell r="BI189" t="str">
            <v/>
          </cell>
          <cell r="BJ189" t="str">
            <v/>
          </cell>
          <cell r="BK189" t="str">
            <v/>
          </cell>
          <cell r="BL189" t="str">
            <v/>
          </cell>
          <cell r="BM189" t="str">
            <v/>
          </cell>
          <cell r="BN189" t="str">
            <v/>
          </cell>
          <cell r="BO189" t="str">
            <v/>
          </cell>
          <cell r="BP189" t="str">
            <v/>
          </cell>
          <cell r="BQ189" t="str">
            <v/>
          </cell>
          <cell r="BR189" t="str">
            <v/>
          </cell>
          <cell r="BS189" t="str">
            <v/>
          </cell>
          <cell r="BT189" t="str">
            <v/>
          </cell>
          <cell r="BU189" t="str">
            <v/>
          </cell>
          <cell r="BV189" t="str">
            <v/>
          </cell>
          <cell r="BW189" t="str">
            <v/>
          </cell>
          <cell r="BX189" t="str">
            <v/>
          </cell>
        </row>
        <row r="190">
          <cell r="A190" t="str">
            <v>EI2ANGNOD</v>
          </cell>
          <cell r="B190" t="str">
            <v>Angular et Node.js</v>
          </cell>
          <cell r="C190" t="str">
            <v>Optimisez le développement de vos applications web avec une architecture MEAN (2e édition)</v>
          </cell>
          <cell r="D190" t="str">
            <v>Pierre  POMPIDOR</v>
          </cell>
          <cell r="E190" t="str">
            <v/>
          </cell>
          <cell r="F190" t="str">
            <v xml:space="preserve">POMPIDOR, Pierre </v>
          </cell>
          <cell r="G190" t="str">
            <v/>
          </cell>
          <cell r="H190" t="str">
            <v/>
          </cell>
          <cell r="I190" t="str">
            <v/>
          </cell>
          <cell r="J190" t="str">
            <v/>
          </cell>
          <cell r="K190" t="str">
            <v>Edition du 1 July 2019</v>
          </cell>
          <cell r="L190" t="str">
            <v>378 pages</v>
          </cell>
          <cell r="M190" t="str">
            <v>Editions ENI</v>
          </cell>
          <cell r="N190" t="str">
            <v>fre</v>
          </cell>
          <cell r="O190" t="str">
            <v>fre</v>
          </cell>
          <cell r="P190" t="str">
            <v>fre</v>
          </cell>
          <cell r="Q190" t="str">
            <v xml:space="preserve">Ce livre s'adresse à tout informaticien qui souhaite optimiser le développement industriel de ses applications web avec la mise en place d'une architecture MEAN (basée sur MongoDB, le framework Express, le framework Angular et un serveur Node.js). L'auteur lui donne les clés pour répondre aux nouvelles exigences de plus en plus fortes de ce type de développement, à savoir le besoin de réutiliser des briques logicielles pour augmenter la productivité du développement et l'optimisation de la charge des serveurs qui ne cesse d'augmenter. 
Le développement d'une application Angular au sein d'une architecture MEAN bénéficie de la cohérence de l'utilisation de JavaScript, et de son extension TypeScript, au niveau du client et du serveur. Dans les deux premiers chapitres, le lecteur trouvera ainsi les informations nécessaires pour comprendre ce langage permettant une programmation objet avec classes. Sont ensuite détaillés, d'une part la mise en oeuvre d'un serveur Node.js extrêmement réactif, et d'autre part le framework applicatif Angular (en version 8 au moment de l'écriture). Celui-ci permet de créer des applications monopages (interagissant avec le serveur uniquement pour échanger des données) et fait preuve d'une modularité exemplaire organisée en deux niveaux : les modules et les composants. Le livre présente également le système de gestion de bases de données NoSQL MongoDB qui, associé aux deux autres piliers de l'architecture, permettra un accès performant à une très forte volumétrie de données.
La visualisation d'informations étant par ailleurs un domaine phare d'Angular, l'affichage de graphiques ainsi que l'annotation graphique de Google Maps sont également étudiés. Enfin, l'utilisation de trois bibliothèques de composants graphiques très populaires (PrimeNG, Material et ngx-bootstrap) est également introduite en fin d'ouvrage.
Tout au long du livre, un fil rouge avec de très nombreux exemples de code guide le lecteur vers la création d'une application de e-commerce, exemple idéal pour illustrer la mise en oeuvre d'une architecture MEAN.
Quizinclus dans 
la version en ligne !
- Testez vos connaissances à l'issue de chaque chapitre
- Validez vos acquis
</v>
          </cell>
          <cell r="R190">
            <v>9782409019654</v>
          </cell>
          <cell r="S190" t="str">
            <v>Version Numérique</v>
          </cell>
          <cell r="T190">
            <v>9782409019616</v>
          </cell>
          <cell r="U190" t="str">
            <v>Version Imprimée</v>
          </cell>
          <cell r="V190" t="str">
            <v>St-Herblain</v>
          </cell>
          <cell r="W190" t="str">
            <v>Editions ENI</v>
          </cell>
          <cell r="X190">
            <v>2019</v>
          </cell>
          <cell r="Y190" t="str">
            <v>Bibliothèque Numérique ENI (Service en ligne)</v>
          </cell>
          <cell r="Z190" t="str">
            <v>EXPERT IT</v>
          </cell>
          <cell r="AA190" t="str">
            <v>texte</v>
          </cell>
          <cell r="AB190" t="str">
            <v>txt</v>
          </cell>
          <cell r="AC190" t="str">
            <v>rdacontent/fre</v>
          </cell>
          <cell r="AD190" t="str">
            <v>informatique</v>
          </cell>
          <cell r="AE190" t="str">
            <v>c</v>
          </cell>
          <cell r="AF190" t="str">
            <v>rdamedia/fre</v>
          </cell>
          <cell r="AG190" t="str">
            <v>ressource en ligne</v>
          </cell>
          <cell r="AH190" t="str">
            <v>cr</v>
          </cell>
          <cell r="AI190" t="str">
            <v>rdacarrier/fre</v>
          </cell>
          <cell r="AJ190" t="str">
            <v>m\\\\\o\\d\\\\\\\\</v>
          </cell>
          <cell r="AK190" t="str">
            <v>cr\cn\\\\uuaua</v>
          </cell>
          <cell r="AL190" t="str">
            <v>Accès restreint aux membres</v>
          </cell>
          <cell r="AM190" t="str">
            <v>Source de la note de description : Version imprimée</v>
          </cell>
          <cell r="AN190" t="str">
            <v/>
          </cell>
          <cell r="AO190" t="str">
            <v>%SITE_CLIENT%/?library_guid=E4E73B33-CA1A-4729-9834-48A7A08DA8B1</v>
          </cell>
          <cell r="AP190" t="str">
            <v>Accès au travers du portail ENI</v>
          </cell>
          <cell r="AQ190" t="str">
            <v xml:space="preserve"> framework </v>
          </cell>
          <cell r="AR190" t="str">
            <v xml:space="preserve"> LNEI2ANGNOD</v>
          </cell>
          <cell r="AS190" t="str">
            <v xml:space="preserve"> mean </v>
          </cell>
          <cell r="AT190" t="str">
            <v xml:space="preserve"> mongo db </v>
          </cell>
          <cell r="AU190" t="str">
            <v xml:space="preserve"> mongodb </v>
          </cell>
          <cell r="AV190" t="str">
            <v xml:space="preserve"> ngx</v>
          </cell>
          <cell r="AW190" t="str">
            <v xml:space="preserve"> no sql </v>
          </cell>
          <cell r="AX190" t="str">
            <v xml:space="preserve"> nosql </v>
          </cell>
          <cell r="AY190" t="str">
            <v xml:space="preserve"> primeng * material </v>
          </cell>
          <cell r="AZ190" t="str">
            <v xml:space="preserve">bootstrap </v>
          </cell>
          <cell r="BA190" t="str">
            <v xml:space="preserve">livre développement </v>
          </cell>
          <cell r="BB190" t="str">
            <v/>
          </cell>
          <cell r="BC190" t="str">
            <v/>
          </cell>
          <cell r="BD190" t="str">
            <v/>
          </cell>
          <cell r="BE190" t="str">
            <v/>
          </cell>
          <cell r="BF190" t="str">
            <v/>
          </cell>
          <cell r="BG190" t="str">
            <v/>
          </cell>
          <cell r="BH190" t="str">
            <v/>
          </cell>
          <cell r="BI190" t="str">
            <v/>
          </cell>
          <cell r="BJ190" t="str">
            <v/>
          </cell>
          <cell r="BK190" t="str">
            <v/>
          </cell>
          <cell r="BL190" t="str">
            <v/>
          </cell>
          <cell r="BM190" t="str">
            <v/>
          </cell>
          <cell r="BN190" t="str">
            <v/>
          </cell>
          <cell r="BO190" t="str">
            <v/>
          </cell>
          <cell r="BP190" t="str">
            <v/>
          </cell>
          <cell r="BQ190" t="str">
            <v/>
          </cell>
          <cell r="BR190" t="str">
            <v/>
          </cell>
          <cell r="BS190" t="str">
            <v/>
          </cell>
          <cell r="BT190" t="str">
            <v/>
          </cell>
          <cell r="BU190" t="str">
            <v/>
          </cell>
          <cell r="BV190" t="str">
            <v/>
          </cell>
          <cell r="BW190" t="str">
            <v/>
          </cell>
          <cell r="BX190" t="str">
            <v/>
          </cell>
        </row>
        <row r="191">
          <cell r="A191" t="str">
            <v>EI2ASAND</v>
          </cell>
          <cell r="B191" t="str">
            <v>Développez une application Android</v>
          </cell>
          <cell r="C191" t="str">
            <v>Programmation en Java sous Android Studio (2e édition)</v>
          </cell>
          <cell r="D191" t="str">
            <v>Sylvain HEBUTERNE</v>
          </cell>
          <cell r="E191" t="str">
            <v/>
          </cell>
          <cell r="F191" t="str">
            <v>HEBUTERNE, Sylvain</v>
          </cell>
          <cell r="G191" t="str">
            <v/>
          </cell>
          <cell r="H191" t="str">
            <v/>
          </cell>
          <cell r="I191" t="str">
            <v/>
          </cell>
          <cell r="J191" t="str">
            <v/>
          </cell>
          <cell r="K191" t="str">
            <v>Edition du 1 October 2017</v>
          </cell>
          <cell r="L191" t="str">
            <v>506 pages</v>
          </cell>
          <cell r="M191" t="str">
            <v>Editions ENI</v>
          </cell>
          <cell r="N191" t="str">
            <v>fre</v>
          </cell>
          <cell r="O191" t="str">
            <v>fre</v>
          </cell>
          <cell r="P191" t="str">
            <v>fre</v>
          </cell>
          <cell r="Q191" t="str">
            <v>Ce livre s'adresse aux développeurs souhaitant maîtriser le développement d'applications Android. Il couvre toutes les phases du développement d'applications pour smartphones et tablettes Android et nécessite uniquement des connaissances basiques en programmation objet et sur le langage Java.
Prenant en exemple le développement d'une application de gestion de DVD, les différents chapitres de ce livre permettent au lecteur de découvrir progressivement les notions indispensables à la construction d'une application de qualité professionnelle. Chaque notion présentée est ainsi expliquée, illustrée par des exemples de code et remise dans son contexte. De l'installation de l'environnement de développement Android Studio à la publication de l'application finale sur le Play Store de Google, le lecteur est invité à utiliser les composants les plus répandus de la plateforme : composants texte, boutons, activités et fragments, mais également listes, boîtes de dialogue, panneaux de navigation, barre d'actions, etc. 
 Couvrant toutes les versions d'Android jusqu'à Oreo, le livre présente les différentes méthodes qui permettent de rendre l'application compatible avec tous les terminaux Android et décrit comment mettre en oeuvre le modèle Master/Detail pour offrir une expérience utilisateur optimale sur tout type d'écran, du plus petit smartphone aux tablettes les plus récentes.
Les tâches asynchrones (AsyncTask), véritables pierres angulaires du développement Android, sont présentées en détail et utilisées tout au long de l'ouvrage pour la gestion des bases de données SQLite, le développement de services, l'interrogation de services web via la bibliothèque dédiée Volley et l'interprétation du format JSON.
Le lecteur apprendra également à tirer profit des puissants outils que sont les filtres d'intentions, les BroadcastReceiver et les intentions implicites, et acquerra toutes les connaissances nécessaires à l'envoi et la réception de SMS, la manipulation de l'appareil photo, des capteurs et l'utilisation de la géolocalisation, sans oublier la gestion du Bluetooth et les interactions avec les appareils Bluetooth Low Energy. Les styles, les images redimensionnables, les visuels définis en XML ou les animations de transition permettront au développeur de soigner l'aspect visuel de ses applications. Le lecteur sera également guidé pour migrer son application sur la dernière version d'Android.
 En accompagnement du livre, le code du projet est téléchargeable pour chaque chapitre, sur le site www.editions-eni.fr, permettant au lecteur d'explorer plus en avant les notions présentées.
Les chapitres du livre :
Avant-propos &amp;ndash; Environnement de développement &amp;ndash; Principes de base d'Android &amp;ndash; Préparation du projet LocDVD &amp;ndash; Consultation et saisie de données &amp;ndash; Persistance des données &amp;ndash; Contrôles avancés &amp;ndash; Les fragments &amp;ndash; Navigation et boîtes de dialogue &amp;ndash; Tâches asynchrones et services &amp;ndash; Réseau et Internet &amp;ndash; Exploiter le téléphone &amp;ndash; Sortir de l'application &amp;ndash; Design avancé &amp;ndash; Images, son et vidéo &amp;ndash; Utilisation du Bluetooth Low Energy &amp;ndash; Android 8 Oreo &amp;ndash; Publier une application</v>
          </cell>
          <cell r="R191">
            <v>9782409010620</v>
          </cell>
          <cell r="S191" t="str">
            <v>Version Numérique</v>
          </cell>
          <cell r="T191">
            <v>9782409010439</v>
          </cell>
          <cell r="U191" t="str">
            <v>Version Imprimée</v>
          </cell>
          <cell r="V191" t="str">
            <v>St-Herblain</v>
          </cell>
          <cell r="W191" t="str">
            <v>Editions ENI</v>
          </cell>
          <cell r="X191">
            <v>2017</v>
          </cell>
          <cell r="Y191" t="str">
            <v>Bibliothèque Numérique ENI (Service en ligne)</v>
          </cell>
          <cell r="Z191" t="str">
            <v>EXPERT IT</v>
          </cell>
          <cell r="AA191" t="str">
            <v>texte</v>
          </cell>
          <cell r="AB191" t="str">
            <v>txt</v>
          </cell>
          <cell r="AC191" t="str">
            <v>rdacontent/fre</v>
          </cell>
          <cell r="AD191" t="str">
            <v>informatique</v>
          </cell>
          <cell r="AE191" t="str">
            <v>c</v>
          </cell>
          <cell r="AF191" t="str">
            <v>rdamedia/fre</v>
          </cell>
          <cell r="AG191" t="str">
            <v>ressource en ligne</v>
          </cell>
          <cell r="AH191" t="str">
            <v>cr</v>
          </cell>
          <cell r="AI191" t="str">
            <v>rdacarrier/fre</v>
          </cell>
          <cell r="AJ191" t="str">
            <v>m\\\\\o\\d\\\\\\\\</v>
          </cell>
          <cell r="AK191" t="str">
            <v>cr\cn\\\\uuaua</v>
          </cell>
          <cell r="AL191" t="str">
            <v>Accès restreint aux membres</v>
          </cell>
          <cell r="AM191" t="str">
            <v>Source de la note de description : Version imprimée</v>
          </cell>
          <cell r="AN191" t="str">
            <v/>
          </cell>
          <cell r="AO191" t="str">
            <v>%SITE_CLIENT%/?library_guid=E77335C5-63AD-4E0F-A7FA-1E59E099DC40</v>
          </cell>
          <cell r="AP191" t="str">
            <v>Accès au travers du portail ENI</v>
          </cell>
          <cell r="AQ191" t="str">
            <v xml:space="preserve"> asyncTask </v>
          </cell>
          <cell r="AR191" t="str">
            <v xml:space="preserve"> bluetooth low energy </v>
          </cell>
          <cell r="AS191" t="str">
            <v xml:space="preserve"> json </v>
          </cell>
          <cell r="AT191" t="str">
            <v xml:space="preserve"> livre android </v>
          </cell>
          <cell r="AU191" t="str">
            <v xml:space="preserve"> LNEI2ASAND</v>
          </cell>
          <cell r="AV191" t="str">
            <v xml:space="preserve"> Marshmallow </v>
          </cell>
          <cell r="AW191" t="str">
            <v xml:space="preserve"> sqlite </v>
          </cell>
          <cell r="AX191" t="str">
            <v xml:space="preserve"> volley </v>
          </cell>
          <cell r="AY191" t="str">
            <v xml:space="preserve">livre java </v>
          </cell>
          <cell r="AZ191" t="str">
            <v/>
          </cell>
          <cell r="BA191" t="str">
            <v/>
          </cell>
          <cell r="BB191" t="str">
            <v/>
          </cell>
          <cell r="BC191" t="str">
            <v/>
          </cell>
          <cell r="BD191" t="str">
            <v/>
          </cell>
          <cell r="BE191" t="str">
            <v/>
          </cell>
          <cell r="BF191" t="str">
            <v/>
          </cell>
          <cell r="BG191" t="str">
            <v/>
          </cell>
          <cell r="BH191" t="str">
            <v/>
          </cell>
          <cell r="BI191" t="str">
            <v/>
          </cell>
          <cell r="BJ191" t="str">
            <v/>
          </cell>
          <cell r="BK191" t="str">
            <v/>
          </cell>
          <cell r="BL191" t="str">
            <v/>
          </cell>
          <cell r="BM191" t="str">
            <v/>
          </cell>
          <cell r="BN191" t="str">
            <v/>
          </cell>
          <cell r="BO191" t="str">
            <v/>
          </cell>
          <cell r="BP191" t="str">
            <v/>
          </cell>
          <cell r="BQ191" t="str">
            <v/>
          </cell>
          <cell r="BR191" t="str">
            <v/>
          </cell>
          <cell r="BS191" t="str">
            <v/>
          </cell>
          <cell r="BT191" t="str">
            <v/>
          </cell>
          <cell r="BU191" t="str">
            <v/>
          </cell>
          <cell r="BV191" t="str">
            <v/>
          </cell>
          <cell r="BW191" t="str">
            <v/>
          </cell>
          <cell r="BX191" t="str">
            <v/>
          </cell>
        </row>
        <row r="192">
          <cell r="A192" t="str">
            <v>EI2CASPMV</v>
          </cell>
          <cell r="B192" t="str">
            <v>ASP.NET Core MVC</v>
          </cell>
          <cell r="C192" t="str">
            <v>Maîtrisez ce framework web puissant, ouvert et multiplateforme (Nouvelle édition)</v>
          </cell>
          <cell r="D192" t="str">
            <v>Christophe GIGAX</v>
          </cell>
          <cell r="E192" t="str">
            <v/>
          </cell>
          <cell r="F192" t="str">
            <v>GIGAX, Christophe</v>
          </cell>
          <cell r="G192" t="str">
            <v/>
          </cell>
          <cell r="H192" t="str">
            <v/>
          </cell>
          <cell r="I192" t="str">
            <v/>
          </cell>
          <cell r="J192" t="str">
            <v/>
          </cell>
          <cell r="K192" t="str">
            <v>Edition du 1 April 2019</v>
          </cell>
          <cell r="L192" t="str">
            <v>368 pages</v>
          </cell>
          <cell r="M192" t="str">
            <v>Editions ENI</v>
          </cell>
          <cell r="N192" t="str">
            <v>fre</v>
          </cell>
          <cell r="O192" t="str">
            <v>fre</v>
          </cell>
          <cell r="P192" t="str">
            <v>fre</v>
          </cell>
          <cell r="Q192" t="str">
            <v xml:space="preserve">Ce livre s'adresse aux développeurs web désireux de maîtriser ASP.NET Core MVC, framework proposé par Microsoft, totalement Open source. L'auteur souhaite fournir au lecteur les bases techniques nécessaires à une utilisation optimale du framework pour construire des applications web riches et modernes. La connaissance de HTML, CSS et C# sont des prérequis indispensables pour tirer le meilleur profit du livre. 
Dans un premier temps, l'auteur présente la structure globale d'un projet ASP.NET Core et énumère les nouveaux mécanismes importants intégrés dans le framework, comme la gestion des modèles avec Entity Framework Core ou l'injection de dépendances. Ensuite, chaque chapitre traite d'une problématique particulière telle que l'optimisation (côté serveur et côté client), la globalisation ou encore la gestion des routes et des erreurs qui sont des éléments importants d'une application web. Le développement front-end n'est pas ignoré, avec l'utilisation de certains framework conséquents et modernes comme Bootstrap, Knockout ou encore Angular. L'un des derniers chapitres traite du sujet très important que sont les tests, que les équipes de développement doivent intégrer dès le début dans leur processus d'intégration continue. Le déploiement est le sujet du dernier chapitre et permettra au lecteur de déployer une application web sur Azure, sur IIS et même sur Linux. 
Cette nouvelle édition du livre s'enrichit d'un chapitre sur la conteneurisation et l'architecture microservices avec Docker et Kubernetes.
Pour chaque sujet traité, l'auteur présente les outils, les méthodes et les bonnes pratiques du développement avec ASP.NET Core, issus de son expérience dans ce domaine. Des exemples de code illustrent les explications des différentes APIs d'ASP.NET Core, et restent concis pour ne montrer que l'essentiel.
Quizinclus dans 
la version en ligne !
- Testez vos connaissances à l'issue de chaque chapitre
- Validez vos acquis
</v>
          </cell>
          <cell r="R192">
            <v>9782409018794</v>
          </cell>
          <cell r="S192" t="str">
            <v>Version Numérique</v>
          </cell>
          <cell r="T192">
            <v>9782409018657</v>
          </cell>
          <cell r="U192" t="str">
            <v>Version Imprimée</v>
          </cell>
          <cell r="V192" t="str">
            <v>St-Herblain</v>
          </cell>
          <cell r="W192" t="str">
            <v>Editions ENI</v>
          </cell>
          <cell r="X192">
            <v>2019</v>
          </cell>
          <cell r="Y192" t="str">
            <v>Bibliothèque Numérique ENI (Service en ligne)</v>
          </cell>
          <cell r="Z192" t="str">
            <v>EXPERT IT</v>
          </cell>
          <cell r="AA192" t="str">
            <v>texte</v>
          </cell>
          <cell r="AB192" t="str">
            <v>txt</v>
          </cell>
          <cell r="AC192" t="str">
            <v>rdacontent/fre</v>
          </cell>
          <cell r="AD192" t="str">
            <v>informatique</v>
          </cell>
          <cell r="AE192" t="str">
            <v>c</v>
          </cell>
          <cell r="AF192" t="str">
            <v>rdamedia/fre</v>
          </cell>
          <cell r="AG192" t="str">
            <v>ressource en ligne</v>
          </cell>
          <cell r="AH192" t="str">
            <v>cr</v>
          </cell>
          <cell r="AI192" t="str">
            <v>rdacarrier/fre</v>
          </cell>
          <cell r="AJ192" t="str">
            <v>m\\\\\o\\d\\\\\\\\</v>
          </cell>
          <cell r="AK192" t="str">
            <v>cr\cn\\\\uuaua</v>
          </cell>
          <cell r="AL192" t="str">
            <v>Accès restreint aux membres</v>
          </cell>
          <cell r="AM192" t="str">
            <v>Source de la note de description : Version imprimée</v>
          </cell>
          <cell r="AN192" t="str">
            <v/>
          </cell>
          <cell r="AO192" t="str">
            <v>%SITE_CLIENT%/?library_guid=417874D8-1BEF-43E4-9AFC-0BCF631F842C</v>
          </cell>
          <cell r="AP192" t="str">
            <v>Accès au travers du portail ENI</v>
          </cell>
          <cell r="AQ192" t="str">
            <v xml:space="preserve"> développement </v>
          </cell>
          <cell r="AR192" t="str">
            <v xml:space="preserve"> entity framework core  </v>
          </cell>
          <cell r="AS192" t="str">
            <v xml:space="preserve"> LNEI2CASPMV</v>
          </cell>
          <cell r="AT192" t="str">
            <v xml:space="preserve"> microsoft </v>
          </cell>
          <cell r="AU192" t="str">
            <v xml:space="preserve"> NET </v>
          </cell>
          <cell r="AV192" t="str">
            <v xml:space="preserve"> VS </v>
          </cell>
          <cell r="AW192" t="str">
            <v xml:space="preserve">visual studio </v>
          </cell>
          <cell r="AX192" t="str">
            <v/>
          </cell>
          <cell r="AY192" t="str">
            <v/>
          </cell>
          <cell r="AZ192" t="str">
            <v/>
          </cell>
          <cell r="BA192" t="str">
            <v/>
          </cell>
          <cell r="BB192" t="str">
            <v/>
          </cell>
          <cell r="BC192" t="str">
            <v/>
          </cell>
          <cell r="BD192" t="str">
            <v/>
          </cell>
          <cell r="BE192" t="str">
            <v/>
          </cell>
          <cell r="BF192" t="str">
            <v/>
          </cell>
          <cell r="BG192" t="str">
            <v/>
          </cell>
          <cell r="BH192" t="str">
            <v/>
          </cell>
          <cell r="BI192" t="str">
            <v/>
          </cell>
          <cell r="BJ192" t="str">
            <v/>
          </cell>
          <cell r="BK192" t="str">
            <v/>
          </cell>
          <cell r="BL192" t="str">
            <v/>
          </cell>
          <cell r="BM192" t="str">
            <v/>
          </cell>
          <cell r="BN192" t="str">
            <v/>
          </cell>
          <cell r="BO192" t="str">
            <v/>
          </cell>
          <cell r="BP192" t="str">
            <v/>
          </cell>
          <cell r="BQ192" t="str">
            <v/>
          </cell>
          <cell r="BR192" t="str">
            <v/>
          </cell>
          <cell r="BS192" t="str">
            <v/>
          </cell>
          <cell r="BT192" t="str">
            <v/>
          </cell>
          <cell r="BU192" t="str">
            <v/>
          </cell>
          <cell r="BV192" t="str">
            <v/>
          </cell>
          <cell r="BW192" t="str">
            <v/>
          </cell>
          <cell r="BX192" t="str">
            <v/>
          </cell>
        </row>
        <row r="193">
          <cell r="A193" t="str">
            <v>EI2CPOWFOL</v>
          </cell>
          <cell r="B193" t="str">
            <v>PowerShell Core et Windows PowerShell</v>
          </cell>
          <cell r="C193" t="str">
            <v>Les fondamentaux du langage (2e édition)</v>
          </cell>
          <cell r="D193" t="str">
            <v>Robin LEMESLE,Arnaud PETITJEAN</v>
          </cell>
          <cell r="E193" t="str">
            <v/>
          </cell>
          <cell r="F193" t="str">
            <v>LEMESLE, Robin</v>
          </cell>
          <cell r="G193" t="str">
            <v>PETITJEAN, Arnaud</v>
          </cell>
          <cell r="H193" t="str">
            <v/>
          </cell>
          <cell r="I193" t="str">
            <v/>
          </cell>
          <cell r="J193" t="str">
            <v/>
          </cell>
          <cell r="K193" t="str">
            <v>Edition du 1 April 2018</v>
          </cell>
          <cell r="L193" t="str">
            <v>666 pages</v>
          </cell>
          <cell r="M193" t="str">
            <v>Editions ENI</v>
          </cell>
          <cell r="N193" t="str">
            <v>fre</v>
          </cell>
          <cell r="O193" t="str">
            <v>fre</v>
          </cell>
          <cell r="P193" t="str">
            <v>fre</v>
          </cell>
          <cell r="Q193" t="str">
            <v>Ce livre sur les fondamentaux de Windows PowerShell (toutes versions) et de PowerShell Core (versions multiplateforme et Open Source) a été écrit par les fondateurs de la communauté PowerShell francophone (www.powershell-scripting.com). Il s'adresse aux professionnels de l'informatique désireux de s'initier aux techniques du scripting. Ce livre propose une approche progressive et didactique afin que les vrais débutants, c'est-à-dire ceux n'ayant jamais pratiqué PowerShell, puissent démarrer un apprentissage en douceur et acquérir de solides bases qui leur permettront de devenir autonomes. Les "faux débutants" y trouveront également leur compte car ils pourront parfaire leurs connaissances à travers les nombreuses bonnes pratiques que les auteurs ont pris soin de distiller au fil des chapitres.
Ce livre traite des bases du langage et n'est donc pas dépendant d'une version particulière de PowerShell. Lorsqu'il existe des différences d'implémentation, celles-ci sont mises en lumière et explicitées afin que les scripts puissent être portables et retro-compatibles si nécessaire.
&amp;Agrave; travers les neuf premiers chapitres, le lecteur découvrira les notions essentielles pour bien démarrer telles que : la manipulation des objets, les types de variables, les opérateurs, les tableaux, les boucles et structures conditionnelles, les fonctions, les profils, etc. Ensuite, le chapitre sur les snapins, les modules et l'accès à la PowerShell Gallery expliquera comment enrichir PowerShell avec des commandes supplémentaires. Un chapitre conséquent traite de la gestion des erreurs et du débogage. Celui-ci donnera au lecteur les bonnes techniques ainsi que les trucs et astuces à connaître pour apporter de la robustesse à ses scripts. La sécurité étant une préoccupation permanente, elle est détaillée dans un chapitre dédié. Le chapitre sur le framework .NET et .NET Core montrera que les capacités de PowerShell sont pratiquement illimitées. Un important chapitre est consacré aux technologies dites de remoting qui autorisent l'exécution de commandes et de scripts PowerShell à distance : celui-ci précisera comment bien aborder ces technologies notamment sur l'aspect du paramétrage (tant sur WinRM que sur SSH) et sur les pièges à éviter (rebond, etc.).
Enfin, les derniers chapitres permettront au lecteur de mettre en oeuvre PowerShell dans le monde de l'entreprise à l'aide de nombreux cas concrets d'utilisation, et de découvrir l'écosystème PowerShell à travers la présentation d'outils tiers et d'acteurs importants du marché.
Des éléments complémentaires sont en téléchargement sur le site www.editions-eni.fr et sur le site de la communauté PowerShell francophone : PowerShell-Scripting.com.
Les chapitres du livre :
Avant-propos &amp;ndash; Introduction &amp;ndash; &amp;Agrave; la découverte de PowerShell &amp;ndash; Manipulation des objets &amp;ndash; Variables et types de données &amp;ndash; Opérateurs &amp;ndash; Tableaux &amp;ndash; Boucles et conditions &amp;ndash; Fonctions et scripts &amp;ndash; Gestion des fichiers et des dates &amp;ndash; Profils PowerShell &amp;ndash; Snapins, modules et PowerShell Gallery &amp;ndash; Gestion des erreurs et débogage &amp;ndash; Sécurité &amp;ndash; Framework .NET et .NET Core &amp;ndash; CMI / WMI - Exécution à distance &amp;ndash; Études de cas &amp;ndash; Ressources complémentaires &amp;ndash; Conclusion &amp;ndash; Annexes</v>
          </cell>
          <cell r="R193">
            <v>9782409013348</v>
          </cell>
          <cell r="S193" t="str">
            <v>Version Numérique</v>
          </cell>
          <cell r="T193">
            <v>9782409013287</v>
          </cell>
          <cell r="U193" t="str">
            <v>Version Imprimée</v>
          </cell>
          <cell r="V193" t="str">
            <v>St-Herblain</v>
          </cell>
          <cell r="W193" t="str">
            <v>Editions ENI</v>
          </cell>
          <cell r="X193">
            <v>2018</v>
          </cell>
          <cell r="Y193" t="str">
            <v>Bibliothèque Numérique ENI (Service en ligne)</v>
          </cell>
          <cell r="Z193" t="str">
            <v>EXPERT IT</v>
          </cell>
          <cell r="AA193" t="str">
            <v>texte</v>
          </cell>
          <cell r="AB193" t="str">
            <v>txt</v>
          </cell>
          <cell r="AC193" t="str">
            <v>rdacontent/fre</v>
          </cell>
          <cell r="AD193" t="str">
            <v>informatique</v>
          </cell>
          <cell r="AE193" t="str">
            <v>c</v>
          </cell>
          <cell r="AF193" t="str">
            <v>rdamedia/fre</v>
          </cell>
          <cell r="AG193" t="str">
            <v>ressource en ligne</v>
          </cell>
          <cell r="AH193" t="str">
            <v>cr</v>
          </cell>
          <cell r="AI193" t="str">
            <v>rdacarrier/fre</v>
          </cell>
          <cell r="AJ193" t="str">
            <v>m\\\\\o\\d\\\\\\\\</v>
          </cell>
          <cell r="AK193" t="str">
            <v>cr\cn\\\\uuaua</v>
          </cell>
          <cell r="AL193" t="str">
            <v>Accès restreint aux membres</v>
          </cell>
          <cell r="AM193" t="str">
            <v>Source de la note de description : Version imprimée</v>
          </cell>
          <cell r="AN193" t="str">
            <v/>
          </cell>
          <cell r="AO193" t="str">
            <v>%SITE_CLIENT%/?library_guid=246DD8A4-55A3-41CD-80AA-175675B73476</v>
          </cell>
          <cell r="AP193" t="str">
            <v>Accès au travers du portail ENI</v>
          </cell>
          <cell r="AQ193" t="str">
            <v xml:space="preserve"> batch </v>
          </cell>
          <cell r="AR193" t="str">
            <v xml:space="preserve"> LNEI2CPOWFOL</v>
          </cell>
          <cell r="AS193" t="str">
            <v xml:space="preserve"> Microsoft </v>
          </cell>
          <cell r="AT193" t="str">
            <v xml:space="preserve"> monad </v>
          </cell>
          <cell r="AU193" t="str">
            <v xml:space="preserve"> powershel </v>
          </cell>
          <cell r="AV193" t="str">
            <v xml:space="preserve"> powershell Core </v>
          </cell>
          <cell r="AW193" t="str">
            <v xml:space="preserve"> remoting </v>
          </cell>
          <cell r="AX193" t="str">
            <v xml:space="preserve"> script </v>
          </cell>
          <cell r="AY193" t="str">
            <v xml:space="preserve"> scripting </v>
          </cell>
          <cell r="AZ193" t="str">
            <v xml:space="preserve">livre PowerShell </v>
          </cell>
          <cell r="BA193" t="str">
            <v/>
          </cell>
          <cell r="BB193" t="str">
            <v/>
          </cell>
          <cell r="BC193" t="str">
            <v/>
          </cell>
          <cell r="BD193" t="str">
            <v/>
          </cell>
          <cell r="BE193" t="str">
            <v/>
          </cell>
          <cell r="BF193" t="str">
            <v/>
          </cell>
          <cell r="BG193" t="str">
            <v/>
          </cell>
          <cell r="BH193" t="str">
            <v/>
          </cell>
          <cell r="BI193" t="str">
            <v/>
          </cell>
          <cell r="BJ193" t="str">
            <v/>
          </cell>
          <cell r="BK193" t="str">
            <v/>
          </cell>
          <cell r="BL193" t="str">
            <v/>
          </cell>
          <cell r="BM193" t="str">
            <v/>
          </cell>
          <cell r="BN193" t="str">
            <v/>
          </cell>
          <cell r="BO193" t="str">
            <v/>
          </cell>
          <cell r="BP193" t="str">
            <v/>
          </cell>
          <cell r="BQ193" t="str">
            <v/>
          </cell>
          <cell r="BR193" t="str">
            <v/>
          </cell>
          <cell r="BS193" t="str">
            <v/>
          </cell>
          <cell r="BT193" t="str">
            <v/>
          </cell>
          <cell r="BU193" t="str">
            <v/>
          </cell>
          <cell r="BV193" t="str">
            <v/>
          </cell>
          <cell r="BW193" t="str">
            <v/>
          </cell>
          <cell r="BX193" t="str">
            <v/>
          </cell>
        </row>
        <row r="194">
          <cell r="A194" t="str">
            <v>EI2CSS</v>
          </cell>
          <cell r="B194" t="str">
            <v>Des CSS au DHTML</v>
          </cell>
          <cell r="C194" t="str">
            <v>JavaScript appliqué aux feuilles de style</v>
          </cell>
          <cell r="D194" t="str">
            <v>Luc VAN LANCKER</v>
          </cell>
          <cell r="E194" t="str">
            <v/>
          </cell>
          <cell r="F194" t="str">
            <v>VAN LANCKER, Luc</v>
          </cell>
          <cell r="G194" t="str">
            <v/>
          </cell>
          <cell r="H194" t="str">
            <v/>
          </cell>
          <cell r="I194" t="str">
            <v/>
          </cell>
          <cell r="J194" t="str">
            <v/>
          </cell>
          <cell r="K194" t="str">
            <v>Edition du 1 September 2008</v>
          </cell>
          <cell r="L194" t="str">
            <v>511 pages</v>
          </cell>
          <cell r="M194" t="str">
            <v>Editions ENI</v>
          </cell>
          <cell r="N194" t="str">
            <v>fre</v>
          </cell>
          <cell r="O194" t="str">
            <v>fre</v>
          </cell>
          <cell r="P194" t="str">
            <v>fre</v>
          </cell>
          <cell r="Q194" t="str">
            <v>Ce livre "Des CSS au DHTML" est destiné à tout concepteur de sites Web utilisant les feuilles de styles et maîtrisant le HTML. Il détaille, en trois grandes parties, les trois éléments essentiels pour dynamiser la présentation de pages web : les feuilles de style CSS 2, JavaScript et enfin, le DHTML.
Après quelques notions de base sur les CSS, l'auteur détaille leur application au HTML (textes, listes, arrière-plan...), les propriétés d'affichage à l'écran, d'impression de pages... Ensuite, sont introduites très progressivement la syntaxe et les techniques de la programmation (fonctions, méthodes, conditions et boucles, évènements...) avant de détailler les spécificités du JavaScript (les objets window, String, Array, Date...). 
Enfin, dans la dernière partie, vous apprendrez à utiliser du code JavaScript pour rendre dynamiques vos feuilles de style CSS et améliorer ainsi l'attrait et la convivialité de vos sites Web (déplacer un objet, faire suivre la souris d'une image, d'un texte, d'une info bulle explicative, faire défiler du texte dans une zone de texte, adapter une nouvelle fenêtre à la résolution d'écran du visiteur, proposer des menus de navigation dynamiques...).
Les exemples de code cités dans l'ouvrage sont en téléchargement sur cette page.
Ce livre est également proposé en coffret</v>
          </cell>
          <cell r="R194">
            <v>9782746046023</v>
          </cell>
          <cell r="S194" t="str">
            <v>Version Numérique</v>
          </cell>
          <cell r="T194">
            <v>9782746043503</v>
          </cell>
          <cell r="U194" t="str">
            <v>Version Imprimée</v>
          </cell>
          <cell r="V194" t="str">
            <v>St-Herblain</v>
          </cell>
          <cell r="W194" t="str">
            <v>Editions ENI</v>
          </cell>
          <cell r="X194">
            <v>2008</v>
          </cell>
          <cell r="Y194" t="str">
            <v>Bibliothèque Numérique ENI (Service en ligne)</v>
          </cell>
          <cell r="Z194" t="str">
            <v>EXPERT IT</v>
          </cell>
          <cell r="AA194" t="str">
            <v>texte</v>
          </cell>
          <cell r="AB194" t="str">
            <v>txt</v>
          </cell>
          <cell r="AC194" t="str">
            <v>rdacontent/fre</v>
          </cell>
          <cell r="AD194" t="str">
            <v>informatique</v>
          </cell>
          <cell r="AE194" t="str">
            <v>c</v>
          </cell>
          <cell r="AF194" t="str">
            <v>rdamedia/fre</v>
          </cell>
          <cell r="AG194" t="str">
            <v>ressource en ligne</v>
          </cell>
          <cell r="AH194" t="str">
            <v>cr</v>
          </cell>
          <cell r="AI194" t="str">
            <v>rdacarrier/fre</v>
          </cell>
          <cell r="AJ194" t="str">
            <v>m\\\\\o\\d\\\\\\\\</v>
          </cell>
          <cell r="AK194" t="str">
            <v>cr\cn\\\\uuaua</v>
          </cell>
          <cell r="AL194" t="str">
            <v>Accès restreint aux membres</v>
          </cell>
          <cell r="AM194" t="str">
            <v>Source de la note de description : Version imprimée</v>
          </cell>
          <cell r="AN194" t="str">
            <v/>
          </cell>
          <cell r="AO194" t="str">
            <v>%SITE_CLIENT%/?library_guid=FBB83D50-22A7-4B00-8C19-13E16800DF39</v>
          </cell>
          <cell r="AP194" t="str">
            <v>Accès au travers du portail ENI</v>
          </cell>
          <cell r="AQ194" t="str">
            <v xml:space="preserve"> html </v>
          </cell>
          <cell r="AR194" t="str">
            <v xml:space="preserve"> livre DHTML </v>
          </cell>
          <cell r="AS194" t="str">
            <v xml:space="preserve"> livre Javascript </v>
          </cell>
          <cell r="AT194" t="str">
            <v xml:space="preserve"> LNEI2CSS</v>
          </cell>
          <cell r="AU194" t="str">
            <v xml:space="preserve"> web </v>
          </cell>
          <cell r="AV194" t="str">
            <v xml:space="preserve">livre CSS </v>
          </cell>
          <cell r="AW194" t="str">
            <v/>
          </cell>
          <cell r="AX194" t="str">
            <v/>
          </cell>
          <cell r="AY194" t="str">
            <v/>
          </cell>
          <cell r="AZ194" t="str">
            <v/>
          </cell>
          <cell r="BA194" t="str">
            <v/>
          </cell>
          <cell r="BB194" t="str">
            <v/>
          </cell>
          <cell r="BC194" t="str">
            <v/>
          </cell>
          <cell r="BD194" t="str">
            <v/>
          </cell>
          <cell r="BE194" t="str">
            <v/>
          </cell>
          <cell r="BF194" t="str">
            <v/>
          </cell>
          <cell r="BG194" t="str">
            <v/>
          </cell>
          <cell r="BH194" t="str">
            <v/>
          </cell>
          <cell r="BI194" t="str">
            <v/>
          </cell>
          <cell r="BJ194" t="str">
            <v/>
          </cell>
          <cell r="BK194" t="str">
            <v/>
          </cell>
          <cell r="BL194" t="str">
            <v/>
          </cell>
          <cell r="BM194" t="str">
            <v/>
          </cell>
          <cell r="BN194" t="str">
            <v/>
          </cell>
          <cell r="BO194" t="str">
            <v/>
          </cell>
          <cell r="BP194" t="str">
            <v/>
          </cell>
          <cell r="BQ194" t="str">
            <v/>
          </cell>
          <cell r="BR194" t="str">
            <v/>
          </cell>
          <cell r="BS194" t="str">
            <v/>
          </cell>
          <cell r="BT194" t="str">
            <v/>
          </cell>
          <cell r="BU194" t="str">
            <v/>
          </cell>
          <cell r="BV194" t="str">
            <v/>
          </cell>
          <cell r="BW194" t="str">
            <v/>
          </cell>
          <cell r="BX194" t="str">
            <v/>
          </cell>
        </row>
        <row r="195">
          <cell r="A195" t="str">
            <v>EI2DOC</v>
          </cell>
          <cell r="B195" t="str">
            <v>Docker</v>
          </cell>
          <cell r="C195" t="str">
            <v>Concepts fondamentaux et déploiement d'applications conçues en services (2e édition)</v>
          </cell>
          <cell r="D195" t="str">
            <v>Jean-Philippe GOUIGOUX</v>
          </cell>
          <cell r="E195" t="str">
            <v/>
          </cell>
          <cell r="F195" t="str">
            <v>GOUIGOUX, Jean-Philippe</v>
          </cell>
          <cell r="G195" t="str">
            <v/>
          </cell>
          <cell r="H195" t="str">
            <v/>
          </cell>
          <cell r="I195" t="str">
            <v/>
          </cell>
          <cell r="J195" t="str">
            <v/>
          </cell>
          <cell r="K195" t="str">
            <v>Edition du 1 December 2022</v>
          </cell>
          <cell r="L195" t="str">
            <v>835 pages</v>
          </cell>
          <cell r="M195" t="str">
            <v>Editions ENI</v>
          </cell>
          <cell r="N195" t="str">
            <v>fre</v>
          </cell>
          <cell r="O195" t="str">
            <v>fre</v>
          </cell>
          <cell r="P195" t="str">
            <v>fre</v>
          </cell>
          <cell r="Q195" t="str">
            <v xml:space="preserve">Ce livre s’adresse aux développeurs, architectes et administrateurs système, ainsi qu’à toute personne désireuse de comprendre les concepts fondamentaux de la technologie Docker, sans entrer dans toutes ses subtilités ni tous ses cas d’usage, pour les mettre en œuvre dans le déploiement d’applications conçues en services. 
Empreint de toute la pédagogie de l’auteur, ce livre permet au lecteur de se poser les bonnes questions et d’apprendre à être pleinement autonome pour affronter avec un œil critique la masse de conseils disponibles sur Internet afin de trouver la bonne information. 
Après plusieurs chapitres dédiés à la prise en main de Docker, l’auteur transmet les bonnes pratiques d'intégration de Docker sur une application exemple développée avec les technologies Blazor/ASP.NET Core et utilisant des dépendances externes pour les fonctionnalités communes (Keycloak pour l'IAM, Nuxeo pour la GED, RabbitMQ pour le MOM, MongoDB pour la persistance, etc.). Cette architecture en services permettra d'aborder le maximum de situations différentes d'utilisation de Docker. 
Le dernier chapitre est consacré à simuler un déploiement industriel de l'application adaptée à Docker, en utilisant à la fois l’orchestration de conteneurs, avec des exemples sur Swarm et Kubernetes, et une intégration et un déploiement continus avec Azure DevOps.
 Quizinclus dans 
la version en ligne !
 - Testez vos connaissances à l'issue de chaque chapitre
 - Validez vos acquis
</v>
          </cell>
          <cell r="R195">
            <v>9782409038075</v>
          </cell>
          <cell r="S195" t="str">
            <v>Version Numérique</v>
          </cell>
          <cell r="T195">
            <v>9782409038068</v>
          </cell>
          <cell r="U195" t="str">
            <v>Version Imprimée</v>
          </cell>
          <cell r="V195" t="str">
            <v>St-Herblain</v>
          </cell>
          <cell r="W195" t="str">
            <v>Editions ENI</v>
          </cell>
          <cell r="X195">
            <v>2022</v>
          </cell>
          <cell r="Y195" t="str">
            <v>Bibliothèque Numérique ENI (Service en ligne)</v>
          </cell>
          <cell r="Z195" t="str">
            <v>EXPERT IT</v>
          </cell>
          <cell r="AA195" t="str">
            <v>texte</v>
          </cell>
          <cell r="AB195" t="str">
            <v>txt</v>
          </cell>
          <cell r="AC195" t="str">
            <v>rdacontent/fre</v>
          </cell>
          <cell r="AD195" t="str">
            <v>informatique</v>
          </cell>
          <cell r="AE195" t="str">
            <v>c</v>
          </cell>
          <cell r="AF195" t="str">
            <v>rdamedia/fre</v>
          </cell>
          <cell r="AG195" t="str">
            <v>ressource en ligne</v>
          </cell>
          <cell r="AH195" t="str">
            <v>cr</v>
          </cell>
          <cell r="AI195" t="str">
            <v>rdacarrier/fre</v>
          </cell>
          <cell r="AJ195" t="str">
            <v>m\\\\\o\\d\\\\\\\\</v>
          </cell>
          <cell r="AK195" t="str">
            <v>cr\cn\\\\uuaua</v>
          </cell>
          <cell r="AL195" t="str">
            <v>Accès restreint aux membres</v>
          </cell>
          <cell r="AM195" t="str">
            <v>Source de la note de description : Version imprimée</v>
          </cell>
          <cell r="AN195" t="str">
            <v/>
          </cell>
          <cell r="AO195" t="str">
            <v>%SITE_CLIENT%/?library_guid=47FEC340-81CE-4580-A0EA-13825225F11A</v>
          </cell>
          <cell r="AP195" t="str">
            <v>Accès au travers du portail ENI</v>
          </cell>
          <cell r="AQ195" t="str">
            <v xml:space="preserve"> Compose </v>
          </cell>
          <cell r="AR195" t="str">
            <v xml:space="preserve"> container </v>
          </cell>
          <cell r="AS195" t="str">
            <v xml:space="preserve"> conteneur </v>
          </cell>
          <cell r="AT195" t="str">
            <v xml:space="preserve"> Kubernetes </v>
          </cell>
          <cell r="AU195" t="str">
            <v xml:space="preserve"> microservice </v>
          </cell>
          <cell r="AV195" t="str">
            <v xml:space="preserve"> orchestrateur </v>
          </cell>
          <cell r="AW195" t="str">
            <v xml:space="preserve"> orchestration</v>
          </cell>
          <cell r="AX195" t="str">
            <v xml:space="preserve"> Swarm </v>
          </cell>
          <cell r="AY195" t="str">
            <v xml:space="preserve">virtualisation </v>
          </cell>
          <cell r="AZ195" t="str">
            <v/>
          </cell>
          <cell r="BA195" t="str">
            <v/>
          </cell>
          <cell r="BB195" t="str">
            <v/>
          </cell>
          <cell r="BC195" t="str">
            <v/>
          </cell>
          <cell r="BD195" t="str">
            <v/>
          </cell>
          <cell r="BE195" t="str">
            <v/>
          </cell>
          <cell r="BF195" t="str">
            <v/>
          </cell>
          <cell r="BG195" t="str">
            <v/>
          </cell>
          <cell r="BH195" t="str">
            <v/>
          </cell>
          <cell r="BI195" t="str">
            <v/>
          </cell>
          <cell r="BJ195" t="str">
            <v/>
          </cell>
          <cell r="BK195" t="str">
            <v/>
          </cell>
          <cell r="BL195" t="str">
            <v/>
          </cell>
          <cell r="BM195" t="str">
            <v/>
          </cell>
          <cell r="BN195" t="str">
            <v/>
          </cell>
          <cell r="BO195" t="str">
            <v/>
          </cell>
          <cell r="BP195" t="str">
            <v/>
          </cell>
          <cell r="BQ195" t="str">
            <v/>
          </cell>
          <cell r="BR195" t="str">
            <v/>
          </cell>
          <cell r="BS195" t="str">
            <v/>
          </cell>
          <cell r="BT195" t="str">
            <v/>
          </cell>
          <cell r="BU195" t="str">
            <v/>
          </cell>
          <cell r="BV195" t="str">
            <v/>
          </cell>
          <cell r="BW195" t="str">
            <v/>
          </cell>
          <cell r="BX195" t="str">
            <v/>
          </cell>
        </row>
        <row r="196">
          <cell r="A196" t="str">
            <v>EI2DRU</v>
          </cell>
          <cell r="B196" t="str">
            <v>DRUPAL</v>
          </cell>
          <cell r="C196" t="str">
            <v>Réalisez des développements professionnels avec PHP (2ième édition)</v>
          </cell>
          <cell r="D196" t="str">
            <v>David OLMETA</v>
          </cell>
          <cell r="E196" t="str">
            <v/>
          </cell>
          <cell r="F196" t="str">
            <v>OLMETA, David</v>
          </cell>
          <cell r="G196" t="str">
            <v/>
          </cell>
          <cell r="H196" t="str">
            <v/>
          </cell>
          <cell r="I196" t="str">
            <v/>
          </cell>
          <cell r="J196" t="str">
            <v/>
          </cell>
          <cell r="K196" t="str">
            <v>Edition du 1 May 2012</v>
          </cell>
          <cell r="L196" t="str">
            <v>480 pages</v>
          </cell>
          <cell r="M196" t="str">
            <v>Editions ENI</v>
          </cell>
          <cell r="N196" t="str">
            <v>fre</v>
          </cell>
          <cell r="O196" t="str">
            <v>fre</v>
          </cell>
          <cell r="P196" t="str">
            <v>fre</v>
          </cell>
          <cell r="Q196" t="str">
            <v>Ce livre sur le développement lié à Drupal (en version 7 au moment de l'écriture) présente les grands concepts du CMS Drupal et décrit comment le faire évoluer en installant de nouveaux modules mais aussi en développant des modules personnalisés. Il s'adresse à un public de développeurs PHP mais aussi d'intégrateurs ou de webmasters Drupal.
Dans un premier temps, l'auteur explique le principe des CMS (Content Management System), leur utilité et les avantages à choisir et utiliser Drupal. Il décrit également son installation pas à pas ainsi que l'environnement de développement (Netbeans).
Après avoir détaillé l'architecture de la plate-forme et expliqué le mode de fonctionnement de ses différentes parties (les entités, les champs, les types de contenu, la recherche et l'indexation, les régions et les blocs, etc.), ce livre explique l'utilisation des éléments fondamentaux qui la composent (les noeuds, les vocabulaires, les termes, etc.).
Ensuite, l'auteur explique comment étendre Drupal en installant et en activant de nouveaux modules (modules standards et modules additionnels). Les modules additionnels principaux sont présentés : Token, Entity Reference, Views et Context.
Ce livre traite ensuite du développement de modules (en PHP), en expliquant notamment l'utilisation des hooks, ainsi que le mode de fonctionnement des formulaires et ses types de composants.
Drupal fournit une API très complète d'accès aux données de la base et aux noeuds, termes et utilisateurs. Il fournit également une API de manipulation des chaînes de caractères, des images, des traductions et une partie spécifique explique leur utilisation.
Une partie de ce livre est également dédiée à l'utilisation et la création d'un thème, en expliquant au passage les différents hooks de thème (les fonctions de preprocessing). 
Enfin, l'auteur présente les astuces et bonnes pratiques, fruits de son expérience, permettant de répondre à certaines problématiques récurrentes lors de la réalisation d'un site Drupal. Il présente par la même occasion la distribution Acquia et une introduction à la configuration des serveurs Apache et MySQL avant d'aborder le système de cache de Drupal.
Les chapitres du livre :
Préface &amp;ndash; Introduction &amp;ndash; Drupal et son architecture &amp;ndash; Utiliser Drupal &amp;ndash; Étendre Drupal &amp;ndash; Développer un module &amp;ndash; Interargir avec Drupal &amp;ndash; Créer un thème &amp;ndash; Les plus
Ce livre est également proposé en coffret</v>
          </cell>
          <cell r="R196">
            <v>9782746074316</v>
          </cell>
          <cell r="S196" t="str">
            <v>Version Numérique</v>
          </cell>
          <cell r="T196">
            <v>9782746073562</v>
          </cell>
          <cell r="U196" t="str">
            <v>Version Imprimée</v>
          </cell>
          <cell r="V196" t="str">
            <v>St-Herblain</v>
          </cell>
          <cell r="W196" t="str">
            <v>Editions ENI</v>
          </cell>
          <cell r="X196">
            <v>2012</v>
          </cell>
          <cell r="Y196" t="str">
            <v>Bibliothèque Numérique ENI (Service en ligne)</v>
          </cell>
          <cell r="Z196" t="str">
            <v>EXPERT IT</v>
          </cell>
          <cell r="AA196" t="str">
            <v>texte</v>
          </cell>
          <cell r="AB196" t="str">
            <v>txt</v>
          </cell>
          <cell r="AC196" t="str">
            <v>rdacontent/fre</v>
          </cell>
          <cell r="AD196" t="str">
            <v>informatique</v>
          </cell>
          <cell r="AE196" t="str">
            <v>c</v>
          </cell>
          <cell r="AF196" t="str">
            <v>rdamedia/fre</v>
          </cell>
          <cell r="AG196" t="str">
            <v>ressource en ligne</v>
          </cell>
          <cell r="AH196" t="str">
            <v>cr</v>
          </cell>
          <cell r="AI196" t="str">
            <v>rdacarrier/fre</v>
          </cell>
          <cell r="AJ196" t="str">
            <v>m\\\\\o\\d\\\\\\\\</v>
          </cell>
          <cell r="AK196" t="str">
            <v>cr\cn\\\\uuaua</v>
          </cell>
          <cell r="AL196" t="str">
            <v>Accès restreint aux membres</v>
          </cell>
          <cell r="AM196" t="str">
            <v>Source de la note de description : Version imprimée</v>
          </cell>
          <cell r="AN196" t="str">
            <v/>
          </cell>
          <cell r="AO196" t="str">
            <v>%SITE_CLIENT%/?library_guid=A0B4DE4D-D7B8-43B9-8B59-090382884EDE</v>
          </cell>
          <cell r="AP196" t="str">
            <v>Accès au travers du portail ENI</v>
          </cell>
          <cell r="AQ196" t="str">
            <v xml:space="preserve"> acquia </v>
          </cell>
          <cell r="AR196" t="str">
            <v xml:space="preserve"> cck </v>
          </cell>
          <cell r="AS196" t="str">
            <v xml:space="preserve"> cms </v>
          </cell>
          <cell r="AT196" t="str">
            <v xml:space="preserve"> developpement </v>
          </cell>
          <cell r="AU196" t="str">
            <v xml:space="preserve"> développement  </v>
          </cell>
          <cell r="AV196" t="str">
            <v xml:space="preserve"> hooks </v>
          </cell>
          <cell r="AW196" t="str">
            <v xml:space="preserve"> ImageCache </v>
          </cell>
          <cell r="AX196" t="str">
            <v xml:space="preserve"> LNEI2DRU</v>
          </cell>
          <cell r="AY196" t="str">
            <v xml:space="preserve"> netbeans </v>
          </cell>
          <cell r="AZ196" t="str">
            <v xml:space="preserve"> php5 </v>
          </cell>
          <cell r="BA196" t="str">
            <v xml:space="preserve"> Views </v>
          </cell>
          <cell r="BB196" t="str">
            <v xml:space="preserve"> wamp </v>
          </cell>
          <cell r="BC196" t="str">
            <v xml:space="preserve">livre drupal </v>
          </cell>
          <cell r="BD196" t="str">
            <v/>
          </cell>
          <cell r="BE196" t="str">
            <v/>
          </cell>
          <cell r="BF196" t="str">
            <v/>
          </cell>
          <cell r="BG196" t="str">
            <v/>
          </cell>
          <cell r="BH196" t="str">
            <v/>
          </cell>
          <cell r="BI196" t="str">
            <v/>
          </cell>
          <cell r="BJ196" t="str">
            <v/>
          </cell>
          <cell r="BK196" t="str">
            <v/>
          </cell>
          <cell r="BL196" t="str">
            <v/>
          </cell>
          <cell r="BM196" t="str">
            <v/>
          </cell>
          <cell r="BN196" t="str">
            <v/>
          </cell>
          <cell r="BO196" t="str">
            <v/>
          </cell>
          <cell r="BP196" t="str">
            <v/>
          </cell>
          <cell r="BQ196" t="str">
            <v/>
          </cell>
          <cell r="BR196" t="str">
            <v/>
          </cell>
          <cell r="BS196" t="str">
            <v/>
          </cell>
          <cell r="BT196" t="str">
            <v/>
          </cell>
          <cell r="BU196" t="str">
            <v/>
          </cell>
          <cell r="BV196" t="str">
            <v/>
          </cell>
          <cell r="BW196" t="str">
            <v/>
          </cell>
          <cell r="BX196" t="str">
            <v/>
          </cell>
        </row>
        <row r="197">
          <cell r="A197" t="str">
            <v>EI2ECR</v>
          </cell>
          <cell r="B197" t="str">
            <v>Ecrire du code .NET performant</v>
          </cell>
          <cell r="C197" t="str">
            <v>Profilage, benchmarking et bonnes pratiques (2e édition)</v>
          </cell>
          <cell r="D197" t="str">
            <v>Jean-Philippe GOUIGOUX,Christophe MOMMER</v>
          </cell>
          <cell r="E197" t="str">
            <v/>
          </cell>
          <cell r="F197" t="str">
            <v>GOUIGOUX, Jean-Philippe</v>
          </cell>
          <cell r="G197" t="str">
            <v>MOMMER, Christophe</v>
          </cell>
          <cell r="H197" t="str">
            <v/>
          </cell>
          <cell r="I197" t="str">
            <v/>
          </cell>
          <cell r="J197" t="str">
            <v/>
          </cell>
          <cell r="K197" t="str">
            <v>Edition du 1 June 2022</v>
          </cell>
          <cell r="L197" t="str">
            <v>326 pages</v>
          </cell>
          <cell r="M197" t="str">
            <v>Editions ENI</v>
          </cell>
          <cell r="N197" t="str">
            <v>fre</v>
          </cell>
          <cell r="O197" t="str">
            <v>fre</v>
          </cell>
          <cell r="P197" t="str">
            <v>fre</v>
          </cell>
          <cell r="Q197" t="str">
            <v xml:space="preserve">Ce livre sur la performance du code .NET s’adresse aux développeurs débutants comme expérimentés qui ont à faire face à des problèmes de performances sur leurs développements.
Dans ce livre, les auteurs se consacrent à démystifier la performance du code .NET ; il ne vous entraînera pas sur les pentes ardues du tuning, mais vous donnera des méthodes simples pour profiler une application et retrouver rapidement les 20% d’erreurs de code qui correspondent à 80% du ralentissement. Il vous donnera tous les outils théoriques nécessaires pour savoir précisément où chercher les problèmes de performance et comment les corriger.
Après avoir exposé la méthode et les outils, les auteurs s’appuient sur une application de démonstration (écrite en C#), basée sur un progiciel industriel réel, pour vous faire découvrir les méthodes de recherche des goulets d’étranglement. Cette application a été spécialement conçue pour contenir un grand éventail des erreurs de code traditionnellement à l’origine de problèmes de performances. Le livre vous montrera comment détecter ces différentes erreurs dans les résultats d’un outil « profileur .NET », puis les analyser finement et enfin les corriger. L'application correspond aux architectures web modernes, avec un client (en Blazor WebAssembly) et une API (en ASP.NET 6). &amp;Agrave; l'aide de Visual Studio 2022, la toute dernière version de l'IDE, le lecteur découvrira comment l'outil peut remonter les métriques permettant de trouver les problèmes rapidement.
 Quizinclus dans 
la version en ligne !
 - Testez vos connaissances à l'issue de chaque chapitre
 - Validez vos acquis
</v>
          </cell>
          <cell r="R197">
            <v>9782409036149</v>
          </cell>
          <cell r="S197" t="str">
            <v>Version Numérique</v>
          </cell>
          <cell r="T197">
            <v>9782409036132</v>
          </cell>
          <cell r="U197" t="str">
            <v>Version Imprimée</v>
          </cell>
          <cell r="V197" t="str">
            <v>St-Herblain</v>
          </cell>
          <cell r="W197" t="str">
            <v>Editions ENI</v>
          </cell>
          <cell r="X197">
            <v>2022</v>
          </cell>
          <cell r="Y197" t="str">
            <v>Bibliothèque Numérique ENI (Service en ligne)</v>
          </cell>
          <cell r="Z197" t="str">
            <v>EXPERT IT</v>
          </cell>
          <cell r="AA197" t="str">
            <v>texte</v>
          </cell>
          <cell r="AB197" t="str">
            <v>txt</v>
          </cell>
          <cell r="AC197" t="str">
            <v>rdacontent/fre</v>
          </cell>
          <cell r="AD197" t="str">
            <v>informatique</v>
          </cell>
          <cell r="AE197" t="str">
            <v>c</v>
          </cell>
          <cell r="AF197" t="str">
            <v>rdamedia/fre</v>
          </cell>
          <cell r="AG197" t="str">
            <v>ressource en ligne</v>
          </cell>
          <cell r="AH197" t="str">
            <v>cr</v>
          </cell>
          <cell r="AI197" t="str">
            <v>rdacarrier/fre</v>
          </cell>
          <cell r="AJ197" t="str">
            <v>m\\\\\o\\d\\\\\\\\</v>
          </cell>
          <cell r="AK197" t="str">
            <v>cr\cn\\\\uuaua</v>
          </cell>
          <cell r="AL197" t="str">
            <v>Accès restreint aux membres</v>
          </cell>
          <cell r="AM197" t="str">
            <v>Source de la note de description : Version imprimée</v>
          </cell>
          <cell r="AN197" t="str">
            <v/>
          </cell>
          <cell r="AO197" t="str">
            <v>%SITE_CLIENT%/?library_guid=184BAD56-BAD0-4E5C-9551-6B9B3F60E657</v>
          </cell>
          <cell r="AP197" t="str">
            <v>Accès au travers du portail ENI</v>
          </cell>
          <cell r="AQ197" t="str">
            <v xml:space="preserve"> csharp</v>
          </cell>
          <cell r="AR197" t="str">
            <v xml:space="preserve"> Ecriture de code </v>
          </cell>
          <cell r="AS197" t="str">
            <v xml:space="preserve"> Visual Studio </v>
          </cell>
          <cell r="AT197" t="str">
            <v xml:space="preserve">.NET </v>
          </cell>
          <cell r="AU197" t="str">
            <v/>
          </cell>
          <cell r="AV197" t="str">
            <v/>
          </cell>
          <cell r="AW197" t="str">
            <v/>
          </cell>
          <cell r="AX197" t="str">
            <v/>
          </cell>
          <cell r="AY197" t="str">
            <v/>
          </cell>
          <cell r="AZ197" t="str">
            <v/>
          </cell>
          <cell r="BA197" t="str">
            <v/>
          </cell>
          <cell r="BB197" t="str">
            <v/>
          </cell>
          <cell r="BC197" t="str">
            <v/>
          </cell>
          <cell r="BD197" t="str">
            <v/>
          </cell>
          <cell r="BE197" t="str">
            <v/>
          </cell>
          <cell r="BF197" t="str">
            <v/>
          </cell>
          <cell r="BG197" t="str">
            <v/>
          </cell>
          <cell r="BH197" t="str">
            <v/>
          </cell>
          <cell r="BI197" t="str">
            <v/>
          </cell>
          <cell r="BJ197" t="str">
            <v/>
          </cell>
          <cell r="BK197" t="str">
            <v/>
          </cell>
          <cell r="BL197" t="str">
            <v/>
          </cell>
          <cell r="BM197" t="str">
            <v/>
          </cell>
          <cell r="BN197" t="str">
            <v/>
          </cell>
          <cell r="BO197" t="str">
            <v/>
          </cell>
          <cell r="BP197" t="str">
            <v/>
          </cell>
          <cell r="BQ197" t="str">
            <v/>
          </cell>
          <cell r="BR197" t="str">
            <v/>
          </cell>
          <cell r="BS197" t="str">
            <v/>
          </cell>
          <cell r="BT197" t="str">
            <v/>
          </cell>
          <cell r="BU197" t="str">
            <v/>
          </cell>
          <cell r="BV197" t="str">
            <v/>
          </cell>
          <cell r="BW197" t="str">
            <v/>
          </cell>
          <cell r="BX197" t="str">
            <v/>
          </cell>
        </row>
        <row r="198">
          <cell r="A198" t="str">
            <v>EI2GWT</v>
          </cell>
          <cell r="B198" t="str">
            <v>GWT (Google Web Toolkit)</v>
          </cell>
          <cell r="C198" t="str">
            <v>Développez des Applications Internet Riches (RIA) en Java</v>
          </cell>
          <cell r="D198" t="str">
            <v>Damien  PICARD</v>
          </cell>
          <cell r="E198" t="str">
            <v/>
          </cell>
          <cell r="F198" t="str">
            <v xml:space="preserve">PICARD, Damien </v>
          </cell>
          <cell r="G198" t="str">
            <v/>
          </cell>
          <cell r="H198" t="str">
            <v/>
          </cell>
          <cell r="I198" t="str">
            <v/>
          </cell>
          <cell r="J198" t="str">
            <v/>
          </cell>
          <cell r="K198" t="str">
            <v>Edition du 1 October 2010</v>
          </cell>
          <cell r="L198" t="str">
            <v>316 pages</v>
          </cell>
          <cell r="M198" t="str">
            <v>Editions ENI</v>
          </cell>
          <cell r="N198" t="str">
            <v>fre</v>
          </cell>
          <cell r="O198" t="str">
            <v>fre</v>
          </cell>
          <cell r="P198" t="str">
            <v>fre</v>
          </cell>
          <cell r="Q198" t="str">
            <v>Ce livre sur GWT (Google Web Toolkit) s'adresse aux développeurs Java souhaitant créer des applications RIA sans passer par JavaScript ou aux développeurs web confirmés (JavaScript/XHTML/CSS) désireux de disposer d'un framework décuplant leur productivité. Une connaissance de Java et de XHTML/CSS est un pré-requis pour tirer le meilleur parti de ce livre. 
Dans le monde du développement des applications internet riches (RIA), Google propose aujourd'hui l'outil GWT (en version 2 au moment de la rédaction du livre) qui offre une passerelle entre les mondes Java et JavaScript en adoptant un fonctionnement surprenant : proposer de compiler du code Java vers une application JavaScript nativement interprétable par les navigateurs web. 
Tout au long de ce livre, vous découvrirez comment développer une telle application : la bibliothèque graphique prédéfinie, la gestion des évènements, les communications client-serveur et les optimisations. 
Vous serez amené à mettre en oeuvre les bonnes pratiques d'architecture : design patterns, Modèle Vue Présentateur et injection de dépendance. Vous découvrirez également les techniques préconisées pour l'internationalisation et le développement de tests unitaires. 
L'ensemble de cet ouvrage s'articule autour d'exemples de mise en oeuvre entièrement disponibles en téléchargement sur www.editions-eni.fr, vous permettant de tester par vous-même les principes présentés. 
Les chapitres du livre :
Avant-propos - Développer avec Google Web Toolkit &amp;ndash; Créer une interface graphique &amp;ndash; Gérer des événements &amp;ndash; Communication client-serveur &amp;ndash; XML, DOM et JSON &amp;ndash; Concevoir l'architecture &amp;ndash; Tests &amp;ndash; Internationalisation &amp;ndash; Techniques avancées</v>
          </cell>
          <cell r="R198">
            <v>9782746059825</v>
          </cell>
          <cell r="S198" t="str">
            <v>Version Numérique</v>
          </cell>
          <cell r="T198">
            <v>9782746058309</v>
          </cell>
          <cell r="U198" t="str">
            <v>Version Imprimée</v>
          </cell>
          <cell r="V198" t="str">
            <v>St-Herblain</v>
          </cell>
          <cell r="W198" t="str">
            <v>Editions ENI</v>
          </cell>
          <cell r="X198">
            <v>2010</v>
          </cell>
          <cell r="Y198" t="str">
            <v>Bibliothèque Numérique ENI (Service en ligne)</v>
          </cell>
          <cell r="Z198" t="str">
            <v>EXPERT IT</v>
          </cell>
          <cell r="AA198" t="str">
            <v>texte</v>
          </cell>
          <cell r="AB198" t="str">
            <v>txt</v>
          </cell>
          <cell r="AC198" t="str">
            <v>rdacontent/fre</v>
          </cell>
          <cell r="AD198" t="str">
            <v>informatique</v>
          </cell>
          <cell r="AE198" t="str">
            <v>c</v>
          </cell>
          <cell r="AF198" t="str">
            <v>rdamedia/fre</v>
          </cell>
          <cell r="AG198" t="str">
            <v>ressource en ligne</v>
          </cell>
          <cell r="AH198" t="str">
            <v>cr</v>
          </cell>
          <cell r="AI198" t="str">
            <v>rdacarrier/fre</v>
          </cell>
          <cell r="AJ198" t="str">
            <v>m\\\\\o\\d\\\\\\\\</v>
          </cell>
          <cell r="AK198" t="str">
            <v>cr\cn\\\\uuaua</v>
          </cell>
          <cell r="AL198" t="str">
            <v>Accès restreint aux membres</v>
          </cell>
          <cell r="AM198" t="str">
            <v>Source de la note de description : Version imprimée</v>
          </cell>
          <cell r="AN198" t="str">
            <v/>
          </cell>
          <cell r="AO198" t="str">
            <v>%SITE_CLIENT%/?library_guid=A29E596D-CEE1-4142-9DEA-AA344DBCAF75</v>
          </cell>
          <cell r="AP198" t="str">
            <v>Accès au travers du portail ENI</v>
          </cell>
          <cell r="AQ198" t="str">
            <v xml:space="preserve"> css </v>
          </cell>
          <cell r="AR198" t="str">
            <v xml:space="preserve"> java </v>
          </cell>
          <cell r="AS198" t="str">
            <v xml:space="preserve"> javascript </v>
          </cell>
          <cell r="AT198" t="str">
            <v xml:space="preserve"> LNEI2GWT</v>
          </cell>
          <cell r="AU198" t="str">
            <v xml:space="preserve"> mvc </v>
          </cell>
          <cell r="AV198" t="str">
            <v xml:space="preserve"> ria </v>
          </cell>
          <cell r="AW198" t="str">
            <v xml:space="preserve"> xhtml </v>
          </cell>
          <cell r="AX198" t="str">
            <v xml:space="preserve">livre gwt </v>
          </cell>
          <cell r="AY198" t="str">
            <v/>
          </cell>
          <cell r="AZ198" t="str">
            <v/>
          </cell>
          <cell r="BA198" t="str">
            <v/>
          </cell>
          <cell r="BB198" t="str">
            <v/>
          </cell>
          <cell r="BC198" t="str">
            <v/>
          </cell>
          <cell r="BD198" t="str">
            <v/>
          </cell>
          <cell r="BE198" t="str">
            <v/>
          </cell>
          <cell r="BF198" t="str">
            <v/>
          </cell>
          <cell r="BG198" t="str">
            <v/>
          </cell>
          <cell r="BH198" t="str">
            <v/>
          </cell>
          <cell r="BI198" t="str">
            <v/>
          </cell>
          <cell r="BJ198" t="str">
            <v/>
          </cell>
          <cell r="BK198" t="str">
            <v/>
          </cell>
          <cell r="BL198" t="str">
            <v/>
          </cell>
          <cell r="BM198" t="str">
            <v/>
          </cell>
          <cell r="BN198" t="str">
            <v/>
          </cell>
          <cell r="BO198" t="str">
            <v/>
          </cell>
          <cell r="BP198" t="str">
            <v/>
          </cell>
          <cell r="BQ198" t="str">
            <v/>
          </cell>
          <cell r="BR198" t="str">
            <v/>
          </cell>
          <cell r="BS198" t="str">
            <v/>
          </cell>
          <cell r="BT198" t="str">
            <v/>
          </cell>
          <cell r="BU198" t="str">
            <v/>
          </cell>
          <cell r="BV198" t="str">
            <v/>
          </cell>
          <cell r="BW198" t="str">
            <v/>
          </cell>
          <cell r="BX198" t="str">
            <v/>
          </cell>
        </row>
        <row r="199">
          <cell r="A199" t="str">
            <v>EI2JSF</v>
          </cell>
          <cell r="B199" t="str">
            <v>JSF 2 avec Eclipse</v>
          </cell>
          <cell r="C199" t="str">
            <v>Développement d'applications web avec Java Server Faces (2ième édition)</v>
          </cell>
          <cell r="D199" t="str">
            <v>François-Xavier Sennesal</v>
          </cell>
          <cell r="E199" t="str">
            <v/>
          </cell>
          <cell r="F199" t="str">
            <v>Sennesal, François-Xavier</v>
          </cell>
          <cell r="G199" t="str">
            <v/>
          </cell>
          <cell r="H199" t="str">
            <v/>
          </cell>
          <cell r="I199" t="str">
            <v/>
          </cell>
          <cell r="J199" t="str">
            <v/>
          </cell>
          <cell r="K199" t="str">
            <v>Edition du 1 October 2014</v>
          </cell>
          <cell r="L199" t="str">
            <v>341 pages</v>
          </cell>
          <cell r="M199" t="str">
            <v>Editions ENI</v>
          </cell>
          <cell r="N199" t="str">
            <v>fre</v>
          </cell>
          <cell r="O199" t="str">
            <v>fre</v>
          </cell>
          <cell r="P199" t="str">
            <v>fre</v>
          </cell>
          <cell r="Q199" t="str">
            <v>Ce livre expose la mise en oeuvre de la technologie Java Server Faces (JSF) sous l'environnement de développement Eclipse. Les aspects théoriques, étayés par de nombreux exemples, montrent comment l'usage de composants JSF facilite la création d'applications web basées sur les technologies Java,  en respectant le concept MVC.
Le livre s'adresse tout particulièrement à des lecteurs maîtrisant le langage de programmation Java et familiarisés par ailleurs avec le développement d'applications web basées sur la technologie JSP.
Outre les caractéristiques techniques rencontrées dans les versions 1 et 2 de JSF (validation et conversion des données saisies, gestion évènementielle, internationalisation), ce livre met en lumière les plus importantes spécificités de la version 2 de JSF : la navigation implicite et conditionnelle, l'utilisation de Facelets pour la définition de modèles de pages web, la constitution de composants graphiques composites. Enfin, cet ouvrage explique comment intégrer Ajax et JSF pour obtenir des applications riches et réactives face aux actions des internautes.
Des éléments complémentaires sont en téléchargement sur le site www.editions-eni.fr.
Les chapitres du livre :
Avant-propos - Applications web, servlets et JSP - Langage  d'évaluation d'expressions - Les bibliothèques de balises JSF - Composition d'une  application JSF - Exploitation des composants standards JSF - Convertisseurs et  validateurs - Composants graphiques personnalisés - Internationalisation d'une  application web - Facelets</v>
          </cell>
          <cell r="R199">
            <v>9782746092440</v>
          </cell>
          <cell r="S199" t="str">
            <v>Version Numérique</v>
          </cell>
          <cell r="T199">
            <v>9782746091146</v>
          </cell>
          <cell r="U199" t="str">
            <v>Version Imprimée</v>
          </cell>
          <cell r="V199" t="str">
            <v>St-Herblain</v>
          </cell>
          <cell r="W199" t="str">
            <v>Editions ENI</v>
          </cell>
          <cell r="X199">
            <v>2014</v>
          </cell>
          <cell r="Y199" t="str">
            <v>Bibliothèque Numérique ENI (Service en ligne)</v>
          </cell>
          <cell r="Z199" t="str">
            <v>EXPERT IT</v>
          </cell>
          <cell r="AA199" t="str">
            <v>texte</v>
          </cell>
          <cell r="AB199" t="str">
            <v>txt</v>
          </cell>
          <cell r="AC199" t="str">
            <v>rdacontent/fre</v>
          </cell>
          <cell r="AD199" t="str">
            <v>informatique</v>
          </cell>
          <cell r="AE199" t="str">
            <v>c</v>
          </cell>
          <cell r="AF199" t="str">
            <v>rdamedia/fre</v>
          </cell>
          <cell r="AG199" t="str">
            <v>ressource en ligne</v>
          </cell>
          <cell r="AH199" t="str">
            <v>cr</v>
          </cell>
          <cell r="AI199" t="str">
            <v>rdacarrier/fre</v>
          </cell>
          <cell r="AJ199" t="str">
            <v>m\\\\\o\\d\\\\\\\\</v>
          </cell>
          <cell r="AK199" t="str">
            <v>cr\cn\\\\uuaua</v>
          </cell>
          <cell r="AL199" t="str">
            <v>Accès restreint aux membres</v>
          </cell>
          <cell r="AM199" t="str">
            <v>Source de la note de description : Version imprimée</v>
          </cell>
          <cell r="AN199" t="str">
            <v/>
          </cell>
          <cell r="AO199" t="str">
            <v>%SITE_CLIENT%/?library_guid=72BB41FF-D6B3-4EF6-82B2-9832FE99505C</v>
          </cell>
          <cell r="AP199" t="str">
            <v>Accès au travers du portail ENI</v>
          </cell>
          <cell r="AQ199" t="str">
            <v xml:space="preserve"> composant </v>
          </cell>
          <cell r="AR199" t="str">
            <v xml:space="preserve"> facelets </v>
          </cell>
          <cell r="AS199" t="str">
            <v xml:space="preserve"> framework </v>
          </cell>
          <cell r="AT199" t="str">
            <v xml:space="preserve"> JEE </v>
          </cell>
          <cell r="AU199" t="str">
            <v xml:space="preserve"> jsp </v>
          </cell>
          <cell r="AV199" t="str">
            <v xml:space="preserve"> livre eclipse </v>
          </cell>
          <cell r="AW199" t="str">
            <v xml:space="preserve"> livre java </v>
          </cell>
          <cell r="AX199" t="str">
            <v xml:space="preserve"> LNEI2JSF</v>
          </cell>
          <cell r="AY199" t="str">
            <v xml:space="preserve"> mvc </v>
          </cell>
          <cell r="AZ199" t="str">
            <v xml:space="preserve">livre jsf </v>
          </cell>
          <cell r="BA199" t="str">
            <v/>
          </cell>
          <cell r="BB199" t="str">
            <v/>
          </cell>
          <cell r="BC199" t="str">
            <v/>
          </cell>
          <cell r="BD199" t="str">
            <v/>
          </cell>
          <cell r="BE199" t="str">
            <v/>
          </cell>
          <cell r="BF199" t="str">
            <v/>
          </cell>
          <cell r="BG199" t="str">
            <v/>
          </cell>
          <cell r="BH199" t="str">
            <v/>
          </cell>
          <cell r="BI199" t="str">
            <v/>
          </cell>
          <cell r="BJ199" t="str">
            <v/>
          </cell>
          <cell r="BK199" t="str">
            <v/>
          </cell>
          <cell r="BL199" t="str">
            <v/>
          </cell>
          <cell r="BM199" t="str">
            <v/>
          </cell>
          <cell r="BN199" t="str">
            <v/>
          </cell>
          <cell r="BO199" t="str">
            <v/>
          </cell>
          <cell r="BP199" t="str">
            <v/>
          </cell>
          <cell r="BQ199" t="str">
            <v/>
          </cell>
          <cell r="BR199" t="str">
            <v/>
          </cell>
          <cell r="BS199" t="str">
            <v/>
          </cell>
          <cell r="BT199" t="str">
            <v/>
          </cell>
          <cell r="BU199" t="str">
            <v/>
          </cell>
          <cell r="BV199" t="str">
            <v/>
          </cell>
          <cell r="BW199" t="str">
            <v/>
          </cell>
          <cell r="BX199" t="str">
            <v/>
          </cell>
        </row>
        <row r="200">
          <cell r="A200" t="str">
            <v>EI2KUB</v>
          </cell>
          <cell r="B200" t="str">
            <v>Kubernetes</v>
          </cell>
          <cell r="C200" t="str">
            <v>Gérez la plateforme de déploiement de vos applications conteneurisées (2e édition)</v>
          </cell>
          <cell r="D200" t="str">
            <v>Yannig PERRÉ</v>
          </cell>
          <cell r="E200" t="str">
            <v/>
          </cell>
          <cell r="F200" t="str">
            <v>PERRÉ, Yannig</v>
          </cell>
          <cell r="G200" t="str">
            <v/>
          </cell>
          <cell r="H200" t="str">
            <v/>
          </cell>
          <cell r="I200" t="str">
            <v/>
          </cell>
          <cell r="J200" t="str">
            <v/>
          </cell>
          <cell r="K200" t="str">
            <v>Edition du 1 May 2022</v>
          </cell>
          <cell r="L200" t="str">
            <v>864 pages</v>
          </cell>
          <cell r="M200" t="str">
            <v>Editions ENI</v>
          </cell>
          <cell r="N200" t="str">
            <v>fre</v>
          </cell>
          <cell r="O200" t="str">
            <v>fre</v>
          </cell>
          <cell r="P200" t="str">
            <v>fre</v>
          </cell>
          <cell r="Q200" t="str">
            <v xml:space="preserve">Ce livre s'adresse aux administrateurs système qui souhaitent maîtriser le déploiement de Kubernetes et comprendre en quoi il répond aux nouveaux enjeux informatiques liés à l'arrivée des containers. Le lecteur découvre ainsi les différentes fonctionnalités de Kubernetes qui lui permettront de gérer des containers et leur cycle de vie et de mettre en place toutes les briques indispensables à un cluster de production. 
Pour appréhender au mieux la lecture de ce livre, des notions sur l'administration d'un système Linux, sur le principe de fonctionnement des couches réseau, sur l'utilisation de Git ainsi que la connaissance d'un environnement Cloud sont recommandées. Tout au long du livre, l'auteur s'appuie sur des exemples concrets pour aider le lecteur dans sa découverte de Kubernetes et dans l'assimilation des concepts étudiés. 
Après l'installation de l'environnement et des outils indispensables pour suivre les exemples du livre, l'auteur familiarise le lecteur avec les concepts propres à Kubernetes tels que le cycle de vie d'un container, les pods, les services ou le tableau de bord. Au fur et à mesure, le lecteur découvre des concepts plus avancés comme la persistance des données, l'hébergement d'applications en cluster, la mise en place de réplications entre plusieurs pods, l'utilisation de règles de haute disponibilité, la gestion des briques internes de Kubernetes ou le gestionnaire de paquets Helm. 
Puis l'auteur présente comment installer et configurer Kubernetes afin d'aider le lecteur à mettre en place un cluster, dans le cloud ou sur des machines classiques, avant de détailler l'exposition d'une application sur Internet, les polices réseau, la sécurisation SSL, les montées en charge, le choix des machines dans le cloud ou encore la surveillance applicative. Pour finir, le lecteur trouve dans les derniers chapitres une introduction au maillage de services avec Istio, ainsi que des informations sur la gestion des droits d'accès, sur la notion d'opérateur ou encore sur la gestion de l'application dans un système d'intégration continue.
 Quizinclus dans 
la version en ligne !
 - Testez vos connaissances à l'issue de chaque chapitre
 - Validez vos acquis
</v>
          </cell>
          <cell r="R200">
            <v>9782409035616</v>
          </cell>
          <cell r="S200" t="str">
            <v>Version Numérique</v>
          </cell>
          <cell r="T200">
            <v>9782409035609</v>
          </cell>
          <cell r="U200" t="str">
            <v>Version Imprimée</v>
          </cell>
          <cell r="V200" t="str">
            <v>St-Herblain</v>
          </cell>
          <cell r="W200" t="str">
            <v>Editions ENI</v>
          </cell>
          <cell r="X200">
            <v>2022</v>
          </cell>
          <cell r="Y200" t="str">
            <v>Bibliothèque Numérique ENI (Service en ligne)</v>
          </cell>
          <cell r="Z200" t="str">
            <v>EXPERT IT</v>
          </cell>
          <cell r="AA200" t="str">
            <v>texte</v>
          </cell>
          <cell r="AB200" t="str">
            <v>txt</v>
          </cell>
          <cell r="AC200" t="str">
            <v>rdacontent/fre</v>
          </cell>
          <cell r="AD200" t="str">
            <v>informatique</v>
          </cell>
          <cell r="AE200" t="str">
            <v>c</v>
          </cell>
          <cell r="AF200" t="str">
            <v>rdamedia/fre</v>
          </cell>
          <cell r="AG200" t="str">
            <v>ressource en ligne</v>
          </cell>
          <cell r="AH200" t="str">
            <v>cr</v>
          </cell>
          <cell r="AI200" t="str">
            <v>rdacarrier/fre</v>
          </cell>
          <cell r="AJ200" t="str">
            <v>m\\\\\o\\d\\\\\\\\</v>
          </cell>
          <cell r="AK200" t="str">
            <v>cr\cn\\\\uuaua</v>
          </cell>
          <cell r="AL200" t="str">
            <v>Accès restreint aux membres</v>
          </cell>
          <cell r="AM200" t="str">
            <v>Source de la note de description : Version imprimée</v>
          </cell>
          <cell r="AN200" t="str">
            <v/>
          </cell>
          <cell r="AO200" t="str">
            <v>%SITE_CLIENT%/?library_guid=1C463442-34F2-435C-89B9-714092C94C2A</v>
          </cell>
          <cell r="AP200" t="str">
            <v>Accès au travers du portail ENI</v>
          </cell>
          <cell r="AQ200" t="str">
            <v xml:space="preserve"> container </v>
          </cell>
          <cell r="AR200" t="str">
            <v xml:space="preserve"> orchestrateur</v>
          </cell>
          <cell r="AS200" t="str">
            <v xml:space="preserve">Docker </v>
          </cell>
          <cell r="AT200" t="str">
            <v/>
          </cell>
          <cell r="AU200" t="str">
            <v/>
          </cell>
          <cell r="AV200" t="str">
            <v/>
          </cell>
          <cell r="AW200" t="str">
            <v/>
          </cell>
          <cell r="AX200" t="str">
            <v/>
          </cell>
          <cell r="AY200" t="str">
            <v/>
          </cell>
          <cell r="AZ200" t="str">
            <v/>
          </cell>
          <cell r="BA200" t="str">
            <v/>
          </cell>
          <cell r="BB200" t="str">
            <v/>
          </cell>
          <cell r="BC200" t="str">
            <v/>
          </cell>
          <cell r="BD200" t="str">
            <v/>
          </cell>
          <cell r="BE200" t="str">
            <v/>
          </cell>
          <cell r="BF200" t="str">
            <v/>
          </cell>
          <cell r="BG200" t="str">
            <v/>
          </cell>
          <cell r="BH200" t="str">
            <v/>
          </cell>
          <cell r="BI200" t="str">
            <v/>
          </cell>
          <cell r="BJ200" t="str">
            <v/>
          </cell>
          <cell r="BK200" t="str">
            <v/>
          </cell>
          <cell r="BL200" t="str">
            <v/>
          </cell>
          <cell r="BM200" t="str">
            <v/>
          </cell>
          <cell r="BN200" t="str">
            <v/>
          </cell>
          <cell r="BO200" t="str">
            <v/>
          </cell>
          <cell r="BP200" t="str">
            <v/>
          </cell>
          <cell r="BQ200" t="str">
            <v/>
          </cell>
          <cell r="BR200" t="str">
            <v/>
          </cell>
          <cell r="BS200" t="str">
            <v/>
          </cell>
          <cell r="BT200" t="str">
            <v/>
          </cell>
          <cell r="BU200" t="str">
            <v/>
          </cell>
          <cell r="BV200" t="str">
            <v/>
          </cell>
          <cell r="BW200" t="str">
            <v/>
          </cell>
          <cell r="BX200" t="str">
            <v/>
          </cell>
        </row>
        <row r="201">
          <cell r="A201" t="str">
            <v>EI2PHDES</v>
          </cell>
          <cell r="B201" t="str">
            <v>Design Patterns en PHP</v>
          </cell>
          <cell r="C201" t="str">
            <v>Les 23 modèles de conception : descriptions et solutions illustrées en UML2 et PHP (2e édition)</v>
          </cell>
          <cell r="D201" t="str">
            <v>Laurent DEBRAUWER,Yannick EVAIN,Sébastien FERRANDEZ</v>
          </cell>
          <cell r="E201" t="str">
            <v/>
          </cell>
          <cell r="F201" t="str">
            <v>DEBRAUWER, Laurent</v>
          </cell>
          <cell r="G201" t="str">
            <v>EVAIN, Yannick</v>
          </cell>
          <cell r="H201" t="str">
            <v>FERRANDEZ, Sébastien</v>
          </cell>
          <cell r="I201" t="str">
            <v/>
          </cell>
          <cell r="J201" t="str">
            <v/>
          </cell>
          <cell r="K201" t="str">
            <v>Edition du 1 June 2021</v>
          </cell>
          <cell r="L201" t="str">
            <v>396 pages</v>
          </cell>
          <cell r="M201" t="str">
            <v>Editions ENI</v>
          </cell>
          <cell r="N201" t="str">
            <v>fre</v>
          </cell>
          <cell r="O201" t="str">
            <v>fre</v>
          </cell>
          <cell r="P201" t="str">
            <v>fre</v>
          </cell>
          <cell r="Q201" t="str">
            <v>Ce livre présente de façon concise et pratique les 23 modèles de conception (design patterns) fondamentaux en les illustrant par des exemples pertinents et rapides à appréhender. Chaque exemple est décrit en UML2 et en PHP 8 sous la forme d'un petit programme complet et exécutable. Pour chaque design pattern, les auteurs détaillent son nom, le problème correspondant, la solution apportée, ses domaines d'application et sa structure générique. 
Le livre s'adresse aux concepteurs et développeurs en Programmation Orientée Objet. Pour bien l'appréhender, il est préférable de disposer de connaissances sur les principaux éléments des diagrammes de classes UML et sur le langage PHP (version 7 ou supérieure) et ses aspects objets. 
Le livre est organisé en trois parties qui correspondent aux trois familles de design patterns : les design patterns de construction, les design patterns de structuration et les design patterns de comportement. 
Un chapitre introduit trois variantes de design patterns existants, montrant la grande souplesse de mise en œuvre de ces modèles. Le pattern composé MVC (Model-View-Controller) est également présenté. 
Les exemples utilisés dans ces parties sont issus d'une application de vente en ligne de véhicules et sont en téléchargement sur le site www.editions-eni.</v>
          </cell>
          <cell r="R201">
            <v>9782409030680</v>
          </cell>
          <cell r="S201" t="str">
            <v>Version Numérique</v>
          </cell>
          <cell r="T201">
            <v>9782409030673</v>
          </cell>
          <cell r="U201" t="str">
            <v>Version Imprimée</v>
          </cell>
          <cell r="V201" t="str">
            <v>St-Herblain</v>
          </cell>
          <cell r="W201" t="str">
            <v>Editions ENI</v>
          </cell>
          <cell r="X201">
            <v>2021</v>
          </cell>
          <cell r="Y201" t="str">
            <v>Bibliothèque Numérique ENI (Service en ligne)</v>
          </cell>
          <cell r="Z201" t="str">
            <v>EXPERT IT</v>
          </cell>
          <cell r="AA201" t="str">
            <v>texte</v>
          </cell>
          <cell r="AB201" t="str">
            <v>txt</v>
          </cell>
          <cell r="AC201" t="str">
            <v>rdacontent/fre</v>
          </cell>
          <cell r="AD201" t="str">
            <v>informatique</v>
          </cell>
          <cell r="AE201" t="str">
            <v>c</v>
          </cell>
          <cell r="AF201" t="str">
            <v>rdamedia/fre</v>
          </cell>
          <cell r="AG201" t="str">
            <v>ressource en ligne</v>
          </cell>
          <cell r="AH201" t="str">
            <v>cr</v>
          </cell>
          <cell r="AI201" t="str">
            <v>rdacarrier/fre</v>
          </cell>
          <cell r="AJ201" t="str">
            <v>m\\\\\o\\d\\\\\\\\</v>
          </cell>
          <cell r="AK201" t="str">
            <v>cr\cn\\\\uuaua</v>
          </cell>
          <cell r="AL201" t="str">
            <v>Accès restreint aux membres</v>
          </cell>
          <cell r="AM201" t="str">
            <v>Source de la note de description : Version imprimée</v>
          </cell>
          <cell r="AN201" t="str">
            <v/>
          </cell>
          <cell r="AO201" t="str">
            <v>%SITE_CLIENT%/?library_guid=07F7CACA-230E-4F14-9CE7-040E312EB4F0</v>
          </cell>
          <cell r="AP201" t="str">
            <v>Accès au travers du portail ENI</v>
          </cell>
          <cell r="AQ201" t="str">
            <v xml:space="preserve"> Abstract Factory </v>
          </cell>
          <cell r="AR201" t="str">
            <v xml:space="preserve"> Adapter </v>
          </cell>
          <cell r="AS201" t="str">
            <v xml:space="preserve"> Bridge </v>
          </cell>
          <cell r="AT201" t="str">
            <v xml:space="preserve"> Builder </v>
          </cell>
          <cell r="AU201" t="str">
            <v xml:space="preserve"> Chain of Responsibility </v>
          </cell>
          <cell r="AV201" t="str">
            <v xml:space="preserve"> Command </v>
          </cell>
          <cell r="AW201" t="str">
            <v xml:space="preserve"> Composite </v>
          </cell>
          <cell r="AX201" t="str">
            <v xml:space="preserve"> Decorator </v>
          </cell>
          <cell r="AY201" t="str">
            <v xml:space="preserve"> design pattern </v>
          </cell>
          <cell r="AZ201" t="str">
            <v xml:space="preserve"> Façade </v>
          </cell>
          <cell r="BA201" t="str">
            <v xml:space="preserve"> Factory Method </v>
          </cell>
          <cell r="BB201" t="str">
            <v xml:space="preserve"> Flyweight </v>
          </cell>
          <cell r="BC201" t="str">
            <v xml:space="preserve"> GoF </v>
          </cell>
          <cell r="BD201" t="str">
            <v xml:space="preserve"> Interpreter </v>
          </cell>
          <cell r="BE201" t="str">
            <v xml:space="preserve"> Iterator </v>
          </cell>
          <cell r="BF201" t="str">
            <v xml:space="preserve"> livre design patterns </v>
          </cell>
          <cell r="BG201" t="str">
            <v xml:space="preserve"> Mediator </v>
          </cell>
          <cell r="BH201" t="str">
            <v xml:space="preserve"> Memento </v>
          </cell>
          <cell r="BI201" t="str">
            <v xml:space="preserve"> motif de conception </v>
          </cell>
          <cell r="BJ201" t="str">
            <v xml:space="preserve"> MVC </v>
          </cell>
          <cell r="BK201" t="str">
            <v xml:space="preserve"> Observer </v>
          </cell>
          <cell r="BL201" t="str">
            <v xml:space="preserve"> patron de conception </v>
          </cell>
          <cell r="BM201" t="str">
            <v xml:space="preserve"> POO </v>
          </cell>
          <cell r="BN201" t="str">
            <v xml:space="preserve"> Prototype </v>
          </cell>
          <cell r="BO201" t="str">
            <v xml:space="preserve"> Proxy </v>
          </cell>
          <cell r="BP201" t="str">
            <v xml:space="preserve"> Singleton </v>
          </cell>
          <cell r="BQ201" t="str">
            <v xml:space="preserve"> State </v>
          </cell>
          <cell r="BR201" t="str">
            <v xml:space="preserve"> Strategy </v>
          </cell>
          <cell r="BS201" t="str">
            <v xml:space="preserve"> Template Method </v>
          </cell>
          <cell r="BT201" t="str">
            <v xml:space="preserve"> uml </v>
          </cell>
          <cell r="BU201" t="str">
            <v xml:space="preserve"> uml 2 </v>
          </cell>
          <cell r="BV201" t="str">
            <v xml:space="preserve"> Visitor</v>
          </cell>
          <cell r="BW201" t="str">
            <v xml:space="preserve">livre php </v>
          </cell>
          <cell r="BX201" t="str">
            <v/>
          </cell>
        </row>
        <row r="202">
          <cell r="A202" t="str">
            <v>EI2POW</v>
          </cell>
          <cell r="B202" t="str">
            <v>Windows PowerShell (versions 1 et 2)</v>
          </cell>
          <cell r="C202" t="str">
            <v>Guide de référence pour l'administration système</v>
          </cell>
          <cell r="D202" t="str">
            <v>Robin LEMESLE,Arnaud PETITJEAN</v>
          </cell>
          <cell r="E202" t="str">
            <v/>
          </cell>
          <cell r="F202" t="str">
            <v>LEMESLE, Robin</v>
          </cell>
          <cell r="G202" t="str">
            <v>PETITJEAN, Arnaud</v>
          </cell>
          <cell r="H202" t="str">
            <v/>
          </cell>
          <cell r="I202" t="str">
            <v/>
          </cell>
          <cell r="J202" t="str">
            <v/>
          </cell>
          <cell r="K202" t="str">
            <v>Edition du 1 February 2010</v>
          </cell>
          <cell r="L202" t="str">
            <v>673 pages</v>
          </cell>
          <cell r="M202" t="str">
            <v>Editions ENI</v>
          </cell>
          <cell r="N202" t="str">
            <v>fre</v>
          </cell>
          <cell r="O202" t="str">
            <v>fre</v>
          </cell>
          <cell r="P202" t="str">
            <v>fre</v>
          </cell>
          <cell r="Q202" t="str">
            <v>Ce livre sur Windows PowerShell, écrit par les créateurs du site PowerShell-Scripting.com, s'adresse aussi bien aux IT Pros souhaitant optimiser leurs tâches d'administration système, qu'à un public intermédiaire de techniciens et administrateurs système. PowerShell est désormais profondément ancré dans les produits Microsoft tels que : Windows 7, Windows Server 2008 et 2008 R2, Exchange Server 2007 et 2010, SQL Server 2008, System Center, etc. 
Le présent ouvrage se substitue à l'édition précédente car, outre les fonctionnalités de PowerShell version 1, il inclut les nouvelles fonctionnalités propres à la version 2 et exploitables sur les dernières versions des produits Microsoft. Ces fonctionnalités sont clairement identifiées de façon à ce que le lecteur, selon ses besoins, puisse facilement faire la différence entre les deux versions. 
De la technologie .NET aux objets COM en passant par WMI et ADSI, les nombreux cas concrets d'utilisation en entreprise vous aideront à devenir plus performant dans vos tâches quotidiennes. 
A travers les 5 premiers chapitres, le lecteur découvrira PowerShell sous toutes ses facettes : de la simple utilisation de l'interpréteur de commandes, jusqu'aux techniques de scripting les plus avancées.
Le chapitre 6 sur la technologie .NET lui montrera que l'usage de PowerShell est pratiquement sans limites et lui ouvrira une fenêtre sur le monde de la création d'interfaces graphiques avec Windows Forms et Windows Presentation Foundation (WPF).
Le chapitre 9 est quant à lui consacré aux technologies dites " de remoting " qui autorisent l'exécution de commandes ou de scripts PowerShell à distance grâce aux nouvelles fonctionnalités de la version 2.
Dans le chapitre 11 le lecteur apprendra à maîtriser le jeu de commandes PowerShell étendu apporté par le rôle Active Directory 2008 R2.
Enfin les chapitres suivants lui permettront de mettre en oeuvre PowerShell dans le monde de l'administration système au travers de nombreux cas concrets d'utilisation en situation réelle et de découvrir les outils et acteurs les plus importants de l'écosystème Windows PowerShell.
Parmi les nombreux exemples traités dans le livre, vous découvrirez comment : lister les comptes périmés d'un domaine - créer des utilisateurs par lots - surveiller les journaux d'événements - changer le mot de passe administrateur de toutes les machines d'un domaine - créer des comptes utilisateurs locaux ou du domaine - générer des rapports d'inventaires - gérer la configuration réseau d'ordinateurs à distance - générer des mots de passe - envoyer des mails - interagir avec des applications telles que Office ou encore Windows Live Messenger - et bien d'autres...
Des éléments complémentaires sont en téléchargement sur cette page et sur le site de la communauté PowerShell francophone : PowerShell-Scripting.com.
Arnaud Petitjean et Robin Lemesle sont reconnus Microsoft MVP (Most Valuable Professional) sur PowerShell. 
Les chapitres du livre : 
Avant-propos - Introduction - A la découverte de PowerShell - Fondamentaux - Maîtrise du Shell - Gestion des erreurs de débogage - La sécurité - .NET - Objets COM - Windows Management Instrumentation (WMI) - Exécution à distance - Manipulation d'objets annuaire avec ADSI - Module Active Directory de Windows Server 2008 - Études de cas - Ressources complémentaires - Conclusion - Annexes
Ce livre est également proposé en coffret 1 | coffret 2</v>
          </cell>
          <cell r="R202">
            <v>9782746054073</v>
          </cell>
          <cell r="S202" t="str">
            <v>Version Numérique</v>
          </cell>
          <cell r="T202">
            <v>9782746053427</v>
          </cell>
          <cell r="U202" t="str">
            <v>Version Imprimée</v>
          </cell>
          <cell r="V202" t="str">
            <v>St-Herblain</v>
          </cell>
          <cell r="W202" t="str">
            <v>Editions ENI</v>
          </cell>
          <cell r="X202">
            <v>2010</v>
          </cell>
          <cell r="Y202" t="str">
            <v>Bibliothèque Numérique ENI (Service en ligne)</v>
          </cell>
          <cell r="Z202" t="str">
            <v>EXPERT IT</v>
          </cell>
          <cell r="AA202" t="str">
            <v>texte</v>
          </cell>
          <cell r="AB202" t="str">
            <v>txt</v>
          </cell>
          <cell r="AC202" t="str">
            <v>rdacontent/fre</v>
          </cell>
          <cell r="AD202" t="str">
            <v>informatique</v>
          </cell>
          <cell r="AE202" t="str">
            <v>c</v>
          </cell>
          <cell r="AF202" t="str">
            <v>rdamedia/fre</v>
          </cell>
          <cell r="AG202" t="str">
            <v>ressource en ligne</v>
          </cell>
          <cell r="AH202" t="str">
            <v>cr</v>
          </cell>
          <cell r="AI202" t="str">
            <v>rdacarrier/fre</v>
          </cell>
          <cell r="AJ202" t="str">
            <v>m\\\\\o\\d\\\\\\\\</v>
          </cell>
          <cell r="AK202" t="str">
            <v>cr\cn\\\\uuaua</v>
          </cell>
          <cell r="AL202" t="str">
            <v>Accès restreint aux membres</v>
          </cell>
          <cell r="AM202" t="str">
            <v>Source de la note de description : Version imprimée</v>
          </cell>
          <cell r="AN202" t="str">
            <v/>
          </cell>
          <cell r="AO202" t="str">
            <v>%SITE_CLIENT%/?library_guid=FAD724FD-62D1-423E-9BB7-6CE99C1B8F68</v>
          </cell>
          <cell r="AP202" t="str">
            <v>Accès au travers du portail ENI</v>
          </cell>
          <cell r="AQ202" t="str">
            <v xml:space="preserve"> batch </v>
          </cell>
          <cell r="AR202" t="str">
            <v xml:space="preserve"> livre script </v>
          </cell>
          <cell r="AS202" t="str">
            <v xml:space="preserve"> livre Windows Powershell </v>
          </cell>
          <cell r="AT202" t="str">
            <v xml:space="preserve"> LNEI2POW</v>
          </cell>
          <cell r="AU202" t="str">
            <v xml:space="preserve"> Microsoft </v>
          </cell>
          <cell r="AV202" t="str">
            <v xml:space="preserve"> monad </v>
          </cell>
          <cell r="AW202" t="str">
            <v xml:space="preserve"> powershel </v>
          </cell>
          <cell r="AX202" t="str">
            <v xml:space="preserve"> R2 </v>
          </cell>
          <cell r="AY202" t="str">
            <v xml:space="preserve"> scripting </v>
          </cell>
          <cell r="AZ202" t="str">
            <v xml:space="preserve">livre PowerShell </v>
          </cell>
          <cell r="BA202" t="str">
            <v/>
          </cell>
          <cell r="BB202" t="str">
            <v/>
          </cell>
          <cell r="BC202" t="str">
            <v/>
          </cell>
          <cell r="BD202" t="str">
            <v/>
          </cell>
          <cell r="BE202" t="str">
            <v/>
          </cell>
          <cell r="BF202" t="str">
            <v/>
          </cell>
          <cell r="BG202" t="str">
            <v/>
          </cell>
          <cell r="BH202" t="str">
            <v/>
          </cell>
          <cell r="BI202" t="str">
            <v/>
          </cell>
          <cell r="BJ202" t="str">
            <v/>
          </cell>
          <cell r="BK202" t="str">
            <v/>
          </cell>
          <cell r="BL202" t="str">
            <v/>
          </cell>
          <cell r="BM202" t="str">
            <v/>
          </cell>
          <cell r="BN202" t="str">
            <v/>
          </cell>
          <cell r="BO202" t="str">
            <v/>
          </cell>
          <cell r="BP202" t="str">
            <v/>
          </cell>
          <cell r="BQ202" t="str">
            <v/>
          </cell>
          <cell r="BR202" t="str">
            <v/>
          </cell>
          <cell r="BS202" t="str">
            <v/>
          </cell>
          <cell r="BT202" t="str">
            <v/>
          </cell>
          <cell r="BU202" t="str">
            <v/>
          </cell>
          <cell r="BV202" t="str">
            <v/>
          </cell>
          <cell r="BW202" t="str">
            <v/>
          </cell>
          <cell r="BX202" t="str">
            <v/>
          </cell>
        </row>
        <row r="203">
          <cell r="A203" t="str">
            <v>EI2RESAS</v>
          </cell>
          <cell r="B203" t="str">
            <v>Les réseaux informatiques</v>
          </cell>
          <cell r="C203" t="str">
            <v>Guide pratique pour l'administration, la sécurité et la supervision (2e édition)</v>
          </cell>
          <cell r="D203" t="str">
            <v xml:space="preserve">Pierre  CABANTOUS </v>
          </cell>
          <cell r="E203" t="str">
            <v/>
          </cell>
          <cell r="F203" t="str">
            <v xml:space="preserve">CABANTOUS , Pierre </v>
          </cell>
          <cell r="G203" t="str">
            <v/>
          </cell>
          <cell r="H203" t="str">
            <v/>
          </cell>
          <cell r="I203" t="str">
            <v/>
          </cell>
          <cell r="J203" t="str">
            <v/>
          </cell>
          <cell r="K203" t="str">
            <v>Edition du 1 January 2023</v>
          </cell>
          <cell r="L203" t="str">
            <v>492 pages</v>
          </cell>
          <cell r="M203" t="str">
            <v>Editions ENI</v>
          </cell>
          <cell r="N203" t="str">
            <v>fre</v>
          </cell>
          <cell r="O203" t="str">
            <v>fre</v>
          </cell>
          <cell r="P203" t="str">
            <v>fre</v>
          </cell>
          <cell r="Q203" t="str">
            <v xml:space="preserve">Ce livre sur les réseaux informatiques s'adresse aussi bien aux administrateurs réseau, techniciens ou ingénieurs en charge de la conception, de l'administration, de la sécurité et de la mise en place de solutions de supervision d'un réseau, qu'aux étudiants souhaitant disposer de connaissances théoriques et techniques nécessaires pour exercer le métier d'administrateur réseau au sens large. 
En s'appuyant sur les standards définis par l'IEEE ou l'IETF, l'auteur propose au lecteur un guide opérationnel alliant toute la théorie nécessaire sur les concepts étudiés illustrée à l'aide de nombreux schémas à des cas concrets de mise en pratique teintés de toute la réalité technique du terrain. 
Pour mieux poser le contexte dans lequel s'inscrit le métier d'administrateur réseau, le premier chapitre du livre est consacré à un historique de l'évolution des réseaux informatiques. Dans les chapitres qui suivent, l'auteur présente les techniques de conception d'un réseau local ainsi que la gestion des routeurs, des commutateurs et des différents équipements déployés en matière de configuration, d'inventaire et de sauvegarde. 
L'auteur fait ensuite le point sur les différentes méthodes pour mettre en place de la redondance et de la haute disponibilité. Le lecteur sera ainsi en mesure de solutionner plus sereinement des problèmes d'interruption de services. La problématique de la sécurité du réseau étant également incontournable, deux chapitres lui sont dédiés avec, pour le premier, une orientation plus précise sur la gestion des accès au réseau LAN au travers de pare-feux. Dans le second, l’auteur propose de vous mettre dans la peau d’un pirate afin d’expliquer par des exemples concrets les différentes phases d’une attaque informatique, dont les méthodes d’intrusion illustrées à l’aide des outils très utilisés dans le monde de la cybersécurité comme NMAP et Metasploit. 
Les moyens d'observation de la santé du réseau sont également détaillés à travers les outils de supervision et les techniques de métrologie. L'auteur décrit ainsi les protocoles et les méthodes qui entrent en jeu et qui permettent d'extraire des indicateurs concrets pour mesurer les performances d'un réseau et des applications. 
Pour finir, un chapitre présente concrètement les concepts relativement nouveaux de virtualisation réseau, de SDN ( Software Defined Network ) et de SD-WAN, notamment dans le cadre d'architectures réseau au sein de datacenters ou dans le Cloud. 
*
Des éléments complémentaires sont en téléchargement sur le site www.editions-eni.fr.
 Quizinclus dans 
la version en ligne !
 - Testez vos connaissances à l'issue de chaque chapitre
 - Validez vos acquis
</v>
          </cell>
          <cell r="R203">
            <v>9782409038396</v>
          </cell>
          <cell r="S203" t="str">
            <v>Version Numérique</v>
          </cell>
          <cell r="T203">
            <v>9782409038389</v>
          </cell>
          <cell r="U203" t="str">
            <v>Version Imprimée</v>
          </cell>
          <cell r="V203" t="str">
            <v>St-Herblain</v>
          </cell>
          <cell r="W203" t="str">
            <v>Editions ENI</v>
          </cell>
          <cell r="X203">
            <v>2023</v>
          </cell>
          <cell r="Y203" t="str">
            <v>Bibliothèque Numérique ENI (Service en ligne)</v>
          </cell>
          <cell r="Z203" t="str">
            <v>EXPERT IT</v>
          </cell>
          <cell r="AA203" t="str">
            <v>texte</v>
          </cell>
          <cell r="AB203" t="str">
            <v>txt</v>
          </cell>
          <cell r="AC203" t="str">
            <v>rdacontent/fre</v>
          </cell>
          <cell r="AD203" t="str">
            <v>informatique</v>
          </cell>
          <cell r="AE203" t="str">
            <v>c</v>
          </cell>
          <cell r="AF203" t="str">
            <v>rdamedia/fre</v>
          </cell>
          <cell r="AG203" t="str">
            <v>ressource en ligne</v>
          </cell>
          <cell r="AH203" t="str">
            <v>cr</v>
          </cell>
          <cell r="AI203" t="str">
            <v>rdacarrier/fre</v>
          </cell>
          <cell r="AJ203" t="str">
            <v>m\\\\\o\\d\\\\\\\\</v>
          </cell>
          <cell r="AK203" t="str">
            <v>cr\cn\\\\uuaua</v>
          </cell>
          <cell r="AL203" t="str">
            <v>Accès restreint aux membres</v>
          </cell>
          <cell r="AM203" t="str">
            <v>Source de la note de description : Version imprimée</v>
          </cell>
          <cell r="AN203" t="str">
            <v/>
          </cell>
          <cell r="AO203" t="str">
            <v>%SITE_CLIENT%/?library_guid=3A77E7F8-9030-4E13-A0E1-0543CDF416B4</v>
          </cell>
          <cell r="AP203" t="str">
            <v>Accès au travers du portail ENI</v>
          </cell>
          <cell r="AQ203" t="str">
            <v xml:space="preserve"> hyperviseur </v>
          </cell>
          <cell r="AR203" t="str">
            <v xml:space="preserve"> IEEE </v>
          </cell>
          <cell r="AS203" t="str">
            <v xml:space="preserve"> IETF </v>
          </cell>
          <cell r="AT203" t="str">
            <v xml:space="preserve"> NFV</v>
          </cell>
          <cell r="AU203" t="str">
            <v xml:space="preserve"> RFC </v>
          </cell>
          <cell r="AV203" t="str">
            <v xml:space="preserve"> SDN </v>
          </cell>
          <cell r="AW203" t="str">
            <v xml:space="preserve"> SI </v>
          </cell>
          <cell r="AX203" t="str">
            <v xml:space="preserve"> système d'information </v>
          </cell>
          <cell r="AY203" t="str">
            <v xml:space="preserve"> Systems </v>
          </cell>
          <cell r="AZ203" t="str">
            <v xml:space="preserve"> TCP </v>
          </cell>
          <cell r="BA203" t="str">
            <v xml:space="preserve"> TCP/IP </v>
          </cell>
          <cell r="BB203" t="str">
            <v xml:space="preserve"> téléphonie sur IP </v>
          </cell>
          <cell r="BC203" t="str">
            <v xml:space="preserve"> vlan </v>
          </cell>
          <cell r="BD203" t="str">
            <v xml:space="preserve">réseaux </v>
          </cell>
          <cell r="BE203" t="str">
            <v/>
          </cell>
          <cell r="BF203" t="str">
            <v/>
          </cell>
          <cell r="BG203" t="str">
            <v/>
          </cell>
          <cell r="BH203" t="str">
            <v/>
          </cell>
          <cell r="BI203" t="str">
            <v/>
          </cell>
          <cell r="BJ203" t="str">
            <v/>
          </cell>
          <cell r="BK203" t="str">
            <v/>
          </cell>
          <cell r="BL203" t="str">
            <v/>
          </cell>
          <cell r="BM203" t="str">
            <v/>
          </cell>
          <cell r="BN203" t="str">
            <v/>
          </cell>
          <cell r="BO203" t="str">
            <v/>
          </cell>
          <cell r="BP203" t="str">
            <v/>
          </cell>
          <cell r="BQ203" t="str">
            <v/>
          </cell>
          <cell r="BR203" t="str">
            <v/>
          </cell>
          <cell r="BS203" t="str">
            <v/>
          </cell>
          <cell r="BT203" t="str">
            <v/>
          </cell>
          <cell r="BU203" t="str">
            <v/>
          </cell>
          <cell r="BV203" t="str">
            <v/>
          </cell>
          <cell r="BW203" t="str">
            <v/>
          </cell>
          <cell r="BX203" t="str">
            <v/>
          </cell>
        </row>
        <row r="204">
          <cell r="A204" t="str">
            <v>EI2STRU</v>
          </cell>
          <cell r="B204" t="str">
            <v>Struts 2</v>
          </cell>
          <cell r="C204" t="str">
            <v>Le framework de développement d'applications Java EE</v>
          </cell>
          <cell r="D204" t="str">
            <v>Jérôme LAFOSSE</v>
          </cell>
          <cell r="E204" t="str">
            <v/>
          </cell>
          <cell r="F204" t="str">
            <v>LAFOSSE, Jérôme</v>
          </cell>
          <cell r="G204" t="str">
            <v/>
          </cell>
          <cell r="H204" t="str">
            <v/>
          </cell>
          <cell r="I204" t="str">
            <v/>
          </cell>
          <cell r="J204" t="str">
            <v/>
          </cell>
          <cell r="K204" t="str">
            <v>Edition du 1 September 2009</v>
          </cell>
          <cell r="L204" t="str">
            <v>480 pages</v>
          </cell>
          <cell r="M204" t="str">
            <v>Editions ENI</v>
          </cell>
          <cell r="N204" t="str">
            <v>fre</v>
          </cell>
          <cell r="O204" t="str">
            <v>fre</v>
          </cell>
          <cell r="P204" t="str">
            <v>fre</v>
          </cell>
          <cell r="Q204" t="str">
            <v>Ce livre sur Struts 2 s'adresse aux développeurs Java qui souhaitent disposer d'un ouvrage de référence pour mettre en application le framework Java EE le plus répandu. L'ouvrage est décomposé en vingt-trois chapitres qui expliquent le fonctionnement et la mise en place de projets web à partir du framework.
Les premiers chapitres décrivent le framework Java EE de référence avec ses services et son installation au travers du modèle de conception MVC. Les chapitres 3 et 4 présentent un exemple concret de projet Struts 2 avec la gestion des traces et débogage. Dans le chapitre suivant, le lecteur apprendra en détail la gestion des actions, le mapping, les formulaires et les redirections. Le chapitre 6 présente de manière exhaustive la bibliothèque de tags Struts.
Dans la suite du livre, le lecteur appréhendera la gestion des messages et l'internationalisation ainsi que les validations des entrées, les types et conversions. Un chapitre est consacré à la couche modèle d'accès aux données, à l'upload et download de données et au chargement des pages.
Le développement d'intercepteurs est longuement détaillé dans le chapitre 14 ainsi que la gestion des résultats dans le chapitre 15.
Les chapitres suivants sont consacrés à Ajax Struts et aux moteurs de templates ainsi qu'à l'affichage des informations au travers d'XSLT. Les derniers chapitres concernent l'utilisation et le développement de plug-ins avec Struts ainsi que la configuration zéro et le langage OGNL.
Chaque concept est abordé de façon théorique et technique afin de permettre aux concepteurs disposant de connaissances en Java EE d'utiliser une API facilitant les développements d'applications web.
Les applications utilisées dans les chapitres sont issues d'exemples concrets et sont téléchargeables sur cette page et sur la plate-forme de l'auteur www.gdawj.com.
Ce livre est également proposé en coffret</v>
          </cell>
          <cell r="R204">
            <v>9782746052062</v>
          </cell>
          <cell r="S204" t="str">
            <v>Version Numérique</v>
          </cell>
          <cell r="T204">
            <v>9782746050549</v>
          </cell>
          <cell r="U204" t="str">
            <v>Version Imprimée</v>
          </cell>
          <cell r="V204" t="str">
            <v>St-Herblain</v>
          </cell>
          <cell r="W204" t="str">
            <v>Editions ENI</v>
          </cell>
          <cell r="X204">
            <v>2009</v>
          </cell>
          <cell r="Y204" t="str">
            <v>Bibliothèque Numérique ENI (Service en ligne)</v>
          </cell>
          <cell r="Z204" t="str">
            <v>EXPERT IT</v>
          </cell>
          <cell r="AA204" t="str">
            <v>texte</v>
          </cell>
          <cell r="AB204" t="str">
            <v>txt</v>
          </cell>
          <cell r="AC204" t="str">
            <v>rdacontent/fre</v>
          </cell>
          <cell r="AD204" t="str">
            <v>informatique</v>
          </cell>
          <cell r="AE204" t="str">
            <v>c</v>
          </cell>
          <cell r="AF204" t="str">
            <v>rdamedia/fre</v>
          </cell>
          <cell r="AG204" t="str">
            <v>ressource en ligne</v>
          </cell>
          <cell r="AH204" t="str">
            <v>cr</v>
          </cell>
          <cell r="AI204" t="str">
            <v>rdacarrier/fre</v>
          </cell>
          <cell r="AJ204" t="str">
            <v>m\\\\\o\\d\\\\\\\\</v>
          </cell>
          <cell r="AK204" t="str">
            <v>cr\cn\\\\uuaua</v>
          </cell>
          <cell r="AL204" t="str">
            <v>Accès restreint aux membres</v>
          </cell>
          <cell r="AM204" t="str">
            <v>Source de la note de description : Version imprimée</v>
          </cell>
          <cell r="AN204" t="str">
            <v/>
          </cell>
          <cell r="AO204" t="str">
            <v>%SITE_CLIENT%/?library_guid=D0739374-7D73-46F2-8B8B-ED5575761698</v>
          </cell>
          <cell r="AP204" t="str">
            <v>Accès au travers du portail ENI</v>
          </cell>
          <cell r="AQ204" t="str">
            <v xml:space="preserve"> framework </v>
          </cell>
          <cell r="AR204" t="str">
            <v xml:space="preserve"> J2E </v>
          </cell>
          <cell r="AS204" t="str">
            <v xml:space="preserve"> JEE </v>
          </cell>
          <cell r="AT204" t="str">
            <v xml:space="preserve"> livre java </v>
          </cell>
          <cell r="AU204" t="str">
            <v xml:space="preserve"> LNEI2STRU</v>
          </cell>
          <cell r="AV204" t="str">
            <v xml:space="preserve"> MVC </v>
          </cell>
          <cell r="AW204" t="str">
            <v xml:space="preserve"> ognl </v>
          </cell>
          <cell r="AX204" t="str">
            <v xml:space="preserve"> struts2 </v>
          </cell>
          <cell r="AY204" t="str">
            <v xml:space="preserve"> sturts </v>
          </cell>
          <cell r="AZ204" t="str">
            <v xml:space="preserve"> stuts </v>
          </cell>
          <cell r="BA204" t="str">
            <v xml:space="preserve"> xslt </v>
          </cell>
          <cell r="BB204" t="str">
            <v xml:space="preserve">livre struts </v>
          </cell>
          <cell r="BC204" t="str">
            <v/>
          </cell>
          <cell r="BD204" t="str">
            <v/>
          </cell>
          <cell r="BE204" t="str">
            <v/>
          </cell>
          <cell r="BF204" t="str">
            <v/>
          </cell>
          <cell r="BG204" t="str">
            <v/>
          </cell>
          <cell r="BH204" t="str">
            <v/>
          </cell>
          <cell r="BI204" t="str">
            <v/>
          </cell>
          <cell r="BJ204" t="str">
            <v/>
          </cell>
          <cell r="BK204" t="str">
            <v/>
          </cell>
          <cell r="BL204" t="str">
            <v/>
          </cell>
          <cell r="BM204" t="str">
            <v/>
          </cell>
          <cell r="BN204" t="str">
            <v/>
          </cell>
          <cell r="BO204" t="str">
            <v/>
          </cell>
          <cell r="BP204" t="str">
            <v/>
          </cell>
          <cell r="BQ204" t="str">
            <v/>
          </cell>
          <cell r="BR204" t="str">
            <v/>
          </cell>
          <cell r="BS204" t="str">
            <v/>
          </cell>
          <cell r="BT204" t="str">
            <v/>
          </cell>
          <cell r="BU204" t="str">
            <v/>
          </cell>
          <cell r="BV204" t="str">
            <v/>
          </cell>
          <cell r="BW204" t="str">
            <v/>
          </cell>
          <cell r="BX204" t="str">
            <v/>
          </cell>
        </row>
        <row r="205">
          <cell r="A205" t="str">
            <v>EI2SYM</v>
          </cell>
          <cell r="B205" t="str">
            <v>Symfony2</v>
          </cell>
          <cell r="C205" t="str">
            <v>Développez des sites web PHP structurés et performants</v>
          </cell>
          <cell r="D205" t="str">
            <v>Bilal  AMARNI</v>
          </cell>
          <cell r="E205" t="str">
            <v/>
          </cell>
          <cell r="F205" t="str">
            <v xml:space="preserve">AMARNI, Bilal </v>
          </cell>
          <cell r="G205" t="str">
            <v/>
          </cell>
          <cell r="H205" t="str">
            <v/>
          </cell>
          <cell r="I205" t="str">
            <v/>
          </cell>
          <cell r="J205" t="str">
            <v/>
          </cell>
          <cell r="K205" t="str">
            <v>Edition du 1 February 2014</v>
          </cell>
          <cell r="L205" t="str">
            <v>514 pages</v>
          </cell>
          <cell r="M205" t="str">
            <v>Editions ENI</v>
          </cell>
          <cell r="N205" t="str">
            <v>fre</v>
          </cell>
          <cell r="O205" t="str">
            <v>fre</v>
          </cell>
          <cell r="P205" t="str">
            <v>fre</v>
          </cell>
          <cell r="Q205" t="str">
            <v>Préface de Jordi BOGGIANO - Membre de l'équipe Symfony - Créateur de Composer
Ce livre sur Symfony2 s'adresse aux développeurs, chefs de projets, directeurs techniques, qui souhaitent, grâce à ce framework, structurer et organiser leurs développements PHP au sein d'un cadre de travail robuste et professionnel. La maîtrise de la programmation objet avec PHP est un prérequis indispensable pour tirer le meilleur parti de ces pages. 
Le livre couvre les principaux composants de Symfony2, considéré aujourd'hui comme le framework PHP de référence. Il fournit les connaissances de base qui permettent non seulement de créer un site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ou même de la sécurité de l'application sont autant de thèmes exposés dans le livre.
Le temps de chargement des pages d'un site web étant un élément crucial, un chapitre délivre les techniques et astuces pour fortement améliorer les performances d'une application.
L'auteur a structuré les chapitres pour faciliter l'apprentissage de Symfony2 et il dévoile au fil des pages des conseils, bonnes pratiques et exemples détaillés.
Les chapitres du livre :
Préface &amp;ndash; Avant-propos &amp;ndash; Architecture du framework &amp;ndash; Débuter avec Symfony2 &amp;ndash; Routage et contrôleur &amp;ndash;L'injection de dépendances &amp;ndash; Les templates avec Twig &amp;ndash; Les bases de données avec Doctrine2 &amp;ndash; Le répartiteur d'événements &amp;ndash; Utiliser les formulaires &amp;ndash; La sécurité &amp;ndash; Améliorer les performances de son application &amp;ndash; Annexes</v>
          </cell>
          <cell r="R205">
            <v>9782746088399</v>
          </cell>
          <cell r="S205" t="str">
            <v>Version Numérique</v>
          </cell>
          <cell r="T205">
            <v>9782746086906</v>
          </cell>
          <cell r="U205" t="str">
            <v>Version Imprimée</v>
          </cell>
          <cell r="V205" t="str">
            <v>St-Herblain</v>
          </cell>
          <cell r="W205" t="str">
            <v>Editions ENI</v>
          </cell>
          <cell r="X205">
            <v>2014</v>
          </cell>
          <cell r="Y205" t="str">
            <v>Bibliothèque Numérique ENI (Service en ligne)</v>
          </cell>
          <cell r="Z205" t="str">
            <v>EXPERT IT</v>
          </cell>
          <cell r="AA205" t="str">
            <v>texte</v>
          </cell>
          <cell r="AB205" t="str">
            <v>txt</v>
          </cell>
          <cell r="AC205" t="str">
            <v>rdacontent/fre</v>
          </cell>
          <cell r="AD205" t="str">
            <v>informatique</v>
          </cell>
          <cell r="AE205" t="str">
            <v>c</v>
          </cell>
          <cell r="AF205" t="str">
            <v>rdamedia/fre</v>
          </cell>
          <cell r="AG205" t="str">
            <v>ressource en ligne</v>
          </cell>
          <cell r="AH205" t="str">
            <v>cr</v>
          </cell>
          <cell r="AI205" t="str">
            <v>rdacarrier/fre</v>
          </cell>
          <cell r="AJ205" t="str">
            <v>m\\\\\o\\d\\\\\\\\</v>
          </cell>
          <cell r="AK205" t="str">
            <v>cr\cn\\\\uuaua</v>
          </cell>
          <cell r="AL205" t="str">
            <v>Accès restreint aux membres</v>
          </cell>
          <cell r="AM205" t="str">
            <v>Source de la note de description : Version imprimée</v>
          </cell>
          <cell r="AN205" t="str">
            <v/>
          </cell>
          <cell r="AO205" t="str">
            <v>%SITE_CLIENT%/?library_guid=2D9D6682-8CAB-43B4-8634-9DDCE917DEAA</v>
          </cell>
          <cell r="AP205" t="str">
            <v>Accès au travers du portail ENI</v>
          </cell>
          <cell r="AQ205" t="str">
            <v xml:space="preserve"> doctrine </v>
          </cell>
          <cell r="AR205" t="str">
            <v xml:space="preserve"> doctrine2 </v>
          </cell>
          <cell r="AS205" t="str">
            <v xml:space="preserve"> LNEI2SYM</v>
          </cell>
          <cell r="AT205" t="str">
            <v xml:space="preserve"> symfony 2 </v>
          </cell>
          <cell r="AU205" t="str">
            <v xml:space="preserve"> twig </v>
          </cell>
          <cell r="AV205" t="str">
            <v xml:space="preserve"> web </v>
          </cell>
          <cell r="AW205" t="str">
            <v xml:space="preserve">framework </v>
          </cell>
          <cell r="AX205" t="str">
            <v/>
          </cell>
          <cell r="AY205" t="str">
            <v/>
          </cell>
          <cell r="AZ205" t="str">
            <v/>
          </cell>
          <cell r="BA205" t="str">
            <v/>
          </cell>
          <cell r="BB205" t="str">
            <v/>
          </cell>
          <cell r="BC205" t="str">
            <v/>
          </cell>
          <cell r="BD205" t="str">
            <v/>
          </cell>
          <cell r="BE205" t="str">
            <v/>
          </cell>
          <cell r="BF205" t="str">
            <v/>
          </cell>
          <cell r="BG205" t="str">
            <v/>
          </cell>
          <cell r="BH205" t="str">
            <v/>
          </cell>
          <cell r="BI205" t="str">
            <v/>
          </cell>
          <cell r="BJ205" t="str">
            <v/>
          </cell>
          <cell r="BK205" t="str">
            <v/>
          </cell>
          <cell r="BL205" t="str">
            <v/>
          </cell>
          <cell r="BM205" t="str">
            <v/>
          </cell>
          <cell r="BN205" t="str">
            <v/>
          </cell>
          <cell r="BO205" t="str">
            <v/>
          </cell>
          <cell r="BP205" t="str">
            <v/>
          </cell>
          <cell r="BQ205" t="str">
            <v/>
          </cell>
          <cell r="BR205" t="str">
            <v/>
          </cell>
          <cell r="BS205" t="str">
            <v/>
          </cell>
          <cell r="BT205" t="str">
            <v/>
          </cell>
          <cell r="BU205" t="str">
            <v/>
          </cell>
          <cell r="BV205" t="str">
            <v/>
          </cell>
          <cell r="BW205" t="str">
            <v/>
          </cell>
          <cell r="BX205" t="str">
            <v/>
          </cell>
        </row>
        <row r="206">
          <cell r="A206" t="str">
            <v>EI2VOIP</v>
          </cell>
          <cell r="B206" t="str">
            <v>VoIP et ToIP - Asterisk</v>
          </cell>
          <cell r="C206" t="str">
            <v>La téléphonie IP d'entreprise [2ième édition]</v>
          </cell>
          <cell r="D206" t="str">
            <v>Sébastien Déon</v>
          </cell>
          <cell r="E206" t="str">
            <v/>
          </cell>
          <cell r="F206" t="str">
            <v>Déon, Sébastien</v>
          </cell>
          <cell r="G206" t="str">
            <v/>
          </cell>
          <cell r="H206" t="str">
            <v/>
          </cell>
          <cell r="I206" t="str">
            <v/>
          </cell>
          <cell r="J206" t="str">
            <v/>
          </cell>
          <cell r="K206" t="str">
            <v>Edition du 1 October 2010</v>
          </cell>
          <cell r="L206" t="str">
            <v>421 pages</v>
          </cell>
          <cell r="M206" t="str">
            <v>Editions ENI</v>
          </cell>
          <cell r="N206" t="str">
            <v>fre</v>
          </cell>
          <cell r="O206" t="str">
            <v>fre</v>
          </cell>
          <cell r="P206" t="str">
            <v>fre</v>
          </cell>
          <cell r="Q206" t="str">
            <v>Cette nouvelle édition du livre  VoIP-ToIP Asterisk, traite de l'écosystème de la VoIP-ToIP en se basant sur  Asterisk en version 1.6. Il est principalement destiné aux acteurs du domaine  des systèmes, réseaux et télécoms d'entreprises :  consultants, intégrateurs, techniciens, formateurs. Il constitue également un  point de départ pour toute personne souhaitant découvrir et comprendre ce domaine  de la Voix sur IP avec Asterisk. De part son approche conseils et retours  d'expériences, il s'adresse également aux décideurs informatiques qui doivent  faire évoluer leur architecture de téléphonie. 
Il permet de détailler toutes les  étapes de la mise en place de l'autocom Open Source Asterisk, de la  conception-architecture à la mise en production. La démarche progressive et  pédagogique des différents chapitres permet d'aborder toutes les étapes  indispensables pour mettre en production une T-VoIP autour d'Asterisk : du  choix de l'architecture cible en intégrant le concept de VoIP mobile  (smartphones) à la mise en oeuvre d'un call center, en passant par  l'installation du serveur, le choix des passerelles opérateurs, la nécessaire  préparation du réseau, la mise en place d'un plan de numérotation éprouvé, l'interconnexion de sites distants et l'utilisation potentielle  d'outils supplémentaires permettant de gérer les faxs, les appels GSM, ... pour  enrichir les fonctionnalités du PBX et apporter une véritable valeur ajoutée à  l'entreprise. 
Chaque chapitre est pensé pour permettre une implémentation  rapide des concepts : de la théorie à la pratique !
Tous les sujets sont présentés  avec de nombreux exemples pratiques, tous testés en environnement de  production. Des connaissances sur l'administration d'un système Linux et de  routeurs Cisco sont souhaitables pour tirer le meilleur profit de cet ouvrage.
[les chapitres du livre]
Avant-propos &amp;ndash; L'écosystème de la VoIP &amp;ndash; Stratégie  d'architectures VoIP &amp;ndash; Installation d'un serveur Asterisk &amp;ndash; Les passerelles  opérateurs &amp;ndash; Préparation du réseau &amp;ndash; Conception du plan de numérotation &amp;ndash;  Amélioration du plan de numérotation &amp;ndash; Entreprise multisites &amp;ndash; Les outils complémentaires &amp;ndash;  Applications connexes &amp;ndash; Implémentation d'un centre d'appels &amp;ndash; Applications  périphériques tiers &amp;ndash; Annexe A : Plan de numérotation commenté &amp;ndash; Annexe  B : Liste des applications Asterisk &amp;ndash; Annexe C : Principaux fichiers  de configuration &amp;ndash; Annexe D : Bibliographie</v>
          </cell>
          <cell r="R206">
            <v>9782746059696</v>
          </cell>
          <cell r="S206" t="str">
            <v>Version Numérique</v>
          </cell>
          <cell r="T206">
            <v>9782746058064</v>
          </cell>
          <cell r="U206" t="str">
            <v>Version Imprimée</v>
          </cell>
          <cell r="V206" t="str">
            <v>St-Herblain</v>
          </cell>
          <cell r="W206" t="str">
            <v>Editions ENI</v>
          </cell>
          <cell r="X206">
            <v>2010</v>
          </cell>
          <cell r="Y206" t="str">
            <v>Bibliothèque Numérique ENI (Service en ligne)</v>
          </cell>
          <cell r="Z206" t="str">
            <v>EXPERT IT</v>
          </cell>
          <cell r="AA206" t="str">
            <v>texte</v>
          </cell>
          <cell r="AB206" t="str">
            <v>txt</v>
          </cell>
          <cell r="AC206" t="str">
            <v>rdacontent/fre</v>
          </cell>
          <cell r="AD206" t="str">
            <v>informatique</v>
          </cell>
          <cell r="AE206" t="str">
            <v>c</v>
          </cell>
          <cell r="AF206" t="str">
            <v>rdamedia/fre</v>
          </cell>
          <cell r="AG206" t="str">
            <v>ressource en ligne</v>
          </cell>
          <cell r="AH206" t="str">
            <v>cr</v>
          </cell>
          <cell r="AI206" t="str">
            <v>rdacarrier/fre</v>
          </cell>
          <cell r="AJ206" t="str">
            <v>m\\\\\o\\d\\\\\\\\</v>
          </cell>
          <cell r="AK206" t="str">
            <v>cr\cn\\\\uuaua</v>
          </cell>
          <cell r="AL206" t="str">
            <v>Accès restreint aux membres</v>
          </cell>
          <cell r="AM206" t="str">
            <v>Source de la note de description : Version imprimée</v>
          </cell>
          <cell r="AN206" t="str">
            <v/>
          </cell>
          <cell r="AO206" t="str">
            <v>%SITE_CLIENT%/?library_guid=014D2AFF-A5D5-4D6A-8401-A0775D1F72BC</v>
          </cell>
          <cell r="AP206" t="str">
            <v>Accès au travers du portail ENI</v>
          </cell>
          <cell r="AQ206" t="str">
            <v xml:space="preserve"> autocom </v>
          </cell>
          <cell r="AR206" t="str">
            <v xml:space="preserve"> livre toip </v>
          </cell>
          <cell r="AS206" t="str">
            <v xml:space="preserve"> livre voip </v>
          </cell>
          <cell r="AT206" t="str">
            <v xml:space="preserve"> LNEI2VOIP</v>
          </cell>
          <cell r="AU206" t="str">
            <v xml:space="preserve"> PABX </v>
          </cell>
          <cell r="AV206" t="str">
            <v xml:space="preserve"> Téléphonie sur IP </v>
          </cell>
          <cell r="AW206" t="str">
            <v xml:space="preserve"> Voix sur IP </v>
          </cell>
          <cell r="AX206" t="str">
            <v xml:space="preserve">livre asterisk </v>
          </cell>
          <cell r="AY206" t="str">
            <v/>
          </cell>
          <cell r="AZ206" t="str">
            <v/>
          </cell>
          <cell r="BA206" t="str">
            <v/>
          </cell>
          <cell r="BB206" t="str">
            <v/>
          </cell>
          <cell r="BC206" t="str">
            <v/>
          </cell>
          <cell r="BD206" t="str">
            <v/>
          </cell>
          <cell r="BE206" t="str">
            <v/>
          </cell>
          <cell r="BF206" t="str">
            <v/>
          </cell>
          <cell r="BG206" t="str">
            <v/>
          </cell>
          <cell r="BH206" t="str">
            <v/>
          </cell>
          <cell r="BI206" t="str">
            <v/>
          </cell>
          <cell r="BJ206" t="str">
            <v/>
          </cell>
          <cell r="BK206" t="str">
            <v/>
          </cell>
          <cell r="BL206" t="str">
            <v/>
          </cell>
          <cell r="BM206" t="str">
            <v/>
          </cell>
          <cell r="BN206" t="str">
            <v/>
          </cell>
          <cell r="BO206" t="str">
            <v/>
          </cell>
          <cell r="BP206" t="str">
            <v/>
          </cell>
          <cell r="BQ206" t="str">
            <v/>
          </cell>
          <cell r="BR206" t="str">
            <v/>
          </cell>
          <cell r="BS206" t="str">
            <v/>
          </cell>
          <cell r="BT206" t="str">
            <v/>
          </cell>
          <cell r="BU206" t="str">
            <v/>
          </cell>
          <cell r="BV206" t="str">
            <v/>
          </cell>
          <cell r="BW206" t="str">
            <v/>
          </cell>
          <cell r="BX206" t="str">
            <v/>
          </cell>
        </row>
        <row r="207">
          <cell r="A207" t="str">
            <v>EI2VPN</v>
          </cell>
          <cell r="B207" t="str">
            <v>Les VPN</v>
          </cell>
          <cell r="C207" t="str">
            <v>Fonctionnement, mise en oeuvre et maintenance des Réseaux Privés Virtuels [2ième édition]</v>
          </cell>
          <cell r="D207" t="str">
            <v>Jean-Paul ARCHIER</v>
          </cell>
          <cell r="E207" t="str">
            <v/>
          </cell>
          <cell r="F207" t="str">
            <v>ARCHIER, Jean-Paul</v>
          </cell>
          <cell r="G207" t="str">
            <v/>
          </cell>
          <cell r="H207" t="str">
            <v/>
          </cell>
          <cell r="I207" t="str">
            <v/>
          </cell>
          <cell r="J207" t="str">
            <v/>
          </cell>
          <cell r="K207" t="str">
            <v>Edition du 1 December 2013</v>
          </cell>
          <cell r="L207" t="str">
            <v>684 pages</v>
          </cell>
          <cell r="M207" t="str">
            <v>Editions ENI</v>
          </cell>
          <cell r="N207" t="str">
            <v>fre</v>
          </cell>
          <cell r="O207" t="str">
            <v>fre</v>
          </cell>
          <cell r="P207" t="str">
            <v>fre</v>
          </cell>
          <cell r="Q207" t="str">
            <v>Ce livre sur les VPN (Virtual Private Network) s'adresse à un public d'informaticiens disposant de connaissances de base sur les réseaux et souhaitant acquérir des compétences pour mettre en place une solution de Réseau Privé Virtuel.
Il a pour objectifs, d'une part de décrire l'essentiel du fonctionnement des principaux protocoles utilisés, d'autre part de présenter des exemples pouvant être utilisés comme trame pour la mise en place de ses propres VPN dans un environnement Windows, Linux ou Macintosh. Ces exemples permettent l'illustration concrète de la mise en place de VPN IPsec, SSL, PPTP, L2TP dans des configurations variées (site à site, poste à site, poste à poste).
Dans cette nouvelle édition l'auteur a privilégié l'utilisation des matériels et logiciels les plus communément utilisés. Ainsi les mises en oeuvre proposées dans les différents chapitres se feront majoritairement sur du matériel Cisco et sur des systèmes Linux ou FreeBSD. Les situations à illustrer ont aussi été diversifiées, notamment en ajoutant des configurations en IPv6 et plus d'exemples utilisant des certificats. Cette nouvelle édition tient compte des dernières évolutions protocolaires et des versions les plus récentes de Windows, Linux et des firmwares des boîtiers.
L'auteur propose régulièrement des tests pour valider les configurations mises en place. Il appartient à chacun de puiser dans ce livre les informations qui lui conviennent et d'adapter l'installation et les réglages à ses propres contraintes et exigences en matière de sécurisation des accès réseaux de l'entreprise.
Un chapitre entier fournit au lecteur des pistes pour comprendre et résoudre les problèmes qui, tôt ou tard, surviennent dans la mise en oeuvre et l'exploitation d'un VPN.
Des éléments complémentaires sont en téléchargement sur le site www.editions-eni.fr.
Les chapitres du livre :
Introduction &amp;ndash; Généralités sur les VPN &amp;ndash; Fonctionnement du protocole IPsec &amp;ndash; VPN IPsec site à site en IPv4 &amp;ndash; VPN IPsec site à site en IPv6 &amp;ndash; VPN IPsec poste à site en IPv4 &amp;ndash; VPN IPsec poste à site en IPv6 &amp;ndash; VPN IPsec poste à poste en IPv4 &amp;ndash; VPN IPsec poste à poste en IPv6 &amp;ndash; Fonctionnement des protocoles SSL/TLS &amp;ndash; Implémentation de VPN SSL/TLS en IPv4 &amp;ndash; Implémentation de VPN SSL/TLS en IPv6 &amp;ndash; Fonctionnement du protocole PPTP &amp;ndash; Implémentation de VPN PPTP &amp;ndash; Fonctionnement du protocole L2TP &amp;ndash; Implémentation de VPN L2TP/IPsec &amp;ndash; Configuration avancée des VPN &amp;ndash; Diagnostic et résolution de problèmes</v>
          </cell>
          <cell r="R207">
            <v>9782746086517</v>
          </cell>
          <cell r="S207" t="str">
            <v>Version Numérique</v>
          </cell>
          <cell r="T207">
            <v>9782746085398</v>
          </cell>
          <cell r="U207" t="str">
            <v>Version Imprimée</v>
          </cell>
          <cell r="V207" t="str">
            <v>St-Herblain</v>
          </cell>
          <cell r="W207" t="str">
            <v>Editions ENI</v>
          </cell>
          <cell r="X207">
            <v>2013</v>
          </cell>
          <cell r="Y207" t="str">
            <v>Bibliothèque Numérique ENI (Service en ligne)</v>
          </cell>
          <cell r="Z207" t="str">
            <v>EXPERT IT</v>
          </cell>
          <cell r="AA207" t="str">
            <v>texte</v>
          </cell>
          <cell r="AB207" t="str">
            <v>txt</v>
          </cell>
          <cell r="AC207" t="str">
            <v>rdacontent/fre</v>
          </cell>
          <cell r="AD207" t="str">
            <v>informatique</v>
          </cell>
          <cell r="AE207" t="str">
            <v>c</v>
          </cell>
          <cell r="AF207" t="str">
            <v>rdamedia/fre</v>
          </cell>
          <cell r="AG207" t="str">
            <v>ressource en ligne</v>
          </cell>
          <cell r="AH207" t="str">
            <v>cr</v>
          </cell>
          <cell r="AI207" t="str">
            <v>rdacarrier/fre</v>
          </cell>
          <cell r="AJ207" t="str">
            <v>m\\\\\o\\d\\\\\\\\</v>
          </cell>
          <cell r="AK207" t="str">
            <v>cr\cn\\\\uuaua</v>
          </cell>
          <cell r="AL207" t="str">
            <v>Accès restreint aux membres</v>
          </cell>
          <cell r="AM207" t="str">
            <v>Source de la note de description : Version imprimée</v>
          </cell>
          <cell r="AN207" t="str">
            <v/>
          </cell>
          <cell r="AO207" t="str">
            <v>%SITE_CLIENT%/?library_guid=E11C116D-5B1D-472D-8E7F-3077E77D2BB9</v>
          </cell>
          <cell r="AP207" t="str">
            <v>Accès au travers du portail ENI</v>
          </cell>
          <cell r="AQ207" t="str">
            <v xml:space="preserve"> cisco </v>
          </cell>
          <cell r="AR207" t="str">
            <v xml:space="preserve"> internet </v>
          </cell>
          <cell r="AS207" t="str">
            <v xml:space="preserve"> ipsec </v>
          </cell>
          <cell r="AT207" t="str">
            <v xml:space="preserve"> l2tp </v>
          </cell>
          <cell r="AU207" t="str">
            <v xml:space="preserve"> LNEI2VPN</v>
          </cell>
          <cell r="AV207" t="str">
            <v xml:space="preserve"> pptp </v>
          </cell>
          <cell r="AW207" t="str">
            <v xml:space="preserve"> sécurité </v>
          </cell>
          <cell r="AX207" t="str">
            <v xml:space="preserve"> ssl </v>
          </cell>
          <cell r="AY207" t="str">
            <v xml:space="preserve"> vlan </v>
          </cell>
          <cell r="AZ207" t="str">
            <v xml:space="preserve"> vpn ipsec </v>
          </cell>
          <cell r="BA207" t="str">
            <v xml:space="preserve">livre vpn </v>
          </cell>
          <cell r="BB207" t="str">
            <v/>
          </cell>
          <cell r="BC207" t="str">
            <v/>
          </cell>
          <cell r="BD207" t="str">
            <v/>
          </cell>
          <cell r="BE207" t="str">
            <v/>
          </cell>
          <cell r="BF207" t="str">
            <v/>
          </cell>
          <cell r="BG207" t="str">
            <v/>
          </cell>
          <cell r="BH207" t="str">
            <v/>
          </cell>
          <cell r="BI207" t="str">
            <v/>
          </cell>
          <cell r="BJ207" t="str">
            <v/>
          </cell>
          <cell r="BK207" t="str">
            <v/>
          </cell>
          <cell r="BL207" t="str">
            <v/>
          </cell>
          <cell r="BM207" t="str">
            <v/>
          </cell>
          <cell r="BN207" t="str">
            <v/>
          </cell>
          <cell r="BO207" t="str">
            <v/>
          </cell>
          <cell r="BP207" t="str">
            <v/>
          </cell>
          <cell r="BQ207" t="str">
            <v/>
          </cell>
          <cell r="BR207" t="str">
            <v/>
          </cell>
          <cell r="BS207" t="str">
            <v/>
          </cell>
          <cell r="BT207" t="str">
            <v/>
          </cell>
          <cell r="BU207" t="str">
            <v/>
          </cell>
          <cell r="BV207" t="str">
            <v/>
          </cell>
          <cell r="BW207" t="str">
            <v/>
          </cell>
          <cell r="BX207" t="str">
            <v/>
          </cell>
        </row>
        <row r="208">
          <cell r="A208" t="str">
            <v>EI2ZEN</v>
          </cell>
          <cell r="B208" t="str">
            <v>Zend Framework 2</v>
          </cell>
          <cell r="C208" t="str">
            <v>Industrialisez vos développements PHP</v>
          </cell>
          <cell r="D208" t="str">
            <v>Sébastien CHAZALLET</v>
          </cell>
          <cell r="E208" t="str">
            <v/>
          </cell>
          <cell r="F208" t="str">
            <v>CHAZALLET, Sébastien</v>
          </cell>
          <cell r="G208" t="str">
            <v/>
          </cell>
          <cell r="H208" t="str">
            <v/>
          </cell>
          <cell r="I208" t="str">
            <v/>
          </cell>
          <cell r="J208" t="str">
            <v/>
          </cell>
          <cell r="K208" t="str">
            <v>Edition du 1 March 2013</v>
          </cell>
          <cell r="L208" t="str">
            <v>431 pages</v>
          </cell>
          <cell r="M208" t="str">
            <v>Editions ENI</v>
          </cell>
          <cell r="N208" t="str">
            <v>fre</v>
          </cell>
          <cell r="O208" t="str">
            <v>fre</v>
          </cell>
          <cell r="P208" t="str">
            <v>fre</v>
          </cell>
          <cell r="Q208" t="str">
            <v>Ce livre sur Zend Framekork 2 s'adresse à des développeurs PHP et à des chefs de projets souhaitant intégrer une démarche d'industrialisation et des processus qualité à leurs projets de développement. Cette version 2 du populaire Zend Framework a été entièrement réécrite pour aboutir à un outil performant, modulaire et extensible qui devient le socle sur lequel une équipe de développement va construire des projets robustes et pérennes. Une bonne connaissance de PHP est souhaitable pour tirer le meilleur parti de ce livre.
Dans ces pages, l'auteur s'appuie sur la création d'une application pour présenter les composants clés de Zend Framework 2. Après avoir installé le contexte applicatif, il détaille les processus qualité à mettre en place (intégration continue et outils propres à PHP), les aspects relatifs à la sécurité ainsi que les techniques utilisées par le Zend Framework 2 parmi lesquelles la programmation événementielle ou les annotations. Il détaille également comment gérer les dépôts Git : positionner le code commun à plusieurs applications, inclure des projets tierces et récupérer leurs mises à jour. La méthode décrite est adaptable à d'autres gestionnaires de dépôts décentralisés, tels que Mercurial ou Baazar.
Enfin, pour répondre à des besoins beaucoup plus larges, l'auteur décrit l'emploi de composants tierces (Pear) ou comment utiliser Doctrine en s'appuyant sur des exemples concrets.
Des éléments complémentaires sont en téléchargement sur le site www.editions-eni.fr.
Les chapitres du livre :
Avant-propos &amp;ndash; Introduction &amp;ndash; Un peu de théorie &amp;ndash; Application blanche &amp;ndash; Le module, notions de base &amp;ndash; Le module, aspects avancés &amp;ndash; Plus loin avec les modèles &amp;ndash; Outils transverses - Génération de contenu tiers &amp;ndash; Communication inter-applicative &amp;ndash; Sécurité &amp;ndash; Concepts clés utilisés par ZF2 - Réponses aux problématiques de performance</v>
          </cell>
          <cell r="R208">
            <v>9782746080089</v>
          </cell>
          <cell r="S208" t="str">
            <v>Version Numérique</v>
          </cell>
          <cell r="T208">
            <v>9782746079168</v>
          </cell>
          <cell r="U208" t="str">
            <v>Version Imprimée</v>
          </cell>
          <cell r="V208" t="str">
            <v>St-Herblain</v>
          </cell>
          <cell r="W208" t="str">
            <v>Editions ENI</v>
          </cell>
          <cell r="X208">
            <v>2013</v>
          </cell>
          <cell r="Y208" t="str">
            <v>Bibliothèque Numérique ENI (Service en ligne)</v>
          </cell>
          <cell r="Z208" t="str">
            <v>EXPERT IT</v>
          </cell>
          <cell r="AA208" t="str">
            <v>texte</v>
          </cell>
          <cell r="AB208" t="str">
            <v>txt</v>
          </cell>
          <cell r="AC208" t="str">
            <v>rdacontent/fre</v>
          </cell>
          <cell r="AD208" t="str">
            <v>informatique</v>
          </cell>
          <cell r="AE208" t="str">
            <v>c</v>
          </cell>
          <cell r="AF208" t="str">
            <v>rdamedia/fre</v>
          </cell>
          <cell r="AG208" t="str">
            <v>ressource en ligne</v>
          </cell>
          <cell r="AH208" t="str">
            <v>cr</v>
          </cell>
          <cell r="AI208" t="str">
            <v>rdacarrier/fre</v>
          </cell>
          <cell r="AJ208" t="str">
            <v>m\\\\\o\\d\\\\\\\\</v>
          </cell>
          <cell r="AK208" t="str">
            <v>cr\cn\\\\uuaua</v>
          </cell>
          <cell r="AL208" t="str">
            <v>Accès restreint aux membres</v>
          </cell>
          <cell r="AM208" t="str">
            <v>Source de la note de description : Version imprimée</v>
          </cell>
          <cell r="AN208" t="str">
            <v/>
          </cell>
          <cell r="AO208" t="str">
            <v>%SITE_CLIENT%/?library_guid=DDE9B777-8E90-4B72-9531-52E0BC19CEF1</v>
          </cell>
          <cell r="AP208" t="str">
            <v>Accès au travers du portail ENI</v>
          </cell>
          <cell r="AQ208" t="str">
            <v xml:space="preserve"> baazar </v>
          </cell>
          <cell r="AR208" t="str">
            <v xml:space="preserve"> Doctrine </v>
          </cell>
          <cell r="AS208" t="str">
            <v xml:space="preserve"> LNEI2ZEN</v>
          </cell>
          <cell r="AT208" t="str">
            <v xml:space="preserve"> mercurial </v>
          </cell>
          <cell r="AU208" t="str">
            <v xml:space="preserve"> Pear </v>
          </cell>
          <cell r="AV208" t="str">
            <v xml:space="preserve"> ZF </v>
          </cell>
          <cell r="AW208" t="str">
            <v xml:space="preserve"> zf2 </v>
          </cell>
          <cell r="AX208" t="str">
            <v xml:space="preserve"> ZF2 </v>
          </cell>
          <cell r="AY208" t="str">
            <v xml:space="preserve">Git </v>
          </cell>
          <cell r="AZ208" t="str">
            <v/>
          </cell>
          <cell r="BA208" t="str">
            <v/>
          </cell>
          <cell r="BB208" t="str">
            <v/>
          </cell>
          <cell r="BC208" t="str">
            <v/>
          </cell>
          <cell r="BD208" t="str">
            <v/>
          </cell>
          <cell r="BE208" t="str">
            <v/>
          </cell>
          <cell r="BF208" t="str">
            <v/>
          </cell>
          <cell r="BG208" t="str">
            <v/>
          </cell>
          <cell r="BH208" t="str">
            <v/>
          </cell>
          <cell r="BI208" t="str">
            <v/>
          </cell>
          <cell r="BJ208" t="str">
            <v/>
          </cell>
          <cell r="BK208" t="str">
            <v/>
          </cell>
          <cell r="BL208" t="str">
            <v/>
          </cell>
          <cell r="BM208" t="str">
            <v/>
          </cell>
          <cell r="BN208" t="str">
            <v/>
          </cell>
          <cell r="BO208" t="str">
            <v/>
          </cell>
          <cell r="BP208" t="str">
            <v/>
          </cell>
          <cell r="BQ208" t="str">
            <v/>
          </cell>
          <cell r="BR208" t="str">
            <v/>
          </cell>
          <cell r="BS208" t="str">
            <v/>
          </cell>
          <cell r="BT208" t="str">
            <v/>
          </cell>
          <cell r="BU208" t="str">
            <v/>
          </cell>
          <cell r="BV208" t="str">
            <v/>
          </cell>
          <cell r="BW208" t="str">
            <v/>
          </cell>
          <cell r="BX208" t="str">
            <v/>
          </cell>
        </row>
        <row r="209">
          <cell r="A209" t="str">
            <v>EI3.2JOO</v>
          </cell>
          <cell r="B209" t="str">
            <v>Maîtriser Joomla!</v>
          </cell>
          <cell r="C209" t="str">
            <v>Guide professionnel du développement d'applications (2ième édition)</v>
          </cell>
          <cell r="D209" t="str">
            <v>Christophe DEMKO,Vincent PERDEREAU</v>
          </cell>
          <cell r="E209" t="str">
            <v/>
          </cell>
          <cell r="F209" t="str">
            <v>DEMKO, Christophe</v>
          </cell>
          <cell r="G209" t="str">
            <v>PERDEREAU, Vincent</v>
          </cell>
          <cell r="H209" t="str">
            <v/>
          </cell>
          <cell r="I209" t="str">
            <v/>
          </cell>
          <cell r="J209" t="str">
            <v/>
          </cell>
          <cell r="K209" t="str">
            <v>Edition du 1 February 2014</v>
          </cell>
          <cell r="L209" t="str">
            <v>382 pages</v>
          </cell>
          <cell r="M209" t="str">
            <v>Editions ENI</v>
          </cell>
          <cell r="N209" t="str">
            <v>fre</v>
          </cell>
          <cell r="O209" t="str">
            <v>fre</v>
          </cell>
          <cell r="P209" t="str">
            <v>fre</v>
          </cell>
          <cell r="Q209" t="str">
            <v>Ce livre sur Joomla! (en version 3.2 au moment de la rédaction) est une référence unique et complète pour le développement d'applications avec Joomla! Il s'adresse aux développeurs PHP désireux d'exploiter la richesse et la puissance de l'écosystème Joomla! pour créer des applications internet de très haute facture. Il a été conçu à la fois comme un guide permettant de mettre en oeuvre les concepts inhérents au fonctionnement de cet outil mais aussi comme une description exhaustive des classes et méthodes du cadre applicatif sur lequel s'appuie celui-ci. 
Après une description de l'architecture générale de Joomla!, les auteurs décrivent avec précision le cheminement depuis la demande d'accès à une page internet jusqu'à son affichage sur le navigateur de l'internaute. C'est à travers un exemple concret que le chapitre 3 détaille la procédure à suivre pour développer des modules et le chapitre 4 est consacré au développement de composants, ceux-ci constituant la colonne vertébrale du système de gestion de contenus. Le chapitre 5 détaille la création de templates et le chapitre 6 décrit le développement des plugins utilisés pour compléter les fonctions intrinsèques du système. Enfin, le chapitre 7 constitue la documentation de référence de l'ensemble des classes non décrites dans les autres chapitres.
Ecrit par Christophe Demko, membre de l'équipe de développement de Joomla!, puis enrichi sur cette nouvelle édition par Vincent Perdereau, développeur de sites Joomla! depuis la version 1.5, ce livre est le reflet fidèle des concepts à utiliser pour le développement d'applications internet fiables. Rempli de conseils d'experts sur tous les aspects de la programmation avec Joomla!, il sera votre guide de référence dans vos tâches de développement d'applications.
Des éléments complémentaires sont disponibles en téléchargement sur www.editions-eni.fr.
Les chapitres du livre :
Avant-propos &amp;ndash; Introduction &amp;ndash; Cheminement d'une requête utilisateur &amp;ndash; Développement de modules &amp;ndash; Développement de composants &amp;ndash; Développement de plugins &amp;ndash; Les templates &amp;ndash; Les outils de la librairie</v>
          </cell>
          <cell r="R209">
            <v>9782746088375</v>
          </cell>
          <cell r="S209" t="str">
            <v>Version Numérique</v>
          </cell>
          <cell r="T209">
            <v>9782746086944</v>
          </cell>
          <cell r="U209" t="str">
            <v>Version Imprimée</v>
          </cell>
          <cell r="V209" t="str">
            <v>St-Herblain</v>
          </cell>
          <cell r="W209" t="str">
            <v>Editions ENI</v>
          </cell>
          <cell r="X209">
            <v>2014</v>
          </cell>
          <cell r="Y209" t="str">
            <v>Bibliothèque Numérique ENI (Service en ligne)</v>
          </cell>
          <cell r="Z209" t="str">
            <v>EXPERT IT</v>
          </cell>
          <cell r="AA209" t="str">
            <v>texte</v>
          </cell>
          <cell r="AB209" t="str">
            <v>txt</v>
          </cell>
          <cell r="AC209" t="str">
            <v>rdacontent/fre</v>
          </cell>
          <cell r="AD209" t="str">
            <v>informatique</v>
          </cell>
          <cell r="AE209" t="str">
            <v>c</v>
          </cell>
          <cell r="AF209" t="str">
            <v>rdamedia/fre</v>
          </cell>
          <cell r="AG209" t="str">
            <v>ressource en ligne</v>
          </cell>
          <cell r="AH209" t="str">
            <v>cr</v>
          </cell>
          <cell r="AI209" t="str">
            <v>rdacarrier/fre</v>
          </cell>
          <cell r="AJ209" t="str">
            <v>m\\\\\o\\d\\\\\\\\</v>
          </cell>
          <cell r="AK209" t="str">
            <v>cr\cn\\\\uuaua</v>
          </cell>
          <cell r="AL209" t="str">
            <v>Accès restreint aux membres</v>
          </cell>
          <cell r="AM209" t="str">
            <v>Source de la note de description : Version imprimée</v>
          </cell>
          <cell r="AN209" t="str">
            <v/>
          </cell>
          <cell r="AO209" t="str">
            <v>%SITE_CLIENT%/?library_guid=75ABBA27-63F1-4C68-A27B-398C1949813B</v>
          </cell>
          <cell r="AP209" t="str">
            <v>Accès au travers du portail ENI</v>
          </cell>
          <cell r="AQ209" t="str">
            <v xml:space="preserve"> joomla </v>
          </cell>
          <cell r="AR209" t="str">
            <v xml:space="preserve"> joomla ! </v>
          </cell>
          <cell r="AS209" t="str">
            <v xml:space="preserve"> LNEI3.2JOO</v>
          </cell>
          <cell r="AT209" t="str">
            <v xml:space="preserve">php </v>
          </cell>
          <cell r="AU209" t="str">
            <v/>
          </cell>
          <cell r="AV209" t="str">
            <v/>
          </cell>
          <cell r="AW209" t="str">
            <v/>
          </cell>
          <cell r="AX209" t="str">
            <v/>
          </cell>
          <cell r="AY209" t="str">
            <v/>
          </cell>
          <cell r="AZ209" t="str">
            <v/>
          </cell>
          <cell r="BA209" t="str">
            <v/>
          </cell>
          <cell r="BB209" t="str">
            <v/>
          </cell>
          <cell r="BC209" t="str">
            <v/>
          </cell>
          <cell r="BD209" t="str">
            <v/>
          </cell>
          <cell r="BE209" t="str">
            <v/>
          </cell>
          <cell r="BF209" t="str">
            <v/>
          </cell>
          <cell r="BG209" t="str">
            <v/>
          </cell>
          <cell r="BH209" t="str">
            <v/>
          </cell>
          <cell r="BI209" t="str">
            <v/>
          </cell>
          <cell r="BJ209" t="str">
            <v/>
          </cell>
          <cell r="BK209" t="str">
            <v/>
          </cell>
          <cell r="BL209" t="str">
            <v/>
          </cell>
          <cell r="BM209" t="str">
            <v/>
          </cell>
          <cell r="BN209" t="str">
            <v/>
          </cell>
          <cell r="BO209" t="str">
            <v/>
          </cell>
          <cell r="BP209" t="str">
            <v/>
          </cell>
          <cell r="BQ209" t="str">
            <v/>
          </cell>
          <cell r="BR209" t="str">
            <v/>
          </cell>
          <cell r="BS209" t="str">
            <v/>
          </cell>
          <cell r="BT209" t="str">
            <v/>
          </cell>
          <cell r="BU209" t="str">
            <v/>
          </cell>
          <cell r="BV209" t="str">
            <v/>
          </cell>
          <cell r="BW209" t="str">
            <v/>
          </cell>
          <cell r="BX209" t="str">
            <v/>
          </cell>
        </row>
        <row r="210">
          <cell r="A210" t="str">
            <v>EI3.5ADOL</v>
          </cell>
          <cell r="B210" t="str">
            <v>ADO.NET 3.5 et LINQ</v>
          </cell>
          <cell r="C210" t="str">
            <v>Accès aux données avec Visual Studio 2008</v>
          </cell>
          <cell r="D210" t="str">
            <v>Brice-Arnaud GUÉRIN</v>
          </cell>
          <cell r="E210" t="str">
            <v/>
          </cell>
          <cell r="F210" t="str">
            <v>GUÉRIN, Brice-Arnaud</v>
          </cell>
          <cell r="G210" t="str">
            <v/>
          </cell>
          <cell r="H210" t="str">
            <v/>
          </cell>
          <cell r="I210" t="str">
            <v/>
          </cell>
          <cell r="J210" t="str">
            <v/>
          </cell>
          <cell r="K210" t="str">
            <v>Edition du 1 July 2008</v>
          </cell>
          <cell r="L210" t="str">
            <v>258 pages</v>
          </cell>
          <cell r="M210" t="str">
            <v>Editions ENI</v>
          </cell>
          <cell r="N210" t="str">
            <v>fre</v>
          </cell>
          <cell r="O210" t="str">
            <v>fre</v>
          </cell>
          <cell r="P210" t="str">
            <v>fre</v>
          </cell>
          <cell r="Q210" t="str">
            <v>Ce livre sur ADO.NET et LINQ s'adresse à tout développeur devant maîtriser les mécanismes d'accès aux données de .NET pour construire des applications distribuées. L'ouvrage met l'accent sur les bonnes pratiques de la programmation basée sur les langages C#, VB.NET, SQL et XML.
Le premier chapitre présente les nouveautés du framework .NET et de son bloc de construction de services ADO.NET. Ensuite, le lecteur découvre à partir d'exemples spécifiques pour SQL Server, Oracle et Access l'accès en mode connecté, puis le DataSet, les adaptateurs de données et la gestion des exceptions, éléments structurant l'accès en mode déconnecté. Le quatrième chapitre étudie le mode fournisseur en détaillant les techniques de liaison de données supportées par Visual Studio 2008, propres aux environnements Winform, WPF-XAML et ASP.NET. 
Le cinquième chapitre est consacré aux API pour XML (SAX, DOM, XPath) et à LINQ, le nouveau langage de requêtes multi support - LINQ to Object, to DataSet, to SQL, et aussi to XML - intégré à C# et VB. NET. Le dernier chapitre traite d'aspects plus avancés comme la performance (pools de connexion, caches locaux SQL Server Compact, accès asynchrones), et la sécurité, en expliquant l'utilisation des schémas et des rôles d'application. 
Les exemples cités dans l'ouvrage sont en téléchargement sur cette page.
Ce livre est également proposé en coffret 1 | coffret 2 | coffret 3</v>
          </cell>
          <cell r="R210">
            <v>9782746044401</v>
          </cell>
          <cell r="S210" t="str">
            <v>Version Numérique</v>
          </cell>
          <cell r="T210">
            <v>9782746042711</v>
          </cell>
          <cell r="U210" t="str">
            <v>Version Imprimée</v>
          </cell>
          <cell r="V210" t="str">
            <v>St-Herblain</v>
          </cell>
          <cell r="W210" t="str">
            <v>Editions ENI</v>
          </cell>
          <cell r="X210">
            <v>2008</v>
          </cell>
          <cell r="Y210" t="str">
            <v>Bibliothèque Numérique ENI (Service en ligne)</v>
          </cell>
          <cell r="Z210" t="str">
            <v>EXPERT IT</v>
          </cell>
          <cell r="AA210" t="str">
            <v>texte</v>
          </cell>
          <cell r="AB210" t="str">
            <v>txt</v>
          </cell>
          <cell r="AC210" t="str">
            <v>rdacontent/fre</v>
          </cell>
          <cell r="AD210" t="str">
            <v>informatique</v>
          </cell>
          <cell r="AE210" t="str">
            <v>c</v>
          </cell>
          <cell r="AF210" t="str">
            <v>rdamedia/fre</v>
          </cell>
          <cell r="AG210" t="str">
            <v>ressource en ligne</v>
          </cell>
          <cell r="AH210" t="str">
            <v>cr</v>
          </cell>
          <cell r="AI210" t="str">
            <v>rdacarrier/fre</v>
          </cell>
          <cell r="AJ210" t="str">
            <v>m\\\\\o\\d\\\\\\\\</v>
          </cell>
          <cell r="AK210" t="str">
            <v>cr\cn\\\\uuaua</v>
          </cell>
          <cell r="AL210" t="str">
            <v>Accès restreint aux membres</v>
          </cell>
          <cell r="AM210" t="str">
            <v>Source de la note de description : Version imprimée</v>
          </cell>
          <cell r="AN210" t="str">
            <v/>
          </cell>
          <cell r="AO210" t="str">
            <v>%SITE_CLIENT%/?library_guid=C9A7BBE6-28AD-440D-9277-9EBAF98B4DBB</v>
          </cell>
          <cell r="AP210" t="str">
            <v>Accès au travers du portail ENI</v>
          </cell>
          <cell r="AQ210" t="str">
            <v xml:space="preserve"> .net </v>
          </cell>
          <cell r="AR210" t="str">
            <v xml:space="preserve"> accès aux données </v>
          </cell>
          <cell r="AS210" t="str">
            <v xml:space="preserve"> développement </v>
          </cell>
          <cell r="AT210" t="str">
            <v xml:space="preserve"> e</v>
          </cell>
          <cell r="AU210" t="str">
            <v xml:space="preserve"> ebook </v>
          </cell>
          <cell r="AV210" t="str">
            <v xml:space="preserve"> langage </v>
          </cell>
          <cell r="AW210" t="str">
            <v xml:space="preserve"> link </v>
          </cell>
          <cell r="AX210" t="str">
            <v xml:space="preserve"> livre ADO.NET </v>
          </cell>
          <cell r="AY210" t="str">
            <v xml:space="preserve"> livre électronique </v>
          </cell>
          <cell r="AZ210" t="str">
            <v xml:space="preserve"> livre link </v>
          </cell>
          <cell r="BA210" t="str">
            <v xml:space="preserve"> livre linq </v>
          </cell>
          <cell r="BB210" t="str">
            <v xml:space="preserve"> livre numérique </v>
          </cell>
          <cell r="BC210" t="str">
            <v xml:space="preserve"> livres électroniques </v>
          </cell>
          <cell r="BD210" t="str">
            <v xml:space="preserve"> livres numériques </v>
          </cell>
          <cell r="BE210" t="str">
            <v xml:space="preserve"> LNEI3.5ADOL</v>
          </cell>
          <cell r="BF210" t="str">
            <v xml:space="preserve"> net </v>
          </cell>
          <cell r="BG210" t="str">
            <v xml:space="preserve"> visual studio </v>
          </cell>
          <cell r="BH210" t="str">
            <v xml:space="preserve"> xml </v>
          </cell>
          <cell r="BI210" t="str">
            <v xml:space="preserve">book </v>
          </cell>
          <cell r="BJ210" t="str">
            <v xml:space="preserve">livre ADO </v>
          </cell>
          <cell r="BK210" t="str">
            <v/>
          </cell>
          <cell r="BL210" t="str">
            <v/>
          </cell>
          <cell r="BM210" t="str">
            <v/>
          </cell>
          <cell r="BN210" t="str">
            <v/>
          </cell>
          <cell r="BO210" t="str">
            <v/>
          </cell>
          <cell r="BP210" t="str">
            <v/>
          </cell>
          <cell r="BQ210" t="str">
            <v/>
          </cell>
          <cell r="BR210" t="str">
            <v/>
          </cell>
          <cell r="BS210" t="str">
            <v/>
          </cell>
          <cell r="BT210" t="str">
            <v/>
          </cell>
          <cell r="BU210" t="str">
            <v/>
          </cell>
          <cell r="BV210" t="str">
            <v/>
          </cell>
          <cell r="BW210" t="str">
            <v/>
          </cell>
          <cell r="BX210" t="str">
            <v/>
          </cell>
        </row>
        <row r="211">
          <cell r="A211" t="str">
            <v>EI35.1POWAW</v>
          </cell>
          <cell r="B211" t="str">
            <v>Windows PowerShell</v>
          </cell>
          <cell r="C211" t="str">
            <v>Administration de postes clients Windows (3e édition)</v>
          </cell>
          <cell r="D211" t="str">
            <v>Julien MUSY</v>
          </cell>
          <cell r="E211" t="str">
            <v/>
          </cell>
          <cell r="F211" t="str">
            <v>MUSY, Julien</v>
          </cell>
          <cell r="G211" t="str">
            <v/>
          </cell>
          <cell r="H211" t="str">
            <v/>
          </cell>
          <cell r="I211" t="str">
            <v/>
          </cell>
          <cell r="J211" t="str">
            <v/>
          </cell>
          <cell r="K211" t="str">
            <v>Edition du 1 May 2020</v>
          </cell>
          <cell r="L211" t="str">
            <v>608 pages</v>
          </cell>
          <cell r="M211" t="str">
            <v>Editions ENI</v>
          </cell>
          <cell r="N211" t="str">
            <v>fre</v>
          </cell>
          <cell r="O211" t="str">
            <v>fre</v>
          </cell>
          <cell r="P211" t="str">
            <v>fre</v>
          </cell>
          <cell r="Q211" t="str">
            <v xml:space="preserve">
Ce livre s'adresse bien sûr aux administrateurs systèmes Windows, mais également à tous ceux qui  souhaitent administrer et gérer un parc informatique en entreprise avec le  langage de script PowerShell. Cette troisième édition de l'ouvrage est basée  sur la version 5.1 de Windows PowerShell (mais est compatible avec la  dernière version PowerShell 7) et l'auteur présente l'administration de postes  clients sous Windows 10. Les opérations d'administration décrites sont  également compatibles avec Windows 8.1 mais aussi en grande majorité  avec Windows 7. Les nom&amp;shy;breux exemples proposés vous permettront de  développer vos propres scripts afin d'automatiser de nombreuses tâches  administratives et d'aug&amp;shy;menter la productivité et l'efficacité de vos actions  quotidiennes. 
Après un rappel des commandelettes PowerShell de base  sur la manipu&amp;shy;lation de ressources (fichiers, registres, certificats,  etc.), l'auteur décrit de nombreuses cmdlets permettant d'administrer le  système d'exploitation Windows (incluant ses paramètres et la sécurité),  mais aussi la gestion des logiciels ou encore celle des périphériques connectés à l'ordinateur (réseaux, stockage, imprimantes). 
Un chapitre est dédié à la recherche et la collecte  d'informations : re&amp;shy;cherche de fichiers, variables d'environnement mais  aussi exploitation de WMI pour la récupération des innombrables informations  qui peuvent être utilisées pour monter des structures conditionnelles dans les  scripts, ou plus simplement pour auditer des postes de travail. 
L'auteur développe également l'installation  d'applications via le gestion&amp;shy;naire de paquets qui facilite la  préparation des postes de travail dans un milieu professionnel.  L'administration à distance des postes clients avec la fonctionnalité  PowerShell Remoting est décrite, permettant ainsi aux administrateurs  d'envoyer des commandes, mais aussi des scripts sur un ou plusieurs ordinateurs  distants. 
La partie scripting n'est pas oubliée : l'auteur  présente le développement et le débogage de scripts dans Windows PowerShell  ISE, mais aussi le déploiement de scripts par GPO. De nombreux  conseils et recommanda&amp;shy;tions sont décrits, comme l'utilisation de fichiers XML  pour stocker les infor&amp;shy;mations relatives aux différents environnements  d'exécution des scripts. 
Les scripts présentés dans le livre sont en  téléchargement sur le site www.editions-eni.fr et peuvent être adaptés à votre  infrastructure.
Quizinclus dans 
la version en ligne !
- Testez vos connaissances à l'issue de chaque chapitre
- Validez vos acquis
</v>
          </cell>
          <cell r="R211">
            <v>9782409025037</v>
          </cell>
          <cell r="S211" t="str">
            <v>Version Numérique</v>
          </cell>
          <cell r="T211">
            <v>9782409025020</v>
          </cell>
          <cell r="U211" t="str">
            <v>Version Imprimée</v>
          </cell>
          <cell r="V211" t="str">
            <v>St-Herblain</v>
          </cell>
          <cell r="W211" t="str">
            <v>Editions ENI</v>
          </cell>
          <cell r="X211">
            <v>2020</v>
          </cell>
          <cell r="Y211" t="str">
            <v>Bibliothèque Numérique ENI (Service en ligne)</v>
          </cell>
          <cell r="Z211" t="str">
            <v>EXPERT IT</v>
          </cell>
          <cell r="AA211" t="str">
            <v>texte</v>
          </cell>
          <cell r="AB211" t="str">
            <v>txt</v>
          </cell>
          <cell r="AC211" t="str">
            <v>rdacontent/fre</v>
          </cell>
          <cell r="AD211" t="str">
            <v>informatique</v>
          </cell>
          <cell r="AE211" t="str">
            <v>c</v>
          </cell>
          <cell r="AF211" t="str">
            <v>rdamedia/fre</v>
          </cell>
          <cell r="AG211" t="str">
            <v>ressource en ligne</v>
          </cell>
          <cell r="AH211" t="str">
            <v>cr</v>
          </cell>
          <cell r="AI211" t="str">
            <v>rdacarrier/fre</v>
          </cell>
          <cell r="AJ211" t="str">
            <v>m\\\\\o\\d\\\\\\\\</v>
          </cell>
          <cell r="AK211" t="str">
            <v>cr\cn\\\\uuaua</v>
          </cell>
          <cell r="AL211" t="str">
            <v>Accès restreint aux membres</v>
          </cell>
          <cell r="AM211" t="str">
            <v>Source de la note de description : Version imprimée</v>
          </cell>
          <cell r="AN211" t="str">
            <v/>
          </cell>
          <cell r="AO211" t="str">
            <v>%SITE_CLIENT%/?library_guid=59DCDDB8-A491-4156-9345-700618A01306</v>
          </cell>
          <cell r="AP211" t="str">
            <v>Accès au travers du portail ENI</v>
          </cell>
          <cell r="AQ211" t="str">
            <v xml:space="preserve"> ISE </v>
          </cell>
          <cell r="AR211" t="str">
            <v xml:space="preserve"> LNEI35.1POWAW</v>
          </cell>
          <cell r="AS211" t="str">
            <v xml:space="preserve"> microsoft </v>
          </cell>
          <cell r="AT211" t="str">
            <v xml:space="preserve"> OneGet </v>
          </cell>
          <cell r="AU211" t="str">
            <v xml:space="preserve"> PowerShell ISE </v>
          </cell>
          <cell r="AV211" t="str">
            <v xml:space="preserve"> PowerShell Remoting </v>
          </cell>
          <cell r="AW211" t="str">
            <v xml:space="preserve"> script </v>
          </cell>
          <cell r="AX211" t="str">
            <v xml:space="preserve">livre PowerShell </v>
          </cell>
          <cell r="AY211" t="str">
            <v/>
          </cell>
          <cell r="AZ211" t="str">
            <v/>
          </cell>
          <cell r="BA211" t="str">
            <v/>
          </cell>
          <cell r="BB211" t="str">
            <v/>
          </cell>
          <cell r="BC211" t="str">
            <v/>
          </cell>
          <cell r="BD211" t="str">
            <v/>
          </cell>
          <cell r="BE211" t="str">
            <v/>
          </cell>
          <cell r="BF211" t="str">
            <v/>
          </cell>
          <cell r="BG211" t="str">
            <v/>
          </cell>
          <cell r="BH211" t="str">
            <v/>
          </cell>
          <cell r="BI211" t="str">
            <v/>
          </cell>
          <cell r="BJ211" t="str">
            <v/>
          </cell>
          <cell r="BK211" t="str">
            <v/>
          </cell>
          <cell r="BL211" t="str">
            <v/>
          </cell>
          <cell r="BM211" t="str">
            <v/>
          </cell>
          <cell r="BN211" t="str">
            <v/>
          </cell>
          <cell r="BO211" t="str">
            <v/>
          </cell>
          <cell r="BP211" t="str">
            <v/>
          </cell>
          <cell r="BQ211" t="str">
            <v/>
          </cell>
          <cell r="BR211" t="str">
            <v/>
          </cell>
          <cell r="BS211" t="str">
            <v/>
          </cell>
          <cell r="BT211" t="str">
            <v/>
          </cell>
          <cell r="BU211" t="str">
            <v/>
          </cell>
          <cell r="BV211" t="str">
            <v/>
          </cell>
          <cell r="BW211" t="str">
            <v/>
          </cell>
          <cell r="BX211" t="str">
            <v/>
          </cell>
        </row>
        <row r="212">
          <cell r="A212" t="str">
            <v>EI3ANGOO</v>
          </cell>
          <cell r="B212" t="str">
            <v>Angular</v>
          </cell>
          <cell r="C212" t="str">
            <v>Développez vos applications web avec le framework JavaScript de Google (3e édition)</v>
          </cell>
          <cell r="D212" t="str">
            <v>Daniel DJORDJEVIC,William KLEIN,Sébastien OLLIVIER</v>
          </cell>
          <cell r="E212" t="str">
            <v/>
          </cell>
          <cell r="F212" t="str">
            <v>DJORDJEVIC, Daniel</v>
          </cell>
          <cell r="G212" t="str">
            <v>KLEIN, William</v>
          </cell>
          <cell r="H212" t="str">
            <v>OLLIVIER, Sébastien</v>
          </cell>
          <cell r="I212" t="str">
            <v/>
          </cell>
          <cell r="J212" t="str">
            <v/>
          </cell>
          <cell r="K212" t="str">
            <v>Edition du 1 February 2022</v>
          </cell>
          <cell r="L212" t="str">
            <v>356 pages</v>
          </cell>
          <cell r="M212" t="str">
            <v>Editions ENI</v>
          </cell>
          <cell r="N212" t="str">
            <v>fre</v>
          </cell>
          <cell r="O212" t="str">
            <v>fre</v>
          </cell>
          <cell r="P212" t="str">
            <v>fre</v>
          </cell>
          <cell r="Q212" t="str">
            <v xml:space="preserve">Ce livre permet aux lecteurs de se lancer dans le développement d'applications web avec le framework Angular (en version 12 au moment de l'écriture). Pour une meilleure compréhension de son contenu, il est nécessaire d'avoir un minimum de connaissances sur le fonctionnement du web et sur les langages HTML et JavaScript. Les auteurs ont eu à cœur de rédiger un livre très pragmatique avec de nombreux exemples de code, commentés et expliqués, qui illustrent de façon très concrète les passages plus théoriques. Conçu pour être un allié efficace au quotidien, ce livre à la structure claire constitue un réel référentiel Angular pour le développeur. 
Dans les premiers chapitres, pour pouvoir démarrer le développement d'une application avec Angular, les auteurs traitent des sujets à maîtriser que sont les composants, les templates, les pipes ou encore les modules. Le langage de Microsoft TypeScript et l'outil en ligne de commande CLI sont également étudiés. 
Chacun des chapitres suivants détaille une brique précise du framework. Le lecteur y apprend ce qu'est un composant, un service ou une directive et comment les utiliser. Le fonctionnement de l'injection de dépendances et celui du routage sont traités ainsi que la création d'un formulaire ou les interactions avec l'utilisateur.
Le livre se poursuit avec l'apprentissage des tests d'une application Angular, que ce soit au travers de tests unitaires ou d'intégration (end-to-end), ainsi que différentes solutions pour rendre une application multiplateforme (ou cross-platform). 
Enfin, un chapitre est consacré à des sujets plus avancés dans lequel les auteurs détaillent notamment la façon d'effectuer le rendu côté serveur ou encore le fonctionnement du moteur de détection de changements.
 Quizinclus dans 
la version en ligne !
 - Testez vos connaissances à l'issue de chaque chapitre
 - Validez vos acquis
</v>
          </cell>
          <cell r="R212">
            <v>9782409034091</v>
          </cell>
          <cell r="S212" t="str">
            <v>Version Numérique</v>
          </cell>
          <cell r="T212">
            <v>9782409034084</v>
          </cell>
          <cell r="U212" t="str">
            <v>Version Imprimée</v>
          </cell>
          <cell r="V212" t="str">
            <v>St-Herblain</v>
          </cell>
          <cell r="W212" t="str">
            <v>Editions ENI</v>
          </cell>
          <cell r="X212">
            <v>2022</v>
          </cell>
          <cell r="Y212" t="str">
            <v>Bibliothèque Numérique ENI (Service en ligne)</v>
          </cell>
          <cell r="Z212" t="str">
            <v>EXPERT IT</v>
          </cell>
          <cell r="AA212" t="str">
            <v>texte</v>
          </cell>
          <cell r="AB212" t="str">
            <v>txt</v>
          </cell>
          <cell r="AC212" t="str">
            <v>rdacontent/fre</v>
          </cell>
          <cell r="AD212" t="str">
            <v>informatique</v>
          </cell>
          <cell r="AE212" t="str">
            <v>c</v>
          </cell>
          <cell r="AF212" t="str">
            <v>rdamedia/fre</v>
          </cell>
          <cell r="AG212" t="str">
            <v>ressource en ligne</v>
          </cell>
          <cell r="AH212" t="str">
            <v>cr</v>
          </cell>
          <cell r="AI212" t="str">
            <v>rdacarrier/fre</v>
          </cell>
          <cell r="AJ212" t="str">
            <v>m\\\\\o\\d\\\\\\\\</v>
          </cell>
          <cell r="AK212" t="str">
            <v>cr\cn\\\\uuaua</v>
          </cell>
          <cell r="AL212" t="str">
            <v>Accès restreint aux membres</v>
          </cell>
          <cell r="AM212" t="str">
            <v>Source de la note de description : Version imprimée</v>
          </cell>
          <cell r="AN212" t="str">
            <v/>
          </cell>
          <cell r="AO212" t="str">
            <v>%SITE_CLIENT%/?library_guid=6F9E8A02-5367-4FF5-BE74-A4F6CEA0E454</v>
          </cell>
          <cell r="AP212" t="str">
            <v>Accès au travers du portail ENI</v>
          </cell>
          <cell r="AQ212" t="str">
            <v xml:space="preserve"> framework</v>
          </cell>
          <cell r="AR212" t="str">
            <v xml:space="preserve"> JavaScript </v>
          </cell>
          <cell r="AS212" t="str">
            <v xml:space="preserve"> JS </v>
          </cell>
          <cell r="AT212" t="str">
            <v xml:space="preserve">livre développement </v>
          </cell>
          <cell r="AU212" t="str">
            <v/>
          </cell>
          <cell r="AV212" t="str">
            <v/>
          </cell>
          <cell r="AW212" t="str">
            <v/>
          </cell>
          <cell r="AX212" t="str">
            <v/>
          </cell>
          <cell r="AY212" t="str">
            <v/>
          </cell>
          <cell r="AZ212" t="str">
            <v/>
          </cell>
          <cell r="BA212" t="str">
            <v/>
          </cell>
          <cell r="BB212" t="str">
            <v/>
          </cell>
          <cell r="BC212" t="str">
            <v/>
          </cell>
          <cell r="BD212" t="str">
            <v/>
          </cell>
          <cell r="BE212" t="str">
            <v/>
          </cell>
          <cell r="BF212" t="str">
            <v/>
          </cell>
          <cell r="BG212" t="str">
            <v/>
          </cell>
          <cell r="BH212" t="str">
            <v/>
          </cell>
          <cell r="BI212" t="str">
            <v/>
          </cell>
          <cell r="BJ212" t="str">
            <v/>
          </cell>
          <cell r="BK212" t="str">
            <v/>
          </cell>
          <cell r="BL212" t="str">
            <v/>
          </cell>
          <cell r="BM212" t="str">
            <v/>
          </cell>
          <cell r="BN212" t="str">
            <v/>
          </cell>
          <cell r="BO212" t="str">
            <v/>
          </cell>
          <cell r="BP212" t="str">
            <v/>
          </cell>
          <cell r="BQ212" t="str">
            <v/>
          </cell>
          <cell r="BR212" t="str">
            <v/>
          </cell>
          <cell r="BS212" t="str">
            <v/>
          </cell>
          <cell r="BT212" t="str">
            <v/>
          </cell>
          <cell r="BU212" t="str">
            <v/>
          </cell>
          <cell r="BV212" t="str">
            <v/>
          </cell>
          <cell r="BW212" t="str">
            <v/>
          </cell>
          <cell r="BX212" t="str">
            <v/>
          </cell>
        </row>
        <row r="213">
          <cell r="A213" t="str">
            <v>EI3BOO</v>
          </cell>
          <cell r="B213" t="str">
            <v>Bootstrap 3</v>
          </cell>
          <cell r="C213" t="str">
            <v>Le framework CSS du Web 2.0</v>
          </cell>
          <cell r="D213" t="str">
            <v>Matthieu BESOZZI</v>
          </cell>
          <cell r="E213" t="str">
            <v/>
          </cell>
          <cell r="F213" t="str">
            <v>BESOZZI, Matthieu</v>
          </cell>
          <cell r="G213" t="str">
            <v/>
          </cell>
          <cell r="H213" t="str">
            <v/>
          </cell>
          <cell r="I213" t="str">
            <v/>
          </cell>
          <cell r="J213" t="str">
            <v/>
          </cell>
          <cell r="K213" t="str">
            <v>Edition du 1 April 2014</v>
          </cell>
          <cell r="L213" t="str">
            <v>292 pages</v>
          </cell>
          <cell r="M213" t="str">
            <v>Editions ENI</v>
          </cell>
          <cell r="N213" t="str">
            <v>fre</v>
          </cell>
          <cell r="O213" t="str">
            <v>fre</v>
          </cell>
          <cell r="P213" t="str">
            <v>fre</v>
          </cell>
          <cell r="Q213" t="str">
            <v>Ce livre sur Bootstrap 3 est destiné aux personnes expérimentées en création de sites Web. Une bonne connaissance des standards HTML5 et CSS3 est nécessaire à la maîtrise des concepts qui sont présentés au fil des chapitres. Des notions de JavaScript et de jQuery seront également utiles au lecteur pour bien appréhender l'usage de l'API de Bootstrap 3. Le livre présente, de façon progressive, les différents concepts proposés par Bootstrap 3 ; chaque composante de cette librairie est définie puis illustrée à l'aide d'exemples simples et concrets pour que le lecteur puisse passer facilement à la pratique et adopter Bootstrap 3.
L'auteur débute par une présentation générale du framework puis des concepts qui rendent Bootstrap 3 si innovant pour les designers et les développeurs Web. Le lecteur apprend ainsi à manipuler les grilles qui lui permettront de créer des pages optimisées pour tous les supports (smartphones, tablettes, ...). Dans le même esprit, il découvre comment donner, avec Bootstrap 3, un nouveau souffle aux classiques menus et barres de navigation. Une bibliothèque de contrôles de formulaires et de boutons lui permet également de créer des pages plus rapidement. 
L'auteur présente ensuite les concepts tels que les listes, les infobulles ou la typographie, qui changent résolument la façon de travailler des designers et des développeurs Web. Enfin, l'accent est mis sur la puissante API JavaScript de Bootstrap 3 pour animer des pages et accéder à des fonctionnalités, aujourd'hui encore peu connues.
Au final, le lecteur sera à même de créer, avec un minimum de code, des sites et des applications Web à l'aspect professionnel, enrichis de contenus disposés de façon fluide, dynamique et optimisée pour tous les types de supports utilisés par les internautes d'aujourd'hui.
Des éléments complémentaires sont en téléchargement sur le site www.editions-eni.fr.
Les chapitres du livre :
Avant-propos &amp;ndash; Prise en main de Bootstrap 3 &amp;ndash; Le système de grilles &amp;ndash; La typographie &amp;ndash; Manipuler les listes &amp;ndash; Les boutons &amp;ndash; Les formulaires &amp;ndash; La navigation &amp;ndash; Les images &amp;ndash; Les infobulles &amp;ndash; Les tableaux et les panneaux</v>
          </cell>
          <cell r="R213">
            <v>9782746089563</v>
          </cell>
          <cell r="S213" t="str">
            <v>Version Numérique</v>
          </cell>
          <cell r="T213">
            <v>9782746088610</v>
          </cell>
          <cell r="U213" t="str">
            <v>Version Imprimée</v>
          </cell>
          <cell r="V213" t="str">
            <v>St-Herblain</v>
          </cell>
          <cell r="W213" t="str">
            <v>Editions ENI</v>
          </cell>
          <cell r="X213">
            <v>2014</v>
          </cell>
          <cell r="Y213" t="str">
            <v>Bibliothèque Numérique ENI (Service en ligne)</v>
          </cell>
          <cell r="Z213" t="str">
            <v>EXPERT IT</v>
          </cell>
          <cell r="AA213" t="str">
            <v>texte</v>
          </cell>
          <cell r="AB213" t="str">
            <v>txt</v>
          </cell>
          <cell r="AC213" t="str">
            <v>rdacontent/fre</v>
          </cell>
          <cell r="AD213" t="str">
            <v>informatique</v>
          </cell>
          <cell r="AE213" t="str">
            <v>c</v>
          </cell>
          <cell r="AF213" t="str">
            <v>rdamedia/fre</v>
          </cell>
          <cell r="AG213" t="str">
            <v>ressource en ligne</v>
          </cell>
          <cell r="AH213" t="str">
            <v>cr</v>
          </cell>
          <cell r="AI213" t="str">
            <v>rdacarrier/fre</v>
          </cell>
          <cell r="AJ213" t="str">
            <v>m\\\\\o\\d\\\\\\\\</v>
          </cell>
          <cell r="AK213" t="str">
            <v>cr\cn\\\\uuaua</v>
          </cell>
          <cell r="AL213" t="str">
            <v>Accès restreint aux membres</v>
          </cell>
          <cell r="AM213" t="str">
            <v>Source de la note de description : Version imprimée</v>
          </cell>
          <cell r="AN213" t="str">
            <v/>
          </cell>
          <cell r="AO213" t="str">
            <v>%SITE_CLIENT%/?library_guid=A272E86B-F2AD-4BF1-8D31-A435B7BF450E</v>
          </cell>
          <cell r="AP213" t="str">
            <v>Accès au travers du portail ENI</v>
          </cell>
          <cell r="AQ213" t="str">
            <v xml:space="preserve"> Boostrap </v>
          </cell>
          <cell r="AR213" t="str">
            <v xml:space="preserve"> Bootstrap3 </v>
          </cell>
          <cell r="AS213" t="str">
            <v xml:space="preserve"> css3 </v>
          </cell>
          <cell r="AT213" t="str">
            <v xml:space="preserve"> développement </v>
          </cell>
          <cell r="AU213" t="str">
            <v xml:space="preserve"> html </v>
          </cell>
          <cell r="AV213" t="str">
            <v xml:space="preserve"> html5 </v>
          </cell>
          <cell r="AW213" t="str">
            <v xml:space="preserve"> javascript </v>
          </cell>
          <cell r="AX213" t="str">
            <v xml:space="preserve"> jquery </v>
          </cell>
          <cell r="AY213" t="str">
            <v xml:space="preserve"> LNEI3BOO</v>
          </cell>
          <cell r="AZ213" t="str">
            <v xml:space="preserve"> Responsive </v>
          </cell>
          <cell r="BA213" t="str">
            <v xml:space="preserve"> Responsive web </v>
          </cell>
          <cell r="BB213" t="str">
            <v xml:space="preserve"> Responsive web design </v>
          </cell>
          <cell r="BC213" t="str">
            <v xml:space="preserve"> twitter </v>
          </cell>
          <cell r="BD213" t="str">
            <v xml:space="preserve"> web </v>
          </cell>
          <cell r="BE213" t="str">
            <v xml:space="preserve">css </v>
          </cell>
          <cell r="BF213" t="str">
            <v/>
          </cell>
          <cell r="BG213" t="str">
            <v/>
          </cell>
          <cell r="BH213" t="str">
            <v/>
          </cell>
          <cell r="BI213" t="str">
            <v/>
          </cell>
          <cell r="BJ213" t="str">
            <v/>
          </cell>
          <cell r="BK213" t="str">
            <v/>
          </cell>
          <cell r="BL213" t="str">
            <v/>
          </cell>
          <cell r="BM213" t="str">
            <v/>
          </cell>
          <cell r="BN213" t="str">
            <v/>
          </cell>
          <cell r="BO213" t="str">
            <v/>
          </cell>
          <cell r="BP213" t="str">
            <v/>
          </cell>
          <cell r="BQ213" t="str">
            <v/>
          </cell>
          <cell r="BR213" t="str">
            <v/>
          </cell>
          <cell r="BS213" t="str">
            <v/>
          </cell>
          <cell r="BT213" t="str">
            <v/>
          </cell>
          <cell r="BU213" t="str">
            <v/>
          </cell>
          <cell r="BV213" t="str">
            <v/>
          </cell>
          <cell r="BW213" t="str">
            <v/>
          </cell>
          <cell r="BX213" t="str">
            <v/>
          </cell>
        </row>
        <row r="214">
          <cell r="A214" t="str">
            <v>EI3CACT</v>
          </cell>
          <cell r="B214" t="str">
            <v>C en action (3ième édition)</v>
          </cell>
          <cell r="C214" t="str">
            <v/>
          </cell>
          <cell r="D214" t="str">
            <v>Yves Mettier</v>
          </cell>
          <cell r="E214" t="str">
            <v/>
          </cell>
          <cell r="F214" t="str">
            <v>Mettier, Yves</v>
          </cell>
          <cell r="G214" t="str">
            <v/>
          </cell>
          <cell r="H214" t="str">
            <v/>
          </cell>
          <cell r="I214" t="str">
            <v/>
          </cell>
          <cell r="J214" t="str">
            <v/>
          </cell>
          <cell r="K214" t="str">
            <v>Edition du 1 December 2014</v>
          </cell>
          <cell r="L214" t="str">
            <v>796 pages</v>
          </cell>
          <cell r="M214" t="str">
            <v>Editions ENI</v>
          </cell>
          <cell r="N214" t="str">
            <v>fre</v>
          </cell>
          <cell r="O214" t="str">
            <v>fre</v>
          </cell>
          <cell r="P214" t="str">
            <v>fre</v>
          </cell>
          <cell r="Q214" t="str">
            <v xml:space="preserve">Ce livre sur le langage C s'adresse aux lecteurs qui souhaitent programmer en C, du débutant à l'expert. Il rassemble une sélection de solutions efficaces face aux problèmes le plus souvent rencontrés. &amp;Agrave; la fois une source d'idées, un moyen d'apprendre le C par l'exemple ou de programmer plus vite et plus facilement, cet ouvrage est construit sur le modèle : un problème, une solution, une discussion. Les experts trouveront dans la partie "discussion" des pistes pour optimiser les solutions au niveau ressources ou pour faciliter la programmation.
Cette nouvelle édition intègre les évolutions apportées par la nouvelle norme C11 du langage parue en décembre 2011. Les recettes la prennent en compte et un nouveau chapitre complète l'ouvrage pour répondre aux interrogations les plus courantes face à cette nouvelle norme (structures et unions anonymes, suppression de gets(), expressions à type générique&amp;hellip;). Elle conserve par ailleurs les recettes qui ont fait le succès des éditions précédentes et en particulier le premier chapitre sur les bases du langage, particulièrement adapté aux débutants mais également pratique pour les experts qui souhaitent retrouver un point précis du langage. Quelques nouvelles recettes font également leur apparition dont une qui vous permet de créer un serveur web en quelques dizaines de lignes de code.
Toutes ces recettes couvrent un éventail de tâches simples ou complexes et la plupart des chapitres proposent le code source en téléchargement sur le site www.editions-eni.fr.
Les chapitres du livre :
Introduction  - Bases du langage C - Outils de compilation - Bibliothèques et fonctions -  Débogage d'un programme - L'art de programmer en C - Gestion des erreurs -  Structures de données - Dates et heures - Chaînes de caractères - Gestion de la  mémoire - Gestion des répertoires et des fichiers - Contenu des fichiers -  Réseau - Protocoles réseau &amp;ndash; Signaux - Exécution parallèle - Système et  processus - Internationalisation - Compression - XML avec libxml2 - Bases de  données - Automatisation de la compilation - C11 et les normes du langage C
</v>
          </cell>
          <cell r="R214">
            <v>9782746093577</v>
          </cell>
          <cell r="S214" t="str">
            <v>Version Numérique</v>
          </cell>
          <cell r="T214">
            <v>9782746092181</v>
          </cell>
          <cell r="U214" t="str">
            <v>Version Imprimée</v>
          </cell>
          <cell r="V214" t="str">
            <v>St-Herblain</v>
          </cell>
          <cell r="W214" t="str">
            <v>Editions ENI</v>
          </cell>
          <cell r="X214">
            <v>2014</v>
          </cell>
          <cell r="Y214" t="str">
            <v>Bibliothèque Numérique ENI (Service en ligne)</v>
          </cell>
          <cell r="Z214" t="str">
            <v>EXPERT IT</v>
          </cell>
          <cell r="AA214" t="str">
            <v>texte</v>
          </cell>
          <cell r="AB214" t="str">
            <v>txt</v>
          </cell>
          <cell r="AC214" t="str">
            <v>rdacontent/fre</v>
          </cell>
          <cell r="AD214" t="str">
            <v>informatique</v>
          </cell>
          <cell r="AE214" t="str">
            <v>c</v>
          </cell>
          <cell r="AF214" t="str">
            <v>rdamedia/fre</v>
          </cell>
          <cell r="AG214" t="str">
            <v>ressource en ligne</v>
          </cell>
          <cell r="AH214" t="str">
            <v>cr</v>
          </cell>
          <cell r="AI214" t="str">
            <v>rdacarrier/fre</v>
          </cell>
          <cell r="AJ214" t="str">
            <v>m\\\\\o\\d\\\\\\\\</v>
          </cell>
          <cell r="AK214" t="str">
            <v>cr\cn\\\\uuaua</v>
          </cell>
          <cell r="AL214" t="str">
            <v>Accès restreint aux membres</v>
          </cell>
          <cell r="AM214" t="str">
            <v>Source de la note de description : Version imprimée</v>
          </cell>
          <cell r="AN214" t="str">
            <v/>
          </cell>
          <cell r="AO214" t="str">
            <v>%SITE_CLIENT%/?library_guid=B9E2E20F-EEAA-4A26-91AC-76B21585B9AD</v>
          </cell>
          <cell r="AP214" t="str">
            <v>Accès au travers du portail ENI</v>
          </cell>
          <cell r="AQ214" t="str">
            <v xml:space="preserve"> autoconf </v>
          </cell>
          <cell r="AR214" t="str">
            <v xml:space="preserve"> automake
 </v>
          </cell>
          <cell r="AS214" t="str">
            <v xml:space="preserve"> C11 </v>
          </cell>
          <cell r="AT214" t="str">
            <v xml:space="preserve"> gettext </v>
          </cell>
          <cell r="AU214" t="str">
            <v xml:space="preserve"> greffon  </v>
          </cell>
          <cell r="AV214" t="str">
            <v xml:space="preserve"> libxml2 </v>
          </cell>
          <cell r="AW214" t="str">
            <v xml:space="preserve"> LNEI3CACT</v>
          </cell>
          <cell r="AX214" t="str">
            <v xml:space="preserve"> make </v>
          </cell>
          <cell r="AY214" t="str">
            <v xml:space="preserve"> MySQL </v>
          </cell>
          <cell r="AZ214" t="str">
            <v xml:space="preserve"> norme C11 </v>
          </cell>
          <cell r="BA214" t="str">
            <v xml:space="preserve"> Perl </v>
          </cell>
          <cell r="BB214" t="str">
            <v xml:space="preserve"> PostgreSQL </v>
          </cell>
          <cell r="BC214" t="str">
            <v xml:space="preserve"> printf </v>
          </cell>
          <cell r="BD214" t="str">
            <v xml:space="preserve"> processus </v>
          </cell>
          <cell r="BE214" t="str">
            <v xml:space="preserve"> SAX </v>
          </cell>
          <cell r="BF214" t="str">
            <v xml:space="preserve"> script </v>
          </cell>
          <cell r="BG214" t="str">
            <v xml:space="preserve"> SQL </v>
          </cell>
          <cell r="BH214" t="str">
            <v xml:space="preserve"> SQLite </v>
          </cell>
          <cell r="BI214" t="str">
            <v xml:space="preserve"> struct tm </v>
          </cell>
          <cell r="BJ214" t="str">
            <v xml:space="preserve"> syslog </v>
          </cell>
          <cell r="BK214" t="str">
            <v xml:space="preserve">langage C </v>
          </cell>
          <cell r="BL214" t="str">
            <v/>
          </cell>
          <cell r="BM214" t="str">
            <v/>
          </cell>
          <cell r="BN214" t="str">
            <v/>
          </cell>
          <cell r="BO214" t="str">
            <v/>
          </cell>
          <cell r="BP214" t="str">
            <v/>
          </cell>
          <cell r="BQ214" t="str">
            <v/>
          </cell>
          <cell r="BR214" t="str">
            <v/>
          </cell>
          <cell r="BS214" t="str">
            <v/>
          </cell>
          <cell r="BT214" t="str">
            <v/>
          </cell>
          <cell r="BU214" t="str">
            <v/>
          </cell>
          <cell r="BV214" t="str">
            <v/>
          </cell>
          <cell r="BW214" t="str">
            <v/>
          </cell>
          <cell r="BX214" t="str">
            <v/>
          </cell>
        </row>
        <row r="215">
          <cell r="A215" t="str">
            <v>EI3CDES</v>
          </cell>
          <cell r="B215" t="str">
            <v>Design Patterns en C#</v>
          </cell>
          <cell r="C215" t="str">
            <v>Les 23 modèles de conception : descriptions et solutions illustrées en UML 2 et C# [3e édition]</v>
          </cell>
          <cell r="D215" t="str">
            <v>Laurent DEBRAUWER</v>
          </cell>
          <cell r="E215" t="str">
            <v/>
          </cell>
          <cell r="F215" t="str">
            <v>DEBRAUWER, Laurent</v>
          </cell>
          <cell r="G215" t="str">
            <v/>
          </cell>
          <cell r="H215" t="str">
            <v/>
          </cell>
          <cell r="I215" t="str">
            <v/>
          </cell>
          <cell r="J215" t="str">
            <v/>
          </cell>
          <cell r="K215" t="str">
            <v>Edition du 1 April 2022</v>
          </cell>
          <cell r="L215" t="str">
            <v>366 pages</v>
          </cell>
          <cell r="M215" t="str">
            <v>Editions ENI</v>
          </cell>
          <cell r="N215" t="str">
            <v>fre</v>
          </cell>
          <cell r="O215" t="str">
            <v>fre</v>
          </cell>
          <cell r="P215" t="str">
            <v>fre</v>
          </cell>
          <cell r="Q215" t="str">
            <v>Ce livre présente de façon concise et pratique les 23 modèles de conception (Design Patterns) fondamentaux en les illustrant par des exemples pertinents et rapides à appréhender. Chaque exemple est décrit en UML et en C# sous la forme d&amp;acute;un petit programme complet et exécutable. Pour chaque pattern, l&amp;acute;auteur détaille son nom, le problème correspondant, la solution proposée, ses domaines d&amp;acute;application et sa structure générique. 
Le livre s&amp;acute;adresse aux concepteurs et développeurs en Programmation Orientée Objet. Pour bien l&amp;acute;appréhender, il est préférable de disposer de connaissances sur les principaux éléments des diagrammes de classes UML et sur le langage C# (à partir de la version 3.0). 
Le livre est organisé en trois parties qui correspondent aux trois familles des patterns de conception : les patterns de construction, les patterns de structuration et les patterns de comportement. 
Un chapitre présente trois variantes de patterns existants, montrant la grande souplesse de mise en œuvre de ces modèles. 
Cette nouvelle édition du livre introduit une présentation du pattern MVC (Model-View-Controller) illustré par un exemple s'appuyant sur le framework Blazor.</v>
          </cell>
          <cell r="R215">
            <v>9782409035104</v>
          </cell>
          <cell r="S215" t="str">
            <v>Version Numérique</v>
          </cell>
          <cell r="T215">
            <v>9782409035098</v>
          </cell>
          <cell r="U215" t="str">
            <v>Version Imprimée</v>
          </cell>
          <cell r="V215" t="str">
            <v>St-Herblain</v>
          </cell>
          <cell r="W215" t="str">
            <v>Editions ENI</v>
          </cell>
          <cell r="X215">
            <v>2022</v>
          </cell>
          <cell r="Y215" t="str">
            <v>Bibliothèque Numérique ENI (Service en ligne)</v>
          </cell>
          <cell r="Z215" t="str">
            <v>EXPERT IT</v>
          </cell>
          <cell r="AA215" t="str">
            <v>texte</v>
          </cell>
          <cell r="AB215" t="str">
            <v>txt</v>
          </cell>
          <cell r="AC215" t="str">
            <v>rdacontent/fre</v>
          </cell>
          <cell r="AD215" t="str">
            <v>informatique</v>
          </cell>
          <cell r="AE215" t="str">
            <v>c</v>
          </cell>
          <cell r="AF215" t="str">
            <v>rdamedia/fre</v>
          </cell>
          <cell r="AG215" t="str">
            <v>ressource en ligne</v>
          </cell>
          <cell r="AH215" t="str">
            <v>cr</v>
          </cell>
          <cell r="AI215" t="str">
            <v>rdacarrier/fre</v>
          </cell>
          <cell r="AJ215" t="str">
            <v>m\\\\\o\\d\\\\\\\\</v>
          </cell>
          <cell r="AK215" t="str">
            <v>cr\cn\\\\uuaua</v>
          </cell>
          <cell r="AL215" t="str">
            <v>Accès restreint aux membres</v>
          </cell>
          <cell r="AM215" t="str">
            <v>Source de la note de description : Version imprimée</v>
          </cell>
          <cell r="AN215" t="str">
            <v/>
          </cell>
          <cell r="AO215" t="str">
            <v>%SITE_CLIENT%/?library_guid=BDCB8E5A-9235-4425-8612-9F2DB965964C</v>
          </cell>
          <cell r="AP215" t="str">
            <v>Accès au travers du portail ENI</v>
          </cell>
          <cell r="AQ215" t="str">
            <v xml:space="preserve"> Abstract Factory </v>
          </cell>
          <cell r="AR215" t="str">
            <v xml:space="preserve"> Adapter </v>
          </cell>
          <cell r="AS215" t="str">
            <v xml:space="preserve"> Bridge </v>
          </cell>
          <cell r="AT215" t="str">
            <v xml:space="preserve"> Builder </v>
          </cell>
          <cell r="AU215" t="str">
            <v xml:space="preserve"> C sharp </v>
          </cell>
          <cell r="AV215" t="str">
            <v xml:space="preserve"> Chain of Responsibility </v>
          </cell>
          <cell r="AW215" t="str">
            <v xml:space="preserve"> Command </v>
          </cell>
          <cell r="AX215" t="str">
            <v xml:space="preserve"> Composite </v>
          </cell>
          <cell r="AY215" t="str">
            <v xml:space="preserve"> Decorator </v>
          </cell>
          <cell r="AZ215" t="str">
            <v xml:space="preserve"> design pattern</v>
          </cell>
          <cell r="BA215" t="str">
            <v xml:space="preserve"> Façade </v>
          </cell>
          <cell r="BB215" t="str">
            <v xml:space="preserve"> Factory Method </v>
          </cell>
          <cell r="BC215" t="str">
            <v xml:space="preserve"> Flyweight </v>
          </cell>
          <cell r="BD215" t="str">
            <v xml:space="preserve"> GoF </v>
          </cell>
          <cell r="BE215" t="str">
            <v xml:space="preserve"> Interpreter </v>
          </cell>
          <cell r="BF215" t="str">
            <v xml:space="preserve"> Iterator </v>
          </cell>
          <cell r="BG215" t="str">
            <v xml:space="preserve"> Mediator </v>
          </cell>
          <cell r="BH215" t="str">
            <v xml:space="preserve"> Memento </v>
          </cell>
          <cell r="BI215" t="str">
            <v xml:space="preserve"> motif de conception </v>
          </cell>
          <cell r="BJ215" t="str">
            <v xml:space="preserve"> Observer </v>
          </cell>
          <cell r="BK215" t="str">
            <v xml:space="preserve"> patron de conception </v>
          </cell>
          <cell r="BL215" t="str">
            <v xml:space="preserve"> POO </v>
          </cell>
          <cell r="BM215" t="str">
            <v xml:space="preserve"> Prototype </v>
          </cell>
          <cell r="BN215" t="str">
            <v xml:space="preserve"> Proxy </v>
          </cell>
          <cell r="BO215" t="str">
            <v xml:space="preserve"> Singleton </v>
          </cell>
          <cell r="BP215" t="str">
            <v xml:space="preserve"> State </v>
          </cell>
          <cell r="BQ215" t="str">
            <v xml:space="preserve"> Strategy </v>
          </cell>
          <cell r="BR215" t="str">
            <v xml:space="preserve"> Template Method </v>
          </cell>
          <cell r="BS215" t="str">
            <v xml:space="preserve"> uml2 </v>
          </cell>
          <cell r="BT215" t="str">
            <v xml:space="preserve"> Visitor </v>
          </cell>
          <cell r="BU215" t="str">
            <v xml:space="preserve">UML </v>
          </cell>
          <cell r="BV215" t="str">
            <v/>
          </cell>
          <cell r="BW215" t="str">
            <v/>
          </cell>
          <cell r="BX215" t="str">
            <v/>
          </cell>
        </row>
        <row r="216">
          <cell r="A216" t="str">
            <v>EI3LINAA</v>
          </cell>
          <cell r="B216" t="str">
            <v>Linux</v>
          </cell>
          <cell r="C216" t="str">
            <v>Administration avancée - Maintenance et exploitation de vos serveurs (3e édition)</v>
          </cell>
          <cell r="D216" t="str">
            <v>Philippe PINCHON</v>
          </cell>
          <cell r="E216" t="str">
            <v/>
          </cell>
          <cell r="F216" t="str">
            <v>PINCHON, Philippe</v>
          </cell>
          <cell r="G216" t="str">
            <v/>
          </cell>
          <cell r="H216" t="str">
            <v/>
          </cell>
          <cell r="I216" t="str">
            <v/>
          </cell>
          <cell r="J216" t="str">
            <v/>
          </cell>
          <cell r="K216" t="str">
            <v>Edition du 1 March 2019</v>
          </cell>
          <cell r="L216" t="str">
            <v>0 pages</v>
          </cell>
          <cell r="M216" t="str">
            <v>Editions ENI</v>
          </cell>
          <cell r="N216" t="str">
            <v>fre</v>
          </cell>
          <cell r="O216" t="str">
            <v>fre</v>
          </cell>
          <cell r="P216" t="str">
            <v>fre</v>
          </cell>
          <cell r="Q216" t="str">
            <v xml:space="preserve">Ce livre s'adresse à un public de professionnels de l'informatique soucieux de consolider leurs connaissances de base sur le système d'exploitation Linux afin d'évoluer en compétences sur la maintenance et le support de ce dernier. Les distributions Linux traitées dans le livre sont Debian 9 et Red Hat Enterprise Linux/CentOS 7. Il est néanmoins possible d'adapter les sujets du livre à d'autres distributions.
L'auteur commence par présenter l'architecture du système. Les chapitres suivants traitent chacun un sujet précis : la compilation et l'installation du noyau Linux (en version 4.19 au moment de l'écriture), le chargement et le déchargement de modules de noyau (Loadable Kernel Modules), les pseudos systèmes de fichiers procfs et sysfs, la détection du matériel, la gestion des disques, la séquence d'amorçage, la maintenance des applications, la configuration réseau d'un ordinateur, l'analyse de performances et les paramètres de sécurité à prendre en compte pour sécuriser un serveur.
L'auteur détaille les commandes nécessaires, illustre ces dernières au travers d'exemples concrets et propose des exercices pour permettre au lecteur de travailler les points essentiels de chaque chapitre. 
Des éléments complémentaires sont en téléchargement sur le site www.editions-eni.fr.
Les chapitres du livre :
Introduction &amp;ndash; Architecture du système GNU/Linux &amp;ndash; Noyau Linux &amp;ndash; Modules &amp;ndash; Pseudo-systèmes de fichiers &amp;ndash; Dépannage matériel &amp;ndash; Maintenance des disques &amp;ndash; Séquence d'amorçage &amp;ndash; Maintenance des applications &amp;ndash; Maintenance de la configuration réseau &amp;ndash; Analyse des performances &amp;ndash; Sécurité &amp;ndash; Correction des exercices
Quizinclus dans 
la version en ligne !
- Testez vos connaissances à l'issue de chaque chapitre
- Validez vos acquis
</v>
          </cell>
          <cell r="R216">
            <v>9782409018275</v>
          </cell>
          <cell r="S216" t="str">
            <v>Version Numérique</v>
          </cell>
          <cell r="T216">
            <v>9782409017896</v>
          </cell>
          <cell r="U216" t="str">
            <v>Version Imprimée</v>
          </cell>
          <cell r="V216" t="str">
            <v>St-Herblain</v>
          </cell>
          <cell r="W216" t="str">
            <v>Editions ENI</v>
          </cell>
          <cell r="X216">
            <v>2019</v>
          </cell>
          <cell r="Y216" t="str">
            <v>Bibliothèque Numérique ENI (Service en ligne)</v>
          </cell>
          <cell r="Z216" t="str">
            <v>EXPERT IT</v>
          </cell>
          <cell r="AA216" t="str">
            <v>texte</v>
          </cell>
          <cell r="AB216" t="str">
            <v>txt</v>
          </cell>
          <cell r="AC216" t="str">
            <v>rdacontent/fre</v>
          </cell>
          <cell r="AD216" t="str">
            <v>informatique</v>
          </cell>
          <cell r="AE216" t="str">
            <v>c</v>
          </cell>
          <cell r="AF216" t="str">
            <v>rdamedia/fre</v>
          </cell>
          <cell r="AG216" t="str">
            <v>ressource en ligne</v>
          </cell>
          <cell r="AH216" t="str">
            <v>cr</v>
          </cell>
          <cell r="AI216" t="str">
            <v>rdacarrier/fre</v>
          </cell>
          <cell r="AJ216" t="str">
            <v>m\\\\\o\\d\\\\\\\\</v>
          </cell>
          <cell r="AK216" t="str">
            <v>cr\cn\\\\uuaua</v>
          </cell>
          <cell r="AL216" t="str">
            <v>Accès restreint aux membres</v>
          </cell>
          <cell r="AM216" t="str">
            <v>Source de la note de description : Version imprimée</v>
          </cell>
          <cell r="AN216" t="str">
            <v/>
          </cell>
          <cell r="AO216" t="str">
            <v>%SITE_CLIENT%/?library_guid=B1C8EB86-6B7F-4266-846B-9547FE8810A3</v>
          </cell>
          <cell r="AP216" t="str">
            <v>Accès au travers du portail ENI</v>
          </cell>
          <cell r="AQ216" t="str">
            <v xml:space="preserve"> centos </v>
          </cell>
          <cell r="AR216" t="str">
            <v xml:space="preserve"> debian </v>
          </cell>
          <cell r="AS216" t="str">
            <v xml:space="preserve"> LNEI3LINAA</v>
          </cell>
          <cell r="AT216" t="str">
            <v xml:space="preserve"> noyau </v>
          </cell>
          <cell r="AU216" t="str">
            <v xml:space="preserve"> procfs </v>
          </cell>
          <cell r="AV216" t="str">
            <v xml:space="preserve"> redhat </v>
          </cell>
          <cell r="AW216" t="str">
            <v xml:space="preserve"> sysfs  </v>
          </cell>
          <cell r="AX216" t="str">
            <v xml:space="preserve"> ubuntu </v>
          </cell>
          <cell r="AY216" t="str">
            <v xml:space="preserve">gnu/linux </v>
          </cell>
          <cell r="AZ216" t="str">
            <v/>
          </cell>
          <cell r="BA216" t="str">
            <v/>
          </cell>
          <cell r="BB216" t="str">
            <v/>
          </cell>
          <cell r="BC216" t="str">
            <v/>
          </cell>
          <cell r="BD216" t="str">
            <v/>
          </cell>
          <cell r="BE216" t="str">
            <v/>
          </cell>
          <cell r="BF216" t="str">
            <v/>
          </cell>
          <cell r="BG216" t="str">
            <v/>
          </cell>
          <cell r="BH216" t="str">
            <v/>
          </cell>
          <cell r="BI216" t="str">
            <v/>
          </cell>
          <cell r="BJ216" t="str">
            <v/>
          </cell>
          <cell r="BK216" t="str">
            <v/>
          </cell>
          <cell r="BL216" t="str">
            <v/>
          </cell>
          <cell r="BM216" t="str">
            <v/>
          </cell>
          <cell r="BN216" t="str">
            <v/>
          </cell>
          <cell r="BO216" t="str">
            <v/>
          </cell>
          <cell r="BP216" t="str">
            <v/>
          </cell>
          <cell r="BQ216" t="str">
            <v/>
          </cell>
          <cell r="BR216" t="str">
            <v/>
          </cell>
          <cell r="BS216" t="str">
            <v/>
          </cell>
          <cell r="BT216" t="str">
            <v/>
          </cell>
          <cell r="BU216" t="str">
            <v/>
          </cell>
          <cell r="BV216" t="str">
            <v/>
          </cell>
          <cell r="BW216" t="str">
            <v/>
          </cell>
          <cell r="BX216" t="str">
            <v/>
          </cell>
        </row>
        <row r="217">
          <cell r="A217" t="str">
            <v>EI3POW</v>
          </cell>
          <cell r="B217" t="str">
            <v>Windows PowerShell (version 3)</v>
          </cell>
          <cell r="C217" t="str">
            <v>Guide de référence pour l'administration système</v>
          </cell>
          <cell r="D217" t="str">
            <v>Robin LEMESLE,Arnaud PETITJEAN</v>
          </cell>
          <cell r="E217" t="str">
            <v/>
          </cell>
          <cell r="F217" t="str">
            <v>LEMESLE, Robin</v>
          </cell>
          <cell r="G217" t="str">
            <v>PETITJEAN, Arnaud</v>
          </cell>
          <cell r="H217" t="str">
            <v/>
          </cell>
          <cell r="I217" t="str">
            <v/>
          </cell>
          <cell r="J217" t="str">
            <v/>
          </cell>
          <cell r="K217" t="str">
            <v>Edition du 1 June 2013</v>
          </cell>
          <cell r="L217" t="str">
            <v>914 pages</v>
          </cell>
          <cell r="M217" t="str">
            <v>Editions ENI</v>
          </cell>
          <cell r="N217" t="str">
            <v>fre</v>
          </cell>
          <cell r="O217" t="str">
            <v>fre</v>
          </cell>
          <cell r="P217" t="str">
            <v>fre</v>
          </cell>
          <cell r="Q217" t="str">
            <v>Ce livre sur Windows PowerShell s'adresse à un large public d'IT Pros, débutants comme confirmés. Les premiers découvriront toutes les notions essentielles pour bien démarrer, et ce d'une manière ordonnée et progressive dans la difficulté, les seconds trouveront de nombreux détails avancés et conseils d'expert pour se perfectionner et aller encore plus loin dans la réalisation de scripts de qualité professionnelle.
&amp;Agrave; travers les 8 premiers chapitres, le lecteur découvrira PowerShell sous toutes ses facettes : de la simple utilisation de l'interpréteur de commandes aux techniques de scripting les plus avancées. Toutes les notions essentielles sont traitées : boucles, opérateurs, types de données, gestion des fichiers et des dates, manipulation et création d'objets personnalisés, sécurité, utilisation et création de modules, etc.
Le chapitre sur la technologie .NET montrera que l'usage de PowerShell est pratiquement sans limites et présentera la création d'interfaces graphiques avec les technologies Windows Forms et Windows Presentation Foundation (WPF). Puis, le chapitre consacré aux technologies dites de « remoting » autorisant l'exécution de commandes et de scripts PowerShell à distance expliquera comment bien aborder ces aspects et distillera de précieux conseils sur le paramétrage et les pièges à éviter.
Dans le chapitre suivant le lecteur apprendra à maîtriser le jeu de commandes PowerShell apporté par le rôle Active Directory Domain Services de Windows Server 2012.
 Enfin, les derniers chapitres lui permettront de mettre en oeuvre PowerShell dans le monde de l'administration système au travers de nombreux cas concrets d'utilisation en entreprise et de découvrir les outils et acteurs les plus importants de l'écosystème Windows PowerShell.
 Parmi les nombreux exemples traités dans le livre, tirés de problématiques réelles, vous apprendrez comment : lister les comptes périmés d'un domaine - créer des utilisateurs par lots - surveiller les journaux d'événements - changer le mot de passe administrateur des machines d'un domaine - générer des rapports d'inventaires - gérer la configuration réseau d'ordinateurs à distance - générer des mots de passe - interagir avec des applications telles que Word et Excel - créer des modules afin de penser réutilisabilité et pouvoir partager facilement son travail - et bien d'autres...
Des éléments complémentaires sont en téléchargement sur le site www.editions-eni.fr et sur le site de la communauté PowerShell francophone : PowerShell-Scripting.com.
Les chapitres du livre :
Avant-propos &amp;ndash; Introduction &amp;ndash; &amp;Agrave; la découverte de PowerShell &amp;ndash; Fondamentaux &amp;ndash; Gestion des fichiers et des dates &amp;ndash; Modules et Snap-ins &amp;ndash; Maîtrise du Shell &amp;ndash; Concepts avancés &amp;ndash; Gestion des erreurs et débogage &amp;ndash; La sécurité &amp;ndash; .NET &amp;ndash; Objets COM &amp;ndash; Technologies CIM et WMI &amp;ndash; Exécution à distance &amp;ndash; Manipulation d'objets annuaire avec ADSI &amp;ndash; Module Active Directory &amp;ndash; Collecte de données de performance &amp;ndash; Études de cas &amp;ndash; Ressources complémentaires &amp;ndash; Conclusion &amp;ndash; Annexes</v>
          </cell>
          <cell r="R217">
            <v>9782746082274</v>
          </cell>
          <cell r="S217" t="str">
            <v>Version Numérique</v>
          </cell>
          <cell r="T217">
            <v>9782746081123</v>
          </cell>
          <cell r="U217" t="str">
            <v>Version Imprimée</v>
          </cell>
          <cell r="V217" t="str">
            <v>St-Herblain</v>
          </cell>
          <cell r="W217" t="str">
            <v>Editions ENI</v>
          </cell>
          <cell r="X217">
            <v>2013</v>
          </cell>
          <cell r="Y217" t="str">
            <v>Bibliothèque Numérique ENI (Service en ligne)</v>
          </cell>
          <cell r="Z217" t="str">
            <v>EXPERT IT</v>
          </cell>
          <cell r="AA217" t="str">
            <v>texte</v>
          </cell>
          <cell r="AB217" t="str">
            <v>txt</v>
          </cell>
          <cell r="AC217" t="str">
            <v>rdacontent/fre</v>
          </cell>
          <cell r="AD217" t="str">
            <v>informatique</v>
          </cell>
          <cell r="AE217" t="str">
            <v>c</v>
          </cell>
          <cell r="AF217" t="str">
            <v>rdamedia/fre</v>
          </cell>
          <cell r="AG217" t="str">
            <v>ressource en ligne</v>
          </cell>
          <cell r="AH217" t="str">
            <v>cr</v>
          </cell>
          <cell r="AI217" t="str">
            <v>rdacarrier/fre</v>
          </cell>
          <cell r="AJ217" t="str">
            <v>m\\\\\o\\d\\\\\\\\</v>
          </cell>
          <cell r="AK217" t="str">
            <v>cr\cn\\\\uuaua</v>
          </cell>
          <cell r="AL217" t="str">
            <v>Accès restreint aux membres</v>
          </cell>
          <cell r="AM217" t="str">
            <v>Source de la note de description : Version imprimée</v>
          </cell>
          <cell r="AN217" t="str">
            <v/>
          </cell>
          <cell r="AO217" t="str">
            <v>%SITE_CLIENT%/?library_guid=5C10B5B8-8962-40B1-9336-63F16E90B6E0</v>
          </cell>
          <cell r="AP217" t="str">
            <v>Accès au travers du portail ENI</v>
          </cell>
          <cell r="AQ217" t="str">
            <v xml:space="preserve"> batch </v>
          </cell>
          <cell r="AR217" t="str">
            <v xml:space="preserve"> LNEI3POW</v>
          </cell>
          <cell r="AS217" t="str">
            <v xml:space="preserve"> Microsoft </v>
          </cell>
          <cell r="AT217" t="str">
            <v xml:space="preserve"> monad </v>
          </cell>
          <cell r="AU217" t="str">
            <v xml:space="preserve"> powershel </v>
          </cell>
          <cell r="AV217" t="str">
            <v xml:space="preserve"> remoting </v>
          </cell>
          <cell r="AW217" t="str">
            <v xml:space="preserve"> script </v>
          </cell>
          <cell r="AX217" t="str">
            <v xml:space="preserve"> scripting </v>
          </cell>
          <cell r="AY217" t="str">
            <v xml:space="preserve">livre PowerShell </v>
          </cell>
          <cell r="AZ217" t="str">
            <v/>
          </cell>
          <cell r="BA217" t="str">
            <v/>
          </cell>
          <cell r="BB217" t="str">
            <v/>
          </cell>
          <cell r="BC217" t="str">
            <v/>
          </cell>
          <cell r="BD217" t="str">
            <v/>
          </cell>
          <cell r="BE217" t="str">
            <v/>
          </cell>
          <cell r="BF217" t="str">
            <v/>
          </cell>
          <cell r="BG217" t="str">
            <v/>
          </cell>
          <cell r="BH217" t="str">
            <v/>
          </cell>
          <cell r="BI217" t="str">
            <v/>
          </cell>
          <cell r="BJ217" t="str">
            <v/>
          </cell>
          <cell r="BK217" t="str">
            <v/>
          </cell>
          <cell r="BL217" t="str">
            <v/>
          </cell>
          <cell r="BM217" t="str">
            <v/>
          </cell>
          <cell r="BN217" t="str">
            <v/>
          </cell>
          <cell r="BO217" t="str">
            <v/>
          </cell>
          <cell r="BP217" t="str">
            <v/>
          </cell>
          <cell r="BQ217" t="str">
            <v/>
          </cell>
          <cell r="BR217" t="str">
            <v/>
          </cell>
          <cell r="BS217" t="str">
            <v/>
          </cell>
          <cell r="BT217" t="str">
            <v/>
          </cell>
          <cell r="BU217" t="str">
            <v/>
          </cell>
          <cell r="BV217" t="str">
            <v/>
          </cell>
          <cell r="BW217" t="str">
            <v/>
          </cell>
          <cell r="BX217" t="str">
            <v/>
          </cell>
        </row>
        <row r="218">
          <cell r="A218" t="str">
            <v>EI3PYT</v>
          </cell>
          <cell r="B218" t="str">
            <v>Python 3</v>
          </cell>
          <cell r="C218" t="str">
            <v>Traitement de données et techniques de programmation</v>
          </cell>
          <cell r="D218" t="str">
            <v>Sébastien CHAZALLET</v>
          </cell>
          <cell r="E218" t="str">
            <v/>
          </cell>
          <cell r="F218" t="str">
            <v>CHAZALLET, Sébastien</v>
          </cell>
          <cell r="G218" t="str">
            <v/>
          </cell>
          <cell r="H218" t="str">
            <v/>
          </cell>
          <cell r="I218" t="str">
            <v/>
          </cell>
          <cell r="J218" t="str">
            <v/>
          </cell>
          <cell r="K218" t="str">
            <v>Edition du 1 January 2020</v>
          </cell>
          <cell r="L218" t="str">
            <v>448 pages</v>
          </cell>
          <cell r="M218" t="str">
            <v>Editions ENI</v>
          </cell>
          <cell r="N218" t="str">
            <v>fre</v>
          </cell>
          <cell r="O218" t="str">
            <v>fre</v>
          </cell>
          <cell r="P218" t="str">
            <v>fre</v>
          </cell>
          <cell r="Q218" t="str">
            <v>Ce livre sur le langage Python 3 s'adresse à tout professionnel de l'informatique, ingénieur, étudiant, enseignant ou même autodidacte qui souhaite maîtriser ce langage très abouti. L'objectif de ce livre est de montrer au lecteur ce que l'on peut faire avec le langage, du traitement de données à la création d'un site web, en passant par la gestion du système et du réseau. Pour bien appréhender son contenu, la lecture du livre dont il est la suite, Python 3 - Les fondamentaux du langage chez le même éditeur, est recommandée.
La première partie couvre le traitement de données avec la manipulation de fichiers, les fichiers de configuration, les formats d'import/export, la gestion de la compression ou encore les flux XML ou la génération de documents.
La seconde partie présente la programmation système, la programmation réseau, la programmation web et la programmation scientifique, qui sont autant de niches dans lesquelles le langage Python excelle par sa simplicité d'utilisation autant que par sa couverture fonctionnelle exceptionnelle.
La troisième partie présente tous les outils de programmation concurrente, qu'il s'agisse de programmation asynchrone, parallèle ou distribuée. On notera que l'accent est mis sur de nombreuses techniques asynchrones, car il s'agit de l'un des points majeurs de l'évolution récente du langage Python.
Le code source des exemples du livre est intégralement téléchargeable sur www.editions-eni.fr pour permettre au lecteur de tester le programme et de le modifier à sa guise de manière à faire ses propres expériences.</v>
          </cell>
          <cell r="R218">
            <v>9782409022937</v>
          </cell>
          <cell r="S218" t="str">
            <v>Version Numérique</v>
          </cell>
          <cell r="T218">
            <v>9782409022920</v>
          </cell>
          <cell r="U218" t="str">
            <v>Version Imprimée</v>
          </cell>
          <cell r="V218" t="str">
            <v>St-Herblain</v>
          </cell>
          <cell r="W218" t="str">
            <v>Editions ENI</v>
          </cell>
          <cell r="X218">
            <v>2020</v>
          </cell>
          <cell r="Y218" t="str">
            <v>Bibliothèque Numérique ENI (Service en ligne)</v>
          </cell>
          <cell r="Z218" t="str">
            <v>EXPERT IT</v>
          </cell>
          <cell r="AA218" t="str">
            <v>texte</v>
          </cell>
          <cell r="AB218" t="str">
            <v>txt</v>
          </cell>
          <cell r="AC218" t="str">
            <v>rdacontent/fre</v>
          </cell>
          <cell r="AD218" t="str">
            <v>informatique</v>
          </cell>
          <cell r="AE218" t="str">
            <v>c</v>
          </cell>
          <cell r="AF218" t="str">
            <v>rdamedia/fre</v>
          </cell>
          <cell r="AG218" t="str">
            <v>ressource en ligne</v>
          </cell>
          <cell r="AH218" t="str">
            <v>cr</v>
          </cell>
          <cell r="AI218" t="str">
            <v>rdacarrier/fre</v>
          </cell>
          <cell r="AJ218" t="str">
            <v>m\\\\\o\\d\\\\\\\\</v>
          </cell>
          <cell r="AK218" t="str">
            <v>cr\cn\\\\uuaua</v>
          </cell>
          <cell r="AL218" t="str">
            <v>Accès restreint aux membres</v>
          </cell>
          <cell r="AM218" t="str">
            <v>Source de la note de description : Version imprimée</v>
          </cell>
          <cell r="AN218" t="str">
            <v/>
          </cell>
          <cell r="AO218" t="str">
            <v>%SITE_CLIENT%/?library_guid=0E48C2CC-2992-4A65-AE84-9190DFE398EC</v>
          </cell>
          <cell r="AP218" t="str">
            <v>Accès au travers du portail ENI</v>
          </cell>
          <cell r="AQ218" t="str">
            <v xml:space="preserve"> LNEI3PYT</v>
          </cell>
          <cell r="AR218" t="str">
            <v xml:space="preserve"> programmation concurrente </v>
          </cell>
          <cell r="AS218" t="str">
            <v xml:space="preserve"> programmation réseau </v>
          </cell>
          <cell r="AT218" t="str">
            <v xml:space="preserve"> programmation scientifique </v>
          </cell>
          <cell r="AU218" t="str">
            <v xml:space="preserve"> programmation système </v>
          </cell>
          <cell r="AV218" t="str">
            <v xml:space="preserve"> python3 </v>
          </cell>
          <cell r="AW218" t="str">
            <v xml:space="preserve">python </v>
          </cell>
          <cell r="AX218" t="str">
            <v/>
          </cell>
          <cell r="AY218" t="str">
            <v/>
          </cell>
          <cell r="AZ218" t="str">
            <v/>
          </cell>
          <cell r="BA218" t="str">
            <v/>
          </cell>
          <cell r="BB218" t="str">
            <v/>
          </cell>
          <cell r="BC218" t="str">
            <v/>
          </cell>
          <cell r="BD218" t="str">
            <v/>
          </cell>
          <cell r="BE218" t="str">
            <v/>
          </cell>
          <cell r="BF218" t="str">
            <v/>
          </cell>
          <cell r="BG218" t="str">
            <v/>
          </cell>
          <cell r="BH218" t="str">
            <v/>
          </cell>
          <cell r="BI218" t="str">
            <v/>
          </cell>
          <cell r="BJ218" t="str">
            <v/>
          </cell>
          <cell r="BK218" t="str">
            <v/>
          </cell>
          <cell r="BL218" t="str">
            <v/>
          </cell>
          <cell r="BM218" t="str">
            <v/>
          </cell>
          <cell r="BN218" t="str">
            <v/>
          </cell>
          <cell r="BO218" t="str">
            <v/>
          </cell>
          <cell r="BP218" t="str">
            <v/>
          </cell>
          <cell r="BQ218" t="str">
            <v/>
          </cell>
          <cell r="BR218" t="str">
            <v/>
          </cell>
          <cell r="BS218" t="str">
            <v/>
          </cell>
          <cell r="BT218" t="str">
            <v/>
          </cell>
          <cell r="BU218" t="str">
            <v/>
          </cell>
          <cell r="BV218" t="str">
            <v/>
          </cell>
          <cell r="BW218" t="str">
            <v/>
          </cell>
          <cell r="BX218" t="str">
            <v/>
          </cell>
        </row>
        <row r="219">
          <cell r="A219" t="str">
            <v>EI3SWI</v>
          </cell>
          <cell r="B219" t="str">
            <v>Swift 3 pour iPhone</v>
          </cell>
          <cell r="C219" t="str">
            <v>Développez vos premières applications mobiles</v>
          </cell>
          <cell r="D219" t="str">
            <v>Pascal BATTY</v>
          </cell>
          <cell r="E219" t="str">
            <v/>
          </cell>
          <cell r="F219" t="str">
            <v>BATTY, Pascal</v>
          </cell>
          <cell r="G219" t="str">
            <v/>
          </cell>
          <cell r="H219" t="str">
            <v/>
          </cell>
          <cell r="I219" t="str">
            <v/>
          </cell>
          <cell r="J219" t="str">
            <v/>
          </cell>
          <cell r="K219" t="str">
            <v>Edition du 1 June 2017</v>
          </cell>
          <cell r="L219" t="str">
            <v>424 pages</v>
          </cell>
          <cell r="M219" t="str">
            <v>Editions ENI</v>
          </cell>
          <cell r="N219" t="str">
            <v>fre</v>
          </cell>
          <cell r="O219" t="str">
            <v>fre</v>
          </cell>
          <cell r="P219" t="str">
            <v>fre</v>
          </cell>
          <cell r="Q219" t="str">
            <v>Ce livre sur Swift 3 s'adresse aux développeurs souhaitant se lancer dans le développement d'applications iPhone (sous iOS 10). Des connaissances sur la programmation orientée objet, même sur un autre langage, sont un prérequis nécessaire pour tirer le meilleur parti de ce livre. Tout au long des chapitres, au-delà de la présentation des outils et des frameworks, l'auteur propose des étapes de mise en pratique permettant d'appliquer les apports théoriques développés.
Les premiers chapitres présentent les grandes lignes du développement iPhone et du langage Swift. En s'appuyant sur les frameworks fréquemment utilisés, l'auteur détaille ensuite différentes fonctionnalités mises en place : l'affichage et la modification de listes d'éléments, les différents outils de navigation, l'animation des éléments à l'écran, etc.
Les chapitres qui suivent traitent de techniques plus avancées comme l'utilisation de la géolocalisation et des plans, l'accès aux images de la photothèque et de l'appareil photo, la communication avec des services web, l'interprétation de gestes et le dessin de vues personnalisées sans oublier bien sûr les outils de débogage d'une application. 
Enfin, les étapes nécessaires au développement sur un appareil physique ainsi que les différents modes de déploiement d'une application, comme sur l'App Store, sont détaillés.
Des éléments complémentaires sont en téléchargement sur le site www.editions-eni.fr.
Les chapitres du livre :
Introduction &amp;ndash; Une application iOS &amp;ndash; Le langage Swift &amp;ndash; Contrôles textuels et délégation &amp;ndash; Combinaison de vues &amp;ndash; Animations &amp;ndash; Liste d'éléments &amp;ndash; Stockage d'informations &amp;ndash; Édition d'une liste d'éléments &amp;ndash; Géolocalisation et plans &amp;ndash; Caméra et photos &amp;ndash; Accès aux services web &amp;ndash; Gestes et dessin &amp;ndash; Débogage &amp;ndash; Installation sur un appareil et déploiement &amp;ndash; Le mot de la fin</v>
          </cell>
          <cell r="R219">
            <v>9782409009143</v>
          </cell>
          <cell r="S219" t="str">
            <v>Version Numérique</v>
          </cell>
          <cell r="T219">
            <v>9782409006319</v>
          </cell>
          <cell r="U219" t="str">
            <v>Version Imprimée</v>
          </cell>
          <cell r="V219" t="str">
            <v>St-Herblain</v>
          </cell>
          <cell r="W219" t="str">
            <v>Editions ENI</v>
          </cell>
          <cell r="X219">
            <v>2017</v>
          </cell>
          <cell r="Y219" t="str">
            <v>Bibliothèque Numérique ENI (Service en ligne)</v>
          </cell>
          <cell r="Z219" t="str">
            <v>EXPERT IT</v>
          </cell>
          <cell r="AA219" t="str">
            <v>texte</v>
          </cell>
          <cell r="AB219" t="str">
            <v>txt</v>
          </cell>
          <cell r="AC219" t="str">
            <v>rdacontent/fre</v>
          </cell>
          <cell r="AD219" t="str">
            <v>informatique</v>
          </cell>
          <cell r="AE219" t="str">
            <v>c</v>
          </cell>
          <cell r="AF219" t="str">
            <v>rdamedia/fre</v>
          </cell>
          <cell r="AG219" t="str">
            <v>ressource en ligne</v>
          </cell>
          <cell r="AH219" t="str">
            <v>cr</v>
          </cell>
          <cell r="AI219" t="str">
            <v>rdacarrier/fre</v>
          </cell>
          <cell r="AJ219" t="str">
            <v>m\\\\\o\\d\\\\\\\\</v>
          </cell>
          <cell r="AK219" t="str">
            <v>cr\cn\\\\uuaua</v>
          </cell>
          <cell r="AL219" t="str">
            <v>Accès restreint aux membres</v>
          </cell>
          <cell r="AM219" t="str">
            <v>Source de la note de description : Version imprimée</v>
          </cell>
          <cell r="AN219" t="str">
            <v/>
          </cell>
          <cell r="AO219" t="str">
            <v>%SITE_CLIENT%/?library_guid=3C26702E-9ED6-467D-818F-A8F940A81108</v>
          </cell>
          <cell r="AP219" t="str">
            <v>Accès au travers du portail ENI</v>
          </cell>
          <cell r="AQ219" t="str">
            <v xml:space="preserve"> App Store </v>
          </cell>
          <cell r="AR219" t="str">
            <v xml:space="preserve"> framework </v>
          </cell>
          <cell r="AS219" t="str">
            <v xml:space="preserve"> geolocalisation </v>
          </cell>
          <cell r="AT219" t="str">
            <v xml:space="preserve"> géolocalisation </v>
          </cell>
          <cell r="AU219" t="str">
            <v xml:space="preserve"> iOS  </v>
          </cell>
          <cell r="AV219" t="str">
            <v xml:space="preserve"> LNEI3SWI</v>
          </cell>
          <cell r="AW219" t="str">
            <v xml:space="preserve"> poo </v>
          </cell>
          <cell r="AX219" t="str">
            <v xml:space="preserve"> programmation orientée objet </v>
          </cell>
          <cell r="AY219" t="str">
            <v xml:space="preserve"> services web </v>
          </cell>
          <cell r="AZ219" t="str">
            <v xml:space="preserve">livre développement mobile </v>
          </cell>
          <cell r="BA219" t="str">
            <v/>
          </cell>
          <cell r="BB219" t="str">
            <v/>
          </cell>
          <cell r="BC219" t="str">
            <v/>
          </cell>
          <cell r="BD219" t="str">
            <v/>
          </cell>
          <cell r="BE219" t="str">
            <v/>
          </cell>
          <cell r="BF219" t="str">
            <v/>
          </cell>
          <cell r="BG219" t="str">
            <v/>
          </cell>
          <cell r="BH219" t="str">
            <v/>
          </cell>
          <cell r="BI219" t="str">
            <v/>
          </cell>
          <cell r="BJ219" t="str">
            <v/>
          </cell>
          <cell r="BK219" t="str">
            <v/>
          </cell>
          <cell r="BL219" t="str">
            <v/>
          </cell>
          <cell r="BM219" t="str">
            <v/>
          </cell>
          <cell r="BN219" t="str">
            <v/>
          </cell>
          <cell r="BO219" t="str">
            <v/>
          </cell>
          <cell r="BP219" t="str">
            <v/>
          </cell>
          <cell r="BQ219" t="str">
            <v/>
          </cell>
          <cell r="BR219" t="str">
            <v/>
          </cell>
          <cell r="BS219" t="str">
            <v/>
          </cell>
          <cell r="BT219" t="str">
            <v/>
          </cell>
          <cell r="BU219" t="str">
            <v/>
          </cell>
          <cell r="BV219" t="str">
            <v/>
          </cell>
          <cell r="BW219" t="str">
            <v/>
          </cell>
          <cell r="BX219" t="str">
            <v/>
          </cell>
        </row>
        <row r="220">
          <cell r="A220" t="str">
            <v>EI3SYM</v>
          </cell>
          <cell r="B220" t="str">
            <v>Symfony 3</v>
          </cell>
          <cell r="C220" t="str">
            <v>Développez des sites web PHP structurés et performants</v>
          </cell>
          <cell r="D220" t="str">
            <v>Bilal  AMARNI</v>
          </cell>
          <cell r="E220" t="str">
            <v/>
          </cell>
          <cell r="F220" t="str">
            <v xml:space="preserve">AMARNI, Bilal </v>
          </cell>
          <cell r="G220" t="str">
            <v/>
          </cell>
          <cell r="H220" t="str">
            <v/>
          </cell>
          <cell r="I220" t="str">
            <v/>
          </cell>
          <cell r="J220" t="str">
            <v/>
          </cell>
          <cell r="K220" t="str">
            <v>Edition du 1 January 2018</v>
          </cell>
          <cell r="L220" t="str">
            <v>514 pages</v>
          </cell>
          <cell r="M220" t="str">
            <v>Editions ENI</v>
          </cell>
          <cell r="N220" t="str">
            <v>fre</v>
          </cell>
          <cell r="O220" t="str">
            <v>fre</v>
          </cell>
          <cell r="P220" t="str">
            <v>fre</v>
          </cell>
          <cell r="Q220" t="str">
            <v>Préface de Jordi BOGGIANO - Membre de l'équipe Symfony - Créateur de Composer 
Ce livre sur Symfony 3 s'adresse aux développeurs, chefs de projets, directeurs techniques, qui souhaitent, grâce à ce framework, structurer et organiser leurs développements PHP au sein d'un cadre de travail robuste et professionnel. La maîtrise de la programmation objet avec PHP est un prérequis indispensable pour tirer le meilleur parti de ces pages. 
Le livre couvre les principaux composants de Symfony 3, considéré aujourd'hui comme le framework PHP de référence. Il fournit les connaissances de base qui permettent non seulement de créer un site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de la journalisation ou même de la sécurité de l'application sont autant de thèmes exposés dans le livre.
Le temps de chargement des pages d'un site web étant un élément crucial, un chapitre délivre les techniques et astuces pour fortement améliorer les performances d'une application.
L'auteur a structuré les chapitres pour faciliter l'apprentissage de Symfony 3 et dévoile au fil des pages des conseils, bonnes pratiques et exemples détaillés.
Des éléments complémentaires sont en téléchargement sur le site www.editions-eni.fr.
Les chapitres du livre :
Préface &amp;ndash; Avant-propos &amp;ndash; Architecture du Framework &amp;ndash; Débuter avec Symfony - Routage et contrôleur &amp;ndash; L'injection de dépendances &amp;ndash; Les templates avec Twig &amp;ndash; Les bases de données avec Doctrine2 &amp;ndash; Le répartiteur d'événements &amp;ndash; Utiliser les formulaires &amp;ndash; La sécurité &amp;ndash; Logging et monitoring &amp;ndash; Tester son application Symfony &amp;ndash; Améliorer les performances de son application &amp;ndash; Annexes</v>
          </cell>
          <cell r="R220">
            <v>9782409011740</v>
          </cell>
          <cell r="S220" t="str">
            <v>Version Numérique</v>
          </cell>
          <cell r="T220">
            <v>9782409011726</v>
          </cell>
          <cell r="U220" t="str">
            <v>Version Imprimée</v>
          </cell>
          <cell r="V220" t="str">
            <v>St-Herblain</v>
          </cell>
          <cell r="W220" t="str">
            <v>Editions ENI</v>
          </cell>
          <cell r="X220">
            <v>2018</v>
          </cell>
          <cell r="Y220" t="str">
            <v>Bibliothèque Numérique ENI (Service en ligne)</v>
          </cell>
          <cell r="Z220" t="str">
            <v>EXPERT IT</v>
          </cell>
          <cell r="AA220" t="str">
            <v>texte</v>
          </cell>
          <cell r="AB220" t="str">
            <v>txt</v>
          </cell>
          <cell r="AC220" t="str">
            <v>rdacontent/fre</v>
          </cell>
          <cell r="AD220" t="str">
            <v>informatique</v>
          </cell>
          <cell r="AE220" t="str">
            <v>c</v>
          </cell>
          <cell r="AF220" t="str">
            <v>rdamedia/fre</v>
          </cell>
          <cell r="AG220" t="str">
            <v>ressource en ligne</v>
          </cell>
          <cell r="AH220" t="str">
            <v>cr</v>
          </cell>
          <cell r="AI220" t="str">
            <v>rdacarrier/fre</v>
          </cell>
          <cell r="AJ220" t="str">
            <v>m\\\\\o\\d\\\\\\\\</v>
          </cell>
          <cell r="AK220" t="str">
            <v>cr\cn\\\\uuaua</v>
          </cell>
          <cell r="AL220" t="str">
            <v>Accès restreint aux membres</v>
          </cell>
          <cell r="AM220" t="str">
            <v>Source de la note de description : Version imprimée</v>
          </cell>
          <cell r="AN220" t="str">
            <v/>
          </cell>
          <cell r="AO220" t="str">
            <v>%SITE_CLIENT%/?library_guid=7D2BBFB0-593F-433C-A657-43BDCB327ECD</v>
          </cell>
          <cell r="AP220" t="str">
            <v>Accès au travers du portail ENI</v>
          </cell>
          <cell r="AQ220" t="str">
            <v xml:space="preserve"> framework </v>
          </cell>
          <cell r="AR220" t="str">
            <v xml:space="preserve"> LNEI3SYM</v>
          </cell>
          <cell r="AS220" t="str">
            <v xml:space="preserve"> symfony 3 </v>
          </cell>
          <cell r="AT220" t="str">
            <v xml:space="preserve"> web </v>
          </cell>
          <cell r="AU220" t="str">
            <v xml:space="preserve">livre développement </v>
          </cell>
          <cell r="AV220" t="str">
            <v/>
          </cell>
          <cell r="AW220" t="str">
            <v/>
          </cell>
          <cell r="AX220" t="str">
            <v/>
          </cell>
          <cell r="AY220" t="str">
            <v/>
          </cell>
          <cell r="AZ220" t="str">
            <v/>
          </cell>
          <cell r="BA220" t="str">
            <v/>
          </cell>
          <cell r="BB220" t="str">
            <v/>
          </cell>
          <cell r="BC220" t="str">
            <v/>
          </cell>
          <cell r="BD220" t="str">
            <v/>
          </cell>
          <cell r="BE220" t="str">
            <v/>
          </cell>
          <cell r="BF220" t="str">
            <v/>
          </cell>
          <cell r="BG220" t="str">
            <v/>
          </cell>
          <cell r="BH220" t="str">
            <v/>
          </cell>
          <cell r="BI220" t="str">
            <v/>
          </cell>
          <cell r="BJ220" t="str">
            <v/>
          </cell>
          <cell r="BK220" t="str">
            <v/>
          </cell>
          <cell r="BL220" t="str">
            <v/>
          </cell>
          <cell r="BM220" t="str">
            <v/>
          </cell>
          <cell r="BN220" t="str">
            <v/>
          </cell>
          <cell r="BO220" t="str">
            <v/>
          </cell>
          <cell r="BP220" t="str">
            <v/>
          </cell>
          <cell r="BQ220" t="str">
            <v/>
          </cell>
          <cell r="BR220" t="str">
            <v/>
          </cell>
          <cell r="BS220" t="str">
            <v/>
          </cell>
          <cell r="BT220" t="str">
            <v/>
          </cell>
          <cell r="BU220" t="str">
            <v/>
          </cell>
          <cell r="BV220" t="str">
            <v/>
          </cell>
          <cell r="BW220" t="str">
            <v/>
          </cell>
          <cell r="BX220" t="str">
            <v/>
          </cell>
        </row>
        <row r="221">
          <cell r="A221" t="str">
            <v>EI3WPF</v>
          </cell>
          <cell r="B221" t="str">
            <v>WPF</v>
          </cell>
          <cell r="C221" t="str">
            <v>Développez des applications structurées (MVVM, XAML...) (Nouvelle édition)</v>
          </cell>
          <cell r="D221" t="str">
            <v>Benoît PRIEUR</v>
          </cell>
          <cell r="E221" t="str">
            <v/>
          </cell>
          <cell r="F221" t="str">
            <v>PRIEUR, Benoît</v>
          </cell>
          <cell r="G221" t="str">
            <v/>
          </cell>
          <cell r="H221" t="str">
            <v/>
          </cell>
          <cell r="I221" t="str">
            <v/>
          </cell>
          <cell r="J221" t="str">
            <v/>
          </cell>
          <cell r="K221" t="str">
            <v>Edition du 1 July 2017</v>
          </cell>
          <cell r="L221" t="str">
            <v>342 pages</v>
          </cell>
          <cell r="M221" t="str">
            <v>Editions ENI</v>
          </cell>
          <cell r="N221" t="str">
            <v>fre</v>
          </cell>
          <cell r="O221" t="str">
            <v>fre</v>
          </cell>
          <cell r="P221" t="str">
            <v>fre</v>
          </cell>
          <cell r="Q221" t="str">
            <v>Ce livre sur WPF (en version 4.5 au moment de l'écriture) s'adresse aux développeurs .NET qui souhaitent réaliser des applications avancées basées sur cette technologie. De bonnes bases sur les langages VB.Net ou C# sont un prérequis indispensable pour tirer le meilleur profit de ce livre.
L'auteur s'attache d'abord à traiter les mécanismes fondamentaux de WPF à commencer par ceux induits par l'architecture MVVM. Le langage balisé XAML est particulièrement analysé et expliqué, ceci de façon transversale, dans la plupart des chapitres. Le Binding, la gestion des évènements via les commandes, la gestion des styles, des thèmes ainsi que celle des ressources font l'objet de chapitres détaillés. Une partie est consacrée à la conception de contrôles personnalisés en WPF. Dans un second temps, le graphisme en deux puis en trois dimensions d'une part, puis l'animation WPF sont étudiés. Enfin, l'ouvrage se termine par une étude approfondie de la gestion multimédia dans cette technologie.
Des éléments complémentaires sont en téléchargement sur le site www.editions-eni.fr.
Les chapitres du livre :
Présentation générale &amp;ndash; XAML et inventaire des objets principaux &amp;ndash; Fenêtre et contrôles de disposition &amp;ndash; Revue d'effectif des principaux contrôles &amp;ndash; DataBinding &amp;ndash; DataBinding avancé et DataGrid &amp;ndash; Ressources, styles, thèmes et Triggers &amp;ndash; Commandes et gestion des événements &amp;ndash; Construire un contrôle WPF personnalisé &amp;ndash; Graphisme en deux dimensions &amp;ndash; Graphisme 3D et animations &amp;ndash; Multimédia</v>
          </cell>
          <cell r="R221">
            <v>9782409009587</v>
          </cell>
          <cell r="S221" t="str">
            <v>Version Numérique</v>
          </cell>
          <cell r="T221">
            <v>9782409008535</v>
          </cell>
          <cell r="U221" t="str">
            <v>Version Imprimée</v>
          </cell>
          <cell r="V221" t="str">
            <v>St-Herblain</v>
          </cell>
          <cell r="W221" t="str">
            <v>Editions ENI</v>
          </cell>
          <cell r="X221">
            <v>2017</v>
          </cell>
          <cell r="Y221" t="str">
            <v>Bibliothèque Numérique ENI (Service en ligne)</v>
          </cell>
          <cell r="Z221" t="str">
            <v>EXPERT IT</v>
          </cell>
          <cell r="AA221" t="str">
            <v>texte</v>
          </cell>
          <cell r="AB221" t="str">
            <v>txt</v>
          </cell>
          <cell r="AC221" t="str">
            <v>rdacontent/fre</v>
          </cell>
          <cell r="AD221" t="str">
            <v>informatique</v>
          </cell>
          <cell r="AE221" t="str">
            <v>c</v>
          </cell>
          <cell r="AF221" t="str">
            <v>rdamedia/fre</v>
          </cell>
          <cell r="AG221" t="str">
            <v>ressource en ligne</v>
          </cell>
          <cell r="AH221" t="str">
            <v>cr</v>
          </cell>
          <cell r="AI221" t="str">
            <v>rdacarrier/fre</v>
          </cell>
          <cell r="AJ221" t="str">
            <v>m\\\\\o\\d\\\\\\\\</v>
          </cell>
          <cell r="AK221" t="str">
            <v>cr\cn\\\\uuaua</v>
          </cell>
          <cell r="AL221" t="str">
            <v>Accès restreint aux membres</v>
          </cell>
          <cell r="AM221" t="str">
            <v>Source de la note de description : Version imprimée</v>
          </cell>
          <cell r="AN221" t="str">
            <v/>
          </cell>
          <cell r="AO221" t="str">
            <v>%SITE_CLIENT%/?library_guid=A1C91D25-E32A-4537-AA72-9ADDB2CE68C3</v>
          </cell>
          <cell r="AP221" t="str">
            <v>Accès au travers du portail ENI</v>
          </cell>
          <cell r="AQ221" t="str">
            <v xml:space="preserve"> binding </v>
          </cell>
          <cell r="AR221" t="str">
            <v xml:space="preserve"> LNEI3WPF</v>
          </cell>
          <cell r="AS221" t="str">
            <v xml:space="preserve"> MVVM </v>
          </cell>
          <cell r="AT221" t="str">
            <v xml:space="preserve"> XAML </v>
          </cell>
          <cell r="AU221" t="str">
            <v xml:space="preserve">livre WPF </v>
          </cell>
          <cell r="AV221" t="str">
            <v/>
          </cell>
          <cell r="AW221" t="str">
            <v/>
          </cell>
          <cell r="AX221" t="str">
            <v/>
          </cell>
          <cell r="AY221" t="str">
            <v/>
          </cell>
          <cell r="AZ221" t="str">
            <v/>
          </cell>
          <cell r="BA221" t="str">
            <v/>
          </cell>
          <cell r="BB221" t="str">
            <v/>
          </cell>
          <cell r="BC221" t="str">
            <v/>
          </cell>
          <cell r="BD221" t="str">
            <v/>
          </cell>
          <cell r="BE221" t="str">
            <v/>
          </cell>
          <cell r="BF221" t="str">
            <v/>
          </cell>
          <cell r="BG221" t="str">
            <v/>
          </cell>
          <cell r="BH221" t="str">
            <v/>
          </cell>
          <cell r="BI221" t="str">
            <v/>
          </cell>
          <cell r="BJ221" t="str">
            <v/>
          </cell>
          <cell r="BK221" t="str">
            <v/>
          </cell>
          <cell r="BL221" t="str">
            <v/>
          </cell>
          <cell r="BM221" t="str">
            <v/>
          </cell>
          <cell r="BN221" t="str">
            <v/>
          </cell>
          <cell r="BO221" t="str">
            <v/>
          </cell>
          <cell r="BP221" t="str">
            <v/>
          </cell>
          <cell r="BQ221" t="str">
            <v/>
          </cell>
          <cell r="BR221" t="str">
            <v/>
          </cell>
          <cell r="BS221" t="str">
            <v/>
          </cell>
          <cell r="BT221" t="str">
            <v/>
          </cell>
          <cell r="BU221" t="str">
            <v/>
          </cell>
          <cell r="BV221" t="str">
            <v/>
          </cell>
          <cell r="BW221" t="str">
            <v/>
          </cell>
          <cell r="BX221" t="str">
            <v/>
          </cell>
        </row>
        <row r="222">
          <cell r="A222" t="str">
            <v>EI3XISAPB</v>
          </cell>
          <cell r="B222" t="str">
            <v>SAP BusinessObjects Enterprise XI 3.x</v>
          </cell>
          <cell r="C222" t="str">
            <v>Installation et administration</v>
          </cell>
          <cell r="D222" t="str">
            <v>Jim DI CAMILLO,Maël LANOE,Bernard TIMBAL DUCLAUX de MARTIN</v>
          </cell>
          <cell r="E222" t="str">
            <v/>
          </cell>
          <cell r="F222" t="str">
            <v>DI CAMILLO, Jim</v>
          </cell>
          <cell r="G222" t="str">
            <v>LANOE, Maël</v>
          </cell>
          <cell r="H222" t="str">
            <v>TIMBAL DUCLAUX de MARTIN, Bernard</v>
          </cell>
          <cell r="I222" t="str">
            <v/>
          </cell>
          <cell r="J222" t="str">
            <v/>
          </cell>
          <cell r="K222" t="str">
            <v>Edition du 1 August 2010</v>
          </cell>
          <cell r="L222" t="str">
            <v>619 pages</v>
          </cell>
          <cell r="M222" t="str">
            <v>Editions ENI</v>
          </cell>
          <cell r="N222" t="str">
            <v>fre</v>
          </cell>
          <cell r="O222" t="str">
            <v>fre</v>
          </cell>
          <cell r="P222" t="str">
            <v>fre</v>
          </cell>
          <cell r="Q222" t="str">
            <v>Ce livre s'adresse à tous les administrateurs ou consultants en charge du déploiement et de l'administration au quotidien d'une plate-forme SAP BusinessObjects Enterprise XI 3.x.
Cet ouvrage permet de découvrir en premier lieu les pré-requis au déploiement ainsi que les différentes étapes du processus d'installation et de configuration d'un serveur SAP BusinessObjects Enterprise XI 3.x.
Les auteurs détaillent ensuite les fonctionnalités d'administration des utilisateurs et des droits, celles de gestion des serveurs, des types d'authentification et des applications. Vous découvrirez comment mettre en oeuvre l'audit de la plate-forme, créer des tâches planifiées complexes et prendrez connaissance des nouvelles fonctionnalités de publications apparues dans la version XI 3.x.
Les auteurs présentent enfin les différents outils permettant de transférer les projets entre environnements et terminent par des problématiques plus pointues de restauration, de fédération et de mise en cluster
Les chapitres et les thèmes décrits sont illustrés par des problématiques concrètes et les bonnes pratiques les plus courantes, fruits de l'expérience des auteurs, tous trois consultants dans le domaine de l'Informatique Décisionnelle (Business Intelligence).
Cet ouvrage couvre les versions SAP BusinessObjects Enterprise de la XI 3.0 à la XI 3.3.
Les chapitres du livre
Avant-propos - Présentation et pré-requis &amp;ndash; Installation &amp;ndash; Gestion des utilisateurs et applications &amp;ndash; Gestion des objets métier &amp;ndash; Planification et publication &amp;ndash; Gestion de la sécurité sur les objets &amp;ndash; Gestion de la sécurité sur les données &amp;ndash; Gestion des environnements &amp;ndash; Serveurs, clustering, sauvegarde et restauration
Ce livre est également proposé en coffret</v>
          </cell>
          <cell r="R222">
            <v>9782746057074</v>
          </cell>
          <cell r="S222" t="str">
            <v>Version Numérique</v>
          </cell>
          <cell r="T222">
            <v>9782746056114</v>
          </cell>
          <cell r="U222" t="str">
            <v>Version Imprimée</v>
          </cell>
          <cell r="V222" t="str">
            <v>St-Herblain</v>
          </cell>
          <cell r="W222" t="str">
            <v>Editions ENI</v>
          </cell>
          <cell r="X222">
            <v>2010</v>
          </cell>
          <cell r="Y222" t="str">
            <v>Bibliothèque Numérique ENI (Service en ligne)</v>
          </cell>
          <cell r="Z222" t="str">
            <v>EXPERT IT</v>
          </cell>
          <cell r="AA222" t="str">
            <v>texte</v>
          </cell>
          <cell r="AB222" t="str">
            <v>txt</v>
          </cell>
          <cell r="AC222" t="str">
            <v>rdacontent/fre</v>
          </cell>
          <cell r="AD222" t="str">
            <v>informatique</v>
          </cell>
          <cell r="AE222" t="str">
            <v>c</v>
          </cell>
          <cell r="AF222" t="str">
            <v>rdamedia/fre</v>
          </cell>
          <cell r="AG222" t="str">
            <v>ressource en ligne</v>
          </cell>
          <cell r="AH222" t="str">
            <v>cr</v>
          </cell>
          <cell r="AI222" t="str">
            <v>rdacarrier/fre</v>
          </cell>
          <cell r="AJ222" t="str">
            <v>m\\\\\o\\d\\\\\\\\</v>
          </cell>
          <cell r="AK222" t="str">
            <v>cr\cn\\\\uuaua</v>
          </cell>
          <cell r="AL222" t="str">
            <v>Accès restreint aux membres</v>
          </cell>
          <cell r="AM222" t="str">
            <v>Source de la note de description : Version imprimée</v>
          </cell>
          <cell r="AN222" t="str">
            <v/>
          </cell>
          <cell r="AO222" t="str">
            <v>%SITE_CLIENT%/?library_guid=E2273F9C-355C-4901-A0D2-49B1FE744766</v>
          </cell>
          <cell r="AP222" t="str">
            <v>Accès au travers du portail ENI</v>
          </cell>
          <cell r="AQ222" t="str">
            <v xml:space="preserve"> bi </v>
          </cell>
          <cell r="AR222" t="str">
            <v xml:space="preserve"> bo </v>
          </cell>
          <cell r="AS222" t="str">
            <v xml:space="preserve"> livre business objects </v>
          </cell>
          <cell r="AT222" t="str">
            <v xml:space="preserve"> livre businessobjects </v>
          </cell>
          <cell r="AU222" t="str">
            <v xml:space="preserve"> LNEI3XISAPB</v>
          </cell>
          <cell r="AV222" t="str">
            <v xml:space="preserve"> webi </v>
          </cell>
          <cell r="AW222" t="str">
            <v xml:space="preserve"> XI 3 </v>
          </cell>
          <cell r="AX222" t="str">
            <v xml:space="preserve">livre SAP </v>
          </cell>
          <cell r="AY222" t="str">
            <v/>
          </cell>
          <cell r="AZ222" t="str">
            <v/>
          </cell>
          <cell r="BA222" t="str">
            <v/>
          </cell>
          <cell r="BB222" t="str">
            <v/>
          </cell>
          <cell r="BC222" t="str">
            <v/>
          </cell>
          <cell r="BD222" t="str">
            <v/>
          </cell>
          <cell r="BE222" t="str">
            <v/>
          </cell>
          <cell r="BF222" t="str">
            <v/>
          </cell>
          <cell r="BG222" t="str">
            <v/>
          </cell>
          <cell r="BH222" t="str">
            <v/>
          </cell>
          <cell r="BI222" t="str">
            <v/>
          </cell>
          <cell r="BJ222" t="str">
            <v/>
          </cell>
          <cell r="BK222" t="str">
            <v/>
          </cell>
          <cell r="BL222" t="str">
            <v/>
          </cell>
          <cell r="BM222" t="str">
            <v/>
          </cell>
          <cell r="BN222" t="str">
            <v/>
          </cell>
          <cell r="BO222" t="str">
            <v/>
          </cell>
          <cell r="BP222" t="str">
            <v/>
          </cell>
          <cell r="BQ222" t="str">
            <v/>
          </cell>
          <cell r="BR222" t="str">
            <v/>
          </cell>
          <cell r="BS222" t="str">
            <v/>
          </cell>
          <cell r="BT222" t="str">
            <v/>
          </cell>
          <cell r="BU222" t="str">
            <v/>
          </cell>
          <cell r="BV222" t="str">
            <v/>
          </cell>
          <cell r="BW222" t="str">
            <v/>
          </cell>
          <cell r="BX222" t="str">
            <v/>
          </cell>
        </row>
        <row r="223">
          <cell r="A223" t="str">
            <v>EI4AND</v>
          </cell>
          <cell r="B223" t="str">
            <v>Android</v>
          </cell>
          <cell r="C223" t="str">
            <v>Guide de développement d'applications Java pour Smartphones et Tablettes (4e édition)</v>
          </cell>
          <cell r="D223" t="str">
            <v>,Sylvain HEBUTERNE</v>
          </cell>
          <cell r="E223" t="str">
            <v/>
          </cell>
          <cell r="F223" t="str">
            <v/>
          </cell>
          <cell r="G223" t="str">
            <v>HEBUTERNE, Sylvain</v>
          </cell>
          <cell r="H223" t="str">
            <v/>
          </cell>
          <cell r="I223" t="str">
            <v/>
          </cell>
          <cell r="J223" t="str">
            <v/>
          </cell>
          <cell r="K223" t="str">
            <v>Edition du 1 September 2018</v>
          </cell>
          <cell r="L223" t="str">
            <v>638 pages</v>
          </cell>
          <cell r="M223" t="str">
            <v>Editions ENI</v>
          </cell>
          <cell r="N223" t="str">
            <v>fre</v>
          </cell>
          <cell r="O223" t="str">
            <v>fre</v>
          </cell>
          <cell r="P223" t="str">
            <v>fre</v>
          </cell>
          <cell r="Q223" t="str">
            <v>Véritable guide d'apprentissage, ce livre accompagne le lecteur dans le développement d'applications Android pour smartphones et tablettes tactiles. Il s'adresse aux développeurs disposant d'un minimum de connaissances sur la programmation orientée objet, le langage Java et les environnements de développement intégrés type Eclipse et couvre toutes les versions d'Android jusqu'à la 9 incluse.
Le livre présente l'intégralité du processus de création d'applications, de la mise en place de l'environnement de développement Android Studio jusqu'à la publication de l'application, et décrit une large sélection de fonctionnalités proposées par le système Android.
Vous découvrirez dans un premier temps la plateforme Android, vous installerez l'environnement de développement Android Studio et vous créerez sans attendre votre première application. Vous étudierez ensuite comment se construit l'interface utilisateur et prendrez connaissance des composants applicatifs fondamentaux ainsi que des nouveaux composants d'interface. Vous apprendrez à développer des interfaces complexes qui s'adaptent aux écrans des tablettes et smartphones et à construire vos propres composants réutilisables. Puis seront présentées la persistance des données, la programmation concurrente, la sécurité et la communication réseau, en intégrant la bibliothèque spécialisée Volley. Un chapitre vous expliquera comment intégrer les réseaux sociaux dans vos applications.
Pour pouvoir proposer des applications les plus qualitatives possibles, vous découvrirez comment déboguer efficacement vos applications et tester votre application en utilisant les fonctionnalités dédiées d'Android Studio. Vous serez enfin guidé pas à pas pour publier vos applications vers les utilisateurs du monde entier.
Le livre se termine en présentant les mécanismes de géolocalisation, l'intégration de solutions de cartographie type Open Street Map et l'utilisation des capteurs intégrés dans les terminaux Android. Sont également traités en détail des sujets avancés tels que la création d'AppWidget, la protection des applications payantes (LVL), les achats in-app ainsi que les communications NFC et les objets connectés.
&amp;Agrave; l'issue de cette lecture, vous serez capable de développer et publier des applications, de qualité, natives Android (dans ses différentes versions) pour smartphones et tablettes tactiles.
Pour illustrer de façon pratique ses propos, l'auteur propose en téléchargement sur le site www.editions-eni.fr un ensemble de projets reprenant toutes les notions présentées dans le livre. Tous les modules sont fonctionnels, directement exploitables et fournissent une solide structure de base pour vos développements.
Les chapitres du livre :
Avant-propos &amp;ndash; L'univers Android &amp;ndash; Premiers pas &amp;ndash; Les bases de l'interface utilisateur &amp;ndash; Composants avancés &amp;ndash; Styles, navigation et notifications &amp;ndash; Interface utilisateur avancée &amp;ndash; La persistance des données &amp;ndash; Intentions, récepteurs d'événements et services &amp;ndash; Concurrence, sécurité et réseau &amp;ndash; Réseaux sociaux &amp;ndash; Tracer, déboguer et tester &amp;ndash; Publier une application &amp;ndash; Capteurs et géolocalisation &amp;ndash; La technologie NFC &amp;ndash; Objets connectés &amp;ndash; Fonctionnalités avancées</v>
          </cell>
          <cell r="R223">
            <v>9782409015281</v>
          </cell>
          <cell r="S223" t="str">
            <v>Version Numérique</v>
          </cell>
          <cell r="T223">
            <v>9782409015267</v>
          </cell>
          <cell r="U223" t="str">
            <v>Version Imprimée</v>
          </cell>
          <cell r="V223" t="str">
            <v>St-Herblain</v>
          </cell>
          <cell r="W223" t="str">
            <v>Editions ENI</v>
          </cell>
          <cell r="X223">
            <v>2018</v>
          </cell>
          <cell r="Y223" t="str">
            <v>Bibliothèque Numérique ENI (Service en ligne)</v>
          </cell>
          <cell r="Z223" t="str">
            <v>EXPERT IT</v>
          </cell>
          <cell r="AA223" t="str">
            <v>texte</v>
          </cell>
          <cell r="AB223" t="str">
            <v>txt</v>
          </cell>
          <cell r="AC223" t="str">
            <v>rdacontent/fre</v>
          </cell>
          <cell r="AD223" t="str">
            <v>informatique</v>
          </cell>
          <cell r="AE223" t="str">
            <v>c</v>
          </cell>
          <cell r="AF223" t="str">
            <v>rdamedia/fre</v>
          </cell>
          <cell r="AG223" t="str">
            <v>ressource en ligne</v>
          </cell>
          <cell r="AH223" t="str">
            <v>cr</v>
          </cell>
          <cell r="AI223" t="str">
            <v>rdacarrier/fre</v>
          </cell>
          <cell r="AJ223" t="str">
            <v>m\\\\\o\\d\\\\\\\\</v>
          </cell>
          <cell r="AK223" t="str">
            <v>cr\cn\\\\uuaua</v>
          </cell>
          <cell r="AL223" t="str">
            <v>Accès restreint aux membres</v>
          </cell>
          <cell r="AM223" t="str">
            <v>Source de la note de description : Version imprimée</v>
          </cell>
          <cell r="AN223" t="str">
            <v/>
          </cell>
          <cell r="AO223" t="str">
            <v>%SITE_CLIENT%/?library_guid=A562A80B-7FC1-4F95-B3C5-9C585CA9B120</v>
          </cell>
          <cell r="AP223" t="str">
            <v>Accès au travers du portail ENI</v>
          </cell>
          <cell r="AQ223" t="str">
            <v xml:space="preserve"> android studio </v>
          </cell>
          <cell r="AR223" t="str">
            <v xml:space="preserve"> appwidget </v>
          </cell>
          <cell r="AS223" t="str">
            <v xml:space="preserve"> appwidget </v>
          </cell>
          <cell r="AT223" t="str">
            <v xml:space="preserve"> eclipse </v>
          </cell>
          <cell r="AU223" t="str">
            <v xml:space="preserve"> eclipse </v>
          </cell>
          <cell r="AV223" t="str">
            <v xml:space="preserve"> fragment </v>
          </cell>
          <cell r="AW223" t="str">
            <v xml:space="preserve"> fragment </v>
          </cell>
          <cell r="AX223" t="str">
            <v xml:space="preserve"> google </v>
          </cell>
          <cell r="AY223" t="str">
            <v xml:space="preserve"> i</v>
          </cell>
          <cell r="AZ223" t="str">
            <v xml:space="preserve"> i pad </v>
          </cell>
          <cell r="BA223" t="str">
            <v xml:space="preserve"> in</v>
          </cell>
          <cell r="BB223" t="str">
            <v xml:space="preserve"> ipad </v>
          </cell>
          <cell r="BC223" t="str">
            <v xml:space="preserve"> java </v>
          </cell>
          <cell r="BD223" t="str">
            <v xml:space="preserve"> java </v>
          </cell>
          <cell r="BE223" t="str">
            <v xml:space="preserve"> kitkat </v>
          </cell>
          <cell r="BF223" t="str">
            <v xml:space="preserve"> LNEI4AND</v>
          </cell>
          <cell r="BG223" t="str">
            <v xml:space="preserve"> lvl </v>
          </cell>
          <cell r="BH223" t="str">
            <v xml:space="preserve"> mobilité </v>
          </cell>
          <cell r="BI223" t="str">
            <v xml:space="preserve"> mobilité</v>
          </cell>
          <cell r="BJ223" t="str">
            <v xml:space="preserve"> nfc </v>
          </cell>
          <cell r="BK223" t="str">
            <v xml:space="preserve"> volley </v>
          </cell>
          <cell r="BL223" t="str">
            <v xml:space="preserve"> widget </v>
          </cell>
          <cell r="BM223" t="str">
            <v xml:space="preserve"> widget </v>
          </cell>
          <cell r="BN223" t="str">
            <v xml:space="preserve">androïd </v>
          </cell>
          <cell r="BO223" t="str">
            <v xml:space="preserve">androïd </v>
          </cell>
          <cell r="BP223" t="str">
            <v xml:space="preserve">app </v>
          </cell>
          <cell r="BQ223" t="str">
            <v xml:space="preserve">pad </v>
          </cell>
          <cell r="BR223" t="str">
            <v/>
          </cell>
          <cell r="BS223" t="str">
            <v/>
          </cell>
          <cell r="BT223" t="str">
            <v/>
          </cell>
          <cell r="BU223" t="str">
            <v/>
          </cell>
          <cell r="BV223" t="str">
            <v/>
          </cell>
          <cell r="BW223" t="str">
            <v/>
          </cell>
          <cell r="BX223" t="str">
            <v/>
          </cell>
        </row>
        <row r="224">
          <cell r="A224" t="str">
            <v>EI4ASPMV</v>
          </cell>
          <cell r="B224" t="str">
            <v>ASP.NET MVC 4</v>
          </cell>
          <cell r="C224" t="str">
            <v>Développement d'applications Web en C# - Concepts et bonnes pratiques</v>
          </cell>
          <cell r="D224" t="str">
            <v>Léonard LABAT,Anna YAFI</v>
          </cell>
          <cell r="E224" t="str">
            <v/>
          </cell>
          <cell r="F224" t="str">
            <v>LABAT, Léonard</v>
          </cell>
          <cell r="G224" t="str">
            <v>YAFI, Anna</v>
          </cell>
          <cell r="H224" t="str">
            <v/>
          </cell>
          <cell r="I224" t="str">
            <v/>
          </cell>
          <cell r="J224" t="str">
            <v/>
          </cell>
          <cell r="K224" t="str">
            <v>Edition du 1 December 2013</v>
          </cell>
          <cell r="L224" t="str">
            <v>485 pages</v>
          </cell>
          <cell r="M224" t="str">
            <v>Editions ENI</v>
          </cell>
          <cell r="N224" t="str">
            <v>fre</v>
          </cell>
          <cell r="O224" t="str">
            <v>fre</v>
          </cell>
          <cell r="P224" t="str">
            <v>fre</v>
          </cell>
          <cell r="Q224" t="str">
            <v>Préface  de Julien CORIOLAND - Microsoft MVP ASP.NET / IIS - Windows Azure &amp; Web  Technical Lead
Ce livre s'adresse à un large public de développeurs désireux de maîtriser ASP.NET MVC 4. Des connaissances de base sur le langage C# sont un prérequis indispensable pour tirer le meilleur parti possible de la lecture de ce livre.
Il peut être lu chapitre après chapitre en suivant le fil conducteur prévu pour guider le lecteur des principes de base jusqu'à des considérations avancées. Il peut aussi être consulté pour approfondir un point précis du développement web avec ASP.NET MVC 4.
Outre la mise en place de l'environnement de développement avec Visual Studio et l'analyse du paradigme MVC, les auteurs explorent en profondeur les concepts clés d'ASP.NET MVC. Au-delà de la théorie, ils les mettent en pratique à travers des schémas et exemples de code : moteurs de vue, mécanisme de routage et traitement de la requête, fonctionnement avancé d'un contrôleur, web API, manipulation des données lors du dialogue client-serveur&amp;hellip; Certains sujets connexes importants ne sont pas en reste : utilisation de JavaScript revalorisé avec ASP.NET MVC, problématiques de sécurité, optimisation des performances côté serveur et côté client ou applications monopage. 
Enfin, le livre propose des fonctionnalités plus avancées concernant le Framework et les procédures de déploiement d'une application Web. Chaque notion-clé d'ASP.NET MVC 4 est exprimée et développée théoriquement pour être ensuite illustrée à travers des exemples pratiques, des conseils de mise en oeuvre et des retours d'expérience.
Des éléments complémentaires sont en téléchargement sur le site www.editions-eni.fr.
Les chapitres du livre :
Préface &amp;ndash; Introduction &amp;ndash; S'outiller pour ASP.NET MVC 4 &amp;ndash; Vue d'ensemble &amp;ndash; Modèles et formulaires &amp;ndash; Conception de vues &amp;ndash; Le routage &amp;ndash; Utilisation avancée des contrôleurs  &amp;ndash; JavaScript et jQuery &amp;ndash; Optimisation et performances &amp;ndash; Sécurité &amp;ndash; Exposition de données au travers des Web API &amp;ndash; Introduction aux applications monopages &amp;ndash; ASP.NET MVC Avancé &amp;ndash; Déploiement</v>
          </cell>
          <cell r="R224">
            <v>9782746086494</v>
          </cell>
          <cell r="S224" t="str">
            <v>Version Numérique</v>
          </cell>
          <cell r="T224">
            <v>9782746085411</v>
          </cell>
          <cell r="U224" t="str">
            <v>Version Imprimée</v>
          </cell>
          <cell r="V224" t="str">
            <v>St-Herblain</v>
          </cell>
          <cell r="W224" t="str">
            <v>Editions ENI</v>
          </cell>
          <cell r="X224">
            <v>2013</v>
          </cell>
          <cell r="Y224" t="str">
            <v>Bibliothèque Numérique ENI (Service en ligne)</v>
          </cell>
          <cell r="Z224" t="str">
            <v>EXPERT IT</v>
          </cell>
          <cell r="AA224" t="str">
            <v>texte</v>
          </cell>
          <cell r="AB224" t="str">
            <v>txt</v>
          </cell>
          <cell r="AC224" t="str">
            <v>rdacontent/fre</v>
          </cell>
          <cell r="AD224" t="str">
            <v>informatique</v>
          </cell>
          <cell r="AE224" t="str">
            <v>c</v>
          </cell>
          <cell r="AF224" t="str">
            <v>rdamedia/fre</v>
          </cell>
          <cell r="AG224" t="str">
            <v>ressource en ligne</v>
          </cell>
          <cell r="AH224" t="str">
            <v>cr</v>
          </cell>
          <cell r="AI224" t="str">
            <v>rdacarrier/fre</v>
          </cell>
          <cell r="AJ224" t="str">
            <v>m\\\\\o\\d\\\\\\\\</v>
          </cell>
          <cell r="AK224" t="str">
            <v>cr\cn\\\\uuaua</v>
          </cell>
          <cell r="AL224" t="str">
            <v>Accès restreint aux membres</v>
          </cell>
          <cell r="AM224" t="str">
            <v>Source de la note de description : Version imprimée</v>
          </cell>
          <cell r="AN224" t="str">
            <v/>
          </cell>
          <cell r="AO224" t="str">
            <v>%SITE_CLIENT%/?library_guid=59430CC0-0354-4DF1-9B63-449216775B29</v>
          </cell>
          <cell r="AP224" t="str">
            <v>Accès au travers du portail ENI</v>
          </cell>
          <cell r="AQ224" t="str">
            <v xml:space="preserve"> dot net </v>
          </cell>
          <cell r="AR224" t="str">
            <v xml:space="preserve"> LNEI4ASPMV</v>
          </cell>
          <cell r="AS224" t="str">
            <v xml:space="preserve"> mvc4 </v>
          </cell>
          <cell r="AT224" t="str">
            <v xml:space="preserve">microsoft </v>
          </cell>
          <cell r="AU224" t="str">
            <v/>
          </cell>
          <cell r="AV224" t="str">
            <v/>
          </cell>
          <cell r="AW224" t="str">
            <v/>
          </cell>
          <cell r="AX224" t="str">
            <v/>
          </cell>
          <cell r="AY224" t="str">
            <v/>
          </cell>
          <cell r="AZ224" t="str">
            <v/>
          </cell>
          <cell r="BA224" t="str">
            <v/>
          </cell>
          <cell r="BB224" t="str">
            <v/>
          </cell>
          <cell r="BC224" t="str">
            <v/>
          </cell>
          <cell r="BD224" t="str">
            <v/>
          </cell>
          <cell r="BE224" t="str">
            <v/>
          </cell>
          <cell r="BF224" t="str">
            <v/>
          </cell>
          <cell r="BG224" t="str">
            <v/>
          </cell>
          <cell r="BH224" t="str">
            <v/>
          </cell>
          <cell r="BI224" t="str">
            <v/>
          </cell>
          <cell r="BJ224" t="str">
            <v/>
          </cell>
          <cell r="BK224" t="str">
            <v/>
          </cell>
          <cell r="BL224" t="str">
            <v/>
          </cell>
          <cell r="BM224" t="str">
            <v/>
          </cell>
          <cell r="BN224" t="str">
            <v/>
          </cell>
          <cell r="BO224" t="str">
            <v/>
          </cell>
          <cell r="BP224" t="str">
            <v/>
          </cell>
          <cell r="BQ224" t="str">
            <v/>
          </cell>
          <cell r="BR224" t="str">
            <v/>
          </cell>
          <cell r="BS224" t="str">
            <v/>
          </cell>
          <cell r="BT224" t="str">
            <v/>
          </cell>
          <cell r="BU224" t="str">
            <v/>
          </cell>
          <cell r="BV224" t="str">
            <v/>
          </cell>
          <cell r="BW224" t="str">
            <v/>
          </cell>
          <cell r="BX224" t="str">
            <v/>
          </cell>
        </row>
        <row r="225">
          <cell r="A225" t="str">
            <v>EI4GIT</v>
          </cell>
          <cell r="B225" t="str">
            <v>Git</v>
          </cell>
          <cell r="C225" t="str">
            <v>Maîtrisez la gestion de vos versions (concepts, utilisation et cas pratiques) (4e édition)</v>
          </cell>
          <cell r="D225" t="str">
            <v>Samuel DAUZON</v>
          </cell>
          <cell r="E225" t="str">
            <v/>
          </cell>
          <cell r="F225" t="str">
            <v>DAUZON, Samuel</v>
          </cell>
          <cell r="G225" t="str">
            <v/>
          </cell>
          <cell r="H225" t="str">
            <v/>
          </cell>
          <cell r="I225" t="str">
            <v/>
          </cell>
          <cell r="J225" t="str">
            <v/>
          </cell>
          <cell r="K225" t="str">
            <v>Edition du 1 April 2023</v>
          </cell>
          <cell r="L225" t="str">
            <v>413 pages</v>
          </cell>
          <cell r="M225" t="str">
            <v>Editions ENI</v>
          </cell>
          <cell r="N225" t="str">
            <v>fre</v>
          </cell>
          <cell r="O225" t="str">
            <v>fre</v>
          </cell>
          <cell r="P225" t="str">
            <v>fre</v>
          </cell>
          <cell r="Q225" t="str">
            <v xml:space="preserve">Ce livre s’adresse principalement aux développeurs et aux chefs de projet mais également aux professionnels appelés à modifier des codes sources (graphiste, webdesigner, etc.). 
Le livre présente tout d’abord l’historique des solutions de gestion de versions et leur intérêt. Il permet ensuite au lecteur d’installer et de configurer Git puis de l’utiliser tout au long de cinq chapitres progressifs (fonctionnement des branches, partage d’un dépôt, outils internes...). Un chapitre permet au lecteur de bien appréhender git-flow, une méthode pour gérer efficacement les différentes versions d’un projet en entreprise. 
Deux chapitres présentent la gestion de versions de manière très pragmatique en utilisant deux scénarios mettant en oeuvre des développeurs. Le premier scénario reprend les bases de l’utilisation de Git et montre l’utilisation des principales commandes dans des cas quasi-réels. Le deuxième scénario met en scène une équipe de développeurs : de l’installation de Git- Lab, jusqu’à une utilisation de la méthode git-flow par l’équipe. Ce chapitre détaille les principales étapes par lesquelles l’équipe doit passer pour versionner un projet existant. 
Un chapitre présente une liste d’alias et de commandes prêtes à l’emploi, fruit d’années de pratique de Git de l’auteur, afin que le lecteur utilise Git plus efficacement et puisse obtenir des solutions de problèmes communs. Le dernier chapitre présente un cas réel d’intégration continue 100% Git dans le cadre d’un développement web avec le framework Django. 
En annexe, un aide-mémoire permet de visualiser rapidement les principales commandes et leurs principales options. Une présentation de la plateforme GitHub et des changements qu’elle apporte dans la collaboration entre développeurs est également proposée par l’auteur.
</v>
          </cell>
          <cell r="R225">
            <v>9782409039638</v>
          </cell>
          <cell r="S225" t="str">
            <v>Version Numérique</v>
          </cell>
          <cell r="T225">
            <v>9782409039621</v>
          </cell>
          <cell r="U225" t="str">
            <v>Version Imprimée</v>
          </cell>
          <cell r="V225" t="str">
            <v>St-Herblain</v>
          </cell>
          <cell r="W225" t="str">
            <v>Editions ENI</v>
          </cell>
          <cell r="X225">
            <v>2023</v>
          </cell>
          <cell r="Y225" t="str">
            <v>Bibliothèque Numérique ENI (Service en ligne)</v>
          </cell>
          <cell r="Z225" t="str">
            <v>EXPERT IT</v>
          </cell>
          <cell r="AA225" t="str">
            <v>texte</v>
          </cell>
          <cell r="AB225" t="str">
            <v>txt</v>
          </cell>
          <cell r="AC225" t="str">
            <v>rdacontent/fre</v>
          </cell>
          <cell r="AD225" t="str">
            <v>informatique</v>
          </cell>
          <cell r="AE225" t="str">
            <v>c</v>
          </cell>
          <cell r="AF225" t="str">
            <v>rdamedia/fre</v>
          </cell>
          <cell r="AG225" t="str">
            <v>ressource en ligne</v>
          </cell>
          <cell r="AH225" t="str">
            <v>cr</v>
          </cell>
          <cell r="AI225" t="str">
            <v>rdacarrier/fre</v>
          </cell>
          <cell r="AJ225" t="str">
            <v>m\\\\\o\\d\\\\\\\\</v>
          </cell>
          <cell r="AK225" t="str">
            <v>cr\cn\\\\uuaua</v>
          </cell>
          <cell r="AL225" t="str">
            <v>Accès restreint aux membres</v>
          </cell>
          <cell r="AM225" t="str">
            <v>Source de la note de description : Version imprimée</v>
          </cell>
          <cell r="AN225" t="str">
            <v/>
          </cell>
          <cell r="AO225" t="str">
            <v>%SITE_CLIENT%/?library_guid=CDE41674-CE33-44A1-AC23-3B675151BA43</v>
          </cell>
          <cell r="AP225" t="str">
            <v>Accès au travers du portail ENI</v>
          </cell>
          <cell r="AQ225" t="str">
            <v xml:space="preserve"> bitkeeper </v>
          </cell>
          <cell r="AR225" t="str">
            <v xml:space="preserve"> django</v>
          </cell>
          <cell r="AS225" t="str">
            <v xml:space="preserve"> git</v>
          </cell>
          <cell r="AT225" t="str">
            <v xml:space="preserve"> github </v>
          </cell>
          <cell r="AU225" t="str">
            <v xml:space="preserve"> versioning </v>
          </cell>
          <cell r="AV225" t="str">
            <v xml:space="preserve">flow </v>
          </cell>
          <cell r="AW225" t="str">
            <v xml:space="preserve">gitlab </v>
          </cell>
          <cell r="AX225" t="str">
            <v/>
          </cell>
          <cell r="AY225" t="str">
            <v/>
          </cell>
          <cell r="AZ225" t="str">
            <v/>
          </cell>
          <cell r="BA225" t="str">
            <v/>
          </cell>
          <cell r="BB225" t="str">
            <v/>
          </cell>
          <cell r="BC225" t="str">
            <v/>
          </cell>
          <cell r="BD225" t="str">
            <v/>
          </cell>
          <cell r="BE225" t="str">
            <v/>
          </cell>
          <cell r="BF225" t="str">
            <v/>
          </cell>
          <cell r="BG225" t="str">
            <v/>
          </cell>
          <cell r="BH225" t="str">
            <v/>
          </cell>
          <cell r="BI225" t="str">
            <v/>
          </cell>
          <cell r="BJ225" t="str">
            <v/>
          </cell>
          <cell r="BK225" t="str">
            <v/>
          </cell>
          <cell r="BL225" t="str">
            <v/>
          </cell>
          <cell r="BM225" t="str">
            <v/>
          </cell>
          <cell r="BN225" t="str">
            <v/>
          </cell>
          <cell r="BO225" t="str">
            <v/>
          </cell>
          <cell r="BP225" t="str">
            <v/>
          </cell>
          <cell r="BQ225" t="str">
            <v/>
          </cell>
          <cell r="BR225" t="str">
            <v/>
          </cell>
          <cell r="BS225" t="str">
            <v/>
          </cell>
          <cell r="BT225" t="str">
            <v/>
          </cell>
          <cell r="BU225" t="str">
            <v/>
          </cell>
          <cell r="BV225" t="str">
            <v/>
          </cell>
          <cell r="BW225" t="str">
            <v/>
          </cell>
          <cell r="BX225" t="str">
            <v/>
          </cell>
        </row>
        <row r="226">
          <cell r="A226" t="str">
            <v>EI4JAV</v>
          </cell>
          <cell r="B226" t="str">
            <v>JavaScript</v>
          </cell>
          <cell r="C226" t="str">
            <v>Développez efficacement (4e édition)</v>
          </cell>
          <cell r="D226" t="str">
            <v>Alexandre BRILLANT</v>
          </cell>
          <cell r="E226" t="str">
            <v/>
          </cell>
          <cell r="F226" t="str">
            <v>BRILLANT, Alexandre</v>
          </cell>
          <cell r="G226" t="str">
            <v/>
          </cell>
          <cell r="H226" t="str">
            <v/>
          </cell>
          <cell r="I226" t="str">
            <v/>
          </cell>
          <cell r="J226" t="str">
            <v/>
          </cell>
          <cell r="K226" t="str">
            <v>Edition du 1 January 2023</v>
          </cell>
          <cell r="L226" t="str">
            <v>445 pages</v>
          </cell>
          <cell r="M226" t="str">
            <v>Editions ENI</v>
          </cell>
          <cell r="N226" t="str">
            <v>fre</v>
          </cell>
          <cell r="O226" t="str">
            <v>fre</v>
          </cell>
          <cell r="P226" t="str">
            <v>fre</v>
          </cell>
          <cell r="Q226" t="str">
            <v xml:space="preserve">Ce livre sur JavaScript s'adresse à des développeurs soucieux de progresser dans leurs compétences JavaScript et de passer de la maîtrise syntaxique à la maîtrise du cycle de développement complet. Une première expérience du développement avec JavaScript, dans sa syntaxe de base, est indispensable à la bonne compréhension de cet ouvrage. 
JavaScript est un langage particulièrement puissant avec une expressivité assez libre. Cette liberté mal maîtrisée devient vite une source de difficultés notamment à l'obtention d'un code de qualité en un temps raisonnable. Après la lecture de ce livre, vous saurez démarrer rapidement vos projets, créer un code portable et efficace, reprendre votre travail dans des contextes et supports variés. Pour cela, l'auteur a mis l'accent sur les bonnes pratiques comme l'organisation du code en modules indépendants, la réalisation de tests unitaires, le débogage, le choix de librairies externes... 
Vous serez capable de gérer des projets de taille variable sans jamais perdre de vue l'architecture de vos applications, que vous soyez seul ou en équipe. Vous serez à l'aise dans vos projets web pour un usage classique comme pour un usage mobile. Grâce à TypeScript, vous apprendrez à dépasser les limites de JavaScript. Enfin, vous saurez créer, utiliser et étendre plus facilement des frameworks web adaptés à votre contexte d'exploitation comme jQuery, Dojo... 
Vous bénéficierez des dernières évolutions importantes du langage grâce à la dernière norme ECMAScript pour favoriser un véritable développement objet et fonctionnel.
Des éléments complémentaires sont en téléchargement sur le site www.editions-eni.fr.
 Quizinclus dans 
la version en ligne !
 - Testez vos connaissances à l'issue de chaque chapitre
 - Validez vos acquis
</v>
          </cell>
          <cell r="R226">
            <v>9782409038358</v>
          </cell>
          <cell r="S226" t="str">
            <v>Version Numérique</v>
          </cell>
          <cell r="T226">
            <v>9782409038341</v>
          </cell>
          <cell r="U226" t="str">
            <v>Version Imprimée</v>
          </cell>
          <cell r="V226" t="str">
            <v>St-Herblain</v>
          </cell>
          <cell r="W226" t="str">
            <v>Editions ENI</v>
          </cell>
          <cell r="X226">
            <v>2023</v>
          </cell>
          <cell r="Y226" t="str">
            <v>Bibliothèque Numérique ENI (Service en ligne)</v>
          </cell>
          <cell r="Z226" t="str">
            <v>EXPERT IT</v>
          </cell>
          <cell r="AA226" t="str">
            <v>texte</v>
          </cell>
          <cell r="AB226" t="str">
            <v>txt</v>
          </cell>
          <cell r="AC226" t="str">
            <v>rdacontent/fre</v>
          </cell>
          <cell r="AD226" t="str">
            <v>informatique</v>
          </cell>
          <cell r="AE226" t="str">
            <v>c</v>
          </cell>
          <cell r="AF226" t="str">
            <v>rdamedia/fre</v>
          </cell>
          <cell r="AG226" t="str">
            <v>ressource en ligne</v>
          </cell>
          <cell r="AH226" t="str">
            <v>cr</v>
          </cell>
          <cell r="AI226" t="str">
            <v>rdacarrier/fre</v>
          </cell>
          <cell r="AJ226" t="str">
            <v>m\\\\\o\\d\\\\\\\\</v>
          </cell>
          <cell r="AK226" t="str">
            <v>cr\cn\\\\uuaua</v>
          </cell>
          <cell r="AL226" t="str">
            <v>Accès restreint aux membres</v>
          </cell>
          <cell r="AM226" t="str">
            <v>Source de la note de description : Version imprimée</v>
          </cell>
          <cell r="AN226" t="str">
            <v/>
          </cell>
          <cell r="AO226" t="str">
            <v>%SITE_CLIENT%/?library_guid=B66A0D78-C177-4DBB-AA4A-E3578EC50CF9</v>
          </cell>
          <cell r="AP226" t="str">
            <v>Accès au travers du portail ENI</v>
          </cell>
          <cell r="AQ226" t="str">
            <v xml:space="preserve"> dojo </v>
          </cell>
          <cell r="AR226" t="str">
            <v xml:space="preserve"> js </v>
          </cell>
          <cell r="AS226" t="str">
            <v xml:space="preserve"> script </v>
          </cell>
          <cell r="AT226" t="str">
            <v xml:space="preserve"> TypeScript</v>
          </cell>
          <cell r="AU226" t="str">
            <v xml:space="preserve">Jquery </v>
          </cell>
          <cell r="AV226" t="str">
            <v/>
          </cell>
          <cell r="AW226" t="str">
            <v/>
          </cell>
          <cell r="AX226" t="str">
            <v/>
          </cell>
          <cell r="AY226" t="str">
            <v/>
          </cell>
          <cell r="AZ226" t="str">
            <v/>
          </cell>
          <cell r="BA226" t="str">
            <v/>
          </cell>
          <cell r="BB226" t="str">
            <v/>
          </cell>
          <cell r="BC226" t="str">
            <v/>
          </cell>
          <cell r="BD226" t="str">
            <v/>
          </cell>
          <cell r="BE226" t="str">
            <v/>
          </cell>
          <cell r="BF226" t="str">
            <v/>
          </cell>
          <cell r="BG226" t="str">
            <v/>
          </cell>
          <cell r="BH226" t="str">
            <v/>
          </cell>
          <cell r="BI226" t="str">
            <v/>
          </cell>
          <cell r="BJ226" t="str">
            <v/>
          </cell>
          <cell r="BK226" t="str">
            <v/>
          </cell>
          <cell r="BL226" t="str">
            <v/>
          </cell>
          <cell r="BM226" t="str">
            <v/>
          </cell>
          <cell r="BN226" t="str">
            <v/>
          </cell>
          <cell r="BO226" t="str">
            <v/>
          </cell>
          <cell r="BP226" t="str">
            <v/>
          </cell>
          <cell r="BQ226" t="str">
            <v/>
          </cell>
          <cell r="BR226" t="str">
            <v/>
          </cell>
          <cell r="BS226" t="str">
            <v/>
          </cell>
          <cell r="BT226" t="str">
            <v/>
          </cell>
          <cell r="BU226" t="str">
            <v/>
          </cell>
          <cell r="BV226" t="str">
            <v/>
          </cell>
          <cell r="BW226" t="str">
            <v/>
          </cell>
          <cell r="BX226" t="str">
            <v/>
          </cell>
        </row>
        <row r="227">
          <cell r="A227" t="str">
            <v>EI4JBOS</v>
          </cell>
          <cell r="B227" t="str">
            <v>JBoss</v>
          </cell>
          <cell r="C227" t="str">
            <v>Développement, déploiement et sécurisation d'applications JEE</v>
          </cell>
          <cell r="D227" t="str">
            <v>Franck SIMON</v>
          </cell>
          <cell r="E227" t="str">
            <v/>
          </cell>
          <cell r="F227" t="str">
            <v>SIMON, Franck</v>
          </cell>
          <cell r="G227" t="str">
            <v/>
          </cell>
          <cell r="H227" t="str">
            <v/>
          </cell>
          <cell r="I227" t="str">
            <v/>
          </cell>
          <cell r="J227" t="str">
            <v/>
          </cell>
          <cell r="K227" t="str">
            <v>Edition du 1 December 2008</v>
          </cell>
          <cell r="L227" t="str">
            <v>399 pages</v>
          </cell>
          <cell r="M227" t="str">
            <v>Editions ENI</v>
          </cell>
          <cell r="N227" t="str">
            <v>fre</v>
          </cell>
          <cell r="O227" t="str">
            <v>fre</v>
          </cell>
          <cell r="P227" t="str">
            <v>fre</v>
          </cell>
          <cell r="Q227" t="str">
            <v>Ce livre sur JBoss s'adresse aux développeurs Java quotidiennement confrontés au développement et au déploiement d'applications distribuées, que ce soient des applications Web, des reprises de projets en EJB 2 ou de  nouveaux projets en EJB 3.
JBoss est devenu un serveur d'applications incontournable dans le monde Java et ce livre présente de manière pratique le déploiement et la sécurisation des applications sous JBoss, en tenant compte des différentes versions des spécifications Sun : Servlet / JSP, EJB 2 pour les projets existants et EJB 3 pour les nouveaux projets. 
Le livre commence par un rappel sur l'architecture JEE, puis se poursuit sur l'installation de JBoss. Les services fondamentaux de JBoss utilisés par les applications distribuées y sont présentés et expliqués. L'auteur décrit l'architecture interne de JBoss et présente les principaux services : JMX, JNDI, JMS, JTA, JCA, JAAS.
Les chapitres suivants décrivent les principes de fonctionnement et de codage des composants EJB2, EJB3, servlet/JSP. Le déploiement et l'empaquetage de ces composants sous JBoss sont commentés et illustrés par des exemples qui sont disponibles en téléchargement. La gestion des transactions et de la sécurité font l'objet de chapitres à part entière.
Après le développement et le déploiement... l'administration de JBoss est présentée : la console JMX, l'instanciation de plusieurs instances, la mise en cluster, configuration avec Apache mod_jk.
Le dernier chapitre présente l'intégration de JBoss à Eclipse et notamment comment intégrer dans Eclipse les exemples téléchargeables.
Des exemples sont en téléchargement sur cette page.</v>
          </cell>
          <cell r="R227">
            <v>9782746047310</v>
          </cell>
          <cell r="S227" t="str">
            <v>Version Numérique</v>
          </cell>
          <cell r="T227">
            <v>9782746046597</v>
          </cell>
          <cell r="U227" t="str">
            <v>Version Imprimée</v>
          </cell>
          <cell r="V227" t="str">
            <v>St-Herblain</v>
          </cell>
          <cell r="W227" t="str">
            <v>Editions ENI</v>
          </cell>
          <cell r="X227">
            <v>2008</v>
          </cell>
          <cell r="Y227" t="str">
            <v>Bibliothèque Numérique ENI (Service en ligne)</v>
          </cell>
          <cell r="Z227" t="str">
            <v>EXPERT IT</v>
          </cell>
          <cell r="AA227" t="str">
            <v>texte</v>
          </cell>
          <cell r="AB227" t="str">
            <v>txt</v>
          </cell>
          <cell r="AC227" t="str">
            <v>rdacontent/fre</v>
          </cell>
          <cell r="AD227" t="str">
            <v>informatique</v>
          </cell>
          <cell r="AE227" t="str">
            <v>c</v>
          </cell>
          <cell r="AF227" t="str">
            <v>rdamedia/fre</v>
          </cell>
          <cell r="AG227" t="str">
            <v>ressource en ligne</v>
          </cell>
          <cell r="AH227" t="str">
            <v>cr</v>
          </cell>
          <cell r="AI227" t="str">
            <v>rdacarrier/fre</v>
          </cell>
          <cell r="AJ227" t="str">
            <v>m\\\\\o\\d\\\\\\\\</v>
          </cell>
          <cell r="AK227" t="str">
            <v>cr\cn\\\\uuaua</v>
          </cell>
          <cell r="AL227" t="str">
            <v>Accès restreint aux membres</v>
          </cell>
          <cell r="AM227" t="str">
            <v>Source de la note de description : Version imprimée</v>
          </cell>
          <cell r="AN227" t="str">
            <v/>
          </cell>
          <cell r="AO227" t="str">
            <v>%SITE_CLIENT%/?library_guid=87038E18-7EFB-43C7-82F3-1D6AE7B098C1</v>
          </cell>
          <cell r="AP227" t="str">
            <v>Accès au travers du portail ENI</v>
          </cell>
          <cell r="AQ227" t="str">
            <v xml:space="preserve"> deploiement </v>
          </cell>
          <cell r="AR227" t="str">
            <v xml:space="preserve"> Eclipse </v>
          </cell>
          <cell r="AS227" t="str">
            <v xml:space="preserve"> EJB </v>
          </cell>
          <cell r="AT227" t="str">
            <v xml:space="preserve"> EJB2 </v>
          </cell>
          <cell r="AU227" t="str">
            <v xml:space="preserve"> EJB3 </v>
          </cell>
          <cell r="AV227" t="str">
            <v xml:space="preserve"> J2EE </v>
          </cell>
          <cell r="AW227" t="str">
            <v xml:space="preserve"> JAAS </v>
          </cell>
          <cell r="AX227" t="str">
            <v xml:space="preserve"> JCA </v>
          </cell>
          <cell r="AY227" t="str">
            <v xml:space="preserve"> JMS </v>
          </cell>
          <cell r="AZ227" t="str">
            <v xml:space="preserve"> JMX </v>
          </cell>
          <cell r="BA227" t="str">
            <v xml:space="preserve"> JNDI </v>
          </cell>
          <cell r="BB227" t="str">
            <v xml:space="preserve"> JSP </v>
          </cell>
          <cell r="BC227" t="str">
            <v xml:space="preserve"> JTA </v>
          </cell>
          <cell r="BD227" t="str">
            <v xml:space="preserve"> livre Java </v>
          </cell>
          <cell r="BE227" t="str">
            <v xml:space="preserve"> LNEI4JBOS</v>
          </cell>
          <cell r="BF227" t="str">
            <v xml:space="preserve"> Servlet </v>
          </cell>
          <cell r="BG227" t="str">
            <v xml:space="preserve"> Sun </v>
          </cell>
          <cell r="BH227" t="str">
            <v xml:space="preserve">livre JBoss </v>
          </cell>
          <cell r="BI227" t="str">
            <v/>
          </cell>
          <cell r="BJ227" t="str">
            <v/>
          </cell>
          <cell r="BK227" t="str">
            <v/>
          </cell>
          <cell r="BL227" t="str">
            <v/>
          </cell>
          <cell r="BM227" t="str">
            <v/>
          </cell>
          <cell r="BN227" t="str">
            <v/>
          </cell>
          <cell r="BO227" t="str">
            <v/>
          </cell>
          <cell r="BP227" t="str">
            <v/>
          </cell>
          <cell r="BQ227" t="str">
            <v/>
          </cell>
          <cell r="BR227" t="str">
            <v/>
          </cell>
          <cell r="BS227" t="str">
            <v/>
          </cell>
          <cell r="BT227" t="str">
            <v/>
          </cell>
          <cell r="BU227" t="str">
            <v/>
          </cell>
          <cell r="BV227" t="str">
            <v/>
          </cell>
          <cell r="BW227" t="str">
            <v/>
          </cell>
          <cell r="BX227" t="str">
            <v/>
          </cell>
        </row>
        <row r="228">
          <cell r="A228" t="str">
            <v>EI4JQU</v>
          </cell>
          <cell r="B228" t="str">
            <v>jQuery</v>
          </cell>
          <cell r="C228" t="str">
            <v>Le framework JavaScript pour des sites dynamiques et interactifs (4e édition)</v>
          </cell>
          <cell r="D228" t="str">
            <v>,Christophe AUBRY,Luc VAN LANCKER</v>
          </cell>
          <cell r="E228" t="str">
            <v/>
          </cell>
          <cell r="F228" t="str">
            <v/>
          </cell>
          <cell r="G228" t="str">
            <v>AUBRY, Christophe</v>
          </cell>
          <cell r="H228" t="str">
            <v>VAN LANCKER, Luc</v>
          </cell>
          <cell r="I228" t="str">
            <v/>
          </cell>
          <cell r="J228" t="str">
            <v/>
          </cell>
          <cell r="K228" t="str">
            <v>Edition du 1 November 2016</v>
          </cell>
          <cell r="L228" t="str">
            <v>489 pages</v>
          </cell>
          <cell r="M228" t="str">
            <v>Editions ENI</v>
          </cell>
          <cell r="N228" t="str">
            <v>fre</v>
          </cell>
          <cell r="O228" t="str">
            <v>fre</v>
          </cell>
          <cell r="P228" t="str">
            <v>fre</v>
          </cell>
          <cell r="Q228" t="str">
            <v>Ce livre sur jQuery s'adresse à des experts ou des candidats experts dans la création de sites Web. La connaissance, sinon la maîtrise du JavaScript, des feuilles de style CSS, du DOM et de l'AJAX sont des prérequis indispensables à la compréhension et à la mise en pratique de cet ouvrage.
Dans ce livre, les auteurs ont privilégié une approche structurée et progressive. Chaque thème de jQuery est illustré par un exemple avant de passer à une mise en pratique sur des applications plus pointues. 
Cette nouvelle édition du livre co&amp;iuml;ncide avec une évolution majeure du framework jQuery. La version jQuery 3.1 se caractérise par une taille réduite de l'API afin d'en accélérer le chargement ; des méthodes disparaissent et des fonctions sont modifiées et optimisées. Les lecteurs qui désirent s'initier à jQuery partiront ainsi avec une librairie retravaillée dont les principes resteront d'actualité de nombreuses années. Pour les développeurs qui utilisent une version plus ancienne de jQuery et qui souhaitent migrer vers cette nouvelle version, les auteurs attirent leur attention tout au long du livre sur les pièges qu'ils pourraient rencontrer lors de cette migration.
Après une présentation du framework, un chapitre est consacré aux sélecteurs, qui non seulement illustrent la diversité de jQuery pour atteindre aisément n'importe quel élément de la page mais qui sont aussi un concept essentiel dans l'apprentissage de jQuery. Dans les chapitres suivants le lecteur découvre les éléments d'interactivité apportés par jQuery ; d'abord par la manipulation des attributs (ajout, modification ou suppression à la volée) puis par l'application aux feuilles de style CSS. Suivent les événements classiques du JavaScript mais surtout ceux apportés par jQuery. Après la présentation des effets visuels aussi nombreux qu'originaux, l'étude du DOM et de l'AJAX revisités par jQuery est longuement détaillée. Le chapitre final passe en revue quelques-uns des nombreux plug-ins développés par la communauté jQuery qui permettent d'apporter, en quelques lignes de code, des effets pour le moins spectaculaires.
Sa lecture terminée, le lecteur sera à même de développer des applications web plus interactives, plus riches et plus innovantes, le tout avec une facilité d'écriture du JavaScript insoupçonnée.
Des éléments complémentaires sont disponibles en téléchargement sur le site www.editions-eni.fr.
Les chapitres du livre :
Avant-propos &amp;ndash; Démarrer avec jQuery &amp;ndash; Les sélecteurs en jQuery &amp;ndash; Manipuler les attributs et les propriétés &amp;ndash; Manipuler les feuilles de style CSS &amp;ndash; Les événements &amp;ndash; Les effets &amp;ndash; Traverser le DOM &amp;ndash; Manipuler le DOM &amp;ndash; Filtrer le DOM &amp;ndash; AJAX vu par jQuery &amp;ndash; Quelques méthodes utilitaires &amp;ndash; Les formulaires &amp;ndash; Les plug-ins jQuery</v>
          </cell>
          <cell r="R228">
            <v>9782409005541</v>
          </cell>
          <cell r="S228" t="str">
            <v>Version Numérique</v>
          </cell>
          <cell r="T228">
            <v>9782409004643</v>
          </cell>
          <cell r="U228" t="str">
            <v>Version Imprimée</v>
          </cell>
          <cell r="V228" t="str">
            <v>St-Herblain</v>
          </cell>
          <cell r="W228" t="str">
            <v>Editions ENI</v>
          </cell>
          <cell r="X228">
            <v>2016</v>
          </cell>
          <cell r="Y228" t="str">
            <v>Bibliothèque Numérique ENI (Service en ligne)</v>
          </cell>
          <cell r="Z228" t="str">
            <v>EXPERT IT</v>
          </cell>
          <cell r="AA228" t="str">
            <v>texte</v>
          </cell>
          <cell r="AB228" t="str">
            <v>txt</v>
          </cell>
          <cell r="AC228" t="str">
            <v>rdacontent/fre</v>
          </cell>
          <cell r="AD228" t="str">
            <v>informatique</v>
          </cell>
          <cell r="AE228" t="str">
            <v>c</v>
          </cell>
          <cell r="AF228" t="str">
            <v>rdamedia/fre</v>
          </cell>
          <cell r="AG228" t="str">
            <v>ressource en ligne</v>
          </cell>
          <cell r="AH228" t="str">
            <v>cr</v>
          </cell>
          <cell r="AI228" t="str">
            <v>rdacarrier/fre</v>
          </cell>
          <cell r="AJ228" t="str">
            <v>m\\\\\o\\d\\\\\\\\</v>
          </cell>
          <cell r="AK228" t="str">
            <v>cr\cn\\\\uuaua</v>
          </cell>
          <cell r="AL228" t="str">
            <v>Accès restreint aux membres</v>
          </cell>
          <cell r="AM228" t="str">
            <v>Source de la note de description : Version imprimée</v>
          </cell>
          <cell r="AN228" t="str">
            <v/>
          </cell>
          <cell r="AO228" t="str">
            <v>%SITE_CLIENT%/?library_guid=5F49E597-D1D5-4A25-A6D2-E32DFCA344FE</v>
          </cell>
          <cell r="AP228" t="str">
            <v>Accès au travers du portail ENI</v>
          </cell>
          <cell r="AQ228" t="str">
            <v xml:space="preserve"> AJAX </v>
          </cell>
          <cell r="AR228" t="str">
            <v xml:space="preserve"> AJAX </v>
          </cell>
          <cell r="AS228" t="str">
            <v xml:space="preserve"> CSS </v>
          </cell>
          <cell r="AT228" t="str">
            <v xml:space="preserve"> CSS </v>
          </cell>
          <cell r="AU228" t="str">
            <v xml:space="preserve"> DOM </v>
          </cell>
          <cell r="AV228" t="str">
            <v xml:space="preserve"> DOM </v>
          </cell>
          <cell r="AW228" t="str">
            <v xml:space="preserve"> focusin </v>
          </cell>
          <cell r="AX228" t="str">
            <v xml:space="preserve"> focusout </v>
          </cell>
          <cell r="AY228" t="str">
            <v xml:space="preserve"> livre javascript </v>
          </cell>
          <cell r="AZ228" t="str">
            <v xml:space="preserve"> LNEI4JQU</v>
          </cell>
          <cell r="BA228" t="str">
            <v xml:space="preserve"> plugin </v>
          </cell>
          <cell r="BB228" t="str">
            <v xml:space="preserve"> plugin</v>
          </cell>
          <cell r="BC228" t="str">
            <v xml:space="preserve">livre jquery </v>
          </cell>
          <cell r="BD228" t="str">
            <v xml:space="preserve">livre jquery </v>
          </cell>
          <cell r="BE228" t="str">
            <v/>
          </cell>
          <cell r="BF228" t="str">
            <v/>
          </cell>
          <cell r="BG228" t="str">
            <v/>
          </cell>
          <cell r="BH228" t="str">
            <v/>
          </cell>
          <cell r="BI228" t="str">
            <v/>
          </cell>
          <cell r="BJ228" t="str">
            <v/>
          </cell>
          <cell r="BK228" t="str">
            <v/>
          </cell>
          <cell r="BL228" t="str">
            <v/>
          </cell>
          <cell r="BM228" t="str">
            <v/>
          </cell>
          <cell r="BN228" t="str">
            <v/>
          </cell>
          <cell r="BO228" t="str">
            <v/>
          </cell>
          <cell r="BP228" t="str">
            <v/>
          </cell>
          <cell r="BQ228" t="str">
            <v/>
          </cell>
          <cell r="BR228" t="str">
            <v/>
          </cell>
          <cell r="BS228" t="str">
            <v/>
          </cell>
          <cell r="BT228" t="str">
            <v/>
          </cell>
          <cell r="BU228" t="str">
            <v/>
          </cell>
          <cell r="BV228" t="str">
            <v/>
          </cell>
          <cell r="BW228" t="str">
            <v/>
          </cell>
          <cell r="BX228" t="str">
            <v/>
          </cell>
        </row>
        <row r="229">
          <cell r="A229" t="str">
            <v>EI4SIL</v>
          </cell>
          <cell r="B229" t="str">
            <v>Silverlight</v>
          </cell>
          <cell r="C229" t="str">
            <v>Développez des applications riches universelles [2ième édition]</v>
          </cell>
          <cell r="D229" t="str">
            <v>Olivier Dewit</v>
          </cell>
          <cell r="E229" t="str">
            <v/>
          </cell>
          <cell r="F229" t="str">
            <v>Dewit, Olivier</v>
          </cell>
          <cell r="G229" t="str">
            <v/>
          </cell>
          <cell r="H229" t="str">
            <v/>
          </cell>
          <cell r="I229" t="str">
            <v/>
          </cell>
          <cell r="J229" t="str">
            <v/>
          </cell>
          <cell r="K229" t="str">
            <v>Edition du 1 February 2011</v>
          </cell>
          <cell r="L229" t="str">
            <v>506 pages</v>
          </cell>
          <cell r="M229" t="str">
            <v>Editions ENI</v>
          </cell>
          <cell r="N229" t="str">
            <v>fre</v>
          </cell>
          <cell r="O229" t="str">
            <v>fre</v>
          </cell>
          <cell r="P229" t="str">
            <v>fre</v>
          </cell>
          <cell r="Q229" t="str">
            <v>Ce livre sur Silverlight, écrit par un expert du développement d'applications clientes, est un cours complet sur la programmation d'applications riches universelles, intégrées au navigateur ou installées sur le poste de travail, pour les systèmes Mac OS X et Windows.  Silverlight (en version 4 au moment de la rédaction du livre) est en effet une version allégée et multi-plateforme du framework Microsoft .NET et de WPF (Windows Presentation Foundation).
Ce livre décrit en profondeur tous les aspects de la technologie et les illustre au moyen de nombreux exemples. Il s'adresse au développeur .NET qui souhaite découvrir et approfondir la programmation d'applications riches avec Visual Studio 2010 et Expression Blend 4.
Il présente les deux modèles applicatifs de Silverlight : application .NET intégrée au HTML et capable d'interagir avec JavaScript, et application détachée du navigateur et installée sur le poste de travail. Le lecteur découvrira comment organiser le code source pour collaborer efficacement avec des infographistes et exploiter les styles et les templates. Il apprendra les bases fondamentales du graphisme vectoriel et la création d'animations, de transformations et d'effets Pixel Shader. Il apprendra également à gérer les différents types de contenu supportés par Silverlight : interface utilisateur à base de contrôles interactifs, support des écrans tactiles multitouch, visualisation et saisie de données (databinding, architecture MVVM), multimédia (texte, image, son, vidéo). Un chapitre est consacré au développement de bibliothèques de contrôles personnalisés.
Les exemples de code utilisent C# et XAML. Ils proviennent soit d'applications exemples disponibles en téléchargement sur www.editions-eni.fr, soit de la bibliothèque open-source Perspective pour Silverlight disponible sur le site Codeplex (perspective4sl.codeplex.com).
Les chapitres du livre :
Fondamentaux &amp;ndash; Graphisme &amp;ndash;  Animation &amp;ndash; Multimédia &amp;ndash; Contrôles et interactivité &amp;ndash; Gestion de données &amp;ndash;  Classes personnalisées &amp;ndash; Aspects avancés du mode applicatif
Ce livre est également proposé en coffret 1 | coffret 2</v>
          </cell>
          <cell r="R229">
            <v>9782746063037</v>
          </cell>
          <cell r="S229" t="str">
            <v>Version Numérique</v>
          </cell>
          <cell r="T229">
            <v>9782746061378</v>
          </cell>
          <cell r="U229" t="str">
            <v>Version Imprimée</v>
          </cell>
          <cell r="V229" t="str">
            <v>St-Herblain</v>
          </cell>
          <cell r="W229" t="str">
            <v>Editions ENI</v>
          </cell>
          <cell r="X229">
            <v>2011</v>
          </cell>
          <cell r="Y229" t="str">
            <v>Bibliothèque Numérique ENI (Service en ligne)</v>
          </cell>
          <cell r="Z229" t="str">
            <v>EXPERT IT</v>
          </cell>
          <cell r="AA229" t="str">
            <v>texte</v>
          </cell>
          <cell r="AB229" t="str">
            <v>txt</v>
          </cell>
          <cell r="AC229" t="str">
            <v>rdacontent/fre</v>
          </cell>
          <cell r="AD229" t="str">
            <v>informatique</v>
          </cell>
          <cell r="AE229" t="str">
            <v>c</v>
          </cell>
          <cell r="AF229" t="str">
            <v>rdamedia/fre</v>
          </cell>
          <cell r="AG229" t="str">
            <v>ressource en ligne</v>
          </cell>
          <cell r="AH229" t="str">
            <v>cr</v>
          </cell>
          <cell r="AI229" t="str">
            <v>rdacarrier/fre</v>
          </cell>
          <cell r="AJ229" t="str">
            <v>m\\\\\o\\d\\\\\\\\</v>
          </cell>
          <cell r="AK229" t="str">
            <v>cr\cn\\\\uuaua</v>
          </cell>
          <cell r="AL229" t="str">
            <v>Accès restreint aux membres</v>
          </cell>
          <cell r="AM229" t="str">
            <v>Source de la note de description : Version imprimée</v>
          </cell>
          <cell r="AN229" t="str">
            <v/>
          </cell>
          <cell r="AO229" t="str">
            <v>%SITE_CLIENT%/?library_guid=F42B0D70-9B1B-4CC8-AA6B-CB9D32B78385</v>
          </cell>
          <cell r="AP229" t="str">
            <v>Accès au travers du portail ENI</v>
          </cell>
          <cell r="AQ229" t="str">
            <v xml:space="preserve"> ASPX </v>
          </cell>
          <cell r="AR229" t="str">
            <v xml:space="preserve"> blend </v>
          </cell>
          <cell r="AS229" t="str">
            <v xml:space="preserve"> databinding </v>
          </cell>
          <cell r="AT229" t="str">
            <v xml:space="preserve"> expression blend </v>
          </cell>
          <cell r="AU229" t="str">
            <v xml:space="preserve"> livre RIA </v>
          </cell>
          <cell r="AV229" t="str">
            <v xml:space="preserve"> livre XAML </v>
          </cell>
          <cell r="AW229" t="str">
            <v xml:space="preserve"> LNEI4SIL</v>
          </cell>
          <cell r="AX229" t="str">
            <v xml:space="preserve"> microsoft </v>
          </cell>
          <cell r="AY229" t="str">
            <v xml:space="preserve"> multitouch </v>
          </cell>
          <cell r="AZ229" t="str">
            <v xml:space="preserve"> MVVM </v>
          </cell>
          <cell r="BA229" t="str">
            <v xml:space="preserve"> visual studio </v>
          </cell>
          <cell r="BB229" t="str">
            <v xml:space="preserve"> VS 2010 </v>
          </cell>
          <cell r="BC229" t="str">
            <v xml:space="preserve"> WPF </v>
          </cell>
          <cell r="BD229" t="str">
            <v xml:space="preserve">livre silverlight </v>
          </cell>
          <cell r="BE229" t="str">
            <v/>
          </cell>
          <cell r="BF229" t="str">
            <v/>
          </cell>
          <cell r="BG229" t="str">
            <v/>
          </cell>
          <cell r="BH229" t="str">
            <v/>
          </cell>
          <cell r="BI229" t="str">
            <v/>
          </cell>
          <cell r="BJ229" t="str">
            <v/>
          </cell>
          <cell r="BK229" t="str">
            <v/>
          </cell>
          <cell r="BL229" t="str">
            <v/>
          </cell>
          <cell r="BM229" t="str">
            <v/>
          </cell>
          <cell r="BN229" t="str">
            <v/>
          </cell>
          <cell r="BO229" t="str">
            <v/>
          </cell>
          <cell r="BP229" t="str">
            <v/>
          </cell>
          <cell r="BQ229" t="str">
            <v/>
          </cell>
          <cell r="BR229" t="str">
            <v/>
          </cell>
          <cell r="BS229" t="str">
            <v/>
          </cell>
          <cell r="BT229" t="str">
            <v/>
          </cell>
          <cell r="BU229" t="str">
            <v/>
          </cell>
          <cell r="BV229" t="str">
            <v/>
          </cell>
          <cell r="BW229" t="str">
            <v/>
          </cell>
          <cell r="BX229" t="str">
            <v/>
          </cell>
        </row>
        <row r="230">
          <cell r="A230" t="str">
            <v>EI4SYM</v>
          </cell>
          <cell r="B230" t="str">
            <v>Symfony 4 (LTS)</v>
          </cell>
          <cell r="C230" t="str">
            <v>Développez des sites web PHP structurés et performants</v>
          </cell>
          <cell r="D230" t="str">
            <v>,Bilal  AMARNI,Etienne Langlet</v>
          </cell>
          <cell r="E230" t="str">
            <v/>
          </cell>
          <cell r="F230" t="str">
            <v/>
          </cell>
          <cell r="G230" t="str">
            <v xml:space="preserve">AMARNI, Bilal </v>
          </cell>
          <cell r="H230" t="str">
            <v>Langlet, Etienne</v>
          </cell>
          <cell r="I230" t="str">
            <v/>
          </cell>
          <cell r="J230" t="str">
            <v/>
          </cell>
          <cell r="K230" t="str">
            <v>Edition du 1 September 2021</v>
          </cell>
          <cell r="L230" t="str">
            <v>533 pages</v>
          </cell>
          <cell r="M230" t="str">
            <v>Editions ENI</v>
          </cell>
          <cell r="N230" t="str">
            <v>fre</v>
          </cell>
          <cell r="O230" t="str">
            <v>fre</v>
          </cell>
          <cell r="P230" t="str">
            <v>fre</v>
          </cell>
          <cell r="Q230" t="str">
            <v xml:space="preserve">Ce livre sur Symfony 4 s’adresse aux développeurs, chefs de projets, architectes techniques, qui souhaitent, grâce à ce framework, structurer et organiser leurs développements PHP au sein d’un environnement de construction d’applications robuste et professionnel. La maîtrise de la programmation objet avec PHP est un prérequis indispensable pour tirer le meilleur parti de ces pages. 
Le livre couvre les principaux composants de Symfony 4, considéré aujourd’hui comme le framework PHP de référence. Il fournit les connaissances de base qui permettent non seulement de créer un site ou une application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de la journalisation ou même de la sécurité de l’application sont autant de thèmes exposés dans le livre. 
Le temps de chargement des pages d’un site web étant un élément crucial, un chapitre délivre les techniques et astuces pour fortement améliorer les performances d’une application. 
Les auteurs ont structuré les chapitres pour faciliter l’apprentissage de Symfony 4 et dévoilent au fil des pages des conseils, bonnes pratiques et exemples détaillés. 
Des éléments complémentaires sont en téléchargement sur le site www.editions-eni.fr.
 Quizinclus dans 
la version en ligne !
 - Testez vos connaissances à l'issue de chaque chapitre
 - Validez vos acquis
</v>
          </cell>
          <cell r="R230">
            <v>9782409031595</v>
          </cell>
          <cell r="S230" t="str">
            <v>Version Numérique</v>
          </cell>
          <cell r="T230">
            <v>9782409031588</v>
          </cell>
          <cell r="U230" t="str">
            <v>Version Imprimée</v>
          </cell>
          <cell r="V230" t="str">
            <v>St-Herblain</v>
          </cell>
          <cell r="W230" t="str">
            <v>Editions ENI</v>
          </cell>
          <cell r="X230">
            <v>2021</v>
          </cell>
          <cell r="Y230" t="str">
            <v>Bibliothèque Numérique ENI (Service en ligne)</v>
          </cell>
          <cell r="Z230" t="str">
            <v>EXPERT IT</v>
          </cell>
          <cell r="AA230" t="str">
            <v>texte</v>
          </cell>
          <cell r="AB230" t="str">
            <v>txt</v>
          </cell>
          <cell r="AC230" t="str">
            <v>rdacontent/fre</v>
          </cell>
          <cell r="AD230" t="str">
            <v>informatique</v>
          </cell>
          <cell r="AE230" t="str">
            <v>c</v>
          </cell>
          <cell r="AF230" t="str">
            <v>rdamedia/fre</v>
          </cell>
          <cell r="AG230" t="str">
            <v>ressource en ligne</v>
          </cell>
          <cell r="AH230" t="str">
            <v>cr</v>
          </cell>
          <cell r="AI230" t="str">
            <v>rdacarrier/fre</v>
          </cell>
          <cell r="AJ230" t="str">
            <v>m\\\\\o\\d\\\\\\\\</v>
          </cell>
          <cell r="AK230" t="str">
            <v>cr\cn\\\\uuaua</v>
          </cell>
          <cell r="AL230" t="str">
            <v>Accès restreint aux membres</v>
          </cell>
          <cell r="AM230" t="str">
            <v>Source de la note de description : Version imprimée</v>
          </cell>
          <cell r="AN230" t="str">
            <v/>
          </cell>
          <cell r="AO230" t="str">
            <v>%SITE_CLIENT%/?library_guid=3250AD9C-B05C-4EBE-8FCB-9350C1AFC586</v>
          </cell>
          <cell r="AP230" t="str">
            <v>Accès au travers du portail ENI</v>
          </cell>
          <cell r="AQ230" t="str">
            <v xml:space="preserve"> crum </v>
          </cell>
          <cell r="AR230" t="str">
            <v xml:space="preserve"> développement </v>
          </cell>
          <cell r="AS230" t="str">
            <v xml:space="preserve"> doctrine </v>
          </cell>
          <cell r="AT230" t="str">
            <v xml:space="preserve"> framework </v>
          </cell>
          <cell r="AU230" t="str">
            <v xml:space="preserve"> mvc</v>
          </cell>
          <cell r="AV230" t="str">
            <v xml:space="preserve"> orm </v>
          </cell>
          <cell r="AW230" t="str">
            <v xml:space="preserve"> support codelgniter </v>
          </cell>
          <cell r="AX230" t="str">
            <v xml:space="preserve"> support php </v>
          </cell>
          <cell r="AY230" t="str">
            <v xml:space="preserve"> symfony 3 </v>
          </cell>
          <cell r="AZ230" t="str">
            <v xml:space="preserve"> symfony 5</v>
          </cell>
          <cell r="BA230" t="str">
            <v xml:space="preserve"> web </v>
          </cell>
          <cell r="BB230" t="str">
            <v xml:space="preserve">framework </v>
          </cell>
          <cell r="BC230" t="str">
            <v xml:space="preserve">support symfony </v>
          </cell>
          <cell r="BD230" t="str">
            <v/>
          </cell>
          <cell r="BE230" t="str">
            <v/>
          </cell>
          <cell r="BF230" t="str">
            <v/>
          </cell>
          <cell r="BG230" t="str">
            <v/>
          </cell>
          <cell r="BH230" t="str">
            <v/>
          </cell>
          <cell r="BI230" t="str">
            <v/>
          </cell>
          <cell r="BJ230" t="str">
            <v/>
          </cell>
          <cell r="BK230" t="str">
            <v/>
          </cell>
          <cell r="BL230" t="str">
            <v/>
          </cell>
          <cell r="BM230" t="str">
            <v/>
          </cell>
          <cell r="BN230" t="str">
            <v/>
          </cell>
          <cell r="BO230" t="str">
            <v/>
          </cell>
          <cell r="BP230" t="str">
            <v/>
          </cell>
          <cell r="BQ230" t="str">
            <v/>
          </cell>
          <cell r="BR230" t="str">
            <v/>
          </cell>
          <cell r="BS230" t="str">
            <v/>
          </cell>
          <cell r="BT230" t="str">
            <v/>
          </cell>
          <cell r="BU230" t="str">
            <v/>
          </cell>
          <cell r="BV230" t="str">
            <v/>
          </cell>
          <cell r="BW230" t="str">
            <v/>
          </cell>
          <cell r="BX230" t="str">
            <v/>
          </cell>
        </row>
        <row r="231">
          <cell r="A231" t="str">
            <v>EI4VMVS</v>
          </cell>
          <cell r="B231" t="str">
            <v>VMware vSphere 4</v>
          </cell>
          <cell r="C231" t="str">
            <v>Mise en place d'une infrastructure virtuelle</v>
          </cell>
          <cell r="D231" t="str">
            <v>Eric MAILLÉ</v>
          </cell>
          <cell r="E231" t="str">
            <v/>
          </cell>
          <cell r="F231" t="str">
            <v>MAILLÉ, Eric</v>
          </cell>
          <cell r="G231" t="str">
            <v/>
          </cell>
          <cell r="H231" t="str">
            <v/>
          </cell>
          <cell r="I231" t="str">
            <v/>
          </cell>
          <cell r="J231" t="str">
            <v/>
          </cell>
          <cell r="K231" t="str">
            <v>Edition du 1 January 2010</v>
          </cell>
          <cell r="L231" t="str">
            <v>419 pages</v>
          </cell>
          <cell r="M231" t="str">
            <v>Editions ENI</v>
          </cell>
          <cell r="N231" t="str">
            <v>fre</v>
          </cell>
          <cell r="O231" t="str">
            <v>fre</v>
          </cell>
          <cell r="P231" t="str">
            <v>fre</v>
          </cell>
          <cell r="Q231" t="str">
            <v xml:space="preserve">Ce livre dédié à VMware vSphere 4 s'adresse à toute personne travaillant dans l'informatique désireuse de connaître la virtualisation ou d'approfondir ses connaissances dans ce domaine (DSI, Administrateur système, chef de projet, consultant, commercial spécialisé, technicien...). Il sert de fil conducteur pour la mise en place d'une infrastructure virtuelle à l'aide de la plate-forme vSphere 4.
Les premiers chapitres présentent les fondamentaux qui répondent à cette question : qu'est-ce que la virtualisation et qu'est-ce que VMware vSphere 4 ? Définitions, avantages de la virtualisation, fonctionnement, architecture de vSphere 4 et des composants principaux tels qu'ESX et vCenter Server.
Les chapitres suivants sont consacrés à la mise en pratique : à leur lecture, le lecteur comprendra les finesses de configuration et d'optimisation de vSphere 4 avec des exemples concrets et des bonnes pratiques. Il pourra les appliquer à un environnement de production.
Le dernier chapitre reprend les fonctionnalités décrites tout au long du livre au travers d'une étude de cas d'un client qui souhaite virtualiser son infrastructure : plusieurs architectures sont proposées avec également une analyse financière de chaque solution. 
A la fin du livre le lecteur saura ce qu'est la virtualisation, connaîtra l'offre vSphere 4 et les principales différences avec son concurrent direct Hyper-V de Microsoft, pourra expliquer les avantages de la virtualisation, saura comment évaluer le budget et sera capable de se lancer dans un projet de virtualisation. A chaque étape du projet, l'auteur fournit des éléments concrets et factuels : les bonnes pratiques constatées chez les clients, les recommandations de VMware ainsi que son propre retour d'expérience.
Les chapitres du livre :
Avant-propos - Virtualisation de serveurs - Préparation du projet - Architecture de VMware vSphere 4 - Fonctionnement et concepts - Fonctionnalités de vSphere 4 - Installation - Configuration - Supervision et optimisation - La sauvegarde et le PRA - Études de cas - Annexes - Liste des acronymes.
Témoignage de Sylvain Siou, Directeur technique VMware
"Eric n'a pas uniquement rassemblé dans ce livre les fondamentaux sur vSphere et les solutions de l'écosystème autour de VMware. Il a également synthétisé nos multiples discussions depuis 5 ans sur les différents aspects ainsi que les bonnes pratiques nécessaires à la construction d'une infrastructure virtuelle.
A lire absolument ! "
</v>
          </cell>
          <cell r="R231">
            <v>9782746053694</v>
          </cell>
          <cell r="S231" t="str">
            <v>Version Numérique</v>
          </cell>
          <cell r="T231">
            <v>9782746052871</v>
          </cell>
          <cell r="U231" t="str">
            <v>Version Imprimée</v>
          </cell>
          <cell r="V231" t="str">
            <v>St-Herblain</v>
          </cell>
          <cell r="W231" t="str">
            <v>Editions ENI</v>
          </cell>
          <cell r="X231">
            <v>2010</v>
          </cell>
          <cell r="Y231" t="str">
            <v>Bibliothèque Numérique ENI (Service en ligne)</v>
          </cell>
          <cell r="Z231" t="str">
            <v>EXPERT IT</v>
          </cell>
          <cell r="AA231" t="str">
            <v>texte</v>
          </cell>
          <cell r="AB231" t="str">
            <v>txt</v>
          </cell>
          <cell r="AC231" t="str">
            <v>rdacontent/fre</v>
          </cell>
          <cell r="AD231" t="str">
            <v>informatique</v>
          </cell>
          <cell r="AE231" t="str">
            <v>c</v>
          </cell>
          <cell r="AF231" t="str">
            <v>rdamedia/fre</v>
          </cell>
          <cell r="AG231" t="str">
            <v>ressource en ligne</v>
          </cell>
          <cell r="AH231" t="str">
            <v>cr</v>
          </cell>
          <cell r="AI231" t="str">
            <v>rdacarrier/fre</v>
          </cell>
          <cell r="AJ231" t="str">
            <v>m\\\\\o\\d\\\\\\\\</v>
          </cell>
          <cell r="AK231" t="str">
            <v>cr\cn\\\\uuaua</v>
          </cell>
          <cell r="AL231" t="str">
            <v>Accès restreint aux membres</v>
          </cell>
          <cell r="AM231" t="str">
            <v>Source de la note de description : Version imprimée</v>
          </cell>
          <cell r="AN231" t="str">
            <v/>
          </cell>
          <cell r="AO231" t="str">
            <v>%SITE_CLIENT%/?library_guid=5AFAC3DF-C925-45E7-A18D-ADD98FC16D6E</v>
          </cell>
          <cell r="AP231" t="str">
            <v>Accès au travers du portail ENI</v>
          </cell>
          <cell r="AQ231" t="str">
            <v xml:space="preserve"> cloud computing </v>
          </cell>
          <cell r="AR231" t="str">
            <v xml:space="preserve"> cloud interne </v>
          </cell>
          <cell r="AS231" t="str">
            <v xml:space="preserve"> esxi </v>
          </cell>
          <cell r="AT231" t="str">
            <v xml:space="preserve"> livre esx </v>
          </cell>
          <cell r="AU231" t="str">
            <v xml:space="preserve"> livre virtualisation </v>
          </cell>
          <cell r="AV231" t="str">
            <v xml:space="preserve"> livre vsphere </v>
          </cell>
          <cell r="AW231" t="str">
            <v xml:space="preserve"> LNEI4VMVS</v>
          </cell>
          <cell r="AX231" t="str">
            <v xml:space="preserve"> vsphere4 </v>
          </cell>
          <cell r="AY231" t="str">
            <v xml:space="preserve">livre vmware </v>
          </cell>
          <cell r="AZ231" t="str">
            <v/>
          </cell>
          <cell r="BA231" t="str">
            <v/>
          </cell>
          <cell r="BB231" t="str">
            <v/>
          </cell>
          <cell r="BC231" t="str">
            <v/>
          </cell>
          <cell r="BD231" t="str">
            <v/>
          </cell>
          <cell r="BE231" t="str">
            <v/>
          </cell>
          <cell r="BF231" t="str">
            <v/>
          </cell>
          <cell r="BG231" t="str">
            <v/>
          </cell>
          <cell r="BH231" t="str">
            <v/>
          </cell>
          <cell r="BI231" t="str">
            <v/>
          </cell>
          <cell r="BJ231" t="str">
            <v/>
          </cell>
          <cell r="BK231" t="str">
            <v/>
          </cell>
          <cell r="BL231" t="str">
            <v/>
          </cell>
          <cell r="BM231" t="str">
            <v/>
          </cell>
          <cell r="BN231" t="str">
            <v/>
          </cell>
          <cell r="BO231" t="str">
            <v/>
          </cell>
          <cell r="BP231" t="str">
            <v/>
          </cell>
          <cell r="BQ231" t="str">
            <v/>
          </cell>
          <cell r="BR231" t="str">
            <v/>
          </cell>
          <cell r="BS231" t="str">
            <v/>
          </cell>
          <cell r="BT231" t="str">
            <v/>
          </cell>
          <cell r="BU231" t="str">
            <v/>
          </cell>
          <cell r="BV231" t="str">
            <v/>
          </cell>
          <cell r="BW231" t="str">
            <v/>
          </cell>
          <cell r="BX231" t="str">
            <v/>
          </cell>
        </row>
        <row r="232">
          <cell r="A232" t="str">
            <v>EI4XDCIT</v>
          </cell>
          <cell r="B232" t="str">
            <v>Citrix XenDesktop v 4</v>
          </cell>
          <cell r="C232" t="str">
            <v>Mise en oeuvre d'une solution de virtualisation du poste de travail</v>
          </cell>
          <cell r="D232" t="str">
            <v>Sylvain GAUMÉ,Sylvain GAUMÉ</v>
          </cell>
          <cell r="E232" t="str">
            <v/>
          </cell>
          <cell r="F232" t="str">
            <v>GAUMÉ, Sylvain</v>
          </cell>
          <cell r="G232" t="str">
            <v>GAUMÉ, Sylvain</v>
          </cell>
          <cell r="H232" t="str">
            <v/>
          </cell>
          <cell r="I232" t="str">
            <v/>
          </cell>
          <cell r="J232" t="str">
            <v/>
          </cell>
          <cell r="K232" t="str">
            <v>Edition du 1 October 2010</v>
          </cell>
          <cell r="L232" t="str">
            <v>347 pages</v>
          </cell>
          <cell r="M232" t="str">
            <v>Editions ENI</v>
          </cell>
          <cell r="N232" t="str">
            <v>fre</v>
          </cell>
          <cell r="O232" t="str">
            <v>fre</v>
          </cell>
          <cell r="P232" t="str">
            <v>fre</v>
          </cell>
          <cell r="Q232" t="str">
            <v>Ce livre présente la mise en oeuvre de la solution XenDesktop, réponse apportée par Citrix à l'enjeu du VDI (Virtual Desktop Infrastructure) ou virtualisation du poste de travail. Il s'adresse aux étudiants et professionnels de l'informatique désirant tester et maîtriser cette solution de virtualisation du poste de travail, leader sur le marché.
L'architecture modulaire et ouverte du produit, basée sur l'utilisation de la technologie FlexCast, permettra au lecteur d'adapter la solution XenDesktop à son environnement et à ses propres besoins. L'ouvrage décrit les principales briques de l'architecture XenDesktop, en incluant la plate-forme de virtualisation XenServer et la solution de virtualisation d'applications XenApp. Le lecteur trouvera toutes les informations utiles pour l'installation, le pilotage et l'administration de la solution.
En ce qui concerne les postes de travail virtuels, l'ouvrage aborde principalement la virtualisation de la plate-forme Windows 7. Toutes les étapes de l'installation et de la mise à disposition d'un poste virtuel basé sur l'utilisation de cette plate-forme sont détaillées. Vous trouverez également de nombreuses informations sur l'optimisation et la sécurisation des postes virtuels. En ce qui concerne l'exploitation de la solution XenDesktop, l'ouvrage présente les outils et traces utiles pour le débogage de la solution. 
Le lecteur devra disposer de connaissances de base sur le réseau et les environnements systèmes Microsoft comme l'annuaire Active Directory pour tirer le meilleur profit de ce livre. La connaissance préalable des produits de la gamme Citrix n'est pas nécessaire.
[Les chapitres du livre]
Avant-propos - Virtualisation du poste de travail &amp;ndash; Ligne de produits Citrix XEN &amp;ndash; Architecture Citrix XenDesktop &amp;ndash; Installation de Citrix XenDesktop 4.0 &amp;ndash; Mise en oeuvre d'un poste virtuel &amp;ndash; Outils d'administration &amp;ndash; Sécurisation de l'infrastructure - Intégration avec Citrix XenApp &amp;ndash; Contrôle et optimisation des performances &amp;ndash; Maintenance et support de Citrix XenDesktop &amp;ndash; Annexes</v>
          </cell>
          <cell r="R232">
            <v>9782746059689</v>
          </cell>
          <cell r="S232" t="str">
            <v>Version Numérique</v>
          </cell>
          <cell r="T232">
            <v>9782746058187</v>
          </cell>
          <cell r="U232" t="str">
            <v>Version Imprimée</v>
          </cell>
          <cell r="V232" t="str">
            <v>St-Herblain</v>
          </cell>
          <cell r="W232" t="str">
            <v>Editions ENI</v>
          </cell>
          <cell r="X232">
            <v>2010</v>
          </cell>
          <cell r="Y232" t="str">
            <v>Bibliothèque Numérique ENI (Service en ligne)</v>
          </cell>
          <cell r="Z232" t="str">
            <v>EXPERT IT</v>
          </cell>
          <cell r="AA232" t="str">
            <v>texte</v>
          </cell>
          <cell r="AB232" t="str">
            <v>txt</v>
          </cell>
          <cell r="AC232" t="str">
            <v>rdacontent/fre</v>
          </cell>
          <cell r="AD232" t="str">
            <v>informatique</v>
          </cell>
          <cell r="AE232" t="str">
            <v>c</v>
          </cell>
          <cell r="AF232" t="str">
            <v>rdamedia/fre</v>
          </cell>
          <cell r="AG232" t="str">
            <v>ressource en ligne</v>
          </cell>
          <cell r="AH232" t="str">
            <v>cr</v>
          </cell>
          <cell r="AI232" t="str">
            <v>rdacarrier/fre</v>
          </cell>
          <cell r="AJ232" t="str">
            <v>m\\\\\o\\d\\\\\\\\</v>
          </cell>
          <cell r="AK232" t="str">
            <v>cr\cn\\\\uuaua</v>
          </cell>
          <cell r="AL232" t="str">
            <v>Accès restreint aux membres</v>
          </cell>
          <cell r="AM232" t="str">
            <v>Source de la note de description : Version imprimée</v>
          </cell>
          <cell r="AN232" t="str">
            <v/>
          </cell>
          <cell r="AO232" t="str">
            <v>%SITE_CLIENT%/?library_guid=E6FB1499-3B80-4DFE-A77B-32D4EC4283A5</v>
          </cell>
          <cell r="AP232" t="str">
            <v>Accès au travers du portail ENI</v>
          </cell>
          <cell r="AQ232" t="str">
            <v xml:space="preserve"> flexcast </v>
          </cell>
          <cell r="AR232" t="str">
            <v xml:space="preserve"> livre citrix </v>
          </cell>
          <cell r="AS232" t="str">
            <v xml:space="preserve"> LNEI4XDCIT</v>
          </cell>
          <cell r="AT232" t="str">
            <v xml:space="preserve"> vdi </v>
          </cell>
          <cell r="AU232" t="str">
            <v xml:space="preserve"> windows 7 </v>
          </cell>
          <cell r="AV232" t="str">
            <v xml:space="preserve">livre virtualisation </v>
          </cell>
          <cell r="AW232" t="str">
            <v/>
          </cell>
          <cell r="AX232" t="str">
            <v/>
          </cell>
          <cell r="AY232" t="str">
            <v/>
          </cell>
          <cell r="AZ232" t="str">
            <v/>
          </cell>
          <cell r="BA232" t="str">
            <v/>
          </cell>
          <cell r="BB232" t="str">
            <v/>
          </cell>
          <cell r="BC232" t="str">
            <v/>
          </cell>
          <cell r="BD232" t="str">
            <v/>
          </cell>
          <cell r="BE232" t="str">
            <v/>
          </cell>
          <cell r="BF232" t="str">
            <v/>
          </cell>
          <cell r="BG232" t="str">
            <v/>
          </cell>
          <cell r="BH232" t="str">
            <v/>
          </cell>
          <cell r="BI232" t="str">
            <v/>
          </cell>
          <cell r="BJ232" t="str">
            <v/>
          </cell>
          <cell r="BK232" t="str">
            <v/>
          </cell>
          <cell r="BL232" t="str">
            <v/>
          </cell>
          <cell r="BM232" t="str">
            <v/>
          </cell>
          <cell r="BN232" t="str">
            <v/>
          </cell>
          <cell r="BO232" t="str">
            <v/>
          </cell>
          <cell r="BP232" t="str">
            <v/>
          </cell>
          <cell r="BQ232" t="str">
            <v/>
          </cell>
          <cell r="BR232" t="str">
            <v/>
          </cell>
          <cell r="BS232" t="str">
            <v/>
          </cell>
          <cell r="BT232" t="str">
            <v/>
          </cell>
          <cell r="BU232" t="str">
            <v/>
          </cell>
          <cell r="BV232" t="str">
            <v/>
          </cell>
          <cell r="BW232" t="str">
            <v/>
          </cell>
          <cell r="BX232" t="str">
            <v/>
          </cell>
        </row>
        <row r="233">
          <cell r="A233" t="str">
            <v>EI5.1POWFA</v>
          </cell>
          <cell r="B233" t="str">
            <v>PowerShell</v>
          </cell>
          <cell r="C233" t="str">
            <v>Fonctionnalités avancées (Nouvelle édition)</v>
          </cell>
          <cell r="D233" t="str">
            <v>Nicolas BAUDIN</v>
          </cell>
          <cell r="E233" t="str">
            <v/>
          </cell>
          <cell r="F233" t="str">
            <v>BAUDIN, Nicolas</v>
          </cell>
          <cell r="G233" t="str">
            <v/>
          </cell>
          <cell r="H233" t="str">
            <v/>
          </cell>
          <cell r="I233" t="str">
            <v/>
          </cell>
          <cell r="J233" t="str">
            <v/>
          </cell>
          <cell r="K233" t="str">
            <v>Edition du 1 September 2018</v>
          </cell>
          <cell r="L233" t="str">
            <v>600 pages</v>
          </cell>
          <cell r="M233" t="str">
            <v>Editions ENI</v>
          </cell>
          <cell r="N233" t="str">
            <v>fre</v>
          </cell>
          <cell r="O233" t="str">
            <v>fre</v>
          </cell>
          <cell r="P233" t="str">
            <v>fre</v>
          </cell>
          <cell r="Q233" t="str">
            <v>Ce livre sur les fonctionnalités avancées de PowerShell (en version 5.1 au moment de l'écriture) s'adresse aux administrateurs et ingénieurs système désireux d'approfondir leurs connaissances et d'aller plus loin avec ce langage de programmation.
Après une présentation des fonctions avancées et de leur utilisation, vous découvrez comment donner un caractère collaboratif à votre travail avec la création de modules et leur partage à travers la solution de package NuGet. Vous mettez ensuite un pied dans le monde du développement avec la manipulation d'objets personnalisés et l'élaboration de classes d'objets, offrant ainsi de nouvelles possibilités d'écriture pour enrichir votre code. Vous étudiez également les notions de jobs, qui permettent une gestion asynchrone des tâches, et de workflows.
L'énorme potentiel de la fonctionnalité PowerShell DSC pour la gestion d'une infrastructure est ensuite étudiée. Cette fonctionnalité permet de simplifier la configuration d'un nombre important de systèmes en un temps record et une détection de toute dérive de cette configuration. Vous pourrez ainsi procéder de manière proactive à sa correction avant l'apparition d'incidents.
Vous verrez les nouveautés de la version 5.1 de Windows PowerShell en termes de gestion avancée des fichiers (gestion de l'archivage, lien symbolique, fichiers temporaires&amp;hellip;) ainsi que les atouts des technologies COM pour la communication avec d'autres applications. Vous étudierez la façon d'améliorer la sécurité des systèmes administrés à distance grâce à Just Enough Administration (JEA) et découvrirez comment mettre en place PowerShell Web Access pour rendre accessible une console PowerShell depuis un navigateur web.
Vous prendrez ensuite connaissance de l'ouverture de PowerShell à un monde plus open source avec PowerShell Core, qui propose un outil d'administration multiplateforme, et l'environnement de développement Visual Studio Code. Pour finir, vous étudierez la création d'interfaces graphiques, la collecte des données de performances ainsi que la manipulation d'annuaires Active Directory.
Des éléments complémentaires sont en téléchargement sur le site www.editions-eni.fr.
Les chapitres du livre :
Avant-propos &amp;ndash; Introduction &amp;ndash; Fonctions avancées &amp;ndash; Création de modules &amp;ndash; Gestion des modules et des packages &amp;ndash; Objets personnalisés et types standards &amp;ndash; Classes &amp;ndash; Jobs et parallélisation &amp;ndash; Workflows &amp;ndash; Desired State Configuration (DSC) &amp;ndash; Gestion avancée des fichiers &amp;ndash; Communication avec d'autres applications &amp;ndash; Gestion à distance avancée &amp;ndash; Vers un monde plus open &amp;ndash; Création d'interfaces graphiques &amp;ndash; Collecte de données de performances &amp;ndash; Manipulation d'annuaires</v>
          </cell>
          <cell r="R233">
            <v>9782409015014</v>
          </cell>
          <cell r="S233" t="str">
            <v>Version Numérique</v>
          </cell>
          <cell r="T233">
            <v>9782409014994</v>
          </cell>
          <cell r="U233" t="str">
            <v>Version Imprimée</v>
          </cell>
          <cell r="V233" t="str">
            <v>St-Herblain</v>
          </cell>
          <cell r="W233" t="str">
            <v>Editions ENI</v>
          </cell>
          <cell r="X233">
            <v>2018</v>
          </cell>
          <cell r="Y233" t="str">
            <v>Bibliothèque Numérique ENI (Service en ligne)</v>
          </cell>
          <cell r="Z233" t="str">
            <v>EXPERT IT</v>
          </cell>
          <cell r="AA233" t="str">
            <v>texte</v>
          </cell>
          <cell r="AB233" t="str">
            <v>txt</v>
          </cell>
          <cell r="AC233" t="str">
            <v>rdacontent/fre</v>
          </cell>
          <cell r="AD233" t="str">
            <v>informatique</v>
          </cell>
          <cell r="AE233" t="str">
            <v>c</v>
          </cell>
          <cell r="AF233" t="str">
            <v>rdamedia/fre</v>
          </cell>
          <cell r="AG233" t="str">
            <v>ressource en ligne</v>
          </cell>
          <cell r="AH233" t="str">
            <v>cr</v>
          </cell>
          <cell r="AI233" t="str">
            <v>rdacarrier/fre</v>
          </cell>
          <cell r="AJ233" t="str">
            <v>m\\\\\o\\d\\\\\\\\</v>
          </cell>
          <cell r="AK233" t="str">
            <v>cr\cn\\\\uuaua</v>
          </cell>
          <cell r="AL233" t="str">
            <v>Accès restreint aux membres</v>
          </cell>
          <cell r="AM233" t="str">
            <v>Source de la note de description : Version imprimée</v>
          </cell>
          <cell r="AN233" t="str">
            <v/>
          </cell>
          <cell r="AO233" t="str">
            <v>%SITE_CLIENT%/?library_guid=779631C2-EC90-4546-A911-7C166E6F4B2B</v>
          </cell>
          <cell r="AP233" t="str">
            <v>Accès au travers du portail ENI</v>
          </cell>
          <cell r="AQ233" t="str">
            <v xml:space="preserve"> DSC </v>
          </cell>
          <cell r="AR233" t="str">
            <v xml:space="preserve"> Just Enough Administration </v>
          </cell>
          <cell r="AS233" t="str">
            <v xml:space="preserve"> LNEI5.1POWFA</v>
          </cell>
          <cell r="AT233" t="str">
            <v xml:space="preserve"> NuGet </v>
          </cell>
          <cell r="AU233" t="str">
            <v xml:space="preserve"> powershell </v>
          </cell>
          <cell r="AV233" t="str">
            <v xml:space="preserve"> PowerShell Web Acces </v>
          </cell>
          <cell r="AW233" t="str">
            <v xml:space="preserve"> scripting </v>
          </cell>
          <cell r="AX233" t="str">
            <v xml:space="preserve">script </v>
          </cell>
          <cell r="AY233" t="str">
            <v/>
          </cell>
          <cell r="AZ233" t="str">
            <v/>
          </cell>
          <cell r="BA233" t="str">
            <v/>
          </cell>
          <cell r="BB233" t="str">
            <v/>
          </cell>
          <cell r="BC233" t="str">
            <v/>
          </cell>
          <cell r="BD233" t="str">
            <v/>
          </cell>
          <cell r="BE233" t="str">
            <v/>
          </cell>
          <cell r="BF233" t="str">
            <v/>
          </cell>
          <cell r="BG233" t="str">
            <v/>
          </cell>
          <cell r="BH233" t="str">
            <v/>
          </cell>
          <cell r="BI233" t="str">
            <v/>
          </cell>
          <cell r="BJ233" t="str">
            <v/>
          </cell>
          <cell r="BK233" t="str">
            <v/>
          </cell>
          <cell r="BL233" t="str">
            <v/>
          </cell>
          <cell r="BM233" t="str">
            <v/>
          </cell>
          <cell r="BN233" t="str">
            <v/>
          </cell>
          <cell r="BO233" t="str">
            <v/>
          </cell>
          <cell r="BP233" t="str">
            <v/>
          </cell>
          <cell r="BQ233" t="str">
            <v/>
          </cell>
          <cell r="BR233" t="str">
            <v/>
          </cell>
          <cell r="BS233" t="str">
            <v/>
          </cell>
          <cell r="BT233" t="str">
            <v/>
          </cell>
          <cell r="BU233" t="str">
            <v/>
          </cell>
          <cell r="BV233" t="str">
            <v/>
          </cell>
          <cell r="BW233" t="str">
            <v/>
          </cell>
          <cell r="BX233" t="str">
            <v/>
          </cell>
        </row>
        <row r="234">
          <cell r="A234" t="str">
            <v>EI56MYS</v>
          </cell>
          <cell r="B234" t="str">
            <v>MySQL 5.6</v>
          </cell>
          <cell r="C234" t="str">
            <v>Performances et Tuning</v>
          </cell>
          <cell r="D234" t="str">
            <v>Vincent TAHON</v>
          </cell>
          <cell r="E234" t="str">
            <v/>
          </cell>
          <cell r="F234" t="str">
            <v>TAHON, Vincent</v>
          </cell>
          <cell r="G234" t="str">
            <v/>
          </cell>
          <cell r="H234" t="str">
            <v/>
          </cell>
          <cell r="I234" t="str">
            <v/>
          </cell>
          <cell r="J234" t="str">
            <v/>
          </cell>
          <cell r="K234" t="str">
            <v>Edition du 1 August 2014</v>
          </cell>
          <cell r="L234" t="str">
            <v>494 pages</v>
          </cell>
          <cell r="M234" t="str">
            <v>Editions ENI</v>
          </cell>
          <cell r="N234" t="str">
            <v>fre</v>
          </cell>
          <cell r="O234" t="str">
            <v>fre</v>
          </cell>
          <cell r="P234" t="str">
            <v>fre</v>
          </cell>
          <cell r="Q234" t="str">
            <v>Ce livre sur l'exploitation des bases de données MySQL (versions 5.1 à 5.6) s'adresse aux architectes et administrateurs de bases de données, aux chefs de projets techniques et bien entendu à tous les développeurs qui souhaitent utiliser de façon pertinente et efficace toutes les fonctionnalités de ce serveur et aussi écrire des requêtes optimisées.
Le livre intègre les nouveautés de la version 5.6 et propose des solutions d'analyses techniques pour permettre de tirer un maximum de performances de MySQL Server.
L'auteur décrit la méthodologie pour identifier les problèmes au niveau de l'exécution de requêtes et décrit également comment analyser correctement le moteur de données pour le configurer de façon optimale (les besoins en mémoire / buffers et les besoins transactionnels, buffers logs / redo logs&amp;hellip;) notamment avec le moteur InnoDB.
Un autre aspect de l'architecture MySQL repose sur l'adéquation entre le besoin en données et le support physique adopté. L'auteur propose donc au lecteur d'apprendre à dimensionner correctement les mémoires nécessaires, à gérer le calibrage des I/O sur disques, par rapport à l'architecture physique et au système d'exploitation et enfin à configurer les exécutions en mode multi-thread en fonction du nombre de cores supportés par l'environnement hôte.
La haute performance est décrite avec la réplication bi-directionnelle ainsi que la haute disponibilité avec la mise en oeuvre de solutions cluster système et du produit MySQL Cluster 7.3. Enfin, le besoin en données de type Big Data, de ressources dans un Cloud, sont autant de demandes auxquelles l'auteur répond en présentant les solutions MySQL 5.6 existantes.
Les scripts proposés en téléchargement sur le site www.editions-eni.fr sont des exemples de mises en oeuvre des bonnes pratiques conseillées dans l'ouvrage, notamment des scénarios d'écriture de requêtes optimisées.
Les chapitres du livre :
Avant-propos - Introduction à MySQL &amp;ndash; Architecture MySQL &amp;ndash; Concept de performance &amp;ndash; Conception et analyse de performance &amp;ndash; Indexation &amp;ndash; Partitionnement &amp;ndash; Tuning des requêtes &amp;ndash; MySQL Cache et cache système &amp;ndash; Configuration de MySQL Server &amp;ndash; Caractéristiques avancées des objets MySQL &amp;ndash; Gestion d'un moteur de stockage &amp;ndash;Moteur de stockage InnoDB &amp;ndash; Prise en compte de l'environnement &amp;ndash; Haute performance MySQL (réplication) &amp;ndash; Haute disponibilité MySQL (cluster) &amp;ndash; MySQL et le Big Data</v>
          </cell>
          <cell r="R234">
            <v>9782746091344</v>
          </cell>
          <cell r="S234" t="str">
            <v>Version Numérique</v>
          </cell>
          <cell r="T234">
            <v>9782746090187</v>
          </cell>
          <cell r="U234" t="str">
            <v>Version Imprimée</v>
          </cell>
          <cell r="V234" t="str">
            <v>St-Herblain</v>
          </cell>
          <cell r="W234" t="str">
            <v>Editions ENI</v>
          </cell>
          <cell r="X234">
            <v>2014</v>
          </cell>
          <cell r="Y234" t="str">
            <v>Bibliothèque Numérique ENI (Service en ligne)</v>
          </cell>
          <cell r="Z234" t="str">
            <v>EXPERT IT</v>
          </cell>
          <cell r="AA234" t="str">
            <v>texte</v>
          </cell>
          <cell r="AB234" t="str">
            <v>txt</v>
          </cell>
          <cell r="AC234" t="str">
            <v>rdacontent/fre</v>
          </cell>
          <cell r="AD234" t="str">
            <v>informatique</v>
          </cell>
          <cell r="AE234" t="str">
            <v>c</v>
          </cell>
          <cell r="AF234" t="str">
            <v>rdamedia/fre</v>
          </cell>
          <cell r="AG234" t="str">
            <v>ressource en ligne</v>
          </cell>
          <cell r="AH234" t="str">
            <v>cr</v>
          </cell>
          <cell r="AI234" t="str">
            <v>rdacarrier/fre</v>
          </cell>
          <cell r="AJ234" t="str">
            <v>m\\\\\o\\d\\\\\\\\</v>
          </cell>
          <cell r="AK234" t="str">
            <v>cr\cn\\\\uuaua</v>
          </cell>
          <cell r="AL234" t="str">
            <v>Accès restreint aux membres</v>
          </cell>
          <cell r="AM234" t="str">
            <v>Source de la note de description : Version imprimée</v>
          </cell>
          <cell r="AN234" t="str">
            <v/>
          </cell>
          <cell r="AO234" t="str">
            <v>%SITE_CLIENT%/?library_guid=7331593B-8D87-4A40-8F84-11E57AC88CB8</v>
          </cell>
          <cell r="AP234" t="str">
            <v>Accès au travers du portail ENI</v>
          </cell>
          <cell r="AQ234" t="str">
            <v xml:space="preserve"> BDD </v>
          </cell>
          <cell r="AR234" t="str">
            <v xml:space="preserve"> cluster </v>
          </cell>
          <cell r="AS234" t="str">
            <v xml:space="preserve"> LNEI56MYS</v>
          </cell>
          <cell r="AT234" t="str">
            <v xml:space="preserve"> mariadb </v>
          </cell>
          <cell r="AU234" t="str">
            <v xml:space="preserve"> requêtes </v>
          </cell>
          <cell r="AV234" t="str">
            <v xml:space="preserve"> SGBDR </v>
          </cell>
          <cell r="AW234" t="str">
            <v xml:space="preserve"> SGBDR </v>
          </cell>
          <cell r="AX234" t="str">
            <v xml:space="preserve">innoDB </v>
          </cell>
          <cell r="AY234" t="str">
            <v/>
          </cell>
          <cell r="AZ234" t="str">
            <v/>
          </cell>
          <cell r="BA234" t="str">
            <v/>
          </cell>
          <cell r="BB234" t="str">
            <v/>
          </cell>
          <cell r="BC234" t="str">
            <v/>
          </cell>
          <cell r="BD234" t="str">
            <v/>
          </cell>
          <cell r="BE234" t="str">
            <v/>
          </cell>
          <cell r="BF234" t="str">
            <v/>
          </cell>
          <cell r="BG234" t="str">
            <v/>
          </cell>
          <cell r="BH234" t="str">
            <v/>
          </cell>
          <cell r="BI234" t="str">
            <v/>
          </cell>
          <cell r="BJ234" t="str">
            <v/>
          </cell>
          <cell r="BK234" t="str">
            <v/>
          </cell>
          <cell r="BL234" t="str">
            <v/>
          </cell>
          <cell r="BM234" t="str">
            <v/>
          </cell>
          <cell r="BN234" t="str">
            <v/>
          </cell>
          <cell r="BO234" t="str">
            <v/>
          </cell>
          <cell r="BP234" t="str">
            <v/>
          </cell>
          <cell r="BQ234" t="str">
            <v/>
          </cell>
          <cell r="BR234" t="str">
            <v/>
          </cell>
          <cell r="BS234" t="str">
            <v/>
          </cell>
          <cell r="BT234" t="str">
            <v/>
          </cell>
          <cell r="BU234" t="str">
            <v/>
          </cell>
          <cell r="BV234" t="str">
            <v/>
          </cell>
          <cell r="BW234" t="str">
            <v/>
          </cell>
          <cell r="BX234" t="str">
            <v/>
          </cell>
        </row>
        <row r="235">
          <cell r="A235" t="str">
            <v>EI56WOR</v>
          </cell>
          <cell r="B235" t="str">
            <v>WordPress</v>
          </cell>
          <cell r="C235" t="str">
            <v>Développez des thèmes avancés avec PHP (théorie, TP, ressources) (5e édition)</v>
          </cell>
          <cell r="D235" t="str">
            <v>Laurent DUMOULIN</v>
          </cell>
          <cell r="E235" t="str">
            <v/>
          </cell>
          <cell r="F235" t="str">
            <v>DUMOULIN, Laurent</v>
          </cell>
          <cell r="G235" t="str">
            <v/>
          </cell>
          <cell r="H235" t="str">
            <v/>
          </cell>
          <cell r="I235" t="str">
            <v/>
          </cell>
          <cell r="J235" t="str">
            <v/>
          </cell>
          <cell r="K235" t="str">
            <v>Edition du 1 May 2023</v>
          </cell>
          <cell r="L235" t="str">
            <v>694 pages</v>
          </cell>
          <cell r="M235" t="str">
            <v>Editions ENI</v>
          </cell>
          <cell r="N235" t="str">
            <v>fre</v>
          </cell>
          <cell r="O235" t="str">
            <v>fre</v>
          </cell>
          <cell r="P235" t="str">
            <v>fre</v>
          </cell>
          <cell r="Q235" t="str">
            <v xml:space="preserve">Ce livre sur WordPress (en version 6.1.1 au moment de l’écriture) s’adresse aux développeurs professionnels, autodidactes et passionnés ayant des connaissances en PHP. Il permet de comprendre les rouages de ce CMS et d’acquérir une maîtrise du déve-loppement d’une extension simple, de thèmes avancés en PHP ainsi que de thèmes basés sur des blocs, en suivant un apprentissage progressif à travers des TP complets.
L’auteur présente l’interaction entre PHP et le backoffice du CMS à travers plusieurs exemples qui montrent les différentes façons de créer un site avec WordPress avec des thèmes (classiques ou basés sur des blocs).
Le lecteur apprend à installer WordPress, à utiliser l’outil d’administration, à ajouter des fonctionnalités avec le fichier functions. php, à comprendre les thèmes basés sur les blocs avec le fichier theme.json, à utiliser des extensions, à enregistrer en base de données, à ajouter des tables pour maîtriser complètement les principes de fonctionnement du CMS et apprendre ensuite à réaliser des thèmes avancés. Une partie du livre traite de la loi RGPD, du référencement, de l’optimisation, de la sécurité, de la traduction, de la migration, de la mise en ligne... L’extension ACF, indispensable pour les développeurs, y sera expliquée et mise en exemple.
Les fonctions propres à WordPress sont détaillées avec des exemples et mises en situation à travers des travaux pratiques : création et ajout de fonctionnalités dans l’administration d’un thème, création d’un thème à partir d’une maquette HTML, création d’une extension fil d’Ariane, création d’un site avec Twenty Twenty-Three, le thème basé sur des blocs en full site editing.
Des liens vers le guide de référence ainsi que le champ lexical utilisé donneront les clés nécessaires pour approfondir les connaissances sur un sujet précis.
Des éléments complémentaires sont en téléchargement sur le site www.editions-eni.fr.
</v>
          </cell>
          <cell r="R235">
            <v>9782409039690</v>
          </cell>
          <cell r="S235" t="str">
            <v>Version Numérique</v>
          </cell>
          <cell r="T235">
            <v>9782409039683</v>
          </cell>
          <cell r="U235" t="str">
            <v>Version Imprimée</v>
          </cell>
          <cell r="V235" t="str">
            <v>St-Herblain</v>
          </cell>
          <cell r="W235" t="str">
            <v>Editions ENI</v>
          </cell>
          <cell r="X235">
            <v>2023</v>
          </cell>
          <cell r="Y235" t="str">
            <v>Bibliothèque Numérique ENI (Service en ligne)</v>
          </cell>
          <cell r="Z235" t="str">
            <v>EXPERT IT</v>
          </cell>
          <cell r="AA235" t="str">
            <v>texte</v>
          </cell>
          <cell r="AB235" t="str">
            <v>txt</v>
          </cell>
          <cell r="AC235" t="str">
            <v>rdacontent/fre</v>
          </cell>
          <cell r="AD235" t="str">
            <v>informatique</v>
          </cell>
          <cell r="AE235" t="str">
            <v>c</v>
          </cell>
          <cell r="AF235" t="str">
            <v>rdamedia/fre</v>
          </cell>
          <cell r="AG235" t="str">
            <v>ressource en ligne</v>
          </cell>
          <cell r="AH235" t="str">
            <v>cr</v>
          </cell>
          <cell r="AI235" t="str">
            <v>rdacarrier/fre</v>
          </cell>
          <cell r="AJ235" t="str">
            <v>m\\\\\o\\d\\\\\\\\</v>
          </cell>
          <cell r="AK235" t="str">
            <v>cr\cn\\\\uuaua</v>
          </cell>
          <cell r="AL235" t="str">
            <v>Accès restreint aux membres</v>
          </cell>
          <cell r="AM235" t="str">
            <v>Source de la note de description : Version imprimée</v>
          </cell>
          <cell r="AN235" t="str">
            <v/>
          </cell>
          <cell r="AO235" t="str">
            <v>%SITE_CLIENT%/?library_guid=30B94261-9400-40A1-AD5F-EDBD21E069F2</v>
          </cell>
          <cell r="AP235" t="str">
            <v>Accès au travers du portail ENI</v>
          </cell>
          <cell r="AQ235" t="str">
            <v xml:space="preserve"> CMS </v>
          </cell>
          <cell r="AR235" t="str">
            <v xml:space="preserve"> PHP </v>
          </cell>
          <cell r="AS235" t="str">
            <v xml:space="preserve"> Twenty Twenty</v>
          </cell>
          <cell r="AT235" t="str">
            <v xml:space="preserve"> WordPress 6 </v>
          </cell>
          <cell r="AU235" t="str">
            <v>Three</v>
          </cell>
          <cell r="AV235" t="str">
            <v xml:space="preserve">wordpress </v>
          </cell>
          <cell r="AW235" t="str">
            <v/>
          </cell>
          <cell r="AX235" t="str">
            <v/>
          </cell>
          <cell r="AY235" t="str">
            <v/>
          </cell>
          <cell r="AZ235" t="str">
            <v/>
          </cell>
          <cell r="BA235" t="str">
            <v/>
          </cell>
          <cell r="BB235" t="str">
            <v/>
          </cell>
          <cell r="BC235" t="str">
            <v/>
          </cell>
          <cell r="BD235" t="str">
            <v/>
          </cell>
          <cell r="BE235" t="str">
            <v/>
          </cell>
          <cell r="BF235" t="str">
            <v/>
          </cell>
          <cell r="BG235" t="str">
            <v/>
          </cell>
          <cell r="BH235" t="str">
            <v/>
          </cell>
          <cell r="BI235" t="str">
            <v/>
          </cell>
          <cell r="BJ235" t="str">
            <v/>
          </cell>
          <cell r="BK235" t="str">
            <v/>
          </cell>
          <cell r="BL235" t="str">
            <v/>
          </cell>
          <cell r="BM235" t="str">
            <v/>
          </cell>
          <cell r="BN235" t="str">
            <v/>
          </cell>
          <cell r="BO235" t="str">
            <v/>
          </cell>
          <cell r="BP235" t="str">
            <v/>
          </cell>
          <cell r="BQ235" t="str">
            <v/>
          </cell>
          <cell r="BR235" t="str">
            <v/>
          </cell>
          <cell r="BS235" t="str">
            <v/>
          </cell>
          <cell r="BT235" t="str">
            <v/>
          </cell>
          <cell r="BU235" t="str">
            <v/>
          </cell>
          <cell r="BV235" t="str">
            <v/>
          </cell>
          <cell r="BW235" t="str">
            <v/>
          </cell>
          <cell r="BX235" t="str">
            <v/>
          </cell>
        </row>
        <row r="236">
          <cell r="A236" t="str">
            <v>EI5ALL</v>
          </cell>
          <cell r="B236" t="str">
            <v>Allegro 5</v>
          </cell>
          <cell r="C236" t="str">
            <v>Programmation de jeux en C ou C++</v>
          </cell>
          <cell r="D236" t="str">
            <v>Frédéric DROUILLON</v>
          </cell>
          <cell r="E236" t="str">
            <v/>
          </cell>
          <cell r="F236" t="str">
            <v>DROUILLON, Frédéric</v>
          </cell>
          <cell r="G236" t="str">
            <v/>
          </cell>
          <cell r="H236" t="str">
            <v/>
          </cell>
          <cell r="I236" t="str">
            <v/>
          </cell>
          <cell r="J236" t="str">
            <v/>
          </cell>
          <cell r="K236" t="str">
            <v>Edition du 1 March 2015</v>
          </cell>
          <cell r="L236" t="str">
            <v>556 pages</v>
          </cell>
          <cell r="M236" t="str">
            <v>Editions ENI</v>
          </cell>
          <cell r="N236" t="str">
            <v>fre</v>
          </cell>
          <cell r="O236" t="str">
            <v>fre</v>
          </cell>
          <cell r="P236" t="str">
            <v>fre</v>
          </cell>
          <cell r="Q236" t="str">
            <v>Ce livre sur Allegro 5 s'adresse à tout développeur C ou C++ désireux d'allier la maîtrise du code et la créativité que nécessite la programmation de jeux vidéos. Il se partage en deux grandes parties : la première se présente plutôt comme un référentiel (en français bien sûr) et la seconde est une invitation à la programmation de jeux en 2D. Tout au long du livre, l'auteur invite le lecteur à utiliser Allegro 5 afin d'entrer dans sa logique de création et ainsi d'en exploiter tout le potentiel.
Dans la première partie sont traités : le fenêtrage et le plein écran, la couleur, le dessin, les images et les événements (clavier, souris, minuteur, joystick). Dans la seconde partie (plus créative) l'auteur propose un début d'étude en vie artificielle basée sur des fourmis, un squelette de jeu d'action, la gestion d'une animation, la création de décors, les interactions de personnages entre eux et sur un décor.
Pour fournir un livre bien plus approfondi qu'une simple prise en main, pour une même situation l'auteur envisage les différentes options possibles et propose parfois un détour pour comprendre comment certaines fonctionnalités de la bibliothèque sont élaborées et programmées. C'est un véritable cheminement exploratoire qui est proposé au lecteur pour partir à la découverte technique de la bibliothèque.
La bibliothèque accepte les systèmes Linux, Raspberry Pi compris, Windows, MacOsX, iOS (iPhone et iPad) et une adaptation pour Android est en cours d'élaboration. Les nombreux exemples de code du livre ont été travaillés et testés avec Visual Studio et Code::Blocks sous Windows 7, 8, 8.1. D'ailleurs, tous les programmes du livre sont téléchargeables sur le site www.editions-eni.fr. Pour chaque chapitre l'auteur propose une solution Visual Studio. Celle-ci comprend autant de projets que de programmes dans le chapitre et pour chaque projet le lecteur dispose du code source avec les ressources nécessaires (images, polices etc.).
Les chapitres du livre :
Introduction &amp;ndash; Installation &amp;ndash; Démarrage &amp;ndash; Texte, polices, couleurs, dessin - Images &amp;ndash; Événements &amp;ndash; Joystick &amp;ndash; Croquis de fourmis &amp;ndash; Modèle de jeu simple &amp;ndash; Animation, sprites &amp;ndash; Décor, monde &amp;ndash; Personnages dans un décor &amp;ndash; Collisions entre personnages</v>
          </cell>
          <cell r="R236">
            <v>9782746095342</v>
          </cell>
          <cell r="S236" t="str">
            <v>Version Numérique</v>
          </cell>
          <cell r="T236">
            <v>9782746093867</v>
          </cell>
          <cell r="U236" t="str">
            <v>Version Imprimée</v>
          </cell>
          <cell r="V236" t="str">
            <v>St-Herblain</v>
          </cell>
          <cell r="W236" t="str">
            <v>Editions ENI</v>
          </cell>
          <cell r="X236">
            <v>2015</v>
          </cell>
          <cell r="Y236" t="str">
            <v>Bibliothèque Numérique ENI (Service en ligne)</v>
          </cell>
          <cell r="Z236" t="str">
            <v>EXPERT IT</v>
          </cell>
          <cell r="AA236" t="str">
            <v>texte</v>
          </cell>
          <cell r="AB236" t="str">
            <v>txt</v>
          </cell>
          <cell r="AC236" t="str">
            <v>rdacontent/fre</v>
          </cell>
          <cell r="AD236" t="str">
            <v>informatique</v>
          </cell>
          <cell r="AE236" t="str">
            <v>c</v>
          </cell>
          <cell r="AF236" t="str">
            <v>rdamedia/fre</v>
          </cell>
          <cell r="AG236" t="str">
            <v>ressource en ligne</v>
          </cell>
          <cell r="AH236" t="str">
            <v>cr</v>
          </cell>
          <cell r="AI236" t="str">
            <v>rdacarrier/fre</v>
          </cell>
          <cell r="AJ236" t="str">
            <v>m\\\\\o\\d\\\\\\\\</v>
          </cell>
          <cell r="AK236" t="str">
            <v>cr\cn\\\\uuaua</v>
          </cell>
          <cell r="AL236" t="str">
            <v>Accès restreint aux membres</v>
          </cell>
          <cell r="AM236" t="str">
            <v>Source de la note de description : Version imprimée</v>
          </cell>
          <cell r="AN236" t="str">
            <v/>
          </cell>
          <cell r="AO236" t="str">
            <v>%SITE_CLIENT%/?library_guid=C9557853-7B1D-46EB-9C2C-B3278C680BA3</v>
          </cell>
          <cell r="AP236" t="str">
            <v>Accès au travers du portail ENI</v>
          </cell>
          <cell r="AQ236" t="str">
            <v xml:space="preserve"> langage C </v>
          </cell>
          <cell r="AR236" t="str">
            <v xml:space="preserve"> langage C++ </v>
          </cell>
          <cell r="AS236" t="str">
            <v xml:space="preserve"> LNEI5ALL</v>
          </cell>
          <cell r="AT236" t="str">
            <v xml:space="preserve">jeu </v>
          </cell>
          <cell r="AU236" t="str">
            <v/>
          </cell>
          <cell r="AV236" t="str">
            <v/>
          </cell>
          <cell r="AW236" t="str">
            <v/>
          </cell>
          <cell r="AX236" t="str">
            <v/>
          </cell>
          <cell r="AY236" t="str">
            <v/>
          </cell>
          <cell r="AZ236" t="str">
            <v/>
          </cell>
          <cell r="BA236" t="str">
            <v/>
          </cell>
          <cell r="BB236" t="str">
            <v/>
          </cell>
          <cell r="BC236" t="str">
            <v/>
          </cell>
          <cell r="BD236" t="str">
            <v/>
          </cell>
          <cell r="BE236" t="str">
            <v/>
          </cell>
          <cell r="BF236" t="str">
            <v/>
          </cell>
          <cell r="BG236" t="str">
            <v/>
          </cell>
          <cell r="BH236" t="str">
            <v/>
          </cell>
          <cell r="BI236" t="str">
            <v/>
          </cell>
          <cell r="BJ236" t="str">
            <v/>
          </cell>
          <cell r="BK236" t="str">
            <v/>
          </cell>
          <cell r="BL236" t="str">
            <v/>
          </cell>
          <cell r="BM236" t="str">
            <v/>
          </cell>
          <cell r="BN236" t="str">
            <v/>
          </cell>
          <cell r="BO236" t="str">
            <v/>
          </cell>
          <cell r="BP236" t="str">
            <v/>
          </cell>
          <cell r="BQ236" t="str">
            <v/>
          </cell>
          <cell r="BR236" t="str">
            <v/>
          </cell>
          <cell r="BS236" t="str">
            <v/>
          </cell>
          <cell r="BT236" t="str">
            <v/>
          </cell>
          <cell r="BU236" t="str">
            <v/>
          </cell>
          <cell r="BV236" t="str">
            <v/>
          </cell>
          <cell r="BW236" t="str">
            <v/>
          </cell>
          <cell r="BX236" t="str">
            <v/>
          </cell>
        </row>
        <row r="237">
          <cell r="A237" t="str">
            <v>EI5APHT</v>
          </cell>
          <cell r="B237" t="str">
            <v>Les API JavaScript du HTML5</v>
          </cell>
          <cell r="C237" t="str">
            <v>Intégrez la puissance du HTML5 dans vos applications Web</v>
          </cell>
          <cell r="D237" t="str">
            <v>Luc VAN LANCKER</v>
          </cell>
          <cell r="E237" t="str">
            <v/>
          </cell>
          <cell r="F237" t="str">
            <v>VAN LANCKER, Luc</v>
          </cell>
          <cell r="G237" t="str">
            <v/>
          </cell>
          <cell r="H237" t="str">
            <v/>
          </cell>
          <cell r="I237" t="str">
            <v/>
          </cell>
          <cell r="J237" t="str">
            <v/>
          </cell>
          <cell r="K237" t="str">
            <v>Edition du 1 June 2012</v>
          </cell>
          <cell r="L237" t="str">
            <v>509 pages</v>
          </cell>
          <cell r="M237" t="str">
            <v>Editions ENI</v>
          </cell>
          <cell r="N237" t="str">
            <v>fre</v>
          </cell>
          <cell r="O237" t="str">
            <v>fre</v>
          </cell>
          <cell r="P237" t="str">
            <v>fre</v>
          </cell>
          <cell r="Q237" t="str">
            <v>Ce livre s'adresse aux développeurs de pages et applications Web désireux de tirer pleinement parti des API JavaScript du Html5. L'auteur propose une exploration de ces nombreuses API JavaScript, certaines pleinement opérationnelles, d'autres encore en phase de développement. Le Html5 étant une évolution de portée considérable qui modifie totalement la conception des pages ou applications Web, l'auteur a veillé à adopter une approche pragmatique et explicative, illustrée de nombreux exemples et captures d'écran.
L'objectif du livre est double ; tout d'abord, permettre au lecteur d'intégrer dans ses applications, certaines de ces API comme la géolocalisation, le dessin en 2D, le stockage de données en local ou pourquoi pas une base de données, ensuite, de faire découvrir l'énorme impulsion que vont créer ces API JavaScript qui seront dans leur globalité une véritable plateforme de développement d'applications Html5.
Les différents chapitres du livre détaillent en particulier : l'API Selectors qui remédie aux lacunes du JavaScript traditionnel dans la sélection des éléments du DOM - la plus médiatique du moment, l'API de géolocalisation qui permet de connaître les coordonnées géographiques de l'utilisateur - l'API Storage qui permet de conserver dans le navigateur des données qui pourront être utilisées ultérieurement sans passer par un serveur - l'API Offline élaborée pour permettre aux tablettes et smartphone de continuer à utiliser une application en mode déconnecté suite à une perte de réseau - l'API History qui permet de créer de nouvelles entrées dans l'historique - l'API Drag &amp; Drop qui permet d'utiliser le glisser/déposer en mode natif&amp;hellip; Suivent ensuite une série d'API plus limitées comme la sélection de fichiers, la possibilité de transmettre des informations entre différentes fenêtres ou balises , localisées sur le même domaine ou des domaines différents, l'exécution de scripts en arrière-plan et l'API WebSocket qui permet d'ouvrir une connexion bi-directionnelle permanente entre le client et le serveur. Enfin, l'API Canvas qui permet le dessin 2D directement dans la page sans passer par des images.
Des éléments complémentaires sont en téléchargement sur www.editions-eni.fr.
Les chapitres du livre :
Avant-propos &amp;ndash; Présentation &amp;ndash; L'API Selectors &amp;ndash; La géolocalisation &amp;ndash; Le stockage de données en local &amp;ndash; L'API Web SQL Database &amp;ndash; L'API Indexed Database &amp;ndash; L'édition de contenu (contentEditable) &amp;ndash; Le mode déconnecté (offline) &amp;ndash; Manipuler l'historique du navigateur &amp;ndash; Le glisser/déposer (drag/drop) &amp;ndash; La sélection de fichiers &amp;ndash; L'API Web Messaging &amp;ndash; Le JavaScript en toile de fond &amp;ndash; L'API WebSocket &amp;ndash; L'API de dessin
Ce livre est également proposé en coffret</v>
          </cell>
          <cell r="R237">
            <v>9782746074767</v>
          </cell>
          <cell r="S237" t="str">
            <v>Version Numérique</v>
          </cell>
          <cell r="T237">
            <v>9782746074101</v>
          </cell>
          <cell r="U237" t="str">
            <v>Version Imprimée</v>
          </cell>
          <cell r="V237" t="str">
            <v>St-Herblain</v>
          </cell>
          <cell r="W237" t="str">
            <v>Editions ENI</v>
          </cell>
          <cell r="X237">
            <v>2012</v>
          </cell>
          <cell r="Y237" t="str">
            <v>Bibliothèque Numérique ENI (Service en ligne)</v>
          </cell>
          <cell r="Z237" t="str">
            <v>EXPERT IT</v>
          </cell>
          <cell r="AA237" t="str">
            <v>texte</v>
          </cell>
          <cell r="AB237" t="str">
            <v>txt</v>
          </cell>
          <cell r="AC237" t="str">
            <v>rdacontent/fre</v>
          </cell>
          <cell r="AD237" t="str">
            <v>informatique</v>
          </cell>
          <cell r="AE237" t="str">
            <v>c</v>
          </cell>
          <cell r="AF237" t="str">
            <v>rdamedia/fre</v>
          </cell>
          <cell r="AG237" t="str">
            <v>ressource en ligne</v>
          </cell>
          <cell r="AH237" t="str">
            <v>cr</v>
          </cell>
          <cell r="AI237" t="str">
            <v>rdacarrier/fre</v>
          </cell>
          <cell r="AJ237" t="str">
            <v>m\\\\\o\\d\\\\\\\\</v>
          </cell>
          <cell r="AK237" t="str">
            <v>cr\cn\\\\uuaua</v>
          </cell>
          <cell r="AL237" t="str">
            <v>Accès restreint aux membres</v>
          </cell>
          <cell r="AM237" t="str">
            <v>Source de la note de description : Version imprimée</v>
          </cell>
          <cell r="AN237" t="str">
            <v/>
          </cell>
          <cell r="AO237" t="str">
            <v>%SITE_CLIENT%/?library_guid=A5F31774-1444-4B3A-B730-99EE1084E1FF</v>
          </cell>
          <cell r="AP237" t="str">
            <v>Accès au travers du portail ENI</v>
          </cell>
          <cell r="AQ237" t="str">
            <v xml:space="preserve"> canvas </v>
          </cell>
          <cell r="AR237" t="str">
            <v xml:space="preserve"> CSS 3 </v>
          </cell>
          <cell r="AS237" t="str">
            <v xml:space="preserve"> géolocalisation </v>
          </cell>
          <cell r="AT237" t="str">
            <v xml:space="preserve"> history </v>
          </cell>
          <cell r="AU237" t="str">
            <v xml:space="preserve"> HTML 5 </v>
          </cell>
          <cell r="AV237" t="str">
            <v xml:space="preserve"> html 5 </v>
          </cell>
          <cell r="AW237" t="str">
            <v xml:space="preserve"> LNEI5APHT</v>
          </cell>
          <cell r="AX237" t="str">
            <v xml:space="preserve"> selectors </v>
          </cell>
          <cell r="AY237" t="str">
            <v xml:space="preserve"> storage </v>
          </cell>
          <cell r="AZ237" t="str">
            <v xml:space="preserve"> websocket </v>
          </cell>
          <cell r="BA237" t="str">
            <v xml:space="preserve">livre html5 </v>
          </cell>
          <cell r="BB237" t="str">
            <v/>
          </cell>
          <cell r="BC237" t="str">
            <v/>
          </cell>
          <cell r="BD237" t="str">
            <v/>
          </cell>
          <cell r="BE237" t="str">
            <v/>
          </cell>
          <cell r="BF237" t="str">
            <v/>
          </cell>
          <cell r="BG237" t="str">
            <v/>
          </cell>
          <cell r="BH237" t="str">
            <v/>
          </cell>
          <cell r="BI237" t="str">
            <v/>
          </cell>
          <cell r="BJ237" t="str">
            <v/>
          </cell>
          <cell r="BK237" t="str">
            <v/>
          </cell>
          <cell r="BL237" t="str">
            <v/>
          </cell>
          <cell r="BM237" t="str">
            <v/>
          </cell>
          <cell r="BN237" t="str">
            <v/>
          </cell>
          <cell r="BO237" t="str">
            <v/>
          </cell>
          <cell r="BP237" t="str">
            <v/>
          </cell>
          <cell r="BQ237" t="str">
            <v/>
          </cell>
          <cell r="BR237" t="str">
            <v/>
          </cell>
          <cell r="BS237" t="str">
            <v/>
          </cell>
          <cell r="BT237" t="str">
            <v/>
          </cell>
          <cell r="BU237" t="str">
            <v/>
          </cell>
          <cell r="BV237" t="str">
            <v/>
          </cell>
          <cell r="BW237" t="str">
            <v/>
          </cell>
          <cell r="BX237" t="str">
            <v/>
          </cell>
        </row>
        <row r="238">
          <cell r="A238" t="str">
            <v>EI5DES</v>
          </cell>
          <cell r="B238" t="str">
            <v>Design Patterns en Java</v>
          </cell>
          <cell r="C238" t="str">
            <v>Descriptions et solutions illustrées en UML 2 et Java (5e édition) - Les 23 modèles de conception</v>
          </cell>
          <cell r="D238" t="str">
            <v>Laurent DEBRAUWER</v>
          </cell>
          <cell r="E238" t="str">
            <v/>
          </cell>
          <cell r="F238" t="str">
            <v>DEBRAUWER, Laurent</v>
          </cell>
          <cell r="G238" t="str">
            <v/>
          </cell>
          <cell r="H238" t="str">
            <v/>
          </cell>
          <cell r="I238" t="str">
            <v/>
          </cell>
          <cell r="J238" t="str">
            <v/>
          </cell>
          <cell r="K238" t="str">
            <v>Edition du 1 November 2022</v>
          </cell>
          <cell r="L238" t="str">
            <v>468 pages</v>
          </cell>
          <cell r="M238" t="str">
            <v>Editions ENI</v>
          </cell>
          <cell r="N238" t="str">
            <v>fre</v>
          </cell>
          <cell r="O238" t="str">
            <v>fre</v>
          </cell>
          <cell r="P238" t="str">
            <v>fre</v>
          </cell>
          <cell r="Q238" t="str">
            <v>Ce livre présente de façon concise et pratique les 23 modèles de conception (design patterns) fondamentaux en les illustrant par des exemples pertinents et rapides à appréhender. Chaque exemple est décrit en UML et en Java sous la forme d'un petit programme complet et exécutable. Pour chaque pattern, l'auteur détaille son nom, le problème correspondant, la solution apportée, ses domaines d'application et sa structure générique. 
Le livre s'adresse aux concepteurs et développeurs en Programmation Orientée Objet. Pour bien l'appréhender, il est préférable de disposer de connaissances sur les principaux éléments des diagrammes de classes UML et sur le langage Java. 
Le livre est organisé en 5 parties. Dans la première, l'auteur introduit la notion de pattern de conception. Les trois parties suivantes détaillent chacune des trois familles de patterns de conception : les patterns de construction, les patterns de structuration et les patterns de comportement. La dernière partie présente tout d'abord, au sein d’un chapitre qui enrichit cette nouvelle édition, la manière de reconcevoir du code existant à l'aide des patterns au travers de nombreux exemples, avant d'étudier trois variantes de patterns existants, montrant ainsi la grande souplesse de mise en œuvre de ces modèles. Le pattern composé MVC (Model-View-Controller) y est également introduit. Le lecteur peut ainsi aisément percevoir les qualités de la conception par les patterns. 
Les exemples utilisés dans le livre sont issus d'une application de vente en ligne de véhicules et sont en téléchargement sur le site www.editions-eni.fr.</v>
          </cell>
          <cell r="R238">
            <v>9782409037610</v>
          </cell>
          <cell r="S238" t="str">
            <v>Version Numérique</v>
          </cell>
          <cell r="T238">
            <v>9782409037603</v>
          </cell>
          <cell r="U238" t="str">
            <v>Version Imprimée</v>
          </cell>
          <cell r="V238" t="str">
            <v>St-Herblain</v>
          </cell>
          <cell r="W238" t="str">
            <v>Editions ENI</v>
          </cell>
          <cell r="X238">
            <v>2022</v>
          </cell>
          <cell r="Y238" t="str">
            <v>Bibliothèque Numérique ENI (Service en ligne)</v>
          </cell>
          <cell r="Z238" t="str">
            <v>EXPERT IT</v>
          </cell>
          <cell r="AA238" t="str">
            <v>texte</v>
          </cell>
          <cell r="AB238" t="str">
            <v>txt</v>
          </cell>
          <cell r="AC238" t="str">
            <v>rdacontent/fre</v>
          </cell>
          <cell r="AD238" t="str">
            <v>informatique</v>
          </cell>
          <cell r="AE238" t="str">
            <v>c</v>
          </cell>
          <cell r="AF238" t="str">
            <v>rdamedia/fre</v>
          </cell>
          <cell r="AG238" t="str">
            <v>ressource en ligne</v>
          </cell>
          <cell r="AH238" t="str">
            <v>cr</v>
          </cell>
          <cell r="AI238" t="str">
            <v>rdacarrier/fre</v>
          </cell>
          <cell r="AJ238" t="str">
            <v>m\\\\\o\\d\\\\\\\\</v>
          </cell>
          <cell r="AK238" t="str">
            <v>cr\cn\\\\uuaua</v>
          </cell>
          <cell r="AL238" t="str">
            <v>Accès restreint aux membres</v>
          </cell>
          <cell r="AM238" t="str">
            <v>Source de la note de description : Version imprimée</v>
          </cell>
          <cell r="AN238" t="str">
            <v/>
          </cell>
          <cell r="AO238" t="str">
            <v>%SITE_CLIENT%/?library_guid=503DC5CB-09A5-4075-BD7C-AD4BE6B4D31F</v>
          </cell>
          <cell r="AP238" t="str">
            <v>Accès au travers du portail ENI</v>
          </cell>
          <cell r="AQ238" t="str">
            <v xml:space="preserve"> Abstract Factory </v>
          </cell>
          <cell r="AR238" t="str">
            <v xml:space="preserve"> Adapter </v>
          </cell>
          <cell r="AS238" t="str">
            <v xml:space="preserve"> Bridge </v>
          </cell>
          <cell r="AT238" t="str">
            <v xml:space="preserve"> Builder </v>
          </cell>
          <cell r="AU238" t="str">
            <v xml:space="preserve"> Chain of Responsibility </v>
          </cell>
          <cell r="AV238" t="str">
            <v xml:space="preserve"> Command </v>
          </cell>
          <cell r="AW238" t="str">
            <v xml:space="preserve"> Composite </v>
          </cell>
          <cell r="AX238" t="str">
            <v xml:space="preserve"> Decorator </v>
          </cell>
          <cell r="AY238" t="str">
            <v xml:space="preserve"> design patterns </v>
          </cell>
          <cell r="AZ238" t="str">
            <v xml:space="preserve"> Façade </v>
          </cell>
          <cell r="BA238" t="str">
            <v xml:space="preserve"> Factory Method </v>
          </cell>
          <cell r="BB238" t="str">
            <v xml:space="preserve"> Flyweight </v>
          </cell>
          <cell r="BC238" t="str">
            <v xml:space="preserve"> GoF </v>
          </cell>
          <cell r="BD238" t="str">
            <v xml:space="preserve"> Interpreter </v>
          </cell>
          <cell r="BE238" t="str">
            <v xml:space="preserve"> Iterator </v>
          </cell>
          <cell r="BF238" t="str">
            <v xml:space="preserve"> Mediator </v>
          </cell>
          <cell r="BG238" t="str">
            <v xml:space="preserve"> Memento </v>
          </cell>
          <cell r="BH238" t="str">
            <v xml:space="preserve"> motif de conception </v>
          </cell>
          <cell r="BI238" t="str">
            <v xml:space="preserve"> MVC </v>
          </cell>
          <cell r="BJ238" t="str">
            <v xml:space="preserve"> Observer </v>
          </cell>
          <cell r="BK238" t="str">
            <v xml:space="preserve"> patron de conception </v>
          </cell>
          <cell r="BL238" t="str">
            <v xml:space="preserve"> POO </v>
          </cell>
          <cell r="BM238" t="str">
            <v xml:space="preserve"> Prototype </v>
          </cell>
          <cell r="BN238" t="str">
            <v xml:space="preserve"> Proxy </v>
          </cell>
          <cell r="BO238" t="str">
            <v xml:space="preserve"> Singleton </v>
          </cell>
          <cell r="BP238" t="str">
            <v xml:space="preserve"> State </v>
          </cell>
          <cell r="BQ238" t="str">
            <v xml:space="preserve"> Strategy </v>
          </cell>
          <cell r="BR238" t="str">
            <v xml:space="preserve"> Template Method </v>
          </cell>
          <cell r="BS238" t="str">
            <v xml:space="preserve"> uml </v>
          </cell>
          <cell r="BT238" t="str">
            <v xml:space="preserve"> uml 2 </v>
          </cell>
          <cell r="BU238" t="str">
            <v xml:space="preserve"> uml2 </v>
          </cell>
          <cell r="BV238" t="str">
            <v xml:space="preserve"> Visitor</v>
          </cell>
          <cell r="BW238" t="str">
            <v xml:space="preserve">java </v>
          </cell>
          <cell r="BX238" t="str">
            <v/>
          </cell>
        </row>
        <row r="239">
          <cell r="A239" t="str">
            <v>EI5HCJ</v>
          </cell>
          <cell r="B239" t="str">
            <v>HTML5, CSS3 et JavaScript</v>
          </cell>
          <cell r="C239" t="str">
            <v>Développez vos sites pour les terminaux mobiles</v>
          </cell>
          <cell r="D239" t="str">
            <v>Olivier HENNEBELLE</v>
          </cell>
          <cell r="E239" t="str">
            <v/>
          </cell>
          <cell r="F239" t="str">
            <v>HENNEBELLE, Olivier</v>
          </cell>
          <cell r="G239" t="str">
            <v/>
          </cell>
          <cell r="H239" t="str">
            <v/>
          </cell>
          <cell r="I239" t="str">
            <v/>
          </cell>
          <cell r="J239" t="str">
            <v/>
          </cell>
          <cell r="K239" t="str">
            <v>Edition du 1 October 2012</v>
          </cell>
          <cell r="L239" t="str">
            <v>416 pages</v>
          </cell>
          <cell r="M239" t="str">
            <v>Editions ENI</v>
          </cell>
          <cell r="N239" t="str">
            <v>fre</v>
          </cell>
          <cell r="O239" t="str">
            <v>fre</v>
          </cell>
          <cell r="P239" t="str">
            <v>fre</v>
          </cell>
          <cell r="Q239" t="str">
            <v>Ce livre s'adresse aux concepteurs ou développeurs de sites web qui, déjà familiers des nouvelles normes HTML5 et CSS3, souhaitent migrer ou créer un site internet parfaitement adapté aux terminaux mobiles. Ce livre va leur permettre de bien appréhender les différences entre les deux mondes, de mieux comprendre les attentes de l'internaute mobile (le mobinaute), de bien mesurer les avantages à développer pour ce type d'appareil mais aussi les problèmes que cela engendre. 
Chapitre après chapitre, le lecteur découvrira :
- les avantages de la norme HTML5 dans le monde mobile (mode hors-ligne, spécificité des formulaires, etc.),
- les avantages du CSS3 pour une meilleure adaptation du site au terminal de consultation (media queries),
- les nouvelles fonctions JavaScript particulièrement utiles pour une utilisation nomade (géolocalisation, canvas).
L'auteur a choisi d'écrire ce livre comme une formation en détaillant toutes les étapes pour créer ou migrer vers un site mobile. Les mobinautes sont de plus en plus nombreux et les sites internet se doivent d'être complètement adaptés à ces nouveaux utilisateurs.
Pour chaque exemple du livre, sur le site www.editions-eni.fr vous pourrez télécharger les fichiers sources (HTML, CSS, JavaScript) et les ressources (images, audios, vidéos) pour les exécuter. Vous trouverez également en téléchargement un exemple plus complet, utilisé tout au long du livre, vous donnant un premier aperçu d'un site mobile et vous permettant de mieux appréhender les nouveautés de ces langages.
Les chapitres du livre :
Introduction &amp;ndash; Particularité des sites mobiles &amp;ndash; Premiers pas &amp;ndash; Créer un site mobile : HTML5 &amp;ndash; Créer un site mobile : CSS3 &amp;ndash; Créer un site mobile : JavaScript &amp;ndash; Aller plus loin &amp;ndash; Aller plus vite &amp;ndash; Site normal vers site mobile &amp;ndash; Transformer un site en application native</v>
          </cell>
          <cell r="R239">
            <v>9782746076761</v>
          </cell>
          <cell r="S239" t="str">
            <v>Version Numérique</v>
          </cell>
          <cell r="T239">
            <v>9782746076495</v>
          </cell>
          <cell r="U239" t="str">
            <v>Version Imprimée</v>
          </cell>
          <cell r="V239" t="str">
            <v>St-Herblain</v>
          </cell>
          <cell r="W239" t="str">
            <v>Editions ENI</v>
          </cell>
          <cell r="X239">
            <v>2012</v>
          </cell>
          <cell r="Y239" t="str">
            <v>Bibliothèque Numérique ENI (Service en ligne)</v>
          </cell>
          <cell r="Z239" t="str">
            <v>EXPERT IT</v>
          </cell>
          <cell r="AA239" t="str">
            <v>texte</v>
          </cell>
          <cell r="AB239" t="str">
            <v>txt</v>
          </cell>
          <cell r="AC239" t="str">
            <v>rdacontent/fre</v>
          </cell>
          <cell r="AD239" t="str">
            <v>informatique</v>
          </cell>
          <cell r="AE239" t="str">
            <v>c</v>
          </cell>
          <cell r="AF239" t="str">
            <v>rdamedia/fre</v>
          </cell>
          <cell r="AG239" t="str">
            <v>ressource en ligne</v>
          </cell>
          <cell r="AH239" t="str">
            <v>cr</v>
          </cell>
          <cell r="AI239" t="str">
            <v>rdacarrier/fre</v>
          </cell>
          <cell r="AJ239" t="str">
            <v>m\\\\\o\\d\\\\\\\\</v>
          </cell>
          <cell r="AK239" t="str">
            <v>cr\cn\\\\uuaua</v>
          </cell>
          <cell r="AL239" t="str">
            <v>Accès restreint aux membres</v>
          </cell>
          <cell r="AM239" t="str">
            <v>Source de la note de description : Version imprimée</v>
          </cell>
          <cell r="AN239" t="str">
            <v/>
          </cell>
          <cell r="AO239" t="str">
            <v>%SITE_CLIENT%/?library_guid=C5685432-2D29-47B8-B20A-99FB8AD53090</v>
          </cell>
          <cell r="AP239" t="str">
            <v>Accès au travers du portail ENI</v>
          </cell>
          <cell r="AQ239" t="str">
            <v xml:space="preserve"> css 3 </v>
          </cell>
          <cell r="AR239" t="str">
            <v xml:space="preserve"> js </v>
          </cell>
          <cell r="AS239" t="str">
            <v xml:space="preserve"> LNEI5HCJ</v>
          </cell>
          <cell r="AT239" t="str">
            <v xml:space="preserve"> mobilite </v>
          </cell>
          <cell r="AU239" t="str">
            <v xml:space="preserve"> mobilité </v>
          </cell>
          <cell r="AV239" t="str">
            <v xml:space="preserve"> web </v>
          </cell>
          <cell r="AW239" t="str">
            <v xml:space="preserve">html 5 </v>
          </cell>
          <cell r="AX239" t="str">
            <v/>
          </cell>
          <cell r="AY239" t="str">
            <v/>
          </cell>
          <cell r="AZ239" t="str">
            <v/>
          </cell>
          <cell r="BA239" t="str">
            <v/>
          </cell>
          <cell r="BB239" t="str">
            <v/>
          </cell>
          <cell r="BC239" t="str">
            <v/>
          </cell>
          <cell r="BD239" t="str">
            <v/>
          </cell>
          <cell r="BE239" t="str">
            <v/>
          </cell>
          <cell r="BF239" t="str">
            <v/>
          </cell>
          <cell r="BG239" t="str">
            <v/>
          </cell>
          <cell r="BH239" t="str">
            <v/>
          </cell>
          <cell r="BI239" t="str">
            <v/>
          </cell>
          <cell r="BJ239" t="str">
            <v/>
          </cell>
          <cell r="BK239" t="str">
            <v/>
          </cell>
          <cell r="BL239" t="str">
            <v/>
          </cell>
          <cell r="BM239" t="str">
            <v/>
          </cell>
          <cell r="BN239" t="str">
            <v/>
          </cell>
          <cell r="BO239" t="str">
            <v/>
          </cell>
          <cell r="BP239" t="str">
            <v/>
          </cell>
          <cell r="BQ239" t="str">
            <v/>
          </cell>
          <cell r="BR239" t="str">
            <v/>
          </cell>
          <cell r="BS239" t="str">
            <v/>
          </cell>
          <cell r="BT239" t="str">
            <v/>
          </cell>
          <cell r="BU239" t="str">
            <v/>
          </cell>
          <cell r="BV239" t="str">
            <v/>
          </cell>
          <cell r="BW239" t="str">
            <v/>
          </cell>
          <cell r="BX239" t="str">
            <v/>
          </cell>
        </row>
        <row r="240">
          <cell r="A240" t="str">
            <v>EI5HT5PH</v>
          </cell>
          <cell r="B240" t="str">
            <v>HTML5 et PHP 5 - Développez des applications web performantes</v>
          </cell>
          <cell r="C240" t="str">
            <v>Exploitez les dernières nouveautés des langages</v>
          </cell>
          <cell r="D240" t="str">
            <v>Yves GAUTHERON</v>
          </cell>
          <cell r="E240" t="str">
            <v/>
          </cell>
          <cell r="F240" t="str">
            <v>GAUTHERON, Yves</v>
          </cell>
          <cell r="G240" t="str">
            <v/>
          </cell>
          <cell r="H240" t="str">
            <v/>
          </cell>
          <cell r="I240" t="str">
            <v/>
          </cell>
          <cell r="J240" t="str">
            <v/>
          </cell>
          <cell r="K240" t="str">
            <v>Edition du 1 October 2014</v>
          </cell>
          <cell r="L240" t="str">
            <v>400 pages</v>
          </cell>
          <cell r="M240" t="str">
            <v>Editions ENI</v>
          </cell>
          <cell r="N240" t="str">
            <v>fre</v>
          </cell>
          <cell r="O240" t="str">
            <v>fre</v>
          </cell>
          <cell r="P240" t="str">
            <v>fre</v>
          </cell>
          <cell r="Q240" t="str">
            <v>Ce livre s'adresse à un public de développeurs souhaitant mettre à niveau et approfondir leurs connaissances sur HTML et PHP et tirer le meilleur parti des dernières nouveautés de ces langages pour réaliser des applications web solides et performantes.
Ces deux piliers du web ont connu de grandes évolutions ces dernières années : HTML se fait l'acteur d'une nouvelle génération d'applications web et mobiles, PHP s'est professionnalisé en intégrant notamment un modèle objet complet ; il est à présent le langage utilisé par l'immense majorité des gestionnaires de contenu (CMS) et des frameworks.
Vous découvrirez au fil des chapitres :
-  Les nouvelles possibilités offertes par HTML5 : comment intégrer facilement des éléments multimédia (vidéos, sons, images&amp;hellip;), faire un pas en avant dans le web sémantique, comprendre les enjeux de l'accessibilité du web, construire des formulaires efficaces et user friendly, connaître la puissance des nouvelles API Javascript qu'offre HTML5.
  - Comment aller plus loin dans PHP : vous apprendrez à professionnaliser votre code avec un tour d'horizon des évolutions du langage depuis PHP4, notamment en exploitant le modèle objet, en utilisant des Design Patterns reconnus et en adoptant les bonnes pratiques pour de meilleurs développements.
  - Comment s'opèrent les échanges entre un serveur et un navigateur et leurs nouveaux modes d'échange : requêtes AJAX, communication par WebSockets, Server-Sent Events, comment se passer du serveur avec les applications déconnectées.
  - Et, en fin de lecture, toutes les clés et les apports méthodologiques essentiels pour construire une application fiable selon la méthode MVC, pour prendre en main la gestion des erreurs et pour vous prémunir des attaques afin de sécuriser vos développements.
  - Des éléments complémentaires sont en téléchargement sur le site www.editions-eni.fr. 
Les chapitres du livre :
Présentation - Les apports d'HTML5 - Le langage PHP avancé - Du serveur  au navigateur : interactions - Concevoir un site web HTML5/PHP</v>
          </cell>
          <cell r="R240">
            <v>9782746092433</v>
          </cell>
          <cell r="S240" t="str">
            <v>Version Numérique</v>
          </cell>
          <cell r="T240">
            <v>9782746091191</v>
          </cell>
          <cell r="U240" t="str">
            <v>Version Imprimée</v>
          </cell>
          <cell r="V240" t="str">
            <v>St-Herblain</v>
          </cell>
          <cell r="W240" t="str">
            <v>Editions ENI</v>
          </cell>
          <cell r="X240">
            <v>2014</v>
          </cell>
          <cell r="Y240" t="str">
            <v>Bibliothèque Numérique ENI (Service en ligne)</v>
          </cell>
          <cell r="Z240" t="str">
            <v>EXPERT IT</v>
          </cell>
          <cell r="AA240" t="str">
            <v>texte</v>
          </cell>
          <cell r="AB240" t="str">
            <v>txt</v>
          </cell>
          <cell r="AC240" t="str">
            <v>rdacontent/fre</v>
          </cell>
          <cell r="AD240" t="str">
            <v>informatique</v>
          </cell>
          <cell r="AE240" t="str">
            <v>c</v>
          </cell>
          <cell r="AF240" t="str">
            <v>rdamedia/fre</v>
          </cell>
          <cell r="AG240" t="str">
            <v>ressource en ligne</v>
          </cell>
          <cell r="AH240" t="str">
            <v>cr</v>
          </cell>
          <cell r="AI240" t="str">
            <v>rdacarrier/fre</v>
          </cell>
          <cell r="AJ240" t="str">
            <v>m\\\\\o\\d\\\\\\\\</v>
          </cell>
          <cell r="AK240" t="str">
            <v>cr\cn\\\\uuaua</v>
          </cell>
          <cell r="AL240" t="str">
            <v>Accès restreint aux membres</v>
          </cell>
          <cell r="AM240" t="str">
            <v>Source de la note de description : Version imprimée</v>
          </cell>
          <cell r="AN240" t="str">
            <v/>
          </cell>
          <cell r="AO240" t="str">
            <v>%SITE_CLIENT%/?library_guid=3DEDD3E3-D3FF-4D49-9151-8E748F0F13F0</v>
          </cell>
          <cell r="AP240" t="str">
            <v>Accès au travers du portail ENI</v>
          </cell>
          <cell r="AQ240" t="str">
            <v xml:space="preserve"> AJAX </v>
          </cell>
          <cell r="AR240" t="str">
            <v xml:space="preserve"> CSS 3 </v>
          </cell>
          <cell r="AS240" t="str">
            <v xml:space="preserve"> events </v>
          </cell>
          <cell r="AT240" t="str">
            <v xml:space="preserve"> friendly </v>
          </cell>
          <cell r="AU240" t="str">
            <v xml:space="preserve"> html 5 </v>
          </cell>
          <cell r="AV240" t="str">
            <v xml:space="preserve"> HTML 5 </v>
          </cell>
          <cell r="AW240" t="str">
            <v xml:space="preserve"> javascript </v>
          </cell>
          <cell r="AX240" t="str">
            <v xml:space="preserve"> LNEI5HT5PH</v>
          </cell>
          <cell r="AY240" t="str">
            <v xml:space="preserve"> Server</v>
          </cell>
          <cell r="AZ240" t="str">
            <v xml:space="preserve"> WebSockets </v>
          </cell>
          <cell r="BA240" t="str">
            <v xml:space="preserve">Sent Events </v>
          </cell>
          <cell r="BB240" t="str">
            <v/>
          </cell>
          <cell r="BC240" t="str">
            <v/>
          </cell>
          <cell r="BD240" t="str">
            <v/>
          </cell>
          <cell r="BE240" t="str">
            <v/>
          </cell>
          <cell r="BF240" t="str">
            <v/>
          </cell>
          <cell r="BG240" t="str">
            <v/>
          </cell>
          <cell r="BH240" t="str">
            <v/>
          </cell>
          <cell r="BI240" t="str">
            <v/>
          </cell>
          <cell r="BJ240" t="str">
            <v/>
          </cell>
          <cell r="BK240" t="str">
            <v/>
          </cell>
          <cell r="BL240" t="str">
            <v/>
          </cell>
          <cell r="BM240" t="str">
            <v/>
          </cell>
          <cell r="BN240" t="str">
            <v/>
          </cell>
          <cell r="BO240" t="str">
            <v/>
          </cell>
          <cell r="BP240" t="str">
            <v/>
          </cell>
          <cell r="BQ240" t="str">
            <v/>
          </cell>
          <cell r="BR240" t="str">
            <v/>
          </cell>
          <cell r="BS240" t="str">
            <v/>
          </cell>
          <cell r="BT240" t="str">
            <v/>
          </cell>
          <cell r="BU240" t="str">
            <v/>
          </cell>
          <cell r="BV240" t="str">
            <v/>
          </cell>
          <cell r="BW240" t="str">
            <v/>
          </cell>
          <cell r="BX240" t="str">
            <v/>
          </cell>
        </row>
        <row r="241">
          <cell r="A241" t="str">
            <v>EI5LINA</v>
          </cell>
          <cell r="B241" t="str">
            <v>Linux</v>
          </cell>
          <cell r="C241" t="str">
            <v>Administration système et exploitation des services réseau (5e édition)</v>
          </cell>
          <cell r="D241" t="str">
            <v>Philippe BANQUET</v>
          </cell>
          <cell r="E241" t="str">
            <v/>
          </cell>
          <cell r="F241" t="str">
            <v>BANQUET, Philippe</v>
          </cell>
          <cell r="G241" t="str">
            <v/>
          </cell>
          <cell r="H241" t="str">
            <v/>
          </cell>
          <cell r="I241" t="str">
            <v/>
          </cell>
          <cell r="J241" t="str">
            <v/>
          </cell>
          <cell r="K241" t="str">
            <v>Edition du 1 February 2023</v>
          </cell>
          <cell r="L241" t="str">
            <v>771 pages</v>
          </cell>
          <cell r="M241" t="str">
            <v>Editions ENI</v>
          </cell>
          <cell r="N241" t="str">
            <v>fre</v>
          </cell>
          <cell r="O241" t="str">
            <v>fre</v>
          </cell>
          <cell r="P241" t="str">
            <v>fre</v>
          </cell>
          <cell r="Q241" t="str">
            <v>Ce livre présente les connaissances nécessaires à la bonne exploitation des systèmes Linux, de différentes distributions, en réseau local et étendu. Il s'adresse à tout administrateur désireux d'assurer l’installation et la configuration de serveurs Linux et de mettre en œuvre les services applicatifs courants dans les environnements Open Source. Une connaissance raisonnable des commandes Unix ou Linux est un prérequis souhaitable pour tirer pleinement profit de cet ouvrage. 
La gestion du matériel couvre les techniques avancées de stockage (local ou iSCSI), la reconnaissance des périphériques par le système, ainsi que la configuration de l'accès au réseau. L'administration du système d'exploitation traite du démarrage du système (en mode traditionnel Unix System V ou par systemd), de la mise en œuvre des différents types de systèmes de fichiers, de la gestion des comptes utilisateurs, locaux ou au sein d'un annuaire. Une part importante de l'ouvrage est consacrée aux serveurs d'infrastructure comme DNS et DHCP, aux services applicatifs courants tels que le partage de fichiers et la messagerie, ainsi q'aux services web (Apache, Nginx, squid). La sécurité n'est pas oubliée, que ce soit au niveau des services applicatifs ou du système lui-même avec la configuration et l'exploitation du pare-feu natif des systèmes Linux. Un chapitre est consacré au suivi des ressources et aux principes de planification de charge. 
L’auteur a conçu ce livre comme une boîte à outils dans laquelle l'administrateur retrouve les éléments de compétences nécessaires à l'exploitation des systèmes et des différents services applicatifs mis en œuvre sur son réseau.</v>
          </cell>
          <cell r="R241">
            <v>9782409038662</v>
          </cell>
          <cell r="S241" t="str">
            <v>Version Numérique</v>
          </cell>
          <cell r="T241">
            <v>9782409038648</v>
          </cell>
          <cell r="U241" t="str">
            <v>Version Imprimée</v>
          </cell>
          <cell r="V241" t="str">
            <v>St-Herblain</v>
          </cell>
          <cell r="W241" t="str">
            <v>Editions ENI</v>
          </cell>
          <cell r="X241">
            <v>2023</v>
          </cell>
          <cell r="Y241" t="str">
            <v>Bibliothèque Numérique ENI (Service en ligne)</v>
          </cell>
          <cell r="Z241" t="str">
            <v>EXPERT IT</v>
          </cell>
          <cell r="AA241" t="str">
            <v>texte</v>
          </cell>
          <cell r="AB241" t="str">
            <v>txt</v>
          </cell>
          <cell r="AC241" t="str">
            <v>rdacontent/fre</v>
          </cell>
          <cell r="AD241" t="str">
            <v>informatique</v>
          </cell>
          <cell r="AE241" t="str">
            <v>c</v>
          </cell>
          <cell r="AF241" t="str">
            <v>rdamedia/fre</v>
          </cell>
          <cell r="AG241" t="str">
            <v>ressource en ligne</v>
          </cell>
          <cell r="AH241" t="str">
            <v>cr</v>
          </cell>
          <cell r="AI241" t="str">
            <v>rdacarrier/fre</v>
          </cell>
          <cell r="AJ241" t="str">
            <v>m\\\\\o\\d\\\\\\\\</v>
          </cell>
          <cell r="AK241" t="str">
            <v>cr\cn\\\\uuaua</v>
          </cell>
          <cell r="AL241" t="str">
            <v>Accès restreint aux membres</v>
          </cell>
          <cell r="AM241" t="str">
            <v>Source de la note de description : Version imprimée</v>
          </cell>
          <cell r="AN241" t="str">
            <v/>
          </cell>
          <cell r="AO241" t="str">
            <v>%SITE_CLIENT%/?library_guid=A435CEB0-F0B0-4FAB-8CCF-CC2861AA26EB</v>
          </cell>
          <cell r="AP241" t="str">
            <v>Accès au travers du portail ENI</v>
          </cell>
          <cell r="AQ241" t="str">
            <v xml:space="preserve"> dhcp </v>
          </cell>
          <cell r="AR241" t="str">
            <v xml:space="preserve"> dns </v>
          </cell>
          <cell r="AS241" t="str">
            <v xml:space="preserve"> securite</v>
          </cell>
          <cell r="AT241" t="str">
            <v xml:space="preserve"> sécurité </v>
          </cell>
          <cell r="AU241" t="str">
            <v xml:space="preserve">système </v>
          </cell>
          <cell r="AV241" t="str">
            <v/>
          </cell>
          <cell r="AW241" t="str">
            <v/>
          </cell>
          <cell r="AX241" t="str">
            <v/>
          </cell>
          <cell r="AY241" t="str">
            <v/>
          </cell>
          <cell r="AZ241" t="str">
            <v/>
          </cell>
          <cell r="BA241" t="str">
            <v/>
          </cell>
          <cell r="BB241" t="str">
            <v/>
          </cell>
          <cell r="BC241" t="str">
            <v/>
          </cell>
          <cell r="BD241" t="str">
            <v/>
          </cell>
          <cell r="BE241" t="str">
            <v/>
          </cell>
          <cell r="BF241" t="str">
            <v/>
          </cell>
          <cell r="BG241" t="str">
            <v/>
          </cell>
          <cell r="BH241" t="str">
            <v/>
          </cell>
          <cell r="BI241" t="str">
            <v/>
          </cell>
          <cell r="BJ241" t="str">
            <v/>
          </cell>
          <cell r="BK241" t="str">
            <v/>
          </cell>
          <cell r="BL241" t="str">
            <v/>
          </cell>
          <cell r="BM241" t="str">
            <v/>
          </cell>
          <cell r="BN241" t="str">
            <v/>
          </cell>
          <cell r="BO241" t="str">
            <v/>
          </cell>
          <cell r="BP241" t="str">
            <v/>
          </cell>
          <cell r="BQ241" t="str">
            <v/>
          </cell>
          <cell r="BR241" t="str">
            <v/>
          </cell>
          <cell r="BS241" t="str">
            <v/>
          </cell>
          <cell r="BT241" t="str">
            <v/>
          </cell>
          <cell r="BU241" t="str">
            <v/>
          </cell>
          <cell r="BV241" t="str">
            <v/>
          </cell>
          <cell r="BW241" t="str">
            <v/>
          </cell>
          <cell r="BX241" t="str">
            <v/>
          </cell>
        </row>
        <row r="242">
          <cell r="A242" t="str">
            <v>EI5SYM</v>
          </cell>
          <cell r="B242" t="str">
            <v>Symfony 5</v>
          </cell>
          <cell r="C242" t="str">
            <v>Développez des sites web PHP structurés et performants</v>
          </cell>
          <cell r="D242" t="str">
            <v>Etienne Langlet</v>
          </cell>
          <cell r="E242" t="str">
            <v/>
          </cell>
          <cell r="F242" t="str">
            <v>Langlet, Etienne</v>
          </cell>
          <cell r="G242" t="str">
            <v/>
          </cell>
          <cell r="H242" t="str">
            <v/>
          </cell>
          <cell r="I242" t="str">
            <v/>
          </cell>
          <cell r="J242" t="str">
            <v/>
          </cell>
          <cell r="K242" t="str">
            <v>Edition du 1 October 2022</v>
          </cell>
          <cell r="L242" t="str">
            <v>545 pages</v>
          </cell>
          <cell r="M242" t="str">
            <v>Editions ENI</v>
          </cell>
          <cell r="N242" t="str">
            <v>fre</v>
          </cell>
          <cell r="O242" t="str">
            <v>fre</v>
          </cell>
          <cell r="P242" t="str">
            <v>fre</v>
          </cell>
          <cell r="Q242" t="str">
            <v xml:space="preserve">Ce livre sur Symfony 5 s’adresse aux développeurs, chefs de projets, architectes techniques, qui souhaitent, grâce à ce framework, structurer et organiser leurs développements PHP au sein d’un environnement de construction d’applications robuste et professionnel. La maîtrise de la programmation objet avec PHP est un prérequis indispensable pour tirer le meilleur parti de ces pages. 
Le livre couvre les principaux composants de Symfony 5, considéré aujourd’hui comme le framework PHP de référence. Il fournit les connaissances de base qui permettent non seulement de créer un site ou une application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de la journalisation ou même de la sécurité de l’application sont autant de thèmes exposés dans le livre. 
Le temps de chargement des pages d’un site web étant un élément crucial, un chapitre délivre les techniques et astuces pour fortement améliorer les performances d’une application. Enfin, les contraintes de mise en production sont également évoquées dans un chapitre dédié au déploiement d’une application Symfony. 
L’auteur a structuré les chapitres pour faciliter l’apprentissage de Symfony 5 et dévoile au fil des pages des conseils, bonnes pratiques et exemples détaillés. 
Des éléments complémentaires sont en téléchargement sur le site www.editions-eni.fr.
 Quizinclus dans 
la version en ligne !
 - Testez vos connaissances à l'issue de chaque chapitre
 - Validez vos acquis
</v>
          </cell>
          <cell r="R242">
            <v>9782409037238</v>
          </cell>
          <cell r="S242" t="str">
            <v>Version Numérique</v>
          </cell>
          <cell r="T242">
            <v>9782409037221</v>
          </cell>
          <cell r="U242" t="str">
            <v>Version Imprimée</v>
          </cell>
          <cell r="V242" t="str">
            <v>St-Herblain</v>
          </cell>
          <cell r="W242" t="str">
            <v>Editions ENI</v>
          </cell>
          <cell r="X242">
            <v>2022</v>
          </cell>
          <cell r="Y242" t="str">
            <v>Bibliothèque Numérique ENI (Service en ligne)</v>
          </cell>
          <cell r="Z242" t="str">
            <v>EXPERT IT</v>
          </cell>
          <cell r="AA242" t="str">
            <v>texte</v>
          </cell>
          <cell r="AB242" t="str">
            <v>txt</v>
          </cell>
          <cell r="AC242" t="str">
            <v>rdacontent/fre</v>
          </cell>
          <cell r="AD242" t="str">
            <v>informatique</v>
          </cell>
          <cell r="AE242" t="str">
            <v>c</v>
          </cell>
          <cell r="AF242" t="str">
            <v>rdamedia/fre</v>
          </cell>
          <cell r="AG242" t="str">
            <v>ressource en ligne</v>
          </cell>
          <cell r="AH242" t="str">
            <v>cr</v>
          </cell>
          <cell r="AI242" t="str">
            <v>rdacarrier/fre</v>
          </cell>
          <cell r="AJ242" t="str">
            <v>m\\\\\o\\d\\\\\\\\</v>
          </cell>
          <cell r="AK242" t="str">
            <v>cr\cn\\\\uuaua</v>
          </cell>
          <cell r="AL242" t="str">
            <v>Accès restreint aux membres</v>
          </cell>
          <cell r="AM242" t="str">
            <v>Source de la note de description : Version imprimée</v>
          </cell>
          <cell r="AN242" t="str">
            <v/>
          </cell>
          <cell r="AO242" t="str">
            <v>%SITE_CLIENT%/?library_guid=4E225031-ADE6-4A88-8D29-8AC279D4820E</v>
          </cell>
          <cell r="AP242" t="str">
            <v>Accès au travers du portail ENI</v>
          </cell>
          <cell r="AQ242" t="str">
            <v xml:space="preserve"> symfony 3 </v>
          </cell>
          <cell r="AR242" t="str">
            <v xml:space="preserve"> symfony 5</v>
          </cell>
          <cell r="AS242" t="str">
            <v xml:space="preserve"> web </v>
          </cell>
          <cell r="AT242" t="str">
            <v xml:space="preserve">framework </v>
          </cell>
          <cell r="AU242" t="str">
            <v/>
          </cell>
          <cell r="AV242" t="str">
            <v/>
          </cell>
          <cell r="AW242" t="str">
            <v/>
          </cell>
          <cell r="AX242" t="str">
            <v/>
          </cell>
          <cell r="AY242" t="str">
            <v/>
          </cell>
          <cell r="AZ242" t="str">
            <v/>
          </cell>
          <cell r="BA242" t="str">
            <v/>
          </cell>
          <cell r="BB242" t="str">
            <v/>
          </cell>
          <cell r="BC242" t="str">
            <v/>
          </cell>
          <cell r="BD242" t="str">
            <v/>
          </cell>
          <cell r="BE242" t="str">
            <v/>
          </cell>
          <cell r="BF242" t="str">
            <v/>
          </cell>
          <cell r="BG242" t="str">
            <v/>
          </cell>
          <cell r="BH242" t="str">
            <v/>
          </cell>
          <cell r="BI242" t="str">
            <v/>
          </cell>
          <cell r="BJ242" t="str">
            <v/>
          </cell>
          <cell r="BK242" t="str">
            <v/>
          </cell>
          <cell r="BL242" t="str">
            <v/>
          </cell>
          <cell r="BM242" t="str">
            <v/>
          </cell>
          <cell r="BN242" t="str">
            <v/>
          </cell>
          <cell r="BO242" t="str">
            <v/>
          </cell>
          <cell r="BP242" t="str">
            <v/>
          </cell>
          <cell r="BQ242" t="str">
            <v/>
          </cell>
          <cell r="BR242" t="str">
            <v/>
          </cell>
          <cell r="BS242" t="str">
            <v/>
          </cell>
          <cell r="BT242" t="str">
            <v/>
          </cell>
          <cell r="BU242" t="str">
            <v/>
          </cell>
          <cell r="BV242" t="str">
            <v/>
          </cell>
          <cell r="BW242" t="str">
            <v/>
          </cell>
          <cell r="BX242" t="str">
            <v/>
          </cell>
        </row>
        <row r="243">
          <cell r="A243" t="str">
            <v>EI5VMVI</v>
          </cell>
          <cell r="B243" t="str">
            <v>VMware View</v>
          </cell>
          <cell r="C243" t="str">
            <v>Virtualisation des postes de travail (architecture, déploiement, bonnes pratiques...)</v>
          </cell>
          <cell r="D243" t="str">
            <v>Damien BRULEY</v>
          </cell>
          <cell r="E243" t="str">
            <v/>
          </cell>
          <cell r="F243" t="str">
            <v>BRULEY, Damien</v>
          </cell>
          <cell r="G243" t="str">
            <v/>
          </cell>
          <cell r="H243" t="str">
            <v/>
          </cell>
          <cell r="I243" t="str">
            <v/>
          </cell>
          <cell r="J243" t="str">
            <v/>
          </cell>
          <cell r="K243" t="str">
            <v>Edition du 1 February 2012</v>
          </cell>
          <cell r="L243" t="str">
            <v>443 pages</v>
          </cell>
          <cell r="M243" t="str">
            <v>Editions ENI</v>
          </cell>
          <cell r="N243" t="str">
            <v>fre</v>
          </cell>
          <cell r="O243" t="str">
            <v>fre</v>
          </cell>
          <cell r="P243" t="str">
            <v>fre</v>
          </cell>
          <cell r="Q243" t="str">
            <v>Ce livre sur VMware View (en version 5 au moment de la rédaction) s'adresse aux personnes qui souhaitent découvrir ou mettre en oeuvre un projet de virtualisation de postes de travail avec VMware View ; Chefs de Projet, Directeurs de Systèmes d'Information, Architectes, Ingénieurs Systèmes, &amp;hellip;
Le livre décrit les différentes problématiques du poste de travail et les avantages de la virtualisation aussi bien d'un point de vue technique que stratégique pour les entreprises avec des études TCO (Total Cost of Ownership) d'investissement et d'exploitation. 
Le livre débute par une introduction aux concepts de virtualisation de postes de travail puis détaille toutes les étapes d'un projet sous VMware View (audit, cas d'usages, migrations, intégration vSphere 5, virtualisation applicative, gestion des impressions et des profils, optimisation de l'infrastructure, haute disponibilité, sécurisation des postes virtuels, Troubleshooting, &amp;hellip;). 
Toutes les technologies décrites dans l'ouvrage sont commentées par des retours d'expérience, des préconisations pratiques et par le point du vue de l'auteur. 
Le lecteur découvrira également comment se préparer aux prochaines évolutions du poste de travail (Consumérisation, BYOPC, Cloud Computing &amp;hellip;) avec les technologies de VMware.
 Des éléments complémentaires sont en téléchargement sur www.editions-eni.fr.
Les chapitres du livre :
Avant-propos &amp;ndash; Introduction &amp;ndash; Présentation de VMware View &amp;ndash; Installation d'un poste virtuel VMware View &amp;ndash; Configuration du client VMware View &amp;ndash; Administration du View Connection Server &amp;ndash; Mise en oeuvre de clones liés &amp;ndash; Fonctionnement du mode déconnecté &amp;ndash; Comment sécuriser VMware View ? &amp;ndash; Options avancées de VMware View &amp;ndash; VMware ThinApp &amp;ndash; Évolutions futures du poste de travail &amp;ndash; Résolution des problèmes - Glossaire
Ce livre est également proposé en coffret</v>
          </cell>
          <cell r="R243">
            <v>9782746072909</v>
          </cell>
          <cell r="S243" t="str">
            <v>Version Numérique</v>
          </cell>
          <cell r="T243">
            <v>9782746071759</v>
          </cell>
          <cell r="U243" t="str">
            <v>Version Imprimée</v>
          </cell>
          <cell r="V243" t="str">
            <v>St-Herblain</v>
          </cell>
          <cell r="W243" t="str">
            <v>Editions ENI</v>
          </cell>
          <cell r="X243">
            <v>2012</v>
          </cell>
          <cell r="Y243" t="str">
            <v>Bibliothèque Numérique ENI (Service en ligne)</v>
          </cell>
          <cell r="Z243" t="str">
            <v>EXPERT IT</v>
          </cell>
          <cell r="AA243" t="str">
            <v>texte</v>
          </cell>
          <cell r="AB243" t="str">
            <v>txt</v>
          </cell>
          <cell r="AC243" t="str">
            <v>rdacontent/fre</v>
          </cell>
          <cell r="AD243" t="str">
            <v>informatique</v>
          </cell>
          <cell r="AE243" t="str">
            <v>c</v>
          </cell>
          <cell r="AF243" t="str">
            <v>rdamedia/fre</v>
          </cell>
          <cell r="AG243" t="str">
            <v>ressource en ligne</v>
          </cell>
          <cell r="AH243" t="str">
            <v>cr</v>
          </cell>
          <cell r="AI243" t="str">
            <v>rdacarrier/fre</v>
          </cell>
          <cell r="AJ243" t="str">
            <v>m\\\\\o\\d\\\\\\\\</v>
          </cell>
          <cell r="AK243" t="str">
            <v>cr\cn\\\\uuaua</v>
          </cell>
          <cell r="AL243" t="str">
            <v>Accès restreint aux membres</v>
          </cell>
          <cell r="AM243" t="str">
            <v>Source de la note de description : Version imprimée</v>
          </cell>
          <cell r="AN243" t="str">
            <v/>
          </cell>
          <cell r="AO243" t="str">
            <v>%SITE_CLIENT%/?library_guid=62F1C25B-0663-494C-ADA0-89072D3774E3</v>
          </cell>
          <cell r="AP243" t="str">
            <v>Accès au travers du portail ENI</v>
          </cell>
          <cell r="AQ243" t="str">
            <v xml:space="preserve"> citrix </v>
          </cell>
          <cell r="AR243" t="str">
            <v xml:space="preserve"> LNEI5VMVI</v>
          </cell>
          <cell r="AS243" t="str">
            <v xml:space="preserve"> rds </v>
          </cell>
          <cell r="AT243" t="str">
            <v xml:space="preserve"> tse </v>
          </cell>
          <cell r="AU243" t="str">
            <v xml:space="preserve"> vsphère </v>
          </cell>
          <cell r="AV243" t="str">
            <v xml:space="preserve">vsphere </v>
          </cell>
          <cell r="AW243" t="str">
            <v/>
          </cell>
          <cell r="AX243" t="str">
            <v/>
          </cell>
          <cell r="AY243" t="str">
            <v/>
          </cell>
          <cell r="AZ243" t="str">
            <v/>
          </cell>
          <cell r="BA243" t="str">
            <v/>
          </cell>
          <cell r="BB243" t="str">
            <v/>
          </cell>
          <cell r="BC243" t="str">
            <v/>
          </cell>
          <cell r="BD243" t="str">
            <v/>
          </cell>
          <cell r="BE243" t="str">
            <v/>
          </cell>
          <cell r="BF243" t="str">
            <v/>
          </cell>
          <cell r="BG243" t="str">
            <v/>
          </cell>
          <cell r="BH243" t="str">
            <v/>
          </cell>
          <cell r="BI243" t="str">
            <v/>
          </cell>
          <cell r="BJ243" t="str">
            <v/>
          </cell>
          <cell r="BK243" t="str">
            <v/>
          </cell>
          <cell r="BL243" t="str">
            <v/>
          </cell>
          <cell r="BM243" t="str">
            <v/>
          </cell>
          <cell r="BN243" t="str">
            <v/>
          </cell>
          <cell r="BO243" t="str">
            <v/>
          </cell>
          <cell r="BP243" t="str">
            <v/>
          </cell>
          <cell r="BQ243" t="str">
            <v/>
          </cell>
          <cell r="BR243" t="str">
            <v/>
          </cell>
          <cell r="BS243" t="str">
            <v/>
          </cell>
          <cell r="BT243" t="str">
            <v/>
          </cell>
          <cell r="BU243" t="str">
            <v/>
          </cell>
          <cell r="BV243" t="str">
            <v/>
          </cell>
          <cell r="BW243" t="str">
            <v/>
          </cell>
          <cell r="BX243" t="str">
            <v/>
          </cell>
        </row>
        <row r="244">
          <cell r="A244" t="str">
            <v>EI5VMVSME</v>
          </cell>
          <cell r="B244" t="str">
            <v>VMware vSphere 5</v>
          </cell>
          <cell r="C244" t="str">
            <v>Maîtrisez l'exploitation de votre infrastructure virtuelle</v>
          </cell>
          <cell r="D244" t="str">
            <v>Eric FOURN,Philippe Gillet</v>
          </cell>
          <cell r="E244" t="str">
            <v/>
          </cell>
          <cell r="F244" t="str">
            <v>FOURN, Eric</v>
          </cell>
          <cell r="G244" t="str">
            <v>Gillet, Philippe</v>
          </cell>
          <cell r="H244" t="str">
            <v/>
          </cell>
          <cell r="I244" t="str">
            <v/>
          </cell>
          <cell r="J244" t="str">
            <v/>
          </cell>
          <cell r="K244" t="str">
            <v>Edition du 1 October 2012</v>
          </cell>
          <cell r="L244" t="str">
            <v>424 pages</v>
          </cell>
          <cell r="M244" t="str">
            <v>Editions ENI</v>
          </cell>
          <cell r="N244" t="str">
            <v>fre</v>
          </cell>
          <cell r="O244" t="str">
            <v>fre</v>
          </cell>
          <cell r="P244" t="str">
            <v>fre</v>
          </cell>
          <cell r="Q244" t="str">
            <v>Préface de Romain HENNION 
Professeur, École Centrale de Paris, Architecture et Cloud Computing
Ce livre s'adresse aux Architectes et Gestionnaires d'infrastructures virtuelles qui souhaitent adopter ou possèdent déjà VMware vSphere 5. La virtualisation est aujourd'hui incontournable et devient la clé de voûte de l'avenir du système d'information, notamment avec l'arrivée du Cloud Computing. Avec Vmware vSphere 5, Vmware finit d'asseoir son statut de leader du marché. 
Comme la virtualisation touche plusieurs secteurs, les auteurs détaillent, au fur et à mesure des chapitres, différents sujets comme le stockage (différentes technologies / performances / bonnes pratiques), le réseau (la gestion avancée avec le Nexus 1000V ou encore les DvSwitch), la haute disponibilité (pour accueillir des infrastructure critiques / assurer des SLA)  ou encore la sécurité (afin de protéger au mieux son infrastructure, évaluer les risques et choisir les technologies qui peuvent couvrir les risques existants). 
Tous ces sujets sont illustrés de nombreux schémas pour faciliter leur assimilation. Par ailleurs, l'expérience des auteurs en tant qu'intégrateurs, leur a permis de souligner les difficultés courantes rencontrées, les technologies à privilégier, ainsi que les bonnes pratiques en matière de virtualisation.
Les chapitres du livre :
Préface &amp;ndash; Introduction à la virtualisation &amp;ndash; vSphere 5 : installation et configuration &amp;ndash; Les quatre composants de la virtualisation &amp;ndash; vSphere 5 et les machines virtuelles &amp;ndash; vCenter et VMware ESX &amp;ndash; PRA, sauvegarde et restauration &amp;ndash; Le stockage &amp;ndash; Le réseau &amp;ndash; Gestion avancée de vSphere 5 &amp;ndash; Haute disponibilité &amp;ndash; vSphere et la sécurité</v>
          </cell>
          <cell r="R244">
            <v>9782746076822</v>
          </cell>
          <cell r="S244" t="str">
            <v>Version Numérique</v>
          </cell>
          <cell r="T244">
            <v>9782746076457</v>
          </cell>
          <cell r="U244" t="str">
            <v>Version Imprimée</v>
          </cell>
          <cell r="V244" t="str">
            <v>St-Herblain</v>
          </cell>
          <cell r="W244" t="str">
            <v>Editions ENI</v>
          </cell>
          <cell r="X244">
            <v>2012</v>
          </cell>
          <cell r="Y244" t="str">
            <v>Bibliothèque Numérique ENI (Service en ligne)</v>
          </cell>
          <cell r="Z244" t="str">
            <v>EXPERT IT</v>
          </cell>
          <cell r="AA244" t="str">
            <v>texte</v>
          </cell>
          <cell r="AB244" t="str">
            <v>txt</v>
          </cell>
          <cell r="AC244" t="str">
            <v>rdacontent/fre</v>
          </cell>
          <cell r="AD244" t="str">
            <v>informatique</v>
          </cell>
          <cell r="AE244" t="str">
            <v>c</v>
          </cell>
          <cell r="AF244" t="str">
            <v>rdamedia/fre</v>
          </cell>
          <cell r="AG244" t="str">
            <v>ressource en ligne</v>
          </cell>
          <cell r="AH244" t="str">
            <v>cr</v>
          </cell>
          <cell r="AI244" t="str">
            <v>rdacarrier/fre</v>
          </cell>
          <cell r="AJ244" t="str">
            <v>m\\\\\o\\d\\\\\\\\</v>
          </cell>
          <cell r="AK244" t="str">
            <v>cr\cn\\\\uuaua</v>
          </cell>
          <cell r="AL244" t="str">
            <v>Accès restreint aux membres</v>
          </cell>
          <cell r="AM244" t="str">
            <v>Source de la note de description : Version imprimée</v>
          </cell>
          <cell r="AN244" t="str">
            <v/>
          </cell>
          <cell r="AO244" t="str">
            <v>%SITE_CLIENT%/?library_guid=E9EB9200-3E67-4D00-B2F1-4ABF0024E916</v>
          </cell>
          <cell r="AP244" t="str">
            <v>Accès au travers du portail ENI</v>
          </cell>
          <cell r="AQ244" t="str">
            <v xml:space="preserve"> esx </v>
          </cell>
          <cell r="AR244" t="str">
            <v xml:space="preserve"> esxi </v>
          </cell>
          <cell r="AS244" t="str">
            <v xml:space="preserve"> HA </v>
          </cell>
          <cell r="AT244" t="str">
            <v xml:space="preserve"> hyperviseur </v>
          </cell>
          <cell r="AU244" t="str">
            <v xml:space="preserve"> infra </v>
          </cell>
          <cell r="AV244" t="str">
            <v xml:space="preserve"> LNEI5VMVSME</v>
          </cell>
          <cell r="AW244" t="str">
            <v xml:space="preserve"> stockage </v>
          </cell>
          <cell r="AX244" t="str">
            <v xml:space="preserve">virtualisation </v>
          </cell>
          <cell r="AY244" t="str">
            <v/>
          </cell>
          <cell r="AZ244" t="str">
            <v/>
          </cell>
          <cell r="BA244" t="str">
            <v/>
          </cell>
          <cell r="BB244" t="str">
            <v/>
          </cell>
          <cell r="BC244" t="str">
            <v/>
          </cell>
          <cell r="BD244" t="str">
            <v/>
          </cell>
          <cell r="BE244" t="str">
            <v/>
          </cell>
          <cell r="BF244" t="str">
            <v/>
          </cell>
          <cell r="BG244" t="str">
            <v/>
          </cell>
          <cell r="BH244" t="str">
            <v/>
          </cell>
          <cell r="BI244" t="str">
            <v/>
          </cell>
          <cell r="BJ244" t="str">
            <v/>
          </cell>
          <cell r="BK244" t="str">
            <v/>
          </cell>
          <cell r="BL244" t="str">
            <v/>
          </cell>
          <cell r="BM244" t="str">
            <v/>
          </cell>
          <cell r="BN244" t="str">
            <v/>
          </cell>
          <cell r="BO244" t="str">
            <v/>
          </cell>
          <cell r="BP244" t="str">
            <v/>
          </cell>
          <cell r="BQ244" t="str">
            <v/>
          </cell>
          <cell r="BR244" t="str">
            <v/>
          </cell>
          <cell r="BS244" t="str">
            <v/>
          </cell>
          <cell r="BT244" t="str">
            <v/>
          </cell>
          <cell r="BU244" t="str">
            <v/>
          </cell>
          <cell r="BV244" t="str">
            <v/>
          </cell>
          <cell r="BW244" t="str">
            <v/>
          </cell>
          <cell r="BX244" t="str">
            <v/>
          </cell>
        </row>
        <row r="245">
          <cell r="A245" t="str">
            <v>EI5WSHT</v>
          </cell>
          <cell r="B245" t="str">
            <v>HTML5 et JavaScript</v>
          </cell>
          <cell r="C245" t="str">
            <v>Développez des applications pour le Windows Store</v>
          </cell>
          <cell r="D245" t="str">
            <v>Guillaume BROUT</v>
          </cell>
          <cell r="E245" t="str">
            <v/>
          </cell>
          <cell r="F245" t="str">
            <v>BROUT, Guillaume</v>
          </cell>
          <cell r="G245" t="str">
            <v/>
          </cell>
          <cell r="H245" t="str">
            <v/>
          </cell>
          <cell r="I245" t="str">
            <v/>
          </cell>
          <cell r="J245" t="str">
            <v/>
          </cell>
          <cell r="K245" t="str">
            <v>Edition du 1 November 2013</v>
          </cell>
          <cell r="L245" t="str">
            <v>546 pages</v>
          </cell>
          <cell r="M245" t="str">
            <v>Editions ENI</v>
          </cell>
          <cell r="N245" t="str">
            <v>fre</v>
          </cell>
          <cell r="O245" t="str">
            <v>fre</v>
          </cell>
          <cell r="P245" t="str">
            <v>fre</v>
          </cell>
          <cell r="Q245" t="str">
            <v>Préface de Pierre LAGARDE - Solutions  Architect - Microsoft France
Ce  livre s'adresse aux développeurs désirant apprendre les mécanismes du développement  d'applications pour le Windows Store (sous Windows 8 et 8.1) avec HTML5,  CSS et JavaScript. Des connaissances de base sur les technologies HTML5, CSS et  JavaScript sont un prérequis indispensable pour tirer le meilleur parti  possible de ce livre.
L'auteur  présente les différents aspects de la conception d'une application pour  le Windows Store avec HTML5 et JavaScript dans un environnement Visual Studio,  les particularités liées à Windows 8.1 sont citées tout au long du livre. Il  démarre par une brève introduction et une mise en situation du marché puis, il  continue par une introduction aux applications JavaScript pour le Windows  Store, des notions de base sur la construction d'une application jusqu'à  l'intégration de fonctionnalités avancées et propres au système (comme  l'implémentation des contrats de recherche et de partage ou encore  l'utilisation des vignettes).
Ensuite,  l'auteur développe plus particulièrement l'utilisation de ressources  distantes notamment à travers la consommation de services Web, et  vous apprend à rendre votre application internationale et accessible. 
Enfin,  le livre se termine par le packaging et le déploiement de votre application  sur le Windows Store. Il présente également les différentes manières de générer  du revenu avec une application, que ce soit par l'intégration de publicités  ou de fonctionnalités d'achat intégré.
Pour chaque chapitre, l'auteur propose en téléchargement  sur le site www.editions-eni.fr,  un ou plusieurs projets qui illustrent les concepts présentés. Vous serez ainsi  à même de tester des fonctionnalités clés telles que : les notions  fondamentales de WinJS et l'utilisation des principaux contrôles, la  gestion de la navigation, l'interrogation de services Web, la  manipulation de fichiers et le stockage, l'intégration de la recherche et du partage, l'impression, l'utilisation de périphériques et de capteurs, la localisation et la globalisation.
Les chapitres du livre :
Préface &amp;ndash; Avant-propos &amp;ndash; Le système d'exploitation Windows 8 &amp;ndash; Les outils de développement &amp;ndash; Introduction aux applications JavaScript &amp;ndash; Gestion de l'affichage et de la navigation &amp;ndash; Contrôles et interactions utilisateurs &amp;ndash; Sécurité, connexion réseau et service Web &amp;ndash; Données et paramètres d'une application &amp;ndash; Implémentation des contrats &amp;ndash; Vignettes et notifications &amp;ndash; Tâche de fond et écran de verrouillage &amp;ndash; Gestion des périphériques et des capteurs &amp;ndash; Localisation, globalisation et accessibilité  - Publier votre application sur le store &amp;ndash; Annexes</v>
          </cell>
          <cell r="R245">
            <v>9782746085657</v>
          </cell>
          <cell r="S245" t="str">
            <v>Version Numérique</v>
          </cell>
          <cell r="T245">
            <v>9782746084490</v>
          </cell>
          <cell r="U245" t="str">
            <v>Version Imprimée</v>
          </cell>
          <cell r="V245" t="str">
            <v>St-Herblain</v>
          </cell>
          <cell r="W245" t="str">
            <v>Editions ENI</v>
          </cell>
          <cell r="X245">
            <v>2013</v>
          </cell>
          <cell r="Y245" t="str">
            <v>Bibliothèque Numérique ENI (Service en ligne)</v>
          </cell>
          <cell r="Z245" t="str">
            <v>EXPERT IT</v>
          </cell>
          <cell r="AA245" t="str">
            <v>texte</v>
          </cell>
          <cell r="AB245" t="str">
            <v>txt</v>
          </cell>
          <cell r="AC245" t="str">
            <v>rdacontent/fre</v>
          </cell>
          <cell r="AD245" t="str">
            <v>informatique</v>
          </cell>
          <cell r="AE245" t="str">
            <v>c</v>
          </cell>
          <cell r="AF245" t="str">
            <v>rdamedia/fre</v>
          </cell>
          <cell r="AG245" t="str">
            <v>ressource en ligne</v>
          </cell>
          <cell r="AH245" t="str">
            <v>cr</v>
          </cell>
          <cell r="AI245" t="str">
            <v>rdacarrier/fre</v>
          </cell>
          <cell r="AJ245" t="str">
            <v>m\\\\\o\\d\\\\\\\\</v>
          </cell>
          <cell r="AK245" t="str">
            <v>cr\cn\\\\uuaua</v>
          </cell>
          <cell r="AL245" t="str">
            <v>Accès restreint aux membres</v>
          </cell>
          <cell r="AM245" t="str">
            <v>Source de la note de description : Version imprimée</v>
          </cell>
          <cell r="AN245" t="str">
            <v/>
          </cell>
          <cell r="AO245" t="str">
            <v>%SITE_CLIENT%/?library_guid=2A26D6B6-A8B9-4B6E-8577-E984A1F4B773</v>
          </cell>
          <cell r="AP245" t="str">
            <v>Accès au travers du portail ENI</v>
          </cell>
          <cell r="AQ245" t="str">
            <v xml:space="preserve"> B2B </v>
          </cell>
          <cell r="AR245" t="str">
            <v xml:space="preserve"> B2C </v>
          </cell>
          <cell r="AS245" t="str">
            <v xml:space="preserve"> CSS 3 </v>
          </cell>
          <cell r="AT245" t="str">
            <v xml:space="preserve"> HTML 5 </v>
          </cell>
          <cell r="AU245" t="str">
            <v xml:space="preserve"> LNEI5WSHT</v>
          </cell>
          <cell r="AV245" t="str">
            <v xml:space="preserve"> store </v>
          </cell>
          <cell r="AW245" t="str">
            <v xml:space="preserve"> Windows 8 </v>
          </cell>
          <cell r="AX245" t="str">
            <v xml:space="preserve"> Windows 8.1 </v>
          </cell>
          <cell r="AY245" t="str">
            <v xml:space="preserve"> winjs </v>
          </cell>
          <cell r="AZ245" t="str">
            <v xml:space="preserve">apps </v>
          </cell>
          <cell r="BA245" t="str">
            <v/>
          </cell>
          <cell r="BB245" t="str">
            <v/>
          </cell>
          <cell r="BC245" t="str">
            <v/>
          </cell>
          <cell r="BD245" t="str">
            <v/>
          </cell>
          <cell r="BE245" t="str">
            <v/>
          </cell>
          <cell r="BF245" t="str">
            <v/>
          </cell>
          <cell r="BG245" t="str">
            <v/>
          </cell>
          <cell r="BH245" t="str">
            <v/>
          </cell>
          <cell r="BI245" t="str">
            <v/>
          </cell>
          <cell r="BJ245" t="str">
            <v/>
          </cell>
          <cell r="BK245" t="str">
            <v/>
          </cell>
          <cell r="BL245" t="str">
            <v/>
          </cell>
          <cell r="BM245" t="str">
            <v/>
          </cell>
          <cell r="BN245" t="str">
            <v/>
          </cell>
          <cell r="BO245" t="str">
            <v/>
          </cell>
          <cell r="BP245" t="str">
            <v/>
          </cell>
          <cell r="BQ245" t="str">
            <v/>
          </cell>
          <cell r="BR245" t="str">
            <v/>
          </cell>
          <cell r="BS245" t="str">
            <v/>
          </cell>
          <cell r="BT245" t="str">
            <v/>
          </cell>
          <cell r="BU245" t="str">
            <v/>
          </cell>
          <cell r="BV245" t="str">
            <v/>
          </cell>
          <cell r="BW245" t="str">
            <v/>
          </cell>
          <cell r="BX245" t="str">
            <v/>
          </cell>
        </row>
        <row r="246">
          <cell r="A246" t="str">
            <v>EI5XACIT</v>
          </cell>
          <cell r="B246" t="str">
            <v>Citrix XenApp 5</v>
          </cell>
          <cell r="C246" t="str">
            <v>Concepts et mise en &amp;oelig;uvre de la virtualisation d'applications</v>
          </cell>
          <cell r="D246" t="str">
            <v>Sylvain GAUMÉ,Sylvain GAUMÉ</v>
          </cell>
          <cell r="E246" t="str">
            <v/>
          </cell>
          <cell r="F246" t="str">
            <v>GAUMÉ, Sylvain</v>
          </cell>
          <cell r="G246" t="str">
            <v>GAUMÉ, Sylvain</v>
          </cell>
          <cell r="H246" t="str">
            <v/>
          </cell>
          <cell r="I246" t="str">
            <v/>
          </cell>
          <cell r="J246" t="str">
            <v/>
          </cell>
          <cell r="K246" t="str">
            <v>Edition du 1 January 2009</v>
          </cell>
          <cell r="L246" t="str">
            <v>302 pages</v>
          </cell>
          <cell r="M246" t="str">
            <v>Editions ENI</v>
          </cell>
          <cell r="N246" t="str">
            <v>fre</v>
          </cell>
          <cell r="O246" t="str">
            <v>fre</v>
          </cell>
          <cell r="P246" t="str">
            <v>fre</v>
          </cell>
          <cell r="Q246" t="str">
            <v xml:space="preserve">Ce livre sur Citrix XenApp s'adresse aux ingénieurs systèmes, administrateurs et consultants. Il permet la compréhension approfondie des concepts d'architecture et des éléments constituant l'infrastructure Citrix XenApp 5 (dernière version de la technologie Citrix Presentation Server) dans un contexte de virtualisation d'applications.
En suivant pas à pas les chapitres de cet ouvrage le lecteur sera capable de planifier, d'installer et d'exploiter une infrastructure Citrix XenApp simple, sur une plate-forme Microsoft Windows Server 2008, permettant d'évaluer pour une organisation le bénéfice de la virtualisation d'applications. 
Le livre débute par une présentation générale de la notion de virtualisation de ressources informatiques, puis la gamme Citrix XEN est détaillée par famille de produits. 
L'ouvrage se recentre ensuite sur les éléments et les fonctionnalités propres au produit Citrix XenApp : présentation de l'architecture, préparation du déploiement. Les questions relatives à la sécurité sont ensuite détaillées puisqu'elles doivent être prises en compte dès la phase de conception de ce type de plate-forme. 
Les chapitres suivants présentent l'installation et le paramétrage du produit pour une mise en oeuvre rapide sur un socle Microsoft Windows Server 2008. Le paramétrage de la plate-forme introduit notamment les notions de publication de ressources, de configuration de stratégies, de gestion de l'équilibrage de charge, de gestion des impressions, de contrôle et d'optimisation des performances.
Un chapitre est réservé à la maintenance et au support de Citrix XenApp. 
A la fin du livre une introduction aux fonctionnalités Citrix SmartAuditor et Citrix Password Manager est proposée au lecteur.
</v>
          </cell>
          <cell r="R246">
            <v>9782746047914</v>
          </cell>
          <cell r="S246" t="str">
            <v>Version Numérique</v>
          </cell>
          <cell r="T246">
            <v>9782746046757</v>
          </cell>
          <cell r="U246" t="str">
            <v>Version Imprimée</v>
          </cell>
          <cell r="V246" t="str">
            <v>St-Herblain</v>
          </cell>
          <cell r="W246" t="str">
            <v>Editions ENI</v>
          </cell>
          <cell r="X246">
            <v>2009</v>
          </cell>
          <cell r="Y246" t="str">
            <v>Bibliothèque Numérique ENI (Service en ligne)</v>
          </cell>
          <cell r="Z246" t="str">
            <v>EXPERT IT</v>
          </cell>
          <cell r="AA246" t="str">
            <v>texte</v>
          </cell>
          <cell r="AB246" t="str">
            <v>txt</v>
          </cell>
          <cell r="AC246" t="str">
            <v>rdacontent/fre</v>
          </cell>
          <cell r="AD246" t="str">
            <v>informatique</v>
          </cell>
          <cell r="AE246" t="str">
            <v>c</v>
          </cell>
          <cell r="AF246" t="str">
            <v>rdamedia/fre</v>
          </cell>
          <cell r="AG246" t="str">
            <v>ressource en ligne</v>
          </cell>
          <cell r="AH246" t="str">
            <v>cr</v>
          </cell>
          <cell r="AI246" t="str">
            <v>rdacarrier/fre</v>
          </cell>
          <cell r="AJ246" t="str">
            <v>m\\\\\o\\d\\\\\\\\</v>
          </cell>
          <cell r="AK246" t="str">
            <v>cr\cn\\\\uuaua</v>
          </cell>
          <cell r="AL246" t="str">
            <v>Accès restreint aux membres</v>
          </cell>
          <cell r="AM246" t="str">
            <v>Source de la note de description : Version imprimée</v>
          </cell>
          <cell r="AN246" t="str">
            <v/>
          </cell>
          <cell r="AO246" t="str">
            <v>%SITE_CLIENT%/?library_guid=E8D2BDC8-7A8F-4252-89C0-4BAC05DEA396</v>
          </cell>
          <cell r="AP246" t="str">
            <v>Accès au travers du portail ENI</v>
          </cell>
          <cell r="AQ246" t="str">
            <v xml:space="preserve">  virtualisation d'applications </v>
          </cell>
          <cell r="AR246" t="str">
            <v xml:space="preserve"> citrix metaframe </v>
          </cell>
          <cell r="AS246" t="str">
            <v xml:space="preserve"> livre xenapp </v>
          </cell>
          <cell r="AT246" t="str">
            <v xml:space="preserve"> LNEI5XACIT</v>
          </cell>
          <cell r="AU246" t="str">
            <v xml:space="preserve"> metaframe </v>
          </cell>
          <cell r="AV246" t="str">
            <v xml:space="preserve"> presentation server </v>
          </cell>
          <cell r="AW246" t="str">
            <v xml:space="preserve"> virtualisation d'application </v>
          </cell>
          <cell r="AX246" t="str">
            <v xml:space="preserve"> Xen </v>
          </cell>
          <cell r="AY246" t="str">
            <v xml:space="preserve"> xenserver </v>
          </cell>
          <cell r="AZ246" t="str">
            <v xml:space="preserve">livre citrix </v>
          </cell>
          <cell r="BA246" t="str">
            <v/>
          </cell>
          <cell r="BB246" t="str">
            <v/>
          </cell>
          <cell r="BC246" t="str">
            <v/>
          </cell>
          <cell r="BD246" t="str">
            <v/>
          </cell>
          <cell r="BE246" t="str">
            <v/>
          </cell>
          <cell r="BF246" t="str">
            <v/>
          </cell>
          <cell r="BG246" t="str">
            <v/>
          </cell>
          <cell r="BH246" t="str">
            <v/>
          </cell>
          <cell r="BI246" t="str">
            <v/>
          </cell>
          <cell r="BJ246" t="str">
            <v/>
          </cell>
          <cell r="BK246" t="str">
            <v/>
          </cell>
          <cell r="BL246" t="str">
            <v/>
          </cell>
          <cell r="BM246" t="str">
            <v/>
          </cell>
          <cell r="BN246" t="str">
            <v/>
          </cell>
          <cell r="BO246" t="str">
            <v/>
          </cell>
          <cell r="BP246" t="str">
            <v/>
          </cell>
          <cell r="BQ246" t="str">
            <v/>
          </cell>
          <cell r="BR246" t="str">
            <v/>
          </cell>
          <cell r="BS246" t="str">
            <v/>
          </cell>
          <cell r="BT246" t="str">
            <v/>
          </cell>
          <cell r="BU246" t="str">
            <v/>
          </cell>
          <cell r="BV246" t="str">
            <v/>
          </cell>
          <cell r="BW246" t="str">
            <v/>
          </cell>
          <cell r="BX246" t="str">
            <v/>
          </cell>
        </row>
        <row r="247">
          <cell r="A247" t="str">
            <v>EI6.5XACIT</v>
          </cell>
          <cell r="B247" t="str">
            <v>Citrix XenApp 6.5</v>
          </cell>
          <cell r="C247" t="str">
            <v>Concepts et mise en oeuvre de la virtualisation d'applications</v>
          </cell>
          <cell r="D247" t="str">
            <v>Sylvain GAUMÉ,Sylvain GAUMÉ</v>
          </cell>
          <cell r="E247" t="str">
            <v/>
          </cell>
          <cell r="F247" t="str">
            <v>GAUMÉ, Sylvain</v>
          </cell>
          <cell r="G247" t="str">
            <v>GAUMÉ, Sylvain</v>
          </cell>
          <cell r="H247" t="str">
            <v/>
          </cell>
          <cell r="I247" t="str">
            <v/>
          </cell>
          <cell r="J247" t="str">
            <v/>
          </cell>
          <cell r="K247" t="str">
            <v>Edition du 1 June 2012</v>
          </cell>
          <cell r="L247" t="str">
            <v>328 pages</v>
          </cell>
          <cell r="M247" t="str">
            <v>Editions ENI</v>
          </cell>
          <cell r="N247" t="str">
            <v>fre</v>
          </cell>
          <cell r="O247" t="str">
            <v>fre</v>
          </cell>
          <cell r="P247" t="str">
            <v>fre</v>
          </cell>
          <cell r="Q247" t="str">
            <v>Ce livre sur Citrix XenApp s'adresse aux ingénieurs systèmes, administrateurs et consultants. Il permet la compréhension approfondie des concepts d'architecture et des éléments constituant l'infrastructure Citrix XenApp 6.5 dans un contexte de virtualisation d'applications.
En suivant pas à pas les chapitres de cet ouvrage, le lecteur sera capable de planifier, d'installer et d'exploiter une infrastructure Citrix XenApp simple, sur une plate-forme Microsoft Windows Server 2008 R2, permettant d'évaluer pour une organisation le bénéfice de la virtualisation d'applications suivant différents scénarios. 
Le livre débute par une présentation générale de la notion de virtualisation de ressources informatiques, puis la gamme Citrix XEN est détaillée par famille de produits.  
L'ouvrage se recentre ensuite sur les éléments et les fonctionnalités propres au produit Citrix XenApp : présentation de l'architecture et préparation du déploiement. Les questions relatives à la sécurité sont ensuite détaillées puisqu'elles doivent être prises en compte dès la phase de conception de ce type de plate-forme.  
Les chapitres suivants présentent l'installation et le paramétrage du produit pour une mise en oeuvre rapide sur un socle Microsoft Windows Server 2008 R2. Le paramétrage de la plate-forme introduit notamment les notions de publication de ressources, de configuration de stratégies, de gestion de l'équilibrage de charge, de gestion des impressions, de contrôle et d'optimisation des performances.
Le lecteur pourra également déterminer la stratégie de distribution des applications la plus pertinente pour son environnement, c'est-à-dire en optant pour les applications directement installées sur les serveurs XenApp ou par l'intermédiaire de la fonctionnalité de streaming d'application.
Un chapitre est réservé à la maintenance et au support de Citrix XenApp et à la fin du livre une introduction aux fonctionnalités Citrix SmartAuditor et Citrix Service Monitoring est proposée au lecteur.
La liste exhaustive des stratégies applicables à l'environnement Citrix XenApp est disponible en téléchargement sur le site www.editions-eni.fr. Le lecteur disposera ainsi d'une vue consolidée des paramètres de stratégies applicables pour la configuration et le paramétrage de son environnement.
Les chapitres du livre :
Avant-propos &amp;ndash; Virtualisation, enjeux et concepts &amp;ndash; Ligne de produits XEN &amp;ndash; Planification du déploiement &amp;ndash; Sécurisation de Citrix XenApp &amp;ndash; Installation de Citrix XenApp 6.5 &amp;ndash; Administration de la plate-forme XenApp &amp;ndash; Publication de ressources &amp;ndash; Utilisation des stratégies &amp;ndash; Processus d'équilibrage de charge &amp;ndash; Gestion des impressions &amp;ndash; Optimisation des performances &amp;ndash; Autres aspects et fonctionnalités &amp;ndash; Maintenance et support &amp;ndash; Annexes</v>
          </cell>
          <cell r="R247">
            <v>9782746074729</v>
          </cell>
          <cell r="S247" t="str">
            <v>Version Numérique</v>
          </cell>
          <cell r="T247">
            <v>9782746074033</v>
          </cell>
          <cell r="U247" t="str">
            <v>Version Imprimée</v>
          </cell>
          <cell r="V247" t="str">
            <v>St-Herblain</v>
          </cell>
          <cell r="W247" t="str">
            <v>Editions ENI</v>
          </cell>
          <cell r="X247">
            <v>2012</v>
          </cell>
          <cell r="Y247" t="str">
            <v>Bibliothèque Numérique ENI (Service en ligne)</v>
          </cell>
          <cell r="Z247" t="str">
            <v>EXPERT IT</v>
          </cell>
          <cell r="AA247" t="str">
            <v>texte</v>
          </cell>
          <cell r="AB247" t="str">
            <v>txt</v>
          </cell>
          <cell r="AC247" t="str">
            <v>rdacontent/fre</v>
          </cell>
          <cell r="AD247" t="str">
            <v>informatique</v>
          </cell>
          <cell r="AE247" t="str">
            <v>c</v>
          </cell>
          <cell r="AF247" t="str">
            <v>rdamedia/fre</v>
          </cell>
          <cell r="AG247" t="str">
            <v>ressource en ligne</v>
          </cell>
          <cell r="AH247" t="str">
            <v>cr</v>
          </cell>
          <cell r="AI247" t="str">
            <v>rdacarrier/fre</v>
          </cell>
          <cell r="AJ247" t="str">
            <v>m\\\\\o\\d\\\\\\\\</v>
          </cell>
          <cell r="AK247" t="str">
            <v>cr\cn\\\\uuaua</v>
          </cell>
          <cell r="AL247" t="str">
            <v>Accès restreint aux membres</v>
          </cell>
          <cell r="AM247" t="str">
            <v>Source de la note de description : Version imprimée</v>
          </cell>
          <cell r="AN247" t="str">
            <v/>
          </cell>
          <cell r="AO247" t="str">
            <v>%SITE_CLIENT%/?library_guid=57C077CF-AF65-424C-BBF5-3C74416E3756</v>
          </cell>
          <cell r="AP247" t="str">
            <v>Accès au travers du portail ENI</v>
          </cell>
          <cell r="AQ247" t="str">
            <v xml:space="preserve"> équilibrage </v>
          </cell>
          <cell r="AR247" t="str">
            <v xml:space="preserve"> LNEI6.5XACIT</v>
          </cell>
          <cell r="AS247" t="str">
            <v xml:space="preserve"> performance  </v>
          </cell>
          <cell r="AT247" t="str">
            <v xml:space="preserve"> Service Monitoring </v>
          </cell>
          <cell r="AU247" t="str">
            <v xml:space="preserve"> SmartAuditor </v>
          </cell>
          <cell r="AV247" t="str">
            <v xml:space="preserve">xen </v>
          </cell>
          <cell r="AW247" t="str">
            <v/>
          </cell>
          <cell r="AX247" t="str">
            <v/>
          </cell>
          <cell r="AY247" t="str">
            <v/>
          </cell>
          <cell r="AZ247" t="str">
            <v/>
          </cell>
          <cell r="BA247" t="str">
            <v/>
          </cell>
          <cell r="BB247" t="str">
            <v/>
          </cell>
          <cell r="BC247" t="str">
            <v/>
          </cell>
          <cell r="BD247" t="str">
            <v/>
          </cell>
          <cell r="BE247" t="str">
            <v/>
          </cell>
          <cell r="BF247" t="str">
            <v/>
          </cell>
          <cell r="BG247" t="str">
            <v/>
          </cell>
          <cell r="BH247" t="str">
            <v/>
          </cell>
          <cell r="BI247" t="str">
            <v/>
          </cell>
          <cell r="BJ247" t="str">
            <v/>
          </cell>
          <cell r="BK247" t="str">
            <v/>
          </cell>
          <cell r="BL247" t="str">
            <v/>
          </cell>
          <cell r="BM247" t="str">
            <v/>
          </cell>
          <cell r="BN247" t="str">
            <v/>
          </cell>
          <cell r="BO247" t="str">
            <v/>
          </cell>
          <cell r="BP247" t="str">
            <v/>
          </cell>
          <cell r="BQ247" t="str">
            <v/>
          </cell>
          <cell r="BR247" t="str">
            <v/>
          </cell>
          <cell r="BS247" t="str">
            <v/>
          </cell>
          <cell r="BT247" t="str">
            <v/>
          </cell>
          <cell r="BU247" t="str">
            <v/>
          </cell>
          <cell r="BV247" t="str">
            <v/>
          </cell>
          <cell r="BW247" t="str">
            <v/>
          </cell>
          <cell r="BX247" t="str">
            <v/>
          </cell>
        </row>
        <row r="248">
          <cell r="A248" t="str">
            <v>EI6C15VIS</v>
          </cell>
          <cell r="B248" t="str">
            <v>C# 6</v>
          </cell>
          <cell r="C248" t="str">
            <v>Développez des applications Windows avec Visual Studio 2015</v>
          </cell>
          <cell r="D248" t="str">
            <v>Jérôme HUGON</v>
          </cell>
          <cell r="E248" t="str">
            <v/>
          </cell>
          <cell r="F248" t="str">
            <v>HUGON, Jérôme</v>
          </cell>
          <cell r="G248" t="str">
            <v/>
          </cell>
          <cell r="H248" t="str">
            <v/>
          </cell>
          <cell r="I248" t="str">
            <v/>
          </cell>
          <cell r="J248" t="str">
            <v/>
          </cell>
          <cell r="K248" t="str">
            <v>Edition du 1 August 2015</v>
          </cell>
          <cell r="L248" t="str">
            <v>520 pages</v>
          </cell>
          <cell r="M248" t="str">
            <v>Editions ENI</v>
          </cell>
          <cell r="N248" t="str">
            <v>fre</v>
          </cell>
          <cell r="O248" t="str">
            <v>fre</v>
          </cell>
          <cell r="P248" t="str">
            <v>fre</v>
          </cell>
          <cell r="Q248" t="str">
            <v>Ce livre sur le développement d'applications Windows avec le langage C# et Visual Studio 2015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2015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gestionnaires d'évènements et la validation des données saisies. Une introduction à la conception d'applications WPF est également incluse.
Les outils de Visual Studio qui permettent de réaliser les tests et le débogage des applications sont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travers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présentés afin d'exposer une gamme plus large des possibilités offertes par le langage C# et Visual Studio : l'utilisation des expressions régulières, le développement d'applications multi&amp;ndash;tâches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www.editions&amp;ndash;eni.fr.
Les chapitres du livre :
Avant&amp;ndash;propos &amp;ndash; Travailler avec Visual Studio 2015 &amp;ndash; L'architecture .NET &amp;ndash; Introduction au langage C# &amp;ndash; La création de types &amp;ndash; L'héritage &amp;ndash; Types génériques &amp;ndash; Délégués, évènements et expressions lambda &amp;ndash; Création de formulaires &amp;ndash; Implémentation de gestionnaires d'évènements &amp;ndash; Validation de la saisie &amp;ndash; Création de contrôles utilisateurs &amp;ndash; Création d'applications Windows Modern UI &amp;ndash; Débogage &amp;ndash; Gestion des exceptions &amp;ndash; Monitoring &amp;ndash; Tests unitaires &amp;ndash; Création du modèle de données &amp;ndash; Présentation de Entity Framework &amp;ndash; Présentation de LINQ &amp;ndash; LINQ to Entities &amp;ndash; LINQ to SQL &amp;ndash; LINQ to XML &amp;ndash; Le système de fichiers &amp;ndas</v>
          </cell>
          <cell r="R248">
            <v>9782746097605</v>
          </cell>
          <cell r="S248" t="str">
            <v>Version Numérique</v>
          </cell>
          <cell r="T248">
            <v>9782746097001</v>
          </cell>
          <cell r="U248" t="str">
            <v>Version Imprimée</v>
          </cell>
          <cell r="V248" t="str">
            <v>St-Herblain</v>
          </cell>
          <cell r="W248" t="str">
            <v>Editions ENI</v>
          </cell>
          <cell r="X248">
            <v>2015</v>
          </cell>
          <cell r="Y248" t="str">
            <v>Bibliothèque Numérique ENI (Service en ligne)</v>
          </cell>
          <cell r="Z248" t="str">
            <v>EXPERT IT</v>
          </cell>
          <cell r="AA248" t="str">
            <v>texte</v>
          </cell>
          <cell r="AB248" t="str">
            <v>txt</v>
          </cell>
          <cell r="AC248" t="str">
            <v>rdacontent/fre</v>
          </cell>
          <cell r="AD248" t="str">
            <v>informatique</v>
          </cell>
          <cell r="AE248" t="str">
            <v>c</v>
          </cell>
          <cell r="AF248" t="str">
            <v>rdamedia/fre</v>
          </cell>
          <cell r="AG248" t="str">
            <v>ressource en ligne</v>
          </cell>
          <cell r="AH248" t="str">
            <v>cr</v>
          </cell>
          <cell r="AI248" t="str">
            <v>rdacarrier/fre</v>
          </cell>
          <cell r="AJ248" t="str">
            <v>m\\\\\o\\d\\\\\\\\</v>
          </cell>
          <cell r="AK248" t="str">
            <v>cr\cn\\\\uuaua</v>
          </cell>
          <cell r="AL248" t="str">
            <v>Accès restreint aux membres</v>
          </cell>
          <cell r="AM248" t="str">
            <v>Source de la note de description : Version imprimée</v>
          </cell>
          <cell r="AN248" t="str">
            <v/>
          </cell>
          <cell r="AO248" t="str">
            <v>%SITE_CLIENT%/?library_guid=0FAC149F-CE90-4A8A-8FD8-33BED7EF66C4</v>
          </cell>
          <cell r="AP248" t="str">
            <v>Accès au travers du portail ENI</v>
          </cell>
          <cell r="AQ248" t="str">
            <v xml:space="preserve"> .net </v>
          </cell>
          <cell r="AR248" t="str">
            <v xml:space="preserve"> c </v>
          </cell>
          <cell r="AS248" t="str">
            <v xml:space="preserve"> c sharp </v>
          </cell>
          <cell r="AT248" t="str">
            <v xml:space="preserve"> csharp </v>
          </cell>
          <cell r="AU248" t="str">
            <v xml:space="preserve"> développement </v>
          </cell>
          <cell r="AV248" t="str">
            <v xml:space="preserve"> dot net </v>
          </cell>
          <cell r="AW248" t="str">
            <v xml:space="preserve"> entity framework </v>
          </cell>
          <cell r="AX248" t="str">
            <v xml:space="preserve"> framework </v>
          </cell>
          <cell r="AY248" t="str">
            <v xml:space="preserve"> gdi </v>
          </cell>
          <cell r="AZ248" t="str">
            <v xml:space="preserve"> gdi+ </v>
          </cell>
          <cell r="BA248" t="str">
            <v xml:space="preserve"> langage </v>
          </cell>
          <cell r="BB248" t="str">
            <v xml:space="preserve"> linq </v>
          </cell>
          <cell r="BC248" t="str">
            <v xml:space="preserve"> LNEI6C15VIS</v>
          </cell>
          <cell r="BD248" t="str">
            <v xml:space="preserve"> net </v>
          </cell>
          <cell r="BE248" t="str">
            <v xml:space="preserve"> Visual Studio </v>
          </cell>
          <cell r="BF248" t="str">
            <v xml:space="preserve"> visualstudio </v>
          </cell>
          <cell r="BG248" t="str">
            <v xml:space="preserve"> vs </v>
          </cell>
          <cell r="BH248" t="str">
            <v xml:space="preserve"> vs 2013 </v>
          </cell>
          <cell r="BI248" t="str">
            <v xml:space="preserve"> wpf </v>
          </cell>
          <cell r="BJ248" t="str">
            <v xml:space="preserve">microsoft </v>
          </cell>
          <cell r="BK248" t="str">
            <v/>
          </cell>
          <cell r="BL248" t="str">
            <v/>
          </cell>
          <cell r="BM248" t="str">
            <v/>
          </cell>
          <cell r="BN248" t="str">
            <v/>
          </cell>
          <cell r="BO248" t="str">
            <v/>
          </cell>
          <cell r="BP248" t="str">
            <v/>
          </cell>
          <cell r="BQ248" t="str">
            <v/>
          </cell>
          <cell r="BR248" t="str">
            <v/>
          </cell>
          <cell r="BS248" t="str">
            <v/>
          </cell>
          <cell r="BT248" t="str">
            <v/>
          </cell>
          <cell r="BU248" t="str">
            <v/>
          </cell>
          <cell r="BV248" t="str">
            <v/>
          </cell>
          <cell r="BW248" t="str">
            <v/>
          </cell>
          <cell r="BX248" t="str">
            <v/>
          </cell>
        </row>
        <row r="249">
          <cell r="A249" t="str">
            <v>EI6VMVSIV</v>
          </cell>
          <cell r="B249" t="str">
            <v>VMware vSphere 6</v>
          </cell>
          <cell r="C249" t="str">
            <v>Concevez votre infrastructure de virtualisation</v>
          </cell>
          <cell r="D249" t="str">
            <v>Julien BERTON,Eric FOURN,Manuel HEURTIN</v>
          </cell>
          <cell r="E249" t="str">
            <v/>
          </cell>
          <cell r="F249" t="str">
            <v>BERTON, Julien</v>
          </cell>
          <cell r="G249" t="str">
            <v>FOURN, Eric</v>
          </cell>
          <cell r="H249" t="str">
            <v>HEURTIN, Manuel</v>
          </cell>
          <cell r="I249" t="str">
            <v/>
          </cell>
          <cell r="J249" t="str">
            <v/>
          </cell>
          <cell r="K249" t="str">
            <v>Edition du 1 June 2017</v>
          </cell>
          <cell r="L249" t="str">
            <v>834 pages</v>
          </cell>
          <cell r="M249" t="str">
            <v>Editions ENI</v>
          </cell>
          <cell r="N249" t="str">
            <v>fre</v>
          </cell>
          <cell r="O249" t="str">
            <v>fre</v>
          </cell>
          <cell r="P249" t="str">
            <v>fre</v>
          </cell>
          <cell r="Q249" t="str">
            <v>Préface de Pierre Dewez  - Directeur général de PECB Europe
Ce livre sur VMware vSphere (en version 6.5 au moment de l'écriture) présente les composants d'une infrastructure de virtualisation. Au-delà de la simple description, il donne toutes les clefs au lecteur pour concevoir une infrastructure fonctionnelle ou compléter une infrastructure déjà existante dans le respect des bonnes pratiques.
Pour chaque sujet, les auteurs adoptent une approche favorisant la compréhension par le biais de schémas et d'exemples concrets. Les sujets sont ainsi traités à la fois en théorie mais également en pratique. Le livre contient de nombreux renvois vers des ressources disponibles en ligne telles que des documentations officielles, des articles de bases de connaissances et des blogs techniques.
Les premiers chapitres décrivent le fonctionnement de vSphere 6.x et son positionnement dans le monde du cloud (installation, fonctionnement de l'hyperviseur et prise en main). Les chapitres suivants présentent les fonctions de base (gestion des ressources, réseau, stockage) et avancées (cluster DRS et HA) ainsi que les nouveautés associées. Certaines fonctions et produits complémentaires de VMware vSphere sont présentés car ils sont souvent inclus dans les architectures basées sur vSphere, en accord avec l'état de l'art et l'expérience des auteurs. 
Le dernier chapitre se concentre sur la sécurisation de vSphere 6 via les outils intégrés au produit ou disponibles dans l'écosystème VMware, notamment via la gestion des certificats (chiffrement des machines virtuelles) et l'intégration de l'autorité de certification du vCenter dans une infrastructure de clés publiques.
Les chapitres du livre :
vSphere 6 et le cloud computing &amp;ndash; Installation et configuration &amp;ndash; Fonctionnement de l'hyperviseur &amp;ndash; vCenter &amp;ndash; Les machines virtuelles &amp;ndash; Gestion des ressources  &amp;ndash; Réseau &amp;ndash; Stockage &amp;ndash; Cluster DRS &amp;ndash; Cluster HA &amp;ndash; Sécurité</v>
          </cell>
          <cell r="R249">
            <v>9782409009167</v>
          </cell>
          <cell r="S249" t="str">
            <v>Version Numérique</v>
          </cell>
          <cell r="T249">
            <v>9782409000317</v>
          </cell>
          <cell r="U249" t="str">
            <v>Version Imprimée</v>
          </cell>
          <cell r="V249" t="str">
            <v>St-Herblain</v>
          </cell>
          <cell r="W249" t="str">
            <v>Editions ENI</v>
          </cell>
          <cell r="X249">
            <v>2017</v>
          </cell>
          <cell r="Y249" t="str">
            <v>Bibliothèque Numérique ENI (Service en ligne)</v>
          </cell>
          <cell r="Z249" t="str">
            <v>EXPERT IT</v>
          </cell>
          <cell r="AA249" t="str">
            <v>texte</v>
          </cell>
          <cell r="AB249" t="str">
            <v>txt</v>
          </cell>
          <cell r="AC249" t="str">
            <v>rdacontent/fre</v>
          </cell>
          <cell r="AD249" t="str">
            <v>informatique</v>
          </cell>
          <cell r="AE249" t="str">
            <v>c</v>
          </cell>
          <cell r="AF249" t="str">
            <v>rdamedia/fre</v>
          </cell>
          <cell r="AG249" t="str">
            <v>ressource en ligne</v>
          </cell>
          <cell r="AH249" t="str">
            <v>cr</v>
          </cell>
          <cell r="AI249" t="str">
            <v>rdacarrier/fre</v>
          </cell>
          <cell r="AJ249" t="str">
            <v>m\\\\\o\\d\\\\\\\\</v>
          </cell>
          <cell r="AK249" t="str">
            <v>cr\cn\\\\uuaua</v>
          </cell>
          <cell r="AL249" t="str">
            <v>Accès restreint aux membres</v>
          </cell>
          <cell r="AM249" t="str">
            <v>Source de la note de description : Version imprimée</v>
          </cell>
          <cell r="AN249" t="str">
            <v/>
          </cell>
          <cell r="AO249" t="str">
            <v>%SITE_CLIENT%/?library_guid=10110B3F-733A-450A-A120-B8266B7ABEF9</v>
          </cell>
          <cell r="AP249" t="str">
            <v>Accès au travers du portail ENI</v>
          </cell>
          <cell r="AQ249" t="str">
            <v xml:space="preserve"> cloud </v>
          </cell>
          <cell r="AR249" t="str">
            <v xml:space="preserve"> cluster </v>
          </cell>
          <cell r="AS249" t="str">
            <v xml:space="preserve"> livre réseau </v>
          </cell>
          <cell r="AT249" t="str">
            <v xml:space="preserve"> livre vmware </v>
          </cell>
          <cell r="AU249" t="str">
            <v xml:space="preserve"> livre vsphere </v>
          </cell>
          <cell r="AV249" t="str">
            <v xml:space="preserve"> LNEI6VMVSIV</v>
          </cell>
          <cell r="AW249" t="str">
            <v xml:space="preserve"> virtualisation </v>
          </cell>
          <cell r="AX249" t="str">
            <v xml:space="preserve">livre système </v>
          </cell>
          <cell r="AY249" t="str">
            <v/>
          </cell>
          <cell r="AZ249" t="str">
            <v/>
          </cell>
          <cell r="BA249" t="str">
            <v/>
          </cell>
          <cell r="BB249" t="str">
            <v/>
          </cell>
          <cell r="BC249" t="str">
            <v/>
          </cell>
          <cell r="BD249" t="str">
            <v/>
          </cell>
          <cell r="BE249" t="str">
            <v/>
          </cell>
          <cell r="BF249" t="str">
            <v/>
          </cell>
          <cell r="BG249" t="str">
            <v/>
          </cell>
          <cell r="BH249" t="str">
            <v/>
          </cell>
          <cell r="BI249" t="str">
            <v/>
          </cell>
          <cell r="BJ249" t="str">
            <v/>
          </cell>
          <cell r="BK249" t="str">
            <v/>
          </cell>
          <cell r="BL249" t="str">
            <v/>
          </cell>
          <cell r="BM249" t="str">
            <v/>
          </cell>
          <cell r="BN249" t="str">
            <v/>
          </cell>
          <cell r="BO249" t="str">
            <v/>
          </cell>
          <cell r="BP249" t="str">
            <v/>
          </cell>
          <cell r="BQ249" t="str">
            <v/>
          </cell>
          <cell r="BR249" t="str">
            <v/>
          </cell>
          <cell r="BS249" t="str">
            <v/>
          </cell>
          <cell r="BT249" t="str">
            <v/>
          </cell>
          <cell r="BU249" t="str">
            <v/>
          </cell>
          <cell r="BV249" t="str">
            <v/>
          </cell>
          <cell r="BW249" t="str">
            <v/>
          </cell>
          <cell r="BX249" t="str">
            <v/>
          </cell>
        </row>
        <row r="250">
          <cell r="A250" t="str">
            <v>EI7.15XACIT</v>
          </cell>
          <cell r="B250" t="str">
            <v>Citrix XenApp 7.15</v>
          </cell>
          <cell r="C250" t="str">
            <v>Concepts et mise en oeuvre de la virtualisation d'applications</v>
          </cell>
          <cell r="D250" t="str">
            <v>Sylvain GAUMÉ,Gérard MOULLEC</v>
          </cell>
          <cell r="E250" t="str">
            <v/>
          </cell>
          <cell r="F250" t="str">
            <v>GAUMÉ, Sylvain</v>
          </cell>
          <cell r="G250" t="str">
            <v>MOULLEC, Gérard</v>
          </cell>
          <cell r="H250" t="str">
            <v/>
          </cell>
          <cell r="I250" t="str">
            <v/>
          </cell>
          <cell r="J250" t="str">
            <v/>
          </cell>
          <cell r="K250" t="str">
            <v>Edition du 1 February 2020</v>
          </cell>
          <cell r="L250" t="str">
            <v>409 pages</v>
          </cell>
          <cell r="M250" t="str">
            <v>Editions ENI</v>
          </cell>
          <cell r="N250" t="str">
            <v>fre</v>
          </cell>
          <cell r="O250" t="str">
            <v>fre</v>
          </cell>
          <cell r="P250" t="str">
            <v>fre</v>
          </cell>
          <cell r="Q250" t="str">
            <v xml:space="preserve">Ce livre sur Citrix XenApp s'adresse aux Ingénieurs Système, Administrateurs et Consultants. Il permet la compréhension approfondie des concepts d'architecture et des éléments constituant l'infrastructure Citrix XenApp 7.15 dans un contexte de virtualisation d'applications.
En suivant pas à pas les chapitres de cet ouvrage, le lecteur sera capable de planifier, d'installer et d'administrer une infrastructure Citrix XenApp simple, sur une plate-forme Microsoft Windows Server 2012 ou 2016. Le livre débute par une présentation générale de la notion de virtualisation de ressources informatiques, puis la gamme Citrix de virtualisation d'applications est détaillée par famille de produits. 
L'ouvrage se recentre ensuite sur les éléments et les fonctionnalités propres au produit Citrix XenApp : présentation de l'architecture, préparation du déploiement. Les questions relatives à la sécurité sont ensuite détaillées puisqu'elles doivent être prises en compte dès la phase de conception de ce type de plate-forme. 
Les chapitres suivants présentent l'installation et le paramétrage du produit Citrix XenApp, ainsi que la publication de ressources, la configuration de stratégies, la gestion de l'équilibrage de charge, la gestion des impressions, l'optimisation des performances et l'utilisation de nombreuses commandes PowerShell pour administrer votre plate-forme.
Un chapitre est réservé à la maintenance et au support de Citrix XenApp.
Quizinclus dans 
la version en ligne !
- Testez vos connaissances à l'issue de chaque chapitre
- Validez vos acquis
</v>
          </cell>
          <cell r="R250">
            <v>9782409023262</v>
          </cell>
          <cell r="S250" t="str">
            <v>Version Numérique</v>
          </cell>
          <cell r="T250">
            <v>9782409023255</v>
          </cell>
          <cell r="U250" t="str">
            <v>Version Imprimée</v>
          </cell>
          <cell r="V250" t="str">
            <v>St-Herblain</v>
          </cell>
          <cell r="W250" t="str">
            <v>Editions ENI</v>
          </cell>
          <cell r="X250">
            <v>2020</v>
          </cell>
          <cell r="Y250" t="str">
            <v>Bibliothèque Numérique ENI (Service en ligne)</v>
          </cell>
          <cell r="Z250" t="str">
            <v>EXPERT IT</v>
          </cell>
          <cell r="AA250" t="str">
            <v>texte</v>
          </cell>
          <cell r="AB250" t="str">
            <v>txt</v>
          </cell>
          <cell r="AC250" t="str">
            <v>rdacontent/fre</v>
          </cell>
          <cell r="AD250" t="str">
            <v>informatique</v>
          </cell>
          <cell r="AE250" t="str">
            <v>c</v>
          </cell>
          <cell r="AF250" t="str">
            <v>rdamedia/fre</v>
          </cell>
          <cell r="AG250" t="str">
            <v>ressource en ligne</v>
          </cell>
          <cell r="AH250" t="str">
            <v>cr</v>
          </cell>
          <cell r="AI250" t="str">
            <v>rdacarrier/fre</v>
          </cell>
          <cell r="AJ250" t="str">
            <v>m\\\\\o\\d\\\\\\\\</v>
          </cell>
          <cell r="AK250" t="str">
            <v>cr\cn\\\\uuaua</v>
          </cell>
          <cell r="AL250" t="str">
            <v>Accès restreint aux membres</v>
          </cell>
          <cell r="AM250" t="str">
            <v>Source de la note de description : Version imprimée</v>
          </cell>
          <cell r="AN250" t="str">
            <v/>
          </cell>
          <cell r="AO250" t="str">
            <v>%SITE_CLIENT%/?library_guid=2740983F-6955-4E1E-8076-7B26A85F0DC1</v>
          </cell>
          <cell r="AP250" t="str">
            <v>Accès au travers du portail ENI</v>
          </cell>
          <cell r="AQ250" t="str">
            <v xml:space="preserve"> citrix metaframe </v>
          </cell>
          <cell r="AR250" t="str">
            <v xml:space="preserve"> équilibrage </v>
          </cell>
          <cell r="AS250" t="str">
            <v xml:space="preserve"> livre citrix </v>
          </cell>
          <cell r="AT250" t="str">
            <v xml:space="preserve"> LNEI7.15XACIT</v>
          </cell>
          <cell r="AU250" t="str">
            <v xml:space="preserve"> Service Monitoring </v>
          </cell>
          <cell r="AV250" t="str">
            <v xml:space="preserve"> SmartAuditor </v>
          </cell>
          <cell r="AW250" t="str">
            <v xml:space="preserve"> xen </v>
          </cell>
          <cell r="AX250" t="str">
            <v xml:space="preserve">livre virtualisation </v>
          </cell>
          <cell r="AY250" t="str">
            <v/>
          </cell>
          <cell r="AZ250" t="str">
            <v/>
          </cell>
          <cell r="BA250" t="str">
            <v/>
          </cell>
          <cell r="BB250" t="str">
            <v/>
          </cell>
          <cell r="BC250" t="str">
            <v/>
          </cell>
          <cell r="BD250" t="str">
            <v/>
          </cell>
          <cell r="BE250" t="str">
            <v/>
          </cell>
          <cell r="BF250" t="str">
            <v/>
          </cell>
          <cell r="BG250" t="str">
            <v/>
          </cell>
          <cell r="BH250" t="str">
            <v/>
          </cell>
          <cell r="BI250" t="str">
            <v/>
          </cell>
          <cell r="BJ250" t="str">
            <v/>
          </cell>
          <cell r="BK250" t="str">
            <v/>
          </cell>
          <cell r="BL250" t="str">
            <v/>
          </cell>
          <cell r="BM250" t="str">
            <v/>
          </cell>
          <cell r="BN250" t="str">
            <v/>
          </cell>
          <cell r="BO250" t="str">
            <v/>
          </cell>
          <cell r="BP250" t="str">
            <v/>
          </cell>
          <cell r="BQ250" t="str">
            <v/>
          </cell>
          <cell r="BR250" t="str">
            <v/>
          </cell>
          <cell r="BS250" t="str">
            <v/>
          </cell>
          <cell r="BT250" t="str">
            <v/>
          </cell>
          <cell r="BU250" t="str">
            <v/>
          </cell>
          <cell r="BV250" t="str">
            <v/>
          </cell>
          <cell r="BW250" t="str">
            <v/>
          </cell>
          <cell r="BX250" t="str">
            <v/>
          </cell>
        </row>
        <row r="251">
          <cell r="A251" t="str">
            <v>EI7.5XACIT</v>
          </cell>
          <cell r="B251" t="str">
            <v>Citrix XenApp 7.5</v>
          </cell>
          <cell r="C251" t="str">
            <v>Concepts et mise en oeuvre de la virtualisation d'applications</v>
          </cell>
          <cell r="D251" t="str">
            <v>Sylvain GAUMÉ</v>
          </cell>
          <cell r="E251" t="str">
            <v/>
          </cell>
          <cell r="F251" t="str">
            <v>GAUMÉ, Sylvain</v>
          </cell>
          <cell r="G251" t="str">
            <v/>
          </cell>
          <cell r="H251" t="str">
            <v/>
          </cell>
          <cell r="I251" t="str">
            <v/>
          </cell>
          <cell r="J251" t="str">
            <v/>
          </cell>
          <cell r="K251" t="str">
            <v>Edition du 1 November 2014</v>
          </cell>
          <cell r="L251" t="str">
            <v>358 pages</v>
          </cell>
          <cell r="M251" t="str">
            <v>Editions ENI</v>
          </cell>
          <cell r="N251" t="str">
            <v>fre</v>
          </cell>
          <cell r="O251" t="str">
            <v>fre</v>
          </cell>
          <cell r="P251" t="str">
            <v>fre</v>
          </cell>
          <cell r="Q251" t="str">
            <v>Ce livre sur Citrix XenApp s'adresse aux Ingénieurs Systèmes, Administrateurs et Consultants. Il permet la compréhension approfondie des concepts d'architecture et des éléments constituant l'infrastructure Citrix XenApp 7.5 dans un contexte de virtualisation d'applications.
En suivant pas à pas les chapitres de cet ouvrage le lecteur sera capable de planifier, d'installer et d'exploiter une infrastructure Citrix XenApp simple, sur une plate-forme Microsoft Windows Server 2012 ou 2012 R2, ce qui lui permettra d'évaluer pour son organisation le bénéfice de la virtualisation d'applications. 
Le livre débute par une présentation générale de la notion de virtualisation de ressources informatiques, puis la gamme Citrix XEN est détaillée par famille de produits. 
L'ouvrage se recentre ensuite sur les éléments et les fonctionnalités propres au produit Citrix XenApp : présentation de l'architecture, préparation du déploiement. Les questions relatives à la sécurité sont ensuite détaillées puisqu'elles doivent être prises en compte dès la phase de conception de ce type de plate-forme. 
Les chapitres suivants présentent l'installation et le paramétrage du produit pour une mise en oeuvre rapide sur un socle Microsoft Windows Server 2012 ou 2012 R2. Le paramétrage de la plate-forme introduit notamment les notions de publication de ressources, de configuration de stratégies, de gestion de l'équilibrage de charge, de gestion des impressions, de contrôle et d'optimisation des performances.
Un chapitre est réservé à la maintenance et au support de Citrix XenApp. 
Des éléments complémentaires sont en téléchargement sur le site www.editions-eni.fr.
Les chapitres du livre :
Avant-propos  - Virtualisation, enjeux et concepts - Ligne de produits Xen - Planification du  déploiement - Sécurisation de Citrix XenApp - Installation de Citrix XenApp 7.5  - Administration de la plate-forme XenApp - Publication de ressources - Utilisation  des stratégies - Processus d'équilibrage de charge - Gestion des impressions -  Optimisation des performances - Maintenance et support</v>
          </cell>
          <cell r="R251">
            <v>9782746092976</v>
          </cell>
          <cell r="S251" t="str">
            <v>Version Numérique</v>
          </cell>
          <cell r="T251">
            <v>9782746091535</v>
          </cell>
          <cell r="U251" t="str">
            <v>Version Imprimée</v>
          </cell>
          <cell r="V251" t="str">
            <v>St-Herblain</v>
          </cell>
          <cell r="W251" t="str">
            <v>Editions ENI</v>
          </cell>
          <cell r="X251">
            <v>2014</v>
          </cell>
          <cell r="Y251" t="str">
            <v>Bibliothèque Numérique ENI (Service en ligne)</v>
          </cell>
          <cell r="Z251" t="str">
            <v>EXPERT IT</v>
          </cell>
          <cell r="AA251" t="str">
            <v>texte</v>
          </cell>
          <cell r="AB251" t="str">
            <v>txt</v>
          </cell>
          <cell r="AC251" t="str">
            <v>rdacontent/fre</v>
          </cell>
          <cell r="AD251" t="str">
            <v>informatique</v>
          </cell>
          <cell r="AE251" t="str">
            <v>c</v>
          </cell>
          <cell r="AF251" t="str">
            <v>rdamedia/fre</v>
          </cell>
          <cell r="AG251" t="str">
            <v>ressource en ligne</v>
          </cell>
          <cell r="AH251" t="str">
            <v>cr</v>
          </cell>
          <cell r="AI251" t="str">
            <v>rdacarrier/fre</v>
          </cell>
          <cell r="AJ251" t="str">
            <v>m\\\\\o\\d\\\\\\\\</v>
          </cell>
          <cell r="AK251" t="str">
            <v>cr\cn\\\\uuaua</v>
          </cell>
          <cell r="AL251" t="str">
            <v>Accès restreint aux membres</v>
          </cell>
          <cell r="AM251" t="str">
            <v>Source de la note de description : Version imprimée</v>
          </cell>
          <cell r="AN251" t="str">
            <v/>
          </cell>
          <cell r="AO251" t="str">
            <v>%SITE_CLIENT%/?library_guid=925109DC-1676-470A-A76C-A72357D2FD65</v>
          </cell>
          <cell r="AP251" t="str">
            <v>Accès au travers du portail ENI</v>
          </cell>
          <cell r="AQ251" t="str">
            <v xml:space="preserve"> citrix metaframe </v>
          </cell>
          <cell r="AR251" t="str">
            <v xml:space="preserve"> équilibrage </v>
          </cell>
          <cell r="AS251" t="str">
            <v xml:space="preserve"> livre citrix </v>
          </cell>
          <cell r="AT251" t="str">
            <v xml:space="preserve"> LNEI7.5XACIT</v>
          </cell>
          <cell r="AU251" t="str">
            <v xml:space="preserve"> Service Monitoring </v>
          </cell>
          <cell r="AV251" t="str">
            <v xml:space="preserve"> SmartAuditor </v>
          </cell>
          <cell r="AW251" t="str">
            <v xml:space="preserve"> xen </v>
          </cell>
          <cell r="AX251" t="str">
            <v xml:space="preserve">livre virtualisation </v>
          </cell>
          <cell r="AY251" t="str">
            <v/>
          </cell>
          <cell r="AZ251" t="str">
            <v/>
          </cell>
          <cell r="BA251" t="str">
            <v/>
          </cell>
          <cell r="BB251" t="str">
            <v/>
          </cell>
          <cell r="BC251" t="str">
            <v/>
          </cell>
          <cell r="BD251" t="str">
            <v/>
          </cell>
          <cell r="BE251" t="str">
            <v/>
          </cell>
          <cell r="BF251" t="str">
            <v/>
          </cell>
          <cell r="BG251" t="str">
            <v/>
          </cell>
          <cell r="BH251" t="str">
            <v/>
          </cell>
          <cell r="BI251" t="str">
            <v/>
          </cell>
          <cell r="BJ251" t="str">
            <v/>
          </cell>
          <cell r="BK251" t="str">
            <v/>
          </cell>
          <cell r="BL251" t="str">
            <v/>
          </cell>
          <cell r="BM251" t="str">
            <v/>
          </cell>
          <cell r="BN251" t="str">
            <v/>
          </cell>
          <cell r="BO251" t="str">
            <v/>
          </cell>
          <cell r="BP251" t="str">
            <v/>
          </cell>
          <cell r="BQ251" t="str">
            <v/>
          </cell>
          <cell r="BR251" t="str">
            <v/>
          </cell>
          <cell r="BS251" t="str">
            <v/>
          </cell>
          <cell r="BT251" t="str">
            <v/>
          </cell>
          <cell r="BU251" t="str">
            <v/>
          </cell>
          <cell r="BV251" t="str">
            <v/>
          </cell>
          <cell r="BW251" t="str">
            <v/>
          </cell>
          <cell r="BX251" t="str">
            <v/>
          </cell>
        </row>
        <row r="252">
          <cell r="A252" t="str">
            <v>EI7C17VIS</v>
          </cell>
          <cell r="B252" t="str">
            <v>C# 7</v>
          </cell>
          <cell r="C252" t="str">
            <v>Développez des applications Windows avec Visual Studio 2017</v>
          </cell>
          <cell r="D252" t="str">
            <v>Jérôme HUGON</v>
          </cell>
          <cell r="E252" t="str">
            <v/>
          </cell>
          <cell r="F252" t="str">
            <v>HUGON, Jérôme</v>
          </cell>
          <cell r="G252" t="str">
            <v/>
          </cell>
          <cell r="H252" t="str">
            <v/>
          </cell>
          <cell r="I252" t="str">
            <v/>
          </cell>
          <cell r="J252" t="str">
            <v/>
          </cell>
          <cell r="K252" t="str">
            <v>Edition du 1 August 2017</v>
          </cell>
          <cell r="L252" t="str">
            <v>516 pages</v>
          </cell>
          <cell r="M252" t="str">
            <v>Editions ENI</v>
          </cell>
          <cell r="N252" t="str">
            <v>fre</v>
          </cell>
          <cell r="O252" t="str">
            <v>fre</v>
          </cell>
          <cell r="P252" t="str">
            <v>fre</v>
          </cell>
          <cell r="Q252" t="str">
            <v xml:space="preserve">Ce livre sur le développement d'applications Windows avec le langage C# et Visual Studio 2017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2017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Les chapitres du livre :
Avant-propos &amp;ndash; Travailler avec Visual Studio 2017 &amp;ndash; L'architecture .NET &amp;ndash; Introduction au langage C# &amp;ndash; La création de types &amp;ndash; L'héritage &amp;ndash; Types génériques &amp;ndash; Délégués, évènements et expressions lambda &amp;ndash; Création de formulaires &amp;ndash; Implémentation de gestionnaires d'évènements &amp;ndash; Validation de la saisie &amp;ndash; Création de contrôles utilisateurs &amp;ndash; Création d'applications UWP &amp;ndash; Débogage &amp;ndash; Gestion des exceptions &amp;ndash; Monitoring &amp;ndash; Tests unitaires &amp;ndash; Création du modèle de données &amp;ndash; Présentation de Entity Framework &amp;ndash; Présentation de LINQ &amp;ndash; LINQ to Entities &amp;ndash; LINQ to SQL &amp;ndash; LINQ to XML &amp;ndash; Le système de fichiers &amp;ndash; Sérialisation &amp;ndash; Expressions </v>
          </cell>
          <cell r="R252">
            <v>9782409009907</v>
          </cell>
          <cell r="S252" t="str">
            <v>Version Numérique</v>
          </cell>
          <cell r="T252">
            <v>9782409009280</v>
          </cell>
          <cell r="U252" t="str">
            <v>Version Imprimée</v>
          </cell>
          <cell r="V252" t="str">
            <v>St-Herblain</v>
          </cell>
          <cell r="W252" t="str">
            <v>Editions ENI</v>
          </cell>
          <cell r="X252">
            <v>2017</v>
          </cell>
          <cell r="Y252" t="str">
            <v>Bibliothèque Numérique ENI (Service en ligne)</v>
          </cell>
          <cell r="Z252" t="str">
            <v>EXPERT IT</v>
          </cell>
          <cell r="AA252" t="str">
            <v>texte</v>
          </cell>
          <cell r="AB252" t="str">
            <v>txt</v>
          </cell>
          <cell r="AC252" t="str">
            <v>rdacontent/fre</v>
          </cell>
          <cell r="AD252" t="str">
            <v>informatique</v>
          </cell>
          <cell r="AE252" t="str">
            <v>c</v>
          </cell>
          <cell r="AF252" t="str">
            <v>rdamedia/fre</v>
          </cell>
          <cell r="AG252" t="str">
            <v>ressource en ligne</v>
          </cell>
          <cell r="AH252" t="str">
            <v>cr</v>
          </cell>
          <cell r="AI252" t="str">
            <v>rdacarrier/fre</v>
          </cell>
          <cell r="AJ252" t="str">
            <v>m\\\\\o\\d\\\\\\\\</v>
          </cell>
          <cell r="AK252" t="str">
            <v>cr\cn\\\\uuaua</v>
          </cell>
          <cell r="AL252" t="str">
            <v>Accès restreint aux membres</v>
          </cell>
          <cell r="AM252" t="str">
            <v>Source de la note de description : Version imprimée</v>
          </cell>
          <cell r="AN252" t="str">
            <v/>
          </cell>
          <cell r="AO252" t="str">
            <v>%SITE_CLIENT%/?library_guid=BC6CE9B6-1613-401B-B864-5C59A55E88D3</v>
          </cell>
          <cell r="AP252" t="str">
            <v>Accès au travers du portail ENI</v>
          </cell>
          <cell r="AQ252" t="str">
            <v xml:space="preserve"> .net </v>
          </cell>
          <cell r="AR252" t="str">
            <v xml:space="preserve"> c </v>
          </cell>
          <cell r="AS252" t="str">
            <v xml:space="preserve"> c sharp </v>
          </cell>
          <cell r="AT252" t="str">
            <v xml:space="preserve"> csharp </v>
          </cell>
          <cell r="AU252" t="str">
            <v xml:space="preserve"> développement </v>
          </cell>
          <cell r="AV252" t="str">
            <v xml:space="preserve"> dot net </v>
          </cell>
          <cell r="AW252" t="str">
            <v xml:space="preserve"> entity framework </v>
          </cell>
          <cell r="AX252" t="str">
            <v xml:space="preserve"> framework </v>
          </cell>
          <cell r="AY252" t="str">
            <v xml:space="preserve"> gdi </v>
          </cell>
          <cell r="AZ252" t="str">
            <v xml:space="preserve"> gdi+ </v>
          </cell>
          <cell r="BA252" t="str">
            <v xml:space="preserve"> langage </v>
          </cell>
          <cell r="BB252" t="str">
            <v xml:space="preserve"> linq </v>
          </cell>
          <cell r="BC252" t="str">
            <v xml:space="preserve"> LNEI7C17VIS</v>
          </cell>
          <cell r="BD252" t="str">
            <v xml:space="preserve"> net </v>
          </cell>
          <cell r="BE252" t="str">
            <v xml:space="preserve"> Visual Studio </v>
          </cell>
          <cell r="BF252" t="str">
            <v xml:space="preserve"> Visual Studio 2017 </v>
          </cell>
          <cell r="BG252" t="str">
            <v xml:space="preserve"> vs </v>
          </cell>
          <cell r="BH252" t="str">
            <v xml:space="preserve"> wpf </v>
          </cell>
          <cell r="BI252" t="str">
            <v xml:space="preserve">microsoft </v>
          </cell>
          <cell r="BJ252" t="str">
            <v/>
          </cell>
          <cell r="BK252" t="str">
            <v/>
          </cell>
          <cell r="BL252" t="str">
            <v/>
          </cell>
          <cell r="BM252" t="str">
            <v/>
          </cell>
          <cell r="BN252" t="str">
            <v/>
          </cell>
          <cell r="BO252" t="str">
            <v/>
          </cell>
          <cell r="BP252" t="str">
            <v/>
          </cell>
          <cell r="BQ252" t="str">
            <v/>
          </cell>
          <cell r="BR252" t="str">
            <v/>
          </cell>
          <cell r="BS252" t="str">
            <v/>
          </cell>
          <cell r="BT252" t="str">
            <v/>
          </cell>
          <cell r="BU252" t="str">
            <v/>
          </cell>
          <cell r="BV252" t="str">
            <v/>
          </cell>
          <cell r="BW252" t="str">
            <v/>
          </cell>
          <cell r="BX252" t="str">
            <v/>
          </cell>
        </row>
        <row r="253">
          <cell r="A253" t="str">
            <v>EI7PRO</v>
          </cell>
          <cell r="B253" t="str">
            <v>Programmation shell sous Unix/Linux</v>
          </cell>
          <cell r="C253" t="str">
            <v>ksh, bash, norme POSIX (avec exercices corrigés) (7e édition)</v>
          </cell>
          <cell r="D253" t="str">
            <v>Christine DEFFAIX RÉMY</v>
          </cell>
          <cell r="E253" t="str">
            <v/>
          </cell>
          <cell r="F253" t="str">
            <v>DEFFAIX RÉMY, Christine</v>
          </cell>
          <cell r="G253" t="str">
            <v/>
          </cell>
          <cell r="H253" t="str">
            <v/>
          </cell>
          <cell r="I253" t="str">
            <v/>
          </cell>
          <cell r="J253" t="str">
            <v/>
          </cell>
          <cell r="K253" t="str">
            <v>Edition du 1 December 2022</v>
          </cell>
          <cell r="L253" t="str">
            <v>540 pages</v>
          </cell>
          <cell r="M253" t="str">
            <v>Editions ENI</v>
          </cell>
          <cell r="N253" t="str">
            <v>fre</v>
          </cell>
          <cell r="O253" t="str">
            <v>fre</v>
          </cell>
          <cell r="P253" t="str">
            <v>fre</v>
          </cell>
          <cell r="Q253" t="str">
            <v>Ce livre sur la programmation shell s'adresse aux utilisateurs et administrateurs des systèmes Unix/Linux souhaitant se former à l'écriture de scripts shell. Les fonctionnalités des shells ksh88, ksh93 et bash sont détaillées et leurs différences signalées. Le cas échéant, la conformité à la norme POSIX est mentionnée. Il en sera de même pour la compatibilité avec le shell historique Bourne. Les thèmes sont présentés de manière progressive et pédagogique, ce qui fait de cet ouvrage un support idéal destiné aussi bien à la formation professionnelle qu'à l'autoformation. 
Les premiers chapitres sont consacrés au fonctionnement du shell : lancement d'une commande, caractères spéciaux du shell couramment employés (redirections, tubes…), paramétrage de l'environnement de travail de l'utilisateur (variables et fichiers d'environnement…). 
La suite de l'ouvrage est dédiée à la programmation proprement dite. Les bases de la programmation (variables, structures de contrôle, commandes de test et de calculs…) sont présentées et illustrées par de nombreux exemples. Sont ensuite détaillés les aspects avancés de la programmation shell (gestion des fichiers, fonctions…). 
Les mécanismes internes du shell sont expliqués en détail et illustrés par de nombreux schémas. 
La dernière partie de l'ouvrage traite des outils annexes indispensables au traitement de chaînes de caractères et de fichiers texte : les expressions régulières basiques et étendues, l'éditeur non interactif sed, un panorama étendu du langage awk enrichi de fonctionnalités gawk, ainsi que les principales commandes filtres des systèmes Unix. Le chapitre Comment faire résume les principales problématiques et présente différentes méthodes de résolution. 
Des exercices permettront au lecteur de pratiquer l'écriture de scripts shell tout au long de l'ouvrage. Les solutions sont présentées dans le dernier chapitre. Les exemples de scripts présentés dans l'ouvrage, ainsi que les scripts solutions des exercices sont disponibles en téléchargement sur le site www.editions-eni.fr.</v>
          </cell>
          <cell r="R253">
            <v>9782409038037</v>
          </cell>
          <cell r="S253" t="str">
            <v>Version Numérique</v>
          </cell>
          <cell r="T253">
            <v>9782409038020</v>
          </cell>
          <cell r="U253" t="str">
            <v>Version Imprimée</v>
          </cell>
          <cell r="V253" t="str">
            <v>St-Herblain</v>
          </cell>
          <cell r="W253" t="str">
            <v>Editions ENI</v>
          </cell>
          <cell r="X253">
            <v>2022</v>
          </cell>
          <cell r="Y253" t="str">
            <v>Bibliothèque Numérique ENI (Service en ligne)</v>
          </cell>
          <cell r="Z253" t="str">
            <v>EXPERT IT</v>
          </cell>
          <cell r="AA253" t="str">
            <v>texte</v>
          </cell>
          <cell r="AB253" t="str">
            <v>txt</v>
          </cell>
          <cell r="AC253" t="str">
            <v>rdacontent/fre</v>
          </cell>
          <cell r="AD253" t="str">
            <v>informatique</v>
          </cell>
          <cell r="AE253" t="str">
            <v>c</v>
          </cell>
          <cell r="AF253" t="str">
            <v>rdamedia/fre</v>
          </cell>
          <cell r="AG253" t="str">
            <v>ressource en ligne</v>
          </cell>
          <cell r="AH253" t="str">
            <v>cr</v>
          </cell>
          <cell r="AI253" t="str">
            <v>rdacarrier/fre</v>
          </cell>
          <cell r="AJ253" t="str">
            <v>m\\\\\o\\d\\\\\\\\</v>
          </cell>
          <cell r="AK253" t="str">
            <v>cr\cn\\\\uuaua</v>
          </cell>
          <cell r="AL253" t="str">
            <v>Accès restreint aux membres</v>
          </cell>
          <cell r="AM253" t="str">
            <v>Source de la note de description : Version imprimée</v>
          </cell>
          <cell r="AN253" t="str">
            <v/>
          </cell>
          <cell r="AO253" t="str">
            <v>%SITE_CLIENT%/?library_guid=3BAB66D5-98E3-46F1-982E-D174EEF34A54</v>
          </cell>
          <cell r="AP253" t="str">
            <v>Accès au travers du portail ENI</v>
          </cell>
          <cell r="AQ253" t="str">
            <v xml:space="preserve"> awk </v>
          </cell>
          <cell r="AR253" t="str">
            <v xml:space="preserve"> Korn </v>
          </cell>
          <cell r="AS253" t="str">
            <v xml:space="preserve"> Ksh </v>
          </cell>
          <cell r="AT253" t="str">
            <v xml:space="preserve"> open source</v>
          </cell>
          <cell r="AU253" t="str">
            <v xml:space="preserve"> script </v>
          </cell>
          <cell r="AV253" t="str">
            <v xml:space="preserve"> sed </v>
          </cell>
          <cell r="AW253" t="str">
            <v xml:space="preserve">bourne </v>
          </cell>
          <cell r="AX253" t="str">
            <v/>
          </cell>
          <cell r="AY253" t="str">
            <v/>
          </cell>
          <cell r="AZ253" t="str">
            <v/>
          </cell>
          <cell r="BA253" t="str">
            <v/>
          </cell>
          <cell r="BB253" t="str">
            <v/>
          </cell>
          <cell r="BC253" t="str">
            <v/>
          </cell>
          <cell r="BD253" t="str">
            <v/>
          </cell>
          <cell r="BE253" t="str">
            <v/>
          </cell>
          <cell r="BF253" t="str">
            <v/>
          </cell>
          <cell r="BG253" t="str">
            <v/>
          </cell>
          <cell r="BH253" t="str">
            <v/>
          </cell>
          <cell r="BI253" t="str">
            <v/>
          </cell>
          <cell r="BJ253" t="str">
            <v/>
          </cell>
          <cell r="BK253" t="str">
            <v/>
          </cell>
          <cell r="BL253" t="str">
            <v/>
          </cell>
          <cell r="BM253" t="str">
            <v/>
          </cell>
          <cell r="BN253" t="str">
            <v/>
          </cell>
          <cell r="BO253" t="str">
            <v/>
          </cell>
          <cell r="BP253" t="str">
            <v/>
          </cell>
          <cell r="BQ253" t="str">
            <v/>
          </cell>
          <cell r="BR253" t="str">
            <v/>
          </cell>
          <cell r="BS253" t="str">
            <v/>
          </cell>
          <cell r="BT253" t="str">
            <v/>
          </cell>
          <cell r="BU253" t="str">
            <v/>
          </cell>
          <cell r="BV253" t="str">
            <v/>
          </cell>
          <cell r="BW253" t="str">
            <v/>
          </cell>
          <cell r="BX253" t="str">
            <v/>
          </cell>
        </row>
        <row r="254">
          <cell r="A254" t="str">
            <v>EI7PWIN</v>
          </cell>
          <cell r="B254" t="str">
            <v>Windows Phone 7</v>
          </cell>
          <cell r="C254" t="str">
            <v>Développez avec Visual Studio, Silverlight et XNA</v>
          </cell>
          <cell r="D254" t="str">
            <v>Julien CORIOLAND,Léonard LABAT,Florent Santin</v>
          </cell>
          <cell r="E254" t="str">
            <v/>
          </cell>
          <cell r="F254" t="str">
            <v>CORIOLAND, Julien</v>
          </cell>
          <cell r="G254" t="str">
            <v>LABAT, Léonard</v>
          </cell>
          <cell r="H254" t="str">
            <v>Santin, Florent</v>
          </cell>
          <cell r="I254" t="str">
            <v/>
          </cell>
          <cell r="J254" t="str">
            <v/>
          </cell>
          <cell r="K254" t="str">
            <v>Edition du 1 February 2011</v>
          </cell>
          <cell r="L254" t="str">
            <v>467 pages</v>
          </cell>
          <cell r="M254" t="str">
            <v>Editions ENI</v>
          </cell>
          <cell r="N254" t="str">
            <v>fre</v>
          </cell>
          <cell r="O254" t="str">
            <v>fre</v>
          </cell>
          <cell r="P254" t="str">
            <v>fre</v>
          </cell>
          <cell r="Q254" t="str">
            <v>Préface de Julien CODORNIOU - Directeur du développement - Microsoft France
Ce livre sur Windows Phone 7 s'adresse aux développeurs particuliers et professionnels désirant comprendre et mettre en oeuvre le développement d'applications Windows Phone 7.
Les développeurs non familiarisés avec .NET y découvriront les notions de base essentielles pour débuter la création de leur première application tandis que ceux maîtrisant déjà la plate-forme analyseront les subtilités requises pour réaliser des applications mobiles s'intégrant parfaitement avec le système d'exploitation Windows Phone 7. Les développeurs d'applications grand public pourront évaluer et débuter avec Silverlight tandis que ceux de jeux vidéo pourront comprendre la logique et les techniques de développement propres aux téléphones mobiles à travers la mise en oeuvre de XNA.
Après une présentation générale des fonctionnalités du système d'exploitation Windows Phone 7 et de son positionnement sur le marché des Smartphones, les auteurs détaillent le cycle de développement complet d'une application, du choix, de l'installation et de la configuration des outils jusqu'à sa commercialisation.
Sont ensuite détaillées, l'utilisation de Silverlight pour le développement d'applications Windows Phone classiques puis celle du Framework XNA dédié aux applications 3D ou bien aux jeux vidéo.
En complément de l'aspect technologique, l'ensemble des subtilités dédiées à la plate-forme de développement est présenté : la création d'applications multi-langues, l'intégration avec les fonctionnalités du système d'exploitation ou encore la communication avec les différents capteurs présents sur le téléphone.
Les exemples de code cités dans l'ouvrage sont en téléchargement sur le site www.editions-eni.com.
Les chapitres du livre :
Préface &amp;ndash; Avant-propos &amp;ndash; Le système d'exploitation Windows Phone 7 &amp;ndash; Les outils de développement &amp;ndash; Introduction à Silverlight &amp;ndash; Notions fondamentales de Silverlight &amp;ndash; Framework de navigation de Silverlight &amp;ndash; Les contrôles avancés de Silverlight &amp;ndash; Développement Silverlight orienté données &amp;ndash; La 2D avec XNA &amp;ndash; Interactions avec l'utilisateur en XNA &amp;ndash; La programmation 3D en XNA &amp;ndash; Intégration avec le système d'exploitation &amp;ndash; Les notifications en mode Push &amp;ndash; Localisation et globalisation
Ce livre est également proposé en coffret</v>
          </cell>
          <cell r="R254">
            <v>9782746063051</v>
          </cell>
          <cell r="S254" t="str">
            <v>Version Numérique</v>
          </cell>
          <cell r="T254">
            <v>9782746061316</v>
          </cell>
          <cell r="U254" t="str">
            <v>Version Imprimée</v>
          </cell>
          <cell r="V254" t="str">
            <v>St-Herblain</v>
          </cell>
          <cell r="W254" t="str">
            <v>Editions ENI</v>
          </cell>
          <cell r="X254">
            <v>2011</v>
          </cell>
          <cell r="Y254" t="str">
            <v>Bibliothèque Numérique ENI (Service en ligne)</v>
          </cell>
          <cell r="Z254" t="str">
            <v>EXPERT IT</v>
          </cell>
          <cell r="AA254" t="str">
            <v>texte</v>
          </cell>
          <cell r="AB254" t="str">
            <v>txt</v>
          </cell>
          <cell r="AC254" t="str">
            <v>rdacontent/fre</v>
          </cell>
          <cell r="AD254" t="str">
            <v>informatique</v>
          </cell>
          <cell r="AE254" t="str">
            <v>c</v>
          </cell>
          <cell r="AF254" t="str">
            <v>rdamedia/fre</v>
          </cell>
          <cell r="AG254" t="str">
            <v>ressource en ligne</v>
          </cell>
          <cell r="AH254" t="str">
            <v>cr</v>
          </cell>
          <cell r="AI254" t="str">
            <v>rdacarrier/fre</v>
          </cell>
          <cell r="AJ254" t="str">
            <v>m\\\\\o\\d\\\\\\\\</v>
          </cell>
          <cell r="AK254" t="str">
            <v>cr\cn\\\\uuaua</v>
          </cell>
          <cell r="AL254" t="str">
            <v>Accès restreint aux membres</v>
          </cell>
          <cell r="AM254" t="str">
            <v>Source de la note de description : Version imprimée</v>
          </cell>
          <cell r="AN254" t="str">
            <v/>
          </cell>
          <cell r="AO254" t="str">
            <v>%SITE_CLIENT%/?library_guid=2E0DF36F-D553-4E21-821C-B9719CB77629</v>
          </cell>
          <cell r="AP254" t="str">
            <v>Accès au travers du portail ENI</v>
          </cell>
          <cell r="AQ254" t="str">
            <v xml:space="preserve"> livre windows </v>
          </cell>
          <cell r="AR254" t="str">
            <v xml:space="preserve"> LNEI7PWIN</v>
          </cell>
          <cell r="AS254" t="str">
            <v xml:space="preserve"> silverlight </v>
          </cell>
          <cell r="AT254" t="str">
            <v xml:space="preserve"> VS </v>
          </cell>
          <cell r="AU254" t="str">
            <v xml:space="preserve"> VS 2010 </v>
          </cell>
          <cell r="AV254" t="str">
            <v xml:space="preserve"> windows 7 </v>
          </cell>
          <cell r="AW254" t="str">
            <v xml:space="preserve"> WP </v>
          </cell>
          <cell r="AX254" t="str">
            <v xml:space="preserve"> WP 7 </v>
          </cell>
          <cell r="AY254" t="str">
            <v xml:space="preserve"> XNA </v>
          </cell>
          <cell r="AZ254" t="str">
            <v xml:space="preserve">livre microsoft </v>
          </cell>
          <cell r="BA254" t="str">
            <v/>
          </cell>
          <cell r="BB254" t="str">
            <v/>
          </cell>
          <cell r="BC254" t="str">
            <v/>
          </cell>
          <cell r="BD254" t="str">
            <v/>
          </cell>
          <cell r="BE254" t="str">
            <v/>
          </cell>
          <cell r="BF254" t="str">
            <v/>
          </cell>
          <cell r="BG254" t="str">
            <v/>
          </cell>
          <cell r="BH254" t="str">
            <v/>
          </cell>
          <cell r="BI254" t="str">
            <v/>
          </cell>
          <cell r="BJ254" t="str">
            <v/>
          </cell>
          <cell r="BK254" t="str">
            <v/>
          </cell>
          <cell r="BL254" t="str">
            <v/>
          </cell>
          <cell r="BM254" t="str">
            <v/>
          </cell>
          <cell r="BN254" t="str">
            <v/>
          </cell>
          <cell r="BO254" t="str">
            <v/>
          </cell>
          <cell r="BP254" t="str">
            <v/>
          </cell>
          <cell r="BQ254" t="str">
            <v/>
          </cell>
          <cell r="BR254" t="str">
            <v/>
          </cell>
          <cell r="BS254" t="str">
            <v/>
          </cell>
          <cell r="BT254" t="str">
            <v/>
          </cell>
          <cell r="BU254" t="str">
            <v/>
          </cell>
          <cell r="BV254" t="str">
            <v/>
          </cell>
          <cell r="BW254" t="str">
            <v/>
          </cell>
          <cell r="BX254" t="str">
            <v/>
          </cell>
        </row>
        <row r="255">
          <cell r="A255" t="str">
            <v>EI7WINS</v>
          </cell>
          <cell r="B255" t="str">
            <v>La sécurité sous Windows 7</v>
          </cell>
          <cell r="C255" t="str">
            <v/>
          </cell>
          <cell r="D255" t="str">
            <v>Emmanuel Dreux,Freddy ELMALEH</v>
          </cell>
          <cell r="E255" t="str">
            <v/>
          </cell>
          <cell r="F255" t="str">
            <v>Dreux, Emmanuel</v>
          </cell>
          <cell r="G255" t="str">
            <v>ELMALEH, Freddy</v>
          </cell>
          <cell r="H255" t="str">
            <v/>
          </cell>
          <cell r="I255" t="str">
            <v/>
          </cell>
          <cell r="J255" t="str">
            <v/>
          </cell>
          <cell r="K255" t="str">
            <v>Edition du 1 February 2011</v>
          </cell>
          <cell r="L255" t="str">
            <v>430 pages</v>
          </cell>
          <cell r="M255" t="str">
            <v>Editions ENI</v>
          </cell>
          <cell r="N255" t="str">
            <v>fre</v>
          </cell>
          <cell r="O255" t="str">
            <v>fre</v>
          </cell>
          <cell r="P255" t="str">
            <v>fre</v>
          </cell>
          <cell r="Q255" t="str">
            <v>Ce livre sur la sécurité sous Windows 7 décrit les fonctionnalités de sécurité de ce système, leur mode de fonctionnement, leur implémentation interne ainsi que leur paramétrage. Il s'adresse à tout informaticien en charge de la sécurité sur des postes équipés de Windows 7 mais également aux développeurs d'applications compatibles avec ce système d'exploitation.
Le premier et le second chapitres sont consacrés à une présentation avancée de l'architecture du système, au mode de compatibilité Windows XP et aux nouveaux outils tels qu' AppLocker ou l'outil de suppression des logiciels malveillants. Le pare-feu avancé Windows, entièrement réécrit, s'intègre complètement avec IPSEC et fait l'objet du chapitre 3. Le chapitre 4 traite des nouveautés de partage de fichiers et d'imprimantes, de SMB V2,  NAP, DirectAccess,  BranchCache et de la gestion des réseaux sans fil dans Windows 7. 
Le chapitre 5 est entièrement consacré à UAC (contrôle des comptes utilisateurs) et tout naturellement le chapitre 6 traite des contrôles d'accès et de l'impact d'UAC sur les permissions. Le chapitre 7 est consacré à Internet Explorer 8, ses nouveautés de sécurité avec en particulier le fonctionnement du mode protégé. Le chapitre 8 est entièrement consacré à BitLocker et EFS, les deux fonctionnalités de chiffrement destinées à protéger efficacement les données et l'intégrité du système d'exploitation. 
Le chapitre 9 présente les nouveaux paramètres et les changements de design et d'architecture liés aux stratégies de groupes (GPO). Enfin, le chapitre 10, destiné aux développeurs d'applications, est présenté comme un guide des meilleures pratiques à suivre afin de livrer des applications compatibles Windows 7 qui se conforment au modèle de sécurité imposé par ce système d'exploitation.
Les chapitres du livre :
Introduction &amp;ndash; Nouveautés du système d'exploitation &amp;ndash; Les nouveaux outils &amp;ndash; Le pare-feu Windows &amp;ndash; Le réseau sous Windows 7 &amp;ndash; Contrôle des comptes utilisateurs &amp;ndash; Les contrôles d'accès &amp;ndash; Internet Explorer &amp;ndash; BitLocker et EFS &amp;ndash; Stratégies de groupe de sécurité &amp;ndash; Développement sécurisé dans Windows 7 - Annexe
Ce livre est également proposé en coffret</v>
          </cell>
          <cell r="R255">
            <v>9782746063013</v>
          </cell>
          <cell r="S255" t="str">
            <v>Version Numérique</v>
          </cell>
          <cell r="T255">
            <v>9782746061408</v>
          </cell>
          <cell r="U255" t="str">
            <v>Version Imprimée</v>
          </cell>
          <cell r="V255" t="str">
            <v>St-Herblain</v>
          </cell>
          <cell r="W255" t="str">
            <v>Editions ENI</v>
          </cell>
          <cell r="X255">
            <v>2011</v>
          </cell>
          <cell r="Y255" t="str">
            <v>Bibliothèque Numérique ENI (Service en ligne)</v>
          </cell>
          <cell r="Z255" t="str">
            <v>EXPERT IT</v>
          </cell>
          <cell r="AA255" t="str">
            <v>texte</v>
          </cell>
          <cell r="AB255" t="str">
            <v>txt</v>
          </cell>
          <cell r="AC255" t="str">
            <v>rdacontent/fre</v>
          </cell>
          <cell r="AD255" t="str">
            <v>informatique</v>
          </cell>
          <cell r="AE255" t="str">
            <v>c</v>
          </cell>
          <cell r="AF255" t="str">
            <v>rdamedia/fre</v>
          </cell>
          <cell r="AG255" t="str">
            <v>ressource en ligne</v>
          </cell>
          <cell r="AH255" t="str">
            <v>cr</v>
          </cell>
          <cell r="AI255" t="str">
            <v>rdacarrier/fre</v>
          </cell>
          <cell r="AJ255" t="str">
            <v>m\\\\\o\\d\\\\\\\\</v>
          </cell>
          <cell r="AK255" t="str">
            <v>cr\cn\\\\uuaua</v>
          </cell>
          <cell r="AL255" t="str">
            <v>Accès restreint aux membres</v>
          </cell>
          <cell r="AM255" t="str">
            <v>Source de la note de description : Version imprimée</v>
          </cell>
          <cell r="AN255" t="str">
            <v/>
          </cell>
          <cell r="AO255" t="str">
            <v>%SITE_CLIENT%/?library_guid=035C4A7B-1BFF-4FD3-AE85-7C3835860D06</v>
          </cell>
          <cell r="AP255" t="str">
            <v>Accès au travers du portail ENI</v>
          </cell>
          <cell r="AQ255" t="str">
            <v xml:space="preserve"> livre sécurité </v>
          </cell>
          <cell r="AR255" t="str">
            <v xml:space="preserve"> LNEI7WINS</v>
          </cell>
          <cell r="AS255" t="str">
            <v xml:space="preserve"> securite </v>
          </cell>
          <cell r="AT255" t="str">
            <v xml:space="preserve">livre microsoft </v>
          </cell>
          <cell r="AU255" t="str">
            <v/>
          </cell>
          <cell r="AV255" t="str">
            <v/>
          </cell>
          <cell r="AW255" t="str">
            <v/>
          </cell>
          <cell r="AX255" t="str">
            <v/>
          </cell>
          <cell r="AY255" t="str">
            <v/>
          </cell>
          <cell r="AZ255" t="str">
            <v/>
          </cell>
          <cell r="BA255" t="str">
            <v/>
          </cell>
          <cell r="BB255" t="str">
            <v/>
          </cell>
          <cell r="BC255" t="str">
            <v/>
          </cell>
          <cell r="BD255" t="str">
            <v/>
          </cell>
          <cell r="BE255" t="str">
            <v/>
          </cell>
          <cell r="BF255" t="str">
            <v/>
          </cell>
          <cell r="BG255" t="str">
            <v/>
          </cell>
          <cell r="BH255" t="str">
            <v/>
          </cell>
          <cell r="BI255" t="str">
            <v/>
          </cell>
          <cell r="BJ255" t="str">
            <v/>
          </cell>
          <cell r="BK255" t="str">
            <v/>
          </cell>
          <cell r="BL255" t="str">
            <v/>
          </cell>
          <cell r="BM255" t="str">
            <v/>
          </cell>
          <cell r="BN255" t="str">
            <v/>
          </cell>
          <cell r="BO255" t="str">
            <v/>
          </cell>
          <cell r="BP255" t="str">
            <v/>
          </cell>
          <cell r="BQ255" t="str">
            <v/>
          </cell>
          <cell r="BR255" t="str">
            <v/>
          </cell>
          <cell r="BS255" t="str">
            <v/>
          </cell>
          <cell r="BT255" t="str">
            <v/>
          </cell>
          <cell r="BU255" t="str">
            <v/>
          </cell>
          <cell r="BV255" t="str">
            <v/>
          </cell>
          <cell r="BW255" t="str">
            <v/>
          </cell>
          <cell r="BX255" t="str">
            <v/>
          </cell>
        </row>
        <row r="256">
          <cell r="A256" t="str">
            <v>EI8.1WCSHA</v>
          </cell>
          <cell r="B256" t="str">
            <v>C# et XAML sous Windows 8.1</v>
          </cell>
          <cell r="C256" t="str">
            <v>Développez des applications Windows Store</v>
          </cell>
          <cell r="D256" t="str">
            <v>Nathanaël MARCHAND,Loïc REBOURS</v>
          </cell>
          <cell r="E256" t="str">
            <v/>
          </cell>
          <cell r="F256" t="str">
            <v>MARCHAND, Nathanaël</v>
          </cell>
          <cell r="G256" t="str">
            <v>REBOURS, Loïc</v>
          </cell>
          <cell r="H256" t="str">
            <v/>
          </cell>
          <cell r="I256" t="str">
            <v/>
          </cell>
          <cell r="J256" t="str">
            <v/>
          </cell>
          <cell r="K256" t="str">
            <v>Edition du 1 February 2014</v>
          </cell>
          <cell r="L256" t="str">
            <v>454 pages</v>
          </cell>
          <cell r="M256" t="str">
            <v>Editions ENI</v>
          </cell>
          <cell r="N256" t="str">
            <v>fre</v>
          </cell>
          <cell r="O256" t="str">
            <v>fre</v>
          </cell>
          <cell r="P256" t="str">
            <v>fre</v>
          </cell>
          <cell r="Q256" t="str">
            <v>Préface de David CATUHE &amp;ndash; Senior Program Manager - Microsoft Corp.
Ce livre a pour objectif de guider le lecteur à travers les différentes étapes à suivre pour concevoir, développer, tester et déployer une application Windows Store en C# et XAML. Il s'adresse aussi bien à des débutants en .NET qu'à des profils plus avancés. Des contrôles de base aux API de stockage, du cycle de vie des applications aux contrats et extensions, de l'asynchronisme aux notifications, des outils de débogage aux APIs orientées business, vous verrez l'ensemble des notions indispensables pour vous lancer dans le développement Windows 8.1. Vous découvrirez également comment monétiser votre application, comment obtenir rapidement un retour sur investissement et comment tirer parti des opportunités offertes par le Windows Store.
&amp;Agrave; travers seize chapitres, l'ouvrage présente le développement Windows 8.1 de façon didactique. Chaque notion est systématiquement accompagnée d'un exemple de code et de multiples exemples concrets, issus pour la plupart de cas réels. Ainsi, en téléchargement sur le site www.editions-eni.fr, vous trouverez les exemples de code illustrant les fonctionnalités ci-après : utiliser les contrôles WinRT, naviguer dans une application et mettre en cache les pages, utiliser l'asynchronisme, stocker et consommer des données en local, concevoir une application qui s'adapte à n'importe quel écran, tirer parti des tuiles et notifications, implémenter les contrats et extensions, utiliser les API Business, implémenter un mode d'évaluation et des achats dans l'application, créer une architecture de code solide&amp;hellip;
Ce livre n'a qu'un seul objectif, vous fournir l'ensemble des connaissances pour faire de vous des développeurs professionnels d'applications Windows Store. L'ensemble des techniques et astuces présentes dans le livre vous fera gagner du temps et vous aidera à écrire un code de qualité.
Les chapitres du livre :
Présentation du développement Windows 8 &amp;ndash; Les bases du développement WinRT &amp;ndash; Cycle de vie d'une application &amp;ndash; L'asynchronisme &amp;ndash; Stockage des données &amp;ndash; États visuels d'une application &amp;ndash; Vignettes et notifications  - Interagir avec l'écosystème : les contrats &amp;ndash; Tirer parti du matériel &amp;ndash; Interagir avec le système : les extensions &amp;ndash; Les opportunités métiers &amp;ndash; Monétiser une application &amp;ndash; Architecturer une application &amp;ndash; Diagnostiquer et tester une application &amp;ndash; Windows Store &amp;ndash; Aller plus loin</v>
          </cell>
          <cell r="R256">
            <v>9782746088283</v>
          </cell>
          <cell r="S256" t="str">
            <v>Version Numérique</v>
          </cell>
          <cell r="T256">
            <v>9782746087002</v>
          </cell>
          <cell r="U256" t="str">
            <v>Version Imprimée</v>
          </cell>
          <cell r="V256" t="str">
            <v>St-Herblain</v>
          </cell>
          <cell r="W256" t="str">
            <v>Editions ENI</v>
          </cell>
          <cell r="X256">
            <v>2014</v>
          </cell>
          <cell r="Y256" t="str">
            <v>Bibliothèque Numérique ENI (Service en ligne)</v>
          </cell>
          <cell r="Z256" t="str">
            <v>EXPERT IT</v>
          </cell>
          <cell r="AA256" t="str">
            <v>texte</v>
          </cell>
          <cell r="AB256" t="str">
            <v>txt</v>
          </cell>
          <cell r="AC256" t="str">
            <v>rdacontent/fre</v>
          </cell>
          <cell r="AD256" t="str">
            <v>informatique</v>
          </cell>
          <cell r="AE256" t="str">
            <v>c</v>
          </cell>
          <cell r="AF256" t="str">
            <v>rdamedia/fre</v>
          </cell>
          <cell r="AG256" t="str">
            <v>ressource en ligne</v>
          </cell>
          <cell r="AH256" t="str">
            <v>cr</v>
          </cell>
          <cell r="AI256" t="str">
            <v>rdacarrier/fre</v>
          </cell>
          <cell r="AJ256" t="str">
            <v>m\\\\\o\\d\\\\\\\\</v>
          </cell>
          <cell r="AK256" t="str">
            <v>cr\cn\\\\uuaua</v>
          </cell>
          <cell r="AL256" t="str">
            <v>Accès restreint aux membres</v>
          </cell>
          <cell r="AM256" t="str">
            <v>Source de la note de description : Version imprimée</v>
          </cell>
          <cell r="AN256" t="str">
            <v/>
          </cell>
          <cell r="AO256" t="str">
            <v>%SITE_CLIENT%/?library_guid=B5759339-405F-4879-B065-F149F864DCC4</v>
          </cell>
          <cell r="AP256" t="str">
            <v>Accès au travers du portail ENI</v>
          </cell>
          <cell r="AQ256" t="str">
            <v xml:space="preserve"> .NET </v>
          </cell>
          <cell r="AR256" t="str">
            <v xml:space="preserve"> api </v>
          </cell>
          <cell r="AS256" t="str">
            <v xml:space="preserve"> développement </v>
          </cell>
          <cell r="AT256" t="str">
            <v xml:space="preserve"> dot net </v>
          </cell>
          <cell r="AU256" t="str">
            <v xml:space="preserve"> LNEI8.1WCSHA</v>
          </cell>
          <cell r="AV256" t="str">
            <v xml:space="preserve"> microsoft </v>
          </cell>
          <cell r="AW256" t="str">
            <v xml:space="preserve">winrt </v>
          </cell>
          <cell r="AX256" t="str">
            <v/>
          </cell>
          <cell r="AY256" t="str">
            <v/>
          </cell>
          <cell r="AZ256" t="str">
            <v/>
          </cell>
          <cell r="BA256" t="str">
            <v/>
          </cell>
          <cell r="BB256" t="str">
            <v/>
          </cell>
          <cell r="BC256" t="str">
            <v/>
          </cell>
          <cell r="BD256" t="str">
            <v/>
          </cell>
          <cell r="BE256" t="str">
            <v/>
          </cell>
          <cell r="BF256" t="str">
            <v/>
          </cell>
          <cell r="BG256" t="str">
            <v/>
          </cell>
          <cell r="BH256" t="str">
            <v/>
          </cell>
          <cell r="BI256" t="str">
            <v/>
          </cell>
          <cell r="BJ256" t="str">
            <v/>
          </cell>
          <cell r="BK256" t="str">
            <v/>
          </cell>
          <cell r="BL256" t="str">
            <v/>
          </cell>
          <cell r="BM256" t="str">
            <v/>
          </cell>
          <cell r="BN256" t="str">
            <v/>
          </cell>
          <cell r="BO256" t="str">
            <v/>
          </cell>
          <cell r="BP256" t="str">
            <v/>
          </cell>
          <cell r="BQ256" t="str">
            <v/>
          </cell>
          <cell r="BR256" t="str">
            <v/>
          </cell>
          <cell r="BS256" t="str">
            <v/>
          </cell>
          <cell r="BT256" t="str">
            <v/>
          </cell>
          <cell r="BU256" t="str">
            <v/>
          </cell>
          <cell r="BV256" t="str">
            <v/>
          </cell>
          <cell r="BW256" t="str">
            <v/>
          </cell>
          <cell r="BX256" t="str">
            <v/>
          </cell>
        </row>
        <row r="257">
          <cell r="A257" t="str">
            <v>EI8C19VIS</v>
          </cell>
          <cell r="B257" t="str">
            <v>C# 8</v>
          </cell>
          <cell r="C257" t="str">
            <v>Développez des applications Windows avec Visual Studio 2019</v>
          </cell>
          <cell r="D257" t="str">
            <v>Jérôme HUGON</v>
          </cell>
          <cell r="E257" t="str">
            <v/>
          </cell>
          <cell r="F257" t="str">
            <v>HUGON, Jérôme</v>
          </cell>
          <cell r="G257" t="str">
            <v/>
          </cell>
          <cell r="H257" t="str">
            <v/>
          </cell>
          <cell r="I257" t="str">
            <v/>
          </cell>
          <cell r="J257" t="str">
            <v/>
          </cell>
          <cell r="K257" t="str">
            <v>Edition du 1 July 2019</v>
          </cell>
          <cell r="L257" t="str">
            <v>518 pages</v>
          </cell>
          <cell r="M257" t="str">
            <v>Editions ENI</v>
          </cell>
          <cell r="N257" t="str">
            <v>fre</v>
          </cell>
          <cell r="O257" t="str">
            <v>fre</v>
          </cell>
          <cell r="P257" t="str">
            <v>fre</v>
          </cell>
          <cell r="Q257" t="str">
            <v xml:space="preserve">Ce livre sur le développement d'applications Windows avec le langage C# (en version 8) et Visual Studio 2019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2019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Quizinclus dans 
la version en ligne !
- Testez vos connaissances à l'issue de chaque chapitre
- Validez vos acquis
</v>
          </cell>
          <cell r="R257">
            <v>9782409020063</v>
          </cell>
          <cell r="S257" t="str">
            <v>Version Numérique</v>
          </cell>
          <cell r="T257">
            <v>9782409020049</v>
          </cell>
          <cell r="U257" t="str">
            <v>Version Imprimée</v>
          </cell>
          <cell r="V257" t="str">
            <v>St-Herblain</v>
          </cell>
          <cell r="W257" t="str">
            <v>Editions ENI</v>
          </cell>
          <cell r="X257">
            <v>2019</v>
          </cell>
          <cell r="Y257" t="str">
            <v>Bibliothèque Numérique ENI (Service en ligne)</v>
          </cell>
          <cell r="Z257" t="str">
            <v>EXPERT IT</v>
          </cell>
          <cell r="AA257" t="str">
            <v>texte</v>
          </cell>
          <cell r="AB257" t="str">
            <v>txt</v>
          </cell>
          <cell r="AC257" t="str">
            <v>rdacontent/fre</v>
          </cell>
          <cell r="AD257" t="str">
            <v>informatique</v>
          </cell>
          <cell r="AE257" t="str">
            <v>c</v>
          </cell>
          <cell r="AF257" t="str">
            <v>rdamedia/fre</v>
          </cell>
          <cell r="AG257" t="str">
            <v>ressource en ligne</v>
          </cell>
          <cell r="AH257" t="str">
            <v>cr</v>
          </cell>
          <cell r="AI257" t="str">
            <v>rdacarrier/fre</v>
          </cell>
          <cell r="AJ257" t="str">
            <v>m\\\\\o\\d\\\\\\\\</v>
          </cell>
          <cell r="AK257" t="str">
            <v>cr\cn\\\\uuaua</v>
          </cell>
          <cell r="AL257" t="str">
            <v>Accès restreint aux membres</v>
          </cell>
          <cell r="AM257" t="str">
            <v>Source de la note de description : Version imprimée</v>
          </cell>
          <cell r="AN257" t="str">
            <v/>
          </cell>
          <cell r="AO257" t="str">
            <v>%SITE_CLIENT%/?library_guid=5BECCC60-04A4-4B75-AC95-CBAF5752EC43</v>
          </cell>
          <cell r="AP257" t="str">
            <v>Accès au travers du portail ENI</v>
          </cell>
          <cell r="AQ257" t="str">
            <v xml:space="preserve"> .net </v>
          </cell>
          <cell r="AR257" t="str">
            <v xml:space="preserve"> c sharp </v>
          </cell>
          <cell r="AS257" t="str">
            <v xml:space="preserve"> c# </v>
          </cell>
          <cell r="AT257" t="str">
            <v xml:space="preserve"> csharp </v>
          </cell>
          <cell r="AU257" t="str">
            <v xml:space="preserve"> développement </v>
          </cell>
          <cell r="AV257" t="str">
            <v xml:space="preserve"> dot net </v>
          </cell>
          <cell r="AW257" t="str">
            <v xml:space="preserve"> entity framework </v>
          </cell>
          <cell r="AX257" t="str">
            <v xml:space="preserve"> framework </v>
          </cell>
          <cell r="AY257" t="str">
            <v xml:space="preserve"> gdi </v>
          </cell>
          <cell r="AZ257" t="str">
            <v xml:space="preserve"> gdi+ </v>
          </cell>
          <cell r="BA257" t="str">
            <v xml:space="preserve"> langage </v>
          </cell>
          <cell r="BB257" t="str">
            <v xml:space="preserve"> linq </v>
          </cell>
          <cell r="BC257" t="str">
            <v xml:space="preserve"> LNEI8C19VIS</v>
          </cell>
          <cell r="BD257" t="str">
            <v xml:space="preserve"> net </v>
          </cell>
          <cell r="BE257" t="str">
            <v xml:space="preserve"> vs </v>
          </cell>
          <cell r="BF257" t="str">
            <v xml:space="preserve"> wpf </v>
          </cell>
          <cell r="BG257" t="str">
            <v xml:space="preserve">microsoft </v>
          </cell>
          <cell r="BH257" t="str">
            <v/>
          </cell>
          <cell r="BI257" t="str">
            <v/>
          </cell>
          <cell r="BJ257" t="str">
            <v/>
          </cell>
          <cell r="BK257" t="str">
            <v/>
          </cell>
          <cell r="BL257" t="str">
            <v/>
          </cell>
          <cell r="BM257" t="str">
            <v/>
          </cell>
          <cell r="BN257" t="str">
            <v/>
          </cell>
          <cell r="BO257" t="str">
            <v/>
          </cell>
          <cell r="BP257" t="str">
            <v/>
          </cell>
          <cell r="BQ257" t="str">
            <v/>
          </cell>
          <cell r="BR257" t="str">
            <v/>
          </cell>
          <cell r="BS257" t="str">
            <v/>
          </cell>
          <cell r="BT257" t="str">
            <v/>
          </cell>
          <cell r="BU257" t="str">
            <v/>
          </cell>
          <cell r="BV257" t="str">
            <v/>
          </cell>
          <cell r="BW257" t="str">
            <v/>
          </cell>
          <cell r="BX257" t="str">
            <v/>
          </cell>
        </row>
        <row r="258">
          <cell r="A258" t="str">
            <v>EI8TOM</v>
          </cell>
          <cell r="B258" t="str">
            <v>Apache Tomcat 8</v>
          </cell>
          <cell r="C258" t="str">
            <v>Guide d'administration du serveur Java EE 7 sous Windows et Linux</v>
          </cell>
          <cell r="D258" t="str">
            <v>Etienne Langlet</v>
          </cell>
          <cell r="E258" t="str">
            <v/>
          </cell>
          <cell r="F258" t="str">
            <v>Langlet, Etienne</v>
          </cell>
          <cell r="G258" t="str">
            <v/>
          </cell>
          <cell r="H258" t="str">
            <v/>
          </cell>
          <cell r="I258" t="str">
            <v/>
          </cell>
          <cell r="J258" t="str">
            <v/>
          </cell>
          <cell r="K258" t="str">
            <v>Edition du 1 June 2014</v>
          </cell>
          <cell r="L258" t="str">
            <v>402 pages</v>
          </cell>
          <cell r="M258" t="str">
            <v>Editions ENI</v>
          </cell>
          <cell r="N258" t="str">
            <v>fre</v>
          </cell>
          <cell r="O258" t="str">
            <v>fre</v>
          </cell>
          <cell r="P258" t="str">
            <v>fre</v>
          </cell>
          <cell r="Q258" t="str">
            <v>Ce livre sur Apache Tomcat 8 s'adresse à toute personne appelée à mettre en oeuvre ce serveur d'applications sous Windows ou Linux, que ce soit pour des besoins de test, de développement, ou des besoins de production dans un environnement d'entreprise. 
Les premiers chapitres permettent de faire quelques rappels essentiels sur les technologies Internet et Java/Java EE, massivement utilisées par Tomcat. 
Les chapitres suivants se concentrent sur les aspects fondamentaux de l'administration d'un serveur d'application tels que l'installation, en tenant compte des contraintes d'entreprise, la gestion des applications ou encore la configuration de Tomcat 8.
Enfin les derniers chapitres traitent des sujets plus avancés que sont la sécurité, la supervision du serveur et l'optimisation des performances, la mise en cluster de serveurs, pour conclure sur l'utilisation de Tomcat 8 lors des phases de développement d'applications.
Avec un tel livre, le lecteur possède toutes les clés pour mettre en place une véritable infrastructure d'entreprise sécurisée et performante. 
Si le lecteur est familier d'une version précédente de Tomcat, il pourra approfondir ses connaissances en trouvant dans ces pages une information précise pour une mise en application immédiate.
Les chapitres du livre :
Avant-propos &amp;ndash; Préambule &amp;ndash; La plate-forme Java EE &amp;ndash; Installation et configuration &amp;ndash; Administration du serveur &amp;ndash; Déploiement et gestion des applications &amp;ndash; La sécurité du serveur et des applications &amp;ndash; Analyse et supervision &amp;ndash; Clustering et supervision &amp;ndash; Utiliser Tomcat pour le développement &amp;ndash; Installation et configuration de MySQL &amp;ndash; Installation et configuration d'OpenLDAP</v>
          </cell>
          <cell r="R258">
            <v>9782746090477</v>
          </cell>
          <cell r="S258" t="str">
            <v>Version Numérique</v>
          </cell>
          <cell r="T258">
            <v>9782746086333</v>
          </cell>
          <cell r="U258" t="str">
            <v>Version Imprimée</v>
          </cell>
          <cell r="V258" t="str">
            <v>St-Herblain</v>
          </cell>
          <cell r="W258" t="str">
            <v>Editions ENI</v>
          </cell>
          <cell r="X258">
            <v>2014</v>
          </cell>
          <cell r="Y258" t="str">
            <v>Bibliothèque Numérique ENI (Service en ligne)</v>
          </cell>
          <cell r="Z258" t="str">
            <v>EXPERT IT</v>
          </cell>
          <cell r="AA258" t="str">
            <v>texte</v>
          </cell>
          <cell r="AB258" t="str">
            <v>txt</v>
          </cell>
          <cell r="AC258" t="str">
            <v>rdacontent/fre</v>
          </cell>
          <cell r="AD258" t="str">
            <v>informatique</v>
          </cell>
          <cell r="AE258" t="str">
            <v>c</v>
          </cell>
          <cell r="AF258" t="str">
            <v>rdamedia/fre</v>
          </cell>
          <cell r="AG258" t="str">
            <v>ressource en ligne</v>
          </cell>
          <cell r="AH258" t="str">
            <v>cr</v>
          </cell>
          <cell r="AI258" t="str">
            <v>rdacarrier/fre</v>
          </cell>
          <cell r="AJ258" t="str">
            <v>m\\\\\o\\d\\\\\\\\</v>
          </cell>
          <cell r="AK258" t="str">
            <v>cr\cn\\\\uuaua</v>
          </cell>
          <cell r="AL258" t="str">
            <v>Accès restreint aux membres</v>
          </cell>
          <cell r="AM258" t="str">
            <v>Source de la note de description : Version imprimée</v>
          </cell>
          <cell r="AN258" t="str">
            <v/>
          </cell>
          <cell r="AO258" t="str">
            <v>%SITE_CLIENT%/?library_guid=688209EB-A44D-425D-974F-939953CDBFC5</v>
          </cell>
          <cell r="AP258" t="str">
            <v>Accès au travers du portail ENI</v>
          </cell>
          <cell r="AQ258" t="str">
            <v xml:space="preserve"> jee </v>
          </cell>
          <cell r="AR258" t="str">
            <v xml:space="preserve"> jee6 </v>
          </cell>
          <cell r="AS258" t="str">
            <v xml:space="preserve"> JSP </v>
          </cell>
          <cell r="AT258" t="str">
            <v xml:space="preserve"> LNEI8TOM</v>
          </cell>
          <cell r="AU258" t="str">
            <v xml:space="preserve"> servlets </v>
          </cell>
          <cell r="AV258" t="str">
            <v xml:space="preserve">livre tomcat </v>
          </cell>
          <cell r="AW258" t="str">
            <v/>
          </cell>
          <cell r="AX258" t="str">
            <v/>
          </cell>
          <cell r="AY258" t="str">
            <v/>
          </cell>
          <cell r="AZ258" t="str">
            <v/>
          </cell>
          <cell r="BA258" t="str">
            <v/>
          </cell>
          <cell r="BB258" t="str">
            <v/>
          </cell>
          <cell r="BC258" t="str">
            <v/>
          </cell>
          <cell r="BD258" t="str">
            <v/>
          </cell>
          <cell r="BE258" t="str">
            <v/>
          </cell>
          <cell r="BF258" t="str">
            <v/>
          </cell>
          <cell r="BG258" t="str">
            <v/>
          </cell>
          <cell r="BH258" t="str">
            <v/>
          </cell>
          <cell r="BI258" t="str">
            <v/>
          </cell>
          <cell r="BJ258" t="str">
            <v/>
          </cell>
          <cell r="BK258" t="str">
            <v/>
          </cell>
          <cell r="BL258" t="str">
            <v/>
          </cell>
          <cell r="BM258" t="str">
            <v/>
          </cell>
          <cell r="BN258" t="str">
            <v/>
          </cell>
          <cell r="BO258" t="str">
            <v/>
          </cell>
          <cell r="BP258" t="str">
            <v/>
          </cell>
          <cell r="BQ258" t="str">
            <v/>
          </cell>
          <cell r="BR258" t="str">
            <v/>
          </cell>
          <cell r="BS258" t="str">
            <v/>
          </cell>
          <cell r="BT258" t="str">
            <v/>
          </cell>
          <cell r="BU258" t="str">
            <v/>
          </cell>
          <cell r="BV258" t="str">
            <v/>
          </cell>
          <cell r="BW258" t="str">
            <v/>
          </cell>
          <cell r="BX258" t="str">
            <v/>
          </cell>
        </row>
        <row r="259">
          <cell r="A259" t="str">
            <v>EI9C19VIS</v>
          </cell>
          <cell r="B259" t="str">
            <v>C# 9</v>
          </cell>
          <cell r="C259" t="str">
            <v>Développez des applications Windows avec Visual Studio 2019</v>
          </cell>
          <cell r="D259" t="str">
            <v>Jérôme HUGON</v>
          </cell>
          <cell r="E259" t="str">
            <v/>
          </cell>
          <cell r="F259" t="str">
            <v>HUGON, Jérôme</v>
          </cell>
          <cell r="G259" t="str">
            <v/>
          </cell>
          <cell r="H259" t="str">
            <v/>
          </cell>
          <cell r="I259" t="str">
            <v/>
          </cell>
          <cell r="J259" t="str">
            <v/>
          </cell>
          <cell r="K259" t="str">
            <v>Edition du 1 May 2021</v>
          </cell>
          <cell r="L259" t="str">
            <v>526 pages</v>
          </cell>
          <cell r="M259" t="str">
            <v>Editions ENI</v>
          </cell>
          <cell r="N259" t="str">
            <v>fre</v>
          </cell>
          <cell r="O259" t="str">
            <v>fre</v>
          </cell>
          <cell r="P259" t="str">
            <v>fre</v>
          </cell>
          <cell r="Q259" t="str">
            <v xml:space="preserve">Ce livre sur le développement d'applications Windows avec le langage C# (en version 9) et Visual Studio 2019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2019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Quizinclus dans 
la version en ligne !
 - Testez vos connaissances à l'issue de chaque chapitre
 - Validez vos acquis
</v>
          </cell>
          <cell r="R259">
            <v>9782409030178</v>
          </cell>
          <cell r="S259" t="str">
            <v>Version Numérique</v>
          </cell>
          <cell r="T259">
            <v>9782409030161</v>
          </cell>
          <cell r="U259" t="str">
            <v>Version Imprimée</v>
          </cell>
          <cell r="V259" t="str">
            <v>St-Herblain</v>
          </cell>
          <cell r="W259" t="str">
            <v>Editions ENI</v>
          </cell>
          <cell r="X259">
            <v>2021</v>
          </cell>
          <cell r="Y259" t="str">
            <v>Bibliothèque Numérique ENI (Service en ligne)</v>
          </cell>
          <cell r="Z259" t="str">
            <v>EXPERT IT</v>
          </cell>
          <cell r="AA259" t="str">
            <v>texte</v>
          </cell>
          <cell r="AB259" t="str">
            <v>txt</v>
          </cell>
          <cell r="AC259" t="str">
            <v>rdacontent/fre</v>
          </cell>
          <cell r="AD259" t="str">
            <v>informatique</v>
          </cell>
          <cell r="AE259" t="str">
            <v>c</v>
          </cell>
          <cell r="AF259" t="str">
            <v>rdamedia/fre</v>
          </cell>
          <cell r="AG259" t="str">
            <v>ressource en ligne</v>
          </cell>
          <cell r="AH259" t="str">
            <v>cr</v>
          </cell>
          <cell r="AI259" t="str">
            <v>rdacarrier/fre</v>
          </cell>
          <cell r="AJ259" t="str">
            <v>m\\\\\o\\d\\\\\\\\</v>
          </cell>
          <cell r="AK259" t="str">
            <v>cr\cn\\\\uuaua</v>
          </cell>
          <cell r="AL259" t="str">
            <v>Accès restreint aux membres</v>
          </cell>
          <cell r="AM259" t="str">
            <v>Source de la note de description : Version imprimée</v>
          </cell>
          <cell r="AN259" t="str">
            <v/>
          </cell>
          <cell r="AO259" t="str">
            <v>%SITE_CLIENT%/?library_guid=727EB4CE-AAD0-4463-A86C-BE855EA2C3A2</v>
          </cell>
          <cell r="AP259" t="str">
            <v>Accès au travers du portail ENI</v>
          </cell>
          <cell r="AQ259" t="str">
            <v xml:space="preserve"> .net </v>
          </cell>
          <cell r="AR259" t="str">
            <v xml:space="preserve"> c </v>
          </cell>
          <cell r="AS259" t="str">
            <v xml:space="preserve"> c sharp </v>
          </cell>
          <cell r="AT259" t="str">
            <v xml:space="preserve"> csharp </v>
          </cell>
          <cell r="AU259" t="str">
            <v xml:space="preserve"> développement </v>
          </cell>
          <cell r="AV259" t="str">
            <v xml:space="preserve"> dot net </v>
          </cell>
          <cell r="AW259" t="str">
            <v xml:space="preserve"> entity framework </v>
          </cell>
          <cell r="AX259" t="str">
            <v xml:space="preserve"> framework </v>
          </cell>
          <cell r="AY259" t="str">
            <v xml:space="preserve"> gdi </v>
          </cell>
          <cell r="AZ259" t="str">
            <v xml:space="preserve"> gdi+</v>
          </cell>
          <cell r="BA259" t="str">
            <v xml:space="preserve"> langage </v>
          </cell>
          <cell r="BB259" t="str">
            <v xml:space="preserve"> linq </v>
          </cell>
          <cell r="BC259" t="str">
            <v xml:space="preserve"> net </v>
          </cell>
          <cell r="BD259" t="str">
            <v xml:space="preserve"> vs </v>
          </cell>
          <cell r="BE259" t="str">
            <v xml:space="preserve"> wpf </v>
          </cell>
          <cell r="BF259" t="str">
            <v xml:space="preserve">microsoft </v>
          </cell>
          <cell r="BG259" t="str">
            <v/>
          </cell>
          <cell r="BH259" t="str">
            <v/>
          </cell>
          <cell r="BI259" t="str">
            <v/>
          </cell>
          <cell r="BJ259" t="str">
            <v/>
          </cell>
          <cell r="BK259" t="str">
            <v/>
          </cell>
          <cell r="BL259" t="str">
            <v/>
          </cell>
          <cell r="BM259" t="str">
            <v/>
          </cell>
          <cell r="BN259" t="str">
            <v/>
          </cell>
          <cell r="BO259" t="str">
            <v/>
          </cell>
          <cell r="BP259" t="str">
            <v/>
          </cell>
          <cell r="BQ259" t="str">
            <v/>
          </cell>
          <cell r="BR259" t="str">
            <v/>
          </cell>
          <cell r="BS259" t="str">
            <v/>
          </cell>
          <cell r="BT259" t="str">
            <v/>
          </cell>
          <cell r="BU259" t="str">
            <v/>
          </cell>
          <cell r="BV259" t="str">
            <v/>
          </cell>
          <cell r="BW259" t="str">
            <v/>
          </cell>
          <cell r="BX259" t="str">
            <v/>
          </cell>
        </row>
        <row r="260">
          <cell r="A260" t="str">
            <v>EI9DLINSR</v>
          </cell>
          <cell r="B260" t="str">
            <v>Debian GNU/Linux - Services réseau</v>
          </cell>
          <cell r="C260" t="str">
            <v>(DHCP, DNS, Apache, CUPS, NFS, Samba, Puppet, Nagios...) (Nouvelle édition)</v>
          </cell>
          <cell r="D260" t="str">
            <v>Michel DUTREIX,Pierre  FAUQUEMBERGUE</v>
          </cell>
          <cell r="E260" t="str">
            <v/>
          </cell>
          <cell r="F260" t="str">
            <v>DUTREIX, Michel</v>
          </cell>
          <cell r="G260" t="str">
            <v xml:space="preserve">FAUQUEMBERGUE, Pierre </v>
          </cell>
          <cell r="H260" t="str">
            <v/>
          </cell>
          <cell r="I260" t="str">
            <v/>
          </cell>
          <cell r="J260" t="str">
            <v/>
          </cell>
          <cell r="K260" t="str">
            <v>Edition du 1 January 2018</v>
          </cell>
          <cell r="L260" t="str">
            <v>360 pages</v>
          </cell>
          <cell r="M260" t="str">
            <v>Editions ENI</v>
          </cell>
          <cell r="N260" t="str">
            <v>fre</v>
          </cell>
          <cell r="O260" t="str">
            <v>fre</v>
          </cell>
          <cell r="P260" t="str">
            <v>fre</v>
          </cell>
          <cell r="Q260" t="str">
            <v>Ce livre sur Debian GNU/Linux a pour objectif de présenter les différents services disponibles dans cette distribution. Il est destiné tout autant aux étudiants en informatique qu'aux professionnels ayant à intervenir dans un contexte Linux (administrateurs, exploitants, intégrateurs, équipes d'infogérance, équipes support). Il s'appuie sur la version Debian GNU/Linux 9, en restant très proche de toutes les autres distributions, et apporte les connaissances nécessaires pour maîtriser les services réseau d'un système d'information d'une petite ou moyenne entreprise. 
Après une présentation de la distribution Debian allant de la démarche d'installation à son architecture, l'auteur la détaille ensuite du noyau jusqu'aux interfaces graphiques. Il présente ensuite deux technologies réseau, le DHCP et le DNS, qui constituent la base de tous les systèmes d'information. Le lecteur peut ensuite découvrir les services destinés aux utilisateurs permettant de diffuser sur le web (Apache, Nginx), partager ses fichiers (NFS, FTP, Cloud), envoyer des courriels (SMTP, POP/IMAP) ou imprimer en réseau (CUPS). L'auteur traite enfin des services d'administration système qui permettent d'industrialiser un système d'information (PXE, TFTP, Puppet) ainsi que la possibilité de surveiller les processus et l'ensemble des éléments de sécurité (Nagios, Cacti, Snort, Nmap).
Les chapitres du livre :
Avant-propos &amp;ndash; Introduction à Debian &amp;ndash; Administration du système d'exploitation &amp;ndash; Services réseau indispensables &amp;ndash; Services pour les utilisateurs &amp;ndash; Services d'administration système</v>
          </cell>
          <cell r="R260">
            <v>9782409012082</v>
          </cell>
          <cell r="S260" t="str">
            <v>Version Numérique</v>
          </cell>
          <cell r="T260">
            <v>9782409012068</v>
          </cell>
          <cell r="U260" t="str">
            <v>Version Imprimée</v>
          </cell>
          <cell r="V260" t="str">
            <v>St-Herblain</v>
          </cell>
          <cell r="W260" t="str">
            <v>Editions ENI</v>
          </cell>
          <cell r="X260">
            <v>2018</v>
          </cell>
          <cell r="Y260" t="str">
            <v>Bibliothèque Numérique ENI (Service en ligne)</v>
          </cell>
          <cell r="Z260" t="str">
            <v>EXPERT IT</v>
          </cell>
          <cell r="AA260" t="str">
            <v>texte</v>
          </cell>
          <cell r="AB260" t="str">
            <v>txt</v>
          </cell>
          <cell r="AC260" t="str">
            <v>rdacontent/fre</v>
          </cell>
          <cell r="AD260" t="str">
            <v>informatique</v>
          </cell>
          <cell r="AE260" t="str">
            <v>c</v>
          </cell>
          <cell r="AF260" t="str">
            <v>rdamedia/fre</v>
          </cell>
          <cell r="AG260" t="str">
            <v>ressource en ligne</v>
          </cell>
          <cell r="AH260" t="str">
            <v>cr</v>
          </cell>
          <cell r="AI260" t="str">
            <v>rdacarrier/fre</v>
          </cell>
          <cell r="AJ260" t="str">
            <v>m\\\\\o\\d\\\\\\\\</v>
          </cell>
          <cell r="AK260" t="str">
            <v>cr\cn\\\\uuaua</v>
          </cell>
          <cell r="AL260" t="str">
            <v>Accès restreint aux membres</v>
          </cell>
          <cell r="AM260" t="str">
            <v>Source de la note de description : Version imprimée</v>
          </cell>
          <cell r="AN260" t="str">
            <v/>
          </cell>
          <cell r="AO260" t="str">
            <v>%SITE_CLIENT%/?library_guid=8EB75087-717B-4BB0-88D5-4BD5973696A0</v>
          </cell>
          <cell r="AP260" t="str">
            <v>Accès au travers du portail ENI</v>
          </cell>
          <cell r="AQ260" t="str">
            <v xml:space="preserve"> Apache http Server </v>
          </cell>
          <cell r="AR260" t="str">
            <v xml:space="preserve"> Apache Tomcat </v>
          </cell>
          <cell r="AS260" t="str">
            <v xml:space="preserve"> Cacti </v>
          </cell>
          <cell r="AT260" t="str">
            <v xml:space="preserve"> CUPS </v>
          </cell>
          <cell r="AU260" t="str">
            <v xml:space="preserve"> DNS </v>
          </cell>
          <cell r="AV260" t="str">
            <v xml:space="preserve"> FTP </v>
          </cell>
          <cell r="AW260" t="str">
            <v xml:space="preserve"> GNU </v>
          </cell>
          <cell r="AX260" t="str">
            <v xml:space="preserve"> IMAP </v>
          </cell>
          <cell r="AY260" t="str">
            <v xml:space="preserve"> Linux </v>
          </cell>
          <cell r="AZ260" t="str">
            <v xml:space="preserve"> LNEI9DLINSR</v>
          </cell>
          <cell r="BA260" t="str">
            <v xml:space="preserve"> Nagios </v>
          </cell>
          <cell r="BB260" t="str">
            <v xml:space="preserve"> NFS </v>
          </cell>
          <cell r="BC260" t="str">
            <v xml:space="preserve"> Nginx </v>
          </cell>
          <cell r="BD260" t="str">
            <v xml:space="preserve"> Nmap </v>
          </cell>
          <cell r="BE260" t="str">
            <v xml:space="preserve"> POP </v>
          </cell>
          <cell r="BF260" t="str">
            <v xml:space="preserve"> Puppet </v>
          </cell>
          <cell r="BG260" t="str">
            <v xml:space="preserve"> PXE </v>
          </cell>
          <cell r="BH260" t="str">
            <v xml:space="preserve"> SMTP </v>
          </cell>
          <cell r="BI260" t="str">
            <v xml:space="preserve"> Snort </v>
          </cell>
          <cell r="BJ260" t="str">
            <v xml:space="preserve"> TFTP </v>
          </cell>
          <cell r="BK260" t="str">
            <v xml:space="preserve">Debian 9 </v>
          </cell>
          <cell r="BL260" t="str">
            <v/>
          </cell>
          <cell r="BM260" t="str">
            <v/>
          </cell>
          <cell r="BN260" t="str">
            <v/>
          </cell>
          <cell r="BO260" t="str">
            <v/>
          </cell>
          <cell r="BP260" t="str">
            <v/>
          </cell>
          <cell r="BQ260" t="str">
            <v/>
          </cell>
          <cell r="BR260" t="str">
            <v/>
          </cell>
          <cell r="BS260" t="str">
            <v/>
          </cell>
          <cell r="BT260" t="str">
            <v/>
          </cell>
          <cell r="BU260" t="str">
            <v/>
          </cell>
          <cell r="BV260" t="str">
            <v/>
          </cell>
          <cell r="BW260" t="str">
            <v/>
          </cell>
          <cell r="BX260" t="str">
            <v/>
          </cell>
        </row>
        <row r="261">
          <cell r="A261" t="str">
            <v>EI9JAV</v>
          </cell>
          <cell r="B261" t="str">
            <v>Java et Eclipse</v>
          </cell>
          <cell r="C261" t="str">
            <v>Développez une application avec Java et Eclipse (2e édition)</v>
          </cell>
          <cell r="D261" t="str">
            <v>Frédéric DÉLÉCHAMP</v>
          </cell>
          <cell r="E261" t="str">
            <v/>
          </cell>
          <cell r="F261" t="str">
            <v>DÉLÉCHAMP, Frédéric</v>
          </cell>
          <cell r="G261" t="str">
            <v/>
          </cell>
          <cell r="H261" t="str">
            <v/>
          </cell>
          <cell r="I261" t="str">
            <v/>
          </cell>
          <cell r="J261" t="str">
            <v/>
          </cell>
          <cell r="K261" t="str">
            <v>Edition du 1 March 2018</v>
          </cell>
          <cell r="L261" t="str">
            <v>548 pages</v>
          </cell>
          <cell r="M261" t="str">
            <v>Editions ENI</v>
          </cell>
          <cell r="N261" t="str">
            <v>fre</v>
          </cell>
          <cell r="O261" t="str">
            <v>fre</v>
          </cell>
          <cell r="P261" t="str">
            <v>fre</v>
          </cell>
          <cell r="Q261" t="str">
            <v>Ce livre sur Java et Eclipse s'adresse aux développeurs et étudiants en informatique. Il fait le lien entre les connaissances théoriques et pratiques en prenant appui sur le développement d'une application de gestion.
De la compréhension des concepts de la POO en passant par l'analyse, le lecteur est guidé pas à pas dans la construction de l'application. Pour la partie développement qui constitue l'essentiel de l'ouvrage, les points forts sont l'exploitation d'une base de données multitables avec MySQL et JPA, l'écriture des principales classes suite à une approche génie logicielle basée sur UML, la mise en oeuvre du pattern MVC, l'écriture de tests unitaires avec JUnit, et une sensibilisation à l'internationalisation d'une application.
Au fur et à mesure du livre et à travers la mise en oeuvre du projet, le lecteur découvrira les principes de la programmation en Java. Les collections, les lambdas, les streams, la gestion du temps et les interfaces graphiques, les étapes pratiques et les connaissances théoriques indispensables au développement d'une application professionnelle seront ainsi étudiées. L'auteur propose également différents axes d'ouverture pour aller plus loin dans sa connaissance de la programmation Java.
L'environnement de développement repose sur Java 9, Eclipse 4.7 IDE for Java Developers, Xampp pour le serveur, WindowBuilder pour bâtir de belles IHM et enfin JasperReports pour l'édition des états et l'élaboration de graphiques.
Au final, l'application de gestion comporte l'essentiel des fonctionnalités d'une solution professionnelle : gestion des clients, des articles et des commandes &amp;ndash; édition et exportation des états aux principaux formats (HTML, PDF...) &amp;ndash; production de graphiques &amp;ndash; vues multifenêtres avec mise à jour simultanée.
Des éléments complémentaires sont en téléchargement sur le site www.editions-eni.fr.
Les chapitres du livre :
Avant-propos &amp;ndash; Environnement de développement &amp;ndash; Prise en main d'Eclipse &amp;ndash; Concepts de base de la POO &amp;ndash; La boîte à outils de Java &amp;ndash; La boîte à outils d'Eclipse &amp;ndash; Présentation du projet &amp;ndash; Analyse &amp;ndash; Base de données MySQL &amp;ndash; Maquettes &amp;ndash; Connexion &amp;ndash; Classes entités &amp;ndash; Modèle MVC &amp;ndash; Application multitable &amp;ndash; Application finale</v>
          </cell>
          <cell r="R261">
            <v>9782409013096</v>
          </cell>
          <cell r="S261" t="str">
            <v>Version Numérique</v>
          </cell>
          <cell r="T261">
            <v>9782409012839</v>
          </cell>
          <cell r="U261" t="str">
            <v>Version Imprimée</v>
          </cell>
          <cell r="V261" t="str">
            <v>St-Herblain</v>
          </cell>
          <cell r="W261" t="str">
            <v>Editions ENI</v>
          </cell>
          <cell r="X261">
            <v>2018</v>
          </cell>
          <cell r="Y261" t="str">
            <v>Bibliothèque Numérique ENI (Service en ligne)</v>
          </cell>
          <cell r="Z261" t="str">
            <v>EXPERT IT</v>
          </cell>
          <cell r="AA261" t="str">
            <v>texte</v>
          </cell>
          <cell r="AB261" t="str">
            <v>txt</v>
          </cell>
          <cell r="AC261" t="str">
            <v>rdacontent/fre</v>
          </cell>
          <cell r="AD261" t="str">
            <v>informatique</v>
          </cell>
          <cell r="AE261" t="str">
            <v>c</v>
          </cell>
          <cell r="AF261" t="str">
            <v>rdamedia/fre</v>
          </cell>
          <cell r="AG261" t="str">
            <v>ressource en ligne</v>
          </cell>
          <cell r="AH261" t="str">
            <v>cr</v>
          </cell>
          <cell r="AI261" t="str">
            <v>rdacarrier/fre</v>
          </cell>
          <cell r="AJ261" t="str">
            <v>m\\\\\o\\d\\\\\\\\</v>
          </cell>
          <cell r="AK261" t="str">
            <v>cr\cn\\\\uuaua</v>
          </cell>
          <cell r="AL261" t="str">
            <v>Accès restreint aux membres</v>
          </cell>
          <cell r="AM261" t="str">
            <v>Source de la note de description : Version imprimée</v>
          </cell>
          <cell r="AN261" t="str">
            <v/>
          </cell>
          <cell r="AO261" t="str">
            <v>%SITE_CLIENT%/?library_guid=4FB1B9FA-B570-4216-886C-090201860337</v>
          </cell>
          <cell r="AP261" t="str">
            <v>Accès au travers du portail ENI</v>
          </cell>
          <cell r="AQ261" t="str">
            <v xml:space="preserve"> JasperReports </v>
          </cell>
          <cell r="AR261" t="str">
            <v xml:space="preserve"> jpa </v>
          </cell>
          <cell r="AS261" t="str">
            <v xml:space="preserve"> LNEI9JAV</v>
          </cell>
          <cell r="AT261" t="str">
            <v xml:space="preserve"> luna </v>
          </cell>
          <cell r="AU261" t="str">
            <v xml:space="preserve"> mvc </v>
          </cell>
          <cell r="AV261" t="str">
            <v xml:space="preserve"> mysql </v>
          </cell>
          <cell r="AW261" t="str">
            <v xml:space="preserve"> uml </v>
          </cell>
          <cell r="AX261" t="str">
            <v xml:space="preserve"> WindowBuilder </v>
          </cell>
          <cell r="AY261" t="str">
            <v xml:space="preserve"> Xampp </v>
          </cell>
          <cell r="AZ261" t="str">
            <v xml:space="preserve">poo </v>
          </cell>
          <cell r="BA261" t="str">
            <v/>
          </cell>
          <cell r="BB261" t="str">
            <v/>
          </cell>
          <cell r="BC261" t="str">
            <v/>
          </cell>
          <cell r="BD261" t="str">
            <v/>
          </cell>
          <cell r="BE261" t="str">
            <v/>
          </cell>
          <cell r="BF261" t="str">
            <v/>
          </cell>
          <cell r="BG261" t="str">
            <v/>
          </cell>
          <cell r="BH261" t="str">
            <v/>
          </cell>
          <cell r="BI261" t="str">
            <v/>
          </cell>
          <cell r="BJ261" t="str">
            <v/>
          </cell>
          <cell r="BK261" t="str">
            <v/>
          </cell>
          <cell r="BL261" t="str">
            <v/>
          </cell>
          <cell r="BM261" t="str">
            <v/>
          </cell>
          <cell r="BN261" t="str">
            <v/>
          </cell>
          <cell r="BO261" t="str">
            <v/>
          </cell>
          <cell r="BP261" t="str">
            <v/>
          </cell>
          <cell r="BQ261" t="str">
            <v/>
          </cell>
          <cell r="BR261" t="str">
            <v/>
          </cell>
          <cell r="BS261" t="str">
            <v/>
          </cell>
          <cell r="BT261" t="str">
            <v/>
          </cell>
          <cell r="BU261" t="str">
            <v/>
          </cell>
          <cell r="BV261" t="str">
            <v/>
          </cell>
          <cell r="BW261" t="str">
            <v/>
          </cell>
          <cell r="BX261" t="str">
            <v/>
          </cell>
        </row>
        <row r="262">
          <cell r="A262" t="str">
            <v>EIADLDS</v>
          </cell>
          <cell r="B262" t="str">
            <v>Les services AD LDS</v>
          </cell>
          <cell r="C262" t="str">
            <v>Mise en oeuvre d'un annuaire LDAP sur Windows Server 2019</v>
          </cell>
          <cell r="D262" t="str">
            <v>Marouane MAAMRI</v>
          </cell>
          <cell r="E262" t="str">
            <v/>
          </cell>
          <cell r="F262" t="str">
            <v>MAAMRI, Marouane</v>
          </cell>
          <cell r="G262" t="str">
            <v/>
          </cell>
          <cell r="H262" t="str">
            <v/>
          </cell>
          <cell r="I262" t="str">
            <v/>
          </cell>
          <cell r="J262" t="str">
            <v/>
          </cell>
          <cell r="K262" t="str">
            <v>Edition du 1 October 2021</v>
          </cell>
          <cell r="L262" t="str">
            <v>366 pages</v>
          </cell>
          <cell r="M262" t="str">
            <v>Editions ENI</v>
          </cell>
          <cell r="N262" t="str">
            <v>fre</v>
          </cell>
          <cell r="O262" t="str">
            <v>fre</v>
          </cell>
          <cell r="P262" t="str">
            <v>fre</v>
          </cell>
          <cell r="Q262" t="str">
            <v xml:space="preserve">Ce livre s’adresse aux administrateurs système qui souhaitent mettre en place une infrastructure de services AD LDS sur le système d’exploitation Windows Server 2019. Il est également recommandé aux développeurs ayant besoin d’un service d’annuaire LDAP capable de stocker les données des applications et de gérer l’authentification des utilisateurs. Ce livre répond également aux questions que l’on pourrait se poser sur l’intérêt d’une telle solution en naviguant entre les concepts théoriques et les applications pratiques des services AD LDS. 
Pour le lecteur, la progression dans les chapitres suit la logique des différentes étapes de l’implémentation d’un annuaire d’entreprise. L’ouvrage commence par une présentation générale des systèmes d’annuaire puis aborde d’un point de vue fonctionnel les différents concepts du protocole LDAP (modèles, format d’échange). Dans les chapitres suivants, l’auteur se recentre sur l’installation et la configuration de la solution pour une mise en œuvre rapide. Cette configuration introduit notamment les notions de gestion du processus de réplication, de création des comptes utilisateurs et des groupes, de gestion des droits d’accès ou encore de mise en place des méthodes d’authentification.  
Pour finir, les derniers chapitres sont consacrés à la sécurisation des connexions LDAP et à l’implémentation d’une solution de haute disponibilité.
 Quizinclus dans 
la version en ligne !
 - Testez vos connaissances à l'issue de chaque chapitre
 - Validez vos acquis
</v>
          </cell>
          <cell r="R262">
            <v>9782409032387</v>
          </cell>
          <cell r="S262" t="str">
            <v>Version Numérique</v>
          </cell>
          <cell r="T262">
            <v>9782409032370</v>
          </cell>
          <cell r="U262" t="str">
            <v>Version Imprimée</v>
          </cell>
          <cell r="V262" t="str">
            <v>St-Herblain</v>
          </cell>
          <cell r="W262" t="str">
            <v>Editions ENI</v>
          </cell>
          <cell r="X262">
            <v>2021</v>
          </cell>
          <cell r="Y262" t="str">
            <v>Bibliothèque Numérique ENI (Service en ligne)</v>
          </cell>
          <cell r="Z262" t="str">
            <v>EXPERT IT</v>
          </cell>
          <cell r="AA262" t="str">
            <v>texte</v>
          </cell>
          <cell r="AB262" t="str">
            <v>txt</v>
          </cell>
          <cell r="AC262" t="str">
            <v>rdacontent/fre</v>
          </cell>
          <cell r="AD262" t="str">
            <v>informatique</v>
          </cell>
          <cell r="AE262" t="str">
            <v>c</v>
          </cell>
          <cell r="AF262" t="str">
            <v>rdamedia/fre</v>
          </cell>
          <cell r="AG262" t="str">
            <v>ressource en ligne</v>
          </cell>
          <cell r="AH262" t="str">
            <v>cr</v>
          </cell>
          <cell r="AI262" t="str">
            <v>rdacarrier/fre</v>
          </cell>
          <cell r="AJ262" t="str">
            <v>m\\\\\o\\d\\\\\\\\</v>
          </cell>
          <cell r="AK262" t="str">
            <v>cr\cn\\\\uuaua</v>
          </cell>
          <cell r="AL262" t="str">
            <v>Accès restreint aux membres</v>
          </cell>
          <cell r="AM262" t="str">
            <v>Source de la note de description : Version imprimée</v>
          </cell>
          <cell r="AN262" t="str">
            <v/>
          </cell>
          <cell r="AO262" t="str">
            <v>%SITE_CLIENT%/?library_guid=F1155641-01D8-4DDF-938B-8C812163605C</v>
          </cell>
          <cell r="AP262" t="str">
            <v>Accès au travers du portail ENI</v>
          </cell>
          <cell r="AQ262" t="str">
            <v xml:space="preserve"> Active Directory Lightweight Directory Services </v>
          </cell>
          <cell r="AR262" t="str">
            <v xml:space="preserve"> annuaire</v>
          </cell>
          <cell r="AS262" t="str">
            <v xml:space="preserve"> LDAP </v>
          </cell>
          <cell r="AT262" t="str">
            <v xml:space="preserve"> Windows Server </v>
          </cell>
          <cell r="AU262" t="str">
            <v xml:space="preserve">Active Directory </v>
          </cell>
          <cell r="AV262" t="str">
            <v/>
          </cell>
          <cell r="AW262" t="str">
            <v/>
          </cell>
          <cell r="AX262" t="str">
            <v/>
          </cell>
          <cell r="AY262" t="str">
            <v/>
          </cell>
          <cell r="AZ262" t="str">
            <v/>
          </cell>
          <cell r="BA262" t="str">
            <v/>
          </cell>
          <cell r="BB262" t="str">
            <v/>
          </cell>
          <cell r="BC262" t="str">
            <v/>
          </cell>
          <cell r="BD262" t="str">
            <v/>
          </cell>
          <cell r="BE262" t="str">
            <v/>
          </cell>
          <cell r="BF262" t="str">
            <v/>
          </cell>
          <cell r="BG262" t="str">
            <v/>
          </cell>
          <cell r="BH262" t="str">
            <v/>
          </cell>
          <cell r="BI262" t="str">
            <v/>
          </cell>
          <cell r="BJ262" t="str">
            <v/>
          </cell>
          <cell r="BK262" t="str">
            <v/>
          </cell>
          <cell r="BL262" t="str">
            <v/>
          </cell>
          <cell r="BM262" t="str">
            <v/>
          </cell>
          <cell r="BN262" t="str">
            <v/>
          </cell>
          <cell r="BO262" t="str">
            <v/>
          </cell>
          <cell r="BP262" t="str">
            <v/>
          </cell>
          <cell r="BQ262" t="str">
            <v/>
          </cell>
          <cell r="BR262" t="str">
            <v/>
          </cell>
          <cell r="BS262" t="str">
            <v/>
          </cell>
          <cell r="BT262" t="str">
            <v/>
          </cell>
          <cell r="BU262" t="str">
            <v/>
          </cell>
          <cell r="BV262" t="str">
            <v/>
          </cell>
          <cell r="BW262" t="str">
            <v/>
          </cell>
          <cell r="BX262" t="str">
            <v/>
          </cell>
        </row>
        <row r="263">
          <cell r="A263" t="str">
            <v>EIADPOW</v>
          </cell>
          <cell r="B263" t="str">
            <v>Active Directory et Windows PowerShell en action</v>
          </cell>
          <cell r="C263" t="str">
            <v/>
          </cell>
          <cell r="D263" t="str">
            <v>Kaïs AYARI</v>
          </cell>
          <cell r="E263" t="str">
            <v/>
          </cell>
          <cell r="F263" t="str">
            <v>AYARI, Kaïs</v>
          </cell>
          <cell r="G263" t="str">
            <v/>
          </cell>
          <cell r="H263" t="str">
            <v/>
          </cell>
          <cell r="I263" t="str">
            <v/>
          </cell>
          <cell r="J263" t="str">
            <v/>
          </cell>
          <cell r="K263" t="str">
            <v>Edition du 1 June 2015</v>
          </cell>
          <cell r="L263" t="str">
            <v>518 pages</v>
          </cell>
          <cell r="M263" t="str">
            <v>Editions ENI</v>
          </cell>
          <cell r="N263" t="str">
            <v>fre</v>
          </cell>
          <cell r="O263" t="str">
            <v>fre</v>
          </cell>
          <cell r="P263" t="str">
            <v>fre</v>
          </cell>
          <cell r="Q263" t="str">
            <v>Ce livre s'adresse principalement aux administrateurs et  ingénieurs Active Directory dans un environnement Microsoft. Une  connaissance de base des principes de fonctionnement de Windows PowerShell est  un prérequis indispensable pour tirer le meilleur profit de ce livre.
En intégrant Windows PowerShell à la gestion de la  technologie Active Directory, le lecteur de ce livre deviendra plus  efficace et s'émancipera des aspects rébarbatifs des modes d'administration  auxquels il est habitué.
L'auteur accompagne les IT Pros Active Directory et les aide  à gérer, d'un point de vue de l'automatisation, toutes les dimensions  importantes de l'administration de l'Active Directory : 
     - gestion des utilisateurs, ordinateurs, groupes, contrôleurs de domaine, objets de l'Active Directory, comptes de service, unités d'organisation, stratégies de groupe, domaines  et forêts,
     - administration des sites et réplication, 
     - sauvegarde et restauration des  données, 
     - maintien d'une infrastructure Active Directory, 
     - gestion de la sécurité de l'Active Directory
L'ouvrage permettra au lecteur d'avancer sereinement dans  l'acquisition des compétences en matière d'automatisation de l'Active Directory  dans une exploitation quotidienne.
Les chapitres du livre :
Avant-propos &amp;ndash; Partie Les concepts clés : Les bases de la syntaxe &amp;ndash; L'aide  intégrée &amp;ndash; Les variables &amp;ndash; Les fournisseurs &amp;ndash; Les collections &amp;ndash; Les opérateurs &amp;ndash;  Le fonctionnement du pipeline &amp;ndash; La dimension objet &amp;ndash; Le format des données &amp;ndash;  Partie Administrer Active Directory avec Windows PowerShell : Le module Active  Directory, ADSI et WMI &amp;ndash; Déployer un contrôleur de domaine &amp;ndash; Gérer les objets de  l'Active Directory &amp;ndash; La gestion des utilisateurs &amp;ndash; La gestion des mots de passe  utilisateur &amp;ndash; La gestion des ordinateurs &amp;ndash; La gestion des groupes &amp;ndash; La gestion  des unités d'organisation &amp;ndash; La gestion des stratégies de groupe &amp;ndash; La gestion des  comptes de service &amp;ndash; La gestion des domaines et forêts &amp;ndash; La gestion des sites et  de la réplication &amp;ndash; La sauvegarde et la restauration &amp;ndash; Maintenir une  infrastructure Active Directory &amp;ndash; La gestion de la sécurité &amp;ndash; Active Directory,  PowerShell et Linux &amp;ndash; Annexe : la loi des trois esprits</v>
          </cell>
          <cell r="R263">
            <v>9782746096790</v>
          </cell>
          <cell r="S263" t="str">
            <v>Version Numérique</v>
          </cell>
          <cell r="T263">
            <v>9782746095700</v>
          </cell>
          <cell r="U263" t="str">
            <v>Version Imprimée</v>
          </cell>
          <cell r="V263" t="str">
            <v>St-Herblain</v>
          </cell>
          <cell r="W263" t="str">
            <v>Editions ENI</v>
          </cell>
          <cell r="X263">
            <v>2015</v>
          </cell>
          <cell r="Y263" t="str">
            <v>Bibliothèque Numérique ENI (Service en ligne)</v>
          </cell>
          <cell r="Z263" t="str">
            <v>EXPERT IT</v>
          </cell>
          <cell r="AA263" t="str">
            <v>texte</v>
          </cell>
          <cell r="AB263" t="str">
            <v>txt</v>
          </cell>
          <cell r="AC263" t="str">
            <v>rdacontent/fre</v>
          </cell>
          <cell r="AD263" t="str">
            <v>informatique</v>
          </cell>
          <cell r="AE263" t="str">
            <v>c</v>
          </cell>
          <cell r="AF263" t="str">
            <v>rdamedia/fre</v>
          </cell>
          <cell r="AG263" t="str">
            <v>ressource en ligne</v>
          </cell>
          <cell r="AH263" t="str">
            <v>cr</v>
          </cell>
          <cell r="AI263" t="str">
            <v>rdacarrier/fre</v>
          </cell>
          <cell r="AJ263" t="str">
            <v>m\\\\\o\\d\\\\\\\\</v>
          </cell>
          <cell r="AK263" t="str">
            <v>cr\cn\\\\uuaua</v>
          </cell>
          <cell r="AL263" t="str">
            <v>Accès restreint aux membres</v>
          </cell>
          <cell r="AM263" t="str">
            <v>Source de la note de description : Version imprimée</v>
          </cell>
          <cell r="AN263" t="str">
            <v/>
          </cell>
          <cell r="AO263" t="str">
            <v>%SITE_CLIENT%/?library_guid=022DEE87-DEA9-47B9-A75D-F584775346C3</v>
          </cell>
          <cell r="AP263" t="str">
            <v>Accès au travers du portail ENI</v>
          </cell>
          <cell r="AQ263" t="str">
            <v xml:space="preserve"> domaine </v>
          </cell>
          <cell r="AR263" t="str">
            <v xml:space="preserve"> forêt </v>
          </cell>
          <cell r="AS263" t="str">
            <v xml:space="preserve"> GPO </v>
          </cell>
          <cell r="AT263" t="str">
            <v xml:space="preserve"> livre active directory </v>
          </cell>
          <cell r="AU263" t="str">
            <v xml:space="preserve"> livre AD </v>
          </cell>
          <cell r="AV263" t="str">
            <v xml:space="preserve"> LNEIADPOW</v>
          </cell>
          <cell r="AW263" t="str">
            <v xml:space="preserve"> OU </v>
          </cell>
          <cell r="AX263" t="str">
            <v xml:space="preserve"> powershel </v>
          </cell>
          <cell r="AY263" t="str">
            <v xml:space="preserve"> réplication </v>
          </cell>
          <cell r="AZ263" t="str">
            <v xml:space="preserve"> UO </v>
          </cell>
          <cell r="BA263" t="str">
            <v xml:space="preserve"> windows PowerShell </v>
          </cell>
          <cell r="BB263" t="str">
            <v xml:space="preserve">livre powershell </v>
          </cell>
          <cell r="BC263" t="str">
            <v/>
          </cell>
          <cell r="BD263" t="str">
            <v/>
          </cell>
          <cell r="BE263" t="str">
            <v/>
          </cell>
          <cell r="BF263" t="str">
            <v/>
          </cell>
          <cell r="BG263" t="str">
            <v/>
          </cell>
          <cell r="BH263" t="str">
            <v/>
          </cell>
          <cell r="BI263" t="str">
            <v/>
          </cell>
          <cell r="BJ263" t="str">
            <v/>
          </cell>
          <cell r="BK263" t="str">
            <v/>
          </cell>
          <cell r="BL263" t="str">
            <v/>
          </cell>
          <cell r="BM263" t="str">
            <v/>
          </cell>
          <cell r="BN263" t="str">
            <v/>
          </cell>
          <cell r="BO263" t="str">
            <v/>
          </cell>
          <cell r="BP263" t="str">
            <v/>
          </cell>
          <cell r="BQ263" t="str">
            <v/>
          </cell>
          <cell r="BR263" t="str">
            <v/>
          </cell>
          <cell r="BS263" t="str">
            <v/>
          </cell>
          <cell r="BT263" t="str">
            <v/>
          </cell>
          <cell r="BU263" t="str">
            <v/>
          </cell>
          <cell r="BV263" t="str">
            <v/>
          </cell>
          <cell r="BW263" t="str">
            <v/>
          </cell>
          <cell r="BX263" t="str">
            <v/>
          </cell>
        </row>
        <row r="264">
          <cell r="A264" t="str">
            <v>EIANG</v>
          </cell>
          <cell r="B264" t="str">
            <v>AngularJS</v>
          </cell>
          <cell r="C264" t="str">
            <v>Développez aujourd'hui les applications web de demain</v>
          </cell>
          <cell r="D264" t="str">
            <v>Pierre-Alexandre GURY,Sébastien OLLIVIER</v>
          </cell>
          <cell r="E264" t="str">
            <v/>
          </cell>
          <cell r="F264" t="str">
            <v>GURY, Pierre-Alexandre</v>
          </cell>
          <cell r="G264" t="str">
            <v>OLLIVIER, Sébastien</v>
          </cell>
          <cell r="H264" t="str">
            <v/>
          </cell>
          <cell r="I264" t="str">
            <v/>
          </cell>
          <cell r="J264" t="str">
            <v/>
          </cell>
          <cell r="K264" t="str">
            <v>Edition du 1 February 2015</v>
          </cell>
          <cell r="L264" t="str">
            <v>366 pages</v>
          </cell>
          <cell r="M264" t="str">
            <v>Editions ENI</v>
          </cell>
          <cell r="N264" t="str">
            <v>fre</v>
          </cell>
          <cell r="O264" t="str">
            <v>fre</v>
          </cell>
          <cell r="P264" t="str">
            <v>fre</v>
          </cell>
          <cell r="Q264" t="str">
            <v>Ce livre s'adresse aux développeurs Web qui souhaitent découvrir ou approfondir le développement de SPA (Single Page Apps ou applications web monopage) à l'aide d'AngularJS, le framework JavaScript développé par Google, en version 1.3 au moment de l'écriture.
Les auteurs présentent la notion de SPA et font le tour des fonctionnalités apportées par le framework, comme la structuration d'une application, le binding ou les templates de vues. Dans un premier temps, le lecteur découvrira les bases permettant de créer une application web monopage, ou SPA, ainsi que les mécanismes fondamentaux d'AngularJS. Il apprendra ensuite comment structurer son application et comment implémenter la navigation au sein de la SPA. Il apprendra également comment enrichir le langage HTML au travers de directives en créant son propre DSL, comment gérer la validation de formulaires, comment localiser son application, puis comment dialoguer avec le serveur via des requêtes HTTP.
Un chapitre est consacré aux tests unitaires et aux tests d'intégration qui permettent d'apporter une grande robustesse à l'application AngularJS et de s'assurer de l'absence de régressions. Un chapitre est également consacré aux technologies complémentaires à AngularJS, permettant par exemple d'améliorer la robustesse et la productivité avec TypeScript ou permettant de créer facilement une application mobile native à partir d'une application web avec Apache Cordova.
Enfin, l'utilisateur se verra expliquer les mécanismes avancés liés à AngularJS, notamment le principe de cycle digest et son impact sur la mise à jour des bindings ou comment optimiser son application.
Des éléments complémentaires sont en téléchargement sur le site www.editions-eni.fr.
Les chapitres du livre :
Avant-propos &amp;ndash; Introduction à AngularJS &amp;ndash; Ma première application AngularJS &amp;ndash; Fondamentaux d'AngularJS &amp;ndash; Structurer son application &amp;ndash; Promises et requêtage HTTP &amp;ndash; Naviguer dans une application AngularJS &amp;ndash; Formulaires et validation &amp;ndash; Internationalisation et localisation &amp;ndash; Les directives &amp;ndash; Notions avancées &amp;ndash; Tester son application &amp;ndash; Au-delà d'AngularJS</v>
          </cell>
          <cell r="R264">
            <v>9782746094611</v>
          </cell>
          <cell r="S264" t="str">
            <v>Version Numérique</v>
          </cell>
          <cell r="T264">
            <v>9782746093348</v>
          </cell>
          <cell r="U264" t="str">
            <v>Version Imprimée</v>
          </cell>
          <cell r="V264" t="str">
            <v>St-Herblain</v>
          </cell>
          <cell r="W264" t="str">
            <v>Editions ENI</v>
          </cell>
          <cell r="X264">
            <v>2015</v>
          </cell>
          <cell r="Y264" t="str">
            <v>Bibliothèque Numérique ENI (Service en ligne)</v>
          </cell>
          <cell r="Z264" t="str">
            <v>EXPERT IT</v>
          </cell>
          <cell r="AA264" t="str">
            <v>texte</v>
          </cell>
          <cell r="AB264" t="str">
            <v>txt</v>
          </cell>
          <cell r="AC264" t="str">
            <v>rdacontent/fre</v>
          </cell>
          <cell r="AD264" t="str">
            <v>informatique</v>
          </cell>
          <cell r="AE264" t="str">
            <v>c</v>
          </cell>
          <cell r="AF264" t="str">
            <v>rdamedia/fre</v>
          </cell>
          <cell r="AG264" t="str">
            <v>ressource en ligne</v>
          </cell>
          <cell r="AH264" t="str">
            <v>cr</v>
          </cell>
          <cell r="AI264" t="str">
            <v>rdacarrier/fre</v>
          </cell>
          <cell r="AJ264" t="str">
            <v>m\\\\\o\\d\\\\\\\\</v>
          </cell>
          <cell r="AK264" t="str">
            <v>cr\cn\\\\uuaua</v>
          </cell>
          <cell r="AL264" t="str">
            <v>Accès restreint aux membres</v>
          </cell>
          <cell r="AM264" t="str">
            <v>Source de la note de description : Version imprimée</v>
          </cell>
          <cell r="AN264" t="str">
            <v/>
          </cell>
          <cell r="AO264" t="str">
            <v>%SITE_CLIENT%/?library_guid=685ED448-31D1-40DF-9FBC-7D61C839461A</v>
          </cell>
          <cell r="AP264" t="str">
            <v>Accès au travers du portail ENI</v>
          </cell>
          <cell r="AQ264" t="str">
            <v xml:space="preserve"> Angular.js </v>
          </cell>
          <cell r="AR264" t="str">
            <v xml:space="preserve"> angularjs </v>
          </cell>
          <cell r="AS264" t="str">
            <v xml:space="preserve"> binding </v>
          </cell>
          <cell r="AT264" t="str">
            <v xml:space="preserve"> cordova </v>
          </cell>
          <cell r="AU264" t="str">
            <v xml:space="preserve"> dojo </v>
          </cell>
          <cell r="AV264" t="str">
            <v xml:space="preserve"> framework </v>
          </cell>
          <cell r="AW264" t="str">
            <v xml:space="preserve"> google </v>
          </cell>
          <cell r="AX264" t="str">
            <v xml:space="preserve"> html </v>
          </cell>
          <cell r="AY264" t="str">
            <v xml:space="preserve"> javascript </v>
          </cell>
          <cell r="AZ264" t="str">
            <v xml:space="preserve"> jquery </v>
          </cell>
          <cell r="BA264" t="str">
            <v xml:space="preserve"> LNEIANG</v>
          </cell>
          <cell r="BB264" t="str">
            <v xml:space="preserve"> typeScript </v>
          </cell>
          <cell r="BC264" t="str">
            <v xml:space="preserve">angular </v>
          </cell>
          <cell r="BD264" t="str">
            <v/>
          </cell>
          <cell r="BE264" t="str">
            <v/>
          </cell>
          <cell r="BF264" t="str">
            <v/>
          </cell>
          <cell r="BG264" t="str">
            <v/>
          </cell>
          <cell r="BH264" t="str">
            <v/>
          </cell>
          <cell r="BI264" t="str">
            <v/>
          </cell>
          <cell r="BJ264" t="str">
            <v/>
          </cell>
          <cell r="BK264" t="str">
            <v/>
          </cell>
          <cell r="BL264" t="str">
            <v/>
          </cell>
          <cell r="BM264" t="str">
            <v/>
          </cell>
          <cell r="BN264" t="str">
            <v/>
          </cell>
          <cell r="BO264" t="str">
            <v/>
          </cell>
          <cell r="BP264" t="str">
            <v/>
          </cell>
          <cell r="BQ264" t="str">
            <v/>
          </cell>
          <cell r="BR264" t="str">
            <v/>
          </cell>
          <cell r="BS264" t="str">
            <v/>
          </cell>
          <cell r="BT264" t="str">
            <v/>
          </cell>
          <cell r="BU264" t="str">
            <v/>
          </cell>
          <cell r="BV264" t="str">
            <v/>
          </cell>
          <cell r="BW264" t="str">
            <v/>
          </cell>
          <cell r="BX264" t="str">
            <v/>
          </cell>
        </row>
        <row r="265">
          <cell r="A265" t="str">
            <v>EIAWS</v>
          </cell>
          <cell r="B265" t="str">
            <v>AWS</v>
          </cell>
          <cell r="C265" t="str">
            <v>Gérez votre infrastructure sur la plateforme cloud d'Amazon</v>
          </cell>
          <cell r="D265" t="str">
            <v>Nicolas DUMINIL</v>
          </cell>
          <cell r="E265" t="str">
            <v/>
          </cell>
          <cell r="F265" t="str">
            <v>DUMINIL, Nicolas</v>
          </cell>
          <cell r="G265" t="str">
            <v/>
          </cell>
          <cell r="H265" t="str">
            <v/>
          </cell>
          <cell r="I265" t="str">
            <v/>
          </cell>
          <cell r="J265" t="str">
            <v/>
          </cell>
          <cell r="K265" t="str">
            <v>Edition du 1 December 2019</v>
          </cell>
          <cell r="L265" t="str">
            <v>280 pages</v>
          </cell>
          <cell r="M265" t="str">
            <v>Editions ENI</v>
          </cell>
          <cell r="N265" t="str">
            <v>fre</v>
          </cell>
          <cell r="O265" t="str">
            <v>fre</v>
          </cell>
          <cell r="P265" t="str">
            <v>fre</v>
          </cell>
          <cell r="Q265" t="str">
            <v>Cet ouvrage propose un voyage au coeur de la plateforme cloud Amazon Web Services et de ses services lors duquel le lecteur trouvera toutes les informations nécessaires sur la conception, le développement et l'administration d'une infrastructure AWS. Il s'adresse à toute personne qui souhaite explorer les subtilités du cloud computing et des principaux services d'AWS pour faire tourner ses applications.
Après une introduction au Cloud Computing et à la plateforme AWS permettant de bien démarrer, le lecteur est rapidement invité à découvrir comment créer, explorer et supprimer une infrastructure. Puis, l'auteur étudie la question de la sécurité et de la gestion de l'accès à une infrastructure grâce à la console IAM ou via AWS CLI et Terraform. 
Dans la suite des chapitres, la mise en oeuvre des principaux services d'AWS est détaillée. Illustrés par la pratique grâce à de nombreux exemples concrets d'utilisation, le lecteur peut ainsi trouver un maximum d'informations sur les services :
- EC2 pour la gestion des images, des instances et des réseaux ;
- S3 ou Elastic Block Store (EBS) pour le stockage ;
- CloudWatch pour la surveillance d'une infrastructure AWS ; 
- VPC pour l'utilisation de Cloud privé virtuel ;
- RDS pour la gestion des bases de données ;
- et Route53 pour la gestion des noms de domaines.
Des éléments complémentaires sont en téléchargement sur le site www.editions-eni.fr ou sur l'espace GitHub des Éditions ENI.</v>
          </cell>
          <cell r="R265">
            <v>9782409022197</v>
          </cell>
          <cell r="S265" t="str">
            <v>Version Numérique</v>
          </cell>
          <cell r="T265">
            <v>9782409022180</v>
          </cell>
          <cell r="U265" t="str">
            <v>Version Imprimée</v>
          </cell>
          <cell r="V265" t="str">
            <v>St-Herblain</v>
          </cell>
          <cell r="W265" t="str">
            <v>Editions ENI</v>
          </cell>
          <cell r="X265">
            <v>2019</v>
          </cell>
          <cell r="Y265" t="str">
            <v>Bibliothèque Numérique ENI (Service en ligne)</v>
          </cell>
          <cell r="Z265" t="str">
            <v>EXPERT IT</v>
          </cell>
          <cell r="AA265" t="str">
            <v>texte</v>
          </cell>
          <cell r="AB265" t="str">
            <v>txt</v>
          </cell>
          <cell r="AC265" t="str">
            <v>rdacontent/fre</v>
          </cell>
          <cell r="AD265" t="str">
            <v>informatique</v>
          </cell>
          <cell r="AE265" t="str">
            <v>c</v>
          </cell>
          <cell r="AF265" t="str">
            <v>rdamedia/fre</v>
          </cell>
          <cell r="AG265" t="str">
            <v>ressource en ligne</v>
          </cell>
          <cell r="AH265" t="str">
            <v>cr</v>
          </cell>
          <cell r="AI265" t="str">
            <v>rdacarrier/fre</v>
          </cell>
          <cell r="AJ265" t="str">
            <v>m\\\\\o\\d\\\\\\\\</v>
          </cell>
          <cell r="AK265" t="str">
            <v>cr\cn\\\\uuaua</v>
          </cell>
          <cell r="AL265" t="str">
            <v>Accès restreint aux membres</v>
          </cell>
          <cell r="AM265" t="str">
            <v>Source de la note de description : Version imprimée</v>
          </cell>
          <cell r="AN265" t="str">
            <v/>
          </cell>
          <cell r="AO265" t="str">
            <v>%SITE_CLIENT%/?library_guid=A77988F7-69DA-4B19-86A7-6F6AA0BD86E2</v>
          </cell>
          <cell r="AP265" t="str">
            <v>Accès au travers du portail ENI</v>
          </cell>
          <cell r="AQ265" t="str">
            <v xml:space="preserve"> Amazon S3 </v>
          </cell>
          <cell r="AR265" t="str">
            <v xml:space="preserve"> Amazon Web Services </v>
          </cell>
          <cell r="AS265" t="str">
            <v xml:space="preserve"> AWS CLI </v>
          </cell>
          <cell r="AT265" t="str">
            <v xml:space="preserve"> AWS CLI </v>
          </cell>
          <cell r="AU265" t="str">
            <v xml:space="preserve"> CloudWatch </v>
          </cell>
          <cell r="AV265" t="str">
            <v xml:space="preserve"> CloudWatch </v>
          </cell>
          <cell r="AW265" t="str">
            <v xml:space="preserve"> EBS </v>
          </cell>
          <cell r="AX265" t="str">
            <v xml:space="preserve"> EC2 </v>
          </cell>
          <cell r="AY265" t="str">
            <v xml:space="preserve"> IAM </v>
          </cell>
          <cell r="AZ265" t="str">
            <v xml:space="preserve"> IAM </v>
          </cell>
          <cell r="BA265" t="str">
            <v xml:space="preserve"> LNEIAWS</v>
          </cell>
          <cell r="BB265" t="str">
            <v xml:space="preserve"> RDS </v>
          </cell>
          <cell r="BC265" t="str">
            <v xml:space="preserve"> Route53 </v>
          </cell>
          <cell r="BD265" t="str">
            <v xml:space="preserve"> S3 </v>
          </cell>
          <cell r="BE265" t="str">
            <v xml:space="preserve"> Terraform </v>
          </cell>
          <cell r="BF265" t="str">
            <v xml:space="preserve"> Terraform </v>
          </cell>
          <cell r="BG265" t="str">
            <v xml:space="preserve"> VPC </v>
          </cell>
          <cell r="BH265" t="str">
            <v xml:space="preserve">Cloud Computing </v>
          </cell>
          <cell r="BI265" t="str">
            <v/>
          </cell>
          <cell r="BJ265" t="str">
            <v/>
          </cell>
          <cell r="BK265" t="str">
            <v/>
          </cell>
          <cell r="BL265" t="str">
            <v/>
          </cell>
          <cell r="BM265" t="str">
            <v/>
          </cell>
          <cell r="BN265" t="str">
            <v/>
          </cell>
          <cell r="BO265" t="str">
            <v/>
          </cell>
          <cell r="BP265" t="str">
            <v/>
          </cell>
          <cell r="BQ265" t="str">
            <v/>
          </cell>
          <cell r="BR265" t="str">
            <v/>
          </cell>
          <cell r="BS265" t="str">
            <v/>
          </cell>
          <cell r="BT265" t="str">
            <v/>
          </cell>
          <cell r="BU265" t="str">
            <v/>
          </cell>
          <cell r="BV265" t="str">
            <v/>
          </cell>
          <cell r="BW265" t="str">
            <v/>
          </cell>
          <cell r="BX265" t="str">
            <v/>
          </cell>
        </row>
        <row r="266">
          <cell r="A266" t="str">
            <v>EIAWSL</v>
          </cell>
          <cell r="B266" t="str">
            <v>AWS Lambda</v>
          </cell>
          <cell r="C266" t="str">
            <v>Développez des micro-services en Java sur la plateforme serverless d'Amazon</v>
          </cell>
          <cell r="D266" t="str">
            <v>Nicolas DUMINIL</v>
          </cell>
          <cell r="E266" t="str">
            <v/>
          </cell>
          <cell r="F266" t="str">
            <v>DUMINIL, Nicolas</v>
          </cell>
          <cell r="G266" t="str">
            <v/>
          </cell>
          <cell r="H266" t="str">
            <v/>
          </cell>
          <cell r="I266" t="str">
            <v/>
          </cell>
          <cell r="J266" t="str">
            <v/>
          </cell>
          <cell r="K266" t="str">
            <v>Edition du 1 December 2020</v>
          </cell>
          <cell r="L266" t="str">
            <v>358 pages</v>
          </cell>
          <cell r="M266" t="str">
            <v>Editions ENI</v>
          </cell>
          <cell r="N266" t="str">
            <v>fre</v>
          </cell>
          <cell r="O266" t="str">
            <v>fre</v>
          </cell>
          <cell r="P266" t="str">
            <v>fre</v>
          </cell>
          <cell r="Q266" t="str">
            <v xml:space="preserve">Véritable guide pratique sur la technologie serverless qui révolutionne actuellement les organisations IT, ce livre intéressera autant les architectes logiciels que les développeurs qui souhaitent voyager au cœur du service AWS Lambda d’Amazon pour maîtriser le développement de micro-services en Java. 
A base d’exemples concrets et de mini-projets de complexité élevée, le lecteur apprend ainsi à développer des applications serverless en Java, à les déployer et à les configurer sur l’infrastructure AWS Lambda ainsi qu’à les intégrer aux principaux services de la plateforme tels que API Gateway, SQS (Simple Queue Services) et DynamoDB. 
Tout au long de l’ouvrage, l’approche de type micro-services est discutée et analysée au travers de scénarios d’intégration prenant en compte les spécifications Eclipse Microprofile ou l’implémentation Quarkus. Dans cette approche, l’auteur met également un accent important sur le packaging du code Java déployé ainsi que sur les tests unitaires, d’intégration et de bout en bout.
L’intégralité des exemples utilisés pour illustrer les différents concepts étudiés dans le livre est disponible en téléchargement sur le site www.editions-eni.fr ainsi que sur l’espace GitHub des Editions ENI.
 Quizinclus dans 
la version en ligne !
 - Testez vos connaissances à l'issue de chaque chapitre
 - Validez vos acquis
</v>
          </cell>
          <cell r="R266">
            <v>9782409028366</v>
          </cell>
          <cell r="S266" t="str">
            <v>Version Numérique</v>
          </cell>
          <cell r="T266">
            <v>9782409028359</v>
          </cell>
          <cell r="U266" t="str">
            <v>Version Imprimée</v>
          </cell>
          <cell r="V266" t="str">
            <v>St-Herblain</v>
          </cell>
          <cell r="W266" t="str">
            <v>Editions ENI</v>
          </cell>
          <cell r="X266">
            <v>2020</v>
          </cell>
          <cell r="Y266" t="str">
            <v>Bibliothèque Numérique ENI (Service en ligne)</v>
          </cell>
          <cell r="Z266" t="str">
            <v>EXPERT IT</v>
          </cell>
          <cell r="AA266" t="str">
            <v>texte</v>
          </cell>
          <cell r="AB266" t="str">
            <v>txt</v>
          </cell>
          <cell r="AC266" t="str">
            <v>rdacontent/fre</v>
          </cell>
          <cell r="AD266" t="str">
            <v>informatique</v>
          </cell>
          <cell r="AE266" t="str">
            <v>c</v>
          </cell>
          <cell r="AF266" t="str">
            <v>rdamedia/fre</v>
          </cell>
          <cell r="AG266" t="str">
            <v>ressource en ligne</v>
          </cell>
          <cell r="AH266" t="str">
            <v>cr</v>
          </cell>
          <cell r="AI266" t="str">
            <v>rdacarrier/fre</v>
          </cell>
          <cell r="AJ266" t="str">
            <v>m\\\\\o\\d\\\\\\\\</v>
          </cell>
          <cell r="AK266" t="str">
            <v>cr\cn\\\\uuaua</v>
          </cell>
          <cell r="AL266" t="str">
            <v>Accès restreint aux membres</v>
          </cell>
          <cell r="AM266" t="str">
            <v>Source de la note de description : Version imprimée</v>
          </cell>
          <cell r="AN266" t="str">
            <v/>
          </cell>
          <cell r="AO266" t="str">
            <v>%SITE_CLIENT%/?library_guid=101A1388-B342-42AB-961E-0E5866D0C0DA</v>
          </cell>
          <cell r="AP266" t="str">
            <v>Accès au travers du portail ENI</v>
          </cell>
          <cell r="AQ266" t="str">
            <v xml:space="preserve"> Amazon Web Services </v>
          </cell>
          <cell r="AR266" t="str">
            <v xml:space="preserve"> API Gateway </v>
          </cell>
          <cell r="AS266" t="str">
            <v xml:space="preserve"> DynamoDB </v>
          </cell>
          <cell r="AT266" t="str">
            <v xml:space="preserve"> Eclipse Microprofile </v>
          </cell>
          <cell r="AU266" t="str">
            <v xml:space="preserve"> Java </v>
          </cell>
          <cell r="AV266" t="str">
            <v xml:space="preserve"> microservice </v>
          </cell>
          <cell r="AW266" t="str">
            <v xml:space="preserve"> Quarkus</v>
          </cell>
          <cell r="AX266" t="str">
            <v xml:space="preserve"> serverless </v>
          </cell>
          <cell r="AY266" t="str">
            <v xml:space="preserve"> Simple Queue Services </v>
          </cell>
          <cell r="AZ266" t="str">
            <v xml:space="preserve"> SQS </v>
          </cell>
          <cell r="BA266" t="str">
            <v xml:space="preserve">AWS Lambda </v>
          </cell>
          <cell r="BB266" t="str">
            <v/>
          </cell>
          <cell r="BC266" t="str">
            <v/>
          </cell>
          <cell r="BD266" t="str">
            <v/>
          </cell>
          <cell r="BE266" t="str">
            <v/>
          </cell>
          <cell r="BF266" t="str">
            <v/>
          </cell>
          <cell r="BG266" t="str">
            <v/>
          </cell>
          <cell r="BH266" t="str">
            <v/>
          </cell>
          <cell r="BI266" t="str">
            <v/>
          </cell>
          <cell r="BJ266" t="str">
            <v/>
          </cell>
          <cell r="BK266" t="str">
            <v/>
          </cell>
          <cell r="BL266" t="str">
            <v/>
          </cell>
          <cell r="BM266" t="str">
            <v/>
          </cell>
          <cell r="BN266" t="str">
            <v/>
          </cell>
          <cell r="BO266" t="str">
            <v/>
          </cell>
          <cell r="BP266" t="str">
            <v/>
          </cell>
          <cell r="BQ266" t="str">
            <v/>
          </cell>
          <cell r="BR266" t="str">
            <v/>
          </cell>
          <cell r="BS266" t="str">
            <v/>
          </cell>
          <cell r="BT266" t="str">
            <v/>
          </cell>
          <cell r="BU266" t="str">
            <v/>
          </cell>
          <cell r="BV266" t="str">
            <v/>
          </cell>
          <cell r="BW266" t="str">
            <v/>
          </cell>
          <cell r="BX266" t="str">
            <v/>
          </cell>
        </row>
        <row r="267">
          <cell r="A267" t="str">
            <v>EIAZBOTF</v>
          </cell>
          <cell r="B267" t="str">
            <v>Microsoft Bot Framework</v>
          </cell>
          <cell r="C267" t="str">
            <v>Maîtrisez le développement de chatbots avec les services cognitifs d'Azure</v>
          </cell>
          <cell r="D267" t="str">
            <v xml:space="preserve">Madjid  KHICHANE </v>
          </cell>
          <cell r="E267" t="str">
            <v/>
          </cell>
          <cell r="F267" t="str">
            <v xml:space="preserve">KHICHANE , Madjid </v>
          </cell>
          <cell r="G267" t="str">
            <v/>
          </cell>
          <cell r="H267" t="str">
            <v/>
          </cell>
          <cell r="I267" t="str">
            <v/>
          </cell>
          <cell r="J267" t="str">
            <v/>
          </cell>
          <cell r="K267" t="str">
            <v>Edition du 1 July 2019</v>
          </cell>
          <cell r="L267" t="str">
            <v>0 pages</v>
          </cell>
          <cell r="M267" t="str">
            <v>Editions ENI</v>
          </cell>
          <cell r="N267" t="str">
            <v>fre</v>
          </cell>
          <cell r="O267" t="str">
            <v>fre</v>
          </cell>
          <cell r="P267" t="str">
            <v>fre</v>
          </cell>
          <cell r="Q267" t="str">
            <v xml:space="preserve">Ce livre sur Bot Framework (en version V4 au moment de l'écriture) s'adresse aux développeurs qui souhaitent disposer des informations nécessaires pour développer un chatbot intelligent basé sur les services cognitifs d'Azure. 
Après une présentation du concept de chatbot et de quelques cas d'usage fréquents d'utilisation, l'auteur explique l'impact de l'intelligence artificielle sur les performances d'un chatbot. Il décrit ensuite les services cognitifs de Microsoft Azure en mettant l'accent sur ceux relatifs à la vision par ordinateur comme Vision ou ceux de compréhension du langage naturel comme LUIS ou QnA maker. Dans la suite du livre, le lecteur apprend à créer et à configurer un chatbot en utilisant Visual Studio et le langage C# et à utiliser des commandes CLI pour gérer des services cognitifs et des fichiers de configuration à l'aide de scripts. Pour finir, le dernier chapitre introduit l'outil Dispatch qui facilite l'intégration et la gestion de plusieurs services cognitifs dans un seul et même chatbot.
Pour appréhender au mieux les concepts étudiés, des projets Visual Studio prêts à l'emploi accompagnent tous les exemples nécessitant l'utilisation de .NET et sont disponibles en téléchargement sur le site www.editions-eni.fr.
A l'issue de la lecture de ce livre, le lecteur aura acquis une première expérience dans l'exploitation des services cognitifs d'Azure avec Bot Framework.
Quizinclus dans 
la version en ligne !
- Testez vos connaissances à l'issue de chaque chapitre
- Validez vos acquis
</v>
          </cell>
          <cell r="R267">
            <v>9782409019883</v>
          </cell>
          <cell r="S267" t="str">
            <v>Version Numérique</v>
          </cell>
          <cell r="T267">
            <v>9782409019869</v>
          </cell>
          <cell r="U267" t="str">
            <v>Version Imprimée</v>
          </cell>
          <cell r="V267" t="str">
            <v>St-Herblain</v>
          </cell>
          <cell r="W267" t="str">
            <v>Editions ENI</v>
          </cell>
          <cell r="X267">
            <v>2019</v>
          </cell>
          <cell r="Y267" t="str">
            <v>Bibliothèque Numérique ENI (Service en ligne)</v>
          </cell>
          <cell r="Z267" t="str">
            <v>EXPERT IT</v>
          </cell>
          <cell r="AA267" t="str">
            <v>texte</v>
          </cell>
          <cell r="AB267" t="str">
            <v>txt</v>
          </cell>
          <cell r="AC267" t="str">
            <v>rdacontent/fre</v>
          </cell>
          <cell r="AD267" t="str">
            <v>informatique</v>
          </cell>
          <cell r="AE267" t="str">
            <v>c</v>
          </cell>
          <cell r="AF267" t="str">
            <v>rdamedia/fre</v>
          </cell>
          <cell r="AG267" t="str">
            <v>ressource en ligne</v>
          </cell>
          <cell r="AH267" t="str">
            <v>cr</v>
          </cell>
          <cell r="AI267" t="str">
            <v>rdacarrier/fre</v>
          </cell>
          <cell r="AJ267" t="str">
            <v>m\\\\\o\\d\\\\\\\\</v>
          </cell>
          <cell r="AK267" t="str">
            <v>cr\cn\\\\uuaua</v>
          </cell>
          <cell r="AL267" t="str">
            <v>Accès restreint aux membres</v>
          </cell>
          <cell r="AM267" t="str">
            <v>Source de la note de description : Version imprimée</v>
          </cell>
          <cell r="AN267" t="str">
            <v/>
          </cell>
          <cell r="AO267" t="str">
            <v>%SITE_CLIENT%/?library_guid=2C9C7CA8-8208-4B8B-9C42-969E60038185</v>
          </cell>
          <cell r="AP267" t="str">
            <v>Accès au travers du portail ENI</v>
          </cell>
          <cell r="AQ267" t="str">
            <v xml:space="preserve"> .NET </v>
          </cell>
          <cell r="AR267" t="str">
            <v xml:space="preserve"> bot framework </v>
          </cell>
          <cell r="AS267" t="str">
            <v xml:space="preserve"> bots </v>
          </cell>
          <cell r="AT267" t="str">
            <v xml:space="preserve"> C# </v>
          </cell>
          <cell r="AU267" t="str">
            <v xml:space="preserve"> cognitive services </v>
          </cell>
          <cell r="AV267" t="str">
            <v xml:space="preserve"> computer vision </v>
          </cell>
          <cell r="AW267" t="str">
            <v xml:space="preserve"> Dispatch </v>
          </cell>
          <cell r="AX267" t="str">
            <v xml:space="preserve"> IA </v>
          </cell>
          <cell r="AY267" t="str">
            <v xml:space="preserve"> langage naturel </v>
          </cell>
          <cell r="AZ267" t="str">
            <v xml:space="preserve"> LNEIAZBOTF</v>
          </cell>
          <cell r="BA267" t="str">
            <v xml:space="preserve"> LUIS </v>
          </cell>
          <cell r="BB267" t="str">
            <v xml:space="preserve"> QnA maker </v>
          </cell>
          <cell r="BC267" t="str">
            <v xml:space="preserve">tchatbot </v>
          </cell>
          <cell r="BD267" t="str">
            <v/>
          </cell>
          <cell r="BE267" t="str">
            <v/>
          </cell>
          <cell r="BF267" t="str">
            <v/>
          </cell>
          <cell r="BG267" t="str">
            <v/>
          </cell>
          <cell r="BH267" t="str">
            <v/>
          </cell>
          <cell r="BI267" t="str">
            <v/>
          </cell>
          <cell r="BJ267" t="str">
            <v/>
          </cell>
          <cell r="BK267" t="str">
            <v/>
          </cell>
          <cell r="BL267" t="str">
            <v/>
          </cell>
          <cell r="BM267" t="str">
            <v/>
          </cell>
          <cell r="BN267" t="str">
            <v/>
          </cell>
          <cell r="BO267" t="str">
            <v/>
          </cell>
          <cell r="BP267" t="str">
            <v/>
          </cell>
          <cell r="BQ267" t="str">
            <v/>
          </cell>
          <cell r="BR267" t="str">
            <v/>
          </cell>
          <cell r="BS267" t="str">
            <v/>
          </cell>
          <cell r="BT267" t="str">
            <v/>
          </cell>
          <cell r="BU267" t="str">
            <v/>
          </cell>
          <cell r="BV267" t="str">
            <v/>
          </cell>
          <cell r="BW267" t="str">
            <v/>
          </cell>
          <cell r="BX267" t="str">
            <v/>
          </cell>
        </row>
        <row r="268">
          <cell r="A268" t="str">
            <v>EIBI14SQL</v>
          </cell>
          <cell r="B268" t="str">
            <v>Business Intelligence avec SQL Server 2014</v>
          </cell>
          <cell r="C268" t="str">
            <v>Maîtrisez les concepts et réalisez un système décisionnel</v>
          </cell>
          <cell r="D268" t="str">
            <v>Sébastien FANTINI,Franck GAVAND</v>
          </cell>
          <cell r="E268" t="str">
            <v/>
          </cell>
          <cell r="F268" t="str">
            <v>FANTINI, Sébastien</v>
          </cell>
          <cell r="G268" t="str">
            <v>GAVAND, Franck</v>
          </cell>
          <cell r="H268" t="str">
            <v/>
          </cell>
          <cell r="I268" t="str">
            <v/>
          </cell>
          <cell r="J268" t="str">
            <v/>
          </cell>
          <cell r="K268" t="str">
            <v>Edition du 1 February 2015</v>
          </cell>
          <cell r="L268" t="str">
            <v>666 pages</v>
          </cell>
          <cell r="M268" t="str">
            <v>Editions ENI</v>
          </cell>
          <cell r="N268" t="str">
            <v>fre</v>
          </cell>
          <cell r="O268" t="str">
            <v>fre</v>
          </cell>
          <cell r="P268" t="str">
            <v>fre</v>
          </cell>
          <cell r="Q268" t="str">
            <v>Ce livre sur la Business Intelligence (BI) avec SQL Server 2014, s'adresse à tous les membres d'une équipe décisionnelle : chef de projet, architecte, développeur ETL, développeur de rapports, service Aide à la Maîtrise d'Ouvrage (AMO). Du débutant au technicien expérimenté, le lecteur bénéficiera d'une approche métier du décisionnel.
Tout au long du livre, et très progressivement, les auteurs détaillent les concepts clés du décisionnel puis les mettent concrètement en application. Ainsi, au cours des différents chapitres, le lecteur va utiliser les différents outils de la suite SQL Server pour bâtir progressivement un système décisionnel complet et professionnel. &amp;Agrave; chaque chapitre, le livre regorge de solutions concrètes et professionnelles et de bonnes pratiques. Le lecteur bénéficie des retours d'expérience des auteurs pour finalement gagner en expertise sur les différentes étapes d'un projet décisionnel.
Plus précisément, les auteurs proposent de créer le système décisionnel d'une société virtuelle, Distrisys. Ce sera l'occasion pour le lecteur d'aborder les sujets suivants :
 - L'architecture des serveurs et le choix des licences.
 - La modélisation de l'entrepôt de données.
 - La conception du cube Analysis Services.
 - La réalisation des différents types de flux d'alimentation ETL avec Integration Services.
 - La mise en place de référentiels de données avec Master Data Services.
 - L'utilisation d'Excel et de PowerPivot pour exploiter les données décisionnelles.
 - La réalisation de rapports opérationnels et décisionnels avec Reporting Services.
Cette nouvelle édition du livre traite de la restriction des accès aux données d'un cube Analysis Services et propose des exemples de modélisation standards dont le lecteur pourra s'inspirer.
Les différentes solutions réalisées au cours du livre sont en téléchargement sur le site www.editions-eni.fr et sont directement exploitables dans des projets.
Les chapitres du livre :
Avant-propos &amp;ndash; Introduction &amp;ndash; Installation et découverte des outils SQL Server &amp;ndash; Réaliser son premier système décisionnel &amp;ndash; La modélisation décisionnelle &amp;ndash; Alimenter l'entrepôt de données avec SSIS &amp;ndash; Gérer les données de référence avec MDS &amp;ndash; Restituer les données décisionnelles &amp;ndash; Conclusion et perspectives</v>
          </cell>
          <cell r="R268">
            <v>9782746094628</v>
          </cell>
          <cell r="S268" t="str">
            <v>Version Numérique</v>
          </cell>
          <cell r="T268">
            <v>9782746093317</v>
          </cell>
          <cell r="U268" t="str">
            <v>Version Imprimée</v>
          </cell>
          <cell r="V268" t="str">
            <v>St-Herblain</v>
          </cell>
          <cell r="W268" t="str">
            <v>Editions ENI</v>
          </cell>
          <cell r="X268">
            <v>2015</v>
          </cell>
          <cell r="Y268" t="str">
            <v>Bibliothèque Numérique ENI (Service en ligne)</v>
          </cell>
          <cell r="Z268" t="str">
            <v>EXPERT IT</v>
          </cell>
          <cell r="AA268" t="str">
            <v>texte</v>
          </cell>
          <cell r="AB268" t="str">
            <v>txt</v>
          </cell>
          <cell r="AC268" t="str">
            <v>rdacontent/fre</v>
          </cell>
          <cell r="AD268" t="str">
            <v>informatique</v>
          </cell>
          <cell r="AE268" t="str">
            <v>c</v>
          </cell>
          <cell r="AF268" t="str">
            <v>rdamedia/fre</v>
          </cell>
          <cell r="AG268" t="str">
            <v>ressource en ligne</v>
          </cell>
          <cell r="AH268" t="str">
            <v>cr</v>
          </cell>
          <cell r="AI268" t="str">
            <v>rdacarrier/fre</v>
          </cell>
          <cell r="AJ268" t="str">
            <v>m\\\\\o\\d\\\\\\\\</v>
          </cell>
          <cell r="AK268" t="str">
            <v>cr\cn\\\\uuaua</v>
          </cell>
          <cell r="AL268" t="str">
            <v>Accès restreint aux membres</v>
          </cell>
          <cell r="AM268" t="str">
            <v>Source de la note de description : Version imprimée</v>
          </cell>
          <cell r="AN268" t="str">
            <v/>
          </cell>
          <cell r="AO268" t="str">
            <v>%SITE_CLIENT%/?library_guid=15B4CCC4-8E30-4D48-88A0-A7879E9E0BA9</v>
          </cell>
          <cell r="AP268" t="str">
            <v>Accès au travers du portail ENI</v>
          </cell>
          <cell r="AQ268" t="str">
            <v xml:space="preserve"> analysis services </v>
          </cell>
          <cell r="AR268" t="str">
            <v xml:space="preserve"> BI </v>
          </cell>
          <cell r="AS268" t="str">
            <v xml:space="preserve"> cube </v>
          </cell>
          <cell r="AT268" t="str">
            <v xml:space="preserve"> datawarehouse </v>
          </cell>
          <cell r="AU268" t="str">
            <v xml:space="preserve"> entrepôt de données </v>
          </cell>
          <cell r="AV268" t="str">
            <v xml:space="preserve"> ETL </v>
          </cell>
          <cell r="AW268" t="str">
            <v xml:space="preserve"> Integration Services </v>
          </cell>
          <cell r="AX268" t="str">
            <v xml:space="preserve"> LNEIBI14SQL</v>
          </cell>
          <cell r="AY268" t="str">
            <v xml:space="preserve"> PowerPivot </v>
          </cell>
          <cell r="AZ268" t="str">
            <v xml:space="preserve"> Reporting Services </v>
          </cell>
          <cell r="BA268" t="str">
            <v xml:space="preserve"> sql serveur </v>
          </cell>
          <cell r="BB268" t="str">
            <v xml:space="preserve">Microsoft </v>
          </cell>
          <cell r="BC268" t="str">
            <v/>
          </cell>
          <cell r="BD268" t="str">
            <v/>
          </cell>
          <cell r="BE268" t="str">
            <v/>
          </cell>
          <cell r="BF268" t="str">
            <v/>
          </cell>
          <cell r="BG268" t="str">
            <v/>
          </cell>
          <cell r="BH268" t="str">
            <v/>
          </cell>
          <cell r="BI268" t="str">
            <v/>
          </cell>
          <cell r="BJ268" t="str">
            <v/>
          </cell>
          <cell r="BK268" t="str">
            <v/>
          </cell>
          <cell r="BL268" t="str">
            <v/>
          </cell>
          <cell r="BM268" t="str">
            <v/>
          </cell>
          <cell r="BN268" t="str">
            <v/>
          </cell>
          <cell r="BO268" t="str">
            <v/>
          </cell>
          <cell r="BP268" t="str">
            <v/>
          </cell>
          <cell r="BQ268" t="str">
            <v/>
          </cell>
          <cell r="BR268" t="str">
            <v/>
          </cell>
          <cell r="BS268" t="str">
            <v/>
          </cell>
          <cell r="BT268" t="str">
            <v/>
          </cell>
          <cell r="BU268" t="str">
            <v/>
          </cell>
          <cell r="BV268" t="str">
            <v/>
          </cell>
          <cell r="BW268" t="str">
            <v/>
          </cell>
          <cell r="BX268" t="str">
            <v/>
          </cell>
        </row>
        <row r="269">
          <cell r="A269" t="str">
            <v>EIBI19SQL</v>
          </cell>
          <cell r="B269" t="str">
            <v>Business Intelligence avec SQL Server 2019 et Power BI</v>
          </cell>
          <cell r="C269" t="str">
            <v>Maîtrisez les concepts et réalisez un système décisionnel</v>
          </cell>
          <cell r="D269" t="str">
            <v>Sébastien FANTINI</v>
          </cell>
          <cell r="E269" t="str">
            <v/>
          </cell>
          <cell r="F269" t="str">
            <v>FANTINI, Sébastien</v>
          </cell>
          <cell r="G269" t="str">
            <v/>
          </cell>
          <cell r="H269" t="str">
            <v/>
          </cell>
          <cell r="I269" t="str">
            <v/>
          </cell>
          <cell r="J269" t="str">
            <v/>
          </cell>
          <cell r="K269" t="str">
            <v>Edition du 1 February 2020</v>
          </cell>
          <cell r="L269" t="str">
            <v>630 pages</v>
          </cell>
          <cell r="M269" t="str">
            <v>Editions ENI</v>
          </cell>
          <cell r="N269" t="str">
            <v>fre</v>
          </cell>
          <cell r="O269" t="str">
            <v>fre</v>
          </cell>
          <cell r="P269" t="str">
            <v>fre</v>
          </cell>
          <cell r="Q269" t="str">
            <v xml:space="preserve">Ce livre sur la Business Intelligence (BI) avec SQL Server 2019, s'adresse à tous les membres d'une équipe décisionnelle : chef de projet, architecte, développeur ETL, développeur de rapports, service Aide à la Maîtrise d'Ouvrage (AMO). Du débutant au technicien expérimenté, le lecteur bénéficiera d'une approche métier du décisionnel. 
Tout au long du livre, et très progressivement, l'auteur détaille les concepts clés du décisionnel puis les met concrètement en application. Ainsi, au cours des différents chapitres, le lecteur va utiliser les différents outils de la suite SQL Server et Power BI pour bâtir progressivement un système décisionnel complet et professionnel. &amp;Agrave; chaque chapitre, le livre regorge de solutions concrètes et de bonnes pratiques. Le lecteur bénéficie des retours d'expérience de l'auteur pour finalement gagner en expertise sur les différentes étapes d'un projet décisionnel. 
Plus précisément, l'auteur propose de créer le système décisionnel d'une société virtuelle, Distrisys, qui sera l'occasion pour le lecteur d'étudier les sujets suivants : 
- l'architecture des serveurs et le choix des licences ; 
- la modélisation de l'entrepôt de données ; 
- la conception du cube Analysis Services ; 
- la réalisation des différents types de flux d'alimentation ETL avec Integration Services ; 
- la mise en place de référentiels de données avec Master Data Services ; 
- l'utilisation d'Excel pour exploiter les données décisionnelles ; 
- la réalisation de rapports opérationnels et décisionnels avec Reporting Services ;Wxw 
- et la création d'un dashboard interactif avec Power BI. 
Les différentes solutions réalisées au cours du livre sont en téléchargement sur le site www.editions-eni.fr et sont directement exploitables dans des projets.
Quizinclus dans 
la version en ligne !
- Testez vos connaissances à l'issue de chaque chapitre
- Validez vos acquis
</v>
          </cell>
          <cell r="R269">
            <v>9782409023309</v>
          </cell>
          <cell r="S269" t="str">
            <v>Version Numérique</v>
          </cell>
          <cell r="T269">
            <v>9782409023293</v>
          </cell>
          <cell r="U269" t="str">
            <v>Version Imprimée</v>
          </cell>
          <cell r="V269" t="str">
            <v>St-Herblain</v>
          </cell>
          <cell r="W269" t="str">
            <v>Editions ENI</v>
          </cell>
          <cell r="X269">
            <v>2020</v>
          </cell>
          <cell r="Y269" t="str">
            <v>Bibliothèque Numérique ENI (Service en ligne)</v>
          </cell>
          <cell r="Z269" t="str">
            <v>EXPERT IT</v>
          </cell>
          <cell r="AA269" t="str">
            <v>texte</v>
          </cell>
          <cell r="AB269" t="str">
            <v>txt</v>
          </cell>
          <cell r="AC269" t="str">
            <v>rdacontent/fre</v>
          </cell>
          <cell r="AD269" t="str">
            <v>informatique</v>
          </cell>
          <cell r="AE269" t="str">
            <v>c</v>
          </cell>
          <cell r="AF269" t="str">
            <v>rdamedia/fre</v>
          </cell>
          <cell r="AG269" t="str">
            <v>ressource en ligne</v>
          </cell>
          <cell r="AH269" t="str">
            <v>cr</v>
          </cell>
          <cell r="AI269" t="str">
            <v>rdacarrier/fre</v>
          </cell>
          <cell r="AJ269" t="str">
            <v>m\\\\\o\\d\\\\\\\\</v>
          </cell>
          <cell r="AK269" t="str">
            <v>cr\cn\\\\uuaua</v>
          </cell>
          <cell r="AL269" t="str">
            <v>Accès restreint aux membres</v>
          </cell>
          <cell r="AM269" t="str">
            <v>Source de la note de description : Version imprimée</v>
          </cell>
          <cell r="AN269" t="str">
            <v/>
          </cell>
          <cell r="AO269" t="str">
            <v>%SITE_CLIENT%/?library_guid=AF1AC7D2-63C5-4D2D-A3FE-01D489B598FE</v>
          </cell>
          <cell r="AP269" t="str">
            <v>Accès au travers du portail ENI</v>
          </cell>
          <cell r="AQ269" t="str">
            <v xml:space="preserve"> analysis services </v>
          </cell>
          <cell r="AR269" t="str">
            <v xml:space="preserve"> BI </v>
          </cell>
          <cell r="AS269" t="str">
            <v xml:space="preserve"> cube </v>
          </cell>
          <cell r="AT269" t="str">
            <v xml:space="preserve"> datawarehouse</v>
          </cell>
          <cell r="AU269" t="str">
            <v xml:space="preserve"> entrepôt de données </v>
          </cell>
          <cell r="AV269" t="str">
            <v xml:space="preserve"> ETL </v>
          </cell>
          <cell r="AW269" t="str">
            <v xml:space="preserve"> Integration Services </v>
          </cell>
          <cell r="AX269" t="str">
            <v xml:space="preserve"> PowerPivot </v>
          </cell>
          <cell r="AY269" t="str">
            <v xml:space="preserve"> Reporting Services </v>
          </cell>
          <cell r="AZ269" t="str">
            <v xml:space="preserve"> sql serveur </v>
          </cell>
          <cell r="BA269" t="str">
            <v xml:space="preserve">Microsoft </v>
          </cell>
          <cell r="BB269" t="str">
            <v/>
          </cell>
          <cell r="BC269" t="str">
            <v/>
          </cell>
          <cell r="BD269" t="str">
            <v/>
          </cell>
          <cell r="BE269" t="str">
            <v/>
          </cell>
          <cell r="BF269" t="str">
            <v/>
          </cell>
          <cell r="BG269" t="str">
            <v/>
          </cell>
          <cell r="BH269" t="str">
            <v/>
          </cell>
          <cell r="BI269" t="str">
            <v/>
          </cell>
          <cell r="BJ269" t="str">
            <v/>
          </cell>
          <cell r="BK269" t="str">
            <v/>
          </cell>
          <cell r="BL269" t="str">
            <v/>
          </cell>
          <cell r="BM269" t="str">
            <v/>
          </cell>
          <cell r="BN269" t="str">
            <v/>
          </cell>
          <cell r="BO269" t="str">
            <v/>
          </cell>
          <cell r="BP269" t="str">
            <v/>
          </cell>
          <cell r="BQ269" t="str">
            <v/>
          </cell>
          <cell r="BR269" t="str">
            <v/>
          </cell>
          <cell r="BS269" t="str">
            <v/>
          </cell>
          <cell r="BT269" t="str">
            <v/>
          </cell>
          <cell r="BU269" t="str">
            <v/>
          </cell>
          <cell r="BV269" t="str">
            <v/>
          </cell>
          <cell r="BW269" t="str">
            <v/>
          </cell>
          <cell r="BX269" t="str">
            <v/>
          </cell>
        </row>
        <row r="270">
          <cell r="A270" t="str">
            <v>EIBLAZ</v>
          </cell>
          <cell r="B270" t="str">
            <v>Blazor</v>
          </cell>
          <cell r="C270" t="str">
            <v>Développement Front End d'applications web dynamiques en C#</v>
          </cell>
          <cell r="D270" t="str">
            <v>Christophe MOMMER</v>
          </cell>
          <cell r="E270" t="str">
            <v/>
          </cell>
          <cell r="F270" t="str">
            <v>MOMMER, Christophe</v>
          </cell>
          <cell r="G270" t="str">
            <v/>
          </cell>
          <cell r="H270" t="str">
            <v/>
          </cell>
          <cell r="I270" t="str">
            <v/>
          </cell>
          <cell r="J270" t="str">
            <v/>
          </cell>
          <cell r="K270" t="str">
            <v>Edition du 1 May 2021</v>
          </cell>
          <cell r="L270" t="str">
            <v>285 pages</v>
          </cell>
          <cell r="M270" t="str">
            <v>Editions ENI</v>
          </cell>
          <cell r="N270" t="str">
            <v>fre</v>
          </cell>
          <cell r="O270" t="str">
            <v>fre</v>
          </cell>
          <cell r="P270" t="str">
            <v>fre</v>
          </cell>
          <cell r="Q270" t="str">
            <v xml:space="preserve">
Ce livre sur Blazor, technologie de la famille ASP.NET, s’adresse aux développeurs C# désireux de développer des applications web dynamiques et interactives, sans avoir à utiliser le langage JavaScript. Pour apprécier au mieux le contenu de ce livre, la connaissance du langage C# est un prérequis, mais connaître ASP.NET n’est pas obligatoire. Des notions de base sont toutefois un plus pour rapidement entrer dans le sujet. 
Grâce à un exemple mené en fil rouge qui vous fera réaliser une mini application de gestion de personnel, l’auteur vous mène des bases de Blazor jusqu’à la découverte de notions plus avancées. 
Ainsi, après une introduction sur le fonctionnement et l’évolution des applications web, l’auteur explique comment Blazor s’est fait une place dans l’écosystème .NET et expose les différences entre les versions Blazor Server et WebAssembly. Vous êtes ensuite invité à préparer l’environnement de développement et à créer une première application. 
Le fonctionnement du framework avec le concept de composant est ensuite détaillé et la logique modulaire de Blazor est explorée pour vous permettre de créer des applications composées de blocs performants réutilisables. Puis, vous appréhendez la conception d’applications web plus complexes mettant en œuvre l’interopérabilité avec JavaScript, une réflexion plus poussée sur les composants ou la communication avec une API. L’auteur étudie ensuite la gestion des données en Front End à l’aide du pattern Redux ainsi que le fonctionnement de la librairie Fluxor simplifiant l’intégration des données. 
Pour finir, vous découvrez la transformation de l’application en WebAssembly, avec une variante d’exploitation en Progressive Web App, ainsi que la gestion des données en fonctionnement déconnecté. 
Des éléments complémentaires sont en téléchargement sur le site www.editions-eni.fr
 Quizinclus dans 
la version en ligne !
 - Testez vos connaissances à l'issue de chaque chapitre
 - Validez vos acquis
</v>
          </cell>
          <cell r="R270">
            <v>9782409030277</v>
          </cell>
          <cell r="S270" t="str">
            <v>Version Numérique</v>
          </cell>
          <cell r="T270">
            <v>9782409030260</v>
          </cell>
          <cell r="U270" t="str">
            <v>Version Imprimée</v>
          </cell>
          <cell r="V270" t="str">
            <v>St-Herblain</v>
          </cell>
          <cell r="W270" t="str">
            <v>Editions ENI</v>
          </cell>
          <cell r="X270">
            <v>2021</v>
          </cell>
          <cell r="Y270" t="str">
            <v>Bibliothèque Numérique ENI (Service en ligne)</v>
          </cell>
          <cell r="Z270" t="str">
            <v>EXPERT IT</v>
          </cell>
          <cell r="AA270" t="str">
            <v>texte</v>
          </cell>
          <cell r="AB270" t="str">
            <v>txt</v>
          </cell>
          <cell r="AC270" t="str">
            <v>rdacontent/fre</v>
          </cell>
          <cell r="AD270" t="str">
            <v>informatique</v>
          </cell>
          <cell r="AE270" t="str">
            <v>c</v>
          </cell>
          <cell r="AF270" t="str">
            <v>rdamedia/fre</v>
          </cell>
          <cell r="AG270" t="str">
            <v>ressource en ligne</v>
          </cell>
          <cell r="AH270" t="str">
            <v>cr</v>
          </cell>
          <cell r="AI270" t="str">
            <v>rdacarrier/fre</v>
          </cell>
          <cell r="AJ270" t="str">
            <v>m\\\\\o\\d\\\\\\\\</v>
          </cell>
          <cell r="AK270" t="str">
            <v>cr\cn\\\\uuaua</v>
          </cell>
          <cell r="AL270" t="str">
            <v>Accès restreint aux membres</v>
          </cell>
          <cell r="AM270" t="str">
            <v>Source de la note de description : Version imprimée</v>
          </cell>
          <cell r="AN270" t="str">
            <v/>
          </cell>
          <cell r="AO270" t="str">
            <v>%SITE_CLIENT%/?library_guid=2D550172-8BEA-4D59-B76C-3334951BD7C8</v>
          </cell>
          <cell r="AP270" t="str">
            <v>Accès au travers du portail ENI</v>
          </cell>
          <cell r="AQ270" t="str">
            <v xml:space="preserve"> ASP.NET </v>
          </cell>
          <cell r="AR270" t="str">
            <v xml:space="preserve"> C# </v>
          </cell>
          <cell r="AS270" t="str">
            <v xml:space="preserve"> Front End </v>
          </cell>
          <cell r="AT270" t="str">
            <v xml:space="preserve"> frontend</v>
          </cell>
          <cell r="AU270" t="str">
            <v xml:space="preserve">Blazor </v>
          </cell>
          <cell r="AV270" t="str">
            <v/>
          </cell>
          <cell r="AW270" t="str">
            <v/>
          </cell>
          <cell r="AX270" t="str">
            <v/>
          </cell>
          <cell r="AY270" t="str">
            <v/>
          </cell>
          <cell r="AZ270" t="str">
            <v/>
          </cell>
          <cell r="BA270" t="str">
            <v/>
          </cell>
          <cell r="BB270" t="str">
            <v/>
          </cell>
          <cell r="BC270" t="str">
            <v/>
          </cell>
          <cell r="BD270" t="str">
            <v/>
          </cell>
          <cell r="BE270" t="str">
            <v/>
          </cell>
          <cell r="BF270" t="str">
            <v/>
          </cell>
          <cell r="BG270" t="str">
            <v/>
          </cell>
          <cell r="BH270" t="str">
            <v/>
          </cell>
          <cell r="BI270" t="str">
            <v/>
          </cell>
          <cell r="BJ270" t="str">
            <v/>
          </cell>
          <cell r="BK270" t="str">
            <v/>
          </cell>
          <cell r="BL270" t="str">
            <v/>
          </cell>
          <cell r="BM270" t="str">
            <v/>
          </cell>
          <cell r="BN270" t="str">
            <v/>
          </cell>
          <cell r="BO270" t="str">
            <v/>
          </cell>
          <cell r="BP270" t="str">
            <v/>
          </cell>
          <cell r="BQ270" t="str">
            <v/>
          </cell>
          <cell r="BR270" t="str">
            <v/>
          </cell>
          <cell r="BS270" t="str">
            <v/>
          </cell>
          <cell r="BT270" t="str">
            <v/>
          </cell>
          <cell r="BU270" t="str">
            <v/>
          </cell>
          <cell r="BV270" t="str">
            <v/>
          </cell>
          <cell r="BW270" t="str">
            <v/>
          </cell>
          <cell r="BX270" t="str">
            <v/>
          </cell>
        </row>
        <row r="271">
          <cell r="A271" t="str">
            <v>EIBLOAWS</v>
          </cell>
          <cell r="B271" t="str">
            <v>Blockchain avec AWS</v>
          </cell>
          <cell r="C271" t="str">
            <v>Développez votre chaîne de blocs avec les services web d'Amazon</v>
          </cell>
          <cell r="D271" t="str">
            <v>Marc  ISRAEL</v>
          </cell>
          <cell r="E271" t="str">
            <v/>
          </cell>
          <cell r="F271" t="str">
            <v xml:space="preserve">ISRAEL, Marc </v>
          </cell>
          <cell r="G271" t="str">
            <v/>
          </cell>
          <cell r="H271" t="str">
            <v/>
          </cell>
          <cell r="I271" t="str">
            <v/>
          </cell>
          <cell r="J271" t="str">
            <v/>
          </cell>
          <cell r="K271" t="str">
            <v>Edition du 1 April 2021</v>
          </cell>
          <cell r="L271" t="str">
            <v>307 pages</v>
          </cell>
          <cell r="M271" t="str">
            <v>Editions ENI</v>
          </cell>
          <cell r="N271" t="str">
            <v>fre</v>
          </cell>
          <cell r="O271" t="str">
            <v>fre</v>
          </cell>
          <cell r="P271" t="str">
            <v>fre</v>
          </cell>
          <cell r="Q271" t="str">
            <v>Ce livre propose au lecteur d’appréhender rapidement le concept de blockchain (chaînes de blocs) pour lui permettre d’en développer avec les services d’Amazon Web Services, dont Managed Blockchain, qui s’appuie sur le framework professionnel éprouvé Hyperledger Fabric, et la base de données de registre Quantum Ledger Database. 
Au travers d’une démarche didactique et d’exemples pratiques, le lecteur apprend ainsi à créer facilement sa propre chaîne de blocs. Un premier chapitre lui permet de faire la différence entre cryptomonnaie et chaîne de blocs avant de lui faire découvrir les éléments nécessaires à sa création. L’auteur lui donne ensuite toutes les clés pour préparer l’environnement AWS nécessaire. 
La suite du livre détaille de façon concrète le développement d’une chaîne de blocs. Le lecteur étudie d’abord la mise en oeuvre de la base de données avec Quantum Ledger Database, pour explorer aussi bien la gestion d’un registre, sa création, sa sécurisation ou son accès au travers d’une application cliente. Puis, en s’appuyant sur une application permettant de faire le suivi de dons offerts à une organisation non gouvernementale, le lecteur appréhende un des nombreux cas d’usage des chaînes de blocs dans lequel la traçabilité et la transparence jouent un rôle essentiel. Il découvre alors comment monter la chaîne de blocs et son infrastructure serveur avec Hyperledger Fabric ainsi que le déploiement des smarts contracts. 
Pour finir, un chapitre s’intéresse à deux parties essentielles du code d’une chaîne de blocs : le chaincode et l’application cliente.</v>
          </cell>
          <cell r="R271">
            <v>9782409027659</v>
          </cell>
          <cell r="S271" t="str">
            <v>Version Numérique</v>
          </cell>
          <cell r="T271">
            <v>9782409027642</v>
          </cell>
          <cell r="U271" t="str">
            <v>Version Imprimée</v>
          </cell>
          <cell r="V271" t="str">
            <v>St-Herblain</v>
          </cell>
          <cell r="W271" t="str">
            <v>Editions ENI</v>
          </cell>
          <cell r="X271">
            <v>2021</v>
          </cell>
          <cell r="Y271" t="str">
            <v>Bibliothèque Numérique ENI (Service en ligne)</v>
          </cell>
          <cell r="Z271" t="str">
            <v>EXPERT IT</v>
          </cell>
          <cell r="AA271" t="str">
            <v>texte</v>
          </cell>
          <cell r="AB271" t="str">
            <v>txt</v>
          </cell>
          <cell r="AC271" t="str">
            <v>rdacontent/fre</v>
          </cell>
          <cell r="AD271" t="str">
            <v>informatique</v>
          </cell>
          <cell r="AE271" t="str">
            <v>c</v>
          </cell>
          <cell r="AF271" t="str">
            <v>rdamedia/fre</v>
          </cell>
          <cell r="AG271" t="str">
            <v>ressource en ligne</v>
          </cell>
          <cell r="AH271" t="str">
            <v>cr</v>
          </cell>
          <cell r="AI271" t="str">
            <v>rdacarrier/fre</v>
          </cell>
          <cell r="AJ271" t="str">
            <v>m\\\\\o\\d\\\\\\\\</v>
          </cell>
          <cell r="AK271" t="str">
            <v>cr\cn\\\\uuaua</v>
          </cell>
          <cell r="AL271" t="str">
            <v>Accès restreint aux membres</v>
          </cell>
          <cell r="AM271" t="str">
            <v>Source de la note de description : Version imprimée</v>
          </cell>
          <cell r="AN271" t="str">
            <v/>
          </cell>
          <cell r="AO271" t="str">
            <v>%SITE_CLIENT%/?library_guid=B8C7FED0-3630-421F-ADC8-64718E559CB6</v>
          </cell>
          <cell r="AP271" t="str">
            <v>Accès au travers du portail ENI</v>
          </cell>
          <cell r="AQ271" t="str">
            <v xml:space="preserve"> Amazon web services </v>
          </cell>
          <cell r="AR271" t="str">
            <v xml:space="preserve"> AWS </v>
          </cell>
          <cell r="AS271" t="str">
            <v xml:space="preserve"> chaîne de blocs </v>
          </cell>
          <cell r="AT271" t="str">
            <v xml:space="preserve"> Hyper Ledger Fabric</v>
          </cell>
          <cell r="AU271" t="str">
            <v xml:space="preserve"> Managed Blockchain Service </v>
          </cell>
          <cell r="AV271" t="str">
            <v xml:space="preserve"> Quantum Ledger Database </v>
          </cell>
          <cell r="AW271" t="str">
            <v xml:space="preserve">chaine de blocs </v>
          </cell>
          <cell r="AX271" t="str">
            <v/>
          </cell>
          <cell r="AY271" t="str">
            <v/>
          </cell>
          <cell r="AZ271" t="str">
            <v/>
          </cell>
          <cell r="BA271" t="str">
            <v/>
          </cell>
          <cell r="BB271" t="str">
            <v/>
          </cell>
          <cell r="BC271" t="str">
            <v/>
          </cell>
          <cell r="BD271" t="str">
            <v/>
          </cell>
          <cell r="BE271" t="str">
            <v/>
          </cell>
          <cell r="BF271" t="str">
            <v/>
          </cell>
          <cell r="BG271" t="str">
            <v/>
          </cell>
          <cell r="BH271" t="str">
            <v/>
          </cell>
          <cell r="BI271" t="str">
            <v/>
          </cell>
          <cell r="BJ271" t="str">
            <v/>
          </cell>
          <cell r="BK271" t="str">
            <v/>
          </cell>
          <cell r="BL271" t="str">
            <v/>
          </cell>
          <cell r="BM271" t="str">
            <v/>
          </cell>
          <cell r="BN271" t="str">
            <v/>
          </cell>
          <cell r="BO271" t="str">
            <v/>
          </cell>
          <cell r="BP271" t="str">
            <v/>
          </cell>
          <cell r="BQ271" t="str">
            <v/>
          </cell>
          <cell r="BR271" t="str">
            <v/>
          </cell>
          <cell r="BS271" t="str">
            <v/>
          </cell>
          <cell r="BT271" t="str">
            <v/>
          </cell>
          <cell r="BU271" t="str">
            <v/>
          </cell>
          <cell r="BV271" t="str">
            <v/>
          </cell>
          <cell r="BW271" t="str">
            <v/>
          </cell>
          <cell r="BX271" t="str">
            <v/>
          </cell>
        </row>
        <row r="272">
          <cell r="A272" t="str">
            <v>EICISCRW</v>
          </cell>
          <cell r="B272" t="str">
            <v>CISCO</v>
          </cell>
          <cell r="C272" t="str">
            <v>Commutation, routage et réseau sans-fil</v>
          </cell>
          <cell r="D272" t="str">
            <v xml:space="preserve">Laurent  SCHALKWIJK </v>
          </cell>
          <cell r="E272" t="str">
            <v/>
          </cell>
          <cell r="F272" t="str">
            <v xml:space="preserve">SCHALKWIJK , Laurent </v>
          </cell>
          <cell r="G272" t="str">
            <v/>
          </cell>
          <cell r="H272" t="str">
            <v/>
          </cell>
          <cell r="I272" t="str">
            <v/>
          </cell>
          <cell r="J272" t="str">
            <v/>
          </cell>
          <cell r="K272" t="str">
            <v>Edition du 1 September 2021</v>
          </cell>
          <cell r="L272" t="str">
            <v>546 pages</v>
          </cell>
          <cell r="M272" t="str">
            <v>Editions ENI</v>
          </cell>
          <cell r="N272" t="str">
            <v>fre</v>
          </cell>
          <cell r="O272" t="str">
            <v>fre</v>
          </cell>
          <cell r="P272" t="str">
            <v>fre</v>
          </cell>
          <cell r="Q272" t="str">
            <v>Ce livre s’adresse à tous les techniciens ou ingénieurs concernés par l’administration de réseaux informatiques mettant en oeuvre des routeurs CISCO. 
Après avoir resitué les concepts de base sur la commutation dans un réseau, l’auteur s’attache à expliquer la notion de VLAN et de trunk avant de transmettre les connaissances de base sur le routeur et d’en décrire les fonctionnalités principales. Le lecteur peut ensuite aborder sereinement les chapitrés dédiés aux routages statique, inter VLAN et dynamique. 
La suite du livre permet de comprendre la notion et le fonctionnement des listes de contrôle d’accès IPv4 standard et étendues ainsi que le fonctionnement du protocole DHCP pour la configuration d’un routeur en tant que client ou serveur. Un chapitre décrit les caractéristiques et la mise en oeuvre de la NAT statique ou dynamique. Puis, la nécessité des protocoles Spanning Tree et Rapid PVST+ ainsi que leurs opérations de base dans le cas de chemins redondants ou d’agrégations sont détaillées. 
Pour finir, les principes pour comprendre, élaborer et mettre en place la sécurité de base d’un commutateur sont étudiés ainsi que ceux des réseaux sans-fil et des protocoles de sécurité associés.</v>
          </cell>
          <cell r="R272">
            <v>9782409032028</v>
          </cell>
          <cell r="S272" t="str">
            <v>Version Numérique</v>
          </cell>
          <cell r="T272">
            <v>9782409032011</v>
          </cell>
          <cell r="U272" t="str">
            <v>Version Imprimée</v>
          </cell>
          <cell r="V272" t="str">
            <v>St-Herblain</v>
          </cell>
          <cell r="W272" t="str">
            <v>Editions ENI</v>
          </cell>
          <cell r="X272">
            <v>2021</v>
          </cell>
          <cell r="Y272" t="str">
            <v>Bibliothèque Numérique ENI (Service en ligne)</v>
          </cell>
          <cell r="Z272" t="str">
            <v>EXPERT IT</v>
          </cell>
          <cell r="AA272" t="str">
            <v>texte</v>
          </cell>
          <cell r="AB272" t="str">
            <v>txt</v>
          </cell>
          <cell r="AC272" t="str">
            <v>rdacontent/fre</v>
          </cell>
          <cell r="AD272" t="str">
            <v>informatique</v>
          </cell>
          <cell r="AE272" t="str">
            <v>c</v>
          </cell>
          <cell r="AF272" t="str">
            <v>rdamedia/fre</v>
          </cell>
          <cell r="AG272" t="str">
            <v>ressource en ligne</v>
          </cell>
          <cell r="AH272" t="str">
            <v>cr</v>
          </cell>
          <cell r="AI272" t="str">
            <v>rdacarrier/fre</v>
          </cell>
          <cell r="AJ272" t="str">
            <v>m\\\\\o\\d\\\\\\\\</v>
          </cell>
          <cell r="AK272" t="str">
            <v>cr\cn\\\\uuaua</v>
          </cell>
          <cell r="AL272" t="str">
            <v>Accès restreint aux membres</v>
          </cell>
          <cell r="AM272" t="str">
            <v>Source de la note de description : Version imprimée</v>
          </cell>
          <cell r="AN272" t="str">
            <v/>
          </cell>
          <cell r="AO272" t="str">
            <v>%SITE_CLIENT%/?library_guid=E79A9B6A-1FD2-4B77-83BC-50E1E311E941</v>
          </cell>
          <cell r="AP272" t="str">
            <v>Accès au travers du portail ENI</v>
          </cell>
          <cell r="AQ272" t="str">
            <v xml:space="preserve"> ACL </v>
          </cell>
          <cell r="AR272" t="str">
            <v xml:space="preserve"> commutation </v>
          </cell>
          <cell r="AS272" t="str">
            <v xml:space="preserve"> DHCP </v>
          </cell>
          <cell r="AT272" t="str">
            <v xml:space="preserve"> IP NAT </v>
          </cell>
          <cell r="AU272" t="str">
            <v xml:space="preserve"> routage </v>
          </cell>
          <cell r="AV272" t="str">
            <v xml:space="preserve"> routeur </v>
          </cell>
          <cell r="AW272" t="str">
            <v xml:space="preserve"> VLAN </v>
          </cell>
          <cell r="AX272" t="str">
            <v xml:space="preserve"> Wi</v>
          </cell>
          <cell r="AY272" t="str">
            <v xml:space="preserve"> Wifi </v>
          </cell>
          <cell r="AZ272" t="str">
            <v xml:space="preserve"> WLAN</v>
          </cell>
          <cell r="BA272" t="str">
            <v xml:space="preserve">Cisco </v>
          </cell>
          <cell r="BB272" t="str">
            <v xml:space="preserve">Fi </v>
          </cell>
          <cell r="BC272" t="str">
            <v/>
          </cell>
          <cell r="BD272" t="str">
            <v/>
          </cell>
          <cell r="BE272" t="str">
            <v/>
          </cell>
          <cell r="BF272" t="str">
            <v/>
          </cell>
          <cell r="BG272" t="str">
            <v/>
          </cell>
          <cell r="BH272" t="str">
            <v/>
          </cell>
          <cell r="BI272" t="str">
            <v/>
          </cell>
          <cell r="BJ272" t="str">
            <v/>
          </cell>
          <cell r="BK272" t="str">
            <v/>
          </cell>
          <cell r="BL272" t="str">
            <v/>
          </cell>
          <cell r="BM272" t="str">
            <v/>
          </cell>
          <cell r="BN272" t="str">
            <v/>
          </cell>
          <cell r="BO272" t="str">
            <v/>
          </cell>
          <cell r="BP272" t="str">
            <v/>
          </cell>
          <cell r="BQ272" t="str">
            <v/>
          </cell>
          <cell r="BR272" t="str">
            <v/>
          </cell>
          <cell r="BS272" t="str">
            <v/>
          </cell>
          <cell r="BT272" t="str">
            <v/>
          </cell>
          <cell r="BU272" t="str">
            <v/>
          </cell>
          <cell r="BV272" t="str">
            <v/>
          </cell>
          <cell r="BW272" t="str">
            <v/>
          </cell>
          <cell r="BX272" t="str">
            <v/>
          </cell>
        </row>
        <row r="273">
          <cell r="A273" t="str">
            <v>EIDIRA</v>
          </cell>
          <cell r="B273" t="str">
            <v>DirectAccess</v>
          </cell>
          <cell r="C273" t="str">
            <v>Mobilité et nomadisme, mise en oeuvre de la solution Microsoft</v>
          </cell>
          <cell r="D273" t="str">
            <v>Lionel LEPERLIER,Benoît SAUTIERE</v>
          </cell>
          <cell r="E273" t="str">
            <v/>
          </cell>
          <cell r="F273" t="str">
            <v>LEPERLIER, Lionel</v>
          </cell>
          <cell r="G273" t="str">
            <v>SAUTIERE, Benoît</v>
          </cell>
          <cell r="H273" t="str">
            <v/>
          </cell>
          <cell r="I273" t="str">
            <v/>
          </cell>
          <cell r="J273" t="str">
            <v/>
          </cell>
          <cell r="K273" t="str">
            <v>Edition du 1 January 2012</v>
          </cell>
          <cell r="L273" t="str">
            <v>536 pages</v>
          </cell>
          <cell r="M273" t="str">
            <v>Editions ENI</v>
          </cell>
          <cell r="N273" t="str">
            <v>fre</v>
          </cell>
          <cell r="O273" t="str">
            <v>fre</v>
          </cell>
          <cell r="P273" t="str">
            <v>fre</v>
          </cell>
          <cell r="Q273" t="str">
            <v>Ce livre sur DirectAccess s'adresse à tous les intervenants d'un projet DirectAccess (les équipes réseau, système, support) ainsi qu'au responsable du projet. Cette fonctionnalité native de Windows Server 2008 R2 et Windows 7 Enterprise ou Ultimate révolutionne l'expérience de la mobilité pour l'utilisateur final. Les auteurs accompagnent le lecteur dans la mise en oeuvre depuis la phase de maquettage jusqu'à la mise en production et le transfert d'expertise aux exploitants.
Avant de rentrer dans le vif du sujet technique, le premier chapitre s'attachera à répondre à un certain nombre d'interrogations autour de DirectAccess et à présenter les différents scénarios d'usage. Le second chapitre fournira les détails techniques sur DirectAccess en analysant chaque composant impliqué et les relations entre eux. Le troisième chapitre sera dédié à l'utilisation d'IPv6 dans DirectAccess et à  la compatibilité IPv4 de la solution. A ce stade de l'ouvrage, nous  nous attaquerons à la pratique de DirectAccess dans le cadre d'un projet ; le quatrième chapitre traitera les aspects techniques et le cinquième se focalisera sur l'aspect purement projet (les intervenants, les attentes, les pièges à éviter). La mise en oeuvre sera détaillée et optimisée dans les chapitres 6 et 7. Le dernier chapitre sera dédié à l'exploitation des plateformes DirectAccess et au dépannage des clients nomades et s'adressera donc aux exploitants.
Au terme de cet ouvrage le lecteur aura une vue complète d'un projet DirectAccess et disposera d'une maquette opérationnelle. 
Des éléments complémentaires sont en téléchargement sur le site www.editions-eni.fr.
Benoît SAUTIERE a été reconnu Microsoft MVP (Most Valuable Professionnal) sur le domaine Enterprise Security. Lionel LEPERLIER a été reconnu Microsoft MVP sur le domaine Forefront.
Les chapitres du livre :
Avant-propos &amp;ndash; DirectAccess pour quoi faire ? &amp;ndash; L'assemblage des technologies &amp;ndash; IPv6 &amp;ndash; Les choix d'architectures &amp;ndash; L'approche projet &amp;ndash; Mise en oeuvre de DirectAccess &amp;ndash; Aller plus loin avec DirectAccess &amp;ndash; Exploitation de la plateforme DirectAccess &amp;ndash; Aller plus loin avec UAG
Ce livre est également proposé en coffret</v>
          </cell>
          <cell r="R273">
            <v>9782746072121</v>
          </cell>
          <cell r="S273" t="str">
            <v>Version Numérique</v>
          </cell>
          <cell r="T273">
            <v>9782746071124</v>
          </cell>
          <cell r="U273" t="str">
            <v>Version Imprimée</v>
          </cell>
          <cell r="V273" t="str">
            <v>St-Herblain</v>
          </cell>
          <cell r="W273" t="str">
            <v>Editions ENI</v>
          </cell>
          <cell r="X273">
            <v>2012</v>
          </cell>
          <cell r="Y273" t="str">
            <v>Bibliothèque Numérique ENI (Service en ligne)</v>
          </cell>
          <cell r="Z273" t="str">
            <v>EXPERT IT</v>
          </cell>
          <cell r="AA273" t="str">
            <v>texte</v>
          </cell>
          <cell r="AB273" t="str">
            <v>txt</v>
          </cell>
          <cell r="AC273" t="str">
            <v>rdacontent/fre</v>
          </cell>
          <cell r="AD273" t="str">
            <v>informatique</v>
          </cell>
          <cell r="AE273" t="str">
            <v>c</v>
          </cell>
          <cell r="AF273" t="str">
            <v>rdamedia/fre</v>
          </cell>
          <cell r="AG273" t="str">
            <v>ressource en ligne</v>
          </cell>
          <cell r="AH273" t="str">
            <v>cr</v>
          </cell>
          <cell r="AI273" t="str">
            <v>rdacarrier/fre</v>
          </cell>
          <cell r="AJ273" t="str">
            <v>m\\\\\o\\d\\\\\\\\</v>
          </cell>
          <cell r="AK273" t="str">
            <v>cr\cn\\\\uuaua</v>
          </cell>
          <cell r="AL273" t="str">
            <v>Accès restreint aux membres</v>
          </cell>
          <cell r="AM273" t="str">
            <v>Source de la note de description : Version imprimée</v>
          </cell>
          <cell r="AN273" t="str">
            <v/>
          </cell>
          <cell r="AO273" t="str">
            <v>%SITE_CLIENT%/?library_guid=3E3458E1-1966-46AC-9086-A65B44040B72</v>
          </cell>
          <cell r="AP273" t="str">
            <v>Accès au travers du portail ENI</v>
          </cell>
          <cell r="AQ273" t="str">
            <v xml:space="preserve"> forefront </v>
          </cell>
          <cell r="AR273" t="str">
            <v xml:space="preserve"> ip v4 </v>
          </cell>
          <cell r="AS273" t="str">
            <v xml:space="preserve"> ip v6 </v>
          </cell>
          <cell r="AT273" t="str">
            <v xml:space="preserve"> ipv4 </v>
          </cell>
          <cell r="AU273" t="str">
            <v xml:space="preserve"> ipv6 </v>
          </cell>
          <cell r="AV273" t="str">
            <v xml:space="preserve"> LNEIDIRA</v>
          </cell>
          <cell r="AW273" t="str">
            <v xml:space="preserve"> securite </v>
          </cell>
          <cell r="AX273" t="str">
            <v xml:space="preserve"> securité </v>
          </cell>
          <cell r="AY273" t="str">
            <v xml:space="preserve"> sécurite </v>
          </cell>
          <cell r="AZ273" t="str">
            <v xml:space="preserve"> vpn </v>
          </cell>
          <cell r="BA273" t="str">
            <v xml:space="preserve">windows </v>
          </cell>
          <cell r="BB273" t="str">
            <v/>
          </cell>
          <cell r="BC273" t="str">
            <v/>
          </cell>
          <cell r="BD273" t="str">
            <v/>
          </cell>
          <cell r="BE273" t="str">
            <v/>
          </cell>
          <cell r="BF273" t="str">
            <v/>
          </cell>
          <cell r="BG273" t="str">
            <v/>
          </cell>
          <cell r="BH273" t="str">
            <v/>
          </cell>
          <cell r="BI273" t="str">
            <v/>
          </cell>
          <cell r="BJ273" t="str">
            <v/>
          </cell>
          <cell r="BK273" t="str">
            <v/>
          </cell>
          <cell r="BL273" t="str">
            <v/>
          </cell>
          <cell r="BM273" t="str">
            <v/>
          </cell>
          <cell r="BN273" t="str">
            <v/>
          </cell>
          <cell r="BO273" t="str">
            <v/>
          </cell>
          <cell r="BP273" t="str">
            <v/>
          </cell>
          <cell r="BQ273" t="str">
            <v/>
          </cell>
          <cell r="BR273" t="str">
            <v/>
          </cell>
          <cell r="BS273" t="str">
            <v/>
          </cell>
          <cell r="BT273" t="str">
            <v/>
          </cell>
          <cell r="BU273" t="str">
            <v/>
          </cell>
          <cell r="BV273" t="str">
            <v/>
          </cell>
          <cell r="BW273" t="str">
            <v/>
          </cell>
          <cell r="BX273" t="str">
            <v/>
          </cell>
        </row>
        <row r="274">
          <cell r="A274" t="str">
            <v>EIDJA</v>
          </cell>
          <cell r="B274" t="str">
            <v>Django</v>
          </cell>
          <cell r="C274" t="str">
            <v>Industrialisez vos développements Python</v>
          </cell>
          <cell r="D274" t="str">
            <v>Franck FOURNIER</v>
          </cell>
          <cell r="E274" t="str">
            <v/>
          </cell>
          <cell r="F274" t="str">
            <v>FOURNIER, Franck</v>
          </cell>
          <cell r="G274" t="str">
            <v/>
          </cell>
          <cell r="H274" t="str">
            <v/>
          </cell>
          <cell r="I274" t="str">
            <v/>
          </cell>
          <cell r="J274" t="str">
            <v/>
          </cell>
          <cell r="K274" t="str">
            <v>Edition du 1 March 2015</v>
          </cell>
          <cell r="L274" t="str">
            <v>754 pages</v>
          </cell>
          <cell r="M274" t="str">
            <v>Editions ENI</v>
          </cell>
          <cell r="N274" t="str">
            <v>fre</v>
          </cell>
          <cell r="O274" t="str">
            <v>fre</v>
          </cell>
          <cell r="P274" t="str">
            <v>fre</v>
          </cell>
          <cell r="Q274" t="str">
            <v>Ce livre sur Django s'adresse principalement aux développeurs Python désireux de maîtriser ce framework pour gérer leurs projets de A à Z. Un développeur web utilisant une autre technologie y trouvera matière à évaluer l'apport de Django et à pouvoir s'y plonger facilement.
L'auteur propose une prise en main efficace de Django et conduit progressivement le lecteur à la maîtrise de bases solides sur la conception de projets Django, du développement au déploiement en production.
Une introduction présente les frameworks web en général et Django en particulier, son historique, sa communauté et ses avantages et permet de comprendre les raisons de sa popularité. L'auteur propose ensuite une prise en main de Django puis détaille ses principes techniques et enfin les outils de développement et les IDE qui permettent de travailler avec Django encore plus facilement.
Une série de chapitres couvre les principales notions de Django : la structure d'un projet, l'ORM, les vues et le routage des urls, les templates, le middelware. Un chapitre spécifique traite du puissant outil de création d'applications de type Back Office qu'est l'administration Django. 
Enfin, l'auteur conclut le livre par deux chapitres relatifs aux approfondissements et à l'utilisation d'applications Django existantes dans vos projets.
Le lecteur pourra télécharger sur le site www.editions-eni.fr, le projet résultat du tutoriel décrit dans le livre et un projet de réservation de salles avec intégration d'une application tierce.
Les chapitres du livre :
Avant-propos &amp;ndash; Présentation du framework Django &amp;ndash; Pour débuter &amp;ndash; Les outils de développement &amp;ndash; Structure d'un projet et des applications &amp;ndash; L'ORM et les modèles Django &amp;ndash; Les requêtes HTTP, les URL et les vues &amp;ndash; Les templates &amp;ndash; Le middleware Django &amp;ndash; L'administration de Django &amp;ndash; Les formulaires Django &amp;ndash; La traduction et la localisation &amp;ndash; Approfondissements &amp;ndash; Les applications Django</v>
          </cell>
          <cell r="R274">
            <v>9782746095359</v>
          </cell>
          <cell r="S274" t="str">
            <v>Version Numérique</v>
          </cell>
          <cell r="T274">
            <v>9782746092709</v>
          </cell>
          <cell r="U274" t="str">
            <v>Version Imprimée</v>
          </cell>
          <cell r="V274" t="str">
            <v>St-Herblain</v>
          </cell>
          <cell r="W274" t="str">
            <v>Editions ENI</v>
          </cell>
          <cell r="X274">
            <v>2015</v>
          </cell>
          <cell r="Y274" t="str">
            <v>Bibliothèque Numérique ENI (Service en ligne)</v>
          </cell>
          <cell r="Z274" t="str">
            <v>EXPERT IT</v>
          </cell>
          <cell r="AA274" t="str">
            <v>texte</v>
          </cell>
          <cell r="AB274" t="str">
            <v>txt</v>
          </cell>
          <cell r="AC274" t="str">
            <v>rdacontent/fre</v>
          </cell>
          <cell r="AD274" t="str">
            <v>informatique</v>
          </cell>
          <cell r="AE274" t="str">
            <v>c</v>
          </cell>
          <cell r="AF274" t="str">
            <v>rdamedia/fre</v>
          </cell>
          <cell r="AG274" t="str">
            <v>ressource en ligne</v>
          </cell>
          <cell r="AH274" t="str">
            <v>cr</v>
          </cell>
          <cell r="AI274" t="str">
            <v>rdacarrier/fre</v>
          </cell>
          <cell r="AJ274" t="str">
            <v>m\\\\\o\\d\\\\\\\\</v>
          </cell>
          <cell r="AK274" t="str">
            <v>cr\cn\\\\uuaua</v>
          </cell>
          <cell r="AL274" t="str">
            <v>Accès restreint aux membres</v>
          </cell>
          <cell r="AM274" t="str">
            <v>Source de la note de description : Version imprimée</v>
          </cell>
          <cell r="AN274" t="str">
            <v/>
          </cell>
          <cell r="AO274" t="str">
            <v>%SITE_CLIENT%/?library_guid=F3723AF4-5E31-48AF-B0AC-E4331ED8C031</v>
          </cell>
          <cell r="AP274" t="str">
            <v>Accès au travers du portail ENI</v>
          </cell>
          <cell r="AQ274" t="str">
            <v xml:space="preserve"> layer </v>
          </cell>
          <cell r="AR274" t="str">
            <v xml:space="preserve"> livre python </v>
          </cell>
          <cell r="AS274" t="str">
            <v xml:space="preserve"> LNEIDJA</v>
          </cell>
          <cell r="AT274" t="str">
            <v xml:space="preserve"> ORM </v>
          </cell>
          <cell r="AU274" t="str">
            <v xml:space="preserve"> queryset </v>
          </cell>
          <cell r="AV274" t="str">
            <v xml:space="preserve"> template </v>
          </cell>
          <cell r="AW274" t="str">
            <v xml:space="preserve">livre django </v>
          </cell>
          <cell r="AX274" t="str">
            <v/>
          </cell>
          <cell r="AY274" t="str">
            <v/>
          </cell>
          <cell r="AZ274" t="str">
            <v/>
          </cell>
          <cell r="BA274" t="str">
            <v/>
          </cell>
          <cell r="BB274" t="str">
            <v/>
          </cell>
          <cell r="BC274" t="str">
            <v/>
          </cell>
          <cell r="BD274" t="str">
            <v/>
          </cell>
          <cell r="BE274" t="str">
            <v/>
          </cell>
          <cell r="BF274" t="str">
            <v/>
          </cell>
          <cell r="BG274" t="str">
            <v/>
          </cell>
          <cell r="BH274" t="str">
            <v/>
          </cell>
          <cell r="BI274" t="str">
            <v/>
          </cell>
          <cell r="BJ274" t="str">
            <v/>
          </cell>
          <cell r="BK274" t="str">
            <v/>
          </cell>
          <cell r="BL274" t="str">
            <v/>
          </cell>
          <cell r="BM274" t="str">
            <v/>
          </cell>
          <cell r="BN274" t="str">
            <v/>
          </cell>
          <cell r="BO274" t="str">
            <v/>
          </cell>
          <cell r="BP274" t="str">
            <v/>
          </cell>
          <cell r="BQ274" t="str">
            <v/>
          </cell>
          <cell r="BR274" t="str">
            <v/>
          </cell>
          <cell r="BS274" t="str">
            <v/>
          </cell>
          <cell r="BT274" t="str">
            <v/>
          </cell>
          <cell r="BU274" t="str">
            <v/>
          </cell>
          <cell r="BV274" t="str">
            <v/>
          </cell>
          <cell r="BW274" t="str">
            <v/>
          </cell>
          <cell r="BX274" t="str">
            <v/>
          </cell>
        </row>
        <row r="275">
          <cell r="A275" t="str">
            <v>EIDJAN</v>
          </cell>
          <cell r="B275" t="str">
            <v>Django</v>
          </cell>
          <cell r="C275" t="str">
            <v>Développez vos applications web en Python (fonctionnalités essentielles et bonnes pratiques)</v>
          </cell>
          <cell r="D275" t="str">
            <v>Patrick SAMSON</v>
          </cell>
          <cell r="E275" t="str">
            <v/>
          </cell>
          <cell r="F275" t="str">
            <v>SAMSON, Patrick</v>
          </cell>
          <cell r="G275" t="str">
            <v/>
          </cell>
          <cell r="H275" t="str">
            <v/>
          </cell>
          <cell r="I275" t="str">
            <v/>
          </cell>
          <cell r="J275" t="str">
            <v/>
          </cell>
          <cell r="K275" t="str">
            <v>Edition du 1 March 2020</v>
          </cell>
          <cell r="L275" t="str">
            <v>388 pages</v>
          </cell>
          <cell r="M275" t="str">
            <v>Editions ENI</v>
          </cell>
          <cell r="N275" t="str">
            <v>fre</v>
          </cell>
          <cell r="O275" t="str">
            <v>fre</v>
          </cell>
          <cell r="P275" t="str">
            <v>fre</v>
          </cell>
          <cell r="Q275" t="str">
            <v xml:space="preserve">Ce livre sur Django s'adresse aux développeurs qui souhaitent découvrir ce framework Python sous un angle résolument pratique avec la mise en place complète et effective d'un environnement de développement et la conception d'une application web. 
Tout au long du livre, l'auteur utilise comme fil rouge l'exemple du développement d'une application de messagerie interne pour les utilisateurs d'un site, suffisamment représentatif pour que le lecteur étudie les fonctionnalités incontournables de Django et les bonnes pratiques à mettre en oeuvre. 
Le lecteur est d'abord accompagné pour l'installation et la configuration des outils nécessaires permettant de disposer d'un environnement de développement sur son poste avant de découvrir la structure attendue de l'application. Il explore ensuite en détail les notions de routage et de modèles d'objets. Des chapitres relatifs à la pose de traces ou aux intergiciels donnent la possibilité de diagnostiquer et de comprendre des traitements internes, en particulier les échanges avec la base de données. Le vaste sujet des vues, pages et gabarits permettant de rendre l'application dynamique est également détaillé dans des chapitres dédiés. 
Pour finir, l'auteur présente des alternatives à certaines techniques présentées ainsi que la mise en oeuvre de l'internationalisation d'une application. 
Bien qu'invité à écrire progressivement les contenus successifs des fichiers du projet développé en exemple, le lecteur pourra en télécharger une copie finale sur le site www.editions-eni.fr.
Quizinclus dans 
la version en ligne !
- Testez vos connaissances à l'issue de chaque chapitre
- Validez vos acquis
</v>
          </cell>
          <cell r="R275">
            <v>9782409024184</v>
          </cell>
          <cell r="S275" t="str">
            <v>Version Numérique</v>
          </cell>
          <cell r="T275">
            <v>9782409024177</v>
          </cell>
          <cell r="U275" t="str">
            <v>Version Imprimée</v>
          </cell>
          <cell r="V275" t="str">
            <v>St-Herblain</v>
          </cell>
          <cell r="W275" t="str">
            <v>Editions ENI</v>
          </cell>
          <cell r="X275">
            <v>2020</v>
          </cell>
          <cell r="Y275" t="str">
            <v>Bibliothèque Numérique ENI (Service en ligne)</v>
          </cell>
          <cell r="Z275" t="str">
            <v>EXPERT IT</v>
          </cell>
          <cell r="AA275" t="str">
            <v>texte</v>
          </cell>
          <cell r="AB275" t="str">
            <v>txt</v>
          </cell>
          <cell r="AC275" t="str">
            <v>rdacontent/fre</v>
          </cell>
          <cell r="AD275" t="str">
            <v>informatique</v>
          </cell>
          <cell r="AE275" t="str">
            <v>c</v>
          </cell>
          <cell r="AF275" t="str">
            <v>rdamedia/fre</v>
          </cell>
          <cell r="AG275" t="str">
            <v>ressource en ligne</v>
          </cell>
          <cell r="AH275" t="str">
            <v>cr</v>
          </cell>
          <cell r="AI275" t="str">
            <v>rdacarrier/fre</v>
          </cell>
          <cell r="AJ275" t="str">
            <v>m\\\\\o\\d\\\\\\\\</v>
          </cell>
          <cell r="AK275" t="str">
            <v>cr\cn\\\\uuaua</v>
          </cell>
          <cell r="AL275" t="str">
            <v>Accès restreint aux membres</v>
          </cell>
          <cell r="AM275" t="str">
            <v>Source de la note de description : Version imprimée</v>
          </cell>
          <cell r="AN275" t="str">
            <v/>
          </cell>
          <cell r="AO275" t="str">
            <v>%SITE_CLIENT%/?library_guid=0ABE6681-0A68-4464-AFA4-F6A96ABB1D47</v>
          </cell>
          <cell r="AP275" t="str">
            <v>Accès au travers du portail ENI</v>
          </cell>
          <cell r="AQ275" t="str">
            <v xml:space="preserve"> application web </v>
          </cell>
          <cell r="AR275" t="str">
            <v xml:space="preserve"> framework </v>
          </cell>
          <cell r="AS275" t="str">
            <v xml:space="preserve"> LNEIDJAN</v>
          </cell>
          <cell r="AT275" t="str">
            <v xml:space="preserve"> Python </v>
          </cell>
          <cell r="AU275" t="str">
            <v xml:space="preserve">Django </v>
          </cell>
          <cell r="AV275" t="str">
            <v/>
          </cell>
          <cell r="AW275" t="str">
            <v/>
          </cell>
          <cell r="AX275" t="str">
            <v/>
          </cell>
          <cell r="AY275" t="str">
            <v/>
          </cell>
          <cell r="AZ275" t="str">
            <v/>
          </cell>
          <cell r="BA275" t="str">
            <v/>
          </cell>
          <cell r="BB275" t="str">
            <v/>
          </cell>
          <cell r="BC275" t="str">
            <v/>
          </cell>
          <cell r="BD275" t="str">
            <v/>
          </cell>
          <cell r="BE275" t="str">
            <v/>
          </cell>
          <cell r="BF275" t="str">
            <v/>
          </cell>
          <cell r="BG275" t="str">
            <v/>
          </cell>
          <cell r="BH275" t="str">
            <v/>
          </cell>
          <cell r="BI275" t="str">
            <v/>
          </cell>
          <cell r="BJ275" t="str">
            <v/>
          </cell>
          <cell r="BK275" t="str">
            <v/>
          </cell>
          <cell r="BL275" t="str">
            <v/>
          </cell>
          <cell r="BM275" t="str">
            <v/>
          </cell>
          <cell r="BN275" t="str">
            <v/>
          </cell>
          <cell r="BO275" t="str">
            <v/>
          </cell>
          <cell r="BP275" t="str">
            <v/>
          </cell>
          <cell r="BQ275" t="str">
            <v/>
          </cell>
          <cell r="BR275" t="str">
            <v/>
          </cell>
          <cell r="BS275" t="str">
            <v/>
          </cell>
          <cell r="BT275" t="str">
            <v/>
          </cell>
          <cell r="BU275" t="str">
            <v/>
          </cell>
          <cell r="BV275" t="str">
            <v/>
          </cell>
          <cell r="BW275" t="str">
            <v/>
          </cell>
          <cell r="BX275" t="str">
            <v/>
          </cell>
        </row>
        <row r="276">
          <cell r="A276" t="str">
            <v>EIDOCDNET</v>
          </cell>
          <cell r="B276" t="str">
            <v>Docker pour les développeurs .NET</v>
          </cell>
          <cell r="C276" t="str">
            <v/>
          </cell>
          <cell r="D276" t="str">
            <v>Christophe MOMMER</v>
          </cell>
          <cell r="E276" t="str">
            <v/>
          </cell>
          <cell r="F276" t="str">
            <v>MOMMER, Christophe</v>
          </cell>
          <cell r="G276" t="str">
            <v/>
          </cell>
          <cell r="H276" t="str">
            <v/>
          </cell>
          <cell r="I276" t="str">
            <v/>
          </cell>
          <cell r="J276" t="str">
            <v/>
          </cell>
          <cell r="K276" t="str">
            <v>Edition du 1 July 2020</v>
          </cell>
          <cell r="L276" t="str">
            <v>271 pages</v>
          </cell>
          <cell r="M276" t="str">
            <v>Editions ENI</v>
          </cell>
          <cell r="N276" t="str">
            <v>fre</v>
          </cell>
          <cell r="O276" t="str">
            <v>fre</v>
          </cell>
          <cell r="P276" t="str">
            <v>fre</v>
          </cell>
          <cell r="Q276" t="str">
            <v xml:space="preserve">Ce livre a pour objectif d’accompagner un développeur .NET dans l’utilisation de Docker pour lui permettre d’optimiser et d’accélérer ses développements d’applications conteneurisées. 
Tout au long du livre, l’auteur met en lumière les problématiques rencontrées par les personnes en charge de la création d’une application et apporte les informations nécessaires sur l’utilisation de services externes tels qu’une base de  données ou un serveur web. 
Après une présentation des principes de base de Docker, le lecteur découvre comment l’installer sous Linux, sous macOS ou sous Windows. Le fonctionnement du CLI ainsi que les fichiers Dockerfile et Docker Compose sont détaillés, lui permettant de maîtriser les commandes pour créer des premiers conteneurs. L’auteur étudie ensuite l’utilisation d’un pipeline DevOps avec Docker (en local ou sur la plateforme Azure DevOps) et la création de A à Z d’une infrastructure de test globale avant de mettre en avant les outils de développement avec notamment l’intégration de Docker à Visual Studio ou Visual Studio Code. 
Pour finir, pour être plus complet sur les technologies  utilisables avec Docker, un chapitre étudie les conteneurs Windows.
Quizinclus dans 
la version en ligne !
- Testez vos connaissances à l'issue de chaque chapitre
- Validez vos acquis
</v>
          </cell>
          <cell r="R276">
            <v>9782409025990</v>
          </cell>
          <cell r="S276" t="str">
            <v>Version Numérique</v>
          </cell>
          <cell r="T276">
            <v>9782409025983</v>
          </cell>
          <cell r="U276" t="str">
            <v>Version Imprimée</v>
          </cell>
          <cell r="V276" t="str">
            <v>St-Herblain</v>
          </cell>
          <cell r="W276" t="str">
            <v>Editions ENI</v>
          </cell>
          <cell r="X276">
            <v>2020</v>
          </cell>
          <cell r="Y276" t="str">
            <v>Bibliothèque Numérique ENI (Service en ligne)</v>
          </cell>
          <cell r="Z276" t="str">
            <v>EXPERT IT</v>
          </cell>
          <cell r="AA276" t="str">
            <v>texte</v>
          </cell>
          <cell r="AB276" t="str">
            <v>txt</v>
          </cell>
          <cell r="AC276" t="str">
            <v>rdacontent/fre</v>
          </cell>
          <cell r="AD276" t="str">
            <v>informatique</v>
          </cell>
          <cell r="AE276" t="str">
            <v>c</v>
          </cell>
          <cell r="AF276" t="str">
            <v>rdamedia/fre</v>
          </cell>
          <cell r="AG276" t="str">
            <v>ressource en ligne</v>
          </cell>
          <cell r="AH276" t="str">
            <v>cr</v>
          </cell>
          <cell r="AI276" t="str">
            <v>rdacarrier/fre</v>
          </cell>
          <cell r="AJ276" t="str">
            <v>m\\\\\o\\d\\\\\\\\</v>
          </cell>
          <cell r="AK276" t="str">
            <v>cr\cn\\\\uuaua</v>
          </cell>
          <cell r="AL276" t="str">
            <v>Accès restreint aux membres</v>
          </cell>
          <cell r="AM276" t="str">
            <v>Source de la note de description : Version imprimée</v>
          </cell>
          <cell r="AN276" t="str">
            <v/>
          </cell>
          <cell r="AO276" t="str">
            <v>%SITE_CLIENT%/?library_guid=99D03C1C-2114-49A6-83F1-A1E23D39D59F</v>
          </cell>
          <cell r="AP276" t="str">
            <v>Accès au travers du portail ENI</v>
          </cell>
          <cell r="AQ276" t="str">
            <v xml:space="preserve"> .NET </v>
          </cell>
          <cell r="AR276" t="str">
            <v xml:space="preserve"> container </v>
          </cell>
          <cell r="AS276" t="str">
            <v xml:space="preserve"> conteneur </v>
          </cell>
          <cell r="AT276" t="str">
            <v xml:space="preserve"> dotnet </v>
          </cell>
          <cell r="AU276" t="str">
            <v xml:space="preserve">Docker </v>
          </cell>
          <cell r="AV276" t="str">
            <v/>
          </cell>
          <cell r="AW276" t="str">
            <v/>
          </cell>
          <cell r="AX276" t="str">
            <v/>
          </cell>
          <cell r="AY276" t="str">
            <v/>
          </cell>
          <cell r="AZ276" t="str">
            <v/>
          </cell>
          <cell r="BA276" t="str">
            <v/>
          </cell>
          <cell r="BB276" t="str">
            <v/>
          </cell>
          <cell r="BC276" t="str">
            <v/>
          </cell>
          <cell r="BD276" t="str">
            <v/>
          </cell>
          <cell r="BE276" t="str">
            <v/>
          </cell>
          <cell r="BF276" t="str">
            <v/>
          </cell>
          <cell r="BG276" t="str">
            <v/>
          </cell>
          <cell r="BH276" t="str">
            <v/>
          </cell>
          <cell r="BI276" t="str">
            <v/>
          </cell>
          <cell r="BJ276" t="str">
            <v/>
          </cell>
          <cell r="BK276" t="str">
            <v/>
          </cell>
          <cell r="BL276" t="str">
            <v/>
          </cell>
          <cell r="BM276" t="str">
            <v/>
          </cell>
          <cell r="BN276" t="str">
            <v/>
          </cell>
          <cell r="BO276" t="str">
            <v/>
          </cell>
          <cell r="BP276" t="str">
            <v/>
          </cell>
          <cell r="BQ276" t="str">
            <v/>
          </cell>
          <cell r="BR276" t="str">
            <v/>
          </cell>
          <cell r="BS276" t="str">
            <v/>
          </cell>
          <cell r="BT276" t="str">
            <v/>
          </cell>
          <cell r="BU276" t="str">
            <v/>
          </cell>
          <cell r="BV276" t="str">
            <v/>
          </cell>
          <cell r="BW276" t="str">
            <v/>
          </cell>
          <cell r="BX276" t="str">
            <v/>
          </cell>
        </row>
        <row r="277">
          <cell r="A277" t="str">
            <v>EIDOJ</v>
          </cell>
          <cell r="B277" t="str">
            <v>Dojo</v>
          </cell>
          <cell r="C277" t="str">
            <v>Le framework JavaScript pour le développement rapide d'applications Web</v>
          </cell>
          <cell r="D277" t="str">
            <v>Luc VAN LANCKER</v>
          </cell>
          <cell r="E277" t="str">
            <v/>
          </cell>
          <cell r="F277" t="str">
            <v>VAN LANCKER, Luc</v>
          </cell>
          <cell r="G277" t="str">
            <v/>
          </cell>
          <cell r="H277" t="str">
            <v/>
          </cell>
          <cell r="I277" t="str">
            <v/>
          </cell>
          <cell r="J277" t="str">
            <v/>
          </cell>
          <cell r="K277" t="str">
            <v>Edition du 1 July 2011</v>
          </cell>
          <cell r="L277" t="str">
            <v>484 pages</v>
          </cell>
          <cell r="M277" t="str">
            <v>Editions ENI</v>
          </cell>
          <cell r="N277" t="str">
            <v>fre</v>
          </cell>
          <cell r="O277" t="str">
            <v>fre</v>
          </cell>
          <cell r="P277" t="str">
            <v>fre</v>
          </cell>
          <cell r="Q277" t="str">
            <v>Ce livre sur Dojo s'adresse aux concepteurs d'applications Web riches et en particulier aux développeurs d'applications d'entreprise, à la recherche d'un outil puissant et performant pour l'écriture du JavaScript. 
La première partie du livre reprend les domaines traditionnels des frameworks JavaScript côté client. L'auteur détaille ainsi la sélection et la manipulation du DOM, des styles et des attributs, les tableaux de type array et autres chaînes de caractères, la gestion des événements DOM 2, les animations toutes faites ou à élaborer selon votre créativité. Cette partie reprend aussi l'AJAX revu par Dojo ; avec son code concis, le processus asynchrone des applications AJAX se voit ainsi simplifié à l'extrême sans perdre de sa puissance.
La seconde partie met en jeu les aspects assurément plus originaux ou du moins plus spectaculaires de Dojo. En effet, par son système de widgets, Dojo propose de façon native des applications les plus diverses comme des calendriers, des zones éditables, une galerie photos ou des effets de glisser/déposer. Le festival commence avec les formulaires revisités par Dojo ; vous découvrirez de nombreuses et nouvelles possibilités (pour la plupart empruntées au Html5) pour renouveler cet exercice indispensable à l'interactivité de vos applications. Citons comme exemples, la ligne de texte de date qui fait apparaître un calendrier, les curseurs, les compteurs ou la validation en direct des données. Les pages suivantes vous permettront de passer ensuite aux applications Dijit avec les nouvelles infobulles, les éditeurs en ligne, les barres de progression, la palette de couleurs, les menus déroulants ou contextuels, etc. 
L'auteur détaille également l'aide apportée par Dojo pour la présentation de vos applications, la division de la page, les présentations dites en accordéon ou la navigation par onglets ainsi que des applications plus spécifiques, le glisser/déposer, le dessin 2D.
Des éléments complémentaires sont en téléchargement sur le site www.editions-eni.fr.
Les chapitres du livre :
Avant-propos &amp;ndash; Démarrer avec Dojo &amp;ndash; Les fonctions  essentielles &amp;ndash; Sélectionner et manipuler le DOM &amp;ndash; Les tableaux array et les  chaînes de caractères &amp;ndash; Le gestionnaires d'événements &amp;ndash; Les animations &amp;ndash; AJAX &amp;ndash;  Les formulaires &amp;ndash; Les applications Dijit &amp;ndash; Les modules de mise en page &amp;ndash; Le  glisser-déposer &amp;ndash; Exploration de DojoX</v>
          </cell>
          <cell r="R277">
            <v>9782746067363</v>
          </cell>
          <cell r="S277" t="str">
            <v>Version Numérique</v>
          </cell>
          <cell r="T277">
            <v>9782746066496</v>
          </cell>
          <cell r="U277" t="str">
            <v>Version Imprimée</v>
          </cell>
          <cell r="V277" t="str">
            <v>St-Herblain</v>
          </cell>
          <cell r="W277" t="str">
            <v>Editions ENI</v>
          </cell>
          <cell r="X277">
            <v>2011</v>
          </cell>
          <cell r="Y277" t="str">
            <v>Bibliothèque Numérique ENI (Service en ligne)</v>
          </cell>
          <cell r="Z277" t="str">
            <v>EXPERT IT</v>
          </cell>
          <cell r="AA277" t="str">
            <v>texte</v>
          </cell>
          <cell r="AB277" t="str">
            <v>txt</v>
          </cell>
          <cell r="AC277" t="str">
            <v>rdacontent/fre</v>
          </cell>
          <cell r="AD277" t="str">
            <v>informatique</v>
          </cell>
          <cell r="AE277" t="str">
            <v>c</v>
          </cell>
          <cell r="AF277" t="str">
            <v>rdamedia/fre</v>
          </cell>
          <cell r="AG277" t="str">
            <v>ressource en ligne</v>
          </cell>
          <cell r="AH277" t="str">
            <v>cr</v>
          </cell>
          <cell r="AI277" t="str">
            <v>rdacarrier/fre</v>
          </cell>
          <cell r="AJ277" t="str">
            <v>m\\\\\o\\d\\\\\\\\</v>
          </cell>
          <cell r="AK277" t="str">
            <v>cr\cn\\\\uuaua</v>
          </cell>
          <cell r="AL277" t="str">
            <v>Accès restreint aux membres</v>
          </cell>
          <cell r="AM277" t="str">
            <v>Source de la note de description : Version imprimée</v>
          </cell>
          <cell r="AN277" t="str">
            <v/>
          </cell>
          <cell r="AO277" t="str">
            <v>%SITE_CLIENT%/?library_guid=BBC75BA9-B463-4EB5-8AB8-449EFFD516DA</v>
          </cell>
          <cell r="AP277" t="str">
            <v>Accès au travers du portail ENI</v>
          </cell>
          <cell r="AQ277" t="str">
            <v xml:space="preserve"> dijit </v>
          </cell>
          <cell r="AR277" t="str">
            <v xml:space="preserve"> dojox </v>
          </cell>
          <cell r="AS277" t="str">
            <v xml:space="preserve"> html 5 </v>
          </cell>
          <cell r="AT277" t="str">
            <v xml:space="preserve"> Html5 </v>
          </cell>
          <cell r="AU277" t="str">
            <v xml:space="preserve"> java script </v>
          </cell>
          <cell r="AV277" t="str">
            <v xml:space="preserve"> JavaScript </v>
          </cell>
          <cell r="AW277" t="str">
            <v xml:space="preserve"> LNEIDOJ</v>
          </cell>
          <cell r="AX277" t="str">
            <v xml:space="preserve"> widget </v>
          </cell>
          <cell r="AY277" t="str">
            <v xml:space="preserve"> widgets </v>
          </cell>
          <cell r="AZ277" t="str">
            <v xml:space="preserve">ShrinkSafe </v>
          </cell>
          <cell r="BA277" t="str">
            <v/>
          </cell>
          <cell r="BB277" t="str">
            <v/>
          </cell>
          <cell r="BC277" t="str">
            <v/>
          </cell>
          <cell r="BD277" t="str">
            <v/>
          </cell>
          <cell r="BE277" t="str">
            <v/>
          </cell>
          <cell r="BF277" t="str">
            <v/>
          </cell>
          <cell r="BG277" t="str">
            <v/>
          </cell>
          <cell r="BH277" t="str">
            <v/>
          </cell>
          <cell r="BI277" t="str">
            <v/>
          </cell>
          <cell r="BJ277" t="str">
            <v/>
          </cell>
          <cell r="BK277" t="str">
            <v/>
          </cell>
          <cell r="BL277" t="str">
            <v/>
          </cell>
          <cell r="BM277" t="str">
            <v/>
          </cell>
          <cell r="BN277" t="str">
            <v/>
          </cell>
          <cell r="BO277" t="str">
            <v/>
          </cell>
          <cell r="BP277" t="str">
            <v/>
          </cell>
          <cell r="BQ277" t="str">
            <v/>
          </cell>
          <cell r="BR277" t="str">
            <v/>
          </cell>
          <cell r="BS277" t="str">
            <v/>
          </cell>
          <cell r="BT277" t="str">
            <v/>
          </cell>
          <cell r="BU277" t="str">
            <v/>
          </cell>
          <cell r="BV277" t="str">
            <v/>
          </cell>
          <cell r="BW277" t="str">
            <v/>
          </cell>
          <cell r="BX277" t="str">
            <v/>
          </cell>
        </row>
        <row r="278">
          <cell r="A278" t="str">
            <v>EIENT</v>
          </cell>
          <cell r="B278" t="str">
            <v>Entity Framework Core</v>
          </cell>
          <cell r="C278" t="str">
            <v>Maîtrisez la solution de Mappage Objet-Relationnel de Microsoft</v>
          </cell>
          <cell r="D278" t="str">
            <v>Sébastien PUTIER</v>
          </cell>
          <cell r="E278" t="str">
            <v/>
          </cell>
          <cell r="F278" t="str">
            <v>PUTIER, Sébastien</v>
          </cell>
          <cell r="G278" t="str">
            <v/>
          </cell>
          <cell r="H278" t="str">
            <v/>
          </cell>
          <cell r="I278" t="str">
            <v/>
          </cell>
          <cell r="J278" t="str">
            <v/>
          </cell>
          <cell r="K278" t="str">
            <v>Edition du 1 March 2017</v>
          </cell>
          <cell r="L278" t="str">
            <v>422 pages</v>
          </cell>
          <cell r="M278" t="str">
            <v>Editions ENI</v>
          </cell>
          <cell r="N278" t="str">
            <v>fre</v>
          </cell>
          <cell r="O278" t="str">
            <v>fre</v>
          </cell>
          <cell r="P278" t="str">
            <v>fre</v>
          </cell>
          <cell r="Q278" t="str">
            <v>Ce livre sur la solution de Mappage Objet-Relationnel Entity Framework Core s'adresse à tout développeur souhaitant découvrir et explorer la dernière version de cette librairie. Il couvre ses différentes facettes, des aspects les plus simples jusqu'aux mécanismes internes les plus complexes.
Le premier chapitre du livre montre l'évolution des techniques d'accès aux données utilisées avec le framework .NET depuis sa première version jusqu'à .NET Core. Ensuite, l'auteur présente les aspects principaux de la modélisation objet avec Entity Framework Core et les liens qui existent entre le modèle et la source de données. Le troisième chapitre détaille l'utilisation des opérateurs de requêtage de LINQ ainsi que la génération du code SQL qui leur est associé. Certains scénarios de modélisation plus avancés sont ensuite exposés à l'aide d'exemples concrets, issus de problématiques fréquemment rencontrées lors de développements importants. Enfin, le dernier chapitre du livre évoque les capacités d'extensibilité d'Entity Framework Core, d'abord d'un point de vue généraliste, puis jusque dans les arcanes de la librairie par l'implémentation d'un fournisseur de données minimal pour MongoDB.
L'ensemble des exemples proposés tout au long de ce livre est disponible sur le site www.editions-eni.fr.
Les chapitres du livre :
Avant-propos &amp;ndash; .NET et l'accès aux données &amp;ndash; Modélisation &amp;ndash; Des objets au SQL &amp;ndash; Modélisation avancée &amp;ndash; Création d'un fournisseur de données</v>
          </cell>
          <cell r="R278">
            <v>9782409007774</v>
          </cell>
          <cell r="S278" t="str">
            <v>Version Numérique</v>
          </cell>
          <cell r="T278">
            <v>9782409006296</v>
          </cell>
          <cell r="U278" t="str">
            <v>Version Imprimée</v>
          </cell>
          <cell r="V278" t="str">
            <v>St-Herblain</v>
          </cell>
          <cell r="W278" t="str">
            <v>Editions ENI</v>
          </cell>
          <cell r="X278">
            <v>2017</v>
          </cell>
          <cell r="Y278" t="str">
            <v>Bibliothèque Numérique ENI (Service en ligne)</v>
          </cell>
          <cell r="Z278" t="str">
            <v>EXPERT IT</v>
          </cell>
          <cell r="AA278" t="str">
            <v>texte</v>
          </cell>
          <cell r="AB278" t="str">
            <v>txt</v>
          </cell>
          <cell r="AC278" t="str">
            <v>rdacontent/fre</v>
          </cell>
          <cell r="AD278" t="str">
            <v>informatique</v>
          </cell>
          <cell r="AE278" t="str">
            <v>c</v>
          </cell>
          <cell r="AF278" t="str">
            <v>rdamedia/fre</v>
          </cell>
          <cell r="AG278" t="str">
            <v>ressource en ligne</v>
          </cell>
          <cell r="AH278" t="str">
            <v>cr</v>
          </cell>
          <cell r="AI278" t="str">
            <v>rdacarrier/fre</v>
          </cell>
          <cell r="AJ278" t="str">
            <v>m\\\\\o\\d\\\\\\\\</v>
          </cell>
          <cell r="AK278" t="str">
            <v>cr\cn\\\\uuaua</v>
          </cell>
          <cell r="AL278" t="str">
            <v>Accès restreint aux membres</v>
          </cell>
          <cell r="AM278" t="str">
            <v>Source de la note de description : Version imprimée</v>
          </cell>
          <cell r="AN278" t="str">
            <v/>
          </cell>
          <cell r="AO278" t="str">
            <v>%SITE_CLIENT%/?library_guid=A1EE6979-8C45-4529-8E8B-B792A4E12C64</v>
          </cell>
          <cell r="AP278" t="str">
            <v>Accès au travers du portail ENI</v>
          </cell>
          <cell r="AQ278" t="str">
            <v xml:space="preserve"> données </v>
          </cell>
          <cell r="AR278" t="str">
            <v xml:space="preserve"> linq </v>
          </cell>
          <cell r="AS278" t="str">
            <v xml:space="preserve"> LNEIENT</v>
          </cell>
          <cell r="AT278" t="str">
            <v xml:space="preserve"> ORM </v>
          </cell>
          <cell r="AU278" t="str">
            <v xml:space="preserve"> requête </v>
          </cell>
          <cell r="AV278" t="str">
            <v xml:space="preserve">Microsoft </v>
          </cell>
          <cell r="AW278" t="str">
            <v/>
          </cell>
          <cell r="AX278" t="str">
            <v/>
          </cell>
          <cell r="AY278" t="str">
            <v/>
          </cell>
          <cell r="AZ278" t="str">
            <v/>
          </cell>
          <cell r="BA278" t="str">
            <v/>
          </cell>
          <cell r="BB278" t="str">
            <v/>
          </cell>
          <cell r="BC278" t="str">
            <v/>
          </cell>
          <cell r="BD278" t="str">
            <v/>
          </cell>
          <cell r="BE278" t="str">
            <v/>
          </cell>
          <cell r="BF278" t="str">
            <v/>
          </cell>
          <cell r="BG278" t="str">
            <v/>
          </cell>
          <cell r="BH278" t="str">
            <v/>
          </cell>
          <cell r="BI278" t="str">
            <v/>
          </cell>
          <cell r="BJ278" t="str">
            <v/>
          </cell>
          <cell r="BK278" t="str">
            <v/>
          </cell>
          <cell r="BL278" t="str">
            <v/>
          </cell>
          <cell r="BM278" t="str">
            <v/>
          </cell>
          <cell r="BN278" t="str">
            <v/>
          </cell>
          <cell r="BO278" t="str">
            <v/>
          </cell>
          <cell r="BP278" t="str">
            <v/>
          </cell>
          <cell r="BQ278" t="str">
            <v/>
          </cell>
          <cell r="BR278" t="str">
            <v/>
          </cell>
          <cell r="BS278" t="str">
            <v/>
          </cell>
          <cell r="BT278" t="str">
            <v/>
          </cell>
          <cell r="BU278" t="str">
            <v/>
          </cell>
          <cell r="BV278" t="str">
            <v/>
          </cell>
          <cell r="BW278" t="str">
            <v/>
          </cell>
          <cell r="BX278" t="str">
            <v/>
          </cell>
        </row>
        <row r="279">
          <cell r="A279" t="str">
            <v>EIFLE</v>
          </cell>
          <cell r="B279" t="str">
            <v>Flex</v>
          </cell>
          <cell r="C279" t="str">
            <v>Conception, développement et mise en &amp;oelig;uvre d'applications professionnelles</v>
          </cell>
          <cell r="D279" t="str">
            <v>Olivier Choquet</v>
          </cell>
          <cell r="E279" t="str">
            <v/>
          </cell>
          <cell r="F279" t="str">
            <v>Choquet, Olivier</v>
          </cell>
          <cell r="G279" t="str">
            <v/>
          </cell>
          <cell r="H279" t="str">
            <v/>
          </cell>
          <cell r="I279" t="str">
            <v/>
          </cell>
          <cell r="J279" t="str">
            <v/>
          </cell>
          <cell r="K279" t="str">
            <v>Edition du 1 June 2009</v>
          </cell>
          <cell r="L279" t="str">
            <v>444 pages</v>
          </cell>
          <cell r="M279" t="str">
            <v>Editions ENI</v>
          </cell>
          <cell r="N279" t="str">
            <v>fre</v>
          </cell>
          <cell r="O279" t="str">
            <v>fre</v>
          </cell>
          <cell r="P279" t="str">
            <v>fre</v>
          </cell>
          <cell r="Q279" t="str">
            <v>Ce livre sur Flex s'adresse aux concepteurs d'applications, aux développeurs, désireux de se former à cette technologie ainsi qu'aux chefs de projet et aux habitués du langage ActionScript 3 qui souhaitent comprendre l'apport spécifique de ce modèle de programmation. Son but est de fournir, "prêts à l'emploi", tous les éléments techniques nécessaires à la conception, au développement et à la mise en oeuvre rapide d'applications professionnelles. En effet, la technologie Flex trouve sa place dans n'importe quel système d'information et permet par exemple de rendre attractives et ergonomiques des interfaces de processus métiers à la réputation austère et de faciliter ainsi leur appropriation par les utilisateurs finaux.
Ce  livre Flex propose une approche pratique, concrète et objective des composants et bonnes pratiques à mettre en oeuvre dans le développement de ces applications professionnelles avec Flex Builder 3. Il illustre la complémentarité des deux langages utilisés par la technologie Flex : MXML et ActionScript 3. Les concepts exposés au cours du livre sont illustrés par des exemples constituant une bibliothèque de cas d'emploi, facilement adaptables à la majorité des contextes opérationnels. 
L'auteur revient au départ sur les bonnes pratiques du développement orienté objet et l'extension du framework Flex par l'usage de composants personnalisés. Il passe ensuite en revue les ressources et techniques favorisant la conception et le développement d'interfaces intuitives et ergonomiques en illustrant par exemple le drag and drop, l'utilisation des composants list based et menu based, la liaison dynamique de données ou data binding, le formatage des informations et la validation des saisies ou encore l'utilisation de composants Charting. Il fait ensuite une synthèse des techniques pour dynamiser les interfaces utilisateurs : utilisation d'effets et d'animations, personnalisation à l'aide de styles et de skins, design d'interfaces et utilisation dynamique de ressources externes.
Une dernière partie traite de façon plus spécifique l'architecture applicative : elle propose des réponses concrètes et pratiques à des problématiques telles que l'internationalisation, le besoin de dialoguer avec un serveur central, l'échange de fichiers ou l'accès à des bases de données. Sont également évoquées les meilleures pratiques de développement en équipe ou encore l'adoption d'architectures professionnelles et évolutives. Tout au long de cette partie, des technologies complémentaires sont également étudiées : la micro architecture MVC Cairngorm, la mise en oeuvre d'une passerelle AMFPHP et l'utilisation de Class Mapping avec un serveur PHP. 
L'ensemble des exemples traités dans le livre Flex est disponible en téléchargement sur cette page.</v>
          </cell>
          <cell r="R279">
            <v>9782746050273</v>
          </cell>
          <cell r="S279" t="str">
            <v>Version Numérique</v>
          </cell>
          <cell r="T279">
            <v>9782746049253</v>
          </cell>
          <cell r="U279" t="str">
            <v>Version Imprimée</v>
          </cell>
          <cell r="V279" t="str">
            <v>St-Herblain</v>
          </cell>
          <cell r="W279" t="str">
            <v>Editions ENI</v>
          </cell>
          <cell r="X279">
            <v>2009</v>
          </cell>
          <cell r="Y279" t="str">
            <v>Bibliothèque Numérique ENI (Service en ligne)</v>
          </cell>
          <cell r="Z279" t="str">
            <v>EXPERT IT</v>
          </cell>
          <cell r="AA279" t="str">
            <v>texte</v>
          </cell>
          <cell r="AB279" t="str">
            <v>txt</v>
          </cell>
          <cell r="AC279" t="str">
            <v>rdacontent/fre</v>
          </cell>
          <cell r="AD279" t="str">
            <v>informatique</v>
          </cell>
          <cell r="AE279" t="str">
            <v>c</v>
          </cell>
          <cell r="AF279" t="str">
            <v>rdamedia/fre</v>
          </cell>
          <cell r="AG279" t="str">
            <v>ressource en ligne</v>
          </cell>
          <cell r="AH279" t="str">
            <v>cr</v>
          </cell>
          <cell r="AI279" t="str">
            <v>rdacarrier/fre</v>
          </cell>
          <cell r="AJ279" t="str">
            <v>m\\\\\o\\d\\\\\\\\</v>
          </cell>
          <cell r="AK279" t="str">
            <v>cr\cn\\\\uuaua</v>
          </cell>
          <cell r="AL279" t="str">
            <v>Accès restreint aux membres</v>
          </cell>
          <cell r="AM279" t="str">
            <v>Source de la note de description : Version imprimée</v>
          </cell>
          <cell r="AN279" t="str">
            <v/>
          </cell>
          <cell r="AO279" t="str">
            <v>%SITE_CLIENT%/?library_guid=20647C13-A63D-434E-9C6F-376BAA302303</v>
          </cell>
          <cell r="AP279" t="str">
            <v>Accès au travers du portail ENI</v>
          </cell>
          <cell r="AQ279" t="str">
            <v xml:space="preserve"> action script </v>
          </cell>
          <cell r="AR279" t="str">
            <v xml:space="preserve"> AMFPHP </v>
          </cell>
          <cell r="AS279" t="str">
            <v xml:space="preserve"> Class Mapping </v>
          </cell>
          <cell r="AT279" t="str">
            <v xml:space="preserve"> e</v>
          </cell>
          <cell r="AU279" t="str">
            <v xml:space="preserve"> ebook </v>
          </cell>
          <cell r="AV279" t="str">
            <v xml:space="preserve"> flash </v>
          </cell>
          <cell r="AW279" t="str">
            <v xml:space="preserve"> flex </v>
          </cell>
          <cell r="AX279" t="str">
            <v xml:space="preserve"> flex 3 livre </v>
          </cell>
          <cell r="AY279" t="str">
            <v xml:space="preserve"> Flex Builder </v>
          </cell>
          <cell r="AZ279" t="str">
            <v xml:space="preserve"> flex livre </v>
          </cell>
          <cell r="BA279" t="str">
            <v xml:space="preserve"> flex manuel </v>
          </cell>
          <cell r="BB279" t="str">
            <v xml:space="preserve"> livre action Script livre RIA </v>
          </cell>
          <cell r="BC279" t="str">
            <v xml:space="preserve"> livre électronique </v>
          </cell>
          <cell r="BD279" t="str">
            <v xml:space="preserve"> livre flex </v>
          </cell>
          <cell r="BE279" t="str">
            <v xml:space="preserve"> livre numérique </v>
          </cell>
          <cell r="BF279" t="str">
            <v xml:space="preserve"> livres électroniques </v>
          </cell>
          <cell r="BG279" t="str">
            <v xml:space="preserve"> livres flex </v>
          </cell>
          <cell r="BH279" t="str">
            <v xml:space="preserve"> livres numériques </v>
          </cell>
          <cell r="BI279" t="str">
            <v xml:space="preserve"> LNEIFLE</v>
          </cell>
          <cell r="BJ279" t="str">
            <v xml:space="preserve"> manuel flex </v>
          </cell>
          <cell r="BK279" t="str">
            <v xml:space="preserve"> MVC Cairngorm </v>
          </cell>
          <cell r="BL279" t="str">
            <v xml:space="preserve"> MXML </v>
          </cell>
          <cell r="BM279" t="str">
            <v xml:space="preserve">book </v>
          </cell>
          <cell r="BN279" t="str">
            <v xml:space="preserve">livre flex </v>
          </cell>
          <cell r="BO279" t="str">
            <v/>
          </cell>
          <cell r="BP279" t="str">
            <v/>
          </cell>
          <cell r="BQ279" t="str">
            <v/>
          </cell>
          <cell r="BR279" t="str">
            <v/>
          </cell>
          <cell r="BS279" t="str">
            <v/>
          </cell>
          <cell r="BT279" t="str">
            <v/>
          </cell>
          <cell r="BU279" t="str">
            <v/>
          </cell>
          <cell r="BV279" t="str">
            <v/>
          </cell>
          <cell r="BW279" t="str">
            <v/>
          </cell>
          <cell r="BX279" t="str">
            <v/>
          </cell>
        </row>
        <row r="280">
          <cell r="A280" t="str">
            <v>EIFLUT</v>
          </cell>
          <cell r="B280" t="str">
            <v>Flutter</v>
          </cell>
          <cell r="C280" t="str">
            <v>Développez vos applications mobiles multiplateformes avec Dart</v>
          </cell>
          <cell r="D280" t="str">
            <v>Julien TRILLARD</v>
          </cell>
          <cell r="E280" t="str">
            <v/>
          </cell>
          <cell r="F280" t="str">
            <v>TRILLARD, Julien</v>
          </cell>
          <cell r="G280" t="str">
            <v/>
          </cell>
          <cell r="H280" t="str">
            <v/>
          </cell>
          <cell r="I280" t="str">
            <v/>
          </cell>
          <cell r="J280" t="str">
            <v/>
          </cell>
          <cell r="K280" t="str">
            <v>Edition du 1 June 2020</v>
          </cell>
          <cell r="L280" t="str">
            <v>470 pages</v>
          </cell>
          <cell r="M280" t="str">
            <v>Editions ENI</v>
          </cell>
          <cell r="N280" t="str">
            <v>fre</v>
          </cell>
          <cell r="O280" t="str">
            <v>fre</v>
          </cell>
          <cell r="P280" t="str">
            <v>fre</v>
          </cell>
          <cell r="Q280" t="str">
            <v xml:space="preserve">Ce livre sur Flutter s'adresse aux développeurs, initiés comme plus aguerris, qui souhaitent disposer des connaissances nécessaires pour créer de A à Z des applications mobiles multiplateformes avec le framework de Google. Tout au long du livre, l'auteur enrichit ses propos à l'aide d'un grand nombre de démonstrations simples à reproduire, permettant au lecteur d'assimiler les connaissances par la pratique. 
Après une brève introduction sur le monde du développement mobile et une présentation du framework, un chapitre détaille les étapes d'installation indispensables pour utiliser le framework dans les meilleures conditions. La création d'un premier projet permet d'en étudier plus en détail la structure et le code basé sur le langage Dart. Pour être parfaitement à l'aise sur ce langage, deux chapitres viennent enrichir les connaissances du lecteur avec des notions fondamentales puis plus avancées. 
Avec Flutter, tout est widget ! Ainsi, la suite du livre détaille cette notion fondamentale de widget et en présente les principaux. Puis l'auteur étudie la gestion des états qui permettent notamment la mise à jour en temps réel de l'affichage. Les interactions avec l'utilisateur étant indispensables, les pop-ups, la navigation et les formulaires font également l'objet de chapitres dédiés. Un chapitre sur les listes et les grilles permet au lecteur de voir comment optimiser l'affichage de son application. 
L'accès aux outils de l'appareil étant primordial pour une application mobile, l'auteur explique comment exploiter les API pour utiliser l'appareil photo et le GPS. Pour finir, il détaille la persistance des données sous différentes formes. 
Des éléments complémentaires sont en téléchargement sur le site www.editions-eni.fr.
Quizinclus dans 
la version en ligne !
- Testez vos connaissances à l'issue de chaque chapitre
- Validez vos acquis
</v>
          </cell>
          <cell r="R280">
            <v>9782409025280</v>
          </cell>
          <cell r="S280" t="str">
            <v>Version Numérique</v>
          </cell>
          <cell r="T280">
            <v>9782409025273</v>
          </cell>
          <cell r="U280" t="str">
            <v>Version Imprimée</v>
          </cell>
          <cell r="V280" t="str">
            <v>St-Herblain</v>
          </cell>
          <cell r="W280" t="str">
            <v>Editions ENI</v>
          </cell>
          <cell r="X280">
            <v>2020</v>
          </cell>
          <cell r="Y280" t="str">
            <v>Bibliothèque Numérique ENI (Service en ligne)</v>
          </cell>
          <cell r="Z280" t="str">
            <v>EXPERT IT</v>
          </cell>
          <cell r="AA280" t="str">
            <v>texte</v>
          </cell>
          <cell r="AB280" t="str">
            <v>txt</v>
          </cell>
          <cell r="AC280" t="str">
            <v>rdacontent/fre</v>
          </cell>
          <cell r="AD280" t="str">
            <v>informatique</v>
          </cell>
          <cell r="AE280" t="str">
            <v>c</v>
          </cell>
          <cell r="AF280" t="str">
            <v>rdamedia/fre</v>
          </cell>
          <cell r="AG280" t="str">
            <v>ressource en ligne</v>
          </cell>
          <cell r="AH280" t="str">
            <v>cr</v>
          </cell>
          <cell r="AI280" t="str">
            <v>rdacarrier/fre</v>
          </cell>
          <cell r="AJ280" t="str">
            <v>m\\\\\o\\d\\\\\\\\</v>
          </cell>
          <cell r="AK280" t="str">
            <v>cr\cn\\\\uuaua</v>
          </cell>
          <cell r="AL280" t="str">
            <v>Accès restreint aux membres</v>
          </cell>
          <cell r="AM280" t="str">
            <v>Source de la note de description : Version imprimée</v>
          </cell>
          <cell r="AN280" t="str">
            <v/>
          </cell>
          <cell r="AO280" t="str">
            <v>%SITE_CLIENT%/?library_guid=58AE1015-B722-4949-9D2D-1924AF49FC06</v>
          </cell>
          <cell r="AP280" t="str">
            <v>Accès au travers du portail ENI</v>
          </cell>
          <cell r="AQ280" t="str">
            <v xml:space="preserve"> crossplatform </v>
          </cell>
          <cell r="AR280" t="str">
            <v xml:space="preserve"> dart </v>
          </cell>
          <cell r="AS280" t="str">
            <v xml:space="preserve"> google </v>
          </cell>
          <cell r="AT280" t="str">
            <v xml:space="preserve">framework </v>
          </cell>
          <cell r="AU280" t="str">
            <v/>
          </cell>
          <cell r="AV280" t="str">
            <v/>
          </cell>
          <cell r="AW280" t="str">
            <v/>
          </cell>
          <cell r="AX280" t="str">
            <v/>
          </cell>
          <cell r="AY280" t="str">
            <v/>
          </cell>
          <cell r="AZ280" t="str">
            <v/>
          </cell>
          <cell r="BA280" t="str">
            <v/>
          </cell>
          <cell r="BB280" t="str">
            <v/>
          </cell>
          <cell r="BC280" t="str">
            <v/>
          </cell>
          <cell r="BD280" t="str">
            <v/>
          </cell>
          <cell r="BE280" t="str">
            <v/>
          </cell>
          <cell r="BF280" t="str">
            <v/>
          </cell>
          <cell r="BG280" t="str">
            <v/>
          </cell>
          <cell r="BH280" t="str">
            <v/>
          </cell>
          <cell r="BI280" t="str">
            <v/>
          </cell>
          <cell r="BJ280" t="str">
            <v/>
          </cell>
          <cell r="BK280" t="str">
            <v/>
          </cell>
          <cell r="BL280" t="str">
            <v/>
          </cell>
          <cell r="BM280" t="str">
            <v/>
          </cell>
          <cell r="BN280" t="str">
            <v/>
          </cell>
          <cell r="BO280" t="str">
            <v/>
          </cell>
          <cell r="BP280" t="str">
            <v/>
          </cell>
          <cell r="BQ280" t="str">
            <v/>
          </cell>
          <cell r="BR280" t="str">
            <v/>
          </cell>
          <cell r="BS280" t="str">
            <v/>
          </cell>
          <cell r="BT280" t="str">
            <v/>
          </cell>
          <cell r="BU280" t="str">
            <v/>
          </cell>
          <cell r="BV280" t="str">
            <v/>
          </cell>
          <cell r="BW280" t="str">
            <v/>
          </cell>
          <cell r="BX280" t="str">
            <v/>
          </cell>
        </row>
        <row r="281">
          <cell r="A281" t="str">
            <v>EIHAD</v>
          </cell>
          <cell r="B281" t="str">
            <v>Hadoop</v>
          </cell>
          <cell r="C281" t="str">
            <v>Devenez opérationnel dans le monde du Big Data</v>
          </cell>
          <cell r="D281" t="str">
            <v>Juvénal CHOKOGOUE</v>
          </cell>
          <cell r="E281" t="str">
            <v/>
          </cell>
          <cell r="F281" t="str">
            <v>CHOKOGOUE, Juvénal</v>
          </cell>
          <cell r="G281" t="str">
            <v/>
          </cell>
          <cell r="H281" t="str">
            <v/>
          </cell>
          <cell r="I281" t="str">
            <v/>
          </cell>
          <cell r="J281" t="str">
            <v/>
          </cell>
          <cell r="K281" t="str">
            <v>Edition du 1 April 2017</v>
          </cell>
          <cell r="L281" t="str">
            <v>373 pages</v>
          </cell>
          <cell r="M281" t="str">
            <v>Editions ENI</v>
          </cell>
          <cell r="N281" t="str">
            <v>fre</v>
          </cell>
          <cell r="O281" t="str">
            <v>fre</v>
          </cell>
          <cell r="P281" t="str">
            <v>fre</v>
          </cell>
          <cell r="Q281" t="str">
            <v xml:space="preserve">Souvent qualifiée de Big Data, l'explosion des données qui a accompagné la révolution d'Internet ces dernières années a provoqué un changement profond dans la société, marquant l'entrée dans un nouveau monde « Numérique » dont l'un des piliers technologiques est Hadoop. 
Ce livre a pour objectif d'aider le lecteur à saisir les principes qui sont à la base d'Hadoop et de ses composants, de l'aider à monter en compétences sur Hadoop et également d'attirer son attention sur toutes les opportunités offertes par le Numérique. Il s'adresse à toute personne (consultants, data scientists, chargés d'études, étudiants, responsables techniques&amp;hellip;) impliquée dans l'utilisation des données. Des compétences de base dans le domaine des bases de données, de la programmation et du SQL sont un prérequis nécessaire pour la bonne lecture du livre. 
Les premiers chapitres présentent l'architecture de l'infrastructure d'Hadoop, son fonctionnement et le MapReduce. Ensuite, l'auteur présente les principes du stockage des données et montre la relation entre ces principes, le HDFS et Hadoop. Les chapitres qui suivent traitent des évolutions d'Hadoop avec un accent particulier sur le YARN. Dans un chapitre dédié, l'auteur traite également l'intégration du SQL dans Hadoop. Par la suite, il expose les problématiques du streaming, présente les principes du traitement en streaming et en temps réel, et montre comment Storm implémente ces principes. Enfin, le livre se termine par un chapitre sur les différentes distributions Hadoop et un chapitre sur la transition Numérique. 
Pour faciliter la compréhension des principes exposés, chaque chapitre s'achève par un rappel des points clés. Un questionnaire permet également au lecteur de vérifier et consolider ses acquis.
Les chapitres du livre :
Introduction &amp;ndash; Contexte de création d'Hadoop &amp;ndash; Architecture infrastructurelle d'Hadoop &amp;ndash; MapReduce &amp;ndash; Hadoop &amp;ndash; HDFS &amp;ndash; Futur d'Hadoop : limites d'Hadoop et YARN &amp;ndash; SQL dans Hadoop &amp;ndash; Streaming 101 &amp;ndash; Apache Storm &amp;ndash; Adoption d'Hadoop &amp;ndash; Transition numérique &amp;ndash; Conclusion &amp;ndash; Liens et références utiles &amp;ndash; Réponses des guides d'étude 
</v>
          </cell>
          <cell r="R281">
            <v>9782409008160</v>
          </cell>
          <cell r="S281" t="str">
            <v>Version Numérique</v>
          </cell>
          <cell r="T281">
            <v>9782409007613</v>
          </cell>
          <cell r="U281" t="str">
            <v>Version Imprimée</v>
          </cell>
          <cell r="V281" t="str">
            <v>St-Herblain</v>
          </cell>
          <cell r="W281" t="str">
            <v>Editions ENI</v>
          </cell>
          <cell r="X281">
            <v>2017</v>
          </cell>
          <cell r="Y281" t="str">
            <v>Bibliothèque Numérique ENI (Service en ligne)</v>
          </cell>
          <cell r="Z281" t="str">
            <v>EXPERT IT</v>
          </cell>
          <cell r="AA281" t="str">
            <v>texte</v>
          </cell>
          <cell r="AB281" t="str">
            <v>txt</v>
          </cell>
          <cell r="AC281" t="str">
            <v>rdacontent/fre</v>
          </cell>
          <cell r="AD281" t="str">
            <v>informatique</v>
          </cell>
          <cell r="AE281" t="str">
            <v>c</v>
          </cell>
          <cell r="AF281" t="str">
            <v>rdamedia/fre</v>
          </cell>
          <cell r="AG281" t="str">
            <v>ressource en ligne</v>
          </cell>
          <cell r="AH281" t="str">
            <v>cr</v>
          </cell>
          <cell r="AI281" t="str">
            <v>rdacarrier/fre</v>
          </cell>
          <cell r="AJ281" t="str">
            <v>m\\\\\o\\d\\\\\\\\</v>
          </cell>
          <cell r="AK281" t="str">
            <v>cr\cn\\\\uuaua</v>
          </cell>
          <cell r="AL281" t="str">
            <v>Accès restreint aux membres</v>
          </cell>
          <cell r="AM281" t="str">
            <v>Source de la note de description : Version imprimée</v>
          </cell>
          <cell r="AN281" t="str">
            <v/>
          </cell>
          <cell r="AO281" t="str">
            <v>%SITE_CLIENT%/?library_guid=56C2280B-A594-4B01-9CB9-6B509AC70F0D</v>
          </cell>
          <cell r="AP281" t="str">
            <v>Accès au travers du portail ENI</v>
          </cell>
          <cell r="AQ281" t="str">
            <v xml:space="preserve"> LNEIHAD</v>
          </cell>
          <cell r="AR281" t="str">
            <v xml:space="preserve"> mapreduce </v>
          </cell>
          <cell r="AS281" t="str">
            <v xml:space="preserve"> storm </v>
          </cell>
          <cell r="AT281" t="str">
            <v xml:space="preserve"> yarn </v>
          </cell>
          <cell r="AU281" t="str">
            <v xml:space="preserve">nosql </v>
          </cell>
          <cell r="AV281" t="str">
            <v/>
          </cell>
          <cell r="AW281" t="str">
            <v/>
          </cell>
          <cell r="AX281" t="str">
            <v/>
          </cell>
          <cell r="AY281" t="str">
            <v/>
          </cell>
          <cell r="AZ281" t="str">
            <v/>
          </cell>
          <cell r="BA281" t="str">
            <v/>
          </cell>
          <cell r="BB281" t="str">
            <v/>
          </cell>
          <cell r="BC281" t="str">
            <v/>
          </cell>
          <cell r="BD281" t="str">
            <v/>
          </cell>
          <cell r="BE281" t="str">
            <v/>
          </cell>
          <cell r="BF281" t="str">
            <v/>
          </cell>
          <cell r="BG281" t="str">
            <v/>
          </cell>
          <cell r="BH281" t="str">
            <v/>
          </cell>
          <cell r="BI281" t="str">
            <v/>
          </cell>
          <cell r="BJ281" t="str">
            <v/>
          </cell>
          <cell r="BK281" t="str">
            <v/>
          </cell>
          <cell r="BL281" t="str">
            <v/>
          </cell>
          <cell r="BM281" t="str">
            <v/>
          </cell>
          <cell r="BN281" t="str">
            <v/>
          </cell>
          <cell r="BO281" t="str">
            <v/>
          </cell>
          <cell r="BP281" t="str">
            <v/>
          </cell>
          <cell r="BQ281" t="str">
            <v/>
          </cell>
          <cell r="BR281" t="str">
            <v/>
          </cell>
          <cell r="BS281" t="str">
            <v/>
          </cell>
          <cell r="BT281" t="str">
            <v/>
          </cell>
          <cell r="BU281" t="str">
            <v/>
          </cell>
          <cell r="BV281" t="str">
            <v/>
          </cell>
          <cell r="BW281" t="str">
            <v/>
          </cell>
          <cell r="BX281" t="str">
            <v/>
          </cell>
        </row>
        <row r="282">
          <cell r="A282" t="str">
            <v>EIHYPOW</v>
          </cell>
          <cell r="B282" t="str">
            <v>PowerShell, Hyper-V et SCVMM</v>
          </cell>
          <cell r="C282" t="str">
            <v>Administrez et orchestrez votre infrastructure virtuelle avec PowerShell</v>
          </cell>
          <cell r="D282" t="str">
            <v>Sébastien  KAIFFER</v>
          </cell>
          <cell r="E282" t="str">
            <v/>
          </cell>
          <cell r="F282" t="str">
            <v xml:space="preserve">KAIFFER, Sébastien </v>
          </cell>
          <cell r="G282" t="str">
            <v/>
          </cell>
          <cell r="H282" t="str">
            <v/>
          </cell>
          <cell r="I282" t="str">
            <v/>
          </cell>
          <cell r="J282" t="str">
            <v/>
          </cell>
          <cell r="K282" t="str">
            <v>Edition du 1 February 2017</v>
          </cell>
          <cell r="L282" t="str">
            <v>570 pages</v>
          </cell>
          <cell r="M282" t="str">
            <v>Editions ENI</v>
          </cell>
          <cell r="N282" t="str">
            <v>fre</v>
          </cell>
          <cell r="O282" t="str">
            <v>fre</v>
          </cell>
          <cell r="P282" t="str">
            <v>fre</v>
          </cell>
          <cell r="Q282" t="str">
            <v xml:space="preserve">Ce livre sur PowerShell, Hyper-V et SCVMM 2016 s'adresse aussi bien au développeur qui travaille en local sur Windows 10, qu'à l'administrateur d'infrastructures moyennes sur serveur ou cluster Hyper-V, ou encore au gestionnaire de cloud et à l'administrateur de VMM pour les infrastructures plus importantes. 
Une connaissance minimale de PowerShell et des logiciels de virtualisation Microsoft est un prérequis indispensable pour tirer le meilleur profit de cette lecture. Les versions traitées sont PowerShell 5.0, Hyper-V sur Windows 10 et Windows Serveur 2016, et SCVMM 2016. 
Tout au long du livre, l'auteur propose aux lecteurs un ensemble de méthodes et d'outils pour créer du code ergonomique et redistribuable afin d'administrer une plateforme virtuelle : Hyper-V sur un poste de travail Windows 10, Hyper-V sur serveur Windows Server 2016, Hyper-V en cluster, Hyper-V avec SCVMM. L'approche est didactique en effectuant aussi souvent que possible un parallèle entre le code et les informations dans les consoles d'administration pour mieux situer les actions. 
Le livre couvre toutes les thématiques liées à la virtualisation : les hôtes Hyper-V, le stockage, le réseau, les machines virtuelles, la sécurité et la surveillance de la plateforme. 
L'auteur rappelle régulièrement les bonnes pratiques PowerShell, en particulier la création de fonctions pour présenter une liste d'outils directement utilisables. Ces fonctions sont incluses dans un module lui-même packagé dans un installeur pour être plus facilement déployé. Toute la chaîne d'industrialisation est ainsi présentée, de la création à la distribution du code. 
Des éléments complémentaires sont en téléchargement sur le site www.editions-eni.fr.
Les chapitres du livre :
Avant-propos &amp;ndash; Rappels PowerShell &amp;ndash; PowerShell, Hyper-V et Windows 10 &amp;ndash; PowerShell, Hyper-V et Windows Server 2016 &amp;ndash; Les clusters d'hôtes &amp;ndash; PowerShell et Virtual Machine Manager &amp;ndash; Travaux pratiques &amp;ndash; Ressources et outils &amp;ndash; Conclusion
Quizinclus dans 
la version en ligne !
- Testez vos connaissances à l'issue de chaque chapitre
- Validez vos acquis
</v>
          </cell>
          <cell r="R282">
            <v>9782409007309</v>
          </cell>
          <cell r="S282" t="str">
            <v>Version Numérique</v>
          </cell>
          <cell r="T282">
            <v>9782409003783</v>
          </cell>
          <cell r="U282" t="str">
            <v>Version Imprimée</v>
          </cell>
          <cell r="V282" t="str">
            <v>St-Herblain</v>
          </cell>
          <cell r="W282" t="str">
            <v>Editions ENI</v>
          </cell>
          <cell r="X282">
            <v>2017</v>
          </cell>
          <cell r="Y282" t="str">
            <v>Bibliothèque Numérique ENI (Service en ligne)</v>
          </cell>
          <cell r="Z282" t="str">
            <v>EXPERT IT</v>
          </cell>
          <cell r="AA282" t="str">
            <v>texte</v>
          </cell>
          <cell r="AB282" t="str">
            <v>txt</v>
          </cell>
          <cell r="AC282" t="str">
            <v>rdacontent/fre</v>
          </cell>
          <cell r="AD282" t="str">
            <v>informatique</v>
          </cell>
          <cell r="AE282" t="str">
            <v>c</v>
          </cell>
          <cell r="AF282" t="str">
            <v>rdamedia/fre</v>
          </cell>
          <cell r="AG282" t="str">
            <v>ressource en ligne</v>
          </cell>
          <cell r="AH282" t="str">
            <v>cr</v>
          </cell>
          <cell r="AI282" t="str">
            <v>rdacarrier/fre</v>
          </cell>
          <cell r="AJ282" t="str">
            <v>m\\\\\o\\d\\\\\\\\</v>
          </cell>
          <cell r="AK282" t="str">
            <v>cr\cn\\\\uuaua</v>
          </cell>
          <cell r="AL282" t="str">
            <v>Accès restreint aux membres</v>
          </cell>
          <cell r="AM282" t="str">
            <v>Source de la note de description : Version imprimée</v>
          </cell>
          <cell r="AN282" t="str">
            <v/>
          </cell>
          <cell r="AO282" t="str">
            <v>%SITE_CLIENT%/?library_guid=50649998-9DBD-445E-A882-E2DEC09A7895</v>
          </cell>
          <cell r="AP282" t="str">
            <v>Accès au travers du portail ENI</v>
          </cell>
          <cell r="AQ282" t="str">
            <v xml:space="preserve"> hôtes </v>
          </cell>
          <cell r="AR282" t="str">
            <v xml:space="preserve"> LNEIHYPOW</v>
          </cell>
          <cell r="AS282" t="str">
            <v xml:space="preserve"> script </v>
          </cell>
          <cell r="AT282" t="str">
            <v xml:space="preserve"> scripting </v>
          </cell>
          <cell r="AU282" t="str">
            <v xml:space="preserve"> virtualisation </v>
          </cell>
          <cell r="AV282" t="str">
            <v xml:space="preserve">Microsoft </v>
          </cell>
          <cell r="AW282" t="str">
            <v/>
          </cell>
          <cell r="AX282" t="str">
            <v/>
          </cell>
          <cell r="AY282" t="str">
            <v/>
          </cell>
          <cell r="AZ282" t="str">
            <v/>
          </cell>
          <cell r="BA282" t="str">
            <v/>
          </cell>
          <cell r="BB282" t="str">
            <v/>
          </cell>
          <cell r="BC282" t="str">
            <v/>
          </cell>
          <cell r="BD282" t="str">
            <v/>
          </cell>
          <cell r="BE282" t="str">
            <v/>
          </cell>
          <cell r="BF282" t="str">
            <v/>
          </cell>
          <cell r="BG282" t="str">
            <v/>
          </cell>
          <cell r="BH282" t="str">
            <v/>
          </cell>
          <cell r="BI282" t="str">
            <v/>
          </cell>
          <cell r="BJ282" t="str">
            <v/>
          </cell>
          <cell r="BK282" t="str">
            <v/>
          </cell>
          <cell r="BL282" t="str">
            <v/>
          </cell>
          <cell r="BM282" t="str">
            <v/>
          </cell>
          <cell r="BN282" t="str">
            <v/>
          </cell>
          <cell r="BO282" t="str">
            <v/>
          </cell>
          <cell r="BP282" t="str">
            <v/>
          </cell>
          <cell r="BQ282" t="str">
            <v/>
          </cell>
          <cell r="BR282" t="str">
            <v/>
          </cell>
          <cell r="BS282" t="str">
            <v/>
          </cell>
          <cell r="BT282" t="str">
            <v/>
          </cell>
          <cell r="BU282" t="str">
            <v/>
          </cell>
          <cell r="BV282" t="str">
            <v/>
          </cell>
          <cell r="BW282" t="str">
            <v/>
          </cell>
          <cell r="BX282" t="str">
            <v/>
          </cell>
        </row>
        <row r="283">
          <cell r="A283" t="str">
            <v>EIIAAWS</v>
          </cell>
          <cell r="B283" t="str">
            <v>Intelligence artificielle avec AWS</v>
          </cell>
          <cell r="C283" t="str">
            <v>Exploitez les services cognitifs d'Amazon</v>
          </cell>
          <cell r="D283" t="str">
            <v>Marc  ISRAEL</v>
          </cell>
          <cell r="E283" t="str">
            <v/>
          </cell>
          <cell r="F283" t="str">
            <v xml:space="preserve">ISRAEL, Marc </v>
          </cell>
          <cell r="G283" t="str">
            <v/>
          </cell>
          <cell r="H283" t="str">
            <v/>
          </cell>
          <cell r="I283" t="str">
            <v/>
          </cell>
          <cell r="J283" t="str">
            <v/>
          </cell>
          <cell r="K283" t="str">
            <v>Edition du 1 June 2019</v>
          </cell>
          <cell r="L283" t="str">
            <v>424 pages</v>
          </cell>
          <cell r="M283" t="str">
            <v>Editions ENI</v>
          </cell>
          <cell r="N283" t="str">
            <v>fre</v>
          </cell>
          <cell r="O283" t="str">
            <v>fre</v>
          </cell>
          <cell r="P283" t="str">
            <v>fre</v>
          </cell>
          <cell r="Q283" t="str">
            <v xml:space="preserve">L'intelligence artificielle est autant un sujet à la mode qu'une réalité quotidienne. Ce livre s'adresse à tout professionnel IT qui souhaite apprendre de façon très pragmatique à l'utiliser et l'intégrer aux applications d'entreprise en s'appuyant sur les services cognitifs d'Amazon. En effet, bénéficier du cloud d'Amazon pour utiliser l'IA permet d'avoir accès à des serveurs puissants, à l'accumulation des données d'Amazon et à des algorithmes d'IA.
Pour suivre les nombreux exemples fournis, un compte AWS est nécessaire et peut être obtenu gratuitement à l'adresse https://aws.amazon.com/fr/. Quelques connaissances en C#, Python et en traitement de données sont recommandées.
Après un rapide état de l'art permettant au lecteur de découvrir les concepts sous-jacents de l'intelligence artificielle (système expert et apprentissage machine, inférences, heuristiques, modèles, fonctions ou encore réseaux de neurones et Big Data), l'auteur présente l'environnement AWS et différents services cognitifs dédiés à l'IA. Le lecteur découvre ainsi le service de vision par ordinateur avec Rekognition, le traitement automatique du langage naturel avec Transcribe, Polly, Comprehend, Translate et Lex ou encore les prévisions numériques avec SageMaker et les réseaux de neurones formels.
Au fil des pages, le lecteur expérimente ces différents services et apprend par exemple à préparer des jeux d'apprentissage, de validation et de test pour générer des modèles d'inférence afin d'être en mesure ensuite d'intégrer ces fonctions à ses propres applications.
L'ensemble des exemples, applications exécutables dans Visual Studio Community 2019 et bloc-notes Jupyter, présentés dans le livre sont disponibles en téléchargement sur le site www.editions-eni.fr.
Quizinclus dans 
la version en ligne !
- Testez vos connaissances à l'issue de chaque chapitre
- Validez vos acquis
</v>
          </cell>
          <cell r="R283">
            <v>9782409019470</v>
          </cell>
          <cell r="S283" t="str">
            <v>Version Numérique</v>
          </cell>
          <cell r="T283">
            <v>9782409019456</v>
          </cell>
          <cell r="U283" t="str">
            <v>Version Imprimée</v>
          </cell>
          <cell r="V283" t="str">
            <v>St-Herblain</v>
          </cell>
          <cell r="W283" t="str">
            <v>Editions ENI</v>
          </cell>
          <cell r="X283">
            <v>2019</v>
          </cell>
          <cell r="Y283" t="str">
            <v>Bibliothèque Numérique ENI (Service en ligne)</v>
          </cell>
          <cell r="Z283" t="str">
            <v>EXPERT IT</v>
          </cell>
          <cell r="AA283" t="str">
            <v>texte</v>
          </cell>
          <cell r="AB283" t="str">
            <v>txt</v>
          </cell>
          <cell r="AC283" t="str">
            <v>rdacontent/fre</v>
          </cell>
          <cell r="AD283" t="str">
            <v>informatique</v>
          </cell>
          <cell r="AE283" t="str">
            <v>c</v>
          </cell>
          <cell r="AF283" t="str">
            <v>rdamedia/fre</v>
          </cell>
          <cell r="AG283" t="str">
            <v>ressource en ligne</v>
          </cell>
          <cell r="AH283" t="str">
            <v>cr</v>
          </cell>
          <cell r="AI283" t="str">
            <v>rdacarrier/fre</v>
          </cell>
          <cell r="AJ283" t="str">
            <v>m\\\\\o\\d\\\\\\\\</v>
          </cell>
          <cell r="AK283" t="str">
            <v>cr\cn\\\\uuaua</v>
          </cell>
          <cell r="AL283" t="str">
            <v>Accès restreint aux membres</v>
          </cell>
          <cell r="AM283" t="str">
            <v>Source de la note de description : Version imprimée</v>
          </cell>
          <cell r="AN283" t="str">
            <v/>
          </cell>
          <cell r="AO283" t="str">
            <v>%SITE_CLIENT%/?library_guid=9B07EEC3-3167-466A-AE2A-2F05935617AD</v>
          </cell>
          <cell r="AP283" t="str">
            <v>Accès au travers du portail ENI</v>
          </cell>
          <cell r="AQ283" t="str">
            <v xml:space="preserve"> Amazon Web services </v>
          </cell>
          <cell r="AR283" t="str">
            <v xml:space="preserve"> AWS </v>
          </cell>
          <cell r="AS283" t="str">
            <v xml:space="preserve"> Cognitive services </v>
          </cell>
          <cell r="AT283" t="str">
            <v xml:space="preserve"> comprehend </v>
          </cell>
          <cell r="AU283" t="str">
            <v xml:space="preserve"> deap learning </v>
          </cell>
          <cell r="AV283" t="str">
            <v xml:space="preserve"> intelligence artificielle </v>
          </cell>
          <cell r="AW283" t="str">
            <v xml:space="preserve"> Lex </v>
          </cell>
          <cell r="AX283" t="str">
            <v xml:space="preserve"> LNEIIAAWS</v>
          </cell>
          <cell r="AY283" t="str">
            <v xml:space="preserve"> machine learning </v>
          </cell>
          <cell r="AZ283" t="str">
            <v xml:space="preserve"> Polly </v>
          </cell>
          <cell r="BA283" t="str">
            <v xml:space="preserve"> Rekognition </v>
          </cell>
          <cell r="BB283" t="str">
            <v xml:space="preserve"> SageMaker </v>
          </cell>
          <cell r="BC283" t="str">
            <v xml:space="preserve"> Services cognitifs </v>
          </cell>
          <cell r="BD283" t="str">
            <v xml:space="preserve"> Transcribe </v>
          </cell>
          <cell r="BE283" t="str">
            <v xml:space="preserve"> Translate </v>
          </cell>
          <cell r="BF283" t="str">
            <v xml:space="preserve">IA </v>
          </cell>
          <cell r="BG283" t="str">
            <v/>
          </cell>
          <cell r="BH283" t="str">
            <v/>
          </cell>
          <cell r="BI283" t="str">
            <v/>
          </cell>
          <cell r="BJ283" t="str">
            <v/>
          </cell>
          <cell r="BK283" t="str">
            <v/>
          </cell>
          <cell r="BL283" t="str">
            <v/>
          </cell>
          <cell r="BM283" t="str">
            <v/>
          </cell>
          <cell r="BN283" t="str">
            <v/>
          </cell>
          <cell r="BO283" t="str">
            <v/>
          </cell>
          <cell r="BP283" t="str">
            <v/>
          </cell>
          <cell r="BQ283" t="str">
            <v/>
          </cell>
          <cell r="BR283" t="str">
            <v/>
          </cell>
          <cell r="BS283" t="str">
            <v/>
          </cell>
          <cell r="BT283" t="str">
            <v/>
          </cell>
          <cell r="BU283" t="str">
            <v/>
          </cell>
          <cell r="BV283" t="str">
            <v/>
          </cell>
          <cell r="BW283" t="str">
            <v/>
          </cell>
          <cell r="BX283" t="str">
            <v/>
          </cell>
        </row>
        <row r="284">
          <cell r="A284" t="str">
            <v>EIIPHOBJ</v>
          </cell>
          <cell r="B284" t="str">
            <v>iPhone et iPad</v>
          </cell>
          <cell r="C284" t="str">
            <v>Développement d'applications en Objective-C</v>
          </cell>
          <cell r="D284" t="str">
            <v>Christian VIGOUROUX</v>
          </cell>
          <cell r="E284" t="str">
            <v/>
          </cell>
          <cell r="F284" t="str">
            <v>VIGOUROUX, Christian</v>
          </cell>
          <cell r="G284" t="str">
            <v/>
          </cell>
          <cell r="H284" t="str">
            <v/>
          </cell>
          <cell r="I284" t="str">
            <v/>
          </cell>
          <cell r="J284" t="str">
            <v/>
          </cell>
          <cell r="K284" t="str">
            <v>Edition du 1 June 2012</v>
          </cell>
          <cell r="L284" t="str">
            <v>582 pages</v>
          </cell>
          <cell r="M284" t="str">
            <v>Editions ENI</v>
          </cell>
          <cell r="N284" t="str">
            <v>fre</v>
          </cell>
          <cell r="O284" t="str">
            <v>fre</v>
          </cell>
          <cell r="P284" t="str">
            <v>fre</v>
          </cell>
          <cell r="Q284" t="str">
            <v>Ce livre s'adresse aux développeurs désireux de créer des applications pour iPhone et iPad en Objective-C. L'auteur propose aux lecteurs une approche progressive, basée sur de nombreux exemples, des concepts et outils nécessaires au développement d'applications natives en Objective-C pour le téléphone iPhone et la tablette iPad d'Apple.
 De par sa structure, ce livre conviendra à des informaticiens, débutants sur Objective-C, motivés par le développement d'applications pour mobiles Apple et aussi à ceux maîtrisant déjà en partie les bases de ce langage et souhaitant disposer d'exemples complets et commentés.
Le livre est constitué de vingt chapitres. Après avoir revu les bases du langage C, étudié en détail le langage Objective-C, vous pourrez accéder à de nombreuses applications développées en Objective-C sous Xcode et Interface Builder (les outils de développement du SDK d'Apple) : entrées-sorties basiques, contrôles « utilisateur » avancés, persistance des données, lecture de flux RSS, XML et JSON, gestion de listes et d'images, géolocalisation, interactions avec l'appareil photo, gestion des contacts, émission de mails, dessins, etc. Ces applications sont relativement indépendantes les unes des autres. Il est toutefois conseillé de les étudier dans l'ordre des chapitres.
Un soin particulier a été apporté au code source des exemples et des applications du livre. Tous les scripts sont mis à votre disposition sur le site www.editions-eni.fr. Vous pourrez donc très rapidement les adapter pour concevoir vos propres applicatifs.
Les chapitres du livre :
Avant-propos &amp;ndash; Le langage C (bases) &amp;ndash; Structuration des projets C sous Xcode &amp;ndash; Bases Objective-C (mode Console) &amp;ndash; POO en Objective-C (mode console) &amp;ndash; POO en Objective-C (mode graphique) &amp;ndash; Applications de type Calculette &amp;ndash; Gestion de molettes (Picker) &amp;ndash; Gestion de la persistance de données &amp;ndash; Gestion des images &amp;ndash; Gestion des listes (TableView) &amp;ndash; Numérisation de codes à barres &amp;ndash; Géolocalisation &amp;ndash; Parsage de fichiers aux formats XML et JSON &amp;ndash; Transfert de données via le protocole FTP &amp;ndash; Gestion des contacts &amp;ndash; Émission de mails &amp;ndash; Gestion de flux RSS &amp;ndash; Prise de photos et publication &amp;ndash; Programmation sans Interface Builder &amp;ndash; La gestion du dessin &amp;ndash; Annexe 1 : Gestion de la mémoire &amp;ndash; Annexe 2 : Publication sur l'App Store</v>
          </cell>
          <cell r="R284">
            <v>9782746074781</v>
          </cell>
          <cell r="S284" t="str">
            <v>Version Numérique</v>
          </cell>
          <cell r="T284">
            <v>9782746074187</v>
          </cell>
          <cell r="U284" t="str">
            <v>Version Imprimée</v>
          </cell>
          <cell r="V284" t="str">
            <v>St-Herblain</v>
          </cell>
          <cell r="W284" t="str">
            <v>Editions ENI</v>
          </cell>
          <cell r="X284">
            <v>2012</v>
          </cell>
          <cell r="Y284" t="str">
            <v>Bibliothèque Numérique ENI (Service en ligne)</v>
          </cell>
          <cell r="Z284" t="str">
            <v>EXPERT IT</v>
          </cell>
          <cell r="AA284" t="str">
            <v>texte</v>
          </cell>
          <cell r="AB284" t="str">
            <v>txt</v>
          </cell>
          <cell r="AC284" t="str">
            <v>rdacontent/fre</v>
          </cell>
          <cell r="AD284" t="str">
            <v>informatique</v>
          </cell>
          <cell r="AE284" t="str">
            <v>c</v>
          </cell>
          <cell r="AF284" t="str">
            <v>rdamedia/fre</v>
          </cell>
          <cell r="AG284" t="str">
            <v>ressource en ligne</v>
          </cell>
          <cell r="AH284" t="str">
            <v>cr</v>
          </cell>
          <cell r="AI284" t="str">
            <v>rdacarrier/fre</v>
          </cell>
          <cell r="AJ284" t="str">
            <v>m\\\\\o\\d\\\\\\\\</v>
          </cell>
          <cell r="AK284" t="str">
            <v>cr\cn\\\\uuaua</v>
          </cell>
          <cell r="AL284" t="str">
            <v>Accès restreint aux membres</v>
          </cell>
          <cell r="AM284" t="str">
            <v>Source de la note de description : Version imprimée</v>
          </cell>
          <cell r="AN284" t="str">
            <v/>
          </cell>
          <cell r="AO284" t="str">
            <v>%SITE_CLIENT%/?library_guid=159969EF-4975-4842-9E42-ADE5DE667C5B</v>
          </cell>
          <cell r="AP284" t="str">
            <v>Accès au travers du portail ENI</v>
          </cell>
          <cell r="AQ284" t="str">
            <v xml:space="preserve"> Apple </v>
          </cell>
          <cell r="AR284" t="str">
            <v xml:space="preserve"> interface builder  </v>
          </cell>
          <cell r="AS284" t="str">
            <v xml:space="preserve"> LNEIIPHOBJ</v>
          </cell>
          <cell r="AT284" t="str">
            <v xml:space="preserve"> mobilité </v>
          </cell>
          <cell r="AU284" t="str">
            <v xml:space="preserve"> Xcode </v>
          </cell>
          <cell r="AV284" t="str">
            <v xml:space="preserve">Objective C </v>
          </cell>
          <cell r="AW284" t="str">
            <v/>
          </cell>
          <cell r="AX284" t="str">
            <v/>
          </cell>
          <cell r="AY284" t="str">
            <v/>
          </cell>
          <cell r="AZ284" t="str">
            <v/>
          </cell>
          <cell r="BA284" t="str">
            <v/>
          </cell>
          <cell r="BB284" t="str">
            <v/>
          </cell>
          <cell r="BC284" t="str">
            <v/>
          </cell>
          <cell r="BD284" t="str">
            <v/>
          </cell>
          <cell r="BE284" t="str">
            <v/>
          </cell>
          <cell r="BF284" t="str">
            <v/>
          </cell>
          <cell r="BG284" t="str">
            <v/>
          </cell>
          <cell r="BH284" t="str">
            <v/>
          </cell>
          <cell r="BI284" t="str">
            <v/>
          </cell>
          <cell r="BJ284" t="str">
            <v/>
          </cell>
          <cell r="BK284" t="str">
            <v/>
          </cell>
          <cell r="BL284" t="str">
            <v/>
          </cell>
          <cell r="BM284" t="str">
            <v/>
          </cell>
          <cell r="BN284" t="str">
            <v/>
          </cell>
          <cell r="BO284" t="str">
            <v/>
          </cell>
          <cell r="BP284" t="str">
            <v/>
          </cell>
          <cell r="BQ284" t="str">
            <v/>
          </cell>
          <cell r="BR284" t="str">
            <v/>
          </cell>
          <cell r="BS284" t="str">
            <v/>
          </cell>
          <cell r="BT284" t="str">
            <v/>
          </cell>
          <cell r="BU284" t="str">
            <v/>
          </cell>
          <cell r="BV284" t="str">
            <v/>
          </cell>
          <cell r="BW284" t="str">
            <v/>
          </cell>
          <cell r="BX284" t="str">
            <v/>
          </cell>
        </row>
        <row r="285">
          <cell r="A285" t="str">
            <v>EIJAJQ</v>
          </cell>
          <cell r="B285" t="str">
            <v>Java et jQuery</v>
          </cell>
          <cell r="C285" t="str">
            <v>Intégrer un framework JavaScript dans l'écosystème JEE</v>
          </cell>
          <cell r="D285" t="str">
            <v>Kévin VALETTE</v>
          </cell>
          <cell r="E285" t="str">
            <v/>
          </cell>
          <cell r="F285" t="str">
            <v>VALETTE, Kévin</v>
          </cell>
          <cell r="G285" t="str">
            <v/>
          </cell>
          <cell r="H285" t="str">
            <v/>
          </cell>
          <cell r="I285" t="str">
            <v/>
          </cell>
          <cell r="J285" t="str">
            <v/>
          </cell>
          <cell r="K285" t="str">
            <v>Edition du 1 August 2015</v>
          </cell>
          <cell r="L285" t="str">
            <v>392 pages</v>
          </cell>
          <cell r="M285" t="str">
            <v>Editions ENI</v>
          </cell>
          <cell r="N285" t="str">
            <v>fre</v>
          </cell>
          <cell r="O285" t="str">
            <v>fre</v>
          </cell>
          <cell r="P285" t="str">
            <v>fre</v>
          </cell>
          <cell r="Q285" t="str">
            <v>Ce livre s'adresse aux développeurs Java souhaitant dynamiser leurs applications web. Tout au long de ces pages l'auteur explique de façon pragmatique comment ajouter de la fluidité et du dynamisme au sein des pages mises à disposition des utilisateurs et comment les solutions clientes Javascript permettent d'apporter de la logique de présentation sur les écrans. C'est dans ce cadre que la bibliothèque jQuery intervient. Avec un concept simple "write less, do more", la bibliothèque propose des fonctionnalités performantes et concises afin d'améliorer les vues de l'application tout en uniformisant les différents comportements des navigateurs. 
Après les premiers chapitres du livre expliquant les différents concepts à maîtriser pour créer une solution JEE performante, ce livre donne les clés pour maitriser les différents aspects de la solution jQuery et son intégration au sein de l'application. Au travers d'exemples, l'auteur détaille de nombreuses fonctionnalités concrètes provenant de problématiques du terrain. L'intégration du comportement dynamique au sein des JSP permettra de mettre en relief les possibilités offertes au travers de la bibliothèque cliente JavaScript. Les techniques AJAX sont présentées avec leurs problématiques : création d'un service REST se reposant sur les normes JEE7 et sa consommation par la vue au travers des mécanismes de jQuery. Ces nouvelles solutions proposent des outils performants (Brackets.io, Atom.io, &amp;hellip;) permettant de construire, d'analyser et de consolider des solutions clientes. Cet outillage sera décrit dans un chapitre avec les différents points forts de chacune des briques. Pour aller encore plus loin, le livre propose un chapitre sur les possibilités des composants jQueryUI afin d'apporter des éléments réutilisables sur les applications.
Des éléments complémentaires sont en téléchargement sur le site www.editions&amp;ndash;eni.fr.
Les chapitres du livre :
Avant&amp;ndash;propos &amp;ndash; Premiers pas &amp;ndash; La plateforme JEE &amp;ndash; Les applications web &amp;ndash; L'utilisation de jQuery &amp;ndash; L'intégration de jQuery dans les JSP &amp;ndash; Les taglibs &amp;ndash; La technique AJAX &amp;ndash; La sécurisation des services REST &amp;ndash; Les outils de développement &amp;ndash; Les interfaces riches avec jQuery UI</v>
          </cell>
          <cell r="R285">
            <v>9782746097612</v>
          </cell>
          <cell r="S285" t="str">
            <v>Version Numérique</v>
          </cell>
          <cell r="T285">
            <v>9782746096486</v>
          </cell>
          <cell r="U285" t="str">
            <v>Version Imprimée</v>
          </cell>
          <cell r="V285" t="str">
            <v>St-Herblain</v>
          </cell>
          <cell r="W285" t="str">
            <v>Editions ENI</v>
          </cell>
          <cell r="X285">
            <v>2015</v>
          </cell>
          <cell r="Y285" t="str">
            <v>Bibliothèque Numérique ENI (Service en ligne)</v>
          </cell>
          <cell r="Z285" t="str">
            <v>EXPERT IT</v>
          </cell>
          <cell r="AA285" t="str">
            <v>texte</v>
          </cell>
          <cell r="AB285" t="str">
            <v>txt</v>
          </cell>
          <cell r="AC285" t="str">
            <v>rdacontent/fre</v>
          </cell>
          <cell r="AD285" t="str">
            <v>informatique</v>
          </cell>
          <cell r="AE285" t="str">
            <v>c</v>
          </cell>
          <cell r="AF285" t="str">
            <v>rdamedia/fre</v>
          </cell>
          <cell r="AG285" t="str">
            <v>ressource en ligne</v>
          </cell>
          <cell r="AH285" t="str">
            <v>cr</v>
          </cell>
          <cell r="AI285" t="str">
            <v>rdacarrier/fre</v>
          </cell>
          <cell r="AJ285" t="str">
            <v>m\\\\\o\\d\\\\\\\\</v>
          </cell>
          <cell r="AK285" t="str">
            <v>cr\cn\\\\uuaua</v>
          </cell>
          <cell r="AL285" t="str">
            <v>Accès restreint aux membres</v>
          </cell>
          <cell r="AM285" t="str">
            <v>Source de la note de description : Version imprimée</v>
          </cell>
          <cell r="AN285" t="str">
            <v/>
          </cell>
          <cell r="AO285" t="str">
            <v>%SITE_CLIENT%/?library_guid=033612A6-7DE9-46C5-8C9B-DDCDC3F2C062</v>
          </cell>
          <cell r="AP285" t="str">
            <v>Accès au travers du portail ENI</v>
          </cell>
          <cell r="AQ285" t="str">
            <v xml:space="preserve"> ajax  </v>
          </cell>
          <cell r="AR285" t="str">
            <v xml:space="preserve"> Atom.io </v>
          </cell>
          <cell r="AS285" t="str">
            <v xml:space="preserve"> Brackets.io </v>
          </cell>
          <cell r="AT285" t="str">
            <v xml:space="preserve"> jqueryui </v>
          </cell>
          <cell r="AU285" t="str">
            <v xml:space="preserve"> jse </v>
          </cell>
          <cell r="AV285" t="str">
            <v xml:space="preserve"> jsp </v>
          </cell>
          <cell r="AW285" t="str">
            <v xml:space="preserve"> LNEIJAJQ</v>
          </cell>
          <cell r="AX285" t="str">
            <v xml:space="preserve"> rest </v>
          </cell>
          <cell r="AY285" t="str">
            <v xml:space="preserve">livre java </v>
          </cell>
          <cell r="AZ285" t="str">
            <v/>
          </cell>
          <cell r="BA285" t="str">
            <v/>
          </cell>
          <cell r="BB285" t="str">
            <v/>
          </cell>
          <cell r="BC285" t="str">
            <v/>
          </cell>
          <cell r="BD285" t="str">
            <v/>
          </cell>
          <cell r="BE285" t="str">
            <v/>
          </cell>
          <cell r="BF285" t="str">
            <v/>
          </cell>
          <cell r="BG285" t="str">
            <v/>
          </cell>
          <cell r="BH285" t="str">
            <v/>
          </cell>
          <cell r="BI285" t="str">
            <v/>
          </cell>
          <cell r="BJ285" t="str">
            <v/>
          </cell>
          <cell r="BK285" t="str">
            <v/>
          </cell>
          <cell r="BL285" t="str">
            <v/>
          </cell>
          <cell r="BM285" t="str">
            <v/>
          </cell>
          <cell r="BN285" t="str">
            <v/>
          </cell>
          <cell r="BO285" t="str">
            <v/>
          </cell>
          <cell r="BP285" t="str">
            <v/>
          </cell>
          <cell r="BQ285" t="str">
            <v/>
          </cell>
          <cell r="BR285" t="str">
            <v/>
          </cell>
          <cell r="BS285" t="str">
            <v/>
          </cell>
          <cell r="BT285" t="str">
            <v/>
          </cell>
          <cell r="BU285" t="str">
            <v/>
          </cell>
          <cell r="BV285" t="str">
            <v/>
          </cell>
          <cell r="BW285" t="str">
            <v/>
          </cell>
          <cell r="BX285" t="str">
            <v/>
          </cell>
        </row>
        <row r="286">
          <cell r="A286" t="str">
            <v>EIJAVNETB</v>
          </cell>
          <cell r="B286" t="str">
            <v>Apache NetBeans</v>
          </cell>
          <cell r="C286" t="str">
            <v>Développez vos applications en Java</v>
          </cell>
          <cell r="D286" t="str">
            <v>Thomas  BROUSSARD,Romain LEMOUNEAU</v>
          </cell>
          <cell r="E286" t="str">
            <v/>
          </cell>
          <cell r="F286" t="str">
            <v xml:space="preserve">BROUSSARD, Thomas </v>
          </cell>
          <cell r="G286" t="str">
            <v>LEMOUNEAU, Romain</v>
          </cell>
          <cell r="H286" t="str">
            <v/>
          </cell>
          <cell r="I286" t="str">
            <v/>
          </cell>
          <cell r="J286" t="str">
            <v/>
          </cell>
          <cell r="K286" t="str">
            <v>Edition du 1 January 2021</v>
          </cell>
          <cell r="L286" t="str">
            <v>438 pages</v>
          </cell>
          <cell r="M286" t="str">
            <v>Editions ENI</v>
          </cell>
          <cell r="N286" t="str">
            <v>fre</v>
          </cell>
          <cell r="O286" t="str">
            <v>fre</v>
          </cell>
          <cell r="P286" t="str">
            <v>fre</v>
          </cell>
          <cell r="Q286" t="str">
            <v xml:space="preserve">Ce livre s’adresse aux développeurs qui souhaitent découvrir les principaux outils de l’environnement de développement intégré Apache NetBeans utiles pour le développement, la maintenance et l’industrialisation d’applications avec le langage Java. Dans chaque chapitre, les notions théoriques essentielles sont expliquées puis mises en pratique grâce à des exemples détaillés et des exercices corrigés. 
Les auteurs commencent par décrire la mise en fonctionnement d’Apache NetBeans et de l’environnement Java sur un poste de développement, avant de détailler les notions importantes de la programmation orientée objet grâce à la réalisation d’un programme. La prise en main de l’IDE est approfondie grâce à la présentation de fonctionnalités facilitant et accélérant les développements. 
Dans la suite du livre, le lecteur aborde des connaissances plus poussées lui permettant de développer des applications plus riches. Un cas concret d’utilisation propose une comparaison de deux librairies graphiques, Swing et JavaFX. La notion d’industrialisation d’une application est illustrée avec la présentation en profondeur d’outils comme Git, Maven ou SonarQube, très fréquemment rencontrés dans le milieu professionnel et nécessaires à la mise en place d’une maintenance efficace et pérenne des applications développées avec Java. Un exercice corrigé permet au lecteur de découvrir la technique de développement TDD (Test Driven Development) utilisée pour réaliser des logiciels de qualité. 
La conception et l’exploitation de services sont décrites avec le développement de services web de type SOAP et REST, qu’ils soient automatiquement générés grâce aux outils d’Apache NetBeans ou entièrement développés grâce au framework Spring. 
Les principaux patrons de conception, Model-View-Controller et Model- View-Presentation, sont également étudiés puis mis en pratique grâce aux outils proposés par Apache NetBeans et aux librairies JSP et JSF utilisées dans le cadre de développement d’applications Java EE. 
Pour aller plus loin, les auteurs familiarisent également le lecteur avec le profilage d’applications Java pour mettre en place une analyse en profondeur des performances d’une application Java.
 Quizinclus dans 
la version en ligne !
 - Testez vos connaissances à l'issue de chaque chapitre
 - Validez vos acquis
</v>
          </cell>
          <cell r="R286">
            <v>9782409028519</v>
          </cell>
          <cell r="S286" t="str">
            <v>Version Numérique</v>
          </cell>
          <cell r="T286">
            <v>9782409028502</v>
          </cell>
          <cell r="U286" t="str">
            <v>Version Imprimée</v>
          </cell>
          <cell r="V286" t="str">
            <v>St-Herblain</v>
          </cell>
          <cell r="W286" t="str">
            <v>Editions ENI</v>
          </cell>
          <cell r="X286">
            <v>2021</v>
          </cell>
          <cell r="Y286" t="str">
            <v>Bibliothèque Numérique ENI (Service en ligne)</v>
          </cell>
          <cell r="Z286" t="str">
            <v>EXPERT IT</v>
          </cell>
          <cell r="AA286" t="str">
            <v>texte</v>
          </cell>
          <cell r="AB286" t="str">
            <v>txt</v>
          </cell>
          <cell r="AC286" t="str">
            <v>rdacontent/fre</v>
          </cell>
          <cell r="AD286" t="str">
            <v>informatique</v>
          </cell>
          <cell r="AE286" t="str">
            <v>c</v>
          </cell>
          <cell r="AF286" t="str">
            <v>rdamedia/fre</v>
          </cell>
          <cell r="AG286" t="str">
            <v>ressource en ligne</v>
          </cell>
          <cell r="AH286" t="str">
            <v>cr</v>
          </cell>
          <cell r="AI286" t="str">
            <v>rdacarrier/fre</v>
          </cell>
          <cell r="AJ286" t="str">
            <v>m\\\\\o\\d\\\\\\\\</v>
          </cell>
          <cell r="AK286" t="str">
            <v>cr\cn\\\\uuaua</v>
          </cell>
          <cell r="AL286" t="str">
            <v>Accès restreint aux membres</v>
          </cell>
          <cell r="AM286" t="str">
            <v>Source de la note de description : Version imprimée</v>
          </cell>
          <cell r="AN286" t="str">
            <v/>
          </cell>
          <cell r="AO286" t="str">
            <v>%SITE_CLIENT%/?library_guid=48C12AFC-3F30-4280-A62F-47FCFE8C6CA0</v>
          </cell>
          <cell r="AP286" t="str">
            <v>Accès au travers du portail ENI</v>
          </cell>
          <cell r="AQ286" t="str">
            <v xml:space="preserve"> NetBeans</v>
          </cell>
          <cell r="AR286" t="str">
            <v xml:space="preserve">Java </v>
          </cell>
          <cell r="AS286" t="str">
            <v/>
          </cell>
          <cell r="AT286" t="str">
            <v/>
          </cell>
          <cell r="AU286" t="str">
            <v/>
          </cell>
          <cell r="AV286" t="str">
            <v/>
          </cell>
          <cell r="AW286" t="str">
            <v/>
          </cell>
          <cell r="AX286" t="str">
            <v/>
          </cell>
          <cell r="AY286" t="str">
            <v/>
          </cell>
          <cell r="AZ286" t="str">
            <v/>
          </cell>
          <cell r="BA286" t="str">
            <v/>
          </cell>
          <cell r="BB286" t="str">
            <v/>
          </cell>
          <cell r="BC286" t="str">
            <v/>
          </cell>
          <cell r="BD286" t="str">
            <v/>
          </cell>
          <cell r="BE286" t="str">
            <v/>
          </cell>
          <cell r="BF286" t="str">
            <v/>
          </cell>
          <cell r="BG286" t="str">
            <v/>
          </cell>
          <cell r="BH286" t="str">
            <v/>
          </cell>
          <cell r="BI286" t="str">
            <v/>
          </cell>
          <cell r="BJ286" t="str">
            <v/>
          </cell>
          <cell r="BK286" t="str">
            <v/>
          </cell>
          <cell r="BL286" t="str">
            <v/>
          </cell>
          <cell r="BM286" t="str">
            <v/>
          </cell>
          <cell r="BN286" t="str">
            <v/>
          </cell>
          <cell r="BO286" t="str">
            <v/>
          </cell>
          <cell r="BP286" t="str">
            <v/>
          </cell>
          <cell r="BQ286" t="str">
            <v/>
          </cell>
          <cell r="BR286" t="str">
            <v/>
          </cell>
          <cell r="BS286" t="str">
            <v/>
          </cell>
          <cell r="BT286" t="str">
            <v/>
          </cell>
          <cell r="BU286" t="str">
            <v/>
          </cell>
          <cell r="BV286" t="str">
            <v/>
          </cell>
          <cell r="BW286" t="str">
            <v/>
          </cell>
          <cell r="BX286" t="str">
            <v/>
          </cell>
        </row>
        <row r="287">
          <cell r="A287" t="str">
            <v>EIJAVRWD</v>
          </cell>
          <cell r="B287" t="str">
            <v>Java EE</v>
          </cell>
          <cell r="C287" t="str">
            <v>Concevez et développez une application web responsive</v>
          </cell>
          <cell r="D287" t="str">
            <v>Christelle  DAVEZAC</v>
          </cell>
          <cell r="E287" t="str">
            <v/>
          </cell>
          <cell r="F287" t="str">
            <v xml:space="preserve">DAVEZAC, Christelle </v>
          </cell>
          <cell r="G287" t="str">
            <v/>
          </cell>
          <cell r="H287" t="str">
            <v/>
          </cell>
          <cell r="I287" t="str">
            <v/>
          </cell>
          <cell r="J287" t="str">
            <v/>
          </cell>
          <cell r="K287" t="str">
            <v>Edition du 1 November 2017</v>
          </cell>
          <cell r="L287" t="str">
            <v>482 pages</v>
          </cell>
          <cell r="M287" t="str">
            <v>Editions ENI</v>
          </cell>
          <cell r="N287" t="str">
            <v>fre</v>
          </cell>
          <cell r="O287" t="str">
            <v>fre</v>
          </cell>
          <cell r="P287" t="str">
            <v>fre</v>
          </cell>
          <cell r="Q287" t="str">
            <v>Ce livre s'adresse aux développeurs qui souhaitent concilier développement Java et Responsive Web Design (RWD) pour acquérir de nouvelles compétences sur le développement d'applications web ergonomiques. Des connaissances en programmation Java, en programmation orientée objet et quelques notions sur HTML et sur CSS sont nécessaires pour tirer le meilleur profit de cette lecture.
L'auteur commence par introduire ce qu'est le RWD, qui offre la possibilité de concevoir et développer une unique application web compatible avec différents types d'écran, puis présente les bases de Java EE, l'installation de l'environnement de travail et l'utilisation d'une base de données. Il est ensuite question de l'utilisation du langage HTML5, des feuilles de styles CSS3 ou encore de JavaScript dans la conception d'une application Java.
Dans les chapitres qui suivent, l'auteur montre l'importance de s'interroger sérieusement sur la conception et l'ergonomie de l'application selon les différentes résolutions d'écran. Pour une application Java, l'enjeu principal réside dans l'utilisation des Media Queries qui permettent la sélection pertinente des éléments et des informations à afficher en fonction du terminal. 
Tout au long du livre, un fil rouge guide le lecteur dans la conception et le développement d'une application de gestion de prêt de livres. Il pourra ainsi mieux comprendre les différents mécanismes permettant de réaliser une application professionnelle responsive et ergonomique. L'auteur lui propose également de mettre en application les connaissances présentées au fil de la lecture à travers la réalisation de l'interface d'administration de l'application de gestion de prêt de livres. Une correction type sera proposée à la fin du livre.
Des éléments complémentaires sont en téléchargement sur le site www.editions-eni.fr.
Les chapitres du livre :
Introduction &amp;ndash; Les bases du Java EE &amp;ndash; Installation : environnement de travail &amp;ndash; Les bases de données avec Java EE &amp;ndash; Conception d'une application Java EE &amp;ndash; Utiliser les feuilles de style CSS3 &amp;ndash; JavaScript &amp;ndash; Prototypage d'une application responsive &amp;ndash; Pensez votre application responsive - Application responsive et performante &amp;ndash; Développez : application prêt de livres &amp;ndash; Correction de l'exercice</v>
          </cell>
          <cell r="R287">
            <v>9782409011153</v>
          </cell>
          <cell r="S287" t="str">
            <v>Version Numérique</v>
          </cell>
          <cell r="T287">
            <v>9782409010965</v>
          </cell>
          <cell r="U287" t="str">
            <v>Version Imprimée</v>
          </cell>
          <cell r="V287" t="str">
            <v>St-Herblain</v>
          </cell>
          <cell r="W287" t="str">
            <v>Editions ENI</v>
          </cell>
          <cell r="X287">
            <v>2017</v>
          </cell>
          <cell r="Y287" t="str">
            <v>Bibliothèque Numérique ENI (Service en ligne)</v>
          </cell>
          <cell r="Z287" t="str">
            <v>EXPERT IT</v>
          </cell>
          <cell r="AA287" t="str">
            <v>texte</v>
          </cell>
          <cell r="AB287" t="str">
            <v>txt</v>
          </cell>
          <cell r="AC287" t="str">
            <v>rdacontent/fre</v>
          </cell>
          <cell r="AD287" t="str">
            <v>informatique</v>
          </cell>
          <cell r="AE287" t="str">
            <v>c</v>
          </cell>
          <cell r="AF287" t="str">
            <v>rdamedia/fre</v>
          </cell>
          <cell r="AG287" t="str">
            <v>ressource en ligne</v>
          </cell>
          <cell r="AH287" t="str">
            <v>cr</v>
          </cell>
          <cell r="AI287" t="str">
            <v>rdacarrier/fre</v>
          </cell>
          <cell r="AJ287" t="str">
            <v>m\\\\\o\\d\\\\\\\\</v>
          </cell>
          <cell r="AK287" t="str">
            <v>cr\cn\\\\uuaua</v>
          </cell>
          <cell r="AL287" t="str">
            <v>Accès restreint aux membres</v>
          </cell>
          <cell r="AM287" t="str">
            <v>Source de la note de description : Version imprimée</v>
          </cell>
          <cell r="AN287" t="str">
            <v/>
          </cell>
          <cell r="AO287" t="str">
            <v>%SITE_CLIENT%/?library_guid=7D3D47DF-0A40-4254-ADB7-853BAF189895</v>
          </cell>
          <cell r="AP287" t="str">
            <v>Accès au travers du portail ENI</v>
          </cell>
          <cell r="AQ287" t="str">
            <v xml:space="preserve"> css </v>
          </cell>
          <cell r="AR287" t="str">
            <v xml:space="preserve"> html </v>
          </cell>
          <cell r="AS287" t="str">
            <v xml:space="preserve"> java </v>
          </cell>
          <cell r="AT287" t="str">
            <v xml:space="preserve"> java ee </v>
          </cell>
          <cell r="AU287" t="str">
            <v xml:space="preserve"> javabean </v>
          </cell>
          <cell r="AV287" t="str">
            <v xml:space="preserve"> javascript </v>
          </cell>
          <cell r="AW287" t="str">
            <v xml:space="preserve"> jee </v>
          </cell>
          <cell r="AX287" t="str">
            <v xml:space="preserve"> js</v>
          </cell>
          <cell r="AY287" t="str">
            <v xml:space="preserve"> jsp </v>
          </cell>
          <cell r="AZ287" t="str">
            <v xml:space="preserve"> livre java </v>
          </cell>
          <cell r="BA287" t="str">
            <v xml:space="preserve"> LNEIJAVRWD</v>
          </cell>
          <cell r="BB287" t="str">
            <v xml:space="preserve"> media queries </v>
          </cell>
          <cell r="BC287" t="str">
            <v xml:space="preserve"> RWD </v>
          </cell>
          <cell r="BD287" t="str">
            <v xml:space="preserve">livre développement </v>
          </cell>
          <cell r="BE287" t="str">
            <v/>
          </cell>
          <cell r="BF287" t="str">
            <v/>
          </cell>
          <cell r="BG287" t="str">
            <v/>
          </cell>
          <cell r="BH287" t="str">
            <v/>
          </cell>
          <cell r="BI287" t="str">
            <v/>
          </cell>
          <cell r="BJ287" t="str">
            <v/>
          </cell>
          <cell r="BK287" t="str">
            <v/>
          </cell>
          <cell r="BL287" t="str">
            <v/>
          </cell>
          <cell r="BM287" t="str">
            <v/>
          </cell>
          <cell r="BN287" t="str">
            <v/>
          </cell>
          <cell r="BO287" t="str">
            <v/>
          </cell>
          <cell r="BP287" t="str">
            <v/>
          </cell>
          <cell r="BQ287" t="str">
            <v/>
          </cell>
          <cell r="BR287" t="str">
            <v/>
          </cell>
          <cell r="BS287" t="str">
            <v/>
          </cell>
          <cell r="BT287" t="str">
            <v/>
          </cell>
          <cell r="BU287" t="str">
            <v/>
          </cell>
          <cell r="BV287" t="str">
            <v/>
          </cell>
          <cell r="BW287" t="str">
            <v/>
          </cell>
          <cell r="BX287" t="str">
            <v/>
          </cell>
        </row>
        <row r="288">
          <cell r="A288" t="str">
            <v>EIJETPCO</v>
          </cell>
          <cell r="B288" t="str">
            <v>Jetpack Compose</v>
          </cell>
          <cell r="C288" t="str">
            <v>Développez des interfaces accessibles et modernes pour Android</v>
          </cell>
          <cell r="D288" t="str">
            <v>Fanny DEMEY</v>
          </cell>
          <cell r="E288" t="str">
            <v/>
          </cell>
          <cell r="F288" t="str">
            <v>DEMEY, Fanny</v>
          </cell>
          <cell r="G288" t="str">
            <v/>
          </cell>
          <cell r="H288" t="str">
            <v/>
          </cell>
          <cell r="I288" t="str">
            <v/>
          </cell>
          <cell r="J288" t="str">
            <v/>
          </cell>
          <cell r="K288" t="str">
            <v>Edition du 1 April 2023</v>
          </cell>
          <cell r="L288" t="str">
            <v>488 pages</v>
          </cell>
          <cell r="M288" t="str">
            <v>Editions ENI</v>
          </cell>
          <cell r="N288" t="str">
            <v>fre</v>
          </cell>
          <cell r="O288" t="str">
            <v>fre</v>
          </cell>
          <cell r="P288" t="str">
            <v>fre</v>
          </cell>
          <cell r="Q288" t="str">
            <v>Ce livre s'adresse aux développeuses et développeurs qui souhaitent apprendre à développer des interfaces pour Android en utilisant Jetpack Compose, le kit d’outils recommandé par Google, basé sur le langage Kotlin. Il porte un regard soucieux sur les bonnes pratiques d'accessibilité qui intéresseront également toute personne désireuse d'améliorer le quotidien numérique des personnes en situation de handicap. Des connaissances de base sur le développement Android sont requises. 
Dans ce livre, l'autrice détaille pas à pas la manière de prendre en main la bibliothèque Jetpack Compose pour d'une part développer des interfaces qui répondent aux besoins de modernité des applications actuelles, et d'autre part pour répondre à la nécessité de développer des applications accessibles à toutes et à tous.  
Après une explication des raisons motivant la création de Jetpack Compose et des nouveaux concepts ainsi apportés au développement d'interfaces pour Android tels que la programmation déclarative ou le mécanisme de Recomposition, le lecteur découvre comment l’utiliser au sein d'un projet Android et initie son premier composant. Il est invité à parcourir les composants de base de cette bibliothèque en réalisant des textes, des boutons et des champs de formulaires, et à les mettre en page. Un chapitre est ensuite dédié à la gestion des états et des effets, deux notions importantes qui permettront au lecteur de concevoir ses composants dans les règles de l’art. Pour finir, l'autrice explique comment afficher des listes de manière optimisée et comment effectuer des mises en page plus avancées. Pour finir, le lecteur apprend à animer simplement une interface et à la tester de manière automatisée. 
Dans chaque chapitre de ce livre, l'autrice partage des bonnes pratiques d'accessibilité avec des exemples concrets.</v>
          </cell>
          <cell r="R288">
            <v>9782409039676</v>
          </cell>
          <cell r="S288" t="str">
            <v>Version Numérique</v>
          </cell>
          <cell r="T288">
            <v>9782409039669</v>
          </cell>
          <cell r="U288" t="str">
            <v>Version Imprimée</v>
          </cell>
          <cell r="V288" t="str">
            <v>St-Herblain</v>
          </cell>
          <cell r="W288" t="str">
            <v>Editions ENI</v>
          </cell>
          <cell r="X288">
            <v>2023</v>
          </cell>
          <cell r="Y288" t="str">
            <v>Bibliothèque Numérique ENI (Service en ligne)</v>
          </cell>
          <cell r="Z288" t="str">
            <v>EXPERT IT</v>
          </cell>
          <cell r="AA288" t="str">
            <v>texte</v>
          </cell>
          <cell r="AB288" t="str">
            <v>txt</v>
          </cell>
          <cell r="AC288" t="str">
            <v>rdacontent/fre</v>
          </cell>
          <cell r="AD288" t="str">
            <v>informatique</v>
          </cell>
          <cell r="AE288" t="str">
            <v>c</v>
          </cell>
          <cell r="AF288" t="str">
            <v>rdamedia/fre</v>
          </cell>
          <cell r="AG288" t="str">
            <v>ressource en ligne</v>
          </cell>
          <cell r="AH288" t="str">
            <v>cr</v>
          </cell>
          <cell r="AI288" t="str">
            <v>rdacarrier/fre</v>
          </cell>
          <cell r="AJ288" t="str">
            <v>m\\\\\o\\d\\\\\\\\</v>
          </cell>
          <cell r="AK288" t="str">
            <v>cr\cn\\\\uuaua</v>
          </cell>
          <cell r="AL288" t="str">
            <v>Accès restreint aux membres</v>
          </cell>
          <cell r="AM288" t="str">
            <v>Source de la note de description : Version imprimée</v>
          </cell>
          <cell r="AN288" t="str">
            <v/>
          </cell>
          <cell r="AO288" t="str">
            <v>%SITE_CLIENT%/?library_guid=670E29CF-CC18-4C12-AE4E-3537B695DBA0</v>
          </cell>
          <cell r="AP288" t="str">
            <v>Accès au travers du portail ENI</v>
          </cell>
          <cell r="AQ288" t="str">
            <v xml:space="preserve"> Android </v>
          </cell>
          <cell r="AR288" t="str">
            <v xml:space="preserve"> Google </v>
          </cell>
          <cell r="AS288" t="str">
            <v xml:space="preserve"> Kolin</v>
          </cell>
          <cell r="AT288" t="str">
            <v xml:space="preserve"> UI Toolkit </v>
          </cell>
          <cell r="AU288" t="str">
            <v xml:space="preserve">Jetpack Compose </v>
          </cell>
          <cell r="AV288" t="str">
            <v/>
          </cell>
          <cell r="AW288" t="str">
            <v/>
          </cell>
          <cell r="AX288" t="str">
            <v/>
          </cell>
          <cell r="AY288" t="str">
            <v/>
          </cell>
          <cell r="AZ288" t="str">
            <v/>
          </cell>
          <cell r="BA288" t="str">
            <v/>
          </cell>
          <cell r="BB288" t="str">
            <v/>
          </cell>
          <cell r="BC288" t="str">
            <v/>
          </cell>
          <cell r="BD288" t="str">
            <v/>
          </cell>
          <cell r="BE288" t="str">
            <v/>
          </cell>
          <cell r="BF288" t="str">
            <v/>
          </cell>
          <cell r="BG288" t="str">
            <v/>
          </cell>
          <cell r="BH288" t="str">
            <v/>
          </cell>
          <cell r="BI288" t="str">
            <v/>
          </cell>
          <cell r="BJ288" t="str">
            <v/>
          </cell>
          <cell r="BK288" t="str">
            <v/>
          </cell>
          <cell r="BL288" t="str">
            <v/>
          </cell>
          <cell r="BM288" t="str">
            <v/>
          </cell>
          <cell r="BN288" t="str">
            <v/>
          </cell>
          <cell r="BO288" t="str">
            <v/>
          </cell>
          <cell r="BP288" t="str">
            <v/>
          </cell>
          <cell r="BQ288" t="str">
            <v/>
          </cell>
          <cell r="BR288" t="str">
            <v/>
          </cell>
          <cell r="BS288" t="str">
            <v/>
          </cell>
          <cell r="BT288" t="str">
            <v/>
          </cell>
          <cell r="BU288" t="str">
            <v/>
          </cell>
          <cell r="BV288" t="str">
            <v/>
          </cell>
          <cell r="BW288" t="str">
            <v/>
          </cell>
          <cell r="BX288" t="str">
            <v/>
          </cell>
        </row>
        <row r="289">
          <cell r="A289" t="str">
            <v>EIJHJPA</v>
          </cell>
          <cell r="B289" t="str">
            <v>JPA et Java Hibernate</v>
          </cell>
          <cell r="C289" t="str">
            <v>Apprenez le mapping objet-relationnel (ORM) avec Java</v>
          </cell>
          <cell r="D289" t="str">
            <v>Martial BANON</v>
          </cell>
          <cell r="E289" t="str">
            <v/>
          </cell>
          <cell r="F289" t="str">
            <v>BANON, Martial</v>
          </cell>
          <cell r="G289" t="str">
            <v/>
          </cell>
          <cell r="H289" t="str">
            <v/>
          </cell>
          <cell r="I289" t="str">
            <v/>
          </cell>
          <cell r="J289" t="str">
            <v/>
          </cell>
          <cell r="K289" t="str">
            <v>Edition du 1 February 2017</v>
          </cell>
          <cell r="L289" t="str">
            <v>392 pages</v>
          </cell>
          <cell r="M289" t="str">
            <v>Editions ENI</v>
          </cell>
          <cell r="N289" t="str">
            <v>fre</v>
          </cell>
          <cell r="O289" t="str">
            <v>fre</v>
          </cell>
          <cell r="P289" t="str">
            <v>fre</v>
          </cell>
          <cell r="Q289" t="str">
            <v>Ce livre sur JPA (en version 2.1 au moment de l'écriture) et Java Hibernate s'adresse aux développeurs et étudiants en informatique, ayant des connaissances en Java et SQL, voulant découvrir ou approfondir leurs compétences sur les outils de mapping objet-relationnel (ORM ou Object-Relational Mapping en anglais). De l'explication des concepts des ORM jusqu'à la construction de requêtes, le lecteur est guidé pas à pas et crée une application qui utilise cette technologie.
Dans la première partie, l'auteur met en place l'environnement de travail (serveur de base de données MySQL, environnement de développement intégré NetBeans) puis il détaille les concepts importants des ORM. 
La seconde partie concerne la réalisation d'une application. L'auteur présente les étapes de conception qui permettent d'intégrer simplement les ORM, de les paramétrer et d'appréhender les différentes problématiques dans un ordre logique. Au fur et à mesure des pages, et au sein de chaque chapitre, une explication générale sur le point étudié est d'abord donnée, afin de situer le contexte et la problématique. Le modèle de données utilisé tout au long du livre contient tous les cas standards que le lecteur peut rencontrer dans une application, tels que les relations 1-1, 1-n, n-1 ou encore n-n avec la table intermédiaire enrichie, et leurs différentes possibilités d'utilisation.
La dernière partie propose des fonctionnalités plus avancées et quelques bonnes pratiques de développement telles que l'utilisation de Maven, la génération automatique des entités... 
L'environnement de développement repose sur Java 8, Netbeans comme IDE, JPA 2.1 comme norme pour l'ORM et Hibernate pour son implémentation. Bien que l'ouvrage ait été réalisé pour NetBeans, le projet peut être réalisé avec l'IDE Eclipse.
Des éléments complémentaires sont en téléchargement sur le site www.editions-eni.fr.
Les chapitres du livre :
Avant-propos &amp;ndash; Environnement de développement &amp;ndash; Concept des ORM &amp;ndash; Préparation d'un projet &amp;ndash; Manipulation des données &amp;ndash; Requêtes : les langages JPQL et HQL &amp;ndash; L'API Criteria &amp;ndash; Pour aller plus loin &amp;ndash; Réalisation d'un projet</v>
          </cell>
          <cell r="R289">
            <v>9782409007255</v>
          </cell>
          <cell r="S289" t="str">
            <v>Version Numérique</v>
          </cell>
          <cell r="T289">
            <v>9782409005824</v>
          </cell>
          <cell r="U289" t="str">
            <v>Version Imprimée</v>
          </cell>
          <cell r="V289" t="str">
            <v>St-Herblain</v>
          </cell>
          <cell r="W289" t="str">
            <v>Editions ENI</v>
          </cell>
          <cell r="X289">
            <v>2017</v>
          </cell>
          <cell r="Y289" t="str">
            <v>Bibliothèque Numérique ENI (Service en ligne)</v>
          </cell>
          <cell r="Z289" t="str">
            <v>EXPERT IT</v>
          </cell>
          <cell r="AA289" t="str">
            <v>texte</v>
          </cell>
          <cell r="AB289" t="str">
            <v>txt</v>
          </cell>
          <cell r="AC289" t="str">
            <v>rdacontent/fre</v>
          </cell>
          <cell r="AD289" t="str">
            <v>informatique</v>
          </cell>
          <cell r="AE289" t="str">
            <v>c</v>
          </cell>
          <cell r="AF289" t="str">
            <v>rdamedia/fre</v>
          </cell>
          <cell r="AG289" t="str">
            <v>ressource en ligne</v>
          </cell>
          <cell r="AH289" t="str">
            <v>cr</v>
          </cell>
          <cell r="AI289" t="str">
            <v>rdacarrier/fre</v>
          </cell>
          <cell r="AJ289" t="str">
            <v>m\\\\\o\\d\\\\\\\\</v>
          </cell>
          <cell r="AK289" t="str">
            <v>cr\cn\\\\uuaua</v>
          </cell>
          <cell r="AL289" t="str">
            <v>Accès restreint aux membres</v>
          </cell>
          <cell r="AM289" t="str">
            <v>Source de la note de description : Version imprimée</v>
          </cell>
          <cell r="AN289" t="str">
            <v/>
          </cell>
          <cell r="AO289" t="str">
            <v>%SITE_CLIENT%/?library_guid=3FDA781D-A92A-40C8-B8EF-88F25C241283</v>
          </cell>
          <cell r="AP289" t="str">
            <v>Accès au travers du portail ENI</v>
          </cell>
          <cell r="AQ289" t="str">
            <v xml:space="preserve">  </v>
          </cell>
          <cell r="AR289" t="str">
            <v xml:space="preserve"> eclipse </v>
          </cell>
          <cell r="AS289" t="str">
            <v xml:space="preserve"> java hibernate </v>
          </cell>
          <cell r="AT289" t="str">
            <v xml:space="preserve"> LNEIJHJPA</v>
          </cell>
          <cell r="AU289" t="str">
            <v xml:space="preserve"> netbeans </v>
          </cell>
          <cell r="AV289" t="str">
            <v xml:space="preserve">livre java </v>
          </cell>
          <cell r="AW289" t="str">
            <v/>
          </cell>
          <cell r="AX289" t="str">
            <v/>
          </cell>
          <cell r="AY289" t="str">
            <v/>
          </cell>
          <cell r="AZ289" t="str">
            <v/>
          </cell>
          <cell r="BA289" t="str">
            <v/>
          </cell>
          <cell r="BB289" t="str">
            <v/>
          </cell>
          <cell r="BC289" t="str">
            <v/>
          </cell>
          <cell r="BD289" t="str">
            <v/>
          </cell>
          <cell r="BE289" t="str">
            <v/>
          </cell>
          <cell r="BF289" t="str">
            <v/>
          </cell>
          <cell r="BG289" t="str">
            <v/>
          </cell>
          <cell r="BH289" t="str">
            <v/>
          </cell>
          <cell r="BI289" t="str">
            <v/>
          </cell>
          <cell r="BJ289" t="str">
            <v/>
          </cell>
          <cell r="BK289" t="str">
            <v/>
          </cell>
          <cell r="BL289" t="str">
            <v/>
          </cell>
          <cell r="BM289" t="str">
            <v/>
          </cell>
          <cell r="BN289" t="str">
            <v/>
          </cell>
          <cell r="BO289" t="str">
            <v/>
          </cell>
          <cell r="BP289" t="str">
            <v/>
          </cell>
          <cell r="BQ289" t="str">
            <v/>
          </cell>
          <cell r="BR289" t="str">
            <v/>
          </cell>
          <cell r="BS289" t="str">
            <v/>
          </cell>
          <cell r="BT289" t="str">
            <v/>
          </cell>
          <cell r="BU289" t="str">
            <v/>
          </cell>
          <cell r="BV289" t="str">
            <v/>
          </cell>
          <cell r="BW289" t="str">
            <v/>
          </cell>
          <cell r="BX289" t="str">
            <v/>
          </cell>
        </row>
        <row r="290">
          <cell r="A290" t="str">
            <v>EIJSF</v>
          </cell>
          <cell r="B290" t="str">
            <v>Java Server Faces (JSF) avec Eclipse</v>
          </cell>
          <cell r="C290" t="str">
            <v>Conception d'applications web exploitant des composants JSF</v>
          </cell>
          <cell r="D290" t="str">
            <v>François-Xavier Sennesal</v>
          </cell>
          <cell r="E290" t="str">
            <v/>
          </cell>
          <cell r="F290" t="str">
            <v>Sennesal, François-Xavier</v>
          </cell>
          <cell r="G290" t="str">
            <v/>
          </cell>
          <cell r="H290" t="str">
            <v/>
          </cell>
          <cell r="I290" t="str">
            <v/>
          </cell>
          <cell r="J290" t="str">
            <v/>
          </cell>
          <cell r="K290" t="str">
            <v>Edition du 1 April 2009</v>
          </cell>
          <cell r="L290" t="str">
            <v>299 pages</v>
          </cell>
          <cell r="M290" t="str">
            <v>Editions ENI</v>
          </cell>
          <cell r="N290" t="str">
            <v>fre</v>
          </cell>
          <cell r="O290" t="str">
            <v>fre</v>
          </cell>
          <cell r="P290" t="str">
            <v>fre</v>
          </cell>
          <cell r="Q290" t="str">
            <v>Ce livre sur JSF traite de la mise en oeuvre de la technologie Java Server Faces avec l'environnement de développement Eclipse. Les aspects théoriques, étayés par de nombreux exemples, montrent comment l'usage de composants JSF permet de faciliter la conception et la maintenance des applications web, tout en offrant aux utilisateurs des services plus adaptés à leurs attentes.
Le livre s'adresse tout particulièrement à des lecteurs maîtrisant le langage de programmation Java et familiarisés par ailleurs avec le développement d'applications web basées sur la technologie JSP.
Les principaux points développés dans ce livre couvrent la validation et la conversion des données, la gestion évènementielle, la conception de composants JSF personnalisés, ainsi que l'internationalisation des applications. 
Après un rappel des notions essentielles liées à la conception d'applications web en environnement J2EE, l'ouvrage présente dans le détail le langage d'évaluation d'expressions propre à la technologie JSF, ainsi que les bibliothèques de composants utilisées. Les  chapitres suivants montrent comment exploiter efficacement les composants en question, tout en s'attardant sur les méthodes  utilisables pour définir les règles de navigation des applications web.
Ce livre est également proposé en coffret 1 | coffret 2</v>
          </cell>
          <cell r="R290">
            <v>9782746049390</v>
          </cell>
          <cell r="S290" t="str">
            <v>Version Numérique</v>
          </cell>
          <cell r="T290">
            <v>9782746048126</v>
          </cell>
          <cell r="U290" t="str">
            <v>Version Imprimée</v>
          </cell>
          <cell r="V290" t="str">
            <v>St-Herblain</v>
          </cell>
          <cell r="W290" t="str">
            <v>Editions ENI</v>
          </cell>
          <cell r="X290">
            <v>2009</v>
          </cell>
          <cell r="Y290" t="str">
            <v>Bibliothèque Numérique ENI (Service en ligne)</v>
          </cell>
          <cell r="Z290" t="str">
            <v>EXPERT IT</v>
          </cell>
          <cell r="AA290" t="str">
            <v>texte</v>
          </cell>
          <cell r="AB290" t="str">
            <v>txt</v>
          </cell>
          <cell r="AC290" t="str">
            <v>rdacontent/fre</v>
          </cell>
          <cell r="AD290" t="str">
            <v>informatique</v>
          </cell>
          <cell r="AE290" t="str">
            <v>c</v>
          </cell>
          <cell r="AF290" t="str">
            <v>rdamedia/fre</v>
          </cell>
          <cell r="AG290" t="str">
            <v>ressource en ligne</v>
          </cell>
          <cell r="AH290" t="str">
            <v>cr</v>
          </cell>
          <cell r="AI290" t="str">
            <v>rdacarrier/fre</v>
          </cell>
          <cell r="AJ290" t="str">
            <v>m\\\\\o\\d\\\\\\\\</v>
          </cell>
          <cell r="AK290" t="str">
            <v>cr\cn\\\\uuaua</v>
          </cell>
          <cell r="AL290" t="str">
            <v>Accès restreint aux membres</v>
          </cell>
          <cell r="AM290" t="str">
            <v>Source de la note de description : Version imprimée</v>
          </cell>
          <cell r="AN290" t="str">
            <v/>
          </cell>
          <cell r="AO290" t="str">
            <v>%SITE_CLIENT%/?library_guid=7480734D-FF55-4102-8302-673AE4C38254</v>
          </cell>
          <cell r="AP290" t="str">
            <v>Accès au travers du portail ENI</v>
          </cell>
          <cell r="AQ290" t="str">
            <v xml:space="preserve"> composant </v>
          </cell>
          <cell r="AR290" t="str">
            <v xml:space="preserve"> framework </v>
          </cell>
          <cell r="AS290" t="str">
            <v xml:space="preserve"> JEE </v>
          </cell>
          <cell r="AT290" t="str">
            <v xml:space="preserve"> livre eclipse </v>
          </cell>
          <cell r="AU290" t="str">
            <v xml:space="preserve"> livre java </v>
          </cell>
          <cell r="AV290" t="str">
            <v xml:space="preserve"> LNEIJSF</v>
          </cell>
          <cell r="AW290" t="str">
            <v xml:space="preserve">livre jsf </v>
          </cell>
          <cell r="AX290" t="str">
            <v/>
          </cell>
          <cell r="AY290" t="str">
            <v/>
          </cell>
          <cell r="AZ290" t="str">
            <v/>
          </cell>
          <cell r="BA290" t="str">
            <v/>
          </cell>
          <cell r="BB290" t="str">
            <v/>
          </cell>
          <cell r="BC290" t="str">
            <v/>
          </cell>
          <cell r="BD290" t="str">
            <v/>
          </cell>
          <cell r="BE290" t="str">
            <v/>
          </cell>
          <cell r="BF290" t="str">
            <v/>
          </cell>
          <cell r="BG290" t="str">
            <v/>
          </cell>
          <cell r="BH290" t="str">
            <v/>
          </cell>
          <cell r="BI290" t="str">
            <v/>
          </cell>
          <cell r="BJ290" t="str">
            <v/>
          </cell>
          <cell r="BK290" t="str">
            <v/>
          </cell>
          <cell r="BL290" t="str">
            <v/>
          </cell>
          <cell r="BM290" t="str">
            <v/>
          </cell>
          <cell r="BN290" t="str">
            <v/>
          </cell>
          <cell r="BO290" t="str">
            <v/>
          </cell>
          <cell r="BP290" t="str">
            <v/>
          </cell>
          <cell r="BQ290" t="str">
            <v/>
          </cell>
          <cell r="BR290" t="str">
            <v/>
          </cell>
          <cell r="BS290" t="str">
            <v/>
          </cell>
          <cell r="BT290" t="str">
            <v/>
          </cell>
          <cell r="BU290" t="str">
            <v/>
          </cell>
          <cell r="BV290" t="str">
            <v/>
          </cell>
          <cell r="BW290" t="str">
            <v/>
          </cell>
          <cell r="BX290" t="str">
            <v/>
          </cell>
        </row>
        <row r="291">
          <cell r="A291" t="str">
            <v>EIJUN</v>
          </cell>
          <cell r="B291" t="str">
            <v>JUnit</v>
          </cell>
          <cell r="C291" t="str">
            <v>Mise en oeuvre pour automatiser les tests en Java</v>
          </cell>
          <cell r="D291" t="str">
            <v>Benoit GANTAUME</v>
          </cell>
          <cell r="E291" t="str">
            <v/>
          </cell>
          <cell r="F291" t="str">
            <v>GANTAUME, Benoit</v>
          </cell>
          <cell r="G291" t="str">
            <v/>
          </cell>
          <cell r="H291" t="str">
            <v/>
          </cell>
          <cell r="I291" t="str">
            <v/>
          </cell>
          <cell r="J291" t="str">
            <v/>
          </cell>
          <cell r="K291" t="str">
            <v>Edition du 1 January 2011</v>
          </cell>
          <cell r="L291" t="str">
            <v>288 pages</v>
          </cell>
          <cell r="M291" t="str">
            <v>Editions ENI</v>
          </cell>
          <cell r="N291" t="str">
            <v>fre</v>
          </cell>
          <cell r="O291" t="str">
            <v>fre</v>
          </cell>
          <cell r="P291" t="str">
            <v>fre</v>
          </cell>
          <cell r="Q291" t="str">
            <v>Ce livre sur l'automatisation des tests avec JUnit s'adresse à toutes les personnes impliquées dans des projets de développement logiciel et désireuses de découvrir le potentiel de JUnit. Quelle que soit la façon dont l'équipe de développement travaille, que vous soyez débutant ou expert, manager, développeur, architecte ou chef de projet, ce livre vous permettra d'appréhender les tests automatiques, de les insérer dans une logique de fabrication de logiciels et de les mettre en oeuvre efficacement.
Le premier chapitre est destiné à introduire rapidement JUnit de manière concrète. Cette partie intéressera surtout les développeurs utilisant JUnit pour la première fois. La seconde partie s'adressera autant aux personnes ayant des responsabilités techniques que managériales et permettra de mieux comprendre les enjeux de l'automatisation des tests ainsi que leur imbrication dans le processus de la création de logiciels. Enfin la troisième partie sera dédiée aux techniques avancées de test permettant d'utiliser les tests automatiques comme un élément de compétitivité économique.
Pour tirer le meilleur profit de ce livre, il est intéressant que le lecteur dispose des connaissances de base de la programmation Objet avec le langage Java, la connaissance des Design Patterns étant un plus.
&amp;Agrave; la fin de cet ouvrage, vous serez capable de concevoir et mettre en oeuvre une stratégie de tests automatiques et de tester votre code à différents niveaux.
Les éléments disponibles en téléchargement sur le site www.editions-eni.com, contiennent les codes sources de la calculatrice et du serveur de calcul, les deux projets exemples menés tout au long du livre.
Les chapitres du livre :
Préambule &amp;ndash; Kit de démarrage &amp;ndash; Qu'est-ce que le test ? &amp;ndash; Le test dans les méthodologies &amp;ndash; Comment démarrer ? Mythes et réalités &amp;ndash; L'utilisation de bouchons &amp;ndash; Modelage de tests &amp;ndash; Couverture de code &amp;ndash; Développement piloté par les tests &amp;ndash; Trousse à outils
Ce livre est également proposé en coffret</v>
          </cell>
          <cell r="R291">
            <v>9782746062016</v>
          </cell>
          <cell r="S291" t="str">
            <v>Version Numérique</v>
          </cell>
          <cell r="T291">
            <v>9782746060616</v>
          </cell>
          <cell r="U291" t="str">
            <v>Version Imprimée</v>
          </cell>
          <cell r="V291" t="str">
            <v>St-Herblain</v>
          </cell>
          <cell r="W291" t="str">
            <v>Editions ENI</v>
          </cell>
          <cell r="X291">
            <v>2011</v>
          </cell>
          <cell r="Y291" t="str">
            <v>Bibliothèque Numérique ENI (Service en ligne)</v>
          </cell>
          <cell r="Z291" t="str">
            <v>EXPERT IT</v>
          </cell>
          <cell r="AA291" t="str">
            <v>texte</v>
          </cell>
          <cell r="AB291" t="str">
            <v>txt</v>
          </cell>
          <cell r="AC291" t="str">
            <v>rdacontent/fre</v>
          </cell>
          <cell r="AD291" t="str">
            <v>informatique</v>
          </cell>
          <cell r="AE291" t="str">
            <v>c</v>
          </cell>
          <cell r="AF291" t="str">
            <v>rdamedia/fre</v>
          </cell>
          <cell r="AG291" t="str">
            <v>ressource en ligne</v>
          </cell>
          <cell r="AH291" t="str">
            <v>cr</v>
          </cell>
          <cell r="AI291" t="str">
            <v>rdacarrier/fre</v>
          </cell>
          <cell r="AJ291" t="str">
            <v>m\\\\\o\\d\\\\\\\\</v>
          </cell>
          <cell r="AK291" t="str">
            <v>cr\cn\\\\uuaua</v>
          </cell>
          <cell r="AL291" t="str">
            <v>Accès restreint aux membres</v>
          </cell>
          <cell r="AM291" t="str">
            <v>Source de la note de description : Version imprimée</v>
          </cell>
          <cell r="AN291" t="str">
            <v/>
          </cell>
          <cell r="AO291" t="str">
            <v>%SITE_CLIENT%/?library_guid=2C66D994-BCD4-4C3B-B4A2-677D02039EE2</v>
          </cell>
          <cell r="AP291" t="str">
            <v>Accès au travers du portail ENI</v>
          </cell>
          <cell r="AQ291" t="str">
            <v xml:space="preserve"> java ee </v>
          </cell>
          <cell r="AR291" t="str">
            <v xml:space="preserve"> jee </v>
          </cell>
          <cell r="AS291" t="str">
            <v xml:space="preserve"> livre java </v>
          </cell>
          <cell r="AT291" t="str">
            <v xml:space="preserve"> livre JUnit </v>
          </cell>
          <cell r="AU291" t="str">
            <v xml:space="preserve"> LNEIJUN</v>
          </cell>
          <cell r="AV291" t="str">
            <v xml:space="preserve"> test unitaire </v>
          </cell>
          <cell r="AW291" t="str">
            <v xml:space="preserve"> tests unitaires </v>
          </cell>
          <cell r="AX291" t="str">
            <v xml:space="preserve">livre tests </v>
          </cell>
          <cell r="AY291" t="str">
            <v/>
          </cell>
          <cell r="AZ291" t="str">
            <v/>
          </cell>
          <cell r="BA291" t="str">
            <v/>
          </cell>
          <cell r="BB291" t="str">
            <v/>
          </cell>
          <cell r="BC291" t="str">
            <v/>
          </cell>
          <cell r="BD291" t="str">
            <v/>
          </cell>
          <cell r="BE291" t="str">
            <v/>
          </cell>
          <cell r="BF291" t="str">
            <v/>
          </cell>
          <cell r="BG291" t="str">
            <v/>
          </cell>
          <cell r="BH291" t="str">
            <v/>
          </cell>
          <cell r="BI291" t="str">
            <v/>
          </cell>
          <cell r="BJ291" t="str">
            <v/>
          </cell>
          <cell r="BK291" t="str">
            <v/>
          </cell>
          <cell r="BL291" t="str">
            <v/>
          </cell>
          <cell r="BM291" t="str">
            <v/>
          </cell>
          <cell r="BN291" t="str">
            <v/>
          </cell>
          <cell r="BO291" t="str">
            <v/>
          </cell>
          <cell r="BP291" t="str">
            <v/>
          </cell>
          <cell r="BQ291" t="str">
            <v/>
          </cell>
          <cell r="BR291" t="str">
            <v/>
          </cell>
          <cell r="BS291" t="str">
            <v/>
          </cell>
          <cell r="BT291" t="str">
            <v/>
          </cell>
          <cell r="BU291" t="str">
            <v/>
          </cell>
          <cell r="BV291" t="str">
            <v/>
          </cell>
          <cell r="BW291" t="str">
            <v/>
          </cell>
          <cell r="BX291" t="str">
            <v/>
          </cell>
        </row>
        <row r="292">
          <cell r="A292" t="str">
            <v>EILAR</v>
          </cell>
          <cell r="B292" t="str">
            <v>Laravel</v>
          </cell>
          <cell r="C292" t="str">
            <v>Un framework efficace pour développer vos applications PHP</v>
          </cell>
          <cell r="D292" t="str">
            <v>Raphaël HUCHET</v>
          </cell>
          <cell r="E292" t="str">
            <v/>
          </cell>
          <cell r="F292" t="str">
            <v>HUCHET, Raphaël</v>
          </cell>
          <cell r="G292" t="str">
            <v/>
          </cell>
          <cell r="H292" t="str">
            <v/>
          </cell>
          <cell r="I292" t="str">
            <v/>
          </cell>
          <cell r="J292" t="str">
            <v/>
          </cell>
          <cell r="K292" t="str">
            <v>Edition du 1 May 2018</v>
          </cell>
          <cell r="L292" t="str">
            <v>391 pages</v>
          </cell>
          <cell r="M292" t="str">
            <v>Editions ENI</v>
          </cell>
          <cell r="N292" t="str">
            <v>fre</v>
          </cell>
          <cell r="O292" t="str">
            <v>fre</v>
          </cell>
          <cell r="P292" t="str">
            <v>fre</v>
          </cell>
          <cell r="Q292" t="str">
            <v>Ce livre s'adresse aux développeuses et développeurs qui souhaitent découvrir Laravel et acquérir des bases solides pour être autonomes dans le développement d'applications avec ce framework. Pour l'apprécier, il est conseillé d'avoir un minimum de connaissances sur les concepts de base du langage PHP ou d'un autre langage orienté objet.
L'auteur commence par détailler la préparation de l'environnement de développement. Ensuite, les éléments clés du développement avec Laravel sont étudiés et agrémentés d'exemples : la création de routes, l'utilisation des vues, le mapping objet-relationnel avec l'ORM Eloquent, la mise en place de contrôleurs, le filtrage avec les middlewares ou encore le traitement des données d'un formulaire. Vous apprendrez également à mettre en place un système d'authentification et à gérer les autorisations, à utiliser les sessions et les files d'attentes et à planifier l'envoi d'email. Pour finir, l'auteur traite la mise en place de tests automatisés, l'intégration de composants ou le recours à des fonctions assistantes avant de conclure par le déploiement en production de l'application développée.
&amp;Agrave; l'issue de la lecture de ce livre, le lecteur sera en mesure de développer des applications PHP robustes et fiables avec Laravel.
Les chapitres du livre :
Avant-propos &amp;ndash; Installation &amp;ndash; Premiers pas &amp;ndash; Créer des routes &amp;ndash; Utiliser des vues &amp;ndash; Eloquent ORM &amp;ndash; Organiser grâce aux contrôleurs &amp;ndash; Filtrer et décorer avec les middlewares &amp;ndash; Traiter des formulaires &amp;ndash; Authentification et autorisations &amp;ndash; Les sessions et le cache &amp;ndash; Les files d'attente &amp;ndash; Envoyer des e-mails &amp;ndash; Tests automatisés Créer et utiliser des composants &amp;ndash; Assistants &amp;ndash; Déployer un site en production</v>
          </cell>
          <cell r="R292">
            <v>9782409013805</v>
          </cell>
          <cell r="S292" t="str">
            <v>Version Numérique</v>
          </cell>
          <cell r="T292">
            <v>9782409013782</v>
          </cell>
          <cell r="U292" t="str">
            <v>Version Imprimée</v>
          </cell>
          <cell r="V292" t="str">
            <v>St-Herblain</v>
          </cell>
          <cell r="W292" t="str">
            <v>Editions ENI</v>
          </cell>
          <cell r="X292">
            <v>2018</v>
          </cell>
          <cell r="Y292" t="str">
            <v>Bibliothèque Numérique ENI (Service en ligne)</v>
          </cell>
          <cell r="Z292" t="str">
            <v>EXPERT IT</v>
          </cell>
          <cell r="AA292" t="str">
            <v>texte</v>
          </cell>
          <cell r="AB292" t="str">
            <v>txt</v>
          </cell>
          <cell r="AC292" t="str">
            <v>rdacontent/fre</v>
          </cell>
          <cell r="AD292" t="str">
            <v>informatique</v>
          </cell>
          <cell r="AE292" t="str">
            <v>c</v>
          </cell>
          <cell r="AF292" t="str">
            <v>rdamedia/fre</v>
          </cell>
          <cell r="AG292" t="str">
            <v>ressource en ligne</v>
          </cell>
          <cell r="AH292" t="str">
            <v>cr</v>
          </cell>
          <cell r="AI292" t="str">
            <v>rdacarrier/fre</v>
          </cell>
          <cell r="AJ292" t="str">
            <v>m\\\\\o\\d\\\\\\\\</v>
          </cell>
          <cell r="AK292" t="str">
            <v>cr\cn\\\\uuaua</v>
          </cell>
          <cell r="AL292" t="str">
            <v>Accès restreint aux membres</v>
          </cell>
          <cell r="AM292" t="str">
            <v>Source de la note de description : Version imprimée</v>
          </cell>
          <cell r="AN292" t="str">
            <v/>
          </cell>
          <cell r="AO292" t="str">
            <v>%SITE_CLIENT%/?library_guid=4D5EB471-EE90-42DF-82F6-DECC12385592</v>
          </cell>
          <cell r="AP292" t="str">
            <v>Accès au travers du portail ENI</v>
          </cell>
          <cell r="AQ292" t="str">
            <v xml:space="preserve"> contrôleur </v>
          </cell>
          <cell r="AR292" t="str">
            <v xml:space="preserve"> Eloquent </v>
          </cell>
          <cell r="AS292" t="str">
            <v xml:space="preserve"> framework </v>
          </cell>
          <cell r="AT292" t="str">
            <v xml:space="preserve"> helpers </v>
          </cell>
          <cell r="AU292" t="str">
            <v xml:space="preserve"> Laravel 5.5 </v>
          </cell>
          <cell r="AV292" t="str">
            <v xml:space="preserve"> LNEILAR</v>
          </cell>
          <cell r="AW292" t="str">
            <v xml:space="preserve"> mapping objet relationnel </v>
          </cell>
          <cell r="AX292" t="str">
            <v xml:space="preserve"> middleware </v>
          </cell>
          <cell r="AY292" t="str">
            <v xml:space="preserve"> ORM </v>
          </cell>
          <cell r="AZ292" t="str">
            <v xml:space="preserve"> PHP </v>
          </cell>
          <cell r="BA292" t="str">
            <v xml:space="preserve"> PHP </v>
          </cell>
          <cell r="BB292" t="str">
            <v xml:space="preserve"> routes </v>
          </cell>
          <cell r="BC292" t="str">
            <v xml:space="preserve"> sessions </v>
          </cell>
          <cell r="BD292" t="str">
            <v xml:space="preserve"> vue </v>
          </cell>
          <cell r="BE292" t="str">
            <v xml:space="preserve">livre développement </v>
          </cell>
          <cell r="BF292" t="str">
            <v/>
          </cell>
          <cell r="BG292" t="str">
            <v/>
          </cell>
          <cell r="BH292" t="str">
            <v/>
          </cell>
          <cell r="BI292" t="str">
            <v/>
          </cell>
          <cell r="BJ292" t="str">
            <v/>
          </cell>
          <cell r="BK292" t="str">
            <v/>
          </cell>
          <cell r="BL292" t="str">
            <v/>
          </cell>
          <cell r="BM292" t="str">
            <v/>
          </cell>
          <cell r="BN292" t="str">
            <v/>
          </cell>
          <cell r="BO292" t="str">
            <v/>
          </cell>
          <cell r="BP292" t="str">
            <v/>
          </cell>
          <cell r="BQ292" t="str">
            <v/>
          </cell>
          <cell r="BR292" t="str">
            <v/>
          </cell>
          <cell r="BS292" t="str">
            <v/>
          </cell>
          <cell r="BT292" t="str">
            <v/>
          </cell>
          <cell r="BU292" t="str">
            <v/>
          </cell>
          <cell r="BV292" t="str">
            <v/>
          </cell>
          <cell r="BW292" t="str">
            <v/>
          </cell>
          <cell r="BX292" t="str">
            <v/>
          </cell>
        </row>
        <row r="293">
          <cell r="A293" t="str">
            <v>EILDAP</v>
          </cell>
          <cell r="B293" t="str">
            <v>LDAP</v>
          </cell>
          <cell r="C293" t="str">
            <v>Planification et mise en oeuvre d'un annuaire OpenLDAP</v>
          </cell>
          <cell r="D293" t="str">
            <v>Stéphane ROPARS</v>
          </cell>
          <cell r="E293" t="str">
            <v/>
          </cell>
          <cell r="F293" t="str">
            <v>ROPARS, Stéphane</v>
          </cell>
          <cell r="G293" t="str">
            <v/>
          </cell>
          <cell r="H293" t="str">
            <v/>
          </cell>
          <cell r="I293" t="str">
            <v/>
          </cell>
          <cell r="J293" t="str">
            <v/>
          </cell>
          <cell r="K293" t="str">
            <v>Edition du 1 November 2017</v>
          </cell>
          <cell r="L293" t="str">
            <v>394 pages</v>
          </cell>
          <cell r="M293" t="str">
            <v>Editions ENI</v>
          </cell>
          <cell r="N293" t="str">
            <v>fre</v>
          </cell>
          <cell r="O293" t="str">
            <v>fre</v>
          </cell>
          <cell r="P293" t="str">
            <v>fre</v>
          </cell>
          <cell r="Q293" t="str">
            <v>Ce livre a pour objectif d'aider le lecteur à intégrer un annuaire OpenLDAP au sein d'un environnement informatique de production. Il s'adresse autant à des experts IT souhaitant centraliser la totalité des comptes utilisateurs au sein d'un annuaire commun, accessible à l'ensemble des applicatifs de l'entreprise, qu'à un public d'administrateurs IT ou d'informaticiens expérimentés désirant acquérir les connaissances de base dans l'administration des annuaires LDAP en général, et OpenLDAP en particulier (en version 2.4 au moment de l'écriture).
Le livre traite en premier lieu de l'étude préliminaire à effectuer en vue de la mise en oeuvre d'un annuaire LDAP au sein d'un environnement informatique. Il présente ainsi les concepts de base du protocole LDAP ainsi que la planification des différentes étapes de l'intégration d'un annuaire (modélisation du contenu, stockage des données, sécurisation, conception de l'infrastructure&amp;hellip;).
Une partie du livre est consacrée à l'installation, à la configuration et à l'administration d'un serveur OpenLDAP dans un système Linux Red Hat. Le lecteur pourra ainsi découvrir la façon de construire et sécuriser son arbre de données, d'ajouter des fonctionnalités pour une utilisation adaptée à l'environnement de l'entreprise, d'utiliser des outils d'administration et de manipuler les commandes d'interrogation LDAP.
Des chapitres sont ensuite dédiés à la configuration détaillée de divers clients LDAP (systèmes d'exploitation, équipements réseau et applications) permettant au lecteur d'acquérir des compétences techniques qu'il pourra mettre en application dans son propre environnement de production. La surveillance, le dépannage et les multiples paramétrages permettant d'améliorer les performances du serveur OpenLDAP sont également détaillés.
Le livre s'achève par une introduction à la problématique de la gestion des identités électroniques et des accès aux systèmes informatiques au sein des entreprises avec la présentation d'une infrastructure type.
Les chapitres du livre :
Introduction &amp;ndash; Un annuaire, un choix évident &amp;ndash; Les concepts de base LDAP - Planification de l'intégration d'un annuaire LDAP &amp;ndash; Installer et configurer un serveur OpenLDAP &amp;ndash; Installer et configurer un navigateur LDAP &amp;ndash; Démarrage du serveur LDAP &amp;ndash; Les schémas &amp;ndash; Préparation des données de l'annuaire &amp;ndash; Provisionner l'annuaire LDAP &amp;ndash; Sécuriser un annuaire LDAP &amp;ndash; Protection des données de l'annuaire &amp;ndash; Ajout de fonctionnalités appelées "overlay" &amp;ndash; Configuration de clients LDAP &amp;ndash; Sauvegarder/restaurer un annuaire OpenLDAP &amp;ndash; La réplication &amp;ndash; Surveillance d'un annuaire OpenLDAP &amp;ndash; Amélioration des performances &amp;ndash; Dépannage &amp;ndash; L'autogestion des comptes utilisateurs &amp;ndash; Annexe</v>
          </cell>
          <cell r="R293">
            <v>9782409011177</v>
          </cell>
          <cell r="S293" t="str">
            <v>Version Numérique</v>
          </cell>
          <cell r="T293">
            <v>9782409011009</v>
          </cell>
          <cell r="U293" t="str">
            <v>Version Imprimée</v>
          </cell>
          <cell r="V293" t="str">
            <v>St-Herblain</v>
          </cell>
          <cell r="W293" t="str">
            <v>Editions ENI</v>
          </cell>
          <cell r="X293">
            <v>2017</v>
          </cell>
          <cell r="Y293" t="str">
            <v>Bibliothèque Numérique ENI (Service en ligne)</v>
          </cell>
          <cell r="Z293" t="str">
            <v>EXPERT IT</v>
          </cell>
          <cell r="AA293" t="str">
            <v>texte</v>
          </cell>
          <cell r="AB293" t="str">
            <v>txt</v>
          </cell>
          <cell r="AC293" t="str">
            <v>rdacontent/fre</v>
          </cell>
          <cell r="AD293" t="str">
            <v>informatique</v>
          </cell>
          <cell r="AE293" t="str">
            <v>c</v>
          </cell>
          <cell r="AF293" t="str">
            <v>rdamedia/fre</v>
          </cell>
          <cell r="AG293" t="str">
            <v>ressource en ligne</v>
          </cell>
          <cell r="AH293" t="str">
            <v>cr</v>
          </cell>
          <cell r="AI293" t="str">
            <v>rdacarrier/fre</v>
          </cell>
          <cell r="AJ293" t="str">
            <v>m\\\\\o\\d\\\\\\\\</v>
          </cell>
          <cell r="AK293" t="str">
            <v>cr\cn\\\\uuaua</v>
          </cell>
          <cell r="AL293" t="str">
            <v>Accès restreint aux membres</v>
          </cell>
          <cell r="AM293" t="str">
            <v>Source de la note de description : Version imprimée</v>
          </cell>
          <cell r="AN293" t="str">
            <v/>
          </cell>
          <cell r="AO293" t="str">
            <v>%SITE_CLIENT%/?library_guid=B67C8F5D-3F90-470F-8F48-30EDC297D5C4</v>
          </cell>
          <cell r="AP293" t="str">
            <v>Accès au travers du portail ENI</v>
          </cell>
          <cell r="AQ293" t="str">
            <v xml:space="preserve"> data center </v>
          </cell>
          <cell r="AR293" t="str">
            <v xml:space="preserve"> datacenter </v>
          </cell>
          <cell r="AS293" t="str">
            <v xml:space="preserve"> LNEILDAP</v>
          </cell>
          <cell r="AT293" t="str">
            <v xml:space="preserve"> openldap </v>
          </cell>
          <cell r="AU293" t="str">
            <v xml:space="preserve"> serveur </v>
          </cell>
          <cell r="AV293" t="str">
            <v xml:space="preserve">livre système </v>
          </cell>
          <cell r="AW293" t="str">
            <v/>
          </cell>
          <cell r="AX293" t="str">
            <v/>
          </cell>
          <cell r="AY293" t="str">
            <v/>
          </cell>
          <cell r="AZ293" t="str">
            <v/>
          </cell>
          <cell r="BA293" t="str">
            <v/>
          </cell>
          <cell r="BB293" t="str">
            <v/>
          </cell>
          <cell r="BC293" t="str">
            <v/>
          </cell>
          <cell r="BD293" t="str">
            <v/>
          </cell>
          <cell r="BE293" t="str">
            <v/>
          </cell>
          <cell r="BF293" t="str">
            <v/>
          </cell>
          <cell r="BG293" t="str">
            <v/>
          </cell>
          <cell r="BH293" t="str">
            <v/>
          </cell>
          <cell r="BI293" t="str">
            <v/>
          </cell>
          <cell r="BJ293" t="str">
            <v/>
          </cell>
          <cell r="BK293" t="str">
            <v/>
          </cell>
          <cell r="BL293" t="str">
            <v/>
          </cell>
          <cell r="BM293" t="str">
            <v/>
          </cell>
          <cell r="BN293" t="str">
            <v/>
          </cell>
          <cell r="BO293" t="str">
            <v/>
          </cell>
          <cell r="BP293" t="str">
            <v/>
          </cell>
          <cell r="BQ293" t="str">
            <v/>
          </cell>
          <cell r="BR293" t="str">
            <v/>
          </cell>
          <cell r="BS293" t="str">
            <v/>
          </cell>
          <cell r="BT293" t="str">
            <v/>
          </cell>
          <cell r="BU293" t="str">
            <v/>
          </cell>
          <cell r="BV293" t="str">
            <v/>
          </cell>
          <cell r="BW293" t="str">
            <v/>
          </cell>
          <cell r="BX293" t="str">
            <v/>
          </cell>
        </row>
        <row r="294">
          <cell r="A294" t="str">
            <v>EIMAG</v>
          </cell>
          <cell r="B294" t="str">
            <v>Magento</v>
          </cell>
          <cell r="C294" t="str">
            <v>Réalisez des développements professionnels avec PHP</v>
          </cell>
          <cell r="D294" t="str">
            <v>Haingosoaniony RATSIATANDRA</v>
          </cell>
          <cell r="E294" t="str">
            <v/>
          </cell>
          <cell r="F294" t="str">
            <v>RATSIATANDRA, Haingosoaniony</v>
          </cell>
          <cell r="G294" t="str">
            <v/>
          </cell>
          <cell r="H294" t="str">
            <v/>
          </cell>
          <cell r="I294" t="str">
            <v/>
          </cell>
          <cell r="J294" t="str">
            <v/>
          </cell>
          <cell r="K294" t="str">
            <v>Edition du 1 March 2012</v>
          </cell>
          <cell r="L294" t="str">
            <v>327 pages</v>
          </cell>
          <cell r="M294" t="str">
            <v>Editions ENI</v>
          </cell>
          <cell r="N294" t="str">
            <v>fre</v>
          </cell>
          <cell r="O294" t="str">
            <v>fre</v>
          </cell>
          <cell r="P294" t="str">
            <v>fre</v>
          </cell>
          <cell r="Q294" t="str">
            <v>Ce livre sur Magento s'adresse à tout développeur PHP appelé à créer des modules ou fonctionnalités complémentaires autour de ce CMS. Pour en tirer le meilleur parti possible, il nécessite un minimum de connaissances sur le langage PHP.
Le premier chapitre guide le lecteur dans l'installation de Magento, présente les différentes configurations envisageables (multi-sites, multi-boutiques&amp;hellip;) et les interfaces d'administration (back Office et Front Office)  pour gérer les comptes utilisateurs, les rôles, les permissions, les thèmes. Dans les chapitres suivants vous apprendrez comment créer vos propres modules pour personnaliser Magento (déclaration d'un module et structure de ses dossiers, création du fichier de configuration, d'un contrôleur, d'un layout, d'un block, d'un helper&amp;hellip;) mais aussi comment manipuler les différentes entités de Magento pour étendre ou modifier ses fonctionnalités natives (notions de surcharge des classes existantes).
Les chapitres suivants décrivent au lecteur comment créer des modules permettant de manipuler les différents éléments de la gestion d'un catalogue (création d'un nouveau type de produit, gestion des attributs, groupe d'attributs et jeu d'attributs), de gérer les éléments d'une vente (les taxes, les factures, les commandes, les expéditions et les avoirs, les modes de livraison et modes de paiement) et également comment manipuler les attributs clients ainsi que les groupes de clients, comment  manipuler les pages, les blocs statiques et les widgets.
Enfin les derniers chapitres regroupent des conseils et bonnes pratiques pour optimiser et faciliter vos développements PHP sous Magento.
Tous les exemples qui illustrent les différents chapitres composent des modules prêts à être installés et ils sont téléchargeables sur le site www.editions-eni.fr.
Les chapitres du livre :
Avant-propos &amp;ndash; Installation de Magento &amp;ndash; Ajout d'un nouveau module &amp;ndash; Surcharge des classes existantes &amp;ndash; Catalogue &amp;ndash; Vente &amp;ndash; Client et groupe de clients &amp;ndash; CMS et variables personnalisées &amp;ndash; Magento et Ajax - Annexe
Ce livre est également proposé en coffret</v>
          </cell>
          <cell r="R294">
            <v>9782746073289</v>
          </cell>
          <cell r="S294" t="str">
            <v>Version Numérique</v>
          </cell>
          <cell r="T294">
            <v>9782746072381</v>
          </cell>
          <cell r="U294" t="str">
            <v>Version Imprimée</v>
          </cell>
          <cell r="V294" t="str">
            <v>St-Herblain</v>
          </cell>
          <cell r="W294" t="str">
            <v>Editions ENI</v>
          </cell>
          <cell r="X294">
            <v>2012</v>
          </cell>
          <cell r="Y294" t="str">
            <v>Bibliothèque Numérique ENI (Service en ligne)</v>
          </cell>
          <cell r="Z294" t="str">
            <v>EXPERT IT</v>
          </cell>
          <cell r="AA294" t="str">
            <v>texte</v>
          </cell>
          <cell r="AB294" t="str">
            <v>txt</v>
          </cell>
          <cell r="AC294" t="str">
            <v>rdacontent/fre</v>
          </cell>
          <cell r="AD294" t="str">
            <v>informatique</v>
          </cell>
          <cell r="AE294" t="str">
            <v>c</v>
          </cell>
          <cell r="AF294" t="str">
            <v>rdamedia/fre</v>
          </cell>
          <cell r="AG294" t="str">
            <v>ressource en ligne</v>
          </cell>
          <cell r="AH294" t="str">
            <v>cr</v>
          </cell>
          <cell r="AI294" t="str">
            <v>rdacarrier/fre</v>
          </cell>
          <cell r="AJ294" t="str">
            <v>m\\\\\o\\d\\\\\\\\</v>
          </cell>
          <cell r="AK294" t="str">
            <v>cr\cn\\\\uuaua</v>
          </cell>
          <cell r="AL294" t="str">
            <v>Accès restreint aux membres</v>
          </cell>
          <cell r="AM294" t="str">
            <v>Source de la note de description : Version imprimée</v>
          </cell>
          <cell r="AN294" t="str">
            <v/>
          </cell>
          <cell r="AO294" t="str">
            <v>%SITE_CLIENT%/?library_guid=150E6A97-3072-41B0-B10C-663C7D8335EF</v>
          </cell>
          <cell r="AP294" t="str">
            <v>Accès au travers du portail ENI</v>
          </cell>
          <cell r="AQ294" t="str">
            <v xml:space="preserve"> e</v>
          </cell>
          <cell r="AR294" t="str">
            <v xml:space="preserve"> ecommerce </v>
          </cell>
          <cell r="AS294" t="str">
            <v xml:space="preserve"> javascript </v>
          </cell>
          <cell r="AT294" t="str">
            <v xml:space="preserve"> LNEIMAG</v>
          </cell>
          <cell r="AU294" t="str">
            <v xml:space="preserve"> php5 </v>
          </cell>
          <cell r="AV294" t="str">
            <v xml:space="preserve">ajax </v>
          </cell>
          <cell r="AW294" t="str">
            <v xml:space="preserve">commerce </v>
          </cell>
          <cell r="AX294" t="str">
            <v/>
          </cell>
          <cell r="AY294" t="str">
            <v/>
          </cell>
          <cell r="AZ294" t="str">
            <v/>
          </cell>
          <cell r="BA294" t="str">
            <v/>
          </cell>
          <cell r="BB294" t="str">
            <v/>
          </cell>
          <cell r="BC294" t="str">
            <v/>
          </cell>
          <cell r="BD294" t="str">
            <v/>
          </cell>
          <cell r="BE294" t="str">
            <v/>
          </cell>
          <cell r="BF294" t="str">
            <v/>
          </cell>
          <cell r="BG294" t="str">
            <v/>
          </cell>
          <cell r="BH294" t="str">
            <v/>
          </cell>
          <cell r="BI294" t="str">
            <v/>
          </cell>
          <cell r="BJ294" t="str">
            <v/>
          </cell>
          <cell r="BK294" t="str">
            <v/>
          </cell>
          <cell r="BL294" t="str">
            <v/>
          </cell>
          <cell r="BM294" t="str">
            <v/>
          </cell>
          <cell r="BN294" t="str">
            <v/>
          </cell>
          <cell r="BO294" t="str">
            <v/>
          </cell>
          <cell r="BP294" t="str">
            <v/>
          </cell>
          <cell r="BQ294" t="str">
            <v/>
          </cell>
          <cell r="BR294" t="str">
            <v/>
          </cell>
          <cell r="BS294" t="str">
            <v/>
          </cell>
          <cell r="BT294" t="str">
            <v/>
          </cell>
          <cell r="BU294" t="str">
            <v/>
          </cell>
          <cell r="BV294" t="str">
            <v/>
          </cell>
          <cell r="BW294" t="str">
            <v/>
          </cell>
          <cell r="BX294" t="str">
            <v/>
          </cell>
        </row>
        <row r="295">
          <cell r="A295" t="str">
            <v>EIMJQU</v>
          </cell>
          <cell r="B295" t="str">
            <v>jQuery</v>
          </cell>
          <cell r="C295" t="str">
            <v>Le framework JavaScript du Web 2.0</v>
          </cell>
          <cell r="D295" t="str">
            <v>Luc VAN LANCKER,Luc VAN LANCKER</v>
          </cell>
          <cell r="E295" t="str">
            <v/>
          </cell>
          <cell r="F295" t="str">
            <v>VAN LANCKER, Luc</v>
          </cell>
          <cell r="G295" t="str">
            <v>VAN LANCKER, Luc</v>
          </cell>
          <cell r="H295" t="str">
            <v/>
          </cell>
          <cell r="I295" t="str">
            <v/>
          </cell>
          <cell r="J295" t="str">
            <v/>
          </cell>
          <cell r="K295" t="str">
            <v>Edition du 10 December 2009</v>
          </cell>
          <cell r="L295" t="str">
            <v>372 pages</v>
          </cell>
          <cell r="M295" t="str">
            <v>Editions ENI</v>
          </cell>
          <cell r="N295" t="str">
            <v>fre</v>
          </cell>
          <cell r="O295" t="str">
            <v>fre</v>
          </cell>
          <cell r="P295" t="str">
            <v>fre</v>
          </cell>
          <cell r="Q295" t="str">
            <v xml:space="preserve">Ce support sur jQuery s'adresse à des experts ou des candidats experts dans la création de sites Web. La connaissance, sinon la maîtrise du JavaScript, des feuilles de style CSS, du DOM et de l'AJAX sont des pré-requis indispensables à la compréhension et à la mise en pratique de cet ouvrage.
Dans ce support l'auteur a privilégié une approche structurée et progressive. Chaque thème de jQuery est illustré par un exemple avant de passer à une mise en pratique sur des applications plus pointues. 
Après une présentation du framework, l'auteur consacre un chapitre aux sélecteurs, qui non seulement illustrent la diversité de jQuery pour atteindre aisément n'importe quel élément de la page mais qui sont aussi un concept essentiel dans l'apprentissage de jQuery. Dans les chapitres suivants le lecteur découvre les éléments d'interactivité apportés par jQuery ; d'abord par la manipulation des attributs (ajout, modification ou suppression à la volée) puis par l'application aux feuilles de style CSS. Suivent les événements classiques du JavaScript mais surtout ceux apportés par jQuery. Après la présentation des effets visuels aussi nombreux qu'originaux, l'étude du DOM et de l'AJAX revisité par jQuery est longuement détaillée. Le chapitre final passe en revue quelques-uns des nombreux plug-ins développés par la communauté jQuery qui permettent d'apporter, en quelques lignes de code, des effets pour le moins spectaculaires.
Sa lecture terminée, le lecteur sera à même de développer des applications web plus interactives, plus riches et plus innovantes, le tout avec une facilité d'écriture du JavaScript insoupçonnée.
Les exemples du livre ainsi que les illustrations utilisées, la librairie jQuery et les fichiers relatifs aux plugins étudiés sont disponibles en téléchargement sur cette page.
Les chapitres du livre : 
Démarrer avec jQuery - Les sélecteurs en jQuery - Manipuler les attributs - Manipulation des feuilles de style CSS - Les événements - Les effets - Traverser le DOM - Manipuler le DOM - Filtrer le DOM - AJAX - Quelques méthodes utilitaires - Les formulaires - Les plug-ins jQuery 
</v>
          </cell>
          <cell r="R295">
            <v>9782746057777</v>
          </cell>
          <cell r="S295" t="str">
            <v>Version Numérique</v>
          </cell>
          <cell r="T295">
            <v>9782746052420</v>
          </cell>
          <cell r="U295" t="str">
            <v>Version Imprimée</v>
          </cell>
          <cell r="V295" t="str">
            <v>St-Herblain</v>
          </cell>
          <cell r="W295" t="str">
            <v>Editions ENI</v>
          </cell>
          <cell r="X295">
            <v>2009</v>
          </cell>
          <cell r="Y295" t="str">
            <v>Bibliothèque Numérique ENI (Service en ligne)</v>
          </cell>
          <cell r="Z295" t="str">
            <v>EXPERT IT MEDIAN</v>
          </cell>
          <cell r="AA295" t="str">
            <v>texte</v>
          </cell>
          <cell r="AB295" t="str">
            <v>txt</v>
          </cell>
          <cell r="AC295" t="str">
            <v>rdacontent/fre</v>
          </cell>
          <cell r="AD295" t="str">
            <v>informatique</v>
          </cell>
          <cell r="AE295" t="str">
            <v>c</v>
          </cell>
          <cell r="AF295" t="str">
            <v>rdamedia/fre</v>
          </cell>
          <cell r="AG295" t="str">
            <v>ressource en ligne</v>
          </cell>
          <cell r="AH295" t="str">
            <v>cr</v>
          </cell>
          <cell r="AI295" t="str">
            <v>rdacarrier/fre</v>
          </cell>
          <cell r="AJ295" t="str">
            <v>m\\\\\o\\d\\\\\\\\</v>
          </cell>
          <cell r="AK295" t="str">
            <v>cr\cn\\\\uuaua</v>
          </cell>
          <cell r="AL295" t="str">
            <v>Accès restreint aux membres</v>
          </cell>
          <cell r="AM295" t="str">
            <v>Source de la note de description : Version imprimée</v>
          </cell>
          <cell r="AN295" t="str">
            <v/>
          </cell>
          <cell r="AO295" t="str">
            <v>%SITE_CLIENT%/?library_guid=15CA8F0B-FE7E-4895-90E0-B6916D438A95</v>
          </cell>
          <cell r="AP295" t="str">
            <v>Accès au travers du portail ENI</v>
          </cell>
          <cell r="AQ295" t="str">
            <v xml:space="preserve"> AJAX </v>
          </cell>
          <cell r="AR295" t="str">
            <v xml:space="preserve"> AJAX </v>
          </cell>
          <cell r="AS295" t="str">
            <v xml:space="preserve"> api javascript </v>
          </cell>
          <cell r="AT295" t="str">
            <v xml:space="preserve"> CSS </v>
          </cell>
          <cell r="AU295" t="str">
            <v xml:space="preserve"> DOM </v>
          </cell>
          <cell r="AV295" t="str">
            <v xml:space="preserve"> DOM </v>
          </cell>
          <cell r="AW295" t="str">
            <v xml:space="preserve"> livre javascript </v>
          </cell>
          <cell r="AX295" t="str">
            <v xml:space="preserve"> LNEIMJQU</v>
          </cell>
          <cell r="AY295" t="str">
            <v xml:space="preserve"> LNEIMJQU2</v>
          </cell>
          <cell r="AZ295" t="str">
            <v xml:space="preserve"> mobilité </v>
          </cell>
          <cell r="BA295" t="str">
            <v xml:space="preserve"> plugin </v>
          </cell>
          <cell r="BB295" t="str">
            <v xml:space="preserve"> plugin </v>
          </cell>
          <cell r="BC295" t="str">
            <v xml:space="preserve">CSS </v>
          </cell>
          <cell r="BD295" t="str">
            <v xml:space="preserve">livre jquery </v>
          </cell>
          <cell r="BE295" t="str">
            <v/>
          </cell>
          <cell r="BF295" t="str">
            <v/>
          </cell>
          <cell r="BG295" t="str">
            <v/>
          </cell>
          <cell r="BH295" t="str">
            <v/>
          </cell>
          <cell r="BI295" t="str">
            <v/>
          </cell>
          <cell r="BJ295" t="str">
            <v/>
          </cell>
          <cell r="BK295" t="str">
            <v/>
          </cell>
          <cell r="BL295" t="str">
            <v/>
          </cell>
          <cell r="BM295" t="str">
            <v/>
          </cell>
          <cell r="BN295" t="str">
            <v/>
          </cell>
          <cell r="BO295" t="str">
            <v/>
          </cell>
          <cell r="BP295" t="str">
            <v/>
          </cell>
          <cell r="BQ295" t="str">
            <v/>
          </cell>
          <cell r="BR295" t="str">
            <v/>
          </cell>
          <cell r="BS295" t="str">
            <v/>
          </cell>
          <cell r="BT295" t="str">
            <v/>
          </cell>
          <cell r="BU295" t="str">
            <v/>
          </cell>
          <cell r="BV295" t="str">
            <v/>
          </cell>
          <cell r="BW295" t="str">
            <v/>
          </cell>
          <cell r="BX295" t="str">
            <v/>
          </cell>
        </row>
        <row r="296">
          <cell r="A296" t="str">
            <v>EIMLPYT</v>
          </cell>
          <cell r="B296" t="str">
            <v>Le Machine Learning avec Python</v>
          </cell>
          <cell r="C296" t="str">
            <v>De la théorie à la pratique</v>
          </cell>
          <cell r="D296" t="str">
            <v xml:space="preserve">Madjid  KHICHANE </v>
          </cell>
          <cell r="E296" t="str">
            <v/>
          </cell>
          <cell r="F296" t="str">
            <v xml:space="preserve">KHICHANE , Madjid </v>
          </cell>
          <cell r="G296" t="str">
            <v/>
          </cell>
          <cell r="H296" t="str">
            <v/>
          </cell>
          <cell r="I296" t="str">
            <v/>
          </cell>
          <cell r="J296" t="str">
            <v/>
          </cell>
          <cell r="K296" t="str">
            <v>Edition du 1 September 2021</v>
          </cell>
          <cell r="L296" t="str">
            <v>770 pages</v>
          </cell>
          <cell r="M296" t="str">
            <v>Editions ENI</v>
          </cell>
          <cell r="N296" t="str">
            <v>fre</v>
          </cell>
          <cell r="O296" t="str">
            <v>fre</v>
          </cell>
          <cell r="P296" t="str">
            <v>fre</v>
          </cell>
          <cell r="Q296" t="str">
            <v xml:space="preserve">Préface de Patrick Albert &amp;ndash; Cofondateur d'ILOG et du HUB France IA 
Ce livre sur le Machine Learning avec le langage Python permet de disposer des connaissances théoriques nécessaires pour une compréhension approfondie du Machine Learning et d’appréhender les outils techniques utiles pour mettre en pratique les concepts étudiés. L’auteur y expose des exemples concrets sur les concepts de l’apprentissage automatique. Les lecteurs avertis trouveront dans ce livre une occasion d’aller plus loin dans leur compréhension des algorithmes du Machine Learning. 
L’auteur commence par expliquer les enjeux de la Data Science ainsi que les notions fondamentales du Machine Learning avant de présenter la démarche théorique d'une expérimentation en Data Science avec les notions de modélisation d'un problème et de métriques de mesure de performances d'un modèle. 
Le lecteur peut ensuite passer à la pratique en manipulant les bibliothèques Python Numpy et Pandas ainsi que l’environnement Jupyter. Il peut ainsi aborder sereinement les chapitres à venir qui lui feront découvrir les concepts mathématiques, et la pratique sous-jacente, relatifs aux algorithmes du Machine Learning tels que les statistiques pour la Data Science, les régressions linéaire, polynomiale ou logistique, les arbres de décision et Random Forest, l’algorithme K-means, les machines à vecteurs de support (Support Vector Machine), l’analyse en composantes principales, les réseaux de neurones ou encore le Deep Learning avec TensorFlow et le traitement automatique du langage (Natural Language Processing). 
Des éléments complémentaires sont en téléchargement sur le site www.editions-eni.fr.
 Quizinclus dans 
la version en ligne !
 - Testez vos connaissances à l'issue de chaque chapitre
 - Validez vos acquis
</v>
          </cell>
          <cell r="R296">
            <v>9782409031823</v>
          </cell>
          <cell r="S296" t="str">
            <v>Version Numérique</v>
          </cell>
          <cell r="T296">
            <v>9782409031816</v>
          </cell>
          <cell r="U296" t="str">
            <v>Version Imprimée</v>
          </cell>
          <cell r="V296" t="str">
            <v>St-Herblain</v>
          </cell>
          <cell r="W296" t="str">
            <v>Editions ENI</v>
          </cell>
          <cell r="X296">
            <v>2021</v>
          </cell>
          <cell r="Y296" t="str">
            <v>Bibliothèque Numérique ENI (Service en ligne)</v>
          </cell>
          <cell r="Z296" t="str">
            <v>EXPERT IT</v>
          </cell>
          <cell r="AA296" t="str">
            <v>texte</v>
          </cell>
          <cell r="AB296" t="str">
            <v>txt</v>
          </cell>
          <cell r="AC296" t="str">
            <v>rdacontent/fre</v>
          </cell>
          <cell r="AD296" t="str">
            <v>informatique</v>
          </cell>
          <cell r="AE296" t="str">
            <v>c</v>
          </cell>
          <cell r="AF296" t="str">
            <v>rdamedia/fre</v>
          </cell>
          <cell r="AG296" t="str">
            <v>ressource en ligne</v>
          </cell>
          <cell r="AH296" t="str">
            <v>cr</v>
          </cell>
          <cell r="AI296" t="str">
            <v>rdacarrier/fre</v>
          </cell>
          <cell r="AJ296" t="str">
            <v>m\\\\\o\\d\\\\\\\\</v>
          </cell>
          <cell r="AK296" t="str">
            <v>cr\cn\\\\uuaua</v>
          </cell>
          <cell r="AL296" t="str">
            <v>Accès restreint aux membres</v>
          </cell>
          <cell r="AM296" t="str">
            <v>Source de la note de description : Version imprimée</v>
          </cell>
          <cell r="AN296" t="str">
            <v/>
          </cell>
          <cell r="AO296" t="str">
            <v>%SITE_CLIENT%/?library_guid=282AFC6D-31F0-4211-A3A1-546AE2F7880E</v>
          </cell>
          <cell r="AP296" t="str">
            <v>Accès au travers du portail ENI</v>
          </cell>
          <cell r="AQ296" t="str">
            <v xml:space="preserve"> arbres de décision </v>
          </cell>
          <cell r="AR296" t="str">
            <v xml:space="preserve"> Data Science </v>
          </cell>
          <cell r="AS296" t="str">
            <v xml:space="preserve"> Deep Learning </v>
          </cell>
          <cell r="AT296" t="str">
            <v xml:space="preserve"> DL </v>
          </cell>
          <cell r="AU296" t="str">
            <v xml:space="preserve"> IA </v>
          </cell>
          <cell r="AV296" t="str">
            <v xml:space="preserve"> Intelligence artificielle </v>
          </cell>
          <cell r="AW296" t="str">
            <v xml:space="preserve"> Jupyter </v>
          </cell>
          <cell r="AX296" t="str">
            <v xml:space="preserve"> K</v>
          </cell>
          <cell r="AY296" t="str">
            <v xml:space="preserve"> Numpy </v>
          </cell>
          <cell r="AZ296" t="str">
            <v xml:space="preserve"> Pandas </v>
          </cell>
          <cell r="BA296" t="str">
            <v xml:space="preserve"> Random Forest </v>
          </cell>
          <cell r="BB296" t="str">
            <v xml:space="preserve"> Support Vector Machine</v>
          </cell>
          <cell r="BC296" t="str">
            <v xml:space="preserve">means </v>
          </cell>
          <cell r="BD296" t="str">
            <v xml:space="preserve">ML </v>
          </cell>
          <cell r="BE296" t="str">
            <v/>
          </cell>
          <cell r="BF296" t="str">
            <v/>
          </cell>
          <cell r="BG296" t="str">
            <v/>
          </cell>
          <cell r="BH296" t="str">
            <v/>
          </cell>
          <cell r="BI296" t="str">
            <v/>
          </cell>
          <cell r="BJ296" t="str">
            <v/>
          </cell>
          <cell r="BK296" t="str">
            <v/>
          </cell>
          <cell r="BL296" t="str">
            <v/>
          </cell>
          <cell r="BM296" t="str">
            <v/>
          </cell>
          <cell r="BN296" t="str">
            <v/>
          </cell>
          <cell r="BO296" t="str">
            <v/>
          </cell>
          <cell r="BP296" t="str">
            <v/>
          </cell>
          <cell r="BQ296" t="str">
            <v/>
          </cell>
          <cell r="BR296" t="str">
            <v/>
          </cell>
          <cell r="BS296" t="str">
            <v/>
          </cell>
          <cell r="BT296" t="str">
            <v/>
          </cell>
          <cell r="BU296" t="str">
            <v/>
          </cell>
          <cell r="BV296" t="str">
            <v/>
          </cell>
          <cell r="BW296" t="str">
            <v/>
          </cell>
          <cell r="BX296" t="str">
            <v/>
          </cell>
        </row>
        <row r="297">
          <cell r="A297" t="str">
            <v>EIMLPYTSL</v>
          </cell>
          <cell r="B297" t="str">
            <v>Machine Learning</v>
          </cell>
          <cell r="C297" t="str">
            <v>Implémentation en Python avec Scikit-learn</v>
          </cell>
          <cell r="D297" t="str">
            <v>Virginie  MATHIVET</v>
          </cell>
          <cell r="E297" t="str">
            <v/>
          </cell>
          <cell r="F297" t="str">
            <v xml:space="preserve">MATHIVET, Virginie </v>
          </cell>
          <cell r="G297" t="str">
            <v/>
          </cell>
          <cell r="H297" t="str">
            <v/>
          </cell>
          <cell r="I297" t="str">
            <v/>
          </cell>
          <cell r="J297" t="str">
            <v/>
          </cell>
          <cell r="K297" t="str">
            <v>Edition du 1 October 2021</v>
          </cell>
          <cell r="L297" t="str">
            <v>325 pages</v>
          </cell>
          <cell r="M297" t="str">
            <v>Editions ENI</v>
          </cell>
          <cell r="N297" t="str">
            <v>fre</v>
          </cell>
          <cell r="O297" t="str">
            <v>fre</v>
          </cell>
          <cell r="P297" t="str">
            <v>fre</v>
          </cell>
          <cell r="Q297" t="str">
            <v xml:space="preserve">Ce livre présente à des personnes non Data Scientists, et sans connaissances particulières en mathématiques, la méthodologie du Machine Learning, ses concepts, ses principaux algorithmes et l'implémentation de ceux-ci en Python avec Scikit-learn. 
Il commence par une présentation du Machine Learning puis de la méthode CRISP où chaque phase est détaillée avec ses différentes étapes. Les premiers chapitres s’intéressent donc aux phases de Data Understanding (ou compréhension des données) et de Data Preparation (préparation des données). Dans le premier sont présentés des analyses statistiques de datasets, que cela soit sous forme numérique ou graphique. Dans le deuxième sont vues les principales techniques utilisées pour la préparation des données, avec leur rôle et des conseils sur leur utilisation. 
Ensuite, plusieurs chapitres sont dédiés chacun à une tâche de Machine Learning : la classification, la régression, avec le cas particulier de la prédiction, ainsi que le clustering et plus globalement l’apprentissage non supervisé. Pour chaque tâche qui est présentée sont successivement détaillés les critères d’évaluation, les concepts derrière les principaux algorithmes puis leur implémentation avec Scikit-learn. 
Pour illustrer les différents chapitres, les techniques et algorithmes présentés sont appliqués sur des datasets souvent utilisés : Iris (classification de fleurs), Boston (prévision de prix de vente d’appartements) et Titanic (prévision de la chance de survie des passagers du bateau). Le code Python est commenté et disponible en téléchargement (sous la forme de notebooks Jupyter) sur le site www.editions-eni.fr.
 Quizinclus dans 
la version en ligne !
 - Testez vos connaissances à l'issue de chaque chapitre
 - Validez vos acquis
</v>
          </cell>
          <cell r="R297">
            <v>9782409032523</v>
          </cell>
          <cell r="S297" t="str">
            <v>Version Numérique</v>
          </cell>
          <cell r="T297">
            <v>9782409032516</v>
          </cell>
          <cell r="U297" t="str">
            <v>Version Imprimée</v>
          </cell>
          <cell r="V297" t="str">
            <v>St-Herblain</v>
          </cell>
          <cell r="W297" t="str">
            <v>Editions ENI</v>
          </cell>
          <cell r="X297">
            <v>2021</v>
          </cell>
          <cell r="Y297" t="str">
            <v>Bibliothèque Numérique ENI (Service en ligne)</v>
          </cell>
          <cell r="Z297" t="str">
            <v>EXPERT IT</v>
          </cell>
          <cell r="AA297" t="str">
            <v>texte</v>
          </cell>
          <cell r="AB297" t="str">
            <v>txt</v>
          </cell>
          <cell r="AC297" t="str">
            <v>rdacontent/fre</v>
          </cell>
          <cell r="AD297" t="str">
            <v>informatique</v>
          </cell>
          <cell r="AE297" t="str">
            <v>c</v>
          </cell>
          <cell r="AF297" t="str">
            <v>rdamedia/fre</v>
          </cell>
          <cell r="AG297" t="str">
            <v>ressource en ligne</v>
          </cell>
          <cell r="AH297" t="str">
            <v>cr</v>
          </cell>
          <cell r="AI297" t="str">
            <v>rdacarrier/fre</v>
          </cell>
          <cell r="AJ297" t="str">
            <v>m\\\\\o\\d\\\\\\\\</v>
          </cell>
          <cell r="AK297" t="str">
            <v>cr\cn\\\\uuaua</v>
          </cell>
          <cell r="AL297" t="str">
            <v>Accès restreint aux membres</v>
          </cell>
          <cell r="AM297" t="str">
            <v>Source de la note de description : Version imprimée</v>
          </cell>
          <cell r="AN297" t="str">
            <v/>
          </cell>
          <cell r="AO297" t="str">
            <v>%SITE_CLIENT%/?library_guid=C5F67838-7F20-4E36-A4B3-F4800A9DD9D2</v>
          </cell>
          <cell r="AP297" t="str">
            <v>Accès au travers du portail ENI</v>
          </cell>
          <cell r="AQ297" t="str">
            <v xml:space="preserve"> CRISP </v>
          </cell>
          <cell r="AR297" t="str">
            <v xml:space="preserve"> dataset </v>
          </cell>
          <cell r="AS297" t="str">
            <v xml:space="preserve"> ML </v>
          </cell>
          <cell r="AT297" t="str">
            <v xml:space="preserve"> Python </v>
          </cell>
          <cell r="AU297" t="str">
            <v xml:space="preserve"> Scikit</v>
          </cell>
          <cell r="AV297" t="str">
            <v xml:space="preserve"> Scikit learn </v>
          </cell>
          <cell r="AW297" t="str">
            <v xml:space="preserve">learn </v>
          </cell>
          <cell r="AX297" t="str">
            <v xml:space="preserve">Machine Learning </v>
          </cell>
          <cell r="AY297" t="str">
            <v/>
          </cell>
          <cell r="AZ297" t="str">
            <v/>
          </cell>
          <cell r="BA297" t="str">
            <v/>
          </cell>
          <cell r="BB297" t="str">
            <v/>
          </cell>
          <cell r="BC297" t="str">
            <v/>
          </cell>
          <cell r="BD297" t="str">
            <v/>
          </cell>
          <cell r="BE297" t="str">
            <v/>
          </cell>
          <cell r="BF297" t="str">
            <v/>
          </cell>
          <cell r="BG297" t="str">
            <v/>
          </cell>
          <cell r="BH297" t="str">
            <v/>
          </cell>
          <cell r="BI297" t="str">
            <v/>
          </cell>
          <cell r="BJ297" t="str">
            <v/>
          </cell>
          <cell r="BK297" t="str">
            <v/>
          </cell>
          <cell r="BL297" t="str">
            <v/>
          </cell>
          <cell r="BM297" t="str">
            <v/>
          </cell>
          <cell r="BN297" t="str">
            <v/>
          </cell>
          <cell r="BO297" t="str">
            <v/>
          </cell>
          <cell r="BP297" t="str">
            <v/>
          </cell>
          <cell r="BQ297" t="str">
            <v/>
          </cell>
          <cell r="BR297" t="str">
            <v/>
          </cell>
          <cell r="BS297" t="str">
            <v/>
          </cell>
          <cell r="BT297" t="str">
            <v/>
          </cell>
          <cell r="BU297" t="str">
            <v/>
          </cell>
          <cell r="BV297" t="str">
            <v/>
          </cell>
          <cell r="BW297" t="str">
            <v/>
          </cell>
          <cell r="BX297" t="str">
            <v/>
          </cell>
        </row>
        <row r="298">
          <cell r="A298" t="str">
            <v>EIMYSE</v>
          </cell>
          <cell r="B298" t="str">
            <v>MySQL 5.7</v>
          </cell>
          <cell r="C298" t="str">
            <v>Optimisez l'exploitation de vos bases de données</v>
          </cell>
          <cell r="D298" t="str">
            <v>Christophe  REBOUL</v>
          </cell>
          <cell r="E298" t="str">
            <v/>
          </cell>
          <cell r="F298" t="str">
            <v xml:space="preserve">REBOUL, Christophe </v>
          </cell>
          <cell r="G298" t="str">
            <v/>
          </cell>
          <cell r="H298" t="str">
            <v/>
          </cell>
          <cell r="I298" t="str">
            <v/>
          </cell>
          <cell r="J298" t="str">
            <v/>
          </cell>
          <cell r="K298" t="str">
            <v>Edition du 1 March 2016</v>
          </cell>
          <cell r="L298" t="str">
            <v>454 pages</v>
          </cell>
          <cell r="M298" t="str">
            <v>Editions ENI</v>
          </cell>
          <cell r="N298" t="str">
            <v>fre</v>
          </cell>
          <cell r="O298" t="str">
            <v>fre</v>
          </cell>
          <cell r="P298" t="str">
            <v>fre</v>
          </cell>
          <cell r="Q298" t="str">
            <v>Ce livre s'adresse à l'informaticien professionnel ayant une bonne connaissance pratique et théorique des bases de données en général et de MySQL 5.7 en particulier. Il a pour objectif de répondre par la pratique à différentes problématiques qui se posent à l'administrateur MySQL 5.7 dans l'exercice de son métier. L'auteur a choisi de traiter des situations diverses et souvent complexes à travers différents cas d'étude inspirés par sa solide expérience au sein de milieux professionnels soumis à de fortes exigences en matière de charge, volume et qualité de service. 
Après un rappel sur les bases de l'architecture, l'installation et la configuration d'un serveur MySQL 5.7 sont décrites pas à pas. Les différents outils d'aide à l'administration, à l'audit, à l'optimisation et à la sauvegarde sont ensuite présentés. &amp;Agrave; travers eux sont abordés, de façon concrète, des sujets aussi divers que la migration vers MySQL 5.7, la réplication par GTID, les colonnes calculées, la simulation de vues matérialisées, la prise en charge native de données JSON, la gestion de la sécurité, l'automatisation d'une connexion, la création d'un certificat RSA/SSL et la mise en oeuvre d'une connexion sécurisée.
Pour améliorer la stabilité d'un serveur MySQL 5.7 et optimiser ses performances, l'auteur propose des solutions qui portent aussi bien sur l'administration de la base que sur la production du code SQL et qui doivent permettre d'anticiper les problèmes. Les techniques présentées dépassent les aspects théoriques habituellement abordés pour proposer des méthodes d'optimisation adaptées aux situations les plus diverses.
Qu'elle soit utilisée pour la mise en oeuvre de serveurs redondants de haute disponibilité ou bien pour répartir la charge, la réplication MySQL et les problématiques associées sont illustrées par des exemples concrets. Plusieurs solutions de répartition de charge sont évoquées et une mise en oeuvre de MySQL Proxy est proposée à cette occasion.
MySQL Cluster 7.4 n'est pas en reste puisque son installation et sa configuration sont décrites pas à pas pour répondre à certaines problématiques de charges extrêmes également traitées dans ce livre.
En dernière partie du livre l'auteur présente les solutions pour gérer la transition vers un nouveau moteur, migrer vers un serveur distant ou assurer des sauvegardes sur des données en mouvement sans interruption de service.
Les chapitres du livre :
Avant-propos &amp;ndash; Installation de MySQL 5.7 &amp;ndash; Outils clients &amp;ndash; Pratiques d'administration &amp;ndash; Gestion de la sécurité &amp;ndash; MySQL 5.7 et SQL avancé &amp;ndash; Optimisation SQL &amp;ndash; Gestion de volumes importants &amp;ndash; Répartition de charge et haute disponibilité &amp;ndash; Mise en oeuvre de la réplication &amp;ndash; MySQL Cluster 7.4 &amp;ndash; MySQL Proxy Migration vers un nouveau serveur &amp;ndash; Migration vers MySQL 5.7 &amp;ndash; Sauvegarde et restauration &amp;ndash; Conclusion</v>
          </cell>
          <cell r="R298">
            <v>9782409001321</v>
          </cell>
          <cell r="S298" t="str">
            <v>Version Numérique</v>
          </cell>
          <cell r="T298">
            <v>9782746099869</v>
          </cell>
          <cell r="U298" t="str">
            <v>Version Imprimée</v>
          </cell>
          <cell r="V298" t="str">
            <v>St-Herblain</v>
          </cell>
          <cell r="W298" t="str">
            <v>Editions ENI</v>
          </cell>
          <cell r="X298">
            <v>2016</v>
          </cell>
          <cell r="Y298" t="str">
            <v>Bibliothèque Numérique ENI (Service en ligne)</v>
          </cell>
          <cell r="Z298" t="str">
            <v>EXPERT IT</v>
          </cell>
          <cell r="AA298" t="str">
            <v>texte</v>
          </cell>
          <cell r="AB298" t="str">
            <v>txt</v>
          </cell>
          <cell r="AC298" t="str">
            <v>rdacontent/fre</v>
          </cell>
          <cell r="AD298" t="str">
            <v>informatique</v>
          </cell>
          <cell r="AE298" t="str">
            <v>c</v>
          </cell>
          <cell r="AF298" t="str">
            <v>rdamedia/fre</v>
          </cell>
          <cell r="AG298" t="str">
            <v>ressource en ligne</v>
          </cell>
          <cell r="AH298" t="str">
            <v>cr</v>
          </cell>
          <cell r="AI298" t="str">
            <v>rdacarrier/fre</v>
          </cell>
          <cell r="AJ298" t="str">
            <v>m\\\\\o\\d\\\\\\\\</v>
          </cell>
          <cell r="AK298" t="str">
            <v>cr\cn\\\\uuaua</v>
          </cell>
          <cell r="AL298" t="str">
            <v>Accès restreint aux membres</v>
          </cell>
          <cell r="AM298" t="str">
            <v>Source de la note de description : Version imprimée</v>
          </cell>
          <cell r="AN298" t="str">
            <v/>
          </cell>
          <cell r="AO298" t="str">
            <v>%SITE_CLIENT%/?library_guid=A5F10141-F652-4FC7-B5D7-DA5511F930DF</v>
          </cell>
          <cell r="AP298" t="str">
            <v>Accès au travers du portail ENI</v>
          </cell>
          <cell r="AQ298" t="str">
            <v xml:space="preserve"> base de données </v>
          </cell>
          <cell r="AR298" t="str">
            <v xml:space="preserve"> BDD </v>
          </cell>
          <cell r="AS298" t="str">
            <v xml:space="preserve"> GTID </v>
          </cell>
          <cell r="AT298" t="str">
            <v xml:space="preserve"> LNEIMYSE</v>
          </cell>
          <cell r="AU298" t="str">
            <v xml:space="preserve"> mySQL proxy  </v>
          </cell>
          <cell r="AV298" t="str">
            <v xml:space="preserve"> proxy </v>
          </cell>
          <cell r="AW298" t="str">
            <v xml:space="preserve"> RSA/SSL </v>
          </cell>
          <cell r="AX298" t="str">
            <v xml:space="preserve"> sécurité </v>
          </cell>
          <cell r="AY298" t="str">
            <v xml:space="preserve"> server </v>
          </cell>
          <cell r="AZ298" t="str">
            <v xml:space="preserve"> serveur </v>
          </cell>
          <cell r="BA298" t="str">
            <v xml:space="preserve"> SGBD </v>
          </cell>
          <cell r="BB298" t="str">
            <v xml:space="preserve">Open source </v>
          </cell>
          <cell r="BC298" t="str">
            <v/>
          </cell>
          <cell r="BD298" t="str">
            <v/>
          </cell>
          <cell r="BE298" t="str">
            <v/>
          </cell>
          <cell r="BF298" t="str">
            <v/>
          </cell>
          <cell r="BG298" t="str">
            <v/>
          </cell>
          <cell r="BH298" t="str">
            <v/>
          </cell>
          <cell r="BI298" t="str">
            <v/>
          </cell>
          <cell r="BJ298" t="str">
            <v/>
          </cell>
          <cell r="BK298" t="str">
            <v/>
          </cell>
          <cell r="BL298" t="str">
            <v/>
          </cell>
          <cell r="BM298" t="str">
            <v/>
          </cell>
          <cell r="BN298" t="str">
            <v/>
          </cell>
          <cell r="BO298" t="str">
            <v/>
          </cell>
          <cell r="BP298" t="str">
            <v/>
          </cell>
          <cell r="BQ298" t="str">
            <v/>
          </cell>
          <cell r="BR298" t="str">
            <v/>
          </cell>
          <cell r="BS298" t="str">
            <v/>
          </cell>
          <cell r="BT298" t="str">
            <v/>
          </cell>
          <cell r="BU298" t="str">
            <v/>
          </cell>
          <cell r="BV298" t="str">
            <v/>
          </cell>
          <cell r="BW298" t="str">
            <v/>
          </cell>
          <cell r="BX298" t="str">
            <v/>
          </cell>
        </row>
        <row r="299">
          <cell r="A299" t="str">
            <v>EINOD</v>
          </cell>
          <cell r="B299" t="str">
            <v>Node.js</v>
          </cell>
          <cell r="C299" t="str">
            <v>Exploitez la puissance de JavaScript côté serveur</v>
          </cell>
          <cell r="D299" t="str">
            <v>Julien FONTANET,Olivier LAMBERT</v>
          </cell>
          <cell r="E299" t="str">
            <v/>
          </cell>
          <cell r="F299" t="str">
            <v>FONTANET, Julien</v>
          </cell>
          <cell r="G299" t="str">
            <v>LAMBERT, Olivier</v>
          </cell>
          <cell r="H299" t="str">
            <v/>
          </cell>
          <cell r="I299" t="str">
            <v/>
          </cell>
          <cell r="J299" t="str">
            <v/>
          </cell>
          <cell r="K299" t="str">
            <v>Edition du 1 April 2015</v>
          </cell>
          <cell r="L299" t="str">
            <v>231 pages</v>
          </cell>
          <cell r="M299" t="str">
            <v>Editions ENI</v>
          </cell>
          <cell r="N299" t="str">
            <v>fre</v>
          </cell>
          <cell r="O299" t="str">
            <v>fre</v>
          </cell>
          <cell r="P299" t="str">
            <v>fre</v>
          </cell>
          <cell r="Q299" t="str">
            <v>Ce livre s'adresse aux développeurs souhaitant découvrir et maîtriser la plateforme JavaScript Node.js. De bonnes connaissances sur le développement en JavaScript ainsi que sur les outils en ligne de commande sont nécessaires afin de tirer le meilleur parti de ce livre.
La progression pédagogique choisie par les auteurs débute par l'installation de Node sur les trois grands systèmes d'exploitation (GNU/Linux, OS X et Windows) puis couvre le fonctionnement du gestionnaire de paquets « npm », qui est le compagnon quotidien du développeur Node, et la présentation des concepts essentiels de la plateforme.
Les chapitres suivants présentent les puissants paradigmes que sont les flux et les promesses puis enchaînent sur des explications pratiques concernant la manipulation de fichiers et l'utilisation de bases de données. Viennent ensuite l'écriture des tests, les outils de développement qui permettent d'améliorer la qualité du code et de simplifier la vie du développeur en automatisant un maximum de tâches (comme par exemple JSHint et Gulp), les bonnes pratiques pour déboguer efficacement du code puis tout ce qu'il faut savoir pour la mise en production des applications.
Tout au long du livre, l'accent est mis sur les bonnes pratiques et l'ensemble des exemples présentés dans le livre est disponible sur le dépôt GitHub du livre afin que le lecteur puisse se lancer le plus rapidement possible.
Des éléments complémentaires sont en téléchargement sur le site www.editions-eni.fr.
Les chapitres du livre :
Avant-propos &amp;ndash; Présentation &amp;ndash; Installation &amp;ndash; Gestionnaire de paquets npm &amp;ndash;  Concepts &amp;ndash; Flux &amp;ndash; Manipulation de fichiers &amp;ndash; Promesses &amp;ndash; Application en ligne de commande &amp;ndash; Application web &amp;ndash; Bases de données &amp;ndash; Tests &amp;ndash; Outils de développement &amp;ndash; Débogage &amp;ndash; Mise en production</v>
          </cell>
          <cell r="R299">
            <v>9782746095861</v>
          </cell>
          <cell r="S299" t="str">
            <v>Version Numérique</v>
          </cell>
          <cell r="T299">
            <v>9782746089785</v>
          </cell>
          <cell r="U299" t="str">
            <v>Version Imprimée</v>
          </cell>
          <cell r="V299" t="str">
            <v>St-Herblain</v>
          </cell>
          <cell r="W299" t="str">
            <v>Editions ENI</v>
          </cell>
          <cell r="X299">
            <v>2015</v>
          </cell>
          <cell r="Y299" t="str">
            <v>Bibliothèque Numérique ENI (Service en ligne)</v>
          </cell>
          <cell r="Z299" t="str">
            <v>EXPERT IT</v>
          </cell>
          <cell r="AA299" t="str">
            <v>texte</v>
          </cell>
          <cell r="AB299" t="str">
            <v>txt</v>
          </cell>
          <cell r="AC299" t="str">
            <v>rdacontent/fre</v>
          </cell>
          <cell r="AD299" t="str">
            <v>informatique</v>
          </cell>
          <cell r="AE299" t="str">
            <v>c</v>
          </cell>
          <cell r="AF299" t="str">
            <v>rdamedia/fre</v>
          </cell>
          <cell r="AG299" t="str">
            <v>ressource en ligne</v>
          </cell>
          <cell r="AH299" t="str">
            <v>cr</v>
          </cell>
          <cell r="AI299" t="str">
            <v>rdacarrier/fre</v>
          </cell>
          <cell r="AJ299" t="str">
            <v>m\\\\\o\\d\\\\\\\\</v>
          </cell>
          <cell r="AK299" t="str">
            <v>cr\cn\\\\uuaua</v>
          </cell>
          <cell r="AL299" t="str">
            <v>Accès restreint aux membres</v>
          </cell>
          <cell r="AM299" t="str">
            <v>Source de la note de description : Version imprimée</v>
          </cell>
          <cell r="AN299" t="str">
            <v/>
          </cell>
          <cell r="AO299" t="str">
            <v>%SITE_CLIENT%/?library_guid=B01CE1EA-EFDF-47BC-9F9E-E7872CBC6895</v>
          </cell>
          <cell r="AP299" t="str">
            <v>Accès au travers du portail ENI</v>
          </cell>
          <cell r="AQ299" t="str">
            <v xml:space="preserve"> gulp </v>
          </cell>
          <cell r="AR299" t="str">
            <v xml:space="preserve"> jshint </v>
          </cell>
          <cell r="AS299" t="str">
            <v xml:space="preserve"> LNEINOD</v>
          </cell>
          <cell r="AT299" t="str">
            <v xml:space="preserve"> node </v>
          </cell>
          <cell r="AU299" t="str">
            <v xml:space="preserve"> nodejs </v>
          </cell>
          <cell r="AV299" t="str">
            <v xml:space="preserve"> npm </v>
          </cell>
          <cell r="AW299" t="str">
            <v xml:space="preserve">livre javascript </v>
          </cell>
          <cell r="AX299" t="str">
            <v/>
          </cell>
          <cell r="AY299" t="str">
            <v/>
          </cell>
          <cell r="AZ299" t="str">
            <v/>
          </cell>
          <cell r="BA299" t="str">
            <v/>
          </cell>
          <cell r="BB299" t="str">
            <v/>
          </cell>
          <cell r="BC299" t="str">
            <v/>
          </cell>
          <cell r="BD299" t="str">
            <v/>
          </cell>
          <cell r="BE299" t="str">
            <v/>
          </cell>
          <cell r="BF299" t="str">
            <v/>
          </cell>
          <cell r="BG299" t="str">
            <v/>
          </cell>
          <cell r="BH299" t="str">
            <v/>
          </cell>
          <cell r="BI299" t="str">
            <v/>
          </cell>
          <cell r="BJ299" t="str">
            <v/>
          </cell>
          <cell r="BK299" t="str">
            <v/>
          </cell>
          <cell r="BL299" t="str">
            <v/>
          </cell>
          <cell r="BM299" t="str">
            <v/>
          </cell>
          <cell r="BN299" t="str">
            <v/>
          </cell>
          <cell r="BO299" t="str">
            <v/>
          </cell>
          <cell r="BP299" t="str">
            <v/>
          </cell>
          <cell r="BQ299" t="str">
            <v/>
          </cell>
          <cell r="BR299" t="str">
            <v/>
          </cell>
          <cell r="BS299" t="str">
            <v/>
          </cell>
          <cell r="BT299" t="str">
            <v/>
          </cell>
          <cell r="BU299" t="str">
            <v/>
          </cell>
          <cell r="BV299" t="str">
            <v/>
          </cell>
          <cell r="BW299" t="str">
            <v/>
          </cell>
          <cell r="BX299" t="str">
            <v/>
          </cell>
        </row>
        <row r="300">
          <cell r="A300" t="str">
            <v>EIORA</v>
          </cell>
          <cell r="B300" t="str">
            <v>Oracle</v>
          </cell>
          <cell r="C300" t="str">
            <v>Exploitation de bases de données en environnement de production sous Unix</v>
          </cell>
          <cell r="D300" t="str">
            <v>Marc GAVINI</v>
          </cell>
          <cell r="E300" t="str">
            <v/>
          </cell>
          <cell r="F300" t="str">
            <v>GAVINI, Marc</v>
          </cell>
          <cell r="G300" t="str">
            <v/>
          </cell>
          <cell r="H300" t="str">
            <v/>
          </cell>
          <cell r="I300" t="str">
            <v/>
          </cell>
          <cell r="J300" t="str">
            <v/>
          </cell>
          <cell r="K300" t="str">
            <v>Edition du 1 October 2011</v>
          </cell>
          <cell r="L300" t="str">
            <v>521 pages</v>
          </cell>
          <cell r="M300" t="str">
            <v>Editions ENI</v>
          </cell>
          <cell r="N300" t="str">
            <v>fre</v>
          </cell>
          <cell r="O300" t="str">
            <v>fre</v>
          </cell>
          <cell r="P300" t="str">
            <v>fre</v>
          </cell>
          <cell r="Q300" t="str">
            <v>Préface de Olivier de Poulpiquet &amp;ndash; Co-Chief Executive Officer et Co-Chief Investment Officer de la Sté Morgan Stanley Real Estate Investing
Ce livre sur l'administration d'Oracle s'adresse à des lecteurs souhaitant approcher l'exploitation des bases Oracle sous Unix en environnement de production. Les premiers chapitres sont plutôt destinés aux débutants alors que les derniers intéresseront les DBA (DataBase Administrator) confirmés. Le livre respecte une progression pédagogique du premier au dernier chapitre mais chaque chapitre peut aussi être lu indépendamment.
L'auteur propose de débuter par le B.A BA du DBA en présentant des outils simples puis il définit les termes d'environnement, de type de base, de DBA, de sauvegarde, d'historisation et de purge. Les outils d'un environnement de production sont détaillés, ainsi que l'organisation des tâches du DBA par la méthode ITIL et par une méthode plus classique.
Un chapitre est consacré à la supervision des bases Oracle. Des programmes techniques généralisables sur vos machines sont proposés et expliqués. La problématique du capacity planning est abordée et une méthode est proposée, comme pour la migration des bases Oracle. La normalisation enchaîne sur l'organisation des bases en production pour finir sur l'industrialisation. 
Les pages de ce livre sont adaptées aux versions 8 à 11 d'Oracle. De nombreux programmes sont proposés au lecteur en téléchargement sur le site www.editions-eni.fr.
Les chapitres du livre :
Préface - Introduction &amp;ndash; Le B.A.BA du DBA &amp;ndash; Définition des termes &amp;ndash; Les outils de l'environnement de production &amp;ndash; Les tâches du DBA de production &amp;ndash; Surveillance/supervision &amp;ndash; Programmes techniques &amp;ndash; Prévisions &amp;ndash; Normalisation &amp;ndash; Organisation d'une base Oracle en production &amp;ndash; Migration &amp;ndash; Industrialisation - Annexes</v>
          </cell>
          <cell r="R300">
            <v>9782746070400</v>
          </cell>
          <cell r="S300" t="str">
            <v>Version Numérique</v>
          </cell>
          <cell r="T300">
            <v>9782746068308</v>
          </cell>
          <cell r="U300" t="str">
            <v>Version Imprimée</v>
          </cell>
          <cell r="V300" t="str">
            <v>St-Herblain</v>
          </cell>
          <cell r="W300" t="str">
            <v>Editions ENI</v>
          </cell>
          <cell r="X300">
            <v>2011</v>
          </cell>
          <cell r="Y300" t="str">
            <v>Bibliothèque Numérique ENI (Service en ligne)</v>
          </cell>
          <cell r="Z300" t="str">
            <v>EXPERT IT</v>
          </cell>
          <cell r="AA300" t="str">
            <v>texte</v>
          </cell>
          <cell r="AB300" t="str">
            <v>txt</v>
          </cell>
          <cell r="AC300" t="str">
            <v>rdacontent/fre</v>
          </cell>
          <cell r="AD300" t="str">
            <v>informatique</v>
          </cell>
          <cell r="AE300" t="str">
            <v>c</v>
          </cell>
          <cell r="AF300" t="str">
            <v>rdamedia/fre</v>
          </cell>
          <cell r="AG300" t="str">
            <v>ressource en ligne</v>
          </cell>
          <cell r="AH300" t="str">
            <v>cr</v>
          </cell>
          <cell r="AI300" t="str">
            <v>rdacarrier/fre</v>
          </cell>
          <cell r="AJ300" t="str">
            <v>m\\\\\o\\d\\\\\\\\</v>
          </cell>
          <cell r="AK300" t="str">
            <v>cr\cn\\\\uuaua</v>
          </cell>
          <cell r="AL300" t="str">
            <v>Accès restreint aux membres</v>
          </cell>
          <cell r="AM300" t="str">
            <v>Source de la note de description : Version imprimée</v>
          </cell>
          <cell r="AN300" t="str">
            <v/>
          </cell>
          <cell r="AO300" t="str">
            <v>%SITE_CLIENT%/?library_guid=95DD2C51-E0C2-469D-BFB7-EFBCAA92AD72</v>
          </cell>
          <cell r="AP300" t="str">
            <v>Accès au travers du portail ENI</v>
          </cell>
          <cell r="AQ300" t="str">
            <v xml:space="preserve"> bsd </v>
          </cell>
          <cell r="AR300" t="str">
            <v xml:space="preserve"> dba </v>
          </cell>
          <cell r="AS300" t="str">
            <v xml:space="preserve"> LNEIORA</v>
          </cell>
          <cell r="AT300" t="str">
            <v xml:space="preserve"> sgbdr </v>
          </cell>
          <cell r="AU300" t="str">
            <v xml:space="preserve"> unix </v>
          </cell>
          <cell r="AV300" t="str">
            <v xml:space="preserve">itil </v>
          </cell>
          <cell r="AW300" t="str">
            <v xml:space="preserve">sgbd </v>
          </cell>
          <cell r="AX300" t="str">
            <v/>
          </cell>
          <cell r="AY300" t="str">
            <v/>
          </cell>
          <cell r="AZ300" t="str">
            <v/>
          </cell>
          <cell r="BA300" t="str">
            <v/>
          </cell>
          <cell r="BB300" t="str">
            <v/>
          </cell>
          <cell r="BC300" t="str">
            <v/>
          </cell>
          <cell r="BD300" t="str">
            <v/>
          </cell>
          <cell r="BE300" t="str">
            <v/>
          </cell>
          <cell r="BF300" t="str">
            <v/>
          </cell>
          <cell r="BG300" t="str">
            <v/>
          </cell>
          <cell r="BH300" t="str">
            <v/>
          </cell>
          <cell r="BI300" t="str">
            <v/>
          </cell>
          <cell r="BJ300" t="str">
            <v/>
          </cell>
          <cell r="BK300" t="str">
            <v/>
          </cell>
          <cell r="BL300" t="str">
            <v/>
          </cell>
          <cell r="BM300" t="str">
            <v/>
          </cell>
          <cell r="BN300" t="str">
            <v/>
          </cell>
          <cell r="BO300" t="str">
            <v/>
          </cell>
          <cell r="BP300" t="str">
            <v/>
          </cell>
          <cell r="BQ300" t="str">
            <v/>
          </cell>
          <cell r="BR300" t="str">
            <v/>
          </cell>
          <cell r="BS300" t="str">
            <v/>
          </cell>
          <cell r="BT300" t="str">
            <v/>
          </cell>
          <cell r="BU300" t="str">
            <v/>
          </cell>
          <cell r="BV300" t="str">
            <v/>
          </cell>
          <cell r="BW300" t="str">
            <v/>
          </cell>
          <cell r="BX300" t="str">
            <v/>
          </cell>
        </row>
        <row r="301">
          <cell r="A301" t="str">
            <v>EIPHP</v>
          </cell>
          <cell r="B301" t="str">
            <v>PHP</v>
          </cell>
          <cell r="C301" t="str">
            <v>Améliorez la performance de vos applications</v>
          </cell>
          <cell r="D301" t="str">
            <v>Jean-Marie RENOUARD</v>
          </cell>
          <cell r="E301" t="str">
            <v/>
          </cell>
          <cell r="F301" t="str">
            <v>RENOUARD, Jean-Marie</v>
          </cell>
          <cell r="G301" t="str">
            <v/>
          </cell>
          <cell r="H301" t="str">
            <v/>
          </cell>
          <cell r="I301" t="str">
            <v/>
          </cell>
          <cell r="J301" t="str">
            <v/>
          </cell>
          <cell r="K301" t="str">
            <v>Edition du 1 November 2010</v>
          </cell>
          <cell r="L301" t="str">
            <v>478 pages</v>
          </cell>
          <cell r="M301" t="str">
            <v>Editions ENI</v>
          </cell>
          <cell r="N301" t="str">
            <v>fre</v>
          </cell>
          <cell r="O301" t="str">
            <v>fre</v>
          </cell>
          <cell r="P301" t="str">
            <v>fre</v>
          </cell>
          <cell r="Q301" t="str">
            <v>Ce livre traite du langage PHP en versions 5.3 et supérieure. Il s'adresse aux développeurs PHP et intégrateurs. Il détaille les aspects techniques et architecturaux inhérents à tout projet de développement avec pour objectif d'atteindre la pérennité et l'efficacité au quotidien. Une bonne connaissance des bases du langage ainsi que l'expérience de l'écriture de scripts en PHP et MySQL sont des pré-requis souhaitables pour tirer le meilleur profit de ce livre. Ce livre permet aussi aux acteurs techniques d'un projet Web ayant découvert la programmation PHP côté serveur de mieux cerner les problématiques techniques telles que la sécurisation et l'optimisation des environnements techniques. 
À la fin de ce livre, vous pourrez prétendre mieux connaître le langage PHP et son environnement de déploiement et vous serez capable de mettre en place des stratégies rapides et efficaces pour la gestion de votre code PHP, son évolutivité et surtout pour la qualité de fonctionnement en situation de production, c'est-à-dire sur une plate-forme pouvant recevoir de nombreux utilisateurs simultanément et devant fournir des résultats rapides et fiables. 
Du point de vue de la réalisation d'applications vous aurez une vue plus claire des architectures logicielles, c'est-à-dire de la manière d'organiser et de structurer l'ensemble du code de votre projet afin de pouvoir garantir l'évolutivité et le travail en équipe de manière performante et optimale. 
Le code source des exemples du livre est en téléchargement sur le site www-editions-eni.fr.
Les chapitres du livre :
Introduction &amp;ndash; Les  nouveautés du PHP 5.3 &amp;ndash; Sécurisation d'un serveur PHP &amp;ndash; Sécurisation du code  PHP &amp;ndash; Optimisation de l'exécution du code PHP &amp;ndash; Qualité du code PHP &amp;ndash;  Architecture logicielle et PHP objet &amp;ndash; Patrons de conception utiles en PHP &amp;ndash; Assemblage  vs développement &amp;ndash; Architecture haute disponibilité pour le PHP &amp;ndash; Gestion de  code PHP en production &amp;ndash; Management de la qualité de la plate-forme</v>
          </cell>
          <cell r="R301">
            <v>9782746060906</v>
          </cell>
          <cell r="S301" t="str">
            <v>Version Numérique</v>
          </cell>
          <cell r="T301">
            <v>9782746058941</v>
          </cell>
          <cell r="U301" t="str">
            <v>Version Imprimée</v>
          </cell>
          <cell r="V301" t="str">
            <v>St-Herblain</v>
          </cell>
          <cell r="W301" t="str">
            <v>Editions ENI</v>
          </cell>
          <cell r="X301">
            <v>2010</v>
          </cell>
          <cell r="Y301" t="str">
            <v>Bibliothèque Numérique ENI (Service en ligne)</v>
          </cell>
          <cell r="Z301" t="str">
            <v>EXPERT IT</v>
          </cell>
          <cell r="AA301" t="str">
            <v>texte</v>
          </cell>
          <cell r="AB301" t="str">
            <v>txt</v>
          </cell>
          <cell r="AC301" t="str">
            <v>rdacontent/fre</v>
          </cell>
          <cell r="AD301" t="str">
            <v>informatique</v>
          </cell>
          <cell r="AE301" t="str">
            <v>c</v>
          </cell>
          <cell r="AF301" t="str">
            <v>rdamedia/fre</v>
          </cell>
          <cell r="AG301" t="str">
            <v>ressource en ligne</v>
          </cell>
          <cell r="AH301" t="str">
            <v>cr</v>
          </cell>
          <cell r="AI301" t="str">
            <v>rdacarrier/fre</v>
          </cell>
          <cell r="AJ301" t="str">
            <v>m\\\\\o\\d\\\\\\\\</v>
          </cell>
          <cell r="AK301" t="str">
            <v>cr\cn\\\\uuaua</v>
          </cell>
          <cell r="AL301" t="str">
            <v>Accès restreint aux membres</v>
          </cell>
          <cell r="AM301" t="str">
            <v>Source de la note de description : Version imprimée</v>
          </cell>
          <cell r="AN301" t="str">
            <v/>
          </cell>
          <cell r="AO301" t="str">
            <v>%SITE_CLIENT%/?library_guid=724EBD42-FA47-4AE6-AAFB-B6109937820E</v>
          </cell>
          <cell r="AP301" t="str">
            <v>Accès au travers du portail ENI</v>
          </cell>
          <cell r="AQ301" t="str">
            <v xml:space="preserve"> développement </v>
          </cell>
          <cell r="AR301" t="str">
            <v xml:space="preserve"> langage </v>
          </cell>
          <cell r="AS301" t="str">
            <v xml:space="preserve"> livre qualité </v>
          </cell>
          <cell r="AT301" t="str">
            <v xml:space="preserve"> LNEIPHP</v>
          </cell>
          <cell r="AU301" t="str">
            <v xml:space="preserve"> php 5.3 </v>
          </cell>
          <cell r="AV301" t="str">
            <v xml:space="preserve"> php5 </v>
          </cell>
          <cell r="AW301" t="str">
            <v xml:space="preserve">livre php </v>
          </cell>
          <cell r="AX301" t="str">
            <v/>
          </cell>
          <cell r="AY301" t="str">
            <v/>
          </cell>
          <cell r="AZ301" t="str">
            <v/>
          </cell>
          <cell r="BA301" t="str">
            <v/>
          </cell>
          <cell r="BB301" t="str">
            <v/>
          </cell>
          <cell r="BC301" t="str">
            <v/>
          </cell>
          <cell r="BD301" t="str">
            <v/>
          </cell>
          <cell r="BE301" t="str">
            <v/>
          </cell>
          <cell r="BF301" t="str">
            <v/>
          </cell>
          <cell r="BG301" t="str">
            <v/>
          </cell>
          <cell r="BH301" t="str">
            <v/>
          </cell>
          <cell r="BI301" t="str">
            <v/>
          </cell>
          <cell r="BJ301" t="str">
            <v/>
          </cell>
          <cell r="BK301" t="str">
            <v/>
          </cell>
          <cell r="BL301" t="str">
            <v/>
          </cell>
          <cell r="BM301" t="str">
            <v/>
          </cell>
          <cell r="BN301" t="str">
            <v/>
          </cell>
          <cell r="BO301" t="str">
            <v/>
          </cell>
          <cell r="BP301" t="str">
            <v/>
          </cell>
          <cell r="BQ301" t="str">
            <v/>
          </cell>
          <cell r="BR301" t="str">
            <v/>
          </cell>
          <cell r="BS301" t="str">
            <v/>
          </cell>
          <cell r="BT301" t="str">
            <v/>
          </cell>
          <cell r="BU301" t="str">
            <v/>
          </cell>
          <cell r="BV301" t="str">
            <v/>
          </cell>
          <cell r="BW301" t="str">
            <v/>
          </cell>
          <cell r="BX301" t="str">
            <v/>
          </cell>
        </row>
        <row r="302">
          <cell r="A302" t="str">
            <v>EIPJFAC</v>
          </cell>
          <cell r="B302" t="str">
            <v>Facebook</v>
          </cell>
          <cell r="C302" t="str">
            <v>Création d'applications avec PHP et JavaScript</v>
          </cell>
          <cell r="D302" t="str">
            <v>David WAY</v>
          </cell>
          <cell r="E302" t="str">
            <v/>
          </cell>
          <cell r="F302" t="str">
            <v>WAY, David</v>
          </cell>
          <cell r="G302" t="str">
            <v/>
          </cell>
          <cell r="H302" t="str">
            <v/>
          </cell>
          <cell r="I302" t="str">
            <v/>
          </cell>
          <cell r="J302" t="str">
            <v/>
          </cell>
          <cell r="K302" t="str">
            <v>Edition du 1 June 2012</v>
          </cell>
          <cell r="L302" t="str">
            <v>428 pages</v>
          </cell>
          <cell r="M302" t="str">
            <v>Editions ENI</v>
          </cell>
          <cell r="N302" t="str">
            <v>fre</v>
          </cell>
          <cell r="O302" t="str">
            <v>fre</v>
          </cell>
          <cell r="P302" t="str">
            <v>fre</v>
          </cell>
          <cell r="Q302" t="str">
            <v>Ce livre sur la création d'applications pour Facebook s'adresse à   des développeurs maîtrisant les langages JavaScript et PHP et ayant de bonnes   bases en programmation web. Son objectif est d'accompagner les lecteurs dans   l'apprentissage du développement d'applications dédiées à Facebook. Les lecteurs   ayant déjà ce type d'expérience pourront mettre à jour leurs connaissances,   découvrir et maîtriser les nouvelles fonctionnalités introduites par les dernières évolutions de la plateforme de développement pour   Facebook. Chaque concept clé est détaillé de façon théorique   puis illustré par une application concrète destinée à mettre en   pratique les notions présentées. 
Après une introduction et une   présentation générale de Facebook, l'auteur décrit les bases de   l'environnement de travail et les concepts clefs de la plateforme. Trois   chapitres sont ensuite consacrés à l'utilisation des différentes   bibliothèques dans les applicatifs et sont illustrés par des exemples concrets de création d'applications. Enfin, l'auteur   donne au lecteur les informations nécessaires sur l'utilisation des pages   fan et l'exploitation de leurs statistiques et sur l'utilisation des crédits Facebook comme moyen de paiement.
Toutes les   applications décrites sont des cas fonctionnels que le lecteur   pourra s'approprier pour les décliner selon ses propres besoins. Leur code source est en téléchargement sur le site   www.editions-eni.fr.
Les chapitres du livre   :
Introduction &amp;ndash; Les bases pour commencer &amp;ndash; Concepts Facebook &amp;ndash; Le   SDK PHP &amp;ndash; Le SDK JavaScript &amp;ndash; Les plugins sociaux &amp;ndash; Une application de A à Z &amp;ndash;   Pour aller plus loin &amp;ndash; Webographie</v>
          </cell>
          <cell r="R302">
            <v>9782746074743</v>
          </cell>
          <cell r="S302" t="str">
            <v>Version Numérique</v>
          </cell>
          <cell r="T302">
            <v>9782746074163</v>
          </cell>
          <cell r="U302" t="str">
            <v>Version Imprimée</v>
          </cell>
          <cell r="V302" t="str">
            <v>St-Herblain</v>
          </cell>
          <cell r="W302" t="str">
            <v>Editions ENI</v>
          </cell>
          <cell r="X302">
            <v>2012</v>
          </cell>
          <cell r="Y302" t="str">
            <v>Bibliothèque Numérique ENI (Service en ligne)</v>
          </cell>
          <cell r="Z302" t="str">
            <v>EXPERT IT</v>
          </cell>
          <cell r="AA302" t="str">
            <v>texte</v>
          </cell>
          <cell r="AB302" t="str">
            <v>txt</v>
          </cell>
          <cell r="AC302" t="str">
            <v>rdacontent/fre</v>
          </cell>
          <cell r="AD302" t="str">
            <v>informatique</v>
          </cell>
          <cell r="AE302" t="str">
            <v>c</v>
          </cell>
          <cell r="AF302" t="str">
            <v>rdamedia/fre</v>
          </cell>
          <cell r="AG302" t="str">
            <v>ressource en ligne</v>
          </cell>
          <cell r="AH302" t="str">
            <v>cr</v>
          </cell>
          <cell r="AI302" t="str">
            <v>rdacarrier/fre</v>
          </cell>
          <cell r="AJ302" t="str">
            <v>m\\\\\o\\d\\\\\\\\</v>
          </cell>
          <cell r="AK302" t="str">
            <v>cr\cn\\\\uuaua</v>
          </cell>
          <cell r="AL302" t="str">
            <v>Accès restreint aux membres</v>
          </cell>
          <cell r="AM302" t="str">
            <v>Source de la note de description : Version imprimée</v>
          </cell>
          <cell r="AN302" t="str">
            <v/>
          </cell>
          <cell r="AO302" t="str">
            <v>%SITE_CLIENT%/?library_guid=E53C95EC-6AE8-4591-9EFD-0F260A9DD2EF</v>
          </cell>
          <cell r="AP302" t="str">
            <v>Accès au travers du portail ENI</v>
          </cell>
          <cell r="AQ302" t="str">
            <v xml:space="preserve"> javascript </v>
          </cell>
          <cell r="AR302" t="str">
            <v xml:space="preserve"> LNEIPJFAC</v>
          </cell>
          <cell r="AS302" t="str">
            <v xml:space="preserve"> php </v>
          </cell>
          <cell r="AT302" t="str">
            <v xml:space="preserve"> php5 </v>
          </cell>
          <cell r="AU302" t="str">
            <v xml:space="preserve"> Plug</v>
          </cell>
          <cell r="AV302" t="str">
            <v xml:space="preserve">Facebook </v>
          </cell>
          <cell r="AW302" t="str">
            <v xml:space="preserve">ins sociaux </v>
          </cell>
          <cell r="AX302" t="str">
            <v/>
          </cell>
          <cell r="AY302" t="str">
            <v/>
          </cell>
          <cell r="AZ302" t="str">
            <v/>
          </cell>
          <cell r="BA302" t="str">
            <v/>
          </cell>
          <cell r="BB302" t="str">
            <v/>
          </cell>
          <cell r="BC302" t="str">
            <v/>
          </cell>
          <cell r="BD302" t="str">
            <v/>
          </cell>
          <cell r="BE302" t="str">
            <v/>
          </cell>
          <cell r="BF302" t="str">
            <v/>
          </cell>
          <cell r="BG302" t="str">
            <v/>
          </cell>
          <cell r="BH302" t="str">
            <v/>
          </cell>
          <cell r="BI302" t="str">
            <v/>
          </cell>
          <cell r="BJ302" t="str">
            <v/>
          </cell>
          <cell r="BK302" t="str">
            <v/>
          </cell>
          <cell r="BL302" t="str">
            <v/>
          </cell>
          <cell r="BM302" t="str">
            <v/>
          </cell>
          <cell r="BN302" t="str">
            <v/>
          </cell>
          <cell r="BO302" t="str">
            <v/>
          </cell>
          <cell r="BP302" t="str">
            <v/>
          </cell>
          <cell r="BQ302" t="str">
            <v/>
          </cell>
          <cell r="BR302" t="str">
            <v/>
          </cell>
          <cell r="BS302" t="str">
            <v/>
          </cell>
          <cell r="BT302" t="str">
            <v/>
          </cell>
          <cell r="BU302" t="str">
            <v/>
          </cell>
          <cell r="BV302" t="str">
            <v/>
          </cell>
          <cell r="BW302" t="str">
            <v/>
          </cell>
          <cell r="BX302" t="str">
            <v/>
          </cell>
        </row>
        <row r="303">
          <cell r="A303" t="str">
            <v>EIPRESTA</v>
          </cell>
          <cell r="B303" t="str">
            <v>Développez avec PHP pour PrestaShop</v>
          </cell>
          <cell r="C303" t="str">
            <v>Architecture, personnalisation, thèmes et conception de modules</v>
          </cell>
          <cell r="D303" t="str">
            <v>Jonathan DANSE</v>
          </cell>
          <cell r="E303" t="str">
            <v/>
          </cell>
          <cell r="F303" t="str">
            <v>DANSE, Jonathan</v>
          </cell>
          <cell r="G303" t="str">
            <v/>
          </cell>
          <cell r="H303" t="str">
            <v/>
          </cell>
          <cell r="I303" t="str">
            <v/>
          </cell>
          <cell r="J303" t="str">
            <v/>
          </cell>
          <cell r="K303" t="str">
            <v>Edition du 1 February 2023</v>
          </cell>
          <cell r="L303" t="str">
            <v>429 pages</v>
          </cell>
          <cell r="M303" t="str">
            <v>Editions ENI</v>
          </cell>
          <cell r="N303" t="str">
            <v>fre</v>
          </cell>
          <cell r="O303" t="str">
            <v>fre</v>
          </cell>
          <cell r="P303" t="str">
            <v>fre</v>
          </cell>
          <cell r="Q303" t="str">
            <v xml:space="preserve">Ce livre sur PrestaShop (en version 8.0.0 au moment de l’écriture) s’adresse aux développeurs ayant des connaissances en PHP. Il a pour objectif de vous plonger au cœur de ce CMS e-commerce afin d’acquérir les notions nécessaires au développement de nouvelles fonctionnalités en explorant des concepts souvent méconnus. La connaissance du framework Symfony utilisé par PrestaShop (en version 4.4) est un plus mais n’est pas requise. Une brève introduction à ses composants est réalisée dès que nécessaire. 
Vous apprenez à concevoir une boutique e-commerce sous PrestaShop sous tous ses aspects – excepté la gestion du catalogue – en explorant l’architecture du système, la personnalisation graphique des éléments d’affichage (édition de thèmes, modification de fichiers PDF et emails) ainsi que la conception de fonctionnalités par le biais de modules. En fin de lecture, vous serez également en mesure de modifier l’existant du système pour le faire correspondre à votre besoin. 
PrestaShop reposant sur un système hybride – subtil mélange entre son propre framework (le legacy) et l’utilisation de Symfony (le moderne) – la présentation et l’exploration de l’ensemble des concepts utiles au développement et à la personnalisation seront étudiés dans un chapitre dédié.
Enfin, concept clé de PrestaShop oblige, un chapitre concernant la conception de modules aura pour objectif de vous guider tout au long de la conception d’une nouvelle fonctionnalité : un blog. Vous serez ainsi amené à développer une extension en utilisant l’ensemble des concepts legacy que vous ferez évoluer vers la modernité en étant guidé pas à pas tout au long du chapitre. 
Des liens vers le guide de référence ainsi que le champ lexical utilisé donneront les clés nécessaires pour approfondir les connaissances sur un sujet précis. 
Des éléments complémentaires sont en téléchargement sur le site www.editions-eni.fr.
 Quizinclus dans 
la version en ligne !
 - Testez vos connaissances à l'issue de chaque chapitre
 - Validez vos acquis
</v>
          </cell>
          <cell r="R303">
            <v>9782409038617</v>
          </cell>
          <cell r="S303" t="str">
            <v>Version Numérique</v>
          </cell>
          <cell r="T303">
            <v>9782409038600</v>
          </cell>
          <cell r="U303" t="str">
            <v>Version Imprimée</v>
          </cell>
          <cell r="V303" t="str">
            <v>St-Herblain</v>
          </cell>
          <cell r="W303" t="str">
            <v>Editions ENI</v>
          </cell>
          <cell r="X303">
            <v>2023</v>
          </cell>
          <cell r="Y303" t="str">
            <v>Bibliothèque Numérique ENI (Service en ligne)</v>
          </cell>
          <cell r="Z303" t="str">
            <v>EXPERT IT</v>
          </cell>
          <cell r="AA303" t="str">
            <v>texte</v>
          </cell>
          <cell r="AB303" t="str">
            <v>txt</v>
          </cell>
          <cell r="AC303" t="str">
            <v>rdacontent/fre</v>
          </cell>
          <cell r="AD303" t="str">
            <v>informatique</v>
          </cell>
          <cell r="AE303" t="str">
            <v>c</v>
          </cell>
          <cell r="AF303" t="str">
            <v>rdamedia/fre</v>
          </cell>
          <cell r="AG303" t="str">
            <v>ressource en ligne</v>
          </cell>
          <cell r="AH303" t="str">
            <v>cr</v>
          </cell>
          <cell r="AI303" t="str">
            <v>rdacarrier/fre</v>
          </cell>
          <cell r="AJ303" t="str">
            <v>m\\\\\o\\d\\\\\\\\</v>
          </cell>
          <cell r="AK303" t="str">
            <v>cr\cn\\\\uuaua</v>
          </cell>
          <cell r="AL303" t="str">
            <v>Accès restreint aux membres</v>
          </cell>
          <cell r="AM303" t="str">
            <v>Source de la note de description : Version imprimée</v>
          </cell>
          <cell r="AN303" t="str">
            <v/>
          </cell>
          <cell r="AO303" t="str">
            <v>%SITE_CLIENT%/?library_guid=843DEA72-A0A6-4F6C-B432-44A871853F08</v>
          </cell>
          <cell r="AP303" t="str">
            <v>Accès au travers du portail ENI</v>
          </cell>
          <cell r="AQ303" t="str">
            <v xml:space="preserve"> CMS</v>
          </cell>
          <cell r="AR303" t="str">
            <v xml:space="preserve"> e</v>
          </cell>
          <cell r="AS303" t="str">
            <v xml:space="preserve"> prestashop </v>
          </cell>
          <cell r="AT303" t="str">
            <v xml:space="preserve">commerce </v>
          </cell>
          <cell r="AU303" t="str">
            <v xml:space="preserve">PHP </v>
          </cell>
          <cell r="AV303" t="str">
            <v/>
          </cell>
          <cell r="AW303" t="str">
            <v/>
          </cell>
          <cell r="AX303" t="str">
            <v/>
          </cell>
          <cell r="AY303" t="str">
            <v/>
          </cell>
          <cell r="AZ303" t="str">
            <v/>
          </cell>
          <cell r="BA303" t="str">
            <v/>
          </cell>
          <cell r="BB303" t="str">
            <v/>
          </cell>
          <cell r="BC303" t="str">
            <v/>
          </cell>
          <cell r="BD303" t="str">
            <v/>
          </cell>
          <cell r="BE303" t="str">
            <v/>
          </cell>
          <cell r="BF303" t="str">
            <v/>
          </cell>
          <cell r="BG303" t="str">
            <v/>
          </cell>
          <cell r="BH303" t="str">
            <v/>
          </cell>
          <cell r="BI303" t="str">
            <v/>
          </cell>
          <cell r="BJ303" t="str">
            <v/>
          </cell>
          <cell r="BK303" t="str">
            <v/>
          </cell>
          <cell r="BL303" t="str">
            <v/>
          </cell>
          <cell r="BM303" t="str">
            <v/>
          </cell>
          <cell r="BN303" t="str">
            <v/>
          </cell>
          <cell r="BO303" t="str">
            <v/>
          </cell>
          <cell r="BP303" t="str">
            <v/>
          </cell>
          <cell r="BQ303" t="str">
            <v/>
          </cell>
          <cell r="BR303" t="str">
            <v/>
          </cell>
          <cell r="BS303" t="str">
            <v/>
          </cell>
          <cell r="BT303" t="str">
            <v/>
          </cell>
          <cell r="BU303" t="str">
            <v/>
          </cell>
          <cell r="BV303" t="str">
            <v/>
          </cell>
          <cell r="BW303" t="str">
            <v/>
          </cell>
          <cell r="BX303" t="str">
            <v/>
          </cell>
        </row>
        <row r="304">
          <cell r="A304" t="str">
            <v>EIPROWA</v>
          </cell>
          <cell r="B304" t="str">
            <v>Progressive Web App</v>
          </cell>
          <cell r="C304" t="str">
            <v>Utilisez les standards du web pour développer vos applications mobiles</v>
          </cell>
          <cell r="D304" t="str">
            <v>Emmanuel DEMEY</v>
          </cell>
          <cell r="E304" t="str">
            <v/>
          </cell>
          <cell r="F304" t="str">
            <v>DEMEY, Emmanuel</v>
          </cell>
          <cell r="G304" t="str">
            <v/>
          </cell>
          <cell r="H304" t="str">
            <v/>
          </cell>
          <cell r="I304" t="str">
            <v/>
          </cell>
          <cell r="J304" t="str">
            <v/>
          </cell>
          <cell r="K304" t="str">
            <v>Edition du 1 August 2020</v>
          </cell>
          <cell r="L304" t="str">
            <v>298 pages</v>
          </cell>
          <cell r="M304" t="str">
            <v>Editions ENI</v>
          </cell>
          <cell r="N304" t="str">
            <v>fre</v>
          </cell>
          <cell r="O304" t="str">
            <v>fre</v>
          </cell>
          <cell r="P304" t="str">
            <v>fre</v>
          </cell>
          <cell r="Q304" t="str">
            <v xml:space="preserve">Ce livre sur les Progressive Web Apps s’adresse aux développeurs qui souhaitent développer des applications utilisables depuis un navigateur qui, tout en capitalisant sur les technologies standards du Web, proposent une expérience utilisateur similaire à celle des applications mobiles. 
Dans ce livre, l’auteur détaille les technologies et concepts mis en œuvre dans le développement de Progressive Web Apps. Le lecteur commence ainsi par étudier le Web App Manifest qui permet d’ajouter des métadonnées à une application pour activer certaines fonctionnalités ainsi que les notions de service worker et d’API Cache, utiles notamment pour la création d'expériences de navigation déconnectée efficaces. L’auteur présente ensuite la persistance de données côté client avec l’utilisation de l’API IndexedDB et la synchronisation entre l’application et le serveur avec l’API Background Sync. Un chapitre est dédié aux bonnes pratiques de développement qui permettent d’accroître les performances générales de l’application. 
Pour finir, l’auteur présente la nouvelle version HTTP/2 du protocole HTTP et la mise en place de notifications push avec l’API Notification. 
Tout au long du livre, l’auteur propose une mise en pratique permettant au lecteur d’améliorer une application existante, un mini-client GitHub, pour la rendre compatible avec les standards d’une Progressive Web App.  
Des éléments complémentaires sont disponibles en téléchargement sur le site www.editions-eni.fr
Retrouvez le webinaire consacré aux Progressive Web Apps : 
Grâce à ce webinaire, découvrez Le Service Worker et ses stratégies de mise en cache.
Quizinclus dans 
la version en ligne !
- Testez vos connaissances à l'issue de chaque chapitre
- Validez vos acquis
</v>
          </cell>
          <cell r="R304">
            <v>9782409026355</v>
          </cell>
          <cell r="S304" t="str">
            <v>Version Numérique</v>
          </cell>
          <cell r="T304">
            <v>9782409026348</v>
          </cell>
          <cell r="U304" t="str">
            <v>Version Imprimée</v>
          </cell>
          <cell r="V304" t="str">
            <v>St-Herblain</v>
          </cell>
          <cell r="W304" t="str">
            <v>Editions ENI</v>
          </cell>
          <cell r="X304">
            <v>2020</v>
          </cell>
          <cell r="Y304" t="str">
            <v>Bibliothèque Numérique ENI (Service en ligne)</v>
          </cell>
          <cell r="Z304" t="str">
            <v>EXPERT IT</v>
          </cell>
          <cell r="AA304" t="str">
            <v>texte</v>
          </cell>
          <cell r="AB304" t="str">
            <v>txt</v>
          </cell>
          <cell r="AC304" t="str">
            <v>rdacontent/fre</v>
          </cell>
          <cell r="AD304" t="str">
            <v>informatique</v>
          </cell>
          <cell r="AE304" t="str">
            <v>c</v>
          </cell>
          <cell r="AF304" t="str">
            <v>rdamedia/fre</v>
          </cell>
          <cell r="AG304" t="str">
            <v>ressource en ligne</v>
          </cell>
          <cell r="AH304" t="str">
            <v>cr</v>
          </cell>
          <cell r="AI304" t="str">
            <v>rdacarrier/fre</v>
          </cell>
          <cell r="AJ304" t="str">
            <v>m\\\\\o\\d\\\\\\\\</v>
          </cell>
          <cell r="AK304" t="str">
            <v>cr\cn\\\\uuaua</v>
          </cell>
          <cell r="AL304" t="str">
            <v>Accès restreint aux membres</v>
          </cell>
          <cell r="AM304" t="str">
            <v>Source de la note de description : Version imprimée</v>
          </cell>
          <cell r="AN304" t="str">
            <v/>
          </cell>
          <cell r="AO304" t="str">
            <v>%SITE_CLIENT%/?library_guid=6E0925CA-F1D0-42A0-87A5-4C4D5FB9B20E</v>
          </cell>
          <cell r="AP304" t="str">
            <v>Accès au travers du portail ENI</v>
          </cell>
          <cell r="AQ304" t="str">
            <v xml:space="preserve"> Background Sync API </v>
          </cell>
          <cell r="AR304" t="str">
            <v xml:space="preserve"> Cache API </v>
          </cell>
          <cell r="AS304" t="str">
            <v xml:space="preserve"> CSS </v>
          </cell>
          <cell r="AT304" t="str">
            <v xml:space="preserve"> HTML </v>
          </cell>
          <cell r="AU304" t="str">
            <v xml:space="preserve"> IndexedDB </v>
          </cell>
          <cell r="AV304" t="str">
            <v xml:space="preserve"> JavaScript </v>
          </cell>
          <cell r="AW304" t="str">
            <v xml:space="preserve"> JS</v>
          </cell>
          <cell r="AX304" t="str">
            <v xml:space="preserve"> Service Worker </v>
          </cell>
          <cell r="AY304" t="str">
            <v xml:space="preserve">PWA </v>
          </cell>
          <cell r="AZ304" t="str">
            <v/>
          </cell>
          <cell r="BA304" t="str">
            <v/>
          </cell>
          <cell r="BB304" t="str">
            <v/>
          </cell>
          <cell r="BC304" t="str">
            <v/>
          </cell>
          <cell r="BD304" t="str">
            <v/>
          </cell>
          <cell r="BE304" t="str">
            <v/>
          </cell>
          <cell r="BF304" t="str">
            <v/>
          </cell>
          <cell r="BG304" t="str">
            <v/>
          </cell>
          <cell r="BH304" t="str">
            <v/>
          </cell>
          <cell r="BI304" t="str">
            <v/>
          </cell>
          <cell r="BJ304" t="str">
            <v/>
          </cell>
          <cell r="BK304" t="str">
            <v/>
          </cell>
          <cell r="BL304" t="str">
            <v/>
          </cell>
          <cell r="BM304" t="str">
            <v/>
          </cell>
          <cell r="BN304" t="str">
            <v/>
          </cell>
          <cell r="BO304" t="str">
            <v/>
          </cell>
          <cell r="BP304" t="str">
            <v/>
          </cell>
          <cell r="BQ304" t="str">
            <v/>
          </cell>
          <cell r="BR304" t="str">
            <v/>
          </cell>
          <cell r="BS304" t="str">
            <v/>
          </cell>
          <cell r="BT304" t="str">
            <v/>
          </cell>
          <cell r="BU304" t="str">
            <v/>
          </cell>
          <cell r="BV304" t="str">
            <v/>
          </cell>
          <cell r="BW304" t="str">
            <v/>
          </cell>
          <cell r="BX304" t="str">
            <v/>
          </cell>
        </row>
        <row r="305">
          <cell r="A305" t="str">
            <v>EIPYTDAT</v>
          </cell>
          <cell r="B305" t="str">
            <v>Python pour la Data Science</v>
          </cell>
          <cell r="C305" t="str">
            <v>Analysez vos données par la pratique avec NumPy, Pandas, Matplotlib et Seaborn</v>
          </cell>
          <cell r="D305" t="str">
            <v>Amandine VELT</v>
          </cell>
          <cell r="E305" t="str">
            <v/>
          </cell>
          <cell r="F305" t="str">
            <v>VELT, Amandine</v>
          </cell>
          <cell r="G305" t="str">
            <v/>
          </cell>
          <cell r="H305" t="str">
            <v/>
          </cell>
          <cell r="I305" t="str">
            <v/>
          </cell>
          <cell r="J305" t="str">
            <v/>
          </cell>
          <cell r="K305" t="str">
            <v>Edition du 1 August 2020</v>
          </cell>
          <cell r="L305" t="str">
            <v>388 pages</v>
          </cell>
          <cell r="M305" t="str">
            <v>Editions ENI</v>
          </cell>
          <cell r="N305" t="str">
            <v>fre</v>
          </cell>
          <cell r="O305" t="str">
            <v>fre</v>
          </cell>
          <cell r="P305" t="str">
            <v>fre</v>
          </cell>
          <cell r="Q305" t="str">
            <v xml:space="preserve">Ce livre sur la Data Science avec le langage Python, alliant théorie et pratique, s’adresse aussi bien aux étudiants et professionnels (ingénieurs, chercheurs, enseignants, data scientists), qu’aux informaticiens souhaitant apprendre à analyser des données avec Python. 
La première partie du livre vise à introduire le langage Python et son utilisation dans le domaine de l’analyse de données. Le lecteur y découvre la mise en place de l’environnement de travail ainsi que des rappels sur le langage Python. 
Dans une deuxième partie, le lecteur apprend à manipuler efficacement ses données grâce aux librairies NumPy et Pandas. Chaque notion est introduite théoriquement puis illustrée par un exemple concret permettant de comprendre son application. Il apprend à importer ses données sous Python et à utiliser les fonctions, méthodes et attributs fournis pour les explorer et les manipuler afin d’en faire ressortir des informations et tendances. 
Dans une troisième partie, le lecteur apprend à visualiser ses données avec les librairies Matplotlib et Seaborn, lui permettant de comprendre l’architecture et le fonctionnement de la création de figures avec Python, ainsi que les types de graphiques à utiliser selon le type de variables à représenter. 
Enfin, dans le dernier chapitre, l’auteur propose un exercice complet avec sa correction permettant de mettre en pratique les notions étudiées. Il permet au lecteur d’écrire le code permettant de répondre aux questions de l’exercice. 
Pour chaque chapitre, un fichier contenant le code source utilisé, appelé notebook, est disponible en téléchargement sur le site www.editions-eni.fr. Ce notebook permet au lecteur de tester le code, de le modifier et d’y tester ses propres lignes de code. De plus, deux jeux de données réels sont disponibles en téléchargement et utilisés dans ce livre pour illustrer les propos de l’auteur.
Quizinclus dans 
la version en ligne !
- Testez vos connaissances à l'issue de chaque chapitre
- Validez vos acquis
</v>
          </cell>
          <cell r="R305">
            <v>9782409026270</v>
          </cell>
          <cell r="S305" t="str">
            <v>Version Numérique</v>
          </cell>
          <cell r="T305">
            <v>9782409026263</v>
          </cell>
          <cell r="U305" t="str">
            <v>Version Imprimée</v>
          </cell>
          <cell r="V305" t="str">
            <v>St-Herblain</v>
          </cell>
          <cell r="W305" t="str">
            <v>Editions ENI</v>
          </cell>
          <cell r="X305">
            <v>2020</v>
          </cell>
          <cell r="Y305" t="str">
            <v>Bibliothèque Numérique ENI (Service en ligne)</v>
          </cell>
          <cell r="Z305" t="str">
            <v>EXPERT IT</v>
          </cell>
          <cell r="AA305" t="str">
            <v>texte</v>
          </cell>
          <cell r="AB305" t="str">
            <v>txt</v>
          </cell>
          <cell r="AC305" t="str">
            <v>rdacontent/fre</v>
          </cell>
          <cell r="AD305" t="str">
            <v>informatique</v>
          </cell>
          <cell r="AE305" t="str">
            <v>c</v>
          </cell>
          <cell r="AF305" t="str">
            <v>rdamedia/fre</v>
          </cell>
          <cell r="AG305" t="str">
            <v>ressource en ligne</v>
          </cell>
          <cell r="AH305" t="str">
            <v>cr</v>
          </cell>
          <cell r="AI305" t="str">
            <v>rdacarrier/fre</v>
          </cell>
          <cell r="AJ305" t="str">
            <v>m\\\\\o\\d\\\\\\\\</v>
          </cell>
          <cell r="AK305" t="str">
            <v>cr\cn\\\\uuaua</v>
          </cell>
          <cell r="AL305" t="str">
            <v>Accès restreint aux membres</v>
          </cell>
          <cell r="AM305" t="str">
            <v>Source de la note de description : Version imprimée</v>
          </cell>
          <cell r="AN305" t="str">
            <v/>
          </cell>
          <cell r="AO305" t="str">
            <v>%SITE_CLIENT%/?library_guid=5E924E3E-AA96-4E7B-A55C-2DF1AA334713</v>
          </cell>
          <cell r="AP305" t="str">
            <v>Accès au travers du portail ENI</v>
          </cell>
          <cell r="AQ305" t="str">
            <v xml:space="preserve"> analyse de données</v>
          </cell>
          <cell r="AR305" t="str">
            <v xml:space="preserve"> data science </v>
          </cell>
          <cell r="AS305" t="str">
            <v xml:space="preserve"> data scientist </v>
          </cell>
          <cell r="AT305" t="str">
            <v xml:space="preserve"> Matplotlib </v>
          </cell>
          <cell r="AU305" t="str">
            <v xml:space="preserve"> numpy </v>
          </cell>
          <cell r="AV305" t="str">
            <v xml:space="preserve"> Pandas </v>
          </cell>
          <cell r="AW305" t="str">
            <v xml:space="preserve"> seaborn </v>
          </cell>
          <cell r="AX305" t="str">
            <v xml:space="preserve">python </v>
          </cell>
          <cell r="AY305" t="str">
            <v/>
          </cell>
          <cell r="AZ305" t="str">
            <v/>
          </cell>
          <cell r="BA305" t="str">
            <v/>
          </cell>
          <cell r="BB305" t="str">
            <v/>
          </cell>
          <cell r="BC305" t="str">
            <v/>
          </cell>
          <cell r="BD305" t="str">
            <v/>
          </cell>
          <cell r="BE305" t="str">
            <v/>
          </cell>
          <cell r="BF305" t="str">
            <v/>
          </cell>
          <cell r="BG305" t="str">
            <v/>
          </cell>
          <cell r="BH305" t="str">
            <v/>
          </cell>
          <cell r="BI305" t="str">
            <v/>
          </cell>
          <cell r="BJ305" t="str">
            <v/>
          </cell>
          <cell r="BK305" t="str">
            <v/>
          </cell>
          <cell r="BL305" t="str">
            <v/>
          </cell>
          <cell r="BM305" t="str">
            <v/>
          </cell>
          <cell r="BN305" t="str">
            <v/>
          </cell>
          <cell r="BO305" t="str">
            <v/>
          </cell>
          <cell r="BP305" t="str">
            <v/>
          </cell>
          <cell r="BQ305" t="str">
            <v/>
          </cell>
          <cell r="BR305" t="str">
            <v/>
          </cell>
          <cell r="BS305" t="str">
            <v/>
          </cell>
          <cell r="BT305" t="str">
            <v/>
          </cell>
          <cell r="BU305" t="str">
            <v/>
          </cell>
          <cell r="BV305" t="str">
            <v/>
          </cell>
          <cell r="BW305" t="str">
            <v/>
          </cell>
          <cell r="BX305" t="str">
            <v/>
          </cell>
        </row>
        <row r="306">
          <cell r="A306" t="str">
            <v>EIR7WIN</v>
          </cell>
          <cell r="B306" t="str">
            <v>Le Registre Windows 7</v>
          </cell>
          <cell r="C306" t="str">
            <v>architecture, administration, script, réparation, personnalisation, optimisation...</v>
          </cell>
          <cell r="D306" t="str">
            <v>Jean-Noël Anderruthy</v>
          </cell>
          <cell r="E306" t="str">
            <v/>
          </cell>
          <cell r="F306" t="str">
            <v>Anderruthy, Jean-Noël</v>
          </cell>
          <cell r="G306" t="str">
            <v/>
          </cell>
          <cell r="H306" t="str">
            <v/>
          </cell>
          <cell r="I306" t="str">
            <v/>
          </cell>
          <cell r="J306" t="str">
            <v/>
          </cell>
          <cell r="K306" t="str">
            <v>Edition du 1 February 2010</v>
          </cell>
          <cell r="L306" t="str">
            <v>713 pages</v>
          </cell>
          <cell r="M306" t="str">
            <v>Editions ENI</v>
          </cell>
          <cell r="N306" t="str">
            <v>fre</v>
          </cell>
          <cell r="O306" t="str">
            <v>fre</v>
          </cell>
          <cell r="P306" t="str">
            <v>fre</v>
          </cell>
          <cell r="Q306" t="str">
            <v xml:space="preserve">Ce livre sur le registre Windows 7 s'adresse aux techniciens et administrateurs système souhaitant parfaire et mettre à jour leurs connaissances sur le système d´exploitation Windows 7. 
Il traite tout d´abord de l´architecture du Registre, de son organisation et de son fonctionnement. L´auteur présente ensuite des techniques avancées permettant l´administration du Registre à distance ainsi que les outils disponibles à partir de l´Invite de commandes (Reg.exe, Regini, etc.). Il détaille ensuite comment utiliser les différents langages de programmation afin d´administrer efficacement les ressources réseau en donnant des exemples de scripts utilisant les fonctionnalités WMI ou celles offertes par PowerShell.
Le lecteur découvrira également les applications indispensables pour suivre, en temps réel, l´activité du Registre et déceler les interactions avec le Shell Windows (Process Monitor, Regscanner, PPAuditor, etc.). Une partie est dédiée à la réparation du Registre en utilisant les outils intégrés au système comme les commandes propres au démarrage avancé ou à l´environnement de récupération Windows (WinRE).
Chacun des aspects de Windows 7 sera ensuite analysé et le lecteur découvrira comment, à travers le Registre ou l´Éditeur d´objets de stratégie de groupe, il est possible d´accéder à des centaines de paramètres cachés, inaccessibles via les menus ou les options de l´interface graphique (le Contrôle de compte d´utilisateur, le contrôle parental, AppLocker, les fonctionnalités Aero, l´accès au stockage amovible, le chiffrement des dossiers, les flux RSS, les Web Slices, Windows Update, la Gestion de l´alimentation, etc.).
L´auteur présente de nombreuses astuces inédites permettant de personnaliser Internet Explorer, d'ajouter des options dans l´Explorateur Windows, ou encore, d'optimiser le système d´exploitation. Ce livre vous aidera à appréhender, de manière exhaustive, le Registre Windows 7 mais aussi, à savoir parfaitement sécuriser et maîtriser le fonctionnement d´un ordinateur sous ce système d'exploitation. 
Des scripts et éléments complémentaires sont proposés en libre téléchargement sur cette page.
Les chapitres du livre :
Le Registre Windows 7 - Le Registre avancé - Astuces et  outils complémentaires - Les langages de scripts évolués - Les applications indispensables - L'Éditeur d'objets de stratégie de groupe - Gestion des utilisateurs - Le Bureau Windows  - L'explorateur Windows - Le système - Les applications et composants Windows  - Personnaliser et sécuriser Internet Explorer - Restrictions dans Internet Explorer - Périphériques et réseau.
Ce livre est également proposé en coffret
</v>
          </cell>
          <cell r="R306">
            <v>9782746054097</v>
          </cell>
          <cell r="S306" t="str">
            <v>Version Numérique</v>
          </cell>
          <cell r="T306">
            <v>9782746053397</v>
          </cell>
          <cell r="U306" t="str">
            <v>Version Imprimée</v>
          </cell>
          <cell r="V306" t="str">
            <v>St-Herblain</v>
          </cell>
          <cell r="W306" t="str">
            <v>Editions ENI</v>
          </cell>
          <cell r="X306">
            <v>2010</v>
          </cell>
          <cell r="Y306" t="str">
            <v>Bibliothèque Numérique ENI (Service en ligne)</v>
          </cell>
          <cell r="Z306" t="str">
            <v>EXPERT IT</v>
          </cell>
          <cell r="AA306" t="str">
            <v>texte</v>
          </cell>
          <cell r="AB306" t="str">
            <v>txt</v>
          </cell>
          <cell r="AC306" t="str">
            <v>rdacontent/fre</v>
          </cell>
          <cell r="AD306" t="str">
            <v>informatique</v>
          </cell>
          <cell r="AE306" t="str">
            <v>c</v>
          </cell>
          <cell r="AF306" t="str">
            <v>rdamedia/fre</v>
          </cell>
          <cell r="AG306" t="str">
            <v>ressource en ligne</v>
          </cell>
          <cell r="AH306" t="str">
            <v>cr</v>
          </cell>
          <cell r="AI306" t="str">
            <v>rdacarrier/fre</v>
          </cell>
          <cell r="AJ306" t="str">
            <v>m\\\\\o\\d\\\\\\\\</v>
          </cell>
          <cell r="AK306" t="str">
            <v>cr\cn\\\\uuaua</v>
          </cell>
          <cell r="AL306" t="str">
            <v>Accès restreint aux membres</v>
          </cell>
          <cell r="AM306" t="str">
            <v>Source de la note de description : Version imprimée</v>
          </cell>
          <cell r="AN306" t="str">
            <v/>
          </cell>
          <cell r="AO306" t="str">
            <v>%SITE_CLIENT%/?library_guid=F879AB79-5953-40ED-B3DB-F82E03BADCA8</v>
          </cell>
          <cell r="AP306" t="str">
            <v>Accès au travers du portail ENI</v>
          </cell>
          <cell r="AQ306" t="str">
            <v xml:space="preserve"> base de registre </v>
          </cell>
          <cell r="AR306" t="str">
            <v xml:space="preserve"> BDR </v>
          </cell>
          <cell r="AS306" t="str">
            <v xml:space="preserve"> livre microsoft </v>
          </cell>
          <cell r="AT306" t="str">
            <v xml:space="preserve"> LNEIR7WIN</v>
          </cell>
          <cell r="AU306" t="str">
            <v xml:space="preserve"> powershell </v>
          </cell>
          <cell r="AV306" t="str">
            <v xml:space="preserve"> PPAuditor </v>
          </cell>
          <cell r="AW306" t="str">
            <v xml:space="preserve"> Process Monitor </v>
          </cell>
          <cell r="AX306" t="str">
            <v xml:space="preserve"> Procmon </v>
          </cell>
          <cell r="AY306" t="str">
            <v xml:space="preserve"> Reg.exe </v>
          </cell>
          <cell r="AZ306" t="str">
            <v xml:space="preserve"> Regedit.exe </v>
          </cell>
          <cell r="BA306" t="str">
            <v xml:space="preserve"> Regedt32.exe </v>
          </cell>
          <cell r="BB306" t="str">
            <v xml:space="preserve"> Regini </v>
          </cell>
          <cell r="BC306" t="str">
            <v xml:space="preserve"> Regscanner </v>
          </cell>
          <cell r="BD306" t="str">
            <v xml:space="preserve"> Regshot </v>
          </cell>
          <cell r="BE306" t="str">
            <v xml:space="preserve"> windows7 </v>
          </cell>
          <cell r="BF306" t="str">
            <v xml:space="preserve"> WinRE </v>
          </cell>
          <cell r="BG306" t="str">
            <v xml:space="preserve"> wmi </v>
          </cell>
          <cell r="BH306" t="str">
            <v xml:space="preserve">livre windows </v>
          </cell>
          <cell r="BI306" t="str">
            <v/>
          </cell>
          <cell r="BJ306" t="str">
            <v/>
          </cell>
          <cell r="BK306" t="str">
            <v/>
          </cell>
          <cell r="BL306" t="str">
            <v/>
          </cell>
          <cell r="BM306" t="str">
            <v/>
          </cell>
          <cell r="BN306" t="str">
            <v/>
          </cell>
          <cell r="BO306" t="str">
            <v/>
          </cell>
          <cell r="BP306" t="str">
            <v/>
          </cell>
          <cell r="BQ306" t="str">
            <v/>
          </cell>
          <cell r="BR306" t="str">
            <v/>
          </cell>
          <cell r="BS306" t="str">
            <v/>
          </cell>
          <cell r="BT306" t="str">
            <v/>
          </cell>
          <cell r="BU306" t="str">
            <v/>
          </cell>
          <cell r="BV306" t="str">
            <v/>
          </cell>
          <cell r="BW306" t="str">
            <v/>
          </cell>
          <cell r="BX306" t="str">
            <v/>
          </cell>
        </row>
        <row r="307">
          <cell r="A307" t="str">
            <v>EIR8WIN</v>
          </cell>
          <cell r="B307" t="str">
            <v>Le Registre sous Windows 8</v>
          </cell>
          <cell r="C307" t="str">
            <v>architecture, administration, script, réparation, personnalisation, optimisation...</v>
          </cell>
          <cell r="D307" t="str">
            <v>Jean-Noël Anderruthy,Nicolas BONNET</v>
          </cell>
          <cell r="E307" t="str">
            <v/>
          </cell>
          <cell r="F307" t="str">
            <v>Anderruthy, Jean-Noël</v>
          </cell>
          <cell r="G307" t="str">
            <v>BONNET, Nicolas</v>
          </cell>
          <cell r="H307" t="str">
            <v/>
          </cell>
          <cell r="I307" t="str">
            <v/>
          </cell>
          <cell r="J307" t="str">
            <v/>
          </cell>
          <cell r="K307" t="str">
            <v>Edition du 1 October 2012</v>
          </cell>
          <cell r="L307" t="str">
            <v>656 pages</v>
          </cell>
          <cell r="M307" t="str">
            <v>Editions ENI</v>
          </cell>
          <cell r="N307" t="str">
            <v>fre</v>
          </cell>
          <cell r="O307" t="str">
            <v>fre</v>
          </cell>
          <cell r="P307" t="str">
            <v>fre</v>
          </cell>
          <cell r="Q307" t="str">
            <v>Ce livre sur le registre de Windows 8 s'adresse aux techniciens et administrateurs système souhaitant parfaire et mettre à jour leurs connaissances sur le système d'exploitation Windows 8.
Il traite tout d'abord de l'architecture du Registre, de son organisation et de son fonctionnement. Les auteurs présentent ensuite des techniques avancées permettant l'administration du Registre à distance ainsi que les outils disponibles à partir de l'Invite de commandes (Reg.exe, Regini, etc.). Ils détaillent ensuite comment utiliser les différents langages de programmation afin d'administrer efficacement les ressources réseau en donnant des exemples de scripts utilisant les fonctionnalités WMI ou celles offertes par PowerShell.
Le lecteur découvrira également les applications indispensables pour suivre, en temps réel, l'activité du Registre et déceler les interactions avec le Shell Windows (Process Monitor, Regscanner, PPAuditor, etc.). Une partie est dédiée à la réparation du Registre en utilisant les outils intégrés au système comme les commandes propres au démarrage avancé ou à l'environnement de récupération Windows (WinRE).
Chacun des aspects de Windows 8 sera ensuite analysé et le lecteur découvrira comment, à travers le Registre ou l'Éditeur d'objets de stratégie de groupe, il est possible d'accéder à des centaines de paramètres (le contrôle de compte d'utilisateur, le contrôle parental, AppLocker, l'accès au stockage amovible, le chiffrement des dossiers, les flux RSS, les Web Slices, Windows Update, la Gestion de l'alimentation, etc.).
Les auteurs présentent de nombreuses astuces inédites permettant de personnaliser Internet Explorer, d'ajouter des options dans l'Explorateur Windows, d'installer Windows 8 sur un disque amovible ou encore, d'optimiser le système d'exploitation. L'interface Modern UI étant venue remplacer le menu démarrer, des astuces pour la gestion de cette nouveauté sont également proposées. Ce livre vous aidera à appréhender, de manière exhaustive, le Registre de Windows 8 mais aussi, à savoir parfaitement sécuriser et maîtriser le fonctionnement d'un ordinateur sous ce système d'exploitation.
Des scripts et éléments complémentaires sont proposés en téléchargement sur le site www.editions-eni.fr.
Les chapitres du livre :
Avant-propos &amp;ndash; Le Registre Windows 8 &amp;ndash; Le Registre avancé &amp;ndash; Astuces et outils complémentaires &amp;ndash; Les langages de scripts évolués &amp;ndash; Les applications indispensables &amp;ndash; L'Éditeur d'objets de stratégie de groupe &amp;ndash; Gestion des utilisateurs &amp;ndash; Le Bureau Windows &amp;ndash; L'Explorateur Windows &amp;ndash; Le système &amp;ndash; Les applications et composants Windows &amp;ndash; Personnaliser et sécuriser Internet Explorer &amp;ndash; Restrictions dans Internet Explorer &amp;ndash; Périphériques et réseau
Ce livre est également proposé en coffret</v>
          </cell>
          <cell r="R307">
            <v>9782746076785</v>
          </cell>
          <cell r="S307" t="str">
            <v>Version Numérique</v>
          </cell>
          <cell r="T307">
            <v>9782746076518</v>
          </cell>
          <cell r="U307" t="str">
            <v>Version Imprimée</v>
          </cell>
          <cell r="V307" t="str">
            <v>St-Herblain</v>
          </cell>
          <cell r="W307" t="str">
            <v>Editions ENI</v>
          </cell>
          <cell r="X307">
            <v>2012</v>
          </cell>
          <cell r="Y307" t="str">
            <v>Bibliothèque Numérique ENI (Service en ligne)</v>
          </cell>
          <cell r="Z307" t="str">
            <v>EXPERT IT</v>
          </cell>
          <cell r="AA307" t="str">
            <v>texte</v>
          </cell>
          <cell r="AB307" t="str">
            <v>txt</v>
          </cell>
          <cell r="AC307" t="str">
            <v>rdacontent/fre</v>
          </cell>
          <cell r="AD307" t="str">
            <v>informatique</v>
          </cell>
          <cell r="AE307" t="str">
            <v>c</v>
          </cell>
          <cell r="AF307" t="str">
            <v>rdamedia/fre</v>
          </cell>
          <cell r="AG307" t="str">
            <v>ressource en ligne</v>
          </cell>
          <cell r="AH307" t="str">
            <v>cr</v>
          </cell>
          <cell r="AI307" t="str">
            <v>rdacarrier/fre</v>
          </cell>
          <cell r="AJ307" t="str">
            <v>m\\\\\o\\d\\\\\\\\</v>
          </cell>
          <cell r="AK307" t="str">
            <v>cr\cn\\\\uuaua</v>
          </cell>
          <cell r="AL307" t="str">
            <v>Accès restreint aux membres</v>
          </cell>
          <cell r="AM307" t="str">
            <v>Source de la note de description : Version imprimée</v>
          </cell>
          <cell r="AN307" t="str">
            <v/>
          </cell>
          <cell r="AO307" t="str">
            <v>%SITE_CLIENT%/?library_guid=FB996704-2032-4054-A697-8324D5BFC1D7</v>
          </cell>
          <cell r="AP307" t="str">
            <v>Accès au travers du portail ENI</v>
          </cell>
          <cell r="AQ307" t="str">
            <v xml:space="preserve"> base de registre </v>
          </cell>
          <cell r="AR307" t="str">
            <v xml:space="preserve"> BDR </v>
          </cell>
          <cell r="AS307" t="str">
            <v xml:space="preserve"> LNEIR8WIN</v>
          </cell>
          <cell r="AT307" t="str">
            <v xml:space="preserve"> powershell </v>
          </cell>
          <cell r="AU307" t="str">
            <v xml:space="preserve"> PPAuditor </v>
          </cell>
          <cell r="AV307" t="str">
            <v xml:space="preserve"> Process Monitor </v>
          </cell>
          <cell r="AW307" t="str">
            <v xml:space="preserve"> Procmon </v>
          </cell>
          <cell r="AX307" t="str">
            <v xml:space="preserve"> Reg.exe </v>
          </cell>
          <cell r="AY307" t="str">
            <v xml:space="preserve"> Regedit.exe </v>
          </cell>
          <cell r="AZ307" t="str">
            <v xml:space="preserve"> Regedt32.exe </v>
          </cell>
          <cell r="BA307" t="str">
            <v xml:space="preserve"> Regini </v>
          </cell>
          <cell r="BB307" t="str">
            <v xml:space="preserve"> Regscanner </v>
          </cell>
          <cell r="BC307" t="str">
            <v xml:space="preserve"> Regshot </v>
          </cell>
          <cell r="BD307" t="str">
            <v xml:space="preserve"> WinRE </v>
          </cell>
          <cell r="BE307" t="str">
            <v xml:space="preserve"> wmi </v>
          </cell>
          <cell r="BF307" t="str">
            <v xml:space="preserve">microsoft </v>
          </cell>
          <cell r="BG307" t="str">
            <v/>
          </cell>
          <cell r="BH307" t="str">
            <v/>
          </cell>
          <cell r="BI307" t="str">
            <v/>
          </cell>
          <cell r="BJ307" t="str">
            <v/>
          </cell>
          <cell r="BK307" t="str">
            <v/>
          </cell>
          <cell r="BL307" t="str">
            <v/>
          </cell>
          <cell r="BM307" t="str">
            <v/>
          </cell>
          <cell r="BN307" t="str">
            <v/>
          </cell>
          <cell r="BO307" t="str">
            <v/>
          </cell>
          <cell r="BP307" t="str">
            <v/>
          </cell>
          <cell r="BQ307" t="str">
            <v/>
          </cell>
          <cell r="BR307" t="str">
            <v/>
          </cell>
          <cell r="BS307" t="str">
            <v/>
          </cell>
          <cell r="BT307" t="str">
            <v/>
          </cell>
          <cell r="BU307" t="str">
            <v/>
          </cell>
          <cell r="BV307" t="str">
            <v/>
          </cell>
          <cell r="BW307" t="str">
            <v/>
          </cell>
          <cell r="BX307" t="str">
            <v/>
          </cell>
        </row>
        <row r="308">
          <cell r="A308" t="str">
            <v>EIREA</v>
          </cell>
          <cell r="B308" t="str">
            <v>React</v>
          </cell>
          <cell r="C308" t="str">
            <v>Développez le Front End de vos applications web et mobiles avec JavaScript</v>
          </cell>
          <cell r="D308" t="str">
            <v>Sébastien CASTIEL</v>
          </cell>
          <cell r="E308" t="str">
            <v/>
          </cell>
          <cell r="F308" t="str">
            <v>CASTIEL, Sébastien</v>
          </cell>
          <cell r="G308" t="str">
            <v/>
          </cell>
          <cell r="H308" t="str">
            <v/>
          </cell>
          <cell r="I308" t="str">
            <v/>
          </cell>
          <cell r="J308" t="str">
            <v/>
          </cell>
          <cell r="K308" t="str">
            <v>Edition du 1 January 2020</v>
          </cell>
          <cell r="L308" t="str">
            <v>322 pages</v>
          </cell>
          <cell r="M308" t="str">
            <v>Editions ENI</v>
          </cell>
          <cell r="N308" t="str">
            <v>fre</v>
          </cell>
          <cell r="O308" t="str">
            <v>fre</v>
          </cell>
          <cell r="P308" t="str">
            <v>fre</v>
          </cell>
          <cell r="Q308" t="str">
            <v xml:space="preserve">Ce livre s'adresse aux développeurs qui souhaitent lever la complexité apparente du framework Front End React pour réaliser des applications web et mobiles bien architecturées et aisées à maintenir. Pour bien appréhender la lecture de ce livre, un minimum de connaissances sur le langage JavaScript, et en particulier sur les nouveautés apportées par ES2015, est un plus.
L'auteur commence par présenter les fonctionnalités natives de React avant d'expliquer comment la bibliothèque Redux permet de structurer et développer des applications plus complexes, notamment grâce aux apports de Redux Saga. Puis le lecteur étudie le développement mobile avec React Native, en détaillant notamment la mise en place de listes ou de la navigation. 
Dans la suite du livre, l'auteur poursuit avec des notions plus avancées du développement avec React telles que le routage, la gestion de formulaires, les problématiques de sécurité ou l'utilisation de Firebase pour l'authentification ou le stockage de données distantes. L'auteur présente également GraphQL comme alternative à Firebase pour permettre l'appel à une API.
Dans les derniers chapitres, le lecteur trouvera les informations nécessaires pour développer des composants plus faciles à maintenir grâce aux hooks, ainsi que des pistes pour apprendre à tester une application développée avec React et Redux.
Tout au long du livre, les notions présentées sont accompagnées d'exemples concrets que le lecteur pourra mettre en pratique au fil de sa lecture. Des éléments complémentaires sont en téléchargement sur le site www.editions-eni.fr.
Quizinclus dans 
la version en ligne !
- Testez vos connaissances à l'issue de chaque chapitre
- Validez vos acquis
</v>
          </cell>
          <cell r="R308">
            <v>9782409022739</v>
          </cell>
          <cell r="S308" t="str">
            <v>Version Numérique</v>
          </cell>
          <cell r="T308">
            <v>9782409022722</v>
          </cell>
          <cell r="U308" t="str">
            <v>Version Imprimée</v>
          </cell>
          <cell r="V308" t="str">
            <v>St-Herblain</v>
          </cell>
          <cell r="W308" t="str">
            <v>Editions ENI</v>
          </cell>
          <cell r="X308">
            <v>2020</v>
          </cell>
          <cell r="Y308" t="str">
            <v>Bibliothèque Numérique ENI (Service en ligne)</v>
          </cell>
          <cell r="Z308" t="str">
            <v>EXPERT IT</v>
          </cell>
          <cell r="AA308" t="str">
            <v>texte</v>
          </cell>
          <cell r="AB308" t="str">
            <v>txt</v>
          </cell>
          <cell r="AC308" t="str">
            <v>rdacontent/fre</v>
          </cell>
          <cell r="AD308" t="str">
            <v>informatique</v>
          </cell>
          <cell r="AE308" t="str">
            <v>c</v>
          </cell>
          <cell r="AF308" t="str">
            <v>rdamedia/fre</v>
          </cell>
          <cell r="AG308" t="str">
            <v>ressource en ligne</v>
          </cell>
          <cell r="AH308" t="str">
            <v>cr</v>
          </cell>
          <cell r="AI308" t="str">
            <v>rdacarrier/fre</v>
          </cell>
          <cell r="AJ308" t="str">
            <v>m\\\\\o\\d\\\\\\\\</v>
          </cell>
          <cell r="AK308" t="str">
            <v>cr\cn\\\\uuaua</v>
          </cell>
          <cell r="AL308" t="str">
            <v>Accès restreint aux membres</v>
          </cell>
          <cell r="AM308" t="str">
            <v>Source de la note de description : Version imprimée</v>
          </cell>
          <cell r="AN308" t="str">
            <v/>
          </cell>
          <cell r="AO308" t="str">
            <v>%SITE_CLIENT%/?library_guid=8B4E8D84-4C1B-4068-BF4C-FF3606274A7D</v>
          </cell>
          <cell r="AP308" t="str">
            <v>Accès au travers du portail ENI</v>
          </cell>
          <cell r="AQ308" t="str">
            <v xml:space="preserve"> Firebase </v>
          </cell>
          <cell r="AR308" t="str">
            <v xml:space="preserve"> front</v>
          </cell>
          <cell r="AS308" t="str">
            <v xml:space="preserve"> frontend </v>
          </cell>
          <cell r="AT308" t="str">
            <v xml:space="preserve"> Graphql </v>
          </cell>
          <cell r="AU308" t="str">
            <v xml:space="preserve"> JavaScript </v>
          </cell>
          <cell r="AV308" t="str">
            <v xml:space="preserve"> JS </v>
          </cell>
          <cell r="AW308" t="str">
            <v xml:space="preserve"> LNEIREA</v>
          </cell>
          <cell r="AX308" t="str">
            <v xml:space="preserve"> react native </v>
          </cell>
          <cell r="AY308" t="str">
            <v xml:space="preserve"> Redux </v>
          </cell>
          <cell r="AZ308" t="str">
            <v xml:space="preserve">end </v>
          </cell>
          <cell r="BA308" t="str">
            <v xml:space="preserve">framework </v>
          </cell>
          <cell r="BB308" t="str">
            <v/>
          </cell>
          <cell r="BC308" t="str">
            <v/>
          </cell>
          <cell r="BD308" t="str">
            <v/>
          </cell>
          <cell r="BE308" t="str">
            <v/>
          </cell>
          <cell r="BF308" t="str">
            <v/>
          </cell>
          <cell r="BG308" t="str">
            <v/>
          </cell>
          <cell r="BH308" t="str">
            <v/>
          </cell>
          <cell r="BI308" t="str">
            <v/>
          </cell>
          <cell r="BJ308" t="str">
            <v/>
          </cell>
          <cell r="BK308" t="str">
            <v/>
          </cell>
          <cell r="BL308" t="str">
            <v/>
          </cell>
          <cell r="BM308" t="str">
            <v/>
          </cell>
          <cell r="BN308" t="str">
            <v/>
          </cell>
          <cell r="BO308" t="str">
            <v/>
          </cell>
          <cell r="BP308" t="str">
            <v/>
          </cell>
          <cell r="BQ308" t="str">
            <v/>
          </cell>
          <cell r="BR308" t="str">
            <v/>
          </cell>
          <cell r="BS308" t="str">
            <v/>
          </cell>
          <cell r="BT308" t="str">
            <v/>
          </cell>
          <cell r="BU308" t="str">
            <v/>
          </cell>
          <cell r="BV308" t="str">
            <v/>
          </cell>
          <cell r="BW308" t="str">
            <v/>
          </cell>
          <cell r="BX308" t="str">
            <v/>
          </cell>
        </row>
        <row r="309">
          <cell r="A309" t="str">
            <v>EIREST</v>
          </cell>
          <cell r="B309" t="str">
            <v>Développer des services REST en Java</v>
          </cell>
          <cell r="C309" t="str">
            <v>Échanger des données au format JSON</v>
          </cell>
          <cell r="D309" t="str">
            <v>Aurélie SOBRÉRO</v>
          </cell>
          <cell r="E309" t="str">
            <v/>
          </cell>
          <cell r="F309" t="str">
            <v>SOBRÉRO, Aurélie</v>
          </cell>
          <cell r="G309" t="str">
            <v/>
          </cell>
          <cell r="H309" t="str">
            <v/>
          </cell>
          <cell r="I309" t="str">
            <v/>
          </cell>
          <cell r="J309" t="str">
            <v/>
          </cell>
          <cell r="K309" t="str">
            <v>Edition du 1 August 2014</v>
          </cell>
          <cell r="L309" t="str">
            <v>312 pages</v>
          </cell>
          <cell r="M309" t="str">
            <v>Editions ENI</v>
          </cell>
          <cell r="N309" t="str">
            <v>fre</v>
          </cell>
          <cell r="O309" t="str">
            <v>fre</v>
          </cell>
          <cell r="P309" t="str">
            <v>fre</v>
          </cell>
          <cell r="Q309" t="str">
            <v>Ce livre présente l'architecture d'un service REST, dans un contexte de développement Java, avec des échanges en JSON. Il s'adresse à des développeurs Java, qui connaissent ou non les applications JEE. Il a pour objectif de devenir une référence permettant au développeur de partir de zéro et d'avoir l'ensemble des outils nécessaires, dans leur dernière version, pour débuter un projet, ou présenter un POC à sa hiérarchie.
Après une présentation théorique nécessaire pour comprendre les normes dont est tirée cette architecture (syntaxe JSON, entêtes, méthodes et codes HTTP), le livre propose un ensemble de tutoriels fonctionnels, avec des versions récentes des API et frameworks suivants : Jersey, Apache CXF, JBoss RESTEasy, Spring Data REST, Restlet et Play Framework. Chaque tutoriel est accompagné d'exemples de cas et du projet complet disponible en téléchargement.
L'auteur décrit les outils utilisés pour tester les services REST ainsi que pour valider la conformité d'un code JSON et traite de la problématique de la sécurité des services fournis ainsi que de l'optimisation, à travers la gestion de caches à différents niveaux (Apache, protocole HTTP, cache applicatif avec REDIS).
Pour aller plus loin que l'étude de cas systématiquement présentée, les API REST réelles de Facebook et Twitter sont décrites, ainsi que les moyens mis à la disposition des développeurs par ces entreprises pour les tester.
Un dernier chapitre est consacré aux erreurs communes, qu'elles soient dues à des librairies oubliées, à un problème de configuration ou de code, à un port indisponible et décrit également deux bugs « officiels » sous Jersey et JBoss RESTEasy et surtout comment les contourner. 
Pour les néophytes du développement frontend, un chapitre du livre est consacré à JSON et à son utilisation en JavaScript.
Des éléments complémentaires sont en téléchargement sur le site www.editions-eni.fr.
Les chapitres du livre :
Avant-propos &amp;ndash; Terminologie, rappels &amp;ndash; Introduction à JSON &amp;ndash; Introduction à REST &amp;ndash; Production de JSON avec java et REST &amp;ndash; Pour aller plus loin &amp;ndash; Exceptions communes &amp;ndash; Références</v>
          </cell>
          <cell r="R309">
            <v>9782746091320</v>
          </cell>
          <cell r="S309" t="str">
            <v>Version Numérique</v>
          </cell>
          <cell r="T309">
            <v>9782746090170</v>
          </cell>
          <cell r="U309" t="str">
            <v>Version Imprimée</v>
          </cell>
          <cell r="V309" t="str">
            <v>St-Herblain</v>
          </cell>
          <cell r="W309" t="str">
            <v>Editions ENI</v>
          </cell>
          <cell r="X309">
            <v>2014</v>
          </cell>
          <cell r="Y309" t="str">
            <v>Bibliothèque Numérique ENI (Service en ligne)</v>
          </cell>
          <cell r="Z309" t="str">
            <v>EXPERT IT</v>
          </cell>
          <cell r="AA309" t="str">
            <v>texte</v>
          </cell>
          <cell r="AB309" t="str">
            <v>txt</v>
          </cell>
          <cell r="AC309" t="str">
            <v>rdacontent/fre</v>
          </cell>
          <cell r="AD309" t="str">
            <v>informatique</v>
          </cell>
          <cell r="AE309" t="str">
            <v>c</v>
          </cell>
          <cell r="AF309" t="str">
            <v>rdamedia/fre</v>
          </cell>
          <cell r="AG309" t="str">
            <v>ressource en ligne</v>
          </cell>
          <cell r="AH309" t="str">
            <v>cr</v>
          </cell>
          <cell r="AI309" t="str">
            <v>rdacarrier/fre</v>
          </cell>
          <cell r="AJ309" t="str">
            <v>m\\\\\o\\d\\\\\\\\</v>
          </cell>
          <cell r="AK309" t="str">
            <v>cr\cn\\\\uuaua</v>
          </cell>
          <cell r="AL309" t="str">
            <v>Accès restreint aux membres</v>
          </cell>
          <cell r="AM309" t="str">
            <v>Source de la note de description : Version imprimée</v>
          </cell>
          <cell r="AN309" t="str">
            <v/>
          </cell>
          <cell r="AO309" t="str">
            <v>%SITE_CLIENT%/?library_guid=B3B86883-CED3-4A7A-834A-7CFC16FF1AC9</v>
          </cell>
          <cell r="AP309" t="str">
            <v>Accès au travers du portail ENI</v>
          </cell>
          <cell r="AQ309" t="str">
            <v xml:space="preserve"> Apache CXF </v>
          </cell>
          <cell r="AR309" t="str">
            <v xml:space="preserve"> JBoss </v>
          </cell>
          <cell r="AS309" t="str">
            <v xml:space="preserve"> LNEIREST</v>
          </cell>
          <cell r="AT309" t="str">
            <v xml:space="preserve"> Play Framework </v>
          </cell>
          <cell r="AU309" t="str">
            <v xml:space="preserve"> RESTEasy </v>
          </cell>
          <cell r="AV309" t="str">
            <v xml:space="preserve"> Restlet </v>
          </cell>
          <cell r="AW309" t="str">
            <v xml:space="preserve"> Spring Data REST </v>
          </cell>
          <cell r="AX309" t="str">
            <v xml:space="preserve">Jersey </v>
          </cell>
          <cell r="AY309" t="str">
            <v/>
          </cell>
          <cell r="AZ309" t="str">
            <v/>
          </cell>
          <cell r="BA309" t="str">
            <v/>
          </cell>
          <cell r="BB309" t="str">
            <v/>
          </cell>
          <cell r="BC309" t="str">
            <v/>
          </cell>
          <cell r="BD309" t="str">
            <v/>
          </cell>
          <cell r="BE309" t="str">
            <v/>
          </cell>
          <cell r="BF309" t="str">
            <v/>
          </cell>
          <cell r="BG309" t="str">
            <v/>
          </cell>
          <cell r="BH309" t="str">
            <v/>
          </cell>
          <cell r="BI309" t="str">
            <v/>
          </cell>
          <cell r="BJ309" t="str">
            <v/>
          </cell>
          <cell r="BK309" t="str">
            <v/>
          </cell>
          <cell r="BL309" t="str">
            <v/>
          </cell>
          <cell r="BM309" t="str">
            <v/>
          </cell>
          <cell r="BN309" t="str">
            <v/>
          </cell>
          <cell r="BO309" t="str">
            <v/>
          </cell>
          <cell r="BP309" t="str">
            <v/>
          </cell>
          <cell r="BQ309" t="str">
            <v/>
          </cell>
          <cell r="BR309" t="str">
            <v/>
          </cell>
          <cell r="BS309" t="str">
            <v/>
          </cell>
          <cell r="BT309" t="str">
            <v/>
          </cell>
          <cell r="BU309" t="str">
            <v/>
          </cell>
          <cell r="BV309" t="str">
            <v/>
          </cell>
          <cell r="BW309" t="str">
            <v/>
          </cell>
          <cell r="BX309" t="str">
            <v/>
          </cell>
        </row>
        <row r="310">
          <cell r="A310" t="str">
            <v>EIRHAE</v>
          </cell>
          <cell r="B310" t="str">
            <v>Red Hat Ansible Engine - Gérez l'automatisation de vos configurations Linux</v>
          </cell>
          <cell r="C310" t="str">
            <v/>
          </cell>
          <cell r="D310" t="str">
            <v>Philippe PINCHON</v>
          </cell>
          <cell r="E310" t="str">
            <v/>
          </cell>
          <cell r="F310" t="str">
            <v>PINCHON, Philippe</v>
          </cell>
          <cell r="G310" t="str">
            <v/>
          </cell>
          <cell r="H310" t="str">
            <v/>
          </cell>
          <cell r="I310" t="str">
            <v/>
          </cell>
          <cell r="J310" t="str">
            <v/>
          </cell>
          <cell r="K310" t="str">
            <v>Edition du 1 October 2020</v>
          </cell>
          <cell r="L310" t="str">
            <v>379 pages</v>
          </cell>
          <cell r="M310" t="str">
            <v>Editions ENI</v>
          </cell>
          <cell r="N310" t="str">
            <v>fre</v>
          </cell>
          <cell r="O310" t="str">
            <v>fre</v>
          </cell>
          <cell r="P310" t="str">
            <v>fre</v>
          </cell>
          <cell r="Q310" t="str">
            <v>Ce livre s’adresse aux administrateurs système Linux qui souhaitent disposer des connaissances nécessaires pour gérer plusieurs systèmes à l’aide de Red Hat Ansible Engine, ainsi qu’en matière d’exécution de tâches d’administration système courantes. À l’aide d’exemples concrets, le lecteur apprend ainsi à automatiser le provisionnement, la configuration, l’orchestration d’un grand nombre de systèmes ou le déploiement d’applications. 
Après une présentation de l’architecture de Ansible Engine et de son installation, le lecteur découvre les principaux composants d’Ansible et apprend à installer et configurer des noeuds gérés. Il étudie ensuite la conception d’inventaires au format INI ou YAML puis l’utilisation de modules ou de rôles par le biais de commandes ad hoc et de playbooks pour exécuter des tâches d’administration. 
Dans la suite du livre, il apprend à gérer des variables et à contrôler des tâches avec des itérations ou des conditions, à gérer des faits Ansible ou personnalisés, à manipuler des fichiers sur les hôtes, à créer des modèles Jinja2 ou encore à manipuler les rôles dans Ansible. Dans un ultime chapitre, l’auteur met l’accent sur les outils de dépannage permettant de corriger la syntaxe du langage YAML et de déboguer les tâches dans des playbooks. 
Pour finir, le lecteur découvre quelques bonnes pratiques à mettre en oeuvre dans son utilisation de Ansible Engine pour optimiser la gestion de ses systèmes.</v>
          </cell>
          <cell r="R310">
            <v>9782409027307</v>
          </cell>
          <cell r="S310" t="str">
            <v>Version Numérique</v>
          </cell>
          <cell r="T310">
            <v>9782409027291</v>
          </cell>
          <cell r="U310" t="str">
            <v>Version Imprimée</v>
          </cell>
          <cell r="V310" t="str">
            <v>St-Herblain</v>
          </cell>
          <cell r="W310" t="str">
            <v>Editions ENI</v>
          </cell>
          <cell r="X310">
            <v>2020</v>
          </cell>
          <cell r="Y310" t="str">
            <v>Bibliothèque Numérique ENI (Service en ligne)</v>
          </cell>
          <cell r="Z310" t="str">
            <v>EXPERT IT</v>
          </cell>
          <cell r="AA310" t="str">
            <v>texte</v>
          </cell>
          <cell r="AB310" t="str">
            <v>txt</v>
          </cell>
          <cell r="AC310" t="str">
            <v>rdacontent/fre</v>
          </cell>
          <cell r="AD310" t="str">
            <v>informatique</v>
          </cell>
          <cell r="AE310" t="str">
            <v>c</v>
          </cell>
          <cell r="AF310" t="str">
            <v>rdamedia/fre</v>
          </cell>
          <cell r="AG310" t="str">
            <v>ressource en ligne</v>
          </cell>
          <cell r="AH310" t="str">
            <v>cr</v>
          </cell>
          <cell r="AI310" t="str">
            <v>rdacarrier/fre</v>
          </cell>
          <cell r="AJ310" t="str">
            <v>m\\\\\o\\d\\\\\\\\</v>
          </cell>
          <cell r="AK310" t="str">
            <v>cr\cn\\\\uuaua</v>
          </cell>
          <cell r="AL310" t="str">
            <v>Accès restreint aux membres</v>
          </cell>
          <cell r="AM310" t="str">
            <v>Source de la note de description : Version imprimée</v>
          </cell>
          <cell r="AN310" t="str">
            <v/>
          </cell>
          <cell r="AO310" t="str">
            <v>%SITE_CLIENT%/?library_guid=8D4FF1B6-4AD6-4796-A6DE-B04F6DD12D47</v>
          </cell>
          <cell r="AP310" t="str">
            <v>Accès au travers du portail ENI</v>
          </cell>
          <cell r="AQ310" t="str">
            <v xml:space="preserve"> ansible </v>
          </cell>
          <cell r="AR310" t="str">
            <v xml:space="preserve"> automatisation</v>
          </cell>
          <cell r="AS310" t="str">
            <v xml:space="preserve"> Jinja </v>
          </cell>
          <cell r="AT310" t="str">
            <v xml:space="preserve"> Jinja2 </v>
          </cell>
          <cell r="AU310" t="str">
            <v xml:space="preserve"> playbook </v>
          </cell>
          <cell r="AV310" t="str">
            <v xml:space="preserve"> red hat </v>
          </cell>
          <cell r="AW310" t="str">
            <v xml:space="preserve">linux </v>
          </cell>
          <cell r="AX310" t="str">
            <v/>
          </cell>
          <cell r="AY310" t="str">
            <v/>
          </cell>
          <cell r="AZ310" t="str">
            <v/>
          </cell>
          <cell r="BA310" t="str">
            <v/>
          </cell>
          <cell r="BB310" t="str">
            <v/>
          </cell>
          <cell r="BC310" t="str">
            <v/>
          </cell>
          <cell r="BD310" t="str">
            <v/>
          </cell>
          <cell r="BE310" t="str">
            <v/>
          </cell>
          <cell r="BF310" t="str">
            <v/>
          </cell>
          <cell r="BG310" t="str">
            <v/>
          </cell>
          <cell r="BH310" t="str">
            <v/>
          </cell>
          <cell r="BI310" t="str">
            <v/>
          </cell>
          <cell r="BJ310" t="str">
            <v/>
          </cell>
          <cell r="BK310" t="str">
            <v/>
          </cell>
          <cell r="BL310" t="str">
            <v/>
          </cell>
          <cell r="BM310" t="str">
            <v/>
          </cell>
          <cell r="BN310" t="str">
            <v/>
          </cell>
          <cell r="BO310" t="str">
            <v/>
          </cell>
          <cell r="BP310" t="str">
            <v/>
          </cell>
          <cell r="BQ310" t="str">
            <v/>
          </cell>
          <cell r="BR310" t="str">
            <v/>
          </cell>
          <cell r="BS310" t="str">
            <v/>
          </cell>
          <cell r="BT310" t="str">
            <v/>
          </cell>
          <cell r="BU310" t="str">
            <v/>
          </cell>
          <cell r="BV310" t="str">
            <v/>
          </cell>
          <cell r="BW310" t="str">
            <v/>
          </cell>
          <cell r="BX310" t="str">
            <v/>
          </cell>
        </row>
        <row r="311">
          <cell r="A311" t="str">
            <v>EIRUST</v>
          </cell>
          <cell r="B311" t="str">
            <v>Rust</v>
          </cell>
          <cell r="C311" t="str">
            <v>Développez des programmes robustes et sécurisés</v>
          </cell>
          <cell r="D311" t="str">
            <v>Benoît PRIEUR</v>
          </cell>
          <cell r="E311" t="str">
            <v/>
          </cell>
          <cell r="F311" t="str">
            <v>PRIEUR, Benoît</v>
          </cell>
          <cell r="G311" t="str">
            <v/>
          </cell>
          <cell r="H311" t="str">
            <v/>
          </cell>
          <cell r="I311" t="str">
            <v/>
          </cell>
          <cell r="J311" t="str">
            <v/>
          </cell>
          <cell r="K311" t="str">
            <v>Edition du 1 May 2022</v>
          </cell>
          <cell r="L311" t="str">
            <v>362 pages</v>
          </cell>
          <cell r="M311" t="str">
            <v>Editions ENI</v>
          </cell>
          <cell r="N311" t="str">
            <v>fre</v>
          </cell>
          <cell r="O311" t="str">
            <v>fre</v>
          </cell>
          <cell r="P311" t="str">
            <v>fre</v>
          </cell>
          <cell r="Q311" t="str">
            <v xml:space="preserve">Ce livre sur le langage Rust s'adresse en premier lieu aux développeurs connaisseurs du C/C++, voire de langages comme Python ou C#, désireux d'apprendre ce langage adapté à la programmation système sécurisée. 
Les premiers chapitres permettent de rendre accessible le propos, non seulement à un public issu du monde C++, mais également à un public connaisseur du développement logiciel via un langage plus éloigné. Ainsi, les concepts fondamentaux du langage sont étudiés, notamment la gestion de la mémoire impliquant le tas (heap) et la pile (stack). Les notions centrales en Rust que sont la propriété et l'emprunt font également l'objet de larges développements. La gestion de la mémoire est également abordée du point de vue de l'usage du multithreading. 
Puis, au fil de la lecture, vous explorez également les notions de modules et de caisses (crates), de structures, d’énumérations et de filtrage par motif ainsi que les traits, les closures et les principales collections utilisées en Rust. Un chapitre est également consacré à la notion de WebAssembly, ainsi qu'un autre aux notions avancées en Rust. 
Des éléments complémentaires sont en téléchargement sur le site www.editions-eni.fr.
 Quizinclus dans 
la version en ligne !
 - Testez vos connaissances à l'issue de chaque chapitre
 - Validez vos acquis
</v>
          </cell>
          <cell r="R311">
            <v>9782409035296</v>
          </cell>
          <cell r="S311" t="str">
            <v>Version Numérique</v>
          </cell>
          <cell r="T311">
            <v>9782409035289</v>
          </cell>
          <cell r="U311" t="str">
            <v>Version Imprimée</v>
          </cell>
          <cell r="V311" t="str">
            <v>St-Herblain</v>
          </cell>
          <cell r="W311" t="str">
            <v>Editions ENI</v>
          </cell>
          <cell r="X311">
            <v>2022</v>
          </cell>
          <cell r="Y311" t="str">
            <v>Bibliothèque Numérique ENI (Service en ligne)</v>
          </cell>
          <cell r="Z311" t="str">
            <v>EXPERT IT</v>
          </cell>
          <cell r="AA311" t="str">
            <v>texte</v>
          </cell>
          <cell r="AB311" t="str">
            <v>txt</v>
          </cell>
          <cell r="AC311" t="str">
            <v>rdacontent/fre</v>
          </cell>
          <cell r="AD311" t="str">
            <v>informatique</v>
          </cell>
          <cell r="AE311" t="str">
            <v>c</v>
          </cell>
          <cell r="AF311" t="str">
            <v>rdamedia/fre</v>
          </cell>
          <cell r="AG311" t="str">
            <v>ressource en ligne</v>
          </cell>
          <cell r="AH311" t="str">
            <v>cr</v>
          </cell>
          <cell r="AI311" t="str">
            <v>rdacarrier/fre</v>
          </cell>
          <cell r="AJ311" t="str">
            <v>m\\\\\o\\d\\\\\\\\</v>
          </cell>
          <cell r="AK311" t="str">
            <v>cr\cn\\\\uuaua</v>
          </cell>
          <cell r="AL311" t="str">
            <v>Accès restreint aux membres</v>
          </cell>
          <cell r="AM311" t="str">
            <v>Source de la note de description : Version imprimée</v>
          </cell>
          <cell r="AN311" t="str">
            <v/>
          </cell>
          <cell r="AO311" t="str">
            <v>%SITE_CLIENT%/?library_guid=CF8E400F-8A7F-4D76-8B3E-0DCB8B0FEB01</v>
          </cell>
          <cell r="AP311" t="str">
            <v>Accès au travers du portail ENI</v>
          </cell>
          <cell r="AQ311" t="str">
            <v xml:space="preserve"> closures</v>
          </cell>
          <cell r="AR311" t="str">
            <v xml:space="preserve"> crates </v>
          </cell>
          <cell r="AS311" t="str">
            <v xml:space="preserve"> emprunt </v>
          </cell>
          <cell r="AT311" t="str">
            <v xml:space="preserve"> langage sécurisé </v>
          </cell>
          <cell r="AU311" t="str">
            <v xml:space="preserve">Rust </v>
          </cell>
          <cell r="AV311" t="str">
            <v/>
          </cell>
          <cell r="AW311" t="str">
            <v/>
          </cell>
          <cell r="AX311" t="str">
            <v/>
          </cell>
          <cell r="AY311" t="str">
            <v/>
          </cell>
          <cell r="AZ311" t="str">
            <v/>
          </cell>
          <cell r="BA311" t="str">
            <v/>
          </cell>
          <cell r="BB311" t="str">
            <v/>
          </cell>
          <cell r="BC311" t="str">
            <v/>
          </cell>
          <cell r="BD311" t="str">
            <v/>
          </cell>
          <cell r="BE311" t="str">
            <v/>
          </cell>
          <cell r="BF311" t="str">
            <v/>
          </cell>
          <cell r="BG311" t="str">
            <v/>
          </cell>
          <cell r="BH311" t="str">
            <v/>
          </cell>
          <cell r="BI311" t="str">
            <v/>
          </cell>
          <cell r="BJ311" t="str">
            <v/>
          </cell>
          <cell r="BK311" t="str">
            <v/>
          </cell>
          <cell r="BL311" t="str">
            <v/>
          </cell>
          <cell r="BM311" t="str">
            <v/>
          </cell>
          <cell r="BN311" t="str">
            <v/>
          </cell>
          <cell r="BO311" t="str">
            <v/>
          </cell>
          <cell r="BP311" t="str">
            <v/>
          </cell>
          <cell r="BQ311" t="str">
            <v/>
          </cell>
          <cell r="BR311" t="str">
            <v/>
          </cell>
          <cell r="BS311" t="str">
            <v/>
          </cell>
          <cell r="BT311" t="str">
            <v/>
          </cell>
          <cell r="BU311" t="str">
            <v/>
          </cell>
          <cell r="BV311" t="str">
            <v/>
          </cell>
          <cell r="BW311" t="str">
            <v/>
          </cell>
          <cell r="BX311" t="str">
            <v/>
          </cell>
        </row>
        <row r="312">
          <cell r="A312" t="str">
            <v>EIRVIWIN</v>
          </cell>
          <cell r="B312" t="str">
            <v>Registre Windows Vista</v>
          </cell>
          <cell r="C312" t="str">
            <v>architecture, administration, script, réparation, personnalisation, optimisation...</v>
          </cell>
          <cell r="D312" t="str">
            <v>Jean-Noël Anderruthy</v>
          </cell>
          <cell r="E312" t="str">
            <v/>
          </cell>
          <cell r="F312" t="str">
            <v>Anderruthy, Jean-Noël</v>
          </cell>
          <cell r="G312" t="str">
            <v/>
          </cell>
          <cell r="H312" t="str">
            <v/>
          </cell>
          <cell r="I312" t="str">
            <v/>
          </cell>
          <cell r="J312" t="str">
            <v/>
          </cell>
          <cell r="K312" t="str">
            <v>Edition du 7 June 2007</v>
          </cell>
          <cell r="L312" t="str">
            <v>653 pages</v>
          </cell>
          <cell r="M312" t="str">
            <v>Editions ENI</v>
          </cell>
          <cell r="N312" t="str">
            <v>fre</v>
          </cell>
          <cell r="O312" t="str">
            <v>fre</v>
          </cell>
          <cell r="P312" t="str">
            <v>fre</v>
          </cell>
          <cell r="Q312" t="str">
            <v>Ce livre s&amp;acute;adresse aux administrateurs système souhaitant parfaire et mettre à jour leurs connaissances sur le système d&amp;acute;exploitation Windows Vista. Il traite d&amp;acute;abord de l&amp;acute;architecture du Registre, de son organisation et de son fonctionnement. 
L&amp;acute;auteur présente les techniques avancées qui permettent l&amp;acute;administration du Registre distant ainsi que les outils disponibles à partir de l&amp;acute;Invite de commandes (Reg.exe, Regini, etc.). Il détaille ensuite comment utiliser les différents langages de programmation afin d&amp;acute;administrer efficacement les ressources réseau en donnant des exemples de scripts utilisant les fonctionnalités WMI ou celles offertes par PowerShell. 
Le lecteur découvrira également les outils indispensables pour suivre en temps réel l&amp;acute;activité du Registre et déceler les interactions avec le Shell Windows (Procmon, Regscanner, PPAuditor, etc.). Une partie est dédiée à la réparation du Registre en utilisant les outils intégrés au système comme les commandes du menu de démarrage avancé ou l&amp;acute;environnement de récupération Windows (WinRE). 
Chacun des aspects de Windows Vista sera ensuite analysé et le lecteur découvrira comment, à travers le Registre ou l&amp;acute;Éditeur d&amp;acute;objets de stratégie de groupe, il est possible d&amp;acute;accéder à des centaines de paramètres cachés inaccessibles via les menus ou les options de l&amp;acute;interface graphique (le Contrôle de compte d&amp;acute;utilisateur, le contrôle parental, BitLocker, Windows Sidebar, Windows HotStart, l&amp;acute;accès au stockage amovible, le chiffrement des dossiers, les flux RSS, Windows Update, la Gestion de l&amp;acute;alimentation, etc.).
L&amp;acute;auteur présente de nombreuses astuces inédites pour personnaliser Internet Explorer, ajouter des options dans l&amp;acute;Explorateur Windows, ou encore, optimiser le système d&amp;acute;exploitation. Ce livre vous permettra donc de comprendre de manière exhaustive le Registre Windows Vista, mais aussi de savoir parfaitement sécuriser et maîtriser le fonctionnement d&amp;acute;un ordinateur sous Windows Vista. 
Des scripts et éléments complémentaires sont en téléchargement sur cette page.
Ce livre est également proposé en coffret</v>
          </cell>
          <cell r="R312">
            <v>9782746044432</v>
          </cell>
          <cell r="S312" t="str">
            <v>Version Numérique</v>
          </cell>
          <cell r="T312">
            <v>9782746037830</v>
          </cell>
          <cell r="U312" t="str">
            <v>Version Imprimée</v>
          </cell>
          <cell r="V312" t="str">
            <v>St-Herblain</v>
          </cell>
          <cell r="W312" t="str">
            <v>Editions ENI</v>
          </cell>
          <cell r="X312">
            <v>2007</v>
          </cell>
          <cell r="Y312" t="str">
            <v>Bibliothèque Numérique ENI (Service en ligne)</v>
          </cell>
          <cell r="Z312" t="str">
            <v>EXPERT IT</v>
          </cell>
          <cell r="AA312" t="str">
            <v>texte</v>
          </cell>
          <cell r="AB312" t="str">
            <v>txt</v>
          </cell>
          <cell r="AC312" t="str">
            <v>rdacontent/fre</v>
          </cell>
          <cell r="AD312" t="str">
            <v>informatique</v>
          </cell>
          <cell r="AE312" t="str">
            <v>c</v>
          </cell>
          <cell r="AF312" t="str">
            <v>rdamedia/fre</v>
          </cell>
          <cell r="AG312" t="str">
            <v>ressource en ligne</v>
          </cell>
          <cell r="AH312" t="str">
            <v>cr</v>
          </cell>
          <cell r="AI312" t="str">
            <v>rdacarrier/fre</v>
          </cell>
          <cell r="AJ312" t="str">
            <v>m\\\\\o\\d\\\\\\\\</v>
          </cell>
          <cell r="AK312" t="str">
            <v>cr\cn\\\\uuaua</v>
          </cell>
          <cell r="AL312" t="str">
            <v>Accès restreint aux membres</v>
          </cell>
          <cell r="AM312" t="str">
            <v>Source de la note de description : Version imprimée</v>
          </cell>
          <cell r="AN312" t="str">
            <v/>
          </cell>
          <cell r="AO312" t="str">
            <v>%SITE_CLIENT%/?library_guid=B70BE9A6-B0AB-4B8C-8479-717762EA887D</v>
          </cell>
          <cell r="AP312" t="str">
            <v>Accès au travers du portail ENI</v>
          </cell>
          <cell r="AQ312" t="str">
            <v xml:space="preserve"> base de registre
 </v>
          </cell>
          <cell r="AR312" t="str">
            <v xml:space="preserve"> BDR </v>
          </cell>
          <cell r="AS312" t="str">
            <v xml:space="preserve"> e</v>
          </cell>
          <cell r="AT312" t="str">
            <v xml:space="preserve"> ebook </v>
          </cell>
          <cell r="AU312" t="str">
            <v xml:space="preserve"> livre électronique </v>
          </cell>
          <cell r="AV312" t="str">
            <v xml:space="preserve"> livre numérique </v>
          </cell>
          <cell r="AW312" t="str">
            <v xml:space="preserve"> livres électroniques </v>
          </cell>
          <cell r="AX312" t="str">
            <v xml:space="preserve"> livres numériques </v>
          </cell>
          <cell r="AY312" t="str">
            <v xml:space="preserve"> LNEIRVIWIN</v>
          </cell>
          <cell r="AZ312" t="str">
            <v xml:space="preserve"> powershell </v>
          </cell>
          <cell r="BA312" t="str">
            <v xml:space="preserve"> Procmon </v>
          </cell>
          <cell r="BB312" t="str">
            <v xml:space="preserve"> Reg.exe </v>
          </cell>
          <cell r="BC312" t="str">
            <v xml:space="preserve"> Regedit.exe </v>
          </cell>
          <cell r="BD312" t="str">
            <v xml:space="preserve"> Regedt32.exe </v>
          </cell>
          <cell r="BE312" t="str">
            <v xml:space="preserve"> Regini </v>
          </cell>
          <cell r="BF312" t="str">
            <v xml:space="preserve"> Registre </v>
          </cell>
          <cell r="BG312" t="str">
            <v xml:space="preserve"> Regshot </v>
          </cell>
          <cell r="BH312" t="str">
            <v xml:space="preserve"> Système </v>
          </cell>
          <cell r="BI312" t="str">
            <v xml:space="preserve"> WinRE </v>
          </cell>
          <cell r="BJ312" t="str">
            <v xml:space="preserve"> wmi </v>
          </cell>
          <cell r="BK312" t="str">
            <v xml:space="preserve">book </v>
          </cell>
          <cell r="BL312" t="str">
            <v xml:space="preserve">Microsoft </v>
          </cell>
          <cell r="BM312" t="str">
            <v/>
          </cell>
          <cell r="BN312" t="str">
            <v/>
          </cell>
          <cell r="BO312" t="str">
            <v/>
          </cell>
          <cell r="BP312" t="str">
            <v/>
          </cell>
          <cell r="BQ312" t="str">
            <v/>
          </cell>
          <cell r="BR312" t="str">
            <v/>
          </cell>
          <cell r="BS312" t="str">
            <v/>
          </cell>
          <cell r="BT312" t="str">
            <v/>
          </cell>
          <cell r="BU312" t="str">
            <v/>
          </cell>
          <cell r="BV312" t="str">
            <v/>
          </cell>
          <cell r="BW312" t="str">
            <v/>
          </cell>
          <cell r="BX312" t="str">
            <v/>
          </cell>
        </row>
        <row r="313">
          <cell r="A313" t="str">
            <v>EISAM</v>
          </cell>
          <cell r="B313" t="str">
            <v>SAMBA</v>
          </cell>
          <cell r="C313" t="str">
            <v>Intégrez un serveur de fichiers Open Source à votre réseau d'entreprise</v>
          </cell>
          <cell r="D313" t="str">
            <v>Julien ROUXEL</v>
          </cell>
          <cell r="E313" t="str">
            <v/>
          </cell>
          <cell r="F313" t="str">
            <v>ROUXEL, Julien</v>
          </cell>
          <cell r="G313" t="str">
            <v/>
          </cell>
          <cell r="H313" t="str">
            <v/>
          </cell>
          <cell r="I313" t="str">
            <v/>
          </cell>
          <cell r="J313" t="str">
            <v/>
          </cell>
          <cell r="K313" t="str">
            <v>Edition du 1 July 2011</v>
          </cell>
          <cell r="L313" t="str">
            <v>346 pages</v>
          </cell>
          <cell r="M313" t="str">
            <v>Editions ENI</v>
          </cell>
          <cell r="N313" t="str">
            <v>fre</v>
          </cell>
          <cell r="O313" t="str">
            <v>fre</v>
          </cell>
          <cell r="P313" t="str">
            <v>fre</v>
          </cell>
          <cell r="Q313" t="str">
            <v>Ce livre sur Samba est destiné aux informaticiens désirant mettre en oeuvre un serveur de fichiers et d'impression sous GNU/Linux et accessible aux clients Windows et Mac. L'intégration au réseau de l'entreprise de cette implémentation libre du protocole SMB est transparente. Cet ouvrage couvre les distributions Fedora et Ubuntu.
Le livre présente tout d'abord les bases indispensables sur les protocoles TCP/IP, les mécanismes de résolution de noms et les protocoles SMB/CIFS permettant d'appréhender au mieux le projet Samba. Il détaille ensuite l'installation et l'exploitation de celui-ci par le biais d'exemples tels que le partage simple de fichiers ou d'imprimantes ou l'accès à des ressources partagées par un poste Windows ou Mac. Les configurations sont réalisées aussi bien avec les outils graphiques des distributions qu'avec l'édition des fichiers de configuration.
La seconde partie du livre donne au lecteur les clefs pour envisager une exploitation dans des environnements complexes, avec la gestion d'un domaine complet avec un annuaire LDAP, l'intégration et l'authentification dans un domaine Microsoft, la réplication du serveur de domaine, l'utilisation d'un serveur de DNS ainsi que la mise en place d'une solution anti-virus.
Des éléments complémentaires sont en téléchargement sur www.editions-eni.fr.
Les chapitres du livre :
Avant-propos - Introduction &amp;ndash; Installation &amp;ndash; Partage de fichiers &amp;ndash; Samba contrôleur de domaine &amp;ndash; Accès aux partages Windows &amp;ndash; Gestion des impressions &amp;ndash; Gestion avancée</v>
          </cell>
          <cell r="R313">
            <v>9782746067905</v>
          </cell>
          <cell r="S313" t="str">
            <v>Version Numérique</v>
          </cell>
          <cell r="T313">
            <v>9782746066526</v>
          </cell>
          <cell r="U313" t="str">
            <v>Version Imprimée</v>
          </cell>
          <cell r="V313" t="str">
            <v>St-Herblain</v>
          </cell>
          <cell r="W313" t="str">
            <v>Editions ENI</v>
          </cell>
          <cell r="X313">
            <v>2011</v>
          </cell>
          <cell r="Y313" t="str">
            <v>Bibliothèque Numérique ENI (Service en ligne)</v>
          </cell>
          <cell r="Z313" t="str">
            <v>EXPERT IT</v>
          </cell>
          <cell r="AA313" t="str">
            <v>texte</v>
          </cell>
          <cell r="AB313" t="str">
            <v>txt</v>
          </cell>
          <cell r="AC313" t="str">
            <v>rdacontent/fre</v>
          </cell>
          <cell r="AD313" t="str">
            <v>informatique</v>
          </cell>
          <cell r="AE313" t="str">
            <v>c</v>
          </cell>
          <cell r="AF313" t="str">
            <v>rdamedia/fre</v>
          </cell>
          <cell r="AG313" t="str">
            <v>ressource en ligne</v>
          </cell>
          <cell r="AH313" t="str">
            <v>cr</v>
          </cell>
          <cell r="AI313" t="str">
            <v>rdacarrier/fre</v>
          </cell>
          <cell r="AJ313" t="str">
            <v>m\\\\\o\\d\\\\\\\\</v>
          </cell>
          <cell r="AK313" t="str">
            <v>cr\cn\\\\uuaua</v>
          </cell>
          <cell r="AL313" t="str">
            <v>Accès restreint aux membres</v>
          </cell>
          <cell r="AM313" t="str">
            <v>Source de la note de description : Version imprimée</v>
          </cell>
          <cell r="AN313" t="str">
            <v/>
          </cell>
          <cell r="AO313" t="str">
            <v>%SITE_CLIENT%/?library_guid=E7152C88-DE15-4E42-BF31-C29518CA7D67</v>
          </cell>
          <cell r="AP313" t="str">
            <v>Accès au travers du portail ENI</v>
          </cell>
          <cell r="AQ313" t="str">
            <v xml:space="preserve"> bsd </v>
          </cell>
          <cell r="AR313" t="str">
            <v xml:space="preserve"> cifs </v>
          </cell>
          <cell r="AS313" t="str">
            <v xml:space="preserve"> linux </v>
          </cell>
          <cell r="AT313" t="str">
            <v xml:space="preserve"> LNEISAM</v>
          </cell>
          <cell r="AU313" t="str">
            <v xml:space="preserve"> smb </v>
          </cell>
          <cell r="AV313" t="str">
            <v xml:space="preserve">unix </v>
          </cell>
          <cell r="AW313" t="str">
            <v/>
          </cell>
          <cell r="AX313" t="str">
            <v/>
          </cell>
          <cell r="AY313" t="str">
            <v/>
          </cell>
          <cell r="AZ313" t="str">
            <v/>
          </cell>
          <cell r="BA313" t="str">
            <v/>
          </cell>
          <cell r="BB313" t="str">
            <v/>
          </cell>
          <cell r="BC313" t="str">
            <v/>
          </cell>
          <cell r="BD313" t="str">
            <v/>
          </cell>
          <cell r="BE313" t="str">
            <v/>
          </cell>
          <cell r="BF313" t="str">
            <v/>
          </cell>
          <cell r="BG313" t="str">
            <v/>
          </cell>
          <cell r="BH313" t="str">
            <v/>
          </cell>
          <cell r="BI313" t="str">
            <v/>
          </cell>
          <cell r="BJ313" t="str">
            <v/>
          </cell>
          <cell r="BK313" t="str">
            <v/>
          </cell>
          <cell r="BL313" t="str">
            <v/>
          </cell>
          <cell r="BM313" t="str">
            <v/>
          </cell>
          <cell r="BN313" t="str">
            <v/>
          </cell>
          <cell r="BO313" t="str">
            <v/>
          </cell>
          <cell r="BP313" t="str">
            <v/>
          </cell>
          <cell r="BQ313" t="str">
            <v/>
          </cell>
          <cell r="BR313" t="str">
            <v/>
          </cell>
          <cell r="BS313" t="str">
            <v/>
          </cell>
          <cell r="BT313" t="str">
            <v/>
          </cell>
          <cell r="BU313" t="str">
            <v/>
          </cell>
          <cell r="BV313" t="str">
            <v/>
          </cell>
          <cell r="BW313" t="str">
            <v/>
          </cell>
          <cell r="BX313" t="str">
            <v/>
          </cell>
        </row>
        <row r="314">
          <cell r="A314" t="str">
            <v>EISCRYPT</v>
          </cell>
          <cell r="B314" t="str">
            <v>Scripting Python sous Linux</v>
          </cell>
          <cell r="C314" t="str">
            <v>Développez vos outils système</v>
          </cell>
          <cell r="D314" t="str">
            <v>Christophe BONNET</v>
          </cell>
          <cell r="E314" t="str">
            <v/>
          </cell>
          <cell r="F314" t="str">
            <v>BONNET, Christophe</v>
          </cell>
          <cell r="G314" t="str">
            <v/>
          </cell>
          <cell r="H314" t="str">
            <v/>
          </cell>
          <cell r="I314" t="str">
            <v/>
          </cell>
          <cell r="J314" t="str">
            <v/>
          </cell>
          <cell r="K314" t="str">
            <v>Edition du 1 June 2020</v>
          </cell>
          <cell r="L314" t="str">
            <v>763 pages</v>
          </cell>
          <cell r="M314" t="str">
            <v>Editions ENI</v>
          </cell>
          <cell r="N314" t="str">
            <v>fre</v>
          </cell>
          <cell r="O314" t="str">
            <v>fre</v>
          </cell>
          <cell r="P314" t="str">
            <v>fre</v>
          </cell>
          <cell r="Q314" t="str">
            <v xml:space="preserve">Ce livre s'adresse aux ingénieurs système qui souhaitent écrire leurs propres outils d'administration d'un système Linux à l'aide du langage Python. Articulé en trois parties, ce livre donne les explications nécessaires au lecteur, suivies d'exemples concrets de difficulté croissante, pour ainsi étendre les possibilités du shell. La connaissance d'un autre langage de programmation, d'un système Linux (quelle que soit la distribution) et des principes de base d'Unix est un plus pour la lecture de ce livre. 
Débutée par quelques chapitres pour présenter l'environnement de travail et rappeler les bases du langage Python, la première partie présente ensuite les principes de la Programmation Orientée Objet en Python ainsi que la librairie standard de Python. 
Dans la deuxième partie, le lecteur apprend grâce à des exemples concrets à concevoir des outils pour récupérer des informations sur le système, accéder aux bases de données, utiliser différents formats de fichiers (.odt, .csv, .ini, .tar, .zip&amp;hellip;), générer des documents au format texte, CSV ou HTML, ou encore générer des données aléatoires&amp;hellip; &amp;Agrave; la fin de cette partie, la simulation de l'activité d'une petite entreprise de gestion permet au lecteur de tester des scripts facilitant la prise de commandes, leurs livraisons et la gestion de stock. 
La dernière partie propose au lecteur une série d'astuces et d'exemples concrets lui permettant de mettre en oeuvre des techniques plus avancées. L'auteur donne également un aperçu d'outils et d'applications écrites en Python qui font la différence pour aller plus loin dans l'écriture de scripts avec ce langage. 
Des éléments complémentaires sont en téléchargement sur le site www.editions-eni.fr.
Quizinclus dans 
la version en ligne !
- Testez vos connaissances à l'issue de chaque chapitre
- Validez vos acquis
</v>
          </cell>
          <cell r="R314">
            <v>9782409025686</v>
          </cell>
          <cell r="S314" t="str">
            <v>Version Numérique</v>
          </cell>
          <cell r="T314">
            <v>9782409025679</v>
          </cell>
          <cell r="U314" t="str">
            <v>Version Imprimée</v>
          </cell>
          <cell r="V314" t="str">
            <v>St-Herblain</v>
          </cell>
          <cell r="W314" t="str">
            <v>Editions ENI</v>
          </cell>
          <cell r="X314">
            <v>2020</v>
          </cell>
          <cell r="Y314" t="str">
            <v>Bibliothèque Numérique ENI (Service en ligne)</v>
          </cell>
          <cell r="Z314" t="str">
            <v>EXPERT IT</v>
          </cell>
          <cell r="AA314" t="str">
            <v>texte</v>
          </cell>
          <cell r="AB314" t="str">
            <v>txt</v>
          </cell>
          <cell r="AC314" t="str">
            <v>rdacontent/fre</v>
          </cell>
          <cell r="AD314" t="str">
            <v>informatique</v>
          </cell>
          <cell r="AE314" t="str">
            <v>c</v>
          </cell>
          <cell r="AF314" t="str">
            <v>rdamedia/fre</v>
          </cell>
          <cell r="AG314" t="str">
            <v>ressource en ligne</v>
          </cell>
          <cell r="AH314" t="str">
            <v>cr</v>
          </cell>
          <cell r="AI314" t="str">
            <v>rdacarrier/fre</v>
          </cell>
          <cell r="AJ314" t="str">
            <v>m\\\\\o\\d\\\\\\\\</v>
          </cell>
          <cell r="AK314" t="str">
            <v>cr\cn\\\\uuaua</v>
          </cell>
          <cell r="AL314" t="str">
            <v>Accès restreint aux membres</v>
          </cell>
          <cell r="AM314" t="str">
            <v>Source de la note de description : Version imprimée</v>
          </cell>
          <cell r="AN314" t="str">
            <v/>
          </cell>
          <cell r="AO314" t="str">
            <v>%SITE_CLIENT%/?library_guid=9F6A8BC6-3B33-4975-AAFC-1E987911751A</v>
          </cell>
          <cell r="AP314" t="str">
            <v>Accès au travers du portail ENI</v>
          </cell>
          <cell r="AQ314" t="str">
            <v xml:space="preserve"> administrateur système </v>
          </cell>
          <cell r="AR314" t="str">
            <v xml:space="preserve"> Linux </v>
          </cell>
          <cell r="AS314" t="str">
            <v xml:space="preserve"> LNEISCRYPT</v>
          </cell>
          <cell r="AT314" t="str">
            <v xml:space="preserve"> Python </v>
          </cell>
          <cell r="AU314" t="str">
            <v xml:space="preserve"> scripting </v>
          </cell>
          <cell r="AV314" t="str">
            <v xml:space="preserve"> shell </v>
          </cell>
          <cell r="AW314" t="str">
            <v xml:space="preserve"> SysAdmin </v>
          </cell>
          <cell r="AX314" t="str">
            <v xml:space="preserve"> système </v>
          </cell>
          <cell r="AY314" t="str">
            <v xml:space="preserve">script </v>
          </cell>
          <cell r="AZ314" t="str">
            <v/>
          </cell>
          <cell r="BA314" t="str">
            <v/>
          </cell>
          <cell r="BB314" t="str">
            <v/>
          </cell>
          <cell r="BC314" t="str">
            <v/>
          </cell>
          <cell r="BD314" t="str">
            <v/>
          </cell>
          <cell r="BE314" t="str">
            <v/>
          </cell>
          <cell r="BF314" t="str">
            <v/>
          </cell>
          <cell r="BG314" t="str">
            <v/>
          </cell>
          <cell r="BH314" t="str">
            <v/>
          </cell>
          <cell r="BI314" t="str">
            <v/>
          </cell>
          <cell r="BJ314" t="str">
            <v/>
          </cell>
          <cell r="BK314" t="str">
            <v/>
          </cell>
          <cell r="BL314" t="str">
            <v/>
          </cell>
          <cell r="BM314" t="str">
            <v/>
          </cell>
          <cell r="BN314" t="str">
            <v/>
          </cell>
          <cell r="BO314" t="str">
            <v/>
          </cell>
          <cell r="BP314" t="str">
            <v/>
          </cell>
          <cell r="BQ314" t="str">
            <v/>
          </cell>
          <cell r="BR314" t="str">
            <v/>
          </cell>
          <cell r="BS314" t="str">
            <v/>
          </cell>
          <cell r="BT314" t="str">
            <v/>
          </cell>
          <cell r="BU314" t="str">
            <v/>
          </cell>
          <cell r="BV314" t="str">
            <v/>
          </cell>
          <cell r="BW314" t="str">
            <v/>
          </cell>
          <cell r="BX314" t="str">
            <v/>
          </cell>
        </row>
        <row r="315">
          <cell r="A315" t="str">
            <v>EISPARK</v>
          </cell>
          <cell r="B315" t="str">
            <v>Apache Spark</v>
          </cell>
          <cell r="C315" t="str">
            <v>Développez en Python pour le big data</v>
          </cell>
          <cell r="D315" t="str">
            <v>Nastasia SABY</v>
          </cell>
          <cell r="E315" t="str">
            <v/>
          </cell>
          <cell r="F315" t="str">
            <v>SABY, Nastasia</v>
          </cell>
          <cell r="G315" t="str">
            <v/>
          </cell>
          <cell r="H315" t="str">
            <v/>
          </cell>
          <cell r="I315" t="str">
            <v/>
          </cell>
          <cell r="J315" t="str">
            <v/>
          </cell>
          <cell r="K315" t="str">
            <v>Edition du 1 January 2022</v>
          </cell>
          <cell r="L315" t="str">
            <v>308 pages</v>
          </cell>
          <cell r="M315" t="str">
            <v>Editions ENI</v>
          </cell>
          <cell r="N315" t="str">
            <v>fre</v>
          </cell>
          <cell r="O315" t="str">
            <v>fre</v>
          </cell>
          <cell r="P315" t="str">
            <v>fre</v>
          </cell>
          <cell r="Q315" t="str">
            <v xml:space="preserve">Ce livre sur le framework Apache Spark vous permet d’apprendre à développer des applications en Python en vous appuyant sur l’analyse et le traitement de données volumineuses ainsi que sur la notion d’apprentissage automatique.
Après quelques définitions de termes liés au domaine de la data, vous découvrez les fondements de Spark. Vous appréhendez l’architecture logicielle du framework, ses composants et les différents langages avec lesquels il est possible de développer. 
Vous entrez ensuite concrètement dans la transformation de données. Fonctions numériques, alphanumériques, ajouts d’information, suppressions, agrégations de premier ordre et plus complexes sont à l’honneur. Des fonctionnalités plus avancées telles que les fonctions de fenêtrage et celles définies par les utilisateurs sont étudiées et les nombreuses API de Spark parcourues, tout en étant illustrées par des exemples. 
Dans la suite du livre, l’auteur dévoile l’apprentissage machine. Apprentissage supervisé, non supervisé, profond et moteurs de recommandation sont autant de concepts détaillés. Vous découvrez les différents algorithmes présents dans Spark, les manières de préparer des données à l’entraînement ainsi que les possibilités d’évaluation d’un système prédictif au travers de plusieurs mises en pratique. Les notions d’arbres de décision, de forêts aléatoires, de réseaux de neurones, de régressions linéaires et de factorisation de matrices vous sont expliquées ainsi que le traitement des informations numériques et la vectorisation de textes. 
Pour finir, un chapitre met en avant l’industrialisation de Spark. Déployer, déboguer et tester son application ainsi que les subtilités de l’outil pour assurer une performance optimale sont autant d’éléments cruciaux détaillés. 
Si les exemples de code du livre sont en Python, langage aujourd’hui le plus utilisé avec Spark, certains sont en Scala, API la plus aboutie, pour vous apporter une vision complète du framework.
 Quizinclus dans 
la version en ligne !
 - Testez vos connaissances à l'issue de chaque chapitre
 - Validez vos acquis
</v>
          </cell>
          <cell r="R315">
            <v>9782409033797</v>
          </cell>
          <cell r="S315" t="str">
            <v>Version Numérique</v>
          </cell>
          <cell r="T315">
            <v>9782409033780</v>
          </cell>
          <cell r="U315" t="str">
            <v>Version Imprimée</v>
          </cell>
          <cell r="V315" t="str">
            <v>St-Herblain</v>
          </cell>
          <cell r="W315" t="str">
            <v>Editions ENI</v>
          </cell>
          <cell r="X315">
            <v>2022</v>
          </cell>
          <cell r="Y315" t="str">
            <v>Bibliothèque Numérique ENI (Service en ligne)</v>
          </cell>
          <cell r="Z315" t="str">
            <v>EXPERT IT</v>
          </cell>
          <cell r="AA315" t="str">
            <v>texte</v>
          </cell>
          <cell r="AB315" t="str">
            <v>txt</v>
          </cell>
          <cell r="AC315" t="str">
            <v>rdacontent/fre</v>
          </cell>
          <cell r="AD315" t="str">
            <v>informatique</v>
          </cell>
          <cell r="AE315" t="str">
            <v>c</v>
          </cell>
          <cell r="AF315" t="str">
            <v>rdamedia/fre</v>
          </cell>
          <cell r="AG315" t="str">
            <v>ressource en ligne</v>
          </cell>
          <cell r="AH315" t="str">
            <v>cr</v>
          </cell>
          <cell r="AI315" t="str">
            <v>rdacarrier/fre</v>
          </cell>
          <cell r="AJ315" t="str">
            <v>m\\\\\o\\d\\\\\\\\</v>
          </cell>
          <cell r="AK315" t="str">
            <v>cr\cn\\\\uuaua</v>
          </cell>
          <cell r="AL315" t="str">
            <v>Accès restreint aux membres</v>
          </cell>
          <cell r="AM315" t="str">
            <v>Source de la note de description : Version imprimée</v>
          </cell>
          <cell r="AN315" t="str">
            <v/>
          </cell>
          <cell r="AO315" t="str">
            <v>%SITE_CLIENT%/?library_guid=D258A54C-DE4C-4236-A9BC-2FB7D264A7FE</v>
          </cell>
          <cell r="AP315" t="str">
            <v>Accès au travers du portail ENI</v>
          </cell>
          <cell r="AQ315" t="str">
            <v xml:space="preserve"> apprentissage non supervisé </v>
          </cell>
          <cell r="AR315" t="str">
            <v xml:space="preserve"> apprentissage profond </v>
          </cell>
          <cell r="AS315" t="str">
            <v xml:space="preserve"> apprentissage supervisé </v>
          </cell>
          <cell r="AT315" t="str">
            <v xml:space="preserve"> arbre de décision </v>
          </cell>
          <cell r="AU315" t="str">
            <v xml:space="preserve"> données </v>
          </cell>
          <cell r="AV315" t="str">
            <v xml:space="preserve"> machine learning </v>
          </cell>
          <cell r="AW315" t="str">
            <v xml:space="preserve"> Python </v>
          </cell>
          <cell r="AX315" t="str">
            <v xml:space="preserve"> régression</v>
          </cell>
          <cell r="AY315" t="str">
            <v xml:space="preserve"> réseau de neurones </v>
          </cell>
          <cell r="AZ315" t="str">
            <v xml:space="preserve"> Spark </v>
          </cell>
          <cell r="BA315" t="str">
            <v xml:space="preserve">Big Data </v>
          </cell>
          <cell r="BB315" t="str">
            <v/>
          </cell>
          <cell r="BC315" t="str">
            <v/>
          </cell>
          <cell r="BD315" t="str">
            <v/>
          </cell>
          <cell r="BE315" t="str">
            <v/>
          </cell>
          <cell r="BF315" t="str">
            <v/>
          </cell>
          <cell r="BG315" t="str">
            <v/>
          </cell>
          <cell r="BH315" t="str">
            <v/>
          </cell>
          <cell r="BI315" t="str">
            <v/>
          </cell>
          <cell r="BJ315" t="str">
            <v/>
          </cell>
          <cell r="BK315" t="str">
            <v/>
          </cell>
          <cell r="BL315" t="str">
            <v/>
          </cell>
          <cell r="BM315" t="str">
            <v/>
          </cell>
          <cell r="BN315" t="str">
            <v/>
          </cell>
          <cell r="BO315" t="str">
            <v/>
          </cell>
          <cell r="BP315" t="str">
            <v/>
          </cell>
          <cell r="BQ315" t="str">
            <v/>
          </cell>
          <cell r="BR315" t="str">
            <v/>
          </cell>
          <cell r="BS315" t="str">
            <v/>
          </cell>
          <cell r="BT315" t="str">
            <v/>
          </cell>
          <cell r="BU315" t="str">
            <v/>
          </cell>
          <cell r="BV315" t="str">
            <v/>
          </cell>
          <cell r="BW315" t="str">
            <v/>
          </cell>
          <cell r="BX315" t="str">
            <v/>
          </cell>
        </row>
        <row r="316">
          <cell r="A316" t="str">
            <v>EISSAS</v>
          </cell>
          <cell r="B316" t="str">
            <v>SQL Server Analysis Services (SSAS)</v>
          </cell>
          <cell r="C316" t="str">
            <v>Calculs analytiques et restitution de données dans Power BI et Azure</v>
          </cell>
          <cell r="D316" t="str">
            <v>Anne-Christine BISSON</v>
          </cell>
          <cell r="E316" t="str">
            <v/>
          </cell>
          <cell r="F316" t="str">
            <v>BISSON, Anne-Christine</v>
          </cell>
          <cell r="G316" t="str">
            <v/>
          </cell>
          <cell r="H316" t="str">
            <v/>
          </cell>
          <cell r="I316" t="str">
            <v/>
          </cell>
          <cell r="J316" t="str">
            <v/>
          </cell>
          <cell r="K316" t="str">
            <v>Edition du 1 November 2022</v>
          </cell>
          <cell r="L316" t="str">
            <v>567 pages</v>
          </cell>
          <cell r="M316" t="str">
            <v>Editions ENI</v>
          </cell>
          <cell r="N316" t="str">
            <v>fre</v>
          </cell>
          <cell r="O316" t="str">
            <v>fre</v>
          </cell>
          <cell r="P316" t="str">
            <v>fre</v>
          </cell>
          <cell r="Q316" t="str">
            <v xml:space="preserve">Ce livre s’adresse à tout informaticien, quelles que soient ses fonctions, qui souhaite effectuer des calculs complexes avec SQL Server Analysis Services et Power BI et être en mesure de les réutiliser en vue d’une analyse de données dans une application de restitution telle qu’Excel, Power BI ou Azure Analysis Services. Il permet d’apprendre à utiliser SQL Server Analysis Services, de comprendre les cubes OLAP et de savoir les programmer de façon concrète. 
L’auteur expose dans ce livre trois manières de réaliser des calculs analytiques en se basant pour chacune sur la même étude de cas : 
- via le mode dimensionnel 
- via le mode Power BI et le langage DAX 
- via le mode tabulaire avec déploiement interne dans Azure en mode SaaS 
Après avoir présenté l’informatique décisionnelle et l’étude de cas qui va servir de support aux démonstrations tout au long de cet ouvrage, l’auteur détaille l’installation de tous les outils nécessaires. Le lecteur étudie alors la création d’un projet SSAS en mode multidimensionnel avec ses compléments, dont le langage MDX qui sera utilisé avec les autres technologies. Il appréhende la réalisation d’analyses de données avec l’outil Power BI Desktop avant de se pencher sur le mode tabulaire avec deux déploiements, en local et dans le cloud Azure. 
Ce livre est également complété par des exercices corrigés basés sur une seconde étude de cas.
 Quizinclus dans 
la version en ligne !
 - Testez vos connaissances à l'issue de chaque chapitre
 - Validez vos acquis
</v>
          </cell>
          <cell r="R316">
            <v>9782409037474</v>
          </cell>
          <cell r="S316" t="str">
            <v>Version Numérique</v>
          </cell>
          <cell r="T316">
            <v>9782409037467</v>
          </cell>
          <cell r="U316" t="str">
            <v>Version Imprimée</v>
          </cell>
          <cell r="V316" t="str">
            <v>St-Herblain</v>
          </cell>
          <cell r="W316" t="str">
            <v>Editions ENI</v>
          </cell>
          <cell r="X316">
            <v>2022</v>
          </cell>
          <cell r="Y316" t="str">
            <v>Bibliothèque Numérique ENI (Service en ligne)</v>
          </cell>
          <cell r="Z316" t="str">
            <v>EXPERT IT</v>
          </cell>
          <cell r="AA316" t="str">
            <v>texte</v>
          </cell>
          <cell r="AB316" t="str">
            <v>txt</v>
          </cell>
          <cell r="AC316" t="str">
            <v>rdacontent/fre</v>
          </cell>
          <cell r="AD316" t="str">
            <v>informatique</v>
          </cell>
          <cell r="AE316" t="str">
            <v>c</v>
          </cell>
          <cell r="AF316" t="str">
            <v>rdamedia/fre</v>
          </cell>
          <cell r="AG316" t="str">
            <v>ressource en ligne</v>
          </cell>
          <cell r="AH316" t="str">
            <v>cr</v>
          </cell>
          <cell r="AI316" t="str">
            <v>rdacarrier/fre</v>
          </cell>
          <cell r="AJ316" t="str">
            <v>m\\\\\o\\d\\\\\\\\</v>
          </cell>
          <cell r="AK316" t="str">
            <v>cr\cn\\\\uuaua</v>
          </cell>
          <cell r="AL316" t="str">
            <v>Accès restreint aux membres</v>
          </cell>
          <cell r="AM316" t="str">
            <v>Source de la note de description : Version imprimée</v>
          </cell>
          <cell r="AN316" t="str">
            <v/>
          </cell>
          <cell r="AO316" t="str">
            <v>%SITE_CLIENT%/?library_guid=4B0B8A98-5D02-4790-9ACF-7B84D48CD72D</v>
          </cell>
          <cell r="AP316" t="str">
            <v>Accès au travers du portail ENI</v>
          </cell>
          <cell r="AQ316" t="str">
            <v xml:space="preserve"> Base de données </v>
          </cell>
          <cell r="AR316" t="str">
            <v xml:space="preserve"> BI </v>
          </cell>
          <cell r="AS316" t="str">
            <v xml:space="preserve"> Business Intelligence </v>
          </cell>
          <cell r="AT316" t="str">
            <v xml:space="preserve"> Microsoft </v>
          </cell>
          <cell r="AU316" t="str">
            <v xml:space="preserve"> SQL</v>
          </cell>
          <cell r="AV316" t="str">
            <v xml:space="preserve">SSAS </v>
          </cell>
          <cell r="AW316" t="str">
            <v/>
          </cell>
          <cell r="AX316" t="str">
            <v/>
          </cell>
          <cell r="AY316" t="str">
            <v/>
          </cell>
          <cell r="AZ316" t="str">
            <v/>
          </cell>
          <cell r="BA316" t="str">
            <v/>
          </cell>
          <cell r="BB316" t="str">
            <v/>
          </cell>
          <cell r="BC316" t="str">
            <v/>
          </cell>
          <cell r="BD316" t="str">
            <v/>
          </cell>
          <cell r="BE316" t="str">
            <v/>
          </cell>
          <cell r="BF316" t="str">
            <v/>
          </cell>
          <cell r="BG316" t="str">
            <v/>
          </cell>
          <cell r="BH316" t="str">
            <v/>
          </cell>
          <cell r="BI316" t="str">
            <v/>
          </cell>
          <cell r="BJ316" t="str">
            <v/>
          </cell>
          <cell r="BK316" t="str">
            <v/>
          </cell>
          <cell r="BL316" t="str">
            <v/>
          </cell>
          <cell r="BM316" t="str">
            <v/>
          </cell>
          <cell r="BN316" t="str">
            <v/>
          </cell>
          <cell r="BO316" t="str">
            <v/>
          </cell>
          <cell r="BP316" t="str">
            <v/>
          </cell>
          <cell r="BQ316" t="str">
            <v/>
          </cell>
          <cell r="BR316" t="str">
            <v/>
          </cell>
          <cell r="BS316" t="str">
            <v/>
          </cell>
          <cell r="BT316" t="str">
            <v/>
          </cell>
          <cell r="BU316" t="str">
            <v/>
          </cell>
          <cell r="BV316" t="str">
            <v/>
          </cell>
          <cell r="BW316" t="str">
            <v/>
          </cell>
          <cell r="BX316" t="str">
            <v/>
          </cell>
        </row>
        <row r="317">
          <cell r="A317" t="str">
            <v>EISSRS</v>
          </cell>
          <cell r="B317" t="str">
            <v>SQL Server Reporting Services</v>
          </cell>
          <cell r="C317" t="str">
            <v>Conception, déploiement et distribution de rapports</v>
          </cell>
          <cell r="D317" t="str">
            <v>Jean-Claude DANIEL</v>
          </cell>
          <cell r="E317" t="str">
            <v/>
          </cell>
          <cell r="F317" t="str">
            <v>DANIEL, Jean-Claude</v>
          </cell>
          <cell r="G317" t="str">
            <v/>
          </cell>
          <cell r="H317" t="str">
            <v/>
          </cell>
          <cell r="I317" t="str">
            <v/>
          </cell>
          <cell r="J317" t="str">
            <v/>
          </cell>
          <cell r="K317" t="str">
            <v>Edition du 1 October 2021</v>
          </cell>
          <cell r="L317" t="str">
            <v>599 pages</v>
          </cell>
          <cell r="M317" t="str">
            <v>Editions ENI</v>
          </cell>
          <cell r="N317" t="str">
            <v>fre</v>
          </cell>
          <cell r="O317" t="str">
            <v>fre</v>
          </cell>
          <cell r="P317" t="str">
            <v>fre</v>
          </cell>
          <cell r="Q317" t="str">
            <v>Ce livre s’adresse à toute personne souhaitant concevoir et mettre à disposition des rapports avec Microsoft SQL Server et les Reporting Services. Destiné aux étudiants, aux informaticiens et à tout profil concerné par la mise en place d’un projet de Business Intelligence, il ne nécessite pas de compétences informatiques spécifiques. 
Résolument pratique, son approche pédagogique est celle de l’apprentissage par la manipulation. Grâce à une série d’exercices, il présente comment réaliser des rapports et comment les mettre à disposition sur un serveur web ou les distribuer, notamment via l’utilisation de la messagerie. 
Après l’étude de la configuration des Reporting Services, l’assistant projet et l’assistant rapport sont utilisés pour les premiers exercices. Ces premières manipulations permettent d’appréhender l’environnement de développement et de comprendre la structure des rapports : qu’est-ce qu’une source de données partagées, un dataset, un paramètre ou un tablix ? 
Le lecteur réalise ensuite des rapports sans assistant, à la complexité croissante. Tableaux, groupes de lignes, rapports avec paramètres, matrices, graphiques, tous les types de rapports sont ainsi étudiés et tous les objets pour les concevoir sont utilisés. L’avantage de l’utilisation de vues et de procédures stockées est également mis en évidence par des exemples. Plusieurs types de graphiques, y compris Pareto et Histogram, sont manipulés avec des fonctionnalités qui enrichissent considérablement les rapports : Databar, Sparkline, SmartLabels, navigation entre les rapports, document map, etc. 
Les fonctionnalités les plus complexes telles que Lookup, LookupSet, MultiLookup, l’utilisation de code et de variables ou encore la définition de modèle de rapport sont présentées. 
Les derniers chapitres présentent les méthodes de déploiement et la gestion des rapports déployés. Les problèmes de sécurité, la définition de rôles et de droits, les planifications et la distribution des rapports sont étudiés. D’autres méthodes d’accès et l’utilisation de l’objet ReportViewer sont également abordées. 
Tous les exercices peuvent être réalisés en utilisant les versions gratuites des outils de Microsoft, notamment le moteur Microsoft SQL Server avec les Reporting Services et Microsoft Visual Studio. 
Des éléments complémentaires sont en téléchargement sur le site www.editions-eni.fr.</v>
          </cell>
          <cell r="R317">
            <v>9782409032424</v>
          </cell>
          <cell r="S317" t="str">
            <v>Version Numérique</v>
          </cell>
          <cell r="T317">
            <v>9782409032417</v>
          </cell>
          <cell r="U317" t="str">
            <v>Version Imprimée</v>
          </cell>
          <cell r="V317" t="str">
            <v>St-Herblain</v>
          </cell>
          <cell r="W317" t="str">
            <v>Editions ENI</v>
          </cell>
          <cell r="X317">
            <v>2021</v>
          </cell>
          <cell r="Y317" t="str">
            <v>Bibliothèque Numérique ENI (Service en ligne)</v>
          </cell>
          <cell r="Z317" t="str">
            <v>EXPERT IT</v>
          </cell>
          <cell r="AA317" t="str">
            <v>texte</v>
          </cell>
          <cell r="AB317" t="str">
            <v>txt</v>
          </cell>
          <cell r="AC317" t="str">
            <v>rdacontent/fre</v>
          </cell>
          <cell r="AD317" t="str">
            <v>informatique</v>
          </cell>
          <cell r="AE317" t="str">
            <v>c</v>
          </cell>
          <cell r="AF317" t="str">
            <v>rdamedia/fre</v>
          </cell>
          <cell r="AG317" t="str">
            <v>ressource en ligne</v>
          </cell>
          <cell r="AH317" t="str">
            <v>cr</v>
          </cell>
          <cell r="AI317" t="str">
            <v>rdacarrier/fre</v>
          </cell>
          <cell r="AJ317" t="str">
            <v>m\\\\\o\\d\\\\\\\\</v>
          </cell>
          <cell r="AK317" t="str">
            <v>cr\cn\\\\uuaua</v>
          </cell>
          <cell r="AL317" t="str">
            <v>Accès restreint aux membres</v>
          </cell>
          <cell r="AM317" t="str">
            <v>Source de la note de description : Version imprimée</v>
          </cell>
          <cell r="AN317" t="str">
            <v/>
          </cell>
          <cell r="AO317" t="str">
            <v>%SITE_CLIENT%/?library_guid=7627A0B1-F87F-47DA-A8A3-C9925A1A23D0</v>
          </cell>
          <cell r="AP317" t="str">
            <v>Accès au travers du portail ENI</v>
          </cell>
          <cell r="AQ317" t="str">
            <v xml:space="preserve"> base de données </v>
          </cell>
          <cell r="AR317" t="str">
            <v xml:space="preserve"> rapport </v>
          </cell>
          <cell r="AS317" t="str">
            <v xml:space="preserve"> rapports </v>
          </cell>
          <cell r="AT317" t="str">
            <v xml:space="preserve"> reporting</v>
          </cell>
          <cell r="AU317" t="str">
            <v xml:space="preserve"> SGBD </v>
          </cell>
          <cell r="AV317" t="str">
            <v xml:space="preserve">Microsoft SQL Server </v>
          </cell>
          <cell r="AW317" t="str">
            <v/>
          </cell>
          <cell r="AX317" t="str">
            <v/>
          </cell>
          <cell r="AY317" t="str">
            <v/>
          </cell>
          <cell r="AZ317" t="str">
            <v/>
          </cell>
          <cell r="BA317" t="str">
            <v/>
          </cell>
          <cell r="BB317" t="str">
            <v/>
          </cell>
          <cell r="BC317" t="str">
            <v/>
          </cell>
          <cell r="BD317" t="str">
            <v/>
          </cell>
          <cell r="BE317" t="str">
            <v/>
          </cell>
          <cell r="BF317" t="str">
            <v/>
          </cell>
          <cell r="BG317" t="str">
            <v/>
          </cell>
          <cell r="BH317" t="str">
            <v/>
          </cell>
          <cell r="BI317" t="str">
            <v/>
          </cell>
          <cell r="BJ317" t="str">
            <v/>
          </cell>
          <cell r="BK317" t="str">
            <v/>
          </cell>
          <cell r="BL317" t="str">
            <v/>
          </cell>
          <cell r="BM317" t="str">
            <v/>
          </cell>
          <cell r="BN317" t="str">
            <v/>
          </cell>
          <cell r="BO317" t="str">
            <v/>
          </cell>
          <cell r="BP317" t="str">
            <v/>
          </cell>
          <cell r="BQ317" t="str">
            <v/>
          </cell>
          <cell r="BR317" t="str">
            <v/>
          </cell>
          <cell r="BS317" t="str">
            <v/>
          </cell>
          <cell r="BT317" t="str">
            <v/>
          </cell>
          <cell r="BU317" t="str">
            <v/>
          </cell>
          <cell r="BV317" t="str">
            <v/>
          </cell>
          <cell r="BW317" t="str">
            <v/>
          </cell>
          <cell r="BX317" t="str">
            <v/>
          </cell>
        </row>
        <row r="318">
          <cell r="A318" t="str">
            <v>EISTRUTS</v>
          </cell>
          <cell r="B318" t="str">
            <v>Struts 2</v>
          </cell>
          <cell r="C318" t="str">
            <v>Développez votre application web moderne avec Java</v>
          </cell>
          <cell r="D318" t="str">
            <v>Christelle  DAVEZAC</v>
          </cell>
          <cell r="E318" t="str">
            <v/>
          </cell>
          <cell r="F318" t="str">
            <v xml:space="preserve">DAVEZAC, Christelle </v>
          </cell>
          <cell r="G318" t="str">
            <v/>
          </cell>
          <cell r="H318" t="str">
            <v/>
          </cell>
          <cell r="I318" t="str">
            <v/>
          </cell>
          <cell r="J318" t="str">
            <v/>
          </cell>
          <cell r="K318" t="str">
            <v>Edition du 1 June 2023</v>
          </cell>
          <cell r="L318" t="str">
            <v>417 pages</v>
          </cell>
          <cell r="M318" t="str">
            <v>Editions ENI</v>
          </cell>
          <cell r="N318" t="str">
            <v>fre</v>
          </cell>
          <cell r="O318" t="str">
            <v>fre</v>
          </cell>
          <cell r="P318" t="str">
            <v>fre</v>
          </cell>
          <cell r="Q318" t="str">
            <v>Ce livre s’adresse aux développeurs Java qui souhaitent implémenter des applications web modernes avec le fra­mework open source Struts 2 permettant d’optimiser leur temps de développement.  
Après une introduction et la présentation de l’installation de l’environnement de travail, le lecteur découvre l’archi­tecture de Struts 2 et la gestion d’une base de données avec ce framework. Puis, il acquiert progressivement les compétences nécessaires à la conception d’une application web : conception de formulaires, gestion des sessions utilisateur ainsi que la conception et la mise en place des services web en ayant recours aux plugins REST, AJAX et JSON. Trois chapitres présentent également les tests uni­taires, la gestion des exceptions et des erreurs ainsi que les règles de sécurité à mettre en œuvre.   
Tout au long du livre, de nombreux exemples permettent au lecteur de comprendre les différents mécanismes à mettre en œuvre pour concevoir et développer une applica­tion web Java avec le framework Struts 2. 
En fin d’ouvrage, l’autrice propose un exercice pratique avec le développement d’une application à destination d’un artisan du BTP qui devra permettre de visualiser la liste des clients, d’ajouter, supprimer et modifier un client, de consul­ter les devis en cours et de mettre à jour les données per­sonnelles d’un client.</v>
          </cell>
          <cell r="R318">
            <v>9782409040658</v>
          </cell>
          <cell r="S318" t="str">
            <v>Version Numérique</v>
          </cell>
          <cell r="T318">
            <v>9782409040641</v>
          </cell>
          <cell r="U318" t="str">
            <v>Version Imprimée</v>
          </cell>
          <cell r="V318" t="str">
            <v>St-Herblain</v>
          </cell>
          <cell r="W318" t="str">
            <v>Editions ENI</v>
          </cell>
          <cell r="X318">
            <v>2023</v>
          </cell>
          <cell r="Y318" t="str">
            <v>Bibliothèque Numérique ENI (Service en ligne)</v>
          </cell>
          <cell r="Z318" t="str">
            <v>EXPERT IT</v>
          </cell>
          <cell r="AA318" t="str">
            <v>texte</v>
          </cell>
          <cell r="AB318" t="str">
            <v>txt</v>
          </cell>
          <cell r="AC318" t="str">
            <v>rdacontent/fre</v>
          </cell>
          <cell r="AD318" t="str">
            <v>informatique</v>
          </cell>
          <cell r="AE318" t="str">
            <v>c</v>
          </cell>
          <cell r="AF318" t="str">
            <v>rdamedia/fre</v>
          </cell>
          <cell r="AG318" t="str">
            <v>ressource en ligne</v>
          </cell>
          <cell r="AH318" t="str">
            <v>cr</v>
          </cell>
          <cell r="AI318" t="str">
            <v>rdacarrier/fre</v>
          </cell>
          <cell r="AJ318" t="str">
            <v>m\\\\\o\\d\\\\\\\\</v>
          </cell>
          <cell r="AK318" t="str">
            <v>cr\cn\\\\uuaua</v>
          </cell>
          <cell r="AL318" t="str">
            <v>Accès restreint aux membres</v>
          </cell>
          <cell r="AM318" t="str">
            <v>Source de la note de description : Version imprimée</v>
          </cell>
          <cell r="AN318" t="str">
            <v/>
          </cell>
          <cell r="AO318" t="str">
            <v>%SITE_CLIENT%/?library_guid=B5795CDF-7C01-402A-9266-9717C60A11E1</v>
          </cell>
          <cell r="AP318" t="str">
            <v>Accès au travers du portail ENI</v>
          </cell>
          <cell r="AQ318" t="str">
            <v xml:space="preserve"> Ajax </v>
          </cell>
          <cell r="AR318" t="str">
            <v xml:space="preserve"> Eclipse </v>
          </cell>
          <cell r="AS318" t="str">
            <v xml:space="preserve"> JSON</v>
          </cell>
          <cell r="AT318" t="str">
            <v xml:space="preserve"> open source </v>
          </cell>
          <cell r="AU318" t="str">
            <v xml:space="preserve"> REST </v>
          </cell>
          <cell r="AV318" t="str">
            <v xml:space="preserve"> Struts 2 </v>
          </cell>
          <cell r="AW318" t="str">
            <v xml:space="preserve">Java </v>
          </cell>
          <cell r="AX318" t="str">
            <v/>
          </cell>
          <cell r="AY318" t="str">
            <v/>
          </cell>
          <cell r="AZ318" t="str">
            <v/>
          </cell>
          <cell r="BA318" t="str">
            <v/>
          </cell>
          <cell r="BB318" t="str">
            <v/>
          </cell>
          <cell r="BC318" t="str">
            <v/>
          </cell>
          <cell r="BD318" t="str">
            <v/>
          </cell>
          <cell r="BE318" t="str">
            <v/>
          </cell>
          <cell r="BF318" t="str">
            <v/>
          </cell>
          <cell r="BG318" t="str">
            <v/>
          </cell>
          <cell r="BH318" t="str">
            <v/>
          </cell>
          <cell r="BI318" t="str">
            <v/>
          </cell>
          <cell r="BJ318" t="str">
            <v/>
          </cell>
          <cell r="BK318" t="str">
            <v/>
          </cell>
          <cell r="BL318" t="str">
            <v/>
          </cell>
          <cell r="BM318" t="str">
            <v/>
          </cell>
          <cell r="BN318" t="str">
            <v/>
          </cell>
          <cell r="BO318" t="str">
            <v/>
          </cell>
          <cell r="BP318" t="str">
            <v/>
          </cell>
          <cell r="BQ318" t="str">
            <v/>
          </cell>
          <cell r="BR318" t="str">
            <v/>
          </cell>
          <cell r="BS318" t="str">
            <v/>
          </cell>
          <cell r="BT318" t="str">
            <v/>
          </cell>
          <cell r="BU318" t="str">
            <v/>
          </cell>
          <cell r="BV318" t="str">
            <v/>
          </cell>
          <cell r="BW318" t="str">
            <v/>
          </cell>
          <cell r="BX318" t="str">
            <v/>
          </cell>
        </row>
        <row r="319">
          <cell r="A319" t="str">
            <v>EISYM</v>
          </cell>
          <cell r="B319" t="str">
            <v>Symfony et CodeIgniter</v>
          </cell>
          <cell r="C319" t="str">
            <v>Le développement rapide d'applications web en PHP</v>
          </cell>
          <cell r="D319" t="str">
            <v>Thierry BOULANGER</v>
          </cell>
          <cell r="E319" t="str">
            <v/>
          </cell>
          <cell r="F319" t="str">
            <v>BOULANGER, Thierry</v>
          </cell>
          <cell r="G319" t="str">
            <v/>
          </cell>
          <cell r="H319" t="str">
            <v/>
          </cell>
          <cell r="I319" t="str">
            <v/>
          </cell>
          <cell r="J319" t="str">
            <v/>
          </cell>
          <cell r="K319" t="str">
            <v>Edition du 1 August 2010</v>
          </cell>
          <cell r="L319" t="str">
            <v>312 pages</v>
          </cell>
          <cell r="M319" t="str">
            <v>Editions ENI</v>
          </cell>
          <cell r="N319" t="str">
            <v>fre</v>
          </cell>
          <cell r="O319" t="str">
            <v>fre</v>
          </cell>
          <cell r="P319" t="str">
            <v>fre</v>
          </cell>
          <cell r="Q319" t="str">
            <v>Ce livre sur Symfony et CodeIgniter s'adresse à toute personne désirant programmer, en PHP, des applications performantes et dans un délai court et à tout développeur désireux de découvrir le fonctionnement de ces frameworks. 
A travers des exemples simples, ce livre permet de s'initier aux frameworks Symfony et CodeIgniter (respectivement en version 1.4 et 1.7.2 au moment de la rédaction du livre). Ces deux outils pouvant satisfaire, à eux deux, tous les besoins en termes de réalisation de sites web dynamiques en PHP.  Basés sur une architecture MVC (Modèle Vue Contrôleur), Symfony et CodeIgniter proposent de riches bibliothèques de classes qui permettent de réduire considérablement les temps de développement. De l'installation en passant par les tests unitaires, les arcanes de ces deux outils sont expliqués aux lecteurs. La création rapide de modules CRUD (Create, Read, Update et Delete) est décrite, grâce à l'emploi de Symfony associé à Doctrine, un ORM (Object-Relational Mapping). 
Des exemples détaillés permettent de suivre chaque étape de la réalisation d'un site web ou d'une application. 
Pour ces deux frameworks, un cas pratique met en situation le développement d'un projet fonctionnel. Les codes sources sont en téléchargement sur www.editions-eni.fr.
Les chapitres du livre :
Avant-propos &amp;ndash; Présentation du framework Symfony &amp;ndash; Installer le framework Symfony &amp;ndash; Travailler avec les vues &amp;ndash; Comprendre le format YAML &amp;ndash; Travailler avec les modèles &amp;ndash; Utiliser le générateur d'admin &amp;ndash; Comprendre le routage &amp;ndash; Mettre en pratique Symfony &amp;ndash; Aller plus loin avec les formulaires &amp;ndash; Utiliser l'internationalisation dans Symfony &amp;ndash; Gérer le cache dans Symfony &amp;ndash; Effectuer des tests unitaires &amp;ndash; Effectuer des tests fonctionnels- Présentation du framework CodeIgniter &amp;ndash;Travailler avec un contrôleur et des vues &amp;ndash; Travailler avec des modèles &amp;ndash; Travailler avec les URI &amp;ndash; Mise en pratique avec une table des compositeurrs &amp;ndash; Travailler avec les sessions &amp;ndash; Réaliser des testes unitaires &amp;ndash; Un cas pratique : la gestion de fichiers.
Ce livre est également proposé en coffret</v>
          </cell>
          <cell r="R319">
            <v>9782746057005</v>
          </cell>
          <cell r="S319" t="str">
            <v>Version Numérique</v>
          </cell>
          <cell r="T319">
            <v>9782746056145</v>
          </cell>
          <cell r="U319" t="str">
            <v>Version Imprimée</v>
          </cell>
          <cell r="V319" t="str">
            <v>St-Herblain</v>
          </cell>
          <cell r="W319" t="str">
            <v>Editions ENI</v>
          </cell>
          <cell r="X319">
            <v>2010</v>
          </cell>
          <cell r="Y319" t="str">
            <v>Bibliothèque Numérique ENI (Service en ligne)</v>
          </cell>
          <cell r="Z319" t="str">
            <v>EXPERT IT</v>
          </cell>
          <cell r="AA319" t="str">
            <v>texte</v>
          </cell>
          <cell r="AB319" t="str">
            <v>txt</v>
          </cell>
          <cell r="AC319" t="str">
            <v>rdacontent/fre</v>
          </cell>
          <cell r="AD319" t="str">
            <v>informatique</v>
          </cell>
          <cell r="AE319" t="str">
            <v>c</v>
          </cell>
          <cell r="AF319" t="str">
            <v>rdamedia/fre</v>
          </cell>
          <cell r="AG319" t="str">
            <v>ressource en ligne</v>
          </cell>
          <cell r="AH319" t="str">
            <v>cr</v>
          </cell>
          <cell r="AI319" t="str">
            <v>rdacarrier/fre</v>
          </cell>
          <cell r="AJ319" t="str">
            <v>m\\\\\o\\d\\\\\\\\</v>
          </cell>
          <cell r="AK319" t="str">
            <v>cr\cn\\\\uuaua</v>
          </cell>
          <cell r="AL319" t="str">
            <v>Accès restreint aux membres</v>
          </cell>
          <cell r="AM319" t="str">
            <v>Source de la note de description : Version imprimée</v>
          </cell>
          <cell r="AN319" t="str">
            <v/>
          </cell>
          <cell r="AO319" t="str">
            <v>%SITE_CLIENT%/?library_guid=043A75A3-7AC4-4679-BEB2-35DD57F10C61</v>
          </cell>
          <cell r="AP319" t="str">
            <v>Accès au travers du portail ENI</v>
          </cell>
          <cell r="AQ319" t="str">
            <v xml:space="preserve"> crum </v>
          </cell>
          <cell r="AR319" t="str">
            <v xml:space="preserve"> développement </v>
          </cell>
          <cell r="AS319" t="str">
            <v xml:space="preserve"> doctrine </v>
          </cell>
          <cell r="AT319" t="str">
            <v xml:space="preserve"> framework </v>
          </cell>
          <cell r="AU319" t="str">
            <v xml:space="preserve"> livre codelgniter </v>
          </cell>
          <cell r="AV319" t="str">
            <v xml:space="preserve"> livre php </v>
          </cell>
          <cell r="AW319" t="str">
            <v xml:space="preserve"> LNEISYM</v>
          </cell>
          <cell r="AX319" t="str">
            <v xml:space="preserve"> mvc </v>
          </cell>
          <cell r="AY319" t="str">
            <v xml:space="preserve"> orm </v>
          </cell>
          <cell r="AZ319" t="str">
            <v xml:space="preserve"> php </v>
          </cell>
          <cell r="BA319" t="str">
            <v xml:space="preserve"> php5 </v>
          </cell>
          <cell r="BB319" t="str">
            <v xml:space="preserve"> sinfoni </v>
          </cell>
          <cell r="BC319" t="str">
            <v xml:space="preserve"> sinfony </v>
          </cell>
          <cell r="BD319" t="str">
            <v xml:space="preserve"> symphoni </v>
          </cell>
          <cell r="BE319" t="str">
            <v xml:space="preserve"> symphony </v>
          </cell>
          <cell r="BF319" t="str">
            <v xml:space="preserve"> synfony </v>
          </cell>
          <cell r="BG319" t="str">
            <v xml:space="preserve">livre symfony </v>
          </cell>
          <cell r="BH319" t="str">
            <v/>
          </cell>
          <cell r="BI319" t="str">
            <v/>
          </cell>
          <cell r="BJ319" t="str">
            <v/>
          </cell>
          <cell r="BK319" t="str">
            <v/>
          </cell>
          <cell r="BL319" t="str">
            <v/>
          </cell>
          <cell r="BM319" t="str">
            <v/>
          </cell>
          <cell r="BN319" t="str">
            <v/>
          </cell>
          <cell r="BO319" t="str">
            <v/>
          </cell>
          <cell r="BP319" t="str">
            <v/>
          </cell>
          <cell r="BQ319" t="str">
            <v/>
          </cell>
          <cell r="BR319" t="str">
            <v/>
          </cell>
          <cell r="BS319" t="str">
            <v/>
          </cell>
          <cell r="BT319" t="str">
            <v/>
          </cell>
          <cell r="BU319" t="str">
            <v/>
          </cell>
          <cell r="BV319" t="str">
            <v/>
          </cell>
          <cell r="BW319" t="str">
            <v/>
          </cell>
          <cell r="BX319" t="str">
            <v/>
          </cell>
        </row>
        <row r="320">
          <cell r="A320" t="str">
            <v>EITES</v>
          </cell>
          <cell r="B320" t="str">
            <v>Tester une application Web</v>
          </cell>
          <cell r="C320" t="str">
            <v>Des tests unitaires à l'homologation [Exemples en PHP]</v>
          </cell>
          <cell r="D320" t="str">
            <v>Emmanuel ITIÉ</v>
          </cell>
          <cell r="E320" t="str">
            <v/>
          </cell>
          <cell r="F320" t="str">
            <v>ITIÉ, Emmanuel</v>
          </cell>
          <cell r="G320" t="str">
            <v/>
          </cell>
          <cell r="H320" t="str">
            <v/>
          </cell>
          <cell r="I320" t="str">
            <v/>
          </cell>
          <cell r="J320" t="str">
            <v/>
          </cell>
          <cell r="K320" t="str">
            <v>Edition du 1 November 2010</v>
          </cell>
          <cell r="L320" t="str">
            <v>354 pages</v>
          </cell>
          <cell r="M320" t="str">
            <v>Editions ENI</v>
          </cell>
          <cell r="N320" t="str">
            <v>fre</v>
          </cell>
          <cell r="O320" t="str">
            <v>fre</v>
          </cell>
          <cell r="P320" t="str">
            <v>fre</v>
          </cell>
          <cell r="Q320" t="str">
            <v>Que vous soyez développeur ou homologateur, la problématique du test vous concerne à des niveaux différents et impacte nécessairement votre manière de travailler dans un projet d'application Web. Ce livre vous permettra à l'un comme à l'autre, de prendre en compte vos contraintes respectives : il se veut un outil pratique visant à créer une synergie entre deux métiers. 
Vous y trouverez donc une présentation des concepts de base de la qualité logicielle, des préconisations de développement d'une application Web, les tests unitaires et/ou d'homologation avec les anomalies les plus souvent observées ainsi que les risques induits. 
Les exemples proposés sont en PHP car cette technologie est largement répandue. Mais les préceptes que nous proposons au travers de cet ouvrage sont applicables à d'autres technologies si bien que développeurs et homologateurs pourront s'appuyer sur nos préconisations et ainsi améliorer la qualité de leur production respective non seulement en PHP mais dans toutes les technologies produisant du HTML.
Les éléments nécessaires à la réalisation des exemples sont en téléchargement sur www.editions-eni.fr.
Les chapitres du livre :
Introduction &amp;ndash; La qualité  logicielle : généralités &amp;ndash; Principes de base d'un développement PHP &amp;ndash; La  détection des anomalies : comment ? &amp;ndash; Les tests d'homologation de  base du HTML &amp;ndash; Les tests d'homologation complexes &amp;ndash; PHP, SQL et JavaScript &amp;ndash;  Les tests de robusteste fondamentaux &amp;ndash; Méthodes et outils - Glossaire</v>
          </cell>
          <cell r="R320">
            <v>9782746060937</v>
          </cell>
          <cell r="S320" t="str">
            <v>Version Numérique</v>
          </cell>
          <cell r="T320">
            <v>9782746058774</v>
          </cell>
          <cell r="U320" t="str">
            <v>Version Imprimée</v>
          </cell>
          <cell r="V320" t="str">
            <v>St-Herblain</v>
          </cell>
          <cell r="W320" t="str">
            <v>Editions ENI</v>
          </cell>
          <cell r="X320">
            <v>2010</v>
          </cell>
          <cell r="Y320" t="str">
            <v>Bibliothèque Numérique ENI (Service en ligne)</v>
          </cell>
          <cell r="Z320" t="str">
            <v>EXPERT IT</v>
          </cell>
          <cell r="AA320" t="str">
            <v>texte</v>
          </cell>
          <cell r="AB320" t="str">
            <v>txt</v>
          </cell>
          <cell r="AC320" t="str">
            <v>rdacontent/fre</v>
          </cell>
          <cell r="AD320" t="str">
            <v>informatique</v>
          </cell>
          <cell r="AE320" t="str">
            <v>c</v>
          </cell>
          <cell r="AF320" t="str">
            <v>rdamedia/fre</v>
          </cell>
          <cell r="AG320" t="str">
            <v>ressource en ligne</v>
          </cell>
          <cell r="AH320" t="str">
            <v>cr</v>
          </cell>
          <cell r="AI320" t="str">
            <v>rdacarrier/fre</v>
          </cell>
          <cell r="AJ320" t="str">
            <v>m\\\\\o\\d\\\\\\\\</v>
          </cell>
          <cell r="AK320" t="str">
            <v>cr\cn\\\\uuaua</v>
          </cell>
          <cell r="AL320" t="str">
            <v>Accès restreint aux membres</v>
          </cell>
          <cell r="AM320" t="str">
            <v>Source de la note de description : Version imprimée</v>
          </cell>
          <cell r="AN320" t="str">
            <v/>
          </cell>
          <cell r="AO320" t="str">
            <v>%SITE_CLIENT%/?library_guid=2E65D348-C2EE-4FAB-A403-1267DF8895DF</v>
          </cell>
          <cell r="AP320" t="str">
            <v>Accès au travers du portail ENI</v>
          </cell>
          <cell r="AQ320" t="str">
            <v xml:space="preserve"> homologation </v>
          </cell>
          <cell r="AR320" t="str">
            <v xml:space="preserve"> livre test </v>
          </cell>
          <cell r="AS320" t="str">
            <v xml:space="preserve"> LNEITES</v>
          </cell>
          <cell r="AT320" t="str">
            <v xml:space="preserve"> php5 </v>
          </cell>
          <cell r="AU320" t="str">
            <v xml:space="preserve"> unit tests </v>
          </cell>
          <cell r="AV320" t="str">
            <v xml:space="preserve">livre php </v>
          </cell>
          <cell r="AW320" t="str">
            <v/>
          </cell>
          <cell r="AX320" t="str">
            <v/>
          </cell>
          <cell r="AY320" t="str">
            <v/>
          </cell>
          <cell r="AZ320" t="str">
            <v/>
          </cell>
          <cell r="BA320" t="str">
            <v/>
          </cell>
          <cell r="BB320" t="str">
            <v/>
          </cell>
          <cell r="BC320" t="str">
            <v/>
          </cell>
          <cell r="BD320" t="str">
            <v/>
          </cell>
          <cell r="BE320" t="str">
            <v/>
          </cell>
          <cell r="BF320" t="str">
            <v/>
          </cell>
          <cell r="BG320" t="str">
            <v/>
          </cell>
          <cell r="BH320" t="str">
            <v/>
          </cell>
          <cell r="BI320" t="str">
            <v/>
          </cell>
          <cell r="BJ320" t="str">
            <v/>
          </cell>
          <cell r="BK320" t="str">
            <v/>
          </cell>
          <cell r="BL320" t="str">
            <v/>
          </cell>
          <cell r="BM320" t="str">
            <v/>
          </cell>
          <cell r="BN320" t="str">
            <v/>
          </cell>
          <cell r="BO320" t="str">
            <v/>
          </cell>
          <cell r="BP320" t="str">
            <v/>
          </cell>
          <cell r="BQ320" t="str">
            <v/>
          </cell>
          <cell r="BR320" t="str">
            <v/>
          </cell>
          <cell r="BS320" t="str">
            <v/>
          </cell>
          <cell r="BT320" t="str">
            <v/>
          </cell>
          <cell r="BU320" t="str">
            <v/>
          </cell>
          <cell r="BV320" t="str">
            <v/>
          </cell>
          <cell r="BW320" t="str">
            <v/>
          </cell>
          <cell r="BX320" t="str">
            <v/>
          </cell>
        </row>
        <row r="321">
          <cell r="A321" t="str">
            <v>EIUIJQU</v>
          </cell>
          <cell r="B321" t="str">
            <v>jQuery UI</v>
          </cell>
          <cell r="C321" t="str">
            <v>Enrichir l'interface de vos applications Web</v>
          </cell>
          <cell r="D321" t="str">
            <v>Luc VAN LANCKER</v>
          </cell>
          <cell r="E321" t="str">
            <v/>
          </cell>
          <cell r="F321" t="str">
            <v>VAN LANCKER, Luc</v>
          </cell>
          <cell r="G321" t="str">
            <v/>
          </cell>
          <cell r="H321" t="str">
            <v/>
          </cell>
          <cell r="I321" t="str">
            <v/>
          </cell>
          <cell r="J321" t="str">
            <v/>
          </cell>
          <cell r="K321" t="str">
            <v>Edition du 1 March 2014</v>
          </cell>
          <cell r="L321" t="str">
            <v>562 pages</v>
          </cell>
          <cell r="M321" t="str">
            <v>Editions ENI</v>
          </cell>
          <cell r="N321" t="str">
            <v>fre</v>
          </cell>
          <cell r="O321" t="str">
            <v>fre</v>
          </cell>
          <cell r="P321" t="str">
            <v>fre</v>
          </cell>
          <cell r="Q321" t="str">
            <v>Ce livre sur jQuery UI détaille les possibilités offertes aux développeurs pour agrémenter l'interface visuelle de leurs applications web. Les nombreux widgets proposés par jQuery UI sont utilisables en l'état avec un système d'options de configuration mais leurs méthodes et événements spécifiques peuvent également être exploités pour l'enrichissement de l'interface. Une connaissance du Html5 et des feuilles de style CSS est indispensable pour tirer le meilleur parti de ce livre (des notions de JavaScript se révéleront un plus appréciable).
Pour les lecteurs qui seraient développeurs débutants, une rapide initiation à jQuery guidera leurs premiers pas et les premiers exemples de chaque chapitre leur sont destinés, avec la configuration des widgets par le système d'options de jQuery UI : un calendrier statique pour une entreprise ou association avec des journées d'ouverture bien spécifiques, une infobulle informative, une barre de progression ou un formulaire avec suggestions, etc. 
Pour les lecteurs qui seraient développeurs plus confirmés, la pleine puissance de jQuery UI sera atteinte en exploitant les méthodes et événements spécifiques de ces widgets : reprendre la date choisie par l'utilisateur dans le calendrier pour confirmer sa réservation, comptabiliser les quantités commandées, récupérer les achats réalisés à partir d'un glisser/déposer dans le panier de commande d'une boutique en ligne. &amp;Agrave; leur attention, les derniers exemples de chaque chapitre reprennent des situations plus élaborées au niveau de jQuery et de jQuery UI.
Le livre comporte de très nombreux exemples illustrés et leur code complet est en téléchargement sur le site www.editions-eni.fr.
Les chapitres du livre :
Avant-propos &amp;ndash; Introduction à jQuery UI &amp;ndash; Les essentiels de jQuery &amp;ndash; Le menu avec onglets &amp;ndash; Le menu en accordéon &amp;ndash; Les calendriers &amp;ndash; Les fenêtres de dialogue &amp;ndash; Les boutons &amp;ndash; Les infobulles &amp;ndash; Les curseurs &amp;ndash; La barre de progression &amp;ndash; Le formulaire avec suggestions &amp;ndash; Les compteurs numériques &amp;ndash; Les éléments redimensionnables &amp;ndash; Le glisser du glisser/déposer &amp;ndash; Le déposer du glisser/déposer &amp;ndash; La réorganisation d'éléments &amp;ndash; Les animations et effets visuels &amp;ndash; Personnaliser le graphisme de jQuery UI</v>
          </cell>
          <cell r="R321">
            <v>9782746088887</v>
          </cell>
          <cell r="S321" t="str">
            <v>Version Numérique</v>
          </cell>
          <cell r="T321">
            <v>9782746087651</v>
          </cell>
          <cell r="U321" t="str">
            <v>Version Imprimée</v>
          </cell>
          <cell r="V321" t="str">
            <v>St-Herblain</v>
          </cell>
          <cell r="W321" t="str">
            <v>Editions ENI</v>
          </cell>
          <cell r="X321">
            <v>2014</v>
          </cell>
          <cell r="Y321" t="str">
            <v>Bibliothèque Numérique ENI (Service en ligne)</v>
          </cell>
          <cell r="Z321" t="str">
            <v>EXPERT IT</v>
          </cell>
          <cell r="AA321" t="str">
            <v>texte</v>
          </cell>
          <cell r="AB321" t="str">
            <v>txt</v>
          </cell>
          <cell r="AC321" t="str">
            <v>rdacontent/fre</v>
          </cell>
          <cell r="AD321" t="str">
            <v>informatique</v>
          </cell>
          <cell r="AE321" t="str">
            <v>c</v>
          </cell>
          <cell r="AF321" t="str">
            <v>rdamedia/fre</v>
          </cell>
          <cell r="AG321" t="str">
            <v>ressource en ligne</v>
          </cell>
          <cell r="AH321" t="str">
            <v>cr</v>
          </cell>
          <cell r="AI321" t="str">
            <v>rdacarrier/fre</v>
          </cell>
          <cell r="AJ321" t="str">
            <v>m\\\\\o\\d\\\\\\\\</v>
          </cell>
          <cell r="AK321" t="str">
            <v>cr\cn\\\\uuaua</v>
          </cell>
          <cell r="AL321" t="str">
            <v>Accès restreint aux membres</v>
          </cell>
          <cell r="AM321" t="str">
            <v>Source de la note de description : Version imprimée</v>
          </cell>
          <cell r="AN321" t="str">
            <v/>
          </cell>
          <cell r="AO321" t="str">
            <v>%SITE_CLIENT%/?library_guid=D4DD9115-6B9A-4A9B-8AFF-01AE3C30D90B</v>
          </cell>
          <cell r="AP321" t="str">
            <v>Accès au travers du portail ENI</v>
          </cell>
          <cell r="AQ321" t="str">
            <v xml:space="preserve"> css </v>
          </cell>
          <cell r="AR321" t="str">
            <v xml:space="preserve"> framework </v>
          </cell>
          <cell r="AS321" t="str">
            <v xml:space="preserve"> html </v>
          </cell>
          <cell r="AT321" t="str">
            <v xml:space="preserve"> html 5 </v>
          </cell>
          <cell r="AU321" t="str">
            <v xml:space="preserve"> html5 </v>
          </cell>
          <cell r="AV321" t="str">
            <v xml:space="preserve"> LNEIUIJQU</v>
          </cell>
          <cell r="AW321" t="str">
            <v xml:space="preserve">javascript </v>
          </cell>
          <cell r="AX321" t="str">
            <v/>
          </cell>
          <cell r="AY321" t="str">
            <v/>
          </cell>
          <cell r="AZ321" t="str">
            <v/>
          </cell>
          <cell r="BA321" t="str">
            <v/>
          </cell>
          <cell r="BB321" t="str">
            <v/>
          </cell>
          <cell r="BC321" t="str">
            <v/>
          </cell>
          <cell r="BD321" t="str">
            <v/>
          </cell>
          <cell r="BE321" t="str">
            <v/>
          </cell>
          <cell r="BF321" t="str">
            <v/>
          </cell>
          <cell r="BG321" t="str">
            <v/>
          </cell>
          <cell r="BH321" t="str">
            <v/>
          </cell>
          <cell r="BI321" t="str">
            <v/>
          </cell>
          <cell r="BJ321" t="str">
            <v/>
          </cell>
          <cell r="BK321" t="str">
            <v/>
          </cell>
          <cell r="BL321" t="str">
            <v/>
          </cell>
          <cell r="BM321" t="str">
            <v/>
          </cell>
          <cell r="BN321" t="str">
            <v/>
          </cell>
          <cell r="BO321" t="str">
            <v/>
          </cell>
          <cell r="BP321" t="str">
            <v/>
          </cell>
          <cell r="BQ321" t="str">
            <v/>
          </cell>
          <cell r="BR321" t="str">
            <v/>
          </cell>
          <cell r="BS321" t="str">
            <v/>
          </cell>
          <cell r="BT321" t="str">
            <v/>
          </cell>
          <cell r="BU321" t="str">
            <v/>
          </cell>
          <cell r="BV321" t="str">
            <v/>
          </cell>
          <cell r="BW321" t="str">
            <v/>
          </cell>
          <cell r="BX321" t="str">
            <v/>
          </cell>
        </row>
        <row r="322">
          <cell r="A322" t="str">
            <v>EIVEEAM</v>
          </cell>
          <cell r="B322" t="str">
            <v>Veeam Availability Suite</v>
          </cell>
          <cell r="C322" t="str">
            <v>Protégez efficacement vos données</v>
          </cell>
          <cell r="D322" t="str">
            <v>Nicolas BONNET</v>
          </cell>
          <cell r="E322" t="str">
            <v/>
          </cell>
          <cell r="F322" t="str">
            <v>BONNET, Nicolas</v>
          </cell>
          <cell r="G322" t="str">
            <v/>
          </cell>
          <cell r="H322" t="str">
            <v/>
          </cell>
          <cell r="I322" t="str">
            <v/>
          </cell>
          <cell r="J322" t="str">
            <v/>
          </cell>
          <cell r="K322" t="str">
            <v>Edition du 1 February 2022</v>
          </cell>
          <cell r="L322" t="str">
            <v>706 pages</v>
          </cell>
          <cell r="M322" t="str">
            <v>Editions ENI</v>
          </cell>
          <cell r="N322" t="str">
            <v>fre</v>
          </cell>
          <cell r="O322" t="str">
            <v>fre</v>
          </cell>
          <cell r="P322" t="str">
            <v>fre</v>
          </cell>
          <cell r="Q322" t="str">
            <v xml:space="preserve">Préface de Rick VANOVER - Senior Director, Product Strategy chez Veeam Software 
Ce livre sur Veeam Availability Suite (en version 11 au moment de l'écriture) s'adresse aux architectes techniques, ingénieurs et administrateurs système désireux de découvrir les fonctionnalités de Veeam pour assurer la protection et la disponibilité des données. 
Pour commencer, après une présentation de Veeam Availability Suite, vous êtes invité à mettre en place un bac à sable, utile pour suivre efficacement les exemples proposés dans le livre, avant de partir à la découverte des différentes fonctionnalités de la suite.
Un chapitre met en avant l’installation de Veeam Backup &amp; Replication, ainsi que la mise à niveau de Veeam 10 vers Veeam 11 et la mise en place de jobs de sauvegarde. La sauvegarde sur bande et la déduplication y sont également détaillées. Une présentation de la fonctionnalité CDP est également effectuée. 
L’auteur présente ensuite les phases de restauration de données en s’appuyant sur différentes méthodes de restauration proposées par Veeam Backup &amp; Replication avant de détailler la mise en œuvre de la réplication de données. 
La suite du livre vous permet d’appréhender la restauration des objets Active Directory et SQL, la restauration de fichiers (NAS ou partage réseau) ainsi que la protection des serveurs physiques sous Linux ou Windows. L’auteur explique précisément comment sauvegarder et restaurer ce type de ressource avant de dédier un chapitre à l’externalisation des sauvegardes. 
Pour finir, trois chapitres sont consacrés respectivement à Veeam Backup Enterprise Manager, Veeam ONE et Veeam Disaster Recovery Orchestrator. 
Des éléments complémentaires sont en téléchargement sur le site www.editions-eni.fr
 Quizinclus dans 
la version en ligne !
 - Testez vos connaissances à l'issue de chaque chapitre
 - Validez vos acquis
</v>
          </cell>
          <cell r="R322">
            <v>9782409034053</v>
          </cell>
          <cell r="S322" t="str">
            <v>Version Numérique</v>
          </cell>
          <cell r="T322">
            <v>9782409034046</v>
          </cell>
          <cell r="U322" t="str">
            <v>Version Imprimée</v>
          </cell>
          <cell r="V322" t="str">
            <v>St-Herblain</v>
          </cell>
          <cell r="W322" t="str">
            <v>Editions ENI</v>
          </cell>
          <cell r="X322">
            <v>2022</v>
          </cell>
          <cell r="Y322" t="str">
            <v>Bibliothèque Numérique ENI (Service en ligne)</v>
          </cell>
          <cell r="Z322" t="str">
            <v>EXPERT IT</v>
          </cell>
          <cell r="AA322" t="str">
            <v>texte</v>
          </cell>
          <cell r="AB322" t="str">
            <v>txt</v>
          </cell>
          <cell r="AC322" t="str">
            <v>rdacontent/fre</v>
          </cell>
          <cell r="AD322" t="str">
            <v>informatique</v>
          </cell>
          <cell r="AE322" t="str">
            <v>c</v>
          </cell>
          <cell r="AF322" t="str">
            <v>rdamedia/fre</v>
          </cell>
          <cell r="AG322" t="str">
            <v>ressource en ligne</v>
          </cell>
          <cell r="AH322" t="str">
            <v>cr</v>
          </cell>
          <cell r="AI322" t="str">
            <v>rdacarrier/fre</v>
          </cell>
          <cell r="AJ322" t="str">
            <v>m\\\\\o\\d\\\\\\\\</v>
          </cell>
          <cell r="AK322" t="str">
            <v>cr\cn\\\\uuaua</v>
          </cell>
          <cell r="AL322" t="str">
            <v>Accès restreint aux membres</v>
          </cell>
          <cell r="AM322" t="str">
            <v>Source de la note de description : Version imprimée</v>
          </cell>
          <cell r="AN322" t="str">
            <v/>
          </cell>
          <cell r="AO322" t="str">
            <v>%SITE_CLIENT%/?library_guid=9D9858D1-3DEE-466A-9CA4-96CB844C6DDB</v>
          </cell>
          <cell r="AP322" t="str">
            <v>Accès au travers du portail ENI</v>
          </cell>
          <cell r="AQ322" t="str">
            <v xml:space="preserve"> replication</v>
          </cell>
          <cell r="AR322" t="str">
            <v xml:space="preserve"> réplication </v>
          </cell>
          <cell r="AS322" t="str">
            <v xml:space="preserve">Veeam Availability Suite </v>
          </cell>
          <cell r="AT322" t="str">
            <v/>
          </cell>
          <cell r="AU322" t="str">
            <v/>
          </cell>
          <cell r="AV322" t="str">
            <v/>
          </cell>
          <cell r="AW322" t="str">
            <v/>
          </cell>
          <cell r="AX322" t="str">
            <v/>
          </cell>
          <cell r="AY322" t="str">
            <v/>
          </cell>
          <cell r="AZ322" t="str">
            <v/>
          </cell>
          <cell r="BA322" t="str">
            <v/>
          </cell>
          <cell r="BB322" t="str">
            <v/>
          </cell>
          <cell r="BC322" t="str">
            <v/>
          </cell>
          <cell r="BD322" t="str">
            <v/>
          </cell>
          <cell r="BE322" t="str">
            <v/>
          </cell>
          <cell r="BF322" t="str">
            <v/>
          </cell>
          <cell r="BG322" t="str">
            <v/>
          </cell>
          <cell r="BH322" t="str">
            <v/>
          </cell>
          <cell r="BI322" t="str">
            <v/>
          </cell>
          <cell r="BJ322" t="str">
            <v/>
          </cell>
          <cell r="BK322" t="str">
            <v/>
          </cell>
          <cell r="BL322" t="str">
            <v/>
          </cell>
          <cell r="BM322" t="str">
            <v/>
          </cell>
          <cell r="BN322" t="str">
            <v/>
          </cell>
          <cell r="BO322" t="str">
            <v/>
          </cell>
          <cell r="BP322" t="str">
            <v/>
          </cell>
          <cell r="BQ322" t="str">
            <v/>
          </cell>
          <cell r="BR322" t="str">
            <v/>
          </cell>
          <cell r="BS322" t="str">
            <v/>
          </cell>
          <cell r="BT322" t="str">
            <v/>
          </cell>
          <cell r="BU322" t="str">
            <v/>
          </cell>
          <cell r="BV322" t="str">
            <v/>
          </cell>
          <cell r="BW322" t="str">
            <v/>
          </cell>
          <cell r="BX322" t="str">
            <v/>
          </cell>
        </row>
        <row r="323">
          <cell r="A323" t="str">
            <v>EIVMPOW</v>
          </cell>
          <cell r="B323" t="str">
            <v>VMware vSphere et PowerShell</v>
          </cell>
          <cell r="C323" t="str">
            <v>Automatisez et administrez votre plateforme avec PowerCLI</v>
          </cell>
          <cell r="D323" t="str">
            <v>Sébastien  KAIFFER</v>
          </cell>
          <cell r="E323" t="str">
            <v/>
          </cell>
          <cell r="F323" t="str">
            <v xml:space="preserve">KAIFFER, Sébastien </v>
          </cell>
          <cell r="G323" t="str">
            <v/>
          </cell>
          <cell r="H323" t="str">
            <v/>
          </cell>
          <cell r="I323" t="str">
            <v/>
          </cell>
          <cell r="J323" t="str">
            <v/>
          </cell>
          <cell r="K323" t="str">
            <v>Edition du 1 April 2015</v>
          </cell>
          <cell r="L323" t="str">
            <v>400 pages</v>
          </cell>
          <cell r="M323" t="str">
            <v>Editions ENI</v>
          </cell>
          <cell r="N323" t="str">
            <v>fre</v>
          </cell>
          <cell r="O323" t="str">
            <v>fre</v>
          </cell>
          <cell r="P323" t="str">
            <v>fre</v>
          </cell>
          <cell r="Q323" t="str">
            <v>Ce livre sur VMware vSphere et PowerShell s'adresse principalement à deux populations : les administrateurs de la plateforme VMware vSphere (en version 5.5 au moment de l'écriture) et les gestionnaires de machines virtuelles. L'administrateur trouvera les éléments pour mieux maîtriser la plateforme et être plus efficace au quotidien, le gestionnaire mettra en oeuvre des scénarios avancés de manipulation de machines virtuelles. Une connaissance minimale de PowerShell (à partir de la version 3.0) est un prérequis indispensable pour tirer le meilleur profit de cette lecture. 
Tout au long du livre, l'auteur propose aux lecteurs un ensemble de méthodes et d'outils pour créer du code ergonomique et redistribuable pour administrer la plateforme vSphere. 
Toutes les thématiques liées à la gestion de la plateforme sont traitées : le centre de données, les hôtes ESXi, le stockage, le réseau, les machines virtuelles, la sécurité, la collecte d'informations et l'audit. Ces sujets sont traités en gardant à l'esprit l'intérêt et l'utilisation que peut en avoir l'administrateur et l'utilisateur de la plateforme. Ainsi, après une présentation des cmdlets PowerCLI, l'auteur conditionne la plupart de ses exemples dans une fonction, celle-ci étant l'ingrédient de base pour réutiliser et distribuer le code. Les fonctions sont rassemblées dans un module qui est empaqueté dans un installeur. Le lecteur a ainsi les moyens de produire du code ergonomique pour administrer sa plateforme.
Pour chaque chapitre, l'auteur propose en téléchargement sur le site www.editions-eni.fr, les sources du code utilisé et des fichiers de données et/ou de description.
Les chapitres du livre :
Avant-propos &amp;ndash; Introduction &amp;ndash;  Rappels sur PowerShell &amp;ndash; PowerCLI &amp;ndash; Configuration &amp;ndash; Exploitation &amp;ndash; Sécurisation  &amp;ndash; Collecte de données et supervision &amp;ndash; Cas concrets &amp;ndash; Ressources et outils &amp;ndash;  Conclusion</v>
          </cell>
          <cell r="R323">
            <v>9782746095878</v>
          </cell>
          <cell r="S323" t="str">
            <v>Version Numérique</v>
          </cell>
          <cell r="T323">
            <v>9782746094420</v>
          </cell>
          <cell r="U323" t="str">
            <v>Version Imprimée</v>
          </cell>
          <cell r="V323" t="str">
            <v>St-Herblain</v>
          </cell>
          <cell r="W323" t="str">
            <v>Editions ENI</v>
          </cell>
          <cell r="X323">
            <v>2015</v>
          </cell>
          <cell r="Y323" t="str">
            <v>Bibliothèque Numérique ENI (Service en ligne)</v>
          </cell>
          <cell r="Z323" t="str">
            <v>EXPERT IT</v>
          </cell>
          <cell r="AA323" t="str">
            <v>texte</v>
          </cell>
          <cell r="AB323" t="str">
            <v>txt</v>
          </cell>
          <cell r="AC323" t="str">
            <v>rdacontent/fre</v>
          </cell>
          <cell r="AD323" t="str">
            <v>informatique</v>
          </cell>
          <cell r="AE323" t="str">
            <v>c</v>
          </cell>
          <cell r="AF323" t="str">
            <v>rdamedia/fre</v>
          </cell>
          <cell r="AG323" t="str">
            <v>ressource en ligne</v>
          </cell>
          <cell r="AH323" t="str">
            <v>cr</v>
          </cell>
          <cell r="AI323" t="str">
            <v>rdacarrier/fre</v>
          </cell>
          <cell r="AJ323" t="str">
            <v>m\\\\\o\\d\\\\\\\\</v>
          </cell>
          <cell r="AK323" t="str">
            <v>cr\cn\\\\uuaua</v>
          </cell>
          <cell r="AL323" t="str">
            <v>Accès restreint aux membres</v>
          </cell>
          <cell r="AM323" t="str">
            <v>Source de la note de description : Version imprimée</v>
          </cell>
          <cell r="AN323" t="str">
            <v/>
          </cell>
          <cell r="AO323" t="str">
            <v>%SITE_CLIENT%/?library_guid=DDBDBAB4-529F-4E71-A5AF-875E88A4AFED</v>
          </cell>
          <cell r="AP323" t="str">
            <v>Accès au travers du portail ENI</v>
          </cell>
          <cell r="AQ323" t="str">
            <v xml:space="preserve"> livre powershell </v>
          </cell>
          <cell r="AR323" t="str">
            <v xml:space="preserve"> livre vmware </v>
          </cell>
          <cell r="AS323" t="str">
            <v xml:space="preserve"> LNEIVMPOW</v>
          </cell>
          <cell r="AT323" t="str">
            <v xml:space="preserve">livre vsphere </v>
          </cell>
          <cell r="AU323" t="str">
            <v/>
          </cell>
          <cell r="AV323" t="str">
            <v/>
          </cell>
          <cell r="AW323" t="str">
            <v/>
          </cell>
          <cell r="AX323" t="str">
            <v/>
          </cell>
          <cell r="AY323" t="str">
            <v/>
          </cell>
          <cell r="AZ323" t="str">
            <v/>
          </cell>
          <cell r="BA323" t="str">
            <v/>
          </cell>
          <cell r="BB323" t="str">
            <v/>
          </cell>
          <cell r="BC323" t="str">
            <v/>
          </cell>
          <cell r="BD323" t="str">
            <v/>
          </cell>
          <cell r="BE323" t="str">
            <v/>
          </cell>
          <cell r="BF323" t="str">
            <v/>
          </cell>
          <cell r="BG323" t="str">
            <v/>
          </cell>
          <cell r="BH323" t="str">
            <v/>
          </cell>
          <cell r="BI323" t="str">
            <v/>
          </cell>
          <cell r="BJ323" t="str">
            <v/>
          </cell>
          <cell r="BK323" t="str">
            <v/>
          </cell>
          <cell r="BL323" t="str">
            <v/>
          </cell>
          <cell r="BM323" t="str">
            <v/>
          </cell>
          <cell r="BN323" t="str">
            <v/>
          </cell>
          <cell r="BO323" t="str">
            <v/>
          </cell>
          <cell r="BP323" t="str">
            <v/>
          </cell>
          <cell r="BQ323" t="str">
            <v/>
          </cell>
          <cell r="BR323" t="str">
            <v/>
          </cell>
          <cell r="BS323" t="str">
            <v/>
          </cell>
          <cell r="BT323" t="str">
            <v/>
          </cell>
          <cell r="BU323" t="str">
            <v/>
          </cell>
          <cell r="BV323" t="str">
            <v/>
          </cell>
          <cell r="BW323" t="str">
            <v/>
          </cell>
          <cell r="BX323" t="str">
            <v/>
          </cell>
        </row>
        <row r="324">
          <cell r="A324" t="str">
            <v>EIVST</v>
          </cell>
          <cell r="B324" t="str">
            <v>VSTO - Guide du développeur</v>
          </cell>
          <cell r="C324" t="str">
            <v>Créez des applications .NET pour personnaliser et étendre MS Office</v>
          </cell>
          <cell r="D324" t="str">
            <v>Taoffi NASSAR</v>
          </cell>
          <cell r="E324" t="str">
            <v/>
          </cell>
          <cell r="F324" t="str">
            <v>NASSAR, Taoffi</v>
          </cell>
          <cell r="G324" t="str">
            <v/>
          </cell>
          <cell r="H324" t="str">
            <v/>
          </cell>
          <cell r="I324" t="str">
            <v/>
          </cell>
          <cell r="J324" t="str">
            <v/>
          </cell>
          <cell r="K324" t="str">
            <v>Edition du 1 March 2011</v>
          </cell>
          <cell r="L324" t="str">
            <v>397 pages</v>
          </cell>
          <cell r="M324" t="str">
            <v>Editions ENI</v>
          </cell>
          <cell r="N324" t="str">
            <v>fre</v>
          </cell>
          <cell r="O324" t="str">
            <v>fre</v>
          </cell>
          <cell r="P324" t="str">
            <v>fre</v>
          </cell>
          <cell r="Q324" t="str">
            <v>Ce livre sur VSTO (Visual Studio Tools for Office) s'adresse aux développeurs C#, VB.NET ou VBA désireux d'explorer les possibilités offertes par cet ensemble d'outils proposés dans Visual Studio pour étendre les fonctionnalités des applications MS Office, ou pour personnaliser les documents issus de ces applications.
Le livre propose une approche pédagogique et progressive pour connaître et maîtriser les points essentiels de la technologie à travers des exemples concrets, pratiques et utiles.
- Une première partie est consacrée aux outils et techniques de conception et développement, indispensables pour réussir un projet VSTO : les bases de données, les services web WCF, LINQ, pInvoke, Reflection&amp;hellip; etc. Cette partie est accompagnée d'exemples de code pour illustrer de manière pratique les concepts et thèmes abordés.
- Une seconde partie est articulée autour d'un projet fonctionnel de publication de livres, qui illustre la création de compléments VSTO (ou Add-ins) destinés à étendre le comportement des applications MS Office. La progression des exercices met en évidence la nécessité des interconnexions entre les modules, la nécessité et les avantages de l'utilisation des bases de données et la nécessité et les avantages de l'utilisation des services web.
Chaque chapitre est accompagné de nombreux exemples (fonctionnels et adaptables). Le code de tous ces exemples est écrit dans les deux langages C# et VB.NET et les projets (un projet par langage C# et VB.NET) sont en téléchargement sur www.editions-eni.fr. L'auteur propose également en téléchargement la base de données MS SQL Server utilisée dans les exemples du livre.
Les chapitres du livre :
Introduction &amp;ndash; Les boîtes à outils de développement - La  boîte à outils de conception &amp;ndash; La boîte à outils des langages  - La  persistance des objets &amp;ndash; La boîte à outils de communication - La boîte à outils  de l'IDE &amp;ndash; Les projets VSTO - Les compléments pour Word &amp;ndash; Les compléments pour  Excel &amp;ndash; VSTO et les bases de données &amp;ndash; Les compléments pour Outlook &amp;ndash; VSTO  et WCF &amp;ndash; Le presse-papiers (Clipboard) &amp;ndash; Le déploiement ClickOnce &amp;ndash; Les  coulisses de VSTO
Ce livre est également proposé en coffret</v>
          </cell>
          <cell r="R324">
            <v>9782746063792</v>
          </cell>
          <cell r="S324" t="str">
            <v>Version Numérique</v>
          </cell>
          <cell r="T324">
            <v>9782746062498</v>
          </cell>
          <cell r="U324" t="str">
            <v>Version Imprimée</v>
          </cell>
          <cell r="V324" t="str">
            <v>St-Herblain</v>
          </cell>
          <cell r="W324" t="str">
            <v>Editions ENI</v>
          </cell>
          <cell r="X324">
            <v>2011</v>
          </cell>
          <cell r="Y324" t="str">
            <v>Bibliothèque Numérique ENI (Service en ligne)</v>
          </cell>
          <cell r="Z324" t="str">
            <v>EXPERT IT</v>
          </cell>
          <cell r="AA324" t="str">
            <v>texte</v>
          </cell>
          <cell r="AB324" t="str">
            <v>txt</v>
          </cell>
          <cell r="AC324" t="str">
            <v>rdacontent/fre</v>
          </cell>
          <cell r="AD324" t="str">
            <v>informatique</v>
          </cell>
          <cell r="AE324" t="str">
            <v>c</v>
          </cell>
          <cell r="AF324" t="str">
            <v>rdamedia/fre</v>
          </cell>
          <cell r="AG324" t="str">
            <v>ressource en ligne</v>
          </cell>
          <cell r="AH324" t="str">
            <v>cr</v>
          </cell>
          <cell r="AI324" t="str">
            <v>rdacarrier/fre</v>
          </cell>
          <cell r="AJ324" t="str">
            <v>m\\\\\o\\d\\\\\\\\</v>
          </cell>
          <cell r="AK324" t="str">
            <v>cr\cn\\\\uuaua</v>
          </cell>
          <cell r="AL324" t="str">
            <v>Accès restreint aux membres</v>
          </cell>
          <cell r="AM324" t="str">
            <v>Source de la note de description : Version imprimée</v>
          </cell>
          <cell r="AN324" t="str">
            <v/>
          </cell>
          <cell r="AO324" t="str">
            <v>%SITE_CLIENT%/?library_guid=5AF25058-A351-42A3-AFBC-415844A31261</v>
          </cell>
          <cell r="AP324" t="str">
            <v>Accès au travers du portail ENI</v>
          </cell>
          <cell r="AQ324" t="str">
            <v xml:space="preserve"> linq </v>
          </cell>
          <cell r="AR324" t="str">
            <v xml:space="preserve"> LNEIVST</v>
          </cell>
          <cell r="AS324" t="str">
            <v xml:space="preserve"> pinvoke </v>
          </cell>
          <cell r="AT324" t="str">
            <v xml:space="preserve"> reflection </v>
          </cell>
          <cell r="AU324" t="str">
            <v xml:space="preserve"> vb </v>
          </cell>
          <cell r="AV324" t="str">
            <v xml:space="preserve"> vb net </v>
          </cell>
          <cell r="AW324" t="str">
            <v xml:space="preserve"> vb.net </v>
          </cell>
          <cell r="AX324" t="str">
            <v xml:space="preserve"> vba </v>
          </cell>
          <cell r="AY324" t="str">
            <v xml:space="preserve"> visual studio </v>
          </cell>
          <cell r="AZ324" t="str">
            <v xml:space="preserve"> vs </v>
          </cell>
          <cell r="BA324" t="str">
            <v xml:space="preserve"> wcf </v>
          </cell>
          <cell r="BB324" t="str">
            <v xml:space="preserve">c# </v>
          </cell>
          <cell r="BC324" t="str">
            <v/>
          </cell>
          <cell r="BD324" t="str">
            <v/>
          </cell>
          <cell r="BE324" t="str">
            <v/>
          </cell>
          <cell r="BF324" t="str">
            <v/>
          </cell>
          <cell r="BG324" t="str">
            <v/>
          </cell>
          <cell r="BH324" t="str">
            <v/>
          </cell>
          <cell r="BI324" t="str">
            <v/>
          </cell>
          <cell r="BJ324" t="str">
            <v/>
          </cell>
          <cell r="BK324" t="str">
            <v/>
          </cell>
          <cell r="BL324" t="str">
            <v/>
          </cell>
          <cell r="BM324" t="str">
            <v/>
          </cell>
          <cell r="BN324" t="str">
            <v/>
          </cell>
          <cell r="BO324" t="str">
            <v/>
          </cell>
          <cell r="BP324" t="str">
            <v/>
          </cell>
          <cell r="BQ324" t="str">
            <v/>
          </cell>
          <cell r="BR324" t="str">
            <v/>
          </cell>
          <cell r="BS324" t="str">
            <v/>
          </cell>
          <cell r="BT324" t="str">
            <v/>
          </cell>
          <cell r="BU324" t="str">
            <v/>
          </cell>
          <cell r="BV324" t="str">
            <v/>
          </cell>
          <cell r="BW324" t="str">
            <v/>
          </cell>
          <cell r="BX324" t="str">
            <v/>
          </cell>
        </row>
        <row r="325">
          <cell r="A325" t="str">
            <v>EIVUEJS</v>
          </cell>
          <cell r="B325" t="str">
            <v>Vue.js</v>
          </cell>
          <cell r="C325" t="str">
            <v>Développez des applications web modernes en JavaScript avec un framework progressif</v>
          </cell>
          <cell r="D325" t="str">
            <v>Yoann GAUCHARD</v>
          </cell>
          <cell r="E325" t="str">
            <v/>
          </cell>
          <cell r="F325" t="str">
            <v>GAUCHARD, Yoann</v>
          </cell>
          <cell r="G325" t="str">
            <v/>
          </cell>
          <cell r="H325" t="str">
            <v/>
          </cell>
          <cell r="I325" t="str">
            <v/>
          </cell>
          <cell r="J325" t="str">
            <v/>
          </cell>
          <cell r="K325" t="str">
            <v>Edition du 1 April 2021</v>
          </cell>
          <cell r="L325" t="str">
            <v>617 pages</v>
          </cell>
          <cell r="M325" t="str">
            <v>Editions ENI</v>
          </cell>
          <cell r="N325" t="str">
            <v>fre</v>
          </cell>
          <cell r="O325" t="str">
            <v>fre</v>
          </cell>
          <cell r="P325" t="str">
            <v>fre</v>
          </cell>
          <cell r="Q325" t="str">
            <v xml:space="preserve">
Alliant théorie et pratique avec ses nombreux exemples, ce livre sur Vue.js, framework JavaScript facile à prendre en main, s’adresse à tout développeur Front End désireux de développer des applications web fluides, dynamiques et réactives. Bien que des connaissances sur les langages HTML, CSS et JavaScript soient un plus pour appréhender la lecture de ce livre, un chapitre dédié à JavaScript permettra au lecteur d’être à jour des nouvelles syntaxes apparues ces dernières années. 
Après une introduction sur le concept de DOM virtuel et d’architecture MVVM dont Vue.js s’inspire, le lecteur passe rapidement à la pratique avec l’installation et la configuration des outils d’aide au développement. Il apprend à utiliser Vue.js sur un nouveau projet ou sur un projet existant et devient ainsi en mesure de manipuler le DOM d’une page web, de mettre en place les comportements attendus suite aux actions de l’utilisateur ou encore de gérer des styles CSS à l’aide des directives introduites par le framework. Un chapitre est également dédié à la création de formulaires dynamiques. 
Dans la suite du livre, l’auteur détaille la manière d’organiser son code en composants et d’architecturer une application en fonction de sa taille, en ayant notamment recours à la mutualisation du code. Le lecteur apprend également à utiliser l’empaqueteur de modules Webpack pour compiler et déployer une application en production. 
Ayant pris soin de rappeler les concepts de sécurité liés aux applications web (CORS, cookies, jetons JWT, attaques CSRF et XSS, protocole OAuth 2.0), l’auteur explique ensuite comment consommer des API dans une application de manière sécurisée, d’abord sous la forme d’une API REST puis sous la forme d’une API GraphQL. 
Pour finir, le lecteur appréhende le routage avec Vue Router pour simuler les URLs de l’application dans un navigateur, ainsi que la centralisation de la gestion des données avec le plug-in Vuex.
 Quizinclus dans 
la version en ligne !
 - Testez vos connaissances à l'issue de chaque chapitre
 - Validez vos acquis
</v>
          </cell>
          <cell r="R325">
            <v>9782409029431</v>
          </cell>
          <cell r="S325" t="str">
            <v>Version Numérique</v>
          </cell>
          <cell r="T325">
            <v>9782409029424</v>
          </cell>
          <cell r="U325" t="str">
            <v>Version Imprimée</v>
          </cell>
          <cell r="V325" t="str">
            <v>St-Herblain</v>
          </cell>
          <cell r="W325" t="str">
            <v>Editions ENI</v>
          </cell>
          <cell r="X325">
            <v>2021</v>
          </cell>
          <cell r="Y325" t="str">
            <v>Bibliothèque Numérique ENI (Service en ligne)</v>
          </cell>
          <cell r="Z325" t="str">
            <v>EXPERT IT</v>
          </cell>
          <cell r="AA325" t="str">
            <v>texte</v>
          </cell>
          <cell r="AB325" t="str">
            <v>txt</v>
          </cell>
          <cell r="AC325" t="str">
            <v>rdacontent/fre</v>
          </cell>
          <cell r="AD325" t="str">
            <v>informatique</v>
          </cell>
          <cell r="AE325" t="str">
            <v>c</v>
          </cell>
          <cell r="AF325" t="str">
            <v>rdamedia/fre</v>
          </cell>
          <cell r="AG325" t="str">
            <v>ressource en ligne</v>
          </cell>
          <cell r="AH325" t="str">
            <v>cr</v>
          </cell>
          <cell r="AI325" t="str">
            <v>rdacarrier/fre</v>
          </cell>
          <cell r="AJ325" t="str">
            <v>m\\\\\o\\d\\\\\\\\</v>
          </cell>
          <cell r="AK325" t="str">
            <v>cr\cn\\\\uuaua</v>
          </cell>
          <cell r="AL325" t="str">
            <v>Accès restreint aux membres</v>
          </cell>
          <cell r="AM325" t="str">
            <v>Source de la note de description : Version imprimée</v>
          </cell>
          <cell r="AN325" t="str">
            <v/>
          </cell>
          <cell r="AO325" t="str">
            <v>%SITE_CLIENT%/?library_guid=8172070F-89D0-4D14-A576-448F9AF2C740</v>
          </cell>
          <cell r="AP325" t="str">
            <v>Accès au travers du portail ENI</v>
          </cell>
          <cell r="AQ325" t="str">
            <v xml:space="preserve"> framework progressif </v>
          </cell>
          <cell r="AR325" t="str">
            <v xml:space="preserve"> GraphQL</v>
          </cell>
          <cell r="AS325" t="str">
            <v xml:space="preserve"> JavaScript </v>
          </cell>
          <cell r="AT325" t="str">
            <v xml:space="preserve"> JS </v>
          </cell>
          <cell r="AU325" t="str">
            <v xml:space="preserve"> progressive </v>
          </cell>
          <cell r="AV325" t="str">
            <v xml:space="preserve"> Vee Validate </v>
          </cell>
          <cell r="AW325" t="str">
            <v xml:space="preserve"> Vue </v>
          </cell>
          <cell r="AX325" t="str">
            <v xml:space="preserve"> Vue CLI </v>
          </cell>
          <cell r="AY325" t="str">
            <v xml:space="preserve"> Vue Router </v>
          </cell>
          <cell r="AZ325" t="str">
            <v xml:space="preserve"> Vuejs </v>
          </cell>
          <cell r="BA325" t="str">
            <v xml:space="preserve"> Vuevalidate </v>
          </cell>
          <cell r="BB325" t="str">
            <v xml:space="preserve"> Vuex </v>
          </cell>
          <cell r="BC325" t="str">
            <v xml:space="preserve">framework </v>
          </cell>
          <cell r="BD325" t="str">
            <v/>
          </cell>
          <cell r="BE325" t="str">
            <v/>
          </cell>
          <cell r="BF325" t="str">
            <v/>
          </cell>
          <cell r="BG325" t="str">
            <v/>
          </cell>
          <cell r="BH325" t="str">
            <v/>
          </cell>
          <cell r="BI325" t="str">
            <v/>
          </cell>
          <cell r="BJ325" t="str">
            <v/>
          </cell>
          <cell r="BK325" t="str">
            <v/>
          </cell>
          <cell r="BL325" t="str">
            <v/>
          </cell>
          <cell r="BM325" t="str">
            <v/>
          </cell>
          <cell r="BN325" t="str">
            <v/>
          </cell>
          <cell r="BO325" t="str">
            <v/>
          </cell>
          <cell r="BP325" t="str">
            <v/>
          </cell>
          <cell r="BQ325" t="str">
            <v/>
          </cell>
          <cell r="BR325" t="str">
            <v/>
          </cell>
          <cell r="BS325" t="str">
            <v/>
          </cell>
          <cell r="BT325" t="str">
            <v/>
          </cell>
          <cell r="BU325" t="str">
            <v/>
          </cell>
          <cell r="BV325" t="str">
            <v/>
          </cell>
          <cell r="BW325" t="str">
            <v/>
          </cell>
          <cell r="BX325" t="str">
            <v/>
          </cell>
        </row>
        <row r="326">
          <cell r="A326" t="str">
            <v>EIVWINS</v>
          </cell>
          <cell r="B326" t="str">
            <v>La sécurité sous Windows Vista</v>
          </cell>
          <cell r="C326" t="str">
            <v/>
          </cell>
          <cell r="D326" t="str">
            <v>Emmanuel Dreux</v>
          </cell>
          <cell r="E326" t="str">
            <v/>
          </cell>
          <cell r="F326" t="str">
            <v>Dreux, Emmanuel</v>
          </cell>
          <cell r="G326" t="str">
            <v/>
          </cell>
          <cell r="H326" t="str">
            <v/>
          </cell>
          <cell r="I326" t="str">
            <v/>
          </cell>
          <cell r="J326" t="str">
            <v/>
          </cell>
          <cell r="K326" t="str">
            <v>Edition du 1 February 2009</v>
          </cell>
          <cell r="L326" t="str">
            <v>323 pages</v>
          </cell>
          <cell r="M326" t="str">
            <v>Editions ENI</v>
          </cell>
          <cell r="N326" t="str">
            <v>fre</v>
          </cell>
          <cell r="O326" t="str">
            <v>fre</v>
          </cell>
          <cell r="P326" t="str">
            <v>fre</v>
          </cell>
          <cell r="Q326" t="str">
            <v xml:space="preserve">Ce livre sur la sécurité sous Windows Vista présente les fonctionnalités de sécurité de ce système, leur mode de fonctionnement, leur implémentation interne ainsi que leur paramétrage. Il s'adresse à tout informaticien en charge de la sécurité sur des postes équipés de Windows Vista mais également aux développeurs d'applications compatibles avec ce système d'exploitation.
Le premier et le second chapitre sont consacrés à la nouvelle architecture du système, aux nouveaux mécanismes du noyau et aux nouveaux outils tels que Windows Defender ou l'outil de suppression des logiciels malveillants. Le pare-feu Windows, entièrement réécrit, s'intègre complètement avec IPSEC et fait l'objet du chapitre 3. Le chapitre 4 traite des nouveautés de partage de fichiers et d'imprimantes, de SMB V2, de NAP et de la gestion des réseaux sans fil dans Windows Vista. 
Le chapitre 5 est entièrement consacré à UAC (contrôle des comptes utilisateurs) et tout naturellement le chapitre 6 traite des contrôles d'accès et de l'impact d'UAC sur les permissions. Le chapitre 7 est consacré à Internet Explorer, ses nouveautés de sécurité avec en particulier le fonctionnement du mode protégé. Le chapitre 8 est entièrement consacré à BitLocker et EFS, les deux fonctionnalités de chiffrement destinées à protéger efficacement les données et l'intégrité du système d'exploitation. 
Le chapitre 9 présente les nouveaux paramètres et les changements de design et d'architecture liés aux stratégies de groupes (GPO). Enfin, le chapitre 10, destiné aux développeurs d'applications, est présenté comme un guide des meilleures pratiques à suivre afin de livrer des applications compatibles Windows Vista qui se conforment au modèle de sécurité imposé par ce nouveau système d'exploitation.
</v>
          </cell>
          <cell r="R326">
            <v>9782746048331</v>
          </cell>
          <cell r="S326" t="str">
            <v>Version Numérique</v>
          </cell>
          <cell r="T326">
            <v>9782746047082</v>
          </cell>
          <cell r="U326" t="str">
            <v>Version Imprimée</v>
          </cell>
          <cell r="V326" t="str">
            <v>St-Herblain</v>
          </cell>
          <cell r="W326" t="str">
            <v>Editions ENI</v>
          </cell>
          <cell r="X326">
            <v>2009</v>
          </cell>
          <cell r="Y326" t="str">
            <v>Bibliothèque Numérique ENI (Service en ligne)</v>
          </cell>
          <cell r="Z326" t="str">
            <v>EXPERT IT</v>
          </cell>
          <cell r="AA326" t="str">
            <v>texte</v>
          </cell>
          <cell r="AB326" t="str">
            <v>txt</v>
          </cell>
          <cell r="AC326" t="str">
            <v>rdacontent/fre</v>
          </cell>
          <cell r="AD326" t="str">
            <v>informatique</v>
          </cell>
          <cell r="AE326" t="str">
            <v>c</v>
          </cell>
          <cell r="AF326" t="str">
            <v>rdamedia/fre</v>
          </cell>
          <cell r="AG326" t="str">
            <v>ressource en ligne</v>
          </cell>
          <cell r="AH326" t="str">
            <v>cr</v>
          </cell>
          <cell r="AI326" t="str">
            <v>rdacarrier/fre</v>
          </cell>
          <cell r="AJ326" t="str">
            <v>m\\\\\o\\d\\\\\\\\</v>
          </cell>
          <cell r="AK326" t="str">
            <v>cr\cn\\\\uuaua</v>
          </cell>
          <cell r="AL326" t="str">
            <v>Accès restreint aux membres</v>
          </cell>
          <cell r="AM326" t="str">
            <v>Source de la note de description : Version imprimée</v>
          </cell>
          <cell r="AN326" t="str">
            <v/>
          </cell>
          <cell r="AO326" t="str">
            <v>%SITE_CLIENT%/?library_guid=32633A39-7D37-4ABF-9B5A-DCA6171FF04E</v>
          </cell>
          <cell r="AP326" t="str">
            <v>Accès au travers du portail ENI</v>
          </cell>
          <cell r="AQ326" t="str">
            <v xml:space="preserve"> activex </v>
          </cell>
          <cell r="AR326" t="str">
            <v xml:space="preserve"> authentification </v>
          </cell>
          <cell r="AS326" t="str">
            <v xml:space="preserve"> bitlocker </v>
          </cell>
          <cell r="AT326" t="str">
            <v xml:space="preserve"> chiffrement </v>
          </cell>
          <cell r="AU326" t="str">
            <v xml:space="preserve"> cryptographie </v>
          </cell>
          <cell r="AV326" t="str">
            <v xml:space="preserve"> efs </v>
          </cell>
          <cell r="AW326" t="str">
            <v xml:space="preserve"> intégrité </v>
          </cell>
          <cell r="AX326" t="str">
            <v xml:space="preserve"> IPSEC </v>
          </cell>
          <cell r="AY326" t="str">
            <v xml:space="preserve"> livre sécurité </v>
          </cell>
          <cell r="AZ326" t="str">
            <v xml:space="preserve"> livre windows </v>
          </cell>
          <cell r="BA326" t="str">
            <v xml:space="preserve"> LNEIVWINS</v>
          </cell>
          <cell r="BB326" t="str">
            <v xml:space="preserve"> MIC </v>
          </cell>
          <cell r="BC326" t="str">
            <v xml:space="preserve"> pare</v>
          </cell>
          <cell r="BD326" t="str">
            <v xml:space="preserve"> sid </v>
          </cell>
          <cell r="BE326" t="str">
            <v xml:space="preserve"> uac </v>
          </cell>
          <cell r="BF326" t="str">
            <v xml:space="preserve"> UAC </v>
          </cell>
          <cell r="BG326" t="str">
            <v xml:space="preserve"> wep </v>
          </cell>
          <cell r="BH326" t="str">
            <v xml:space="preserve"> windows defender </v>
          </cell>
          <cell r="BI326" t="str">
            <v xml:space="preserve"> wpa </v>
          </cell>
          <cell r="BJ326" t="str">
            <v xml:space="preserve"> WRP </v>
          </cell>
          <cell r="BK326" t="str">
            <v xml:space="preserve">feu </v>
          </cell>
          <cell r="BL326" t="str">
            <v xml:space="preserve">livre vista </v>
          </cell>
          <cell r="BM326" t="str">
            <v/>
          </cell>
          <cell r="BN326" t="str">
            <v/>
          </cell>
          <cell r="BO326" t="str">
            <v/>
          </cell>
          <cell r="BP326" t="str">
            <v/>
          </cell>
          <cell r="BQ326" t="str">
            <v/>
          </cell>
          <cell r="BR326" t="str">
            <v/>
          </cell>
          <cell r="BS326" t="str">
            <v/>
          </cell>
          <cell r="BT326" t="str">
            <v/>
          </cell>
          <cell r="BU326" t="str">
            <v/>
          </cell>
          <cell r="BV326" t="str">
            <v/>
          </cell>
          <cell r="BW326" t="str">
            <v/>
          </cell>
          <cell r="BX326" t="str">
            <v/>
          </cell>
        </row>
        <row r="327">
          <cell r="A327" t="str">
            <v>EIZEN</v>
          </cell>
          <cell r="B327" t="str">
            <v>Zend Framework et PHP</v>
          </cell>
          <cell r="C327" t="str">
            <v>Programmation par composants</v>
          </cell>
          <cell r="D327" t="str">
            <v>Christophe HARO</v>
          </cell>
          <cell r="E327" t="str">
            <v/>
          </cell>
          <cell r="F327" t="str">
            <v>HARO, Christophe</v>
          </cell>
          <cell r="G327" t="str">
            <v/>
          </cell>
          <cell r="H327" t="str">
            <v/>
          </cell>
          <cell r="I327" t="str">
            <v/>
          </cell>
          <cell r="J327" t="str">
            <v/>
          </cell>
          <cell r="K327" t="str">
            <v>Edition du 1 December 2008</v>
          </cell>
          <cell r="L327" t="str">
            <v>402 pages</v>
          </cell>
          <cell r="M327" t="str">
            <v>Editions ENI</v>
          </cell>
          <cell r="N327" t="str">
            <v>fre</v>
          </cell>
          <cell r="O327" t="str">
            <v>fre</v>
          </cell>
          <cell r="P327" t="str">
            <v>fre</v>
          </cell>
          <cell r="Q327" t="str">
            <v>Ce livre sur le Zend Framework s'adresse aux concepteurs, développeurs de sites web en PHP, professionnels ou étudiants (BTS, DUT, école d'ingénieurs). 
Il présente les composants les plus importants du framework qui permettent de développer des applications d'entreprise. L'auteur s'est donné pour objectif de mettre en situation réelle les composants étudiés pour les faire fonctionner en synergie et réaliser des applications professionnelles. Accès aux données, confidentialité des données, contrôle des accès aux ressources, identification/authentification/autorisation, correspondance objet/relationnel, architecture MVC, internationalisation, sont successivement étudiés dans des chapitres distincts qui se complètent pour réaliser une application très professionnelle.
Pour mieux profiter du contenu de ce livre, les pré-requis ci-après sont souhaitables : connaissances des concepts objet de PHP, de l'architecture d'une application internet et des patrons de conception.
Les exemples traités dans le livre sont en téléchargement sur cette page.
Ce livre est également proposé en coffret</v>
          </cell>
          <cell r="R327">
            <v>9782746047303</v>
          </cell>
          <cell r="S327" t="str">
            <v>Version Numérique</v>
          </cell>
          <cell r="T327">
            <v>9782746046481</v>
          </cell>
          <cell r="U327" t="str">
            <v>Version Imprimée</v>
          </cell>
          <cell r="V327" t="str">
            <v>St-Herblain</v>
          </cell>
          <cell r="W327" t="str">
            <v>Editions ENI</v>
          </cell>
          <cell r="X327">
            <v>2008</v>
          </cell>
          <cell r="Y327" t="str">
            <v>Bibliothèque Numérique ENI (Service en ligne)</v>
          </cell>
          <cell r="Z327" t="str">
            <v>EXPERT IT</v>
          </cell>
          <cell r="AA327" t="str">
            <v>texte</v>
          </cell>
          <cell r="AB327" t="str">
            <v>txt</v>
          </cell>
          <cell r="AC327" t="str">
            <v>rdacontent/fre</v>
          </cell>
          <cell r="AD327" t="str">
            <v>informatique</v>
          </cell>
          <cell r="AE327" t="str">
            <v>c</v>
          </cell>
          <cell r="AF327" t="str">
            <v>rdamedia/fre</v>
          </cell>
          <cell r="AG327" t="str">
            <v>ressource en ligne</v>
          </cell>
          <cell r="AH327" t="str">
            <v>cr</v>
          </cell>
          <cell r="AI327" t="str">
            <v>rdacarrier/fre</v>
          </cell>
          <cell r="AJ327" t="str">
            <v>m\\\\\o\\d\\\\\\\\</v>
          </cell>
          <cell r="AK327" t="str">
            <v>cr\cn\\\\uuaua</v>
          </cell>
          <cell r="AL327" t="str">
            <v>Accès restreint aux membres</v>
          </cell>
          <cell r="AM327" t="str">
            <v>Source de la note de description : Version imprimée</v>
          </cell>
          <cell r="AN327" t="str">
            <v/>
          </cell>
          <cell r="AO327" t="str">
            <v>%SITE_CLIENT%/?library_guid=FDA7F420-9107-4F36-ADFC-6FF0802313B7</v>
          </cell>
          <cell r="AP327" t="str">
            <v>Accès au travers du portail ENI</v>
          </cell>
          <cell r="AQ327" t="str">
            <v xml:space="preserve"> e</v>
          </cell>
          <cell r="AR327" t="str">
            <v xml:space="preserve"> ebook </v>
          </cell>
          <cell r="AS327" t="str">
            <v xml:space="preserve"> livre framework zend </v>
          </cell>
          <cell r="AT327" t="str">
            <v xml:space="preserve"> livre numerique </v>
          </cell>
          <cell r="AU327" t="str">
            <v xml:space="preserve"> livre numérique </v>
          </cell>
          <cell r="AV327" t="str">
            <v xml:space="preserve"> livre zend </v>
          </cell>
          <cell r="AW327" t="str">
            <v xml:space="preserve"> livres numeriques </v>
          </cell>
          <cell r="AX327" t="str">
            <v xml:space="preserve"> livres numériques </v>
          </cell>
          <cell r="AY327" t="str">
            <v xml:space="preserve"> LNEIZEN </v>
          </cell>
          <cell r="AZ327" t="str">
            <v xml:space="preserve"> LNEIZEN</v>
          </cell>
          <cell r="BA327" t="str">
            <v xml:space="preserve">book </v>
          </cell>
          <cell r="BB327" t="str">
            <v xml:space="preserve">livre php </v>
          </cell>
          <cell r="BC327" t="str">
            <v/>
          </cell>
          <cell r="BD327" t="str">
            <v/>
          </cell>
          <cell r="BE327" t="str">
            <v/>
          </cell>
          <cell r="BF327" t="str">
            <v/>
          </cell>
          <cell r="BG327" t="str">
            <v/>
          </cell>
          <cell r="BH327" t="str">
            <v/>
          </cell>
          <cell r="BI327" t="str">
            <v/>
          </cell>
          <cell r="BJ327" t="str">
            <v/>
          </cell>
          <cell r="BK327" t="str">
            <v/>
          </cell>
          <cell r="BL327" t="str">
            <v/>
          </cell>
          <cell r="BM327" t="str">
            <v/>
          </cell>
          <cell r="BN327" t="str">
            <v/>
          </cell>
          <cell r="BO327" t="str">
            <v/>
          </cell>
          <cell r="BP327" t="str">
            <v/>
          </cell>
          <cell r="BQ327" t="str">
            <v/>
          </cell>
          <cell r="BR327" t="str">
            <v/>
          </cell>
          <cell r="BS327" t="str">
            <v/>
          </cell>
          <cell r="BT327" t="str">
            <v/>
          </cell>
          <cell r="BU327" t="str">
            <v/>
          </cell>
          <cell r="BV327" t="str">
            <v/>
          </cell>
          <cell r="BW327" t="str">
            <v/>
          </cell>
          <cell r="BX327" t="str">
            <v/>
          </cell>
        </row>
        <row r="328">
          <cell r="A328" t="str">
            <v>EP07SCCM</v>
          </cell>
          <cell r="B328" t="str">
            <v>SCCM 2007 (System Center Configuration Manager)</v>
          </cell>
          <cell r="C328" t="str">
            <v>Concepts et mise en oeuvre</v>
          </cell>
          <cell r="D328" t="str">
            <v>Moïse TOSSOU</v>
          </cell>
          <cell r="E328" t="str">
            <v/>
          </cell>
          <cell r="F328" t="str">
            <v>TOSSOU, Moïse</v>
          </cell>
          <cell r="G328" t="str">
            <v/>
          </cell>
          <cell r="H328" t="str">
            <v/>
          </cell>
          <cell r="I328" t="str">
            <v/>
          </cell>
          <cell r="J328" t="str">
            <v/>
          </cell>
          <cell r="K328" t="str">
            <v>Edition du 1 April 2010</v>
          </cell>
          <cell r="L328" t="str">
            <v>672 pages</v>
          </cell>
          <cell r="M328" t="str">
            <v>Editions ENI</v>
          </cell>
          <cell r="N328" t="str">
            <v>fre</v>
          </cell>
          <cell r="O328" t="str">
            <v>fre</v>
          </cell>
          <cell r="P328" t="str">
            <v>fre</v>
          </cell>
          <cell r="Q328" t="str">
            <v>Ce livre sur SCCM 2007 a pour objectif de présenter la plate-forme de gestion d'un parc informatique System Center Configuration Manager 2007. Il s'adresse au Architectes systèmes, Chefs de projets ainsi qu'aux Ingénieurs système et packageurs.
Le livre décrit les différentes fonctionnalités présentes au sein de Configuration Manager 2007 SP2 et R2. L'auteur fournit la méthodologie et l'approche côté Chef de projet d'infrastructure SCCM (avec la gestion des livrables, le suivi d'avancement, la validation des fonctionnalités de l'infrastructure SCCM) mais aussi, pour les Architectes et Ingénieurs en charge de la mise en place, l'aspect mise en pratique avec un ensemble d'exercices permettant d'appréhender au mieux une installation d'infrastructure SCCM.
Les chapitres du livre :
Avant-propos - Introduction - Les fondamentaux - Implémentation dans une entreprise - Création de l'infrastructure de test - Installation des serveurs SCCM - Implémentation des différentes fonctionnalités - Déploiement du module OSD</v>
          </cell>
          <cell r="R328">
            <v>9782746055001</v>
          </cell>
          <cell r="S328" t="str">
            <v>Version Numérique</v>
          </cell>
          <cell r="T328">
            <v>9782746054165</v>
          </cell>
          <cell r="U328" t="str">
            <v>Version Imprimée</v>
          </cell>
          <cell r="V328" t="str">
            <v>St-Herblain</v>
          </cell>
          <cell r="W328" t="str">
            <v>Editions ENI</v>
          </cell>
          <cell r="X328">
            <v>2010</v>
          </cell>
          <cell r="Y328" t="str">
            <v>Bibliothèque Numérique ENI (Service en ligne)</v>
          </cell>
          <cell r="Z328" t="str">
            <v>EPSILON</v>
          </cell>
          <cell r="AA328" t="str">
            <v>texte</v>
          </cell>
          <cell r="AB328" t="str">
            <v>txt</v>
          </cell>
          <cell r="AC328" t="str">
            <v>rdacontent/fre</v>
          </cell>
          <cell r="AD328" t="str">
            <v>informatique</v>
          </cell>
          <cell r="AE328" t="str">
            <v>c</v>
          </cell>
          <cell r="AF328" t="str">
            <v>rdamedia/fre</v>
          </cell>
          <cell r="AG328" t="str">
            <v>ressource en ligne</v>
          </cell>
          <cell r="AH328" t="str">
            <v>cr</v>
          </cell>
          <cell r="AI328" t="str">
            <v>rdacarrier/fre</v>
          </cell>
          <cell r="AJ328" t="str">
            <v>m\\\\\o\\d\\\\\\\\</v>
          </cell>
          <cell r="AK328" t="str">
            <v>cr\cn\\\\uuaua</v>
          </cell>
          <cell r="AL328" t="str">
            <v>Accès restreint aux membres</v>
          </cell>
          <cell r="AM328" t="str">
            <v>Source de la note de description : Version imprimée</v>
          </cell>
          <cell r="AN328" t="str">
            <v/>
          </cell>
          <cell r="AO328" t="str">
            <v>%SITE_CLIENT%/?library_guid=E92D60B2-7F53-4A2D-AC55-4D95A05556D4</v>
          </cell>
          <cell r="AP328" t="str">
            <v>Accès au travers du portail ENI</v>
          </cell>
          <cell r="AQ328" t="str">
            <v xml:space="preserve"> livre microsoft </v>
          </cell>
          <cell r="AR328" t="str">
            <v xml:space="preserve"> livre windows </v>
          </cell>
          <cell r="AS328" t="str">
            <v xml:space="preserve"> LNEP07SCCM</v>
          </cell>
          <cell r="AT328" t="str">
            <v xml:space="preserve"> sccm2007 </v>
          </cell>
          <cell r="AU328" t="str">
            <v xml:space="preserve"> SMS </v>
          </cell>
          <cell r="AV328" t="str">
            <v xml:space="preserve">livre SCCM </v>
          </cell>
          <cell r="AW328" t="str">
            <v/>
          </cell>
          <cell r="AX328" t="str">
            <v/>
          </cell>
          <cell r="AY328" t="str">
            <v/>
          </cell>
          <cell r="AZ328" t="str">
            <v/>
          </cell>
          <cell r="BA328" t="str">
            <v/>
          </cell>
          <cell r="BB328" t="str">
            <v/>
          </cell>
          <cell r="BC328" t="str">
            <v/>
          </cell>
          <cell r="BD328" t="str">
            <v/>
          </cell>
          <cell r="BE328" t="str">
            <v/>
          </cell>
          <cell r="BF328" t="str">
            <v/>
          </cell>
          <cell r="BG328" t="str">
            <v/>
          </cell>
          <cell r="BH328" t="str">
            <v/>
          </cell>
          <cell r="BI328" t="str">
            <v/>
          </cell>
          <cell r="BJ328" t="str">
            <v/>
          </cell>
          <cell r="BK328" t="str">
            <v/>
          </cell>
          <cell r="BL328" t="str">
            <v/>
          </cell>
          <cell r="BM328" t="str">
            <v/>
          </cell>
          <cell r="BN328" t="str">
            <v/>
          </cell>
          <cell r="BO328" t="str">
            <v/>
          </cell>
          <cell r="BP328" t="str">
            <v/>
          </cell>
          <cell r="BQ328" t="str">
            <v/>
          </cell>
          <cell r="BR328" t="str">
            <v/>
          </cell>
          <cell r="BS328" t="str">
            <v/>
          </cell>
          <cell r="BT328" t="str">
            <v/>
          </cell>
          <cell r="BU328" t="str">
            <v/>
          </cell>
          <cell r="BV328" t="str">
            <v/>
          </cell>
          <cell r="BW328" t="str">
            <v/>
          </cell>
          <cell r="BX328" t="str">
            <v/>
          </cell>
        </row>
        <row r="329">
          <cell r="A329" t="str">
            <v>EP09BIZ</v>
          </cell>
          <cell r="B329" t="str">
            <v>BizTalk Server 2009</v>
          </cell>
          <cell r="C329" t="str">
            <v>Mise en oeuvre opérationnelle</v>
          </cell>
          <cell r="D329" t="str">
            <v>David GROSPELIER</v>
          </cell>
          <cell r="E329" t="str">
            <v/>
          </cell>
          <cell r="F329" t="str">
            <v>GROSPELIER, David</v>
          </cell>
          <cell r="G329" t="str">
            <v/>
          </cell>
          <cell r="H329" t="str">
            <v/>
          </cell>
          <cell r="I329" t="str">
            <v/>
          </cell>
          <cell r="J329" t="str">
            <v/>
          </cell>
          <cell r="K329" t="str">
            <v>Edition du 1 February 2010</v>
          </cell>
          <cell r="L329" t="str">
            <v>652 pages</v>
          </cell>
          <cell r="M329" t="str">
            <v>Editions ENI</v>
          </cell>
          <cell r="N329" t="str">
            <v>fre</v>
          </cell>
          <cell r="O329" t="str">
            <v>fre</v>
          </cell>
          <cell r="P329" t="str">
            <v>fre</v>
          </cell>
          <cell r="Q329" t="str">
            <v xml:space="preserve">Préface d'Eric ORTIZ - Chef Produit Biztalk Server - Microsoft France
Ce livre sur BizTalk Server 2009 s'adresse aux équipes de développement, aux consultants et chefs de projets qui souhaitent mettre en oeuvre un EAI dans leur entreprise. La démarche d'apprentissage proposée dans ce livre est progressive et repose sur l'implémentation d'un scénario métier complet qui s'enrichit au fur et à mesure des chapitres. La lecture du livre et la mise en oeuvre des exemples supposent que le lecteur possède des compétences en développement .Net, XML et SQL.
Fort de ses expériences opérationnelles, l'auteur propose au lecteur des retours d'expérience et des conseils pour l'implémentation de projets BizTalk. Le livre ne se contente pas d'aborder le processus de développement mais traite de l'ensemble des aspects relatifs à un projet EAI/SOA : le suivi fonctionnel, les statistiques, les outils pour l'exploitation, le déploiement et le maintien en conditions opérationnelles.
Pour les lecteurs déjà familiers du produit, le livre apporte des réponses concrètes à leurs problématiques terrain et des conseils sur les bonnes pratiques devant être mises en oeuvre.
Les exemples du livre sont disponibles en téléchargement sur cette page.
L'auteur, David Grospelier, est reconnu Microsoft MVP (Most Valuable Professional) sur BizTalk Server.
Les chapitres du livre :
Préface de Eric ORTIZ, Chef Produit Biztalk Server, Microsoft France - Avant-propos - Présentation de BizTalk Server - La messagerie avec BizTalk Server 2009 - Déploiement de solutions BizTalk - Suivi de l'activité et gestion des erreurs - Modélisation de messages - Déploiement et utilisation de schémas - Introduction au BAM - Transformation de messages - Pipelines et composants de pipelines - Implémentation de processus métier - Processus métier avancés - BAM avancé - Architecture de services avec BizTalk - Architecture et haute disponibilité - Administration et exploitation de BizTalk.
</v>
          </cell>
          <cell r="R329">
            <v>9782746054325</v>
          </cell>
          <cell r="S329" t="str">
            <v>Version Numérique</v>
          </cell>
          <cell r="T329">
            <v>9782746053342</v>
          </cell>
          <cell r="U329" t="str">
            <v>Version Imprimée</v>
          </cell>
          <cell r="V329" t="str">
            <v>St-Herblain</v>
          </cell>
          <cell r="W329" t="str">
            <v>Editions ENI</v>
          </cell>
          <cell r="X329">
            <v>2010</v>
          </cell>
          <cell r="Y329" t="str">
            <v>Bibliothèque Numérique ENI (Service en ligne)</v>
          </cell>
          <cell r="Z329" t="str">
            <v>EPSILON</v>
          </cell>
          <cell r="AA329" t="str">
            <v>texte</v>
          </cell>
          <cell r="AB329" t="str">
            <v>txt</v>
          </cell>
          <cell r="AC329" t="str">
            <v>rdacontent/fre</v>
          </cell>
          <cell r="AD329" t="str">
            <v>informatique</v>
          </cell>
          <cell r="AE329" t="str">
            <v>c</v>
          </cell>
          <cell r="AF329" t="str">
            <v>rdamedia/fre</v>
          </cell>
          <cell r="AG329" t="str">
            <v>ressource en ligne</v>
          </cell>
          <cell r="AH329" t="str">
            <v>cr</v>
          </cell>
          <cell r="AI329" t="str">
            <v>rdacarrier/fre</v>
          </cell>
          <cell r="AJ329" t="str">
            <v>m\\\\\o\\d\\\\\\\\</v>
          </cell>
          <cell r="AK329" t="str">
            <v>cr\cn\\\\uuaua</v>
          </cell>
          <cell r="AL329" t="str">
            <v>Accès restreint aux membres</v>
          </cell>
          <cell r="AM329" t="str">
            <v>Source de la note de description : Version imprimée</v>
          </cell>
          <cell r="AN329" t="str">
            <v/>
          </cell>
          <cell r="AO329" t="str">
            <v>%SITE_CLIENT%/?library_guid=D9A8B570-1B3C-4A9D-9B03-F02847EFD3C6</v>
          </cell>
          <cell r="AP329" t="str">
            <v>Accès au travers du portail ENI</v>
          </cell>
          <cell r="AQ329" t="str">
            <v xml:space="preserve"> bam </v>
          </cell>
          <cell r="AR329" t="str">
            <v xml:space="preserve"> ETL </v>
          </cell>
          <cell r="AS329" t="str">
            <v xml:space="preserve"> fonctoids </v>
          </cell>
          <cell r="AT329" t="str">
            <v xml:space="preserve"> livre EAI </v>
          </cell>
          <cell r="AU329" t="str">
            <v xml:space="preserve"> livre IAE </v>
          </cell>
          <cell r="AV329" t="str">
            <v xml:space="preserve"> livre microsoft </v>
          </cell>
          <cell r="AW329" t="str">
            <v xml:space="preserve"> LNEP09BIZ</v>
          </cell>
          <cell r="AX329" t="str">
            <v xml:space="preserve"> map </v>
          </cell>
          <cell r="AY329" t="str">
            <v xml:space="preserve"> maps </v>
          </cell>
          <cell r="AZ329" t="str">
            <v xml:space="preserve"> pipeline </v>
          </cell>
          <cell r="BA329" t="str">
            <v xml:space="preserve"> processus métier </v>
          </cell>
          <cell r="BB329" t="str">
            <v xml:space="preserve"> rest </v>
          </cell>
          <cell r="BC329" t="str">
            <v xml:space="preserve"> SOA </v>
          </cell>
          <cell r="BD329" t="str">
            <v xml:space="preserve"> uddi </v>
          </cell>
          <cell r="BE329" t="str">
            <v xml:space="preserve">livre biztalk </v>
          </cell>
          <cell r="BF329" t="str">
            <v/>
          </cell>
          <cell r="BG329" t="str">
            <v/>
          </cell>
          <cell r="BH329" t="str">
            <v/>
          </cell>
          <cell r="BI329" t="str">
            <v/>
          </cell>
          <cell r="BJ329" t="str">
            <v/>
          </cell>
          <cell r="BK329" t="str">
            <v/>
          </cell>
          <cell r="BL329" t="str">
            <v/>
          </cell>
          <cell r="BM329" t="str">
            <v/>
          </cell>
          <cell r="BN329" t="str">
            <v/>
          </cell>
          <cell r="BO329" t="str">
            <v/>
          </cell>
          <cell r="BP329" t="str">
            <v/>
          </cell>
          <cell r="BQ329" t="str">
            <v/>
          </cell>
          <cell r="BR329" t="str">
            <v/>
          </cell>
          <cell r="BS329" t="str">
            <v/>
          </cell>
          <cell r="BT329" t="str">
            <v/>
          </cell>
          <cell r="BU329" t="str">
            <v/>
          </cell>
          <cell r="BV329" t="str">
            <v/>
          </cell>
          <cell r="BW329" t="str">
            <v/>
          </cell>
          <cell r="BX329" t="str">
            <v/>
          </cell>
        </row>
        <row r="330">
          <cell r="A330" t="str">
            <v>EP11GORA</v>
          </cell>
          <cell r="B330" t="str">
            <v>Oracle 11g</v>
          </cell>
          <cell r="C330" t="str">
            <v>Optimisez vos bases de données en production (ressources matérielles, stockage, mémoire, requêtes)</v>
          </cell>
          <cell r="D330" t="str">
            <v>Emmanuel HUMBLOT</v>
          </cell>
          <cell r="E330" t="str">
            <v/>
          </cell>
          <cell r="F330" t="str">
            <v>HUMBLOT, Emmanuel</v>
          </cell>
          <cell r="G330" t="str">
            <v/>
          </cell>
          <cell r="H330" t="str">
            <v/>
          </cell>
          <cell r="I330" t="str">
            <v/>
          </cell>
          <cell r="J330" t="str">
            <v/>
          </cell>
          <cell r="K330" t="str">
            <v>Edition du 1 April 2014</v>
          </cell>
          <cell r="L330" t="str">
            <v>552 pages</v>
          </cell>
          <cell r="M330" t="str">
            <v>Editions ENI</v>
          </cell>
          <cell r="N330" t="str">
            <v>fre</v>
          </cell>
          <cell r="O330" t="str">
            <v>fre</v>
          </cell>
          <cell r="P330" t="str">
            <v>fre</v>
          </cell>
          <cell r="Q330" t="str">
            <v>Ce livre s'adresse aux administrateurs de bases de données Oracle 11g qui souhaitent développer leurs compétences dans l'optimisation du fonctionnement des bases de données dont ils ont la charge : utiliser au mieux les infrastructures matérielles à leur disposition, organiser la mémoire, les fichiers de différents types, les tables et index de leurs bases de données de manière pertinente et efficace et enfin, écrire des requêtes optimisées. L'architecte système collaborant avec des DBA y trouvera également des informations utiles, le chef de projet technique y lira des conseils avisés sur la configuration des tables et index et son équipe de développeurs disposera d'une liste de bonnes pratiques à mettre en oeuvre afin de concevoir des requêtes performantes.
Les premiers chapitres expliquent comment optimiser l'utilisation des ressources matérielles afin de configurer au mieux l'architecture physique et logique de la base de données : choix de l'architecture matérielle, les entrées/sorties, la mémoire et le stockage (fichiers, tables et index).
Dans la suite du livre, l'auteur passe en revue les différents aspects de l'optimisation du fonctionnement d'une base en production : gestion du référentiel des statistiques, optimisation du code SQL, surveillance des évènements d'attente et des verrous, gestionnaire de ressources. Le dernier chapitre passe en revue les différents outils qu'Oracle met à disposition afin d'assister le DBA dans ses tâches d'optimisation.
Des scripts sont proposés en téléchargement sur le site www.editions-eni.fr.
Les chapitres du livre :
Avant-propos &amp;ndash; Choisir la bonne architecture matérielle &amp;ndash; Optimisation des entrées/sorties &amp;ndash; Optimisation de la mémoire &amp;ndash; Optimisation du stockage des données &amp;ndash; Les statistiques d'optimisation &amp;ndash; L'optimisation SQL &amp;ndash; Les événements d'attente et les verrous &amp;ndash; Le gestionnaire de ressources &amp;ndash; Outils et assistants d'optimisation</v>
          </cell>
          <cell r="R330">
            <v>9782746089549</v>
          </cell>
          <cell r="S330" t="str">
            <v>Version Numérique</v>
          </cell>
          <cell r="T330">
            <v>9782746088528</v>
          </cell>
          <cell r="U330" t="str">
            <v>Version Imprimée</v>
          </cell>
          <cell r="V330" t="str">
            <v>St-Herblain</v>
          </cell>
          <cell r="W330" t="str">
            <v>Editions ENI</v>
          </cell>
          <cell r="X330">
            <v>2014</v>
          </cell>
          <cell r="Y330" t="str">
            <v>Bibliothèque Numérique ENI (Service en ligne)</v>
          </cell>
          <cell r="Z330" t="str">
            <v>EPSILON</v>
          </cell>
          <cell r="AA330" t="str">
            <v>texte</v>
          </cell>
          <cell r="AB330" t="str">
            <v>txt</v>
          </cell>
          <cell r="AC330" t="str">
            <v>rdacontent/fre</v>
          </cell>
          <cell r="AD330" t="str">
            <v>informatique</v>
          </cell>
          <cell r="AE330" t="str">
            <v>c</v>
          </cell>
          <cell r="AF330" t="str">
            <v>rdamedia/fre</v>
          </cell>
          <cell r="AG330" t="str">
            <v>ressource en ligne</v>
          </cell>
          <cell r="AH330" t="str">
            <v>cr</v>
          </cell>
          <cell r="AI330" t="str">
            <v>rdacarrier/fre</v>
          </cell>
          <cell r="AJ330" t="str">
            <v>m\\\\\o\\d\\\\\\\\</v>
          </cell>
          <cell r="AK330" t="str">
            <v>cr\cn\\\\uuaua</v>
          </cell>
          <cell r="AL330" t="str">
            <v>Accès restreint aux membres</v>
          </cell>
          <cell r="AM330" t="str">
            <v>Source de la note de description : Version imprimée</v>
          </cell>
          <cell r="AN330" t="str">
            <v/>
          </cell>
          <cell r="AO330" t="str">
            <v>%SITE_CLIENT%/?library_guid=A1A83721-FA04-4B95-B7CA-65B67DDB7790</v>
          </cell>
          <cell r="AP330" t="str">
            <v>Accès au travers du portail ENI</v>
          </cell>
          <cell r="AQ330" t="str">
            <v xml:space="preserve"> dba </v>
          </cell>
          <cell r="AR330" t="str">
            <v xml:space="preserve"> LNEP11GORA</v>
          </cell>
          <cell r="AS330" t="str">
            <v xml:space="preserve"> requête </v>
          </cell>
          <cell r="AT330" t="str">
            <v xml:space="preserve"> sgbd </v>
          </cell>
          <cell r="AU330" t="str">
            <v xml:space="preserve"> sgbdr </v>
          </cell>
          <cell r="AV330" t="str">
            <v xml:space="preserve"> sql </v>
          </cell>
          <cell r="AW330" t="str">
            <v xml:space="preserve">livre oracle </v>
          </cell>
          <cell r="AX330" t="str">
            <v/>
          </cell>
          <cell r="AY330" t="str">
            <v/>
          </cell>
          <cell r="AZ330" t="str">
            <v/>
          </cell>
          <cell r="BA330" t="str">
            <v/>
          </cell>
          <cell r="BB330" t="str">
            <v/>
          </cell>
          <cell r="BC330" t="str">
            <v/>
          </cell>
          <cell r="BD330" t="str">
            <v/>
          </cell>
          <cell r="BE330" t="str">
            <v/>
          </cell>
          <cell r="BF330" t="str">
            <v/>
          </cell>
          <cell r="BG330" t="str">
            <v/>
          </cell>
          <cell r="BH330" t="str">
            <v/>
          </cell>
          <cell r="BI330" t="str">
            <v/>
          </cell>
          <cell r="BJ330" t="str">
            <v/>
          </cell>
          <cell r="BK330" t="str">
            <v/>
          </cell>
          <cell r="BL330" t="str">
            <v/>
          </cell>
          <cell r="BM330" t="str">
            <v/>
          </cell>
          <cell r="BN330" t="str">
            <v/>
          </cell>
          <cell r="BO330" t="str">
            <v/>
          </cell>
          <cell r="BP330" t="str">
            <v/>
          </cell>
          <cell r="BQ330" t="str">
            <v/>
          </cell>
          <cell r="BR330" t="str">
            <v/>
          </cell>
          <cell r="BS330" t="str">
            <v/>
          </cell>
          <cell r="BT330" t="str">
            <v/>
          </cell>
          <cell r="BU330" t="str">
            <v/>
          </cell>
          <cell r="BV330" t="str">
            <v/>
          </cell>
          <cell r="BW330" t="str">
            <v/>
          </cell>
          <cell r="BX330" t="str">
            <v/>
          </cell>
        </row>
        <row r="331">
          <cell r="A331" t="str">
            <v>EP12CWEBL</v>
          </cell>
          <cell r="B331" t="str">
            <v>Oracle WebLogic 12c</v>
          </cell>
          <cell r="C331" t="str">
            <v>Mise en oeuvre, administration et exploitation du serveur d'applications JEE</v>
          </cell>
          <cell r="D331" t="str">
            <v>Adrien MEAUDRE</v>
          </cell>
          <cell r="E331" t="str">
            <v/>
          </cell>
          <cell r="F331" t="str">
            <v>MEAUDRE, Adrien</v>
          </cell>
          <cell r="G331" t="str">
            <v/>
          </cell>
          <cell r="H331" t="str">
            <v/>
          </cell>
          <cell r="I331" t="str">
            <v/>
          </cell>
          <cell r="J331" t="str">
            <v/>
          </cell>
          <cell r="K331" t="str">
            <v>Edition du 1 December 2015</v>
          </cell>
          <cell r="L331" t="str">
            <v>758 pages</v>
          </cell>
          <cell r="M331" t="str">
            <v>Editions ENI</v>
          </cell>
          <cell r="N331" t="str">
            <v>fre</v>
          </cell>
          <cell r="O331" t="str">
            <v>fre</v>
          </cell>
          <cell r="P331" t="str">
            <v>fre</v>
          </cell>
          <cell r="Q331" t="str">
            <v>Ce livre s'adresse à toute personne amenée à mettre en oeuvre puis à administrer une infrastructure de serveurs d'applications JEE Oracle WebLogic Server. L'objectif de l'auteur est de rendre les lecteurs autonomes sur la mise en oeuvre et l'administration d'une infrastructure Oracle Weblogic Server, apte à répondre aux besoins des utilisateurs et des services avec des contraintes de dimensions, de performances et de disponibilité parfois très fortes. Chacune de ces étapes est illustrée à l'aide d'outils interactifs comme les assistants graphiques ou la console d'administration embarquée dans un navigateur web. Lorsqu'elles sont disponibles, les solutions de type script sont également mentionnées. Une connaissance générale des technologies objet, Java et JEE est recommandée pour exploiter au mieux le contenu de ce livre.
Le premier chapitre est l'occasion de rappels architecturaux puis de la présentation de la solution Oracle Weblogic Server (en version 12.1.3 au moment de l'écriture). Les chapitres 2 et 3 décrivent l'installation de la solution Oracle WebLogic Server, la création d'un premier domaine et les principes d'administration et de supervision d'une telle infrastructure. Dans le chapitre suivant, l'infrastructure est enrichie par l'ajout d'autres serveurs d'applications et de gestionnaires de traitements pour organiser la prise en charge des requêtes des utilisateurs. La sécurité des accès et la gestion des applications sont décrites dans les chapitres 5 et 6. Les ressources JDBC pour les accès aux bases de données, JMS pour les échanges de messages et JTA pour la fiabilisation des traitements sont traitées dans les chapitres 7 à 9, la gestion des transactions globales et la mise en oeuvre des clusters de serveurs d'applications dans les chapitres 10 et 11. Le dernier chapitre présente les dispositifs essentiels que sont la sauvegarde et la restauration.
Les chapitres du livre :
Avant-propos &amp;ndash; N-tiers, JEE et Oracle WebLogic Server &amp;ndash; Installation de Oracle WebLogic Server &amp;ndash; Les domaines Oracle WebLogic Server &amp;ndash; Gestion de l'infrastructure d'un domaine &amp;ndash; Gestion de la sécurité &amp;ndash; Gestion des applications &amp;ndash; Les ressources JDBC &amp;ndash; Les entrepôts de données &amp;ndash; Les ressources JMS &amp;ndash; Gestion des transactions &amp;ndash; Les clusters &amp;ndash; Sauvegarde et restauration</v>
          </cell>
          <cell r="R331">
            <v>9782746099678</v>
          </cell>
          <cell r="S331" t="str">
            <v>Version Numérique</v>
          </cell>
          <cell r="T331">
            <v>9782746096509</v>
          </cell>
          <cell r="U331" t="str">
            <v>Version Imprimée</v>
          </cell>
          <cell r="V331" t="str">
            <v>St-Herblain</v>
          </cell>
          <cell r="W331" t="str">
            <v>Editions ENI</v>
          </cell>
          <cell r="X331">
            <v>2015</v>
          </cell>
          <cell r="Y331" t="str">
            <v>Bibliothèque Numérique ENI (Service en ligne)</v>
          </cell>
          <cell r="Z331" t="str">
            <v>EPSILON</v>
          </cell>
          <cell r="AA331" t="str">
            <v>texte</v>
          </cell>
          <cell r="AB331" t="str">
            <v>txt</v>
          </cell>
          <cell r="AC331" t="str">
            <v>rdacontent/fre</v>
          </cell>
          <cell r="AD331" t="str">
            <v>informatique</v>
          </cell>
          <cell r="AE331" t="str">
            <v>c</v>
          </cell>
          <cell r="AF331" t="str">
            <v>rdamedia/fre</v>
          </cell>
          <cell r="AG331" t="str">
            <v>ressource en ligne</v>
          </cell>
          <cell r="AH331" t="str">
            <v>cr</v>
          </cell>
          <cell r="AI331" t="str">
            <v>rdacarrier/fre</v>
          </cell>
          <cell r="AJ331" t="str">
            <v>m\\\\\o\\d\\\\\\\\</v>
          </cell>
          <cell r="AK331" t="str">
            <v>cr\cn\\\\uuaua</v>
          </cell>
          <cell r="AL331" t="str">
            <v>Accès restreint aux membres</v>
          </cell>
          <cell r="AM331" t="str">
            <v>Source de la note de description : Version imprimée</v>
          </cell>
          <cell r="AN331" t="str">
            <v/>
          </cell>
          <cell r="AO331" t="str">
            <v>%SITE_CLIENT%/?library_guid=34FAE5D2-3C9C-4F2F-94F1-4623709FD7BE</v>
          </cell>
          <cell r="AP331" t="str">
            <v>Accès au travers du portail ENI</v>
          </cell>
          <cell r="AQ331" t="str">
            <v xml:space="preserve"> cluster </v>
          </cell>
          <cell r="AR331" t="str">
            <v xml:space="preserve"> JMS </v>
          </cell>
          <cell r="AS331" t="str">
            <v xml:space="preserve"> JTA </v>
          </cell>
          <cell r="AT331" t="str">
            <v xml:space="preserve"> LNEP12CWEBL</v>
          </cell>
          <cell r="AU331" t="str">
            <v xml:space="preserve">JDBC </v>
          </cell>
          <cell r="AV331" t="str">
            <v/>
          </cell>
          <cell r="AW331" t="str">
            <v/>
          </cell>
          <cell r="AX331" t="str">
            <v/>
          </cell>
          <cell r="AY331" t="str">
            <v/>
          </cell>
          <cell r="AZ331" t="str">
            <v/>
          </cell>
          <cell r="BA331" t="str">
            <v/>
          </cell>
          <cell r="BB331" t="str">
            <v/>
          </cell>
          <cell r="BC331" t="str">
            <v/>
          </cell>
          <cell r="BD331" t="str">
            <v/>
          </cell>
          <cell r="BE331" t="str">
            <v/>
          </cell>
          <cell r="BF331" t="str">
            <v/>
          </cell>
          <cell r="BG331" t="str">
            <v/>
          </cell>
          <cell r="BH331" t="str">
            <v/>
          </cell>
          <cell r="BI331" t="str">
            <v/>
          </cell>
          <cell r="BJ331" t="str">
            <v/>
          </cell>
          <cell r="BK331" t="str">
            <v/>
          </cell>
          <cell r="BL331" t="str">
            <v/>
          </cell>
          <cell r="BM331" t="str">
            <v/>
          </cell>
          <cell r="BN331" t="str">
            <v/>
          </cell>
          <cell r="BO331" t="str">
            <v/>
          </cell>
          <cell r="BP331" t="str">
            <v/>
          </cell>
          <cell r="BQ331" t="str">
            <v/>
          </cell>
          <cell r="BR331" t="str">
            <v/>
          </cell>
          <cell r="BS331" t="str">
            <v/>
          </cell>
          <cell r="BT331" t="str">
            <v/>
          </cell>
          <cell r="BU331" t="str">
            <v/>
          </cell>
          <cell r="BV331" t="str">
            <v/>
          </cell>
          <cell r="BW331" t="str">
            <v/>
          </cell>
          <cell r="BX331" t="str">
            <v/>
          </cell>
        </row>
        <row r="332">
          <cell r="A332" t="str">
            <v>EP12R2SCCM</v>
          </cell>
          <cell r="B332" t="str">
            <v>System Center 2012 R2 Configuration Manager (SCCM)</v>
          </cell>
          <cell r="C332" t="str">
            <v>Concepts, Utilisation et Administration</v>
          </cell>
          <cell r="D332" t="str">
            <v>Guillaume CALBANO,Jean-Sébastien  DUCHÊNE</v>
          </cell>
          <cell r="E332" t="str">
            <v/>
          </cell>
          <cell r="F332" t="str">
            <v>CALBANO, Guillaume</v>
          </cell>
          <cell r="G332" t="str">
            <v xml:space="preserve">DUCHÊNE, Jean-Sébastien </v>
          </cell>
          <cell r="H332" t="str">
            <v/>
          </cell>
          <cell r="I332" t="str">
            <v/>
          </cell>
          <cell r="J332" t="str">
            <v/>
          </cell>
          <cell r="K332" t="str">
            <v>Edition du 1 July 2014</v>
          </cell>
          <cell r="L332" t="str">
            <v>988 pages</v>
          </cell>
          <cell r="M332" t="str">
            <v>Editions ENI</v>
          </cell>
          <cell r="N332" t="str">
            <v>fre</v>
          </cell>
          <cell r="O332" t="str">
            <v>fre</v>
          </cell>
          <cell r="P332" t="str">
            <v>fre</v>
          </cell>
          <cell r="Q332" t="str">
            <v>Préface de Jean-Philippe DUPUICH, Chef Produit System Center &amp;ndash; Microsoft France
Ce livre sur System Center 2012 Configuration Manager SP1 et R2 s'adresse à toute personne qui, confrontée à l'administration de périphériques et de ressources dans son entreprise, participe à un projet de mise en oeuvre ou utilise quotidiennement ce produit. Le suivi des différents chapitres permettra au lecteur la maîtrise des concepts, l'acquisition des compétences pour déployer, administrer et utiliser SCCM 2012 R2. 
Après une présentation de l'historique du produit et des concepts permettant la conception d'une architecture ConfigMgr, les auteurs détaillent l'installation du produit sous la forme d'un pas-à-pas. Une fois l'infrastructure en place, le lecteur passe à la planification et à la gestion du client ConfigMgr pour les différents systèmes (Windows, Mac OS et UNIX/Linux). Le chapitre suivant présente les ressources, la planification des limites et groupes de limites nécessaires au fonctionnement des clients. Le lecteur peut ensuite aborder le cycle de vie du client ConfigMgr avec les phases de déploiement, de maintien, de mise à jour et de désinstallation. Dans les chapitres 4 et 5 le lecteur découvre comment exploiter les différents inventaires proposés par ConfigMgr : l'inventaire matériel, logiciel, Asset Intelligence et le contrôle d'usage logiciel. Il s'initie à la création de requêtes, de collections et de rapports pour exploiter l'inventaire et administrer les ressources.
Les chapitres  6 à 10 détaillent des fonctionnalités plus poussées proposées par SCCM 2012 R2 : télédistribution d'applications, modèle hérité (Package), nouveau modèle (Application), sécurité des ressources clientes, mise à jour logicielle, protection avec System Center 2012 Endpoint Protection (SCEP), sécurisation de l'accès au réseau avec Network Access Protection (NAP), déploiement et migration de systèmes d'exploitation avec OSD. Vous retrouverez toutes les informations permettant la gestion des périphériques modernes (MDM) comme Windows Phone, Windows 8.1, Windows RT, iOS, et Android. Vous obtiendrez toutes les informations nécessaires à la gestion de la conformité des systèmes et à la configuration de paramétrages et au déploiement de profils (WiFi, Certificats, VPN, etc.). Le chapitre 11 donne un aperçu de tous les outils de contrôle distant (Wake ON Lan, Remote Tools...) proposés.
Le chapitre 12 traite particulièrement de la migration d'environnements System Center Configuration Manager 2007 ou 2012. Les chapitres 13 et 14 sont dédiés à la sécurisation et au maintien d'une infrastructure ConfigMgr 2012. Enfin, le livre fournit des informations primordiales sur l'administration, la supervision et le dépannage de l'infrastructure SCCM 2012 R2.
Les chapitres du livre :
Avant-propos &amp;ndash; Aperçu et fondamentaux de ConfigMgr 2012 &amp;ndash; Concevoir et déployer ConfigMgr 2012 &amp;ndash; Planifier et gérer le client ConfigMgr &amp;ndash; Inventaires &amp;ndash; Requêtes, collections et rapports &amp;ndash; La distribution d'applications &amp;ndash; La sécurité des ressources clientes &amp;ndash; Le déploiement de système d'exploitation &amp;ndash; La gestion des périphériques mobiles &amp;ndash; La gestion de la conformité &amp;ndash; Les outils de contrôle distant &amp;ndash; La migration d'environnements &amp;ndash; Sécurisation de ConfigMgr 2012 - Maintenir une infrastructure SCCM 2012 &amp;ndash; Conclusion</v>
          </cell>
          <cell r="R332">
            <v>9782746090880</v>
          </cell>
          <cell r="S332" t="str">
            <v>Version Numérique</v>
          </cell>
          <cell r="T332">
            <v>9782746090101</v>
          </cell>
          <cell r="U332" t="str">
            <v>Version Imprimée</v>
          </cell>
          <cell r="V332" t="str">
            <v>St-Herblain</v>
          </cell>
          <cell r="W332" t="str">
            <v>Editions ENI</v>
          </cell>
          <cell r="X332">
            <v>2014</v>
          </cell>
          <cell r="Y332" t="str">
            <v>Bibliothèque Numérique ENI (Service en ligne)</v>
          </cell>
          <cell r="Z332" t="str">
            <v>EPSILON</v>
          </cell>
          <cell r="AA332" t="str">
            <v>texte</v>
          </cell>
          <cell r="AB332" t="str">
            <v>txt</v>
          </cell>
          <cell r="AC332" t="str">
            <v>rdacontent/fre</v>
          </cell>
          <cell r="AD332" t="str">
            <v>informatique</v>
          </cell>
          <cell r="AE332" t="str">
            <v>c</v>
          </cell>
          <cell r="AF332" t="str">
            <v>rdamedia/fre</v>
          </cell>
          <cell r="AG332" t="str">
            <v>ressource en ligne</v>
          </cell>
          <cell r="AH332" t="str">
            <v>cr</v>
          </cell>
          <cell r="AI332" t="str">
            <v>rdacarrier/fre</v>
          </cell>
          <cell r="AJ332" t="str">
            <v>m\\\\\o\\d\\\\\\\\</v>
          </cell>
          <cell r="AK332" t="str">
            <v>cr\cn\\\\uuaua</v>
          </cell>
          <cell r="AL332" t="str">
            <v>Accès restreint aux membres</v>
          </cell>
          <cell r="AM332" t="str">
            <v>Source de la note de description : Version imprimée</v>
          </cell>
          <cell r="AN332" t="str">
            <v/>
          </cell>
          <cell r="AO332" t="str">
            <v>%SITE_CLIENT%/?library_guid=55E8DEC0-FAFB-4720-8CBC-D6587FE44494</v>
          </cell>
          <cell r="AP332" t="str">
            <v>Accès au travers du portail ENI</v>
          </cell>
          <cell r="AQ332" t="str">
            <v xml:space="preserve"> configmgr </v>
          </cell>
          <cell r="AR332" t="str">
            <v xml:space="preserve"> déploiement </v>
          </cell>
          <cell r="AS332" t="str">
            <v xml:space="preserve"> distribution </v>
          </cell>
          <cell r="AT332" t="str">
            <v xml:space="preserve"> gestion de parc </v>
          </cell>
          <cell r="AU332" t="str">
            <v xml:space="preserve"> inventaire </v>
          </cell>
          <cell r="AV332" t="str">
            <v xml:space="preserve"> LNEP12R2SCCM</v>
          </cell>
          <cell r="AW332" t="str">
            <v xml:space="preserve"> microsoft </v>
          </cell>
          <cell r="AX332" t="str">
            <v xml:space="preserve"> migration </v>
          </cell>
          <cell r="AY332" t="str">
            <v xml:space="preserve"> périphériques </v>
          </cell>
          <cell r="AZ332" t="str">
            <v xml:space="preserve"> Remote Tools </v>
          </cell>
          <cell r="BA332" t="str">
            <v xml:space="preserve"> sms </v>
          </cell>
          <cell r="BB332" t="str">
            <v xml:space="preserve"> télédistribution </v>
          </cell>
          <cell r="BC332" t="str">
            <v xml:space="preserve"> Wake ON Lan </v>
          </cell>
          <cell r="BD332" t="str">
            <v xml:space="preserve">livre SCCM </v>
          </cell>
          <cell r="BE332" t="str">
            <v/>
          </cell>
          <cell r="BF332" t="str">
            <v/>
          </cell>
          <cell r="BG332" t="str">
            <v/>
          </cell>
          <cell r="BH332" t="str">
            <v/>
          </cell>
          <cell r="BI332" t="str">
            <v/>
          </cell>
          <cell r="BJ332" t="str">
            <v/>
          </cell>
          <cell r="BK332" t="str">
            <v/>
          </cell>
          <cell r="BL332" t="str">
            <v/>
          </cell>
          <cell r="BM332" t="str">
            <v/>
          </cell>
          <cell r="BN332" t="str">
            <v/>
          </cell>
          <cell r="BO332" t="str">
            <v/>
          </cell>
          <cell r="BP332" t="str">
            <v/>
          </cell>
          <cell r="BQ332" t="str">
            <v/>
          </cell>
          <cell r="BR332" t="str">
            <v/>
          </cell>
          <cell r="BS332" t="str">
            <v/>
          </cell>
          <cell r="BT332" t="str">
            <v/>
          </cell>
          <cell r="BU332" t="str">
            <v/>
          </cell>
          <cell r="BV332" t="str">
            <v/>
          </cell>
          <cell r="BW332" t="str">
            <v/>
          </cell>
          <cell r="BX332" t="str">
            <v/>
          </cell>
        </row>
        <row r="333">
          <cell r="A333" t="str">
            <v>EP12SCO</v>
          </cell>
          <cell r="B333" t="str">
            <v>SCOM 2012 (System Center Operations Manager)</v>
          </cell>
          <cell r="C333" t="str">
            <v>De l'installation à l'exploitation, mise en oeuvre et bonnes pratiques</v>
          </cell>
          <cell r="D333" t="str">
            <v>Mathieu CHATEAU</v>
          </cell>
          <cell r="E333" t="str">
            <v/>
          </cell>
          <cell r="F333" t="str">
            <v>CHATEAU, Mathieu</v>
          </cell>
          <cell r="G333" t="str">
            <v/>
          </cell>
          <cell r="H333" t="str">
            <v/>
          </cell>
          <cell r="I333" t="str">
            <v/>
          </cell>
          <cell r="J333" t="str">
            <v/>
          </cell>
          <cell r="K333" t="str">
            <v>Edition du 1 December 2012</v>
          </cell>
          <cell r="L333" t="str">
            <v>421 pages</v>
          </cell>
          <cell r="M333" t="str">
            <v>Editions ENI</v>
          </cell>
          <cell r="N333" t="str">
            <v>fre</v>
          </cell>
          <cell r="O333" t="str">
            <v>fre</v>
          </cell>
          <cell r="P333" t="str">
            <v>fre</v>
          </cell>
          <cell r="Q333" t="str">
            <v>Ce livre sur SCOM 2012 s'adresse aux administrateurs et ingénieurs désireux d'acquérir et de maîtriser l'installation, la mise en oeuvre et l'exploitation de System Center Operations Manager.
Sa structure correspond aux différentes phases d'un projet SCOM afin que le lecteur puisse l'utiliser comme un guide de référence ; depuis l'explication du modèle de licence, en passant par l'architecture et le déploiement, jusqu'à la création de packs d'administration et de rapports. Même si l'aspect technique est une partie importante d'un projet SCOM, l'auteur traite également les sujets d'un point de vue méthodologique et dans le respect des bonnes pratiques, il détaille notamment une méthode pour gérer le flux d'alertes, enrichie de ses retours d'expérience.
L'exploitation de la supervision, véritable atout de la solution, est traitée dans un chapitre dédié. La supervision applicative (Web, .Net, Java) est également traitée en utilisant notamment Application Diagnostics et Advisor. Pour aider le lecteur à passer de la théorie à la pratique et parer aux imprévus, l'auteur a prévu une annexe recensant un certain nombre de messages d'erreurs et problèmes possibles avec leur solution.
Des éléments complémentaires sont en téléchargement sur le site www.editions-eni.fr. 
Les chapitres du livre :
Avant-propos &amp;ndash; Introduction &amp;ndash; Architecture SCOM &amp;ndash; Déploiement &amp;ndash; Mise sous supervision &amp;ndash; Exploitation de la supervision &amp;ndash; Les rapports &amp;ndash; Les packs d'administration &amp;ndash; Supervision applicative &amp;ndash; Annexes</v>
          </cell>
          <cell r="R333">
            <v>9782746077997</v>
          </cell>
          <cell r="S333" t="str">
            <v>Version Numérique</v>
          </cell>
          <cell r="T333">
            <v>9782746077751</v>
          </cell>
          <cell r="U333" t="str">
            <v>Version Imprimée</v>
          </cell>
          <cell r="V333" t="str">
            <v>St-Herblain</v>
          </cell>
          <cell r="W333" t="str">
            <v>Editions ENI</v>
          </cell>
          <cell r="X333">
            <v>2012</v>
          </cell>
          <cell r="Y333" t="str">
            <v>Bibliothèque Numérique ENI (Service en ligne)</v>
          </cell>
          <cell r="Z333" t="str">
            <v>EPSILON</v>
          </cell>
          <cell r="AA333" t="str">
            <v>texte</v>
          </cell>
          <cell r="AB333" t="str">
            <v>txt</v>
          </cell>
          <cell r="AC333" t="str">
            <v>rdacontent/fre</v>
          </cell>
          <cell r="AD333" t="str">
            <v>informatique</v>
          </cell>
          <cell r="AE333" t="str">
            <v>c</v>
          </cell>
          <cell r="AF333" t="str">
            <v>rdamedia/fre</v>
          </cell>
          <cell r="AG333" t="str">
            <v>ressource en ligne</v>
          </cell>
          <cell r="AH333" t="str">
            <v>cr</v>
          </cell>
          <cell r="AI333" t="str">
            <v>rdacarrier/fre</v>
          </cell>
          <cell r="AJ333" t="str">
            <v>m\\\\\o\\d\\\\\\\\</v>
          </cell>
          <cell r="AK333" t="str">
            <v>cr\cn\\\\uuaua</v>
          </cell>
          <cell r="AL333" t="str">
            <v>Accès restreint aux membres</v>
          </cell>
          <cell r="AM333" t="str">
            <v>Source de la note de description : Version imprimée</v>
          </cell>
          <cell r="AN333" t="str">
            <v/>
          </cell>
          <cell r="AO333" t="str">
            <v>%SITE_CLIENT%/?library_guid=FB91EB8A-0D34-430B-BDE1-1890F4B6973C</v>
          </cell>
          <cell r="AP333" t="str">
            <v>Accès au travers du portail ENI</v>
          </cell>
          <cell r="AQ333" t="str">
            <v xml:space="preserve"> alerte </v>
          </cell>
          <cell r="AR333" t="str">
            <v xml:space="preserve"> alertes </v>
          </cell>
          <cell r="AS333" t="str">
            <v xml:space="preserve"> Health Explorer </v>
          </cell>
          <cell r="AT333" t="str">
            <v xml:space="preserve"> LNEP12SCO</v>
          </cell>
          <cell r="AU333" t="str">
            <v xml:space="preserve"> sla </v>
          </cell>
          <cell r="AV333" t="str">
            <v xml:space="preserve">supervision </v>
          </cell>
          <cell r="AW333" t="str">
            <v/>
          </cell>
          <cell r="AX333" t="str">
            <v/>
          </cell>
          <cell r="AY333" t="str">
            <v/>
          </cell>
          <cell r="AZ333" t="str">
            <v/>
          </cell>
          <cell r="BA333" t="str">
            <v/>
          </cell>
          <cell r="BB333" t="str">
            <v/>
          </cell>
          <cell r="BC333" t="str">
            <v/>
          </cell>
          <cell r="BD333" t="str">
            <v/>
          </cell>
          <cell r="BE333" t="str">
            <v/>
          </cell>
          <cell r="BF333" t="str">
            <v/>
          </cell>
          <cell r="BG333" t="str">
            <v/>
          </cell>
          <cell r="BH333" t="str">
            <v/>
          </cell>
          <cell r="BI333" t="str">
            <v/>
          </cell>
          <cell r="BJ333" t="str">
            <v/>
          </cell>
          <cell r="BK333" t="str">
            <v/>
          </cell>
          <cell r="BL333" t="str">
            <v/>
          </cell>
          <cell r="BM333" t="str">
            <v/>
          </cell>
          <cell r="BN333" t="str">
            <v/>
          </cell>
          <cell r="BO333" t="str">
            <v/>
          </cell>
          <cell r="BP333" t="str">
            <v/>
          </cell>
          <cell r="BQ333" t="str">
            <v/>
          </cell>
          <cell r="BR333" t="str">
            <v/>
          </cell>
          <cell r="BS333" t="str">
            <v/>
          </cell>
          <cell r="BT333" t="str">
            <v/>
          </cell>
          <cell r="BU333" t="str">
            <v/>
          </cell>
          <cell r="BV333" t="str">
            <v/>
          </cell>
          <cell r="BW333" t="str">
            <v/>
          </cell>
          <cell r="BX333" t="str">
            <v/>
          </cell>
        </row>
        <row r="334">
          <cell r="A334" t="str">
            <v>EP12SSIS</v>
          </cell>
          <cell r="B334" t="str">
            <v>SQL Server Integration Services 2012</v>
          </cell>
          <cell r="C334" t="str">
            <v>Mise en oeuvre d'un projet ETL avec SSIS</v>
          </cell>
          <cell r="D334" t="str">
            <v>Romuald COUTAUD,Patrice HAREL,François JEHL</v>
          </cell>
          <cell r="E334" t="str">
            <v/>
          </cell>
          <cell r="F334" t="str">
            <v>COUTAUD, Romuald</v>
          </cell>
          <cell r="G334" t="str">
            <v>HAREL, Patrice</v>
          </cell>
          <cell r="H334" t="str">
            <v>JEHL, François</v>
          </cell>
          <cell r="I334" t="str">
            <v/>
          </cell>
          <cell r="J334" t="str">
            <v/>
          </cell>
          <cell r="K334" t="str">
            <v>Edition du 1 November 2012</v>
          </cell>
          <cell r="L334" t="str">
            <v>474 pages</v>
          </cell>
          <cell r="M334" t="str">
            <v>Editions ENI</v>
          </cell>
          <cell r="N334" t="str">
            <v>fre</v>
          </cell>
          <cell r="O334" t="str">
            <v>fre</v>
          </cell>
          <cell r="P334" t="str">
            <v>fre</v>
          </cell>
          <cell r="Q334" t="str">
            <v>Ce livre sur SSIS 2012 s'adresse aussi bien aux développeurs débutants à la recherche d'informations sur l'utilisation du produit et de la plateforme de développement, qu'aux consultants plus expérimentés en quête de bonnes pratiques permettant d'améliorer les performances globales du système d'information en cours de création. Le lecteur devra disposer de bonnes bases sur le langage SQL, le mode de fonctionnement d'une base de données et de ses objets et la gestion des ressources systèmes.
Les auteurs, dans les trois premiers chapitres, décrivent les notions essentielles à SSIS et définissent la notion d'ETL grâce à un exemple d'implémentation d'un lot SSIS. Ils  présentent ensuite les deux moteurs principaux que sont le Flux de Contrôle (conteneurs, contraintes de précédences, ...) et le Flux de Données (sources et destinations, gestion des flux, ...). Ils détaillent ensuite les différentes typologies d'implémentation des Flux de Données au travers de l'agencement de ses composants (mono-source, multi-source et opérations de jointure), puis les différentes tâches post développement comme l'administration ou la journalisation des évènements. Enfin, les trois derniers chapitres sont consacrés à des notions plus avancées, comme la fiabilisation des packages (gestion des erreurs, transactions, ...), les bonnes pratiques à connaître (paramétrage des buffers, types de composants, ...) et le développement de ses propres composants.
Ce livre est à la fois un guide théorique sur l'utilisation des composants de SSIS et un recueil de bonnes pratiques de développement, issues de l'expérience significative des auteurs dans ce domaine.
Des éléments complémentaires sont en téléchargement sur le site www.editions-eni.fr.
Les chapitres du livre :
Avant-propos &amp;ndash; Introduction &amp;ndash; Flux de contrôle, principes de fonctionnement &amp;ndash; Variables, paramètres et expressions &amp;ndash; Manipulation de données simples &amp;ndash; Transformation des données &amp;ndash; Flux de données multisource et jointures &amp;ndash; Événements et suivi d'exécution &amp;ndash; Administration SSIS &amp;ndash; Checkpoints et Transactions &amp;ndash; Notions avancées et bonnes pratiques &amp;ndash; Programmation de composants SSIS</v>
          </cell>
          <cell r="R334">
            <v>9782746077478</v>
          </cell>
          <cell r="S334" t="str">
            <v>Version Numérique</v>
          </cell>
          <cell r="T334">
            <v>9782746077348</v>
          </cell>
          <cell r="U334" t="str">
            <v>Version Imprimée</v>
          </cell>
          <cell r="V334" t="str">
            <v>St-Herblain</v>
          </cell>
          <cell r="W334" t="str">
            <v>Editions ENI</v>
          </cell>
          <cell r="X334">
            <v>2012</v>
          </cell>
          <cell r="Y334" t="str">
            <v>Bibliothèque Numérique ENI (Service en ligne)</v>
          </cell>
          <cell r="Z334" t="str">
            <v>EPSILON</v>
          </cell>
          <cell r="AA334" t="str">
            <v>texte</v>
          </cell>
          <cell r="AB334" t="str">
            <v>txt</v>
          </cell>
          <cell r="AC334" t="str">
            <v>rdacontent/fre</v>
          </cell>
          <cell r="AD334" t="str">
            <v>informatique</v>
          </cell>
          <cell r="AE334" t="str">
            <v>c</v>
          </cell>
          <cell r="AF334" t="str">
            <v>rdamedia/fre</v>
          </cell>
          <cell r="AG334" t="str">
            <v>ressource en ligne</v>
          </cell>
          <cell r="AH334" t="str">
            <v>cr</v>
          </cell>
          <cell r="AI334" t="str">
            <v>rdacarrier/fre</v>
          </cell>
          <cell r="AJ334" t="str">
            <v>m\\\\\o\\d\\\\\\\\</v>
          </cell>
          <cell r="AK334" t="str">
            <v>cr\cn\\\\uuaua</v>
          </cell>
          <cell r="AL334" t="str">
            <v>Accès restreint aux membres</v>
          </cell>
          <cell r="AM334" t="str">
            <v>Source de la note de description : Version imprimée</v>
          </cell>
          <cell r="AN334" t="str">
            <v/>
          </cell>
          <cell r="AO334" t="str">
            <v>%SITE_CLIENT%/?library_guid=59ABA6DC-C387-4E47-B667-DEC49AF4ACE9</v>
          </cell>
          <cell r="AP334" t="str">
            <v>Accès au travers du portail ENI</v>
          </cell>
          <cell r="AQ334" t="str">
            <v xml:space="preserve"> bdd </v>
          </cell>
          <cell r="AR334" t="str">
            <v xml:space="preserve"> BI </v>
          </cell>
          <cell r="AS334" t="str">
            <v xml:space="preserve"> décisionnel </v>
          </cell>
          <cell r="AT334" t="str">
            <v xml:space="preserve"> etl </v>
          </cell>
          <cell r="AU334" t="str">
            <v xml:space="preserve"> flux </v>
          </cell>
          <cell r="AV334" t="str">
            <v xml:space="preserve"> LNEP12SSIS</v>
          </cell>
          <cell r="AW334" t="str">
            <v xml:space="preserve"> lot ssis </v>
          </cell>
          <cell r="AX334" t="str">
            <v xml:space="preserve"> microsoft </v>
          </cell>
          <cell r="AY334" t="str">
            <v xml:space="preserve"> sgbdd </v>
          </cell>
          <cell r="AZ334" t="str">
            <v xml:space="preserve"> sql serveur </v>
          </cell>
          <cell r="BA334" t="str">
            <v xml:space="preserve">sqlserver </v>
          </cell>
          <cell r="BB334" t="str">
            <v/>
          </cell>
          <cell r="BC334" t="str">
            <v/>
          </cell>
          <cell r="BD334" t="str">
            <v/>
          </cell>
          <cell r="BE334" t="str">
            <v/>
          </cell>
          <cell r="BF334" t="str">
            <v/>
          </cell>
          <cell r="BG334" t="str">
            <v/>
          </cell>
          <cell r="BH334" t="str">
            <v/>
          </cell>
          <cell r="BI334" t="str">
            <v/>
          </cell>
          <cell r="BJ334" t="str">
            <v/>
          </cell>
          <cell r="BK334" t="str">
            <v/>
          </cell>
          <cell r="BL334" t="str">
            <v/>
          </cell>
          <cell r="BM334" t="str">
            <v/>
          </cell>
          <cell r="BN334" t="str">
            <v/>
          </cell>
          <cell r="BO334" t="str">
            <v/>
          </cell>
          <cell r="BP334" t="str">
            <v/>
          </cell>
          <cell r="BQ334" t="str">
            <v/>
          </cell>
          <cell r="BR334" t="str">
            <v/>
          </cell>
          <cell r="BS334" t="str">
            <v/>
          </cell>
          <cell r="BT334" t="str">
            <v/>
          </cell>
          <cell r="BU334" t="str">
            <v/>
          </cell>
          <cell r="BV334" t="str">
            <v/>
          </cell>
          <cell r="BW334" t="str">
            <v/>
          </cell>
          <cell r="BX334" t="str">
            <v/>
          </cell>
        </row>
        <row r="335">
          <cell r="A335" t="str">
            <v>EP13LYN</v>
          </cell>
          <cell r="B335" t="str">
            <v>Lync Server 2013</v>
          </cell>
          <cell r="C335" t="str">
            <v>Architecture, Installation et Configuration</v>
          </cell>
          <cell r="D335" t="str">
            <v>David ANDRÉ,Benjamin BRIOUDES,Sébastien DURRIS</v>
          </cell>
          <cell r="E335" t="str">
            <v/>
          </cell>
          <cell r="F335" t="str">
            <v>ANDRÉ, David</v>
          </cell>
          <cell r="G335" t="str">
            <v>BRIOUDES, Benjamin</v>
          </cell>
          <cell r="H335" t="str">
            <v>DURRIS, Sébastien</v>
          </cell>
          <cell r="I335" t="str">
            <v/>
          </cell>
          <cell r="J335" t="str">
            <v/>
          </cell>
          <cell r="K335" t="str">
            <v>Edition du 1 July 2014</v>
          </cell>
          <cell r="L335" t="str">
            <v>525 pages</v>
          </cell>
          <cell r="M335" t="str">
            <v>Editions ENI</v>
          </cell>
          <cell r="N335" t="str">
            <v>fre</v>
          </cell>
          <cell r="O335" t="str">
            <v>fre</v>
          </cell>
          <cell r="P335" t="str">
            <v>fre</v>
          </cell>
          <cell r="Q335" t="str">
            <v>Préface d'Etienne LACOUR - Chef Produit Communications Unifiées, Lync &amp; Skype - Microsoft France
Ce livre sur Lync Server 2013 s'adresse aussi bien à ceux qui souhaitent en comprendre le fonctionnement qu'à ceux qui doivent déployer dans leur entreprise la solution de communications unifiées de Microsoft. Le livre donne les clés pour comprendre et maîtriser ce produit, en partant des concepts jusqu'à l'administration, afin d'appréhender correctement la mise en place d'un environnement basé sur Lync Server 2013. 
Après une introduction sur les communications unifiées et sur les points forts de Lync Server 2013, tant fonctionnels que techniques, le livre détaille la solution : flux réseaux, réplication, protocoles&amp;hellip; Le chapitre sur l'architecture de Lync Server 2013 donne au lecteur toutes les clés pour identifier les rôles nécessaires dans son environnement ainsi que les points à anticiper pour leur mise en place. Les chapitres sur l'installation et l'administration offrent ensuite l'assistance nécessaire au lecteur pour dérouler toutes les étapes d'une implémentation de Lync Server 2013 (serveurs frontaux, serveurs Edge, intégration à Exchange), de l'extension de schéma à la mise en place des sauvegardes et de la supervision. 
Après la lecture de cet ouvrage, le lecteur disposera de tous les éléments nécessaires pour définir l'architecture adaptée à ses besoins, déployer Lync Server 2013 et administrer la solution.
Les chapitres du livre :
Préface - Avant-propos &amp;ndash; Présentation de la communication unifiée &amp;ndash; Qu'est-ce que la communication unifiée ? &amp;ndash; Autour de Lync Server 2013 &amp;ndash; Lync Server 2013 en détail &amp;ndash; Conditions de support &amp;ndash; Architecture Lync Server 2013 &amp;ndash; Migration et coexistence &amp;ndash; Pré-requis à l'installation &amp;ndash; Installation d'un serveur Standard &amp;ndash; Installation d'un pool Enterprise &amp;ndash; Office Web Apps et Exchange &amp;ndash; Installation des accès externes &amp;ndash; Configuration de l'environnement Lync &amp;ndash; Mise en place de la supervision &amp;ndash; Lync hybride &amp;ndash; Administration &amp;ndash; Sauvegarde et restauration &amp;ndash; Trousse à outils</v>
          </cell>
          <cell r="R335">
            <v>9782746090873</v>
          </cell>
          <cell r="S335" t="str">
            <v>Version Numérique</v>
          </cell>
          <cell r="T335">
            <v>9782746089297</v>
          </cell>
          <cell r="U335" t="str">
            <v>Version Imprimée</v>
          </cell>
          <cell r="V335" t="str">
            <v>St-Herblain</v>
          </cell>
          <cell r="W335" t="str">
            <v>Editions ENI</v>
          </cell>
          <cell r="X335">
            <v>2014</v>
          </cell>
          <cell r="Y335" t="str">
            <v>Bibliothèque Numérique ENI (Service en ligne)</v>
          </cell>
          <cell r="Z335" t="str">
            <v>EPSILON</v>
          </cell>
          <cell r="AA335" t="str">
            <v>texte</v>
          </cell>
          <cell r="AB335" t="str">
            <v>txt</v>
          </cell>
          <cell r="AC335" t="str">
            <v>rdacontent/fre</v>
          </cell>
          <cell r="AD335" t="str">
            <v>informatique</v>
          </cell>
          <cell r="AE335" t="str">
            <v>c</v>
          </cell>
          <cell r="AF335" t="str">
            <v>rdamedia/fre</v>
          </cell>
          <cell r="AG335" t="str">
            <v>ressource en ligne</v>
          </cell>
          <cell r="AH335" t="str">
            <v>cr</v>
          </cell>
          <cell r="AI335" t="str">
            <v>rdacarrier/fre</v>
          </cell>
          <cell r="AJ335" t="str">
            <v>m\\\\\o\\d\\\\\\\\</v>
          </cell>
          <cell r="AK335" t="str">
            <v>cr\cn\\\\uuaua</v>
          </cell>
          <cell r="AL335" t="str">
            <v>Accès restreint aux membres</v>
          </cell>
          <cell r="AM335" t="str">
            <v>Source de la note de description : Version imprimée</v>
          </cell>
          <cell r="AN335" t="str">
            <v/>
          </cell>
          <cell r="AO335" t="str">
            <v>%SITE_CLIENT%/?library_guid=1804D4CC-E307-4399-BB1A-11558FF15A01</v>
          </cell>
          <cell r="AP335" t="str">
            <v>Accès au travers du portail ENI</v>
          </cell>
          <cell r="AQ335" t="str">
            <v xml:space="preserve"> communication </v>
          </cell>
          <cell r="AR335" t="str">
            <v xml:space="preserve"> communication unifiée </v>
          </cell>
          <cell r="AS335" t="str">
            <v xml:space="preserve"> LNEP13LYN</v>
          </cell>
          <cell r="AT335" t="str">
            <v xml:space="preserve"> microsoft  </v>
          </cell>
          <cell r="AU335" t="str">
            <v xml:space="preserve">lync serveur </v>
          </cell>
          <cell r="AV335" t="str">
            <v/>
          </cell>
          <cell r="AW335" t="str">
            <v/>
          </cell>
          <cell r="AX335" t="str">
            <v/>
          </cell>
          <cell r="AY335" t="str">
            <v/>
          </cell>
          <cell r="AZ335" t="str">
            <v/>
          </cell>
          <cell r="BA335" t="str">
            <v/>
          </cell>
          <cell r="BB335" t="str">
            <v/>
          </cell>
          <cell r="BC335" t="str">
            <v/>
          </cell>
          <cell r="BD335" t="str">
            <v/>
          </cell>
          <cell r="BE335" t="str">
            <v/>
          </cell>
          <cell r="BF335" t="str">
            <v/>
          </cell>
          <cell r="BG335" t="str">
            <v/>
          </cell>
          <cell r="BH335" t="str">
            <v/>
          </cell>
          <cell r="BI335" t="str">
            <v/>
          </cell>
          <cell r="BJ335" t="str">
            <v/>
          </cell>
          <cell r="BK335" t="str">
            <v/>
          </cell>
          <cell r="BL335" t="str">
            <v/>
          </cell>
          <cell r="BM335" t="str">
            <v/>
          </cell>
          <cell r="BN335" t="str">
            <v/>
          </cell>
          <cell r="BO335" t="str">
            <v/>
          </cell>
          <cell r="BP335" t="str">
            <v/>
          </cell>
          <cell r="BQ335" t="str">
            <v/>
          </cell>
          <cell r="BR335" t="str">
            <v/>
          </cell>
          <cell r="BS335" t="str">
            <v/>
          </cell>
          <cell r="BT335" t="str">
            <v/>
          </cell>
          <cell r="BU335" t="str">
            <v/>
          </cell>
          <cell r="BV335" t="str">
            <v/>
          </cell>
          <cell r="BW335" t="str">
            <v/>
          </cell>
          <cell r="BX335" t="str">
            <v/>
          </cell>
        </row>
        <row r="336">
          <cell r="A336" t="str">
            <v>EP13PRO</v>
          </cell>
          <cell r="B336" t="str">
            <v>Project Server 2013</v>
          </cell>
          <cell r="C336" t="str">
            <v>Implémenter, administrer et utiliser la solution Microsoft de gestion de projets</v>
          </cell>
          <cell r="D336" t="str">
            <v>Jérémie PERNET</v>
          </cell>
          <cell r="E336" t="str">
            <v/>
          </cell>
          <cell r="F336" t="str">
            <v>PERNET, Jérémie</v>
          </cell>
          <cell r="G336" t="str">
            <v/>
          </cell>
          <cell r="H336" t="str">
            <v/>
          </cell>
          <cell r="I336" t="str">
            <v/>
          </cell>
          <cell r="J336" t="str">
            <v/>
          </cell>
          <cell r="K336" t="str">
            <v>Edition du 1 March 2014</v>
          </cell>
          <cell r="L336" t="str">
            <v>340 pages</v>
          </cell>
          <cell r="M336" t="str">
            <v>Editions ENI</v>
          </cell>
          <cell r="N336" t="str">
            <v>fre</v>
          </cell>
          <cell r="O336" t="str">
            <v>fre</v>
          </cell>
          <cell r="P336" t="str">
            <v>fre</v>
          </cell>
          <cell r="Q336" t="str">
            <v>Ce livre sur Project Server 2013 s'adresse aux administrateurs, coordinateurs et gestionnaires de projets et de ressources en recherche d'une solution de gestion de portefeuille de projets. Il permet au lecteur de disposer des connaissances techniques et fonctionnelles suffisantes pour la mise en oeuvre de la solution.
Dans un premier temps, l'auteur présente l'évolution de la suite logicielle depuis sa création et liste les atouts et les limites de la version la plus récente de Project Server. Il rappelle les prérequis organisationnels et techniques à prévoir pour son déploiement.
Ensuite, tout au long des chapitres, il présente les éléments de configuration des paramètres des serveurs, ceux de la gestion des ressources et des projets et autres objets d'entreprise majeurs gérés grâce à Project Server. Les tâches d'administration, comme la maintenance des bases de données, la gestion des affichages, des files d'attentes et des accès utilisateurs sont détaillées pour offrir un guide complet à tout administrateur de la solution Project Server.
Les fonctionnalités liées à la planification des ressources et des tâches, à la stratégie de portefeuille et à la génération de rapports de données sont décrites avec suffisamment de détails pour que tout responsable maîtrise ses propres données et prenne les décisions de gestion adéquates.
Les nombreux exemples permettront au lecteur de se situer par rapport aux fonctionnalités présentées pour une mise en pratique aisée et rapide.
Les chapitres du livre :
Avant-propos &amp;ndash; Introduction à Project Server &amp;ndash; Nouveautés majeures de la version 2013 &amp;ndash; Gestion du déploiement &amp;ndash; Préparation de l'environnement &amp;ndash; Installation et configuration initiales &amp;ndash; Interface Project Web App &amp;ndash; Affichages et sites de projets &amp;ndash; Maintenance de l'environnement &amp;ndash; Gestion des ressources de projets &amp;ndash; Gestion des données de projets &amp;ndash; Stratégie et analyse de portefeuilles &amp;ndash; Rapports de données de projets</v>
          </cell>
          <cell r="R336">
            <v>9782746088849</v>
          </cell>
          <cell r="S336" t="str">
            <v>Version Numérique</v>
          </cell>
          <cell r="T336">
            <v>9782746087699</v>
          </cell>
          <cell r="U336" t="str">
            <v>Version Imprimée</v>
          </cell>
          <cell r="V336" t="str">
            <v>St-Herblain</v>
          </cell>
          <cell r="W336" t="str">
            <v>Editions ENI</v>
          </cell>
          <cell r="X336">
            <v>2014</v>
          </cell>
          <cell r="Y336" t="str">
            <v>Bibliothèque Numérique ENI (Service en ligne)</v>
          </cell>
          <cell r="Z336" t="str">
            <v>EPSILON</v>
          </cell>
          <cell r="AA336" t="str">
            <v>texte</v>
          </cell>
          <cell r="AB336" t="str">
            <v>txt</v>
          </cell>
          <cell r="AC336" t="str">
            <v>rdacontent/fre</v>
          </cell>
          <cell r="AD336" t="str">
            <v>informatique</v>
          </cell>
          <cell r="AE336" t="str">
            <v>c</v>
          </cell>
          <cell r="AF336" t="str">
            <v>rdamedia/fre</v>
          </cell>
          <cell r="AG336" t="str">
            <v>ressource en ligne</v>
          </cell>
          <cell r="AH336" t="str">
            <v>cr</v>
          </cell>
          <cell r="AI336" t="str">
            <v>rdacarrier/fre</v>
          </cell>
          <cell r="AJ336" t="str">
            <v>m\\\\\o\\d\\\\\\\\</v>
          </cell>
          <cell r="AK336" t="str">
            <v>cr\cn\\\\uuaua</v>
          </cell>
          <cell r="AL336" t="str">
            <v>Accès restreint aux membres</v>
          </cell>
          <cell r="AM336" t="str">
            <v>Source de la note de description : Version imprimée</v>
          </cell>
          <cell r="AN336" t="str">
            <v/>
          </cell>
          <cell r="AO336" t="str">
            <v>%SITE_CLIENT%/?library_guid=F55F81F2-973F-4337-8A9D-F78ACE37214B</v>
          </cell>
          <cell r="AP336" t="str">
            <v>Accès au travers du portail ENI</v>
          </cell>
          <cell r="AQ336" t="str">
            <v xml:space="preserve"> EPM </v>
          </cell>
          <cell r="AR336" t="str">
            <v xml:space="preserve"> gantt </v>
          </cell>
          <cell r="AS336" t="str">
            <v xml:space="preserve"> LNEP13PRO</v>
          </cell>
          <cell r="AT336" t="str">
            <v xml:space="preserve"> MEPM </v>
          </cell>
          <cell r="AU336" t="str">
            <v xml:space="preserve"> portefeuille de projets </v>
          </cell>
          <cell r="AV336" t="str">
            <v xml:space="preserve"> PPM </v>
          </cell>
          <cell r="AW336" t="str">
            <v xml:space="preserve"> projet </v>
          </cell>
          <cell r="AX336" t="str">
            <v xml:space="preserve">project serveur </v>
          </cell>
          <cell r="AY336" t="str">
            <v/>
          </cell>
          <cell r="AZ336" t="str">
            <v/>
          </cell>
          <cell r="BA336" t="str">
            <v/>
          </cell>
          <cell r="BB336" t="str">
            <v/>
          </cell>
          <cell r="BC336" t="str">
            <v/>
          </cell>
          <cell r="BD336" t="str">
            <v/>
          </cell>
          <cell r="BE336" t="str">
            <v/>
          </cell>
          <cell r="BF336" t="str">
            <v/>
          </cell>
          <cell r="BG336" t="str">
            <v/>
          </cell>
          <cell r="BH336" t="str">
            <v/>
          </cell>
          <cell r="BI336" t="str">
            <v/>
          </cell>
          <cell r="BJ336" t="str">
            <v/>
          </cell>
          <cell r="BK336" t="str">
            <v/>
          </cell>
          <cell r="BL336" t="str">
            <v/>
          </cell>
          <cell r="BM336" t="str">
            <v/>
          </cell>
          <cell r="BN336" t="str">
            <v/>
          </cell>
          <cell r="BO336" t="str">
            <v/>
          </cell>
          <cell r="BP336" t="str">
            <v/>
          </cell>
          <cell r="BQ336" t="str">
            <v/>
          </cell>
          <cell r="BR336" t="str">
            <v/>
          </cell>
          <cell r="BS336" t="str">
            <v/>
          </cell>
          <cell r="BT336" t="str">
            <v/>
          </cell>
          <cell r="BU336" t="str">
            <v/>
          </cell>
          <cell r="BV336" t="str">
            <v/>
          </cell>
          <cell r="BW336" t="str">
            <v/>
          </cell>
          <cell r="BX336" t="str">
            <v/>
          </cell>
        </row>
        <row r="337">
          <cell r="A337" t="str">
            <v>EP16DAX</v>
          </cell>
          <cell r="B337" t="str">
            <v>Langage DAX pour PowerPivot et Excel 2016</v>
          </cell>
          <cell r="C337" t="str">
            <v>Guide de référence et mise en pratique</v>
          </cell>
          <cell r="D337" t="str">
            <v>Thierry DOMELAND</v>
          </cell>
          <cell r="E337" t="str">
            <v/>
          </cell>
          <cell r="F337" t="str">
            <v>DOMELAND, Thierry</v>
          </cell>
          <cell r="G337" t="str">
            <v/>
          </cell>
          <cell r="H337" t="str">
            <v/>
          </cell>
          <cell r="I337" t="str">
            <v/>
          </cell>
          <cell r="J337" t="str">
            <v/>
          </cell>
          <cell r="K337" t="str">
            <v>Edition du 1 December 2015</v>
          </cell>
          <cell r="L337" t="str">
            <v>463 pages</v>
          </cell>
          <cell r="M337" t="str">
            <v>Editions ENI</v>
          </cell>
          <cell r="N337" t="str">
            <v>fre</v>
          </cell>
          <cell r="O337" t="str">
            <v>fre</v>
          </cell>
          <cell r="P337" t="str">
            <v>fre</v>
          </cell>
          <cell r="Q337" t="str">
            <v>Ce livre sur le langage DAX s'adresse à toutes les personnes soucieuses d'exploiter toutes les fonctionnalités de PowerPivot pour Excel 2016 afin d'améliorer la puissance de leurs tableaux de bord. 
En effet, dans la gymnastique à l'adaptation constante des tableaux d'aide à la décision, Excel est devenu l'outil d'analyse incontournable, PowerPivot offre une puissance inégalée dans la mise au point des indicateurs et le responsable métier peut également utiliser le langage DAX pour le développement de formules de calculs avancées sans avoir recours au service informatique.
Dans ce livre, après avoir posé les concepts et le vocabulaire, l'auteur propose une description des fonctions DAX disponibles avec la version 2016 d'Excel et plusieurs index pour retrouver facilement une fonction, obtenir sa définition et un exemple le plus concret possible.
Le chapitre suivant détaille des cas concrets de mise en pratique à travers des exemples professionnels provenant de problématiques réelles rencontrées par l'auteur chez ses clients. 
Enfin, le dernier chapitre permet de découvrir l'outil open source DAX Studio 2 et des exemples de programmes VBA qui utilisent des données PowerPivot afin de faciliter la maintenance des tableaux croisés dynamiques : récupérer la liste des champs calculés de TCD, récupérer la liste des tables stockées dans PowerPivot, &amp;hellip;
Des éléments complémentaires sont en téléchargement sur le site www.editions-eni.fr.
Les chapitres du livre :
Principes et définitions &amp;ndash; Les fonctions DAX &amp;ndash; DAX par l'exemple &amp;ndash; VBA, DAX et le logiciel DAX Studio &amp;ndash; Compléments</v>
          </cell>
          <cell r="R337">
            <v>9782746099487</v>
          </cell>
          <cell r="S337" t="str">
            <v>Version Numérique</v>
          </cell>
          <cell r="T337">
            <v>9782746098282</v>
          </cell>
          <cell r="U337" t="str">
            <v>Version Imprimée</v>
          </cell>
          <cell r="V337" t="str">
            <v>St-Herblain</v>
          </cell>
          <cell r="W337" t="str">
            <v>Editions ENI</v>
          </cell>
          <cell r="X337">
            <v>2015</v>
          </cell>
          <cell r="Y337" t="str">
            <v>Bibliothèque Numérique ENI (Service en ligne)</v>
          </cell>
          <cell r="Z337" t="str">
            <v>EPSILON</v>
          </cell>
          <cell r="AA337" t="str">
            <v>texte</v>
          </cell>
          <cell r="AB337" t="str">
            <v>txt</v>
          </cell>
          <cell r="AC337" t="str">
            <v>rdacontent/fre</v>
          </cell>
          <cell r="AD337" t="str">
            <v>informatique</v>
          </cell>
          <cell r="AE337" t="str">
            <v>c</v>
          </cell>
          <cell r="AF337" t="str">
            <v>rdamedia/fre</v>
          </cell>
          <cell r="AG337" t="str">
            <v>ressource en ligne</v>
          </cell>
          <cell r="AH337" t="str">
            <v>cr</v>
          </cell>
          <cell r="AI337" t="str">
            <v>rdacarrier/fre</v>
          </cell>
          <cell r="AJ337" t="str">
            <v>m\\\\\o\\d\\\\\\\\</v>
          </cell>
          <cell r="AK337" t="str">
            <v>cr\cn\\\\uuaua</v>
          </cell>
          <cell r="AL337" t="str">
            <v>Accès restreint aux membres</v>
          </cell>
          <cell r="AM337" t="str">
            <v>Source de la note de description : Version imprimée</v>
          </cell>
          <cell r="AN337" t="str">
            <v/>
          </cell>
          <cell r="AO337" t="str">
            <v>%SITE_CLIENT%/?library_guid=31F9EDEB-69D5-4EC6-A5DC-DBEB014CB477</v>
          </cell>
          <cell r="AP337" t="str">
            <v>Accès au travers du portail ENI</v>
          </cell>
          <cell r="AQ337" t="str">
            <v xml:space="preserve"> bi </v>
          </cell>
          <cell r="AR337" t="str">
            <v xml:space="preserve"> business intelligence </v>
          </cell>
          <cell r="AS337" t="str">
            <v xml:space="preserve"> décisionnel </v>
          </cell>
          <cell r="AT337" t="str">
            <v xml:space="preserve"> données </v>
          </cell>
          <cell r="AU337" t="str">
            <v xml:space="preserve"> LNEP16DAX</v>
          </cell>
          <cell r="AV337" t="str">
            <v xml:space="preserve"> vba </v>
          </cell>
          <cell r="AW337" t="str">
            <v xml:space="preserve">microsoft </v>
          </cell>
          <cell r="AX337" t="str">
            <v/>
          </cell>
          <cell r="AY337" t="str">
            <v/>
          </cell>
          <cell r="AZ337" t="str">
            <v/>
          </cell>
          <cell r="BA337" t="str">
            <v/>
          </cell>
          <cell r="BB337" t="str">
            <v/>
          </cell>
          <cell r="BC337" t="str">
            <v/>
          </cell>
          <cell r="BD337" t="str">
            <v/>
          </cell>
          <cell r="BE337" t="str">
            <v/>
          </cell>
          <cell r="BF337" t="str">
            <v/>
          </cell>
          <cell r="BG337" t="str">
            <v/>
          </cell>
          <cell r="BH337" t="str">
            <v/>
          </cell>
          <cell r="BI337" t="str">
            <v/>
          </cell>
          <cell r="BJ337" t="str">
            <v/>
          </cell>
          <cell r="BK337" t="str">
            <v/>
          </cell>
          <cell r="BL337" t="str">
            <v/>
          </cell>
          <cell r="BM337" t="str">
            <v/>
          </cell>
          <cell r="BN337" t="str">
            <v/>
          </cell>
          <cell r="BO337" t="str">
            <v/>
          </cell>
          <cell r="BP337" t="str">
            <v/>
          </cell>
          <cell r="BQ337" t="str">
            <v/>
          </cell>
          <cell r="BR337" t="str">
            <v/>
          </cell>
          <cell r="BS337" t="str">
            <v/>
          </cell>
          <cell r="BT337" t="str">
            <v/>
          </cell>
          <cell r="BU337" t="str">
            <v/>
          </cell>
          <cell r="BV337" t="str">
            <v/>
          </cell>
          <cell r="BW337" t="str">
            <v/>
          </cell>
          <cell r="BX337" t="str">
            <v/>
          </cell>
        </row>
        <row r="338">
          <cell r="A338" t="str">
            <v>EP17SSIS</v>
          </cell>
          <cell r="B338" t="str">
            <v>SQL Server Integration Services 2017</v>
          </cell>
          <cell r="C338" t="str">
            <v>Mise en oeuvre d'un projet ETL avec SSIS</v>
          </cell>
          <cell r="D338" t="str">
            <v>Romuald COUTAUD,Patrice HAREL,François JEHL,Charles-Henri  SAUGET</v>
          </cell>
          <cell r="E338" t="str">
            <v/>
          </cell>
          <cell r="F338" t="str">
            <v>COUTAUD, Romuald</v>
          </cell>
          <cell r="G338" t="str">
            <v>HAREL, Patrice</v>
          </cell>
          <cell r="H338" t="str">
            <v>JEHL, François</v>
          </cell>
          <cell r="I338" t="str">
            <v xml:space="preserve">SAUGET, Charles-Henri </v>
          </cell>
          <cell r="J338" t="str">
            <v/>
          </cell>
          <cell r="K338" t="str">
            <v>Edition du 1 August 2018</v>
          </cell>
          <cell r="L338" t="str">
            <v>379 pages</v>
          </cell>
          <cell r="M338" t="str">
            <v>Editions ENI</v>
          </cell>
          <cell r="N338" t="str">
            <v>fre</v>
          </cell>
          <cell r="O338" t="str">
            <v>fre</v>
          </cell>
          <cell r="P338" t="str">
            <v>fre</v>
          </cell>
          <cell r="Q338" t="str">
            <v xml:space="preserve">Ce livre sur SSIS 2017 s'adresse autant aux développeurs qui débutent avec SQL Server Integration Services et qui sont à la recherche d'informations sur l'utilisation de la plateforme, qu'à ceux en quête de bonnes pratiques leur permettant de parfaire leurs connaissances. Néanmoins, le lecteur devra disposer de bonnes bases sur le langage SQL, sur le fonctionnement d'une base de données, sur l'administration Azure ou encore sur la gestion des serveurs Windows.
Le livre se concentre sur les éléments de SSIS réellement utiles dans la mise en place de projets ETL afin de rendre le lecteur plus efficace dans ses recherches et ses développements. Il est à la fois un guide théorique sur l'utilisation des composants de SSIS et un recueil de bonnes pratiques de développement, issues de l'expérience significative des auteurs dans ce domaine.
Les deux premiers chapitres présentent SSIS dans sa globalité au travers des grands principes de l'ETL, ainsi que les nouveautés apportées par la version 2017, notamment l'intrication avec la plateforme Azure. Les auteurs s'attachent ensuite à présenter les composants les plus utilisés dans les projets décisionnels, à la fois dans le Flux de Contrôle et le Flux de Données, et détaillent un exemple d'implémentation d'un lot SSIS. Les patterns les plus récurrents et ceux offrant de bonnes performances et utilisant de bonnes pratiques de conception sont également étudiés. Avec un chapitre sur les concepts de développement avancés, le lecteur trouvera une boîte à outils pour la résilience des développements (points de contrôle, transactions). Les tâches post-développement comme l'administration, le déploiement, la journalisation ou encore la sécurité sont ensuite détaillées. 
Pour finir, les deux derniers chapitres sont consacrés à l'optimisation des packages via le paramétrage des aspects serveurs et au développement de ses propres composants SSIS.
&amp;Agrave; chaque chapitre est associé un projet SSDT ainsi que des jeux de données (CSV, base de données SQL&amp;hellip;) afin de fournir un maximum d'exemples concrets. Ces éléments sont en téléchargement sur le site www.editions-eni.fr.
Les chapitres du livre :
Avant-propos &amp;ndash; Introduction à SSIS &amp;ndash; Nouveautés SSIS &amp;ndash; Les bases de l'ETL &amp;ndash; Concepts de développement avancés &amp;ndash; Déploiement et administration &amp;ndash; Notions avancées et optimisations &amp;ndash; Bases de la programmation de composants
Quizinclus dans 
la version en ligne !
- Testez vos connaissances à l'issue de chaque chapitre
- Validez vos acquis
</v>
          </cell>
          <cell r="R338">
            <v>9782409014901</v>
          </cell>
          <cell r="S338" t="str">
            <v>Version Numérique</v>
          </cell>
          <cell r="T338">
            <v>9782409014895</v>
          </cell>
          <cell r="U338" t="str">
            <v>Version Imprimée</v>
          </cell>
          <cell r="V338" t="str">
            <v>St-Herblain</v>
          </cell>
          <cell r="W338" t="str">
            <v>Editions ENI</v>
          </cell>
          <cell r="X338">
            <v>2018</v>
          </cell>
          <cell r="Y338" t="str">
            <v>Bibliothèque Numérique ENI (Service en ligne)</v>
          </cell>
          <cell r="Z338" t="str">
            <v>EPSILON</v>
          </cell>
          <cell r="AA338" t="str">
            <v>texte</v>
          </cell>
          <cell r="AB338" t="str">
            <v>txt</v>
          </cell>
          <cell r="AC338" t="str">
            <v>rdacontent/fre</v>
          </cell>
          <cell r="AD338" t="str">
            <v>informatique</v>
          </cell>
          <cell r="AE338" t="str">
            <v>c</v>
          </cell>
          <cell r="AF338" t="str">
            <v>rdamedia/fre</v>
          </cell>
          <cell r="AG338" t="str">
            <v>ressource en ligne</v>
          </cell>
          <cell r="AH338" t="str">
            <v>cr</v>
          </cell>
          <cell r="AI338" t="str">
            <v>rdacarrier/fre</v>
          </cell>
          <cell r="AJ338" t="str">
            <v>m\\\\\o\\d\\\\\\\\</v>
          </cell>
          <cell r="AK338" t="str">
            <v>cr\cn\\\\uuaua</v>
          </cell>
          <cell r="AL338" t="str">
            <v>Accès restreint aux membres</v>
          </cell>
          <cell r="AM338" t="str">
            <v>Source de la note de description : Version imprimée</v>
          </cell>
          <cell r="AN338" t="str">
            <v/>
          </cell>
          <cell r="AO338" t="str">
            <v>%SITE_CLIENT%/?library_guid=498CC4B2-87C4-4170-9219-61E4604A709B</v>
          </cell>
          <cell r="AP338" t="str">
            <v>Accès au travers du portail ENI</v>
          </cell>
          <cell r="AQ338" t="str">
            <v xml:space="preserve"> bdd </v>
          </cell>
          <cell r="AR338" t="str">
            <v xml:space="preserve"> BI </v>
          </cell>
          <cell r="AS338" t="str">
            <v xml:space="preserve"> décisionnel </v>
          </cell>
          <cell r="AT338" t="str">
            <v xml:space="preserve"> etl </v>
          </cell>
          <cell r="AU338" t="str">
            <v xml:space="preserve"> flux </v>
          </cell>
          <cell r="AV338" t="str">
            <v xml:space="preserve"> LNEP17SSIS</v>
          </cell>
          <cell r="AW338" t="str">
            <v xml:space="preserve"> lot ssis </v>
          </cell>
          <cell r="AX338" t="str">
            <v xml:space="preserve"> microsoft </v>
          </cell>
          <cell r="AY338" t="str">
            <v xml:space="preserve"> sgbdd </v>
          </cell>
          <cell r="AZ338" t="str">
            <v xml:space="preserve">sqlserver </v>
          </cell>
          <cell r="BA338" t="str">
            <v/>
          </cell>
          <cell r="BB338" t="str">
            <v/>
          </cell>
          <cell r="BC338" t="str">
            <v/>
          </cell>
          <cell r="BD338" t="str">
            <v/>
          </cell>
          <cell r="BE338" t="str">
            <v/>
          </cell>
          <cell r="BF338" t="str">
            <v/>
          </cell>
          <cell r="BG338" t="str">
            <v/>
          </cell>
          <cell r="BH338" t="str">
            <v/>
          </cell>
          <cell r="BI338" t="str">
            <v/>
          </cell>
          <cell r="BJ338" t="str">
            <v/>
          </cell>
          <cell r="BK338" t="str">
            <v/>
          </cell>
          <cell r="BL338" t="str">
            <v/>
          </cell>
          <cell r="BM338" t="str">
            <v/>
          </cell>
          <cell r="BN338" t="str">
            <v/>
          </cell>
          <cell r="BO338" t="str">
            <v/>
          </cell>
          <cell r="BP338" t="str">
            <v/>
          </cell>
          <cell r="BQ338" t="str">
            <v/>
          </cell>
          <cell r="BR338" t="str">
            <v/>
          </cell>
          <cell r="BS338" t="str">
            <v/>
          </cell>
          <cell r="BT338" t="str">
            <v/>
          </cell>
          <cell r="BU338" t="str">
            <v/>
          </cell>
          <cell r="BV338" t="str">
            <v/>
          </cell>
          <cell r="BW338" t="str">
            <v/>
          </cell>
          <cell r="BX338" t="str">
            <v/>
          </cell>
        </row>
        <row r="339">
          <cell r="A339" t="str">
            <v>EP23APAM</v>
          </cell>
          <cell r="B339" t="str">
            <v>Apache Maven</v>
          </cell>
          <cell r="C339" t="str">
            <v>Maîtrisez l'infrastructure d'un projet Java EE (2e édition)</v>
          </cell>
          <cell r="D339" t="str">
            <v>Maxime GRÉAU,Etienne Langlet</v>
          </cell>
          <cell r="E339" t="str">
            <v/>
          </cell>
          <cell r="F339" t="str">
            <v>GRÉAU, Maxime</v>
          </cell>
          <cell r="G339" t="str">
            <v>Langlet, Etienne</v>
          </cell>
          <cell r="H339" t="str">
            <v/>
          </cell>
          <cell r="I339" t="str">
            <v/>
          </cell>
          <cell r="J339" t="str">
            <v/>
          </cell>
          <cell r="K339" t="str">
            <v>Edition du 1 June 2019</v>
          </cell>
          <cell r="L339" t="str">
            <v>400 pages</v>
          </cell>
          <cell r="M339" t="str">
            <v>Editions ENI</v>
          </cell>
          <cell r="N339" t="str">
            <v>fre</v>
          </cell>
          <cell r="O339" t="str">
            <v>fre</v>
          </cell>
          <cell r="P339" t="str">
            <v>fre</v>
          </cell>
          <cell r="Q339" t="str">
            <v xml:space="preserve">Ce livre sur Apache Maven (en version 3.6 au moment de l'écriture) s'adresse à tout développeur amené à travailler sur des projets Java de taille conséquente. Il sert également de guide pour les architectes qui souhaitent mettre en oeuvre Apache Maven sur un nouveau projet ou sur un projet existant. 
Du développeur Java débutant à l'architecte technique, chaque lecteur trouvera dans cet ouvrage des informations claires et précises, illustrées par de nombreux schémas, pour aborder avec sérénité la découverte d'Apache Maven, jusqu'à sa gestion au sein d'une infrastructure projet. Les auteurs proposent régulièrement au lecteur de réaliser des travaux pratiques pour se forger une première expérience significative sur le produit.
L'explication des origines d'Apache Maven dans le premier chapitre permet de mieux appréhender l'importance stratégique de sa mise en oeuvre sur des projets Java EE. Le deuxième chapitre permet une première approche de la philosophie générale autour de la notion de cycle de vie des projets Maven. Le troisième chapitre se focalise sur l'organisation et les relations entre projets grâce à la gestion des graphes de dépendances. C'est dans le quatrième chapitre que le lecteur trouvera les informations sur l'étendue des possibilités qu'offre Apache Maven grâce à la mise en oeuvre de plugins associés à des profils. 
Tout au long du cinquième chapitre, la mise en place complète d'une infrastructure autour d'Apache Maven sur un projet professionnel Java est détaillée : l'environnement de développement, la mise en place de tests, la gestion des référentiels, l'intégration continue et le processus de releases pour la livraison du projet.
Le sixième et dernier chapitre de cet ouvrage traite de la génération de rapports web complets pour la mesure de la qualité des projets Java.
Tout au long du livre les auteurs s'appuient sur une application concrète pour illustrer leurs propos. Le code source est en téléchargement sur www.editions-eni.fr.
Quizinclus dans 
la version en ligne !
- Testez vos connaissances à l'issue de chaque chapitre
- Validez vos acquis
</v>
          </cell>
          <cell r="R339">
            <v>9782409019548</v>
          </cell>
          <cell r="S339" t="str">
            <v>Version Numérique</v>
          </cell>
          <cell r="T339">
            <v>9782409019531</v>
          </cell>
          <cell r="U339" t="str">
            <v>Version Imprimée</v>
          </cell>
          <cell r="V339" t="str">
            <v>St-Herblain</v>
          </cell>
          <cell r="W339" t="str">
            <v>Editions ENI</v>
          </cell>
          <cell r="X339">
            <v>2019</v>
          </cell>
          <cell r="Y339" t="str">
            <v>Bibliothèque Numérique ENI (Service en ligne)</v>
          </cell>
          <cell r="Z339" t="str">
            <v>EPSILON</v>
          </cell>
          <cell r="AA339" t="str">
            <v>texte</v>
          </cell>
          <cell r="AB339" t="str">
            <v>txt</v>
          </cell>
          <cell r="AC339" t="str">
            <v>rdacontent/fre</v>
          </cell>
          <cell r="AD339" t="str">
            <v>informatique</v>
          </cell>
          <cell r="AE339" t="str">
            <v>c</v>
          </cell>
          <cell r="AF339" t="str">
            <v>rdamedia/fre</v>
          </cell>
          <cell r="AG339" t="str">
            <v>ressource en ligne</v>
          </cell>
          <cell r="AH339" t="str">
            <v>cr</v>
          </cell>
          <cell r="AI339" t="str">
            <v>rdacarrier/fre</v>
          </cell>
          <cell r="AJ339" t="str">
            <v>m\\\\\o\\d\\\\\\\\</v>
          </cell>
          <cell r="AK339" t="str">
            <v>cr\cn\\\\uuaua</v>
          </cell>
          <cell r="AL339" t="str">
            <v>Accès restreint aux membres</v>
          </cell>
          <cell r="AM339" t="str">
            <v>Source de la note de description : Version imprimée</v>
          </cell>
          <cell r="AN339" t="str">
            <v/>
          </cell>
          <cell r="AO339" t="str">
            <v>%SITE_CLIENT%/?library_guid=710606B1-D34E-413A-9D66-049C85E78842</v>
          </cell>
          <cell r="AP339" t="str">
            <v>Accès au travers du portail ENI</v>
          </cell>
          <cell r="AQ339" t="str">
            <v xml:space="preserve"> LNEP23APAM</v>
          </cell>
          <cell r="AR339" t="str">
            <v xml:space="preserve"> projet logiciel </v>
          </cell>
          <cell r="AS339" t="str">
            <v xml:space="preserve">jee </v>
          </cell>
          <cell r="AT339" t="str">
            <v/>
          </cell>
          <cell r="AU339" t="str">
            <v/>
          </cell>
          <cell r="AV339" t="str">
            <v/>
          </cell>
          <cell r="AW339" t="str">
            <v/>
          </cell>
          <cell r="AX339" t="str">
            <v/>
          </cell>
          <cell r="AY339" t="str">
            <v/>
          </cell>
          <cell r="AZ339" t="str">
            <v/>
          </cell>
          <cell r="BA339" t="str">
            <v/>
          </cell>
          <cell r="BB339" t="str">
            <v/>
          </cell>
          <cell r="BC339" t="str">
            <v/>
          </cell>
          <cell r="BD339" t="str">
            <v/>
          </cell>
          <cell r="BE339" t="str">
            <v/>
          </cell>
          <cell r="BF339" t="str">
            <v/>
          </cell>
          <cell r="BG339" t="str">
            <v/>
          </cell>
          <cell r="BH339" t="str">
            <v/>
          </cell>
          <cell r="BI339" t="str">
            <v/>
          </cell>
          <cell r="BJ339" t="str">
            <v/>
          </cell>
          <cell r="BK339" t="str">
            <v/>
          </cell>
          <cell r="BL339" t="str">
            <v/>
          </cell>
          <cell r="BM339" t="str">
            <v/>
          </cell>
          <cell r="BN339" t="str">
            <v/>
          </cell>
          <cell r="BO339" t="str">
            <v/>
          </cell>
          <cell r="BP339" t="str">
            <v/>
          </cell>
          <cell r="BQ339" t="str">
            <v/>
          </cell>
          <cell r="BR339" t="str">
            <v/>
          </cell>
          <cell r="BS339" t="str">
            <v/>
          </cell>
          <cell r="BT339" t="str">
            <v/>
          </cell>
          <cell r="BU339" t="str">
            <v/>
          </cell>
          <cell r="BV339" t="str">
            <v/>
          </cell>
          <cell r="BW339" t="str">
            <v/>
          </cell>
          <cell r="BX339" t="str">
            <v/>
          </cell>
        </row>
        <row r="340">
          <cell r="A340" t="str">
            <v>EP23ITI</v>
          </cell>
          <cell r="B340" t="str">
            <v>ITIL®</v>
          </cell>
          <cell r="C340" t="str">
            <v>Mise en oeuvre de la démarche ITIL® en entreprise (2e édition)</v>
          </cell>
          <cell r="D340" t="str">
            <v>Jean-Luc BAUD</v>
          </cell>
          <cell r="E340" t="str">
            <v/>
          </cell>
          <cell r="F340" t="str">
            <v>BAUD, Jean-Luc</v>
          </cell>
          <cell r="G340" t="str">
            <v/>
          </cell>
          <cell r="H340" t="str">
            <v/>
          </cell>
          <cell r="I340" t="str">
            <v/>
          </cell>
          <cell r="J340" t="str">
            <v/>
          </cell>
          <cell r="K340" t="str">
            <v>Edition du 1 August 2016</v>
          </cell>
          <cell r="L340" t="str">
            <v>328 pages</v>
          </cell>
          <cell r="M340" t="str">
            <v>Editions ENI</v>
          </cell>
          <cell r="N340" t="str">
            <v>fre</v>
          </cell>
          <cell r="O340" t="str">
            <v>fre</v>
          </cell>
          <cell r="P340" t="str">
            <v>fre</v>
          </cell>
          <cell r="Q340" t="str">
            <v>Ce livre s'adresse à des lecteurs ayant déjà une connaissance de la démarche ITIL® V3 (par exemple, certifiés « Niveau 1 &amp;ndash; Les fondamentaux ») et qui doivent s'impliquer dans la mise en oeuvre de processus dans leur entreprise, et également à des gestionnaires de processus en leur fournissant des conseils pratiques. 
Pour aider efficacement le lecteur dans la mise en oeuvre de cette démarche, l'auteur rappelle les principes généraux et les notions importantes de la gestion de services et détaille, pour tous les processus et toutes les fonctions, les relations qu'ils peuvent entretenir les uns vis-à-vis des autres. La représentation originale de ces cartographies est une aide pratique pour le travail de mise en oeuvre de la démarche. Le choix des acteurs qui vont intervenir, les compétences nécessaires et les points de vigilance à surveiller donnent un éclairage complémentaire aux bonnes pratiques ITIL® V3. Au-delà des processus majeurs de la démarche ITIL® V3 le livre donne également des informations sur les vingt-quatre processus et positionne la version ITIL® V2 ainsi que les améliorations apportées par la version ITIL® V3-2011. En se plaçant dans chaque processus, ce livre donne une vue claire des autres processus (attentes, livrables, relations, etc).
Les chapitres du livre :
Introduction &amp;ndash; Les généralités d'ITIL® V3 &amp;ndash; Le centre de services &amp;ndash; Le  support et l'analyse opérationnelle &amp;ndash; L'offre et les accords de services &amp;ndash; La  mise en production, le contrôle et la validation &amp;ndash; La planification, la  protection et l'optimisation &amp;ndash; La mise en oeuvre de la démarche ITIL® V3 &amp;ndash; Les  autres versions d'ITIL® et ISO 20000 &amp;ndash; Conclusion</v>
          </cell>
          <cell r="R340">
            <v>9782409003448</v>
          </cell>
          <cell r="S340" t="str">
            <v>Version Numérique</v>
          </cell>
          <cell r="T340">
            <v>9782409003172</v>
          </cell>
          <cell r="U340" t="str">
            <v>Version Imprimée</v>
          </cell>
          <cell r="V340" t="str">
            <v>St-Herblain</v>
          </cell>
          <cell r="W340" t="str">
            <v>Editions ENI</v>
          </cell>
          <cell r="X340">
            <v>2016</v>
          </cell>
          <cell r="Y340" t="str">
            <v>Bibliothèque Numérique ENI (Service en ligne)</v>
          </cell>
          <cell r="Z340" t="str">
            <v>EPSILON</v>
          </cell>
          <cell r="AA340" t="str">
            <v>texte</v>
          </cell>
          <cell r="AB340" t="str">
            <v>txt</v>
          </cell>
          <cell r="AC340" t="str">
            <v>rdacontent/fre</v>
          </cell>
          <cell r="AD340" t="str">
            <v>informatique</v>
          </cell>
          <cell r="AE340" t="str">
            <v>c</v>
          </cell>
          <cell r="AF340" t="str">
            <v>rdamedia/fre</v>
          </cell>
          <cell r="AG340" t="str">
            <v>ressource en ligne</v>
          </cell>
          <cell r="AH340" t="str">
            <v>cr</v>
          </cell>
          <cell r="AI340" t="str">
            <v>rdacarrier/fre</v>
          </cell>
          <cell r="AJ340" t="str">
            <v>m\\\\\o\\d\\\\\\\\</v>
          </cell>
          <cell r="AK340" t="str">
            <v>cr\cn\\\\uuaua</v>
          </cell>
          <cell r="AL340" t="str">
            <v>Accès restreint aux membres</v>
          </cell>
          <cell r="AM340" t="str">
            <v>Source de la note de description : Version imprimée</v>
          </cell>
          <cell r="AN340" t="str">
            <v/>
          </cell>
          <cell r="AO340" t="str">
            <v>%SITE_CLIENT%/?library_guid=FA7F0D50-98EE-46C5-89BD-EBA5DA86A5CC</v>
          </cell>
          <cell r="AP340" t="str">
            <v>Accès au travers du portail ENI</v>
          </cell>
          <cell r="AQ340" t="str">
            <v xml:space="preserve"> iso </v>
          </cell>
          <cell r="AR340" t="str">
            <v xml:space="preserve"> LNEP23ITI</v>
          </cell>
          <cell r="AS340" t="str">
            <v xml:space="preserve"> processus </v>
          </cell>
          <cell r="AT340" t="str">
            <v xml:space="preserve"> qualité </v>
          </cell>
          <cell r="AU340" t="str">
            <v xml:space="preserve">exin </v>
          </cell>
          <cell r="AV340" t="str">
            <v/>
          </cell>
          <cell r="AW340" t="str">
            <v/>
          </cell>
          <cell r="AX340" t="str">
            <v/>
          </cell>
          <cell r="AY340" t="str">
            <v/>
          </cell>
          <cell r="AZ340" t="str">
            <v/>
          </cell>
          <cell r="BA340" t="str">
            <v/>
          </cell>
          <cell r="BB340" t="str">
            <v/>
          </cell>
          <cell r="BC340" t="str">
            <v/>
          </cell>
          <cell r="BD340" t="str">
            <v/>
          </cell>
          <cell r="BE340" t="str">
            <v/>
          </cell>
          <cell r="BF340" t="str">
            <v/>
          </cell>
          <cell r="BG340" t="str">
            <v/>
          </cell>
          <cell r="BH340" t="str">
            <v/>
          </cell>
          <cell r="BI340" t="str">
            <v/>
          </cell>
          <cell r="BJ340" t="str">
            <v/>
          </cell>
          <cell r="BK340" t="str">
            <v/>
          </cell>
          <cell r="BL340" t="str">
            <v/>
          </cell>
          <cell r="BM340" t="str">
            <v/>
          </cell>
          <cell r="BN340" t="str">
            <v/>
          </cell>
          <cell r="BO340" t="str">
            <v/>
          </cell>
          <cell r="BP340" t="str">
            <v/>
          </cell>
          <cell r="BQ340" t="str">
            <v/>
          </cell>
          <cell r="BR340" t="str">
            <v/>
          </cell>
          <cell r="BS340" t="str">
            <v/>
          </cell>
          <cell r="BT340" t="str">
            <v/>
          </cell>
          <cell r="BU340" t="str">
            <v/>
          </cell>
          <cell r="BV340" t="str">
            <v/>
          </cell>
          <cell r="BW340" t="str">
            <v/>
          </cell>
          <cell r="BX340" t="str">
            <v/>
          </cell>
        </row>
        <row r="341">
          <cell r="A341" t="str">
            <v>EP26IPV</v>
          </cell>
          <cell r="B341" t="str">
            <v>IPv6</v>
          </cell>
          <cell r="C341" t="str">
            <v>Principes et mise en oeuvre (2e édition)</v>
          </cell>
          <cell r="D341" t="str">
            <v>Jean-Paul ARCHIER</v>
          </cell>
          <cell r="E341" t="str">
            <v/>
          </cell>
          <cell r="F341" t="str">
            <v>ARCHIER, Jean-Paul</v>
          </cell>
          <cell r="G341" t="str">
            <v/>
          </cell>
          <cell r="H341" t="str">
            <v/>
          </cell>
          <cell r="I341" t="str">
            <v/>
          </cell>
          <cell r="J341" t="str">
            <v/>
          </cell>
          <cell r="K341" t="str">
            <v>Edition du 1 December 2016</v>
          </cell>
          <cell r="L341" t="str">
            <v>458 pages</v>
          </cell>
          <cell r="M341" t="str">
            <v>Editions ENI</v>
          </cell>
          <cell r="N341" t="str">
            <v>fre</v>
          </cell>
          <cell r="O341" t="str">
            <v>fre</v>
          </cell>
          <cell r="P341" t="str">
            <v>fre</v>
          </cell>
          <cell r="Q341" t="str">
            <v>Ce livre sur IPv6 apporte aux lecteurs des connaissances à la fois théoriques et pratiques sur ce domaine. Il s'adresse aux Administrateurs et Ingénieurs Réseaux, qu'ils aient un réel projet dans ce domaine ou qu'ils soient tout simplement attentifs à l'évolution de la technologie dans ce secteur et soucieux d'anticiper la migration de certains de leurs réseaux vers IPv6. Cette nouvelle édition prend en compte les évolutions des techniques et des protocoles utilisés en IPv6. Elle présente également les dernières données disponibles sur le déploiement d'IPv6 dans le monde, en France et chez les principaux acteurs (fabricants, opérateurs, ...) du monde des réseaux.
L'auteur commence par faire le point sur les limitations actuelles d'IPv4 et les apports d'IPv6. Puis il décrit très largement les principes de fonctionnement d'IPv6, notamment ses techniques d'adressage, les protocoles nouveaux ou modifiés ainsi que les principales pistes pour la cohabitation IPv4/IPv6, tout en restant proche des préoccupations pragmatiques du lecteur. Pour cela, l'auteur alterne les apports théoriques avec des exemples de mise en oeuvre. Dans cette nouvelle édition les exemples sont plus nombreux et plus détaillés et sont majoritairement basés sur des matériels Cisco mais sont facilement transposables à d'autres configurations matérielles. 
Enfin, les conséquences d'IPv6 en matière de routage, de sécurité, de qualité de service mais aussi d'applications sont détaillées. Le livre se termine par un point sur le déploiement actuel et futur du réseau IPv6 chez les opérateurs, les fournisseurs de matériels, les entreprises et les particuliers.
Des éléments complémentaires sont disponibles en téléchargement sur le site www.editions-eni.fr.
Les chapitres du livre :
Introduction &amp;ndash; Pourquoi IPv6 ? &amp;ndash; Protocole IPv6 et adressage &amp;ndash; Structure des paquets IPv6 &amp;ndash; Premières mises en oeuvre d'IPv6 &amp;ndash; Autoconfiguration en mode autonome (stateless) &amp;ndash; Autoconfiguration en mode stateful (DHCP) &amp;ndash; ICMPv6 &amp;ndash; DNS et LLMNR &amp;ndash; Cohabitation IPv4-IPv6 &amp;ndash; IPv6 et le routage &amp;ndash; IPv6 et la sécurité &amp;ndash; IPv6 et Qualité de Service (QoS) &amp;ndash; IPv6 et les applications &amp;ndash; IPv6 et Mobilité (Mobile IPv6) &amp;ndash; IPv6 : état des lieux &amp;ndash; IPv6 : freins et perspectives &amp;ndash; Annexes</v>
          </cell>
          <cell r="R341">
            <v>9782409006487</v>
          </cell>
          <cell r="S341" t="str">
            <v>Version Numérique</v>
          </cell>
          <cell r="T341">
            <v>9782409004834</v>
          </cell>
          <cell r="U341" t="str">
            <v>Version Imprimée</v>
          </cell>
          <cell r="V341" t="str">
            <v>St-Herblain</v>
          </cell>
          <cell r="W341" t="str">
            <v>Editions ENI</v>
          </cell>
          <cell r="X341">
            <v>2016</v>
          </cell>
          <cell r="Y341" t="str">
            <v>Bibliothèque Numérique ENI (Service en ligne)</v>
          </cell>
          <cell r="Z341" t="str">
            <v>EPSILON</v>
          </cell>
          <cell r="AA341" t="str">
            <v>texte</v>
          </cell>
          <cell r="AB341" t="str">
            <v>txt</v>
          </cell>
          <cell r="AC341" t="str">
            <v>rdacontent/fre</v>
          </cell>
          <cell r="AD341" t="str">
            <v>informatique</v>
          </cell>
          <cell r="AE341" t="str">
            <v>c</v>
          </cell>
          <cell r="AF341" t="str">
            <v>rdamedia/fre</v>
          </cell>
          <cell r="AG341" t="str">
            <v>ressource en ligne</v>
          </cell>
          <cell r="AH341" t="str">
            <v>cr</v>
          </cell>
          <cell r="AI341" t="str">
            <v>rdacarrier/fre</v>
          </cell>
          <cell r="AJ341" t="str">
            <v>m\\\\\o\\d\\\\\\\\</v>
          </cell>
          <cell r="AK341" t="str">
            <v>cr\cn\\\\uuaua</v>
          </cell>
          <cell r="AL341" t="str">
            <v>Accès restreint aux membres</v>
          </cell>
          <cell r="AM341" t="str">
            <v>Source de la note de description : Version imprimée</v>
          </cell>
          <cell r="AN341" t="str">
            <v/>
          </cell>
          <cell r="AO341" t="str">
            <v>%SITE_CLIENT%/?library_guid=3198D837-B95D-41D5-AE15-529C67E70A27</v>
          </cell>
          <cell r="AP341" t="str">
            <v>Accès au travers du portail ENI</v>
          </cell>
          <cell r="AQ341" t="str">
            <v xml:space="preserve"> ip v 4 </v>
          </cell>
          <cell r="AR341" t="str">
            <v xml:space="preserve"> ip v 6 </v>
          </cell>
          <cell r="AS341" t="str">
            <v xml:space="preserve"> ip v4 </v>
          </cell>
          <cell r="AT341" t="str">
            <v xml:space="preserve"> ipv4 </v>
          </cell>
          <cell r="AU341" t="str">
            <v xml:space="preserve"> LNEP26IPV</v>
          </cell>
          <cell r="AV341" t="str">
            <v xml:space="preserve"> reseau </v>
          </cell>
          <cell r="AW341" t="str">
            <v xml:space="preserve"> réseau </v>
          </cell>
          <cell r="AX341" t="str">
            <v xml:space="preserve"> reseaux </v>
          </cell>
          <cell r="AY341" t="str">
            <v xml:space="preserve"> réseaux </v>
          </cell>
          <cell r="AZ341" t="str">
            <v xml:space="preserve">ip v6 </v>
          </cell>
          <cell r="BA341" t="str">
            <v/>
          </cell>
          <cell r="BB341" t="str">
            <v/>
          </cell>
          <cell r="BC341" t="str">
            <v/>
          </cell>
          <cell r="BD341" t="str">
            <v/>
          </cell>
          <cell r="BE341" t="str">
            <v/>
          </cell>
          <cell r="BF341" t="str">
            <v/>
          </cell>
          <cell r="BG341" t="str">
            <v/>
          </cell>
          <cell r="BH341" t="str">
            <v/>
          </cell>
          <cell r="BI341" t="str">
            <v/>
          </cell>
          <cell r="BJ341" t="str">
            <v/>
          </cell>
          <cell r="BK341" t="str">
            <v/>
          </cell>
          <cell r="BL341" t="str">
            <v/>
          </cell>
          <cell r="BM341" t="str">
            <v/>
          </cell>
          <cell r="BN341" t="str">
            <v/>
          </cell>
          <cell r="BO341" t="str">
            <v/>
          </cell>
          <cell r="BP341" t="str">
            <v/>
          </cell>
          <cell r="BQ341" t="str">
            <v/>
          </cell>
          <cell r="BR341" t="str">
            <v/>
          </cell>
          <cell r="BS341" t="str">
            <v/>
          </cell>
          <cell r="BT341" t="str">
            <v/>
          </cell>
          <cell r="BU341" t="str">
            <v/>
          </cell>
          <cell r="BV341" t="str">
            <v/>
          </cell>
          <cell r="BW341" t="str">
            <v/>
          </cell>
          <cell r="BX341" t="str">
            <v/>
          </cell>
        </row>
        <row r="342">
          <cell r="A342" t="str">
            <v>EP2AZAD</v>
          </cell>
          <cell r="B342" t="str">
            <v>Azure Active Directory</v>
          </cell>
          <cell r="C342" t="str">
            <v>Gestion des identités hybrides (concepts et mise en œuvre) (2e édition)</v>
          </cell>
          <cell r="D342" t="str">
            <v>Seyfallah TAGREROUT</v>
          </cell>
          <cell r="E342" t="str">
            <v/>
          </cell>
          <cell r="F342" t="str">
            <v>TAGREROUT, Seyfallah</v>
          </cell>
          <cell r="G342" t="str">
            <v/>
          </cell>
          <cell r="H342" t="str">
            <v/>
          </cell>
          <cell r="I342" t="str">
            <v/>
          </cell>
          <cell r="J342" t="str">
            <v/>
          </cell>
          <cell r="K342" t="str">
            <v>Edition du 1 June 2023</v>
          </cell>
          <cell r="L342" t="str">
            <v>968 pages</v>
          </cell>
          <cell r="M342" t="str">
            <v>Editions ENI</v>
          </cell>
          <cell r="N342" t="str">
            <v>fre</v>
          </cell>
          <cell r="O342" t="str">
            <v>fre</v>
          </cell>
          <cell r="P342" t="str">
            <v>fre</v>
          </cell>
          <cell r="Q342" t="str">
            <v>Avec l'arrivée du cloud, la gestion des identités se complexifie pour les entreprises. Ce livre s'adresse à toute personne (expert cloud, architecte système ou infrastructure…) qui souhaite disposer des informations nécessaires pour réussir la mise en œuvre des identités hybrides en réalisant une extension d'Active Directory vers Azure Active Directory / Microsoft Entra de manière sécurisée.
Dans ce livre, l'auteur choisit une approche du sujet qui allie la théorie à la pratique afin de mettre le lecteur en situation. Il s'appuie notamment sur des projets de mise en œuvre d'identités hybrides dans des déploiements cloud tels que Microsoft 365 et Microsoft Azure.
Après une présentation d'Azure Active Directory et de la nouvelle famille Microsoft Entra, l'auteur détaille la gestion des utilisateurs et des groupes. Le lecteur découvre ensuite la gestion d'appareils Windows (10 et 11) dans Azure Active Directory, avec l'utilisation des fonctionnalités Azure AD Registration et Azure AD Joined ou encore Azure AD Hybrid Joined ainsi que la gestion des applications. Dans cette nouvelle édition, l’auteur dédie une partie au fonctionnement de l’authentification avec Azure Active Directory et les applications.   
La suite du livre plonge le lecteur dans le cœur de la gestion des identités hybrides et présente notamment tout l'intérêt des outils de synchronisation d'identité AAD Connect et AAD Connect Cloud Sync.   
Pour finir, l'auteur présente les aspects liés à la sécurité au travers de nouvelles fonctionnalités apportées par Microsoft Entra telles que Conditional Access, l’authentification renforcée, le passwordless avec FIDO2, Azure Active Directory Identity Protection, la protection des Workloads Identities ou encore les authentifications renforcées pour les comptes à privilèges. Il expose également une stratégie efficace basée sur le Zero Trust avec pour objectif de protéger les environnements Azure Active Directory.   
La collaboration via les nouvelles fonctionnalités de Cross Tenant et l'échange sécurisé de données ou d'applications avec d'autres sociétés sont également étudiés.
Des éléments complémentaires sont en téléchargement sur le site www.editions-eni.fr.</v>
          </cell>
          <cell r="R342">
            <v>9782409040634</v>
          </cell>
          <cell r="S342" t="str">
            <v>Version Numérique</v>
          </cell>
          <cell r="T342">
            <v>9782409040627</v>
          </cell>
          <cell r="U342" t="str">
            <v>Version Imprimée</v>
          </cell>
          <cell r="V342" t="str">
            <v>St-Herblain</v>
          </cell>
          <cell r="W342" t="str">
            <v>Editions ENI</v>
          </cell>
          <cell r="X342">
            <v>2023</v>
          </cell>
          <cell r="Y342" t="str">
            <v>Bibliothèque Numérique ENI (Service en ligne)</v>
          </cell>
          <cell r="Z342" t="str">
            <v>EPSILON</v>
          </cell>
          <cell r="AA342" t="str">
            <v>texte</v>
          </cell>
          <cell r="AB342" t="str">
            <v>txt</v>
          </cell>
          <cell r="AC342" t="str">
            <v>rdacontent/fre</v>
          </cell>
          <cell r="AD342" t="str">
            <v>informatique</v>
          </cell>
          <cell r="AE342" t="str">
            <v>c</v>
          </cell>
          <cell r="AF342" t="str">
            <v>rdamedia/fre</v>
          </cell>
          <cell r="AG342" t="str">
            <v>ressource en ligne</v>
          </cell>
          <cell r="AH342" t="str">
            <v>cr</v>
          </cell>
          <cell r="AI342" t="str">
            <v>rdacarrier/fre</v>
          </cell>
          <cell r="AJ342" t="str">
            <v>m\\\\\o\\d\\\\\\\\</v>
          </cell>
          <cell r="AK342" t="str">
            <v>cr\cn\\\\uuaua</v>
          </cell>
          <cell r="AL342" t="str">
            <v>Accès restreint aux membres</v>
          </cell>
          <cell r="AM342" t="str">
            <v>Source de la note de description : Version imprimée</v>
          </cell>
          <cell r="AN342" t="str">
            <v/>
          </cell>
          <cell r="AO342" t="str">
            <v>%SITE_CLIENT%/?library_guid=14018D24-135F-4D2E-A1E4-2A744447D02D</v>
          </cell>
          <cell r="AP342" t="str">
            <v>Accès au travers du portail ENI</v>
          </cell>
          <cell r="AQ342" t="str">
            <v xml:space="preserve"> AAD Connect </v>
          </cell>
          <cell r="AR342" t="str">
            <v xml:space="preserve"> Active Directory </v>
          </cell>
          <cell r="AS342" t="str">
            <v xml:space="preserve"> AD </v>
          </cell>
          <cell r="AT342" t="str">
            <v xml:space="preserve"> Azure Active Directory Identity Protection </v>
          </cell>
          <cell r="AU342" t="str">
            <v xml:space="preserve"> Azure Active Directory Smart Lock</v>
          </cell>
          <cell r="AV342" t="str">
            <v xml:space="preserve"> Azure AD Join </v>
          </cell>
          <cell r="AW342" t="str">
            <v xml:space="preserve"> Azure AD Registration </v>
          </cell>
          <cell r="AX342" t="str">
            <v xml:space="preserve"> cloud </v>
          </cell>
          <cell r="AY342" t="str">
            <v xml:space="preserve"> identités </v>
          </cell>
          <cell r="AZ342" t="str">
            <v xml:space="preserve"> office 365 </v>
          </cell>
          <cell r="BA342" t="str">
            <v xml:space="preserve">Azure AD </v>
          </cell>
          <cell r="BB342" t="str">
            <v/>
          </cell>
          <cell r="BC342" t="str">
            <v/>
          </cell>
          <cell r="BD342" t="str">
            <v/>
          </cell>
          <cell r="BE342" t="str">
            <v/>
          </cell>
          <cell r="BF342" t="str">
            <v/>
          </cell>
          <cell r="BG342" t="str">
            <v/>
          </cell>
          <cell r="BH342" t="str">
            <v/>
          </cell>
          <cell r="BI342" t="str">
            <v/>
          </cell>
          <cell r="BJ342" t="str">
            <v/>
          </cell>
          <cell r="BK342" t="str">
            <v/>
          </cell>
          <cell r="BL342" t="str">
            <v/>
          </cell>
          <cell r="BM342" t="str">
            <v/>
          </cell>
          <cell r="BN342" t="str">
            <v/>
          </cell>
          <cell r="BO342" t="str">
            <v/>
          </cell>
          <cell r="BP342" t="str">
            <v/>
          </cell>
          <cell r="BQ342" t="str">
            <v/>
          </cell>
          <cell r="BR342" t="str">
            <v/>
          </cell>
          <cell r="BS342" t="str">
            <v/>
          </cell>
          <cell r="BT342" t="str">
            <v/>
          </cell>
          <cell r="BU342" t="str">
            <v/>
          </cell>
          <cell r="BV342" t="str">
            <v/>
          </cell>
          <cell r="BW342" t="str">
            <v/>
          </cell>
          <cell r="BX342" t="str">
            <v/>
          </cell>
        </row>
        <row r="343">
          <cell r="A343" t="str">
            <v>EP2BLOC</v>
          </cell>
          <cell r="B343" t="str">
            <v>Les Blockchains</v>
          </cell>
          <cell r="C343" t="str">
            <v>De la théorie à la pratique, de l'idée à l'implémentation (2e édition)</v>
          </cell>
          <cell r="D343" t="str">
            <v>Billal CHOULI,Frédéric  GOUJON,Yves-Michel LEPORCHER</v>
          </cell>
          <cell r="E343" t="str">
            <v/>
          </cell>
          <cell r="F343" t="str">
            <v>CHOULI, Billal</v>
          </cell>
          <cell r="G343" t="str">
            <v xml:space="preserve">GOUJON, Frédéric </v>
          </cell>
          <cell r="H343" t="str">
            <v>LEPORCHER, Yves-Michel</v>
          </cell>
          <cell r="I343" t="str">
            <v/>
          </cell>
          <cell r="J343" t="str">
            <v/>
          </cell>
          <cell r="K343" t="str">
            <v>Edition du 1 December 2019</v>
          </cell>
          <cell r="L343" t="str">
            <v>469 pages</v>
          </cell>
          <cell r="M343" t="str">
            <v>Editions ENI</v>
          </cell>
          <cell r="N343" t="str">
            <v>fre</v>
          </cell>
          <cell r="O343" t="str">
            <v>fre</v>
          </cell>
          <cell r="P343" t="str">
            <v>fre</v>
          </cell>
          <cell r="Q343" t="str">
            <v xml:space="preserve">Préface de Odile PANCIATICI &amp;ndash; Vice-Présidente Blockchain du groupe Renault
Ce livre offre une vision à 360 degrés de l'état de l'art de la technologie Blockchain, son environnement et son potentiel, à un public désireux d'en faire sa spécialité en lui fournissant les clés pour se l'approprier. Bien plus qu'une cryptomonnaie, la Blockchain est une pépite de technologie, à la croisée des concepts cryptographiques bien implémentés et d'une architecture décentralisée opérationnelle en environnement de production. 
Dans un premier temps, les auteurs présentent les promesses de la technologie pour permettre au lecteur de faire le tri sur l'information et la désinformation disponibles sur le web. Il découvre ainsi les réels intérêts de la technologie au-delà de la cryptomonnaie. Puis un chapitre présente la Blockchain grâce à une définition de la technologie, de ses composants et mécanismes à l'oeuvre, permettant de mieux la comprendre et de s'en approprier les piliers. 
Un chapitre, davantage dédié aux profils de chefs de projet, détaille ensuite la Blockchain selon un axe métier. Le lecteur est accompagné pour comprendre le processus de définition du cas d'usage, choisir la technologie adaptée, évaluer les coûts. Le contexte légal est présenté ainsi que différents cas d'usage permettant de donner une culture générale sur les différentes technologies, leur exploitation et leur intégration aux écosystèmes existants. 
Dans un autre chapitre, davantage orienté sur l'axe technique, les concepts sous-jacents à la Blockchain sont présentés avec plus de profondeur. Les architectes solutions et techniques y trouveront des éléments d'architecture leur permettant de se projeter dans la mise en oeuvre de cette technologie et les développeurs verront comment déployer les principales technologies grâce à des exemples détaillés pas à pas. 
Dans la suite du livre, les auteurs détaillent plus finement la théorie cryptographique et son application dans le domaine de la Blockchain, en l'illustrant par de nombreux exemples qui en facilitent la compréhension. Pour finir, le dernier chapitre identifie les contraintes et les conditions de succès, tant pour la technologie que pour son application et sa survie dans le futur. S'émancipant de toute démarche prospective, il évoque les défis à relever pour assurer le succès des clients et des fournisseurs de solutions à base de Blockchain. 
Des éléments complémentaires sont en téléchargement sur le site www.editions-eni.fr.
Quizinclus dans 
la version en ligne !
- Testez vos connaissances à l'issue de chaque chapitre
- Validez vos acquis
</v>
          </cell>
          <cell r="R343">
            <v>9782409022067</v>
          </cell>
          <cell r="S343" t="str">
            <v>Version Numérique</v>
          </cell>
          <cell r="T343">
            <v>9782409022050</v>
          </cell>
          <cell r="U343" t="str">
            <v>Version Imprimée</v>
          </cell>
          <cell r="V343" t="str">
            <v>St-Herblain</v>
          </cell>
          <cell r="W343" t="str">
            <v>Editions ENI</v>
          </cell>
          <cell r="X343">
            <v>2019</v>
          </cell>
          <cell r="Y343" t="str">
            <v>Bibliothèque Numérique ENI (Service en ligne)</v>
          </cell>
          <cell r="Z343" t="str">
            <v>EPSILON</v>
          </cell>
          <cell r="AA343" t="str">
            <v>texte</v>
          </cell>
          <cell r="AB343" t="str">
            <v>txt</v>
          </cell>
          <cell r="AC343" t="str">
            <v>rdacontent/fre</v>
          </cell>
          <cell r="AD343" t="str">
            <v>informatique</v>
          </cell>
          <cell r="AE343" t="str">
            <v>c</v>
          </cell>
          <cell r="AF343" t="str">
            <v>rdamedia/fre</v>
          </cell>
          <cell r="AG343" t="str">
            <v>ressource en ligne</v>
          </cell>
          <cell r="AH343" t="str">
            <v>cr</v>
          </cell>
          <cell r="AI343" t="str">
            <v>rdacarrier/fre</v>
          </cell>
          <cell r="AJ343" t="str">
            <v>m\\\\\o\\d\\\\\\\\</v>
          </cell>
          <cell r="AK343" t="str">
            <v>cr\cn\\\\uuaua</v>
          </cell>
          <cell r="AL343" t="str">
            <v>Accès restreint aux membres</v>
          </cell>
          <cell r="AM343" t="str">
            <v>Source de la note de description : Version imprimée</v>
          </cell>
          <cell r="AN343" t="str">
            <v/>
          </cell>
          <cell r="AO343" t="str">
            <v>%SITE_CLIENT%/?library_guid=AF8AEDC2-AC4A-445E-A031-CFD02934FD51</v>
          </cell>
          <cell r="AP343" t="str">
            <v>Accès au travers du portail ENI</v>
          </cell>
          <cell r="AQ343" t="str">
            <v xml:space="preserve"> cryptographie </v>
          </cell>
          <cell r="AR343" t="str">
            <v xml:space="preserve"> Ethereum </v>
          </cell>
          <cell r="AS343" t="str">
            <v xml:space="preserve"> HyperlEdger </v>
          </cell>
          <cell r="AT343" t="str">
            <v xml:space="preserve"> LNEP2BLOC</v>
          </cell>
          <cell r="AU343" t="str">
            <v xml:space="preserve"> transaction </v>
          </cell>
          <cell r="AV343" t="str">
            <v xml:space="preserve">bitcoin </v>
          </cell>
          <cell r="AW343" t="str">
            <v/>
          </cell>
          <cell r="AX343" t="str">
            <v/>
          </cell>
          <cell r="AY343" t="str">
            <v/>
          </cell>
          <cell r="AZ343" t="str">
            <v/>
          </cell>
          <cell r="BA343" t="str">
            <v/>
          </cell>
          <cell r="BB343" t="str">
            <v/>
          </cell>
          <cell r="BC343" t="str">
            <v/>
          </cell>
          <cell r="BD343" t="str">
            <v/>
          </cell>
          <cell r="BE343" t="str">
            <v/>
          </cell>
          <cell r="BF343" t="str">
            <v/>
          </cell>
          <cell r="BG343" t="str">
            <v/>
          </cell>
          <cell r="BH343" t="str">
            <v/>
          </cell>
          <cell r="BI343" t="str">
            <v/>
          </cell>
          <cell r="BJ343" t="str">
            <v/>
          </cell>
          <cell r="BK343" t="str">
            <v/>
          </cell>
          <cell r="BL343" t="str">
            <v/>
          </cell>
          <cell r="BM343" t="str">
            <v/>
          </cell>
          <cell r="BN343" t="str">
            <v/>
          </cell>
          <cell r="BO343" t="str">
            <v/>
          </cell>
          <cell r="BP343" t="str">
            <v/>
          </cell>
          <cell r="BQ343" t="str">
            <v/>
          </cell>
          <cell r="BR343" t="str">
            <v/>
          </cell>
          <cell r="BS343" t="str">
            <v/>
          </cell>
          <cell r="BT343" t="str">
            <v/>
          </cell>
          <cell r="BU343" t="str">
            <v/>
          </cell>
          <cell r="BV343" t="str">
            <v/>
          </cell>
          <cell r="BW343" t="str">
            <v/>
          </cell>
          <cell r="BX343" t="str">
            <v/>
          </cell>
        </row>
        <row r="344">
          <cell r="A344" t="str">
            <v>EP2DOC</v>
          </cell>
          <cell r="B344" t="str">
            <v>Docker</v>
          </cell>
          <cell r="C344" t="str">
            <v>Prise en main et mise en pratique sur une architecture micro-services (2e édition)</v>
          </cell>
          <cell r="D344" t="str">
            <v>Jean-Philippe GOUIGOUX</v>
          </cell>
          <cell r="E344" t="str">
            <v/>
          </cell>
          <cell r="F344" t="str">
            <v>GOUIGOUX, Jean-Philippe</v>
          </cell>
          <cell r="G344" t="str">
            <v/>
          </cell>
          <cell r="H344" t="str">
            <v/>
          </cell>
          <cell r="I344" t="str">
            <v/>
          </cell>
          <cell r="J344" t="str">
            <v/>
          </cell>
          <cell r="K344" t="str">
            <v>Edition du 1 February 2018</v>
          </cell>
          <cell r="L344" t="str">
            <v>468 pages</v>
          </cell>
          <cell r="M344" t="str">
            <v>Editions ENI</v>
          </cell>
          <cell r="N344" t="str">
            <v>fre</v>
          </cell>
          <cell r="O344" t="str">
            <v>fre</v>
          </cell>
          <cell r="P344" t="str">
            <v>fre</v>
          </cell>
          <cell r="Q344" t="str">
            <v>Ce livre sur Docker s'adresse à tout développeur, architecte, administrateur souhaitant aboutir à une connaissance structurée de Docker en s'appuyant sur la mise en pratique d'un exemple concret de déploiement d'une application en conteneurs. Une connaissance même minimale de Linux et des réseaux TCP/IP est un prérequis indispensable pour tirer le meilleur profit de ce livre qui est organisé en deux parties. 
La première partie détaille les mécanismes constituant les fondements de Docker avec des exemples de manipulations sur des exercices pratiques. Docker faisant partie d'un écosystème foisonnant et extrêmement mouvant, l'auteur s'attache à fournir au lecteur des bases solides sur son fonctionnement et sur ses concepts les plus importants pour que son utilisation soit efficace et pour maîtriser les besoins élémentaires des utilisateurs professionnels (création d'images simples et solides, connaissance des bonnes pratiques, sécurité...).
Dans une seconde partie, l'auteur met en oeuvre une infrastructure complète autour d'une application exemple, en architecture micro services. Le point de vue adopté par l'auteur est celui d'un éditeur de logiciels dont le besoin est de mettre en oeuvre des services logiciels sur une architecture souple et évolutive. Cette mise en pratique sur une application réaliste permet de décrire les astuces de déploiement de conteneurs pour Java, Core .NET, Python et Node.js/AngularJS. L'application ainsi créée est ensuite déployée dans un cluster de machines géré par Docker Swarm.
Des éléments sont en téléchargement sur le site www.editions-eni.fr et sur le compte GitHub des Editions ENI. Ainsi, le lecteur est en mesure de mettre en oeuvre la totalité de l'exemple traité dans le livre.
Les chapitres du livre :
Avant-propos &amp;ndash; Introduction à Docker &amp;ndash; Premiers pas &amp;ndash; Création de vos propres images &amp;ndash; Installation d'un registre privé &amp;ndash; Mise en oeuvre d'une architecture logicielle &amp;ndash; Déploiement dans un cluster &amp;ndash; Encore plus loin avec Docker</v>
          </cell>
          <cell r="R344">
            <v>9782409012549</v>
          </cell>
          <cell r="S344" t="str">
            <v>Version Numérique</v>
          </cell>
          <cell r="T344">
            <v>9782409012372</v>
          </cell>
          <cell r="U344" t="str">
            <v>Version Imprimée</v>
          </cell>
          <cell r="V344" t="str">
            <v>St-Herblain</v>
          </cell>
          <cell r="W344" t="str">
            <v>Editions ENI</v>
          </cell>
          <cell r="X344">
            <v>2018</v>
          </cell>
          <cell r="Y344" t="str">
            <v>Bibliothèque Numérique ENI (Service en ligne)</v>
          </cell>
          <cell r="Z344" t="str">
            <v>EPSILON</v>
          </cell>
          <cell r="AA344" t="str">
            <v>texte</v>
          </cell>
          <cell r="AB344" t="str">
            <v>txt</v>
          </cell>
          <cell r="AC344" t="str">
            <v>rdacontent/fre</v>
          </cell>
          <cell r="AD344" t="str">
            <v>informatique</v>
          </cell>
          <cell r="AE344" t="str">
            <v>c</v>
          </cell>
          <cell r="AF344" t="str">
            <v>rdamedia/fre</v>
          </cell>
          <cell r="AG344" t="str">
            <v>ressource en ligne</v>
          </cell>
          <cell r="AH344" t="str">
            <v>cr</v>
          </cell>
          <cell r="AI344" t="str">
            <v>rdacarrier/fre</v>
          </cell>
          <cell r="AJ344" t="str">
            <v>m\\\\\o\\d\\\\\\\\</v>
          </cell>
          <cell r="AK344" t="str">
            <v>cr\cn\\\\uuaua</v>
          </cell>
          <cell r="AL344" t="str">
            <v>Accès restreint aux membres</v>
          </cell>
          <cell r="AM344" t="str">
            <v>Source de la note de description : Version imprimée</v>
          </cell>
          <cell r="AN344" t="str">
            <v/>
          </cell>
          <cell r="AO344" t="str">
            <v>%SITE_CLIENT%/?library_guid=078CE2AA-0C08-482D-95FD-223094E2D7D4</v>
          </cell>
          <cell r="AP344" t="str">
            <v>Accès au travers du portail ENI</v>
          </cell>
          <cell r="AQ344" t="str">
            <v xml:space="preserve"> container </v>
          </cell>
          <cell r="AR344" t="str">
            <v xml:space="preserve"> conteneur </v>
          </cell>
          <cell r="AS344" t="str">
            <v xml:space="preserve"> docker swarm </v>
          </cell>
          <cell r="AT344" t="str">
            <v xml:space="preserve"> LNEP2DOC</v>
          </cell>
          <cell r="AU344" t="str">
            <v xml:space="preserve"> microservice </v>
          </cell>
          <cell r="AV344" t="str">
            <v xml:space="preserve"> virtualisation </v>
          </cell>
          <cell r="AW344" t="str">
            <v xml:space="preserve">livre docker </v>
          </cell>
          <cell r="AX344" t="str">
            <v/>
          </cell>
          <cell r="AY344" t="str">
            <v/>
          </cell>
          <cell r="AZ344" t="str">
            <v/>
          </cell>
          <cell r="BA344" t="str">
            <v/>
          </cell>
          <cell r="BB344" t="str">
            <v/>
          </cell>
          <cell r="BC344" t="str">
            <v/>
          </cell>
          <cell r="BD344" t="str">
            <v/>
          </cell>
          <cell r="BE344" t="str">
            <v/>
          </cell>
          <cell r="BF344" t="str">
            <v/>
          </cell>
          <cell r="BG344" t="str">
            <v/>
          </cell>
          <cell r="BH344" t="str">
            <v/>
          </cell>
          <cell r="BI344" t="str">
            <v/>
          </cell>
          <cell r="BJ344" t="str">
            <v/>
          </cell>
          <cell r="BK344" t="str">
            <v/>
          </cell>
          <cell r="BL344" t="str">
            <v/>
          </cell>
          <cell r="BM344" t="str">
            <v/>
          </cell>
          <cell r="BN344" t="str">
            <v/>
          </cell>
          <cell r="BO344" t="str">
            <v/>
          </cell>
          <cell r="BP344" t="str">
            <v/>
          </cell>
          <cell r="BQ344" t="str">
            <v/>
          </cell>
          <cell r="BR344" t="str">
            <v/>
          </cell>
          <cell r="BS344" t="str">
            <v/>
          </cell>
          <cell r="BT344" t="str">
            <v/>
          </cell>
          <cell r="BU344" t="str">
            <v/>
          </cell>
          <cell r="BV344" t="str">
            <v/>
          </cell>
          <cell r="BW344" t="str">
            <v/>
          </cell>
          <cell r="BX344" t="str">
            <v/>
          </cell>
        </row>
        <row r="345">
          <cell r="A345" t="str">
            <v>EP2HAFO</v>
          </cell>
          <cell r="B345" t="str">
            <v>Hacking et Forensic</v>
          </cell>
          <cell r="C345" t="str">
            <v>Développez vos propres outils en Python (2ième édition)</v>
          </cell>
          <cell r="D345" t="str">
            <v>Franck EBEL</v>
          </cell>
          <cell r="E345" t="str">
            <v/>
          </cell>
          <cell r="F345" t="str">
            <v>EBEL, Franck</v>
          </cell>
          <cell r="G345" t="str">
            <v/>
          </cell>
          <cell r="H345" t="str">
            <v/>
          </cell>
          <cell r="I345" t="str">
            <v/>
          </cell>
          <cell r="J345" t="str">
            <v/>
          </cell>
          <cell r="K345" t="str">
            <v>Edition du 1 February 2016</v>
          </cell>
          <cell r="L345" t="str">
            <v>482 pages</v>
          </cell>
          <cell r="M345" t="str">
            <v>Editions ENI</v>
          </cell>
          <cell r="N345" t="str">
            <v>fre</v>
          </cell>
          <cell r="O345" t="str">
            <v>fre</v>
          </cell>
          <cell r="P345" t="str">
            <v>fre</v>
          </cell>
          <cell r="Q345" t="str">
            <v>Ce livre s'adresse à toute personne désirant apprendre le Python pour le Hacking et le Forensic et se former à la conception d'outils en Python, ainsi qu'aux professionnels de la sécurité informatique et du Forensic. Il a pour objectif de conduire le lecteur à une bonne compréhension de bibliothèques spécifiques Python pour qu'il puisse ensuite concevoir ses outils personnalisés, adaptés à des situations particulières en Hacking et Forensic. Pour en tirer le meilleur profit possible, il est nécessaire d'avoir des notions de sécurité informatique. 
Le livre est décomposé en 8 chapitres, chacun est illustré par de nombreux exemples avec, en fin de chapitre, des exercices avec correction afin de donner au lecteur le moyen de s'auto-évaluer.
Le chapitre 1 va permettre d'apprendre les concepts du langage Python, les bases du langage. Le chapitre 2 est consacré à la programmation réseau. L'auteur détaille la programmation de sockets puis les différents services tels que HTTP, FTP, POP, SSL par exemple, ainsi que les expressions régulières, l'accès aux bases de données. Le chapitre 3 est consacré à la bibliothèque scapy très utile en hacking et Forensic ; l'auteur détaille la manipulation de trames, le tunneling, les différents types de scan réseau et aborde également IPv6. Dans le chapitre 4, des connaissances de bases sur les notions d'architecture PC et d'assembleur, sur l'utilisation de debugger, sont indispensables pour la compréhension de la bibliothèque PyDbg qui est utilisée. Le chapitre 5 est dédié au Fuzzing; dans une première partie l'auteur utilise des bibliothèques déjà vues dans les chapitres précédents puis, dans une deuxième partie, il étudie une bibliothèque particulière, Sulley, spécialisée dans le fuzzing. Le chapitre 6 passe en revue la bibliothèque PIL qui va permettre de gérer les images, de les modifier, de capturer des images de webcam pour en extraire des données, l'auteur étudiera un élément particulier de la sécurité web, les capchat. Le chapitre 7 développe les notions du chapitre 2 afin de construire en Python les outils de tests en sécurité des sites web. Enfin, le dernier chapitre est entièrement consacré au Forensic ; l'auteur fera une revue, non exhaustive, des différentes techniques, et parcourra la stéganographie, la cryptographie, les traques de mails.
L'auteur a voulu faire de ce livre un regroupement non exhaustif des bibliothèques utiles, expliquées et illustrées par des exemples concrets afin que le lecteur puisse s'en approprier le fonctionnement. 
Les scripts de chaque chapitre sont en téléchargement sur le site www.editions-eni.fr.
Les chapitres du livre :
Avant-propos &amp;ndash; Python : les fondamentaux &amp;ndash; Le réseau &amp;ndash; Réseau : la  bibliothèque Scapy &amp;ndash; Débogage sous Windows &amp;ndash; Le fuzzing &amp;ndash; Traitement d'images &amp;ndash;  Un peu plus sur le Web &amp;ndash; Forensic &amp;ndash; Bibliographie</v>
          </cell>
          <cell r="R345">
            <v>9782409000713</v>
          </cell>
          <cell r="S345" t="str">
            <v>Version Numérique</v>
          </cell>
          <cell r="T345">
            <v>9782746099715</v>
          </cell>
          <cell r="U345" t="str">
            <v>Version Imprimée</v>
          </cell>
          <cell r="V345" t="str">
            <v>St-Herblain</v>
          </cell>
          <cell r="W345" t="str">
            <v>Editions ENI</v>
          </cell>
          <cell r="X345">
            <v>2016</v>
          </cell>
          <cell r="Y345" t="str">
            <v>Bibliothèque Numérique ENI (Service en ligne)</v>
          </cell>
          <cell r="Z345" t="str">
            <v>EPSILON</v>
          </cell>
          <cell r="AA345" t="str">
            <v>texte</v>
          </cell>
          <cell r="AB345" t="str">
            <v>txt</v>
          </cell>
          <cell r="AC345" t="str">
            <v>rdacontent/fre</v>
          </cell>
          <cell r="AD345" t="str">
            <v>informatique</v>
          </cell>
          <cell r="AE345" t="str">
            <v>c</v>
          </cell>
          <cell r="AF345" t="str">
            <v>rdamedia/fre</v>
          </cell>
          <cell r="AG345" t="str">
            <v>ressource en ligne</v>
          </cell>
          <cell r="AH345" t="str">
            <v>cr</v>
          </cell>
          <cell r="AI345" t="str">
            <v>rdacarrier/fre</v>
          </cell>
          <cell r="AJ345" t="str">
            <v>m\\\\\o\\d\\\\\\\\</v>
          </cell>
          <cell r="AK345" t="str">
            <v>cr\cn\\\\uuaua</v>
          </cell>
          <cell r="AL345" t="str">
            <v>Accès restreint aux membres</v>
          </cell>
          <cell r="AM345" t="str">
            <v>Source de la note de description : Version imprimée</v>
          </cell>
          <cell r="AN345" t="str">
            <v/>
          </cell>
          <cell r="AO345" t="str">
            <v>%SITE_CLIENT%/?library_guid=4E976F09-01AC-4472-94AC-02F51A8AEC15</v>
          </cell>
          <cell r="AP345" t="str">
            <v>Accès au travers du portail ENI</v>
          </cell>
          <cell r="AQ345" t="str">
            <v xml:space="preserve"> capchat </v>
          </cell>
          <cell r="AR345" t="str">
            <v xml:space="preserve"> cryptographie  </v>
          </cell>
          <cell r="AS345" t="str">
            <v xml:space="preserve"> Fuzzing </v>
          </cell>
          <cell r="AT345" t="str">
            <v xml:space="preserve"> LNEP2HAFO</v>
          </cell>
          <cell r="AU345" t="str">
            <v xml:space="preserve"> PIL </v>
          </cell>
          <cell r="AV345" t="str">
            <v xml:space="preserve"> PyDbg </v>
          </cell>
          <cell r="AW345" t="str">
            <v xml:space="preserve"> socket </v>
          </cell>
          <cell r="AX345" t="str">
            <v xml:space="preserve"> stéganographie </v>
          </cell>
          <cell r="AY345" t="str">
            <v xml:space="preserve"> Sulley </v>
          </cell>
          <cell r="AZ345" t="str">
            <v xml:space="preserve">scapy </v>
          </cell>
          <cell r="BA345" t="str">
            <v/>
          </cell>
          <cell r="BB345" t="str">
            <v/>
          </cell>
          <cell r="BC345" t="str">
            <v/>
          </cell>
          <cell r="BD345" t="str">
            <v/>
          </cell>
          <cell r="BE345" t="str">
            <v/>
          </cell>
          <cell r="BF345" t="str">
            <v/>
          </cell>
          <cell r="BG345" t="str">
            <v/>
          </cell>
          <cell r="BH345" t="str">
            <v/>
          </cell>
          <cell r="BI345" t="str">
            <v/>
          </cell>
          <cell r="BJ345" t="str">
            <v/>
          </cell>
          <cell r="BK345" t="str">
            <v/>
          </cell>
          <cell r="BL345" t="str">
            <v/>
          </cell>
          <cell r="BM345" t="str">
            <v/>
          </cell>
          <cell r="BN345" t="str">
            <v/>
          </cell>
          <cell r="BO345" t="str">
            <v/>
          </cell>
          <cell r="BP345" t="str">
            <v/>
          </cell>
          <cell r="BQ345" t="str">
            <v/>
          </cell>
          <cell r="BR345" t="str">
            <v/>
          </cell>
          <cell r="BS345" t="str">
            <v/>
          </cell>
          <cell r="BT345" t="str">
            <v/>
          </cell>
          <cell r="BU345" t="str">
            <v/>
          </cell>
          <cell r="BV345" t="str">
            <v/>
          </cell>
          <cell r="BW345" t="str">
            <v/>
          </cell>
          <cell r="BX345" t="str">
            <v/>
          </cell>
        </row>
        <row r="346">
          <cell r="A346" t="str">
            <v>EP2INTH</v>
          </cell>
          <cell r="B346" t="str">
            <v>Internal Hacking et contre-mesures en environnement Windows</v>
          </cell>
          <cell r="C346" t="str">
            <v>Piratage interne, mesures de protection, développement d'outils (2e édition)</v>
          </cell>
          <cell r="D346" t="str">
            <v>Philippe KAPFER</v>
          </cell>
          <cell r="E346" t="str">
            <v/>
          </cell>
          <cell r="F346" t="str">
            <v>KAPFER, Philippe</v>
          </cell>
          <cell r="G346" t="str">
            <v/>
          </cell>
          <cell r="H346" t="str">
            <v/>
          </cell>
          <cell r="I346" t="str">
            <v/>
          </cell>
          <cell r="J346" t="str">
            <v/>
          </cell>
          <cell r="K346" t="str">
            <v>Edition du 1 September 2017</v>
          </cell>
          <cell r="L346" t="str">
            <v>494 pages</v>
          </cell>
          <cell r="M346" t="str">
            <v>Editions ENI</v>
          </cell>
          <cell r="N346" t="str">
            <v>fre</v>
          </cell>
          <cell r="O346" t="str">
            <v>fre</v>
          </cell>
          <cell r="P346" t="str">
            <v>fre</v>
          </cell>
          <cell r="Q346" t="str">
            <v>Ce livre s'adresse aux Administrateurs de Systèmes Windows, aux Responsables Sécurité mais aussi aux Développeurs passionnés de sécurité informatique. Il a pour objectif d'apprendre à mieux connaître les risques d'attaques internes, à la portée de simples utilisateurs, et donc de favoriser la mise en place de contre-mesures qui, obligatoirement, augmenteront la sécurité face aux attaques externes.
En effet, différentes études montrent que le système informatique d'une entreprise est, dans la plupart des cas, aisément attaquable de l'intérieur et repèrent une nette augmentation de ce type d'incidents. La réalité est ainsi, des techniques de hacking sont régulièrement employées à ces fins.
L'auteur décrit par exemple comment devenir administrateur sur un poste client ou un serveur (quand on est un utilisateur avec peu ou pas du tout de droits), comment s'approprier un mot de passe, prendre le contrôle à distance d'un poste, comment faire exécuter une application piégée, outrepasser les restrictions logicielles, créer un cryptoware... Les moyens mis en oeuvre utilisent les ressources internes ainsi que les logiciels phares du piratage en environnement Windows. Les lecteurs seront aussi amenés à créer leurs propres outils pour mieux échapper aux antivirus et contourner les moyens de protection classiques mis en place.
Face à ces risques, l'auteur décrit les contre-mesures techniques à mettre en place comme les stratégies de groupe, les certificats, les smartcards virtuelles, l'authentification par OTP... Il initie aussi le lecteur à une bonne gouvernance des systèmes pour lui donner les moyens de mieux protéger son système d'information. Il le guide sur la mise en place d'un protocole de sécurité et l'adoption de règles simples pour augmenter la résistance de ses environnements. Presque tous les changements préconisés et mis en place seront également bénéfiques face aux menaces externes et ils vont donc contribuer à un retour sur investissement rapide et efficace. 
Des éléments complémentaires sont en téléchargement sur le site www.editions-eni.fr.
Les chapitres du livre :
Avant-propos &amp;ndash; Introduction &amp;ndash; Recherche d'informations &amp;ndash; Prendre le rôle administrateur ou système &amp;ndash; Cryptage et CryptoLocker &amp;ndash; Extraire, casser, changer un mot de passe &amp;ndash; Fabriquer ses propres outils de Hacking &amp;ndash; Faire exécuter vos applications piégées &amp;ndash; Outrepasser les restrictions logicielles &amp;ndash; Prendre le contrôle à distance &amp;ndash; Garder une porte ouverte &amp;ndash; Se cacher et effacer ses traces &amp;ndash; Les contre-mesures techniques &amp;ndash; La gouvernance des systèmes d'information</v>
          </cell>
          <cell r="R346">
            <v>9782409010149</v>
          </cell>
          <cell r="S346" t="str">
            <v>Version Numérique</v>
          </cell>
          <cell r="T346">
            <v>9782409008542</v>
          </cell>
          <cell r="U346" t="str">
            <v>Version Imprimée</v>
          </cell>
          <cell r="V346" t="str">
            <v>St-Herblain</v>
          </cell>
          <cell r="W346" t="str">
            <v>Editions ENI</v>
          </cell>
          <cell r="X346">
            <v>2017</v>
          </cell>
          <cell r="Y346" t="str">
            <v>Bibliothèque Numérique ENI (Service en ligne)</v>
          </cell>
          <cell r="Z346" t="str">
            <v>EPSILON</v>
          </cell>
          <cell r="AA346" t="str">
            <v>texte</v>
          </cell>
          <cell r="AB346" t="str">
            <v>txt</v>
          </cell>
          <cell r="AC346" t="str">
            <v>rdacontent/fre</v>
          </cell>
          <cell r="AD346" t="str">
            <v>informatique</v>
          </cell>
          <cell r="AE346" t="str">
            <v>c</v>
          </cell>
          <cell r="AF346" t="str">
            <v>rdamedia/fre</v>
          </cell>
          <cell r="AG346" t="str">
            <v>ressource en ligne</v>
          </cell>
          <cell r="AH346" t="str">
            <v>cr</v>
          </cell>
          <cell r="AI346" t="str">
            <v>rdacarrier/fre</v>
          </cell>
          <cell r="AJ346" t="str">
            <v>m\\\\\o\\d\\\\\\\\</v>
          </cell>
          <cell r="AK346" t="str">
            <v>cr\cn\\\\uuaua</v>
          </cell>
          <cell r="AL346" t="str">
            <v>Accès restreint aux membres</v>
          </cell>
          <cell r="AM346" t="str">
            <v>Source de la note de description : Version imprimée</v>
          </cell>
          <cell r="AN346" t="str">
            <v/>
          </cell>
          <cell r="AO346" t="str">
            <v>%SITE_CLIENT%/?library_guid=4401D000-13B6-4DBE-85DE-AF2F60D628F6</v>
          </cell>
          <cell r="AP346" t="str">
            <v>Accès au travers du portail ENI</v>
          </cell>
          <cell r="AQ346" t="str">
            <v xml:space="preserve"> anti virus </v>
          </cell>
          <cell r="AR346" t="str">
            <v xml:space="preserve"> antivirus </v>
          </cell>
          <cell r="AS346" t="str">
            <v xml:space="preserve"> hacker </v>
          </cell>
          <cell r="AT346" t="str">
            <v xml:space="preserve"> LNEP2INTH</v>
          </cell>
          <cell r="AU346" t="str">
            <v xml:space="preserve"> piratage </v>
          </cell>
          <cell r="AV346" t="str">
            <v xml:space="preserve"> protection </v>
          </cell>
          <cell r="AW346" t="str">
            <v xml:space="preserve">livre sécurité </v>
          </cell>
          <cell r="AX346" t="str">
            <v/>
          </cell>
          <cell r="AY346" t="str">
            <v/>
          </cell>
          <cell r="AZ346" t="str">
            <v/>
          </cell>
          <cell r="BA346" t="str">
            <v/>
          </cell>
          <cell r="BB346" t="str">
            <v/>
          </cell>
          <cell r="BC346" t="str">
            <v/>
          </cell>
          <cell r="BD346" t="str">
            <v/>
          </cell>
          <cell r="BE346" t="str">
            <v/>
          </cell>
          <cell r="BF346" t="str">
            <v/>
          </cell>
          <cell r="BG346" t="str">
            <v/>
          </cell>
          <cell r="BH346" t="str">
            <v/>
          </cell>
          <cell r="BI346" t="str">
            <v/>
          </cell>
          <cell r="BJ346" t="str">
            <v/>
          </cell>
          <cell r="BK346" t="str">
            <v/>
          </cell>
          <cell r="BL346" t="str">
            <v/>
          </cell>
          <cell r="BM346" t="str">
            <v/>
          </cell>
          <cell r="BN346" t="str">
            <v/>
          </cell>
          <cell r="BO346" t="str">
            <v/>
          </cell>
          <cell r="BP346" t="str">
            <v/>
          </cell>
          <cell r="BQ346" t="str">
            <v/>
          </cell>
          <cell r="BR346" t="str">
            <v/>
          </cell>
          <cell r="BS346" t="str">
            <v/>
          </cell>
          <cell r="BT346" t="str">
            <v/>
          </cell>
          <cell r="BU346" t="str">
            <v/>
          </cell>
          <cell r="BV346" t="str">
            <v/>
          </cell>
          <cell r="BW346" t="str">
            <v/>
          </cell>
          <cell r="BX346" t="str">
            <v/>
          </cell>
        </row>
        <row r="347">
          <cell r="A347" t="str">
            <v>EP2JEE</v>
          </cell>
          <cell r="B347" t="str">
            <v>Jakarta EE</v>
          </cell>
          <cell r="C347" t="str">
            <v>Développez des applications web en Java</v>
          </cell>
          <cell r="D347" t="str">
            <v>Thierry RICHARD</v>
          </cell>
          <cell r="E347" t="str">
            <v/>
          </cell>
          <cell r="F347" t="str">
            <v>RICHARD, Thierry</v>
          </cell>
          <cell r="G347" t="str">
            <v/>
          </cell>
          <cell r="H347" t="str">
            <v/>
          </cell>
          <cell r="I347" t="str">
            <v/>
          </cell>
          <cell r="J347" t="str">
            <v/>
          </cell>
          <cell r="K347" t="str">
            <v>Edition du 1 June 2022</v>
          </cell>
          <cell r="L347" t="str">
            <v>616 pages</v>
          </cell>
          <cell r="M347" t="str">
            <v>Editions ENI</v>
          </cell>
          <cell r="N347" t="str">
            <v>fre</v>
          </cell>
          <cell r="O347" t="str">
            <v>fre</v>
          </cell>
          <cell r="P347" t="str">
            <v>fre</v>
          </cell>
          <cell r="Q347" t="str">
            <v xml:space="preserve">Ce livre s'adresse aux développeurs souhaitant monter en compétences sur le développement d'applications web, côté serveur, avec les technologies essentielles de Jakarta EE. Des connaissances sur le langage Java sont un prérequis nécessaire à la bonne compréhension du livre. 
Tout au long des chapitres, l'auteur aide le lecteur à mettre en place des projets au travers de l'IDE Eclipse lui permettant d'explorer le fonctionnement des technologies décrites. 
Le premier chapitre présente Jakarta EE, le protocole HTTP et l'environnement de développement utilisé (Java, Eclipse, Tomcat et MySQL). Les deux chapitres suivants présentent en détail les fondamentaux du développement web avec les servlets et les JSP ainsi que les technologies suivantes : les filtres, les événements, les sessions, les cookies, l'EL et les balises JSTL. Le quatrième chapitre traite de la persistance des données, un élément incontournable pour créer une application. La première partie de ce chapitre détaille l'utilisation de l'API JDBC et la seconde partie montre la puissance d'un ORM en présentant la spécification JPA. &amp;Agrave; l'issue de ces quatre premiers chapitres, le lecteur est capable de créer ses premières applications web en Java. 
Pour aller encore plus loin dans la connaissance et la maîtrise des technologies Java liées au développement web, le cinquième chapitre présente la notion de Framework qui permet d'architecturer les applications et d'industrialiser le développement. &amp;Agrave; ce titre, les bases du Framework JSF sont présentées. Les deux chapitres suivants sont dédiés à la mise en œuvre de technologies complémentaires : les Services Web REST et les WebSockets. Enfin, le dernier chapitre s'attarde sur le déploiement d'une application sur Tomcat en traitant des sujets incontournables que sont la sécurité (l'authentification, l'autorisation, HTTPS) et la journalisation. Un focus est aussi réalisé sur la mise en place du HTTP/2.
 Quizinclus dans 
la version en ligne !
 - Testez vos connaissances à l'issue de chaque chapitre
 - Validez vos acquis
</v>
          </cell>
          <cell r="R347">
            <v>9782409036248</v>
          </cell>
          <cell r="S347" t="str">
            <v>Version Numérique</v>
          </cell>
          <cell r="T347">
            <v>9782409036231</v>
          </cell>
          <cell r="U347" t="str">
            <v>Version Imprimée</v>
          </cell>
          <cell r="V347" t="str">
            <v>St-Herblain</v>
          </cell>
          <cell r="W347" t="str">
            <v>Editions ENI</v>
          </cell>
          <cell r="X347">
            <v>2022</v>
          </cell>
          <cell r="Y347" t="str">
            <v>Bibliothèque Numérique ENI (Service en ligne)</v>
          </cell>
          <cell r="Z347" t="str">
            <v>EPSILON</v>
          </cell>
          <cell r="AA347" t="str">
            <v>texte</v>
          </cell>
          <cell r="AB347" t="str">
            <v>txt</v>
          </cell>
          <cell r="AC347" t="str">
            <v>rdacontent/fre</v>
          </cell>
          <cell r="AD347" t="str">
            <v>informatique</v>
          </cell>
          <cell r="AE347" t="str">
            <v>c</v>
          </cell>
          <cell r="AF347" t="str">
            <v>rdamedia/fre</v>
          </cell>
          <cell r="AG347" t="str">
            <v>ressource en ligne</v>
          </cell>
          <cell r="AH347" t="str">
            <v>cr</v>
          </cell>
          <cell r="AI347" t="str">
            <v>rdacarrier/fre</v>
          </cell>
          <cell r="AJ347" t="str">
            <v>m\\\\\o\\d\\\\\\\\</v>
          </cell>
          <cell r="AK347" t="str">
            <v>cr\cn\\\\uuaua</v>
          </cell>
          <cell r="AL347" t="str">
            <v>Accès restreint aux membres</v>
          </cell>
          <cell r="AM347" t="str">
            <v>Source de la note de description : Version imprimée</v>
          </cell>
          <cell r="AN347" t="str">
            <v/>
          </cell>
          <cell r="AO347" t="str">
            <v>%SITE_CLIENT%/?library_guid=2073438E-297F-4C95-A9BC-2E55B92972E6</v>
          </cell>
          <cell r="AP347" t="str">
            <v>Accès au travers du portail ENI</v>
          </cell>
          <cell r="AQ347" t="str">
            <v xml:space="preserve"> eclipse </v>
          </cell>
          <cell r="AR347" t="str">
            <v xml:space="preserve"> J7EE </v>
          </cell>
          <cell r="AS347" t="str">
            <v xml:space="preserve"> java EE</v>
          </cell>
          <cell r="AT347" t="str">
            <v xml:space="preserve"> JEE </v>
          </cell>
          <cell r="AU347" t="str">
            <v xml:space="preserve"> jpa </v>
          </cell>
          <cell r="AV347" t="str">
            <v xml:space="preserve"> jsp </v>
          </cell>
          <cell r="AW347" t="str">
            <v xml:space="preserve"> jstl </v>
          </cell>
          <cell r="AX347" t="str">
            <v xml:space="preserve"> orm </v>
          </cell>
          <cell r="AY347" t="str">
            <v xml:space="preserve"> rest </v>
          </cell>
          <cell r="AZ347" t="str">
            <v xml:space="preserve"> servlet </v>
          </cell>
          <cell r="BA347" t="str">
            <v xml:space="preserve"> struts </v>
          </cell>
          <cell r="BB347" t="str">
            <v xml:space="preserve"> tomcat </v>
          </cell>
          <cell r="BC347" t="str">
            <v xml:space="preserve"> websocket </v>
          </cell>
          <cell r="BD347" t="str">
            <v xml:space="preserve">java </v>
          </cell>
          <cell r="BE347" t="str">
            <v xml:space="preserve">jsf </v>
          </cell>
          <cell r="BF347" t="str">
            <v/>
          </cell>
          <cell r="BG347" t="str">
            <v/>
          </cell>
          <cell r="BH347" t="str">
            <v/>
          </cell>
          <cell r="BI347" t="str">
            <v/>
          </cell>
          <cell r="BJ347" t="str">
            <v/>
          </cell>
          <cell r="BK347" t="str">
            <v/>
          </cell>
          <cell r="BL347" t="str">
            <v/>
          </cell>
          <cell r="BM347" t="str">
            <v/>
          </cell>
          <cell r="BN347" t="str">
            <v/>
          </cell>
          <cell r="BO347" t="str">
            <v/>
          </cell>
          <cell r="BP347" t="str">
            <v/>
          </cell>
          <cell r="BQ347" t="str">
            <v/>
          </cell>
          <cell r="BR347" t="str">
            <v/>
          </cell>
          <cell r="BS347" t="str">
            <v/>
          </cell>
          <cell r="BT347" t="str">
            <v/>
          </cell>
          <cell r="BU347" t="str">
            <v/>
          </cell>
          <cell r="BV347" t="str">
            <v/>
          </cell>
          <cell r="BW347" t="str">
            <v/>
          </cell>
          <cell r="BX347" t="str">
            <v/>
          </cell>
        </row>
        <row r="348">
          <cell r="A348" t="str">
            <v>EP2METAS</v>
          </cell>
          <cell r="B348" t="str">
            <v>Metasploit</v>
          </cell>
          <cell r="C348" t="str">
            <v>Testez la sécurité de vos infrastructures (2e edition)</v>
          </cell>
          <cell r="D348" t="str">
            <v>Régis  SENET</v>
          </cell>
          <cell r="E348" t="str">
            <v/>
          </cell>
          <cell r="F348" t="str">
            <v xml:space="preserve">SENET, Régis </v>
          </cell>
          <cell r="G348" t="str">
            <v/>
          </cell>
          <cell r="H348" t="str">
            <v/>
          </cell>
          <cell r="I348" t="str">
            <v/>
          </cell>
          <cell r="J348" t="str">
            <v/>
          </cell>
          <cell r="K348" t="str">
            <v>Edition du 1 September 2022</v>
          </cell>
          <cell r="L348" t="str">
            <v>314 pages</v>
          </cell>
          <cell r="M348" t="str">
            <v>Editions ENI</v>
          </cell>
          <cell r="N348" t="str">
            <v>fre</v>
          </cell>
          <cell r="O348" t="str">
            <v>fre</v>
          </cell>
          <cell r="P348" t="str">
            <v>fre</v>
          </cell>
          <cell r="Q348" t="str">
            <v xml:space="preserve">Le framework d'exploitation Metasploit (en version msf6 au moment de l'écriture) est un outil particulièrement complet permettant de découvrir et d'exploiter les failles de sécurité présentes au sein de Systèmes d'Information. Dans ce livre, l'objectif de l'auteur est d'amener le lecteur, simple curieux ou professionnel de la sécurité, à comprendre comment l'utiliser pour tester la sécurité d'une infrastructure. 
L'auteur commence par présenter ce que sont les tests d'intrusion ainsi que le framework Metasploit à travers son histoire et ses différentes versions. Il indique ensuite au lecteur comment installer un lab d'exploitation sur plusieurs plateformes (Linux, Mac, Windows…) incluant le framework et des machines à compromettre. 
Dans la suite des chapitres, l'auteur familiarise le lecteur avec l'utilisation de Metasploit pour la réalisation des tests en illustrant ses propos grâce à des exemples concrets. Les commandes de base, la base de données intégrée, les scanneurs de vulnérabilités, les sessions ainsi que les phases de reconnaissance, d'exploitation et de post-exploitation sont ainsi étudiées. 
En progressant dans sa lecture, le lecteur découvre également comment les attaquants peuvent exploiter des vulnérabilités côté client, garder l'accès à une machine, utiliser certains outils pour automatiser les attaques ou cacher leurs traces après l'intrusion sur un système. 
Pour finir, les derniers chapitres de ce livre donnent des astuces pour configurer et utiliser Metasploit au quotidien.
 Quizinclus dans 
la version en ligne !
 - Testez vos connaissances à l'issue de chaque chapitre
 - Validez vos acquis
</v>
          </cell>
          <cell r="R348">
            <v>9782409036927</v>
          </cell>
          <cell r="S348" t="str">
            <v>Version Numérique</v>
          </cell>
          <cell r="T348">
            <v>9782409036910</v>
          </cell>
          <cell r="U348" t="str">
            <v>Version Imprimée</v>
          </cell>
          <cell r="V348" t="str">
            <v>St-Herblain</v>
          </cell>
          <cell r="W348" t="str">
            <v>Editions ENI</v>
          </cell>
          <cell r="X348">
            <v>2022</v>
          </cell>
          <cell r="Y348" t="str">
            <v>Bibliothèque Numérique ENI (Service en ligne)</v>
          </cell>
          <cell r="Z348" t="str">
            <v>EPSILON</v>
          </cell>
          <cell r="AA348" t="str">
            <v>texte</v>
          </cell>
          <cell r="AB348" t="str">
            <v>txt</v>
          </cell>
          <cell r="AC348" t="str">
            <v>rdacontent/fre</v>
          </cell>
          <cell r="AD348" t="str">
            <v>informatique</v>
          </cell>
          <cell r="AE348" t="str">
            <v>c</v>
          </cell>
          <cell r="AF348" t="str">
            <v>rdamedia/fre</v>
          </cell>
          <cell r="AG348" t="str">
            <v>ressource en ligne</v>
          </cell>
          <cell r="AH348" t="str">
            <v>cr</v>
          </cell>
          <cell r="AI348" t="str">
            <v>rdacarrier/fre</v>
          </cell>
          <cell r="AJ348" t="str">
            <v>m\\\\\o\\d\\\\\\\\</v>
          </cell>
          <cell r="AK348" t="str">
            <v>cr\cn\\\\uuaua</v>
          </cell>
          <cell r="AL348" t="str">
            <v>Accès restreint aux membres</v>
          </cell>
          <cell r="AM348" t="str">
            <v>Source de la note de description : Version imprimée</v>
          </cell>
          <cell r="AN348" t="str">
            <v/>
          </cell>
          <cell r="AO348" t="str">
            <v>%SITE_CLIENT%/?library_guid=A3D0B270-C0D9-4F45-9C45-A25B5C3FBB22</v>
          </cell>
          <cell r="AP348" t="str">
            <v>Accès au travers du portail ENI</v>
          </cell>
          <cell r="AQ348" t="str">
            <v xml:space="preserve"> black hat </v>
          </cell>
          <cell r="AR348" t="str">
            <v xml:space="preserve"> faille </v>
          </cell>
          <cell r="AS348" t="str">
            <v xml:space="preserve"> meterpreter</v>
          </cell>
          <cell r="AT348" t="str">
            <v xml:space="preserve"> sécurité offensive </v>
          </cell>
          <cell r="AU348" t="str">
            <v xml:space="preserve"> Social Engineering </v>
          </cell>
          <cell r="AV348" t="str">
            <v xml:space="preserve"> test d'intrusion </v>
          </cell>
          <cell r="AW348" t="str">
            <v xml:space="preserve"> white hat </v>
          </cell>
          <cell r="AX348" t="str">
            <v xml:space="preserve">sécurité </v>
          </cell>
          <cell r="AY348" t="str">
            <v/>
          </cell>
          <cell r="AZ348" t="str">
            <v/>
          </cell>
          <cell r="BA348" t="str">
            <v/>
          </cell>
          <cell r="BB348" t="str">
            <v/>
          </cell>
          <cell r="BC348" t="str">
            <v/>
          </cell>
          <cell r="BD348" t="str">
            <v/>
          </cell>
          <cell r="BE348" t="str">
            <v/>
          </cell>
          <cell r="BF348" t="str">
            <v/>
          </cell>
          <cell r="BG348" t="str">
            <v/>
          </cell>
          <cell r="BH348" t="str">
            <v/>
          </cell>
          <cell r="BI348" t="str">
            <v/>
          </cell>
          <cell r="BJ348" t="str">
            <v/>
          </cell>
          <cell r="BK348" t="str">
            <v/>
          </cell>
          <cell r="BL348" t="str">
            <v/>
          </cell>
          <cell r="BM348" t="str">
            <v/>
          </cell>
          <cell r="BN348" t="str">
            <v/>
          </cell>
          <cell r="BO348" t="str">
            <v/>
          </cell>
          <cell r="BP348" t="str">
            <v/>
          </cell>
          <cell r="BQ348" t="str">
            <v/>
          </cell>
          <cell r="BR348" t="str">
            <v/>
          </cell>
          <cell r="BS348" t="str">
            <v/>
          </cell>
          <cell r="BT348" t="str">
            <v/>
          </cell>
          <cell r="BU348" t="str">
            <v/>
          </cell>
          <cell r="BV348" t="str">
            <v/>
          </cell>
          <cell r="BW348" t="str">
            <v/>
          </cell>
          <cell r="BX348" t="str">
            <v/>
          </cell>
        </row>
        <row r="349">
          <cell r="A349" t="str">
            <v>EP2OBJ</v>
          </cell>
          <cell r="B349" t="str">
            <v>Objective-C</v>
          </cell>
          <cell r="C349" t="str">
            <v>Créez vos applications iOS pour iPhone et iPad (Mac 0S, Linux, Windows) [2ième édition]</v>
          </cell>
          <cell r="D349" t="str">
            <v>Gaël DURAND,Abdelhalim RAFRAFI</v>
          </cell>
          <cell r="E349" t="str">
            <v/>
          </cell>
          <cell r="F349" t="str">
            <v>DURAND, Gaël</v>
          </cell>
          <cell r="G349" t="str">
            <v>RAFRAFI, Abdelhalim</v>
          </cell>
          <cell r="H349" t="str">
            <v/>
          </cell>
          <cell r="I349" t="str">
            <v/>
          </cell>
          <cell r="J349" t="str">
            <v/>
          </cell>
          <cell r="K349" t="str">
            <v>Edition du 1 November 2012</v>
          </cell>
          <cell r="L349" t="str">
            <v>829 pages</v>
          </cell>
          <cell r="M349" t="str">
            <v>Editions ENI</v>
          </cell>
          <cell r="N349" t="str">
            <v>fre</v>
          </cell>
          <cell r="O349" t="str">
            <v>fre</v>
          </cell>
          <cell r="P349" t="str">
            <v>fre</v>
          </cell>
          <cell r="Q349" t="str">
            <v>Ce livre couvre le langage Objective-C et les principales API d'iOS pour développer des applications iPhone et iPad performantes. Pédagogique et illustré d'exemples simples (QCM, jeu...), il est destiné tant au développeur expérimenté qu'au débutant souhaitant s'approprier ce langage. Ce livre est un moyen simple et efficace d'acquérir les meilleures bases pour créer et développer ses propres applications iPhone et iPad. Vous découvrirez également comment réaliser des programmes performants pour Mac OS X, Linux et Windows. 
Les auteurs décrivent tout d'abord des applications simples (threads, services web, base de données...) et évoluent ensuite progressivement vers des applications plus complexes combinant plusieurs techniques (IHM, modèles de conception dont MVC et KVO, Cocos2D...). L'apprentissage du langage s'appuie sur des notions de développement logiciel pour améliorer les compétences générales du développeur. 
Après avoir largement couvert le langage Objective-C, les auteurs expliquent comment mettre en vente sur l'App Store une application réalisée à partir des principales API d'iOS (multimédia, contacts, géolocalisation, réalité augmentée...). D'autres notions propres à la mobilité sont également abordées comme l'écriture d'une application mobile hybride avec un nouveau plugin Phonegap/Cordova pour iOS. 
Des connaissances sur le langage C et sur les principes de la programmation objet sont un pré-requis intéressant avant de s'engager dans l'apprentissage de l'Objective-C, des rappels sont d'ailleurs fournis dans ce livre.
Les codes source des exemples présents tout au long des chapitres sont proposés, si possible, en deux versions : une pour GNUstep, une pour Cocoa et sont en téléchargement sur le site www.editions-eni.com. Par ailleurs, les auteurs animent un site dédié au livre, www.objectivec.fr, qui contient de nombreux articles pour en apprendre davantage sur le sujet.
Les chapitres du livre :
Avant-propos &amp;ndash; Préparation &amp;ndash; Fondamentaux &amp;ndash; Spécificités &amp;ndash; Techniques avancées &amp;ndash; API Foundation &amp;ndash; Interfaces Homme-Machine &amp;ndash; Frameworks &amp;ndash; Capacités de l'appareil &amp;ndash; Interfaçage &amp;ndash; Déploiement de son application &amp;ndash; Ressources</v>
          </cell>
          <cell r="R349">
            <v>9782746077461</v>
          </cell>
          <cell r="S349" t="str">
            <v>Version Numérique</v>
          </cell>
          <cell r="T349">
            <v>9782746077171</v>
          </cell>
          <cell r="U349" t="str">
            <v>Version Imprimée</v>
          </cell>
          <cell r="V349" t="str">
            <v>St-Herblain</v>
          </cell>
          <cell r="W349" t="str">
            <v>Editions ENI</v>
          </cell>
          <cell r="X349">
            <v>2012</v>
          </cell>
          <cell r="Y349" t="str">
            <v>Bibliothèque Numérique ENI (Service en ligne)</v>
          </cell>
          <cell r="Z349" t="str">
            <v>EPSILON</v>
          </cell>
          <cell r="AA349" t="str">
            <v>texte</v>
          </cell>
          <cell r="AB349" t="str">
            <v>txt</v>
          </cell>
          <cell r="AC349" t="str">
            <v>rdacontent/fre</v>
          </cell>
          <cell r="AD349" t="str">
            <v>informatique</v>
          </cell>
          <cell r="AE349" t="str">
            <v>c</v>
          </cell>
          <cell r="AF349" t="str">
            <v>rdamedia/fre</v>
          </cell>
          <cell r="AG349" t="str">
            <v>ressource en ligne</v>
          </cell>
          <cell r="AH349" t="str">
            <v>cr</v>
          </cell>
          <cell r="AI349" t="str">
            <v>rdacarrier/fre</v>
          </cell>
          <cell r="AJ349" t="str">
            <v>m\\\\\o\\d\\\\\\\\</v>
          </cell>
          <cell r="AK349" t="str">
            <v>cr\cn\\\\uuaua</v>
          </cell>
          <cell r="AL349" t="str">
            <v>Accès restreint aux membres</v>
          </cell>
          <cell r="AM349" t="str">
            <v>Source de la note de description : Version imprimée</v>
          </cell>
          <cell r="AN349" t="str">
            <v/>
          </cell>
          <cell r="AO349" t="str">
            <v>%SITE_CLIENT%/?library_guid=EC1B255B-52C9-4F39-9A90-5B63D46DF076</v>
          </cell>
          <cell r="AP349" t="str">
            <v>Accès au travers du portail ENI</v>
          </cell>
          <cell r="AQ349" t="str">
            <v xml:space="preserve"> cocoa </v>
          </cell>
          <cell r="AR349" t="str">
            <v xml:space="preserve"> cocoa </v>
          </cell>
          <cell r="AS349" t="str">
            <v xml:space="preserve"> cocos2D </v>
          </cell>
          <cell r="AT349" t="str">
            <v xml:space="preserve"> i</v>
          </cell>
          <cell r="AU349" t="str">
            <v xml:space="preserve"> i</v>
          </cell>
          <cell r="AV349" t="str">
            <v xml:space="preserve"> LNEP2OBJ</v>
          </cell>
          <cell r="AW349" t="str">
            <v xml:space="preserve"> objective c </v>
          </cell>
          <cell r="AX349" t="str">
            <v xml:space="preserve"> objectivec </v>
          </cell>
          <cell r="AY349" t="str">
            <v xml:space="preserve"> sqlite </v>
          </cell>
          <cell r="AZ349" t="str">
            <v xml:space="preserve">ios </v>
          </cell>
          <cell r="BA349" t="str">
            <v xml:space="preserve">pad </v>
          </cell>
          <cell r="BB349" t="str">
            <v xml:space="preserve">phone </v>
          </cell>
          <cell r="BC349" t="str">
            <v/>
          </cell>
          <cell r="BD349" t="str">
            <v/>
          </cell>
          <cell r="BE349" t="str">
            <v/>
          </cell>
          <cell r="BF349" t="str">
            <v/>
          </cell>
          <cell r="BG349" t="str">
            <v/>
          </cell>
          <cell r="BH349" t="str">
            <v/>
          </cell>
          <cell r="BI349" t="str">
            <v/>
          </cell>
          <cell r="BJ349" t="str">
            <v/>
          </cell>
          <cell r="BK349" t="str">
            <v/>
          </cell>
          <cell r="BL349" t="str">
            <v/>
          </cell>
          <cell r="BM349" t="str">
            <v/>
          </cell>
          <cell r="BN349" t="str">
            <v/>
          </cell>
          <cell r="BO349" t="str">
            <v/>
          </cell>
          <cell r="BP349" t="str">
            <v/>
          </cell>
          <cell r="BQ349" t="str">
            <v/>
          </cell>
          <cell r="BR349" t="str">
            <v/>
          </cell>
          <cell r="BS349" t="str">
            <v/>
          </cell>
          <cell r="BT349" t="str">
            <v/>
          </cell>
          <cell r="BU349" t="str">
            <v/>
          </cell>
          <cell r="BV349" t="str">
            <v/>
          </cell>
          <cell r="BW349" t="str">
            <v/>
          </cell>
          <cell r="BX349" t="str">
            <v/>
          </cell>
        </row>
        <row r="350">
          <cell r="A350" t="str">
            <v>EP2OCS</v>
          </cell>
          <cell r="B350" t="str">
            <v>OCS Inventory NG</v>
          </cell>
          <cell r="C350" t="str">
            <v>Maîtrisez l'inventaire de votre parc informatique et le déploiement de vos logiciels (2e édition)</v>
          </cell>
          <cell r="D350" t="str">
            <v>Yves GUIMARD,Marc PICQUENOT</v>
          </cell>
          <cell r="E350" t="str">
            <v/>
          </cell>
          <cell r="F350" t="str">
            <v>GUIMARD, Yves</v>
          </cell>
          <cell r="G350" t="str">
            <v>PICQUENOT, Marc</v>
          </cell>
          <cell r="H350" t="str">
            <v/>
          </cell>
          <cell r="I350" t="str">
            <v/>
          </cell>
          <cell r="J350" t="str">
            <v/>
          </cell>
          <cell r="K350" t="str">
            <v>Edition du 1 February 2017</v>
          </cell>
          <cell r="L350" t="str">
            <v>393 pages</v>
          </cell>
          <cell r="M350" t="str">
            <v>Editions ENI</v>
          </cell>
          <cell r="N350" t="str">
            <v>fre</v>
          </cell>
          <cell r="O350" t="str">
            <v>fre</v>
          </cell>
          <cell r="P350" t="str">
            <v>fre</v>
          </cell>
          <cell r="Q350" t="str">
            <v>Ce livre sur OCS Inventory NG (Open Computer and Software  Inventory Next Generation) s'adresse aussi bien à l'informaticien souhaitant  disposer d'un guide rapide de mise en oeuvre qu'à l'administrateur d'un  parc important, déjà sensibilisé à l'outil, et cherchant des réponses à des  questions de personnalisation ou d'architecture.
Dans chaque chapitre les auteurs développent un thème précis et  l'illustrent pour guider de façon efficace le lecteur et ce quel que soit son  niveau. Des mises en situation et des exemples permettent de mettre  directement en application les aspects théoriques détaillés. Des remarques  et retours d'expérience attirent l'attention du lecteur sur certains points  particuliers. 
Ainsi, les dix chapitres du livre détaillent toutes les  fonctionnalités et domaines couverts par le logiciel, depuis l'installation  du serveur OCS Inventory NG jusqu'au développement de nouvelles  fonctionnalités. Thèmes principaux détaillés tout au long des chapitres :
- Présentation et installation sur des plateformes Windows et  Linux (Centos / Debian) 
- Paramétrage, déploiement et utilisation des agents OCS sur les différentes plateformes supportées y compris une plateforme Android. 
- Réalisation de l'inventaire exhaustif d'un parc  informatique. 
- Utilisation d'une authentification centralisée et  adaptation des profils utilisateurs. 
- Maîtrise du parc logiciel et du déploiement  d'applications. 
- Utilisation d'OCS Inventory NG sur des parcs étendus. 
- Interfaçage d'OCS Inventory NG avec d'autres outils  (comme GLPI). 
- Installation, configuration et utilisation de plugins. 
- Compilation d'exécutables  d'installation sous Windows avec l'outil NSIS.
Des ressources sont proposées en  téléchargement sur le site www.editions-eni.fr.
Les chapitres du livre :
Introduction &amp;ndash; Installation du serveur OCS Inventory &amp;ndash; Fonctionnement et déploiement des agents &amp;ndash; Inventaire exhaustif du parc informatique &amp;ndash; Authentification et gestion des profils &amp;ndash; Maîtrise du parc logiciel et des déploiements &amp;ndash; Utilisation à moyenne et grande échelle &amp;ndash; Interfacer OCS Inventory avec des logiciels tiers &amp;ndash; Installation et utilisation des plug-ins &amp;ndash; Création d'exécutables avec NSIS</v>
          </cell>
          <cell r="R350">
            <v>9782409007248</v>
          </cell>
          <cell r="S350" t="str">
            <v>Version Numérique</v>
          </cell>
          <cell r="T350">
            <v>9782409006425</v>
          </cell>
          <cell r="U350" t="str">
            <v>Version Imprimée</v>
          </cell>
          <cell r="V350" t="str">
            <v>St-Herblain</v>
          </cell>
          <cell r="W350" t="str">
            <v>Editions ENI</v>
          </cell>
          <cell r="X350">
            <v>2017</v>
          </cell>
          <cell r="Y350" t="str">
            <v>Bibliothèque Numérique ENI (Service en ligne)</v>
          </cell>
          <cell r="Z350" t="str">
            <v>EPSILON</v>
          </cell>
          <cell r="AA350" t="str">
            <v>texte</v>
          </cell>
          <cell r="AB350" t="str">
            <v>txt</v>
          </cell>
          <cell r="AC350" t="str">
            <v>rdacontent/fre</v>
          </cell>
          <cell r="AD350" t="str">
            <v>informatique</v>
          </cell>
          <cell r="AE350" t="str">
            <v>c</v>
          </cell>
          <cell r="AF350" t="str">
            <v>rdamedia/fre</v>
          </cell>
          <cell r="AG350" t="str">
            <v>ressource en ligne</v>
          </cell>
          <cell r="AH350" t="str">
            <v>cr</v>
          </cell>
          <cell r="AI350" t="str">
            <v>rdacarrier/fre</v>
          </cell>
          <cell r="AJ350" t="str">
            <v>m\\\\\o\\d\\\\\\\\</v>
          </cell>
          <cell r="AK350" t="str">
            <v>cr\cn\\\\uuaua</v>
          </cell>
          <cell r="AL350" t="str">
            <v>Accès restreint aux membres</v>
          </cell>
          <cell r="AM350" t="str">
            <v>Source de la note de description : Version imprimée</v>
          </cell>
          <cell r="AN350" t="str">
            <v/>
          </cell>
          <cell r="AO350" t="str">
            <v>%SITE_CLIENT%/?library_guid=79F37133-87F0-413D-ADBE-98DE2F4E2C37</v>
          </cell>
          <cell r="AP350" t="str">
            <v>Accès au travers du portail ENI</v>
          </cell>
          <cell r="AQ350" t="str">
            <v xml:space="preserve"> glpi </v>
          </cell>
          <cell r="AR350" t="str">
            <v xml:space="preserve"> LNEP2OCS</v>
          </cell>
          <cell r="AS350" t="str">
            <v xml:space="preserve"> parc </v>
          </cell>
          <cell r="AT350" t="str">
            <v xml:space="preserve"> supervision </v>
          </cell>
          <cell r="AU350" t="str">
            <v xml:space="preserve">OCSI </v>
          </cell>
          <cell r="AV350" t="str">
            <v/>
          </cell>
          <cell r="AW350" t="str">
            <v/>
          </cell>
          <cell r="AX350" t="str">
            <v/>
          </cell>
          <cell r="AY350" t="str">
            <v/>
          </cell>
          <cell r="AZ350" t="str">
            <v/>
          </cell>
          <cell r="BA350" t="str">
            <v/>
          </cell>
          <cell r="BB350" t="str">
            <v/>
          </cell>
          <cell r="BC350" t="str">
            <v/>
          </cell>
          <cell r="BD350" t="str">
            <v/>
          </cell>
          <cell r="BE350" t="str">
            <v/>
          </cell>
          <cell r="BF350" t="str">
            <v/>
          </cell>
          <cell r="BG350" t="str">
            <v/>
          </cell>
          <cell r="BH350" t="str">
            <v/>
          </cell>
          <cell r="BI350" t="str">
            <v/>
          </cell>
          <cell r="BJ350" t="str">
            <v/>
          </cell>
          <cell r="BK350" t="str">
            <v/>
          </cell>
          <cell r="BL350" t="str">
            <v/>
          </cell>
          <cell r="BM350" t="str">
            <v/>
          </cell>
          <cell r="BN350" t="str">
            <v/>
          </cell>
          <cell r="BO350" t="str">
            <v/>
          </cell>
          <cell r="BP350" t="str">
            <v/>
          </cell>
          <cell r="BQ350" t="str">
            <v/>
          </cell>
          <cell r="BR350" t="str">
            <v/>
          </cell>
          <cell r="BS350" t="str">
            <v/>
          </cell>
          <cell r="BT350" t="str">
            <v/>
          </cell>
          <cell r="BU350" t="str">
            <v/>
          </cell>
          <cell r="BV350" t="str">
            <v/>
          </cell>
          <cell r="BW350" t="str">
            <v/>
          </cell>
          <cell r="BX350" t="str">
            <v/>
          </cell>
        </row>
        <row r="351">
          <cell r="A351" t="str">
            <v>EP2OHEM</v>
          </cell>
          <cell r="B351" t="str">
            <v>Oracle Hyperion Essbase</v>
          </cell>
          <cell r="C351" t="str">
            <v>Analyse et pilotage de la performance de l'entreprise (Cours et ateliers) (2e édition)</v>
          </cell>
          <cell r="D351" t="str">
            <v>Antoine DINIMANT,Wojtek  JANECZEK,Sébastien  ROUX,Laëtitia  TERLUTTE</v>
          </cell>
          <cell r="E351" t="str">
            <v/>
          </cell>
          <cell r="F351" t="str">
            <v>DINIMANT, Antoine</v>
          </cell>
          <cell r="G351" t="str">
            <v xml:space="preserve">JANECZEK, Wojtek </v>
          </cell>
          <cell r="H351" t="str">
            <v xml:space="preserve">ROUX, Sébastien </v>
          </cell>
          <cell r="I351" t="str">
            <v xml:space="preserve">TERLUTTE, Laëtitia </v>
          </cell>
          <cell r="J351" t="str">
            <v/>
          </cell>
          <cell r="K351" t="str">
            <v>Edition du 1 October 2016</v>
          </cell>
          <cell r="L351" t="str">
            <v>849 pages</v>
          </cell>
          <cell r="M351" t="str">
            <v>Editions ENI</v>
          </cell>
          <cell r="N351" t="str">
            <v>fre</v>
          </cell>
          <cell r="O351" t="str">
            <v>fre</v>
          </cell>
          <cell r="P351" t="str">
            <v>fre</v>
          </cell>
          <cell r="Q351" t="str">
            <v>Ce livre sur Oracle Hyperion Essbase (en version 11.1.2.4 au moment de l'écriture) s'adresse à tous les acteurs du monde de l'analyse et de la Business Intelligence : aux informaticiens d'une part, aux fonctionnels d'autre part (financiers, contrôleurs de gestion, analystes, etc.), sans connaissances informatiques ou financières spécialisées préalables. L'originalité de la technologie Essbase, fondée sur la modélisation multidimensionnelle (OLAP), nivelle les différences entre ces deux publics et les place à un niveau comparable. Le livre part donc du niveau débutant, laisse le lecteur entrer où il le souhaite, et le conduit, à travers un parcours exhaustif du logiciel, jusqu'à un niveau avancé, quel que soit son métier.
La démarche retenue se veut résolument pédagogique et se fonde sur l'analyse de cas et d'exemples. Chaque chapitre, construit comme un cours, présente les divers aspects d'Essbase à travers des exemples concrets. Une douzaine d'ateliers, répartis en fin de chapitre, permettent de mettre en pratique les notions vues dans la partie cours. Tous les exercices sont corrigés, avec non seulement la solution mais surtout la démarche qui permet de l'atteindre. 
Dans cette nouvelle édition du livre, les auteurs présentent les nouveautés ou changements intervenus jusqu'à la version 11.1.2.4 (calcul ASO, nouvelles fonctions, Calculation Manager) et approfondissent plusieurs points qui prennent de l'importance (Smart View, optimisation, Essbase Studio, etc.).
Le livre présente ainsi l'ensemble de la solution Essbase, depuis la construction d'une modélisation commune aux utilisateurs et aux techniciens, jusqu'aux fonctions les plus avancées. 
Les quatre auteurs, de formations très diverses, sont des spécialistes reconnus d'Essbase, chacun exerçant ou ayant exercé à la fois comme consultant et comme formateur, ce qui leur garantit la double compétence technique et pédagogique nécessaire pour un tel ouvrage. La diversité de leurs cursus universitaires et de leurs expériences professionnelles reflète la polyvalence d'Essbase et leur permet de couvrir toutes les facettes d'un logiciel particulièrement riche.
Les fichiers d'exercices sont disponibles en téléchargement sur www.editions-eni.fr.
Les chapitres du livre :
Avant-propos &amp;ndash; Essbase et les systèmes décisionnels &amp;ndash; Première partie :  Construction et utilisation des cubes BSO &amp;ndash; Deuxième partie : Calcul des cubes  BSO &amp;ndash; Troisième partie : Les cubes ASO &amp;ndash; Quatrième partie : Administrer Essbase &amp;ndash; Cinquième partie Programmer Essbase &amp;ndash; Annexes</v>
          </cell>
          <cell r="R351">
            <v>9782409005107</v>
          </cell>
          <cell r="S351" t="str">
            <v>Version Numérique</v>
          </cell>
          <cell r="T351">
            <v>9782409000324</v>
          </cell>
          <cell r="U351" t="str">
            <v>Version Imprimée</v>
          </cell>
          <cell r="V351" t="str">
            <v>St-Herblain</v>
          </cell>
          <cell r="W351" t="str">
            <v>Editions ENI</v>
          </cell>
          <cell r="X351">
            <v>2016</v>
          </cell>
          <cell r="Y351" t="str">
            <v>Bibliothèque Numérique ENI (Service en ligne)</v>
          </cell>
          <cell r="Z351" t="str">
            <v>EPSILON</v>
          </cell>
          <cell r="AA351" t="str">
            <v>texte</v>
          </cell>
          <cell r="AB351" t="str">
            <v>txt</v>
          </cell>
          <cell r="AC351" t="str">
            <v>rdacontent/fre</v>
          </cell>
          <cell r="AD351" t="str">
            <v>informatique</v>
          </cell>
          <cell r="AE351" t="str">
            <v>c</v>
          </cell>
          <cell r="AF351" t="str">
            <v>rdamedia/fre</v>
          </cell>
          <cell r="AG351" t="str">
            <v>ressource en ligne</v>
          </cell>
          <cell r="AH351" t="str">
            <v>cr</v>
          </cell>
          <cell r="AI351" t="str">
            <v>rdacarrier/fre</v>
          </cell>
          <cell r="AJ351" t="str">
            <v>m\\\\\o\\d\\\\\\\\</v>
          </cell>
          <cell r="AK351" t="str">
            <v>cr\cn\\\\uuaua</v>
          </cell>
          <cell r="AL351" t="str">
            <v>Accès restreint aux membres</v>
          </cell>
          <cell r="AM351" t="str">
            <v>Source de la note de description : Version imprimée</v>
          </cell>
          <cell r="AN351" t="str">
            <v/>
          </cell>
          <cell r="AO351" t="str">
            <v>%SITE_CLIENT%/?library_guid=96F22F63-FC14-40EF-B825-0A98FB7DE760</v>
          </cell>
          <cell r="AP351" t="str">
            <v>Accès au travers du portail ENI</v>
          </cell>
          <cell r="AQ351" t="str">
            <v xml:space="preserve"> aso </v>
          </cell>
          <cell r="AR351" t="str">
            <v xml:space="preserve"> décisionnel </v>
          </cell>
          <cell r="AS351" t="str">
            <v xml:space="preserve"> LNEP2OHEM</v>
          </cell>
          <cell r="AT351" t="str">
            <v xml:space="preserve"> molap </v>
          </cell>
          <cell r="AU351" t="str">
            <v xml:space="preserve"> olap </v>
          </cell>
          <cell r="AV351" t="str">
            <v xml:space="preserve"> smart view  </v>
          </cell>
          <cell r="AW351" t="str">
            <v xml:space="preserve">bi </v>
          </cell>
          <cell r="AX351" t="str">
            <v/>
          </cell>
          <cell r="AY351" t="str">
            <v/>
          </cell>
          <cell r="AZ351" t="str">
            <v/>
          </cell>
          <cell r="BA351" t="str">
            <v/>
          </cell>
          <cell r="BB351" t="str">
            <v/>
          </cell>
          <cell r="BC351" t="str">
            <v/>
          </cell>
          <cell r="BD351" t="str">
            <v/>
          </cell>
          <cell r="BE351" t="str">
            <v/>
          </cell>
          <cell r="BF351" t="str">
            <v/>
          </cell>
          <cell r="BG351" t="str">
            <v/>
          </cell>
          <cell r="BH351" t="str">
            <v/>
          </cell>
          <cell r="BI351" t="str">
            <v/>
          </cell>
          <cell r="BJ351" t="str">
            <v/>
          </cell>
          <cell r="BK351" t="str">
            <v/>
          </cell>
          <cell r="BL351" t="str">
            <v/>
          </cell>
          <cell r="BM351" t="str">
            <v/>
          </cell>
          <cell r="BN351" t="str">
            <v/>
          </cell>
          <cell r="BO351" t="str">
            <v/>
          </cell>
          <cell r="BP351" t="str">
            <v/>
          </cell>
          <cell r="BQ351" t="str">
            <v/>
          </cell>
          <cell r="BR351" t="str">
            <v/>
          </cell>
          <cell r="BS351" t="str">
            <v/>
          </cell>
          <cell r="BT351" t="str">
            <v/>
          </cell>
          <cell r="BU351" t="str">
            <v/>
          </cell>
          <cell r="BV351" t="str">
            <v/>
          </cell>
          <cell r="BW351" t="str">
            <v/>
          </cell>
          <cell r="BX351" t="str">
            <v/>
          </cell>
        </row>
        <row r="352">
          <cell r="A352" t="str">
            <v>EP2SCCMEA</v>
          </cell>
          <cell r="B352" t="str">
            <v>Microsoft Endpoint Configuration Manager</v>
          </cell>
          <cell r="C352" t="str">
            <v>Exploitation et Administration (2e édition)</v>
          </cell>
          <cell r="D352" t="str">
            <v>Guillaume CALBANO,Jean-Sébastien  DUCHÊNE</v>
          </cell>
          <cell r="E352" t="str">
            <v/>
          </cell>
          <cell r="F352" t="str">
            <v>CALBANO, Guillaume</v>
          </cell>
          <cell r="G352" t="str">
            <v xml:space="preserve">DUCHÊNE, Jean-Sébastien </v>
          </cell>
          <cell r="H352" t="str">
            <v/>
          </cell>
          <cell r="I352" t="str">
            <v/>
          </cell>
          <cell r="J352" t="str">
            <v/>
          </cell>
          <cell r="K352" t="str">
            <v>Edition du 1 February 2021</v>
          </cell>
          <cell r="L352" t="str">
            <v>941 pages</v>
          </cell>
          <cell r="M352" t="str">
            <v>Editions ENI</v>
          </cell>
          <cell r="N352" t="str">
            <v>fre</v>
          </cell>
          <cell r="O352" t="str">
            <v>fre</v>
          </cell>
          <cell r="P352" t="str">
            <v>fre</v>
          </cell>
          <cell r="Q352" t="str">
            <v xml:space="preserve">Préface de Jason GITHENS, Principal Program Manager Lead, Microsoft Endpoint Manager - Microsoft Corp 
Ce livre sur Microsoft Endpoint Configuration Manager (en version 2010 au moment de l’écriture), anciennement System Center Configuration Manager ou SCCM, s'adresse à toute personne qui, confrontée à l'administration de périphériques et de ressources dans son entreprise, participe à l'exploitation et l'administration quotidienne de cette solution. Le suivi des différents chapitres transmettra au lecteur la maîtrise des outils et fonctionnalités, ainsi que l'acquisition des compétences pour maintenir le produit et gérer l'ensemble des périphériques avec MECM. 
Microsoft Endpoint Configuration Manager Current Branch embrasse la stratégie as-a-Service de Microsoft avec des versions apportant un grand nombre de nouveautés et d’innovations pour apporter des réponses à la gestion, à la sécurisation et au maintien des postes Windows 10. 
Après une présentation de l'historique du produit et des concepts permettant la compréhension d'une architecture ConfigMgr, les auteurs détaillent les inventaires et leur exploitation, Asset Intelligence et le contrôle logiciel. Ils se servent ensuite de ces informations pour créer des requêtes, des collections et des rapports et présentent le nouvel outil de requêtage en temps réel CMPivot. Le chapitre suivant étudie le contrôle à distance des périphériques avec la prise en main ainsi que les actions à distance possibles. Le chapitre qui suit aborde les applications et leur distribution sous toutes leurs formes (Win32, virtuelle, etc.) mais aussi la gestion de Microsoft 365 Apps ou Microsoft Edge. Les auteurs détaillent également la sécurisation des ressources avec notamment la gestion des mises à jour Microsoft ou des éditeurs tiers, les solutions Microsoft Defender (Antivirus, for Endpoint, Exploit Guard, etc.) de protection contre les attaques et les menaces, et la gestion du chiffrement BitLocker. Ensuite, la création et le déploiement des systèmes d'exploitation sont intégralement présentés. Ce chapitre aborde aussi le cycle de vie de Windows 10 dont le modèle de fonctionnement est très lié à celui de MECM. Le modèle de service, les scénarios de mise à niveau et le maintien du parc Windows 10 sont détaillés avec l’ensemble des solutions disponibles (Desktop Analytics, etc.). 
Enfin, le dernier chapitre fait état des fonctionnalités liées à la conformité, aux paramétrages et à l’accès aux ressources de l’entreprise. Il contient les éléments nécessaires à la gestion des lignes de base et des éléments de configuration mais aussi des profils de configuration et de maintenance via la fonction d’exécution de scripts.
 Quizinclus dans 
la version en ligne !
 - Testez vos connaissances à l'issue de chaque chapitre
 - Validez vos acquis
</v>
          </cell>
          <cell r="R352">
            <v>9782409029103</v>
          </cell>
          <cell r="S352" t="str">
            <v>Version Numérique</v>
          </cell>
          <cell r="T352">
            <v>9782409029097</v>
          </cell>
          <cell r="U352" t="str">
            <v>Version Imprimée</v>
          </cell>
          <cell r="V352" t="str">
            <v>St-Herblain</v>
          </cell>
          <cell r="W352" t="str">
            <v>Editions ENI</v>
          </cell>
          <cell r="X352">
            <v>2021</v>
          </cell>
          <cell r="Y352" t="str">
            <v>Bibliothèque Numérique ENI (Service en ligne)</v>
          </cell>
          <cell r="Z352" t="str">
            <v>EPSILON</v>
          </cell>
          <cell r="AA352" t="str">
            <v>texte</v>
          </cell>
          <cell r="AB352" t="str">
            <v>txt</v>
          </cell>
          <cell r="AC352" t="str">
            <v>rdacontent/fre</v>
          </cell>
          <cell r="AD352" t="str">
            <v>informatique</v>
          </cell>
          <cell r="AE352" t="str">
            <v>c</v>
          </cell>
          <cell r="AF352" t="str">
            <v>rdamedia/fre</v>
          </cell>
          <cell r="AG352" t="str">
            <v>ressource en ligne</v>
          </cell>
          <cell r="AH352" t="str">
            <v>cr</v>
          </cell>
          <cell r="AI352" t="str">
            <v>rdacarrier/fre</v>
          </cell>
          <cell r="AJ352" t="str">
            <v>m\\\\\o\\d\\\\\\\\</v>
          </cell>
          <cell r="AK352" t="str">
            <v>cr\cn\\\\uuaua</v>
          </cell>
          <cell r="AL352" t="str">
            <v>Accès restreint aux membres</v>
          </cell>
          <cell r="AM352" t="str">
            <v>Source de la note de description : Version imprimée</v>
          </cell>
          <cell r="AN352" t="str">
            <v/>
          </cell>
          <cell r="AO352" t="str">
            <v>%SITE_CLIENT%/?library_guid=43A9DADB-3E4B-4BE3-86E2-360B283B0EF6</v>
          </cell>
          <cell r="AP352" t="str">
            <v>Accès au travers du portail ENI</v>
          </cell>
          <cell r="AQ352" t="str">
            <v xml:space="preserve"> configmgr </v>
          </cell>
          <cell r="AR352" t="str">
            <v xml:space="preserve"> current branch </v>
          </cell>
          <cell r="AS352" t="str">
            <v xml:space="preserve"> déploiement </v>
          </cell>
          <cell r="AT352" t="str">
            <v xml:space="preserve"> distribution </v>
          </cell>
          <cell r="AU352" t="str">
            <v xml:space="preserve"> endpoint</v>
          </cell>
          <cell r="AV352" t="str">
            <v xml:space="preserve"> gestion de parc </v>
          </cell>
          <cell r="AW352" t="str">
            <v xml:space="preserve"> inventaire </v>
          </cell>
          <cell r="AX352" t="str">
            <v xml:space="preserve"> livre SCCM </v>
          </cell>
          <cell r="AY352" t="str">
            <v xml:space="preserve"> périphériques </v>
          </cell>
          <cell r="AZ352" t="str">
            <v xml:space="preserve"> RBA </v>
          </cell>
          <cell r="BA352" t="str">
            <v xml:space="preserve"> sms </v>
          </cell>
          <cell r="BB352" t="str">
            <v xml:space="preserve"> télédistribution </v>
          </cell>
          <cell r="BC352" t="str">
            <v xml:space="preserve">SCCM </v>
          </cell>
          <cell r="BD352" t="str">
            <v/>
          </cell>
          <cell r="BE352" t="str">
            <v/>
          </cell>
          <cell r="BF352" t="str">
            <v/>
          </cell>
          <cell r="BG352" t="str">
            <v/>
          </cell>
          <cell r="BH352" t="str">
            <v/>
          </cell>
          <cell r="BI352" t="str">
            <v/>
          </cell>
          <cell r="BJ352" t="str">
            <v/>
          </cell>
          <cell r="BK352" t="str">
            <v/>
          </cell>
          <cell r="BL352" t="str">
            <v/>
          </cell>
          <cell r="BM352" t="str">
            <v/>
          </cell>
          <cell r="BN352" t="str">
            <v/>
          </cell>
          <cell r="BO352" t="str">
            <v/>
          </cell>
          <cell r="BP352" t="str">
            <v/>
          </cell>
          <cell r="BQ352" t="str">
            <v/>
          </cell>
          <cell r="BR352" t="str">
            <v/>
          </cell>
          <cell r="BS352" t="str">
            <v/>
          </cell>
          <cell r="BT352" t="str">
            <v/>
          </cell>
          <cell r="BU352" t="str">
            <v/>
          </cell>
          <cell r="BV352" t="str">
            <v/>
          </cell>
          <cell r="BW352" t="str">
            <v/>
          </cell>
          <cell r="BX352" t="str">
            <v/>
          </cell>
        </row>
        <row r="353">
          <cell r="A353" t="str">
            <v>EP36QT</v>
          </cell>
          <cell r="B353" t="str">
            <v>Maîtrisez Qt</v>
          </cell>
          <cell r="C353" t="str">
            <v>Guide de développement d'applications professionnelles (3e édition)</v>
          </cell>
          <cell r="D353" t="str">
            <v>Tristan ISRAËL</v>
          </cell>
          <cell r="E353" t="str">
            <v/>
          </cell>
          <cell r="F353" t="str">
            <v>ISRAËL, Tristan</v>
          </cell>
          <cell r="G353" t="str">
            <v/>
          </cell>
          <cell r="H353" t="str">
            <v/>
          </cell>
          <cell r="I353" t="str">
            <v/>
          </cell>
          <cell r="J353" t="str">
            <v/>
          </cell>
          <cell r="K353" t="str">
            <v>Edition du 1 November 2022</v>
          </cell>
          <cell r="L353" t="str">
            <v>842 pages</v>
          </cell>
          <cell r="M353" t="str">
            <v>Editions ENI</v>
          </cell>
          <cell r="N353" t="str">
            <v>fre</v>
          </cell>
          <cell r="O353" t="str">
            <v>fre</v>
          </cell>
          <cell r="P353" t="str">
            <v>fre</v>
          </cell>
          <cell r="Q353" t="str">
            <v xml:space="preserve">Ce livre sur Qt, à la fois bibliothèque et framework, s'adresse aux professionnels de l'informatique, développeurs débutants ou plus avancés, souhaitant maîtriser cet outil pour écrire du code de qualité et le tester, pour packager des applications et les distribuer sur les différents systèmes d'exploitation pour PC et mobiles, pour améliorer les performances des applications et satisfaire au mieux les exigences des utilisateurs. L’objectif du livre est de présenter Qt des bases jusqu’aux éléments d’interface graphique multiplateformes. Il ne se substitue pas à la documentation exhaustive des classes de Qt mais en présente certaines pour accompagner le lecteur dans sa découverte. Pour tirer pleinement parti de ce livre, les lecteurs devront posséder des connaissances suffisantes en C++. 
Étape par étape, vous comprendrez la structure de la bibliothèque, le modèle objet de Qt et la programmation événementielle pour structurer vos applications et atteindre très vite des objectifs complexes. Lorsque vous maîtriserez ces fondamentaux, vous approfondirez vos connaissances sur les bibliothèques de composants en parcourant tous les modules de Qt : le module réseau (QtNetwork), le module SQL (QtSql), les modules graphiques 2D et 3D (QtGui), les modules de composants d'interface graphique et multimédia (QtWidgets et QtMultimedia) et bien d’autres pour terminer par la vérification de la conformité (QtTest) et le packaging d’une application et sa distribution. 
Cette troisième édition prend en compte les nombreuses évolutions de Qt. L’auteur porte une attention particulière à Qt Quick avec un nouveau chapitre présentant le workflow de développement depuis l’intégration des interfaces graphiques avec Qt Design Studio jusqu'au développement avec Qt Creator. Vous découvrirez notamment la programmation en QML, les API Qt Quick, l’intégration avec le code C++ et les API dédiées aux plateformes mobiles (capteurs, positionnement, cartographie, Bluetooth, NFC et achats in-app). 
En fin d’ouvrage, un nouveau chapitre présente en pratique le développement d’une application multiplateforme de A à Z avec Qt. Les concepts présentés dans cet ouvrage sont illustrés par des exemples dont le code source est téléchargeable sur le site www.editions- eni.fr.
 Quizinclus dans 
la version en ligne !
 - Testez vos connaissances à l'issue de chaque chapitre
 - Validez vos acquis
</v>
          </cell>
          <cell r="R353">
            <v>9782409037979</v>
          </cell>
          <cell r="S353" t="str">
            <v>Version Numérique</v>
          </cell>
          <cell r="T353">
            <v>9782409037962</v>
          </cell>
          <cell r="U353" t="str">
            <v>Version Imprimée</v>
          </cell>
          <cell r="V353" t="str">
            <v>St-Herblain</v>
          </cell>
          <cell r="W353" t="str">
            <v>Editions ENI</v>
          </cell>
          <cell r="X353">
            <v>2022</v>
          </cell>
          <cell r="Y353" t="str">
            <v>Bibliothèque Numérique ENI (Service en ligne)</v>
          </cell>
          <cell r="Z353" t="str">
            <v>EPSILON</v>
          </cell>
          <cell r="AA353" t="str">
            <v>texte</v>
          </cell>
          <cell r="AB353" t="str">
            <v>txt</v>
          </cell>
          <cell r="AC353" t="str">
            <v>rdacontent/fre</v>
          </cell>
          <cell r="AD353" t="str">
            <v>informatique</v>
          </cell>
          <cell r="AE353" t="str">
            <v>c</v>
          </cell>
          <cell r="AF353" t="str">
            <v>rdamedia/fre</v>
          </cell>
          <cell r="AG353" t="str">
            <v>ressource en ligne</v>
          </cell>
          <cell r="AH353" t="str">
            <v>cr</v>
          </cell>
          <cell r="AI353" t="str">
            <v>rdacarrier/fre</v>
          </cell>
          <cell r="AJ353" t="str">
            <v>m\\\\\o\\d\\\\\\\\</v>
          </cell>
          <cell r="AK353" t="str">
            <v>cr\cn\\\\uuaua</v>
          </cell>
          <cell r="AL353" t="str">
            <v>Accès restreint aux membres</v>
          </cell>
          <cell r="AM353" t="str">
            <v>Source de la note de description : Version imprimée</v>
          </cell>
          <cell r="AN353" t="str">
            <v/>
          </cell>
          <cell r="AO353" t="str">
            <v>%SITE_CLIENT%/?library_guid=4983D4C7-69E8-46E8-8DD9-82CEDC054A35</v>
          </cell>
          <cell r="AP353" t="str">
            <v>Accès au travers du portail ENI</v>
          </cell>
          <cell r="AQ353" t="str">
            <v xml:space="preserve"> C++ </v>
          </cell>
          <cell r="AR353" t="str">
            <v xml:space="preserve"> Q.T. </v>
          </cell>
          <cell r="AS353" t="str">
            <v xml:space="preserve"> QML</v>
          </cell>
          <cell r="AT353" t="str">
            <v xml:space="preserve"> qtcore </v>
          </cell>
          <cell r="AU353" t="str">
            <v xml:space="preserve"> QtGui </v>
          </cell>
          <cell r="AV353" t="str">
            <v xml:space="preserve"> qtgui </v>
          </cell>
          <cell r="AW353" t="str">
            <v xml:space="preserve"> QtMultimedia </v>
          </cell>
          <cell r="AX353" t="str">
            <v xml:space="preserve"> QtNetwork </v>
          </cell>
          <cell r="AY353" t="str">
            <v xml:space="preserve"> qtnetwork </v>
          </cell>
          <cell r="AZ353" t="str">
            <v xml:space="preserve"> qtsql </v>
          </cell>
          <cell r="BA353" t="str">
            <v xml:space="preserve"> QtSql </v>
          </cell>
          <cell r="BB353" t="str">
            <v xml:space="preserve"> QtWidgets </v>
          </cell>
          <cell r="BC353" t="str">
            <v xml:space="preserve">qt5 </v>
          </cell>
          <cell r="BD353" t="str">
            <v/>
          </cell>
          <cell r="BE353" t="str">
            <v/>
          </cell>
          <cell r="BF353" t="str">
            <v/>
          </cell>
          <cell r="BG353" t="str">
            <v/>
          </cell>
          <cell r="BH353" t="str">
            <v/>
          </cell>
          <cell r="BI353" t="str">
            <v/>
          </cell>
          <cell r="BJ353" t="str">
            <v/>
          </cell>
          <cell r="BK353" t="str">
            <v/>
          </cell>
          <cell r="BL353" t="str">
            <v/>
          </cell>
          <cell r="BM353" t="str">
            <v/>
          </cell>
          <cell r="BN353" t="str">
            <v/>
          </cell>
          <cell r="BO353" t="str">
            <v/>
          </cell>
          <cell r="BP353" t="str">
            <v/>
          </cell>
          <cell r="BQ353" t="str">
            <v/>
          </cell>
          <cell r="BR353" t="str">
            <v/>
          </cell>
          <cell r="BS353" t="str">
            <v/>
          </cell>
          <cell r="BT353" t="str">
            <v/>
          </cell>
          <cell r="BU353" t="str">
            <v/>
          </cell>
          <cell r="BV353" t="str">
            <v/>
          </cell>
          <cell r="BW353" t="str">
            <v/>
          </cell>
          <cell r="BX353" t="str">
            <v/>
          </cell>
        </row>
        <row r="354">
          <cell r="A354" t="str">
            <v>EP3ANS</v>
          </cell>
          <cell r="B354" t="str">
            <v>Ansible</v>
          </cell>
          <cell r="C354" t="str">
            <v>Gérez la configuration de vos serveurs et le déploiement de vos applications (3e édition)</v>
          </cell>
          <cell r="D354" t="str">
            <v>Yannig PERRÉ</v>
          </cell>
          <cell r="E354" t="str">
            <v/>
          </cell>
          <cell r="F354" t="str">
            <v>PERRÉ, Yannig</v>
          </cell>
          <cell r="G354" t="str">
            <v/>
          </cell>
          <cell r="H354" t="str">
            <v/>
          </cell>
          <cell r="I354" t="str">
            <v/>
          </cell>
          <cell r="J354" t="str">
            <v/>
          </cell>
          <cell r="K354" t="str">
            <v>Edition du 1 May 2023</v>
          </cell>
          <cell r="L354" t="str">
            <v>567 pages</v>
          </cell>
          <cell r="M354" t="str">
            <v>Editions ENI</v>
          </cell>
          <cell r="N354" t="str">
            <v>fre</v>
          </cell>
          <cell r="O354" t="str">
            <v>fre</v>
          </cell>
          <cell r="P354" t="str">
            <v>fre</v>
          </cell>
          <cell r="Q354" t="str">
            <v>Ce livre sur Ansible s’adresse aux administrateurs de systèmes Unix qui souhaitent découvrir les différentes fonctionnalités spécifiques de cet outil DevOps permettant la configuration centralisée de serveurs et d’applications. À l’aide d’exemples concrets, l’auteur apporte au lecteur les connaissances nécessaires pour bien comprendre l’intérêt de son utilisation.
Certains prérequis sur le langage YAML ou l’utilisation du protocole SSH sont un plus pour une utilisation efficace d’Ansible. Dans les premiers chapitres, l’auteur aide toutefois le lecteur à les acquérir pour qu’il puisse tirer le meilleur profit de la lecture du livre.
Les chapitres qui suivent traitent des différents mécanismes d’Ansible avec une approche de difficulté progressive. Les premiers mécanismes permettent ainsi d’administrer de façon classique les serveurs (Unix ou Windows) alors que les suivants nécessitent des notions plus avancées, notamment sur la programmation Python. Le lecteur y découvre alors comment créer un inventaire, comment réinjecter des informations provenant de sources existantes (ESX, AWS, Docker…) ou comment créer des playbooks. La création de rôles Ansible est également traitée ainsi que quelques bonnes pratiques à suivre (analyse de code et test avec Molecule à l'aide de Podman ou Docker).
À côté des notions purement orientées Ansible, certains chapitres sont consacrés au déroulement du déploiement d’une application MediaWiki. Le lecteur étudie ainsi les problématiques de parallélisation des tâches, l’introduction d’un répartiteur de charge Haproxy et le lancement en séquence des opérations permettant de réaliser les mises à jour avec un impact minimal (rolling update). L’optimisation des tâches sera également un point important avec la mise en place de Mitogen.
La suite du livre détaille plus particulièrement la personnalisation d’Ansible. La restitution d’informations (mécanismes de callback et découverte de ARA), l’écriture de modules pour la gestion d’opérations, les filtres Jinja ou encore la création d’actions sont ainsi étudiés.
Enfin, l’auteur présente dans les derniers chapitres la problématique de la création de machines virtuelles, classiques (via l’hyperviseur ESX/VMware/vCenter) ou dans le cloud (avec AWS), l’utilisation de containers Podman/Docker avec Ansible, le pilotage d’applications dans un cluster Kubernetes ainsi que la création d’un opérateur.</v>
          </cell>
          <cell r="R354">
            <v>9782409039737</v>
          </cell>
          <cell r="S354" t="str">
            <v>Version Numérique</v>
          </cell>
          <cell r="T354">
            <v>9782409039720</v>
          </cell>
          <cell r="U354" t="str">
            <v>Version Imprimée</v>
          </cell>
          <cell r="V354" t="str">
            <v>St-Herblain</v>
          </cell>
          <cell r="W354" t="str">
            <v>Editions ENI</v>
          </cell>
          <cell r="X354">
            <v>2023</v>
          </cell>
          <cell r="Y354" t="str">
            <v>Bibliothèque Numérique ENI (Service en ligne)</v>
          </cell>
          <cell r="Z354" t="str">
            <v>EPSILON</v>
          </cell>
          <cell r="AA354" t="str">
            <v>texte</v>
          </cell>
          <cell r="AB354" t="str">
            <v>txt</v>
          </cell>
          <cell r="AC354" t="str">
            <v>rdacontent/fre</v>
          </cell>
          <cell r="AD354" t="str">
            <v>informatique</v>
          </cell>
          <cell r="AE354" t="str">
            <v>c</v>
          </cell>
          <cell r="AF354" t="str">
            <v>rdamedia/fre</v>
          </cell>
          <cell r="AG354" t="str">
            <v>ressource en ligne</v>
          </cell>
          <cell r="AH354" t="str">
            <v>cr</v>
          </cell>
          <cell r="AI354" t="str">
            <v>rdacarrier/fre</v>
          </cell>
          <cell r="AJ354" t="str">
            <v>m\\\\\o\\d\\\\\\\\</v>
          </cell>
          <cell r="AK354" t="str">
            <v>cr\cn\\\\uuaua</v>
          </cell>
          <cell r="AL354" t="str">
            <v>Accès restreint aux membres</v>
          </cell>
          <cell r="AM354" t="str">
            <v>Source de la note de description : Version imprimée</v>
          </cell>
          <cell r="AN354" t="str">
            <v/>
          </cell>
          <cell r="AO354" t="str">
            <v>%SITE_CLIENT%/?library_guid=A70A03F6-57DE-4473-9E64-2BF57F648DCE</v>
          </cell>
          <cell r="AP354" t="str">
            <v>Accès au travers du portail ENI</v>
          </cell>
          <cell r="AQ354" t="str">
            <v xml:space="preserve"> ansible </v>
          </cell>
          <cell r="AR354" t="str">
            <v xml:space="preserve"> ansible</v>
          </cell>
          <cell r="AS354" t="str">
            <v xml:space="preserve"> apache </v>
          </cell>
          <cell r="AT354" t="str">
            <v xml:space="preserve"> esx </v>
          </cell>
          <cell r="AU354" t="str">
            <v xml:space="preserve"> haproxy </v>
          </cell>
          <cell r="AV354" t="str">
            <v xml:space="preserve"> mediawiki </v>
          </cell>
          <cell r="AW354" t="str">
            <v xml:space="preserve"> mysql </v>
          </cell>
          <cell r="AX354" t="str">
            <v xml:space="preserve"> rolling update </v>
          </cell>
          <cell r="AY354" t="str">
            <v xml:space="preserve"> ssh </v>
          </cell>
          <cell r="AZ354" t="str">
            <v xml:space="preserve"> vcenter</v>
          </cell>
          <cell r="BA354" t="str">
            <v xml:space="preserve"> vmware </v>
          </cell>
          <cell r="BB354" t="str">
            <v xml:space="preserve"> yaml </v>
          </cell>
          <cell r="BC354" t="str">
            <v xml:space="preserve">lint </v>
          </cell>
          <cell r="BD354" t="str">
            <v xml:space="preserve">Podman </v>
          </cell>
          <cell r="BE354" t="str">
            <v/>
          </cell>
          <cell r="BF354" t="str">
            <v/>
          </cell>
          <cell r="BG354" t="str">
            <v/>
          </cell>
          <cell r="BH354" t="str">
            <v/>
          </cell>
          <cell r="BI354" t="str">
            <v/>
          </cell>
          <cell r="BJ354" t="str">
            <v/>
          </cell>
          <cell r="BK354" t="str">
            <v/>
          </cell>
          <cell r="BL354" t="str">
            <v/>
          </cell>
          <cell r="BM354" t="str">
            <v/>
          </cell>
          <cell r="BN354" t="str">
            <v/>
          </cell>
          <cell r="BO354" t="str">
            <v/>
          </cell>
          <cell r="BP354" t="str">
            <v/>
          </cell>
          <cell r="BQ354" t="str">
            <v/>
          </cell>
          <cell r="BR354" t="str">
            <v/>
          </cell>
          <cell r="BS354" t="str">
            <v/>
          </cell>
          <cell r="BT354" t="str">
            <v/>
          </cell>
          <cell r="BU354" t="str">
            <v/>
          </cell>
          <cell r="BV354" t="str">
            <v/>
          </cell>
          <cell r="BW354" t="str">
            <v/>
          </cell>
          <cell r="BX354" t="str">
            <v/>
          </cell>
        </row>
        <row r="355">
          <cell r="A355" t="str">
            <v>EP3CAK</v>
          </cell>
          <cell r="B355" t="str">
            <v>CakePHP 3</v>
          </cell>
          <cell r="C355" t="str">
            <v>Le framework PHP pour le développement de vos applications web</v>
          </cell>
          <cell r="D355" t="str">
            <v>Benoît GOYHENECHE</v>
          </cell>
          <cell r="E355" t="str">
            <v/>
          </cell>
          <cell r="F355" t="str">
            <v>GOYHENECHE, Benoît</v>
          </cell>
          <cell r="G355" t="str">
            <v/>
          </cell>
          <cell r="H355" t="str">
            <v/>
          </cell>
          <cell r="I355" t="str">
            <v/>
          </cell>
          <cell r="J355" t="str">
            <v/>
          </cell>
          <cell r="K355" t="str">
            <v>Edition du 1 June 2016</v>
          </cell>
          <cell r="L355" t="str">
            <v>432 pages</v>
          </cell>
          <cell r="M355" t="str">
            <v>Editions ENI</v>
          </cell>
          <cell r="N355" t="str">
            <v>fre</v>
          </cell>
          <cell r="O355" t="str">
            <v>fre</v>
          </cell>
          <cell r="P355" t="str">
            <v>fre</v>
          </cell>
          <cell r="Q355" t="str">
            <v>Ce livre sur CakePHP (en version 3.2 au moment de l'écriture) s'adresse aux développeurs et apprentis développeurs souhaitant améliorer leur pratique et maîtriser ce framework de développement. Bien que le premier chapitre reprenne les notions importantes du langage, la connaissance de PHP est un prérequis important pour tirer pleinement profit de ce livre.
L'objectif des auteurs est de rendre le lecteur autonome dans la maîtrise de CakePHP, les frameworks étant aujourd'hui indispensables à la mise en place de projets professionnels soumis aux contraintes du développement d'applications web : être capable de développer en permanence de nouvelles fonctionnalités, assurer une maintenance aisée du code, faciliter le travail en équipe et prendre en compte les nouveaux usages. 
Les chapitres s'enchaînent et, en s'appuyant sur de nombreux exemples, proposent une progression pédagogique adaptée à cet objectif : découverte du framework, mise en place de la structure MVC (Modèle, Vue, Contrôleur), découverte des tâches courantes et des plugins disponibles. Le dernier chapitre propose la réalisation d'un projet s'appuyant sur un cas concret ; l'application réalisée est disponible en téléchargement sur le site www.editions-eni.fr.
Les chapitres du livre :
Avant-propos &amp;ndash; Avant de démarrer &amp;ndash; Présentation de CakePHP &amp;ndash; Installation   et configuration &amp;ndash; Les modèles &amp;ndash; Les contrôleurs &amp;ndash; Les vues &amp;ndash; Tâches courantes -   Utilisation avancée &amp;ndash; Plugins indispensables &amp;ndash; Cas pratique</v>
          </cell>
          <cell r="R355">
            <v>9782409002885</v>
          </cell>
          <cell r="S355" t="str">
            <v>Version Numérique</v>
          </cell>
          <cell r="T355">
            <v>9782409001581</v>
          </cell>
          <cell r="U355" t="str">
            <v>Version Imprimée</v>
          </cell>
          <cell r="V355" t="str">
            <v>St-Herblain</v>
          </cell>
          <cell r="W355" t="str">
            <v>Editions ENI</v>
          </cell>
          <cell r="X355">
            <v>2016</v>
          </cell>
          <cell r="Y355" t="str">
            <v>Bibliothèque Numérique ENI (Service en ligne)</v>
          </cell>
          <cell r="Z355" t="str">
            <v>EPSILON</v>
          </cell>
          <cell r="AA355" t="str">
            <v>texte</v>
          </cell>
          <cell r="AB355" t="str">
            <v>txt</v>
          </cell>
          <cell r="AC355" t="str">
            <v>rdacontent/fre</v>
          </cell>
          <cell r="AD355" t="str">
            <v>informatique</v>
          </cell>
          <cell r="AE355" t="str">
            <v>c</v>
          </cell>
          <cell r="AF355" t="str">
            <v>rdamedia/fre</v>
          </cell>
          <cell r="AG355" t="str">
            <v>ressource en ligne</v>
          </cell>
          <cell r="AH355" t="str">
            <v>cr</v>
          </cell>
          <cell r="AI355" t="str">
            <v>rdacarrier/fre</v>
          </cell>
          <cell r="AJ355" t="str">
            <v>m\\\\\o\\d\\\\\\\\</v>
          </cell>
          <cell r="AK355" t="str">
            <v>cr\cn\\\\uuaua</v>
          </cell>
          <cell r="AL355" t="str">
            <v>Accès restreint aux membres</v>
          </cell>
          <cell r="AM355" t="str">
            <v>Source de la note de description : Version imprimée</v>
          </cell>
          <cell r="AN355" t="str">
            <v/>
          </cell>
          <cell r="AO355" t="str">
            <v>%SITE_CLIENT%/?library_guid=6C30CB0C-D27C-4D6E-9378-83AD518284D4</v>
          </cell>
          <cell r="AP355" t="str">
            <v>Accès au travers du portail ENI</v>
          </cell>
          <cell r="AQ355" t="str">
            <v xml:space="preserve"> livre langage </v>
          </cell>
          <cell r="AR355" t="str">
            <v xml:space="preserve"> LNEP3CAK</v>
          </cell>
          <cell r="AS355" t="str">
            <v xml:space="preserve">livre PHP </v>
          </cell>
          <cell r="AT355" t="str">
            <v/>
          </cell>
          <cell r="AU355" t="str">
            <v/>
          </cell>
          <cell r="AV355" t="str">
            <v/>
          </cell>
          <cell r="AW355" t="str">
            <v/>
          </cell>
          <cell r="AX355" t="str">
            <v/>
          </cell>
          <cell r="AY355" t="str">
            <v/>
          </cell>
          <cell r="AZ355" t="str">
            <v/>
          </cell>
          <cell r="BA355" t="str">
            <v/>
          </cell>
          <cell r="BB355" t="str">
            <v/>
          </cell>
          <cell r="BC355" t="str">
            <v/>
          </cell>
          <cell r="BD355" t="str">
            <v/>
          </cell>
          <cell r="BE355" t="str">
            <v/>
          </cell>
          <cell r="BF355" t="str">
            <v/>
          </cell>
          <cell r="BG355" t="str">
            <v/>
          </cell>
          <cell r="BH355" t="str">
            <v/>
          </cell>
          <cell r="BI355" t="str">
            <v/>
          </cell>
          <cell r="BJ355" t="str">
            <v/>
          </cell>
          <cell r="BK355" t="str">
            <v/>
          </cell>
          <cell r="BL355" t="str">
            <v/>
          </cell>
          <cell r="BM355" t="str">
            <v/>
          </cell>
          <cell r="BN355" t="str">
            <v/>
          </cell>
          <cell r="BO355" t="str">
            <v/>
          </cell>
          <cell r="BP355" t="str">
            <v/>
          </cell>
          <cell r="BQ355" t="str">
            <v/>
          </cell>
          <cell r="BR355" t="str">
            <v/>
          </cell>
          <cell r="BS355" t="str">
            <v/>
          </cell>
          <cell r="BT355" t="str">
            <v/>
          </cell>
          <cell r="BU355" t="str">
            <v/>
          </cell>
          <cell r="BV355" t="str">
            <v/>
          </cell>
          <cell r="BW355" t="str">
            <v/>
          </cell>
          <cell r="BX355" t="str">
            <v/>
          </cell>
        </row>
        <row r="356">
          <cell r="A356" t="str">
            <v>EP3CEN</v>
          </cell>
          <cell r="B356" t="str">
            <v>Centreon</v>
          </cell>
          <cell r="C356" t="str">
            <v>Maîtrisez la supervision de votre Système d'Information (3e édition)</v>
          </cell>
          <cell r="D356" t="str">
            <v>Loïc FONTAINE,Bruno LEGROS</v>
          </cell>
          <cell r="E356" t="str">
            <v/>
          </cell>
          <cell r="F356" t="str">
            <v>FONTAINE, Loïc</v>
          </cell>
          <cell r="G356" t="str">
            <v>LEGROS, Bruno</v>
          </cell>
          <cell r="H356" t="str">
            <v/>
          </cell>
          <cell r="I356" t="str">
            <v/>
          </cell>
          <cell r="J356" t="str">
            <v/>
          </cell>
          <cell r="K356" t="str">
            <v>Edition du 1 August 2019</v>
          </cell>
          <cell r="L356" t="str">
            <v>552 pages</v>
          </cell>
          <cell r="M356" t="str">
            <v>Editions ENI</v>
          </cell>
          <cell r="N356" t="str">
            <v>fre</v>
          </cell>
          <cell r="O356" t="str">
            <v>fre</v>
          </cell>
          <cell r="P356" t="str">
            <v>fre</v>
          </cell>
          <cell r="Q356" t="str">
            <v xml:space="preserve">
Préface de Cédric TEMPLE - Ancien Responsable de l'Intégration et des Services de Centreon SARL et Initiateur du projet FAN
Ce livre sur Centreon s'adresse à toute personne souhaitant découvrir ou mettre en oeuvre une solution de supervision efficace en phase avec les meilleures pratiques du marché : chefs de projet, directeurs des systèmes d'informations, responsables informatiques, intégrateurs, administrateurs réseaux et systèmes... Centreon est l'outil indispensable pour la supervision des systèmes d'information, de l'infrastructure au respect des SLA. Sa généricité fait de lui l'outil idéal pour bâtir une solution sur mesure adaptée aux systèmes hétérogènes les plus complexes. 
Après avoir rappelé les concepts de la supervision informatique et dressé un historique de la solution, les auteurs familiarisent très vite le lecteur avec Centreon à travers la présentation de son architecture, son installation et la découverte de son interface web. Le lecteur apprend ensuite comment utiliser Centreon pour la supervision en temps réel, l'exploitation quotidienne et la configuration efficace des points de contrôle. Il apprend ensuite à détecter les causes d'erreur et aussi à anticiper les ressources informatiques à mettre en place grâce à l'analyse des graphiques de performances fournis par Centreon. Le module Centreon IMP Solutions est également présenté pour aider le lecteur à améliorer son Time To Monitoring. Un chapitre entier est consacré au produit de cartographie Centreon MAP pour se familiariser avec son architecture et ses interfaces. Les auteurs présentent également les modules Centreon MBI et BAM. Au-delà de la description des fonctionnalités standards de Centreon, les auteurs partagent leur retour d'expériences à travers des recommandations tout au long de l'ouvrage et indiquent des astuces d'administration avancée pour pouvoir tirer le meilleur parti de la solution. Une bonne connaissance d'un système Linux et de ses commandes d'administration est indispensable pour tirer le meilleur profit de ce livre.
Des éléments complémentaires sont en téléchargement sur le site www.editions-eni.fr.
Quizinclus dans 
la version en ligne !
- Testez vos connaissances à l'issue de chaque chapitre
- Validez vos acquis
</v>
          </cell>
          <cell r="R356">
            <v>9782409019647</v>
          </cell>
          <cell r="S356" t="str">
            <v>Version Numérique</v>
          </cell>
          <cell r="T356">
            <v>9782409019630</v>
          </cell>
          <cell r="U356" t="str">
            <v>Version Imprimée</v>
          </cell>
          <cell r="V356" t="str">
            <v>St-Herblain</v>
          </cell>
          <cell r="W356" t="str">
            <v>Editions ENI</v>
          </cell>
          <cell r="X356">
            <v>2019</v>
          </cell>
          <cell r="Y356" t="str">
            <v>Bibliothèque Numérique ENI (Service en ligne)</v>
          </cell>
          <cell r="Z356" t="str">
            <v>EPSILON</v>
          </cell>
          <cell r="AA356" t="str">
            <v>texte</v>
          </cell>
          <cell r="AB356" t="str">
            <v>txt</v>
          </cell>
          <cell r="AC356" t="str">
            <v>rdacontent/fre</v>
          </cell>
          <cell r="AD356" t="str">
            <v>informatique</v>
          </cell>
          <cell r="AE356" t="str">
            <v>c</v>
          </cell>
          <cell r="AF356" t="str">
            <v>rdamedia/fre</v>
          </cell>
          <cell r="AG356" t="str">
            <v>ressource en ligne</v>
          </cell>
          <cell r="AH356" t="str">
            <v>cr</v>
          </cell>
          <cell r="AI356" t="str">
            <v>rdacarrier/fre</v>
          </cell>
          <cell r="AJ356" t="str">
            <v>m\\\\\o\\d\\\\\\\\</v>
          </cell>
          <cell r="AK356" t="str">
            <v>cr\cn\\\\uuaua</v>
          </cell>
          <cell r="AL356" t="str">
            <v>Accès restreint aux membres</v>
          </cell>
          <cell r="AM356" t="str">
            <v>Source de la note de description : Version imprimée</v>
          </cell>
          <cell r="AN356" t="str">
            <v/>
          </cell>
          <cell r="AO356" t="str">
            <v>%SITE_CLIENT%/?library_guid=A368EA13-D5DC-4299-B086-A47F783E02C9</v>
          </cell>
          <cell r="AP356" t="str">
            <v>Accès au travers du portail ENI</v>
          </cell>
          <cell r="AQ356" t="str">
            <v xml:space="preserve"> centreon BAM </v>
          </cell>
          <cell r="AR356" t="str">
            <v xml:space="preserve"> centreon IMP </v>
          </cell>
          <cell r="AS356" t="str">
            <v xml:space="preserve"> centreon MAP </v>
          </cell>
          <cell r="AT356" t="str">
            <v xml:space="preserve"> centreon MBI </v>
          </cell>
          <cell r="AU356" t="str">
            <v xml:space="preserve"> glpi </v>
          </cell>
          <cell r="AV356" t="str">
            <v xml:space="preserve"> LNEP3CEN</v>
          </cell>
          <cell r="AW356" t="str">
            <v xml:space="preserve"> SLA </v>
          </cell>
          <cell r="AX356" t="str">
            <v xml:space="preserve">nagios </v>
          </cell>
          <cell r="AY356" t="str">
            <v/>
          </cell>
          <cell r="AZ356" t="str">
            <v/>
          </cell>
          <cell r="BA356" t="str">
            <v/>
          </cell>
          <cell r="BB356" t="str">
            <v/>
          </cell>
          <cell r="BC356" t="str">
            <v/>
          </cell>
          <cell r="BD356" t="str">
            <v/>
          </cell>
          <cell r="BE356" t="str">
            <v/>
          </cell>
          <cell r="BF356" t="str">
            <v/>
          </cell>
          <cell r="BG356" t="str">
            <v/>
          </cell>
          <cell r="BH356" t="str">
            <v/>
          </cell>
          <cell r="BI356" t="str">
            <v/>
          </cell>
          <cell r="BJ356" t="str">
            <v/>
          </cell>
          <cell r="BK356" t="str">
            <v/>
          </cell>
          <cell r="BL356" t="str">
            <v/>
          </cell>
          <cell r="BM356" t="str">
            <v/>
          </cell>
          <cell r="BN356" t="str">
            <v/>
          </cell>
          <cell r="BO356" t="str">
            <v/>
          </cell>
          <cell r="BP356" t="str">
            <v/>
          </cell>
          <cell r="BQ356" t="str">
            <v/>
          </cell>
          <cell r="BR356" t="str">
            <v/>
          </cell>
          <cell r="BS356" t="str">
            <v/>
          </cell>
          <cell r="BT356" t="str">
            <v/>
          </cell>
          <cell r="BU356" t="str">
            <v/>
          </cell>
          <cell r="BV356" t="str">
            <v/>
          </cell>
          <cell r="BW356" t="str">
            <v/>
          </cell>
          <cell r="BX356" t="str">
            <v/>
          </cell>
        </row>
        <row r="357">
          <cell r="A357" t="str">
            <v>EP3DASR</v>
          </cell>
          <cell r="B357" t="str">
            <v>Data Scientist et langage R</v>
          </cell>
          <cell r="C357" t="str">
            <v>Autoformation aux bases de l'intelligence artificielle dans l'univers de la data (3e édition)</v>
          </cell>
          <cell r="D357" t="str">
            <v>Eva  LAUDE,Henri LAUDE</v>
          </cell>
          <cell r="E357" t="str">
            <v/>
          </cell>
          <cell r="F357" t="str">
            <v xml:space="preserve">LAUDE, Eva </v>
          </cell>
          <cell r="G357" t="str">
            <v>LAUDE, Henri</v>
          </cell>
          <cell r="H357" t="str">
            <v/>
          </cell>
          <cell r="I357" t="str">
            <v/>
          </cell>
          <cell r="J357" t="str">
            <v/>
          </cell>
          <cell r="K357" t="str">
            <v>Edition du 1 July 2021</v>
          </cell>
          <cell r="L357" t="str">
            <v>870 pages</v>
          </cell>
          <cell r="M357" t="str">
            <v>Editions ENI</v>
          </cell>
          <cell r="N357" t="str">
            <v>fre</v>
          </cell>
          <cell r="O357" t="str">
            <v>fre</v>
          </cell>
          <cell r="P357" t="str">
            <v>fre</v>
          </cell>
          <cell r="Q357" t="str">
            <v xml:space="preserve">Ce livre, pour lequel deux axes de lecture sont possibles, a pour objectif de proposer une formation complète et opérationnelle sur les data sciences. Le premier axe permet au lecteur d’apprendre à délivrer des solutions complètes via l'usage du langage R et de son écosystème, et le second lui permet d’acquérir une culture approfondie des data sciences tout en faisant abstraction du détail du code R grâce à l’utilisation d’un outillage interactif qui ne nécessite pas d’apprendre à coder en R. 
Ainsi, les auteurs proposent un parcours didactique et professionnalisant qui, sans autre prérequis qu'un niveau Bac en mathématiques et une grande curiosité, permet au lecteur : 
• de s'intégrer à une équipe de data scientists ; 
• d'aborder la lecture d'articles de recherche en IA ou data sciences ; 
• de développer en langage R ; 
• et de dialoguer avec une équipe projet comprenant des data scientists. 
Le livre ne se cantonne pas aux algorithmes classiques du Machine Learning (arbres de décision, réseaux neuronaux…), il aborde divers sujets importants comme le traitement du langage naturel, les séries temporelles, la logique floue ou la manipulation des images. 
Les sujets pratiques ou difficiles ne sont pas éludés. Le livre appréhende l’accès aux bases de données, les processus parallèles, la programmation fonctionnelle et la programmation objet, la création d’API, le partage de résultats d'analyse avec R Markdown et les dashboard Shiny, l'étude des représentations cartographiques ou encore l'implémentation du Deep Learning avec TensorFlow-2 et Keras. 
À la demande des lecteurs, cette troisième édition présente également une ouverture vers le langage Python et son interface avec R ainsi que l’installation d’une application R/shiny accessible sur internet via un serveur Linux abrité sur un cloud professionnel. Une extension vers l’utilisation de R pour les calculs numériques et les calculs mathématiques pour l’ingénierie dans le même esprit que MatLab ainsi que l’usage basique d’un outil de prototypage rapide de modèles de Machine Learning (BigML) en « point and click » permettront au lecteur ne voulant pas utiliser R de produire des modèles de prédiction sans coder ! 
La dynamique de l'ouvrage soutient le lecteur pas à pas dans sa découverte des data sciences et l'évolution de ses compétences théoriques et pratiques. Le manager pourra surfer sur l'ouvrage après avoir lu attentivement le bestiaire des data sciences de l'introduction, qui sans vulgarisation excessive présente le sujet en faisant l'économie de mathématiques ou de formalismes dissuasifs. 
Les programmes R décrits dans le livre sont accessibles en téléchargement sur le site www.editions-eni.fr et peuvent être exécutés pas à pas.
 Quizinclus dans 
la version en ligne !
 - Testez vos connaissances à l'issue de chaque chapitre
 - Validez vos acquis
</v>
          </cell>
          <cell r="R357">
            <v>9782409031007</v>
          </cell>
          <cell r="S357" t="str">
            <v>Version Numérique</v>
          </cell>
          <cell r="T357">
            <v>9782409030994</v>
          </cell>
          <cell r="U357" t="str">
            <v>Version Imprimée</v>
          </cell>
          <cell r="V357" t="str">
            <v>St-Herblain</v>
          </cell>
          <cell r="W357" t="str">
            <v>Editions ENI</v>
          </cell>
          <cell r="X357">
            <v>2021</v>
          </cell>
          <cell r="Y357" t="str">
            <v>Bibliothèque Numérique ENI (Service en ligne)</v>
          </cell>
          <cell r="Z357" t="str">
            <v>EPSILON</v>
          </cell>
          <cell r="AA357" t="str">
            <v>texte</v>
          </cell>
          <cell r="AB357" t="str">
            <v>txt</v>
          </cell>
          <cell r="AC357" t="str">
            <v>rdacontent/fre</v>
          </cell>
          <cell r="AD357" t="str">
            <v>informatique</v>
          </cell>
          <cell r="AE357" t="str">
            <v>c</v>
          </cell>
          <cell r="AF357" t="str">
            <v>rdamedia/fre</v>
          </cell>
          <cell r="AG357" t="str">
            <v>ressource en ligne</v>
          </cell>
          <cell r="AH357" t="str">
            <v>cr</v>
          </cell>
          <cell r="AI357" t="str">
            <v>rdacarrier/fre</v>
          </cell>
          <cell r="AJ357" t="str">
            <v>m\\\\\o\\d\\\\\\\\</v>
          </cell>
          <cell r="AK357" t="str">
            <v>cr\cn\\\\uuaua</v>
          </cell>
          <cell r="AL357" t="str">
            <v>Accès restreint aux membres</v>
          </cell>
          <cell r="AM357" t="str">
            <v>Source de la note de description : Version imprimée</v>
          </cell>
          <cell r="AN357" t="str">
            <v/>
          </cell>
          <cell r="AO357" t="str">
            <v>%SITE_CLIENT%/?library_guid=2782F248-2F80-4938-A17F-FFB85F004FD6</v>
          </cell>
          <cell r="AP357" t="str">
            <v>Accès au travers du portail ENI</v>
          </cell>
          <cell r="AQ357" t="str">
            <v xml:space="preserve"> data sciences </v>
          </cell>
          <cell r="AR357" t="str">
            <v xml:space="preserve"> IA </v>
          </cell>
          <cell r="AS357" t="str">
            <v xml:space="preserve"> intelligence artificielle </v>
          </cell>
          <cell r="AT357" t="str">
            <v xml:space="preserve"> Keras </v>
          </cell>
          <cell r="AU357" t="str">
            <v xml:space="preserve"> machine learning </v>
          </cell>
          <cell r="AV357" t="str">
            <v xml:space="preserve"> R Markdown </v>
          </cell>
          <cell r="AW357" t="str">
            <v xml:space="preserve"> Shiny</v>
          </cell>
          <cell r="AX357" t="str">
            <v xml:space="preserve"> Smart Data </v>
          </cell>
          <cell r="AY357" t="str">
            <v xml:space="preserve"> Tensor Flow </v>
          </cell>
          <cell r="AZ357" t="str">
            <v xml:space="preserve"> TensorFlow </v>
          </cell>
          <cell r="BA357" t="str">
            <v xml:space="preserve">big data </v>
          </cell>
          <cell r="BB357" t="str">
            <v/>
          </cell>
          <cell r="BC357" t="str">
            <v/>
          </cell>
          <cell r="BD357" t="str">
            <v/>
          </cell>
          <cell r="BE357" t="str">
            <v/>
          </cell>
          <cell r="BF357" t="str">
            <v/>
          </cell>
          <cell r="BG357" t="str">
            <v/>
          </cell>
          <cell r="BH357" t="str">
            <v/>
          </cell>
          <cell r="BI357" t="str">
            <v/>
          </cell>
          <cell r="BJ357" t="str">
            <v/>
          </cell>
          <cell r="BK357" t="str">
            <v/>
          </cell>
          <cell r="BL357" t="str">
            <v/>
          </cell>
          <cell r="BM357" t="str">
            <v/>
          </cell>
          <cell r="BN357" t="str">
            <v/>
          </cell>
          <cell r="BO357" t="str">
            <v/>
          </cell>
          <cell r="BP357" t="str">
            <v/>
          </cell>
          <cell r="BQ357" t="str">
            <v/>
          </cell>
          <cell r="BR357" t="str">
            <v/>
          </cell>
          <cell r="BS357" t="str">
            <v/>
          </cell>
          <cell r="BT357" t="str">
            <v/>
          </cell>
          <cell r="BU357" t="str">
            <v/>
          </cell>
          <cell r="BV357" t="str">
            <v/>
          </cell>
          <cell r="BW357" t="str">
            <v/>
          </cell>
          <cell r="BX357" t="str">
            <v/>
          </cell>
        </row>
        <row r="358">
          <cell r="A358" t="str">
            <v>EP3DUNI</v>
          </cell>
          <cell r="B358" t="str">
            <v>Unity3D</v>
          </cell>
          <cell r="C358" t="str">
            <v>Développer en C# des applications 2D/3D multiplateformes (iOS, Android, Windows...)</v>
          </cell>
          <cell r="D358" t="str">
            <v>Jonathan ANTOINE,Maxime FRAPPAT</v>
          </cell>
          <cell r="E358" t="str">
            <v/>
          </cell>
          <cell r="F358" t="str">
            <v>ANTOINE, Jonathan</v>
          </cell>
          <cell r="G358" t="str">
            <v>FRAPPAT, Maxime</v>
          </cell>
          <cell r="H358" t="str">
            <v/>
          </cell>
          <cell r="I358" t="str">
            <v/>
          </cell>
          <cell r="J358" t="str">
            <v/>
          </cell>
          <cell r="K358" t="str">
            <v>Edition du 1 February 2016</v>
          </cell>
          <cell r="L358" t="str">
            <v>442 pages</v>
          </cell>
          <cell r="M358" t="str">
            <v>Editions ENI</v>
          </cell>
          <cell r="N358" t="str">
            <v>fre</v>
          </cell>
          <cell r="O358" t="str">
            <v>fre</v>
          </cell>
          <cell r="P358" t="str">
            <v>fre</v>
          </cell>
          <cell r="Q358" t="str">
            <v>Ce livre présente les bases de la création d'une application multiplateformes avec Unity3D et le langage C#, dans le cadre de jeux vidéos comme d'applications d'entreprises. Il s'adresse à des développeurs C# qui débutent dans ce type de développement. Même si la création d'une application 2D/3D, multiplateformes, paraît bien complexe à un débutant, les auteurs se sont appuyés sur des exemples simples et précis pour guider le lecteur dans ses premiers pas. Après la lecture de ce livre, il sera en mesure de créer son propre jeu et de le déployer sur les différentes plateformes ciblées par Unity3D : iPhone, iPad, Android, Windows, Windows Phone, Xbox, Blackberry...
Après une présentation générale d'Unity3D et particulièrement de son éditeur, les auteurs détaillent les différents éléments, ou GameObjects, manipulés dans Unity3D et leurs composants. Un chapitre est bien sûr consacré au scripting (création, déboggage, cycle de vie,...) et aux coroutines, un autre aux interactions avec l'utilisateur (entrées clavier, souris, tactile...) puis à l'utilisation des différents assets, au système d'animation et au moteur physique d'Unity3D. La description complète de la création d'une interface utilisateur (système Canvas, système de positionnement et d'ancrage, éléments d'affichage...) aboutit naturellement au chapitre sur le réseau et le système multijoueurs. Les derniers chapitres sont consacrés à la génération des packages, plateforme par plateforme et à leur déploiement.
Des éléments complémentaires sont en téléchargement sur le site www.editions-eni.fr.
Les chapitres du livre :
Avant-propos &amp;ndash; Unity et le développement de jeux vidéo &amp;ndash; Éditeur, pièce maîtresse &amp;ndash; Le GameObject et ses composants &amp;ndash; Le système de scripting &amp;ndash; Interactions avec l'utilisateur &amp;ndash; Utilisation des assets graphiques et audio &amp;ndash; Le système d'animation &amp;ndash; Le moteur physique &amp;ndash; Unity UI et interfaces utilisateurs &amp;ndash; Communication réseau et jeux multijoueurs &amp;ndash; Génération et déploiement de package</v>
          </cell>
          <cell r="R358">
            <v>9782409000720</v>
          </cell>
          <cell r="S358" t="str">
            <v>Version Numérique</v>
          </cell>
          <cell r="T358">
            <v>9782746099043</v>
          </cell>
          <cell r="U358" t="str">
            <v>Version Imprimée</v>
          </cell>
          <cell r="V358" t="str">
            <v>St-Herblain</v>
          </cell>
          <cell r="W358" t="str">
            <v>Editions ENI</v>
          </cell>
          <cell r="X358">
            <v>2016</v>
          </cell>
          <cell r="Y358" t="str">
            <v>Bibliothèque Numérique ENI (Service en ligne)</v>
          </cell>
          <cell r="Z358" t="str">
            <v>EPSILON</v>
          </cell>
          <cell r="AA358" t="str">
            <v>texte</v>
          </cell>
          <cell r="AB358" t="str">
            <v>txt</v>
          </cell>
          <cell r="AC358" t="str">
            <v>rdacontent/fre</v>
          </cell>
          <cell r="AD358" t="str">
            <v>informatique</v>
          </cell>
          <cell r="AE358" t="str">
            <v>c</v>
          </cell>
          <cell r="AF358" t="str">
            <v>rdamedia/fre</v>
          </cell>
          <cell r="AG358" t="str">
            <v>ressource en ligne</v>
          </cell>
          <cell r="AH358" t="str">
            <v>cr</v>
          </cell>
          <cell r="AI358" t="str">
            <v>rdacarrier/fre</v>
          </cell>
          <cell r="AJ358" t="str">
            <v>m\\\\\o\\d\\\\\\\\</v>
          </cell>
          <cell r="AK358" t="str">
            <v>cr\cn\\\\uuaua</v>
          </cell>
          <cell r="AL358" t="str">
            <v>Accès restreint aux membres</v>
          </cell>
          <cell r="AM358" t="str">
            <v>Source de la note de description : Version imprimée</v>
          </cell>
          <cell r="AN358" t="str">
            <v/>
          </cell>
          <cell r="AO358" t="str">
            <v>%SITE_CLIENT%/?library_guid=B7F339E5-685B-4FC6-BD02-80F85858222C</v>
          </cell>
          <cell r="AP358" t="str">
            <v>Accès au travers du portail ENI</v>
          </cell>
          <cell r="AQ358" t="str">
            <v xml:space="preserve"> asset </v>
          </cell>
          <cell r="AR358" t="str">
            <v xml:space="preserve"> canvas </v>
          </cell>
          <cell r="AS358" t="str">
            <v xml:space="preserve"> coroutine </v>
          </cell>
          <cell r="AT358" t="str">
            <v xml:space="preserve"> gameobject </v>
          </cell>
          <cell r="AU358" t="str">
            <v xml:space="preserve"> jeu </v>
          </cell>
          <cell r="AV358" t="str">
            <v xml:space="preserve"> jeux </v>
          </cell>
          <cell r="AW358" t="str">
            <v xml:space="preserve"> LNEP3DUNI</v>
          </cell>
          <cell r="AX358" t="str">
            <v xml:space="preserve"> multijoueurs </v>
          </cell>
          <cell r="AY358" t="str">
            <v xml:space="preserve"> object pool </v>
          </cell>
          <cell r="AZ358" t="str">
            <v xml:space="preserve"> prefab </v>
          </cell>
          <cell r="BA358" t="str">
            <v xml:space="preserve"> rigidbody </v>
          </cell>
          <cell r="BB358" t="str">
            <v xml:space="preserve"> scripting </v>
          </cell>
          <cell r="BC358" t="str">
            <v xml:space="preserve"> singleton </v>
          </cell>
          <cell r="BD358" t="str">
            <v xml:space="preserve"> unity </v>
          </cell>
          <cell r="BE358" t="str">
            <v xml:space="preserve">livre unity </v>
          </cell>
          <cell r="BF358" t="str">
            <v/>
          </cell>
          <cell r="BG358" t="str">
            <v/>
          </cell>
          <cell r="BH358" t="str">
            <v/>
          </cell>
          <cell r="BI358" t="str">
            <v/>
          </cell>
          <cell r="BJ358" t="str">
            <v/>
          </cell>
          <cell r="BK358" t="str">
            <v/>
          </cell>
          <cell r="BL358" t="str">
            <v/>
          </cell>
          <cell r="BM358" t="str">
            <v/>
          </cell>
          <cell r="BN358" t="str">
            <v/>
          </cell>
          <cell r="BO358" t="str">
            <v/>
          </cell>
          <cell r="BP358" t="str">
            <v/>
          </cell>
          <cell r="BQ358" t="str">
            <v/>
          </cell>
          <cell r="BR358" t="str">
            <v/>
          </cell>
          <cell r="BS358" t="str">
            <v/>
          </cell>
          <cell r="BT358" t="str">
            <v/>
          </cell>
          <cell r="BU358" t="str">
            <v/>
          </cell>
          <cell r="BV358" t="str">
            <v/>
          </cell>
          <cell r="BW358" t="str">
            <v/>
          </cell>
          <cell r="BX358" t="str">
            <v/>
          </cell>
        </row>
        <row r="359">
          <cell r="A359" t="str">
            <v>EP3FIB</v>
          </cell>
          <cell r="B359" t="str">
            <v>Les fibres optiques</v>
          </cell>
          <cell r="C359" t="str">
            <v>Notions fondamentales (Câbles, Connectique, Composants, Protocoles, Réseaux...) (3e édition)</v>
          </cell>
          <cell r="D359" t="str">
            <v>Jean-Michel MUR</v>
          </cell>
          <cell r="E359" t="str">
            <v/>
          </cell>
          <cell r="F359" t="str">
            <v>MUR, Jean-Michel</v>
          </cell>
          <cell r="G359" t="str">
            <v/>
          </cell>
          <cell r="H359" t="str">
            <v/>
          </cell>
          <cell r="I359" t="str">
            <v/>
          </cell>
          <cell r="J359" t="str">
            <v/>
          </cell>
          <cell r="K359" t="str">
            <v>Edition du 1 July 2019</v>
          </cell>
          <cell r="L359" t="str">
            <v>529 pages</v>
          </cell>
          <cell r="M359" t="str">
            <v>Editions ENI</v>
          </cell>
          <cell r="N359" t="str">
            <v>fre</v>
          </cell>
          <cell r="O359" t="str">
            <v>fre</v>
          </cell>
          <cell r="P359" t="str">
            <v>fre</v>
          </cell>
          <cell r="Q359" t="str">
            <v xml:space="preserve">Devenu un classique, ce livre s'adresse à toute personne intervenant dans le domaine des réseaux en fibres optiques (services informatiques, services généraux, collectivités territoriales, promoteurs immobiliers, gestionnaires d'équipements...), aux étudiants, élèves-ingénieurs et techniciens ainsi qu'aux investisseurs des zones d'aménagement public, des data centers, des réseaux locaux, de l'immobilier et de l'habitat, etc. L'auteur y présente de manière simple, sans être simpliste, la diversité des éléments composant le monde des fibres optiques.
Ce livre, mis à jour et complété pour cette troisième édition, décrit la variété des fibres optiques et leurs points forts (fibres unimodales, multimodales, fibres en plastique, fibres pour applications spécifiques...) ainsi que leur protection à travers des câbles en fibres optiques pour l'intérieur ou pour l'extérieur (câbles en aérien, enterrés, en galerie, en caniveaux, marinisés, hybrides, etc.). 
Le côté « matériel » est étudié avec les aboutements des fibres optiques (connectique, épissure&amp;hellip;), les équipements pour tests et mesures (photomètres, réflectomètres, analyseurs&amp;hellip;) et les composants optoélectroniques (lasers, photodiodes, coupleurs, cordons optiques actifs, etc.). 
Des chapitres traitent du multiplexage en longueurs d'onde (WDM) rentabilisant les investissements dans les réseaux, des principaux protocoles employés (de l'ancien Ethernet 10 Mbit/s aux récents 100 et 400 Gbit/s, Ethernet industriel, InfiniBand, Fibre Channel, etc.). D'autres chapitres présentent les grands types de réseaux (réseaux étendus - WAN, métropolitains - MAN, réseaux locaux - LAN, etc.) avec un focus sur les réseaux optiques passifs (PON) déployant à moindre coût le FTTH. 
Enfin, l'auteur propose en annexe les adresses des sites Internet des organismes de normalisation et d'associations d'industriels ainsi qu'une liste d'acronymes propres aux domaines des fibres optiques. Des éléments complémentaires sont en téléchargement sur le site www.editions-eni.fr.
Quiz inclus dans 
la version en ligne !
- Testez vos connaissances à l'issue de chaque chapitre
- Validez vos acquis
</v>
          </cell>
          <cell r="R359">
            <v>9782409019937</v>
          </cell>
          <cell r="S359" t="str">
            <v>Version Numérique</v>
          </cell>
          <cell r="T359">
            <v>9782409019920</v>
          </cell>
          <cell r="U359" t="str">
            <v>Version Imprimée</v>
          </cell>
          <cell r="V359" t="str">
            <v>St-Herblain</v>
          </cell>
          <cell r="W359" t="str">
            <v>Editions ENI</v>
          </cell>
          <cell r="X359">
            <v>2019</v>
          </cell>
          <cell r="Y359" t="str">
            <v>Bibliothèque Numérique ENI (Service en ligne)</v>
          </cell>
          <cell r="Z359" t="str">
            <v>EPSILON</v>
          </cell>
          <cell r="AA359" t="str">
            <v>texte</v>
          </cell>
          <cell r="AB359" t="str">
            <v>txt</v>
          </cell>
          <cell r="AC359" t="str">
            <v>rdacontent/fre</v>
          </cell>
          <cell r="AD359" t="str">
            <v>informatique</v>
          </cell>
          <cell r="AE359" t="str">
            <v>c</v>
          </cell>
          <cell r="AF359" t="str">
            <v>rdamedia/fre</v>
          </cell>
          <cell r="AG359" t="str">
            <v>ressource en ligne</v>
          </cell>
          <cell r="AH359" t="str">
            <v>cr</v>
          </cell>
          <cell r="AI359" t="str">
            <v>rdacarrier/fre</v>
          </cell>
          <cell r="AJ359" t="str">
            <v>m\\\\\o\\d\\\\\\\\</v>
          </cell>
          <cell r="AK359" t="str">
            <v>cr\cn\\\\uuaua</v>
          </cell>
          <cell r="AL359" t="str">
            <v>Accès restreint aux membres</v>
          </cell>
          <cell r="AM359" t="str">
            <v>Source de la note de description : Version imprimée</v>
          </cell>
          <cell r="AN359" t="str">
            <v/>
          </cell>
          <cell r="AO359" t="str">
            <v>%SITE_CLIENT%/?library_guid=AEF609AD-B2A4-4D2F-B766-8A7674F2AA61</v>
          </cell>
          <cell r="AP359" t="str">
            <v>Accès au travers du portail ENI</v>
          </cell>
          <cell r="AQ359" t="str">
            <v xml:space="preserve"> " uit</v>
          </cell>
          <cell r="AR359" t="str">
            <v xml:space="preserve"> aoc </v>
          </cell>
          <cell r="AS359" t="str">
            <v xml:space="preserve"> fiber channel </v>
          </cell>
          <cell r="AT359" t="str">
            <v xml:space="preserve"> ftth </v>
          </cell>
          <cell r="AU359" t="str">
            <v xml:space="preserve"> hipper </v>
          </cell>
          <cell r="AV359" t="str">
            <v xml:space="preserve"> infiniband </v>
          </cell>
          <cell r="AW359" t="str">
            <v xml:space="preserve"> LNEP3FIB</v>
          </cell>
          <cell r="AX359" t="str">
            <v xml:space="preserve"> omx </v>
          </cell>
          <cell r="AY359" t="str">
            <v xml:space="preserve"> pic </v>
          </cell>
          <cell r="AZ359" t="str">
            <v xml:space="preserve"> pon </v>
          </cell>
          <cell r="BA359" t="str">
            <v xml:space="preserve"> wdm </v>
          </cell>
          <cell r="BB359" t="str">
            <v xml:space="preserve">fibre optique </v>
          </cell>
          <cell r="BC359" t="str">
            <v xml:space="preserve">t " </v>
          </cell>
          <cell r="BD359" t="str">
            <v/>
          </cell>
          <cell r="BE359" t="str">
            <v/>
          </cell>
          <cell r="BF359" t="str">
            <v/>
          </cell>
          <cell r="BG359" t="str">
            <v/>
          </cell>
          <cell r="BH359" t="str">
            <v/>
          </cell>
          <cell r="BI359" t="str">
            <v/>
          </cell>
          <cell r="BJ359" t="str">
            <v/>
          </cell>
          <cell r="BK359" t="str">
            <v/>
          </cell>
          <cell r="BL359" t="str">
            <v/>
          </cell>
          <cell r="BM359" t="str">
            <v/>
          </cell>
          <cell r="BN359" t="str">
            <v/>
          </cell>
          <cell r="BO359" t="str">
            <v/>
          </cell>
          <cell r="BP359" t="str">
            <v/>
          </cell>
          <cell r="BQ359" t="str">
            <v/>
          </cell>
          <cell r="BR359" t="str">
            <v/>
          </cell>
          <cell r="BS359" t="str">
            <v/>
          </cell>
          <cell r="BT359" t="str">
            <v/>
          </cell>
          <cell r="BU359" t="str">
            <v/>
          </cell>
          <cell r="BV359" t="str">
            <v/>
          </cell>
          <cell r="BW359" t="str">
            <v/>
          </cell>
          <cell r="BX359" t="str">
            <v/>
          </cell>
        </row>
        <row r="360">
          <cell r="A360" t="str">
            <v xml:space="preserve">EP3GIT </v>
          </cell>
          <cell r="B360" t="str">
            <v>Git</v>
          </cell>
          <cell r="C360" t="str">
            <v>Maîtrisez la gestion de vos versions (concepts, utilisation et cas pratiques) (3e édition)</v>
          </cell>
          <cell r="D360" t="str">
            <v>Samuel DAUZON</v>
          </cell>
          <cell r="E360" t="str">
            <v/>
          </cell>
          <cell r="F360" t="str">
            <v>DAUZON, Samuel</v>
          </cell>
          <cell r="G360" t="str">
            <v/>
          </cell>
          <cell r="H360" t="str">
            <v/>
          </cell>
          <cell r="I360" t="str">
            <v/>
          </cell>
          <cell r="J360" t="str">
            <v/>
          </cell>
          <cell r="K360" t="str">
            <v>Edition du 1 July 2021</v>
          </cell>
          <cell r="L360" t="str">
            <v>395 pages</v>
          </cell>
          <cell r="M360" t="str">
            <v>Editions ENI</v>
          </cell>
          <cell r="N360" t="str">
            <v>fre</v>
          </cell>
          <cell r="O360" t="str">
            <v>fre</v>
          </cell>
          <cell r="P360" t="str">
            <v>fre</v>
          </cell>
          <cell r="Q360" t="str">
            <v xml:space="preserve">Ce livre s'adresse principalement aux développeurs et aux chefs de projet mais également aux professionnels appelés à modifier des codes sources (graphiste, webdesigner, etc.). 
Le livre présente tout d'abord l'historique des solutions de gestion de versions et leur intérêt. Il permet ensuite au lecteur d'installer et de configurer Git puis de l'utiliser tout au long de cinq chapitres progressifs (fonctionnement des branches, partage d'un dépôt, outils internes...). Un chapitre permet au lecteur de bien appréhender git-flow, une méthode pour gérer efficacement les différentes versions d'un projet en entreprise. 
Deux chapitres présentent la gestion de versions de manière très pragmatique en utilisant deux scénarios mettant en œuvre des développeurs. Le premier scénario reprend les bases de l'utilisation de Git et montre l'utilisation des principales commandes dans des cas quasi-réels. Le deuxième scénario met en scène une équipe de développeurs : de l'installation de GitLab, jusqu'à une utilisation de la méthode git-flow par l'équipe. Ce chapitre détaille les principales étapes par lesquelles l'équipe doit passer pour versionner un projet existant.
Un chapitre présente une liste d’alias et de commandes prêtes à l’emploi, fruit d’années de pratique de Git de l’auteur, afin que le lecteur utilise Git plus efficacement et puisse obtenir des solutions de problèmes communs. Le dernier chapitre présente un cas réel d’intégration continue 100% Git dans le cadre d’un développement web avec le framework Django. 
Un aide-mémoire en annexe permet de visualiser rapidement les principales commandes et leurs principales options.
 Quizinclus dans 
la version en ligne !
 - Testez vos connaissances à l'issue de chaque chapitre
 - Validez vos acquis
</v>
          </cell>
          <cell r="R360">
            <v>9782409031069</v>
          </cell>
          <cell r="S360" t="str">
            <v>Version Numérique</v>
          </cell>
          <cell r="T360">
            <v>9782409031052</v>
          </cell>
          <cell r="U360" t="str">
            <v>Version Imprimée</v>
          </cell>
          <cell r="V360" t="str">
            <v>St-Herblain</v>
          </cell>
          <cell r="W360" t="str">
            <v>Editions ENI</v>
          </cell>
          <cell r="X360">
            <v>2021</v>
          </cell>
          <cell r="Y360" t="str">
            <v>Bibliothèque Numérique ENI (Service en ligne)</v>
          </cell>
          <cell r="Z360" t="str">
            <v>EPSILON</v>
          </cell>
          <cell r="AA360" t="str">
            <v>texte</v>
          </cell>
          <cell r="AB360" t="str">
            <v>txt</v>
          </cell>
          <cell r="AC360" t="str">
            <v>rdacontent/fre</v>
          </cell>
          <cell r="AD360" t="str">
            <v>informatique</v>
          </cell>
          <cell r="AE360" t="str">
            <v>c</v>
          </cell>
          <cell r="AF360" t="str">
            <v>rdamedia/fre</v>
          </cell>
          <cell r="AG360" t="str">
            <v>ressource en ligne</v>
          </cell>
          <cell r="AH360" t="str">
            <v>cr</v>
          </cell>
          <cell r="AI360" t="str">
            <v>rdacarrier/fre</v>
          </cell>
          <cell r="AJ360" t="str">
            <v>m\\\\\o\\d\\\\\\\\</v>
          </cell>
          <cell r="AK360" t="str">
            <v>cr\cn\\\\uuaua</v>
          </cell>
          <cell r="AL360" t="str">
            <v>Accès restreint aux membres</v>
          </cell>
          <cell r="AM360" t="str">
            <v>Source de la note de description : Version imprimée</v>
          </cell>
          <cell r="AN360" t="str">
            <v/>
          </cell>
          <cell r="AO360" t="str">
            <v>%SITE_CLIENT%/?library_guid=DF4DE4BE-82B0-4CF7-8B1B-FA2E230D2A9B</v>
          </cell>
          <cell r="AP360" t="str">
            <v>Accès au travers du portail ENI</v>
          </cell>
          <cell r="AQ360" t="str">
            <v xml:space="preserve"> bitkeeper </v>
          </cell>
          <cell r="AR360" t="str">
            <v xml:space="preserve"> django</v>
          </cell>
          <cell r="AS360" t="str">
            <v xml:space="preserve"> git</v>
          </cell>
          <cell r="AT360" t="str">
            <v xml:space="preserve"> github </v>
          </cell>
          <cell r="AU360" t="str">
            <v xml:space="preserve"> versioning </v>
          </cell>
          <cell r="AV360" t="str">
            <v xml:space="preserve">flow </v>
          </cell>
          <cell r="AW360" t="str">
            <v xml:space="preserve">gitlab </v>
          </cell>
          <cell r="AX360" t="str">
            <v/>
          </cell>
          <cell r="AY360" t="str">
            <v/>
          </cell>
          <cell r="AZ360" t="str">
            <v/>
          </cell>
          <cell r="BA360" t="str">
            <v/>
          </cell>
          <cell r="BB360" t="str">
            <v/>
          </cell>
          <cell r="BC360" t="str">
            <v/>
          </cell>
          <cell r="BD360" t="str">
            <v/>
          </cell>
          <cell r="BE360" t="str">
            <v/>
          </cell>
          <cell r="BF360" t="str">
            <v/>
          </cell>
          <cell r="BG360" t="str">
            <v/>
          </cell>
          <cell r="BH360" t="str">
            <v/>
          </cell>
          <cell r="BI360" t="str">
            <v/>
          </cell>
          <cell r="BJ360" t="str">
            <v/>
          </cell>
          <cell r="BK360" t="str">
            <v/>
          </cell>
          <cell r="BL360" t="str">
            <v/>
          </cell>
          <cell r="BM360" t="str">
            <v/>
          </cell>
          <cell r="BN360" t="str">
            <v/>
          </cell>
          <cell r="BO360" t="str">
            <v/>
          </cell>
          <cell r="BP360" t="str">
            <v/>
          </cell>
          <cell r="BQ360" t="str">
            <v/>
          </cell>
          <cell r="BR360" t="str">
            <v/>
          </cell>
          <cell r="BS360" t="str">
            <v/>
          </cell>
          <cell r="BT360" t="str">
            <v/>
          </cell>
          <cell r="BU360" t="str">
            <v/>
          </cell>
          <cell r="BV360" t="str">
            <v/>
          </cell>
          <cell r="BW360" t="str">
            <v/>
          </cell>
          <cell r="BX360" t="str">
            <v/>
          </cell>
        </row>
        <row r="361">
          <cell r="A361" t="str">
            <v>EP3JASP</v>
          </cell>
          <cell r="B361" t="str">
            <v>Java Spring</v>
          </cell>
          <cell r="C361" t="str">
            <v>Le socle technique des applications Java EE (3e édition)</v>
          </cell>
          <cell r="D361" t="str">
            <v>Hervé LE MORVAN</v>
          </cell>
          <cell r="E361" t="str">
            <v/>
          </cell>
          <cell r="F361" t="str">
            <v>LE MORVAN, Hervé</v>
          </cell>
          <cell r="G361" t="str">
            <v/>
          </cell>
          <cell r="H361" t="str">
            <v/>
          </cell>
          <cell r="I361" t="str">
            <v/>
          </cell>
          <cell r="J361" t="str">
            <v/>
          </cell>
          <cell r="K361" t="str">
            <v>Edition du 1 January 2021</v>
          </cell>
          <cell r="L361" t="str">
            <v>625 pages</v>
          </cell>
          <cell r="M361" t="str">
            <v>Editions ENI</v>
          </cell>
          <cell r="N361" t="str">
            <v>fre</v>
          </cell>
          <cell r="O361" t="str">
            <v>fre</v>
          </cell>
          <cell r="P361" t="str">
            <v>fre</v>
          </cell>
          <cell r="Q361" t="str">
            <v xml:space="preserve">Ce livre apporte les éléments clés pour se repérer dans les différentes technologies utilisées dans les projets basés sur Spring. Il prend en compte les différences de configuration liées aux versions de Spring (en version 4.3 et 5.2 au moment de l'écriture) et se base sur des exemples concrets d'utilisation. Il permet au lecteur d'être très rapidement autonome sur un projet d'entreprise qui utilise Spring, que ce soit au début d'un nouveau projet ou pour maintenir un projet existant : compréhension du noyau, accès aux données, maîtrise de la couche web. Des connaissances sur le développement Java et notamment le développement d'applications web sont un prérequis indispensable pour tirer le meilleur parti possible du livre. 
L'auteur présente tout d'abord les éléments simples et courants de Spring (la configuration, les contextes, les librairies tiers) et explique ensuite certains aspects plus complexes que l'on rencontre souvent dans les projets (Ressources, Bindeurs, Validateurs, Convertisseurs et Tests). La programmation par aspects est expérimentée, les applications web Spring MVC et les Web Services sont détaillés avec les tests unitaires associés. L'auteur présente les nouveautés Spring Boot, Kotlin avec Angular, les applications orientées messages et Spring Batch, une introduction à Reactor et WebFlux et termine par une description de la partie Spring d'un projet généré à partir de JHipster afin d'illustrer une mise en œuvre très actuelle.
Tout au long des chapitres, l'auteur s'appuie sur des exemples fonctionnels afin de permettre l'expérimentation au plus tôt par le lecteur. Dans ce but, des éléments sont en téléchargement sur le site www.editions-eni.fr.
 Quizinclus dans 
la version en ligne !
 - Testez vos connaissances à l'issue de chaque chapitre
 - Validez vos acquis
</v>
          </cell>
          <cell r="R361">
            <v>9782409028656</v>
          </cell>
          <cell r="S361" t="str">
            <v>Version Numérique</v>
          </cell>
          <cell r="T361">
            <v>9782409028649</v>
          </cell>
          <cell r="U361" t="str">
            <v>Version Imprimée</v>
          </cell>
          <cell r="V361" t="str">
            <v>St-Herblain</v>
          </cell>
          <cell r="W361" t="str">
            <v>Editions ENI</v>
          </cell>
          <cell r="X361">
            <v>2021</v>
          </cell>
          <cell r="Y361" t="str">
            <v>Bibliothèque Numérique ENI (Service en ligne)</v>
          </cell>
          <cell r="Z361" t="str">
            <v>EPSILON</v>
          </cell>
          <cell r="AA361" t="str">
            <v>texte</v>
          </cell>
          <cell r="AB361" t="str">
            <v>txt</v>
          </cell>
          <cell r="AC361" t="str">
            <v>rdacontent/fre</v>
          </cell>
          <cell r="AD361" t="str">
            <v>informatique</v>
          </cell>
          <cell r="AE361" t="str">
            <v>c</v>
          </cell>
          <cell r="AF361" t="str">
            <v>rdamedia/fre</v>
          </cell>
          <cell r="AG361" t="str">
            <v>ressource en ligne</v>
          </cell>
          <cell r="AH361" t="str">
            <v>cr</v>
          </cell>
          <cell r="AI361" t="str">
            <v>rdacarrier/fre</v>
          </cell>
          <cell r="AJ361" t="str">
            <v>m\\\\\o\\d\\\\\\\\</v>
          </cell>
          <cell r="AK361" t="str">
            <v>cr\cn\\\\uuaua</v>
          </cell>
          <cell r="AL361" t="str">
            <v>Accès restreint aux membres</v>
          </cell>
          <cell r="AM361" t="str">
            <v>Source de la note de description : Version imprimée</v>
          </cell>
          <cell r="AN361" t="str">
            <v/>
          </cell>
          <cell r="AO361" t="str">
            <v>%SITE_CLIENT%/?library_guid=9780B78D-2337-4392-874B-D547D73D909E</v>
          </cell>
          <cell r="AP361" t="str">
            <v>Accès au travers du portail ENI</v>
          </cell>
          <cell r="AQ361" t="str">
            <v xml:space="preserve"> framework </v>
          </cell>
          <cell r="AR361" t="str">
            <v xml:space="preserve"> jHipster </v>
          </cell>
          <cell r="AS361" t="str">
            <v xml:space="preserve"> Kotlin </v>
          </cell>
          <cell r="AT361" t="str">
            <v xml:space="preserve"> Reactor </v>
          </cell>
          <cell r="AU361" t="str">
            <v xml:space="preserve"> Spring batch </v>
          </cell>
          <cell r="AV361" t="str">
            <v xml:space="preserve"> Spring boot </v>
          </cell>
          <cell r="AW361" t="str">
            <v xml:space="preserve"> spring mvc </v>
          </cell>
          <cell r="AX361" t="str">
            <v xml:space="preserve"> WebFlux</v>
          </cell>
          <cell r="AY361" t="str">
            <v xml:space="preserve">Java </v>
          </cell>
          <cell r="AZ361" t="str">
            <v/>
          </cell>
          <cell r="BA361" t="str">
            <v/>
          </cell>
          <cell r="BB361" t="str">
            <v/>
          </cell>
          <cell r="BC361" t="str">
            <v/>
          </cell>
          <cell r="BD361" t="str">
            <v/>
          </cell>
          <cell r="BE361" t="str">
            <v/>
          </cell>
          <cell r="BF361" t="str">
            <v/>
          </cell>
          <cell r="BG361" t="str">
            <v/>
          </cell>
          <cell r="BH361" t="str">
            <v/>
          </cell>
          <cell r="BI361" t="str">
            <v/>
          </cell>
          <cell r="BJ361" t="str">
            <v/>
          </cell>
          <cell r="BK361" t="str">
            <v/>
          </cell>
          <cell r="BL361" t="str">
            <v/>
          </cell>
          <cell r="BM361" t="str">
            <v/>
          </cell>
          <cell r="BN361" t="str">
            <v/>
          </cell>
          <cell r="BO361" t="str">
            <v/>
          </cell>
          <cell r="BP361" t="str">
            <v/>
          </cell>
          <cell r="BQ361" t="str">
            <v/>
          </cell>
          <cell r="BR361" t="str">
            <v/>
          </cell>
          <cell r="BS361" t="str">
            <v/>
          </cell>
          <cell r="BT361" t="str">
            <v/>
          </cell>
          <cell r="BU361" t="str">
            <v/>
          </cell>
          <cell r="BV361" t="str">
            <v/>
          </cell>
          <cell r="BW361" t="str">
            <v/>
          </cell>
          <cell r="BX361" t="str">
            <v/>
          </cell>
        </row>
        <row r="362">
          <cell r="A362" t="str">
            <v>EP3NAG</v>
          </cell>
          <cell r="B362" t="str">
            <v>NAGIOS au coeur de la supervision Open Source</v>
          </cell>
          <cell r="C362" t="str">
            <v>De l'installation à l'optimisation</v>
          </cell>
          <cell r="D362" t="str">
            <v>Olivier JAN</v>
          </cell>
          <cell r="E362" t="str">
            <v/>
          </cell>
          <cell r="F362" t="str">
            <v>JAN, Olivier</v>
          </cell>
          <cell r="G362" t="str">
            <v/>
          </cell>
          <cell r="H362" t="str">
            <v/>
          </cell>
          <cell r="I362" t="str">
            <v/>
          </cell>
          <cell r="J362" t="str">
            <v/>
          </cell>
          <cell r="K362" t="str">
            <v>Edition du 1 November 2008</v>
          </cell>
          <cell r="L362" t="str">
            <v>374 pages</v>
          </cell>
          <cell r="M362" t="str">
            <v>Editions ENI</v>
          </cell>
          <cell r="N362" t="str">
            <v>fre</v>
          </cell>
          <cell r="O362" t="str">
            <v>fre</v>
          </cell>
          <cell r="P362" t="str">
            <v>fre</v>
          </cell>
          <cell r="Q362" t="str">
            <v xml:space="preserve">Ce livre sur Nagios s'adresse à tout informaticien, technicien, administrateur désireux de mettre en place une solution Open source de surveillance du système et du réseau de son entreprise.
Après un bref rappel théorique des bases et processus de la supervision, le lecteur est guidé depuis la simple installation de Nagios, la découverte de celui-ci, jusqu'à des installations plus complexes mélangeant toutes les formes de supervision et d'architecture (mises en oeuvre en entreprises par l'auteur) pour faire de Nagios le centre nerveux de la supervision du système d'information.
Au-delà des fonctionnalités de Nagios à mettre en oeuvre pour répondre à vos besoins de supervision, l'auteur partagera avec vous les trucs et astuces qui permettent de tirer parti de ces puissantes fonctionnalités. Vous découvrirez également comment Nagios peut intégrer et s'intégrer à d'autres logiciels Open Source pour optimiser la supervision.
Des connaissances de base sur la ligne de commande Linux sont un pré-requis indispensable pour tirer profit de cette lecture.
Des scripts et gabarits prêts à l'emploi sont en téléchargement sur cette page.
</v>
          </cell>
          <cell r="R362">
            <v>9782746046320</v>
          </cell>
          <cell r="S362" t="str">
            <v>Version Numérique</v>
          </cell>
          <cell r="T362">
            <v>9782746046030</v>
          </cell>
          <cell r="U362" t="str">
            <v>Version Imprimée</v>
          </cell>
          <cell r="V362" t="str">
            <v>St-Herblain</v>
          </cell>
          <cell r="W362" t="str">
            <v>Editions ENI</v>
          </cell>
          <cell r="X362">
            <v>2008</v>
          </cell>
          <cell r="Y362" t="str">
            <v>Bibliothèque Numérique ENI (Service en ligne)</v>
          </cell>
          <cell r="Z362" t="str">
            <v>EPSILON</v>
          </cell>
          <cell r="AA362" t="str">
            <v>texte</v>
          </cell>
          <cell r="AB362" t="str">
            <v>txt</v>
          </cell>
          <cell r="AC362" t="str">
            <v>rdacontent/fre</v>
          </cell>
          <cell r="AD362" t="str">
            <v>informatique</v>
          </cell>
          <cell r="AE362" t="str">
            <v>c</v>
          </cell>
          <cell r="AF362" t="str">
            <v>rdamedia/fre</v>
          </cell>
          <cell r="AG362" t="str">
            <v>ressource en ligne</v>
          </cell>
          <cell r="AH362" t="str">
            <v>cr</v>
          </cell>
          <cell r="AI362" t="str">
            <v>rdacarrier/fre</v>
          </cell>
          <cell r="AJ362" t="str">
            <v>m\\\\\o\\d\\\\\\\\</v>
          </cell>
          <cell r="AK362" t="str">
            <v>cr\cn\\\\uuaua</v>
          </cell>
          <cell r="AL362" t="str">
            <v>Accès restreint aux membres</v>
          </cell>
          <cell r="AM362" t="str">
            <v>Source de la note de description : Version imprimée</v>
          </cell>
          <cell r="AN362" t="str">
            <v/>
          </cell>
          <cell r="AO362" t="str">
            <v>%SITE_CLIENT%/?library_guid=8EB15A1A-46C7-4B06-A6F0-3F89503D2B31</v>
          </cell>
          <cell r="AP362" t="str">
            <v>Accès au travers du portail ENI</v>
          </cell>
          <cell r="AQ362" t="str">
            <v xml:space="preserve"> livre réseau </v>
          </cell>
          <cell r="AR362" t="str">
            <v xml:space="preserve"> livre système </v>
          </cell>
          <cell r="AS362" t="str">
            <v xml:space="preserve"> LNEP3NAG</v>
          </cell>
          <cell r="AT362" t="str">
            <v xml:space="preserve"> supervision </v>
          </cell>
          <cell r="AU362" t="str">
            <v xml:space="preserve"> surveillance </v>
          </cell>
          <cell r="AV362" t="str">
            <v xml:space="preserve">livre nagios </v>
          </cell>
          <cell r="AW362" t="str">
            <v/>
          </cell>
          <cell r="AX362" t="str">
            <v/>
          </cell>
          <cell r="AY362" t="str">
            <v/>
          </cell>
          <cell r="AZ362" t="str">
            <v/>
          </cell>
          <cell r="BA362" t="str">
            <v/>
          </cell>
          <cell r="BB362" t="str">
            <v/>
          </cell>
          <cell r="BC362" t="str">
            <v/>
          </cell>
          <cell r="BD362" t="str">
            <v/>
          </cell>
          <cell r="BE362" t="str">
            <v/>
          </cell>
          <cell r="BF362" t="str">
            <v/>
          </cell>
          <cell r="BG362" t="str">
            <v/>
          </cell>
          <cell r="BH362" t="str">
            <v/>
          </cell>
          <cell r="BI362" t="str">
            <v/>
          </cell>
          <cell r="BJ362" t="str">
            <v/>
          </cell>
          <cell r="BK362" t="str">
            <v/>
          </cell>
          <cell r="BL362" t="str">
            <v/>
          </cell>
          <cell r="BM362" t="str">
            <v/>
          </cell>
          <cell r="BN362" t="str">
            <v/>
          </cell>
          <cell r="BO362" t="str">
            <v/>
          </cell>
          <cell r="BP362" t="str">
            <v/>
          </cell>
          <cell r="BQ362" t="str">
            <v/>
          </cell>
          <cell r="BR362" t="str">
            <v/>
          </cell>
          <cell r="BS362" t="str">
            <v/>
          </cell>
          <cell r="BT362" t="str">
            <v/>
          </cell>
          <cell r="BU362" t="str">
            <v/>
          </cell>
          <cell r="BV362" t="str">
            <v/>
          </cell>
          <cell r="BW362" t="str">
            <v/>
          </cell>
          <cell r="BX362" t="str">
            <v/>
          </cell>
        </row>
        <row r="363">
          <cell r="A363" t="str">
            <v>EP4.3SAPBI</v>
          </cell>
          <cell r="B363" t="str">
            <v>SAP BusinessObjects BI 4.3</v>
          </cell>
          <cell r="C363" t="str">
            <v>Déploiement et administration sur Linux, Unix et Windows</v>
          </cell>
          <cell r="D363" t="str">
            <v>Bernard TIMBAL DUCLAUX de MARTIN</v>
          </cell>
          <cell r="E363" t="str">
            <v/>
          </cell>
          <cell r="F363" t="str">
            <v>TIMBAL DUCLAUX de MARTIN, Bernard</v>
          </cell>
          <cell r="G363" t="str">
            <v/>
          </cell>
          <cell r="H363" t="str">
            <v/>
          </cell>
          <cell r="I363" t="str">
            <v/>
          </cell>
          <cell r="J363" t="str">
            <v/>
          </cell>
          <cell r="K363" t="str">
            <v>Edition du 1 November 2020</v>
          </cell>
          <cell r="L363" t="str">
            <v>896 pages</v>
          </cell>
          <cell r="M363" t="str">
            <v>Editions ENI</v>
          </cell>
          <cell r="N363" t="str">
            <v>fre</v>
          </cell>
          <cell r="O363" t="str">
            <v>fre</v>
          </cell>
          <cell r="P363" t="str">
            <v>fre</v>
          </cell>
          <cell r="Q363" t="str">
            <v xml:space="preserve">Ce livre s'adresse à tous les administrateurs ou consultants en charge du déploiement et de l'administration quotidienne d’une plateforme SAP BusinessObjects BI 4.3. Toutefois, un grand nombre de notions, fonctionnalités, procédures, conseils et méthodes peuvent également s'appliquer à la version SAP BusinessObjects BI 4.2. 
Dans une première partie, l’auteur présente les prérequis au déploiement, les différentes étapes du processus d’installation et de configuration d’un serveur SAP BusinessObjects BI 4.3 en environnement Linux, Unix et Windows ainsi que celles des principaux outils clients de développement sous Windows. 
Une seconde partie est ensuite consacrée aux problématiques de montée de version d’une installation existante ainsi qu’aux différentes architectures et techniques de clustering permettant de faire évoluer la plateforme pour faire face à sa montée en charge. 
Le lecteur découvre également en détail la gestion des utilisateurs et des droits, les outils d’exploitation des métadonnées tels que l’audit, ou encore ceux de promotion permettant la livraison des rapports et des univers à travers les environnements. 
D’autres chapitres sont consacrés à la création de planifications ou de publications dynamiques des plus simples aux plus complexes ainsi qu’aux outils de gestion de version et de surveillance de la plateforme. 
Une ultime partie présente des outils et ressources complémentaires permettant de faciliter au quotidien le travail des administrateurs SAP BusinessObjects. 
Les chapitres et les thèmes abordés sont illustrés par des problématiques concrètes et les bonnes pratiques les plus courantes, fruits de l’expérience de l’auteur, consultant dans le domaine de l’informatique décisionnelle et de la Business Intelligence depuis plus de 20 ans.
 Quizinclus dans 
la version en ligne !
 - Testez vos connaissances à l'issue de chaque chapitre
 - Validez vos acquis
</v>
          </cell>
          <cell r="R363">
            <v>9782409027772</v>
          </cell>
          <cell r="S363" t="str">
            <v>Version Numérique</v>
          </cell>
          <cell r="T363">
            <v>9782409027765</v>
          </cell>
          <cell r="U363" t="str">
            <v>Version Imprimée</v>
          </cell>
          <cell r="V363" t="str">
            <v>St-Herblain</v>
          </cell>
          <cell r="W363" t="str">
            <v>Editions ENI</v>
          </cell>
          <cell r="X363">
            <v>2020</v>
          </cell>
          <cell r="Y363" t="str">
            <v>Bibliothèque Numérique ENI (Service en ligne)</v>
          </cell>
          <cell r="Z363" t="str">
            <v>EPSILON</v>
          </cell>
          <cell r="AA363" t="str">
            <v>texte</v>
          </cell>
          <cell r="AB363" t="str">
            <v>txt</v>
          </cell>
          <cell r="AC363" t="str">
            <v>rdacontent/fre</v>
          </cell>
          <cell r="AD363" t="str">
            <v>informatique</v>
          </cell>
          <cell r="AE363" t="str">
            <v>c</v>
          </cell>
          <cell r="AF363" t="str">
            <v>rdamedia/fre</v>
          </cell>
          <cell r="AG363" t="str">
            <v>ressource en ligne</v>
          </cell>
          <cell r="AH363" t="str">
            <v>cr</v>
          </cell>
          <cell r="AI363" t="str">
            <v>rdacarrier/fre</v>
          </cell>
          <cell r="AJ363" t="str">
            <v>m\\\\\o\\d\\\\\\\\</v>
          </cell>
          <cell r="AK363" t="str">
            <v>cr\cn\\\\uuaua</v>
          </cell>
          <cell r="AL363" t="str">
            <v>Accès restreint aux membres</v>
          </cell>
          <cell r="AM363" t="str">
            <v>Source de la note de description : Version imprimée</v>
          </cell>
          <cell r="AN363" t="str">
            <v/>
          </cell>
          <cell r="AO363" t="str">
            <v>%SITE_CLIENT%/?library_guid=4ED21C01-80B8-4F2E-9958-E15F4CCDB061</v>
          </cell>
          <cell r="AP363" t="str">
            <v>Accès au travers du portail ENI</v>
          </cell>
          <cell r="AQ363" t="str">
            <v xml:space="preserve"> Business Intelligence </v>
          </cell>
          <cell r="AR363" t="str">
            <v xml:space="preserve"> Crystal Reports</v>
          </cell>
          <cell r="AS363" t="str">
            <v xml:space="preserve"> Live Office </v>
          </cell>
          <cell r="AT363" t="str">
            <v xml:space="preserve"> Web Intelligence </v>
          </cell>
          <cell r="AU363" t="str">
            <v xml:space="preserve"> webi </v>
          </cell>
          <cell r="AV363" t="str">
            <v xml:space="preserve">BO </v>
          </cell>
          <cell r="AW363" t="str">
            <v/>
          </cell>
          <cell r="AX363" t="str">
            <v/>
          </cell>
          <cell r="AY363" t="str">
            <v/>
          </cell>
          <cell r="AZ363" t="str">
            <v/>
          </cell>
          <cell r="BA363" t="str">
            <v/>
          </cell>
          <cell r="BB363" t="str">
            <v/>
          </cell>
          <cell r="BC363" t="str">
            <v/>
          </cell>
          <cell r="BD363" t="str">
            <v/>
          </cell>
          <cell r="BE363" t="str">
            <v/>
          </cell>
          <cell r="BF363" t="str">
            <v/>
          </cell>
          <cell r="BG363" t="str">
            <v/>
          </cell>
          <cell r="BH363" t="str">
            <v/>
          </cell>
          <cell r="BI363" t="str">
            <v/>
          </cell>
          <cell r="BJ363" t="str">
            <v/>
          </cell>
          <cell r="BK363" t="str">
            <v/>
          </cell>
          <cell r="BL363" t="str">
            <v/>
          </cell>
          <cell r="BM363" t="str">
            <v/>
          </cell>
          <cell r="BN363" t="str">
            <v/>
          </cell>
          <cell r="BO363" t="str">
            <v/>
          </cell>
          <cell r="BP363" t="str">
            <v/>
          </cell>
          <cell r="BQ363" t="str">
            <v/>
          </cell>
          <cell r="BR363" t="str">
            <v/>
          </cell>
          <cell r="BS363" t="str">
            <v/>
          </cell>
          <cell r="BT363" t="str">
            <v/>
          </cell>
          <cell r="BU363" t="str">
            <v/>
          </cell>
          <cell r="BV363" t="str">
            <v/>
          </cell>
          <cell r="BW363" t="str">
            <v/>
          </cell>
          <cell r="BX363" t="str">
            <v/>
          </cell>
        </row>
        <row r="364">
          <cell r="A364" t="str">
            <v>EP4JASP</v>
          </cell>
          <cell r="B364" t="str">
            <v>Java Spring</v>
          </cell>
          <cell r="C364" t="str">
            <v>Le socle technique des applications Jakarta EE (4e édition)</v>
          </cell>
          <cell r="D364" t="str">
            <v>Hervé LE MORVAN</v>
          </cell>
          <cell r="E364" t="str">
            <v/>
          </cell>
          <cell r="F364" t="str">
            <v>LE MORVAN, Hervé</v>
          </cell>
          <cell r="G364" t="str">
            <v/>
          </cell>
          <cell r="H364" t="str">
            <v/>
          </cell>
          <cell r="I364" t="str">
            <v/>
          </cell>
          <cell r="J364" t="str">
            <v/>
          </cell>
          <cell r="K364" t="str">
            <v>Edition du 1 August 2022</v>
          </cell>
          <cell r="L364" t="str">
            <v>656 pages</v>
          </cell>
          <cell r="M364" t="str">
            <v>Editions ENI</v>
          </cell>
          <cell r="N364" t="str">
            <v>fre</v>
          </cell>
          <cell r="O364" t="str">
            <v>fre</v>
          </cell>
          <cell r="P364" t="str">
            <v>fre</v>
          </cell>
          <cell r="Q364" t="str">
            <v xml:space="preserve">Ce livre apporte les éléments clés pour se repérer dans les différentes technologies utilisées dans les projets basés sur Spring. Il prend en compte les différences de configuration liées aux versions de Spring (en version 4.3 et 5.3 au moment de l’écriture) et se base sur des exemples concrets d’utilisation. Il permet au lecteur d’être très rapidement autonome sur un projet d’entreprise qui utilise Spring, que ce soit au début d’un nouveau projet ou pour maintenir un projet existant : compréhension du noyau, accès aux données, maîtrise de la couche web. Des connaissances sur le développement Java et notamment le développement d’applications web sont un prérequis indispensable pour tirer le meilleur parti possible du livre. 
L’auteur présente tout d’abord les éléments simples et courants de Spring (la configuration, les contextes, les librairies tiers) et explique ensuite certains aspects plus complexes que l’on rencontre souvent dans les projets (Ressources, Bindeurs, Validateurs, Convertisseurs et Tests). La programmation par aspects est expérimentée, les applications web Spring MVC et les Web Services sont détaillés avec les tests unitaires associés. L’auteur présente les nouveautés Spring Boot, Kotlin avec Angular, les applications orientées messages et Spring Batch, une introduction à Reactor et Web- Flux et une description de la partie Spring d’un projet généré à partir de JHipster afin d’illustrer une mise en oeuvre très actuelle ainsi qu’une présentation de l’utilisation de GraphQL avec Spring. 
Tout au long des chapitres, l’auteur s’appuie sur des exemples fonctionnels afin de permettre l’expérimentation au plus tôt par le lecteur. Dans ce but, des éléments sont en téléchargement sur le site www.editions-eni.fr.
 Quizinclus dans 
la version en ligne !
 - Testez vos connaissances à l'issue de chaque chapitre
 - Validez vos acquis
</v>
          </cell>
          <cell r="R364">
            <v>9782409036569</v>
          </cell>
          <cell r="S364" t="str">
            <v>Version Numérique</v>
          </cell>
          <cell r="T364">
            <v>9782409036552</v>
          </cell>
          <cell r="U364" t="str">
            <v>Version Imprimée</v>
          </cell>
          <cell r="V364" t="str">
            <v>St-Herblain</v>
          </cell>
          <cell r="W364" t="str">
            <v>Editions ENI</v>
          </cell>
          <cell r="X364">
            <v>2022</v>
          </cell>
          <cell r="Y364" t="str">
            <v>Bibliothèque Numérique ENI (Service en ligne)</v>
          </cell>
          <cell r="Z364" t="str">
            <v>EPSILON</v>
          </cell>
          <cell r="AA364" t="str">
            <v>texte</v>
          </cell>
          <cell r="AB364" t="str">
            <v>txt</v>
          </cell>
          <cell r="AC364" t="str">
            <v>rdacontent/fre</v>
          </cell>
          <cell r="AD364" t="str">
            <v>informatique</v>
          </cell>
          <cell r="AE364" t="str">
            <v>c</v>
          </cell>
          <cell r="AF364" t="str">
            <v>rdamedia/fre</v>
          </cell>
          <cell r="AG364" t="str">
            <v>ressource en ligne</v>
          </cell>
          <cell r="AH364" t="str">
            <v>cr</v>
          </cell>
          <cell r="AI364" t="str">
            <v>rdacarrier/fre</v>
          </cell>
          <cell r="AJ364" t="str">
            <v>m\\\\\o\\d\\\\\\\\</v>
          </cell>
          <cell r="AK364" t="str">
            <v>cr\cn\\\\uuaua</v>
          </cell>
          <cell r="AL364" t="str">
            <v>Accès restreint aux membres</v>
          </cell>
          <cell r="AM364" t="str">
            <v>Source de la note de description : Version imprimée</v>
          </cell>
          <cell r="AN364" t="str">
            <v/>
          </cell>
          <cell r="AO364" t="str">
            <v>%SITE_CLIENT%/?library_guid=D0DCEBF0-9340-40D6-A685-79331A71E012</v>
          </cell>
          <cell r="AP364" t="str">
            <v>Accès au travers du portail ENI</v>
          </cell>
          <cell r="AQ364" t="str">
            <v xml:space="preserve"> framework </v>
          </cell>
          <cell r="AR364" t="str">
            <v xml:space="preserve"> jHipster </v>
          </cell>
          <cell r="AS364" t="str">
            <v xml:space="preserve"> Kotlin </v>
          </cell>
          <cell r="AT364" t="str">
            <v xml:space="preserve"> Reactor </v>
          </cell>
          <cell r="AU364" t="str">
            <v xml:space="preserve"> Spring batch </v>
          </cell>
          <cell r="AV364" t="str">
            <v xml:space="preserve"> Spring boot </v>
          </cell>
          <cell r="AW364" t="str">
            <v xml:space="preserve"> spring mvc </v>
          </cell>
          <cell r="AX364" t="str">
            <v xml:space="preserve"> WebFlux</v>
          </cell>
          <cell r="AY364" t="str">
            <v xml:space="preserve">Java </v>
          </cell>
          <cell r="AZ364" t="str">
            <v/>
          </cell>
          <cell r="BA364" t="str">
            <v/>
          </cell>
          <cell r="BB364" t="str">
            <v/>
          </cell>
          <cell r="BC364" t="str">
            <v/>
          </cell>
          <cell r="BD364" t="str">
            <v/>
          </cell>
          <cell r="BE364" t="str">
            <v/>
          </cell>
          <cell r="BF364" t="str">
            <v/>
          </cell>
          <cell r="BG364" t="str">
            <v/>
          </cell>
          <cell r="BH364" t="str">
            <v/>
          </cell>
          <cell r="BI364" t="str">
            <v/>
          </cell>
          <cell r="BJ364" t="str">
            <v/>
          </cell>
          <cell r="BK364" t="str">
            <v/>
          </cell>
          <cell r="BL364" t="str">
            <v/>
          </cell>
          <cell r="BM364" t="str">
            <v/>
          </cell>
          <cell r="BN364" t="str">
            <v/>
          </cell>
          <cell r="BO364" t="str">
            <v/>
          </cell>
          <cell r="BP364" t="str">
            <v/>
          </cell>
          <cell r="BQ364" t="str">
            <v/>
          </cell>
          <cell r="BR364" t="str">
            <v/>
          </cell>
          <cell r="BS364" t="str">
            <v/>
          </cell>
          <cell r="BT364" t="str">
            <v/>
          </cell>
          <cell r="BU364" t="str">
            <v/>
          </cell>
          <cell r="BV364" t="str">
            <v/>
          </cell>
          <cell r="BW364" t="str">
            <v/>
          </cell>
          <cell r="BX364" t="str">
            <v/>
          </cell>
        </row>
        <row r="365">
          <cell r="A365" t="str">
            <v>EP4MAL</v>
          </cell>
          <cell r="B365" t="str">
            <v>Cybersécurité et Malwares</v>
          </cell>
          <cell r="C365" t="str">
            <v>Détection, analyse et Threat Intelligence (4e édition)</v>
          </cell>
          <cell r="D365" t="str">
            <v>Sébastien  LARINIER,Paul RASCAGNERES</v>
          </cell>
          <cell r="E365" t="str">
            <v/>
          </cell>
          <cell r="F365" t="str">
            <v xml:space="preserve">LARINIER, Sébastien </v>
          </cell>
          <cell r="G365" t="str">
            <v>RASCAGNERES, Paul</v>
          </cell>
          <cell r="H365" t="str">
            <v/>
          </cell>
          <cell r="I365" t="str">
            <v/>
          </cell>
          <cell r="J365" t="str">
            <v/>
          </cell>
          <cell r="K365" t="str">
            <v>Edition du 1 December 2022</v>
          </cell>
          <cell r="L365" t="str">
            <v>538 pages</v>
          </cell>
          <cell r="M365" t="str">
            <v>Editions ENI</v>
          </cell>
          <cell r="N365" t="str">
            <v>fre</v>
          </cell>
          <cell r="O365" t="str">
            <v>fre</v>
          </cell>
          <cell r="P365" t="str">
            <v>fre</v>
          </cell>
          <cell r="Q365" t="str">
            <v xml:space="preserve">Ce livre décrit les techniques et la méthodologie utilisées par les professionnels de l’analyse de malwares (ou logiciels malveillants). Il s’adresse à des informaticiens passionnés de sécurité, à des professionnels dans le domaine de la sécurité informatique, qui souhaitent une approche opérationnelle et hautement technique. 
Les auteurs commencent par l’identification et la classification des malwares, ils décrivent ensuite les collectes rapportées par des investigations numériques légales (inforensiques) puis les analysent. Ces collectes comportent des images disque, des journaux d’évènements, mais aussi des images mémoire. Les outils et techniques permettant d’analyser ces données sont décrits avec de nombreux exemples.
Après avoir identifié le malware, il convient de l’analyser. Les auteurs expliquent le fonctionnement des outils de sandboxes et décrivent des formats de fichier comme les documents PDF, Microsoft Office ou encore les binaires Windows. Afin de réaliser des analyses extrêmement techniques, le livre contient un chapitre entier sur le reverse engineering (ou rétro-ingénierie), les auteurs y expliquent les bases de l’assembleur (x86 et x64) et l’utilisation d’outils d’analyse statique tels que Ghidra et Rizin ou de debuggers tels que x64dbg et WinDBG. En complément sur ce sujet du reverse engineering, un chapitre explique les techniques d’obfuscation utilisées par les malwares, telles que l’obfuscation de chaînes de caractères ou l’utilisation de packers. Les auteurs détaillent les techniques permettant de dépacker des binaires packés. Deux chapitres sont dédiés à l’analyse de malwares sous systèmes mobiles : le système d’exploitation Android de Google et celui d’Apple : iOS. La dernière partie de ce livre décrit la Cyber Threat Intelligence et explique comment stocker les informations acquises durant des investigations mais aussi comment les partager pour améliorer sa connaissance et sa détection. 
Le livre est illustré d’exemples d’analyses de véritables malwares et les techniques présentées ont toutes été validées sur des cas réels.
 Quizinclus dans 
la version en ligne !
 - Testez vos connaissances à l'issue de chaque chapitre
 - Validez vos acquis
</v>
          </cell>
          <cell r="R365">
            <v>9782409038112</v>
          </cell>
          <cell r="S365" t="str">
            <v>Version Numérique</v>
          </cell>
          <cell r="T365">
            <v>9782409038105</v>
          </cell>
          <cell r="U365" t="str">
            <v>Version Imprimée</v>
          </cell>
          <cell r="V365" t="str">
            <v>St-Herblain</v>
          </cell>
          <cell r="W365" t="str">
            <v>Editions ENI</v>
          </cell>
          <cell r="X365">
            <v>2022</v>
          </cell>
          <cell r="Y365" t="str">
            <v>Bibliothèque Numérique ENI (Service en ligne)</v>
          </cell>
          <cell r="Z365" t="str">
            <v>EPSILON</v>
          </cell>
          <cell r="AA365" t="str">
            <v>texte</v>
          </cell>
          <cell r="AB365" t="str">
            <v>txt</v>
          </cell>
          <cell r="AC365" t="str">
            <v>rdacontent/fre</v>
          </cell>
          <cell r="AD365" t="str">
            <v>informatique</v>
          </cell>
          <cell r="AE365" t="str">
            <v>c</v>
          </cell>
          <cell r="AF365" t="str">
            <v>rdamedia/fre</v>
          </cell>
          <cell r="AG365" t="str">
            <v>ressource en ligne</v>
          </cell>
          <cell r="AH365" t="str">
            <v>cr</v>
          </cell>
          <cell r="AI365" t="str">
            <v>rdacarrier/fre</v>
          </cell>
          <cell r="AJ365" t="str">
            <v>m\\\\\o\\d\\\\\\\\</v>
          </cell>
          <cell r="AK365" t="str">
            <v>cr\cn\\\\uuaua</v>
          </cell>
          <cell r="AL365" t="str">
            <v>Accès restreint aux membres</v>
          </cell>
          <cell r="AM365" t="str">
            <v>Source de la note de description : Version imprimée</v>
          </cell>
          <cell r="AN365" t="str">
            <v/>
          </cell>
          <cell r="AO365" t="str">
            <v>%SITE_CLIENT%/?library_guid=E7AAAF35-689F-4BB6-8626-B3DC52A75939</v>
          </cell>
          <cell r="AP365" t="str">
            <v>Accès au travers du portail ENI</v>
          </cell>
          <cell r="AQ365" t="str">
            <v xml:space="preserve"> hacker </v>
          </cell>
          <cell r="AR365" t="str">
            <v xml:space="preserve"> hacking </v>
          </cell>
          <cell r="AS365" t="str">
            <v xml:space="preserve"> IDA Pro </v>
          </cell>
          <cell r="AT365" t="str">
            <v xml:space="preserve"> obfuscation </v>
          </cell>
          <cell r="AU365" t="str">
            <v xml:space="preserve"> OllyDbg </v>
          </cell>
          <cell r="AV365" t="str">
            <v xml:space="preserve"> rétro</v>
          </cell>
          <cell r="AW365" t="str">
            <v xml:space="preserve"> rétroingénierie </v>
          </cell>
          <cell r="AX365" t="str">
            <v xml:space="preserve"> reverse engineering </v>
          </cell>
          <cell r="AY365" t="str">
            <v xml:space="preserve"> sandboxes </v>
          </cell>
          <cell r="AZ365" t="str">
            <v xml:space="preserve"> securite </v>
          </cell>
          <cell r="BA365" t="str">
            <v xml:space="preserve"> securité </v>
          </cell>
          <cell r="BB365" t="str">
            <v xml:space="preserve"> sécurite </v>
          </cell>
          <cell r="BC365" t="str">
            <v xml:space="preserve"> sécurité </v>
          </cell>
          <cell r="BD365" t="str">
            <v xml:space="preserve"> WinDBG</v>
          </cell>
          <cell r="BE365" t="str">
            <v xml:space="preserve"> x64dbg </v>
          </cell>
          <cell r="BF365" t="str">
            <v xml:space="preserve">ingénierie </v>
          </cell>
          <cell r="BG365" t="str">
            <v xml:space="preserve">virus </v>
          </cell>
          <cell r="BH365" t="str">
            <v/>
          </cell>
          <cell r="BI365" t="str">
            <v/>
          </cell>
          <cell r="BJ365" t="str">
            <v/>
          </cell>
          <cell r="BK365" t="str">
            <v/>
          </cell>
          <cell r="BL365" t="str">
            <v/>
          </cell>
          <cell r="BM365" t="str">
            <v/>
          </cell>
          <cell r="BN365" t="str">
            <v/>
          </cell>
          <cell r="BO365" t="str">
            <v/>
          </cell>
          <cell r="BP365" t="str">
            <v/>
          </cell>
          <cell r="BQ365" t="str">
            <v/>
          </cell>
          <cell r="BR365" t="str">
            <v/>
          </cell>
          <cell r="BS365" t="str">
            <v/>
          </cell>
          <cell r="BT365" t="str">
            <v/>
          </cell>
          <cell r="BU365" t="str">
            <v/>
          </cell>
          <cell r="BV365" t="str">
            <v/>
          </cell>
          <cell r="BW365" t="str">
            <v/>
          </cell>
          <cell r="BX365" t="str">
            <v/>
          </cell>
        </row>
        <row r="366">
          <cell r="A366" t="str">
            <v>EP4NAG</v>
          </cell>
          <cell r="B366" t="str">
            <v>Nagios</v>
          </cell>
          <cell r="C366" t="str">
            <v>La clé de la supervision informatique (nouvelle édition)</v>
          </cell>
          <cell r="D366" t="str">
            <v>Anis MAJDOUB</v>
          </cell>
          <cell r="E366" t="str">
            <v/>
          </cell>
          <cell r="F366" t="str">
            <v>MAJDOUB, Anis</v>
          </cell>
          <cell r="G366" t="str">
            <v/>
          </cell>
          <cell r="H366" t="str">
            <v/>
          </cell>
          <cell r="I366" t="str">
            <v/>
          </cell>
          <cell r="J366" t="str">
            <v/>
          </cell>
          <cell r="K366" t="str">
            <v>Edition du 1 September 2016</v>
          </cell>
          <cell r="L366" t="str">
            <v>335 pages</v>
          </cell>
          <cell r="M366" t="str">
            <v>Editions ENI</v>
          </cell>
          <cell r="N366" t="str">
            <v>fre</v>
          </cell>
          <cell r="O366" t="str">
            <v>fre</v>
          </cell>
          <cell r="P366" t="str">
            <v>fre</v>
          </cell>
          <cell r="Q366" t="str">
            <v>Ce livre sur Nagios offre au lecteur l'opportunité de savoir comment mettre en place une solution Open source de supervision du système et du réseau de l'entreprise et aussi de comprendre la nécessité et l'importance de la supervision informatique.
Il est destiné aux personnes qui s'intéressent à la supervision Open Source basée sur Nagios et principalement aux administrateurs système et réseaux, aux responsables d'un système d'information, aux ingénieurs d'exploitation et production informatique et aux équipes IT.
Pour tirer le meilleur profit de ce livre, des prérequis sur la ligne de commande Linux, sur les réseaux et les systèmes informatiques sont indispensables.
Dans un premier temps, l'auteur détaille les concepts de la supervision informatique et la démarche pour mettre en place une solution de surveillance. Puis, il présente Nagios (sous sa version 4 au moment de l'écriture). Les fonctionnalités offertes par Nagios pour contrôler et surveiller un système d'information hétérogène (serveurs, bases de données, serveurs web, routeur, switch...) sont présentées dans les chapitres suivants. Au-delà de la description des fonctionnalités de Nagios, l'auteur propose des astuces et solutions dans le même écosystème que Nagios pour améliorer ses fonctionnalités et optimiser la supervision.
Des éléments complémentaires sont en téléchargement  sur le site www.editions-eni.fr.
Les chapitres du livre :
Avant-propos &amp;ndash; La supervision informatique &amp;ndash; Installation et configuration  &amp;ndash; Découverte et utilisation de l'interface web &amp;ndash; Aperçu sur les plugins Nagios &amp;ndash;  Supervision à distance &amp;ndash; Supervision avec SNMP &amp;ndash; Supervision avancée &amp;ndash; Gestion  des notifications et des événements &amp;ndash; Amélioration de Nagios</v>
          </cell>
          <cell r="R366">
            <v>9782409004056</v>
          </cell>
          <cell r="S366" t="str">
            <v>Version Numérique</v>
          </cell>
          <cell r="T366">
            <v>9782409003301</v>
          </cell>
          <cell r="U366" t="str">
            <v>Version Imprimée</v>
          </cell>
          <cell r="V366" t="str">
            <v>St-Herblain</v>
          </cell>
          <cell r="W366" t="str">
            <v>Editions ENI</v>
          </cell>
          <cell r="X366">
            <v>2016</v>
          </cell>
          <cell r="Y366" t="str">
            <v>Bibliothèque Numérique ENI (Service en ligne)</v>
          </cell>
          <cell r="Z366" t="str">
            <v>EPSILON</v>
          </cell>
          <cell r="AA366" t="str">
            <v>texte</v>
          </cell>
          <cell r="AB366" t="str">
            <v>txt</v>
          </cell>
          <cell r="AC366" t="str">
            <v>rdacontent/fre</v>
          </cell>
          <cell r="AD366" t="str">
            <v>informatique</v>
          </cell>
          <cell r="AE366" t="str">
            <v>c</v>
          </cell>
          <cell r="AF366" t="str">
            <v>rdamedia/fre</v>
          </cell>
          <cell r="AG366" t="str">
            <v>ressource en ligne</v>
          </cell>
          <cell r="AH366" t="str">
            <v>cr</v>
          </cell>
          <cell r="AI366" t="str">
            <v>rdacarrier/fre</v>
          </cell>
          <cell r="AJ366" t="str">
            <v>m\\\\\o\\d\\\\\\\\</v>
          </cell>
          <cell r="AK366" t="str">
            <v>cr\cn\\\\uuaua</v>
          </cell>
          <cell r="AL366" t="str">
            <v>Accès restreint aux membres</v>
          </cell>
          <cell r="AM366" t="str">
            <v>Source de la note de description : Version imprimée</v>
          </cell>
          <cell r="AN366" t="str">
            <v/>
          </cell>
          <cell r="AO366" t="str">
            <v>%SITE_CLIENT%/?library_guid=84E15DAF-F48C-49F0-8C9A-90ACE6DFD262</v>
          </cell>
          <cell r="AP366" t="str">
            <v>Accès au travers du portail ENI</v>
          </cell>
          <cell r="AQ366" t="str">
            <v xml:space="preserve"> LNEP4NAG</v>
          </cell>
          <cell r="AR366" t="str">
            <v xml:space="preserve"> réseaux   </v>
          </cell>
          <cell r="AS366" t="str">
            <v xml:space="preserve">open source </v>
          </cell>
          <cell r="AT366" t="str">
            <v/>
          </cell>
          <cell r="AU366" t="str">
            <v/>
          </cell>
          <cell r="AV366" t="str">
            <v/>
          </cell>
          <cell r="AW366" t="str">
            <v/>
          </cell>
          <cell r="AX366" t="str">
            <v/>
          </cell>
          <cell r="AY366" t="str">
            <v/>
          </cell>
          <cell r="AZ366" t="str">
            <v/>
          </cell>
          <cell r="BA366" t="str">
            <v/>
          </cell>
          <cell r="BB366" t="str">
            <v/>
          </cell>
          <cell r="BC366" t="str">
            <v/>
          </cell>
          <cell r="BD366" t="str">
            <v/>
          </cell>
          <cell r="BE366" t="str">
            <v/>
          </cell>
          <cell r="BF366" t="str">
            <v/>
          </cell>
          <cell r="BG366" t="str">
            <v/>
          </cell>
          <cell r="BH366" t="str">
            <v/>
          </cell>
          <cell r="BI366" t="str">
            <v/>
          </cell>
          <cell r="BJ366" t="str">
            <v/>
          </cell>
          <cell r="BK366" t="str">
            <v/>
          </cell>
          <cell r="BL366" t="str">
            <v/>
          </cell>
          <cell r="BM366" t="str">
            <v/>
          </cell>
          <cell r="BN366" t="str">
            <v/>
          </cell>
          <cell r="BO366" t="str">
            <v/>
          </cell>
          <cell r="BP366" t="str">
            <v/>
          </cell>
          <cell r="BQ366" t="str">
            <v/>
          </cell>
          <cell r="BR366" t="str">
            <v/>
          </cell>
          <cell r="BS366" t="str">
            <v/>
          </cell>
          <cell r="BT366" t="str">
            <v/>
          </cell>
          <cell r="BU366" t="str">
            <v/>
          </cell>
          <cell r="BV366" t="str">
            <v/>
          </cell>
          <cell r="BW366" t="str">
            <v/>
          </cell>
          <cell r="BX366" t="str">
            <v/>
          </cell>
        </row>
        <row r="367">
          <cell r="A367" t="str">
            <v>EP4POST</v>
          </cell>
          <cell r="B367" t="str">
            <v>PostgreSQL</v>
          </cell>
          <cell r="C367" t="str">
            <v>Administration et exploitation de vos bases de données (4e édition)</v>
          </cell>
          <cell r="D367" t="str">
            <v>Sébastien LARDIÈRE</v>
          </cell>
          <cell r="E367" t="str">
            <v/>
          </cell>
          <cell r="F367" t="str">
            <v>LARDIÈRE, Sébastien</v>
          </cell>
          <cell r="G367" t="str">
            <v/>
          </cell>
          <cell r="H367" t="str">
            <v/>
          </cell>
          <cell r="I367" t="str">
            <v/>
          </cell>
          <cell r="J367" t="str">
            <v/>
          </cell>
          <cell r="K367" t="str">
            <v>Edition du 1 December 2017</v>
          </cell>
          <cell r="L367" t="str">
            <v>329 pages</v>
          </cell>
          <cell r="M367" t="str">
            <v>Editions ENI</v>
          </cell>
          <cell r="N367" t="str">
            <v>fre</v>
          </cell>
          <cell r="O367" t="str">
            <v>fre</v>
          </cell>
          <cell r="P367" t="str">
            <v>fre</v>
          </cell>
          <cell r="Q367" t="str">
            <v>L'administrateur de bases de données, le technicien d'exploitation et le développeur trouveront dans ce livre les informations indispensables pour exploiter au mieux toutes les possibilités de PostgreSQL (en version 10 au moment de la rédaction).
Les premiers chapitres du livre couvrent l'installation de PostgreSQL sur Windows et GNU/Linux ainsi que la préparation de l'environnement d'exécution du serveur. L'auteur présente ensuite les applications clientes pouvant être utilisées, les différents paramètres de sécurité et les différents aspects de PostgreSQL concernant le support du langage SQL. Les chapitres qui suivent introduisent la programmation dans PostgreSQL et détaillent l'administration et l'exploitation (de la configuration du serveur aux différentes tâches d'exploitation, en passant par les sauvegardes). Un chapitre présente des outils annexes enrichissant l'utilisation de PostgreSQL. Enfin, l'auteur introduit le thème de la réplication des données entre différents serveurs, en étudiant la réplication physique et logique intégrée à PostgreSQL ainsi que l'outil Slony.
Des éléments complémentaires sont en téléchargement sur le site www.editions-eni.fr.
Les chapitres du livre :
Avant-propos &amp;ndash; Installation &amp;ndash; Initialisation du système de fichiers &amp;ndash; Connexions &amp;ndash; Définition des données &amp;ndash; Programmation &amp;ndash; Exploitation &amp;ndash; Outils &amp;ndash; Réplication</v>
          </cell>
          <cell r="R367">
            <v>9782409011474</v>
          </cell>
          <cell r="S367" t="str">
            <v>Version Numérique</v>
          </cell>
          <cell r="T367">
            <v>9782409011467</v>
          </cell>
          <cell r="U367" t="str">
            <v>Version Imprimée</v>
          </cell>
          <cell r="V367" t="str">
            <v>St-Herblain</v>
          </cell>
          <cell r="W367" t="str">
            <v>Editions ENI</v>
          </cell>
          <cell r="X367">
            <v>2017</v>
          </cell>
          <cell r="Y367" t="str">
            <v>Bibliothèque Numérique ENI (Service en ligne)</v>
          </cell>
          <cell r="Z367" t="str">
            <v>EPSILON</v>
          </cell>
          <cell r="AA367" t="str">
            <v>texte</v>
          </cell>
          <cell r="AB367" t="str">
            <v>txt</v>
          </cell>
          <cell r="AC367" t="str">
            <v>rdacontent/fre</v>
          </cell>
          <cell r="AD367" t="str">
            <v>informatique</v>
          </cell>
          <cell r="AE367" t="str">
            <v>c</v>
          </cell>
          <cell r="AF367" t="str">
            <v>rdamedia/fre</v>
          </cell>
          <cell r="AG367" t="str">
            <v>ressource en ligne</v>
          </cell>
          <cell r="AH367" t="str">
            <v>cr</v>
          </cell>
          <cell r="AI367" t="str">
            <v>rdacarrier/fre</v>
          </cell>
          <cell r="AJ367" t="str">
            <v>m\\\\\o\\d\\\\\\\\</v>
          </cell>
          <cell r="AK367" t="str">
            <v>cr\cn\\\\uuaua</v>
          </cell>
          <cell r="AL367" t="str">
            <v>Accès restreint aux membres</v>
          </cell>
          <cell r="AM367" t="str">
            <v>Source de la note de description : Version imprimée</v>
          </cell>
          <cell r="AN367" t="str">
            <v/>
          </cell>
          <cell r="AO367" t="str">
            <v>%SITE_CLIENT%/?library_guid=57357E0F-027E-477A-A5B4-BE62075EB7FC</v>
          </cell>
          <cell r="AP367" t="str">
            <v>Accès au travers du portail ENI</v>
          </cell>
          <cell r="AQ367" t="str">
            <v xml:space="preserve"> LNEP4POST</v>
          </cell>
          <cell r="AR367" t="str">
            <v xml:space="preserve"> londiste </v>
          </cell>
          <cell r="AS367" t="str">
            <v xml:space="preserve"> sgbd </v>
          </cell>
          <cell r="AT367" t="str">
            <v xml:space="preserve"> sgbdr </v>
          </cell>
          <cell r="AU367" t="str">
            <v xml:space="preserve"> slony </v>
          </cell>
          <cell r="AV367" t="str">
            <v xml:space="preserve">livre postgresql </v>
          </cell>
          <cell r="AW367" t="str">
            <v/>
          </cell>
          <cell r="AX367" t="str">
            <v/>
          </cell>
          <cell r="AY367" t="str">
            <v/>
          </cell>
          <cell r="AZ367" t="str">
            <v/>
          </cell>
          <cell r="BA367" t="str">
            <v/>
          </cell>
          <cell r="BB367" t="str">
            <v/>
          </cell>
          <cell r="BC367" t="str">
            <v/>
          </cell>
          <cell r="BD367" t="str">
            <v/>
          </cell>
          <cell r="BE367" t="str">
            <v/>
          </cell>
          <cell r="BF367" t="str">
            <v/>
          </cell>
          <cell r="BG367" t="str">
            <v/>
          </cell>
          <cell r="BH367" t="str">
            <v/>
          </cell>
          <cell r="BI367" t="str">
            <v/>
          </cell>
          <cell r="BJ367" t="str">
            <v/>
          </cell>
          <cell r="BK367" t="str">
            <v/>
          </cell>
          <cell r="BL367" t="str">
            <v/>
          </cell>
          <cell r="BM367" t="str">
            <v/>
          </cell>
          <cell r="BN367" t="str">
            <v/>
          </cell>
          <cell r="BO367" t="str">
            <v/>
          </cell>
          <cell r="BP367" t="str">
            <v/>
          </cell>
          <cell r="BQ367" t="str">
            <v/>
          </cell>
          <cell r="BR367" t="str">
            <v/>
          </cell>
          <cell r="BS367" t="str">
            <v/>
          </cell>
          <cell r="BT367" t="str">
            <v/>
          </cell>
          <cell r="BU367" t="str">
            <v/>
          </cell>
          <cell r="BV367" t="str">
            <v/>
          </cell>
          <cell r="BW367" t="str">
            <v/>
          </cell>
          <cell r="BX367" t="str">
            <v/>
          </cell>
        </row>
        <row r="368">
          <cell r="A368" t="str">
            <v>EP4SAPBI</v>
          </cell>
          <cell r="B368" t="str">
            <v>SAP BusinessObjects BI 4.x</v>
          </cell>
          <cell r="C368" t="str">
            <v>Installation et administration</v>
          </cell>
          <cell r="D368" t="str">
            <v>Bernard TIMBAL DUCLAUX de MARTIN</v>
          </cell>
          <cell r="E368" t="str">
            <v/>
          </cell>
          <cell r="F368" t="str">
            <v>TIMBAL DUCLAUX de MARTIN, Bernard</v>
          </cell>
          <cell r="G368" t="str">
            <v/>
          </cell>
          <cell r="H368" t="str">
            <v/>
          </cell>
          <cell r="I368" t="str">
            <v/>
          </cell>
          <cell r="J368" t="str">
            <v/>
          </cell>
          <cell r="K368" t="str">
            <v>Edition du 1 March 2014</v>
          </cell>
          <cell r="L368" t="str">
            <v>764 pages</v>
          </cell>
          <cell r="M368" t="str">
            <v>Editions ENI</v>
          </cell>
          <cell r="N368" t="str">
            <v>fre</v>
          </cell>
          <cell r="O368" t="str">
            <v>fre</v>
          </cell>
          <cell r="P368" t="str">
            <v>fre</v>
          </cell>
          <cell r="Q368" t="str">
            <v>Ce livre s'adresse à tous les administrateurs ou consultants en charge du déploiement et de l'administration quotidienne d'une plateforme SAP BusinessObjects BI 4.x.
Il permet de découvrir en premier lieu les prérequis au déploiement ainsi que les différentes étapes du processus d'installation et de configuration d'un serveur SAP BusinessObjects BI 4.x et de ses outils clients Web Intelligence, Live Office et Crystal Reports.
Après avoir présenté le nouveau module de conception d'information, l'auteur détaille la mise au point de la sécurité des utilisateurs et de la gestion des droits des objets de la plateforme. Sont ensuite présentées les différentes techniques de mise en cluster ou de clonage de serveurs permettant de faire évoluer une plateforme SAP BusinessObjects BI 4.x et de faire face à sa montée en charge.
Vous découvrirez également comment mettre en oeuvre l'audit de la plate-forme, créer des tâches planifiées complexes et exploiter les nouvelles fonctionnalités de surveillance de la plateforme apparues dans cette dernière version.
L'auteur présente enfin les différents outils de promotion et de déploiement inter-environnements ainsi que le nouveau module de suivi des versions.
Les chapitres et les thèmes décrits sont illustrés par des problématiques concrètes et les bonnes pratiques les plus courantes, fruits de l'expérience de l'auteur, consultant dans le domaine de l'Informatique Décisionnelle (Business Intelligence) depuis plus de 12 ans.
Les chapitres du livre :
Présentation et prérequis &amp;ndash; Installation et configuration &amp;ndash; Le module de conception d'information &amp;ndash; Sécurité des objets et des données &amp;ndash; Architecture et clustering &amp;ndash; Planifications et publications &amp;ndash; Gestion des promotions et des versions - Les outils d'interrogation de la plateforme &amp;ndash; Intégration de ressources Crystal &amp;ndash; Les fonctions de surveillance</v>
          </cell>
          <cell r="R368">
            <v>9782746088856</v>
          </cell>
          <cell r="S368" t="str">
            <v>Version Numérique</v>
          </cell>
          <cell r="T368">
            <v>9782746087705</v>
          </cell>
          <cell r="U368" t="str">
            <v>Version Imprimée</v>
          </cell>
          <cell r="V368" t="str">
            <v>St-Herblain</v>
          </cell>
          <cell r="W368" t="str">
            <v>Editions ENI</v>
          </cell>
          <cell r="X368">
            <v>2014</v>
          </cell>
          <cell r="Y368" t="str">
            <v>Bibliothèque Numérique ENI (Service en ligne)</v>
          </cell>
          <cell r="Z368" t="str">
            <v>EPSILON</v>
          </cell>
          <cell r="AA368" t="str">
            <v>texte</v>
          </cell>
          <cell r="AB368" t="str">
            <v>txt</v>
          </cell>
          <cell r="AC368" t="str">
            <v>rdacontent/fre</v>
          </cell>
          <cell r="AD368" t="str">
            <v>informatique</v>
          </cell>
          <cell r="AE368" t="str">
            <v>c</v>
          </cell>
          <cell r="AF368" t="str">
            <v>rdamedia/fre</v>
          </cell>
          <cell r="AG368" t="str">
            <v>ressource en ligne</v>
          </cell>
          <cell r="AH368" t="str">
            <v>cr</v>
          </cell>
          <cell r="AI368" t="str">
            <v>rdacarrier/fre</v>
          </cell>
          <cell r="AJ368" t="str">
            <v>m\\\\\o\\d\\\\\\\\</v>
          </cell>
          <cell r="AK368" t="str">
            <v>cr\cn\\\\uuaua</v>
          </cell>
          <cell r="AL368" t="str">
            <v>Accès restreint aux membres</v>
          </cell>
          <cell r="AM368" t="str">
            <v>Source de la note de description : Version imprimée</v>
          </cell>
          <cell r="AN368" t="str">
            <v/>
          </cell>
          <cell r="AO368" t="str">
            <v>%SITE_CLIENT%/?library_guid=5A2C619A-F485-4A7C-975E-03D661F430C7</v>
          </cell>
          <cell r="AP368" t="str">
            <v>Accès au travers du portail ENI</v>
          </cell>
          <cell r="AQ368" t="str">
            <v xml:space="preserve"> Business Intelligence </v>
          </cell>
          <cell r="AR368" t="str">
            <v xml:space="preserve"> Crystal Reports </v>
          </cell>
          <cell r="AS368" t="str">
            <v xml:space="preserve"> Live Office </v>
          </cell>
          <cell r="AT368" t="str">
            <v xml:space="preserve"> LNEP4SAPBI</v>
          </cell>
          <cell r="AU368" t="str">
            <v xml:space="preserve"> Web Intelligence </v>
          </cell>
          <cell r="AV368" t="str">
            <v xml:space="preserve"> webi </v>
          </cell>
          <cell r="AW368" t="str">
            <v xml:space="preserve">BO </v>
          </cell>
          <cell r="AX368" t="str">
            <v/>
          </cell>
          <cell r="AY368" t="str">
            <v/>
          </cell>
          <cell r="AZ368" t="str">
            <v/>
          </cell>
          <cell r="BA368" t="str">
            <v/>
          </cell>
          <cell r="BB368" t="str">
            <v/>
          </cell>
          <cell r="BC368" t="str">
            <v/>
          </cell>
          <cell r="BD368" t="str">
            <v/>
          </cell>
          <cell r="BE368" t="str">
            <v/>
          </cell>
          <cell r="BF368" t="str">
            <v/>
          </cell>
          <cell r="BG368" t="str">
            <v/>
          </cell>
          <cell r="BH368" t="str">
            <v/>
          </cell>
          <cell r="BI368" t="str">
            <v/>
          </cell>
          <cell r="BJ368" t="str">
            <v/>
          </cell>
          <cell r="BK368" t="str">
            <v/>
          </cell>
          <cell r="BL368" t="str">
            <v/>
          </cell>
          <cell r="BM368" t="str">
            <v/>
          </cell>
          <cell r="BN368" t="str">
            <v/>
          </cell>
          <cell r="BO368" t="str">
            <v/>
          </cell>
          <cell r="BP368" t="str">
            <v/>
          </cell>
          <cell r="BQ368" t="str">
            <v/>
          </cell>
          <cell r="BR368" t="str">
            <v/>
          </cell>
          <cell r="BS368" t="str">
            <v/>
          </cell>
          <cell r="BT368" t="str">
            <v/>
          </cell>
          <cell r="BU368" t="str">
            <v/>
          </cell>
          <cell r="BV368" t="str">
            <v/>
          </cell>
          <cell r="BW368" t="str">
            <v/>
          </cell>
          <cell r="BX368" t="str">
            <v/>
          </cell>
        </row>
        <row r="369">
          <cell r="A369" t="str">
            <v>EP5HTVS</v>
          </cell>
          <cell r="B369" t="str">
            <v>Développement d'applications Web HTML5</v>
          </cell>
          <cell r="C369" t="str">
            <v>L'art et la manière avec Visual Studio 2015 et TFS</v>
          </cell>
          <cell r="D369" t="str">
            <v>Philippe DIDIERGEORGES</v>
          </cell>
          <cell r="E369" t="str">
            <v/>
          </cell>
          <cell r="F369" t="str">
            <v>DIDIERGEORGES, Philippe</v>
          </cell>
          <cell r="G369" t="str">
            <v/>
          </cell>
          <cell r="H369" t="str">
            <v/>
          </cell>
          <cell r="I369" t="str">
            <v/>
          </cell>
          <cell r="J369" t="str">
            <v/>
          </cell>
          <cell r="K369" t="str">
            <v>Edition du 1 August 2015</v>
          </cell>
          <cell r="L369" t="str">
            <v>485 pages</v>
          </cell>
          <cell r="M369" t="str">
            <v>Editions ENI</v>
          </cell>
          <cell r="N369" t="str">
            <v>fre</v>
          </cell>
          <cell r="O369" t="str">
            <v>fre</v>
          </cell>
          <cell r="P369" t="str">
            <v>fre</v>
          </cell>
          <cell r="Q369" t="str">
            <v>Préface Étienne MARGRAFF - Évangéliste HTML5, JavaScript et mobilité - Microsoft France
Ce livre s'adresse à tout développeur, chef de projet ou directeur technique amené à travailler sur le développement d'applications web HTML5 avec Visual Studio 2015 et Team Foundation Server. Le lecteur est guidé depuis l'écriture du code côté serveur et client, en passant par la création des tests, jusqu'à la mise en production. L'auteur tient compte des problématiques inhérentes au développement en équipe et propose des solutions afin d'assurer une agilité et une qualité de code optimale. Une connaissance des bases du langage C#, des concepts de la programmation orientée objet ainsi que des technologies du web est un prérequis indispensable pour tirer pleinement profit de ce livre. 
Dans un premier temps, le lecteur est guidé sur la mise en place de l'environnement technique de développement et la planification du projet. Place au code ensuite avec la création d'une API REST JSON avec ASP.NET 5 MVC 6 associé à Entity Framework 7. Le chapitre dédié au JavaScript présente un ensemble de recommandations, de bonnes pratiques et de modèles de programmation à mettre en oeuvre pour produire un code performant, propre et facile à maintenir. Les chapitres suivants ouvrent la voie au développement d'applications monopages (Single Page Applications), l'auteur propose de réaliser une application AngularJS complètement fonctionnelle. Le lecteur découvrira ensuite le langage TypeScript, sa syntaxe, ses concepts, pour développer des applications complexes tout en conservant les qualités qui ont fait la popularité du JavaScript. 
Le chapitre sur les web apps adaptatives plonge le développeur au sein des nouvelles techniques qu'il doit maîtriser pour adapter ses interfaces aux divers terminaux aujourd'hui connectés (Responsive web design).
Après le développement proprement dit, l'auteur présente les outils de Visual Studio et Team Foundation Server pour créer et industrialiser les tests sous toutes leurs formes. Le lecteur est ensuite guidé dans la création d'un processus de Build d'intégration continue, suivi tout naturellement de la configuration pour mettre en place le déploiement continu. Ensuite, l'auteur détaille comment mettre en place le service Application Insights afin de suivre la disponibilité et l'utilisation des applications web.
Enfin, c'est dans les derniers chapitres que vous trouverez une sélection d'API HTML5 particulièrement intéressantes pour vous permettre de proposer des interactions toujours plus riches et de prendre dès aujourd'hui la vague du web de demain.
Des éléments complémentaires sont en téléchargement sur le site www.editions-eni.fr.
Les chapitres du livre :
Préface &amp;ndash; Avant de commencer &amp;ndash; Préparation des outils et création du projet &amp;ndash; Architecture d'une application web &amp;ndash; Création d'API REST &amp;ndash; JavaScript moderne &amp;ndash; Single Page applications &amp;ndash; TypeScript &amp;ndash; Web apps adaptatives &amp;ndash; Intégration continue &amp;ndash; Les tests &amp;ndash; Déploiement et suivi en production &amp;ndash; Les nouvelles API d'HTML5 &amp;ndash; Évolution des standards et rétrocompatibilité</v>
          </cell>
          <cell r="R369">
            <v>9782746097643</v>
          </cell>
          <cell r="S369" t="str">
            <v>Version Numérique</v>
          </cell>
          <cell r="T369">
            <v>9782746097155</v>
          </cell>
          <cell r="U369" t="str">
            <v>Version Imprimée</v>
          </cell>
          <cell r="V369" t="str">
            <v>St-Herblain</v>
          </cell>
          <cell r="W369" t="str">
            <v>Editions ENI</v>
          </cell>
          <cell r="X369">
            <v>2015</v>
          </cell>
          <cell r="Y369" t="str">
            <v>Bibliothèque Numérique ENI (Service en ligne)</v>
          </cell>
          <cell r="Z369" t="str">
            <v>EPSILON</v>
          </cell>
          <cell r="AA369" t="str">
            <v>texte</v>
          </cell>
          <cell r="AB369" t="str">
            <v>txt</v>
          </cell>
          <cell r="AC369" t="str">
            <v>rdacontent/fre</v>
          </cell>
          <cell r="AD369" t="str">
            <v>informatique</v>
          </cell>
          <cell r="AE369" t="str">
            <v>c</v>
          </cell>
          <cell r="AF369" t="str">
            <v>rdamedia/fre</v>
          </cell>
          <cell r="AG369" t="str">
            <v>ressource en ligne</v>
          </cell>
          <cell r="AH369" t="str">
            <v>cr</v>
          </cell>
          <cell r="AI369" t="str">
            <v>rdacarrier/fre</v>
          </cell>
          <cell r="AJ369" t="str">
            <v>m\\\\\o\\d\\\\\\\\</v>
          </cell>
          <cell r="AK369" t="str">
            <v>cr\cn\\\\uuaua</v>
          </cell>
          <cell r="AL369" t="str">
            <v>Accès restreint aux membres</v>
          </cell>
          <cell r="AM369" t="str">
            <v>Source de la note de description : Version imprimée</v>
          </cell>
          <cell r="AN369" t="str">
            <v/>
          </cell>
          <cell r="AO369" t="str">
            <v>%SITE_CLIENT%/?library_guid=05EEB158-08C7-4E25-A42A-5A7B9D6DA523</v>
          </cell>
          <cell r="AP369" t="str">
            <v>Accès au travers du portail ENI</v>
          </cell>
          <cell r="AQ369" t="str">
            <v xml:space="preserve"> api </v>
          </cell>
          <cell r="AR369" t="str">
            <v xml:space="preserve"> javascript </v>
          </cell>
          <cell r="AS369" t="str">
            <v xml:space="preserve"> LNEP5HTVS</v>
          </cell>
          <cell r="AT369" t="str">
            <v xml:space="preserve"> mvc 6 </v>
          </cell>
          <cell r="AU369" t="str">
            <v xml:space="preserve"> rest </v>
          </cell>
          <cell r="AV369" t="str">
            <v xml:space="preserve"> tfs </v>
          </cell>
          <cell r="AW369" t="str">
            <v xml:space="preserve"> VS </v>
          </cell>
          <cell r="AX369" t="str">
            <v xml:space="preserve"> webapp </v>
          </cell>
          <cell r="AY369" t="str">
            <v xml:space="preserve"> webapps </v>
          </cell>
          <cell r="AZ369" t="str">
            <v xml:space="preserve">angularjs </v>
          </cell>
          <cell r="BA369" t="str">
            <v xml:space="preserve">html 5 </v>
          </cell>
          <cell r="BB369" t="str">
            <v/>
          </cell>
          <cell r="BC369" t="str">
            <v/>
          </cell>
          <cell r="BD369" t="str">
            <v/>
          </cell>
          <cell r="BE369" t="str">
            <v/>
          </cell>
          <cell r="BF369" t="str">
            <v/>
          </cell>
          <cell r="BG369" t="str">
            <v/>
          </cell>
          <cell r="BH369" t="str">
            <v/>
          </cell>
          <cell r="BI369" t="str">
            <v/>
          </cell>
          <cell r="BJ369" t="str">
            <v/>
          </cell>
          <cell r="BK369" t="str">
            <v/>
          </cell>
          <cell r="BL369" t="str">
            <v/>
          </cell>
          <cell r="BM369" t="str">
            <v/>
          </cell>
          <cell r="BN369" t="str">
            <v/>
          </cell>
          <cell r="BO369" t="str">
            <v/>
          </cell>
          <cell r="BP369" t="str">
            <v/>
          </cell>
          <cell r="BQ369" t="str">
            <v/>
          </cell>
          <cell r="BR369" t="str">
            <v/>
          </cell>
          <cell r="BS369" t="str">
            <v/>
          </cell>
          <cell r="BT369" t="str">
            <v/>
          </cell>
          <cell r="BU369" t="str">
            <v/>
          </cell>
          <cell r="BV369" t="str">
            <v/>
          </cell>
          <cell r="BW369" t="str">
            <v/>
          </cell>
          <cell r="BX369" t="str">
            <v/>
          </cell>
        </row>
        <row r="370">
          <cell r="A370" t="str">
            <v>EP6SEC</v>
          </cell>
          <cell r="B370" t="str">
            <v>Sécurité informatique</v>
          </cell>
          <cell r="C370" t="str">
            <v>Ethical Hacking : Apprendre l'attaque pour mieux se défendre (6e édition)</v>
          </cell>
          <cell r="D370" t="str">
            <v xml:space="preserve">  ACISSI,Damien BANCAL,Jacques BEIRNAERT-HUVELLE,Joffrey CLARHAUT,Robert CROCFER</v>
          </cell>
          <cell r="E370" t="str">
            <v/>
          </cell>
          <cell r="F370" t="str">
            <v xml:space="preserve">ACISSI,  </v>
          </cell>
          <cell r="G370" t="str">
            <v>BANCAL, Damien</v>
          </cell>
          <cell r="H370" t="str">
            <v>BEIRNAERT-HUVELLE, Jacques</v>
          </cell>
          <cell r="I370" t="str">
            <v>CLARHAUT, Joffrey</v>
          </cell>
          <cell r="J370" t="str">
            <v>CROCFER, Robert</v>
          </cell>
          <cell r="K370" t="str">
            <v>Edition du 1 January 2022</v>
          </cell>
          <cell r="L370" t="str">
            <v>970 pages</v>
          </cell>
          <cell r="M370" t="str">
            <v>Editions ENI</v>
          </cell>
          <cell r="N370" t="str">
            <v>fre</v>
          </cell>
          <cell r="O370" t="str">
            <v>fre</v>
          </cell>
          <cell r="P370" t="str">
            <v>fre</v>
          </cell>
          <cell r="Q370" t="str">
            <v>Ce livre sur la sécurité informatique (et le ethical hacking) s'adresse à tout informaticien sensibilisé au concept de la sécurité informatique mais novice ou débutant dans le domaine de la sécurité des systèmes d'information. Il a pour objectif d'initier le lecteur aux techniques des attaquants pour lui apprendre comment se défendre. 
Cette nouvelle édition tient compte de l'actualité en matière de sécurité informatique et voit l'apparition de trois nouveaux chapitres qui traitent de la sécurité des mobiles, des voitures connectées et de l'étude des malwares. 
L'ouvrage commence par vous plonger dans le monde de la cybersécurité afin de vous en présenter le fonctionnement, l'esprit et les différents acteurs. Vous y trouverez ainsi une définition précise des différents types de hackers et de leurs objectifs. Le chapitre sur le Social Engineering, ou manipulation sociale, illustrera pourquoi les failles humaines représentent plus de 60% des attaques réussies. Il sera suivi de celui sur le Black Market, véritable plateforme de revente de données subtilisées et de solutions malveillantes. Le chapitre sur la prise d'empreintes, indispensable à la préparation d'un audit (et des attaques !) présentera la méthodologie d'une attaque et la recherche d'informations ciblées et de failles exploitables. Arrive ensuite le cœur du sujet que sont les failles système sous Windows ou Linux avec l'arrivée des nouvelles versions de ces systèmes, ainsi que les failles réseaux et Wi-Fi illustrées avec à chaque fois des propositions de contre-mesures. La sécurité sur le Web est également traitée et les failles courantes identifiées à l'aide d'outils qui peuvent facilement être mis en place par le lecteur sur ses propres systèmes. L'objectif est toujours d'identifier les failles possibles pour ensuite mettre en place la stratégie de protection adaptée. Viennent ensuite les failles applicatives introduisant quelques éléments pour se familiariser au langage assembleur et ainsi mieux comprendre les possibilités d'attaque. 
Suivent les chapitres sur le Forensic ou la recherche de preuves de compromission ainsi qu’une introduction sur l'étude des malwares, la sécurité des mobiles entrés dans notre quotidien, les failles matérielles (internet des objets), les Box, omniprésentes dans nos maisons, et la sécurité des véhicules connectés désormais concernés par les cyberattaques. Pour finir les aspects juridiques seront traités dans un dernier chapitre qui intègre notamment les dispositions du Règlement européen sur la Protection des Données (RGPD/GDPR). 
Les auteurs de ce livre composent une équipe de personnes de conviction qui se donnent pour mission de rendre la sécurité informatique accessible à tous : "Apprendre l'attaque pour mieux se défendre" est leur adage. Hackers blancs dans l'âme, ils ouvrent au lecteur les portes de la connaissance underground. Tous sont membres de l'association ACISSI (Audit, Conseil, Installation et Sécurisation des Systèmes d'Information) qui est une association à but non lucratif qui conseille sur les enjeux de la sécurité informatique.</v>
          </cell>
          <cell r="R370">
            <v>9782409033674</v>
          </cell>
          <cell r="S370" t="str">
            <v>Version Numérique</v>
          </cell>
          <cell r="T370">
            <v>9782409033667</v>
          </cell>
          <cell r="U370" t="str">
            <v>Version Imprimée</v>
          </cell>
          <cell r="V370" t="str">
            <v>St-Herblain</v>
          </cell>
          <cell r="W370" t="str">
            <v>Editions ENI</v>
          </cell>
          <cell r="X370">
            <v>2022</v>
          </cell>
          <cell r="Y370" t="str">
            <v>Bibliothèque Numérique ENI (Service en ligne)</v>
          </cell>
          <cell r="Z370" t="str">
            <v>EPSILON</v>
          </cell>
          <cell r="AA370" t="str">
            <v>texte</v>
          </cell>
          <cell r="AB370" t="str">
            <v>txt</v>
          </cell>
          <cell r="AC370" t="str">
            <v>rdacontent/fre</v>
          </cell>
          <cell r="AD370" t="str">
            <v>informatique</v>
          </cell>
          <cell r="AE370" t="str">
            <v>c</v>
          </cell>
          <cell r="AF370" t="str">
            <v>rdamedia/fre</v>
          </cell>
          <cell r="AG370" t="str">
            <v>ressource en ligne</v>
          </cell>
          <cell r="AH370" t="str">
            <v>cr</v>
          </cell>
          <cell r="AI370" t="str">
            <v>rdacarrier/fre</v>
          </cell>
          <cell r="AJ370" t="str">
            <v>m\\\\\o\\d\\\\\\\\</v>
          </cell>
          <cell r="AK370" t="str">
            <v>cr\cn\\\\uuaua</v>
          </cell>
          <cell r="AL370" t="str">
            <v>Accès restreint aux membres</v>
          </cell>
          <cell r="AM370" t="str">
            <v>Source de la note de description : Version imprimée</v>
          </cell>
          <cell r="AN370" t="str">
            <v/>
          </cell>
          <cell r="AO370" t="str">
            <v>%SITE_CLIENT%/?library_guid=11E1D505-284C-4DE6-B661-C363F403470E</v>
          </cell>
          <cell r="AP370" t="str">
            <v>Accès au travers du portail ENI</v>
          </cell>
          <cell r="AQ370" t="str">
            <v xml:space="preserve"> blackmarket </v>
          </cell>
          <cell r="AR370" t="str">
            <v xml:space="preserve"> cloud </v>
          </cell>
          <cell r="AS370" t="str">
            <v xml:space="preserve"> cloud computing </v>
          </cell>
          <cell r="AT370" t="str">
            <v xml:space="preserve"> darkweb</v>
          </cell>
          <cell r="AU370" t="str">
            <v xml:space="preserve"> exploit </v>
          </cell>
          <cell r="AV370" t="str">
            <v xml:space="preserve"> hackeur</v>
          </cell>
          <cell r="AW370" t="str">
            <v xml:space="preserve"> securite </v>
          </cell>
          <cell r="AX370" t="str">
            <v xml:space="preserve"> securité </v>
          </cell>
          <cell r="AY370" t="str">
            <v xml:space="preserve"> sécurite </v>
          </cell>
          <cell r="AZ370" t="str">
            <v xml:space="preserve"> social engineering </v>
          </cell>
          <cell r="BA370" t="str">
            <v xml:space="preserve"> white hacking </v>
          </cell>
          <cell r="BB370" t="str">
            <v xml:space="preserve">hacker </v>
          </cell>
          <cell r="BC370" t="str">
            <v/>
          </cell>
          <cell r="BD370" t="str">
            <v/>
          </cell>
          <cell r="BE370" t="str">
            <v/>
          </cell>
          <cell r="BF370" t="str">
            <v/>
          </cell>
          <cell r="BG370" t="str">
            <v/>
          </cell>
          <cell r="BH370" t="str">
            <v/>
          </cell>
          <cell r="BI370" t="str">
            <v/>
          </cell>
          <cell r="BJ370" t="str">
            <v/>
          </cell>
          <cell r="BK370" t="str">
            <v/>
          </cell>
          <cell r="BL370" t="str">
            <v/>
          </cell>
          <cell r="BM370" t="str">
            <v/>
          </cell>
          <cell r="BN370" t="str">
            <v/>
          </cell>
          <cell r="BO370" t="str">
            <v/>
          </cell>
          <cell r="BP370" t="str">
            <v/>
          </cell>
          <cell r="BQ370" t="str">
            <v/>
          </cell>
          <cell r="BR370" t="str">
            <v/>
          </cell>
          <cell r="BS370" t="str">
            <v/>
          </cell>
          <cell r="BT370" t="str">
            <v/>
          </cell>
          <cell r="BU370" t="str">
            <v/>
          </cell>
          <cell r="BV370" t="str">
            <v/>
          </cell>
          <cell r="BW370" t="str">
            <v/>
          </cell>
          <cell r="BX370" t="str">
            <v/>
          </cell>
        </row>
        <row r="371">
          <cell r="A371" t="str">
            <v>EP8VEE</v>
          </cell>
          <cell r="B371" t="str">
            <v>Veeam Backup &amp; Replication</v>
          </cell>
          <cell r="C371" t="str">
            <v>Assurez la disponibilité de vos données dans un Datacenter</v>
          </cell>
          <cell r="D371" t="str">
            <v>Stéphane HÉBERLÉ</v>
          </cell>
          <cell r="E371" t="str">
            <v/>
          </cell>
          <cell r="F371" t="str">
            <v>HÉBERLÉ, Stéphane</v>
          </cell>
          <cell r="G371" t="str">
            <v/>
          </cell>
          <cell r="H371" t="str">
            <v/>
          </cell>
          <cell r="I371" t="str">
            <v/>
          </cell>
          <cell r="J371" t="str">
            <v/>
          </cell>
          <cell r="K371" t="str">
            <v>Edition du 1 September 2015</v>
          </cell>
          <cell r="L371" t="str">
            <v>391 pages</v>
          </cell>
          <cell r="M371" t="str">
            <v>Editions ENI</v>
          </cell>
          <cell r="N371" t="str">
            <v>fre</v>
          </cell>
          <cell r="O371" t="str">
            <v>fre</v>
          </cell>
          <cell r="P371" t="str">
            <v>fre</v>
          </cell>
          <cell r="Q371" t="str">
            <v>Ce livre sur Veeam Backup &amp; Replication (en version 8 au moment de l'écriture) s'adresse aux administrateurs d'infrastructure de virtualisation désireux d'assurer la disponibilité des données de l'entreprise dans un Datacenter. L'objectif de l'auteur est de rendre le lecteur autonome sur la compréhension, la mise en oeuvre et l'administration de Veeam Backup &amp; Replication. Historiquement ancré dans le monde de la virtualisation, ce produit est rapidement devenu populaire grâce à sa simplicité et à son efficacité. Le seul prérequis à la lecture de ce livre est une connaissance basique de l'administration système. 
Les premiers chapitres permettent de découvrir les différents composants et leurs méthodes de déploiement. Par la suite, le lecteur pourra mieux comprendre la philosophie du produit en décortiquant les différentes architectures de sauvegarde et de réplication, ainsi que les procédés de sauvegarde, de réplication et de restauration. Enfin, les derniers chapitres permettront aux lecteurs exigeants d'aller plus loin avec le produit et de découvrir les fonctions avancées comme le Virtual Lab, l'Entreprise Manager, vPower, la restauration d'objets applicatifs et bien d'autres fonctionnalités qui font de Veeam Backup &amp; Replication une référence dans le monde de la sauvegarde des environnements virtualisés.
Les chapitres du livre :
Avant&amp;ndash;propos &amp;ndash; Présentation générale &amp;ndash; Installation de Veeam Backup &amp;  Replication &amp;ndash; Gestion des sauvegardes &amp;ndash; Gestion des réplications &amp;ndash; Sauvegardes  et restaurations avancées &amp;ndash; Enterprise Manager &amp;ndash; Administration avancée</v>
          </cell>
          <cell r="R371">
            <v>9782746097988</v>
          </cell>
          <cell r="S371" t="str">
            <v>Version Numérique</v>
          </cell>
          <cell r="T371">
            <v>9782746097100</v>
          </cell>
          <cell r="U371" t="str">
            <v>Version Imprimée</v>
          </cell>
          <cell r="V371" t="str">
            <v>St-Herblain</v>
          </cell>
          <cell r="W371" t="str">
            <v>Editions ENI</v>
          </cell>
          <cell r="X371">
            <v>2015</v>
          </cell>
          <cell r="Y371" t="str">
            <v>Bibliothèque Numérique ENI (Service en ligne)</v>
          </cell>
          <cell r="Z371" t="str">
            <v>EPSILON</v>
          </cell>
          <cell r="AA371" t="str">
            <v>texte</v>
          </cell>
          <cell r="AB371" t="str">
            <v>txt</v>
          </cell>
          <cell r="AC371" t="str">
            <v>rdacontent/fre</v>
          </cell>
          <cell r="AD371" t="str">
            <v>informatique</v>
          </cell>
          <cell r="AE371" t="str">
            <v>c</v>
          </cell>
          <cell r="AF371" t="str">
            <v>rdamedia/fre</v>
          </cell>
          <cell r="AG371" t="str">
            <v>ressource en ligne</v>
          </cell>
          <cell r="AH371" t="str">
            <v>cr</v>
          </cell>
          <cell r="AI371" t="str">
            <v>rdacarrier/fre</v>
          </cell>
          <cell r="AJ371" t="str">
            <v>m\\\\\o\\d\\\\\\\\</v>
          </cell>
          <cell r="AK371" t="str">
            <v>cr\cn\\\\uuaua</v>
          </cell>
          <cell r="AL371" t="str">
            <v>Accès restreint aux membres</v>
          </cell>
          <cell r="AM371" t="str">
            <v>Source de la note de description : Version imprimée</v>
          </cell>
          <cell r="AN371" t="str">
            <v/>
          </cell>
          <cell r="AO371" t="str">
            <v>%SITE_CLIENT%/?library_guid=FA57099C-DA38-4079-A85B-C6F893E962C9</v>
          </cell>
          <cell r="AP371" t="str">
            <v>Accès au travers du portail ENI</v>
          </cell>
          <cell r="AQ371" t="str">
            <v xml:space="preserve">  Enterprise Manager </v>
          </cell>
          <cell r="AR371" t="str">
            <v xml:space="preserve"> LNEP8VEE</v>
          </cell>
          <cell r="AS371" t="str">
            <v xml:space="preserve"> réplication </v>
          </cell>
          <cell r="AT371" t="str">
            <v xml:space="preserve"> restauration </v>
          </cell>
          <cell r="AU371" t="str">
            <v xml:space="preserve"> sauvegarde </v>
          </cell>
          <cell r="AV371" t="str">
            <v xml:space="preserve"> Virtual Lab </v>
          </cell>
          <cell r="AW371" t="str">
            <v xml:space="preserve"> virtualisation  </v>
          </cell>
          <cell r="AX371" t="str">
            <v xml:space="preserve"> vm </v>
          </cell>
          <cell r="AY371" t="str">
            <v xml:space="preserve"> vmce </v>
          </cell>
          <cell r="AZ371" t="str">
            <v xml:space="preserve"> vmce8 </v>
          </cell>
          <cell r="BA371" t="str">
            <v xml:space="preserve"> vPower </v>
          </cell>
          <cell r="BB371" t="str">
            <v xml:space="preserve">livre veeam </v>
          </cell>
          <cell r="BC371" t="str">
            <v/>
          </cell>
          <cell r="BD371" t="str">
            <v/>
          </cell>
          <cell r="BE371" t="str">
            <v/>
          </cell>
          <cell r="BF371" t="str">
            <v/>
          </cell>
          <cell r="BG371" t="str">
            <v/>
          </cell>
          <cell r="BH371" t="str">
            <v/>
          </cell>
          <cell r="BI371" t="str">
            <v/>
          </cell>
          <cell r="BJ371" t="str">
            <v/>
          </cell>
          <cell r="BK371" t="str">
            <v/>
          </cell>
          <cell r="BL371" t="str">
            <v/>
          </cell>
          <cell r="BM371" t="str">
            <v/>
          </cell>
          <cell r="BN371" t="str">
            <v/>
          </cell>
          <cell r="BO371" t="str">
            <v/>
          </cell>
          <cell r="BP371" t="str">
            <v/>
          </cell>
          <cell r="BQ371" t="str">
            <v/>
          </cell>
          <cell r="BR371" t="str">
            <v/>
          </cell>
          <cell r="BS371" t="str">
            <v/>
          </cell>
          <cell r="BT371" t="str">
            <v/>
          </cell>
          <cell r="BU371" t="str">
            <v/>
          </cell>
          <cell r="BV371" t="str">
            <v/>
          </cell>
          <cell r="BW371" t="str">
            <v/>
          </cell>
          <cell r="BX371" t="str">
            <v/>
          </cell>
        </row>
        <row r="372">
          <cell r="A372" t="str">
            <v>EPABA</v>
          </cell>
          <cell r="B372" t="str">
            <v>ABAP Web Dynpro</v>
          </cell>
          <cell r="C372" t="str">
            <v>Le développement d'applications Web sous SAP NetWeaver</v>
          </cell>
          <cell r="D372" t="str">
            <v>Youssoupha DIOP,Mathieu JOURDAN</v>
          </cell>
          <cell r="E372" t="str">
            <v/>
          </cell>
          <cell r="F372" t="str">
            <v>DIOP, Youssoupha</v>
          </cell>
          <cell r="G372" t="str">
            <v>JOURDAN, Mathieu</v>
          </cell>
          <cell r="H372" t="str">
            <v/>
          </cell>
          <cell r="I372" t="str">
            <v/>
          </cell>
          <cell r="J372" t="str">
            <v/>
          </cell>
          <cell r="K372" t="str">
            <v>Edition du 1 February 2011</v>
          </cell>
          <cell r="L372" t="str">
            <v>770 pages</v>
          </cell>
          <cell r="M372" t="str">
            <v>Editions ENI</v>
          </cell>
          <cell r="N372" t="str">
            <v>fre</v>
          </cell>
          <cell r="O372" t="str">
            <v>fre</v>
          </cell>
          <cell r="P372" t="str">
            <v>fre</v>
          </cell>
          <cell r="Q372" t="str">
            <v>Ce livre s'adresse aux développeurs ABAP désireux de s'initier à la programmation d'interface utilisateur web sous SAP. Il s'adresse également aux architectes, et chefs de projets SAP désireux de comprendre les tenants et les aboutissants de cette technologie livrée par SAP dans les dernières versions de son serveur d'application web (WAS : Web Application Server). 
Sur l'ensemble des chapitres l'ouvrage détaille un cas concret de réalisation d'une application ABAP Web Dynpro complète : la gestion d'une chaine hôtelière (système de réservation hôtelier). Ce développement met en lumière dans chaque chapitre une technique particulière ou un élément du framework ABAP Web Dynpro. Ainsi, le lecteur évolue de façon progressive dans la compréhension de l'ensemble des éléments nécessaires à la réalisation d'applications web utilisant ce framework et dispose, à la fin du livre, d'une application fonctionnelle. 
Dans les premiers chapitres, les auteurs reprennent les bases du développement ABAP Orienté Objet puis présentent de manière détaillée l'architecture des composants ABAP Web Dynpro, le moteur d'exécution (le runtime) ainsi que l'outil de développement ABAP Workbench. Les chapitres suivants détaillent la programmation des contrôleurs et du contexte ainsi que la description et l'utilisation des éléments graphiques composant l'interface utilisateur. Plus particulièrement, un chapitre est consacré à la programmation dynamique, permettant de générer à la volée une interface utilisateur en fonction d'événements ou d'actions utilisateur se basant sur des conditions ou des cas non définissables au moment du développement. Le chapitre dédié à la programmation multi composants permet au lecteur d'aborder ce concept important qui est la base de la programmation en ABAP Web Dynpro : la réutilisation des composants. Celui dédié à la personnalisation, au paramétrage et à la configuration d'un composant et/ou d'une application Abap Web Dynpro présente la configuration implicite et explicite donnant aux applications Abap Web Dynpro une souplesse d'utilisation en fonction du type d'utilisateur et la possibilité pour tout utilisateur de modifier son interface suivant ses besoins. 
L'ouvrage se voulant concret, un chapitre décrit les bonnes pratiques de la programmation Abap Web Dynpro (optimisation des requêtes sur la base de données, respect du modèle de programmation MVC, gestion de la performance, bonne utilisation des éléments graphiques mis à la disposition du développeur, etc.). Un autre chapitre dédié à l'intégration des applications Abap Web Dynpro avec le reste des composants fournis par SAP tel que le portail SAP (SAP Enterprise Portal), à l'internationalisation d'une application web et à l'accessibilité, décrit aussi certains frameworks utilisant les listes de travail (ou POWL : Personal Object Worklist) ou se mettant au-dessus du framework Abap Web Dynpro (FPM : Floor Plan Manager). Un dernier chapitre répertorie les APIs les plus importantes du framework pour aider le développeur à acquérir rapidement les bonnes bases dans l'utilisation des classes et interfaces composant le framework Abap Web Dynpro. 
Les solutions des exercices du livre sont en téléchargement sur www.editions-eni.fr.
Les chapitres du livre :
Avant-propos &amp;ndash; Introduction &amp;ndash; Étude de cas &amp;ndash; Présentation de l'Abap orienté Objet &amp;ndash; L'architecture d'un composant Abap Web Dynpro &amp;ndash; Le contexte &amp;ndash; Les éléments graphiques &amp;ndash; Le développement des applications AWD &amp;ndash; La programmation dynamique &amp;ndash; La programmation multicomposant &amp;ndash; La personnalisation des applications AWD &amp;ndash; L'intégration des applications AWD &amp;ndash; Les bonnes pratiques &amp;ndash; Les API du framework Abap Web Dynpro &amp;ndash; Installer et configurer SAP NetWeaver &amp;ndash; Glossaire - Annexes</v>
          </cell>
          <cell r="R372">
            <v>9782746063495</v>
          </cell>
          <cell r="S372" t="str">
            <v>Version Numérique</v>
          </cell>
          <cell r="T372">
            <v>9782746061446</v>
          </cell>
          <cell r="U372" t="str">
            <v>Version Imprimée</v>
          </cell>
          <cell r="V372" t="str">
            <v>St-Herblain</v>
          </cell>
          <cell r="W372" t="str">
            <v>Editions ENI</v>
          </cell>
          <cell r="X372">
            <v>2011</v>
          </cell>
          <cell r="Y372" t="str">
            <v>Bibliothèque Numérique ENI (Service en ligne)</v>
          </cell>
          <cell r="Z372" t="str">
            <v>EPSILON</v>
          </cell>
          <cell r="AA372" t="str">
            <v>texte</v>
          </cell>
          <cell r="AB372" t="str">
            <v>txt</v>
          </cell>
          <cell r="AC372" t="str">
            <v>rdacontent/fre</v>
          </cell>
          <cell r="AD372" t="str">
            <v>informatique</v>
          </cell>
          <cell r="AE372" t="str">
            <v>c</v>
          </cell>
          <cell r="AF372" t="str">
            <v>rdamedia/fre</v>
          </cell>
          <cell r="AG372" t="str">
            <v>ressource en ligne</v>
          </cell>
          <cell r="AH372" t="str">
            <v>cr</v>
          </cell>
          <cell r="AI372" t="str">
            <v>rdacarrier/fre</v>
          </cell>
          <cell r="AJ372" t="str">
            <v>m\\\\\o\\d\\\\\\\\</v>
          </cell>
          <cell r="AK372" t="str">
            <v>cr\cn\\\\uuaua</v>
          </cell>
          <cell r="AL372" t="str">
            <v>Accès restreint aux membres</v>
          </cell>
          <cell r="AM372" t="str">
            <v>Source de la note de description : Version imprimée</v>
          </cell>
          <cell r="AN372" t="str">
            <v/>
          </cell>
          <cell r="AO372" t="str">
            <v>%SITE_CLIENT%/?library_guid=A928DBC4-F726-4794-8A25-57CDE886AD31</v>
          </cell>
          <cell r="AP372" t="str">
            <v>Accès au travers du portail ENI</v>
          </cell>
          <cell r="AQ372" t="str">
            <v xml:space="preserve"> ABAP Workbench </v>
          </cell>
          <cell r="AR372" t="str">
            <v xml:space="preserve"> FPM </v>
          </cell>
          <cell r="AS372" t="str">
            <v xml:space="preserve"> livre ABAP </v>
          </cell>
          <cell r="AT372" t="str">
            <v xml:space="preserve"> LNEPABA</v>
          </cell>
          <cell r="AU372" t="str">
            <v xml:space="preserve"> POWL </v>
          </cell>
          <cell r="AV372" t="str">
            <v xml:space="preserve"> WAS </v>
          </cell>
          <cell r="AW372" t="str">
            <v xml:space="preserve"> WD4A </v>
          </cell>
          <cell r="AX372" t="str">
            <v xml:space="preserve"> WDA </v>
          </cell>
          <cell r="AY372" t="str">
            <v xml:space="preserve">livre SAP </v>
          </cell>
          <cell r="AZ372" t="str">
            <v/>
          </cell>
          <cell r="BA372" t="str">
            <v/>
          </cell>
          <cell r="BB372" t="str">
            <v/>
          </cell>
          <cell r="BC372" t="str">
            <v/>
          </cell>
          <cell r="BD372" t="str">
            <v/>
          </cell>
          <cell r="BE372" t="str">
            <v/>
          </cell>
          <cell r="BF372" t="str">
            <v/>
          </cell>
          <cell r="BG372" t="str">
            <v/>
          </cell>
          <cell r="BH372" t="str">
            <v/>
          </cell>
          <cell r="BI372" t="str">
            <v/>
          </cell>
          <cell r="BJ372" t="str">
            <v/>
          </cell>
          <cell r="BK372" t="str">
            <v/>
          </cell>
          <cell r="BL372" t="str">
            <v/>
          </cell>
          <cell r="BM372" t="str">
            <v/>
          </cell>
          <cell r="BN372" t="str">
            <v/>
          </cell>
          <cell r="BO372" t="str">
            <v/>
          </cell>
          <cell r="BP372" t="str">
            <v/>
          </cell>
          <cell r="BQ372" t="str">
            <v/>
          </cell>
          <cell r="BR372" t="str">
            <v/>
          </cell>
          <cell r="BS372" t="str">
            <v/>
          </cell>
          <cell r="BT372" t="str">
            <v/>
          </cell>
          <cell r="BU372" t="str">
            <v/>
          </cell>
          <cell r="BV372" t="str">
            <v/>
          </cell>
          <cell r="BW372" t="str">
            <v/>
          </cell>
          <cell r="BX372" t="str">
            <v/>
          </cell>
        </row>
        <row r="373">
          <cell r="A373" t="str">
            <v>EPALMQC</v>
          </cell>
          <cell r="B373" t="str">
            <v>ALM Quality Center</v>
          </cell>
          <cell r="C373" t="str">
            <v>Maîtrise de l'outil et bonnes pratiques</v>
          </cell>
          <cell r="D373" t="str">
            <v>Emmanuel ITIÉ</v>
          </cell>
          <cell r="E373" t="str">
            <v/>
          </cell>
          <cell r="F373" t="str">
            <v>ITIÉ, Emmanuel</v>
          </cell>
          <cell r="G373" t="str">
            <v/>
          </cell>
          <cell r="H373" t="str">
            <v/>
          </cell>
          <cell r="I373" t="str">
            <v/>
          </cell>
          <cell r="J373" t="str">
            <v/>
          </cell>
          <cell r="K373" t="str">
            <v>Edition du 1 May 2020</v>
          </cell>
          <cell r="L373" t="str">
            <v>592 pages</v>
          </cell>
          <cell r="M373" t="str">
            <v>Editions ENI</v>
          </cell>
          <cell r="N373" t="str">
            <v>fre</v>
          </cell>
          <cell r="O373" t="str">
            <v>fre</v>
          </cell>
          <cell r="P373" t="str">
            <v>fre</v>
          </cell>
          <cell r="Q373" t="str">
            <v xml:space="preserve">ALM Quality Center est un outil de gestion de tests reconnu chez les professionnels. Ce livre s'adresse aussi bien aux responsables de projet de test, concepteurs de test et testeurs eux-mêmes qu'aux chefs de projet (MOA ou MOE) ou développeurs d'applications qui souhaitent disposer d'une compréhension fine de l'outil et en lever la complexité apparente. Il propose également au lecteur de bonnes pratiques pour mettre en oeuvre ALM Quality Center dans leurs projets et donne les clés pour une intégration réussie de l'outil dans un contexte Agile. 
Au fil des chapitres, le lecteur étudie successivement la mise en oeuvre des permissions, les fondamentaux pour gérer efficacement les releases et cycles, la construction hiérarchisée des exigences, l'organisation des tests et leur rédaction ainsi que la mise en place de campagnes de test et la gestion des anomalies. Pour finir, les derniers chapitres permettent à l'auteur d'adapter le propos à un contexte Agile afin de l'implémenter dans ALM Quality Center sans extension spécifique. Pour chaque module de Quality Center (Releases, Requirements, Test Plan, Test Lab et Defects), des personnalisations spécifiques sont proposées. Des scripts sont également disponibles en téléchargement sur le site www.editions-eni.fr.
Quizinclus dans 
la version en ligne !
- Testez vos connaissances à l'issue de chaque chapitre
- Validez vos acquis
</v>
          </cell>
          <cell r="R373">
            <v>9782409024498</v>
          </cell>
          <cell r="S373" t="str">
            <v>Version Numérique</v>
          </cell>
          <cell r="T373">
            <v>9782409024481</v>
          </cell>
          <cell r="U373" t="str">
            <v>Version Imprimée</v>
          </cell>
          <cell r="V373" t="str">
            <v>St-Herblain</v>
          </cell>
          <cell r="W373" t="str">
            <v>Editions ENI</v>
          </cell>
          <cell r="X373">
            <v>2020</v>
          </cell>
          <cell r="Y373" t="str">
            <v>Bibliothèque Numérique ENI (Service en ligne)</v>
          </cell>
          <cell r="Z373" t="str">
            <v>EPSILON</v>
          </cell>
          <cell r="AA373" t="str">
            <v>texte</v>
          </cell>
          <cell r="AB373" t="str">
            <v>txt</v>
          </cell>
          <cell r="AC373" t="str">
            <v>rdacontent/fre</v>
          </cell>
          <cell r="AD373" t="str">
            <v>informatique</v>
          </cell>
          <cell r="AE373" t="str">
            <v>c</v>
          </cell>
          <cell r="AF373" t="str">
            <v>rdamedia/fre</v>
          </cell>
          <cell r="AG373" t="str">
            <v>ressource en ligne</v>
          </cell>
          <cell r="AH373" t="str">
            <v>cr</v>
          </cell>
          <cell r="AI373" t="str">
            <v>rdacarrier/fre</v>
          </cell>
          <cell r="AJ373" t="str">
            <v>m\\\\\o\\d\\\\\\\\</v>
          </cell>
          <cell r="AK373" t="str">
            <v>cr\cn\\\\uuaua</v>
          </cell>
          <cell r="AL373" t="str">
            <v>Accès restreint aux membres</v>
          </cell>
          <cell r="AM373" t="str">
            <v>Source de la note de description : Version imprimée</v>
          </cell>
          <cell r="AN373" t="str">
            <v/>
          </cell>
          <cell r="AO373" t="str">
            <v>%SITE_CLIENT%/?library_guid=49B616F4-3235-421D-95B9-E093F2C616E9</v>
          </cell>
          <cell r="AP373" t="str">
            <v>Accès au travers du portail ENI</v>
          </cell>
          <cell r="AQ373" t="str">
            <v xml:space="preserve"> Application Lifecycle Management </v>
          </cell>
          <cell r="AR373" t="str">
            <v xml:space="preserve"> HP Quality Center </v>
          </cell>
          <cell r="AS373" t="str">
            <v xml:space="preserve"> LNEPALMQC</v>
          </cell>
          <cell r="AT373" t="str">
            <v xml:space="preserve"> Micro Focus </v>
          </cell>
          <cell r="AU373" t="str">
            <v xml:space="preserve"> microfocus </v>
          </cell>
          <cell r="AV373" t="str">
            <v xml:space="preserve"> QC </v>
          </cell>
          <cell r="AW373" t="str">
            <v xml:space="preserve"> test logiciel </v>
          </cell>
          <cell r="AX373" t="str">
            <v xml:space="preserve">test </v>
          </cell>
          <cell r="AY373" t="str">
            <v/>
          </cell>
          <cell r="AZ373" t="str">
            <v/>
          </cell>
          <cell r="BA373" t="str">
            <v/>
          </cell>
          <cell r="BB373" t="str">
            <v/>
          </cell>
          <cell r="BC373" t="str">
            <v/>
          </cell>
          <cell r="BD373" t="str">
            <v/>
          </cell>
          <cell r="BE373" t="str">
            <v/>
          </cell>
          <cell r="BF373" t="str">
            <v/>
          </cell>
          <cell r="BG373" t="str">
            <v/>
          </cell>
          <cell r="BH373" t="str">
            <v/>
          </cell>
          <cell r="BI373" t="str">
            <v/>
          </cell>
          <cell r="BJ373" t="str">
            <v/>
          </cell>
          <cell r="BK373" t="str">
            <v/>
          </cell>
          <cell r="BL373" t="str">
            <v/>
          </cell>
          <cell r="BM373" t="str">
            <v/>
          </cell>
          <cell r="BN373" t="str">
            <v/>
          </cell>
          <cell r="BO373" t="str">
            <v/>
          </cell>
          <cell r="BP373" t="str">
            <v/>
          </cell>
          <cell r="BQ373" t="str">
            <v/>
          </cell>
          <cell r="BR373" t="str">
            <v/>
          </cell>
          <cell r="BS373" t="str">
            <v/>
          </cell>
          <cell r="BT373" t="str">
            <v/>
          </cell>
          <cell r="BU373" t="str">
            <v/>
          </cell>
          <cell r="BV373" t="str">
            <v/>
          </cell>
          <cell r="BW373" t="str">
            <v/>
          </cell>
          <cell r="BX373" t="str">
            <v/>
          </cell>
        </row>
        <row r="374">
          <cell r="A374" t="str">
            <v>EPAPEX</v>
          </cell>
          <cell r="B374" t="str">
            <v>Oracle APEX (Oracle Application Express)</v>
          </cell>
          <cell r="C374" t="str">
            <v>Développement rapide d'applications web pour Oracle</v>
          </cell>
          <cell r="D374" t="str">
            <v>Ahcène BOUROUIS</v>
          </cell>
          <cell r="E374" t="str">
            <v/>
          </cell>
          <cell r="F374" t="str">
            <v>BOUROUIS, Ahcène</v>
          </cell>
          <cell r="G374" t="str">
            <v/>
          </cell>
          <cell r="H374" t="str">
            <v/>
          </cell>
          <cell r="I374" t="str">
            <v/>
          </cell>
          <cell r="J374" t="str">
            <v/>
          </cell>
          <cell r="K374" t="str">
            <v>Edition du 1 December 2009</v>
          </cell>
          <cell r="L374" t="str">
            <v>500 pages</v>
          </cell>
          <cell r="M374" t="str">
            <v>Editions ENI</v>
          </cell>
          <cell r="N374" t="str">
            <v>fre</v>
          </cell>
          <cell r="O374" t="str">
            <v>fre</v>
          </cell>
          <cell r="P374" t="str">
            <v>fre</v>
          </cell>
          <cell r="Q374" t="str">
            <v>Préface de Patrick Delacour, consultant chez Oracle
Ce livre sur Oracle APEX est destiné au monde de l'entreprise (développeur, chef de projets et responsable des systèmes d'information) ainsi qu'aux étudiants et au corps enseignant.
Il est organisé en trois parties : Initiation, Niveau avancé et Administration. A l'issue de ces pages, le lecteur sera autonome pour installer, développer, maintenir et déployer une application web avec Oracle Application Express (APEX). Grâce à de nombreux exemples illustrant des mises en situation, vous  pourrez consolider vos acquis. 
Des connaissances de base en informatique et sur le langage HTML permettent d'aborder la première partie. La connaissance de JavaScript et de PL/SQL est requise pour aborder les seconde et troisième parties.
L'auteur propose en téléchargement sur cette page, les sources des trois applications utilisées, les codes sources PL/SQL ou JavaScript, les scripts de création des tables, le script de migration Oracle francisé.
Les chapitres du livre :
Préface par Patrick DELACOUR, Consultant chez Oracle - Avant-propos - Introduction - Découvrir l'environnement de travail - Créer votre première application - Comprendre la définition d'une page - Travailler avec les composants - Ajouter des validations - Travailler avec les composants partagés - Ajouter du code dans votre application - Travailler avec les thèmes et les modèles - Les bonnes pratiques - Migrer vos applications Forms vers Apex - Installer et configurer Application Express - Administrer les espaces de travail - Déployer votre application - Annexes</v>
          </cell>
          <cell r="R374">
            <v>9782746053274</v>
          </cell>
          <cell r="S374" t="str">
            <v>Version Numérique</v>
          </cell>
          <cell r="T374">
            <v>9782746052444</v>
          </cell>
          <cell r="U374" t="str">
            <v>Version Imprimée</v>
          </cell>
          <cell r="V374" t="str">
            <v>St-Herblain</v>
          </cell>
          <cell r="W374" t="str">
            <v>Editions ENI</v>
          </cell>
          <cell r="X374">
            <v>2009</v>
          </cell>
          <cell r="Y374" t="str">
            <v>Bibliothèque Numérique ENI (Service en ligne)</v>
          </cell>
          <cell r="Z374" t="str">
            <v>EPSILON</v>
          </cell>
          <cell r="AA374" t="str">
            <v>texte</v>
          </cell>
          <cell r="AB374" t="str">
            <v>txt</v>
          </cell>
          <cell r="AC374" t="str">
            <v>rdacontent/fre</v>
          </cell>
          <cell r="AD374" t="str">
            <v>informatique</v>
          </cell>
          <cell r="AE374" t="str">
            <v>c</v>
          </cell>
          <cell r="AF374" t="str">
            <v>rdamedia/fre</v>
          </cell>
          <cell r="AG374" t="str">
            <v>ressource en ligne</v>
          </cell>
          <cell r="AH374" t="str">
            <v>cr</v>
          </cell>
          <cell r="AI374" t="str">
            <v>rdacarrier/fre</v>
          </cell>
          <cell r="AJ374" t="str">
            <v>m\\\\\o\\d\\\\\\\\</v>
          </cell>
          <cell r="AK374" t="str">
            <v>cr\cn\\\\uuaua</v>
          </cell>
          <cell r="AL374" t="str">
            <v>Accès restreint aux membres</v>
          </cell>
          <cell r="AM374" t="str">
            <v>Source de la note de description : Version imprimée</v>
          </cell>
          <cell r="AN374" t="str">
            <v/>
          </cell>
          <cell r="AO374" t="str">
            <v>%SITE_CLIENT%/?library_guid=3A5D8F24-9A1B-47B0-969F-FE7175A05A5C</v>
          </cell>
          <cell r="AP374" t="str">
            <v>Accès au travers du portail ENI</v>
          </cell>
          <cell r="AQ374" t="str">
            <v xml:space="preserve"> développement </v>
          </cell>
          <cell r="AR374" t="str">
            <v xml:space="preserve"> livre apex </v>
          </cell>
          <cell r="AS374" t="str">
            <v xml:space="preserve"> LNEPAPEX</v>
          </cell>
          <cell r="AT374" t="str">
            <v xml:space="preserve">livre oracle </v>
          </cell>
          <cell r="AU374" t="str">
            <v/>
          </cell>
          <cell r="AV374" t="str">
            <v/>
          </cell>
          <cell r="AW374" t="str">
            <v/>
          </cell>
          <cell r="AX374" t="str">
            <v/>
          </cell>
          <cell r="AY374" t="str">
            <v/>
          </cell>
          <cell r="AZ374" t="str">
            <v/>
          </cell>
          <cell r="BA374" t="str">
            <v/>
          </cell>
          <cell r="BB374" t="str">
            <v/>
          </cell>
          <cell r="BC374" t="str">
            <v/>
          </cell>
          <cell r="BD374" t="str">
            <v/>
          </cell>
          <cell r="BE374" t="str">
            <v/>
          </cell>
          <cell r="BF374" t="str">
            <v/>
          </cell>
          <cell r="BG374" t="str">
            <v/>
          </cell>
          <cell r="BH374" t="str">
            <v/>
          </cell>
          <cell r="BI374" t="str">
            <v/>
          </cell>
          <cell r="BJ374" t="str">
            <v/>
          </cell>
          <cell r="BK374" t="str">
            <v/>
          </cell>
          <cell r="BL374" t="str">
            <v/>
          </cell>
          <cell r="BM374" t="str">
            <v/>
          </cell>
          <cell r="BN374" t="str">
            <v/>
          </cell>
          <cell r="BO374" t="str">
            <v/>
          </cell>
          <cell r="BP374" t="str">
            <v/>
          </cell>
          <cell r="BQ374" t="str">
            <v/>
          </cell>
          <cell r="BR374" t="str">
            <v/>
          </cell>
          <cell r="BS374" t="str">
            <v/>
          </cell>
          <cell r="BT374" t="str">
            <v/>
          </cell>
          <cell r="BU374" t="str">
            <v/>
          </cell>
          <cell r="BV374" t="str">
            <v/>
          </cell>
          <cell r="BW374" t="str">
            <v/>
          </cell>
          <cell r="BX374" t="str">
            <v/>
          </cell>
        </row>
        <row r="375">
          <cell r="A375" t="str">
            <v>EPASCIS</v>
          </cell>
          <cell r="B375" t="str">
            <v>Cisco ASA</v>
          </cell>
          <cell r="C375" t="str">
            <v>Mise en oeuvre et configuration de base des boîtiers de sécurité ASA</v>
          </cell>
          <cell r="D375" t="str">
            <v>Jean-Paul ARCHIER</v>
          </cell>
          <cell r="E375" t="str">
            <v/>
          </cell>
          <cell r="F375" t="str">
            <v>ARCHIER, Jean-Paul</v>
          </cell>
          <cell r="G375" t="str">
            <v/>
          </cell>
          <cell r="H375" t="str">
            <v/>
          </cell>
          <cell r="I375" t="str">
            <v/>
          </cell>
          <cell r="J375" t="str">
            <v/>
          </cell>
          <cell r="K375" t="str">
            <v>Edition du 1 August 2011</v>
          </cell>
          <cell r="L375" t="str">
            <v>474 pages</v>
          </cell>
          <cell r="M375" t="str">
            <v>Editions ENI</v>
          </cell>
          <cell r="N375" t="str">
            <v>fre</v>
          </cell>
          <cell r="O375" t="str">
            <v>fre</v>
          </cell>
          <cell r="P375" t="str">
            <v>fre</v>
          </cell>
          <cell r="Q375" t="str">
            <v>Ce livre, totalement consacré à la famille des boîtiers Cisco ASA (Adaptative Security Appliance),  se veut un manuel pratique, mais aussi de référence, permettant au lecteur de disposer des bases pour mettre en oeuvre un matériel de type ASA dans les configurations les plus usuelles avant de passer à des configurations plus avancées. Pour tirer un maximum de profit de ce livre, il est recommandé de disposer des connaissances de base en matière de réseaux TCP/IP, notamment les notions d'adressage, de port et de protocoles. Des notions générales en matière de sécurité (sécurisation des données et des flux à l'intérieur d'une entreprise) peuvent également être utiles.
Les premiers chapitres présentent les différents modèles de boîtiers ASA, leurs principales caractéristiques ainsi que les principales interfaces de gestion d'un boîtier : la ligne de commande (CLI) et la console ASDM. Les pages suivantes détaillent les principales commandes et paramétrages permettant de rendre un boîtier ASA opérationnel dans une configuration de base (interface, routage, translation, ACL, etc.). Un chapitre est consacré aux filtrages avancés et aux méthodes d'authentification. L'auteur a ensuite détaillé les différentes mises en place de réseaux privés virtuels (VPN) avec les boîtiers ASA (en IPsec et SSL). Enfin, les derniers chapitres traitent plus particulièrement de la gestion des certificats, des tâches courantes d'administration et présentent certaines fonctionnalités plus avancées comme la haute disponibilité, la QOS (Quality Of Service), les protocoles de routage dynamique, le firewall en mode transparent, etc. 
Le lecteur trouvera tout au long de ces pages de nombreux exemples, complétés par des fichiers disponibles en téléchargement sur le site www.editions-eni.fr. La version principale abordée est la 8.2 mais les principales évolutions apportées par les versions suivantes (8.3 et 8.4 à ce jour) sont également présentées. Les utilisateurs des versions antérieures pourront eux aussi retrouver des informations applicables à leur situation.
Les chapitres du livre :
Introduction &amp;ndash; La gamme ASA &amp;ndash; Modes et interfaces de gestion &amp;ndash; Réglages de base &amp;ndash; Filtrages avancés et authentification &amp;ndash; Les VPN IPsec en site à site &amp;ndash; Les VPN IPsec poste à site &amp;ndash; Les VPN SSL pour accès distant &amp;ndash; Gestion des certificats &amp;ndash; Tâches diverses d'administration &amp;ndash; Fonctionnalités avancées &amp;ndash; Licences et options complémentaires &amp;ndash; Annexes</v>
          </cell>
          <cell r="R375">
            <v>9782746067950</v>
          </cell>
          <cell r="S375" t="str">
            <v>Version Numérique</v>
          </cell>
          <cell r="T375">
            <v>9782746067233</v>
          </cell>
          <cell r="U375" t="str">
            <v>Version Imprimée</v>
          </cell>
          <cell r="V375" t="str">
            <v>St-Herblain</v>
          </cell>
          <cell r="W375" t="str">
            <v>Editions ENI</v>
          </cell>
          <cell r="X375">
            <v>2011</v>
          </cell>
          <cell r="Y375" t="str">
            <v>Bibliothèque Numérique ENI (Service en ligne)</v>
          </cell>
          <cell r="Z375" t="str">
            <v>EPSILON</v>
          </cell>
          <cell r="AA375" t="str">
            <v>texte</v>
          </cell>
          <cell r="AB375" t="str">
            <v>txt</v>
          </cell>
          <cell r="AC375" t="str">
            <v>rdacontent/fre</v>
          </cell>
          <cell r="AD375" t="str">
            <v>informatique</v>
          </cell>
          <cell r="AE375" t="str">
            <v>c</v>
          </cell>
          <cell r="AF375" t="str">
            <v>rdamedia/fre</v>
          </cell>
          <cell r="AG375" t="str">
            <v>ressource en ligne</v>
          </cell>
          <cell r="AH375" t="str">
            <v>cr</v>
          </cell>
          <cell r="AI375" t="str">
            <v>rdacarrier/fre</v>
          </cell>
          <cell r="AJ375" t="str">
            <v>m\\\\\o\\d\\\\\\\\</v>
          </cell>
          <cell r="AK375" t="str">
            <v>cr\cn\\\\uuaua</v>
          </cell>
          <cell r="AL375" t="str">
            <v>Accès restreint aux membres</v>
          </cell>
          <cell r="AM375" t="str">
            <v>Source de la note de description : Version imprimée</v>
          </cell>
          <cell r="AN375" t="str">
            <v/>
          </cell>
          <cell r="AO375" t="str">
            <v>%SITE_CLIENT%/?library_guid=F3DA1568-C003-40B7-B647-8D91A057502B</v>
          </cell>
          <cell r="AP375" t="str">
            <v>Accès au travers du portail ENI</v>
          </cell>
          <cell r="AQ375" t="str">
            <v xml:space="preserve"> ASDM </v>
          </cell>
          <cell r="AR375" t="str">
            <v xml:space="preserve"> CLI </v>
          </cell>
          <cell r="AS375" t="str">
            <v xml:space="preserve"> LNEPASCIS</v>
          </cell>
          <cell r="AT375" t="str">
            <v xml:space="preserve"> pix </v>
          </cell>
          <cell r="AU375" t="str">
            <v xml:space="preserve"> securite </v>
          </cell>
          <cell r="AV375" t="str">
            <v xml:space="preserve"> switch  </v>
          </cell>
          <cell r="AW375" t="str">
            <v xml:space="preserve"> vlan </v>
          </cell>
          <cell r="AX375" t="str">
            <v xml:space="preserve"> vlans </v>
          </cell>
          <cell r="AY375" t="str">
            <v xml:space="preserve"> vpn </v>
          </cell>
          <cell r="AZ375" t="str">
            <v xml:space="preserve">sécurité </v>
          </cell>
          <cell r="BA375" t="str">
            <v/>
          </cell>
          <cell r="BB375" t="str">
            <v/>
          </cell>
          <cell r="BC375" t="str">
            <v/>
          </cell>
          <cell r="BD375" t="str">
            <v/>
          </cell>
          <cell r="BE375" t="str">
            <v/>
          </cell>
          <cell r="BF375" t="str">
            <v/>
          </cell>
          <cell r="BG375" t="str">
            <v/>
          </cell>
          <cell r="BH375" t="str">
            <v/>
          </cell>
          <cell r="BI375" t="str">
            <v/>
          </cell>
          <cell r="BJ375" t="str">
            <v/>
          </cell>
          <cell r="BK375" t="str">
            <v/>
          </cell>
          <cell r="BL375" t="str">
            <v/>
          </cell>
          <cell r="BM375" t="str">
            <v/>
          </cell>
          <cell r="BN375" t="str">
            <v/>
          </cell>
          <cell r="BO375" t="str">
            <v/>
          </cell>
          <cell r="BP375" t="str">
            <v/>
          </cell>
          <cell r="BQ375" t="str">
            <v/>
          </cell>
          <cell r="BR375" t="str">
            <v/>
          </cell>
          <cell r="BS375" t="str">
            <v/>
          </cell>
          <cell r="BT375" t="str">
            <v/>
          </cell>
          <cell r="BU375" t="str">
            <v/>
          </cell>
          <cell r="BV375" t="str">
            <v/>
          </cell>
          <cell r="BW375" t="str">
            <v/>
          </cell>
          <cell r="BX375" t="str">
            <v/>
          </cell>
        </row>
        <row r="376">
          <cell r="A376" t="str">
            <v>EPAZDF</v>
          </cell>
          <cell r="B376" t="str">
            <v>Azure Data Factory</v>
          </cell>
          <cell r="C376" t="str">
            <v>Intégrez vos données avec le service serverless d'Azure</v>
          </cell>
          <cell r="D376" t="str">
            <v>Charles-Henri  SAUGET</v>
          </cell>
          <cell r="E376" t="str">
            <v/>
          </cell>
          <cell r="F376" t="str">
            <v xml:space="preserve">SAUGET, Charles-Henri </v>
          </cell>
          <cell r="G376" t="str">
            <v/>
          </cell>
          <cell r="H376" t="str">
            <v/>
          </cell>
          <cell r="I376" t="str">
            <v/>
          </cell>
          <cell r="J376" t="str">
            <v/>
          </cell>
          <cell r="K376" t="str">
            <v>Edition du 1 October 2019</v>
          </cell>
          <cell r="L376" t="str">
            <v>412 pages</v>
          </cell>
          <cell r="M376" t="str">
            <v>Editions ENI</v>
          </cell>
          <cell r="N376" t="str">
            <v>fre</v>
          </cell>
          <cell r="O376" t="str">
            <v>fre</v>
          </cell>
          <cell r="P376" t="str">
            <v>fre</v>
          </cell>
          <cell r="Q376" t="str">
            <v xml:space="preserve">Préface de Emilie Beau, Cloud Solution Architect Data &amp; AI chez Microsoft
Ce livre sur Azure Data Factory (dans sa version V2 de 2018) s'adresse principalement aux développeurs qui souhaitent mettre en oeuvre dans leurs applications des solutions d'intégration de données industrialisées et normées, en respectant les bonnes pratiques de l'outil.
L'auteur commence par présenter les grands concepts d'Azure Data Factory avant de détailler les différentes activités liées aux données (activité de flux de données, activité de traitement, activité de flux de contrôle&amp;hellip;). L'auteur met également l'accent sur les Data Flow, véritable révolution au sein des outils d'intégration dans le Cloud, permettant de réaliser des transformations de données graphiquement ou via Power Query.
Dans la suite du livre, il donne les explications nécessaires sur les premiers pipelines, sur l'utilisation du portail Azure, du SDK C# ou encore des templates ARM pour développer efficacement avec Azure Data Factory. Des notions plus avancées sur le développement sont également décrites au travers de différentes approches de l'architecture Data Warehouse. Puis, un chapitre est consacré à l'administration et à la supervision d'Azure Data Factory.
Pour finir, l'auteur présente la notion d'intégration continue permettant au lecteur de capitaliser au maximum sur l'approche DevOps au coeur de l'utilisation d'Azure Data Factory, tout en ayant conscience des subtilités liées à la fois aux architectures cloud et à la modernisation des architectures de données.
Pour illustrer les notions étudiées, l'auteur s'appuie sur un exemple détaillé d'alimentation d'entrepôt et de lac de données, ainsi que sur de nombreux cas d'usages courants tels que l'envoi d'e-mails ou l'actualisation de modèles Analysis Services. Les sources des exemples sont disponibles en téléchargement sur le site www.editions-eni.fr.
Quizinclus dans 
la version en ligne !
- Testez vos connaissances à l'issue de chaque chapitre
- Validez vos acquis
Découvrez nos formations Microsoft Azure éligibles au CPF 
en cliquant ici. Formation 100% financée, selon vos droits !
</v>
          </cell>
          <cell r="R376">
            <v>9782409021190</v>
          </cell>
          <cell r="S376" t="str">
            <v>Version Numérique</v>
          </cell>
          <cell r="T376">
            <v>9782409021183</v>
          </cell>
          <cell r="U376" t="str">
            <v>Version Imprimée</v>
          </cell>
          <cell r="V376" t="str">
            <v>St-Herblain</v>
          </cell>
          <cell r="W376" t="str">
            <v>Editions ENI</v>
          </cell>
          <cell r="X376">
            <v>2019</v>
          </cell>
          <cell r="Y376" t="str">
            <v>Bibliothèque Numérique ENI (Service en ligne)</v>
          </cell>
          <cell r="Z376" t="str">
            <v>EPSILON</v>
          </cell>
          <cell r="AA376" t="str">
            <v>texte</v>
          </cell>
          <cell r="AB376" t="str">
            <v>txt</v>
          </cell>
          <cell r="AC376" t="str">
            <v>rdacontent/fre</v>
          </cell>
          <cell r="AD376" t="str">
            <v>informatique</v>
          </cell>
          <cell r="AE376" t="str">
            <v>c</v>
          </cell>
          <cell r="AF376" t="str">
            <v>rdamedia/fre</v>
          </cell>
          <cell r="AG376" t="str">
            <v>ressource en ligne</v>
          </cell>
          <cell r="AH376" t="str">
            <v>cr</v>
          </cell>
          <cell r="AI376" t="str">
            <v>rdacarrier/fre</v>
          </cell>
          <cell r="AJ376" t="str">
            <v>m\\\\\o\\d\\\\\\\\</v>
          </cell>
          <cell r="AK376" t="str">
            <v>cr\cn\\\\uuaua</v>
          </cell>
          <cell r="AL376" t="str">
            <v>Accès restreint aux membres</v>
          </cell>
          <cell r="AM376" t="str">
            <v>Source de la note de description : Version imprimée</v>
          </cell>
          <cell r="AN376" t="str">
            <v/>
          </cell>
          <cell r="AO376" t="str">
            <v>%SITE_CLIENT%/?library_guid=BBC2A7B3-43A0-4430-A0A7-8FF3DE4F8312</v>
          </cell>
          <cell r="AP376" t="str">
            <v>Accès au travers du portail ENI</v>
          </cell>
          <cell r="AQ376" t="str">
            <v xml:space="preserve"> cloud </v>
          </cell>
          <cell r="AR376" t="str">
            <v xml:space="preserve"> Data Flow </v>
          </cell>
          <cell r="AS376" t="str">
            <v xml:space="preserve"> ELT </v>
          </cell>
          <cell r="AT376" t="str">
            <v xml:space="preserve"> ETL </v>
          </cell>
          <cell r="AU376" t="str">
            <v xml:space="preserve"> intégration de données </v>
          </cell>
          <cell r="AV376" t="str">
            <v xml:space="preserve"> LNEPAZDF</v>
          </cell>
          <cell r="AW376" t="str">
            <v xml:space="preserve"> Spark </v>
          </cell>
          <cell r="AX376" t="str">
            <v xml:space="preserve">Azure </v>
          </cell>
          <cell r="AY376" t="str">
            <v/>
          </cell>
          <cell r="AZ376" t="str">
            <v/>
          </cell>
          <cell r="BA376" t="str">
            <v/>
          </cell>
          <cell r="BB376" t="str">
            <v/>
          </cell>
          <cell r="BC376" t="str">
            <v/>
          </cell>
          <cell r="BD376" t="str">
            <v/>
          </cell>
          <cell r="BE376" t="str">
            <v/>
          </cell>
          <cell r="BF376" t="str">
            <v/>
          </cell>
          <cell r="BG376" t="str">
            <v/>
          </cell>
          <cell r="BH376" t="str">
            <v/>
          </cell>
          <cell r="BI376" t="str">
            <v/>
          </cell>
          <cell r="BJ376" t="str">
            <v/>
          </cell>
          <cell r="BK376" t="str">
            <v/>
          </cell>
          <cell r="BL376" t="str">
            <v/>
          </cell>
          <cell r="BM376" t="str">
            <v/>
          </cell>
          <cell r="BN376" t="str">
            <v/>
          </cell>
          <cell r="BO376" t="str">
            <v/>
          </cell>
          <cell r="BP376" t="str">
            <v/>
          </cell>
          <cell r="BQ376" t="str">
            <v/>
          </cell>
          <cell r="BR376" t="str">
            <v/>
          </cell>
          <cell r="BS376" t="str">
            <v/>
          </cell>
          <cell r="BT376" t="str">
            <v/>
          </cell>
          <cell r="BU376" t="str">
            <v/>
          </cell>
          <cell r="BV376" t="str">
            <v/>
          </cell>
          <cell r="BW376" t="str">
            <v/>
          </cell>
          <cell r="BX376" t="str">
            <v/>
          </cell>
        </row>
        <row r="377">
          <cell r="A377" t="str">
            <v>EPAZRES</v>
          </cell>
          <cell r="B377" t="str">
            <v>Le réseau avec Microsoft Azure</v>
          </cell>
          <cell r="C377" t="str">
            <v>Déployez, hybridez et sécurisez vos réseaux dans le cloud</v>
          </cell>
          <cell r="D377" t="str">
            <v>Loïc VOLANT</v>
          </cell>
          <cell r="E377" t="str">
            <v/>
          </cell>
          <cell r="F377" t="str">
            <v>VOLANT, Loïc</v>
          </cell>
          <cell r="G377" t="str">
            <v/>
          </cell>
          <cell r="H377" t="str">
            <v/>
          </cell>
          <cell r="I377" t="str">
            <v/>
          </cell>
          <cell r="J377" t="str">
            <v/>
          </cell>
          <cell r="K377" t="str">
            <v>Edition du 1 March 2022</v>
          </cell>
          <cell r="L377" t="str">
            <v>655 pages</v>
          </cell>
          <cell r="M377" t="str">
            <v>Editions ENI</v>
          </cell>
          <cell r="N377" t="str">
            <v>fre</v>
          </cell>
          <cell r="O377" t="str">
            <v>fre</v>
          </cell>
          <cell r="P377" t="str">
            <v>fre</v>
          </cell>
          <cell r="Q377" t="str">
            <v xml:space="preserve">Avec l’avènement des technologies cloud, les réseaux d’entreprises doivent inévitablement faire face à de nouveaux enjeux d’hybridation, de sécurisation et d’optimisation. Ce livre s’adresse à toute personne (expert technique, architecte, consultant, ingénieur réseau...) qui souhaite appréhender techniquement l’ensemble des services réseau proposés dans le cloud Azure en considérant à la fois le coût et les enjeux de sécurité dans le choix d’une architecture. 
Pour cela l’auteur s’appuie sur un cas concret, fil rouge de l’ouvrage, mêlant théorie et pra-tique qui aboutit à un réseau d’entreprise complet déployé dans Azure. 
Après une introduction aux concepts fondamentaux liés aux réseaux Azure, l’auteur présente les réseaux virtuels et leur interconnexion à l’aide du Peering ou Global Peering, les sous-réseaux et le DNS. L’auteur met ensuite l’accent sur l’hybridation réseau en s’appuyant sur les services proposés par Azure comme les VPN, l’ExpressRoute, le Virtual WAN ou encore les technologies SD-WAN. 
La suite du livre porte sur la sécurité des réseaux Azure. Les services de sécurité réseau de type Network Security Group, pare-feu Azure, Bastion Azure ainsi que les bonnes pratiques de déploiement sont ainsi détaillés. La distribution d’applications cloud et l’utilisation de services d’équilibrage de charge, locaux ou globaux, sont également expliquées à l’aide de différents cas d’usage. 
Pour terminer, un chapitre est dédié à la mise en place de la surveillance réseau et aux bonnes pratiques en la matière. L’auteur y étudie notamment les différents outils fournis par Microsoft Azure, tels que le Network Insight et Network Watcher.
 Quizinclus dans 
la version en ligne !
 - Testez vos connaissances à l'issue de chaque chapitre
 - Validez vos acquis
</v>
          </cell>
          <cell r="R377">
            <v>9782409034138</v>
          </cell>
          <cell r="S377" t="str">
            <v>Version Numérique</v>
          </cell>
          <cell r="T377">
            <v>9782409034121</v>
          </cell>
          <cell r="U377" t="str">
            <v>Version Imprimée</v>
          </cell>
          <cell r="V377" t="str">
            <v>St-Herblain</v>
          </cell>
          <cell r="W377" t="str">
            <v>Editions ENI</v>
          </cell>
          <cell r="X377">
            <v>2022</v>
          </cell>
          <cell r="Y377" t="str">
            <v>Bibliothèque Numérique ENI (Service en ligne)</v>
          </cell>
          <cell r="Z377" t="str">
            <v>EPSILON</v>
          </cell>
          <cell r="AA377" t="str">
            <v>texte</v>
          </cell>
          <cell r="AB377" t="str">
            <v>txt</v>
          </cell>
          <cell r="AC377" t="str">
            <v>rdacontent/fre</v>
          </cell>
          <cell r="AD377" t="str">
            <v>informatique</v>
          </cell>
          <cell r="AE377" t="str">
            <v>c</v>
          </cell>
          <cell r="AF377" t="str">
            <v>rdamedia/fre</v>
          </cell>
          <cell r="AG377" t="str">
            <v>ressource en ligne</v>
          </cell>
          <cell r="AH377" t="str">
            <v>cr</v>
          </cell>
          <cell r="AI377" t="str">
            <v>rdacarrier/fre</v>
          </cell>
          <cell r="AJ377" t="str">
            <v>m\\\\\o\\d\\\\\\\\</v>
          </cell>
          <cell r="AK377" t="str">
            <v>cr\cn\\\\uuaua</v>
          </cell>
          <cell r="AL377" t="str">
            <v>Accès restreint aux membres</v>
          </cell>
          <cell r="AM377" t="str">
            <v>Source de la note de description : Version imprimée</v>
          </cell>
          <cell r="AN377" t="str">
            <v/>
          </cell>
          <cell r="AO377" t="str">
            <v>%SITE_CLIENT%/?library_guid=735FCC2A-723D-41FE-A2BD-95B32E77F78A</v>
          </cell>
          <cell r="AP377" t="str">
            <v>Accès au travers du portail ENI</v>
          </cell>
          <cell r="AQ377" t="str">
            <v xml:space="preserve"> Bastion Azure</v>
          </cell>
          <cell r="AR377" t="str">
            <v xml:space="preserve"> cloud </v>
          </cell>
          <cell r="AS377" t="str">
            <v xml:space="preserve"> DNS </v>
          </cell>
          <cell r="AT377" t="str">
            <v xml:space="preserve"> microsoft </v>
          </cell>
          <cell r="AU377" t="str">
            <v xml:space="preserve"> Network Security Group </v>
          </cell>
          <cell r="AV377" t="str">
            <v xml:space="preserve"> Peering </v>
          </cell>
          <cell r="AW377" t="str">
            <v xml:space="preserve"> Private Endpoint </v>
          </cell>
          <cell r="AX377" t="str">
            <v xml:space="preserve"> réseau </v>
          </cell>
          <cell r="AY377" t="str">
            <v xml:space="preserve">Azure </v>
          </cell>
          <cell r="AZ377" t="str">
            <v/>
          </cell>
          <cell r="BA377" t="str">
            <v/>
          </cell>
          <cell r="BB377" t="str">
            <v/>
          </cell>
          <cell r="BC377" t="str">
            <v/>
          </cell>
          <cell r="BD377" t="str">
            <v/>
          </cell>
          <cell r="BE377" t="str">
            <v/>
          </cell>
          <cell r="BF377" t="str">
            <v/>
          </cell>
          <cell r="BG377" t="str">
            <v/>
          </cell>
          <cell r="BH377" t="str">
            <v/>
          </cell>
          <cell r="BI377" t="str">
            <v/>
          </cell>
          <cell r="BJ377" t="str">
            <v/>
          </cell>
          <cell r="BK377" t="str">
            <v/>
          </cell>
          <cell r="BL377" t="str">
            <v/>
          </cell>
          <cell r="BM377" t="str">
            <v/>
          </cell>
          <cell r="BN377" t="str">
            <v/>
          </cell>
          <cell r="BO377" t="str">
            <v/>
          </cell>
          <cell r="BP377" t="str">
            <v/>
          </cell>
          <cell r="BQ377" t="str">
            <v/>
          </cell>
          <cell r="BR377" t="str">
            <v/>
          </cell>
          <cell r="BS377" t="str">
            <v/>
          </cell>
          <cell r="BT377" t="str">
            <v/>
          </cell>
          <cell r="BU377" t="str">
            <v/>
          </cell>
          <cell r="BV377" t="str">
            <v/>
          </cell>
          <cell r="BW377" t="str">
            <v/>
          </cell>
          <cell r="BX377" t="str">
            <v/>
          </cell>
        </row>
        <row r="378">
          <cell r="A378" t="str">
            <v>EPAZSTA</v>
          </cell>
          <cell r="B378" t="str">
            <v>Azure Stack</v>
          </cell>
          <cell r="C378" t="str">
            <v>Déployez le portail Cloud Azure sur votre Datacenter</v>
          </cell>
          <cell r="D378" t="str">
            <v>Thierry BOLLET</v>
          </cell>
          <cell r="E378" t="str">
            <v/>
          </cell>
          <cell r="F378" t="str">
            <v>BOLLET, Thierry</v>
          </cell>
          <cell r="G378" t="str">
            <v/>
          </cell>
          <cell r="H378" t="str">
            <v/>
          </cell>
          <cell r="I378" t="str">
            <v/>
          </cell>
          <cell r="J378" t="str">
            <v/>
          </cell>
          <cell r="K378" t="str">
            <v>Edition du 1 March 2020</v>
          </cell>
          <cell r="L378" t="str">
            <v>298 pages</v>
          </cell>
          <cell r="M378" t="str">
            <v>Editions ENI</v>
          </cell>
          <cell r="N378" t="str">
            <v>fre</v>
          </cell>
          <cell r="O378" t="str">
            <v>fre</v>
          </cell>
          <cell r="P378" t="str">
            <v>fre</v>
          </cell>
          <cell r="Q378" t="str">
            <v xml:space="preserve">Azure Stack est présenté dans ce livre dans sa version Hub (la plus complète) et dans sa déclinaison gratuite ASDK. Elle offre la possibilité d'installer Microsoft Azure dans son propre Datacenter pour profiter de tous les avantages d'un Cloud privé. Ce livre s'adresse aux ingénieurs et architectes qui souhaitent se perfectionner sur le sujet pour être en mesure de le mettre en place afin de tester des services IaaS (Infrastructure en tant que service) et PaaS (Plateforme en tant que service). 
Tout au long du livre, l'auteur accompagne le lecteur pas à pas et chaque exemple concret est mis en oeuvre dans une série d'exercices pratiques pour apprendre à réaliser les opérations des plus simples aux plus complexes. 
Après une première partie dédiée aux différentes phases d'installation vient la phase de construction de l'offre Cloud. Quelles fonctionnalités offrir aux utilisateurs ? Quels services et quelles limites ? 
Puis le lecteur met en place des services d'infrastructure IaaS, du réseau virtuel et des services de bases de données PaaS pour mettre à disposition des bases de données SQL managées avant d'accéder au portail privé d'Azure Stack pour créer ses propres ressources. L'auteur détaille ensuite la notion de déploiement en tant que code qui favorise la conformité, l'homogénéité et la rapidité des déploiements. Le livre se termine par une explication de la méthode de facturation et une présentation des fonctions de dépannage. 
Au fil de sa lecture, le lecteur devient progressivement autonome sur le sujet. Il est ainsi en mesure de choisir son modèle entre cloud privé, cloud hybride ou partiellement public et d'utiliser le portail et les services d'Azure Stack ASDK avec aisance. 
Des éléments complémentaires sont en téléchargement sur le site www.editions-eni.fr.
Quizinclus dans 
la version en ligne !
- Testez vos connaissances à l'issue de chaque chapitre
- Validez vos acquis
Découvrez nos formations Microsoft Azure éligibles au CPF 
en cliquant ici. Formation 100% financée, selon vos droits !
</v>
          </cell>
          <cell r="R378">
            <v>9782409024221</v>
          </cell>
          <cell r="S378" t="str">
            <v>Version Numérique</v>
          </cell>
          <cell r="T378">
            <v>9782409024214</v>
          </cell>
          <cell r="U378" t="str">
            <v>Version Imprimée</v>
          </cell>
          <cell r="V378" t="str">
            <v>St-Herblain</v>
          </cell>
          <cell r="W378" t="str">
            <v>Editions ENI</v>
          </cell>
          <cell r="X378">
            <v>2020</v>
          </cell>
          <cell r="Y378" t="str">
            <v>Bibliothèque Numérique ENI (Service en ligne)</v>
          </cell>
          <cell r="Z378" t="str">
            <v>EPSILON</v>
          </cell>
          <cell r="AA378" t="str">
            <v>texte</v>
          </cell>
          <cell r="AB378" t="str">
            <v>txt</v>
          </cell>
          <cell r="AC378" t="str">
            <v>rdacontent/fre</v>
          </cell>
          <cell r="AD378" t="str">
            <v>informatique</v>
          </cell>
          <cell r="AE378" t="str">
            <v>c</v>
          </cell>
          <cell r="AF378" t="str">
            <v>rdamedia/fre</v>
          </cell>
          <cell r="AG378" t="str">
            <v>ressource en ligne</v>
          </cell>
          <cell r="AH378" t="str">
            <v>cr</v>
          </cell>
          <cell r="AI378" t="str">
            <v>rdacarrier/fre</v>
          </cell>
          <cell r="AJ378" t="str">
            <v>m\\\\\o\\d\\\\\\\\</v>
          </cell>
          <cell r="AK378" t="str">
            <v>cr\cn\\\\uuaua</v>
          </cell>
          <cell r="AL378" t="str">
            <v>Accès restreint aux membres</v>
          </cell>
          <cell r="AM378" t="str">
            <v>Source de la note de description : Version imprimée</v>
          </cell>
          <cell r="AN378" t="str">
            <v/>
          </cell>
          <cell r="AO378" t="str">
            <v>%SITE_CLIENT%/?library_guid=B4BF76F7-CA65-41D2-8F28-AF935CF5E03A</v>
          </cell>
          <cell r="AP378" t="str">
            <v>Accès au travers du portail ENI</v>
          </cell>
          <cell r="AQ378" t="str">
            <v xml:space="preserve"> cloud </v>
          </cell>
          <cell r="AR378" t="str">
            <v xml:space="preserve"> hybride </v>
          </cell>
          <cell r="AS378" t="str">
            <v xml:space="preserve"> LNEPAZSTA</v>
          </cell>
          <cell r="AT378" t="str">
            <v xml:space="preserve">livre Azure </v>
          </cell>
          <cell r="AU378" t="str">
            <v/>
          </cell>
          <cell r="AV378" t="str">
            <v/>
          </cell>
          <cell r="AW378" t="str">
            <v/>
          </cell>
          <cell r="AX378" t="str">
            <v/>
          </cell>
          <cell r="AY378" t="str">
            <v/>
          </cell>
          <cell r="AZ378" t="str">
            <v/>
          </cell>
          <cell r="BA378" t="str">
            <v/>
          </cell>
          <cell r="BB378" t="str">
            <v/>
          </cell>
          <cell r="BC378" t="str">
            <v/>
          </cell>
          <cell r="BD378" t="str">
            <v/>
          </cell>
          <cell r="BE378" t="str">
            <v/>
          </cell>
          <cell r="BF378" t="str">
            <v/>
          </cell>
          <cell r="BG378" t="str">
            <v/>
          </cell>
          <cell r="BH378" t="str">
            <v/>
          </cell>
          <cell r="BI378" t="str">
            <v/>
          </cell>
          <cell r="BJ378" t="str">
            <v/>
          </cell>
          <cell r="BK378" t="str">
            <v/>
          </cell>
          <cell r="BL378" t="str">
            <v/>
          </cell>
          <cell r="BM378" t="str">
            <v/>
          </cell>
          <cell r="BN378" t="str">
            <v/>
          </cell>
          <cell r="BO378" t="str">
            <v/>
          </cell>
          <cell r="BP378" t="str">
            <v/>
          </cell>
          <cell r="BQ378" t="str">
            <v/>
          </cell>
          <cell r="BR378" t="str">
            <v/>
          </cell>
          <cell r="BS378" t="str">
            <v/>
          </cell>
          <cell r="BT378" t="str">
            <v/>
          </cell>
          <cell r="BU378" t="str">
            <v/>
          </cell>
          <cell r="BV378" t="str">
            <v/>
          </cell>
          <cell r="BW378" t="str">
            <v/>
          </cell>
          <cell r="BX378" t="str">
            <v/>
          </cell>
        </row>
        <row r="379">
          <cell r="A379" t="str">
            <v>EPBIGHA</v>
          </cell>
          <cell r="B379" t="str">
            <v>Big Data</v>
          </cell>
          <cell r="C379" t="str">
            <v>Concepts et mise en oeuvre de Hadoop</v>
          </cell>
          <cell r="D379" t="str">
            <v>Laurent JOLIA-FERRIER</v>
          </cell>
          <cell r="E379" t="str">
            <v/>
          </cell>
          <cell r="F379" t="str">
            <v>JOLIA-FERRIER, Laurent</v>
          </cell>
          <cell r="G379" t="str">
            <v/>
          </cell>
          <cell r="H379" t="str">
            <v/>
          </cell>
          <cell r="I379" t="str">
            <v/>
          </cell>
          <cell r="J379" t="str">
            <v/>
          </cell>
          <cell r="K379" t="str">
            <v>Edition du 1 February 2014</v>
          </cell>
          <cell r="L379" t="str">
            <v>207 pages</v>
          </cell>
          <cell r="M379" t="str">
            <v>Editions ENI</v>
          </cell>
          <cell r="N379" t="str">
            <v>fre</v>
          </cell>
          <cell r="O379" t="str">
            <v>fre</v>
          </cell>
          <cell r="P379" t="str">
            <v>fre</v>
          </cell>
          <cell r="Q379" t="str">
            <v>Ce livre sur Hadoop (versions 1 et 2), vise deux types de publics : 
Il s'adresse d'une part aux décideurs, qu'ils soient techniciens (responsable informatique, spécialiste de Business Intelligence...) ou pas (responsable de la stratégie, directeur général...), et vise à démystifier le Big Data et Hadoop. Dans les chapitres concernés, les termes techniques sont limités au strict minimum et l'accent est mis, à chaque fois que cela est pertinent, sur l'utilisation et l'impact potentiel du Big Data et de Hadoop : Vue globale de Hadoop, Principaux apports de la version 2, Mettre en oeuvre un cluster Hadoop, Hadoop : quand l'utiliser ?...
Il s'adresse également aux informaticiens, étudiants ou en activité, qui recherchent une première introduction en français, simple (sans être simpliste) et relativement exhaustive, au Big Data et à Hadoop. Les lecteurs concernés seront particulièrement intéressés par les chapitres suivants : Installer Hadoop sur une station de travail, HDFS, MapReduce, Les apports de la version 2, Aspects matériels, L'éco-système de Hadoop, Développer des programmes Hadoop, Mettre en oeuvre un cluster Hadoop... 
Des éléments complémentaires sont en téléchargement sur le site www.editions-eni.fr.
Les chapitres du livre :
Avant-propos &amp;ndash; Introduction &amp;ndash; Installer Hadoop sur une station de travail &amp;ndash; Une vue globale de Hadoop &amp;ndash; HDFS &amp;ndash; MapReduce &amp;ndash; Les apports de la version 2 de Hadoop &amp;ndash; Aspects matériels &amp;ndash; L'écosystème de Hadoop &amp;ndash; Développer des programmes Hadoop &amp;ndash; Mettre en oeuvre un cluster Hadoop &amp;ndash; Quand utiliser Hadoop ? - Conclusion</v>
          </cell>
          <cell r="R379">
            <v>9782746088368</v>
          </cell>
          <cell r="S379" t="str">
            <v>Version Numérique</v>
          </cell>
          <cell r="T379">
            <v>9782746086883</v>
          </cell>
          <cell r="U379" t="str">
            <v>Version Imprimée</v>
          </cell>
          <cell r="V379" t="str">
            <v>St-Herblain</v>
          </cell>
          <cell r="W379" t="str">
            <v>Editions ENI</v>
          </cell>
          <cell r="X379">
            <v>2014</v>
          </cell>
          <cell r="Y379" t="str">
            <v>Bibliothèque Numérique ENI (Service en ligne)</v>
          </cell>
          <cell r="Z379" t="str">
            <v>EPSILON</v>
          </cell>
          <cell r="AA379" t="str">
            <v>texte</v>
          </cell>
          <cell r="AB379" t="str">
            <v>txt</v>
          </cell>
          <cell r="AC379" t="str">
            <v>rdacontent/fre</v>
          </cell>
          <cell r="AD379" t="str">
            <v>informatique</v>
          </cell>
          <cell r="AE379" t="str">
            <v>c</v>
          </cell>
          <cell r="AF379" t="str">
            <v>rdamedia/fre</v>
          </cell>
          <cell r="AG379" t="str">
            <v>ressource en ligne</v>
          </cell>
          <cell r="AH379" t="str">
            <v>cr</v>
          </cell>
          <cell r="AI379" t="str">
            <v>rdacarrier/fre</v>
          </cell>
          <cell r="AJ379" t="str">
            <v>m\\\\\o\\d\\\\\\\\</v>
          </cell>
          <cell r="AK379" t="str">
            <v>cr\cn\\\\uuaua</v>
          </cell>
          <cell r="AL379" t="str">
            <v>Accès restreint aux membres</v>
          </cell>
          <cell r="AM379" t="str">
            <v>Source de la note de description : Version imprimée</v>
          </cell>
          <cell r="AN379" t="str">
            <v/>
          </cell>
          <cell r="AO379" t="str">
            <v>%SITE_CLIENT%/?library_guid=22B36AB1-D7A0-42AB-BB69-D36A10439E42</v>
          </cell>
          <cell r="AP379" t="str">
            <v>Accès au travers du portail ENI</v>
          </cell>
          <cell r="AQ379" t="str">
            <v xml:space="preserve"> apache </v>
          </cell>
          <cell r="AR379" t="str">
            <v xml:space="preserve"> bi </v>
          </cell>
          <cell r="AS379" t="str">
            <v xml:space="preserve"> bigdata </v>
          </cell>
          <cell r="AT379" t="str">
            <v xml:space="preserve"> cluster </v>
          </cell>
          <cell r="AU379" t="str">
            <v xml:space="preserve"> hdfs </v>
          </cell>
          <cell r="AV379" t="str">
            <v xml:space="preserve"> LNEPBIGHA</v>
          </cell>
          <cell r="AW379" t="str">
            <v xml:space="preserve"> mapreduce </v>
          </cell>
          <cell r="AX379" t="str">
            <v xml:space="preserve">livre hadoop </v>
          </cell>
          <cell r="AY379" t="str">
            <v/>
          </cell>
          <cell r="AZ379" t="str">
            <v/>
          </cell>
          <cell r="BA379" t="str">
            <v/>
          </cell>
          <cell r="BB379" t="str">
            <v/>
          </cell>
          <cell r="BC379" t="str">
            <v/>
          </cell>
          <cell r="BD379" t="str">
            <v/>
          </cell>
          <cell r="BE379" t="str">
            <v/>
          </cell>
          <cell r="BF379" t="str">
            <v/>
          </cell>
          <cell r="BG379" t="str">
            <v/>
          </cell>
          <cell r="BH379" t="str">
            <v/>
          </cell>
          <cell r="BI379" t="str">
            <v/>
          </cell>
          <cell r="BJ379" t="str">
            <v/>
          </cell>
          <cell r="BK379" t="str">
            <v/>
          </cell>
          <cell r="BL379" t="str">
            <v/>
          </cell>
          <cell r="BM379" t="str">
            <v/>
          </cell>
          <cell r="BN379" t="str">
            <v/>
          </cell>
          <cell r="BO379" t="str">
            <v/>
          </cell>
          <cell r="BP379" t="str">
            <v/>
          </cell>
          <cell r="BQ379" t="str">
            <v/>
          </cell>
          <cell r="BR379" t="str">
            <v/>
          </cell>
          <cell r="BS379" t="str">
            <v/>
          </cell>
          <cell r="BT379" t="str">
            <v/>
          </cell>
          <cell r="BU379" t="str">
            <v/>
          </cell>
          <cell r="BV379" t="str">
            <v/>
          </cell>
          <cell r="BW379" t="str">
            <v/>
          </cell>
          <cell r="BX379" t="str">
            <v/>
          </cell>
        </row>
        <row r="380">
          <cell r="A380" t="str">
            <v>EPBOT</v>
          </cell>
          <cell r="B380" t="str">
            <v>Botkit</v>
          </cell>
          <cell r="C380" t="str">
            <v>Développez vos bots avec JavaScript et Node.js</v>
          </cell>
          <cell r="D380" t="str">
            <v>Christophe  BOUVARD</v>
          </cell>
          <cell r="E380" t="str">
            <v/>
          </cell>
          <cell r="F380" t="str">
            <v xml:space="preserve">BOUVARD, Christophe </v>
          </cell>
          <cell r="G380" t="str">
            <v/>
          </cell>
          <cell r="H380" t="str">
            <v/>
          </cell>
          <cell r="I380" t="str">
            <v/>
          </cell>
          <cell r="J380" t="str">
            <v/>
          </cell>
          <cell r="K380" t="str">
            <v>Edition du 1 December 2018</v>
          </cell>
          <cell r="L380" t="str">
            <v>495 pages</v>
          </cell>
          <cell r="M380" t="str">
            <v>Editions ENI</v>
          </cell>
          <cell r="N380" t="str">
            <v>fre</v>
          </cell>
          <cell r="O380" t="str">
            <v>fre</v>
          </cell>
          <cell r="P380" t="str">
            <v>fre</v>
          </cell>
          <cell r="Q380" t="str">
            <v xml:space="preserve">Avec l'omniprésence des applications de messagerie sur les smartphones, de nouvelles expériences utilisateurs naissent comme des agents conversationnels, plus couramment appelés bots (ou chatbots). Ce livre sur Botkit s'adresse ainsi aux développeurs qui souhaitent structurer et accélérer le développement de bots grâce à la puissance d'un écosystème Node.js/JavaScript. 
Des connaissances en programmation avec le langage JavaScript et sur le fonctionnement de sites et applications web sont requises pour la bonne lecture de ce livre.
Le lecteur commence par découvrir les grands principes des bots et leur architecture avant d'explorer les possibilités offertes par Botkit pour la conception et l'élaboration de bots. Il apprend ensuite à entraîner un moteur d'intelligence artificielle pour doper les capacités du bot dans l'analyse des messages en langage naturel. L'auteur s'appuie pour cela sur l'étude de quatre technologies : Watson d'IBM, LUIS de Microsoft, Dialogflow de Google et Recast du groupe SAP.
Dans la suite du livre, l'auteur réalise quatre implémentations complètes de bots qui s'appuient chacune sur une grande plateforme de messagerie :
- Un bot Météo pour Facebook Messenger ;
- Un bot Actualités pour Skype ;
- Un bot Kanban alimenté par Trello pour Slack ;
- Un bot Commerce prêt à l'emploi pour les sites web de e-commerce.
Pour finir, un chapitre apporte les connaissances nécessaires pour héberger son bot dans le Cloud.
Des éléments complémentaires sont en téléchargement sur le site www.editions-eni.fr.
Les chapitres du livre :
Avant-propos &amp;ndash; Introduction aux bots &amp;ndash; Architecture des bots &amp;ndash; Premier bot avec Node.js et Botkit &amp;ndash; Augmentation des capacités du bot &amp;ndash; IA et compréhension du langage &amp;ndash; Mise en place des moteurs d'IA avec Botkit &amp;ndash; Cas d'utilisation et implémentation &amp;ndash; Bot Météo pour Facebook Messenger &amp;ndash; Bot Actualités pour Skype &amp;ndash; Bot Kanban pour Slack &amp;ndash; Bot Commerce intégré dans son site web &amp;ndash; Déploiement dans le Cloud
Retrouvez le webinaire consacré  à Botkit.
Grâce à ce webinaire, développez un chatbot pour Slack avec Botkit/Javascript/Node.js
Quizinclus dans 
la version en ligne !
- Testez vos connaissances à l'issue de chaque chapitre
- Validez vos acquis
</v>
          </cell>
          <cell r="R380">
            <v>9782409016653</v>
          </cell>
          <cell r="S380" t="str">
            <v>Version Numérique</v>
          </cell>
          <cell r="T380">
            <v>9782409016646</v>
          </cell>
          <cell r="U380" t="str">
            <v>Version Imprimée</v>
          </cell>
          <cell r="V380" t="str">
            <v>St-Herblain</v>
          </cell>
          <cell r="W380" t="str">
            <v>Editions ENI</v>
          </cell>
          <cell r="X380">
            <v>2018</v>
          </cell>
          <cell r="Y380" t="str">
            <v>Bibliothèque Numérique ENI (Service en ligne)</v>
          </cell>
          <cell r="Z380" t="str">
            <v>EPSILON</v>
          </cell>
          <cell r="AA380" t="str">
            <v>texte</v>
          </cell>
          <cell r="AB380" t="str">
            <v>txt</v>
          </cell>
          <cell r="AC380" t="str">
            <v>rdacontent/fre</v>
          </cell>
          <cell r="AD380" t="str">
            <v>informatique</v>
          </cell>
          <cell r="AE380" t="str">
            <v>c</v>
          </cell>
          <cell r="AF380" t="str">
            <v>rdamedia/fre</v>
          </cell>
          <cell r="AG380" t="str">
            <v>ressource en ligne</v>
          </cell>
          <cell r="AH380" t="str">
            <v>cr</v>
          </cell>
          <cell r="AI380" t="str">
            <v>rdacarrier/fre</v>
          </cell>
          <cell r="AJ380" t="str">
            <v>m\\\\\o\\d\\\\\\\\</v>
          </cell>
          <cell r="AK380" t="str">
            <v>cr\cn\\\\uuaua</v>
          </cell>
          <cell r="AL380" t="str">
            <v>Accès restreint aux membres</v>
          </cell>
          <cell r="AM380" t="str">
            <v>Source de la note de description : Version imprimée</v>
          </cell>
          <cell r="AN380" t="str">
            <v/>
          </cell>
          <cell r="AO380" t="str">
            <v>%SITE_CLIENT%/?library_guid=C1F23D03-7DCA-460A-B218-9095DD0B7D57</v>
          </cell>
          <cell r="AP380" t="str">
            <v>Accès au travers du portail ENI</v>
          </cell>
          <cell r="AQ380" t="str">
            <v xml:space="preserve"> chatbots </v>
          </cell>
          <cell r="AR380" t="str">
            <v xml:space="preserve"> Dialogflow </v>
          </cell>
          <cell r="AS380" t="str">
            <v xml:space="preserve"> Facebook Messenger </v>
          </cell>
          <cell r="AT380" t="str">
            <v xml:space="preserve"> framework </v>
          </cell>
          <cell r="AU380" t="str">
            <v xml:space="preserve"> IBM </v>
          </cell>
          <cell r="AV380" t="str">
            <v xml:space="preserve"> JavaScript </v>
          </cell>
          <cell r="AW380" t="str">
            <v xml:space="preserve"> JS </v>
          </cell>
          <cell r="AX380" t="str">
            <v xml:space="preserve"> LNEPBOT</v>
          </cell>
          <cell r="AY380" t="str">
            <v xml:space="preserve"> LUIS </v>
          </cell>
          <cell r="AZ380" t="str">
            <v xml:space="preserve"> Node js </v>
          </cell>
          <cell r="BA380" t="str">
            <v xml:space="preserve"> Nodejs </v>
          </cell>
          <cell r="BB380" t="str">
            <v xml:space="preserve"> Recast </v>
          </cell>
          <cell r="BC380" t="str">
            <v xml:space="preserve"> Skype </v>
          </cell>
          <cell r="BD380" t="str">
            <v xml:space="preserve"> Slack  </v>
          </cell>
          <cell r="BE380" t="str">
            <v xml:space="preserve"> tchatbot </v>
          </cell>
          <cell r="BF380" t="str">
            <v xml:space="preserve"> Watson </v>
          </cell>
          <cell r="BG380" t="str">
            <v xml:space="preserve">bots </v>
          </cell>
          <cell r="BH380" t="str">
            <v/>
          </cell>
          <cell r="BI380" t="str">
            <v/>
          </cell>
          <cell r="BJ380" t="str">
            <v/>
          </cell>
          <cell r="BK380" t="str">
            <v/>
          </cell>
          <cell r="BL380" t="str">
            <v/>
          </cell>
          <cell r="BM380" t="str">
            <v/>
          </cell>
          <cell r="BN380" t="str">
            <v/>
          </cell>
          <cell r="BO380" t="str">
            <v/>
          </cell>
          <cell r="BP380" t="str">
            <v/>
          </cell>
          <cell r="BQ380" t="str">
            <v/>
          </cell>
          <cell r="BR380" t="str">
            <v/>
          </cell>
          <cell r="BS380" t="str">
            <v/>
          </cell>
          <cell r="BT380" t="str">
            <v/>
          </cell>
          <cell r="BU380" t="str">
            <v/>
          </cell>
          <cell r="BV380" t="str">
            <v/>
          </cell>
          <cell r="BW380" t="str">
            <v/>
          </cell>
          <cell r="BX380" t="str">
            <v/>
          </cell>
        </row>
        <row r="381">
          <cell r="A381" t="str">
            <v>EPCENTDO</v>
          </cell>
          <cell r="B381" t="str">
            <v>Les centres de données</v>
          </cell>
          <cell r="C381" t="str">
            <v>Notions fondamentales (normes, fibres optiques, connectique, émetteurs-récepteurs, protocoles...)</v>
          </cell>
          <cell r="D381" t="str">
            <v>Jean-Michel MUR</v>
          </cell>
          <cell r="E381" t="str">
            <v/>
          </cell>
          <cell r="F381" t="str">
            <v>MUR, Jean-Michel</v>
          </cell>
          <cell r="G381" t="str">
            <v/>
          </cell>
          <cell r="H381" t="str">
            <v/>
          </cell>
          <cell r="I381" t="str">
            <v/>
          </cell>
          <cell r="J381" t="str">
            <v/>
          </cell>
          <cell r="K381" t="str">
            <v>Edition du 1 October 2020</v>
          </cell>
          <cell r="L381" t="str">
            <v>451 pages</v>
          </cell>
          <cell r="M381" t="str">
            <v>Editions ENI</v>
          </cell>
          <cell r="N381" t="str">
            <v>fre</v>
          </cell>
          <cell r="O381" t="str">
            <v>fre</v>
          </cell>
          <cell r="P381" t="str">
            <v>fre</v>
          </cell>
          <cell r="Q381" t="str">
            <v xml:space="preserve">Ce livre offre un panorama des différents domaines qui entrent en jeu dans le fonctionnement d’un centre de données. Il intéressera autant l’étudiant et élève ingénieur souhaitant disposer d’un socle de connaissances sur le sujet que le technicien ou l’ingénieur voulant compléter ou approfondir certaines notions. 
Grâce aux nombreux exemples et illustrations, le lecteur découvre ainsi l’interdépendance entre ces divers domaines que sont l’informatique, les télécoms, la normalisation, les supports de transmission, les émetteurs- récepteurs, les protocoles et logiciels spécialisés, les équipements de tests et mesures, l’énergie, la climatisation, l’environnement ou la sécurité. 
Après une présentation de la raison d’être d’un centre de données, des différentes typologies et de la normalisation afférente, l’auteur détaille les fibres optiques unimodales et multimodales, avec leurs caractéristiques différenciées, la connectique optique à densité élevée et l’aspect critique de la propreté des faces optiques. Un tour d’horizon des produits complémentaires tels que les émetteurs-récepteurs optiques, les câbles et cordons ainsi que les baies de serveurs et d’unités de stockage est également largement illustré. 
Au-delà de l’aspect matériel, l’auteur familiarise le lecteur avec les protocoles classiques Fibre Channel et InfiniBand (avec leurs évolutions respectives) ou Ethernet ainsi qu’avec des protocoles plus spécifiques comme PCIe, RDMA, NVMe ou NVMe-oF… 
Des chapitres dédiés traitent de l’intraconnexion avec les concepts d’attachement et de réseaux, de l’interconnexion entre centres de données éloignés ainsi que des équipements nécessaires aux tests et à la réalisation de diverses mesures. Les notions environnementales liées aux centres de données sont également étudiées par le biais de l’alimentation en énergie, l’obligation de refroidissement, l’évaluation des zones à risques ainsi que la sécurisation du centre de données, du site aux serveurs, et des données elles-mêmes. 
Pour finir, le lecteur termine sa lecture avec la gestion automatisée des centres de données et le concept de centres de données écoresponsables. Des annexes l’informent sur les principaux organismes et explicitent les principaux acronymes.
Quizinclus dans 
la version en ligne !
- Testez vos connaissances à l'issue de chaque chapitre
- Validez vos acquis
</v>
          </cell>
          <cell r="R381">
            <v>9782409027079</v>
          </cell>
          <cell r="S381" t="str">
            <v>Version Numérique</v>
          </cell>
          <cell r="T381">
            <v>9782409027062</v>
          </cell>
          <cell r="U381" t="str">
            <v>Version Imprimée</v>
          </cell>
          <cell r="V381" t="str">
            <v>St-Herblain</v>
          </cell>
          <cell r="W381" t="str">
            <v>Editions ENI</v>
          </cell>
          <cell r="X381">
            <v>2020</v>
          </cell>
          <cell r="Y381" t="str">
            <v>Bibliothèque Numérique ENI (Service en ligne)</v>
          </cell>
          <cell r="Z381" t="str">
            <v>EPSILON</v>
          </cell>
          <cell r="AA381" t="str">
            <v>texte</v>
          </cell>
          <cell r="AB381" t="str">
            <v>txt</v>
          </cell>
          <cell r="AC381" t="str">
            <v>rdacontent/fre</v>
          </cell>
          <cell r="AD381" t="str">
            <v>informatique</v>
          </cell>
          <cell r="AE381" t="str">
            <v>c</v>
          </cell>
          <cell r="AF381" t="str">
            <v>rdamedia/fre</v>
          </cell>
          <cell r="AG381" t="str">
            <v>ressource en ligne</v>
          </cell>
          <cell r="AH381" t="str">
            <v>cr</v>
          </cell>
          <cell r="AI381" t="str">
            <v>rdacarrier/fre</v>
          </cell>
          <cell r="AJ381" t="str">
            <v>m\\\\\o\\d\\\\\\\\</v>
          </cell>
          <cell r="AK381" t="str">
            <v>cr\cn\\\\uuaua</v>
          </cell>
          <cell r="AL381" t="str">
            <v>Accès restreint aux membres</v>
          </cell>
          <cell r="AM381" t="str">
            <v>Source de la note de description : Version imprimée</v>
          </cell>
          <cell r="AN381" t="str">
            <v/>
          </cell>
          <cell r="AO381" t="str">
            <v>%SITE_CLIENT%/?library_guid=953BE053-DC8F-4DB4-B4C3-14A16EC09B65</v>
          </cell>
          <cell r="AP381" t="str">
            <v>Accès au travers du portail ENI</v>
          </cell>
          <cell r="AQ381" t="str">
            <v xml:space="preserve"> data center </v>
          </cell>
          <cell r="AR381" t="str">
            <v xml:space="preserve"> data center </v>
          </cell>
          <cell r="AS381" t="str">
            <v xml:space="preserve"> data center </v>
          </cell>
          <cell r="AT381" t="str">
            <v xml:space="preserve"> datacenter </v>
          </cell>
          <cell r="AU381" t="str">
            <v xml:space="preserve"> datacenter </v>
          </cell>
          <cell r="AV381" t="str">
            <v xml:space="preserve"> datacenter </v>
          </cell>
          <cell r="AW381" t="str">
            <v xml:space="preserve"> Fibre Channel </v>
          </cell>
          <cell r="AX381" t="str">
            <v xml:space="preserve"> Fibre Channel </v>
          </cell>
          <cell r="AY381" t="str">
            <v xml:space="preserve"> Fibre Channel </v>
          </cell>
          <cell r="AZ381" t="str">
            <v xml:space="preserve"> fibre multimodale </v>
          </cell>
          <cell r="BA381" t="str">
            <v xml:space="preserve"> fibre multimodale </v>
          </cell>
          <cell r="BB381" t="str">
            <v xml:space="preserve"> fibre multimodale </v>
          </cell>
          <cell r="BC381" t="str">
            <v xml:space="preserve"> fibre unimodale </v>
          </cell>
          <cell r="BD381" t="str">
            <v xml:space="preserve"> fibre unimodale </v>
          </cell>
          <cell r="BE381" t="str">
            <v xml:space="preserve"> fibre unimodale </v>
          </cell>
          <cell r="BF381" t="str">
            <v xml:space="preserve"> InfiniBand </v>
          </cell>
          <cell r="BG381" t="str">
            <v xml:space="preserve"> InfiniBand </v>
          </cell>
          <cell r="BH381" t="str">
            <v xml:space="preserve"> InfiniBand </v>
          </cell>
          <cell r="BI381" t="str">
            <v xml:space="preserve"> NVMe
</v>
          </cell>
          <cell r="BJ381" t="str">
            <v xml:space="preserve"> NVMe
fibre optique </v>
          </cell>
          <cell r="BK381" t="str">
            <v xml:space="preserve"> NVMe
fibre optique </v>
          </cell>
          <cell r="BL381" t="str">
            <v xml:space="preserve"> RDMA </v>
          </cell>
          <cell r="BM381" t="str">
            <v xml:space="preserve"> RDMA </v>
          </cell>
          <cell r="BN381" t="str">
            <v xml:space="preserve"> RDMA </v>
          </cell>
          <cell r="BO381" t="str">
            <v xml:space="preserve">fibre optique </v>
          </cell>
          <cell r="BP381" t="str">
            <v/>
          </cell>
          <cell r="BQ381" t="str">
            <v/>
          </cell>
          <cell r="BR381" t="str">
            <v/>
          </cell>
          <cell r="BS381" t="str">
            <v/>
          </cell>
          <cell r="BT381" t="str">
            <v/>
          </cell>
          <cell r="BU381" t="str">
            <v/>
          </cell>
          <cell r="BV381" t="str">
            <v/>
          </cell>
          <cell r="BW381" t="str">
            <v/>
          </cell>
          <cell r="BX381" t="str">
            <v/>
          </cell>
        </row>
        <row r="382">
          <cell r="A382" t="str">
            <v>EPCLAWS</v>
          </cell>
          <cell r="B382" t="str">
            <v>Cloud Computing</v>
          </cell>
          <cell r="C382" t="str">
            <v>Maîtrisez la plate-forme AWS - Amazon Web Services</v>
          </cell>
          <cell r="D382" t="str">
            <v>Matthieu ZAROUK</v>
          </cell>
          <cell r="E382" t="str">
            <v/>
          </cell>
          <cell r="F382" t="str">
            <v>ZAROUK, Matthieu</v>
          </cell>
          <cell r="G382" t="str">
            <v/>
          </cell>
          <cell r="H382" t="str">
            <v/>
          </cell>
          <cell r="I382" t="str">
            <v/>
          </cell>
          <cell r="J382" t="str">
            <v/>
          </cell>
          <cell r="K382" t="str">
            <v>Edition du 1 January 2013</v>
          </cell>
          <cell r="L382" t="str">
            <v>316 pages</v>
          </cell>
          <cell r="M382" t="str">
            <v>Editions ENI</v>
          </cell>
          <cell r="N382" t="str">
            <v>fre</v>
          </cell>
          <cell r="O382" t="str">
            <v>fre</v>
          </cell>
          <cell r="P382" t="str">
            <v>fre</v>
          </cell>
          <cell r="Q382" t="str">
            <v>Ce livre s'adresse à toute personne désireuse de découvrir les concepts du cloud computing et leur mise en oeuvre concrète à travers la plate-forme Amazon Web Services (AWS). Sa lecture ne nécessite aucun prérequis particulier, il s'adresse à toute personne curieuse et intéressée par ce domaine, aussi bien débutante que confirmée. L'approche choisie est celle de l'apprentissage par la pratique ; le lecteur est guidé pas à pas et à travers de nombreux exemples jusqu'à la maîtrise de l'administration des différents services.
Dès le premier chapitre, l'auteur met en perspective les avantages et inconvénients du cloud computing et établit un panorama des différentes solutions proposées par Amazon. 
Un chapitre est dédié à Amazon Elastic Compute Cloud (EC2), service phare de l'offre Amazon, qui met à disposition des serveurs virtuels à la demande. Nous étudierons ensuite les services spécialisés dans le stockage (S3 - Simple Storage Service, EBS - Elastic Block Store), la diffusion de contenu (CloudFront), la gestion de bases de données (RDS - Relationnal Database Service, DynamoDB) et la gestion de mémoire cache (ElastiCache). Pour chacun des services étudiés, l'objectif est de fournir au lecteur les connaissances nécessaires pour maîtriser l'ensemble des opérations classiques d'administration. 
Un chapitre est dédié à l'administration réseau (Virtual Private Cloud, Amazon Load Balancer et Route 53) des différentes ressources créées, puis l'auteur détaille quelques outils permettant de surveiller les infrastructures et automatiser leur dimensionnement en temps réel : CloudWatch, Auto Scale. Enfin, l'auteur présente un service interfaçant ces solutions (Elastic Beanstalk) pour permettre des déploiements d'applications rapides et efficaces.
Des éléments complémentaires sont en téléchargement sur le site www.editions-eni.fr.
Les chapitres du livre :
Avant-propos &amp;ndash; Le cloud computing &amp;ndash; Gestion du compte AWS et  des utilisateurs &amp;ndash; Amazon Elastic Compute Cloud EC2 &amp;ndash; Le stockage &amp;ndash; Les bases  de données &amp;ndash; ElastiCache &amp;ndash; Administration réseau &amp;ndash; Surveillance et  dimensionnement automatique &amp;ndash; La solution tout-en-un Elastic Beanstalk</v>
          </cell>
          <cell r="R382">
            <v>9782746078789</v>
          </cell>
          <cell r="S382" t="str">
            <v>Version Numérique</v>
          </cell>
          <cell r="T382">
            <v>9782746078161</v>
          </cell>
          <cell r="U382" t="str">
            <v>Version Imprimée</v>
          </cell>
          <cell r="V382" t="str">
            <v>St-Herblain</v>
          </cell>
          <cell r="W382" t="str">
            <v>Editions ENI</v>
          </cell>
          <cell r="X382">
            <v>2013</v>
          </cell>
          <cell r="Y382" t="str">
            <v>Bibliothèque Numérique ENI (Service en ligne)</v>
          </cell>
          <cell r="Z382" t="str">
            <v>EPSILON</v>
          </cell>
          <cell r="AA382" t="str">
            <v>texte</v>
          </cell>
          <cell r="AB382" t="str">
            <v>txt</v>
          </cell>
          <cell r="AC382" t="str">
            <v>rdacontent/fre</v>
          </cell>
          <cell r="AD382" t="str">
            <v>informatique</v>
          </cell>
          <cell r="AE382" t="str">
            <v>c</v>
          </cell>
          <cell r="AF382" t="str">
            <v>rdamedia/fre</v>
          </cell>
          <cell r="AG382" t="str">
            <v>ressource en ligne</v>
          </cell>
          <cell r="AH382" t="str">
            <v>cr</v>
          </cell>
          <cell r="AI382" t="str">
            <v>rdacarrier/fre</v>
          </cell>
          <cell r="AJ382" t="str">
            <v>m\\\\\o\\d\\\\\\\\</v>
          </cell>
          <cell r="AK382" t="str">
            <v>cr\cn\\\\uuaua</v>
          </cell>
          <cell r="AL382" t="str">
            <v>Accès restreint aux membres</v>
          </cell>
          <cell r="AM382" t="str">
            <v>Source de la note de description : Version imprimée</v>
          </cell>
          <cell r="AN382" t="str">
            <v/>
          </cell>
          <cell r="AO382" t="str">
            <v>%SITE_CLIENT%/?library_guid=081659D8-D21B-4F75-90B7-A22E50E7652A</v>
          </cell>
          <cell r="AP382" t="str">
            <v>Accès au travers du portail ENI</v>
          </cell>
          <cell r="AQ382" t="str">
            <v xml:space="preserve"> amazon web services </v>
          </cell>
          <cell r="AR382" t="str">
            <v xml:space="preserve"> dynamoDB </v>
          </cell>
          <cell r="AS382" t="str">
            <v xml:space="preserve"> ebs </v>
          </cell>
          <cell r="AT382" t="str">
            <v xml:space="preserve"> ec2 </v>
          </cell>
          <cell r="AU382" t="str">
            <v xml:space="preserve"> elasticache </v>
          </cell>
          <cell r="AV382" t="str">
            <v xml:space="preserve"> LNEPCLAWS</v>
          </cell>
          <cell r="AW382" t="str">
            <v xml:space="preserve"> rds </v>
          </cell>
          <cell r="AX382" t="str">
            <v xml:space="preserve"> s3 </v>
          </cell>
          <cell r="AY382" t="str">
            <v xml:space="preserve">livre cloud </v>
          </cell>
          <cell r="AZ382" t="str">
            <v/>
          </cell>
          <cell r="BA382" t="str">
            <v/>
          </cell>
          <cell r="BB382" t="str">
            <v/>
          </cell>
          <cell r="BC382" t="str">
            <v/>
          </cell>
          <cell r="BD382" t="str">
            <v/>
          </cell>
          <cell r="BE382" t="str">
            <v/>
          </cell>
          <cell r="BF382" t="str">
            <v/>
          </cell>
          <cell r="BG382" t="str">
            <v/>
          </cell>
          <cell r="BH382" t="str">
            <v/>
          </cell>
          <cell r="BI382" t="str">
            <v/>
          </cell>
          <cell r="BJ382" t="str">
            <v/>
          </cell>
          <cell r="BK382" t="str">
            <v/>
          </cell>
          <cell r="BL382" t="str">
            <v/>
          </cell>
          <cell r="BM382" t="str">
            <v/>
          </cell>
          <cell r="BN382" t="str">
            <v/>
          </cell>
          <cell r="BO382" t="str">
            <v/>
          </cell>
          <cell r="BP382" t="str">
            <v/>
          </cell>
          <cell r="BQ382" t="str">
            <v/>
          </cell>
          <cell r="BR382" t="str">
            <v/>
          </cell>
          <cell r="BS382" t="str">
            <v/>
          </cell>
          <cell r="BT382" t="str">
            <v/>
          </cell>
          <cell r="BU382" t="str">
            <v/>
          </cell>
          <cell r="BV382" t="str">
            <v/>
          </cell>
          <cell r="BW382" t="str">
            <v/>
          </cell>
          <cell r="BX382" t="str">
            <v/>
          </cell>
        </row>
        <row r="383">
          <cell r="A383" t="str">
            <v>EPCOB</v>
          </cell>
          <cell r="B383" t="str">
            <v>Programmer en COBOL</v>
          </cell>
          <cell r="C383" t="str">
            <v>Développement et Maintenance de programmes</v>
          </cell>
          <cell r="D383" t="str">
            <v>Christine MEICHELBECK</v>
          </cell>
          <cell r="E383" t="str">
            <v/>
          </cell>
          <cell r="F383" t="str">
            <v>MEICHELBECK, Christine</v>
          </cell>
          <cell r="G383" t="str">
            <v/>
          </cell>
          <cell r="H383" t="str">
            <v/>
          </cell>
          <cell r="I383" t="str">
            <v/>
          </cell>
          <cell r="J383" t="str">
            <v/>
          </cell>
          <cell r="K383" t="str">
            <v>Edition du 1 November 2010</v>
          </cell>
          <cell r="L383" t="str">
            <v>528 pages</v>
          </cell>
          <cell r="M383" t="str">
            <v>Editions ENI</v>
          </cell>
          <cell r="N383" t="str">
            <v>fre</v>
          </cell>
          <cell r="O383" t="str">
            <v>fre</v>
          </cell>
          <cell r="P383" t="str">
            <v>fre</v>
          </cell>
          <cell r="Q383" t="str">
            <v>Ce livre traite de COBOL qui, depuis plus de 50 ans, est utilisé pour les applications stratégiques des grosses entreprises : il est au coeur de leurs applications patrimoniales. Le besoin d'informaticiens le maîtrisant reste d'actualité en 2010 et pour encore plusieurs décennies : pour la maintenance des parcs applicatifs mais également pour de nouveaux développements. 
Ce livre s'adresse à tout informaticien amené à travailler sur ces applications patrimoniales, la plupart du temps en environnement grand système, ainsi que dans de moins grosses structures où COBOL a également été choisi avec des versions de compilateurs disponibles en environnement PC. La norme sur laquelle il s'appuie est la version ISO 1989:1985, ou COBOL 89 : cette version constitue le socle commun de la plupart des compilateurs COBOL utilisés aujourd'hui. 
De l'informaticien débutant à l'informaticien expérimenté chaque lecteur trouvera dans cet ouvrage une information claire et précise permettant d'aborder avec sérénité la maintenance de programmes, ainsi que les règles de bon usage pour développer de nouveaux programmes. 
L'explication des origines de COBOL dans le premier chapitre permet de mieux appréhender l'importance stratégique de la bonne pratique de ce langage. Le deuxième chapitre permet une première approche avec un rappel des bases de la programmation structurée. Le troisième chapitre fournit toutes les informations nécessaires à la manipulation des données. COBOL étant très utilisé pour des traitements par lots, ou traitements Batch, c'est dans le quatrième chapitre que le lecteur trouvera une description détaillée des instructions de manipulation des fichiers pour ce type de traitements. Dans le cinquième et dernier chapitre sont abordées les extensions plus spécifiques à l'environnement grand système IBM permettant, entre autres, à un programme COBOL d'accéder aux bases de données (DB2), d'être interactif (moniteur transactionnel CICS), de se connecter avec les autres environnements (Websphere MQ), et de générer de façon relativement simple du XML.
Des éléments complémentaires sont en téléchargement sur le site www.editions-eni.fr.
Les chapitres du livre :
Avant-propos - Présentation - Première approche - Déclarer et manipuler les données - Traitement des entrées sorties - Techniques avancées - Annexes</v>
          </cell>
          <cell r="R383">
            <v>9782746061033</v>
          </cell>
          <cell r="S383" t="str">
            <v>Version Numérique</v>
          </cell>
          <cell r="T383">
            <v>9782746058903</v>
          </cell>
          <cell r="U383" t="str">
            <v>Version Imprimée</v>
          </cell>
          <cell r="V383" t="str">
            <v>St-Herblain</v>
          </cell>
          <cell r="W383" t="str">
            <v>Editions ENI</v>
          </cell>
          <cell r="X383">
            <v>2010</v>
          </cell>
          <cell r="Y383" t="str">
            <v>Bibliothèque Numérique ENI (Service en ligne)</v>
          </cell>
          <cell r="Z383" t="str">
            <v>EPSILON</v>
          </cell>
          <cell r="AA383" t="str">
            <v>texte</v>
          </cell>
          <cell r="AB383" t="str">
            <v>txt</v>
          </cell>
          <cell r="AC383" t="str">
            <v>rdacontent/fre</v>
          </cell>
          <cell r="AD383" t="str">
            <v>informatique</v>
          </cell>
          <cell r="AE383" t="str">
            <v>c</v>
          </cell>
          <cell r="AF383" t="str">
            <v>rdamedia/fre</v>
          </cell>
          <cell r="AG383" t="str">
            <v>ressource en ligne</v>
          </cell>
          <cell r="AH383" t="str">
            <v>cr</v>
          </cell>
          <cell r="AI383" t="str">
            <v>rdacarrier/fre</v>
          </cell>
          <cell r="AJ383" t="str">
            <v>m\\\\\o\\d\\\\\\\\</v>
          </cell>
          <cell r="AK383" t="str">
            <v>cr\cn\\\\uuaua</v>
          </cell>
          <cell r="AL383" t="str">
            <v>Accès restreint aux membres</v>
          </cell>
          <cell r="AM383" t="str">
            <v>Source de la note de description : Version imprimée</v>
          </cell>
          <cell r="AN383" t="str">
            <v/>
          </cell>
          <cell r="AO383" t="str">
            <v>%SITE_CLIENT%/?library_guid=05BC20BA-D3CC-4A73-8AE1-B49746583806</v>
          </cell>
          <cell r="AP383" t="str">
            <v>Accès au travers du portail ENI</v>
          </cell>
          <cell r="AQ383" t="str">
            <v xml:space="preserve"> batch </v>
          </cell>
          <cell r="AR383" t="str">
            <v xml:space="preserve"> cics </v>
          </cell>
          <cell r="AS383" t="str">
            <v xml:space="preserve"> cobol 89 </v>
          </cell>
          <cell r="AT383" t="str">
            <v xml:space="preserve"> db2 </v>
          </cell>
          <cell r="AU383" t="str">
            <v xml:space="preserve"> LNEPCOB</v>
          </cell>
          <cell r="AV383" t="str">
            <v xml:space="preserve"> websphere </v>
          </cell>
          <cell r="AW383" t="str">
            <v xml:space="preserve">livre cobol </v>
          </cell>
          <cell r="AX383" t="str">
            <v/>
          </cell>
          <cell r="AY383" t="str">
            <v/>
          </cell>
          <cell r="AZ383" t="str">
            <v/>
          </cell>
          <cell r="BA383" t="str">
            <v/>
          </cell>
          <cell r="BB383" t="str">
            <v/>
          </cell>
          <cell r="BC383" t="str">
            <v/>
          </cell>
          <cell r="BD383" t="str">
            <v/>
          </cell>
          <cell r="BE383" t="str">
            <v/>
          </cell>
          <cell r="BF383" t="str">
            <v/>
          </cell>
          <cell r="BG383" t="str">
            <v/>
          </cell>
          <cell r="BH383" t="str">
            <v/>
          </cell>
          <cell r="BI383" t="str">
            <v/>
          </cell>
          <cell r="BJ383" t="str">
            <v/>
          </cell>
          <cell r="BK383" t="str">
            <v/>
          </cell>
          <cell r="BL383" t="str">
            <v/>
          </cell>
          <cell r="BM383" t="str">
            <v/>
          </cell>
          <cell r="BN383" t="str">
            <v/>
          </cell>
          <cell r="BO383" t="str">
            <v/>
          </cell>
          <cell r="BP383" t="str">
            <v/>
          </cell>
          <cell r="BQ383" t="str">
            <v/>
          </cell>
          <cell r="BR383" t="str">
            <v/>
          </cell>
          <cell r="BS383" t="str">
            <v/>
          </cell>
          <cell r="BT383" t="str">
            <v/>
          </cell>
          <cell r="BU383" t="str">
            <v/>
          </cell>
          <cell r="BV383" t="str">
            <v/>
          </cell>
          <cell r="BW383" t="str">
            <v/>
          </cell>
          <cell r="BX383" t="str">
            <v/>
          </cell>
        </row>
        <row r="384">
          <cell r="A384" t="str">
            <v>EPCYB</v>
          </cell>
          <cell r="B384" t="str">
            <v>Cyberdéfense</v>
          </cell>
          <cell r="C384" t="str">
            <v>La sécurité de l'informatique industrielle (domotique, industrie, transports)</v>
          </cell>
          <cell r="D384" t="str">
            <v>Joffrey CLARHAUT,Nicolas DUPOTY,Franck EBEL,Jérôme HENNECART,Frédéric VICOGNE</v>
          </cell>
          <cell r="E384" t="str">
            <v/>
          </cell>
          <cell r="F384" t="str">
            <v>CLARHAUT, Joffrey</v>
          </cell>
          <cell r="G384" t="str">
            <v>DUPOTY, Nicolas</v>
          </cell>
          <cell r="H384" t="str">
            <v>EBEL, Franck</v>
          </cell>
          <cell r="I384" t="str">
            <v>HENNECART, Jérôme</v>
          </cell>
          <cell r="J384" t="str">
            <v>VICOGNE, Frédéric</v>
          </cell>
          <cell r="K384" t="str">
            <v>Edition du 1 November 2015</v>
          </cell>
          <cell r="L384" t="str">
            <v>337 pages</v>
          </cell>
          <cell r="M384" t="str">
            <v>Editions ENI</v>
          </cell>
          <cell r="N384" t="str">
            <v>fre</v>
          </cell>
          <cell r="O384" t="str">
            <v>fre</v>
          </cell>
          <cell r="P384" t="str">
            <v>fre</v>
          </cell>
          <cell r="Q384" t="str">
            <v>Ce livre sur la cyberdéfense s'adresse à toute personne sensibilisée au concept de la sécurité dans le domaine industriel. Il a pour objectif d'initier le lecteur aux techniques les plus courantes des attaquants pour lui apprendre comment se défendre. En effet, si la sécurité de l'informatique de gestion (applications, sites, bases de données...) nous est maintenant familière, la sécurité de l'informatique industrielle est un domaine beaucoup moins traditionnel avec des périphériques tels que des robots, des capteurs divers, des actionneurs, des panneaux d'affichage, de la supervision, etc. Elle commence à la maison avec la domotique et ses concepts s'étendent bien sûr à l'industrie et aux transports.
Dans un premier temps, les auteurs décrivent les protocoles de communication particuliers qui régissent les échanges dans ce domaine et détaillent quelques techniques basiques de hacking appliquées aux systèmes industriels et les contre-mesures à mettre en place. Les méthodes de  recherches sont expliquées ainsi que certaines attaques possibles avec une bibliothèque particulière nommée scapy du langage Python (pour les novices, un chapitre rapide sur la prise en main de Python est présent). Enfin, un chapitre montrera les protocoles et failles des moyens de transport ferroviaires.
Dans la lignée du livre Ethical Hacking dans la même collection, les auteurs de ce livre sur la Cyberdéfense ont à coeur d'alerter chacun sur la sécurité de l'informatique industrielle : "apprendre l'attaque pour mieux se défendre" est toujours leur adage. Hackers blancs dans l'âme, ils ouvrent au lecteur les portes de la connaissance underground.
Les chapitres du livre :
Introduction &amp;ndash; Les systèmes industriels &amp;ndash; Les techniques de prise d'empreintes &amp;ndash; Les différentes menaces possibles &amp;ndash; Les protocoles utilisés et leurs faiblesses &amp;ndash; Création d'outils avec Python &amp;ndash; Prise en main de Scapy - D'autres outils utiles &amp;ndash; Les systèmes domotiques &amp;ndash; Les réseaux et protocoles ferroviaires</v>
          </cell>
          <cell r="R384">
            <v>9782746099173</v>
          </cell>
          <cell r="S384" t="str">
            <v>Version Numérique</v>
          </cell>
          <cell r="T384">
            <v>9782746097889</v>
          </cell>
          <cell r="U384" t="str">
            <v>Version Imprimée</v>
          </cell>
          <cell r="V384" t="str">
            <v>St-Herblain</v>
          </cell>
          <cell r="W384" t="str">
            <v>Editions ENI</v>
          </cell>
          <cell r="X384">
            <v>2015</v>
          </cell>
          <cell r="Y384" t="str">
            <v>Bibliothèque Numérique ENI (Service en ligne)</v>
          </cell>
          <cell r="Z384" t="str">
            <v>EPSILON</v>
          </cell>
          <cell r="AA384" t="str">
            <v>texte</v>
          </cell>
          <cell r="AB384" t="str">
            <v>txt</v>
          </cell>
          <cell r="AC384" t="str">
            <v>rdacontent/fre</v>
          </cell>
          <cell r="AD384" t="str">
            <v>informatique</v>
          </cell>
          <cell r="AE384" t="str">
            <v>c</v>
          </cell>
          <cell r="AF384" t="str">
            <v>rdamedia/fre</v>
          </cell>
          <cell r="AG384" t="str">
            <v>ressource en ligne</v>
          </cell>
          <cell r="AH384" t="str">
            <v>cr</v>
          </cell>
          <cell r="AI384" t="str">
            <v>rdacarrier/fre</v>
          </cell>
          <cell r="AJ384" t="str">
            <v>m\\\\\o\\d\\\\\\\\</v>
          </cell>
          <cell r="AK384" t="str">
            <v>cr\cn\\\\uuaua</v>
          </cell>
          <cell r="AL384" t="str">
            <v>Accès restreint aux membres</v>
          </cell>
          <cell r="AM384" t="str">
            <v>Source de la note de description : Version imprimée</v>
          </cell>
          <cell r="AN384" t="str">
            <v/>
          </cell>
          <cell r="AO384" t="str">
            <v>%SITE_CLIENT%/?library_guid=3809F564-31D2-4032-9F98-7E2AC4099963</v>
          </cell>
          <cell r="AP384" t="str">
            <v>Accès au travers du portail ENI</v>
          </cell>
          <cell r="AQ384" t="str">
            <v xml:space="preserve"> cyber </v>
          </cell>
          <cell r="AR384" t="str">
            <v xml:space="preserve"> cyber défense </v>
          </cell>
          <cell r="AS384" t="str">
            <v xml:space="preserve"> cyberattaque </v>
          </cell>
          <cell r="AT384" t="str">
            <v xml:space="preserve"> Cyberdefense </v>
          </cell>
          <cell r="AU384" t="str">
            <v xml:space="preserve"> Cybersécurité </v>
          </cell>
          <cell r="AV384" t="str">
            <v xml:space="preserve"> ethical hacking </v>
          </cell>
          <cell r="AW384" t="str">
            <v xml:space="preserve"> hacker </v>
          </cell>
          <cell r="AX384" t="str">
            <v xml:space="preserve"> hacking </v>
          </cell>
          <cell r="AY384" t="str">
            <v xml:space="preserve"> LNEPCYB</v>
          </cell>
          <cell r="AZ384" t="str">
            <v xml:space="preserve"> python </v>
          </cell>
          <cell r="BA384" t="str">
            <v xml:space="preserve"> sécurité </v>
          </cell>
          <cell r="BB384" t="str">
            <v xml:space="preserve"> sécurité industrielle </v>
          </cell>
          <cell r="BC384" t="str">
            <v xml:space="preserve">scapy </v>
          </cell>
          <cell r="BD384" t="str">
            <v/>
          </cell>
          <cell r="BE384" t="str">
            <v/>
          </cell>
          <cell r="BF384" t="str">
            <v/>
          </cell>
          <cell r="BG384" t="str">
            <v/>
          </cell>
          <cell r="BH384" t="str">
            <v/>
          </cell>
          <cell r="BI384" t="str">
            <v/>
          </cell>
          <cell r="BJ384" t="str">
            <v/>
          </cell>
          <cell r="BK384" t="str">
            <v/>
          </cell>
          <cell r="BL384" t="str">
            <v/>
          </cell>
          <cell r="BM384" t="str">
            <v/>
          </cell>
          <cell r="BN384" t="str">
            <v/>
          </cell>
          <cell r="BO384" t="str">
            <v/>
          </cell>
          <cell r="BP384" t="str">
            <v/>
          </cell>
          <cell r="BQ384" t="str">
            <v/>
          </cell>
          <cell r="BR384" t="str">
            <v/>
          </cell>
          <cell r="BS384" t="str">
            <v/>
          </cell>
          <cell r="BT384" t="str">
            <v/>
          </cell>
          <cell r="BU384" t="str">
            <v/>
          </cell>
          <cell r="BV384" t="str">
            <v/>
          </cell>
          <cell r="BW384" t="str">
            <v/>
          </cell>
          <cell r="BX384" t="str">
            <v/>
          </cell>
        </row>
        <row r="385">
          <cell r="A385" t="str">
            <v>EPCYBPOW</v>
          </cell>
          <cell r="B385" t="str">
            <v>Cybersécurité et PowerShell</v>
          </cell>
          <cell r="C385" t="str">
            <v>De l'attaque à la défense du système d'information</v>
          </cell>
          <cell r="D385" t="str">
            <v>Étienne LADENT</v>
          </cell>
          <cell r="E385" t="str">
            <v/>
          </cell>
          <cell r="F385" t="str">
            <v>LADENT, Étienne</v>
          </cell>
          <cell r="G385" t="str">
            <v/>
          </cell>
          <cell r="H385" t="str">
            <v/>
          </cell>
          <cell r="I385" t="str">
            <v/>
          </cell>
          <cell r="J385" t="str">
            <v/>
          </cell>
          <cell r="K385" t="str">
            <v>Edition du 1 February 2022</v>
          </cell>
          <cell r="L385" t="str">
            <v>392 pages</v>
          </cell>
          <cell r="M385" t="str">
            <v>Editions ENI</v>
          </cell>
          <cell r="N385" t="str">
            <v>fre</v>
          </cell>
          <cell r="O385" t="str">
            <v>fre</v>
          </cell>
          <cell r="P385" t="str">
            <v>fre</v>
          </cell>
          <cell r="Q385" t="str">
            <v xml:space="preserve">Ce livre traite de la sécurité des systèmes d’information à travers le prisme du langage PowerShell. Il s’adresse aux administrateurs système et réseau, experts ou consultants en cybersécurité, chefs de projet ou responsables cyber qui souhaitent comprendre le rôle et les capacités du langage de scripting de Microsoft dans le domaine de la cybersécurité.  
L’auteur propose une approche pragmatique et pédagogique de la sécurité qui présente aussi bien les capacités offensives que défensives de PowerShell, le tout illustré par des exemples pratiques à mettre en œuvre au sein d’un laboratoire virtuel. 
Dans une première partie dédiée aux aspects offensifs, des premiers chapitres détaillent des exemples d’attaque en PowerShell et vous invitent à développer votre propre ransomware. Vous découvrez également PowerShell Empire, un framework d’attaque open source entièrement basé sur PowerShell.  
La seconde partie illustre les possibilités défensives de PowerShell (et la façon de les contourner), comme la signature de code, la mise en place d’une chaîne de certification, les mécanismes comme AMSI (Anti-Malware Scan Interface) ou le mode de langage contraint. La sécurisation des accès à distance avec PowerShell est également étudiée avec WinRM, WMI ou Just Enough Administration. Diverses techniques d’administration nécessaires à la sécurité sont ensuite évoquées, telles que la protection des protocoles SMB et RDP, les comptes de service managés et les abonnements WMI.  
Pour finir, une dernière partie appréhende la supervision des environnements Windows et PowerShell avec les mécanismes de journalisation et de centralisation des logs jusqu’à la mise en œuvre d’une infrastructure de supervision SIEM.
 Quizinclus dans 
la version en ligne !
 - Testez vos connaissances à l'issue de chaque chapitre
 - Validez vos acquis
</v>
          </cell>
          <cell r="R385">
            <v>9782409034152</v>
          </cell>
          <cell r="S385" t="str">
            <v>Version Numérique</v>
          </cell>
          <cell r="T385">
            <v>9782409034145</v>
          </cell>
          <cell r="U385" t="str">
            <v>Version Imprimée</v>
          </cell>
          <cell r="V385" t="str">
            <v>St-Herblain</v>
          </cell>
          <cell r="W385" t="str">
            <v>Editions ENI</v>
          </cell>
          <cell r="X385">
            <v>2022</v>
          </cell>
          <cell r="Y385" t="str">
            <v>Bibliothèque Numérique ENI (Service en ligne)</v>
          </cell>
          <cell r="Z385" t="str">
            <v>EPSILON</v>
          </cell>
          <cell r="AA385" t="str">
            <v>texte</v>
          </cell>
          <cell r="AB385" t="str">
            <v>txt</v>
          </cell>
          <cell r="AC385" t="str">
            <v>rdacontent/fre</v>
          </cell>
          <cell r="AD385" t="str">
            <v>informatique</v>
          </cell>
          <cell r="AE385" t="str">
            <v>c</v>
          </cell>
          <cell r="AF385" t="str">
            <v>rdamedia/fre</v>
          </cell>
          <cell r="AG385" t="str">
            <v>ressource en ligne</v>
          </cell>
          <cell r="AH385" t="str">
            <v>cr</v>
          </cell>
          <cell r="AI385" t="str">
            <v>rdacarrier/fre</v>
          </cell>
          <cell r="AJ385" t="str">
            <v>m\\\\\o\\d\\\\\\\\</v>
          </cell>
          <cell r="AK385" t="str">
            <v>cr\cn\\\\uuaua</v>
          </cell>
          <cell r="AL385" t="str">
            <v>Accès restreint aux membres</v>
          </cell>
          <cell r="AM385" t="str">
            <v>Source de la note de description : Version imprimée</v>
          </cell>
          <cell r="AN385" t="str">
            <v/>
          </cell>
          <cell r="AO385" t="str">
            <v>%SITE_CLIENT%/?library_guid=97C84DB3-C35E-4DE4-ADFB-B37D97089B11</v>
          </cell>
          <cell r="AP385" t="str">
            <v>Accès au travers du portail ENI</v>
          </cell>
          <cell r="AQ385" t="str">
            <v xml:space="preserve"> cybersécurité </v>
          </cell>
          <cell r="AR385" t="str">
            <v xml:space="preserve"> PowerShell </v>
          </cell>
          <cell r="AS385" t="str">
            <v xml:space="preserve"> PowerShell Empire</v>
          </cell>
          <cell r="AT385" t="str">
            <v xml:space="preserve"> scripting </v>
          </cell>
          <cell r="AU385" t="str">
            <v xml:space="preserve">sécurité </v>
          </cell>
          <cell r="AV385" t="str">
            <v/>
          </cell>
          <cell r="AW385" t="str">
            <v/>
          </cell>
          <cell r="AX385" t="str">
            <v/>
          </cell>
          <cell r="AY385" t="str">
            <v/>
          </cell>
          <cell r="AZ385" t="str">
            <v/>
          </cell>
          <cell r="BA385" t="str">
            <v/>
          </cell>
          <cell r="BB385" t="str">
            <v/>
          </cell>
          <cell r="BC385" t="str">
            <v/>
          </cell>
          <cell r="BD385" t="str">
            <v/>
          </cell>
          <cell r="BE385" t="str">
            <v/>
          </cell>
          <cell r="BF385" t="str">
            <v/>
          </cell>
          <cell r="BG385" t="str">
            <v/>
          </cell>
          <cell r="BH385" t="str">
            <v/>
          </cell>
          <cell r="BI385" t="str">
            <v/>
          </cell>
          <cell r="BJ385" t="str">
            <v/>
          </cell>
          <cell r="BK385" t="str">
            <v/>
          </cell>
          <cell r="BL385" t="str">
            <v/>
          </cell>
          <cell r="BM385" t="str">
            <v/>
          </cell>
          <cell r="BN385" t="str">
            <v/>
          </cell>
          <cell r="BO385" t="str">
            <v/>
          </cell>
          <cell r="BP385" t="str">
            <v/>
          </cell>
          <cell r="BQ385" t="str">
            <v/>
          </cell>
          <cell r="BR385" t="str">
            <v/>
          </cell>
          <cell r="BS385" t="str">
            <v/>
          </cell>
          <cell r="BT385" t="str">
            <v/>
          </cell>
          <cell r="BU385" t="str">
            <v/>
          </cell>
          <cell r="BV385" t="str">
            <v/>
          </cell>
          <cell r="BW385" t="str">
            <v/>
          </cell>
          <cell r="BX385" t="str">
            <v/>
          </cell>
        </row>
        <row r="386">
          <cell r="A386" t="str">
            <v>EPCYBRES</v>
          </cell>
          <cell r="B386" t="str">
            <v>Cyber résilience en entreprise</v>
          </cell>
          <cell r="C386" t="str">
            <v>Enjeux, référentiels et bonnes pratiques</v>
          </cell>
          <cell r="D386" t="str">
            <v>Sébastien Déon</v>
          </cell>
          <cell r="E386" t="str">
            <v/>
          </cell>
          <cell r="F386" t="str">
            <v>Déon, Sébastien</v>
          </cell>
          <cell r="G386" t="str">
            <v/>
          </cell>
          <cell r="H386" t="str">
            <v/>
          </cell>
          <cell r="I386" t="str">
            <v/>
          </cell>
          <cell r="J386" t="str">
            <v/>
          </cell>
          <cell r="K386" t="str">
            <v>Edition du 1 August 2021</v>
          </cell>
          <cell r="L386" t="str">
            <v>424 pages</v>
          </cell>
          <cell r="M386" t="str">
            <v>Editions ENI</v>
          </cell>
          <cell r="N386" t="str">
            <v>fre</v>
          </cell>
          <cell r="O386" t="str">
            <v>fre</v>
          </cell>
          <cell r="P386" t="str">
            <v>fre</v>
          </cell>
          <cell r="Q386" t="str">
            <v xml:space="preserve">Ce livre sur la cyber résilience en entreprise est destiné aux personnes en charge de mettre en œuvre la sécurité informatique au sein des entreprises (DSI, RSSI, Directeur Cybersécurité, experts et consultants…) qui souhaitent comprendre les enjeux et contraintes de la cybersécurité et qui souhaitent s’impliquer dans l’amélioration continue de la sécurité des Systèmes d’Information. Il est un véritable guide pour la mise en œuvre de la cyber résilience des systèmes d’information reposant sur quatre dimensions : cyber-prévention, cyber-détection, cyber-protection et cyber-remédiation. 
Avec une approche pragmatique et progressive, l’auteur expose les enjeux et présente les principaux référentiels et les différentes réglementations en vigueur (NIST CSF, RGPD, ITIL, SecNumCloud, ISO27k, ISO 22031, ISO 20000, HDS). Il fournit ensuite une explication détaillée d’une analyse de risques réalisée avec la méthode EBIOS avant de transmettre au lecteur des bonnes pratiques sur la sécurisation des SI et des workloads dans le cloud public Azure. 
Le recours à la sauvegarde externalisée et aux PRA/PCA avec une nouvelle approche de Resilience as a Service est explicité ainsi que la proposition de référentiel sur la sécurité applicative ou encore le fonctionnement et le contenu du SOC (Security Operations Center) idéal. 
Pour finir, un chapitre complet est dédié à la présentation d’un exemple permettant de faire valoir au lecteur les bons réflexes à adopter pour l’hébergement de données de santé. Des exemples d’implémentation technique de logiciels open source sont également détaillés en annexe, notamment avec la solution de détection d'intrusions Wazuh et le scanner de vulnérabilités OpenVAS.
 Quizinclus dans 
la version en ligne !
 - Testez vos connaissances à l'issue de chaque chapitre
 - Validez vos acquis
</v>
          </cell>
          <cell r="R386">
            <v>9782409031397</v>
          </cell>
          <cell r="S386" t="str">
            <v>Version Numérique</v>
          </cell>
          <cell r="T386">
            <v>9782409031380</v>
          </cell>
          <cell r="U386" t="str">
            <v>Version Imprimée</v>
          </cell>
          <cell r="V386" t="str">
            <v>St-Herblain</v>
          </cell>
          <cell r="W386" t="str">
            <v>Editions ENI</v>
          </cell>
          <cell r="X386">
            <v>2021</v>
          </cell>
          <cell r="Y386" t="str">
            <v>Bibliothèque Numérique ENI (Service en ligne)</v>
          </cell>
          <cell r="Z386" t="str">
            <v>EPSILON</v>
          </cell>
          <cell r="AA386" t="str">
            <v>texte</v>
          </cell>
          <cell r="AB386" t="str">
            <v>txt</v>
          </cell>
          <cell r="AC386" t="str">
            <v>rdacontent/fre</v>
          </cell>
          <cell r="AD386" t="str">
            <v>informatique</v>
          </cell>
          <cell r="AE386" t="str">
            <v>c</v>
          </cell>
          <cell r="AF386" t="str">
            <v>rdamedia/fre</v>
          </cell>
          <cell r="AG386" t="str">
            <v>ressource en ligne</v>
          </cell>
          <cell r="AH386" t="str">
            <v>cr</v>
          </cell>
          <cell r="AI386" t="str">
            <v>rdacarrier/fre</v>
          </cell>
          <cell r="AJ386" t="str">
            <v>m\\\\\o\\d\\\\\\\\</v>
          </cell>
          <cell r="AK386" t="str">
            <v>cr\cn\\\\uuaua</v>
          </cell>
          <cell r="AL386" t="str">
            <v>Accès restreint aux membres</v>
          </cell>
          <cell r="AM386" t="str">
            <v>Source de la note de description : Version imprimée</v>
          </cell>
          <cell r="AN386" t="str">
            <v/>
          </cell>
          <cell r="AO386" t="str">
            <v>%SITE_CLIENT%/?library_guid=2149AF2E-078F-43D3-8D8F-E2B8EDAE6C93</v>
          </cell>
          <cell r="AP386" t="str">
            <v>Accès au travers du portail ENI</v>
          </cell>
          <cell r="AQ386" t="str">
            <v xml:space="preserve"> DSI </v>
          </cell>
          <cell r="AR386" t="str">
            <v xml:space="preserve"> EBIOS </v>
          </cell>
          <cell r="AS386" t="str">
            <v xml:space="preserve"> gouvernance </v>
          </cell>
          <cell r="AT386" t="str">
            <v xml:space="preserve"> HDS </v>
          </cell>
          <cell r="AU386" t="str">
            <v xml:space="preserve"> ISO 20000 </v>
          </cell>
          <cell r="AV386" t="str">
            <v xml:space="preserve"> ISO 27 </v>
          </cell>
          <cell r="AW386" t="str">
            <v xml:space="preserve"> ISO22031 </v>
          </cell>
          <cell r="AX386" t="str">
            <v xml:space="preserve"> ITIL </v>
          </cell>
          <cell r="AY386" t="str">
            <v xml:space="preserve"> NIST CSF </v>
          </cell>
          <cell r="AZ386" t="str">
            <v xml:space="preserve"> OpenVAS</v>
          </cell>
          <cell r="BA386" t="str">
            <v xml:space="preserve"> PCA </v>
          </cell>
          <cell r="BB386" t="str">
            <v xml:space="preserve"> PRA </v>
          </cell>
          <cell r="BC386" t="str">
            <v xml:space="preserve"> RGPD </v>
          </cell>
          <cell r="BD386" t="str">
            <v xml:space="preserve"> RSSI </v>
          </cell>
          <cell r="BE386" t="str">
            <v xml:space="preserve"> SecNumCloud </v>
          </cell>
          <cell r="BF386" t="str">
            <v xml:space="preserve"> SOC </v>
          </cell>
          <cell r="BG386" t="str">
            <v xml:space="preserve">Cyber sécurité </v>
          </cell>
          <cell r="BH386" t="str">
            <v/>
          </cell>
          <cell r="BI386" t="str">
            <v/>
          </cell>
          <cell r="BJ386" t="str">
            <v/>
          </cell>
          <cell r="BK386" t="str">
            <v/>
          </cell>
          <cell r="BL386" t="str">
            <v/>
          </cell>
          <cell r="BM386" t="str">
            <v/>
          </cell>
          <cell r="BN386" t="str">
            <v/>
          </cell>
          <cell r="BO386" t="str">
            <v/>
          </cell>
          <cell r="BP386" t="str">
            <v/>
          </cell>
          <cell r="BQ386" t="str">
            <v/>
          </cell>
          <cell r="BR386" t="str">
            <v/>
          </cell>
          <cell r="BS386" t="str">
            <v/>
          </cell>
          <cell r="BT386" t="str">
            <v/>
          </cell>
          <cell r="BU386" t="str">
            <v/>
          </cell>
          <cell r="BV386" t="str">
            <v/>
          </cell>
          <cell r="BW386" t="str">
            <v/>
          </cell>
          <cell r="BX386" t="str">
            <v/>
          </cell>
        </row>
        <row r="387">
          <cell r="A387" t="str">
            <v>EPDEVJEE</v>
          </cell>
          <cell r="B387" t="str">
            <v>Développements n-tiers avec Java EE</v>
          </cell>
          <cell r="C387" t="str">
            <v>(Architectures, GlassFish, JSF, JPA, JWS, EJB, JMS, SOAP, REST)</v>
          </cell>
          <cell r="D387" t="str">
            <v>Jérôme LAFOSSE</v>
          </cell>
          <cell r="E387" t="str">
            <v/>
          </cell>
          <cell r="F387" t="str">
            <v>LAFOSSE, Jérôme</v>
          </cell>
          <cell r="G387" t="str">
            <v/>
          </cell>
          <cell r="H387" t="str">
            <v/>
          </cell>
          <cell r="I387" t="str">
            <v/>
          </cell>
          <cell r="J387" t="str">
            <v/>
          </cell>
          <cell r="K387" t="str">
            <v>Edition du 1 March 2011</v>
          </cell>
          <cell r="L387" t="str">
            <v>902 pages</v>
          </cell>
          <cell r="M387" t="str">
            <v>Editions ENI</v>
          </cell>
          <cell r="N387" t="str">
            <v>fre</v>
          </cell>
          <cell r="O387" t="str">
            <v>fre</v>
          </cell>
          <cell r="P387" t="str">
            <v>fre</v>
          </cell>
          <cell r="Q387" t="str">
            <v>Préface de Roberto Chinnici Java EE Platform Lead - Oracle Corporation
Ce livre consacré à la plate-forme Java EE s'adresse aux architectes logiciels et développeurs d'applications Java EE souhaitant mettre en place des projets avancés avec des techniques optimisées. La lecture de ce livre requiert des connaissances de base dans le développement d'applications Web en Java. Ces connaissances sont largement détaillées dans l'ouvrage précédent du même auteur « Java EE - Guide de développement d'applications Web en Java » paru aux Editions ENI. Ce nouvel ouvrage a pour objectif de présenter en détail et de façon exhaustive, toutes les étapes de réalisation d'applications Internet avancées en Java EE, à partir d'un projet concret et facilement portable. 
Il détaille dans un premier chapitre la plate-forme Java EE, ses différentes architectures et API ainsi que les outils utilisés par les professionnels (Eclipse, NetBeans, Subversion, Ant, Hudson, JUnit...) au travers de l'étude de cas.
 Le second chapitre est consacré à la mise en place détaillée du serveur Java EE de référence : GlassFish. Il détaille les concepts et l'architecture de GlassFish, l'installation et la configuration optimisée du serveur, en passant par la mise en production dans un environnement professionnel (clustering, load balancing, versioning...) et la liaison avec des composants annexes (SGBD, serveur mails...).
Le chapitre trois aborde la programmation Web Java EE au travers des Servlets 3.0, JavaServer Pages 2.2 et le framework Java EE de référence : JavaServer Faces 2.0, ainsi que les concepts associés comme les feuilles de style CSS, le langage JavaScript ou encore XHTML.
Le quatrième chapitre explore en détail la couche de persistance standardisée en Java . Les fonctionnalités de l'API de référence (Java Persistence API) sont détaillées et mises en application à partir d'exemples, en analogie avec les méthodologies UML et MERISE.
Le chapitre cinq présente le tiers métier au travers de la dernière spécification des Enterprises JavaBeans. Les différents concepts, clients et types d'Enterprises JavaBeans sont explicités à partir de clients Java SE et Java EE, ainsi que les API Java Message Service et Message-Driven Bean.
Le dernier chapitre est consacré à l'étude des services Web et traitements asynchrones en Java EE. Les technologies et services SOAP sont présentés en détail avec les différents types de clients (Java SE, Java EE et autres) tout comme les méthodes de packaging et déploiement (JAR, EAR, WAR). 
Enfin, la dernière partie explore de façon exhaustive l'architecture REST et la mise en place de services RESTful.
Le code lié à l'étude de cas traitée dans le livre est en téléchargement sur le site www.editions-eni.fr. L'auteur propose également à ses lecteurs un lieu d'échanges via le site www.gdawj.com qui apporte également un certain nombre d'éléments complémentaires (exemples déployés, directement utilisables, des outils complémentaires pour le développement d'applications Web...).
Témoignage : 
Alexis Moussine-Pouchkine, ambassadeur du projet GlassFish serveur Java EE chez Oracle.
"Cela fait maintenant une année complète que Java EE 6 est dans les bacs et plus encore que je présente les améliorations apportées à cette plate-forme (avec un faible pour JAX-RS, CDI et EJB 3.1). Mais même lorsque je prends trois heures ou une journée complète pour présenter "en profondeur" ces nouvelles fonctionnalités, je ne peux pas prétendre couvrir avec autant de rigueur et de détails ces sujets que ce qui est fait dans cet ouvrage. Ce livre s'attache d'ailleurs à présenter la plate-forme dans sa globalité sans insister nécessairement ou uniquement sur ses nouveautés. La relecture de cette mine d'informations mises en musique de manière pragmatique m'a permis de remettre à niveau ma compréhension de la plate-forme tout en découvrant plusieurs fonctionnalités qui m'avaient jusque là échappé. 
Vous y trouverez certaineme</v>
          </cell>
          <cell r="R387">
            <v>9782746063853</v>
          </cell>
          <cell r="S387" t="str">
            <v>Version Numérique</v>
          </cell>
          <cell r="T387">
            <v>9782746062634</v>
          </cell>
          <cell r="U387" t="str">
            <v>Version Imprimée</v>
          </cell>
          <cell r="V387" t="str">
            <v>St-Herblain</v>
          </cell>
          <cell r="W387" t="str">
            <v>Editions ENI</v>
          </cell>
          <cell r="X387">
            <v>2011</v>
          </cell>
          <cell r="Y387" t="str">
            <v>Bibliothèque Numérique ENI (Service en ligne)</v>
          </cell>
          <cell r="Z387" t="str">
            <v>EPSILON</v>
          </cell>
          <cell r="AA387" t="str">
            <v>texte</v>
          </cell>
          <cell r="AB387" t="str">
            <v>txt</v>
          </cell>
          <cell r="AC387" t="str">
            <v>rdacontent/fre</v>
          </cell>
          <cell r="AD387" t="str">
            <v>informatique</v>
          </cell>
          <cell r="AE387" t="str">
            <v>c</v>
          </cell>
          <cell r="AF387" t="str">
            <v>rdamedia/fre</v>
          </cell>
          <cell r="AG387" t="str">
            <v>ressource en ligne</v>
          </cell>
          <cell r="AH387" t="str">
            <v>cr</v>
          </cell>
          <cell r="AI387" t="str">
            <v>rdacarrier/fre</v>
          </cell>
          <cell r="AJ387" t="str">
            <v>m\\\\\o\\d\\\\\\\\</v>
          </cell>
          <cell r="AK387" t="str">
            <v>cr\cn\\\\uuaua</v>
          </cell>
          <cell r="AL387" t="str">
            <v>Accès restreint aux membres</v>
          </cell>
          <cell r="AM387" t="str">
            <v>Source de la note de description : Version imprimée</v>
          </cell>
          <cell r="AN387" t="str">
            <v/>
          </cell>
          <cell r="AO387" t="str">
            <v>%SITE_CLIENT%/?library_guid=19114470-F90D-4522-BD53-2E17A589ABDE</v>
          </cell>
          <cell r="AP387" t="str">
            <v>Accès au travers du portail ENI</v>
          </cell>
          <cell r="AQ387" t="str">
            <v xml:space="preserve"> Ant </v>
          </cell>
          <cell r="AR387" t="str">
            <v xml:space="preserve"> EAR </v>
          </cell>
          <cell r="AS387" t="str">
            <v xml:space="preserve"> GlassFish </v>
          </cell>
          <cell r="AT387" t="str">
            <v xml:space="preserve"> Hudson </v>
          </cell>
          <cell r="AU387" t="str">
            <v xml:space="preserve"> JAR </v>
          </cell>
          <cell r="AV387" t="str">
            <v xml:space="preserve"> javabeans </v>
          </cell>
          <cell r="AW387" t="str">
            <v xml:space="preserve"> jee </v>
          </cell>
          <cell r="AX387" t="str">
            <v xml:space="preserve"> JSF </v>
          </cell>
          <cell r="AY387" t="str">
            <v xml:space="preserve"> JSP </v>
          </cell>
          <cell r="AZ387" t="str">
            <v xml:space="preserve"> JUnit </v>
          </cell>
          <cell r="BA387" t="str">
            <v xml:space="preserve"> LNEPDEVJEE</v>
          </cell>
          <cell r="BB387" t="str">
            <v xml:space="preserve"> NetBeans </v>
          </cell>
          <cell r="BC387" t="str">
            <v xml:space="preserve"> Persistence </v>
          </cell>
          <cell r="BD387" t="str">
            <v xml:space="preserve"> REST </v>
          </cell>
          <cell r="BE387" t="str">
            <v xml:space="preserve"> RESTful </v>
          </cell>
          <cell r="BF387" t="str">
            <v xml:space="preserve"> Servlets </v>
          </cell>
          <cell r="BG387" t="str">
            <v xml:space="preserve"> SOAP </v>
          </cell>
          <cell r="BH387" t="str">
            <v xml:space="preserve"> Subversion </v>
          </cell>
          <cell r="BI387" t="str">
            <v xml:space="preserve"> WAR </v>
          </cell>
          <cell r="BJ387" t="str">
            <v xml:space="preserve">Eclipse </v>
          </cell>
          <cell r="BK387" t="str">
            <v/>
          </cell>
          <cell r="BL387" t="str">
            <v/>
          </cell>
          <cell r="BM387" t="str">
            <v/>
          </cell>
          <cell r="BN387" t="str">
            <v/>
          </cell>
          <cell r="BO387" t="str">
            <v/>
          </cell>
          <cell r="BP387" t="str">
            <v/>
          </cell>
          <cell r="BQ387" t="str">
            <v/>
          </cell>
          <cell r="BR387" t="str">
            <v/>
          </cell>
          <cell r="BS387" t="str">
            <v/>
          </cell>
          <cell r="BT387" t="str">
            <v/>
          </cell>
          <cell r="BU387" t="str">
            <v/>
          </cell>
          <cell r="BV387" t="str">
            <v/>
          </cell>
          <cell r="BW387" t="str">
            <v/>
          </cell>
          <cell r="BX387" t="str">
            <v/>
          </cell>
        </row>
        <row r="388">
          <cell r="A388" t="str">
            <v>EPDEVOPIC</v>
          </cell>
          <cell r="B388" t="str">
            <v>DevOps</v>
          </cell>
          <cell r="C388" t="str">
            <v>Intégrez et déployez en continu (avec exemple clés en main)</v>
          </cell>
          <cell r="D388" t="str">
            <v xml:space="preserve">Ernesto  LEITE </v>
          </cell>
          <cell r="E388" t="str">
            <v/>
          </cell>
          <cell r="F388" t="str">
            <v xml:space="preserve">LEITE , Ernesto </v>
          </cell>
          <cell r="G388" t="str">
            <v/>
          </cell>
          <cell r="H388" t="str">
            <v/>
          </cell>
          <cell r="I388" t="str">
            <v/>
          </cell>
          <cell r="J388" t="str">
            <v/>
          </cell>
          <cell r="K388" t="str">
            <v>Edition du 1 January 2019</v>
          </cell>
          <cell r="L388" t="str">
            <v>364 pages</v>
          </cell>
          <cell r="M388" t="str">
            <v>Editions ENI</v>
          </cell>
          <cell r="N388" t="str">
            <v>fre</v>
          </cell>
          <cell r="O388" t="str">
            <v>fre</v>
          </cell>
          <cell r="P388" t="str">
            <v>fre</v>
          </cell>
          <cell r="Q388" t="str">
            <v xml:space="preserve">Adopter une démarche DevOps est désormais devenu un mot d'ordre à suivre pour bon nombre d'entreprises. Ce livre a pour objectif de présenter les concepts importants de la démarche DevOps autour d'un exemple de réalisation clé en main, permettant au lecteur d'être en mesure de les réappliquer dans ses projets. Il s'adresse aussi bien aux développeurs qui souhaitent appréhender et réaliser autrement un projet de développement informatique, qu'aux chefs de projets techniques ou aux personnes en charge du déploiement d'applications. 
L'auteur commence par présenter rapidement les problématiques et le contexte ayant conduit à cette approche de conduite de projet. Le lecteur découvre ensuite l'importance de la phase d'intégration continue dans un projet de développement : de la gestion du code source, à l'organisation du projet en mode agile en passant par le « versionnement » d'une base de données, les concepts essentiels sont étudiés. Dans des chapitres dédiés, l'auteur met l'accent sur la mise en place progressive de tests (tests unitaires, tests d'intégration, test d'acceptation, test d'interface). Il étudie également la notion de déploiement continu et les techniques qui permettent de déployer une application ou une base de données en un clic. L'ensemble des techniques détaillées au fil des chapitres permettent au lecteur de réaliser l'exemple de projet de développement en l'étoffant au fur et à mesure de la lecture. 
Pour finir, l'auteur propose au lecteur un exercice pratique lui permettant de mettre en application les concepts étudiés et de se rendre compte qu'ils peuvent être appliqués facilement à tous les types d'applications.
Des éléments complémentaires sont en téléchargement sur le site www.editions-eni.fr.
Les chapitres du livre :
DevOps : les raisons d'un succès &amp;ndash; Gestion de code source &amp;ndash; Organisation Agile &amp;ndash; Versionner la base de données &amp;ndash; Intégrer en continu &amp;ndash; Management de projet Agile REDMINE &amp;ndash; Tester en continu : tests unitaires &amp;ndash; Tester en continu : tests d'intégration &amp;ndash; Tester en continu : tests d'acceptation &amp;ndash; Tester en continu : tests d'interface &amp;ndash; Gestion des fonctionnalités &amp;ndash; Déploiement en continu &amp;ndash; Tooling &amp;ndash; Allez plus loin !
Quizinclus dans 
la version en ligne !
- Testez vos connaissances à l'issue de chaque chapitre
- Validez vos acquis
</v>
          </cell>
          <cell r="R388">
            <v>9782409017162</v>
          </cell>
          <cell r="S388" t="str">
            <v>Version Numérique</v>
          </cell>
          <cell r="T388">
            <v>9782409017155</v>
          </cell>
          <cell r="U388" t="str">
            <v>Version Imprimée</v>
          </cell>
          <cell r="V388" t="str">
            <v>St-Herblain</v>
          </cell>
          <cell r="W388" t="str">
            <v>Editions ENI</v>
          </cell>
          <cell r="X388">
            <v>2019</v>
          </cell>
          <cell r="Y388" t="str">
            <v>Bibliothèque Numérique ENI (Service en ligne)</v>
          </cell>
          <cell r="Z388" t="str">
            <v>EPSILON</v>
          </cell>
          <cell r="AA388" t="str">
            <v>texte</v>
          </cell>
          <cell r="AB388" t="str">
            <v>txt</v>
          </cell>
          <cell r="AC388" t="str">
            <v>rdacontent/fre</v>
          </cell>
          <cell r="AD388" t="str">
            <v>informatique</v>
          </cell>
          <cell r="AE388" t="str">
            <v>c</v>
          </cell>
          <cell r="AF388" t="str">
            <v>rdamedia/fre</v>
          </cell>
          <cell r="AG388" t="str">
            <v>ressource en ligne</v>
          </cell>
          <cell r="AH388" t="str">
            <v>cr</v>
          </cell>
          <cell r="AI388" t="str">
            <v>rdacarrier/fre</v>
          </cell>
          <cell r="AJ388" t="str">
            <v>m\\\\\o\\d\\\\\\\\</v>
          </cell>
          <cell r="AK388" t="str">
            <v>cr\cn\\\\uuaua</v>
          </cell>
          <cell r="AL388" t="str">
            <v>Accès restreint aux membres</v>
          </cell>
          <cell r="AM388" t="str">
            <v>Source de la note de description : Version imprimée</v>
          </cell>
          <cell r="AN388" t="str">
            <v/>
          </cell>
          <cell r="AO388" t="str">
            <v>%SITE_CLIENT%/?library_guid=5D5D574F-4C34-4DFE-9EC9-F8F89DFB9F6A</v>
          </cell>
          <cell r="AP388" t="str">
            <v>Accès au travers du portail ENI</v>
          </cell>
          <cell r="AQ388" t="str">
            <v xml:space="preserve"> Agile </v>
          </cell>
          <cell r="AR388" t="str">
            <v xml:space="preserve"> agilité </v>
          </cell>
          <cell r="AS388" t="str">
            <v xml:space="preserve"> Behavior Data Driven  </v>
          </cell>
          <cell r="AT388" t="str">
            <v xml:space="preserve"> dev ops </v>
          </cell>
          <cell r="AU388" t="str">
            <v xml:space="preserve"> dev'ops </v>
          </cell>
          <cell r="AV388" t="str">
            <v xml:space="preserve"> développement </v>
          </cell>
          <cell r="AW388" t="str">
            <v xml:space="preserve"> Git </v>
          </cell>
          <cell r="AX388" t="str">
            <v xml:space="preserve"> GitLab</v>
          </cell>
          <cell r="AY388" t="str">
            <v xml:space="preserve"> GoCD </v>
          </cell>
          <cell r="AZ388" t="str">
            <v xml:space="preserve"> LNEPDEVOPIC</v>
          </cell>
          <cell r="BA388" t="str">
            <v xml:space="preserve"> Redmine </v>
          </cell>
          <cell r="BB388" t="str">
            <v xml:space="preserve"> TDD </v>
          </cell>
          <cell r="BC388" t="str">
            <v xml:space="preserve"> test driven development </v>
          </cell>
          <cell r="BD388" t="str">
            <v xml:space="preserve">CE </v>
          </cell>
          <cell r="BE388" t="str">
            <v xml:space="preserve">devops </v>
          </cell>
          <cell r="BF388" t="str">
            <v/>
          </cell>
          <cell r="BG388" t="str">
            <v/>
          </cell>
          <cell r="BH388" t="str">
            <v/>
          </cell>
          <cell r="BI388" t="str">
            <v/>
          </cell>
          <cell r="BJ388" t="str">
            <v/>
          </cell>
          <cell r="BK388" t="str">
            <v/>
          </cell>
          <cell r="BL388" t="str">
            <v/>
          </cell>
          <cell r="BM388" t="str">
            <v/>
          </cell>
          <cell r="BN388" t="str">
            <v/>
          </cell>
          <cell r="BO388" t="str">
            <v/>
          </cell>
          <cell r="BP388" t="str">
            <v/>
          </cell>
          <cell r="BQ388" t="str">
            <v/>
          </cell>
          <cell r="BR388" t="str">
            <v/>
          </cell>
          <cell r="BS388" t="str">
            <v/>
          </cell>
          <cell r="BT388" t="str">
            <v/>
          </cell>
          <cell r="BU388" t="str">
            <v/>
          </cell>
          <cell r="BV388" t="str">
            <v/>
          </cell>
          <cell r="BW388" t="str">
            <v/>
          </cell>
          <cell r="BX388" t="str">
            <v/>
          </cell>
        </row>
        <row r="389">
          <cell r="A389" t="str">
            <v>EPDEVSECOPS</v>
          </cell>
          <cell r="B389" t="str">
            <v>DevSecOps</v>
          </cell>
          <cell r="C389" t="str">
            <v>Développez et administrez vos services en toute sécurité</v>
          </cell>
          <cell r="D389" t="str">
            <v>Jordan  ASSOULINE</v>
          </cell>
          <cell r="E389" t="str">
            <v/>
          </cell>
          <cell r="F389" t="str">
            <v xml:space="preserve">ASSOULINE, Jordan </v>
          </cell>
          <cell r="G389" t="str">
            <v/>
          </cell>
          <cell r="H389" t="str">
            <v/>
          </cell>
          <cell r="I389" t="str">
            <v/>
          </cell>
          <cell r="J389" t="str">
            <v/>
          </cell>
          <cell r="K389" t="str">
            <v>Edition du 1 March 2023</v>
          </cell>
          <cell r="L389" t="str">
            <v>618 pages</v>
          </cell>
          <cell r="M389" t="str">
            <v>Editions ENI</v>
          </cell>
          <cell r="N389" t="str">
            <v>fre</v>
          </cell>
          <cell r="O389" t="str">
            <v>fre</v>
          </cell>
          <cell r="P389" t="str">
            <v>fre</v>
          </cell>
          <cell r="Q389" t="str">
            <v>Cet ouvrage sur l’approche DevSecOps est destiné à tout membre d’une équipe opérationnelle IT ou de développement qui souhaite intégrer la sécurité dans sa pratique quotidienne et disposer des bons outils pour sécuriser ses développements, à chaque étape du cycle de vie des services. 
L’auteur commence par expliquer en quoi l’implémentation de la sécurité transforme en profondeur le fonctionnement des équipes au sein d’une entreprise, notamment les équipes de développement, avant de présenter en détail les notions d’intégration continue et de déploiement continu (CI/CD). En guise de mise en pratique, il propose au lecteur d’implémenter étape par étape son propre pipeline d’intégration continue en Python en utilisant Gitlab-CI. 
Deux chapitres présentent ensuite en quoi Docker et Kubernetes sont des outils incontournables dans une approche DevSecOps. Pour en détailler l’installation, la configuration et l’utilisation, l’auteur s’appuie sur plusieurs exemples : déploiement d’un site Wordpress avec Docker Compose, analyse de la sécurité des images Docker avec Dockle et Trivy, sécurisation d’un cluster Kubernetes avec Kube-Bench, Kube-Hunter et les CIS Benchmark, analyse de la sécurité des fichiers YAML décrivant les objets Kubernetes avec KubeLinter et Checkov. Les vulnérabilités appréhendées dans ces exemples sont détaillées afin que vous puissiez les reconnaître et les corriger. 
Les notions importantes du domaine de la cybersécurité sont explicitées, notamment le vocabulaire associé et les différents types d’attaques en mettant l’accent sur le Denial of Service et le Brute Force, ainsi que les principaux composants de la cryptographie (chiffrement symétrique, asymétrique, algorithmes de hash, Rainbow Table, fonctionnement des PKI et des certificats digitaux). 
Un chapitre explore la sécurité du développement et les bonnes pratiques à mettre en oeuvre autour du SDLC et du SSDLC avec le Threat Modeling et la publication d’une Secure Coding Checklist. L’auteur y détaille également les différents environnements à mettre à disposition des développeurs, ainsi que l’utilisation de l’outil WebGoat, pour créer un environnement de Pentest à partir duquel les trois premières catégories du TOP10 de l’OWASP seront étudiées. Les bonnes pratiques liées à la gestion des évènements et à la supervision de la stack applicative sont parcourues. 
L’ouvrage se termine par la mise en oeuvre concrète de l’approche DevSecOps au sein d’une entreprise (définition des objectifs de sécurité, développement d’une culture de la cybersécurité, implémentation d’un dépôt certifié d’images et d’artefacts, gestion du versioning de manière sécurisée et sécurisation des serveurs web), ainsi que par une présentation des pratiques de SCA, SAST, DAST et de l’utilisation de Terraform en contexte sécurisé.</v>
          </cell>
          <cell r="R389">
            <v>9782409039195</v>
          </cell>
          <cell r="S389" t="str">
            <v>Version Numérique</v>
          </cell>
          <cell r="T389">
            <v>9782409039188</v>
          </cell>
          <cell r="U389" t="str">
            <v>Version Imprimée</v>
          </cell>
          <cell r="V389" t="str">
            <v>St-Herblain</v>
          </cell>
          <cell r="W389" t="str">
            <v>Editions ENI</v>
          </cell>
          <cell r="X389">
            <v>2023</v>
          </cell>
          <cell r="Y389" t="str">
            <v>Bibliothèque Numérique ENI (Service en ligne)</v>
          </cell>
          <cell r="Z389" t="str">
            <v>EPSILON</v>
          </cell>
          <cell r="AA389" t="str">
            <v>texte</v>
          </cell>
          <cell r="AB389" t="str">
            <v>txt</v>
          </cell>
          <cell r="AC389" t="str">
            <v>rdacontent/fre</v>
          </cell>
          <cell r="AD389" t="str">
            <v>informatique</v>
          </cell>
          <cell r="AE389" t="str">
            <v>c</v>
          </cell>
          <cell r="AF389" t="str">
            <v>rdamedia/fre</v>
          </cell>
          <cell r="AG389" t="str">
            <v>ressource en ligne</v>
          </cell>
          <cell r="AH389" t="str">
            <v>cr</v>
          </cell>
          <cell r="AI389" t="str">
            <v>rdacarrier/fre</v>
          </cell>
          <cell r="AJ389" t="str">
            <v>m\\\\\o\\d\\\\\\\\</v>
          </cell>
          <cell r="AK389" t="str">
            <v>cr\cn\\\\uuaua</v>
          </cell>
          <cell r="AL389" t="str">
            <v>Accès restreint aux membres</v>
          </cell>
          <cell r="AM389" t="str">
            <v>Source de la note de description : Version imprimée</v>
          </cell>
          <cell r="AN389" t="str">
            <v/>
          </cell>
          <cell r="AO389" t="str">
            <v>%SITE_CLIENT%/?library_guid=84B8AD23-A2A6-4A3A-AC63-09D9D2E55437</v>
          </cell>
          <cell r="AP389" t="str">
            <v>Accès au travers du portail ENI</v>
          </cell>
          <cell r="AQ389" t="str">
            <v xml:space="preserve"> Brute force </v>
          </cell>
          <cell r="AR389" t="str">
            <v xml:space="preserve"> CD </v>
          </cell>
          <cell r="AS389" t="str">
            <v xml:space="preserve"> Checkov </v>
          </cell>
          <cell r="AT389" t="str">
            <v xml:space="preserve"> CI </v>
          </cell>
          <cell r="AU389" t="str">
            <v xml:space="preserve"> cryptographie </v>
          </cell>
          <cell r="AV389" t="str">
            <v xml:space="preserve"> Cybersécurité </v>
          </cell>
          <cell r="AW389" t="str">
            <v xml:space="preserve"> Denial of Service </v>
          </cell>
          <cell r="AX389" t="str">
            <v xml:space="preserve"> Déploiement continu </v>
          </cell>
          <cell r="AY389" t="str">
            <v xml:space="preserve"> DevOps </v>
          </cell>
          <cell r="AZ389" t="str">
            <v xml:space="preserve"> Docker </v>
          </cell>
          <cell r="BA389" t="str">
            <v xml:space="preserve"> Dockle </v>
          </cell>
          <cell r="BB389" t="str">
            <v xml:space="preserve"> Intégration continue </v>
          </cell>
          <cell r="BC389" t="str">
            <v xml:space="preserve"> Kube</v>
          </cell>
          <cell r="BD389" t="str">
            <v xml:space="preserve"> Kube</v>
          </cell>
          <cell r="BE389" t="str">
            <v xml:space="preserve"> KubeLinter </v>
          </cell>
          <cell r="BF389" t="str">
            <v xml:space="preserve"> Kubernetes </v>
          </cell>
          <cell r="BG389" t="str">
            <v xml:space="preserve"> OWASP </v>
          </cell>
          <cell r="BH389" t="str">
            <v xml:space="preserve"> SDLC </v>
          </cell>
          <cell r="BI389" t="str">
            <v xml:space="preserve"> SSDLC </v>
          </cell>
          <cell r="BJ389" t="str">
            <v xml:space="preserve"> Threat Modeling </v>
          </cell>
          <cell r="BK389" t="str">
            <v xml:space="preserve"> Trivy </v>
          </cell>
          <cell r="BL389" t="str">
            <v xml:space="preserve"> WebGoat</v>
          </cell>
          <cell r="BM389" t="str">
            <v xml:space="preserve">Bench </v>
          </cell>
          <cell r="BN389" t="str">
            <v xml:space="preserve">Hunter </v>
          </cell>
          <cell r="BO389" t="str">
            <v xml:space="preserve">Sécurité </v>
          </cell>
          <cell r="BP389" t="str">
            <v/>
          </cell>
          <cell r="BQ389" t="str">
            <v/>
          </cell>
          <cell r="BR389" t="str">
            <v/>
          </cell>
          <cell r="BS389" t="str">
            <v/>
          </cell>
          <cell r="BT389" t="str">
            <v/>
          </cell>
          <cell r="BU389" t="str">
            <v/>
          </cell>
          <cell r="BV389" t="str">
            <v/>
          </cell>
          <cell r="BW389" t="str">
            <v/>
          </cell>
          <cell r="BX389" t="str">
            <v/>
          </cell>
        </row>
        <row r="390">
          <cell r="A390" t="str">
            <v>EPDOCDE</v>
          </cell>
          <cell r="B390" t="str">
            <v>Docker</v>
          </cell>
          <cell r="C390" t="str">
            <v>Déploiement de microservices sous Linux ou Windows (Docker Swarm, Docker Compose, Docker Machine)</v>
          </cell>
          <cell r="D390" t="str">
            <v>Jean-Philippe GOUIGOUX</v>
          </cell>
          <cell r="E390" t="str">
            <v/>
          </cell>
          <cell r="F390" t="str">
            <v>GOUIGOUX, Jean-Philippe</v>
          </cell>
          <cell r="G390" t="str">
            <v/>
          </cell>
          <cell r="H390" t="str">
            <v/>
          </cell>
          <cell r="I390" t="str">
            <v/>
          </cell>
          <cell r="J390" t="str">
            <v/>
          </cell>
          <cell r="K390" t="str">
            <v>Edition du 1 August 2017</v>
          </cell>
          <cell r="L390" t="str">
            <v>362 pages</v>
          </cell>
          <cell r="M390" t="str">
            <v>Editions ENI</v>
          </cell>
          <cell r="N390" t="str">
            <v>fre</v>
          </cell>
          <cell r="O390" t="str">
            <v>fre</v>
          </cell>
          <cell r="P390" t="str">
            <v>fre</v>
          </cell>
          <cell r="Q390" t="str">
            <v>Ce livre s'adresse aux architectes logiciels, tech leads, administrateurs système et de manière générale à toute personne concernée par le déploiement en production d'architectures de services basées sur des conteneurs. Son ambition est de convaincre que les microservices, le DevOps et le déploiement par conteneurs sont les trois faces d'une même réalité, à savoir une architecture réellement agile au service de l'alignement de l'informatique sur les besoins fonctionnels. Il permettra au lecteur, utilisant idéalement Docker couramment, d'être en mesure de mettre en oeuvre les toutes nouvelles méthodes de déploiement d'une architecture microservices sur un cluster Swarm. 
Le livre s'appuie sur les récents développements de Docker permettant d'industrialiser le déploiement de ces applications sur des réseaux de machines hôtes, levant ainsi les limites des versions précédentes. L'auteur étudie plusieurs technologies en profondeur : Docker Machine qui permet de créer automatiquement des machines hôtes, Docker Compose qui, dans ses nouvelles versions, aide à la prise en compte des spécificités des applications de services distribués et Docker Swarm qui sert de support à un cluster haute disponibilité ainsi que d'orchestrateur de tâches pour assurer une répartition optimale des conteneurs.
Docker apparaissant sous Windows, un chapitre est consacré aux spécificités de cet environnement dans les approches de conteneurs. Enfin, le livre fournit de nombreux conseils pratiques, issus d'une expérience en production, sur des sujets aussi variés que la gestion dynamique de la charge ou la mise à jour à chaud des services.
Docker évoluant rapidement, les exemples sont montrés sur plusieurs versions du produit, depuis la 1.13.0 jusqu'à la 17.04. Des éléments sont en téléchargement sur le site www.editions-eni.fr et sur le compte GitHub des Editions ENI. Ainsi, le lecteur est en mesure de mettre en oeuvre la totalité de l'exemple traité dans le livre.
Les chapitres du livre :
Introduction &amp;ndash; Docker en réseau &amp;ndash; Distribution logicielle &amp;ndash; Maintien en condition opérationnelle d'un cluster &amp;ndash; Docker pour Windows &amp;ndash; Industrialisation</v>
          </cell>
          <cell r="R390">
            <v>9782409009877</v>
          </cell>
          <cell r="S390" t="str">
            <v>Version Numérique</v>
          </cell>
          <cell r="T390">
            <v>9782409009372</v>
          </cell>
          <cell r="U390" t="str">
            <v>Version Imprimée</v>
          </cell>
          <cell r="V390" t="str">
            <v>St-Herblain</v>
          </cell>
          <cell r="W390" t="str">
            <v>Editions ENI</v>
          </cell>
          <cell r="X390">
            <v>2017</v>
          </cell>
          <cell r="Y390" t="str">
            <v>Bibliothèque Numérique ENI (Service en ligne)</v>
          </cell>
          <cell r="Z390" t="str">
            <v>EPSILON</v>
          </cell>
          <cell r="AA390" t="str">
            <v>texte</v>
          </cell>
          <cell r="AB390" t="str">
            <v>txt</v>
          </cell>
          <cell r="AC390" t="str">
            <v>rdacontent/fre</v>
          </cell>
          <cell r="AD390" t="str">
            <v>informatique</v>
          </cell>
          <cell r="AE390" t="str">
            <v>c</v>
          </cell>
          <cell r="AF390" t="str">
            <v>rdamedia/fre</v>
          </cell>
          <cell r="AG390" t="str">
            <v>ressource en ligne</v>
          </cell>
          <cell r="AH390" t="str">
            <v>cr</v>
          </cell>
          <cell r="AI390" t="str">
            <v>rdacarrier/fre</v>
          </cell>
          <cell r="AJ390" t="str">
            <v>m\\\\\o\\d\\\\\\\\</v>
          </cell>
          <cell r="AK390" t="str">
            <v>cr\cn\\\\uuaua</v>
          </cell>
          <cell r="AL390" t="str">
            <v>Accès restreint aux membres</v>
          </cell>
          <cell r="AM390" t="str">
            <v>Source de la note de description : Version imprimée</v>
          </cell>
          <cell r="AN390" t="str">
            <v/>
          </cell>
          <cell r="AO390" t="str">
            <v>%SITE_CLIENT%/?library_guid=21DCE537-F930-4594-B48A-D2614A28A17E</v>
          </cell>
          <cell r="AP390" t="str">
            <v>Accès au travers du portail ENI</v>
          </cell>
          <cell r="AQ390" t="str">
            <v xml:space="preserve"> cloud </v>
          </cell>
          <cell r="AR390" t="str">
            <v xml:space="preserve"> compose </v>
          </cell>
          <cell r="AS390" t="str">
            <v xml:space="preserve"> container </v>
          </cell>
          <cell r="AT390" t="str">
            <v xml:space="preserve"> contener </v>
          </cell>
          <cell r="AU390" t="str">
            <v xml:space="preserve"> conteneur </v>
          </cell>
          <cell r="AV390" t="str">
            <v xml:space="preserve"> devops </v>
          </cell>
          <cell r="AW390" t="str">
            <v xml:space="preserve"> LNEPDOCDE</v>
          </cell>
          <cell r="AX390" t="str">
            <v xml:space="preserve"> swarm </v>
          </cell>
          <cell r="AY390" t="str">
            <v xml:space="preserve">livre virtualisation </v>
          </cell>
          <cell r="AZ390" t="str">
            <v/>
          </cell>
          <cell r="BA390" t="str">
            <v/>
          </cell>
          <cell r="BB390" t="str">
            <v/>
          </cell>
          <cell r="BC390" t="str">
            <v/>
          </cell>
          <cell r="BD390" t="str">
            <v/>
          </cell>
          <cell r="BE390" t="str">
            <v/>
          </cell>
          <cell r="BF390" t="str">
            <v/>
          </cell>
          <cell r="BG390" t="str">
            <v/>
          </cell>
          <cell r="BH390" t="str">
            <v/>
          </cell>
          <cell r="BI390" t="str">
            <v/>
          </cell>
          <cell r="BJ390" t="str">
            <v/>
          </cell>
          <cell r="BK390" t="str">
            <v/>
          </cell>
          <cell r="BL390" t="str">
            <v/>
          </cell>
          <cell r="BM390" t="str">
            <v/>
          </cell>
          <cell r="BN390" t="str">
            <v/>
          </cell>
          <cell r="BO390" t="str">
            <v/>
          </cell>
          <cell r="BP390" t="str">
            <v/>
          </cell>
          <cell r="BQ390" t="str">
            <v/>
          </cell>
          <cell r="BR390" t="str">
            <v/>
          </cell>
          <cell r="BS390" t="str">
            <v/>
          </cell>
          <cell r="BT390" t="str">
            <v/>
          </cell>
          <cell r="BU390" t="str">
            <v/>
          </cell>
          <cell r="BV390" t="str">
            <v/>
          </cell>
          <cell r="BW390" t="str">
            <v/>
          </cell>
          <cell r="BX390" t="str">
            <v/>
          </cell>
        </row>
        <row r="391">
          <cell r="A391" t="str">
            <v>EPDSAZ</v>
          </cell>
          <cell r="B391" t="str">
            <v>Data Science avec Microsoft Azure</v>
          </cell>
          <cell r="C391" t="str">
            <v>Maîtrisez le Machine Learning sur Cortana Intelligence Suite</v>
          </cell>
          <cell r="D391" t="str">
            <v xml:space="preserve">Madjid  KHICHANE </v>
          </cell>
          <cell r="E391" t="str">
            <v/>
          </cell>
          <cell r="F391" t="str">
            <v xml:space="preserve">KHICHANE , Madjid </v>
          </cell>
          <cell r="G391" t="str">
            <v/>
          </cell>
          <cell r="H391" t="str">
            <v/>
          </cell>
          <cell r="I391" t="str">
            <v/>
          </cell>
          <cell r="J391" t="str">
            <v/>
          </cell>
          <cell r="K391" t="str">
            <v>Edition du 1 March 2018</v>
          </cell>
          <cell r="L391" t="str">
            <v>346 pages</v>
          </cell>
          <cell r="M391" t="str">
            <v>Editions ENI</v>
          </cell>
          <cell r="N391" t="str">
            <v>fre</v>
          </cell>
          <cell r="O391" t="str">
            <v>fre</v>
          </cell>
          <cell r="P391" t="str">
            <v>fre</v>
          </cell>
          <cell r="Q391" t="str">
            <v>Préface de Pierre BRUNO - Vice-Président et Directeur Général, Europe du Sud, DXC Technology
Ce livre sur la Data Science a pour objectif de donner au lecteur les connaissances théoriques et pratiques nécessaires pour appréhender le Machine Learning sous Microsoft Azure. Les étudiants ou les lecteurs novices découvriront pas à pas et à travers des exemples pratiques les concepts algorithmiques du Machine Learning et la solution Cortana Intelligence Suite. Les lecteurs avertis ou les Data Scientists découvriront l'environnement de développement et de déploiement des modèles prédictifs Microsoft Azure Machine Learning Studio.
Dans le premier chapitre, l'auteur donne les clés pour comprendre les enjeux de la Data Science, les notions fondamentales du Machine Learning, la démarche théorique d'une expérimentation Data Science, les notions de modélisation d'un problème et le choix des métriques pour mesurer les performances d'un modèle. 
Le deuxième chapitre est entièrement dédié à la présentation de la solution Cortana Intelligence Suite. Le lecteur est ainsi invité à développer et à configurer les composants les plus couramment utilisés de cette solution. 
Les chapitres suivants permettent au lecteur de découvrir les notions mathématiques sous-jacentes aux algorithmes du Machine Learning (régression, arbres de décision, algorithme K-means, réseaux de neurones, Support Vector Machine&amp;hellip;) et d'appliquer ces algorithmes sur des exemples concrets dans l'environnement Microsoft Azure Machine Learning Studio. Le dernier chapitre de ce livre est consacré aux possibilités d'extension de l'environnement Azure Machine Learning Studio avec le langage R.
Les chapitres du livre :
Préface &amp;ndash; Avant-propos &amp;ndash; La Data Science &amp;ndash; Microsoft Cortana Intelligence Suite &amp;ndash; La régression linéaire et polynomiale &amp;ndash; La régression logistique &amp;ndash; Arbres de décision et Random Forest &amp;ndash; L'algorithme k-means &amp;ndash; Analyse en composantes principales &amp;ndash; Réseaux de neurones &amp;ndash; Support Vector Machine &amp;ndash; R et Azure ML Studio &amp;ndash; Conclusion</v>
          </cell>
          <cell r="R391">
            <v>9782409013041</v>
          </cell>
          <cell r="S391" t="str">
            <v>Version Numérique</v>
          </cell>
          <cell r="T391">
            <v>9782409012785</v>
          </cell>
          <cell r="U391" t="str">
            <v>Version Imprimée</v>
          </cell>
          <cell r="V391" t="str">
            <v>St-Herblain</v>
          </cell>
          <cell r="W391" t="str">
            <v>Editions ENI</v>
          </cell>
          <cell r="X391">
            <v>2018</v>
          </cell>
          <cell r="Y391" t="str">
            <v>Bibliothèque Numérique ENI (Service en ligne)</v>
          </cell>
          <cell r="Z391" t="str">
            <v>EPSILON</v>
          </cell>
          <cell r="AA391" t="str">
            <v>texte</v>
          </cell>
          <cell r="AB391" t="str">
            <v>txt</v>
          </cell>
          <cell r="AC391" t="str">
            <v>rdacontent/fre</v>
          </cell>
          <cell r="AD391" t="str">
            <v>informatique</v>
          </cell>
          <cell r="AE391" t="str">
            <v>c</v>
          </cell>
          <cell r="AF391" t="str">
            <v>rdamedia/fre</v>
          </cell>
          <cell r="AG391" t="str">
            <v>ressource en ligne</v>
          </cell>
          <cell r="AH391" t="str">
            <v>cr</v>
          </cell>
          <cell r="AI391" t="str">
            <v>rdacarrier/fre</v>
          </cell>
          <cell r="AJ391" t="str">
            <v>m\\\\\o\\d\\\\\\\\</v>
          </cell>
          <cell r="AK391" t="str">
            <v>cr\cn\\\\uuaua</v>
          </cell>
          <cell r="AL391" t="str">
            <v>Accès restreint aux membres</v>
          </cell>
          <cell r="AM391" t="str">
            <v>Source de la note de description : Version imprimée</v>
          </cell>
          <cell r="AN391" t="str">
            <v/>
          </cell>
          <cell r="AO391" t="str">
            <v>%SITE_CLIENT%/?library_guid=C87F6B1A-567A-451C-8763-365FF8383754</v>
          </cell>
          <cell r="AP391" t="str">
            <v>Accès au travers du portail ENI</v>
          </cell>
          <cell r="AQ391" t="str">
            <v xml:space="preserve"> algorithme </v>
          </cell>
          <cell r="AR391" t="str">
            <v xml:space="preserve"> Azure </v>
          </cell>
          <cell r="AS391" t="str">
            <v xml:space="preserve"> Azure Machine Learning Studio </v>
          </cell>
          <cell r="AT391" t="str">
            <v xml:space="preserve"> Big Data </v>
          </cell>
          <cell r="AU391" t="str">
            <v xml:space="preserve"> Cortana Intelligence Suite </v>
          </cell>
          <cell r="AV391" t="str">
            <v xml:space="preserve"> Data Scientist </v>
          </cell>
          <cell r="AW391" t="str">
            <v xml:space="preserve"> LNEPDSAZ</v>
          </cell>
          <cell r="AX391" t="str">
            <v xml:space="preserve"> ML </v>
          </cell>
          <cell r="AY391" t="str">
            <v xml:space="preserve">Data science </v>
          </cell>
          <cell r="AZ391" t="str">
            <v/>
          </cell>
          <cell r="BA391" t="str">
            <v/>
          </cell>
          <cell r="BB391" t="str">
            <v/>
          </cell>
          <cell r="BC391" t="str">
            <v/>
          </cell>
          <cell r="BD391" t="str">
            <v/>
          </cell>
          <cell r="BE391" t="str">
            <v/>
          </cell>
          <cell r="BF391" t="str">
            <v/>
          </cell>
          <cell r="BG391" t="str">
            <v/>
          </cell>
          <cell r="BH391" t="str">
            <v/>
          </cell>
          <cell r="BI391" t="str">
            <v/>
          </cell>
          <cell r="BJ391" t="str">
            <v/>
          </cell>
          <cell r="BK391" t="str">
            <v/>
          </cell>
          <cell r="BL391" t="str">
            <v/>
          </cell>
          <cell r="BM391" t="str">
            <v/>
          </cell>
          <cell r="BN391" t="str">
            <v/>
          </cell>
          <cell r="BO391" t="str">
            <v/>
          </cell>
          <cell r="BP391" t="str">
            <v/>
          </cell>
          <cell r="BQ391" t="str">
            <v/>
          </cell>
          <cell r="BR391" t="str">
            <v/>
          </cell>
          <cell r="BS391" t="str">
            <v/>
          </cell>
          <cell r="BT391" t="str">
            <v/>
          </cell>
          <cell r="BU391" t="str">
            <v/>
          </cell>
          <cell r="BV391" t="str">
            <v/>
          </cell>
          <cell r="BW391" t="str">
            <v/>
          </cell>
          <cell r="BX391" t="str">
            <v/>
          </cell>
        </row>
        <row r="392">
          <cell r="A392" t="str">
            <v>EPEMS</v>
          </cell>
          <cell r="B392" t="str">
            <v>EMS</v>
          </cell>
          <cell r="C392" t="str">
            <v>Gestion et sécurité des ressources de l'entreprise dans le cloud</v>
          </cell>
          <cell r="D392" t="str">
            <v>Nicolas BONNET</v>
          </cell>
          <cell r="E392" t="str">
            <v/>
          </cell>
          <cell r="F392" t="str">
            <v>BONNET, Nicolas</v>
          </cell>
          <cell r="G392" t="str">
            <v/>
          </cell>
          <cell r="H392" t="str">
            <v/>
          </cell>
          <cell r="I392" t="str">
            <v/>
          </cell>
          <cell r="J392" t="str">
            <v/>
          </cell>
          <cell r="K392" t="str">
            <v>Edition du 1 January 2018</v>
          </cell>
          <cell r="L392" t="str">
            <v>675 pages</v>
          </cell>
          <cell r="M392" t="str">
            <v>Editions ENI</v>
          </cell>
          <cell r="N392" t="str">
            <v>fre</v>
          </cell>
          <cell r="O392" t="str">
            <v>fre</v>
          </cell>
          <cell r="P392" t="str">
            <v>fre</v>
          </cell>
          <cell r="Q392" t="str">
            <v>Ce livre sur la suite Enterprise Mobility &amp; Security (EMS) de Microsoft a pour objectif de donner aux membres d'une équipe IT les connaissances nécessaires pour maîtriser la gestion et la sécurité des ressources de leur entreprise dans un contexte de mobilité. L'auteur donne la possibilité au lecteur de créer un bac à sable pour mettre en pratique les fonctionnalités étudiées dans les différents chapitres.
En premier lieu, le livre traite de la gestion des identités et des accès utilisateurs dans un service cloud avec Azure Active Directory. Le lecteur peut ainsi appréhender les notions telles que la synchronisation d'une base Active Directory, la création de comptes utilisateurs, la réinitialisation d'un mot de passe ou encore la mise en place de la fonctionnalité Cloud App Discovery.
La suite du livre détaille la fonctionnalité Azure Information Protection et sa mise en place, utile à une entreprise pour assurer la confidentialité nécessaire de ses documents et de ses données. L'auteur y étudie également les stratégies de sécurité à mettre en place.
La mobilité allant de pair avec la gestion des équipements mobiles (de types iOS, Android ou Windows Mobile), l'auteur décrit cet aspect avec la mise en place de Microsoft Intune, en mode autonome depuis une interface web ou en mode hybride via System Center Configuration Manager.
Le livre se termine avec l'étude des différentes fonctionnalités de la solution on-premise Microsoft ATA (Advanced Threat Analytics) qui permet de gérer la sécurité du réseau de l'entreprise en identifiant des comportements anormaux.
Les chapitres du livre :
Préface – Introduction – Création du bac à sable – Azure Active Directory – Gestion des utilisateurs – Mise en place d'Azure Information Protection – Création des règles et sécurisation – Mise en place d'Intune en mode autonome – Mise en place d'Intune en mode hybride – Advanced Threat Analytics</v>
          </cell>
          <cell r="R392">
            <v>9782409011863</v>
          </cell>
          <cell r="S392" t="str">
            <v>Version Numérique</v>
          </cell>
          <cell r="T392">
            <v>9782409011856</v>
          </cell>
          <cell r="U392" t="str">
            <v>Version Imprimée</v>
          </cell>
          <cell r="V392" t="str">
            <v>St-Herblain</v>
          </cell>
          <cell r="W392" t="str">
            <v>Editions ENI</v>
          </cell>
          <cell r="X392">
            <v>2018</v>
          </cell>
          <cell r="Y392" t="str">
            <v>Bibliothèque Numérique ENI (Service en ligne)</v>
          </cell>
          <cell r="Z392" t="str">
            <v>EPSILON</v>
          </cell>
          <cell r="AA392" t="str">
            <v>texte</v>
          </cell>
          <cell r="AB392" t="str">
            <v>txt</v>
          </cell>
          <cell r="AC392" t="str">
            <v>rdacontent/fre</v>
          </cell>
          <cell r="AD392" t="str">
            <v>informatique</v>
          </cell>
          <cell r="AE392" t="str">
            <v>c</v>
          </cell>
          <cell r="AF392" t="str">
            <v>rdamedia/fre</v>
          </cell>
          <cell r="AG392" t="str">
            <v>ressource en ligne</v>
          </cell>
          <cell r="AH392" t="str">
            <v>cr</v>
          </cell>
          <cell r="AI392" t="str">
            <v>rdacarrier/fre</v>
          </cell>
          <cell r="AJ392" t="str">
            <v>m\\\\\o\\d\\\\\\\\</v>
          </cell>
          <cell r="AK392" t="str">
            <v>cr\cn\\\\uuaua</v>
          </cell>
          <cell r="AL392" t="str">
            <v>Accès restreint aux membres</v>
          </cell>
          <cell r="AM392" t="str">
            <v>Source de la note de description : Version imprimée</v>
          </cell>
          <cell r="AN392" t="str">
            <v/>
          </cell>
          <cell r="AO392" t="str">
            <v>%SITE_CLIENT%/?library_guid=61D3C5D8-0E0E-4E9F-A83F-E76A9C428F33</v>
          </cell>
          <cell r="AP392" t="str">
            <v>Accès au travers du portail ENI</v>
          </cell>
          <cell r="AQ392" t="str">
            <v xml:space="preserve"> active directory </v>
          </cell>
          <cell r="AR392" t="str">
            <v xml:space="preserve"> advanced threat analytics </v>
          </cell>
          <cell r="AS392" t="str">
            <v xml:space="preserve"> ata </v>
          </cell>
          <cell r="AT392" t="str">
            <v xml:space="preserve"> azure ad </v>
          </cell>
          <cell r="AU392" t="str">
            <v xml:space="preserve"> azure information protection </v>
          </cell>
          <cell r="AV392" t="str">
            <v xml:space="preserve"> cloud app discovery </v>
          </cell>
          <cell r="AW392" t="str">
            <v xml:space="preserve"> enterprise mobility suite </v>
          </cell>
          <cell r="AX392" t="str">
            <v xml:space="preserve"> intune </v>
          </cell>
          <cell r="AY392" t="str">
            <v xml:space="preserve"> LNEPEMS</v>
          </cell>
          <cell r="AZ392" t="str">
            <v xml:space="preserve"> microsoft </v>
          </cell>
          <cell r="BA392" t="str">
            <v xml:space="preserve"> securite </v>
          </cell>
          <cell r="BB392" t="str">
            <v xml:space="preserve"> security </v>
          </cell>
          <cell r="BC392" t="str">
            <v xml:space="preserve">livre sécurité </v>
          </cell>
          <cell r="BD392" t="str">
            <v/>
          </cell>
          <cell r="BE392" t="str">
            <v/>
          </cell>
          <cell r="BF392" t="str">
            <v/>
          </cell>
          <cell r="BG392" t="str">
            <v/>
          </cell>
          <cell r="BH392" t="str">
            <v/>
          </cell>
          <cell r="BI392" t="str">
            <v/>
          </cell>
          <cell r="BJ392" t="str">
            <v/>
          </cell>
          <cell r="BK392" t="str">
            <v/>
          </cell>
          <cell r="BL392" t="str">
            <v/>
          </cell>
          <cell r="BM392" t="str">
            <v/>
          </cell>
          <cell r="BN392" t="str">
            <v/>
          </cell>
          <cell r="BO392" t="str">
            <v/>
          </cell>
          <cell r="BP392" t="str">
            <v/>
          </cell>
          <cell r="BQ392" t="str">
            <v/>
          </cell>
          <cell r="BR392" t="str">
            <v/>
          </cell>
          <cell r="BS392" t="str">
            <v/>
          </cell>
          <cell r="BT392" t="str">
            <v/>
          </cell>
          <cell r="BU392" t="str">
            <v/>
          </cell>
          <cell r="BV392" t="str">
            <v/>
          </cell>
          <cell r="BW392" t="str">
            <v/>
          </cell>
          <cell r="BX392" t="str">
            <v/>
          </cell>
        </row>
        <row r="393">
          <cell r="A393" t="str">
            <v>EPGRAD</v>
          </cell>
          <cell r="B393" t="str">
            <v>Gradient Boosting</v>
          </cell>
          <cell r="C393" t="str">
            <v>Exploitez les arbres de décision pour le Machine Learning (XGBoost, CatBoost, LightGBM)</v>
          </cell>
          <cell r="D393" t="str">
            <v>Guillaume SAUPIN</v>
          </cell>
          <cell r="E393" t="str">
            <v/>
          </cell>
          <cell r="F393" t="str">
            <v>SAUPIN, Guillaume</v>
          </cell>
          <cell r="G393" t="str">
            <v/>
          </cell>
          <cell r="H393" t="str">
            <v/>
          </cell>
          <cell r="I393" t="str">
            <v/>
          </cell>
          <cell r="J393" t="str">
            <v/>
          </cell>
          <cell r="K393" t="str">
            <v>Edition du 1 March 2022</v>
          </cell>
          <cell r="L393" t="str">
            <v>258 pages</v>
          </cell>
          <cell r="M393" t="str">
            <v>Editions ENI</v>
          </cell>
          <cell r="N393" t="str">
            <v>fre</v>
          </cell>
          <cell r="O393" t="str">
            <v>fre</v>
          </cell>
          <cell r="P393" t="str">
            <v>fre</v>
          </cell>
          <cell r="Q393" t="str">
            <v xml:space="preserve">Ce livre sur les méthodes de Gradient Boosting est destiné aux étudiants, universitaires, ingénieurs, data scientist qui souhaitent découvrir en profondeur le fonctionnement de cette technique de Machine Learning utilisée pour construire des ensembles d’arbres de décision.  
Tous les concepts sont illustrés par des exemples de code applicatif. Ils permettent au lecteur de reconstruire from scratch sa propre librairie d’entraînement des méthodes de Gradient Boosting. En parallèle, le livre présente les bonnes pratiques de la Data Science et apporte au lecteur un solide bagage technique pour construire des modèles de Machine Learning. 
Après une présentation des principes du Gradient Boosting citant les cas d’application, les avantages et les limites, le lecteur s’imprègne des détails de la théorie mathématique. Une implémentation simple est donnée afin d’en illustrer le fonctionnement. 
Le lecteur est ensuite armé pour aborder la mise en application et la configuration de ces méthodes. Préparation des données, entraînement, explication d’un modèle, gestion de l’Hyper Parameter Tuning et utilisation des fonctions objectifs sont couverts en détail !  
Les derniers chapitres du livre élargissent le sujet vers l’application du Gradient Boosting pour les séries temporelles, la présentation des bibliothèques emblématiques XGBoost, CatBoost et LightGBM ainsi que sur le concept de modèle multi-résolution. 
Des éléments complémentaires sont en téléchargement sur le site www.editions-eni.fr.
 Quizinclus dans 
la version en ligne !
 - Testez vos connaissances à l'issue de chaque chapitre
 - Validez vos acquis
</v>
          </cell>
          <cell r="R393">
            <v>9782409034039</v>
          </cell>
          <cell r="S393" t="str">
            <v>Version Numérique</v>
          </cell>
          <cell r="T393">
            <v>9782409034022</v>
          </cell>
          <cell r="U393" t="str">
            <v>Version Imprimée</v>
          </cell>
          <cell r="V393" t="str">
            <v>St-Herblain</v>
          </cell>
          <cell r="W393" t="str">
            <v>Editions ENI</v>
          </cell>
          <cell r="X393">
            <v>2022</v>
          </cell>
          <cell r="Y393" t="str">
            <v>Bibliothèque Numérique ENI (Service en ligne)</v>
          </cell>
          <cell r="Z393" t="str">
            <v>EPSILON</v>
          </cell>
          <cell r="AA393" t="str">
            <v>texte</v>
          </cell>
          <cell r="AB393" t="str">
            <v>txt</v>
          </cell>
          <cell r="AC393" t="str">
            <v>rdacontent/fre</v>
          </cell>
          <cell r="AD393" t="str">
            <v>informatique</v>
          </cell>
          <cell r="AE393" t="str">
            <v>c</v>
          </cell>
          <cell r="AF393" t="str">
            <v>rdamedia/fre</v>
          </cell>
          <cell r="AG393" t="str">
            <v>ressource en ligne</v>
          </cell>
          <cell r="AH393" t="str">
            <v>cr</v>
          </cell>
          <cell r="AI393" t="str">
            <v>rdacarrier/fre</v>
          </cell>
          <cell r="AJ393" t="str">
            <v>m\\\\\o\\d\\\\\\\\</v>
          </cell>
          <cell r="AK393" t="str">
            <v>cr\cn\\\\uuaua</v>
          </cell>
          <cell r="AL393" t="str">
            <v>Accès restreint aux membres</v>
          </cell>
          <cell r="AM393" t="str">
            <v>Source de la note de description : Version imprimée</v>
          </cell>
          <cell r="AN393" t="str">
            <v/>
          </cell>
          <cell r="AO393" t="str">
            <v>%SITE_CLIENT%/?library_guid=DB4B4847-9CC3-4E17-8CBD-096CE831E520</v>
          </cell>
          <cell r="AP393" t="str">
            <v>Accès au travers du portail ENI</v>
          </cell>
          <cell r="AQ393" t="str">
            <v xml:space="preserve"> CatBoost </v>
          </cell>
          <cell r="AR393" t="str">
            <v xml:space="preserve"> Gradient Boosted Trees </v>
          </cell>
          <cell r="AS393" t="str">
            <v xml:space="preserve"> LightGBM</v>
          </cell>
          <cell r="AT393" t="str">
            <v xml:space="preserve"> XGBoost </v>
          </cell>
          <cell r="AU393" t="str">
            <v xml:space="preserve">Machine Learning </v>
          </cell>
          <cell r="AV393" t="str">
            <v/>
          </cell>
          <cell r="AW393" t="str">
            <v/>
          </cell>
          <cell r="AX393" t="str">
            <v/>
          </cell>
          <cell r="AY393" t="str">
            <v/>
          </cell>
          <cell r="AZ393" t="str">
            <v/>
          </cell>
          <cell r="BA393" t="str">
            <v/>
          </cell>
          <cell r="BB393" t="str">
            <v/>
          </cell>
          <cell r="BC393" t="str">
            <v/>
          </cell>
          <cell r="BD393" t="str">
            <v/>
          </cell>
          <cell r="BE393" t="str">
            <v/>
          </cell>
          <cell r="BF393" t="str">
            <v/>
          </cell>
          <cell r="BG393" t="str">
            <v/>
          </cell>
          <cell r="BH393" t="str">
            <v/>
          </cell>
          <cell r="BI393" t="str">
            <v/>
          </cell>
          <cell r="BJ393" t="str">
            <v/>
          </cell>
          <cell r="BK393" t="str">
            <v/>
          </cell>
          <cell r="BL393" t="str">
            <v/>
          </cell>
          <cell r="BM393" t="str">
            <v/>
          </cell>
          <cell r="BN393" t="str">
            <v/>
          </cell>
          <cell r="BO393" t="str">
            <v/>
          </cell>
          <cell r="BP393" t="str">
            <v/>
          </cell>
          <cell r="BQ393" t="str">
            <v/>
          </cell>
          <cell r="BR393" t="str">
            <v/>
          </cell>
          <cell r="BS393" t="str">
            <v/>
          </cell>
          <cell r="BT393" t="str">
            <v/>
          </cell>
          <cell r="BU393" t="str">
            <v/>
          </cell>
          <cell r="BV393" t="str">
            <v/>
          </cell>
          <cell r="BW393" t="str">
            <v/>
          </cell>
          <cell r="BX393" t="str">
            <v/>
          </cell>
        </row>
        <row r="394">
          <cell r="A394" t="str">
            <v>EPHADIS</v>
          </cell>
          <cell r="B394" t="str">
            <v>Haute disponibilité sous Linux</v>
          </cell>
          <cell r="C394" t="str">
            <v>De l'infrastructure à l'orchestration de services (Heartbeat, Docker, Ansible, Kubernetes...)</v>
          </cell>
          <cell r="D394" t="str">
            <v>Sébastien  ROHAUT,Charles SABOURDIN</v>
          </cell>
          <cell r="E394" t="str">
            <v/>
          </cell>
          <cell r="F394" t="str">
            <v xml:space="preserve">ROHAUT, Sébastien </v>
          </cell>
          <cell r="G394" t="str">
            <v>SABOURDIN, Charles</v>
          </cell>
          <cell r="H394" t="str">
            <v/>
          </cell>
          <cell r="I394" t="str">
            <v/>
          </cell>
          <cell r="J394" t="str">
            <v/>
          </cell>
          <cell r="K394" t="str">
            <v>Edition du 1 June 2021</v>
          </cell>
          <cell r="L394" t="str">
            <v>432 pages</v>
          </cell>
          <cell r="M394" t="str">
            <v>Editions ENI</v>
          </cell>
          <cell r="N394" t="str">
            <v>fre</v>
          </cell>
          <cell r="O394" t="str">
            <v>fre</v>
          </cell>
          <cell r="P394" t="str">
            <v>fre</v>
          </cell>
          <cell r="Q394" t="str">
            <v xml:space="preserve">Plus que jamais, dans un monde ultraconnecté où tant de choses dépendent de l'informatique et d'Internet, il est primordial de disposer d'environnements hautement disponibles, redondants et fiables. L'objectif de ce livre est de fournir aux ingénieurs système toutes les bases permettant de construire des environnements de Haute Disponibilité, tant du point de vue de l'infrastructure que du point de vue des services, basés sur le système d'exploitation Linux. 
Selon les principes et les outils DevOps, les auteurs présentent un exemple d'application fil rouge permettant d'étudier la façon de faire évoluer de concert une application et l'infrastructure sous-jacente, pour les rendre les plus fiables et les plus accessibles possibles, en s'appuyant sur les dernières technologies. 
Tous les éléments de conception d'une plateforme et d'une application redondantes sont ainsi abordés. 
Le lecteur peut ainsi appréhender concrètement la définition d'une application écrite en Java et tournant sous Tomcat, la mise en place d'une architecture matérielle fonctionnelle pour la supporter, la redondance des services système et réseau de base (RAID, agrégats réseau, DNS…), l'automatisation de la construction et du déploiement des images de l'application avec Docker et Ansible ou encore la haute disponibilité du réseau, des répartiteurs de charge et des adresses IP avec NGINX, HAProxy, le protocole VRRP et Quagga. 
Dans la suite du livre, les auteurs décrivent le passage à l'orchestration avec un cluster Kubernetes, le déploiement d'un cluster avec une solution de stockage réseau redondant basée sur un cluster NFS et XFS, ainsi que la création de clusters de bases de données MariaDB et les affinités de sessions. 
Chaque chapitre du livre est agrémenté d'exemples pratiques dont l'ensemble du code est proposé en téléchargement sur l'espace GitHub des auteurs.
 Quizinclus dans 
la version en ligne !
 - Testez vos connaissances à l'issue de chaque chapitre
 - Validez vos acquis
</v>
          </cell>
          <cell r="R394">
            <v>9782409030802</v>
          </cell>
          <cell r="S394" t="str">
            <v>Version Numérique</v>
          </cell>
          <cell r="T394">
            <v>9782409030796</v>
          </cell>
          <cell r="U394" t="str">
            <v>Version Imprimée</v>
          </cell>
          <cell r="V394" t="str">
            <v>St-Herblain</v>
          </cell>
          <cell r="W394" t="str">
            <v>Editions ENI</v>
          </cell>
          <cell r="X394">
            <v>2021</v>
          </cell>
          <cell r="Y394" t="str">
            <v>Bibliothèque Numérique ENI (Service en ligne)</v>
          </cell>
          <cell r="Z394" t="str">
            <v>EPSILON</v>
          </cell>
          <cell r="AA394" t="str">
            <v>texte</v>
          </cell>
          <cell r="AB394" t="str">
            <v>txt</v>
          </cell>
          <cell r="AC394" t="str">
            <v>rdacontent/fre</v>
          </cell>
          <cell r="AD394" t="str">
            <v>informatique</v>
          </cell>
          <cell r="AE394" t="str">
            <v>c</v>
          </cell>
          <cell r="AF394" t="str">
            <v>rdamedia/fre</v>
          </cell>
          <cell r="AG394" t="str">
            <v>ressource en ligne</v>
          </cell>
          <cell r="AH394" t="str">
            <v>cr</v>
          </cell>
          <cell r="AI394" t="str">
            <v>rdacarrier/fre</v>
          </cell>
          <cell r="AJ394" t="str">
            <v>m\\\\\o\\d\\\\\\\\</v>
          </cell>
          <cell r="AK394" t="str">
            <v>cr\cn\\\\uuaua</v>
          </cell>
          <cell r="AL394" t="str">
            <v>Accès restreint aux membres</v>
          </cell>
          <cell r="AM394" t="str">
            <v>Source de la note de description : Version imprimée</v>
          </cell>
          <cell r="AN394" t="str">
            <v/>
          </cell>
          <cell r="AO394" t="str">
            <v>%SITE_CLIENT%/?library_guid=4D896B1E-E54D-485D-9515-B64E9B9BBF26</v>
          </cell>
          <cell r="AP394" t="str">
            <v>Accès au travers du portail ENI</v>
          </cell>
          <cell r="AQ394" t="str">
            <v xml:space="preserve"> Docker </v>
          </cell>
          <cell r="AR394" t="str">
            <v xml:space="preserve"> kubernetes </v>
          </cell>
          <cell r="AS394" t="str">
            <v xml:space="preserve"> Linux </v>
          </cell>
          <cell r="AT394" t="str">
            <v xml:space="preserve"> orchestration </v>
          </cell>
          <cell r="AU394" t="str">
            <v xml:space="preserve"> réseau </v>
          </cell>
          <cell r="AV394" t="str">
            <v xml:space="preserve">Haute disponibilité </v>
          </cell>
          <cell r="AW394" t="str">
            <v/>
          </cell>
          <cell r="AX394" t="str">
            <v/>
          </cell>
          <cell r="AY394" t="str">
            <v/>
          </cell>
          <cell r="AZ394" t="str">
            <v/>
          </cell>
          <cell r="BA394" t="str">
            <v/>
          </cell>
          <cell r="BB394" t="str">
            <v/>
          </cell>
          <cell r="BC394" t="str">
            <v/>
          </cell>
          <cell r="BD394" t="str">
            <v/>
          </cell>
          <cell r="BE394" t="str">
            <v/>
          </cell>
          <cell r="BF394" t="str">
            <v/>
          </cell>
          <cell r="BG394" t="str">
            <v/>
          </cell>
          <cell r="BH394" t="str">
            <v/>
          </cell>
          <cell r="BI394" t="str">
            <v/>
          </cell>
          <cell r="BJ394" t="str">
            <v/>
          </cell>
          <cell r="BK394" t="str">
            <v/>
          </cell>
          <cell r="BL394" t="str">
            <v/>
          </cell>
          <cell r="BM394" t="str">
            <v/>
          </cell>
          <cell r="BN394" t="str">
            <v/>
          </cell>
          <cell r="BO394" t="str">
            <v/>
          </cell>
          <cell r="BP394" t="str">
            <v/>
          </cell>
          <cell r="BQ394" t="str">
            <v/>
          </cell>
          <cell r="BR394" t="str">
            <v/>
          </cell>
          <cell r="BS394" t="str">
            <v/>
          </cell>
          <cell r="BT394" t="str">
            <v/>
          </cell>
          <cell r="BU394" t="str">
            <v/>
          </cell>
          <cell r="BV394" t="str">
            <v/>
          </cell>
          <cell r="BW394" t="str">
            <v/>
          </cell>
          <cell r="BX394" t="str">
            <v/>
          </cell>
        </row>
        <row r="395">
          <cell r="A395" t="str">
            <v>EPHALACM</v>
          </cell>
          <cell r="B395" t="str">
            <v>Hacking</v>
          </cell>
          <cell r="C395" t="str">
            <v>Un labo virtuel pour auditer et mettre en place des contre-mesures</v>
          </cell>
          <cell r="D395" t="str">
            <v>Franck EBEL,Jérôme HENNECART</v>
          </cell>
          <cell r="E395" t="str">
            <v/>
          </cell>
          <cell r="F395" t="str">
            <v>EBEL, Franck</v>
          </cell>
          <cell r="G395" t="str">
            <v>HENNECART, Jérôme</v>
          </cell>
          <cell r="H395" t="str">
            <v/>
          </cell>
          <cell r="I395" t="str">
            <v/>
          </cell>
          <cell r="J395" t="str">
            <v/>
          </cell>
          <cell r="K395" t="str">
            <v>Edition du 1 June 2013</v>
          </cell>
          <cell r="L395" t="str">
            <v>381 pages</v>
          </cell>
          <cell r="M395" t="str">
            <v>Editions ENI</v>
          </cell>
          <cell r="N395" t="str">
            <v>fre</v>
          </cell>
          <cell r="O395" t="str">
            <v>fre</v>
          </cell>
          <cell r="P395" t="str">
            <v>fre</v>
          </cell>
          <cell r="Q395" t="str">
            <v>Ce livre s'adresse à toute personne souhaitant s'initier ou se perfectionner dans le domaine de la sécurité informatique, et donc du hacking, et désireuse de faire un point sur ses compétences. 
Quand une entreprise, un particulier, une association souhaite mettre en place un système d'information, comment vérifier, avant la mise en production, qu'il n'existe pas de faille de sécurité ? Comment tester si les protections mises en place sont efficaces ? Ce livre est conçu pour répondre à ces attentes en guidant le lecteur dans la conception d'un laboratoire virtualisé complet dans lequel de nombreux services seront implémentés. 
Après cette première phase de création, votre laboratoire virtualisé accueillera votre système d'information et vous pourrez alors attaquer celui-ci afin d'en détecter les failles. Pour vous entraîner à cette phase d'attaque,  les auteurs vous proposent de mettre en place dans le laboratoire un ensemble d'éléments faillibles. Ceux-ci sont présentés sous forme d'un challenge de sécurité dédié à l'entraînement. Vous pourrez ainsi vérifier vos compétences et évaluer la qualité des outils d'audit que vous souhaitez utiliser. 
Les auteurs ont cherché à couvrir le domaine le plus large possible avec un coût très raisonnable en investissement matériel. Ainsi, vous serez confrontés à des failles applicatives, des failles Web, des failles systèmes, etc. Une correction des différentes épreuves vous est proposée. 
Pour terminer, les solutions pour se protéger et mettre en place les contre-mesures adaptées sont présentées.
Des éléments complémentaires sont en téléchargement sur le site www.editions-eni.fr.
Les chapitres du livre :
Introduction &amp;ndash; Proxmox &amp;ndash; Machines virtuelles et services &amp;ndash; Mise en place des épreuves &amp;ndash; Plateformes  d'entraînement &amp;ndash; Le matériel indispensable &amp;ndash; Sécurisation du PC
Ce livre est également proposé en coffret</v>
          </cell>
          <cell r="R395">
            <v>9782746082205</v>
          </cell>
          <cell r="S395" t="str">
            <v>Version Numérique</v>
          </cell>
          <cell r="T395">
            <v>9782746081413</v>
          </cell>
          <cell r="U395" t="str">
            <v>Version Imprimée</v>
          </cell>
          <cell r="V395" t="str">
            <v>St-Herblain</v>
          </cell>
          <cell r="W395" t="str">
            <v>Editions ENI</v>
          </cell>
          <cell r="X395">
            <v>2013</v>
          </cell>
          <cell r="Y395" t="str">
            <v>Bibliothèque Numérique ENI (Service en ligne)</v>
          </cell>
          <cell r="Z395" t="str">
            <v>EPSILON</v>
          </cell>
          <cell r="AA395" t="str">
            <v>texte</v>
          </cell>
          <cell r="AB395" t="str">
            <v>txt</v>
          </cell>
          <cell r="AC395" t="str">
            <v>rdacontent/fre</v>
          </cell>
          <cell r="AD395" t="str">
            <v>informatique</v>
          </cell>
          <cell r="AE395" t="str">
            <v>c</v>
          </cell>
          <cell r="AF395" t="str">
            <v>rdamedia/fre</v>
          </cell>
          <cell r="AG395" t="str">
            <v>ressource en ligne</v>
          </cell>
          <cell r="AH395" t="str">
            <v>cr</v>
          </cell>
          <cell r="AI395" t="str">
            <v>rdacarrier/fre</v>
          </cell>
          <cell r="AJ395" t="str">
            <v>m\\\\\o\\d\\\\\\\\</v>
          </cell>
          <cell r="AK395" t="str">
            <v>cr\cn\\\\uuaua</v>
          </cell>
          <cell r="AL395" t="str">
            <v>Accès restreint aux membres</v>
          </cell>
          <cell r="AM395" t="str">
            <v>Source de la note de description : Version imprimée</v>
          </cell>
          <cell r="AN395" t="str">
            <v/>
          </cell>
          <cell r="AO395" t="str">
            <v>%SITE_CLIENT%/?library_guid=E6942060-4181-4DD7-BCE3-601625551EB9</v>
          </cell>
          <cell r="AP395" t="str">
            <v>Accès au travers du portail ENI</v>
          </cell>
          <cell r="AQ395" t="str">
            <v xml:space="preserve"> arduino  </v>
          </cell>
          <cell r="AR395" t="str">
            <v xml:space="preserve"> captcha </v>
          </cell>
          <cell r="AS395" t="str">
            <v xml:space="preserve"> crakme </v>
          </cell>
          <cell r="AT395" t="str">
            <v xml:space="preserve"> kvm </v>
          </cell>
          <cell r="AU395" t="str">
            <v xml:space="preserve"> LNEPHALACM</v>
          </cell>
          <cell r="AV395" t="str">
            <v xml:space="preserve"> metasploit </v>
          </cell>
          <cell r="AW395" t="str">
            <v xml:space="preserve"> openvpn </v>
          </cell>
          <cell r="AX395" t="str">
            <v xml:space="preserve"> openvz </v>
          </cell>
          <cell r="AY395" t="str">
            <v xml:space="preserve"> pentest </v>
          </cell>
          <cell r="AZ395" t="str">
            <v xml:space="preserve"> proxmox </v>
          </cell>
          <cell r="BA395" t="str">
            <v xml:space="preserve"> securite </v>
          </cell>
          <cell r="BB395" t="str">
            <v xml:space="preserve"> securité </v>
          </cell>
          <cell r="BC395" t="str">
            <v xml:space="preserve"> sécurite </v>
          </cell>
          <cell r="BD395" t="str">
            <v xml:space="preserve"> sécurité </v>
          </cell>
          <cell r="BE395" t="str">
            <v xml:space="preserve"> sip </v>
          </cell>
          <cell r="BF395" t="str">
            <v xml:space="preserve"> webgoat </v>
          </cell>
          <cell r="BG395" t="str">
            <v xml:space="preserve">hacker </v>
          </cell>
          <cell r="BH395" t="str">
            <v/>
          </cell>
          <cell r="BI395" t="str">
            <v/>
          </cell>
          <cell r="BJ395" t="str">
            <v/>
          </cell>
          <cell r="BK395" t="str">
            <v/>
          </cell>
          <cell r="BL395" t="str">
            <v/>
          </cell>
          <cell r="BM395" t="str">
            <v/>
          </cell>
          <cell r="BN395" t="str">
            <v/>
          </cell>
          <cell r="BO395" t="str">
            <v/>
          </cell>
          <cell r="BP395" t="str">
            <v/>
          </cell>
          <cell r="BQ395" t="str">
            <v/>
          </cell>
          <cell r="BR395" t="str">
            <v/>
          </cell>
          <cell r="BS395" t="str">
            <v/>
          </cell>
          <cell r="BT395" t="str">
            <v/>
          </cell>
          <cell r="BU395" t="str">
            <v/>
          </cell>
          <cell r="BV395" t="str">
            <v/>
          </cell>
          <cell r="BW395" t="str">
            <v/>
          </cell>
          <cell r="BX395" t="str">
            <v/>
          </cell>
        </row>
        <row r="396">
          <cell r="A396" t="str">
            <v>EPINT</v>
          </cell>
          <cell r="B396" t="str">
            <v>Microsoft Intune</v>
          </cell>
          <cell r="C396" t="str">
            <v>Déploiement et administration</v>
          </cell>
          <cell r="D396" t="str">
            <v>Mickaël GILARDEAU</v>
          </cell>
          <cell r="E396" t="str">
            <v/>
          </cell>
          <cell r="F396" t="str">
            <v>GILARDEAU, Mickaël</v>
          </cell>
          <cell r="G396" t="str">
            <v/>
          </cell>
          <cell r="H396" t="str">
            <v/>
          </cell>
          <cell r="I396" t="str">
            <v/>
          </cell>
          <cell r="J396" t="str">
            <v/>
          </cell>
          <cell r="K396" t="str">
            <v>Edition du 1 October 2016</v>
          </cell>
          <cell r="L396" t="str">
            <v>274 pages</v>
          </cell>
          <cell r="M396" t="str">
            <v>Editions ENI</v>
          </cell>
          <cell r="N396" t="str">
            <v>fre</v>
          </cell>
          <cell r="O396" t="str">
            <v>fre</v>
          </cell>
          <cell r="P396" t="str">
            <v>fre</v>
          </cell>
          <cell r="Q396" t="str">
            <v>Ce livre sur Microsoft Intune s'adresse à toute personne amenée à déployer, administrer et utiliser Microsoft Intune pour la gestion des périphériques d'entreprise. 
Le premier chapitre décrit l'ensemble des fonctionnalités de Microsoft Intune. Les chapitres suivants traitent de la gestion des identités à l'aide d'Azure Active Directory ainsi que de la gestion des groupes utilisateurs. Le chapitre 4 permet d'acquérir les connaissances nécessaires à l'inscription des périphériques. Le chapitre suivant fournit les instructions permettant le déploiement d'applications sur les périphériques. La gestion des stratégies (par exemple, déploiement d'une configuration Wi-Fi ou VPN) est présentée dans la chapitre 6. Puis, dans le chapitre 7, vous apprenez comment contrôler l'accès aux outils collaboratifs que sont SharePoint, Exchange et Skype for Business grâce aux accès conditionnels. Par la suite, la gestion des rapports et des alertes est étudiée ; de la configuration à l'analyse, comment utiliser au mieux ces informations pour obtenir le statut des déploiements logiciels, correctifs, mises à jour de sécurité&amp;hellip; 
Le déploiement des mises à jour fait l'objet du chapitre neuf. L'auteur propose les meilleures pratiques ainsi que différentes actions à effectuer pour déployer convenablement les correctifs sur les périphériques mobiles et postes de travail Windows. Le chapitre 10 couvre les prérequis et la configuration du mode hybride avec une infrastructure SCCM existante.
Les chapitres du livre :
Avant-propos &amp;ndash; Découverte de Microsoft Intune &amp;ndash; Gestion des identités &amp;ndash; Gestion des groupes &amp;ndash; Inscription des appareils &amp;ndash; Distribution d'applications &amp;ndash; Gestion des stratégies de configuration &amp;ndash; Stratégies de conformités et accès conditionnels &amp;ndash; Sécurisation du poste de travail &amp;ndash; Gestion des mises à jour &amp;ndash; Le mode hybride avec SCCM &amp;ndash; Le portail entreprise Microsoft Intune &amp;ndash; Gestion des rapports et des alertes</v>
          </cell>
          <cell r="R396">
            <v>9782409005114</v>
          </cell>
          <cell r="S396" t="str">
            <v>Version Numérique</v>
          </cell>
          <cell r="T396">
            <v>9782409003813</v>
          </cell>
          <cell r="U396" t="str">
            <v>Version Imprimée</v>
          </cell>
          <cell r="V396" t="str">
            <v>St-Herblain</v>
          </cell>
          <cell r="W396" t="str">
            <v>Editions ENI</v>
          </cell>
          <cell r="X396">
            <v>2016</v>
          </cell>
          <cell r="Y396" t="str">
            <v>Bibliothèque Numérique ENI (Service en ligne)</v>
          </cell>
          <cell r="Z396" t="str">
            <v>EPSILON</v>
          </cell>
          <cell r="AA396" t="str">
            <v>texte</v>
          </cell>
          <cell r="AB396" t="str">
            <v>txt</v>
          </cell>
          <cell r="AC396" t="str">
            <v>rdacontent/fre</v>
          </cell>
          <cell r="AD396" t="str">
            <v>informatique</v>
          </cell>
          <cell r="AE396" t="str">
            <v>c</v>
          </cell>
          <cell r="AF396" t="str">
            <v>rdamedia/fre</v>
          </cell>
          <cell r="AG396" t="str">
            <v>ressource en ligne</v>
          </cell>
          <cell r="AH396" t="str">
            <v>cr</v>
          </cell>
          <cell r="AI396" t="str">
            <v>rdacarrier/fre</v>
          </cell>
          <cell r="AJ396" t="str">
            <v>m\\\\\o\\d\\\\\\\\</v>
          </cell>
          <cell r="AK396" t="str">
            <v>cr\cn\\\\uuaua</v>
          </cell>
          <cell r="AL396" t="str">
            <v>Accès restreint aux membres</v>
          </cell>
          <cell r="AM396" t="str">
            <v>Source de la note de description : Version imprimée</v>
          </cell>
          <cell r="AN396" t="str">
            <v/>
          </cell>
          <cell r="AO396" t="str">
            <v>%SITE_CLIENT%/?library_guid=A40725D7-BDCC-41EC-A60D-9B0B46591EC6</v>
          </cell>
          <cell r="AP396" t="str">
            <v>Accès au travers du portail ENI</v>
          </cell>
          <cell r="AQ396" t="str">
            <v xml:space="preserve"> Intune </v>
          </cell>
          <cell r="AR396" t="str">
            <v xml:space="preserve"> livre SCCM </v>
          </cell>
          <cell r="AS396" t="str">
            <v xml:space="preserve"> LNEPINT</v>
          </cell>
          <cell r="AT396" t="str">
            <v xml:space="preserve"> SCCM</v>
          </cell>
          <cell r="AU396" t="str">
            <v xml:space="preserve"> System Center Configuration Manager</v>
          </cell>
          <cell r="AV396" t="str">
            <v xml:space="preserve">périphérique </v>
          </cell>
          <cell r="AW396" t="str">
            <v/>
          </cell>
          <cell r="AX396" t="str">
            <v/>
          </cell>
          <cell r="AY396" t="str">
            <v/>
          </cell>
          <cell r="AZ396" t="str">
            <v/>
          </cell>
          <cell r="BA396" t="str">
            <v/>
          </cell>
          <cell r="BB396" t="str">
            <v/>
          </cell>
          <cell r="BC396" t="str">
            <v/>
          </cell>
          <cell r="BD396" t="str">
            <v/>
          </cell>
          <cell r="BE396" t="str">
            <v/>
          </cell>
          <cell r="BF396" t="str">
            <v/>
          </cell>
          <cell r="BG396" t="str">
            <v/>
          </cell>
          <cell r="BH396" t="str">
            <v/>
          </cell>
          <cell r="BI396" t="str">
            <v/>
          </cell>
          <cell r="BJ396" t="str">
            <v/>
          </cell>
          <cell r="BK396" t="str">
            <v/>
          </cell>
          <cell r="BL396" t="str">
            <v/>
          </cell>
          <cell r="BM396" t="str">
            <v/>
          </cell>
          <cell r="BN396" t="str">
            <v/>
          </cell>
          <cell r="BO396" t="str">
            <v/>
          </cell>
          <cell r="BP396" t="str">
            <v/>
          </cell>
          <cell r="BQ396" t="str">
            <v/>
          </cell>
          <cell r="BR396" t="str">
            <v/>
          </cell>
          <cell r="BS396" t="str">
            <v/>
          </cell>
          <cell r="BT396" t="str">
            <v/>
          </cell>
          <cell r="BU396" t="str">
            <v/>
          </cell>
          <cell r="BV396" t="str">
            <v/>
          </cell>
          <cell r="BW396" t="str">
            <v/>
          </cell>
          <cell r="BX396" t="str">
            <v/>
          </cell>
        </row>
        <row r="397">
          <cell r="A397" t="str">
            <v xml:space="preserve">EPION </v>
          </cell>
          <cell r="B397" t="str">
            <v>Ionic</v>
          </cell>
          <cell r="C397" t="str">
            <v>Développez des applications mobiles multiplateformes avec Cordova et AngularJS</v>
          </cell>
          <cell r="D397" t="str">
            <v>Cédric MILLAURIAUX</v>
          </cell>
          <cell r="E397" t="str">
            <v/>
          </cell>
          <cell r="F397" t="str">
            <v>MILLAURIAUX, Cédric</v>
          </cell>
          <cell r="G397" t="str">
            <v/>
          </cell>
          <cell r="H397" t="str">
            <v/>
          </cell>
          <cell r="I397" t="str">
            <v/>
          </cell>
          <cell r="J397" t="str">
            <v/>
          </cell>
          <cell r="K397" t="str">
            <v>Edition du 1 March 2017</v>
          </cell>
          <cell r="L397" t="str">
            <v>446 pages</v>
          </cell>
          <cell r="M397" t="str">
            <v>Editions ENI</v>
          </cell>
          <cell r="N397" t="str">
            <v>fre</v>
          </cell>
          <cell r="O397" t="str">
            <v>fre</v>
          </cell>
          <cell r="P397" t="str">
            <v>fre</v>
          </cell>
          <cell r="Q397" t="str">
            <v>Ce livre s'adresse aux développeurs web qui souhaitent mettre à profit leurs connaissances pour développer des applications mobiles à l'aide de Ionic, une technologie tirant parti de Cordova et d'AngularJS, pour créer des applications Android, iOS et Windows Phone. 
L'auteur propose un premier tour d'horizon des technologies de développement multiplateformes (leur architecture, leur relation avec le système natif, leurs forces et leurs faiblesses), avant de plonger dans la manipulation des différents outils qui permettent de construire rapidement et simplement une première application mobile.
L'ensemble des composants CSS et JavaScript seront passés en revue avant de poser les bases d'une architecture modulaire et de s'intéresser aux bonnes pratiques qui permettent de développer une application performante, à l'ergonomie adaptée à la manipulation sur mobile. Afin d'étendre les possibilités de l'application, des plugins seront présentés, permettant de localiser l'utilisateur à l'aide du GPS, de prendre des photos ou encore d'envoyer des notifications push.
Le lecteur apprendra également à manipuler des composants complexes comme un système d'onglets, des éléments responsive destinés à adapter l'affichage sur tablette et à capturer les gestes de l'utilisateur pour dévoiler de nouvelles options dans l'application.
Un projet de développement est lancé dès le début du livre. Il est enrichi au fur et à mesure des chapitres et propose au lecteur un apprentissage de Ionic par la pratique. A la fin du livre, le lecteur aura donc développé une application qui communique avec une API REST disponible sur Internet pour rechercher des films et afficher leurs caractéristiques. L'application finale est entièrement fonctionnelle, tire pleinement parti de Ionic et Cordova et est prête à être déployée sur les stores.
Pour mesurer le potentiel de ce livre, nous vous invitons à télécharger l'application « Livre Ionic aux Editions ENI » sur App Store ou Google Play. Cette application est la compilation de tous les exemples et toutes les notions que vous allez mettre en pratique dans le livre.
Les chapitres du livre :
Avant-propos &amp;ndash; Applications mobiles multiplateformes &amp;ndash; Architecture multiplateforme &amp;ndash; Découverte de Cordova &amp;ndash; Découverte de Ionic &amp;ndash; Mise en place de l'application &amp;ndash; Habiller l'application &amp;ndash; Communiquer avec un serveur &amp;ndash; Développement générique &amp;ndash; S'adapter à la plateforme &amp;ndash; Plugins &amp;ndash; Ionic et performances &amp;ndash; Publier son application &amp;ndash; Pour aller plus loin
Retrouvez le webinaire consacré  à Ionic.
Apprenez-en plus sur les  performances d'une application  Ionic, une technologie tirant parti de  Cordova et d'AngularJS, pour créer  des applications Android, iOS et Windows Phone.</v>
          </cell>
          <cell r="R397">
            <v>9782409007743</v>
          </cell>
          <cell r="S397" t="str">
            <v>Version Numérique</v>
          </cell>
          <cell r="T397">
            <v>9782409006333</v>
          </cell>
          <cell r="U397" t="str">
            <v>Version Imprimée</v>
          </cell>
          <cell r="V397" t="str">
            <v>St-Herblain</v>
          </cell>
          <cell r="W397" t="str">
            <v>Editions ENI</v>
          </cell>
          <cell r="X397">
            <v>2017</v>
          </cell>
          <cell r="Y397" t="str">
            <v>Bibliothèque Numérique ENI (Service en ligne)</v>
          </cell>
          <cell r="Z397" t="str">
            <v>EPSILON</v>
          </cell>
          <cell r="AA397" t="str">
            <v>texte</v>
          </cell>
          <cell r="AB397" t="str">
            <v>txt</v>
          </cell>
          <cell r="AC397" t="str">
            <v>rdacontent/fre</v>
          </cell>
          <cell r="AD397" t="str">
            <v>informatique</v>
          </cell>
          <cell r="AE397" t="str">
            <v>c</v>
          </cell>
          <cell r="AF397" t="str">
            <v>rdamedia/fre</v>
          </cell>
          <cell r="AG397" t="str">
            <v>ressource en ligne</v>
          </cell>
          <cell r="AH397" t="str">
            <v>cr</v>
          </cell>
          <cell r="AI397" t="str">
            <v>rdacarrier/fre</v>
          </cell>
          <cell r="AJ397" t="str">
            <v>m\\\\\o\\d\\\\\\\\</v>
          </cell>
          <cell r="AK397" t="str">
            <v>cr\cn\\\\uuaua</v>
          </cell>
          <cell r="AL397" t="str">
            <v>Accès restreint aux membres</v>
          </cell>
          <cell r="AM397" t="str">
            <v>Source de la note de description : Version imprimée</v>
          </cell>
          <cell r="AN397" t="str">
            <v/>
          </cell>
          <cell r="AO397" t="str">
            <v>%SITE_CLIENT%/?library_guid=8EE7BDF0-C2E1-49CB-821B-36A75EB2BFA8</v>
          </cell>
          <cell r="AP397" t="str">
            <v>Accès au travers du portail ENI</v>
          </cell>
          <cell r="AQ397" t="str">
            <v xml:space="preserve"> android </v>
          </cell>
          <cell r="AR397" t="str">
            <v xml:space="preserve"> angular </v>
          </cell>
          <cell r="AS397" t="str">
            <v xml:space="preserve"> api </v>
          </cell>
          <cell r="AT397" t="str">
            <v xml:space="preserve"> css </v>
          </cell>
          <cell r="AU397" t="str">
            <v xml:space="preserve"> ios </v>
          </cell>
          <cell r="AV397" t="str">
            <v xml:space="preserve"> javascript </v>
          </cell>
          <cell r="AW397" t="str">
            <v xml:space="preserve"> LNEPION</v>
          </cell>
          <cell r="AX397" t="str">
            <v xml:space="preserve"> rest </v>
          </cell>
          <cell r="AY397" t="str">
            <v xml:space="preserve"> windows phone  </v>
          </cell>
          <cell r="AZ397" t="str">
            <v xml:space="preserve">développement </v>
          </cell>
          <cell r="BA397" t="str">
            <v/>
          </cell>
          <cell r="BB397" t="str">
            <v/>
          </cell>
          <cell r="BC397" t="str">
            <v/>
          </cell>
          <cell r="BD397" t="str">
            <v/>
          </cell>
          <cell r="BE397" t="str">
            <v/>
          </cell>
          <cell r="BF397" t="str">
            <v/>
          </cell>
          <cell r="BG397" t="str">
            <v/>
          </cell>
          <cell r="BH397" t="str">
            <v/>
          </cell>
          <cell r="BI397" t="str">
            <v/>
          </cell>
          <cell r="BJ397" t="str">
            <v/>
          </cell>
          <cell r="BK397" t="str">
            <v/>
          </cell>
          <cell r="BL397" t="str">
            <v/>
          </cell>
          <cell r="BM397" t="str">
            <v/>
          </cell>
          <cell r="BN397" t="str">
            <v/>
          </cell>
          <cell r="BO397" t="str">
            <v/>
          </cell>
          <cell r="BP397" t="str">
            <v/>
          </cell>
          <cell r="BQ397" t="str">
            <v/>
          </cell>
          <cell r="BR397" t="str">
            <v/>
          </cell>
          <cell r="BS397" t="str">
            <v/>
          </cell>
          <cell r="BT397" t="str">
            <v/>
          </cell>
          <cell r="BU397" t="str">
            <v/>
          </cell>
          <cell r="BV397" t="str">
            <v/>
          </cell>
          <cell r="BW397" t="str">
            <v/>
          </cell>
          <cell r="BX397" t="str">
            <v/>
          </cell>
        </row>
        <row r="398">
          <cell r="A398" t="str">
            <v>EPISO27005</v>
          </cell>
          <cell r="B398" t="str">
            <v>La norme ISO 27005</v>
          </cell>
          <cell r="C398" t="str">
            <v>Gestion des risques liés à la sécurité de l'information</v>
          </cell>
          <cell r="D398" t="str">
            <v>Jean-Charles PONS</v>
          </cell>
          <cell r="E398" t="str">
            <v/>
          </cell>
          <cell r="F398" t="str">
            <v>PONS, Jean-Charles</v>
          </cell>
          <cell r="G398" t="str">
            <v/>
          </cell>
          <cell r="H398" t="str">
            <v/>
          </cell>
          <cell r="I398" t="str">
            <v/>
          </cell>
          <cell r="J398" t="str">
            <v/>
          </cell>
          <cell r="K398" t="str">
            <v>Edition du 1 September 2022</v>
          </cell>
          <cell r="L398" t="str">
            <v>273 pages</v>
          </cell>
          <cell r="M398" t="str">
            <v>Editions ENI</v>
          </cell>
          <cell r="N398" t="str">
            <v>fre</v>
          </cell>
          <cell r="O398" t="str">
            <v>fre</v>
          </cell>
          <cell r="P398" t="str">
            <v>fre</v>
          </cell>
          <cell r="Q398" t="str">
            <v>Ce livre sur la norme ISO 27005 est destiné aux chefs de projet, administrateurs système réseau et sécurité, RSSI ou DSI qui souhaitent maîtriser la gestion des risques liés à la sécurité de l’information. Il intéressera également toute personne sensibilisée à la gouvernance informatique désireuse d’approfondir ses connaissances sur cette norme et celles associées (ISO 27001, ISO 31000…) ou de compléter sa préparation à l’examen de certification ISO 27005 Risk Manager. 
Décliné en trois grandes parties, le livre commence par présenter la gouvernance liée à la sécurité de l’information et énumère notamment les principales normes associées. Puis, l’auteur s’attache à détailler, dans une deuxième partie, tous les sous-processus de la norme ISO 27005 permettant au lecteur d’obtenir les compétences nécessaires à la réalisation d’une analyse de risques cohérente et efficace. 
La dernière partie est consacrée à trois études de cas fictifs qui confrontent le lecteur à des situations auxquelles il pourrait faire face. Pour chacune, l’auteur propose des solutions concrètes pour gérer au mieux le risque présenté.</v>
          </cell>
          <cell r="R398">
            <v>9782409037146</v>
          </cell>
          <cell r="S398" t="str">
            <v>Version Numérique</v>
          </cell>
          <cell r="T398">
            <v>9782409037139</v>
          </cell>
          <cell r="U398" t="str">
            <v>Version Imprimée</v>
          </cell>
          <cell r="V398" t="str">
            <v>St-Herblain</v>
          </cell>
          <cell r="W398" t="str">
            <v>Editions ENI</v>
          </cell>
          <cell r="X398">
            <v>2022</v>
          </cell>
          <cell r="Y398" t="str">
            <v>Bibliothèque Numérique ENI (Service en ligne)</v>
          </cell>
          <cell r="Z398" t="str">
            <v>EPSILON</v>
          </cell>
          <cell r="AA398" t="str">
            <v>texte</v>
          </cell>
          <cell r="AB398" t="str">
            <v>txt</v>
          </cell>
          <cell r="AC398" t="str">
            <v>rdacontent/fre</v>
          </cell>
          <cell r="AD398" t="str">
            <v>informatique</v>
          </cell>
          <cell r="AE398" t="str">
            <v>c</v>
          </cell>
          <cell r="AF398" t="str">
            <v>rdamedia/fre</v>
          </cell>
          <cell r="AG398" t="str">
            <v>ressource en ligne</v>
          </cell>
          <cell r="AH398" t="str">
            <v>cr</v>
          </cell>
          <cell r="AI398" t="str">
            <v>rdacarrier/fre</v>
          </cell>
          <cell r="AJ398" t="str">
            <v>m\\\\\o\\d\\\\\\\\</v>
          </cell>
          <cell r="AK398" t="str">
            <v>cr\cn\\\\uuaua</v>
          </cell>
          <cell r="AL398" t="str">
            <v>Accès restreint aux membres</v>
          </cell>
          <cell r="AM398" t="str">
            <v>Source de la note de description : Version imprimée</v>
          </cell>
          <cell r="AN398" t="str">
            <v/>
          </cell>
          <cell r="AO398" t="str">
            <v>%SITE_CLIENT%/?library_guid=09A78052-758F-4B6C-9A90-E9028217DD9A</v>
          </cell>
          <cell r="AP398" t="str">
            <v>Accès au travers du portail ENI</v>
          </cell>
          <cell r="AQ398" t="str">
            <v xml:space="preserve"> DSI </v>
          </cell>
          <cell r="AR398" t="str">
            <v xml:space="preserve"> gouvernance </v>
          </cell>
          <cell r="AS398" t="str">
            <v xml:space="preserve"> ISO 27001 </v>
          </cell>
          <cell r="AT398" t="str">
            <v xml:space="preserve"> ISO 31000 </v>
          </cell>
          <cell r="AU398" t="str">
            <v xml:space="preserve"> risk manager</v>
          </cell>
          <cell r="AV398" t="str">
            <v xml:space="preserve"> RSSI </v>
          </cell>
          <cell r="AW398" t="str">
            <v xml:space="preserve"> sécurité </v>
          </cell>
          <cell r="AX398" t="str">
            <v xml:space="preserve"> SI </v>
          </cell>
          <cell r="AY398" t="str">
            <v xml:space="preserve">ISO 27005 </v>
          </cell>
          <cell r="AZ398" t="str">
            <v/>
          </cell>
          <cell r="BA398" t="str">
            <v/>
          </cell>
          <cell r="BB398" t="str">
            <v/>
          </cell>
          <cell r="BC398" t="str">
            <v/>
          </cell>
          <cell r="BD398" t="str">
            <v/>
          </cell>
          <cell r="BE398" t="str">
            <v/>
          </cell>
          <cell r="BF398" t="str">
            <v/>
          </cell>
          <cell r="BG398" t="str">
            <v/>
          </cell>
          <cell r="BH398" t="str">
            <v/>
          </cell>
          <cell r="BI398" t="str">
            <v/>
          </cell>
          <cell r="BJ398" t="str">
            <v/>
          </cell>
          <cell r="BK398" t="str">
            <v/>
          </cell>
          <cell r="BL398" t="str">
            <v/>
          </cell>
          <cell r="BM398" t="str">
            <v/>
          </cell>
          <cell r="BN398" t="str">
            <v/>
          </cell>
          <cell r="BO398" t="str">
            <v/>
          </cell>
          <cell r="BP398" t="str">
            <v/>
          </cell>
          <cell r="BQ398" t="str">
            <v/>
          </cell>
          <cell r="BR398" t="str">
            <v/>
          </cell>
          <cell r="BS398" t="str">
            <v/>
          </cell>
          <cell r="BT398" t="str">
            <v/>
          </cell>
          <cell r="BU398" t="str">
            <v/>
          </cell>
          <cell r="BV398" t="str">
            <v/>
          </cell>
          <cell r="BW398" t="str">
            <v/>
          </cell>
          <cell r="BX398" t="str">
            <v/>
          </cell>
        </row>
        <row r="399">
          <cell r="A399" t="str">
            <v>EPITIMAT</v>
          </cell>
          <cell r="B399" t="str">
            <v>ITIL®</v>
          </cell>
          <cell r="C399" t="str">
            <v>Mesurez la maturité de votre SI et améliorez les processus</v>
          </cell>
          <cell r="D399" t="str">
            <v>Jean-Luc BAUD</v>
          </cell>
          <cell r="E399" t="str">
            <v/>
          </cell>
          <cell r="F399" t="str">
            <v>BAUD, Jean-Luc</v>
          </cell>
          <cell r="G399" t="str">
            <v/>
          </cell>
          <cell r="H399" t="str">
            <v/>
          </cell>
          <cell r="I399" t="str">
            <v/>
          </cell>
          <cell r="J399" t="str">
            <v/>
          </cell>
          <cell r="K399" t="str">
            <v>Edition du 1 May 2018</v>
          </cell>
          <cell r="L399" t="str">
            <v>328 pages</v>
          </cell>
          <cell r="M399" t="str">
            <v>Editions ENI</v>
          </cell>
          <cell r="N399" t="str">
            <v>fre</v>
          </cell>
          <cell r="O399" t="str">
            <v>fre</v>
          </cell>
          <cell r="P399" t="str">
            <v>fre</v>
          </cell>
          <cell r="Q399" t="str">
            <v>Ce livre s'adresse à toute personne impliquée dans la mise en place de la démarche ITIL®, du responsable informatique au technicien, en passant par l'ingénieur ou le responsable qualité. Il détaille une méthodologie pour évaluer le niveau de maturité ITIL® d'une entité informatique afin de construire les plans d'amélioration associés. Une connaissance des bonnes pratiques de la démarche ITIL® est nécessaire pour profiter de la lecture de ce livre. Avoir obtenu la certification est également un plus.
Illustrée par deux exemples de situations réelles vécues par l'auteur, la méthodologie, ciblée sur la gestion des services, est bâtie sur des questionnaires qui couvrent des points très opérationnels de la démarche ITIL®. L'auteur présente chaque questionnaire dans un chapitre dédié et, au fil des chapitres, le lecteur découvre la parfaite adéquation de la méthodologie avec les processus définis par les bonnes pratiques ITIL®.
Très opérationnel, ce guide permet ainsi au gestionnaire de processus d'autoévaluer les processus qu'il a mis en place et de définir des plans d'amélioration.
Les chapitres du livre :
Avant-propos &amp;ndash; Rappels sur les bonnes pratiques ITIL® &amp;ndash; La démarche d'audit de maturité &amp;ndash; Les autres méthodologies et référentiels &amp;ndash; Questionnaire : processus de la résolution &amp;ndash; Questionnaire : processus du contrôle &amp;ndash; Questionnaire : processus de MEP &amp;ndash; Questionnaire : processus services &amp;ndash; Questionnaires : processus technologique &amp;ndash; Questionnaire : processus administratifs &amp;ndash; Questionnaire : autres processus &amp;ndash; La préparation à la certification ISO20000 &amp;ndash; Les plans d'amélioration &amp;ndash; Un exemple dans le secteur public &amp;ndash; Un exemple dans le monde industriel &amp;ndash; Conclusion &amp;ndash; Glossaire de la démarche ITIL®</v>
          </cell>
          <cell r="R399">
            <v>9782409013737</v>
          </cell>
          <cell r="S399" t="str">
            <v>Version Numérique</v>
          </cell>
          <cell r="T399">
            <v>9782409013683</v>
          </cell>
          <cell r="U399" t="str">
            <v>Version Imprimée</v>
          </cell>
          <cell r="V399" t="str">
            <v>St-Herblain</v>
          </cell>
          <cell r="W399" t="str">
            <v>Editions ENI</v>
          </cell>
          <cell r="X399">
            <v>2018</v>
          </cell>
          <cell r="Y399" t="str">
            <v>Bibliothèque Numérique ENI (Service en ligne)</v>
          </cell>
          <cell r="Z399" t="str">
            <v>EPSILON</v>
          </cell>
          <cell r="AA399" t="str">
            <v>texte</v>
          </cell>
          <cell r="AB399" t="str">
            <v>txt</v>
          </cell>
          <cell r="AC399" t="str">
            <v>rdacontent/fre</v>
          </cell>
          <cell r="AD399" t="str">
            <v>informatique</v>
          </cell>
          <cell r="AE399" t="str">
            <v>c</v>
          </cell>
          <cell r="AF399" t="str">
            <v>rdamedia/fre</v>
          </cell>
          <cell r="AG399" t="str">
            <v>ressource en ligne</v>
          </cell>
          <cell r="AH399" t="str">
            <v>cr</v>
          </cell>
          <cell r="AI399" t="str">
            <v>rdacarrier/fre</v>
          </cell>
          <cell r="AJ399" t="str">
            <v>m\\\\\o\\d\\\\\\\\</v>
          </cell>
          <cell r="AK399" t="str">
            <v>cr\cn\\\\uuaua</v>
          </cell>
          <cell r="AL399" t="str">
            <v>Accès restreint aux membres</v>
          </cell>
          <cell r="AM399" t="str">
            <v>Source de la note de description : Version imprimée</v>
          </cell>
          <cell r="AN399" t="str">
            <v/>
          </cell>
          <cell r="AO399" t="str">
            <v>%SITE_CLIENT%/?library_guid=A5C7DD6D-2AF2-46BC-81E0-E349FF26488D</v>
          </cell>
          <cell r="AP399" t="str">
            <v>Accès au travers du portail ENI</v>
          </cell>
          <cell r="AQ399" t="str">
            <v xml:space="preserve"> évaluation </v>
          </cell>
          <cell r="AR399" t="str">
            <v xml:space="preserve"> LNEPITIMAT</v>
          </cell>
          <cell r="AS399" t="str">
            <v xml:space="preserve"> SI </v>
          </cell>
          <cell r="AT399" t="str">
            <v xml:space="preserve"> Système d'information </v>
          </cell>
          <cell r="AU399" t="str">
            <v xml:space="preserve">livre ITIL </v>
          </cell>
          <cell r="AV399" t="str">
            <v/>
          </cell>
          <cell r="AW399" t="str">
            <v/>
          </cell>
          <cell r="AX399" t="str">
            <v/>
          </cell>
          <cell r="AY399" t="str">
            <v/>
          </cell>
          <cell r="AZ399" t="str">
            <v/>
          </cell>
          <cell r="BA399" t="str">
            <v/>
          </cell>
          <cell r="BB399" t="str">
            <v/>
          </cell>
          <cell r="BC399" t="str">
            <v/>
          </cell>
          <cell r="BD399" t="str">
            <v/>
          </cell>
          <cell r="BE399" t="str">
            <v/>
          </cell>
          <cell r="BF399" t="str">
            <v/>
          </cell>
          <cell r="BG399" t="str">
            <v/>
          </cell>
          <cell r="BH399" t="str">
            <v/>
          </cell>
          <cell r="BI399" t="str">
            <v/>
          </cell>
          <cell r="BJ399" t="str">
            <v/>
          </cell>
          <cell r="BK399" t="str">
            <v/>
          </cell>
          <cell r="BL399" t="str">
            <v/>
          </cell>
          <cell r="BM399" t="str">
            <v/>
          </cell>
          <cell r="BN399" t="str">
            <v/>
          </cell>
          <cell r="BO399" t="str">
            <v/>
          </cell>
          <cell r="BP399" t="str">
            <v/>
          </cell>
          <cell r="BQ399" t="str">
            <v/>
          </cell>
          <cell r="BR399" t="str">
            <v/>
          </cell>
          <cell r="BS399" t="str">
            <v/>
          </cell>
          <cell r="BT399" t="str">
            <v/>
          </cell>
          <cell r="BU399" t="str">
            <v/>
          </cell>
          <cell r="BV399" t="str">
            <v/>
          </cell>
          <cell r="BW399" t="str">
            <v/>
          </cell>
          <cell r="BX399" t="str">
            <v/>
          </cell>
        </row>
        <row r="400">
          <cell r="A400" t="str">
            <v>EPJAWS</v>
          </cell>
          <cell r="B400" t="str">
            <v>Web sémantique et modélisation ontologique (avec G-OWL)</v>
          </cell>
          <cell r="C400" t="str">
            <v>Guide du développeur Java sous Eclipse</v>
          </cell>
          <cell r="D400" t="str">
            <v>Michel HÉON</v>
          </cell>
          <cell r="E400" t="str">
            <v/>
          </cell>
          <cell r="F400" t="str">
            <v>HÉON, Michel</v>
          </cell>
          <cell r="G400" t="str">
            <v/>
          </cell>
          <cell r="H400" t="str">
            <v/>
          </cell>
          <cell r="I400" t="str">
            <v/>
          </cell>
          <cell r="J400" t="str">
            <v/>
          </cell>
          <cell r="K400" t="str">
            <v>Edition du 1 April 2014</v>
          </cell>
          <cell r="L400" t="str">
            <v>444 pages</v>
          </cell>
          <cell r="M400" t="str">
            <v>Editions ENI</v>
          </cell>
          <cell r="N400" t="str">
            <v>fre</v>
          </cell>
          <cell r="O400" t="str">
            <v>fre</v>
          </cell>
          <cell r="P400" t="str">
            <v>fre</v>
          </cell>
          <cell r="Q400" t="str">
            <v>Ce livre s'adresse à l'informaticien et développeur qui souhaite construire des applications Java pour le web sémantique. Le web sémantique est un écosystème complexe qui intègre un ensemble de dispositifs logiciels nécessaires à la modélisation, à la diffusion et à l'exploitation des connaissances entreposées dans une ontologie. En tant qu'environnement de développent intégré, l'IDE Eclipse met à disposition du développeur Java un ensemble de fonctionnalités destinées à cimenter cet écosystème dans la perspective de construire un environnement de développement d'applications sémantiques. L'auteur commence par donner un aperçu des principaux usages du web sémantique ainsi que des notions associées à la représentation des connaissances et à l'ontologie. Dans une perspective pragmatique, l'auteur présente ensuite une procédure détaillée d'intégration des dispositifs nécessaires au développement d'applications sémantiques en Java ainsi que l'encapsulation en plug-in Eclipse : du Java OWL-API pour la manipulation et la sérialisation d'ontologies, de l'API de Pellet pour assurer le raisonnement logique de l'ontologie, de l'intégration de Protégé pour l'édition d'ontologies. Il décrit la configuration à mettre en place pour définir Eclipse comme serveur de développement web d'ontologies. 
Respectant la séquence de présentation du W3C OWL-2 Primer, chaque élément d'expressivité de la modélisation ontologique est repris, expliqué et schématisé dans le langage G-OWL avant d'être défini en Java dans la syntaxe du Java OWL-API. Une démonstration de raisonnement logique complémente la discussion concernant l'expressivité. En tant que fichier informatique, le document ontologique possède des caractéristiques de traitement qui lui sont propres ; une section du livre est consacrée à la manipulation Java du document ontologique ainsi qu'à la manipulation Java des paramètres du raisonneur.
L'auteur conclut son livre en réalisant un projet de synthèse, en Java, sur l'implantation d'un arbre de décisions à base d'ontologies.
Des éléments complémentaires sont en téléchargement sur le site www.editions-eni.fr.
Les chapitres du livre :
Avant-propos &amp;ndash; Écosystème et architecture du Web sémantique &amp;ndash; Représentation des connaissances et ontologie &amp;ndash; Écosystème de développement &amp;ndash; Structure documentaire d'une ontologie &amp;ndash; Raisonneur et la logique des descriptions &amp;ndash; Fondamentaux de la modélisation ontologique &amp;ndash; Expressivités avancées d'OWL &amp;ndash; Propriétés associées à un type de données &amp;ndash; Information documentaire et annotation &amp;ndash; Projet : l'arbre de décision Onto-DeTal &amp;ndash; Conclusion</v>
          </cell>
          <cell r="R400">
            <v>9782746089556</v>
          </cell>
          <cell r="S400" t="str">
            <v>Version Numérique</v>
          </cell>
          <cell r="T400">
            <v>9782746088696</v>
          </cell>
          <cell r="U400" t="str">
            <v>Version Imprimée</v>
          </cell>
          <cell r="V400" t="str">
            <v>St-Herblain</v>
          </cell>
          <cell r="W400" t="str">
            <v>Editions ENI</v>
          </cell>
          <cell r="X400">
            <v>2014</v>
          </cell>
          <cell r="Y400" t="str">
            <v>Bibliothèque Numérique ENI (Service en ligne)</v>
          </cell>
          <cell r="Z400" t="str">
            <v>EPSILON</v>
          </cell>
          <cell r="AA400" t="str">
            <v>texte</v>
          </cell>
          <cell r="AB400" t="str">
            <v>txt</v>
          </cell>
          <cell r="AC400" t="str">
            <v>rdacontent/fre</v>
          </cell>
          <cell r="AD400" t="str">
            <v>informatique</v>
          </cell>
          <cell r="AE400" t="str">
            <v>c</v>
          </cell>
          <cell r="AF400" t="str">
            <v>rdamedia/fre</v>
          </cell>
          <cell r="AG400" t="str">
            <v>ressource en ligne</v>
          </cell>
          <cell r="AH400" t="str">
            <v>cr</v>
          </cell>
          <cell r="AI400" t="str">
            <v>rdacarrier/fre</v>
          </cell>
          <cell r="AJ400" t="str">
            <v>m\\\\\o\\d\\\\\\\\</v>
          </cell>
          <cell r="AK400" t="str">
            <v>cr\cn\\\\uuaua</v>
          </cell>
          <cell r="AL400" t="str">
            <v>Accès restreint aux membres</v>
          </cell>
          <cell r="AM400" t="str">
            <v>Source de la note de description : Version imprimée</v>
          </cell>
          <cell r="AN400" t="str">
            <v/>
          </cell>
          <cell r="AO400" t="str">
            <v>%SITE_CLIENT%/?library_guid=01AEA26D-EEAA-4627-905A-CC6E6E9AF08F</v>
          </cell>
          <cell r="AP400" t="str">
            <v>Accès au travers du portail ENI</v>
          </cell>
          <cell r="AQ400" t="str">
            <v xml:space="preserve"> g</v>
          </cell>
          <cell r="AR400" t="str">
            <v xml:space="preserve"> gowl </v>
          </cell>
          <cell r="AS400" t="str">
            <v xml:space="preserve"> LNEPJAWS</v>
          </cell>
          <cell r="AT400" t="str">
            <v xml:space="preserve"> ontologie </v>
          </cell>
          <cell r="AU400" t="str">
            <v xml:space="preserve"> owl </v>
          </cell>
          <cell r="AV400" t="str">
            <v xml:space="preserve"> pellet </v>
          </cell>
          <cell r="AW400" t="str">
            <v xml:space="preserve"> protégé </v>
          </cell>
          <cell r="AX400" t="str">
            <v xml:space="preserve"> raisonneur </v>
          </cell>
          <cell r="AY400" t="str">
            <v xml:space="preserve"> w3c </v>
          </cell>
          <cell r="AZ400" t="str">
            <v xml:space="preserve"> w3c owl</v>
          </cell>
          <cell r="BA400" t="str">
            <v xml:space="preserve"> Web Ontology Language </v>
          </cell>
          <cell r="BB400" t="str">
            <v xml:space="preserve">2 primer </v>
          </cell>
          <cell r="BC400" t="str">
            <v xml:space="preserve">ontology </v>
          </cell>
          <cell r="BD400" t="str">
            <v xml:space="preserve">owl </v>
          </cell>
          <cell r="BE400" t="str">
            <v/>
          </cell>
          <cell r="BF400" t="str">
            <v/>
          </cell>
          <cell r="BG400" t="str">
            <v/>
          </cell>
          <cell r="BH400" t="str">
            <v/>
          </cell>
          <cell r="BI400" t="str">
            <v/>
          </cell>
          <cell r="BJ400" t="str">
            <v/>
          </cell>
          <cell r="BK400" t="str">
            <v/>
          </cell>
          <cell r="BL400" t="str">
            <v/>
          </cell>
          <cell r="BM400" t="str">
            <v/>
          </cell>
          <cell r="BN400" t="str">
            <v/>
          </cell>
          <cell r="BO400" t="str">
            <v/>
          </cell>
          <cell r="BP400" t="str">
            <v/>
          </cell>
          <cell r="BQ400" t="str">
            <v/>
          </cell>
          <cell r="BR400" t="str">
            <v/>
          </cell>
          <cell r="BS400" t="str">
            <v/>
          </cell>
          <cell r="BT400" t="str">
            <v/>
          </cell>
          <cell r="BU400" t="str">
            <v/>
          </cell>
          <cell r="BV400" t="str">
            <v/>
          </cell>
          <cell r="BW400" t="str">
            <v/>
          </cell>
          <cell r="BX400" t="str">
            <v/>
          </cell>
        </row>
        <row r="401">
          <cell r="A401" t="str">
            <v>EPJOO</v>
          </cell>
          <cell r="B401" t="str">
            <v>Joomla! - Développez des extensions en PHP pour Joomla!</v>
          </cell>
          <cell r="C401" t="str">
            <v>avec TP et code source en téléchargement</v>
          </cell>
          <cell r="D401" t="str">
            <v>Marc Studer</v>
          </cell>
          <cell r="E401" t="str">
            <v/>
          </cell>
          <cell r="F401" t="str">
            <v>Studer, Marc</v>
          </cell>
          <cell r="G401" t="str">
            <v/>
          </cell>
          <cell r="H401" t="str">
            <v/>
          </cell>
          <cell r="I401" t="str">
            <v/>
          </cell>
          <cell r="J401" t="str">
            <v/>
          </cell>
          <cell r="K401" t="str">
            <v>Edition du 1 May 2014</v>
          </cell>
          <cell r="L401" t="str">
            <v>456 pages</v>
          </cell>
          <cell r="M401" t="str">
            <v>Editions ENI</v>
          </cell>
          <cell r="N401" t="str">
            <v>fre</v>
          </cell>
          <cell r="O401" t="str">
            <v>fre</v>
          </cell>
          <cell r="P401" t="str">
            <v>fre</v>
          </cell>
          <cell r="Q401" t="str">
            <v>Ce livre a pour  objectif d'accompagner le lecteur dans la conception d'extensions Joomla!.  Les développeurs Web maîtrisant le langage PHP pourront appréhender les  bases du développement d'extensions Joomla! (en version 3.3 au  moment de l'écriture) et le livre les accompagnera jusqu'à l'exploitation  des fonctionnalités les plus avancées du Framework Joomla!, comme les permissions  d'accès ou encore les mises à jour assistées. Pour faciliter la  compréhension des lecteurs, l'auteur a mis en forme sous la forme de schémas  explicatifs des sujets complexes comme le MVC Joomla!, l'héritage  des classes, le fonctionnement des ACL, le patron de conception  des Plugins, etc. Le nombre important de travaux pratiques et la mise  à disposition des sources PHP complètent cet apprentissage et assurent au  lecteur une compréhension par l'exemple très accessible.
Après les premiers  chapitres qui posent les bases des méthodes et outils de développement  utilisés, le chapitre 3 introduit immédiatement des cas pratiques avec la  conception d'extensions détaillant l'implémentation des Modules Joomla!.  Les chapitres suivants apportent les compléments nécessaires à la compréhension  globale du Framework (patrons de conception, classes, paquetage, debuggage, accès aux bases de données ...). Ces éléments  accompagnent le lecteur jusqu'au chapitre 7, sur le développement de composants  Frontend, et au chapitre 9, sur la conception de l'interface  d'administration de ces mêmes composants mais cette fois en partie Backend d'un site Joomla!. Le chapitre 10 détaille les services techniques proposés par  le framework Joomla! en introduisant les concepts du multilinguisme, de  l'accès au système de fichiers du serveur Web et de l'implémentation des  règles de contrôles d'accès (ACL). Les chapitres 11 et 12 présentent les  sujets avancés des Plugins évènementiels et des applications autonomes.  Enfin, pour terminer, ce livre dévoile les subtilités des services de  communication sur HTTP hors Joomla! et du pilotage du processus de mise  à jour assistée de vos propres extensions.
Des éléments sont en téléchargement sur le site www.editions-eni.fr.
Les chapitres du livre :
Introduction au développement sous Joomla &amp;ndash; Méthodes et outils de programmation &amp;ndash; Développer des modules Joomla &amp;ndash; Le framework et les API de Joomla &amp;ndash; Accéder à la base de données &amp;ndash; Paquetage d'installation des extensions &amp;ndash; Développer un composant frontend &amp;ndash; Utiliser les objets Joomla contextuels &amp;ndash; Développer un composant backend &amp;ndash; Les services techniques du framework Joomla &amp;ndash; Concevoir un plugin pour étendre Joomla &amp;ndash; Développer des applications indépendantes &amp;ndash; Communication et mises à jour &amp;ndash; L'avenir de Joomla</v>
          </cell>
          <cell r="R401">
            <v>9782746089938</v>
          </cell>
          <cell r="S401" t="str">
            <v>Version Numérique</v>
          </cell>
          <cell r="T401">
            <v>9782746089259</v>
          </cell>
          <cell r="U401" t="str">
            <v>Version Imprimée</v>
          </cell>
          <cell r="V401" t="str">
            <v>St-Herblain</v>
          </cell>
          <cell r="W401" t="str">
            <v>Editions ENI</v>
          </cell>
          <cell r="X401">
            <v>2014</v>
          </cell>
          <cell r="Y401" t="str">
            <v>Bibliothèque Numérique ENI (Service en ligne)</v>
          </cell>
          <cell r="Z401" t="str">
            <v>EPSILON</v>
          </cell>
          <cell r="AA401" t="str">
            <v>texte</v>
          </cell>
          <cell r="AB401" t="str">
            <v>txt</v>
          </cell>
          <cell r="AC401" t="str">
            <v>rdacontent/fre</v>
          </cell>
          <cell r="AD401" t="str">
            <v>informatique</v>
          </cell>
          <cell r="AE401" t="str">
            <v>c</v>
          </cell>
          <cell r="AF401" t="str">
            <v>rdamedia/fre</v>
          </cell>
          <cell r="AG401" t="str">
            <v>ressource en ligne</v>
          </cell>
          <cell r="AH401" t="str">
            <v>cr</v>
          </cell>
          <cell r="AI401" t="str">
            <v>rdacarrier/fre</v>
          </cell>
          <cell r="AJ401" t="str">
            <v>m\\\\\o\\d\\\\\\\\</v>
          </cell>
          <cell r="AK401" t="str">
            <v>cr\cn\\\\uuaua</v>
          </cell>
          <cell r="AL401" t="str">
            <v>Accès restreint aux membres</v>
          </cell>
          <cell r="AM401" t="str">
            <v>Source de la note de description : Version imprimée</v>
          </cell>
          <cell r="AN401" t="str">
            <v/>
          </cell>
          <cell r="AO401" t="str">
            <v>%SITE_CLIENT%/?library_guid=203D824B-A52A-4A49-BC60-86BC71112EB8</v>
          </cell>
          <cell r="AP401" t="str">
            <v>Accès au travers du portail ENI</v>
          </cell>
          <cell r="AQ401" t="str">
            <v xml:space="preserve"> backend  </v>
          </cell>
          <cell r="AR401" t="str">
            <v xml:space="preserve"> cms </v>
          </cell>
          <cell r="AS401" t="str">
            <v xml:space="preserve"> discover </v>
          </cell>
          <cell r="AT401" t="str">
            <v xml:space="preserve"> fronted </v>
          </cell>
          <cell r="AU401" t="str">
            <v xml:space="preserve"> jtable </v>
          </cell>
          <cell r="AV401" t="str">
            <v xml:space="preserve"> jui </v>
          </cell>
          <cell r="AW401" t="str">
            <v xml:space="preserve"> livre joomal! </v>
          </cell>
          <cell r="AX401" t="str">
            <v xml:space="preserve"> LNEPJOO</v>
          </cell>
          <cell r="AY401" t="str">
            <v xml:space="preserve">livre joomla </v>
          </cell>
          <cell r="AZ401" t="str">
            <v/>
          </cell>
          <cell r="BA401" t="str">
            <v/>
          </cell>
          <cell r="BB401" t="str">
            <v/>
          </cell>
          <cell r="BC401" t="str">
            <v/>
          </cell>
          <cell r="BD401" t="str">
            <v/>
          </cell>
          <cell r="BE401" t="str">
            <v/>
          </cell>
          <cell r="BF401" t="str">
            <v/>
          </cell>
          <cell r="BG401" t="str">
            <v/>
          </cell>
          <cell r="BH401" t="str">
            <v/>
          </cell>
          <cell r="BI401" t="str">
            <v/>
          </cell>
          <cell r="BJ401" t="str">
            <v/>
          </cell>
          <cell r="BK401" t="str">
            <v/>
          </cell>
          <cell r="BL401" t="str">
            <v/>
          </cell>
          <cell r="BM401" t="str">
            <v/>
          </cell>
          <cell r="BN401" t="str">
            <v/>
          </cell>
          <cell r="BO401" t="str">
            <v/>
          </cell>
          <cell r="BP401" t="str">
            <v/>
          </cell>
          <cell r="BQ401" t="str">
            <v/>
          </cell>
          <cell r="BR401" t="str">
            <v/>
          </cell>
          <cell r="BS401" t="str">
            <v/>
          </cell>
          <cell r="BT401" t="str">
            <v/>
          </cell>
          <cell r="BU401" t="str">
            <v/>
          </cell>
          <cell r="BV401" t="str">
            <v/>
          </cell>
          <cell r="BW401" t="str">
            <v/>
          </cell>
          <cell r="BX401" t="str">
            <v/>
          </cell>
        </row>
        <row r="402">
          <cell r="A402" t="str">
            <v>EPKIN</v>
          </cell>
          <cell r="B402" t="str">
            <v>Kinect</v>
          </cell>
          <cell r="C402" t="str">
            <v>Intégrez le capteur de Microsoft dans vos applications Windows</v>
          </cell>
          <cell r="D402" t="str">
            <v>Thomas OUVRÉ,Florent Santin</v>
          </cell>
          <cell r="E402" t="str">
            <v/>
          </cell>
          <cell r="F402" t="str">
            <v>OUVRÉ, Thomas</v>
          </cell>
          <cell r="G402" t="str">
            <v>Santin, Florent</v>
          </cell>
          <cell r="H402" t="str">
            <v/>
          </cell>
          <cell r="I402" t="str">
            <v/>
          </cell>
          <cell r="J402" t="str">
            <v/>
          </cell>
          <cell r="K402" t="str">
            <v>Edition du 1 September 2015</v>
          </cell>
          <cell r="L402" t="str">
            <v>394 pages</v>
          </cell>
          <cell r="M402" t="str">
            <v>Editions ENI</v>
          </cell>
          <cell r="N402" t="str">
            <v>fre</v>
          </cell>
          <cell r="O402" t="str">
            <v>fre</v>
          </cell>
          <cell r="P402" t="str">
            <v>fre</v>
          </cell>
          <cell r="Q402" t="str">
            <v>Ce livre s'adresse aux développeurs qui souhaitent intégrer le capteur Kinect (en version 2.0 au moment de l'écriture) dans leurs projets Windows, aussi bien professionnels que privés. Il détaille l'ensemble des fonctionnalités offertes par Kinect et accompagne le lecteur dans leur découverte et leur intégration. Une connaissance de base en .NET, C# ou C++ est un prérequis indispensable pour tirer le meilleur profit de ce livre.
Après une présentation de l'histoire du boîtier Kinect, les auteurs décrivent les différents outils nécessaires au développement, tels que Visual Studio et Kinect Studio.
Les chapitres suivants couvrent l'ensemble des abstractions proposées par le kit de développement de Kinect : de l'exploitation au format brut des différents flux de données (pour exploiter sans intermédiaire les caméras 3D, infrarouge et de profondeur), en passant par la reconnaissance de mouvements (en reconstituant virtuellement le squelette des corps filmés) jusqu'à la création et l'analyse de ses propres gestes afin d'ouvrir la porte à toute reconnaissance avancée.
Le lecteur découvrira ensuite comment intégrer Kinect dans une application métier pour créer une application autonome pouvant être déployée sur des bornes intégrant un PC et une Kinect.
Enfin, dans les derniers chapitres, sont présentées des fonctionnalités avancées de Kinect telles que la reconnaissance vocale au travers de l'exploitation du microphone de Kinect ainsi que la reconnaissance de visage et d'expressions pour permettre la création de scénarios complètement personnalisés en fonction de l'utilisateur.
Des éléments complémentaires sont en téléchargement sur le site www.editions-eni.fr.
Les chapitres du livre :
Avant-propos &amp;ndash; Présentation de Kinect pour Windows &amp;ndash; Outillage et développement &amp;ndash; Les différents flux de données &amp;ndash; Le Body &amp;ndash; Visual Gesture Builder &amp;ndash; Intégration dans une application LOB &amp;ndash; Reconnaissance de voix et de visage &amp;ndash; Annexes</v>
          </cell>
          <cell r="R402">
            <v>9782746097964</v>
          </cell>
          <cell r="S402" t="str">
            <v>Version Numérique</v>
          </cell>
          <cell r="T402">
            <v>9782746097094</v>
          </cell>
          <cell r="U402" t="str">
            <v>Version Imprimée</v>
          </cell>
          <cell r="V402" t="str">
            <v>St-Herblain</v>
          </cell>
          <cell r="W402" t="str">
            <v>Editions ENI</v>
          </cell>
          <cell r="X402">
            <v>2015</v>
          </cell>
          <cell r="Y402" t="str">
            <v>Bibliothèque Numérique ENI (Service en ligne)</v>
          </cell>
          <cell r="Z402" t="str">
            <v>EPSILON</v>
          </cell>
          <cell r="AA402" t="str">
            <v>texte</v>
          </cell>
          <cell r="AB402" t="str">
            <v>txt</v>
          </cell>
          <cell r="AC402" t="str">
            <v>rdacontent/fre</v>
          </cell>
          <cell r="AD402" t="str">
            <v>informatique</v>
          </cell>
          <cell r="AE402" t="str">
            <v>c</v>
          </cell>
          <cell r="AF402" t="str">
            <v>rdamedia/fre</v>
          </cell>
          <cell r="AG402" t="str">
            <v>ressource en ligne</v>
          </cell>
          <cell r="AH402" t="str">
            <v>cr</v>
          </cell>
          <cell r="AI402" t="str">
            <v>rdacarrier/fre</v>
          </cell>
          <cell r="AJ402" t="str">
            <v>m\\\\\o\\d\\\\\\\\</v>
          </cell>
          <cell r="AK402" t="str">
            <v>cr\cn\\\\uuaua</v>
          </cell>
          <cell r="AL402" t="str">
            <v>Accès restreint aux membres</v>
          </cell>
          <cell r="AM402" t="str">
            <v>Source de la note de description : Version imprimée</v>
          </cell>
          <cell r="AN402" t="str">
            <v/>
          </cell>
          <cell r="AO402" t="str">
            <v>%SITE_CLIENT%/?library_guid=BF3DA798-E94C-4308-B16F-4BEB550B29D9</v>
          </cell>
          <cell r="AP402" t="str">
            <v>Accès au travers du portail ENI</v>
          </cell>
          <cell r="AQ402" t="str">
            <v xml:space="preserve"> C# </v>
          </cell>
          <cell r="AR402" t="str">
            <v xml:space="preserve"> développement </v>
          </cell>
          <cell r="AS402" t="str">
            <v xml:space="preserve"> kinect studio </v>
          </cell>
          <cell r="AT402" t="str">
            <v xml:space="preserve"> LNEPKIN</v>
          </cell>
          <cell r="AU402" t="str">
            <v xml:space="preserve">VS </v>
          </cell>
          <cell r="AV402" t="str">
            <v/>
          </cell>
          <cell r="AW402" t="str">
            <v/>
          </cell>
          <cell r="AX402" t="str">
            <v/>
          </cell>
          <cell r="AY402" t="str">
            <v/>
          </cell>
          <cell r="AZ402" t="str">
            <v/>
          </cell>
          <cell r="BA402" t="str">
            <v/>
          </cell>
          <cell r="BB402" t="str">
            <v/>
          </cell>
          <cell r="BC402" t="str">
            <v/>
          </cell>
          <cell r="BD402" t="str">
            <v/>
          </cell>
          <cell r="BE402" t="str">
            <v/>
          </cell>
          <cell r="BF402" t="str">
            <v/>
          </cell>
          <cell r="BG402" t="str">
            <v/>
          </cell>
          <cell r="BH402" t="str">
            <v/>
          </cell>
          <cell r="BI402" t="str">
            <v/>
          </cell>
          <cell r="BJ402" t="str">
            <v/>
          </cell>
          <cell r="BK402" t="str">
            <v/>
          </cell>
          <cell r="BL402" t="str">
            <v/>
          </cell>
          <cell r="BM402" t="str">
            <v/>
          </cell>
          <cell r="BN402" t="str">
            <v/>
          </cell>
          <cell r="BO402" t="str">
            <v/>
          </cell>
          <cell r="BP402" t="str">
            <v/>
          </cell>
          <cell r="BQ402" t="str">
            <v/>
          </cell>
          <cell r="BR402" t="str">
            <v/>
          </cell>
          <cell r="BS402" t="str">
            <v/>
          </cell>
          <cell r="BT402" t="str">
            <v/>
          </cell>
          <cell r="BU402" t="str">
            <v/>
          </cell>
          <cell r="BV402" t="str">
            <v/>
          </cell>
          <cell r="BW402" t="str">
            <v/>
          </cell>
          <cell r="BX402" t="str">
            <v/>
          </cell>
        </row>
        <row r="403">
          <cell r="A403" t="str">
            <v>EPKOT</v>
          </cell>
          <cell r="B403" t="str">
            <v>Kotlin</v>
          </cell>
          <cell r="C403" t="str">
            <v>Les fondamentaux du développement d'applications Android</v>
          </cell>
          <cell r="D403" t="str">
            <v>Anthony COSSON</v>
          </cell>
          <cell r="E403" t="str">
            <v/>
          </cell>
          <cell r="F403" t="str">
            <v>COSSON, Anthony</v>
          </cell>
          <cell r="G403" t="str">
            <v/>
          </cell>
          <cell r="H403" t="str">
            <v/>
          </cell>
          <cell r="I403" t="str">
            <v/>
          </cell>
          <cell r="J403" t="str">
            <v/>
          </cell>
          <cell r="K403" t="str">
            <v>Edition du 1 October 2018</v>
          </cell>
          <cell r="L403" t="str">
            <v>466 pages</v>
          </cell>
          <cell r="M403" t="str">
            <v>Editions ENI</v>
          </cell>
          <cell r="N403" t="str">
            <v>fre</v>
          </cell>
          <cell r="O403" t="str">
            <v>fre</v>
          </cell>
          <cell r="P403" t="str">
            <v>fre</v>
          </cell>
          <cell r="Q403" t="str">
            <v xml:space="preserve">Ce livre sur Kotlin, destiné aux développeurs juniors comme aux développeurs plus expérimentés, a pour objectif de transmettre les bases indispensables de ce langage promu par Google en tant que langage de développement officiel pour Android. Le lecteur y trouvera de quoi devenir autonome dans la création d'une première application mobile Android (en version Oreo 8.0 au moment de l'écriture) avec Kotlin. Pour une bonne compréhension de son contenu, de simples connaissances en programmation orientée objet sont suffisantes.
Les deux premiers chapitres traitent des fondamentaux du langage Kotlin et de la programmation orientée objet. Chaque concept décrit par l'auteur est accompagné d'une explication simple, de la syntaxe ainsi que d'un exemple d'utilisation. 
Dans la suite du livre, le lecteur plonge dans le développement d'applications mobiles. L'auteur commence par présenter l'environnement de développement Android Studio avant de détailler les éléments incontournables pour développer une première application (listes, menus, pop-up, fragments&amp;hellip;). Il poursuit avec l'étude de la persistance des données et de la programmation concurrente puis présente des composants plus avancés tels que les librairies ANKO et Retrofit ou l'ORM Room&amp;hellip; 
Chaque concept étudié est associé à une démonstration complète et concrète. Le code source des principales démonstrations est proposé en téléchargement sur le sitewww.editions-eni.fr afin que le lecteur puisse facilement les reproduire pour s'exercer.
Les chapitres du livre :
Avant-propos &amp;ndash; Présentation de Kotlin &amp;ndash; Kotlin : les fondamentaux &amp;ndash; Kotlin : la programmation orientée objet &amp;ndash; Android : présentation de l'environnement &amp;ndash; Android : les fondamentaux &amp;ndash; Android : les éléments incontournables &amp;ndash; Android : la persistance des données &amp;ndash; Android : la programmation concurrente &amp;ndash; Android : quelques librairies incontournables &amp;ndash; Android : les éléments avancés &amp;ndash; Android : tester l'application
Quizinclus dans 
la version en ligne !
- Testez vos connaissances à l'issue de chaque chapitre
- Validez vos acquis
</v>
          </cell>
          <cell r="R403">
            <v>9782409015878</v>
          </cell>
          <cell r="S403" t="str">
            <v>Version Numérique</v>
          </cell>
          <cell r="T403">
            <v>9782409015861</v>
          </cell>
          <cell r="U403" t="str">
            <v>Version Imprimée</v>
          </cell>
          <cell r="V403" t="str">
            <v>St-Herblain</v>
          </cell>
          <cell r="W403" t="str">
            <v>Editions ENI</v>
          </cell>
          <cell r="X403">
            <v>2018</v>
          </cell>
          <cell r="Y403" t="str">
            <v>Bibliothèque Numérique ENI (Service en ligne)</v>
          </cell>
          <cell r="Z403" t="str">
            <v>EPSILON</v>
          </cell>
          <cell r="AA403" t="str">
            <v>texte</v>
          </cell>
          <cell r="AB403" t="str">
            <v>txt</v>
          </cell>
          <cell r="AC403" t="str">
            <v>rdacontent/fre</v>
          </cell>
          <cell r="AD403" t="str">
            <v>informatique</v>
          </cell>
          <cell r="AE403" t="str">
            <v>c</v>
          </cell>
          <cell r="AF403" t="str">
            <v>rdamedia/fre</v>
          </cell>
          <cell r="AG403" t="str">
            <v>ressource en ligne</v>
          </cell>
          <cell r="AH403" t="str">
            <v>cr</v>
          </cell>
          <cell r="AI403" t="str">
            <v>rdacarrier/fre</v>
          </cell>
          <cell r="AJ403" t="str">
            <v>m\\\\\o\\d\\\\\\\\</v>
          </cell>
          <cell r="AK403" t="str">
            <v>cr\cn\\\\uuaua</v>
          </cell>
          <cell r="AL403" t="str">
            <v>Accès restreint aux membres</v>
          </cell>
          <cell r="AM403" t="str">
            <v>Source de la note de description : Version imprimée</v>
          </cell>
          <cell r="AN403" t="str">
            <v/>
          </cell>
          <cell r="AO403" t="str">
            <v>%SITE_CLIENT%/?library_guid=80603511-067F-4B6C-93BE-DEE5495803A7</v>
          </cell>
          <cell r="AP403" t="str">
            <v>Accès au travers du portail ENI</v>
          </cell>
          <cell r="AQ403" t="str">
            <v xml:space="preserve"> Android </v>
          </cell>
          <cell r="AR403" t="str">
            <v xml:space="preserve"> Android 8 </v>
          </cell>
          <cell r="AS403" t="str">
            <v xml:space="preserve"> Android Oreo </v>
          </cell>
          <cell r="AT403" t="str">
            <v xml:space="preserve"> ANKO </v>
          </cell>
          <cell r="AU403" t="str">
            <v xml:space="preserve"> Kotlin </v>
          </cell>
          <cell r="AV403" t="str">
            <v xml:space="preserve"> LNEPKOT</v>
          </cell>
          <cell r="AW403" t="str">
            <v xml:space="preserve"> ORM Room </v>
          </cell>
          <cell r="AX403" t="str">
            <v xml:space="preserve"> poo </v>
          </cell>
          <cell r="AY403" t="str">
            <v xml:space="preserve"> Retrofit </v>
          </cell>
          <cell r="AZ403" t="str">
            <v xml:space="preserve">livre développement </v>
          </cell>
          <cell r="BA403" t="str">
            <v/>
          </cell>
          <cell r="BB403" t="str">
            <v/>
          </cell>
          <cell r="BC403" t="str">
            <v/>
          </cell>
          <cell r="BD403" t="str">
            <v/>
          </cell>
          <cell r="BE403" t="str">
            <v/>
          </cell>
          <cell r="BF403" t="str">
            <v/>
          </cell>
          <cell r="BG403" t="str">
            <v/>
          </cell>
          <cell r="BH403" t="str">
            <v/>
          </cell>
          <cell r="BI403" t="str">
            <v/>
          </cell>
          <cell r="BJ403" t="str">
            <v/>
          </cell>
          <cell r="BK403" t="str">
            <v/>
          </cell>
          <cell r="BL403" t="str">
            <v/>
          </cell>
          <cell r="BM403" t="str">
            <v/>
          </cell>
          <cell r="BN403" t="str">
            <v/>
          </cell>
          <cell r="BO403" t="str">
            <v/>
          </cell>
          <cell r="BP403" t="str">
            <v/>
          </cell>
          <cell r="BQ403" t="str">
            <v/>
          </cell>
          <cell r="BR403" t="str">
            <v/>
          </cell>
          <cell r="BS403" t="str">
            <v/>
          </cell>
          <cell r="BT403" t="str">
            <v/>
          </cell>
          <cell r="BU403" t="str">
            <v/>
          </cell>
          <cell r="BV403" t="str">
            <v/>
          </cell>
          <cell r="BW403" t="str">
            <v/>
          </cell>
          <cell r="BX403" t="str">
            <v/>
          </cell>
        </row>
        <row r="404">
          <cell r="A404" t="str">
            <v>EPKUBCLU</v>
          </cell>
          <cell r="B404" t="str">
            <v>Kubernetes</v>
          </cell>
          <cell r="C404" t="str">
            <v>Mise en oeuvre d'un cluster et déploiement de microservices</v>
          </cell>
          <cell r="D404" t="str">
            <v>Jean-Philippe GOUIGOUX,Kevin LENGLET</v>
          </cell>
          <cell r="E404" t="str">
            <v/>
          </cell>
          <cell r="F404" t="str">
            <v>GOUIGOUX, Jean-Philippe</v>
          </cell>
          <cell r="G404" t="str">
            <v>LENGLET, Kevin</v>
          </cell>
          <cell r="H404" t="str">
            <v/>
          </cell>
          <cell r="I404" t="str">
            <v/>
          </cell>
          <cell r="J404" t="str">
            <v/>
          </cell>
          <cell r="K404" t="str">
            <v>Edition du 1 December 2019</v>
          </cell>
          <cell r="L404" t="str">
            <v>369 pages</v>
          </cell>
          <cell r="M404" t="str">
            <v>Editions ENI</v>
          </cell>
          <cell r="N404" t="str">
            <v>fre</v>
          </cell>
          <cell r="O404" t="str">
            <v>fre</v>
          </cell>
          <cell r="P404" t="str">
            <v>fre</v>
          </cell>
          <cell r="Q404" t="str">
            <v xml:space="preserve">Ce livre sur Kubernetes s'adresse aussi bien aux développeurs qu'aux administrateurs système qui souhaitent comprendre le fonctionnement de la plateforme Kubernetes pour être en mesure de déployer des applications informatiques sur une architecture distribuée. Une expérience d'utilisation courante de Docker est souhaitée pour profiter au mieux des fonctionnalités de cet outil qui, couplées à celles de Kubernetes, sont présentées dans certains exemples.
Une fois le fonctionnement de base et le principe d'architectures de Kubernetes étudiés, le livre expose en détail, au-delà des enjeux du paramétrage, deux méthodes pour installer la plateforme et créer un cluster Kubernetes : Kubeadm et Kubespray. La question de la sécurité ainsi que les opérations de maintien en condition opérationnelle d'un cluster sont ensuite traitées. 
La suite du livre est dédiée à l'utilisation d'un cluster pour le déploiement applicatif et montre, en se basant sur un exemple d'application en microservices, comment déployer des services logiciels sur le cluster, que ce soit en ligne de commande ou à l'aide d'un fichier de configuration. Avec une approche toujours très pragmatique, la supervision du cluster, la mise à jour progressive d'une application ou encore l'équilibrage de charge sont étudiés. Cette partie du livre est également l'occasion pour le lecteur de découvrir l'utilisation de services Kubernetes dans le cloud.
Teinté de tous les retours d'expériences industrielles et des bonnes pratiques des auteurs, ce livre permet au lecteur d'obtenir une vision professionnelle de la mise en oeuvre d'un cluster et de devenir ainsi rapidement efficace dans l'utilisation de Kubernetes en production.
Des éléments complémentaires sont en téléchargement sur le site www.editions-eni.fr. 
Quizinclus dans 
la version en ligne !
- Testez vos connaissances à l'issue de chaque chapitre
- Validez vos acquis
</v>
          </cell>
          <cell r="R404">
            <v>9782409022234</v>
          </cell>
          <cell r="S404" t="str">
            <v>Version Numérique</v>
          </cell>
          <cell r="T404">
            <v>9782409022227</v>
          </cell>
          <cell r="U404" t="str">
            <v>Version Imprimée</v>
          </cell>
          <cell r="V404" t="str">
            <v>St-Herblain</v>
          </cell>
          <cell r="W404" t="str">
            <v>Editions ENI</v>
          </cell>
          <cell r="X404">
            <v>2019</v>
          </cell>
          <cell r="Y404" t="str">
            <v>Bibliothèque Numérique ENI (Service en ligne)</v>
          </cell>
          <cell r="Z404" t="str">
            <v>EPSILON</v>
          </cell>
          <cell r="AA404" t="str">
            <v>texte</v>
          </cell>
          <cell r="AB404" t="str">
            <v>txt</v>
          </cell>
          <cell r="AC404" t="str">
            <v>rdacontent/fre</v>
          </cell>
          <cell r="AD404" t="str">
            <v>informatique</v>
          </cell>
          <cell r="AE404" t="str">
            <v>c</v>
          </cell>
          <cell r="AF404" t="str">
            <v>rdamedia/fre</v>
          </cell>
          <cell r="AG404" t="str">
            <v>ressource en ligne</v>
          </cell>
          <cell r="AH404" t="str">
            <v>cr</v>
          </cell>
          <cell r="AI404" t="str">
            <v>rdacarrier/fre</v>
          </cell>
          <cell r="AJ404" t="str">
            <v>m\\\\\o\\d\\\\\\\\</v>
          </cell>
          <cell r="AK404" t="str">
            <v>cr\cn\\\\uuaua</v>
          </cell>
          <cell r="AL404" t="str">
            <v>Accès restreint aux membres</v>
          </cell>
          <cell r="AM404" t="str">
            <v>Source de la note de description : Version imprimée</v>
          </cell>
          <cell r="AN404" t="str">
            <v/>
          </cell>
          <cell r="AO404" t="str">
            <v>%SITE_CLIENT%/?library_guid=A1291981-6B20-4237-8858-E811ABBD61E1</v>
          </cell>
          <cell r="AP404" t="str">
            <v>Accès au travers du portail ENI</v>
          </cell>
          <cell r="AQ404" t="str">
            <v xml:space="preserve"> container </v>
          </cell>
          <cell r="AR404" t="str">
            <v xml:space="preserve"> conteneur </v>
          </cell>
          <cell r="AS404" t="str">
            <v xml:space="preserve"> DevOps </v>
          </cell>
          <cell r="AT404" t="str">
            <v xml:space="preserve"> devops</v>
          </cell>
          <cell r="AU404" t="str">
            <v xml:space="preserve"> Kubeadm </v>
          </cell>
          <cell r="AV404" t="str">
            <v xml:space="preserve"> Kubeadm </v>
          </cell>
          <cell r="AW404" t="str">
            <v xml:space="preserve"> Kubespray </v>
          </cell>
          <cell r="AX404" t="str">
            <v xml:space="preserve"> Kubespray </v>
          </cell>
          <cell r="AY404" t="str">
            <v xml:space="preserve"> LNEPKUBCLU </v>
          </cell>
          <cell r="AZ404" t="str">
            <v xml:space="preserve"> microservices </v>
          </cell>
          <cell r="BA404" t="str">
            <v xml:space="preserve">Kubernetes </v>
          </cell>
          <cell r="BB404" t="str">
            <v/>
          </cell>
          <cell r="BC404" t="str">
            <v/>
          </cell>
          <cell r="BD404" t="str">
            <v/>
          </cell>
          <cell r="BE404" t="str">
            <v/>
          </cell>
          <cell r="BF404" t="str">
            <v/>
          </cell>
          <cell r="BG404" t="str">
            <v/>
          </cell>
          <cell r="BH404" t="str">
            <v/>
          </cell>
          <cell r="BI404" t="str">
            <v/>
          </cell>
          <cell r="BJ404" t="str">
            <v/>
          </cell>
          <cell r="BK404" t="str">
            <v/>
          </cell>
          <cell r="BL404" t="str">
            <v/>
          </cell>
          <cell r="BM404" t="str">
            <v/>
          </cell>
          <cell r="BN404" t="str">
            <v/>
          </cell>
          <cell r="BO404" t="str">
            <v/>
          </cell>
          <cell r="BP404" t="str">
            <v/>
          </cell>
          <cell r="BQ404" t="str">
            <v/>
          </cell>
          <cell r="BR404" t="str">
            <v/>
          </cell>
          <cell r="BS404" t="str">
            <v/>
          </cell>
          <cell r="BT404" t="str">
            <v/>
          </cell>
          <cell r="BU404" t="str">
            <v/>
          </cell>
          <cell r="BV404" t="str">
            <v/>
          </cell>
          <cell r="BW404" t="str">
            <v/>
          </cell>
          <cell r="BX404" t="str">
            <v/>
          </cell>
        </row>
        <row r="405">
          <cell r="A405" t="str">
            <v>EPKVM</v>
          </cell>
          <cell r="B405" t="str">
            <v>KVM</v>
          </cell>
          <cell r="C405" t="str">
            <v>Mise en oeuvre d'une solution de virtualisation de serveurs</v>
          </cell>
          <cell r="D405" t="str">
            <v>Erik JOURDAIN</v>
          </cell>
          <cell r="E405" t="str">
            <v/>
          </cell>
          <cell r="F405" t="str">
            <v>JOURDAIN, Erik</v>
          </cell>
          <cell r="G405" t="str">
            <v/>
          </cell>
          <cell r="H405" t="str">
            <v/>
          </cell>
          <cell r="I405" t="str">
            <v/>
          </cell>
          <cell r="J405" t="str">
            <v/>
          </cell>
          <cell r="K405" t="str">
            <v>Edition du 1 June 2016</v>
          </cell>
          <cell r="L405" t="str">
            <v>188 pages</v>
          </cell>
          <cell r="M405" t="str">
            <v>Editions ENI</v>
          </cell>
          <cell r="N405" t="str">
            <v>fre</v>
          </cell>
          <cell r="O405" t="str">
            <v>fre</v>
          </cell>
          <cell r="P405" t="str">
            <v>fre</v>
          </cell>
          <cell r="Q405" t="str">
            <v>Ce livre sur KVM s'adresse à des administrateurs systèmes Linux souhaitant utiliser la virtualisation à des fins de production. L'auteur démontre que la virtualisation de serveurs avec cette solution, libre, OpenSource et officiellement incluse dans le noyau Linux, est une alternative tout à fait crédible à une solution propriétaire. Il a pour objectif de mettre en place une plateforme complète de virtualisation permettant de gérer la haute disponibilité des services.
Une bonne connaissance de l'administration d'un système Linux en mode ligne de commande et de l'écriture de scripts shell sont des pré-requis indispensables. Des compétences en réseau sont également requises (DNS, DHCP, TCP/IP) pour tirer le meilleur profit de ce livre.
Après une présentation et la création simple de machines virtuelles, l'accent est mis sur le déploiement automatique et la disponibilité notamment par les migrations à chaud entre hôtes de virtualisation ainsi que les techniques de clustering.
Les exemples ont été créés sur la version 6.7 de CentOS en 64 bits, mais l'adaptation à une autre distribution est possible.
Les chapitres du livre :
Introduction &amp;ndash; La  virtualisation &amp;ndash; Première approche de KVM &amp;ndash; Stockage partagé &amp;ndash; KVM en  production &amp;ndash; KVM en ligne de commande</v>
          </cell>
          <cell r="R405">
            <v>9782409002892</v>
          </cell>
          <cell r="S405" t="str">
            <v>Version Numérique</v>
          </cell>
          <cell r="T405">
            <v>9782746099876</v>
          </cell>
          <cell r="U405" t="str">
            <v>Version Imprimée</v>
          </cell>
          <cell r="V405" t="str">
            <v>St-Herblain</v>
          </cell>
          <cell r="W405" t="str">
            <v>Editions ENI</v>
          </cell>
          <cell r="X405">
            <v>2016</v>
          </cell>
          <cell r="Y405" t="str">
            <v>Bibliothèque Numérique ENI (Service en ligne)</v>
          </cell>
          <cell r="Z405" t="str">
            <v>EPSILON</v>
          </cell>
          <cell r="AA405" t="str">
            <v>texte</v>
          </cell>
          <cell r="AB405" t="str">
            <v>txt</v>
          </cell>
          <cell r="AC405" t="str">
            <v>rdacontent/fre</v>
          </cell>
          <cell r="AD405" t="str">
            <v>informatique</v>
          </cell>
          <cell r="AE405" t="str">
            <v>c</v>
          </cell>
          <cell r="AF405" t="str">
            <v>rdamedia/fre</v>
          </cell>
          <cell r="AG405" t="str">
            <v>ressource en ligne</v>
          </cell>
          <cell r="AH405" t="str">
            <v>cr</v>
          </cell>
          <cell r="AI405" t="str">
            <v>rdacarrier/fre</v>
          </cell>
          <cell r="AJ405" t="str">
            <v>m\\\\\o\\d\\\\\\\\</v>
          </cell>
          <cell r="AK405" t="str">
            <v>cr\cn\\\\uuaua</v>
          </cell>
          <cell r="AL405" t="str">
            <v>Accès restreint aux membres</v>
          </cell>
          <cell r="AM405" t="str">
            <v>Source de la note de description : Version imprimée</v>
          </cell>
          <cell r="AN405" t="str">
            <v/>
          </cell>
          <cell r="AO405" t="str">
            <v>%SITE_CLIENT%/?library_guid=1A85338E-C229-4B99-B30B-C089BE6D6ACF</v>
          </cell>
          <cell r="AP405" t="str">
            <v>Accès au travers du portail ENI</v>
          </cell>
          <cell r="AQ405" t="str">
            <v xml:space="preserve"> CentOS </v>
          </cell>
          <cell r="AR405" t="str">
            <v xml:space="preserve"> linux </v>
          </cell>
          <cell r="AS405" t="str">
            <v xml:space="preserve"> LNEPKVM</v>
          </cell>
          <cell r="AT405" t="str">
            <v xml:space="preserve"> MV </v>
          </cell>
          <cell r="AU405" t="str">
            <v xml:space="preserve"> noyau </v>
          </cell>
          <cell r="AV405" t="str">
            <v xml:space="preserve"> VM </v>
          </cell>
          <cell r="AW405" t="str">
            <v xml:space="preserve">Open source </v>
          </cell>
          <cell r="AX405" t="str">
            <v/>
          </cell>
          <cell r="AY405" t="str">
            <v/>
          </cell>
          <cell r="AZ405" t="str">
            <v/>
          </cell>
          <cell r="BA405" t="str">
            <v/>
          </cell>
          <cell r="BB405" t="str">
            <v/>
          </cell>
          <cell r="BC405" t="str">
            <v/>
          </cell>
          <cell r="BD405" t="str">
            <v/>
          </cell>
          <cell r="BE405" t="str">
            <v/>
          </cell>
          <cell r="BF405" t="str">
            <v/>
          </cell>
          <cell r="BG405" t="str">
            <v/>
          </cell>
          <cell r="BH405" t="str">
            <v/>
          </cell>
          <cell r="BI405" t="str">
            <v/>
          </cell>
          <cell r="BJ405" t="str">
            <v/>
          </cell>
          <cell r="BK405" t="str">
            <v/>
          </cell>
          <cell r="BL405" t="str">
            <v/>
          </cell>
          <cell r="BM405" t="str">
            <v/>
          </cell>
          <cell r="BN405" t="str">
            <v/>
          </cell>
          <cell r="BO405" t="str">
            <v/>
          </cell>
          <cell r="BP405" t="str">
            <v/>
          </cell>
          <cell r="BQ405" t="str">
            <v/>
          </cell>
          <cell r="BR405" t="str">
            <v/>
          </cell>
          <cell r="BS405" t="str">
            <v/>
          </cell>
          <cell r="BT405" t="str">
            <v/>
          </cell>
          <cell r="BU405" t="str">
            <v/>
          </cell>
          <cell r="BV405" t="str">
            <v/>
          </cell>
          <cell r="BW405" t="str">
            <v/>
          </cell>
          <cell r="BX405" t="str">
            <v/>
          </cell>
        </row>
        <row r="406">
          <cell r="A406" t="str">
            <v>EPLANAS</v>
          </cell>
          <cell r="B406" t="str">
            <v>Le langage assembleur</v>
          </cell>
          <cell r="C406" t="str">
            <v>Maîtrisez le code des processeurs de la famille X86</v>
          </cell>
          <cell r="D406" t="str">
            <v>Olivier CAUET</v>
          </cell>
          <cell r="E406" t="str">
            <v/>
          </cell>
          <cell r="F406" t="str">
            <v>CAUET, Olivier</v>
          </cell>
          <cell r="G406" t="str">
            <v/>
          </cell>
          <cell r="H406" t="str">
            <v/>
          </cell>
          <cell r="I406" t="str">
            <v/>
          </cell>
          <cell r="J406" t="str">
            <v/>
          </cell>
          <cell r="K406" t="str">
            <v>Edition du 1 June 2011</v>
          </cell>
          <cell r="L406" t="str">
            <v>420 pages</v>
          </cell>
          <cell r="M406" t="str">
            <v>Editions ENI</v>
          </cell>
          <cell r="N406" t="str">
            <v>fre</v>
          </cell>
          <cell r="O406" t="str">
            <v>fre</v>
          </cell>
          <cell r="P406" t="str">
            <v>fre</v>
          </cell>
          <cell r="Q406" t="str">
            <v>Ce livre sur le langage assembleur s'adresse à tout développeur soucieux d'utiliser ce langage et de disposer d'une documentation pertinente et directe sur le langage des processeurs de la famille X86, au coeur de (presque) tous les PC du monde. 
Programmer en langage machine permet de s'affranchir de certaines limitations dues aux langages de haut niveau et peut être un loisir tout autant qu'un travail au sein d'une entreprise ; l'assembleur permet de développer des applications vraiment très légères, rapides et concises.
Le livre propose en trois parties une méthode pour comprendre, apprendre et pratiquer l'assembleur. La première partie, après un rappel sur les connaissances nécessaires à une bonne compréhension du livre, décrit l'aspect théorique du langage. La seconde partie, purement technique, contient la documentation du matériel, des tableaux à propos des structures système, les données relatives aux périphériques et les listes d'instructions. La dernière partie du livre couvre l'aspect pratique, avec des exemples sur la mise en oeuvre des techniques et fonctionnalités de l'assembleur, pour vous familiariser avec ce langage.
L'objectif de l'auteur est de rendre le lecteur autonome pour qu'il puisse, à la fin de cette lecture, programmer en assembleur et progresser petit à petit vers la réalisation de programmes complexes et performants.
Les chapitres du livre :
Avant-propos &amp;ndash; Notions de base &amp;ndash; Interface avec le programmeur &amp;ndash; Processeur x86 &amp;ndash; Ressources matérielles &amp;ndash; Jeux d'instructions &amp;ndash; Programmation &amp;ndash; Annexe : Extension du jeu d'instructions</v>
          </cell>
          <cell r="R406">
            <v>9782746066861</v>
          </cell>
          <cell r="S406" t="str">
            <v>Version Numérique</v>
          </cell>
          <cell r="T406">
            <v>9782746065086</v>
          </cell>
          <cell r="U406" t="str">
            <v>Version Imprimée</v>
          </cell>
          <cell r="V406" t="str">
            <v>St-Herblain</v>
          </cell>
          <cell r="W406" t="str">
            <v>Editions ENI</v>
          </cell>
          <cell r="X406">
            <v>2011</v>
          </cell>
          <cell r="Y406" t="str">
            <v>Bibliothèque Numérique ENI (Service en ligne)</v>
          </cell>
          <cell r="Z406" t="str">
            <v>EPSILON</v>
          </cell>
          <cell r="AA406" t="str">
            <v>texte</v>
          </cell>
          <cell r="AB406" t="str">
            <v>txt</v>
          </cell>
          <cell r="AC406" t="str">
            <v>rdacontent/fre</v>
          </cell>
          <cell r="AD406" t="str">
            <v>informatique</v>
          </cell>
          <cell r="AE406" t="str">
            <v>c</v>
          </cell>
          <cell r="AF406" t="str">
            <v>rdamedia/fre</v>
          </cell>
          <cell r="AG406" t="str">
            <v>ressource en ligne</v>
          </cell>
          <cell r="AH406" t="str">
            <v>cr</v>
          </cell>
          <cell r="AI406" t="str">
            <v>rdacarrier/fre</v>
          </cell>
          <cell r="AJ406" t="str">
            <v>m\\\\\o\\d\\\\\\\\</v>
          </cell>
          <cell r="AK406" t="str">
            <v>cr\cn\\\\uuaua</v>
          </cell>
          <cell r="AL406" t="str">
            <v>Accès restreint aux membres</v>
          </cell>
          <cell r="AM406" t="str">
            <v>Source de la note de description : Version imprimée</v>
          </cell>
          <cell r="AN406" t="str">
            <v/>
          </cell>
          <cell r="AO406" t="str">
            <v>%SITE_CLIENT%/?library_guid=6348AC1C-5C8D-414A-9F20-35E0B9796CF6</v>
          </cell>
          <cell r="AP406" t="str">
            <v>Accès au travers du portail ENI</v>
          </cell>
          <cell r="AQ406" t="str">
            <v xml:space="preserve"> 16 bits </v>
          </cell>
          <cell r="AR406" t="str">
            <v xml:space="preserve"> 32 bits </v>
          </cell>
          <cell r="AS406" t="str">
            <v xml:space="preserve"> 64 bits </v>
          </cell>
          <cell r="AT406" t="str">
            <v xml:space="preserve"> LNEPLANAS</v>
          </cell>
          <cell r="AU406" t="str">
            <v xml:space="preserve"> micro</v>
          </cell>
          <cell r="AV406" t="str">
            <v xml:space="preserve"> micro processeur </v>
          </cell>
          <cell r="AW406" t="str">
            <v xml:space="preserve">pc </v>
          </cell>
          <cell r="AX406" t="str">
            <v xml:space="preserve">processeur </v>
          </cell>
          <cell r="AY406" t="str">
            <v/>
          </cell>
          <cell r="AZ406" t="str">
            <v/>
          </cell>
          <cell r="BA406" t="str">
            <v/>
          </cell>
          <cell r="BB406" t="str">
            <v/>
          </cell>
          <cell r="BC406" t="str">
            <v/>
          </cell>
          <cell r="BD406" t="str">
            <v/>
          </cell>
          <cell r="BE406" t="str">
            <v/>
          </cell>
          <cell r="BF406" t="str">
            <v/>
          </cell>
          <cell r="BG406" t="str">
            <v/>
          </cell>
          <cell r="BH406" t="str">
            <v/>
          </cell>
          <cell r="BI406" t="str">
            <v/>
          </cell>
          <cell r="BJ406" t="str">
            <v/>
          </cell>
          <cell r="BK406" t="str">
            <v/>
          </cell>
          <cell r="BL406" t="str">
            <v/>
          </cell>
          <cell r="BM406" t="str">
            <v/>
          </cell>
          <cell r="BN406" t="str">
            <v/>
          </cell>
          <cell r="BO406" t="str">
            <v/>
          </cell>
          <cell r="BP406" t="str">
            <v/>
          </cell>
          <cell r="BQ406" t="str">
            <v/>
          </cell>
          <cell r="BR406" t="str">
            <v/>
          </cell>
          <cell r="BS406" t="str">
            <v/>
          </cell>
          <cell r="BT406" t="str">
            <v/>
          </cell>
          <cell r="BU406" t="str">
            <v/>
          </cell>
          <cell r="BV406" t="str">
            <v/>
          </cell>
          <cell r="BW406" t="str">
            <v/>
          </cell>
          <cell r="BX406" t="str">
            <v/>
          </cell>
        </row>
        <row r="407">
          <cell r="A407" t="str">
            <v>EPMETION</v>
          </cell>
          <cell r="B407" t="str">
            <v>Meteor et Ionic</v>
          </cell>
          <cell r="C407" t="str">
            <v>Développez en JavaScript vos applications mobiles fullstack</v>
          </cell>
          <cell r="D407" t="str">
            <v>Samuel DAUZON</v>
          </cell>
          <cell r="E407" t="str">
            <v/>
          </cell>
          <cell r="F407" t="str">
            <v>DAUZON, Samuel</v>
          </cell>
          <cell r="G407" t="str">
            <v/>
          </cell>
          <cell r="H407" t="str">
            <v/>
          </cell>
          <cell r="I407" t="str">
            <v/>
          </cell>
          <cell r="J407" t="str">
            <v/>
          </cell>
          <cell r="K407" t="str">
            <v>Edition du 1 July 2018</v>
          </cell>
          <cell r="L407" t="str">
            <v>465 pages</v>
          </cell>
          <cell r="M407" t="str">
            <v>Editions ENI</v>
          </cell>
          <cell r="N407" t="str">
            <v>fre</v>
          </cell>
          <cell r="O407" t="str">
            <v>fre</v>
          </cell>
          <cell r="P407" t="str">
            <v>fre</v>
          </cell>
          <cell r="Q407" t="str">
            <v>Ce livre s'adresse aux développeurs web qui souhaitent réaliser en JavaScript toutes les couches logicielles (Back-End, Front-End, partie mobile) d'une application web multiplateforme en utilisant la puissance des frameworks Meteor ou Ionic (respectivement en version 1.6 et 3 au moment de l'écriture). Une bonne connaissance du développement web avec HTML, CSS et JavaScript est un prérequis indispensable.
Le livre débute par une présentation du langage JavaScript et de ses particularités avant d'étudier les principes de base du développement Meteor (templates, helpers, sessions, routes&amp;hellip;) puis ses concepts avancés (collections MongoDB, CRUD, échanges client-serveur, sécurité, stockage des données&amp;hellip;). Vous découvrez également comment mettre en production un projet Meteor.
L'auteur propose ensuite une présentation de TypeScript et de certaines nouveautés ECMAScript 6, éléments de base du framework Ionic. Comme pour Meteor, vous étudiez les concepts de base (bibliothèques, dépendances, syntaxes&amp;hellip;) et avancés (système d'alerte, navigation, formulaires, providers&amp;hellip;) du développement avec Ionic. Un chapitre présente la manipulation d'un certain nombre de fonctionnalités liées au périphérique (stockage de données, envoi de SMS, scan de QR Code, etc.) et un autre est dédié aux concepts et bonnes pratiques des tests automatisés et à leur mise en pratique dans un projet Ionic. Vous verrez également comment publier une application Ionic sur l'Apple Store et le Google Play Store.
Tout au long du livre, l'auteur s'appuie sur des exemples pratiques et de difficulté progressive. Il propose également au lecteur une mise en situation concrète avec le développement en TDD (Test Driven Development) d'une application de messagerie instantanée, illustré dans un premier temps avec Meteor puis avec Ionic.
Des éléments sont disponibles en téléchargement sur le site www.editions-eni.fr.
Les chapitres du livre :
Avant-propos &amp;ndash; La mobilité technologique &amp;ndash; JavaScript &amp;ndash; Meteor &amp;ndash; Aller plus loin avec Meteor &amp;ndash; Cas concret : Développement Meteor &amp;ndash; Mise en production d'une application Meteor &amp;ndash; TypeScript &amp;ndash; Angular &amp;ndash; Commencer avec Ionic &amp;ndash; Les bases du développement Ionic &amp;ndash; Aller plus loin avec Ionic &amp;ndash; Manipuler les fonctionnalités du périphérique &amp;ndash; Les tests automatisés &amp;ndash; Développement d'une application en TDD &amp;ndash; Publication de l'application</v>
          </cell>
          <cell r="R407">
            <v>9782409014468</v>
          </cell>
          <cell r="S407" t="str">
            <v>Version Numérique</v>
          </cell>
          <cell r="T407">
            <v>9782409014451</v>
          </cell>
          <cell r="U407" t="str">
            <v>Version Imprimée</v>
          </cell>
          <cell r="V407" t="str">
            <v>St-Herblain</v>
          </cell>
          <cell r="W407" t="str">
            <v>Editions ENI</v>
          </cell>
          <cell r="X407">
            <v>2018</v>
          </cell>
          <cell r="Y407" t="str">
            <v>Bibliothèque Numérique ENI (Service en ligne)</v>
          </cell>
          <cell r="Z407" t="str">
            <v>EPSILON</v>
          </cell>
          <cell r="AA407" t="str">
            <v>texte</v>
          </cell>
          <cell r="AB407" t="str">
            <v>txt</v>
          </cell>
          <cell r="AC407" t="str">
            <v>rdacontent/fre</v>
          </cell>
          <cell r="AD407" t="str">
            <v>informatique</v>
          </cell>
          <cell r="AE407" t="str">
            <v>c</v>
          </cell>
          <cell r="AF407" t="str">
            <v>rdamedia/fre</v>
          </cell>
          <cell r="AG407" t="str">
            <v>ressource en ligne</v>
          </cell>
          <cell r="AH407" t="str">
            <v>cr</v>
          </cell>
          <cell r="AI407" t="str">
            <v>rdacarrier/fre</v>
          </cell>
          <cell r="AJ407" t="str">
            <v>m\\\\\o\\d\\\\\\\\</v>
          </cell>
          <cell r="AK407" t="str">
            <v>cr\cn\\\\uuaua</v>
          </cell>
          <cell r="AL407" t="str">
            <v>Accès restreint aux membres</v>
          </cell>
          <cell r="AM407" t="str">
            <v>Source de la note de description : Version imprimée</v>
          </cell>
          <cell r="AN407" t="str">
            <v/>
          </cell>
          <cell r="AO407" t="str">
            <v>%SITE_CLIENT%/?library_guid=82E08047-907D-4420-91F4-BD63C522DD34</v>
          </cell>
          <cell r="AP407" t="str">
            <v>Accès au travers du portail ENI</v>
          </cell>
          <cell r="AQ407" t="str">
            <v xml:space="preserve"> CSS </v>
          </cell>
          <cell r="AR407" t="str">
            <v xml:space="preserve"> HTML </v>
          </cell>
          <cell r="AS407" t="str">
            <v xml:space="preserve"> JavaScript </v>
          </cell>
          <cell r="AT407" t="str">
            <v xml:space="preserve"> LNEPMETION</v>
          </cell>
          <cell r="AU407" t="str">
            <v xml:space="preserve"> MongoDB </v>
          </cell>
          <cell r="AV407" t="str">
            <v xml:space="preserve"> TDD </v>
          </cell>
          <cell r="AW407" t="str">
            <v xml:space="preserve"> TypeScript </v>
          </cell>
          <cell r="AX407" t="str">
            <v xml:space="preserve">livre développement </v>
          </cell>
          <cell r="AY407" t="str">
            <v/>
          </cell>
          <cell r="AZ407" t="str">
            <v/>
          </cell>
          <cell r="BA407" t="str">
            <v/>
          </cell>
          <cell r="BB407" t="str">
            <v/>
          </cell>
          <cell r="BC407" t="str">
            <v/>
          </cell>
          <cell r="BD407" t="str">
            <v/>
          </cell>
          <cell r="BE407" t="str">
            <v/>
          </cell>
          <cell r="BF407" t="str">
            <v/>
          </cell>
          <cell r="BG407" t="str">
            <v/>
          </cell>
          <cell r="BH407" t="str">
            <v/>
          </cell>
          <cell r="BI407" t="str">
            <v/>
          </cell>
          <cell r="BJ407" t="str">
            <v/>
          </cell>
          <cell r="BK407" t="str">
            <v/>
          </cell>
          <cell r="BL407" t="str">
            <v/>
          </cell>
          <cell r="BM407" t="str">
            <v/>
          </cell>
          <cell r="BN407" t="str">
            <v/>
          </cell>
          <cell r="BO407" t="str">
            <v/>
          </cell>
          <cell r="BP407" t="str">
            <v/>
          </cell>
          <cell r="BQ407" t="str">
            <v/>
          </cell>
          <cell r="BR407" t="str">
            <v/>
          </cell>
          <cell r="BS407" t="str">
            <v/>
          </cell>
          <cell r="BT407" t="str">
            <v/>
          </cell>
          <cell r="BU407" t="str">
            <v/>
          </cell>
          <cell r="BV407" t="str">
            <v/>
          </cell>
          <cell r="BW407" t="str">
            <v/>
          </cell>
          <cell r="BX407" t="str">
            <v/>
          </cell>
        </row>
        <row r="408">
          <cell r="A408" t="str">
            <v>EPMONG</v>
          </cell>
          <cell r="B408" t="str">
            <v>MongoDB</v>
          </cell>
          <cell r="C408" t="str">
            <v>Comprendre et optimiser l'exploitation de vos données (avec exercices et corrigés)</v>
          </cell>
          <cell r="D408" t="str">
            <v>Sébastien FERRANDEZ</v>
          </cell>
          <cell r="E408" t="str">
            <v/>
          </cell>
          <cell r="F408" t="str">
            <v>FERRANDEZ, Sébastien</v>
          </cell>
          <cell r="G408" t="str">
            <v/>
          </cell>
          <cell r="H408" t="str">
            <v/>
          </cell>
          <cell r="I408" t="str">
            <v/>
          </cell>
          <cell r="J408" t="str">
            <v/>
          </cell>
          <cell r="K408" t="str">
            <v>Edition du 1 November 2019</v>
          </cell>
          <cell r="L408" t="str">
            <v>340 pages</v>
          </cell>
          <cell r="M408" t="str">
            <v>Editions ENI</v>
          </cell>
          <cell r="N408" t="str">
            <v>fre</v>
          </cell>
          <cell r="O408" t="str">
            <v>fre</v>
          </cell>
          <cell r="P408" t="str">
            <v>fre</v>
          </cell>
          <cell r="Q408" t="str">
            <v xml:space="preserve">Ce livre sur la base de données NoSQL MongoDB, qui s'est rapidement imposée comme une des alternatives les plus crédibles au modèle relationnel peu adapté aux enjeux du Big Data, est destiné aux développeurs qui souhaitent disposer d'une base de données capable de stocker et de traiter de manière très rapide de gros volumes de données. Il les aidera, à travers de nombreux exemples, à comprendre, concevoir et optimiser l'exploitation de leurs données avec MongoDB. 
Après une introduction qui présente MongoDB à travers ses composants, son architecture, la gestion des collections ou des documents, le lecteur apprend à écrire des requêtes pour extraire de manière efficace et optimisée ses données. Puis il étudie la notion d'indexation et les requêtes géospatiales avant d'utiliser le framework d'agrégation de MongoDB pour manipuler les données au travers de pipelines. Dans les chapitres qui suivent, l'auteur détaille les vues, les transactions, le stockage de fichiers volumineux avec GridFS ainsi que l'import, l'export et la restauration des données. 
Avec les deux derniers chapitres, le lecteur pourra vérifier l'assimilation des différentes notions étudiées tout au long du livre grâce à une série d'exercices corrigés.
Quizinclus dans 
la version en ligne !
- Testez vos connaissances à l'issue de chaque chapitre
- Validez vos acquis
</v>
          </cell>
          <cell r="R408">
            <v>9782409021527</v>
          </cell>
          <cell r="S408" t="str">
            <v>Version Numérique</v>
          </cell>
          <cell r="T408">
            <v>9782409021510</v>
          </cell>
          <cell r="U408" t="str">
            <v>Version Imprimée</v>
          </cell>
          <cell r="V408" t="str">
            <v>St-Herblain</v>
          </cell>
          <cell r="W408" t="str">
            <v>Editions ENI</v>
          </cell>
          <cell r="X408">
            <v>2019</v>
          </cell>
          <cell r="Y408" t="str">
            <v>Bibliothèque Numérique ENI (Service en ligne)</v>
          </cell>
          <cell r="Z408" t="str">
            <v>EPSILON</v>
          </cell>
          <cell r="AA408" t="str">
            <v>texte</v>
          </cell>
          <cell r="AB408" t="str">
            <v>txt</v>
          </cell>
          <cell r="AC408" t="str">
            <v>rdacontent/fre</v>
          </cell>
          <cell r="AD408" t="str">
            <v>informatique</v>
          </cell>
          <cell r="AE408" t="str">
            <v>c</v>
          </cell>
          <cell r="AF408" t="str">
            <v>rdamedia/fre</v>
          </cell>
          <cell r="AG408" t="str">
            <v>ressource en ligne</v>
          </cell>
          <cell r="AH408" t="str">
            <v>cr</v>
          </cell>
          <cell r="AI408" t="str">
            <v>rdacarrier/fre</v>
          </cell>
          <cell r="AJ408" t="str">
            <v>m\\\\\o\\d\\\\\\\\</v>
          </cell>
          <cell r="AK408" t="str">
            <v>cr\cn\\\\uuaua</v>
          </cell>
          <cell r="AL408" t="str">
            <v>Accès restreint aux membres</v>
          </cell>
          <cell r="AM408" t="str">
            <v>Source de la note de description : Version imprimée</v>
          </cell>
          <cell r="AN408" t="str">
            <v/>
          </cell>
          <cell r="AO408" t="str">
            <v>%SITE_CLIENT%/?library_guid=BCB7E498-008C-415F-A2E5-5F5C5316D9E4</v>
          </cell>
          <cell r="AP408" t="str">
            <v>Accès au travers du portail ENI</v>
          </cell>
          <cell r="AQ408" t="str">
            <v xml:space="preserve"> Big data </v>
          </cell>
          <cell r="AR408" t="str">
            <v xml:space="preserve"> bigdata </v>
          </cell>
          <cell r="AS408" t="str">
            <v xml:space="preserve"> GridFS </v>
          </cell>
          <cell r="AT408" t="str">
            <v xml:space="preserve"> LNEPMONG</v>
          </cell>
          <cell r="AU408" t="str">
            <v xml:space="preserve">nosql </v>
          </cell>
          <cell r="AV408" t="str">
            <v/>
          </cell>
          <cell r="AW408" t="str">
            <v/>
          </cell>
          <cell r="AX408" t="str">
            <v/>
          </cell>
          <cell r="AY408" t="str">
            <v/>
          </cell>
          <cell r="AZ408" t="str">
            <v/>
          </cell>
          <cell r="BA408" t="str">
            <v/>
          </cell>
          <cell r="BB408" t="str">
            <v/>
          </cell>
          <cell r="BC408" t="str">
            <v/>
          </cell>
          <cell r="BD408" t="str">
            <v/>
          </cell>
          <cell r="BE408" t="str">
            <v/>
          </cell>
          <cell r="BF408" t="str">
            <v/>
          </cell>
          <cell r="BG408" t="str">
            <v/>
          </cell>
          <cell r="BH408" t="str">
            <v/>
          </cell>
          <cell r="BI408" t="str">
            <v/>
          </cell>
          <cell r="BJ408" t="str">
            <v/>
          </cell>
          <cell r="BK408" t="str">
            <v/>
          </cell>
          <cell r="BL408" t="str">
            <v/>
          </cell>
          <cell r="BM408" t="str">
            <v/>
          </cell>
          <cell r="BN408" t="str">
            <v/>
          </cell>
          <cell r="BO408" t="str">
            <v/>
          </cell>
          <cell r="BP408" t="str">
            <v/>
          </cell>
          <cell r="BQ408" t="str">
            <v/>
          </cell>
          <cell r="BR408" t="str">
            <v/>
          </cell>
          <cell r="BS408" t="str">
            <v/>
          </cell>
          <cell r="BT408" t="str">
            <v/>
          </cell>
          <cell r="BU408" t="str">
            <v/>
          </cell>
          <cell r="BV408" t="str">
            <v/>
          </cell>
          <cell r="BW408" t="str">
            <v/>
          </cell>
          <cell r="BX408" t="str">
            <v/>
          </cell>
        </row>
        <row r="409">
          <cell r="A409" t="str">
            <v>EPMVVM</v>
          </cell>
          <cell r="B409" t="str">
            <v>MVVM</v>
          </cell>
          <cell r="C409" t="str">
            <v>Maîtrisez vos développements .NET (WPF, Silverlight, Windows Phone...)</v>
          </cell>
          <cell r="D409" t="str">
            <v>Benjamin LAFFONT</v>
          </cell>
          <cell r="E409" t="str">
            <v/>
          </cell>
          <cell r="F409" t="str">
            <v>LAFFONT, Benjamin</v>
          </cell>
          <cell r="G409" t="str">
            <v/>
          </cell>
          <cell r="H409" t="str">
            <v/>
          </cell>
          <cell r="I409" t="str">
            <v/>
          </cell>
          <cell r="J409" t="str">
            <v/>
          </cell>
          <cell r="K409" t="str">
            <v>Edition du 1 March 2015</v>
          </cell>
          <cell r="L409" t="str">
            <v>213 pages</v>
          </cell>
          <cell r="M409" t="str">
            <v>Editions ENI</v>
          </cell>
          <cell r="N409" t="str">
            <v>fre</v>
          </cell>
          <cell r="O409" t="str">
            <v>fre</v>
          </cell>
          <cell r="P409" t="str">
            <v>fre</v>
          </cell>
          <cell r="Q409" t="str">
            <v>Ce livre sur le design pattern MVVM (Model View ViewModel) s'adresse aux développeurs, architectes et concepteurs d'applications WPF, Windows Phone, Silverlight et Windows RT. Si sa finalité est de séparer les concepts et les rôles, son application relève néanmoins d'une certaine finesse et d'un certain équilibre qu'il est nécessaire d'acquérir, et c'est l'objectif de ce livre.
Dans le premier chapitre l'auteur place MVVM dans un contexte de bonnes pratiques. Son but est de poser les bases d'un développement maintenable et évolutif tout en proposant au développeur d'acquérir les bons automatismes.
Le second chapitre offre les bases techniques pour s'assurer d'une mise en pratique efficace du modèle. L'auteur fait un tour d'horizon des capacités du XAML, de WPF et du C# qui sont utilisés pour les développements MVVM. Les fonctionnalités  des outils concernés par le cycle de développement tel que Visual Studio ou Blend sont aussi présentées.
Le troisième chapitre décrit chacune des composantes du modèle en prenant en compte leurs interactions mutuelles. Certaines variantes sont proposées par l'auteur afin d'adapter le modèle à un maximum de projets.
Le quatrième chapitre offre une vision plus globale, avec des cas concrets d'utilisation qui se retrouvent fréquemment dans le développement d'applications métier. L'auteur propose des solutions simples à des problèmes réels auxquels tout développeur est confronté. 
Les exemples traités dans le livre sont disponibles en téléchargement sur le site www.editions-eni.fr. Ils illustrent les concepts de base comme l'utilisation des liaisons (binding), la création de templates, l'énumération de données dans l'affichage et offrent des exemples de développements d'applications métier avec la gestion du parallélisme, la validation de données, la création de behaviors, la création d'écrans d'attente, de notifications et la communication entre les différentes parties d'une application.
Les chapitres du livre :
Avant-propos &amp;ndash; Principes fondateurs de MVVM &amp;ndash; Concepts utiles en WPF &amp;ndash; MVVM pas à pas &amp;ndash; MVVM dans l'ensemble du développement</v>
          </cell>
          <cell r="R409">
            <v>9782746095328</v>
          </cell>
          <cell r="S409" t="str">
            <v>Version Numérique</v>
          </cell>
          <cell r="T409">
            <v>9782746093898</v>
          </cell>
          <cell r="U409" t="str">
            <v>Version Imprimée</v>
          </cell>
          <cell r="V409" t="str">
            <v>St-Herblain</v>
          </cell>
          <cell r="W409" t="str">
            <v>Editions ENI</v>
          </cell>
          <cell r="X409">
            <v>2015</v>
          </cell>
          <cell r="Y409" t="str">
            <v>Bibliothèque Numérique ENI (Service en ligne)</v>
          </cell>
          <cell r="Z409" t="str">
            <v>EPSILON</v>
          </cell>
          <cell r="AA409" t="str">
            <v>texte</v>
          </cell>
          <cell r="AB409" t="str">
            <v>txt</v>
          </cell>
          <cell r="AC409" t="str">
            <v>rdacontent/fre</v>
          </cell>
          <cell r="AD409" t="str">
            <v>informatique</v>
          </cell>
          <cell r="AE409" t="str">
            <v>c</v>
          </cell>
          <cell r="AF409" t="str">
            <v>rdamedia/fre</v>
          </cell>
          <cell r="AG409" t="str">
            <v>ressource en ligne</v>
          </cell>
          <cell r="AH409" t="str">
            <v>cr</v>
          </cell>
          <cell r="AI409" t="str">
            <v>rdacarrier/fre</v>
          </cell>
          <cell r="AJ409" t="str">
            <v>m\\\\\o\\d\\\\\\\\</v>
          </cell>
          <cell r="AK409" t="str">
            <v>cr\cn\\\\uuaua</v>
          </cell>
          <cell r="AL409" t="str">
            <v>Accès restreint aux membres</v>
          </cell>
          <cell r="AM409" t="str">
            <v>Source de la note de description : Version imprimée</v>
          </cell>
          <cell r="AN409" t="str">
            <v/>
          </cell>
          <cell r="AO409" t="str">
            <v>%SITE_CLIENT%/?library_guid=FBC41D03-43DA-4359-A4B5-FC5050F9C422</v>
          </cell>
          <cell r="AP409" t="str">
            <v>Accès au travers du portail ENI</v>
          </cell>
          <cell r="AQ409" t="str">
            <v xml:space="preserve"> blend </v>
          </cell>
          <cell r="AR409" t="str">
            <v xml:space="preserve"> design pattern </v>
          </cell>
          <cell r="AS409" t="str">
            <v xml:space="preserve"> LNEPMVVM</v>
          </cell>
          <cell r="AT409" t="str">
            <v xml:space="preserve"> visual studio </v>
          </cell>
          <cell r="AU409" t="str">
            <v xml:space="preserve"> wpf </v>
          </cell>
          <cell r="AV409" t="str">
            <v xml:space="preserve"> xaml </v>
          </cell>
          <cell r="AW409" t="str">
            <v xml:space="preserve">modèle </v>
          </cell>
          <cell r="AX409" t="str">
            <v/>
          </cell>
          <cell r="AY409" t="str">
            <v/>
          </cell>
          <cell r="AZ409" t="str">
            <v/>
          </cell>
          <cell r="BA409" t="str">
            <v/>
          </cell>
          <cell r="BB409" t="str">
            <v/>
          </cell>
          <cell r="BC409" t="str">
            <v/>
          </cell>
          <cell r="BD409" t="str">
            <v/>
          </cell>
          <cell r="BE409" t="str">
            <v/>
          </cell>
          <cell r="BF409" t="str">
            <v/>
          </cell>
          <cell r="BG409" t="str">
            <v/>
          </cell>
          <cell r="BH409" t="str">
            <v/>
          </cell>
          <cell r="BI409" t="str">
            <v/>
          </cell>
          <cell r="BJ409" t="str">
            <v/>
          </cell>
          <cell r="BK409" t="str">
            <v/>
          </cell>
          <cell r="BL409" t="str">
            <v/>
          </cell>
          <cell r="BM409" t="str">
            <v/>
          </cell>
          <cell r="BN409" t="str">
            <v/>
          </cell>
          <cell r="BO409" t="str">
            <v/>
          </cell>
          <cell r="BP409" t="str">
            <v/>
          </cell>
          <cell r="BQ409" t="str">
            <v/>
          </cell>
          <cell r="BR409" t="str">
            <v/>
          </cell>
          <cell r="BS409" t="str">
            <v/>
          </cell>
          <cell r="BT409" t="str">
            <v/>
          </cell>
          <cell r="BU409" t="str">
            <v/>
          </cell>
          <cell r="BV409" t="str">
            <v/>
          </cell>
          <cell r="BW409" t="str">
            <v/>
          </cell>
          <cell r="BX409" t="str">
            <v/>
          </cell>
        </row>
        <row r="410">
          <cell r="A410" t="str">
            <v>EPOPEN</v>
          </cell>
          <cell r="B410" t="str">
            <v>Le cloud privé avec OpenStack</v>
          </cell>
          <cell r="C410" t="str">
            <v>Guide pratique pour l'architecture, l'administration et l'implémentation</v>
          </cell>
          <cell r="D410" t="str">
            <v>Hajasolo Joël ANDRIANOELISON</v>
          </cell>
          <cell r="E410" t="str">
            <v/>
          </cell>
          <cell r="F410" t="str">
            <v>ANDRIANOELISON, Hajasolo Joël</v>
          </cell>
          <cell r="G410" t="str">
            <v/>
          </cell>
          <cell r="H410" t="str">
            <v/>
          </cell>
          <cell r="I410" t="str">
            <v/>
          </cell>
          <cell r="J410" t="str">
            <v/>
          </cell>
          <cell r="K410" t="str">
            <v>Edition du 1 April 2023</v>
          </cell>
          <cell r="L410" t="str">
            <v>520 pages</v>
          </cell>
          <cell r="M410" t="str">
            <v>Editions ENI</v>
          </cell>
          <cell r="N410" t="str">
            <v>fre</v>
          </cell>
          <cell r="O410" t="str">
            <v>fre</v>
          </cell>
          <cell r="P410" t="str">
            <v>fre</v>
          </cell>
          <cell r="Q410" t="str">
            <v>Cet ouvrage sur OpenStack, plateforme open source permettant de créer et gérer des infrastructures cloud, a pour objectif d’outiller le lecteur pour le rendre autonome dans son utilisation quotidienne ou pour une implémentation en entreprise. Il se propose de démythifier OpenStack avec une approche par la pratique grâce au retour d’expérience de l’auteur.  
Destiné à un public déjà familier avec les systèmes d’exploitation, ou possédant des notions dans l’une des branches majeures de l’infrastructure informatique (réseau, stockage, système), ainsi qu’aux architectes techniques et développeurs d’applications, l’ouvrage s’efforce d’étudier au maximum la culture technique transverse nécessaire pour prendre en main OpenStack. 
Dans les trois premiers chapitres, l’auteur commence par présenter toutes les notions nécessaires pour comprendre l’univers du cloud computing avant d’exposer les notions techniques de base à posséder pour appréhender Openstack. Dans la suite du livre, les concepts et éléments clés d’OpenStack sont explicités avant d’être mis en pratique au travers de labs. Le lecteur peut ensuite envisager la mise en production ainsi qu’un aspect unique d'OpenStack : le déploiement d'OpenStack par OpenStack.  
L’ouvrage se termine par la découverte de notions plus avancées explorant le fonctionnement  interne d'OpenStack ainsi que des aspects liés à son administration.</v>
          </cell>
          <cell r="R410">
            <v>9782409038709</v>
          </cell>
          <cell r="S410" t="str">
            <v>Version Numérique</v>
          </cell>
          <cell r="T410">
            <v>9782409038693</v>
          </cell>
          <cell r="U410" t="str">
            <v>Version Imprimée</v>
          </cell>
          <cell r="V410" t="str">
            <v>St-Herblain</v>
          </cell>
          <cell r="W410" t="str">
            <v>Editions ENI</v>
          </cell>
          <cell r="X410">
            <v>2023</v>
          </cell>
          <cell r="Y410" t="str">
            <v>Bibliothèque Numérique ENI (Service en ligne)</v>
          </cell>
          <cell r="Z410" t="str">
            <v>EPSILON</v>
          </cell>
          <cell r="AA410" t="str">
            <v>texte</v>
          </cell>
          <cell r="AB410" t="str">
            <v>txt</v>
          </cell>
          <cell r="AC410" t="str">
            <v>rdacontent/fre</v>
          </cell>
          <cell r="AD410" t="str">
            <v>informatique</v>
          </cell>
          <cell r="AE410" t="str">
            <v>c</v>
          </cell>
          <cell r="AF410" t="str">
            <v>rdamedia/fre</v>
          </cell>
          <cell r="AG410" t="str">
            <v>ressource en ligne</v>
          </cell>
          <cell r="AH410" t="str">
            <v>cr</v>
          </cell>
          <cell r="AI410" t="str">
            <v>rdacarrier/fre</v>
          </cell>
          <cell r="AJ410" t="str">
            <v>m\\\\\o\\d\\\\\\\\</v>
          </cell>
          <cell r="AK410" t="str">
            <v>cr\cn\\\\uuaua</v>
          </cell>
          <cell r="AL410" t="str">
            <v>Accès restreint aux membres</v>
          </cell>
          <cell r="AM410" t="str">
            <v>Source de la note de description : Version imprimée</v>
          </cell>
          <cell r="AN410" t="str">
            <v/>
          </cell>
          <cell r="AO410" t="str">
            <v>%SITE_CLIENT%/?library_guid=864D1C22-123A-4936-92D1-D477C3F72776</v>
          </cell>
          <cell r="AP410" t="str">
            <v>Accès au travers du portail ENI</v>
          </cell>
          <cell r="AQ410" t="str">
            <v xml:space="preserve"> devops </v>
          </cell>
          <cell r="AR410" t="str">
            <v xml:space="preserve"> open stack </v>
          </cell>
          <cell r="AS410" t="str">
            <v xml:space="preserve"> paas </v>
          </cell>
          <cell r="AT410" t="str">
            <v xml:space="preserve"> virtualisation </v>
          </cell>
          <cell r="AU410" t="str">
            <v xml:space="preserve"> Xaas </v>
          </cell>
          <cell r="AV410" t="str">
            <v xml:space="preserve">cloud computing </v>
          </cell>
          <cell r="AW410" t="str">
            <v/>
          </cell>
          <cell r="AX410" t="str">
            <v/>
          </cell>
          <cell r="AY410" t="str">
            <v/>
          </cell>
          <cell r="AZ410" t="str">
            <v/>
          </cell>
          <cell r="BA410" t="str">
            <v/>
          </cell>
          <cell r="BB410" t="str">
            <v/>
          </cell>
          <cell r="BC410" t="str">
            <v/>
          </cell>
          <cell r="BD410" t="str">
            <v/>
          </cell>
          <cell r="BE410" t="str">
            <v/>
          </cell>
          <cell r="BF410" t="str">
            <v/>
          </cell>
          <cell r="BG410" t="str">
            <v/>
          </cell>
          <cell r="BH410" t="str">
            <v/>
          </cell>
          <cell r="BI410" t="str">
            <v/>
          </cell>
          <cell r="BJ410" t="str">
            <v/>
          </cell>
          <cell r="BK410" t="str">
            <v/>
          </cell>
          <cell r="BL410" t="str">
            <v/>
          </cell>
          <cell r="BM410" t="str">
            <v/>
          </cell>
          <cell r="BN410" t="str">
            <v/>
          </cell>
          <cell r="BO410" t="str">
            <v/>
          </cell>
          <cell r="BP410" t="str">
            <v/>
          </cell>
          <cell r="BQ410" t="str">
            <v/>
          </cell>
          <cell r="BR410" t="str">
            <v/>
          </cell>
          <cell r="BS410" t="str">
            <v/>
          </cell>
          <cell r="BT410" t="str">
            <v/>
          </cell>
          <cell r="BU410" t="str">
            <v/>
          </cell>
          <cell r="BV410" t="str">
            <v/>
          </cell>
          <cell r="BW410" t="str">
            <v/>
          </cell>
          <cell r="BX410" t="str">
            <v/>
          </cell>
        </row>
        <row r="411">
          <cell r="A411" t="str">
            <v>EPOPS</v>
          </cell>
          <cell r="B411" t="str">
            <v>OpenStack - Cloud Computing d'entreprise, Infrastructure as a Service (IaaS)</v>
          </cell>
          <cell r="C411" t="str">
            <v>Enjeux, écosystème, solutions XaaS, design et installation, devops, ...</v>
          </cell>
          <cell r="D411" t="str">
            <v>Sébastien Déon</v>
          </cell>
          <cell r="E411" t="str">
            <v/>
          </cell>
          <cell r="F411" t="str">
            <v>Déon, Sébastien</v>
          </cell>
          <cell r="G411" t="str">
            <v/>
          </cell>
          <cell r="H411" t="str">
            <v/>
          </cell>
          <cell r="I411" t="str">
            <v/>
          </cell>
          <cell r="J411" t="str">
            <v/>
          </cell>
          <cell r="K411" t="str">
            <v>Edition du 1 September 2015</v>
          </cell>
          <cell r="L411" t="str">
            <v>435 pages</v>
          </cell>
          <cell r="M411" t="str">
            <v>Editions ENI</v>
          </cell>
          <cell r="N411" t="str">
            <v>fre</v>
          </cell>
          <cell r="O411" t="str">
            <v>fre</v>
          </cell>
          <cell r="P411" t="str">
            <v>fre</v>
          </cell>
          <cell r="Q411" t="str">
            <v>Ce livre est centré sur l'univers du Cloud Computing d'entreprise et de l'Infrastructure as a Service (IaaS) avec la solution open-source OpenStack. Il est avant tout destiné à une audience spécialisée en IT (du débutant à l'expert) souhaitant avoir une vision large du monde du cloud computing illustrée par la construction détaillée et les modalités d'installation d'une IaaS basée sur  OpenStack. Il s'adresse également, dans ses chapitres plus généralistes, à un public orienté métier (direction générale, marketing, direction financière, direction de production, ...) qui souhaite comprendre les enjeux de la transformation profonde de l'IT imposée par le cloud et par l'automatisation de la production de services applicatifs. 
L'auteur a choisi une approche mixant théorie et pratique dans une démarche progressive permettant de réunir le meilleur des deux mondes de l'IT : les Devs et les Ops. Les sujets sont présentés avec de nombreux exemples pratiques qui, pour être implémentés, nécessitent des connaissances sur le système Linux et sur les réseaux TCP/IP.
Les trois premiers chapitres,  généralistes, permettent d'entrer progressivement dans le monde du cloud computing. Le quatrième chapitre est une transition vers les parties plus techniques avec la présentation des composants majeurs de la solution OpenStack. Les chapitres 5 et 6 rentrent au coeur d'OpenStack avec les processus d'installation, d'administration et d'utilisation et sont naturellement suivis d'un chapitre qui explique les différents types d'architectures OpenStack qu'il est possible d'implémenter.
Le huitième chapitre redevient plus généraliste en se positionnant sur la présentation des coûts d'un projet IaaS et les trois derniers chapitres font la transition vers le monde du PaaS (Platform as a Service) : construction des catalogues de services, passage du IaaS au PaaS, culture DevOps.
Les chapitres du livre :
Avant-propos &amp;ndash; Enjeux &amp;ndash; Définitions &amp;ndash; Écosystème du cloud computing &amp;ndash; Les composants d'OpenStack &amp;ndash; Installation OpenStack : Services de base &amp;ndash; Installation OpenStack : services avancés &amp;ndash; Design d'architecture &amp;ndash; Coût d'un projet IaaS &amp;ndash; Catalogue de services &amp;ndash; Du IaaS au PaaS &amp;ndash; La culture DevOps &amp;ndash; Annexes</v>
          </cell>
          <cell r="R411">
            <v>9782746097971</v>
          </cell>
          <cell r="S411" t="str">
            <v>Version Numérique</v>
          </cell>
          <cell r="T411">
            <v>9782746097414</v>
          </cell>
          <cell r="U411" t="str">
            <v>Version Imprimée</v>
          </cell>
          <cell r="V411" t="str">
            <v>St-Herblain</v>
          </cell>
          <cell r="W411" t="str">
            <v>Editions ENI</v>
          </cell>
          <cell r="X411">
            <v>2015</v>
          </cell>
          <cell r="Y411" t="str">
            <v>Bibliothèque Numérique ENI (Service en ligne)</v>
          </cell>
          <cell r="Z411" t="str">
            <v>EPSILON</v>
          </cell>
          <cell r="AA411" t="str">
            <v>texte</v>
          </cell>
          <cell r="AB411" t="str">
            <v>txt</v>
          </cell>
          <cell r="AC411" t="str">
            <v>rdacontent/fre</v>
          </cell>
          <cell r="AD411" t="str">
            <v>informatique</v>
          </cell>
          <cell r="AE411" t="str">
            <v>c</v>
          </cell>
          <cell r="AF411" t="str">
            <v>rdamedia/fre</v>
          </cell>
          <cell r="AG411" t="str">
            <v>ressource en ligne</v>
          </cell>
          <cell r="AH411" t="str">
            <v>cr</v>
          </cell>
          <cell r="AI411" t="str">
            <v>rdacarrier/fre</v>
          </cell>
          <cell r="AJ411" t="str">
            <v>m\\\\\o\\d\\\\\\\\</v>
          </cell>
          <cell r="AK411" t="str">
            <v>cr\cn\\\\uuaua</v>
          </cell>
          <cell r="AL411" t="str">
            <v>Accès restreint aux membres</v>
          </cell>
          <cell r="AM411" t="str">
            <v>Source de la note de description : Version imprimée</v>
          </cell>
          <cell r="AN411" t="str">
            <v/>
          </cell>
          <cell r="AO411" t="str">
            <v>%SITE_CLIENT%/?library_guid=9456EB00-EFF4-40F9-B2DB-FDB9BA832A06</v>
          </cell>
          <cell r="AP411" t="str">
            <v>Accès au travers du portail ENI</v>
          </cell>
          <cell r="AQ411" t="str">
            <v xml:space="preserve"> devops </v>
          </cell>
          <cell r="AR411" t="str">
            <v xml:space="preserve"> LNEPOPS</v>
          </cell>
          <cell r="AS411" t="str">
            <v xml:space="preserve"> open stack </v>
          </cell>
          <cell r="AT411" t="str">
            <v xml:space="preserve"> paas </v>
          </cell>
          <cell r="AU411" t="str">
            <v xml:space="preserve"> virtualisation </v>
          </cell>
          <cell r="AV411" t="str">
            <v xml:space="preserve"> Xaas </v>
          </cell>
          <cell r="AW411" t="str">
            <v xml:space="preserve">cloud computing </v>
          </cell>
          <cell r="AX411" t="str">
            <v/>
          </cell>
          <cell r="AY411" t="str">
            <v/>
          </cell>
          <cell r="AZ411" t="str">
            <v/>
          </cell>
          <cell r="BA411" t="str">
            <v/>
          </cell>
          <cell r="BB411" t="str">
            <v/>
          </cell>
          <cell r="BC411" t="str">
            <v/>
          </cell>
          <cell r="BD411" t="str">
            <v/>
          </cell>
          <cell r="BE411" t="str">
            <v/>
          </cell>
          <cell r="BF411" t="str">
            <v/>
          </cell>
          <cell r="BG411" t="str">
            <v/>
          </cell>
          <cell r="BH411" t="str">
            <v/>
          </cell>
          <cell r="BI411" t="str">
            <v/>
          </cell>
          <cell r="BJ411" t="str">
            <v/>
          </cell>
          <cell r="BK411" t="str">
            <v/>
          </cell>
          <cell r="BL411" t="str">
            <v/>
          </cell>
          <cell r="BM411" t="str">
            <v/>
          </cell>
          <cell r="BN411" t="str">
            <v/>
          </cell>
          <cell r="BO411" t="str">
            <v/>
          </cell>
          <cell r="BP411" t="str">
            <v/>
          </cell>
          <cell r="BQ411" t="str">
            <v/>
          </cell>
          <cell r="BR411" t="str">
            <v/>
          </cell>
          <cell r="BS411" t="str">
            <v/>
          </cell>
          <cell r="BT411" t="str">
            <v/>
          </cell>
          <cell r="BU411" t="str">
            <v/>
          </cell>
          <cell r="BV411" t="str">
            <v/>
          </cell>
          <cell r="BW411" t="str">
            <v/>
          </cell>
          <cell r="BX411" t="str">
            <v/>
          </cell>
        </row>
        <row r="412">
          <cell r="A412" t="str">
            <v>EPPAAZ</v>
          </cell>
          <cell r="B412" t="str">
            <v>Microsoft Azure PaaS</v>
          </cell>
          <cell r="C412" t="str">
            <v>Architecturer, déployer et maintenir une application SaaS dans Azure</v>
          </cell>
          <cell r="D412" t="str">
            <v>Maxime CAROUL,Thibaut RANISE</v>
          </cell>
          <cell r="E412" t="str">
            <v/>
          </cell>
          <cell r="F412" t="str">
            <v>CAROUL, Maxime</v>
          </cell>
          <cell r="G412" t="str">
            <v>RANISE, Thibaut</v>
          </cell>
          <cell r="H412" t="str">
            <v/>
          </cell>
          <cell r="I412" t="str">
            <v/>
          </cell>
          <cell r="J412" t="str">
            <v/>
          </cell>
          <cell r="K412" t="str">
            <v>Edition du 1 July 2017</v>
          </cell>
          <cell r="L412" t="str">
            <v>476 pages</v>
          </cell>
          <cell r="M412" t="str">
            <v>Editions ENI</v>
          </cell>
          <cell r="N412" t="str">
            <v>fre</v>
          </cell>
          <cell r="O412" t="str">
            <v>fre</v>
          </cell>
          <cell r="P412" t="str">
            <v>fre</v>
          </cell>
          <cell r="Q412" t="str">
            <v xml:space="preserve">Préface de Julien Corioland, Technical Evangelist Microsoft Azure - Microsoft France
Ce livre s'adresse à toute personne désireuse de découvrir ou approfondir ses connaissances sur la plateforme Microsoft Azure. Les architectes logiciels l'utiliseront comme guide pour découvrir les différents services PaaS (Plateforme As a Service), piliers phares de Microsoft Azure, et les adapter à leurs besoins. Les développeurs et DevOps découvriront des exemples de scripts et de code leur permettant de mettre en place rapidement des infrastructures robustes pour leurs applications. Les administrateurs système découvriront comment externaliser des ressources dans le cloud public Microsoft afin de gagner du temps, tout en conservant un niveau de maîtrise élevé.
Afin de dépasser les notions fondamentales et proposer un livre très pragmatique, les auteurs utilisent un projet fil rouge nommé "planeAdvisor". L'ordre des chapitres suit l'évolution classique de la mise en place d'un projet informatique et dans chaque chapitre, les auteurs proposent des astuces pour éviter les pièges et monter en compétences rapidement.
Les premiers chapitres posent les bases de la mise en place d'une application SaaS dans le cloud public Microsoft : le premier introduit le contexte applicatif, le besoin et les problématiques de l'application à mettre en place et le second traite d'architecture applicative pour mettre en avant les paradigmes d'architecture logicielle utilisés dans la suite de l'ouvrage.
Les chapitres suivants traitent chacun d'un service PaaS en particulier et de problématiques précises comme l'administration et le stockage des données, l'hébergement des applications web, ou encore la mise en place de tâches de fond et de microservices. 
Enfin, les derniers chapitres présentent en détail l'architecture de la plateforme Microsoft Azure afin de mettre en avant les bonnes pratiques pour déployer une infrastructure cloud et pour surveiller le bon fonctionnement des applications.
Des éléments complémentaires sont disponibles en téléchargement sur le site www.editions-eni.fr.
Les chapitres du livre :
Préface &amp;ndash; Avant-propos &amp;ndash; Introduction &amp;ndash; Découper son application en microservices &amp;ndash; Stocker ses données non, semi et structurées &amp;ndash; Stocker ses données relationnelles &amp;ndash; Stocker ses données semi-structurées &amp;ndash; Héberger ses applications web &amp;ndash; Héberger ses tâches de fond et ses microservices &amp;ndash; Faire communiquer ses services &amp;ndash; Surveiller ses applications &amp;ndash; Déployer son environnement
Quizinclus dans 
la version en ligne !
- Testez vos connaissances à l'issue de chaque chapitre
- Validez vos acquis
Découvrez nos formations Microsoft Azure éligibles au CPF 
en cliquant ici. Formation 100% financée, selon vos droits !
</v>
          </cell>
          <cell r="R412">
            <v>9782409009556</v>
          </cell>
          <cell r="S412" t="str">
            <v>Version Numérique</v>
          </cell>
          <cell r="T412">
            <v>9782409007460</v>
          </cell>
          <cell r="U412" t="str">
            <v>Version Imprimée</v>
          </cell>
          <cell r="V412" t="str">
            <v>St-Herblain</v>
          </cell>
          <cell r="W412" t="str">
            <v>Editions ENI</v>
          </cell>
          <cell r="X412">
            <v>2017</v>
          </cell>
          <cell r="Y412" t="str">
            <v>Bibliothèque Numérique ENI (Service en ligne)</v>
          </cell>
          <cell r="Z412" t="str">
            <v>EPSILON</v>
          </cell>
          <cell r="AA412" t="str">
            <v>texte</v>
          </cell>
          <cell r="AB412" t="str">
            <v>txt</v>
          </cell>
          <cell r="AC412" t="str">
            <v>rdacontent/fre</v>
          </cell>
          <cell r="AD412" t="str">
            <v>informatique</v>
          </cell>
          <cell r="AE412" t="str">
            <v>c</v>
          </cell>
          <cell r="AF412" t="str">
            <v>rdamedia/fre</v>
          </cell>
          <cell r="AG412" t="str">
            <v>ressource en ligne</v>
          </cell>
          <cell r="AH412" t="str">
            <v>cr</v>
          </cell>
          <cell r="AI412" t="str">
            <v>rdacarrier/fre</v>
          </cell>
          <cell r="AJ412" t="str">
            <v>m\\\\\o\\d\\\\\\\\</v>
          </cell>
          <cell r="AK412" t="str">
            <v>cr\cn\\\\uuaua</v>
          </cell>
          <cell r="AL412" t="str">
            <v>Accès restreint aux membres</v>
          </cell>
          <cell r="AM412" t="str">
            <v>Source de la note de description : Version imprimée</v>
          </cell>
          <cell r="AN412" t="str">
            <v/>
          </cell>
          <cell r="AO412" t="str">
            <v>%SITE_CLIENT%/?library_guid=9FE9BD5C-525E-4CE6-8F25-3C620654303B</v>
          </cell>
          <cell r="AP412" t="str">
            <v>Accès au travers du portail ENI</v>
          </cell>
          <cell r="AQ412" t="str">
            <v xml:space="preserve"> applications web </v>
          </cell>
          <cell r="AR412" t="str">
            <v xml:space="preserve"> architecture logicielle </v>
          </cell>
          <cell r="AS412" t="str">
            <v xml:space="preserve"> cloud </v>
          </cell>
          <cell r="AT412" t="str">
            <v xml:space="preserve"> infrastructure </v>
          </cell>
          <cell r="AU412" t="str">
            <v xml:space="preserve"> LNEPPAAZ</v>
          </cell>
          <cell r="AV412" t="str">
            <v xml:space="preserve"> Microsoft Azure  </v>
          </cell>
          <cell r="AW412" t="str">
            <v xml:space="preserve"> stockage </v>
          </cell>
          <cell r="AX412" t="str">
            <v xml:space="preserve"> Windows </v>
          </cell>
          <cell r="AY412" t="str">
            <v xml:space="preserve">livre système </v>
          </cell>
          <cell r="AZ412" t="str">
            <v/>
          </cell>
          <cell r="BA412" t="str">
            <v/>
          </cell>
          <cell r="BB412" t="str">
            <v/>
          </cell>
          <cell r="BC412" t="str">
            <v/>
          </cell>
          <cell r="BD412" t="str">
            <v/>
          </cell>
          <cell r="BE412" t="str">
            <v/>
          </cell>
          <cell r="BF412" t="str">
            <v/>
          </cell>
          <cell r="BG412" t="str">
            <v/>
          </cell>
          <cell r="BH412" t="str">
            <v/>
          </cell>
          <cell r="BI412" t="str">
            <v/>
          </cell>
          <cell r="BJ412" t="str">
            <v/>
          </cell>
          <cell r="BK412" t="str">
            <v/>
          </cell>
          <cell r="BL412" t="str">
            <v/>
          </cell>
          <cell r="BM412" t="str">
            <v/>
          </cell>
          <cell r="BN412" t="str">
            <v/>
          </cell>
          <cell r="BO412" t="str">
            <v/>
          </cell>
          <cell r="BP412" t="str">
            <v/>
          </cell>
          <cell r="BQ412" t="str">
            <v/>
          </cell>
          <cell r="BR412" t="str">
            <v/>
          </cell>
          <cell r="BS412" t="str">
            <v/>
          </cell>
          <cell r="BT412" t="str">
            <v/>
          </cell>
          <cell r="BU412" t="str">
            <v/>
          </cell>
          <cell r="BV412" t="str">
            <v/>
          </cell>
          <cell r="BW412" t="str">
            <v/>
          </cell>
          <cell r="BX412" t="str">
            <v/>
          </cell>
        </row>
        <row r="413">
          <cell r="A413" t="str">
            <v>EPPEN</v>
          </cell>
          <cell r="B413" t="str">
            <v>Pentaho</v>
          </cell>
          <cell r="C413" t="str">
            <v>Mise en place d'une solution Open Source de Business Intelligence</v>
          </cell>
          <cell r="D413" t="str">
            <v>Christian VIGOUROUX</v>
          </cell>
          <cell r="E413" t="str">
            <v/>
          </cell>
          <cell r="F413" t="str">
            <v>VIGOUROUX, Christian</v>
          </cell>
          <cell r="G413" t="str">
            <v/>
          </cell>
          <cell r="H413" t="str">
            <v/>
          </cell>
          <cell r="I413" t="str">
            <v/>
          </cell>
          <cell r="J413" t="str">
            <v/>
          </cell>
          <cell r="K413" t="str">
            <v>Edition du 1 April 2011</v>
          </cell>
          <cell r="L413" t="str">
            <v>532 pages</v>
          </cell>
          <cell r="M413" t="str">
            <v>Editions ENI</v>
          </cell>
          <cell r="N413" t="str">
            <v>fre</v>
          </cell>
          <cell r="O413" t="str">
            <v>fre</v>
          </cell>
          <cell r="P413" t="str">
            <v>fre</v>
          </cell>
          <cell r="Q413" t="str">
            <v>Ce livre sur Pentaho s'adresse à tout informaticien désireux de mettre en place les principales briques de ce puissant outil de Business Intelligence Open Source. Pour chaque brique de la suite Pentaho détaillée dans le livre (en version 3.6 au moment de l'écriture), une procédure d'installation est décrite en détail. L'auteur propose ensuite une présentation détaillée puis une étude de cas avec de nombreux exemples concrets. Plutôt qu'une étude exhaustive des multiples composants faisant partie de la suite Pentaho, l'option retenue est de mettre l'accent sur les modules principaux en privilégiant une approche par l'exemple. 
Dans les premiers chapitres, après une présentation rapide des concepts utilisés en Business Intelligence, l'auteur propose une prise en main rapide de Pentaho (installation de la suite, interfaces d'administration&amp;hellip;) accompagnée  de nombreux exemples d'utilisation. Des rappels sont ensuite faits sur la modélisation (modèle en étoile, modèle en flocon de neige, cube, dimension, mesure, ...) et sur la construction d'un Datawarehouse. Les fonctionnalités de l'ETL Pentaho Data Integration sont listées et de nombreuses transformations sont analysées. L'auteur décrit le générateur de rapports Adhoc (WAQR) toujours au travers d'exemples. 
Une partie importante du livre est consacrée au puissant générateur de rapports et de graphes Pentaho Report Designer, illustrée là encore par de nombreux exemples. Un autre volet conséquent est dédié à la modélisation et à l'exploitation de cubes de données multidimensionnelles. Mondrian (moteur multidimensionnel), MDX (langage de manipulation de données multidimensionnelles), JPivot (interface de restitution des résultats) et Pentaho Schema Workbench (assistance à la modélisation) sont détaillés. Le module Pentaho Aggregator Designer vient optimiser l'exploitation des données sous Mondrian en réalisant des agrégations. Le module Pentaho Design Studio (PDS), servant à l'installation des développements réalisés (transformations, analyses, rapports, ...) sur le serveur Web Pentaho est aussi largement commenté.
L'auteur met également en avant l'interopérabilité de la suite Pentaho avec des briques Open Source tierces, comme le générateur de rapports BIRT. Le puissant outil de Data Mining Weka, désormais intégré dans la suite Pentaho, et qui permet l'analyse des données au travers de multiples algorithmes est traité. L'auteur décrit la gestion des métadonnées via Pentaho Metadata Editor qui rend l'exploitation des données plus aisée dans les différents modules de la suite Pentaho par la création de vues métier.
L'ensemble des exemples et les jeux de données nécessaires sont en téléchargement sur le site www.editions-eni.fr.
Les chapitres du livre :
Introduction : présentation de Pentaho &amp;ndash; Prise en main rapide de Pentaho &amp;ndash; Exemples Pentaho &amp;ndash; Modélisation en Informatique Décisionnelle &amp;ndash; Présentation de l'ETL PDI &amp;ndash; Mise en oeuvre de PDI &amp;ndash; Présentation de WAQR &amp;ndash; Mise en oeuvre de WAQR &amp;ndash; Présentation de PRD &amp;ndash; Mise en oeuvre de PRD &amp;ndash; Présentation de Mondrian/JPivot &amp;ndash; Mise en oeuvre de Mondrian/JPivot &amp;ndash; Modélisation Mondrian via PSW &amp;ndash; Agrégation de données via PAD &amp;ndash; Intégration des composants via PDS &amp;ndash; Intégration de rapports BIRT &amp;ndash; Analyse de données via Weka &amp;ndash; Gestion des métadonnées via PME &amp;ndash; Glossaire OLAP</v>
          </cell>
          <cell r="R413">
            <v>9782746064782</v>
          </cell>
          <cell r="S413" t="str">
            <v>Version Numérique</v>
          </cell>
          <cell r="T413">
            <v>9782746063303</v>
          </cell>
          <cell r="U413" t="str">
            <v>Version Imprimée</v>
          </cell>
          <cell r="V413" t="str">
            <v>St-Herblain</v>
          </cell>
          <cell r="W413" t="str">
            <v>Editions ENI</v>
          </cell>
          <cell r="X413">
            <v>2011</v>
          </cell>
          <cell r="Y413" t="str">
            <v>Bibliothèque Numérique ENI (Service en ligne)</v>
          </cell>
          <cell r="Z413" t="str">
            <v>EPSILON</v>
          </cell>
          <cell r="AA413" t="str">
            <v>texte</v>
          </cell>
          <cell r="AB413" t="str">
            <v>txt</v>
          </cell>
          <cell r="AC413" t="str">
            <v>rdacontent/fre</v>
          </cell>
          <cell r="AD413" t="str">
            <v>informatique</v>
          </cell>
          <cell r="AE413" t="str">
            <v>c</v>
          </cell>
          <cell r="AF413" t="str">
            <v>rdamedia/fre</v>
          </cell>
          <cell r="AG413" t="str">
            <v>ressource en ligne</v>
          </cell>
          <cell r="AH413" t="str">
            <v>cr</v>
          </cell>
          <cell r="AI413" t="str">
            <v>rdacarrier/fre</v>
          </cell>
          <cell r="AJ413" t="str">
            <v>m\\\\\o\\d\\\\\\\\</v>
          </cell>
          <cell r="AK413" t="str">
            <v>cr\cn\\\\uuaua</v>
          </cell>
          <cell r="AL413" t="str">
            <v>Accès restreint aux membres</v>
          </cell>
          <cell r="AM413" t="str">
            <v>Source de la note de description : Version imprimée</v>
          </cell>
          <cell r="AN413" t="str">
            <v/>
          </cell>
          <cell r="AO413" t="str">
            <v>%SITE_CLIENT%/?library_guid=322455EE-F913-4B58-A7D2-008786513B92</v>
          </cell>
          <cell r="AP413" t="str">
            <v>Accès au travers du portail ENI</v>
          </cell>
          <cell r="AQ413" t="str">
            <v xml:space="preserve"> datawarehouse </v>
          </cell>
          <cell r="AR413" t="str">
            <v xml:space="preserve"> EDL </v>
          </cell>
          <cell r="AS413" t="str">
            <v xml:space="preserve"> informatique décisionnelle </v>
          </cell>
          <cell r="AT413" t="str">
            <v xml:space="preserve"> jpivot </v>
          </cell>
          <cell r="AU413" t="str">
            <v xml:space="preserve"> LNEPPEN</v>
          </cell>
          <cell r="AV413" t="str">
            <v xml:space="preserve"> mdx </v>
          </cell>
          <cell r="AW413" t="str">
            <v xml:space="preserve"> PDS </v>
          </cell>
          <cell r="AX413" t="str">
            <v xml:space="preserve">BI </v>
          </cell>
          <cell r="AY413" t="str">
            <v/>
          </cell>
          <cell r="AZ413" t="str">
            <v/>
          </cell>
          <cell r="BA413" t="str">
            <v/>
          </cell>
          <cell r="BB413" t="str">
            <v/>
          </cell>
          <cell r="BC413" t="str">
            <v/>
          </cell>
          <cell r="BD413" t="str">
            <v/>
          </cell>
          <cell r="BE413" t="str">
            <v/>
          </cell>
          <cell r="BF413" t="str">
            <v/>
          </cell>
          <cell r="BG413" t="str">
            <v/>
          </cell>
          <cell r="BH413" t="str">
            <v/>
          </cell>
          <cell r="BI413" t="str">
            <v/>
          </cell>
          <cell r="BJ413" t="str">
            <v/>
          </cell>
          <cell r="BK413" t="str">
            <v/>
          </cell>
          <cell r="BL413" t="str">
            <v/>
          </cell>
          <cell r="BM413" t="str">
            <v/>
          </cell>
          <cell r="BN413" t="str">
            <v/>
          </cell>
          <cell r="BO413" t="str">
            <v/>
          </cell>
          <cell r="BP413" t="str">
            <v/>
          </cell>
          <cell r="BQ413" t="str">
            <v/>
          </cell>
          <cell r="BR413" t="str">
            <v/>
          </cell>
          <cell r="BS413" t="str">
            <v/>
          </cell>
          <cell r="BT413" t="str">
            <v/>
          </cell>
          <cell r="BU413" t="str">
            <v/>
          </cell>
          <cell r="BV413" t="str">
            <v/>
          </cell>
          <cell r="BW413" t="str">
            <v/>
          </cell>
          <cell r="BX413" t="str">
            <v/>
          </cell>
        </row>
        <row r="414">
          <cell r="A414" t="str">
            <v>EPPHALC</v>
          </cell>
          <cell r="B414" t="str">
            <v>Phalcon 3</v>
          </cell>
          <cell r="C414" t="str">
            <v>Développez des applications web complexes et performantes en PHP</v>
          </cell>
          <cell r="D414" t="str">
            <v>Jérémy PASTOURET</v>
          </cell>
          <cell r="E414" t="str">
            <v/>
          </cell>
          <cell r="F414" t="str">
            <v>PASTOURET, Jérémy</v>
          </cell>
          <cell r="G414" t="str">
            <v/>
          </cell>
          <cell r="H414" t="str">
            <v/>
          </cell>
          <cell r="I414" t="str">
            <v/>
          </cell>
          <cell r="J414" t="str">
            <v/>
          </cell>
          <cell r="K414" t="str">
            <v>Edition du 1 January 2020</v>
          </cell>
          <cell r="L414" t="str">
            <v>850 pages</v>
          </cell>
          <cell r="M414" t="str">
            <v>Editions ENI</v>
          </cell>
          <cell r="N414" t="str">
            <v>fre</v>
          </cell>
          <cell r="O414" t="str">
            <v>fre</v>
          </cell>
          <cell r="P414" t="str">
            <v>fre</v>
          </cell>
          <cell r="Q414" t="str">
            <v xml:space="preserve">Ce livre sur le framework Phalcon 3 donne les connaissances nécessaires pour développer des applications web en PHP, avec à la fin de chaque chapitre une présentation des nouveautés apportées par la version 4 du framework et, lorsque cela est nécessaire, les informations utiles pour réaliser une migration de la v3 à la v4. Ainsi, que vous soyez développeur débutant ou plus expérimenté souhaitant vous intégrer rapidement dans un projet développé avec Phalcon, lead-developer à la recherche d'un framework performant ou DevOps désirant améliorer l'infrastructure d'un projet Phalcon, ce livre est fait pour vous. 
Le livre débute avec l'installation et le paramétrage d'un environnement de travail sous Windows ou Linux et avec Docker. Puis, progressivement, l'auteur vous mène vers les grandes étapes de développement d'un projet web avec Phalcon. Création d'un projet, services de Phalcon, gestion de requêtes HTTP, création de formulaires, génération de vues et gestion des différentes pages, interactions avec les bases de données sont autant d'étapes détaillées et illustrées par des cas concrets et des exemples variés.
Puis l'auteur étudie des fonctions avancées de Phalcon comme la gestion des logs, des erreurs, des événements, des droits d'accès et de la sécurité. La gestion du cache, la manipulation d'images ainsi que l'amélioration des performances sont aussi présentées. L'auteur propose plusieurs mises en application de Phalcon permettant notamment d'exécuter des tâches Phalcon en lignes de commandes ou de créer une API REST. 
Pour finir, le dernier chapitre permet au lecteur de passer à la pratique avec un projet de développement de cours en ligne dans lequel l'auteur détaille les différentes étapes de paramétrage de Phalcon pour concevoir à la fois la partie Back-End et la partie Front-End du projet.
Des éléments complémentaires sont en téléchargement sur le site www.editions-eni.fr.
Quizinclus dans 
la version en ligne !
- Testez vos connaissances à l'issue de chaque chapitre
- Validez vos acquis
</v>
          </cell>
          <cell r="R414">
            <v>9782409022753</v>
          </cell>
          <cell r="S414" t="str">
            <v>Version Numérique</v>
          </cell>
          <cell r="T414">
            <v>9782409022746</v>
          </cell>
          <cell r="U414" t="str">
            <v>Version Imprimée</v>
          </cell>
          <cell r="V414" t="str">
            <v>St-Herblain</v>
          </cell>
          <cell r="W414" t="str">
            <v>Editions ENI</v>
          </cell>
          <cell r="X414">
            <v>2020</v>
          </cell>
          <cell r="Y414" t="str">
            <v>Bibliothèque Numérique ENI (Service en ligne)</v>
          </cell>
          <cell r="Z414" t="str">
            <v>EPSILON</v>
          </cell>
          <cell r="AA414" t="str">
            <v>texte</v>
          </cell>
          <cell r="AB414" t="str">
            <v>txt</v>
          </cell>
          <cell r="AC414" t="str">
            <v>rdacontent/fre</v>
          </cell>
          <cell r="AD414" t="str">
            <v>informatique</v>
          </cell>
          <cell r="AE414" t="str">
            <v>c</v>
          </cell>
          <cell r="AF414" t="str">
            <v>rdamedia/fre</v>
          </cell>
          <cell r="AG414" t="str">
            <v>ressource en ligne</v>
          </cell>
          <cell r="AH414" t="str">
            <v>cr</v>
          </cell>
          <cell r="AI414" t="str">
            <v>rdacarrier/fre</v>
          </cell>
          <cell r="AJ414" t="str">
            <v>m\\\\\o\\d\\\\\\\\</v>
          </cell>
          <cell r="AK414" t="str">
            <v>cr\cn\\\\uuaua</v>
          </cell>
          <cell r="AL414" t="str">
            <v>Accès restreint aux membres</v>
          </cell>
          <cell r="AM414" t="str">
            <v>Source de la note de description : Version imprimée</v>
          </cell>
          <cell r="AN414" t="str">
            <v/>
          </cell>
          <cell r="AO414" t="str">
            <v>%SITE_CLIENT%/?library_guid=376E1B29-1A3E-4628-ADF7-B08F3018E805</v>
          </cell>
          <cell r="AP414" t="str">
            <v>Accès au travers du portail ENI</v>
          </cell>
          <cell r="AQ414" t="str">
            <v xml:space="preserve"> framework </v>
          </cell>
          <cell r="AR414" t="str">
            <v xml:space="preserve"> LNEPPHALC</v>
          </cell>
          <cell r="AS414" t="str">
            <v xml:space="preserve"> Phalcon 3 </v>
          </cell>
          <cell r="AT414" t="str">
            <v xml:space="preserve"> Phalcon 4 </v>
          </cell>
          <cell r="AU414" t="str">
            <v xml:space="preserve"> PHP </v>
          </cell>
          <cell r="AV414" t="str">
            <v xml:space="preserve">Phalcon </v>
          </cell>
          <cell r="AW414" t="str">
            <v/>
          </cell>
          <cell r="AX414" t="str">
            <v/>
          </cell>
          <cell r="AY414" t="str">
            <v/>
          </cell>
          <cell r="AZ414" t="str">
            <v/>
          </cell>
          <cell r="BA414" t="str">
            <v/>
          </cell>
          <cell r="BB414" t="str">
            <v/>
          </cell>
          <cell r="BC414" t="str">
            <v/>
          </cell>
          <cell r="BD414" t="str">
            <v/>
          </cell>
          <cell r="BE414" t="str">
            <v/>
          </cell>
          <cell r="BF414" t="str">
            <v/>
          </cell>
          <cell r="BG414" t="str">
            <v/>
          </cell>
          <cell r="BH414" t="str">
            <v/>
          </cell>
          <cell r="BI414" t="str">
            <v/>
          </cell>
          <cell r="BJ414" t="str">
            <v/>
          </cell>
          <cell r="BK414" t="str">
            <v/>
          </cell>
          <cell r="BL414" t="str">
            <v/>
          </cell>
          <cell r="BM414" t="str">
            <v/>
          </cell>
          <cell r="BN414" t="str">
            <v/>
          </cell>
          <cell r="BO414" t="str">
            <v/>
          </cell>
          <cell r="BP414" t="str">
            <v/>
          </cell>
          <cell r="BQ414" t="str">
            <v/>
          </cell>
          <cell r="BR414" t="str">
            <v/>
          </cell>
          <cell r="BS414" t="str">
            <v/>
          </cell>
          <cell r="BT414" t="str">
            <v/>
          </cell>
          <cell r="BU414" t="str">
            <v/>
          </cell>
          <cell r="BV414" t="str">
            <v/>
          </cell>
          <cell r="BW414" t="str">
            <v/>
          </cell>
          <cell r="BX414" t="str">
            <v/>
          </cell>
        </row>
        <row r="415">
          <cell r="A415" t="str">
            <v>EPPKI16WIN</v>
          </cell>
          <cell r="B415" t="str">
            <v>PKI sous Windows Server 2016</v>
          </cell>
          <cell r="C415" t="str">
            <v>Sécurité, cryptographie et certificats</v>
          </cell>
          <cell r="D415" t="str">
            <v>Patrick IZZO</v>
          </cell>
          <cell r="E415" t="str">
            <v/>
          </cell>
          <cell r="F415" t="str">
            <v>IZZO, Patrick</v>
          </cell>
          <cell r="G415" t="str">
            <v/>
          </cell>
          <cell r="H415" t="str">
            <v/>
          </cell>
          <cell r="I415" t="str">
            <v/>
          </cell>
          <cell r="J415" t="str">
            <v/>
          </cell>
          <cell r="K415" t="str">
            <v>Edition du 1 June 2017</v>
          </cell>
          <cell r="L415" t="str">
            <v>489 pages</v>
          </cell>
          <cell r="M415" t="str">
            <v>Editions ENI</v>
          </cell>
          <cell r="N415" t="str">
            <v>fre</v>
          </cell>
          <cell r="O415" t="str">
            <v>fre</v>
          </cell>
          <cell r="P415" t="str">
            <v>fre</v>
          </cell>
          <cell r="Q415" t="str">
            <v>Ce livre sur les infrastructures de PKI sécurisées et la gestion de certificats sous Windows Server 2016 s'adresse aux administrateurs et architectes système et Active Directory soucieux de sécuriser leurs infrastructures Windows. Il est également recommandé à tout professionnel de l'informatique désireux de comprendre le fonctionnement et les techniques de cryptographie ainsi que l'usage concret qui peut en être fait en entreprise.
L'approche volontairement pratique choisie par l'auteur permet à un lecteur novice sur le sujet d'en comprendre tous les tenants et aboutissants et d'implémenter des solutions. Le lecteur plus expérimenté y trouvera les informations très détaillées dont il a besoin pour conforter ou améliorer ses connaissances sur le sujet. Chaque thème est illustré d'exemples pratiques de production issus de l'expérience de terrain de l'auteur. Bien que s'appuyant sur le système Windows Server 2016 et ses nouveautés, ce livre reste facilement transposable pour une utilisation en environnement Windows 2012 R2.
Dans un chapitre dédié, l'auteur guide le lecteur pas à pas dans la mise en place de la plateforme de tests, composée d'ordinateurs virtuels, qui permet la réalisation des divers ateliers de l'ouvrage
Dans un premier temps, l'auteur introduit les concepts théoriques de base de la cryptographie pour poser les fondations essentielles permettant de comprendre les mécanismes de sécurisation mis en oeuvre. Les processus d'installation d'une autorité de certification, la gestion des certificats associés et les utilisations courantes en production (sites web et réseaux sécurisés, chiffrement de fichier, signature de code...) sont ensuite détaillés. Issu de la collaboration de l'auteur avec la société Cardelya (société française spécialisée dans la sécurité numérique et le contrôle d'accès), le chapitre qui suit donne les clés de l'utilisation de cartes à puce pour un renforcement conséquent de la sécurisation de l'accès aux certificats. Un chapitre est ensuite dédié à l'implémentation d'architectures de PKI sécurisées. Ce type d'architecture fortement implémentée en entreprise garantit à la fois l'évolutivité et la sécurité des services de certificats. Les deux derniers chapitres sont consacrés aux processus fondamentaux de révocation de certificats à l'extérieur de l'entreprise, par site web et avec répondeurs OCSP.
Des éléments complémentaires sont en téléchargement sur le site www.editions-eni.fr.
Les chapitres du livre :
Introduction &amp;ndash; Plateforme de test &amp;ndash; Cryptographie &amp;ndash; Autorité de certification entreprise &amp;ndash; Gestion automatisée des certificats &amp;ndash; Sites web sécurisés (SSL) &amp;ndash; Signature de code PowerShell &amp;ndash; IPsec (Internet Protocol Security) &amp;ndash; Révocation de certificat dans l'entreprise &amp;ndash; Archivage automatique des certificats &amp;ndash; Utilisation de cartes à puce &amp;ndash; Architectures PKI sécurisées &amp;ndash; Publication de révocation en HTTP &amp;ndash; Répondeurs OCSP</v>
          </cell>
          <cell r="R415">
            <v>9782409009136</v>
          </cell>
          <cell r="S415" t="str">
            <v>Version Numérique</v>
          </cell>
          <cell r="T415">
            <v>9782409005374</v>
          </cell>
          <cell r="U415" t="str">
            <v>Version Imprimée</v>
          </cell>
          <cell r="V415" t="str">
            <v>St-Herblain</v>
          </cell>
          <cell r="W415" t="str">
            <v>Editions ENI</v>
          </cell>
          <cell r="X415">
            <v>2017</v>
          </cell>
          <cell r="Y415" t="str">
            <v>Bibliothèque Numérique ENI (Service en ligne)</v>
          </cell>
          <cell r="Z415" t="str">
            <v>EPSILON</v>
          </cell>
          <cell r="AA415" t="str">
            <v>texte</v>
          </cell>
          <cell r="AB415" t="str">
            <v>txt</v>
          </cell>
          <cell r="AC415" t="str">
            <v>rdacontent/fre</v>
          </cell>
          <cell r="AD415" t="str">
            <v>informatique</v>
          </cell>
          <cell r="AE415" t="str">
            <v>c</v>
          </cell>
          <cell r="AF415" t="str">
            <v>rdamedia/fre</v>
          </cell>
          <cell r="AG415" t="str">
            <v>ressource en ligne</v>
          </cell>
          <cell r="AH415" t="str">
            <v>cr</v>
          </cell>
          <cell r="AI415" t="str">
            <v>rdacarrier/fre</v>
          </cell>
          <cell r="AJ415" t="str">
            <v>m\\\\\o\\d\\\\\\\\</v>
          </cell>
          <cell r="AK415" t="str">
            <v>cr\cn\\\\uuaua</v>
          </cell>
          <cell r="AL415" t="str">
            <v>Accès restreint aux membres</v>
          </cell>
          <cell r="AM415" t="str">
            <v>Source de la note de description : Version imprimée</v>
          </cell>
          <cell r="AN415" t="str">
            <v/>
          </cell>
          <cell r="AO415" t="str">
            <v>%SITE_CLIENT%/?library_guid=BCF26748-ABBB-44AB-ADFB-4CFA845A6DCE</v>
          </cell>
          <cell r="AP415" t="str">
            <v>Accès au travers du portail ENI</v>
          </cell>
          <cell r="AQ415" t="str">
            <v xml:space="preserve"> Active Directory </v>
          </cell>
          <cell r="AR415" t="str">
            <v xml:space="preserve"> cryptographie </v>
          </cell>
          <cell r="AS415" t="str">
            <v xml:space="preserve"> LNEPPKI16WIN</v>
          </cell>
          <cell r="AT415" t="str">
            <v xml:space="preserve"> securite </v>
          </cell>
          <cell r="AU415" t="str">
            <v xml:space="preserve"> sécurité </v>
          </cell>
          <cell r="AV415" t="str">
            <v xml:space="preserve">livre réseau </v>
          </cell>
          <cell r="AW415" t="str">
            <v/>
          </cell>
          <cell r="AX415" t="str">
            <v/>
          </cell>
          <cell r="AY415" t="str">
            <v/>
          </cell>
          <cell r="AZ415" t="str">
            <v/>
          </cell>
          <cell r="BA415" t="str">
            <v/>
          </cell>
          <cell r="BB415" t="str">
            <v/>
          </cell>
          <cell r="BC415" t="str">
            <v/>
          </cell>
          <cell r="BD415" t="str">
            <v/>
          </cell>
          <cell r="BE415" t="str">
            <v/>
          </cell>
          <cell r="BF415" t="str">
            <v/>
          </cell>
          <cell r="BG415" t="str">
            <v/>
          </cell>
          <cell r="BH415" t="str">
            <v/>
          </cell>
          <cell r="BI415" t="str">
            <v/>
          </cell>
          <cell r="BJ415" t="str">
            <v/>
          </cell>
          <cell r="BK415" t="str">
            <v/>
          </cell>
          <cell r="BL415" t="str">
            <v/>
          </cell>
          <cell r="BM415" t="str">
            <v/>
          </cell>
          <cell r="BN415" t="str">
            <v/>
          </cell>
          <cell r="BO415" t="str">
            <v/>
          </cell>
          <cell r="BP415" t="str">
            <v/>
          </cell>
          <cell r="BQ415" t="str">
            <v/>
          </cell>
          <cell r="BR415" t="str">
            <v/>
          </cell>
          <cell r="BS415" t="str">
            <v/>
          </cell>
          <cell r="BT415" t="str">
            <v/>
          </cell>
          <cell r="BU415" t="str">
            <v/>
          </cell>
          <cell r="BV415" t="str">
            <v/>
          </cell>
          <cell r="BW415" t="str">
            <v/>
          </cell>
          <cell r="BX415" t="str">
            <v/>
          </cell>
        </row>
        <row r="416">
          <cell r="A416" t="str">
            <v>EPPOWDSC</v>
          </cell>
          <cell r="B416" t="str">
            <v>PowerShell DSC</v>
          </cell>
          <cell r="C416" t="str">
            <v>Simplifiez et accélérez vos configurations système</v>
          </cell>
          <cell r="D416" t="str">
            <v>Thierry BOLLET</v>
          </cell>
          <cell r="E416" t="str">
            <v/>
          </cell>
          <cell r="F416" t="str">
            <v>BOLLET, Thierry</v>
          </cell>
          <cell r="G416" t="str">
            <v/>
          </cell>
          <cell r="H416" t="str">
            <v/>
          </cell>
          <cell r="I416" t="str">
            <v/>
          </cell>
          <cell r="J416" t="str">
            <v/>
          </cell>
          <cell r="K416" t="str">
            <v>Edition du 1 April 2018</v>
          </cell>
          <cell r="L416" t="str">
            <v>492 pages</v>
          </cell>
          <cell r="M416" t="str">
            <v>Editions ENI</v>
          </cell>
          <cell r="N416" t="str">
            <v>fre</v>
          </cell>
          <cell r="O416" t="str">
            <v>fre</v>
          </cell>
          <cell r="P416" t="str">
            <v>fre</v>
          </cell>
          <cell r="Q416" t="str">
            <v>Ce livre sur Microsoft PowerShell DSC (Desired State  Configuration), en version 5.1 au moment de l'écriture, s'adresse aux ingénieurs  système désireux d'accélérer, de simplifier et d'homogénéiser la configuration  de leurs environnements de production. Des connaissances basiques sur les  environnements Windows Server, PowerShell et Hyper-V sont utiles pour bien  appréhender PowerShell DSC.
Tout au long du livre, l'auteur accompagne le lecteur dans  un mode pas à pas et chaque exemple concret est mis en oeuvre dans une série  d'exercices pratiques pour apprendre à réaliser les opérations des plus  simples aux plus complexes.
Dans les premiers chapitres le lecteur crée l'environnement  de test et met en place la fonctionnalité DSC sur les machines de cet  environnement.
Avec les chapitres qui suivent, le lecteur crée ses  premières configurations et apprend à les déployer sur les serveurs  distants. Ensuite, chaque ressource DSC est étudiée et mise en oeuvre et le module  de commandes DSC est passé en revue.
L'auteur traite ensuite la mise en place de serveurs  collecteurs permettant aux machines de venir chercher une configuration  dédiée, le renforcement de la sécurité des configurations à l'aide des  certificats, l'utilisation de DSC sur des machines Linux, les audits et rapports DSC ainsi que le dépannage des configurations.
A la fin de cette lecture, le lecteur disposera de  connaissances et de compétences suffisantes pour mettre en oeuvre PowerShell  DSC. 
Des éléments complémentaires sont en téléchargement sur le  site www.editions-eni.fr.
Les chapitres du livre :
Avant-propos &amp;ndash; Plateforme de tests Windows &amp;ndash; Présentation DSC &amp;ndash; Méthode Push &amp;ndash; Comprendre les ressources &amp;ndash; Utiliser les fonctions et commandes du module DSC &amp;ndash; Déployer et utiliser DSC &amp;ndash; Utiliser DSC, méthode avancée &amp;ndash; DSC pour Linux &amp;ndash; Audits et rapports DSC &amp;ndash; Troubleshooting DSC &amp;ndash; Pour aller plus loin</v>
          </cell>
          <cell r="R416">
            <v>9782409013409</v>
          </cell>
          <cell r="S416" t="str">
            <v>Version Numérique</v>
          </cell>
          <cell r="T416">
            <v>9782409013393</v>
          </cell>
          <cell r="U416" t="str">
            <v>Version Imprimée</v>
          </cell>
          <cell r="V416" t="str">
            <v>St-Herblain</v>
          </cell>
          <cell r="W416" t="str">
            <v>Editions ENI</v>
          </cell>
          <cell r="X416">
            <v>2018</v>
          </cell>
          <cell r="Y416" t="str">
            <v>Bibliothèque Numérique ENI (Service en ligne)</v>
          </cell>
          <cell r="Z416" t="str">
            <v>EPSILON</v>
          </cell>
          <cell r="AA416" t="str">
            <v>texte</v>
          </cell>
          <cell r="AB416" t="str">
            <v>txt</v>
          </cell>
          <cell r="AC416" t="str">
            <v>rdacontent/fre</v>
          </cell>
          <cell r="AD416" t="str">
            <v>informatique</v>
          </cell>
          <cell r="AE416" t="str">
            <v>c</v>
          </cell>
          <cell r="AF416" t="str">
            <v>rdamedia/fre</v>
          </cell>
          <cell r="AG416" t="str">
            <v>ressource en ligne</v>
          </cell>
          <cell r="AH416" t="str">
            <v>cr</v>
          </cell>
          <cell r="AI416" t="str">
            <v>rdacarrier/fre</v>
          </cell>
          <cell r="AJ416" t="str">
            <v>m\\\\\o\\d\\\\\\\\</v>
          </cell>
          <cell r="AK416" t="str">
            <v>cr\cn\\\\uuaua</v>
          </cell>
          <cell r="AL416" t="str">
            <v>Accès restreint aux membres</v>
          </cell>
          <cell r="AM416" t="str">
            <v>Source de la note de description : Version imprimée</v>
          </cell>
          <cell r="AN416" t="str">
            <v/>
          </cell>
          <cell r="AO416" t="str">
            <v>%SITE_CLIENT%/?library_guid=0BD6DEF9-A053-4E85-AA2D-97FAFF21EA3B</v>
          </cell>
          <cell r="AP416" t="str">
            <v>Accès au travers du portail ENI</v>
          </cell>
          <cell r="AQ416" t="str">
            <v xml:space="preserve"> desired state configuration  </v>
          </cell>
          <cell r="AR416" t="str">
            <v xml:space="preserve"> LNEPPOWDSC</v>
          </cell>
          <cell r="AS416" t="str">
            <v xml:space="preserve"> scripting </v>
          </cell>
          <cell r="AT416" t="str">
            <v xml:space="preserve">livre powershell dsc </v>
          </cell>
          <cell r="AU416" t="str">
            <v/>
          </cell>
          <cell r="AV416" t="str">
            <v/>
          </cell>
          <cell r="AW416" t="str">
            <v/>
          </cell>
          <cell r="AX416" t="str">
            <v/>
          </cell>
          <cell r="AY416" t="str">
            <v/>
          </cell>
          <cell r="AZ416" t="str">
            <v/>
          </cell>
          <cell r="BA416" t="str">
            <v/>
          </cell>
          <cell r="BB416" t="str">
            <v/>
          </cell>
          <cell r="BC416" t="str">
            <v/>
          </cell>
          <cell r="BD416" t="str">
            <v/>
          </cell>
          <cell r="BE416" t="str">
            <v/>
          </cell>
          <cell r="BF416" t="str">
            <v/>
          </cell>
          <cell r="BG416" t="str">
            <v/>
          </cell>
          <cell r="BH416" t="str">
            <v/>
          </cell>
          <cell r="BI416" t="str">
            <v/>
          </cell>
          <cell r="BJ416" t="str">
            <v/>
          </cell>
          <cell r="BK416" t="str">
            <v/>
          </cell>
          <cell r="BL416" t="str">
            <v/>
          </cell>
          <cell r="BM416" t="str">
            <v/>
          </cell>
          <cell r="BN416" t="str">
            <v/>
          </cell>
          <cell r="BO416" t="str">
            <v/>
          </cell>
          <cell r="BP416" t="str">
            <v/>
          </cell>
          <cell r="BQ416" t="str">
            <v/>
          </cell>
          <cell r="BR416" t="str">
            <v/>
          </cell>
          <cell r="BS416" t="str">
            <v/>
          </cell>
          <cell r="BT416" t="str">
            <v/>
          </cell>
          <cell r="BU416" t="str">
            <v/>
          </cell>
          <cell r="BV416" t="str">
            <v/>
          </cell>
          <cell r="BW416" t="str">
            <v/>
          </cell>
          <cell r="BX416" t="str">
            <v/>
          </cell>
        </row>
        <row r="417">
          <cell r="A417" t="str">
            <v>EPPOWWPF</v>
          </cell>
          <cell r="B417" t="str">
            <v>PowerShell et WPF</v>
          </cell>
          <cell r="C417" t="str">
            <v>Développez des interfaces graphiques modernes et robustes</v>
          </cell>
          <cell r="D417" t="str">
            <v>Jérôme BEZET-TORRES,Damien VAN ROBAEYS</v>
          </cell>
          <cell r="E417" t="str">
            <v/>
          </cell>
          <cell r="F417" t="str">
            <v>BEZET-TORRES, Jérôme</v>
          </cell>
          <cell r="G417" t="str">
            <v>VAN ROBAEYS, Damien</v>
          </cell>
          <cell r="H417" t="str">
            <v/>
          </cell>
          <cell r="I417" t="str">
            <v/>
          </cell>
          <cell r="J417" t="str">
            <v/>
          </cell>
          <cell r="K417" t="str">
            <v>Edition du 1 August 2019</v>
          </cell>
          <cell r="L417" t="str">
            <v>576 pages</v>
          </cell>
          <cell r="M417" t="str">
            <v>Editions ENI</v>
          </cell>
          <cell r="N417" t="str">
            <v>fre</v>
          </cell>
          <cell r="O417" t="str">
            <v>fre</v>
          </cell>
          <cell r="P417" t="str">
            <v>fre</v>
          </cell>
          <cell r="Q417" t="str">
            <v xml:space="preserve">Ce livre a pour objectif d'aider le lecteur à comprendre comment allier PowerShell et WPF pour développer des interfaces graphiques, à la fois robustes et esthétiques, permettant de gérer des tâches initiées par des scripts PowerShell. 
Après un rappel sur le lien qui peut exister entre PowerShell et les interfaces graphiques à travers Windows Forms et WPF, les auteurs introduisent les fondamentaux du langage XAML (ses avantages, son fonctionnement, sa syntaxe&amp;hellip;) puis la création d'un projet WPF avec Visual Studio. Le lecteur étudie ensuite comment créer des interfaces graphiques à l'aide de balises XAML et comment les lier à des scripts PowerShell. Les auteurs détaillent également les différents Controls graphiques pour l'affichage, la saisie de texte ou encore la sélection d'éléments (boutons, zones de saisie, listes déroulantes&amp;hellip;) ainsi que les moyens d'interagir avec l'interface graphique depuis PowerShell. 
Un chapitre est également dédié à l'exploitation de bibliothèques externes permettant la réalisation de différents types d'action comme l'ajout de menus spécifiques ou encore la réalisation d'un glisser/déposer depuis un PC vers l'interface graphique.
Les auteurs consacrent la suite des chapitres à la réalisation d'une interface graphique basique incluant plusieurs Controls. A partir de cette interface, le lecteur découvre comment intégrer différents thèmes pour la rendre plus esthétique, et notamment les thèmes Metro Design de Windows 10 et Material Design d'Android. 
Pour finir, les auteurs présentent une série d'outils qu'ils ont développés avec PowerShell et WPF et qui utilisent le thème Metro Design ainsi que quelques composants Windows Forms utiles et que le lecteur pourra réutiliser dans une application WPF.
Les scripts et applications donnés en exemples dans le livre sont disponibles en téléchargement sur le site www.editions-eni.fr et sur le Github des Editions ENI https://github.com/EditionsENI/Powershell_WPF
Quizinclus dans 
la version en ligne !
- Testez vos connaissances à l'issue de chaque chapitre
- Validez vos acquis
</v>
          </cell>
          <cell r="R417">
            <v>9782409020216</v>
          </cell>
          <cell r="S417" t="str">
            <v>Version Numérique</v>
          </cell>
          <cell r="T417">
            <v>9782409020209</v>
          </cell>
          <cell r="U417" t="str">
            <v>Version Imprimée</v>
          </cell>
          <cell r="V417" t="str">
            <v>St-Herblain</v>
          </cell>
          <cell r="W417" t="str">
            <v>Editions ENI</v>
          </cell>
          <cell r="X417">
            <v>2019</v>
          </cell>
          <cell r="Y417" t="str">
            <v>Bibliothèque Numérique ENI (Service en ligne)</v>
          </cell>
          <cell r="Z417" t="str">
            <v>EPSILON</v>
          </cell>
          <cell r="AA417" t="str">
            <v>texte</v>
          </cell>
          <cell r="AB417" t="str">
            <v>txt</v>
          </cell>
          <cell r="AC417" t="str">
            <v>rdacontent/fre</v>
          </cell>
          <cell r="AD417" t="str">
            <v>informatique</v>
          </cell>
          <cell r="AE417" t="str">
            <v>c</v>
          </cell>
          <cell r="AF417" t="str">
            <v>rdamedia/fre</v>
          </cell>
          <cell r="AG417" t="str">
            <v>ressource en ligne</v>
          </cell>
          <cell r="AH417" t="str">
            <v>cr</v>
          </cell>
          <cell r="AI417" t="str">
            <v>rdacarrier/fre</v>
          </cell>
          <cell r="AJ417" t="str">
            <v>m\\\\\o\\d\\\\\\\\</v>
          </cell>
          <cell r="AK417" t="str">
            <v>cr\cn\\\\uuaua</v>
          </cell>
          <cell r="AL417" t="str">
            <v>Accès restreint aux membres</v>
          </cell>
          <cell r="AM417" t="str">
            <v>Source de la note de description : Version imprimée</v>
          </cell>
          <cell r="AN417" t="str">
            <v/>
          </cell>
          <cell r="AO417" t="str">
            <v>%SITE_CLIENT%/?library_guid=8C45D94D-8F80-4D2A-B988-4DBFDA4BF936</v>
          </cell>
          <cell r="AP417" t="str">
            <v>Accès au travers du portail ENI</v>
          </cell>
          <cell r="AQ417" t="str">
            <v xml:space="preserve"> .NET </v>
          </cell>
          <cell r="AR417" t="str">
            <v xml:space="preserve"> C# </v>
          </cell>
          <cell r="AS417" t="str">
            <v xml:space="preserve"> LNEPPOWWPF</v>
          </cell>
          <cell r="AT417" t="str">
            <v xml:space="preserve"> WPF </v>
          </cell>
          <cell r="AU417" t="str">
            <v xml:space="preserve"> XAML </v>
          </cell>
          <cell r="AV417" t="str">
            <v xml:space="preserve">PowerShell </v>
          </cell>
          <cell r="AW417" t="str">
            <v/>
          </cell>
          <cell r="AX417" t="str">
            <v/>
          </cell>
          <cell r="AY417" t="str">
            <v/>
          </cell>
          <cell r="AZ417" t="str">
            <v/>
          </cell>
          <cell r="BA417" t="str">
            <v/>
          </cell>
          <cell r="BB417" t="str">
            <v/>
          </cell>
          <cell r="BC417" t="str">
            <v/>
          </cell>
          <cell r="BD417" t="str">
            <v/>
          </cell>
          <cell r="BE417" t="str">
            <v/>
          </cell>
          <cell r="BF417" t="str">
            <v/>
          </cell>
          <cell r="BG417" t="str">
            <v/>
          </cell>
          <cell r="BH417" t="str">
            <v/>
          </cell>
          <cell r="BI417" t="str">
            <v/>
          </cell>
          <cell r="BJ417" t="str">
            <v/>
          </cell>
          <cell r="BK417" t="str">
            <v/>
          </cell>
          <cell r="BL417" t="str">
            <v/>
          </cell>
          <cell r="BM417" t="str">
            <v/>
          </cell>
          <cell r="BN417" t="str">
            <v/>
          </cell>
          <cell r="BO417" t="str">
            <v/>
          </cell>
          <cell r="BP417" t="str">
            <v/>
          </cell>
          <cell r="BQ417" t="str">
            <v/>
          </cell>
          <cell r="BR417" t="str">
            <v/>
          </cell>
          <cell r="BS417" t="str">
            <v/>
          </cell>
          <cell r="BT417" t="str">
            <v/>
          </cell>
          <cell r="BU417" t="str">
            <v/>
          </cell>
          <cell r="BV417" t="str">
            <v/>
          </cell>
          <cell r="BW417" t="str">
            <v/>
          </cell>
          <cell r="BX417" t="str">
            <v/>
          </cell>
        </row>
        <row r="418">
          <cell r="A418" t="str">
            <v>EPPROAS</v>
          </cell>
          <cell r="B418" t="str">
            <v>RPG et CL</v>
          </cell>
          <cell r="C418" t="str">
            <v>Maîtrisez la programmation sur AS/400</v>
          </cell>
          <cell r="D418" t="str">
            <v>Claude CANTIE</v>
          </cell>
          <cell r="E418" t="str">
            <v/>
          </cell>
          <cell r="F418" t="str">
            <v>CANTIE, Claude</v>
          </cell>
          <cell r="G418" t="str">
            <v/>
          </cell>
          <cell r="H418" t="str">
            <v/>
          </cell>
          <cell r="I418" t="str">
            <v/>
          </cell>
          <cell r="J418" t="str">
            <v/>
          </cell>
          <cell r="K418" t="str">
            <v>Edition du 1 February 2010</v>
          </cell>
          <cell r="L418" t="str">
            <v>330 pages</v>
          </cell>
          <cell r="M418" t="str">
            <v>Editions ENI</v>
          </cell>
          <cell r="N418" t="str">
            <v>fre</v>
          </cell>
          <cell r="O418" t="str">
            <v>fre</v>
          </cell>
          <cell r="P418" t="str">
            <v>fre</v>
          </cell>
          <cell r="Q418" t="str">
            <v xml:space="preserve">L'objectif de ce livre sur la programmation sur AS/400 (que l'on devrait aujourd'hui appeler system i) est d'apporter au lecteur une connaissance générale sur la façon dont fonctionne ce serveur d'applications et ensuite de donner les bases nécessaires et suffisantes pour écrire des programmes dédiés à l'AS/400 (ou system i).
Le coeur de cette programmation est bien sûr le RPG (Report Programming Generator), le langage de programmation natif et spécifique de l'AS/400 mais l'auteur décrit aussi le langage de contrôle (CL) et apprend au lecteur à créer un fichier, à transférer des données via FTP, etc.
Le fil conducteur du livre est la conception du fichier du personnel d'une entreprise et de tout ce qui est ensuite nécessaire à sa gestion : créer, modifier une fiche avec les contrôles indispensables, imprimer la fiche, ou l'ensemble des fiches, sur une imprimante déterminée, etc. Ce projet concret permet de décrire quasiment tous les aspects de la programmation sur un AS/400.
Les sources des programmes AS/400 développés sont en téléchargement sur cette page mais sont également présentés et commentés dans le livre pour que les lecteurs qui ne disposent pas d'un AS/400 puissent néanmoins les exploiter.
Les chapitres du livre : 
Introduction - L'AS/400 - Le PDM et les éditeurs - Les fichiers -  La base de données DB2/400 - Opérations sur les fichiers - SAVF et aide - Le langage CL et les commandes - Le langage RPG et le BATCH - Le RPG en interactif - Les menus AS/400 - Autres langages  - Trucs, astuces et anecdotes - Lexique - Les sources
</v>
          </cell>
          <cell r="R418">
            <v>9782746054370</v>
          </cell>
          <cell r="S418" t="str">
            <v>Version Numérique</v>
          </cell>
          <cell r="T418">
            <v>9782746053458</v>
          </cell>
          <cell r="U418" t="str">
            <v>Version Imprimée</v>
          </cell>
          <cell r="V418" t="str">
            <v>St-Herblain</v>
          </cell>
          <cell r="W418" t="str">
            <v>Editions ENI</v>
          </cell>
          <cell r="X418">
            <v>2010</v>
          </cell>
          <cell r="Y418" t="str">
            <v>Bibliothèque Numérique ENI (Service en ligne)</v>
          </cell>
          <cell r="Z418" t="str">
            <v>EPSILON</v>
          </cell>
          <cell r="AA418" t="str">
            <v>texte</v>
          </cell>
          <cell r="AB418" t="str">
            <v>txt</v>
          </cell>
          <cell r="AC418" t="str">
            <v>rdacontent/fre</v>
          </cell>
          <cell r="AD418" t="str">
            <v>informatique</v>
          </cell>
          <cell r="AE418" t="str">
            <v>c</v>
          </cell>
          <cell r="AF418" t="str">
            <v>rdamedia/fre</v>
          </cell>
          <cell r="AG418" t="str">
            <v>ressource en ligne</v>
          </cell>
          <cell r="AH418" t="str">
            <v>cr</v>
          </cell>
          <cell r="AI418" t="str">
            <v>rdacarrier/fre</v>
          </cell>
          <cell r="AJ418" t="str">
            <v>m\\\\\o\\d\\\\\\\\</v>
          </cell>
          <cell r="AK418" t="str">
            <v>cr\cn\\\\uuaua</v>
          </cell>
          <cell r="AL418" t="str">
            <v>Accès restreint aux membres</v>
          </cell>
          <cell r="AM418" t="str">
            <v>Source de la note de description : Version imprimée</v>
          </cell>
          <cell r="AN418" t="str">
            <v/>
          </cell>
          <cell r="AO418" t="str">
            <v>%SITE_CLIENT%/?library_guid=19C53477-5F49-4F49-A025-EBA186C8179E</v>
          </cell>
          <cell r="AP418" t="str">
            <v>Accès au travers du portail ENI</v>
          </cell>
          <cell r="AQ418" t="str">
            <v xml:space="preserve"> as 400 </v>
          </cell>
          <cell r="AR418" t="str">
            <v xml:space="preserve"> as400 </v>
          </cell>
          <cell r="AS418" t="str">
            <v xml:space="preserve"> ibm </v>
          </cell>
          <cell r="AT418" t="str">
            <v xml:space="preserve"> iseries </v>
          </cell>
          <cell r="AU418" t="str">
            <v xml:space="preserve"> livre CL </v>
          </cell>
          <cell r="AV418" t="str">
            <v xml:space="preserve"> livre RPG </v>
          </cell>
          <cell r="AW418" t="str">
            <v xml:space="preserve"> LNEPPROAS</v>
          </cell>
          <cell r="AX418" t="str">
            <v xml:space="preserve"> os 400 </v>
          </cell>
          <cell r="AY418" t="str">
            <v xml:space="preserve"> os/400 </v>
          </cell>
          <cell r="AZ418" t="str">
            <v xml:space="preserve"> system i </v>
          </cell>
          <cell r="BA418" t="str">
            <v xml:space="preserve"> systemi </v>
          </cell>
          <cell r="BB418" t="str">
            <v xml:space="preserve">livre AS/400 </v>
          </cell>
          <cell r="BC418" t="str">
            <v/>
          </cell>
          <cell r="BD418" t="str">
            <v/>
          </cell>
          <cell r="BE418" t="str">
            <v/>
          </cell>
          <cell r="BF418" t="str">
            <v/>
          </cell>
          <cell r="BG418" t="str">
            <v/>
          </cell>
          <cell r="BH418" t="str">
            <v/>
          </cell>
          <cell r="BI418" t="str">
            <v/>
          </cell>
          <cell r="BJ418" t="str">
            <v/>
          </cell>
          <cell r="BK418" t="str">
            <v/>
          </cell>
          <cell r="BL418" t="str">
            <v/>
          </cell>
          <cell r="BM418" t="str">
            <v/>
          </cell>
          <cell r="BN418" t="str">
            <v/>
          </cell>
          <cell r="BO418" t="str">
            <v/>
          </cell>
          <cell r="BP418" t="str">
            <v/>
          </cell>
          <cell r="BQ418" t="str">
            <v/>
          </cell>
          <cell r="BR418" t="str">
            <v/>
          </cell>
          <cell r="BS418" t="str">
            <v/>
          </cell>
          <cell r="BT418" t="str">
            <v/>
          </cell>
          <cell r="BU418" t="str">
            <v/>
          </cell>
          <cell r="BV418" t="str">
            <v/>
          </cell>
          <cell r="BW418" t="str">
            <v/>
          </cell>
          <cell r="BX418" t="str">
            <v/>
          </cell>
        </row>
        <row r="419">
          <cell r="A419" t="str">
            <v>EPPROCJAV</v>
          </cell>
          <cell r="B419" t="str">
            <v>Programmation concurrente</v>
          </cell>
          <cell r="C419" t="str">
            <v>Maîtrisez le traitement de vos données en Java</v>
          </cell>
          <cell r="D419" t="str">
            <v xml:space="preserve">Laurent  JOYEUX </v>
          </cell>
          <cell r="E419" t="str">
            <v/>
          </cell>
          <cell r="F419" t="str">
            <v xml:space="preserve">JOYEUX , Laurent </v>
          </cell>
          <cell r="G419" t="str">
            <v/>
          </cell>
          <cell r="H419" t="str">
            <v/>
          </cell>
          <cell r="I419" t="str">
            <v/>
          </cell>
          <cell r="J419" t="str">
            <v/>
          </cell>
          <cell r="K419" t="str">
            <v>Edition du 1 November 2017</v>
          </cell>
          <cell r="L419" t="str">
            <v>322 pages</v>
          </cell>
          <cell r="M419" t="str">
            <v>Editions ENI</v>
          </cell>
          <cell r="N419" t="str">
            <v>fre</v>
          </cell>
          <cell r="O419" t="str">
            <v>fre</v>
          </cell>
          <cell r="P419" t="str">
            <v>fre</v>
          </cell>
          <cell r="Q419" t="str">
            <v>Aujourd'hui incontournable pour exploiter au mieux les données disponibles, la programmation concurrente mêle deux problématiques interdépendantes : l'accès aux données et l'exploitation des ressources pour les traiter. L'objectif de ce livre est de montrer à un développeur l'éventail des possibilités utilisables pour maîtriser le traitement de l'information en Java.
Dans ce livre, l'auteur commence par présenter ce qu'est la programmation concurrente pour montrer son utilité et son importance : contexte général, historique, types de programmation concurrente, limites actuelles...
Le chapitre qui suit traite de l'accès aux ressources. L'auteur y détaille les différents types de ressources disponibles, les différentes notions à considérer dans le cadre de la programmation concurrente (partage de la ressource, granularité, intégrité de l'information...), ainsi que les différents types d'accès aux données (accès exclusifs, accès concurrentiels, sérialisation des accès...). Des stratégies d'accès à l'information sont également présentées à l'aide d'exemples en Java.
La suite du livre se concentre plus particulièrement sur le traitement de l'information, le coeur de la programmation concurrente. L'API de la programmation concurrente en Java est étudiée : écriture de threads, précautions à prendre, verrous à mettre en place... Les différentes évolutions de l'API Java sont également détaillées, notamment le package concurrent et les collections. D'autres aspects connexes sont ensuite présentés tels que la programmation native à l'aide de la couche logicielle JNI (Java Native Interface), un exemple de MapReduce pour la programmation Big Data, la programmation GPU... 
Pour finir, l'auteur décrit la programmation concurrente sous deux environnements de développement : l'environnement Java EE, notamment pour les accès concurrents à la base de données et les EJB, et l'environnement Android. 
Des éléments complémentaires sont en téléchargement sur le site www.editions-eni.fr.
Les chapitres du livre :
Avant-propos &amp;ndash; Programmation concurrente &amp;ndash; Accès aux ressources &amp;ndash; Programmation &amp;ndash; Divers</v>
          </cell>
          <cell r="R419">
            <v>9782409011146</v>
          </cell>
          <cell r="S419" t="str">
            <v>Version Numérique</v>
          </cell>
          <cell r="T419">
            <v>9782409011085</v>
          </cell>
          <cell r="U419" t="str">
            <v>Version Imprimée</v>
          </cell>
          <cell r="V419" t="str">
            <v>St-Herblain</v>
          </cell>
          <cell r="W419" t="str">
            <v>Editions ENI</v>
          </cell>
          <cell r="X419">
            <v>2017</v>
          </cell>
          <cell r="Y419" t="str">
            <v>Bibliothèque Numérique ENI (Service en ligne)</v>
          </cell>
          <cell r="Z419" t="str">
            <v>EPSILON</v>
          </cell>
          <cell r="AA419" t="str">
            <v>texte</v>
          </cell>
          <cell r="AB419" t="str">
            <v>txt</v>
          </cell>
          <cell r="AC419" t="str">
            <v>rdacontent/fre</v>
          </cell>
          <cell r="AD419" t="str">
            <v>informatique</v>
          </cell>
          <cell r="AE419" t="str">
            <v>c</v>
          </cell>
          <cell r="AF419" t="str">
            <v>rdamedia/fre</v>
          </cell>
          <cell r="AG419" t="str">
            <v>ressource en ligne</v>
          </cell>
          <cell r="AH419" t="str">
            <v>cr</v>
          </cell>
          <cell r="AI419" t="str">
            <v>rdacarrier/fre</v>
          </cell>
          <cell r="AJ419" t="str">
            <v>m\\\\\o\\d\\\\\\\\</v>
          </cell>
          <cell r="AK419" t="str">
            <v>cr\cn\\\\uuaua</v>
          </cell>
          <cell r="AL419" t="str">
            <v>Accès restreint aux membres</v>
          </cell>
          <cell r="AM419" t="str">
            <v>Source de la note de description : Version imprimée</v>
          </cell>
          <cell r="AN419" t="str">
            <v/>
          </cell>
          <cell r="AO419" t="str">
            <v>%SITE_CLIENT%/?library_guid=39A62389-E09A-45F1-8BD1-15681D1D4DC7</v>
          </cell>
          <cell r="AP419" t="str">
            <v>Accès au travers du portail ENI</v>
          </cell>
          <cell r="AQ419" t="str">
            <v xml:space="preserve"> api </v>
          </cell>
          <cell r="AR419" t="str">
            <v xml:space="preserve"> api </v>
          </cell>
          <cell r="AS419" t="str">
            <v xml:space="preserve"> big data </v>
          </cell>
          <cell r="AT419" t="str">
            <v xml:space="preserve"> Bigdata </v>
          </cell>
          <cell r="AU419" t="str">
            <v xml:space="preserve"> EJB </v>
          </cell>
          <cell r="AV419" t="str">
            <v xml:space="preserve"> GPU </v>
          </cell>
          <cell r="AW419" t="str">
            <v xml:space="preserve"> GPU </v>
          </cell>
          <cell r="AX419" t="str">
            <v xml:space="preserve"> java </v>
          </cell>
          <cell r="AY419" t="str">
            <v xml:space="preserve"> java native interface </v>
          </cell>
          <cell r="AZ419" t="str">
            <v xml:space="preserve"> JNI </v>
          </cell>
          <cell r="BA419" t="str">
            <v xml:space="preserve"> livre java </v>
          </cell>
          <cell r="BB419" t="str">
            <v xml:space="preserve"> LNEPPROCJAV</v>
          </cell>
          <cell r="BC419" t="str">
            <v xml:space="preserve"> MapReduce </v>
          </cell>
          <cell r="BD419" t="str">
            <v xml:space="preserve"> thread </v>
          </cell>
          <cell r="BE419" t="str">
            <v xml:space="preserve"> threads </v>
          </cell>
          <cell r="BF419" t="str">
            <v xml:space="preserve"> threads </v>
          </cell>
          <cell r="BG419" t="str">
            <v xml:space="preserve">livre développement </v>
          </cell>
          <cell r="BH419" t="str">
            <v/>
          </cell>
          <cell r="BI419" t="str">
            <v/>
          </cell>
          <cell r="BJ419" t="str">
            <v/>
          </cell>
          <cell r="BK419" t="str">
            <v/>
          </cell>
          <cell r="BL419" t="str">
            <v/>
          </cell>
          <cell r="BM419" t="str">
            <v/>
          </cell>
          <cell r="BN419" t="str">
            <v/>
          </cell>
          <cell r="BO419" t="str">
            <v/>
          </cell>
          <cell r="BP419" t="str">
            <v/>
          </cell>
          <cell r="BQ419" t="str">
            <v/>
          </cell>
          <cell r="BR419" t="str">
            <v/>
          </cell>
          <cell r="BS419" t="str">
            <v/>
          </cell>
          <cell r="BT419" t="str">
            <v/>
          </cell>
          <cell r="BU419" t="str">
            <v/>
          </cell>
          <cell r="BV419" t="str">
            <v/>
          </cell>
          <cell r="BW419" t="str">
            <v/>
          </cell>
          <cell r="BX419" t="str">
            <v/>
          </cell>
        </row>
        <row r="420">
          <cell r="A420" t="str">
            <v>EPPROGRA</v>
          </cell>
          <cell r="B420" t="str">
            <v>Prometheus et Grafana</v>
          </cell>
          <cell r="C420" t="str">
            <v>Surveillez vos applications et composants système</v>
          </cell>
          <cell r="D420" t="str">
            <v>Yannig PERRÉ</v>
          </cell>
          <cell r="E420" t="str">
            <v/>
          </cell>
          <cell r="F420" t="str">
            <v>PERRÉ, Yannig</v>
          </cell>
          <cell r="G420" t="str">
            <v/>
          </cell>
          <cell r="H420" t="str">
            <v/>
          </cell>
          <cell r="I420" t="str">
            <v/>
          </cell>
          <cell r="J420" t="str">
            <v/>
          </cell>
          <cell r="K420" t="str">
            <v>Edition du 1 December 2021</v>
          </cell>
          <cell r="L420" t="str">
            <v>599 pages</v>
          </cell>
          <cell r="M420" t="str">
            <v>Editions ENI</v>
          </cell>
          <cell r="N420" t="str">
            <v>fre</v>
          </cell>
          <cell r="O420" t="str">
            <v>fre</v>
          </cell>
          <cell r="P420" t="str">
            <v>fre</v>
          </cell>
          <cell r="Q420" t="str">
            <v xml:space="preserve">Avec ce livre, illustré par de nombreux exemples de mise en œuvre, les administrateurs système comme les développeurs apprendront à déployer l’outil de surveillance Prometheus, interfacé avec l’outil de visualisation de données Grafana, pour mieux maîtriser la surveillance de leurs applications ou de leurs composants système. 
L’auteur commence pour cela par présenter l’intégration de Prometheus à de nombreux systèmes ou applications tels que Linux, Docker Swarm, Kubernetes, Spring Boot, PostgreSQL ou encore MySQL/MariaDB, sans que cela nécessite des connaissances approfondies pour chacun d'eux. Les concepts à connaître a minima pour réaliser ce travail seront toutefois présentés. 
Le lecteur découvre ensuite comment interfacer Prometheus à Grafana, ainsi que l'automatisation des différentes tâches nécessaires à l’intégration de ces deux outils dans les applications ou systèmes, à commencer par la mise en place sous Linux. 
La suite du livre traite de la surveillance du système ainsi que de la gestion des accès (certificats HTTPS, authentification, autorisation via LDAP ou OAuth). Un chapitre est également consacré à la mise en place d'alertes transmises par e-mail ou à l'aide de notifications Slack. Les mécanismes de découverte automatique des containers avec Docker Swarm ou Kubernetes ainsi que le choix de tableaux de bord suite à la mise en place de cAdvisor sont détaillés. Par ailleurs, un chapitre en fin de livre est dédié à l'installation d'un opérateur pour gérer Prometheus dans Kubernetes. 
Tout un ensemble de chapitres présente ensuite la surveillance des briques applicatives classiques (bases de données, applications Spring Boot ou Flask) mais également le suivi de composants externes tels que l’API d'un partenaire ou plus simplement des briques hardware sur lesquelles il n'est pas possible d'installer d'exporteur Prometheus. 
Pour finir, l'auteur détaille les mécanismes d'agrégation et d'archivage vers des supports de stockage longue durée comme InfluxDB. 
Les exemples et le code source du livre sont téléchargeables sous forme d'archives sur le site www.editions-eni.fr et disponibles également sur GitHub (instructions incluses au début du livre).
 Quizinclus dans 
la version en ligne !
 - Testez vos connaissances à l'issue de chaque chapitre
 - Validez vos acquis
</v>
          </cell>
          <cell r="R420">
            <v>9782409031755</v>
          </cell>
          <cell r="S420" t="str">
            <v>Version Numérique</v>
          </cell>
          <cell r="T420">
            <v>9782409031748</v>
          </cell>
          <cell r="U420" t="str">
            <v>Version Imprimée</v>
          </cell>
          <cell r="V420" t="str">
            <v>St-Herblain</v>
          </cell>
          <cell r="W420" t="str">
            <v>Editions ENI</v>
          </cell>
          <cell r="X420">
            <v>2021</v>
          </cell>
          <cell r="Y420" t="str">
            <v>Bibliothèque Numérique ENI (Service en ligne)</v>
          </cell>
          <cell r="Z420" t="str">
            <v>EPSILON</v>
          </cell>
          <cell r="AA420" t="str">
            <v>texte</v>
          </cell>
          <cell r="AB420" t="str">
            <v>txt</v>
          </cell>
          <cell r="AC420" t="str">
            <v>rdacontent/fre</v>
          </cell>
          <cell r="AD420" t="str">
            <v>informatique</v>
          </cell>
          <cell r="AE420" t="str">
            <v>c</v>
          </cell>
          <cell r="AF420" t="str">
            <v>rdamedia/fre</v>
          </cell>
          <cell r="AG420" t="str">
            <v>ressource en ligne</v>
          </cell>
          <cell r="AH420" t="str">
            <v>cr</v>
          </cell>
          <cell r="AI420" t="str">
            <v>rdacarrier/fre</v>
          </cell>
          <cell r="AJ420" t="str">
            <v>m\\\\\o\\d\\\\\\\\</v>
          </cell>
          <cell r="AK420" t="str">
            <v>cr\cn\\\\uuaua</v>
          </cell>
          <cell r="AL420" t="str">
            <v>Accès restreint aux membres</v>
          </cell>
          <cell r="AM420" t="str">
            <v>Source de la note de description : Version imprimée</v>
          </cell>
          <cell r="AN420" t="str">
            <v/>
          </cell>
          <cell r="AO420" t="str">
            <v>%SITE_CLIENT%/?library_guid=585022F5-2737-425D-81DF-ADE04A854EDD</v>
          </cell>
          <cell r="AP420" t="str">
            <v>Accès au travers du portail ENI</v>
          </cell>
          <cell r="AQ420" t="str">
            <v xml:space="preserve"> grafana </v>
          </cell>
          <cell r="AR420" t="str">
            <v xml:space="preserve"> supervision</v>
          </cell>
          <cell r="AS420" t="str">
            <v xml:space="preserve"> surveillance </v>
          </cell>
          <cell r="AT420" t="str">
            <v xml:space="preserve">prometheus </v>
          </cell>
          <cell r="AU420" t="str">
            <v/>
          </cell>
          <cell r="AV420" t="str">
            <v/>
          </cell>
          <cell r="AW420" t="str">
            <v/>
          </cell>
          <cell r="AX420" t="str">
            <v/>
          </cell>
          <cell r="AY420" t="str">
            <v/>
          </cell>
          <cell r="AZ420" t="str">
            <v/>
          </cell>
          <cell r="BA420" t="str">
            <v/>
          </cell>
          <cell r="BB420" t="str">
            <v/>
          </cell>
          <cell r="BC420" t="str">
            <v/>
          </cell>
          <cell r="BD420" t="str">
            <v/>
          </cell>
          <cell r="BE420" t="str">
            <v/>
          </cell>
          <cell r="BF420" t="str">
            <v/>
          </cell>
          <cell r="BG420" t="str">
            <v/>
          </cell>
          <cell r="BH420" t="str">
            <v/>
          </cell>
          <cell r="BI420" t="str">
            <v/>
          </cell>
          <cell r="BJ420" t="str">
            <v/>
          </cell>
          <cell r="BK420" t="str">
            <v/>
          </cell>
          <cell r="BL420" t="str">
            <v/>
          </cell>
          <cell r="BM420" t="str">
            <v/>
          </cell>
          <cell r="BN420" t="str">
            <v/>
          </cell>
          <cell r="BO420" t="str">
            <v/>
          </cell>
          <cell r="BP420" t="str">
            <v/>
          </cell>
          <cell r="BQ420" t="str">
            <v/>
          </cell>
          <cell r="BR420" t="str">
            <v/>
          </cell>
          <cell r="BS420" t="str">
            <v/>
          </cell>
          <cell r="BT420" t="str">
            <v/>
          </cell>
          <cell r="BU420" t="str">
            <v/>
          </cell>
          <cell r="BV420" t="str">
            <v/>
          </cell>
          <cell r="BW420" t="str">
            <v/>
          </cell>
          <cell r="BX420" t="str">
            <v/>
          </cell>
        </row>
        <row r="421">
          <cell r="A421" t="str">
            <v>EPPRSYL</v>
          </cell>
          <cell r="B421" t="str">
            <v>Programmation système</v>
          </cell>
          <cell r="C421" t="str">
            <v>Maîtrisez les appels système Linux avec le langage C (Nouvelle édition)</v>
          </cell>
          <cell r="D421" t="str">
            <v>Philippe BANQUET</v>
          </cell>
          <cell r="E421" t="str">
            <v/>
          </cell>
          <cell r="F421" t="str">
            <v>BANQUET, Philippe</v>
          </cell>
          <cell r="G421" t="str">
            <v/>
          </cell>
          <cell r="H421" t="str">
            <v/>
          </cell>
          <cell r="I421" t="str">
            <v/>
          </cell>
          <cell r="J421" t="str">
            <v/>
          </cell>
          <cell r="K421" t="str">
            <v>Edition du 1 September 2019</v>
          </cell>
          <cell r="L421" t="str">
            <v>578 pages</v>
          </cell>
          <cell r="M421" t="str">
            <v>Editions ENI</v>
          </cell>
          <cell r="N421" t="str">
            <v>fre</v>
          </cell>
          <cell r="O421" t="str">
            <v>fre</v>
          </cell>
          <cell r="P421" t="str">
            <v>fre</v>
          </cell>
          <cell r="Q421" t="str">
            <v xml:space="preserve">Avec ce livre, le lecteur dispose des connaissances nécessaires pour maîtriser la programmation avec les appels système Linux, en langage C, et développer des applications s'interfaçant directement avec le noyau afin d'exploiter au maximum ses fonctionnalités. L'auteur s'appuie sur les versions récentes du noyau Linux et sur les implémentations modernes des appels système. Il s'adresse principalement à un public de programmeurs pratiquant le langage C et ayant déjà l'expérience d'une distribution GNU/Linux ou d'un système de type Unix. 
Après une description générale des appels système Linux (principes, normes, documentation&amp;hellip;), l'auteur présente leurs principaux domaines d'utilisation. Il détaille la gestion des fichiers et des répertoires puis celle des processus avant d'étudier les mécanismes de communication et de synchronisation issus du monde Unix classique : les tubes (anonymes et nommés) et les signaux. L'auteur décrit ensuite les deux ensembles de mécanismes de communication inter processus (IPC) implémentés par le noyau Linux, ceux d'origine Unix SYSTEM V et ceux, plus récents, définis dans le cadre des normes POSIX, permettant de gérer la mémoire partagée, les files d'attente de messages et les sémaphores. Il expose les techniques de communication réseau via les sockets, en mode connecté et en mode datagramme, et conclut le livre avec la gestion des threads POSIX.
Pour faciliter la compréhension et l'acquisition réelle des différents mécanismes, l'auteur présente les concepts fondamentaux et les illustre par de nombreux programmes d'exemple en langage C, courts et faciles à appréhender, téléchargeables sur le site sur le site www.editions-eni.fr.
Quizinclus dans 
la version en ligne !
- Testez vos connaissances à l'issue de chaque chapitre
- Validez vos acquis
</v>
          </cell>
          <cell r="R421">
            <v>9782409020667</v>
          </cell>
          <cell r="S421" t="str">
            <v>Version Numérique</v>
          </cell>
          <cell r="T421">
            <v>9782409020650</v>
          </cell>
          <cell r="U421" t="str">
            <v>Version Imprimée</v>
          </cell>
          <cell r="V421" t="str">
            <v>St-Herblain</v>
          </cell>
          <cell r="W421" t="str">
            <v>Editions ENI</v>
          </cell>
          <cell r="X421">
            <v>2019</v>
          </cell>
          <cell r="Y421" t="str">
            <v>Bibliothèque Numérique ENI (Service en ligne)</v>
          </cell>
          <cell r="Z421" t="str">
            <v>EPSILON</v>
          </cell>
          <cell r="AA421" t="str">
            <v>texte</v>
          </cell>
          <cell r="AB421" t="str">
            <v>txt</v>
          </cell>
          <cell r="AC421" t="str">
            <v>rdacontent/fre</v>
          </cell>
          <cell r="AD421" t="str">
            <v>informatique</v>
          </cell>
          <cell r="AE421" t="str">
            <v>c</v>
          </cell>
          <cell r="AF421" t="str">
            <v>rdamedia/fre</v>
          </cell>
          <cell r="AG421" t="str">
            <v>ressource en ligne</v>
          </cell>
          <cell r="AH421" t="str">
            <v>cr</v>
          </cell>
          <cell r="AI421" t="str">
            <v>rdacarrier/fre</v>
          </cell>
          <cell r="AJ421" t="str">
            <v>m\\\\\o\\d\\\\\\\\</v>
          </cell>
          <cell r="AK421" t="str">
            <v>cr\cn\\\\uuaua</v>
          </cell>
          <cell r="AL421" t="str">
            <v>Accès restreint aux membres</v>
          </cell>
          <cell r="AM421" t="str">
            <v>Source de la note de description : Version imprimée</v>
          </cell>
          <cell r="AN421" t="str">
            <v/>
          </cell>
          <cell r="AO421" t="str">
            <v>%SITE_CLIENT%/?library_guid=CE64EC40-67BC-4AB4-8536-2ACEA7305C10</v>
          </cell>
          <cell r="AP421" t="str">
            <v>Accès au travers du portail ENI</v>
          </cell>
          <cell r="AQ421" t="str">
            <v xml:space="preserve"> appel système </v>
          </cell>
          <cell r="AR421" t="str">
            <v xml:space="preserve"> appels système </v>
          </cell>
          <cell r="AS421" t="str">
            <v xml:space="preserve"> Interpréteur </v>
          </cell>
          <cell r="AT421" t="str">
            <v xml:space="preserve"> LNEPPRSYL</v>
          </cell>
          <cell r="AU421" t="str">
            <v xml:space="preserve"> POSIX </v>
          </cell>
          <cell r="AV421" t="str">
            <v xml:space="preserve"> PVM </v>
          </cell>
          <cell r="AW421" t="str">
            <v xml:space="preserve"> sockets </v>
          </cell>
          <cell r="AX421" t="str">
            <v xml:space="preserve"> system V </v>
          </cell>
          <cell r="AY421" t="str">
            <v xml:space="preserve"> threads </v>
          </cell>
          <cell r="AZ421" t="str">
            <v xml:space="preserve"> tubes </v>
          </cell>
          <cell r="BA421" t="str">
            <v xml:space="preserve">OS </v>
          </cell>
          <cell r="BB421" t="str">
            <v/>
          </cell>
          <cell r="BC421" t="str">
            <v/>
          </cell>
          <cell r="BD421" t="str">
            <v/>
          </cell>
          <cell r="BE421" t="str">
            <v/>
          </cell>
          <cell r="BF421" t="str">
            <v/>
          </cell>
          <cell r="BG421" t="str">
            <v/>
          </cell>
          <cell r="BH421" t="str">
            <v/>
          </cell>
          <cell r="BI421" t="str">
            <v/>
          </cell>
          <cell r="BJ421" t="str">
            <v/>
          </cell>
          <cell r="BK421" t="str">
            <v/>
          </cell>
          <cell r="BL421" t="str">
            <v/>
          </cell>
          <cell r="BM421" t="str">
            <v/>
          </cell>
          <cell r="BN421" t="str">
            <v/>
          </cell>
          <cell r="BO421" t="str">
            <v/>
          </cell>
          <cell r="BP421" t="str">
            <v/>
          </cell>
          <cell r="BQ421" t="str">
            <v/>
          </cell>
          <cell r="BR421" t="str">
            <v/>
          </cell>
          <cell r="BS421" t="str">
            <v/>
          </cell>
          <cell r="BT421" t="str">
            <v/>
          </cell>
          <cell r="BU421" t="str">
            <v/>
          </cell>
          <cell r="BV421" t="str">
            <v/>
          </cell>
          <cell r="BW421" t="str">
            <v/>
          </cell>
          <cell r="BX421" t="str">
            <v/>
          </cell>
        </row>
        <row r="422">
          <cell r="A422" t="str">
            <v>EPPYQT5</v>
          </cell>
          <cell r="B422" t="str">
            <v>PyQt5</v>
          </cell>
          <cell r="C422" t="str">
            <v>Développez vos interfaces graphiques en Python</v>
          </cell>
          <cell r="D422" t="str">
            <v>Benoît PRIEUR</v>
          </cell>
          <cell r="E422" t="str">
            <v/>
          </cell>
          <cell r="F422" t="str">
            <v>PRIEUR, Benoît</v>
          </cell>
          <cell r="G422" t="str">
            <v/>
          </cell>
          <cell r="H422" t="str">
            <v/>
          </cell>
          <cell r="I422" t="str">
            <v/>
          </cell>
          <cell r="J422" t="str">
            <v/>
          </cell>
          <cell r="K422" t="str">
            <v>Edition du 1 January 2021</v>
          </cell>
          <cell r="L422" t="str">
            <v>331 pages</v>
          </cell>
          <cell r="M422" t="str">
            <v>Editions ENI</v>
          </cell>
          <cell r="N422" t="str">
            <v>fre</v>
          </cell>
          <cell r="O422" t="str">
            <v>fre</v>
          </cell>
          <cell r="P422" t="str">
            <v>fre</v>
          </cell>
          <cell r="Q422" t="str">
            <v xml:space="preserve">Ce livre sur le framework PyQt5 s’adresse aux développeurs qui, possédant déjà une expérience en développement avec le langage Python, souhaitent disposer des connaissances nécessaires et avancées pour concevoir des interfaces graphiques. 
De la notion de widget PyQt, en passant par les diverses façons d'agencer et de disposer les éléments d’une interface graphique, ce livre étudie en profondeur l'architecture et la conception d'une application PyQt. L’auteur détaille la gestion des évènements, les styles et les apparences d'une interface, la réalisation d’animations, l'interaction avec des bases de données relationnelles, l’intégration d’éléments sonores ou vidéo, la gestion des couches réseau ou encore le multithreading. 
Pour terminer, un chapitre est consacré à des utilisations de PyQt5 qui démontrent tout l'éclectisme du framework : l'affichage de graphiques et de diagrammes de données, le web browsing ou l'animation et la modélisation en 3D. 
À l’issue de ce livre, le lecteur sera en mesure d’être rapidement opérationnel en développement avec PyQt5. 
Des éléments complémentaires sont en téléchargement sur le site www.editions-eni.fr.
 Quizinclus dans 
la version en ligne !
 - Testez vos connaissances à l'issue de chaque chapitre
 - Validez vos acquis
</v>
          </cell>
          <cell r="R422">
            <v>9782409028632</v>
          </cell>
          <cell r="S422" t="str">
            <v>Version Numérique</v>
          </cell>
          <cell r="T422">
            <v>9782409028625</v>
          </cell>
          <cell r="U422" t="str">
            <v>Version Imprimée</v>
          </cell>
          <cell r="V422" t="str">
            <v>St-Herblain</v>
          </cell>
          <cell r="W422" t="str">
            <v>Editions ENI</v>
          </cell>
          <cell r="X422">
            <v>2021</v>
          </cell>
          <cell r="Y422" t="str">
            <v>Bibliothèque Numérique ENI (Service en ligne)</v>
          </cell>
          <cell r="Z422" t="str">
            <v>EPSILON</v>
          </cell>
          <cell r="AA422" t="str">
            <v>texte</v>
          </cell>
          <cell r="AB422" t="str">
            <v>txt</v>
          </cell>
          <cell r="AC422" t="str">
            <v>rdacontent/fre</v>
          </cell>
          <cell r="AD422" t="str">
            <v>informatique</v>
          </cell>
          <cell r="AE422" t="str">
            <v>c</v>
          </cell>
          <cell r="AF422" t="str">
            <v>rdamedia/fre</v>
          </cell>
          <cell r="AG422" t="str">
            <v>ressource en ligne</v>
          </cell>
          <cell r="AH422" t="str">
            <v>cr</v>
          </cell>
          <cell r="AI422" t="str">
            <v>rdacarrier/fre</v>
          </cell>
          <cell r="AJ422" t="str">
            <v>m\\\\\o\\d\\\\\\\\</v>
          </cell>
          <cell r="AK422" t="str">
            <v>cr\cn\\\\uuaua</v>
          </cell>
          <cell r="AL422" t="str">
            <v>Accès restreint aux membres</v>
          </cell>
          <cell r="AM422" t="str">
            <v>Source de la note de description : Version imprimée</v>
          </cell>
          <cell r="AN422" t="str">
            <v/>
          </cell>
          <cell r="AO422" t="str">
            <v>%SITE_CLIENT%/?library_guid=A06C4A56-28C1-4809-9D3C-9E15A8AF0A9D</v>
          </cell>
          <cell r="AP422" t="str">
            <v>Accès au travers du portail ENI</v>
          </cell>
          <cell r="AQ422" t="str">
            <v xml:space="preserve"> bibliothèque </v>
          </cell>
          <cell r="AR422" t="str">
            <v xml:space="preserve"> Framework </v>
          </cell>
          <cell r="AS422" t="str">
            <v xml:space="preserve"> interface graphique </v>
          </cell>
          <cell r="AT422" t="str">
            <v xml:space="preserve"> PyQT</v>
          </cell>
          <cell r="AU422" t="str">
            <v xml:space="preserve">Python </v>
          </cell>
          <cell r="AV422" t="str">
            <v/>
          </cell>
          <cell r="AW422" t="str">
            <v/>
          </cell>
          <cell r="AX422" t="str">
            <v/>
          </cell>
          <cell r="AY422" t="str">
            <v/>
          </cell>
          <cell r="AZ422" t="str">
            <v/>
          </cell>
          <cell r="BA422" t="str">
            <v/>
          </cell>
          <cell r="BB422" t="str">
            <v/>
          </cell>
          <cell r="BC422" t="str">
            <v/>
          </cell>
          <cell r="BD422" t="str">
            <v/>
          </cell>
          <cell r="BE422" t="str">
            <v/>
          </cell>
          <cell r="BF422" t="str">
            <v/>
          </cell>
          <cell r="BG422" t="str">
            <v/>
          </cell>
          <cell r="BH422" t="str">
            <v/>
          </cell>
          <cell r="BI422" t="str">
            <v/>
          </cell>
          <cell r="BJ422" t="str">
            <v/>
          </cell>
          <cell r="BK422" t="str">
            <v/>
          </cell>
          <cell r="BL422" t="str">
            <v/>
          </cell>
          <cell r="BM422" t="str">
            <v/>
          </cell>
          <cell r="BN422" t="str">
            <v/>
          </cell>
          <cell r="BO422" t="str">
            <v/>
          </cell>
          <cell r="BP422" t="str">
            <v/>
          </cell>
          <cell r="BQ422" t="str">
            <v/>
          </cell>
          <cell r="BR422" t="str">
            <v/>
          </cell>
          <cell r="BS422" t="str">
            <v/>
          </cell>
          <cell r="BT422" t="str">
            <v/>
          </cell>
          <cell r="BU422" t="str">
            <v/>
          </cell>
          <cell r="BV422" t="str">
            <v/>
          </cell>
          <cell r="BW422" t="str">
            <v/>
          </cell>
          <cell r="BX422" t="str">
            <v/>
          </cell>
        </row>
        <row r="423">
          <cell r="A423" t="str">
            <v>EPPYTONT</v>
          </cell>
          <cell r="B423" t="str">
            <v>Python et les ontologies</v>
          </cell>
          <cell r="C423" t="str">
            <v/>
          </cell>
          <cell r="D423" t="str">
            <v>Jean-Baptiste  LAMY</v>
          </cell>
          <cell r="E423" t="str">
            <v/>
          </cell>
          <cell r="F423" t="str">
            <v xml:space="preserve">LAMY, Jean-Baptiste </v>
          </cell>
          <cell r="G423" t="str">
            <v/>
          </cell>
          <cell r="H423" t="str">
            <v/>
          </cell>
          <cell r="I423" t="str">
            <v/>
          </cell>
          <cell r="J423" t="str">
            <v/>
          </cell>
          <cell r="K423" t="str">
            <v>Edition du 1 August 2019</v>
          </cell>
          <cell r="L423" t="str">
            <v>310 pages</v>
          </cell>
          <cell r="M423" t="str">
            <v>Editions ENI</v>
          </cell>
          <cell r="N423" t="str">
            <v>fre</v>
          </cell>
          <cell r="O423" t="str">
            <v>fre</v>
          </cell>
          <cell r="P423" t="str">
            <v>fre</v>
          </cell>
          <cell r="Q423" t="str">
            <v xml:space="preserve">Ce livre s'adresse à toute personne qui souhaite apprendre à utiliser le langage Python (en version 3) et le module Owlready2 pour manipuler et construire des ontologies, c'est-à-dire des connaissances structurées accessibles par un ordinateur, dans le but de les publier sous forme de sites web dynamiques et d'effectuer des raisonnements automatiques. Il intéressera plus particulièrement les informaticiens et développeurs pour le web sémantique ou encore les scientifiques dans le domaine de l'intelligence artificielle ou du biomédical. 
Après une introduction sur les ontologies et sur le module Owlready qui permet la programmation orientée ontologie, les deux chapitres qui suivent donnent au lecteur quelques rappels sur Python et sur les ontologies OWL. L'auteur présente ensuite les bases d'Owlready et montre comment accéder à des ontologies existantes en Python, comment en créer et en modifier et comment gérer des classes et des constructeurs logiques. 
Deux chapitres sont ensuite consacrés à des fonctions spécifiques que peuvent offrir les ontologies : le raisonnement automatique et la gestion du texte (multilinguisme, recherche textuelle). Pour finir, l'auteur traite de points plus spécifiques comme les terminologies médicales, la création de classes mixtes Python-OWL et l'accès direct aux triplets RDF.
Basé notamment sur de nombreux exemples d'applications en lien avec le domaine biomédical, ce livre montre comment construire une petite ontologie des bactéries, comment l'intégrer à un site web dynamique et comment l'utiliser pour l'aide à la décision. D'autres exemples s'appuient sur des ontologies et des ressources de référence telles que Gene Ontology, UMLS (Unified Medical Language System) et DBpedia. 
A l'issue de la lecture de ce livre, le lecteur sera ainsi en mesure d'intégrer des ontologies à ses applications et sites web Python.
Des éléments complémentaires sont en téléchargement sur le site www.editions-eni.fr.
Quizinclus dans 
la version en ligne !
- Testez vos connaissances à l'issue de chaque chapitre
- Validez vos acquis
</v>
          </cell>
          <cell r="R423">
            <v>9782409020230</v>
          </cell>
          <cell r="S423" t="str">
            <v>Version Numérique</v>
          </cell>
          <cell r="T423">
            <v>9782409020223</v>
          </cell>
          <cell r="U423" t="str">
            <v>Version Imprimée</v>
          </cell>
          <cell r="V423" t="str">
            <v>St-Herblain</v>
          </cell>
          <cell r="W423" t="str">
            <v>Editions ENI</v>
          </cell>
          <cell r="X423">
            <v>2019</v>
          </cell>
          <cell r="Y423" t="str">
            <v>Bibliothèque Numérique ENI (Service en ligne)</v>
          </cell>
          <cell r="Z423" t="str">
            <v>EPSILON</v>
          </cell>
          <cell r="AA423" t="str">
            <v>texte</v>
          </cell>
          <cell r="AB423" t="str">
            <v>txt</v>
          </cell>
          <cell r="AC423" t="str">
            <v>rdacontent/fre</v>
          </cell>
          <cell r="AD423" t="str">
            <v>informatique</v>
          </cell>
          <cell r="AE423" t="str">
            <v>c</v>
          </cell>
          <cell r="AF423" t="str">
            <v>rdamedia/fre</v>
          </cell>
          <cell r="AG423" t="str">
            <v>ressource en ligne</v>
          </cell>
          <cell r="AH423" t="str">
            <v>cr</v>
          </cell>
          <cell r="AI423" t="str">
            <v>rdacarrier/fre</v>
          </cell>
          <cell r="AJ423" t="str">
            <v>m\\\\\o\\d\\\\\\\\</v>
          </cell>
          <cell r="AK423" t="str">
            <v>cr\cn\\\\uuaua</v>
          </cell>
          <cell r="AL423" t="str">
            <v>Accès restreint aux membres</v>
          </cell>
          <cell r="AM423" t="str">
            <v>Source de la note de description : Version imprimée</v>
          </cell>
          <cell r="AN423" t="str">
            <v/>
          </cell>
          <cell r="AO423" t="str">
            <v>%SITE_CLIENT%/?library_guid=295217A9-34BF-498A-AF67-2B8A0BDE09CC</v>
          </cell>
          <cell r="AP423" t="str">
            <v>Accès au travers du portail ENI</v>
          </cell>
          <cell r="AQ423" t="str">
            <v xml:space="preserve"> IA </v>
          </cell>
          <cell r="AR423" t="str">
            <v xml:space="preserve"> intelligence artificielle </v>
          </cell>
          <cell r="AS423" t="str">
            <v xml:space="preserve"> LNEPPYTONT</v>
          </cell>
          <cell r="AT423" t="str">
            <v xml:space="preserve"> OWL </v>
          </cell>
          <cell r="AU423" t="str">
            <v xml:space="preserve"> Owlready  </v>
          </cell>
          <cell r="AV423" t="str">
            <v xml:space="preserve"> web sémantique </v>
          </cell>
          <cell r="AW423" t="str">
            <v xml:space="preserve">ontologie </v>
          </cell>
          <cell r="AX423" t="str">
            <v/>
          </cell>
          <cell r="AY423" t="str">
            <v/>
          </cell>
          <cell r="AZ423" t="str">
            <v/>
          </cell>
          <cell r="BA423" t="str">
            <v/>
          </cell>
          <cell r="BB423" t="str">
            <v/>
          </cell>
          <cell r="BC423" t="str">
            <v/>
          </cell>
          <cell r="BD423" t="str">
            <v/>
          </cell>
          <cell r="BE423" t="str">
            <v/>
          </cell>
          <cell r="BF423" t="str">
            <v/>
          </cell>
          <cell r="BG423" t="str">
            <v/>
          </cell>
          <cell r="BH423" t="str">
            <v/>
          </cell>
          <cell r="BI423" t="str">
            <v/>
          </cell>
          <cell r="BJ423" t="str">
            <v/>
          </cell>
          <cell r="BK423" t="str">
            <v/>
          </cell>
          <cell r="BL423" t="str">
            <v/>
          </cell>
          <cell r="BM423" t="str">
            <v/>
          </cell>
          <cell r="BN423" t="str">
            <v/>
          </cell>
          <cell r="BO423" t="str">
            <v/>
          </cell>
          <cell r="BP423" t="str">
            <v/>
          </cell>
          <cell r="BQ423" t="str">
            <v/>
          </cell>
          <cell r="BR423" t="str">
            <v/>
          </cell>
          <cell r="BS423" t="str">
            <v/>
          </cell>
          <cell r="BT423" t="str">
            <v/>
          </cell>
          <cell r="BU423" t="str">
            <v/>
          </cell>
          <cell r="BV423" t="str">
            <v/>
          </cell>
          <cell r="BW423" t="str">
            <v/>
          </cell>
          <cell r="BX423" t="str">
            <v/>
          </cell>
        </row>
        <row r="424">
          <cell r="A424" t="str">
            <v>EPREAJASP</v>
          </cell>
          <cell r="B424" t="str">
            <v>Java Spring</v>
          </cell>
          <cell r="C424" t="str">
            <v>Construisez vos applications réactives avec une architecture micro-services en environnement Java EE</v>
          </cell>
          <cell r="D424" t="str">
            <v>Hervé LE MORVAN</v>
          </cell>
          <cell r="E424" t="str">
            <v/>
          </cell>
          <cell r="F424" t="str">
            <v>LE MORVAN, Hervé</v>
          </cell>
          <cell r="G424" t="str">
            <v/>
          </cell>
          <cell r="H424" t="str">
            <v/>
          </cell>
          <cell r="I424" t="str">
            <v/>
          </cell>
          <cell r="J424" t="str">
            <v/>
          </cell>
          <cell r="K424" t="str">
            <v>Edition du 1 July 2018</v>
          </cell>
          <cell r="L424" t="str">
            <v>302 pages</v>
          </cell>
          <cell r="M424" t="str">
            <v>Editions ENI</v>
          </cell>
          <cell r="N424" t="str">
            <v>fre</v>
          </cell>
          <cell r="O424" t="str">
            <v>fre</v>
          </cell>
          <cell r="P424" t="str">
            <v>fre</v>
          </cell>
          <cell r="Q424" t="str">
            <v>Ce livre sur le développement d'applications réactives et de streaming s'adresse à toute personne (programmeur, tech lead, architecte&amp;hellip;) amenée à travailler sur un projet basé sur Java Spring (en version 4.5 et 5.0 au moment de l'écriture). Il a pour objectif de donner les connaissances nécessaires pour appréhender les problématiques liées aux nouvelles architectures réactives avec la programmation asynchrone.
Pour profiter pleinement de la lecture de ce livre, il est nécessaire de bien comprendre les mécanismes de Java EE et de la programmation Java en général. Des connaissances de base sur le framework Spring sont également un plus.
L'auteur commence par présenter les architectures hexagonales basées sur le DDD (Domain Driven Design) et la gestion des événements d'une application CQRS utilisant l'Event Sourcing. 
Après un rappel sur ZooKeeper et Kafka, le lecteur est amené à étudier la programmation fonctionnelle et les Streams ainsi que la programmation réseau asynchrone avec Netty. La programmation réactive est ensuite traitée à travers l'utilisation de RxJava, Akka et Reactor avant de détailler l'utilisation des bases de données SQL et Kafka avec Reactor.
L'auteur présente également la programmation des microservices et des applications dans le cloud en se basant sur des applications générées par jHipster.
Tout au long du livre, l'auteur s'appuie sur des exemples concrets d'utilisation. Les éléments nécessaires à la réalisation de ces exemples sont disponibles en téléchargement sur le site www.editions-eni.fr.
Les chapitres du livre :
Avant-propos &amp;ndash; Architectures alternatives &amp;ndash; ZooKeeper et Kafka &amp;ndash; Programmation fonctionnelle et streams &amp;ndash; Programmation réseau asynchrone avec Netty &amp;ndash; Programmation réactive &amp;ndash; Exemples d'applications avec une base SQL &amp;ndash; Librairie Reactor Kafka &amp;ndash; Applications web avec Spring WebFlux &amp;ndash; Microservices Docker et DevOps &amp;ndash; Exemples utilisant le générateur jHipster &amp;ndash; Microservices et applications dans le cloud</v>
          </cell>
          <cell r="R424">
            <v>9782409014505</v>
          </cell>
          <cell r="S424" t="str">
            <v>Version Numérique</v>
          </cell>
          <cell r="T424">
            <v>9782409014499</v>
          </cell>
          <cell r="U424" t="str">
            <v>Version Imprimée</v>
          </cell>
          <cell r="V424" t="str">
            <v>St-Herblain</v>
          </cell>
          <cell r="W424" t="str">
            <v>Editions ENI</v>
          </cell>
          <cell r="X424">
            <v>2018</v>
          </cell>
          <cell r="Y424" t="str">
            <v>Bibliothèque Numérique ENI (Service en ligne)</v>
          </cell>
          <cell r="Z424" t="str">
            <v>EPSILON</v>
          </cell>
          <cell r="AA424" t="str">
            <v>texte</v>
          </cell>
          <cell r="AB424" t="str">
            <v>txt</v>
          </cell>
          <cell r="AC424" t="str">
            <v>rdacontent/fre</v>
          </cell>
          <cell r="AD424" t="str">
            <v>informatique</v>
          </cell>
          <cell r="AE424" t="str">
            <v>c</v>
          </cell>
          <cell r="AF424" t="str">
            <v>rdamedia/fre</v>
          </cell>
          <cell r="AG424" t="str">
            <v>ressource en ligne</v>
          </cell>
          <cell r="AH424" t="str">
            <v>cr</v>
          </cell>
          <cell r="AI424" t="str">
            <v>rdacarrier/fre</v>
          </cell>
          <cell r="AJ424" t="str">
            <v>m\\\\\o\\d\\\\\\\\</v>
          </cell>
          <cell r="AK424" t="str">
            <v>cr\cn\\\\uuaua</v>
          </cell>
          <cell r="AL424" t="str">
            <v>Accès restreint aux membres</v>
          </cell>
          <cell r="AM424" t="str">
            <v>Source de la note de description : Version imprimée</v>
          </cell>
          <cell r="AN424" t="str">
            <v/>
          </cell>
          <cell r="AO424" t="str">
            <v>%SITE_CLIENT%/?library_guid=3C6831D2-3649-4D6F-955E-05F6B1BB11CF</v>
          </cell>
          <cell r="AP424" t="str">
            <v>Accès au travers du portail ENI</v>
          </cell>
          <cell r="AQ424" t="str">
            <v xml:space="preserve"> Akka </v>
          </cell>
          <cell r="AR424" t="str">
            <v xml:space="preserve"> DDD CQRS </v>
          </cell>
          <cell r="AS424" t="str">
            <v xml:space="preserve"> Event Sourcing </v>
          </cell>
          <cell r="AT424" t="str">
            <v xml:space="preserve"> JEE </v>
          </cell>
          <cell r="AU424" t="str">
            <v xml:space="preserve"> jhipster </v>
          </cell>
          <cell r="AV424" t="str">
            <v xml:space="preserve"> Kafka </v>
          </cell>
          <cell r="AW424" t="str">
            <v xml:space="preserve"> LNEPREAJASP</v>
          </cell>
          <cell r="AX424" t="str">
            <v xml:space="preserve"> Netty </v>
          </cell>
          <cell r="AY424" t="str">
            <v xml:space="preserve"> programmation fonctionnelle </v>
          </cell>
          <cell r="AZ424" t="str">
            <v xml:space="preserve"> Reactor </v>
          </cell>
          <cell r="BA424" t="str">
            <v xml:space="preserve"> responsive </v>
          </cell>
          <cell r="BB424" t="str">
            <v xml:space="preserve"> RxJava </v>
          </cell>
          <cell r="BC424" t="str">
            <v xml:space="preserve"> Webflux </v>
          </cell>
          <cell r="BD424" t="str">
            <v xml:space="preserve">livre développement </v>
          </cell>
          <cell r="BE424" t="str">
            <v/>
          </cell>
          <cell r="BF424" t="str">
            <v/>
          </cell>
          <cell r="BG424" t="str">
            <v/>
          </cell>
          <cell r="BH424" t="str">
            <v/>
          </cell>
          <cell r="BI424" t="str">
            <v/>
          </cell>
          <cell r="BJ424" t="str">
            <v/>
          </cell>
          <cell r="BK424" t="str">
            <v/>
          </cell>
          <cell r="BL424" t="str">
            <v/>
          </cell>
          <cell r="BM424" t="str">
            <v/>
          </cell>
          <cell r="BN424" t="str">
            <v/>
          </cell>
          <cell r="BO424" t="str">
            <v/>
          </cell>
          <cell r="BP424" t="str">
            <v/>
          </cell>
          <cell r="BQ424" t="str">
            <v/>
          </cell>
          <cell r="BR424" t="str">
            <v/>
          </cell>
          <cell r="BS424" t="str">
            <v/>
          </cell>
          <cell r="BT424" t="str">
            <v/>
          </cell>
          <cell r="BU424" t="str">
            <v/>
          </cell>
          <cell r="BV424" t="str">
            <v/>
          </cell>
          <cell r="BW424" t="str">
            <v/>
          </cell>
          <cell r="BX424" t="str">
            <v/>
          </cell>
        </row>
        <row r="425">
          <cell r="A425" t="str">
            <v>EPREAUC</v>
          </cell>
          <cell r="B425" t="str">
            <v>La réalité augmentée avec Unity</v>
          </cell>
          <cell r="C425" t="str">
            <v>Guide du développeur (exemples et solution complète avec C#)</v>
          </cell>
          <cell r="D425" t="str">
            <v>Stéphane DORLAC</v>
          </cell>
          <cell r="E425" t="str">
            <v/>
          </cell>
          <cell r="F425" t="str">
            <v>DORLAC, Stéphane</v>
          </cell>
          <cell r="G425" t="str">
            <v/>
          </cell>
          <cell r="H425" t="str">
            <v/>
          </cell>
          <cell r="I425" t="str">
            <v/>
          </cell>
          <cell r="J425" t="str">
            <v/>
          </cell>
          <cell r="K425" t="str">
            <v>Edition du 1 August 2014</v>
          </cell>
          <cell r="L425" t="str">
            <v>344 pages</v>
          </cell>
          <cell r="M425" t="str">
            <v>Editions ENI</v>
          </cell>
          <cell r="N425" t="str">
            <v>fre</v>
          </cell>
          <cell r="O425" t="str">
            <v>fre</v>
          </cell>
          <cell r="P425" t="str">
            <v>fre</v>
          </cell>
          <cell r="Q425" t="str">
            <v>Ce livre s'adresse à un public de développeurs désireux d'apprendre à développer leurs propres solutions de réalité augmentée à l'aide du moteur 3D temps réel Unity. Grâce à une approche pratique et didactique, l'auteur permet aux lecteurs d'entrer rapidement dans le vif du sujet : après avoir analysé les modalités nécessaires à l'élaboration d'un projet de réalité augmentée, vous apprendrez à déployer des applications de réalité augmentée sur des terminaux mobiles (Android, iOS, Windows Phone,...) mais aussi sur PC, Mac ou Linux. Une connaissance générale de la programmation est requise afin d'exploiter au mieux le contenu de cet ouvrage.
Les premiers chapitres présentent les différentes caractéristiques de la réalité augmentée ainsi que son utilisation, et un apprentissage du moteur temps réel Unity qui servira de support d'implémentation pour la suite du livre. Ensuite, les différentes interactions entre les entités virtuelles et réelles sont étudiées à l'aide du langage de programmation C# sous l'environnement Mono. L'ajout du composant de réalité augmentée et l'étude de marqueurs sont décrits à l'aide de nombreux exemples pratiques. 
Enfin, le développement complet d'une application de réalité augmentée pour smartphone est étudié à travers un chapitre entier, qui expose la réflexion sur l'architecture, les contraintes techniques et le déploiement, en apportant à chaque problème une solution concrète et fonctionnelle. 
Tous les codes sources du livre ainsi que les versions compilées sont disponibles en téléchargement sur le site www.editions-eni.fr.
Les chapitres du livre :
Avant-propos &amp;ndash; Appréhender la réalité augmentée &amp;ndash; Comprendre et utiliser Unity &amp;ndash; Étude d'un framework de réalité augmentée &amp;ndash; Exemple d'un projet de réalité augmentée &amp;ndash; Aller plus loin</v>
          </cell>
          <cell r="R425">
            <v>9782746091313</v>
          </cell>
          <cell r="S425" t="str">
            <v>Version Numérique</v>
          </cell>
          <cell r="T425">
            <v>9782746090620</v>
          </cell>
          <cell r="U425" t="str">
            <v>Version Imprimée</v>
          </cell>
          <cell r="V425" t="str">
            <v>St-Herblain</v>
          </cell>
          <cell r="W425" t="str">
            <v>Editions ENI</v>
          </cell>
          <cell r="X425">
            <v>2014</v>
          </cell>
          <cell r="Y425" t="str">
            <v>Bibliothèque Numérique ENI (Service en ligne)</v>
          </cell>
          <cell r="Z425" t="str">
            <v>EPSILON</v>
          </cell>
          <cell r="AA425" t="str">
            <v>texte</v>
          </cell>
          <cell r="AB425" t="str">
            <v>txt</v>
          </cell>
          <cell r="AC425" t="str">
            <v>rdacontent/fre</v>
          </cell>
          <cell r="AD425" t="str">
            <v>informatique</v>
          </cell>
          <cell r="AE425" t="str">
            <v>c</v>
          </cell>
          <cell r="AF425" t="str">
            <v>rdamedia/fre</v>
          </cell>
          <cell r="AG425" t="str">
            <v>ressource en ligne</v>
          </cell>
          <cell r="AH425" t="str">
            <v>cr</v>
          </cell>
          <cell r="AI425" t="str">
            <v>rdacarrier/fre</v>
          </cell>
          <cell r="AJ425" t="str">
            <v>m\\\\\o\\d\\\\\\\\</v>
          </cell>
          <cell r="AK425" t="str">
            <v>cr\cn\\\\uuaua</v>
          </cell>
          <cell r="AL425" t="str">
            <v>Accès restreint aux membres</v>
          </cell>
          <cell r="AM425" t="str">
            <v>Source de la note de description : Version imprimée</v>
          </cell>
          <cell r="AN425" t="str">
            <v/>
          </cell>
          <cell r="AO425" t="str">
            <v>%SITE_CLIENT%/?library_guid=12ADD617-AB13-4D8E-B5B1-938ACA079FDD</v>
          </cell>
          <cell r="AP425" t="str">
            <v>Accès au travers du portail ENI</v>
          </cell>
          <cell r="AQ425" t="str">
            <v xml:space="preserve"> 3D </v>
          </cell>
          <cell r="AR425" t="str">
            <v xml:space="preserve"> asset </v>
          </cell>
          <cell r="AS425" t="str">
            <v xml:space="preserve"> assets </v>
          </cell>
          <cell r="AT425" t="str">
            <v xml:space="preserve"> LNEPREAUC</v>
          </cell>
          <cell r="AU425" t="str">
            <v xml:space="preserve"> mono </v>
          </cell>
          <cell r="AV425" t="str">
            <v xml:space="preserve"> solid </v>
          </cell>
          <cell r="AW425" t="str">
            <v xml:space="preserve"> vuforia </v>
          </cell>
          <cell r="AX425" t="str">
            <v xml:space="preserve">RA </v>
          </cell>
          <cell r="AY425" t="str">
            <v/>
          </cell>
          <cell r="AZ425" t="str">
            <v/>
          </cell>
          <cell r="BA425" t="str">
            <v/>
          </cell>
          <cell r="BB425" t="str">
            <v/>
          </cell>
          <cell r="BC425" t="str">
            <v/>
          </cell>
          <cell r="BD425" t="str">
            <v/>
          </cell>
          <cell r="BE425" t="str">
            <v/>
          </cell>
          <cell r="BF425" t="str">
            <v/>
          </cell>
          <cell r="BG425" t="str">
            <v/>
          </cell>
          <cell r="BH425" t="str">
            <v/>
          </cell>
          <cell r="BI425" t="str">
            <v/>
          </cell>
          <cell r="BJ425" t="str">
            <v/>
          </cell>
          <cell r="BK425" t="str">
            <v/>
          </cell>
          <cell r="BL425" t="str">
            <v/>
          </cell>
          <cell r="BM425" t="str">
            <v/>
          </cell>
          <cell r="BN425" t="str">
            <v/>
          </cell>
          <cell r="BO425" t="str">
            <v/>
          </cell>
          <cell r="BP425" t="str">
            <v/>
          </cell>
          <cell r="BQ425" t="str">
            <v/>
          </cell>
          <cell r="BR425" t="str">
            <v/>
          </cell>
          <cell r="BS425" t="str">
            <v/>
          </cell>
          <cell r="BT425" t="str">
            <v/>
          </cell>
          <cell r="BU425" t="str">
            <v/>
          </cell>
          <cell r="BV425" t="str">
            <v/>
          </cell>
          <cell r="BW425" t="str">
            <v/>
          </cell>
          <cell r="BX425" t="str">
            <v/>
          </cell>
        </row>
        <row r="426">
          <cell r="A426" t="str">
            <v>EPRPA</v>
          </cell>
          <cell r="B426" t="str">
            <v>Robotic Process Automation</v>
          </cell>
          <cell r="C426" t="str">
            <v>Automatisez vos processus métier</v>
          </cell>
          <cell r="D426" t="str">
            <v>Christian VIGOUROUX</v>
          </cell>
          <cell r="E426" t="str">
            <v/>
          </cell>
          <cell r="F426" t="str">
            <v>VIGOUROUX, Christian</v>
          </cell>
          <cell r="G426" t="str">
            <v/>
          </cell>
          <cell r="H426" t="str">
            <v/>
          </cell>
          <cell r="I426" t="str">
            <v/>
          </cell>
          <cell r="J426" t="str">
            <v/>
          </cell>
          <cell r="K426" t="str">
            <v>Edition du 1 December 2020</v>
          </cell>
          <cell r="L426" t="str">
            <v>536 pages</v>
          </cell>
          <cell r="M426" t="str">
            <v>Editions ENI</v>
          </cell>
          <cell r="N426" t="str">
            <v>fre</v>
          </cell>
          <cell r="O426" t="str">
            <v>fre</v>
          </cell>
          <cell r="P426" t="str">
            <v>fre</v>
          </cell>
          <cell r="Q426" t="str">
            <v>Ce livre sur l’automatisation des processus informatiques (en anglais Robotic Process Automation ou RPA) s’adresse à toute personne qui souhaite développer des traitements informatiques (processus, robots logiciels…) capables de réaliser des tâches répétitives à la place des utilisateurs. Il intéressera autant les analystes métier, les key users chargés d’identifier les tâches constitutives d’un processus et de juger de la pertinence de les automatiser, que les développeurs en charge de l’automatisation et de la mise en oeuvre des traitements.
Après une présentation de la notion de RPA et des principaux acteurs du marché, l’auteur explique comment installer la solution UiPath (leader mondial dans le domaine de la RPA) et développer des processus de base. Ainsi, le lecteur découvre comment les outils de RPA, en ayant recours à des mécanismes d’intelligence artificielle, lui permettent de gérer des fichiers et des répertoires, de transférer des fichiers via FTP, d’interagir avec des bases de données (Access, MySQL, SQL Server…) ou avec des applications intégrées dans des suites bureautiques telles que Google Suite, Outlook ou Excel. 
Il trouvera également les informations utiles pour la lecture de données depuis des fichiers texte (CSV, JSON, XML…), pour l’intégration de code VB .NET, pour la récupération automatisée de flux de données (textes, tableaux, images) provenant de sites Internet (techniques dites de Web Scraping ou de Data Scraping), pour la gestion de fichiers PDF ou encore pour la gestion de formulaires, basiques comme plus avancés. 
Les nombreux exemples du livre ont été développés à partir de la solution de RPA de la société UiPath. 
Des éléments complémentaires sont en téléchargement sur le site www.editions-eni.fr.</v>
          </cell>
          <cell r="R426">
            <v>9782409028076</v>
          </cell>
          <cell r="S426" t="str">
            <v>Version Numérique</v>
          </cell>
          <cell r="T426">
            <v>9782409028069</v>
          </cell>
          <cell r="U426" t="str">
            <v>Version Imprimée</v>
          </cell>
          <cell r="V426" t="str">
            <v>St-Herblain</v>
          </cell>
          <cell r="W426" t="str">
            <v>Editions ENI</v>
          </cell>
          <cell r="X426">
            <v>2020</v>
          </cell>
          <cell r="Y426" t="str">
            <v>Bibliothèque Numérique ENI (Service en ligne)</v>
          </cell>
          <cell r="Z426" t="str">
            <v>EPSILON</v>
          </cell>
          <cell r="AA426" t="str">
            <v>texte</v>
          </cell>
          <cell r="AB426" t="str">
            <v>txt</v>
          </cell>
          <cell r="AC426" t="str">
            <v>rdacontent/fre</v>
          </cell>
          <cell r="AD426" t="str">
            <v>informatique</v>
          </cell>
          <cell r="AE426" t="str">
            <v>c</v>
          </cell>
          <cell r="AF426" t="str">
            <v>rdamedia/fre</v>
          </cell>
          <cell r="AG426" t="str">
            <v>ressource en ligne</v>
          </cell>
          <cell r="AH426" t="str">
            <v>cr</v>
          </cell>
          <cell r="AI426" t="str">
            <v>rdacarrier/fre</v>
          </cell>
          <cell r="AJ426" t="str">
            <v>m\\\\\o\\d\\\\\\\\</v>
          </cell>
          <cell r="AK426" t="str">
            <v>cr\cn\\\\uuaua</v>
          </cell>
          <cell r="AL426" t="str">
            <v>Accès restreint aux membres</v>
          </cell>
          <cell r="AM426" t="str">
            <v>Source de la note de description : Version imprimée</v>
          </cell>
          <cell r="AN426" t="str">
            <v/>
          </cell>
          <cell r="AO426" t="str">
            <v>%SITE_CLIENT%/?library_guid=A93B0BC7-912E-4461-B91F-63C5CD93D393</v>
          </cell>
          <cell r="AP426" t="str">
            <v>Accès au travers du portail ENI</v>
          </cell>
          <cell r="AQ426" t="str">
            <v xml:space="preserve"> Automation Anywhere </v>
          </cell>
          <cell r="AR426" t="str">
            <v xml:space="preserve"> Automatisation des processus robotisés </v>
          </cell>
          <cell r="AS426" t="str">
            <v xml:space="preserve"> Blue Prism </v>
          </cell>
          <cell r="AT426" t="str">
            <v xml:space="preserve"> IA </v>
          </cell>
          <cell r="AU426" t="str">
            <v xml:space="preserve"> Intelligence Artificielle </v>
          </cell>
          <cell r="AV426" t="str">
            <v xml:space="preserve"> UiPath</v>
          </cell>
          <cell r="AW426" t="str">
            <v xml:space="preserve">Robotic Process Automation </v>
          </cell>
          <cell r="AX426" t="str">
            <v/>
          </cell>
          <cell r="AY426" t="str">
            <v/>
          </cell>
          <cell r="AZ426" t="str">
            <v/>
          </cell>
          <cell r="BA426" t="str">
            <v/>
          </cell>
          <cell r="BB426" t="str">
            <v/>
          </cell>
          <cell r="BC426" t="str">
            <v/>
          </cell>
          <cell r="BD426" t="str">
            <v/>
          </cell>
          <cell r="BE426" t="str">
            <v/>
          </cell>
          <cell r="BF426" t="str">
            <v/>
          </cell>
          <cell r="BG426" t="str">
            <v/>
          </cell>
          <cell r="BH426" t="str">
            <v/>
          </cell>
          <cell r="BI426" t="str">
            <v/>
          </cell>
          <cell r="BJ426" t="str">
            <v/>
          </cell>
          <cell r="BK426" t="str">
            <v/>
          </cell>
          <cell r="BL426" t="str">
            <v/>
          </cell>
          <cell r="BM426" t="str">
            <v/>
          </cell>
          <cell r="BN426" t="str">
            <v/>
          </cell>
          <cell r="BO426" t="str">
            <v/>
          </cell>
          <cell r="BP426" t="str">
            <v/>
          </cell>
          <cell r="BQ426" t="str">
            <v/>
          </cell>
          <cell r="BR426" t="str">
            <v/>
          </cell>
          <cell r="BS426" t="str">
            <v/>
          </cell>
          <cell r="BT426" t="str">
            <v/>
          </cell>
          <cell r="BU426" t="str">
            <v/>
          </cell>
          <cell r="BV426" t="str">
            <v/>
          </cell>
          <cell r="BW426" t="str">
            <v/>
          </cell>
          <cell r="BX426" t="str">
            <v/>
          </cell>
        </row>
        <row r="427">
          <cell r="A427" t="str">
            <v>EPSADEB</v>
          </cell>
          <cell r="B427" t="str">
            <v>Debian GNU/Linux</v>
          </cell>
          <cell r="C427" t="str">
            <v>Maîtrisez la sécurité des applications</v>
          </cell>
          <cell r="D427" t="str">
            <v xml:space="preserve">Philippe PIERRE </v>
          </cell>
          <cell r="E427" t="str">
            <v/>
          </cell>
          <cell r="F427" t="str">
            <v>PIERRE , Philippe</v>
          </cell>
          <cell r="G427" t="str">
            <v/>
          </cell>
          <cell r="H427" t="str">
            <v/>
          </cell>
          <cell r="I427" t="str">
            <v/>
          </cell>
          <cell r="J427" t="str">
            <v/>
          </cell>
          <cell r="K427" t="str">
            <v>Edition du 1 April 2018</v>
          </cell>
          <cell r="L427" t="str">
            <v>475 pages</v>
          </cell>
          <cell r="M427" t="str">
            <v>Editions ENI</v>
          </cell>
          <cell r="N427" t="str">
            <v>fre</v>
          </cell>
          <cell r="O427" t="str">
            <v>fre</v>
          </cell>
          <cell r="P427" t="str">
            <v>fre</v>
          </cell>
          <cell r="Q427" t="str">
            <v>Ce livre sur la sécurité des applications d'un système Debian GNU/Linux s'adresse principalement aux administrateurs d'infrastructures mais aussi à toute personne en charge d'applications critiques nécessitant de la haute disponibilité. Un minimum de connaissances sur le fonctionnement des services web, de la messagerie, sur la gestion du stockage ainsi que sur le cloud est nécessaire afin de tirer le meilleur profit de ce livre. La lecture des livres Debian GNU/Linux &amp;ndash; Maîtrisez la sécurité du système et Debian GNU/Linux &amp;ndash; Maîtrisez la sécurité des infrastructures du même auteur est également un plus.
L'auteur donne au lecteur les informations nécessaires pour gérer efficacement la sécurité des applications web, des serveurs d'administration (DNS, DHCP, NIS, LDAP), des bases de données ainsi que des applications de stockage et de la messagerie.
Ainsi, vous découvrirez comment sécuriser des services web tels que des serveurs de documentation wiki ou des blogs WordPress ou comment sécuriser des annuaires. Vous étudierez ensuite la sécurisation des données et la gestion du stockage en prenant l'exemple d'un serveur NAS. Vous passerez à la sécurisation d'un serveur de messagerie en étudiant les questions de filtrage de distribution, d'authentification via le protocole SASL ou encore de chiffrement avec des certificats TLS/SSL. Avec un chapitre sur la sécurité de l'Internet des Objets, l'auteur apporte des éléments clés pour minimiser les intrusions potentielles via les équipements. Pour finir, le dernier chapitre, tour d'horizon des applications d'hébergement dans le Cloud, décrit les nouvelles perspectives de la cybersécurité 2.0 (OpenStack, Duplicity).
&amp;Agrave; l'issue de cette lecture, vous serez en mesure d'accroître considérablement la sécurité des applications dans un système Debian/GNU Linux.
Les chapitres du livre :
Avant-propos &amp;ndash; Sécurisation d'applications web &amp;ndash; Sécurisation d'annuaires &amp;ndash; Sécurisation des données et du stockage &amp;ndash; Sécurisation de la messagerie &amp;ndash; Sécurisation de l'Internet des objets &amp;ndash; Sécurité et Cloud &amp;ndash; Conclusion &amp;ndash; Glossaire</v>
          </cell>
          <cell r="R427">
            <v>9782409013331</v>
          </cell>
          <cell r="S427" t="str">
            <v>Version Numérique</v>
          </cell>
          <cell r="T427">
            <v>9782409013324</v>
          </cell>
          <cell r="U427" t="str">
            <v>Version Imprimée</v>
          </cell>
          <cell r="V427" t="str">
            <v>St-Herblain</v>
          </cell>
          <cell r="W427" t="str">
            <v>Editions ENI</v>
          </cell>
          <cell r="X427">
            <v>2018</v>
          </cell>
          <cell r="Y427" t="str">
            <v>Bibliothèque Numérique ENI (Service en ligne)</v>
          </cell>
          <cell r="Z427" t="str">
            <v>EPSILON</v>
          </cell>
          <cell r="AA427" t="str">
            <v>texte</v>
          </cell>
          <cell r="AB427" t="str">
            <v>txt</v>
          </cell>
          <cell r="AC427" t="str">
            <v>rdacontent/fre</v>
          </cell>
          <cell r="AD427" t="str">
            <v>informatique</v>
          </cell>
          <cell r="AE427" t="str">
            <v>c</v>
          </cell>
          <cell r="AF427" t="str">
            <v>rdamedia/fre</v>
          </cell>
          <cell r="AG427" t="str">
            <v>ressource en ligne</v>
          </cell>
          <cell r="AH427" t="str">
            <v>cr</v>
          </cell>
          <cell r="AI427" t="str">
            <v>rdacarrier/fre</v>
          </cell>
          <cell r="AJ427" t="str">
            <v>m\\\\\o\\d\\\\\\\\</v>
          </cell>
          <cell r="AK427" t="str">
            <v>cr\cn\\\\uuaua</v>
          </cell>
          <cell r="AL427" t="str">
            <v>Accès restreint aux membres</v>
          </cell>
          <cell r="AM427" t="str">
            <v>Source de la note de description : Version imprimée</v>
          </cell>
          <cell r="AN427" t="str">
            <v/>
          </cell>
          <cell r="AO427" t="str">
            <v>%SITE_CLIENT%/?library_guid=971A2390-A471-4E65-ADD7-5D22BB4B6A56</v>
          </cell>
          <cell r="AP427" t="str">
            <v>Accès au travers du portail ENI</v>
          </cell>
          <cell r="AQ427" t="str">
            <v xml:space="preserve">  NAS </v>
          </cell>
          <cell r="AR427" t="str">
            <v xml:space="preserve"> bases de données </v>
          </cell>
          <cell r="AS427" t="str">
            <v xml:space="preserve"> cloud </v>
          </cell>
          <cell r="AT427" t="str">
            <v xml:space="preserve"> DHCP </v>
          </cell>
          <cell r="AU427" t="str">
            <v xml:space="preserve"> DNS </v>
          </cell>
          <cell r="AV427" t="str">
            <v xml:space="preserve"> gnu </v>
          </cell>
          <cell r="AW427" t="str">
            <v xml:space="preserve"> LDAP </v>
          </cell>
          <cell r="AX427" t="str">
            <v xml:space="preserve"> Linux </v>
          </cell>
          <cell r="AY427" t="str">
            <v xml:space="preserve"> LNEPSADEB</v>
          </cell>
          <cell r="AZ427" t="str">
            <v xml:space="preserve"> messagerie </v>
          </cell>
          <cell r="BA427" t="str">
            <v xml:space="preserve"> NIS </v>
          </cell>
          <cell r="BB427" t="str">
            <v xml:space="preserve"> SASL </v>
          </cell>
          <cell r="BC427" t="str">
            <v xml:space="preserve"> service web </v>
          </cell>
          <cell r="BD427" t="str">
            <v xml:space="preserve"> SSL </v>
          </cell>
          <cell r="BE427" t="str">
            <v xml:space="preserve"> stockage </v>
          </cell>
          <cell r="BF427" t="str">
            <v xml:space="preserve"> TLS </v>
          </cell>
          <cell r="BG427" t="str">
            <v xml:space="preserve">livre debian </v>
          </cell>
          <cell r="BH427" t="str">
            <v/>
          </cell>
          <cell r="BI427" t="str">
            <v/>
          </cell>
          <cell r="BJ427" t="str">
            <v/>
          </cell>
          <cell r="BK427" t="str">
            <v/>
          </cell>
          <cell r="BL427" t="str">
            <v/>
          </cell>
          <cell r="BM427" t="str">
            <v/>
          </cell>
          <cell r="BN427" t="str">
            <v/>
          </cell>
          <cell r="BO427" t="str">
            <v/>
          </cell>
          <cell r="BP427" t="str">
            <v/>
          </cell>
          <cell r="BQ427" t="str">
            <v/>
          </cell>
          <cell r="BR427" t="str">
            <v/>
          </cell>
          <cell r="BS427" t="str">
            <v/>
          </cell>
          <cell r="BT427" t="str">
            <v/>
          </cell>
          <cell r="BU427" t="str">
            <v/>
          </cell>
          <cell r="BV427" t="str">
            <v/>
          </cell>
          <cell r="BW427" t="str">
            <v/>
          </cell>
          <cell r="BX427" t="str">
            <v/>
          </cell>
        </row>
        <row r="428">
          <cell r="A428" t="str">
            <v>EPSAS</v>
          </cell>
          <cell r="B428" t="str">
            <v>SAS Enterprise Guide</v>
          </cell>
          <cell r="C428" t="str">
            <v>Maîtrisez la gestion de vos données pour la Business Intelligence</v>
          </cell>
          <cell r="D428" t="str">
            <v>Tugdual MODESTE</v>
          </cell>
          <cell r="E428" t="str">
            <v/>
          </cell>
          <cell r="F428" t="str">
            <v>MODESTE, Tugdual</v>
          </cell>
          <cell r="G428" t="str">
            <v/>
          </cell>
          <cell r="H428" t="str">
            <v/>
          </cell>
          <cell r="I428" t="str">
            <v/>
          </cell>
          <cell r="J428" t="str">
            <v/>
          </cell>
          <cell r="K428" t="str">
            <v>Edition du 1 July 2012</v>
          </cell>
          <cell r="L428" t="str">
            <v>561 pages</v>
          </cell>
          <cell r="M428" t="str">
            <v>Editions ENI</v>
          </cell>
          <cell r="N428" t="str">
            <v>fre</v>
          </cell>
          <cell r="O428" t="str">
            <v>fre</v>
          </cell>
          <cell r="P428" t="str">
            <v>fre</v>
          </cell>
          <cell r="Q428" t="str">
            <v>Ce livre au sujet de SAS Enterprise Guide s'adresse à tout lecteur désireux d'apprendre à manipuler les données de son entreprise pour obtenir des indicateurs destinés à répondre à des besoins décisionnels. 
&amp;Agrave; travers ce livre (adapté aux versions 4.1, 4.2 et 4.3 du produit), l'auteur a souhaité répondre aux besoins des programmeurs ayant la volonté d'apprendre le langage SAS d'une part mais aussi aux besoins d'utilisateurs non informaticiens soucieux de réaliser des requêtes par l'intermédiaire du mode simplifié (ou mode graphique) de SAS Enterprise Guide. 
Dans la première partie du livre, l'auteur décrit de manière progressive les différentes notions et concepts du langage SAS que le programmeur doit connaître afin de pouvoir traiter ses données de façon autonome.
La seconde partie détaille les fonctionnalités du mode graphique de SAS Enterprise Guide pour que les utilisateurs, dont le coeur de métier n'est pas nécessairement la manipulation de données, s'affranchissent des difficultés directement liées à la syntaxe. Ce mode simplifié leur permettra facilement et rapidement de produire les indicateurs synthétiques et pertinents que leur demande leur hiérarchie.
Pour faciliter la compréhension des différentes notions du langage SAS ou de son mode graphique, l'auteur a illustré chaque exemple grâce à l'extrait d'une base de donnés fictive d'une entreprise d'électroménager. Cet extrait est en téléchargement sur le site www.editions-eni.fr et permettra au lecteur de comparer les résultats qu'il obtient par rapport à ceux présentés dans le livre. Outre les bases de données au format SAS, le lecteur pourra également télécharger l'ensemble des programmes présentés ainsi qu'un fichier décrivant les différentes procédures dont dispose le logiciel.
Les chapitres du livre :
Introduction &amp;ndash; Contenu d'un programme SAS classique &amp;ndash; Les bibliothèques &amp;ndash; Les tables de données &amp;ndash; Les débuts de la programmation &amp;ndash; L'étape DATA, le champ des possibles &amp;ndash; Le mode assisté de SEG &amp;ndash; Allouer une bibliothèque &amp;ndash; Réaliser sa première requête &amp;ndash; Utiliser les invites &amp;ndash; Utiliser les tâches &amp;ndash; Les options du menu Outils &amp;ndash; Importer un fichier externe &amp;ndash; Les exports de SEG &amp;ndash; Bien utiliser les tâches et requêtes &amp;ndash; Conclusion</v>
          </cell>
          <cell r="R428">
            <v>9782746074842</v>
          </cell>
          <cell r="S428" t="str">
            <v>Version Numérique</v>
          </cell>
          <cell r="T428">
            <v>9782746074538</v>
          </cell>
          <cell r="U428" t="str">
            <v>Version Imprimée</v>
          </cell>
          <cell r="V428" t="str">
            <v>St-Herblain</v>
          </cell>
          <cell r="W428" t="str">
            <v>Editions ENI</v>
          </cell>
          <cell r="X428">
            <v>2012</v>
          </cell>
          <cell r="Y428" t="str">
            <v>Bibliothèque Numérique ENI (Service en ligne)</v>
          </cell>
          <cell r="Z428" t="str">
            <v>EPSILON</v>
          </cell>
          <cell r="AA428" t="str">
            <v>texte</v>
          </cell>
          <cell r="AB428" t="str">
            <v>txt</v>
          </cell>
          <cell r="AC428" t="str">
            <v>rdacontent/fre</v>
          </cell>
          <cell r="AD428" t="str">
            <v>informatique</v>
          </cell>
          <cell r="AE428" t="str">
            <v>c</v>
          </cell>
          <cell r="AF428" t="str">
            <v>rdamedia/fre</v>
          </cell>
          <cell r="AG428" t="str">
            <v>ressource en ligne</v>
          </cell>
          <cell r="AH428" t="str">
            <v>cr</v>
          </cell>
          <cell r="AI428" t="str">
            <v>rdacarrier/fre</v>
          </cell>
          <cell r="AJ428" t="str">
            <v>m\\\\\o\\d\\\\\\\\</v>
          </cell>
          <cell r="AK428" t="str">
            <v>cr\cn\\\\uuaua</v>
          </cell>
          <cell r="AL428" t="str">
            <v>Accès restreint aux membres</v>
          </cell>
          <cell r="AM428" t="str">
            <v>Source de la note de description : Version imprimée</v>
          </cell>
          <cell r="AN428" t="str">
            <v/>
          </cell>
          <cell r="AO428" t="str">
            <v>%SITE_CLIENT%/?library_guid=E1C0D480-3306-4794-834F-5A4A4B63CD34</v>
          </cell>
          <cell r="AP428" t="str">
            <v>Accès au travers du portail ENI</v>
          </cell>
          <cell r="AQ428" t="str">
            <v xml:space="preserve"> décisionnel </v>
          </cell>
          <cell r="AR428" t="str">
            <v xml:space="preserve"> LNEPSAS</v>
          </cell>
          <cell r="AS428" t="str">
            <v xml:space="preserve"> sql </v>
          </cell>
          <cell r="AT428" t="str">
            <v xml:space="preserve">bi </v>
          </cell>
          <cell r="AU428" t="str">
            <v/>
          </cell>
          <cell r="AV428" t="str">
            <v/>
          </cell>
          <cell r="AW428" t="str">
            <v/>
          </cell>
          <cell r="AX428" t="str">
            <v/>
          </cell>
          <cell r="AY428" t="str">
            <v/>
          </cell>
          <cell r="AZ428" t="str">
            <v/>
          </cell>
          <cell r="BA428" t="str">
            <v/>
          </cell>
          <cell r="BB428" t="str">
            <v/>
          </cell>
          <cell r="BC428" t="str">
            <v/>
          </cell>
          <cell r="BD428" t="str">
            <v/>
          </cell>
          <cell r="BE428" t="str">
            <v/>
          </cell>
          <cell r="BF428" t="str">
            <v/>
          </cell>
          <cell r="BG428" t="str">
            <v/>
          </cell>
          <cell r="BH428" t="str">
            <v/>
          </cell>
          <cell r="BI428" t="str">
            <v/>
          </cell>
          <cell r="BJ428" t="str">
            <v/>
          </cell>
          <cell r="BK428" t="str">
            <v/>
          </cell>
          <cell r="BL428" t="str">
            <v/>
          </cell>
          <cell r="BM428" t="str">
            <v/>
          </cell>
          <cell r="BN428" t="str">
            <v/>
          </cell>
          <cell r="BO428" t="str">
            <v/>
          </cell>
          <cell r="BP428" t="str">
            <v/>
          </cell>
          <cell r="BQ428" t="str">
            <v/>
          </cell>
          <cell r="BR428" t="str">
            <v/>
          </cell>
          <cell r="BS428" t="str">
            <v/>
          </cell>
          <cell r="BT428" t="str">
            <v/>
          </cell>
          <cell r="BU428" t="str">
            <v/>
          </cell>
          <cell r="BV428" t="str">
            <v/>
          </cell>
          <cell r="BW428" t="str">
            <v/>
          </cell>
          <cell r="BX428" t="str">
            <v/>
          </cell>
        </row>
        <row r="429">
          <cell r="A429" t="str">
            <v>EPSCALA</v>
          </cell>
          <cell r="B429" t="str">
            <v>Scala</v>
          </cell>
          <cell r="C429" t="str">
            <v>Prise en main du langage</v>
          </cell>
          <cell r="D429" t="str">
            <v>Agnès MAURY</v>
          </cell>
          <cell r="E429" t="str">
            <v/>
          </cell>
          <cell r="F429" t="str">
            <v>MAURY, Agnès</v>
          </cell>
          <cell r="G429" t="str">
            <v/>
          </cell>
          <cell r="H429" t="str">
            <v/>
          </cell>
          <cell r="I429" t="str">
            <v/>
          </cell>
          <cell r="J429" t="str">
            <v/>
          </cell>
          <cell r="K429" t="str">
            <v>Edition du 1 January 2022</v>
          </cell>
          <cell r="L429" t="str">
            <v>362 pages</v>
          </cell>
          <cell r="M429" t="str">
            <v>Editions ENI</v>
          </cell>
          <cell r="N429" t="str">
            <v>fre</v>
          </cell>
          <cell r="O429" t="str">
            <v>fre</v>
          </cell>
          <cell r="P429" t="str">
            <v>fre</v>
          </cell>
          <cell r="Q429" t="str">
            <v xml:space="preserve">Scala est un langage fortement inspiré du langage Java qui permet à la fois de programmer avec des principes fonctionnels et de façon traditionnelle à la manière d’un langage orienté objet. Il est à ce titre une bonne porte d’entrée dans l’univers de la programmation fonctionnelle. Cet ouvrage s’adresse aux développeurs qui souhaitent donc se lancer dans le développement fonctionnel avec Scala. 
Tout en apportant des comparaisons entre Scala et Java, l’ouvrage démystifie le langage et en expose les bases théoriques et pratiques, illustrées par de nombreux exemples de code. L’autrice présente également deux applications concrètes utiles pour développer en Scala dans le monde d’aujourd’hui. 
Dans un premier chapitre, vous découvrez les origines de Scala ainsi que ses atouts avant de disposer d’un aperçu du langage au travers des éléments basiques du développement, de la définition d’une variable aux classes, en passant par les différents types de données. 
Puis, vous entrez dans le coeur de l’ouvrage avec l’étude détaillée de la programmation fonctionnelle qui fait la force de Scala. Les concepts qui y sont présentés seront utilisés dans tous les chapitres à suivre. 
Vous vous familiarisez ensuite avec sbt, l’outil de gestion et de construction de Scala, et découvrez l’architecture d’un projet ainsi qu’un cas concret d’utilisation du langage sur une problématique contemporaine : la création et la consommation d’API. 
Pour finir, le cas des connexions à une base de données est détaillé, en prenant comme exemple une base en mémoire. 
Tout au long de l’ouvrage, l’autrice propose des exercices proposant de mettre en pratique les concepts étudiés.
 Quizinclus dans 
la version en ligne !
 - Testez vos connaissances à l'issue de chaque chapitre
 - Validez vos acquis
</v>
          </cell>
          <cell r="R429">
            <v>9782409033698</v>
          </cell>
          <cell r="S429" t="str">
            <v>Version Numérique</v>
          </cell>
          <cell r="T429">
            <v>9782409033681</v>
          </cell>
          <cell r="U429" t="str">
            <v>Version Imprimée</v>
          </cell>
          <cell r="V429" t="str">
            <v>St-Herblain</v>
          </cell>
          <cell r="W429" t="str">
            <v>Editions ENI</v>
          </cell>
          <cell r="X429">
            <v>2022</v>
          </cell>
          <cell r="Y429" t="str">
            <v>Bibliothèque Numérique ENI (Service en ligne)</v>
          </cell>
          <cell r="Z429" t="str">
            <v>EPSILON</v>
          </cell>
          <cell r="AA429" t="str">
            <v>texte</v>
          </cell>
          <cell r="AB429" t="str">
            <v>txt</v>
          </cell>
          <cell r="AC429" t="str">
            <v>rdacontent/fre</v>
          </cell>
          <cell r="AD429" t="str">
            <v>informatique</v>
          </cell>
          <cell r="AE429" t="str">
            <v>c</v>
          </cell>
          <cell r="AF429" t="str">
            <v>rdamedia/fre</v>
          </cell>
          <cell r="AG429" t="str">
            <v>ressource en ligne</v>
          </cell>
          <cell r="AH429" t="str">
            <v>cr</v>
          </cell>
          <cell r="AI429" t="str">
            <v>rdacarrier/fre</v>
          </cell>
          <cell r="AJ429" t="str">
            <v>m\\\\\o\\d\\\\\\\\</v>
          </cell>
          <cell r="AK429" t="str">
            <v>cr\cn\\\\uuaua</v>
          </cell>
          <cell r="AL429" t="str">
            <v>Accès restreint aux membres</v>
          </cell>
          <cell r="AM429" t="str">
            <v>Source de la note de description : Version imprimée</v>
          </cell>
          <cell r="AN429" t="str">
            <v/>
          </cell>
          <cell r="AO429" t="str">
            <v>%SITE_CLIENT%/?library_guid=99B2A694-A6D5-4926-B3E4-36F198AA6FF8</v>
          </cell>
          <cell r="AP429" t="str">
            <v>Accès au travers du portail ENI</v>
          </cell>
          <cell r="AQ429" t="str">
            <v xml:space="preserve"> langage </v>
          </cell>
          <cell r="AR429" t="str">
            <v xml:space="preserve"> programmation fonctionnelle </v>
          </cell>
          <cell r="AS429" t="str">
            <v xml:space="preserve"> sbt</v>
          </cell>
          <cell r="AT429" t="str">
            <v xml:space="preserve">Scala </v>
          </cell>
          <cell r="AU429" t="str">
            <v/>
          </cell>
          <cell r="AV429" t="str">
            <v/>
          </cell>
          <cell r="AW429" t="str">
            <v/>
          </cell>
          <cell r="AX429" t="str">
            <v/>
          </cell>
          <cell r="AY429" t="str">
            <v/>
          </cell>
          <cell r="AZ429" t="str">
            <v/>
          </cell>
          <cell r="BA429" t="str">
            <v/>
          </cell>
          <cell r="BB429" t="str">
            <v/>
          </cell>
          <cell r="BC429" t="str">
            <v/>
          </cell>
          <cell r="BD429" t="str">
            <v/>
          </cell>
          <cell r="BE429" t="str">
            <v/>
          </cell>
          <cell r="BF429" t="str">
            <v/>
          </cell>
          <cell r="BG429" t="str">
            <v/>
          </cell>
          <cell r="BH429" t="str">
            <v/>
          </cell>
          <cell r="BI429" t="str">
            <v/>
          </cell>
          <cell r="BJ429" t="str">
            <v/>
          </cell>
          <cell r="BK429" t="str">
            <v/>
          </cell>
          <cell r="BL429" t="str">
            <v/>
          </cell>
          <cell r="BM429" t="str">
            <v/>
          </cell>
          <cell r="BN429" t="str">
            <v/>
          </cell>
          <cell r="BO429" t="str">
            <v/>
          </cell>
          <cell r="BP429" t="str">
            <v/>
          </cell>
          <cell r="BQ429" t="str">
            <v/>
          </cell>
          <cell r="BR429" t="str">
            <v/>
          </cell>
          <cell r="BS429" t="str">
            <v/>
          </cell>
          <cell r="BT429" t="str">
            <v/>
          </cell>
          <cell r="BU429" t="str">
            <v/>
          </cell>
          <cell r="BV429" t="str">
            <v/>
          </cell>
          <cell r="BW429" t="str">
            <v/>
          </cell>
          <cell r="BX429" t="str">
            <v/>
          </cell>
        </row>
        <row r="430">
          <cell r="A430" t="str">
            <v>EPSCCMCADS</v>
          </cell>
          <cell r="B430" t="str">
            <v>System Center Configuration Manager</v>
          </cell>
          <cell r="C430" t="str">
            <v>Concepts, Architecture, Déploiement et Support</v>
          </cell>
          <cell r="D430" t="str">
            <v>Guillaume CALBANO,Jean-Sébastien  DUCHÊNE</v>
          </cell>
          <cell r="E430" t="str">
            <v/>
          </cell>
          <cell r="F430" t="str">
            <v>CALBANO, Guillaume</v>
          </cell>
          <cell r="G430" t="str">
            <v xml:space="preserve">DUCHÊNE, Jean-Sébastien </v>
          </cell>
          <cell r="H430" t="str">
            <v/>
          </cell>
          <cell r="I430" t="str">
            <v/>
          </cell>
          <cell r="J430" t="str">
            <v/>
          </cell>
          <cell r="K430" t="str">
            <v>Edition du 1 May 2016</v>
          </cell>
          <cell r="L430" t="str">
            <v>620 pages</v>
          </cell>
          <cell r="M430" t="str">
            <v>Editions ENI</v>
          </cell>
          <cell r="N430" t="str">
            <v>fre</v>
          </cell>
          <cell r="O430" t="str">
            <v>fre</v>
          </cell>
          <cell r="P430" t="str">
            <v>fre</v>
          </cell>
          <cell r="Q430" t="str">
            <v>Préface de Jason GITHENS, Principal Program Manager System Center Configuration Manager - Microsoft Corp
Ce livre sur System Center Configuration Manager (en version 1602 au moment de l'écriture) s'adresse à toute personne qui, confrontée à l'administration de périphériques et de ressources dans son entreprise, participe à un projet de mise en oeuvre de cette solution. Le suivi des différents chapitres permet au lecteur de maîtriser les concepts et les éléments d'architecture, et d'acquérir les compétences pour déployer et maintenir SCCM. 
System Center Configuration Manager Current Branch embrasse la stratégie as-a-Service de Microsoft avec des versions publiées plus fréquemment. Le but est de suivre les innovations du marché notamment pour les plateformes iOS et Android mais aussi celles des versions de Windows 10. Le changement est important pour les entreprises et la préparation de l'infrastructure System Center Configuration Manager et des scénarios d'usage est essentielle.
Après une présentation de l'historique du produit et des concepts permettant la conception d'une architecture ConfigMgr, les auteurs détaillent l'installation du produit sous la forme d'un pas-à-pas. Une fois l'infrastructure en place, le lecteur passe à la planification et à la gestion des périphériques traditionnels via le client ConfigMgr pour les différents systèmes (Windows, Mac OS et UNIX/Linux). Ceci passe par la présentation des ressources, la planification des limites et groupes de limites nécessaires au fonctionnement des clients. Le lecteur peut ensuite appréhender le cycle de vie du client ConfigMgr avec les phases de déploiement, de maintien, de mise à jour et de désinstallation. Dans le chapitre 4, le lecteur pourra découvrir les solutions permettant la gestion des périphériques modernes ou mobiles (MDM) afin de répondre aux besoins croissants de mobilité. Ceci permet notamment de couvrir l'administration des périphériques modernes tels que Windows Phone, Windows 8.1, Windows RT, iOS, Android, et Windows 10 Mobile ou Desktop. On y retrouve notamment les trois solutions d'administration ; via le connecteur Exchange, en mode hybride avec Microsoft Intune ou la nouvelle méthode de gestion On-Premises permettant de gérer les périphériques Windows 10.
Le chapitre 5 traite particulièrement de la migration d'environnements System Center Configuration Manager, c'est-à-dire du passage d'un environnement SCCM 2007/2012 à une nouvelle infrastructure ConfigMgr Current Branch. Le chapitre suivant traite un point essentiel : la sécurisation d'une infrastructure System Center Configuration Manager et la gestion des accès (RBA). Il détaille ainsi toutes les bonnes pratiques à mettre en oeuvre. 
Enfin, le chapitre 7 fournit des informations primordiales sur l'administration, la supervision et le dépannage permettant le support de l'infrastructure SCCM, dont la reprise d'activité après un désastre. C'est notamment dans ce chapitre que le lecteur apprendra comment suivre le nouveau rythme des mises à jour et les considérations associées à prendre en compte.
Les chapitres du livre :
Avant-propos &amp;ndash; Aperçu et fondamentaux de ConfigMgr &amp;ndash; Concevoir et déployer  ConfigMgr &amp;ndash; Planifier et gérer les clients traditionnels &amp;ndash; Planifier et gérer  les périphériques modernes &amp;ndash; Migration d'environnements &amp;ndash; Sécurisation de  ConfigMgr &amp;ndash; Maintenance d'une infrastructure SCCM &amp;ndash; Conclusion</v>
          </cell>
          <cell r="R430">
            <v>9782409002021</v>
          </cell>
          <cell r="S430" t="str">
            <v>Version Numérique</v>
          </cell>
          <cell r="T430">
            <v>9782409000980</v>
          </cell>
          <cell r="U430" t="str">
            <v>Version Imprimée</v>
          </cell>
          <cell r="V430" t="str">
            <v>St-Herblain</v>
          </cell>
          <cell r="W430" t="str">
            <v>Editions ENI</v>
          </cell>
          <cell r="X430">
            <v>2016</v>
          </cell>
          <cell r="Y430" t="str">
            <v>Bibliothèque Numérique ENI (Service en ligne)</v>
          </cell>
          <cell r="Z430" t="str">
            <v>EPSILON</v>
          </cell>
          <cell r="AA430" t="str">
            <v>texte</v>
          </cell>
          <cell r="AB430" t="str">
            <v>txt</v>
          </cell>
          <cell r="AC430" t="str">
            <v>rdacontent/fre</v>
          </cell>
          <cell r="AD430" t="str">
            <v>informatique</v>
          </cell>
          <cell r="AE430" t="str">
            <v>c</v>
          </cell>
          <cell r="AF430" t="str">
            <v>rdamedia/fre</v>
          </cell>
          <cell r="AG430" t="str">
            <v>ressource en ligne</v>
          </cell>
          <cell r="AH430" t="str">
            <v>cr</v>
          </cell>
          <cell r="AI430" t="str">
            <v>rdacarrier/fre</v>
          </cell>
          <cell r="AJ430" t="str">
            <v>m\\\\\o\\d\\\\\\\\</v>
          </cell>
          <cell r="AK430" t="str">
            <v>cr\cn\\\\uuaua</v>
          </cell>
          <cell r="AL430" t="str">
            <v>Accès restreint aux membres</v>
          </cell>
          <cell r="AM430" t="str">
            <v>Source de la note de description : Version imprimée</v>
          </cell>
          <cell r="AN430" t="str">
            <v/>
          </cell>
          <cell r="AO430" t="str">
            <v>%SITE_CLIENT%/?library_guid=F5D98035-915C-469A-AAC2-784BBF282E41</v>
          </cell>
          <cell r="AP430" t="str">
            <v>Accès au travers du portail ENI</v>
          </cell>
          <cell r="AQ430" t="str">
            <v xml:space="preserve"> configmgr </v>
          </cell>
          <cell r="AR430" t="str">
            <v xml:space="preserve"> current branch </v>
          </cell>
          <cell r="AS430" t="str">
            <v xml:space="preserve"> déploiement </v>
          </cell>
          <cell r="AT430" t="str">
            <v xml:space="preserve"> distribution </v>
          </cell>
          <cell r="AU430" t="str">
            <v xml:space="preserve"> gestion de parc </v>
          </cell>
          <cell r="AV430" t="str">
            <v xml:space="preserve"> inventaire </v>
          </cell>
          <cell r="AW430" t="str">
            <v xml:space="preserve"> livre SCCM </v>
          </cell>
          <cell r="AX430" t="str">
            <v xml:space="preserve"> LNEPSCCMCADS</v>
          </cell>
          <cell r="AY430" t="str">
            <v xml:space="preserve"> périphériques </v>
          </cell>
          <cell r="AZ430" t="str">
            <v xml:space="preserve"> RBA </v>
          </cell>
          <cell r="BA430" t="str">
            <v xml:space="preserve"> sms </v>
          </cell>
          <cell r="BB430" t="str">
            <v xml:space="preserve"> System Center Configuration Manager </v>
          </cell>
          <cell r="BC430" t="str">
            <v xml:space="preserve"> télédistribution </v>
          </cell>
          <cell r="BD430" t="str">
            <v xml:space="preserve">SCCM </v>
          </cell>
          <cell r="BE430" t="str">
            <v/>
          </cell>
          <cell r="BF430" t="str">
            <v/>
          </cell>
          <cell r="BG430" t="str">
            <v/>
          </cell>
          <cell r="BH430" t="str">
            <v/>
          </cell>
          <cell r="BI430" t="str">
            <v/>
          </cell>
          <cell r="BJ430" t="str">
            <v/>
          </cell>
          <cell r="BK430" t="str">
            <v/>
          </cell>
          <cell r="BL430" t="str">
            <v/>
          </cell>
          <cell r="BM430" t="str">
            <v/>
          </cell>
          <cell r="BN430" t="str">
            <v/>
          </cell>
          <cell r="BO430" t="str">
            <v/>
          </cell>
          <cell r="BP430" t="str">
            <v/>
          </cell>
          <cell r="BQ430" t="str">
            <v/>
          </cell>
          <cell r="BR430" t="str">
            <v/>
          </cell>
          <cell r="BS430" t="str">
            <v/>
          </cell>
          <cell r="BT430" t="str">
            <v/>
          </cell>
          <cell r="BU430" t="str">
            <v/>
          </cell>
          <cell r="BV430" t="str">
            <v/>
          </cell>
          <cell r="BW430" t="str">
            <v/>
          </cell>
          <cell r="BX430" t="str">
            <v/>
          </cell>
        </row>
        <row r="431">
          <cell r="A431" t="str">
            <v>EPSECAW</v>
          </cell>
          <cell r="B431" t="str">
            <v>Sécurité informatique sur le Web</v>
          </cell>
          <cell r="C431" t="str">
            <v>Apprenez à sécuriser vos applications (management, cybersécurité, développement et opérationnel)</v>
          </cell>
          <cell r="D431" t="str">
            <v>Jérôme THÉMÉE</v>
          </cell>
          <cell r="E431" t="str">
            <v/>
          </cell>
          <cell r="F431" t="str">
            <v>THÉMÉE, Jérôme</v>
          </cell>
          <cell r="G431" t="str">
            <v/>
          </cell>
          <cell r="H431" t="str">
            <v/>
          </cell>
          <cell r="I431" t="str">
            <v/>
          </cell>
          <cell r="J431" t="str">
            <v/>
          </cell>
          <cell r="K431" t="str">
            <v>Edition du 1 March 2017</v>
          </cell>
          <cell r="L431" t="str">
            <v>340 pages</v>
          </cell>
          <cell r="M431" t="str">
            <v>Editions ENI</v>
          </cell>
          <cell r="N431" t="str">
            <v>fre</v>
          </cell>
          <cell r="O431" t="str">
            <v>fre</v>
          </cell>
          <cell r="P431" t="str">
            <v>fre</v>
          </cell>
          <cell r="Q431" t="str">
            <v>Préface de Jérôme HENNECART - Expert en Cyberdéfense pour Serval-Concept
Cet ouvrage sur la sécurité des applications web s'adresse à l'ensemble des personnes concernées par la sécurité de l'information : développeurs, managers en sécurité de l'information, pentesters, administrateurs système... L'approche choisie par l'auteur permet à un lecteur novice en matière de sécurité de comprendre tous les tenants et aboutissants de la sécurité web mais aussi à un lecteur plus expérimenté d'utiliser les chapitres dont il a besoin pour conforter ou améliorer ses connaissances sur le sujet. Le livre n'est pas lié à un langage de développement particulier.
Afin de suivre une progression pédagogique cohérente tout au long du livre, le premier chapitre introduit les concepts de base du web en lien avec la sécurité d'une application : méthodes de travail, architectures, langages et technologies utilisés. Son objectif est de poser les bonnes fondations sur lesquelles développer les axes de sécurité qui seront mis en oeuvre. Le deuxième chapitre dresse un état des lieux des normes, des outils, des guides, des bonnes pratiques et des techniques de sécurité existants afin de faciliter la compréhension de la suite du livre. 
Le chapitre suivant présente les principaux risques et les principales vulnérabilités connus du web (injections, violation de session, Cross-Site Scripting...). L'auteur a choisi une approche à la fois théorique et pratique avec des exercices à réaliser sur une plateforme de travail dédiée.
Une fois ces trois chapitres lus, le lecteur est conduit vers les concepts du code sécurisé avec toutes les bonnes pratiques à mettre en action lors du développement d'applications ainsi qu'en matière de protection des données personnelles.
Les deux derniers chapitres sont consacrés à la création d'un cycle de développement sécurisé, présentant les différents intervenants et les actions concrètes à mettre en place par un manager dans une organisation possédant des applications web. L'auteur conclut ces deux chapitres par une mise en situation qu'il donne à titre d'exemple.
Des éléments complémentaires sont en téléchargement sur le site www.editions-eni.fr.
Les chapitres du livre :
Préface &amp;ndash; Avant-propos &amp;ndash; Introduction à la sécurité des applications web &amp;ndash; Panorama de la sécurité web &amp;ndash; Top 10 des risques et vulnérabilités liés au Web &amp;ndash; Les concepts du développement sécurisé &amp;ndash; Établir un cycle de développement sécurisé &amp;ndash; Aller plus loin avec un modèle de maturité
Retrouvez le webinaire consacré au Top Ten OWASP.
Grâce à ce webinaire apprenez-en plus sur les vulnérabilités du TOP 10 OWASP (Open Web Application Security Project), le classement qui fait référence dans le domaine de la sécurité informatique.
Retrouvez le webinaire sur Burp Suite et la vulnérabilité sur mobile. 
Grâce à ce webinaire apprenez-en plus sur la Suite Burp à  travers des exemples pratiques sur la configuration, les options target, scope  et spider, l'outil repeater, l'intruder&amp;hellip;</v>
          </cell>
          <cell r="R431">
            <v>9782409007736</v>
          </cell>
          <cell r="S431" t="str">
            <v>Version Numérique</v>
          </cell>
          <cell r="T431">
            <v>9782409006340</v>
          </cell>
          <cell r="U431" t="str">
            <v>Version Imprimée</v>
          </cell>
          <cell r="V431" t="str">
            <v>St-Herblain</v>
          </cell>
          <cell r="W431" t="str">
            <v>Editions ENI</v>
          </cell>
          <cell r="X431">
            <v>2017</v>
          </cell>
          <cell r="Y431" t="str">
            <v>Bibliothèque Numérique ENI (Service en ligne)</v>
          </cell>
          <cell r="Z431" t="str">
            <v>EPSILON</v>
          </cell>
          <cell r="AA431" t="str">
            <v>texte</v>
          </cell>
          <cell r="AB431" t="str">
            <v>txt</v>
          </cell>
          <cell r="AC431" t="str">
            <v>rdacontent/fre</v>
          </cell>
          <cell r="AD431" t="str">
            <v>informatique</v>
          </cell>
          <cell r="AE431" t="str">
            <v>c</v>
          </cell>
          <cell r="AF431" t="str">
            <v>rdamedia/fre</v>
          </cell>
          <cell r="AG431" t="str">
            <v>ressource en ligne</v>
          </cell>
          <cell r="AH431" t="str">
            <v>cr</v>
          </cell>
          <cell r="AI431" t="str">
            <v>rdacarrier/fre</v>
          </cell>
          <cell r="AJ431" t="str">
            <v>m\\\\\o\\d\\\\\\\\</v>
          </cell>
          <cell r="AK431" t="str">
            <v>cr\cn\\\\uuaua</v>
          </cell>
          <cell r="AL431" t="str">
            <v>Accès restreint aux membres</v>
          </cell>
          <cell r="AM431" t="str">
            <v>Source de la note de description : Version imprimée</v>
          </cell>
          <cell r="AN431" t="str">
            <v/>
          </cell>
          <cell r="AO431" t="str">
            <v>%SITE_CLIENT%/?library_guid=50E2F8BD-5A5C-492C-8C52-918CCC643999</v>
          </cell>
          <cell r="AP431" t="str">
            <v>Accès au travers du portail ENI</v>
          </cell>
          <cell r="AQ431" t="str">
            <v xml:space="preserve"> LNEPSECAW</v>
          </cell>
          <cell r="AR431" t="str">
            <v xml:space="preserve"> pentest </v>
          </cell>
          <cell r="AS431" t="str">
            <v xml:space="preserve"> pentester </v>
          </cell>
          <cell r="AT431" t="str">
            <v xml:space="preserve">devops </v>
          </cell>
          <cell r="AU431" t="str">
            <v/>
          </cell>
          <cell r="AV431" t="str">
            <v/>
          </cell>
          <cell r="AW431" t="str">
            <v/>
          </cell>
          <cell r="AX431" t="str">
            <v/>
          </cell>
          <cell r="AY431" t="str">
            <v/>
          </cell>
          <cell r="AZ431" t="str">
            <v/>
          </cell>
          <cell r="BA431" t="str">
            <v/>
          </cell>
          <cell r="BB431" t="str">
            <v/>
          </cell>
          <cell r="BC431" t="str">
            <v/>
          </cell>
          <cell r="BD431" t="str">
            <v/>
          </cell>
          <cell r="BE431" t="str">
            <v/>
          </cell>
          <cell r="BF431" t="str">
            <v/>
          </cell>
          <cell r="BG431" t="str">
            <v/>
          </cell>
          <cell r="BH431" t="str">
            <v/>
          </cell>
          <cell r="BI431" t="str">
            <v/>
          </cell>
          <cell r="BJ431" t="str">
            <v/>
          </cell>
          <cell r="BK431" t="str">
            <v/>
          </cell>
          <cell r="BL431" t="str">
            <v/>
          </cell>
          <cell r="BM431" t="str">
            <v/>
          </cell>
          <cell r="BN431" t="str">
            <v/>
          </cell>
          <cell r="BO431" t="str">
            <v/>
          </cell>
          <cell r="BP431" t="str">
            <v/>
          </cell>
          <cell r="BQ431" t="str">
            <v/>
          </cell>
          <cell r="BR431" t="str">
            <v/>
          </cell>
          <cell r="BS431" t="str">
            <v/>
          </cell>
          <cell r="BT431" t="str">
            <v/>
          </cell>
          <cell r="BU431" t="str">
            <v/>
          </cell>
          <cell r="BV431" t="str">
            <v/>
          </cell>
          <cell r="BW431" t="str">
            <v/>
          </cell>
          <cell r="BX431" t="str">
            <v/>
          </cell>
        </row>
        <row r="432">
          <cell r="A432" t="str">
            <v>EPSECMIC</v>
          </cell>
          <cell r="B432" t="str">
            <v>Sécurisez votre environnement Microsoft (365, Azure et On-premises)</v>
          </cell>
          <cell r="C432" t="str">
            <v>Mise en oeuvre d'une stratégie Zero trust</v>
          </cell>
          <cell r="D432" t="str">
            <v>Seyfallah TAGREROUT</v>
          </cell>
          <cell r="E432" t="str">
            <v/>
          </cell>
          <cell r="F432" t="str">
            <v>TAGREROUT, Seyfallah</v>
          </cell>
          <cell r="G432" t="str">
            <v/>
          </cell>
          <cell r="H432" t="str">
            <v/>
          </cell>
          <cell r="I432" t="str">
            <v/>
          </cell>
          <cell r="J432" t="str">
            <v/>
          </cell>
          <cell r="K432" t="str">
            <v>Edition du 1 April 2021</v>
          </cell>
          <cell r="L432" t="str">
            <v>833 pages</v>
          </cell>
          <cell r="M432" t="str">
            <v>Editions ENI</v>
          </cell>
          <cell r="N432" t="str">
            <v>fre</v>
          </cell>
          <cell r="O432" t="str">
            <v>fre</v>
          </cell>
          <cell r="P432" t="str">
            <v>fre</v>
          </cell>
          <cell r="Q432" t="str">
            <v xml:space="preserve">
Avec la généralisation du télétravail, la sécurité informatique représente un enjeu majeur pour toutes les entreprises. Ce livre s’adresse à toute personne (expert technique, consultant cybersécurité, RSSI) qui souhaite sécuriser son environnement Microsoft (365, Azure et On-premises) de manière optimale grâce aux outils cloud de sécurité fournis par Microsoft. 
L’auteur, avec une approche alliant théorie et pratique, présente une stratégie Zero Trust qui permet de sécuriser toutes les briques d’un système d’information (identités, données, messagerie, appareils, applications) pour se protéger des cyberattaques, en local et dans le cloud avec Azure et Microsoft 365. Il s’appuie pour cela sur plusieurs cas réels et sur un modèle de sécurité qu’il a lui-même construit au fil de ses expériences. 
Après une présentation du modèle Zero Trust et de la suite Microsoft Defender, l’auteur décrit la mise en place de la sécurité d'Azure Active Directory : authentification, accès conditionnels, PasswordLess avec FIDO2, protection des accès et des comptes à hauts privilèges sont ainsi étudiés. Puis le lecteur découvre le Hardening Microsoft 365 avec la suite Microsoft 365 Defender qui comprend Microsoft Defender for Identity, Microsoft Defender for Endpoint, Microsoft Defender for Office 365 et Microsoft Cloud App Security. 
Il plonge ensuite dans la protection de données en découvrant les étiquettes de confidentialité (sensitivity labels), ainsi que la protection contre la fuite des données avec le DLP (Data Loss Prevention). Dans ce chapitre, le lecteur est également amené à étudier le chiffrement à double clé (DKE) qui permet de renforcer la sécurité des données. 
La sécurité des environnements Microsoft Azure est également détaillée. L’auteur présente un certain nombre de cas réels et de bonnes pratiques autour de produits tels qu’Azure Defender et appréhende la protection des réseaux virtuels et des machines virtuelles. 
Pour finir, un chapitre sur la sécurité des accès permet au lecteur d’appréhender un nouveau modèle de sécurité.
 Quizinclus dans 
la version en ligne !
 - Testez vos connaissances à l'issue de chaque chapitre
 - Validez vos acquis
</v>
          </cell>
          <cell r="R432">
            <v>9782409029912</v>
          </cell>
          <cell r="S432" t="str">
            <v>Version Numérique</v>
          </cell>
          <cell r="T432">
            <v>9782409029905</v>
          </cell>
          <cell r="U432" t="str">
            <v>Version Imprimée</v>
          </cell>
          <cell r="V432" t="str">
            <v>St-Herblain</v>
          </cell>
          <cell r="W432" t="str">
            <v>Editions ENI</v>
          </cell>
          <cell r="X432">
            <v>2021</v>
          </cell>
          <cell r="Y432" t="str">
            <v>Bibliothèque Numérique ENI (Service en ligne)</v>
          </cell>
          <cell r="Z432" t="str">
            <v>EPSILON</v>
          </cell>
          <cell r="AA432" t="str">
            <v>texte</v>
          </cell>
          <cell r="AB432" t="str">
            <v>txt</v>
          </cell>
          <cell r="AC432" t="str">
            <v>rdacontent/fre</v>
          </cell>
          <cell r="AD432" t="str">
            <v>informatique</v>
          </cell>
          <cell r="AE432" t="str">
            <v>c</v>
          </cell>
          <cell r="AF432" t="str">
            <v>rdamedia/fre</v>
          </cell>
          <cell r="AG432" t="str">
            <v>ressource en ligne</v>
          </cell>
          <cell r="AH432" t="str">
            <v>cr</v>
          </cell>
          <cell r="AI432" t="str">
            <v>rdacarrier/fre</v>
          </cell>
          <cell r="AJ432" t="str">
            <v>m\\\\\o\\d\\\\\\\\</v>
          </cell>
          <cell r="AK432" t="str">
            <v>cr\cn\\\\uuaua</v>
          </cell>
          <cell r="AL432" t="str">
            <v>Accès restreint aux membres</v>
          </cell>
          <cell r="AM432" t="str">
            <v>Source de la note de description : Version imprimée</v>
          </cell>
          <cell r="AN432" t="str">
            <v/>
          </cell>
          <cell r="AO432" t="str">
            <v>%SITE_CLIENT%/?library_guid=5BB484A2-3007-4998-9683-5265015D3731</v>
          </cell>
          <cell r="AP432" t="str">
            <v>Accès au travers du portail ENI</v>
          </cell>
          <cell r="AQ432">
            <v>365</v>
          </cell>
          <cell r="AR432" t="str">
            <v xml:space="preserve"> Azure </v>
          </cell>
          <cell r="AS432" t="str">
            <v xml:space="preserve"> Azure Defender </v>
          </cell>
          <cell r="AT432" t="str">
            <v xml:space="preserve"> Azure Sentinel</v>
          </cell>
          <cell r="AU432" t="str">
            <v xml:space="preserve"> Microsoft 365 Defender </v>
          </cell>
          <cell r="AV432" t="str">
            <v xml:space="preserve"> Microsoft Cloud App Security </v>
          </cell>
          <cell r="AW432" t="str">
            <v xml:space="preserve"> on</v>
          </cell>
          <cell r="AX432" t="str">
            <v xml:space="preserve"> sécurité </v>
          </cell>
          <cell r="AY432" t="str">
            <v xml:space="preserve">Microsoft </v>
          </cell>
          <cell r="AZ432" t="str">
            <v xml:space="preserve">premise </v>
          </cell>
          <cell r="BA432" t="str">
            <v/>
          </cell>
          <cell r="BB432" t="str">
            <v/>
          </cell>
          <cell r="BC432" t="str">
            <v/>
          </cell>
          <cell r="BD432" t="str">
            <v/>
          </cell>
          <cell r="BE432" t="str">
            <v/>
          </cell>
          <cell r="BF432" t="str">
            <v/>
          </cell>
          <cell r="BG432" t="str">
            <v/>
          </cell>
          <cell r="BH432" t="str">
            <v/>
          </cell>
          <cell r="BI432" t="str">
            <v/>
          </cell>
          <cell r="BJ432" t="str">
            <v/>
          </cell>
          <cell r="BK432" t="str">
            <v/>
          </cell>
          <cell r="BL432" t="str">
            <v/>
          </cell>
          <cell r="BM432" t="str">
            <v/>
          </cell>
          <cell r="BN432" t="str">
            <v/>
          </cell>
          <cell r="BO432" t="str">
            <v/>
          </cell>
          <cell r="BP432" t="str">
            <v/>
          </cell>
          <cell r="BQ432" t="str">
            <v/>
          </cell>
          <cell r="BR432" t="str">
            <v/>
          </cell>
          <cell r="BS432" t="str">
            <v/>
          </cell>
          <cell r="BT432" t="str">
            <v/>
          </cell>
          <cell r="BU432" t="str">
            <v/>
          </cell>
          <cell r="BV432" t="str">
            <v/>
          </cell>
          <cell r="BW432" t="str">
            <v/>
          </cell>
          <cell r="BX432" t="str">
            <v/>
          </cell>
        </row>
        <row r="433">
          <cell r="A433" t="str">
            <v>EPSHIN</v>
          </cell>
          <cell r="B433" t="str">
            <v>Shinken</v>
          </cell>
          <cell r="C433" t="str">
            <v>Guide de la supervision (de l'installation à l'exploitation)</v>
          </cell>
          <cell r="D433" t="str">
            <v xml:space="preserve">Philippe PIERRE </v>
          </cell>
          <cell r="E433" t="str">
            <v/>
          </cell>
          <cell r="F433" t="str">
            <v>PIERRE , Philippe</v>
          </cell>
          <cell r="G433" t="str">
            <v/>
          </cell>
          <cell r="H433" t="str">
            <v/>
          </cell>
          <cell r="I433" t="str">
            <v/>
          </cell>
          <cell r="J433" t="str">
            <v/>
          </cell>
          <cell r="K433" t="str">
            <v>Edition du 1 March 2016</v>
          </cell>
          <cell r="L433" t="str">
            <v>520 pages</v>
          </cell>
          <cell r="M433" t="str">
            <v>Editions ENI</v>
          </cell>
          <cell r="N433" t="str">
            <v>fre</v>
          </cell>
          <cell r="O433" t="str">
            <v>fre</v>
          </cell>
          <cell r="P433" t="str">
            <v>fre</v>
          </cell>
          <cell r="Q433" t="str">
            <v xml:space="preserve">Ce livre sur Shinken (en version 2.4 au moment de l'écriture) s'adresse à des administrateurs d'infrastructures ainsi qu'à des utilisateurs avertis et initiés à la supervision. Il a pour objectif, d'une part de démontrer l'utilité de la surveillance accrue d'une infrastructure et d'autre part de guider le lecteur dans le déploiement de cette solution de supervision et l'adaptation de son paramétrage au plus près des besoins de l'entreprise tout en évitant certains écueils. 
Dans un premier temps, l'auteur détaille le concept même de la supervision et sélectionne une architecture type pour installer la solution Shinken (sur un serveur Red Hat 6.x dans le livre) et décrire les bonnes pratiques à mettre en oeuvre pour concevoir une plateforme de supervision pérenne. Les chapitres suivants présentent des fonctionnalités de Shinken qui permettent une supervision avancée de l'infrastructure (bases de données, serveurs web, réseau SAN...) mais aussi la mise en place de la sécurisation de la solution. Un chapitre est dédié au développement de la solution via la programmation ou l'utilisation d'outils tiers pour étendre les capacités de Shinken.
Tout au long du livre, l'auteur propose une démarche didactique mettant en oeuvre une plateforme complète de supervision sécurisée. Il illustre ses propos par un exemple concret de gestion de parc informatique avec déploiement d'un centre de support au travers d'outils complémentaires comme GLPI et FusionInventory. 
Des éléments complémentaires sont en téléchargement sur le site www.editions-eni.fr.
Les chapitres du livre :
Avant-propos &amp;ndash; Conception et architecture &amp;ndash; Préparation et installation &amp;ndash; Conception d'architecture de supervision &amp;ndash; Gestion de la configuration &amp;ndash; Supervision avancée &amp;ndash; Sécurisation et redondance &amp;ndash; Développement et programmation &amp;ndash; Applications et cas pratiques &amp;ndash; Conclusion
Quizinclus dans 
la version en ligne !
- Testez vos connaissances à l'issue de chaque chapitre
- Validez vos acquis
</v>
          </cell>
          <cell r="R433">
            <v>9782409001291</v>
          </cell>
          <cell r="S433" t="str">
            <v>Version Numérique</v>
          </cell>
          <cell r="T433">
            <v>9782409000423</v>
          </cell>
          <cell r="U433" t="str">
            <v>Version Imprimée</v>
          </cell>
          <cell r="V433" t="str">
            <v>St-Herblain</v>
          </cell>
          <cell r="W433" t="str">
            <v>Editions ENI</v>
          </cell>
          <cell r="X433">
            <v>2016</v>
          </cell>
          <cell r="Y433" t="str">
            <v>Bibliothèque Numérique ENI (Service en ligne)</v>
          </cell>
          <cell r="Z433" t="str">
            <v>EPSILON</v>
          </cell>
          <cell r="AA433" t="str">
            <v>texte</v>
          </cell>
          <cell r="AB433" t="str">
            <v>txt</v>
          </cell>
          <cell r="AC433" t="str">
            <v>rdacontent/fre</v>
          </cell>
          <cell r="AD433" t="str">
            <v>informatique</v>
          </cell>
          <cell r="AE433" t="str">
            <v>c</v>
          </cell>
          <cell r="AF433" t="str">
            <v>rdamedia/fre</v>
          </cell>
          <cell r="AG433" t="str">
            <v>ressource en ligne</v>
          </cell>
          <cell r="AH433" t="str">
            <v>cr</v>
          </cell>
          <cell r="AI433" t="str">
            <v>rdacarrier/fre</v>
          </cell>
          <cell r="AJ433" t="str">
            <v>m\\\\\o\\d\\\\\\\\</v>
          </cell>
          <cell r="AK433" t="str">
            <v>cr\cn\\\\uuaua</v>
          </cell>
          <cell r="AL433" t="str">
            <v>Accès restreint aux membres</v>
          </cell>
          <cell r="AM433" t="str">
            <v>Source de la note de description : Version imprimée</v>
          </cell>
          <cell r="AN433" t="str">
            <v/>
          </cell>
          <cell r="AO433" t="str">
            <v>%SITE_CLIENT%/?library_guid=3D357917-2BAE-4902-AF7E-70D06C445CE1</v>
          </cell>
          <cell r="AP433" t="str">
            <v>Accès au travers du portail ENI</v>
          </cell>
          <cell r="AQ433" t="str">
            <v xml:space="preserve"> FusionInventory </v>
          </cell>
          <cell r="AR433" t="str">
            <v xml:space="preserve"> GLPI </v>
          </cell>
          <cell r="AS433" t="str">
            <v xml:space="preserve"> infrastructure </v>
          </cell>
          <cell r="AT433" t="str">
            <v xml:space="preserve"> LNEPSHIN</v>
          </cell>
          <cell r="AU433" t="str">
            <v xml:space="preserve"> nagios </v>
          </cell>
          <cell r="AV433" t="str">
            <v xml:space="preserve">livre supervision </v>
          </cell>
          <cell r="AW433" t="str">
            <v/>
          </cell>
          <cell r="AX433" t="str">
            <v/>
          </cell>
          <cell r="AY433" t="str">
            <v/>
          </cell>
          <cell r="AZ433" t="str">
            <v/>
          </cell>
          <cell r="BA433" t="str">
            <v/>
          </cell>
          <cell r="BB433" t="str">
            <v/>
          </cell>
          <cell r="BC433" t="str">
            <v/>
          </cell>
          <cell r="BD433" t="str">
            <v/>
          </cell>
          <cell r="BE433" t="str">
            <v/>
          </cell>
          <cell r="BF433" t="str">
            <v/>
          </cell>
          <cell r="BG433" t="str">
            <v/>
          </cell>
          <cell r="BH433" t="str">
            <v/>
          </cell>
          <cell r="BI433" t="str">
            <v/>
          </cell>
          <cell r="BJ433" t="str">
            <v/>
          </cell>
          <cell r="BK433" t="str">
            <v/>
          </cell>
          <cell r="BL433" t="str">
            <v/>
          </cell>
          <cell r="BM433" t="str">
            <v/>
          </cell>
          <cell r="BN433" t="str">
            <v/>
          </cell>
          <cell r="BO433" t="str">
            <v/>
          </cell>
          <cell r="BP433" t="str">
            <v/>
          </cell>
          <cell r="BQ433" t="str">
            <v/>
          </cell>
          <cell r="BR433" t="str">
            <v/>
          </cell>
          <cell r="BS433" t="str">
            <v/>
          </cell>
          <cell r="BT433" t="str">
            <v/>
          </cell>
          <cell r="BU433" t="str">
            <v/>
          </cell>
          <cell r="BV433" t="str">
            <v/>
          </cell>
          <cell r="BW433" t="str">
            <v/>
          </cell>
          <cell r="BX433" t="str">
            <v/>
          </cell>
        </row>
        <row r="434">
          <cell r="A434" t="str">
            <v>EPSIDEB</v>
          </cell>
          <cell r="B434" t="str">
            <v>Debian GNU/Linux</v>
          </cell>
          <cell r="C434" t="str">
            <v>Maîtrisez la sécurité des infrastructures</v>
          </cell>
          <cell r="D434" t="str">
            <v xml:space="preserve">Philippe PIERRE </v>
          </cell>
          <cell r="E434" t="str">
            <v/>
          </cell>
          <cell r="F434" t="str">
            <v>PIERRE , Philippe</v>
          </cell>
          <cell r="G434" t="str">
            <v/>
          </cell>
          <cell r="H434" t="str">
            <v/>
          </cell>
          <cell r="I434" t="str">
            <v/>
          </cell>
          <cell r="J434" t="str">
            <v/>
          </cell>
          <cell r="K434" t="str">
            <v>Edition du 1 March 2018</v>
          </cell>
          <cell r="L434" t="str">
            <v>522 pages</v>
          </cell>
          <cell r="M434" t="str">
            <v>Editions ENI</v>
          </cell>
          <cell r="N434" t="str">
            <v>fre</v>
          </cell>
          <cell r="O434" t="str">
            <v>fre</v>
          </cell>
          <cell r="P434" t="str">
            <v>fre</v>
          </cell>
          <cell r="Q434" t="str">
            <v>Ce livre sur la sécurité des infrastructures construites sur un système Debian GNU/Linux s'adresse principalement aux administrateurs d'infrastructures mais aussi à toute personne en charge d'applications critiques nécessitant de la haute disponibilité. Un minimum de connaissances sur la virtualisation, sur la mise en cluster et sur les analyses forensiques est nécessaire afin de tirer le meilleur profit de ce livre. La lecture du livre Debian GNU/Linux &amp;ndash; Maîtrisez la sécurité du système du même auteur est également un plus.
L'auteur donne au lecteur les connaissances nécessaires pour mettre en oeuvre une politique de sauvegarde et des stratégies de supervision permettant d'améliorer la sécurité de son infrastructure et d'assurer un service de qualité. Pour cela, il présente une série d'outils permettant de procéder à la mise aux normes des politiques de sauvegarde et de supervision des différents équipements informatiques gérés par l'infrastructure d'entreprise. 
Vous êtes ainsi invité à étudier des outils de sauvegarde, des logiciels d'audit permettant de détecter d'éventuelles tentatives d'intrusion, des outils de surveillance et de supervision (Cacti, Shinken), la redondance de services essentiels ou encore la création de cluster au sens applicatif. Pour vous préparer à réagir en cas de grave dysfonctionnement ou de corruption, un chapitre est consacré aux suites logicielles de type forensic (Kali, Caine, Helix) qui permettent d'analyser et de tracer les causes d'éventuels problèmes. 
&amp;Agrave; l'issue de cette lecture vous serez en mesure d'accroître considérablement la sécurité d'une infrastructure sous Debian/GNU Linux.
Les chapitres du livre :
Avant-propos &amp;ndash; Outils de sauvegarde &amp;ndash; Outils d'audit et d'analyse &amp;ndash; Outils de surveillance et supervision &amp;ndash; Services système et administration &amp;ndash; De la redondance au cluster &amp;ndash; Loadbalancing et qualité de service &amp;ndash; Outils forensic &amp;ndash; Conclusion</v>
          </cell>
          <cell r="R434">
            <v>9782409013058</v>
          </cell>
          <cell r="S434" t="str">
            <v>Version Numérique</v>
          </cell>
          <cell r="T434">
            <v>9782409012877</v>
          </cell>
          <cell r="U434" t="str">
            <v>Version Imprimée</v>
          </cell>
          <cell r="V434" t="str">
            <v>St-Herblain</v>
          </cell>
          <cell r="W434" t="str">
            <v>Editions ENI</v>
          </cell>
          <cell r="X434">
            <v>2018</v>
          </cell>
          <cell r="Y434" t="str">
            <v>Bibliothèque Numérique ENI (Service en ligne)</v>
          </cell>
          <cell r="Z434" t="str">
            <v>EPSILON</v>
          </cell>
          <cell r="AA434" t="str">
            <v>texte</v>
          </cell>
          <cell r="AB434" t="str">
            <v>txt</v>
          </cell>
          <cell r="AC434" t="str">
            <v>rdacontent/fre</v>
          </cell>
          <cell r="AD434" t="str">
            <v>informatique</v>
          </cell>
          <cell r="AE434" t="str">
            <v>c</v>
          </cell>
          <cell r="AF434" t="str">
            <v>rdamedia/fre</v>
          </cell>
          <cell r="AG434" t="str">
            <v>ressource en ligne</v>
          </cell>
          <cell r="AH434" t="str">
            <v>cr</v>
          </cell>
          <cell r="AI434" t="str">
            <v>rdacarrier/fre</v>
          </cell>
          <cell r="AJ434" t="str">
            <v>m\\\\\o\\d\\\\\\\\</v>
          </cell>
          <cell r="AK434" t="str">
            <v>cr\cn\\\\uuaua</v>
          </cell>
          <cell r="AL434" t="str">
            <v>Accès restreint aux membres</v>
          </cell>
          <cell r="AM434" t="str">
            <v>Source de la note de description : Version imprimée</v>
          </cell>
          <cell r="AN434" t="str">
            <v/>
          </cell>
          <cell r="AO434" t="str">
            <v>%SITE_CLIENT%/?library_guid=F2046DCE-CF79-4546-A0EE-74A839623677</v>
          </cell>
          <cell r="AP434" t="str">
            <v>Accès au travers du portail ENI</v>
          </cell>
          <cell r="AQ434" t="str">
            <v xml:space="preserve"> cluster </v>
          </cell>
          <cell r="AR434" t="str">
            <v xml:space="preserve"> debian </v>
          </cell>
          <cell r="AS434" t="str">
            <v xml:space="preserve"> forensic </v>
          </cell>
          <cell r="AT434" t="str">
            <v xml:space="preserve"> gnu </v>
          </cell>
          <cell r="AU434" t="str">
            <v xml:space="preserve"> Linux </v>
          </cell>
          <cell r="AV434" t="str">
            <v xml:space="preserve"> LNEPSIDEB</v>
          </cell>
          <cell r="AW434" t="str">
            <v xml:space="preserve"> sauvegarde </v>
          </cell>
          <cell r="AX434" t="str">
            <v xml:space="preserve"> supervision </v>
          </cell>
          <cell r="AY434" t="str">
            <v xml:space="preserve"> virtualisation </v>
          </cell>
          <cell r="AZ434" t="str">
            <v xml:space="preserve">livre debian </v>
          </cell>
          <cell r="BA434" t="str">
            <v/>
          </cell>
          <cell r="BB434" t="str">
            <v/>
          </cell>
          <cell r="BC434" t="str">
            <v/>
          </cell>
          <cell r="BD434" t="str">
            <v/>
          </cell>
          <cell r="BE434" t="str">
            <v/>
          </cell>
          <cell r="BF434" t="str">
            <v/>
          </cell>
          <cell r="BG434" t="str">
            <v/>
          </cell>
          <cell r="BH434" t="str">
            <v/>
          </cell>
          <cell r="BI434" t="str">
            <v/>
          </cell>
          <cell r="BJ434" t="str">
            <v/>
          </cell>
          <cell r="BK434" t="str">
            <v/>
          </cell>
          <cell r="BL434" t="str">
            <v/>
          </cell>
          <cell r="BM434" t="str">
            <v/>
          </cell>
          <cell r="BN434" t="str">
            <v/>
          </cell>
          <cell r="BO434" t="str">
            <v/>
          </cell>
          <cell r="BP434" t="str">
            <v/>
          </cell>
          <cell r="BQ434" t="str">
            <v/>
          </cell>
          <cell r="BR434" t="str">
            <v/>
          </cell>
          <cell r="BS434" t="str">
            <v/>
          </cell>
          <cell r="BT434" t="str">
            <v/>
          </cell>
          <cell r="BU434" t="str">
            <v/>
          </cell>
          <cell r="BV434" t="str">
            <v/>
          </cell>
          <cell r="BW434" t="str">
            <v/>
          </cell>
          <cell r="BX434" t="str">
            <v/>
          </cell>
        </row>
        <row r="435">
          <cell r="A435" t="str">
            <v>EPSQUI</v>
          </cell>
          <cell r="B435" t="str">
            <v>Squid</v>
          </cell>
          <cell r="C435" t="str">
            <v>Intégrez un proxy à votre réseau d'entreprise</v>
          </cell>
          <cell r="D435" t="str">
            <v>Loïc THOMAS</v>
          </cell>
          <cell r="E435" t="str">
            <v/>
          </cell>
          <cell r="F435" t="str">
            <v>THOMAS, Loïc</v>
          </cell>
          <cell r="G435" t="str">
            <v/>
          </cell>
          <cell r="H435" t="str">
            <v/>
          </cell>
          <cell r="I435" t="str">
            <v/>
          </cell>
          <cell r="J435" t="str">
            <v/>
          </cell>
          <cell r="K435" t="str">
            <v>Edition du 1 March 2013</v>
          </cell>
          <cell r="L435" t="str">
            <v>323 pages</v>
          </cell>
          <cell r="M435" t="str">
            <v>Editions ENI</v>
          </cell>
          <cell r="N435" t="str">
            <v>fre</v>
          </cell>
          <cell r="O435" t="str">
            <v>fre</v>
          </cell>
          <cell r="P435" t="str">
            <v>fre</v>
          </cell>
          <cell r="Q435" t="str">
            <v>Ce livre sur Squid (en version 3.2 au moment de l'écriture) s'adresse aux techniciens et administrateurs réseaux et a pour objectif de présenter l'intégration de Squid pour optimiser, sécuriser et contrôler les accès à Internet sur un réseau d'entreprise. Squid est une des solutions proxy cache Open Source la plus déployée aujourd'hui. Chaque chapitre est abordé de façon théorique et pratique à partir d'exemples simples pour que le lecteur puisse se mettre en situation et adapter les différents paramètres et fonctionnalités en fonction de ses besoins.
Après avoir défini le rôle, les principes de base et l'interaction d'un proxy cache avec le protocole http, l'auteur présente les grands principes d'installation et de démarrage de Squid. Une première partie du livre est ensuite réservée aux différentes fonctionnalités couramment utilisées comme la gestion évoluée des règles d'accès en fonction d'adresses, de noms de domaine ou encore de noms d'utilisateur. L'optimisation des zones de stockage,  l'interception des flux http pour la fonction de proxy transparent ou encore l'interconnexion de cache Squid sont également traitées. 
La suite du livre permet aux lecteurs de sécuriser les accès au proxy cache en reprenant les méthodes d'identification par formulaire ou d'authentification unifiée en intégrant Squid à l'annuaire Active Directory. L'auteur détaille ensuite des points importants comme l'interprétation des fichiers journaux et l'optimisation puis la mise en oeuvre d'outils pour afficher ou créer des rapports (consultation des sites web les plus visités, type de sites visités par utilisateur...).
Un chapitre entier est consacré aux filtrages URL, celui-ci s'appuie sur le module Squidguard. On y retrouve les principes de listes blanches, listes noires, de la redirection et de la journalisation des accès.  
Un dernier chapitre présente la fonction de proxy inversé qui permet de sécuriser et de soulager les accès aux serveurs Web internes.
Des exemples de fichiers de configuration sont en téléchargement sur le site www.editions-eni.fr.
Les chapitres du livre :
Avant-propos &amp;ndash; Les principes de base d'un serveur cache &amp;ndash; Installation et configuration de Squid &amp;ndash; Configuration avancée du serveur cache &amp;ndash; L'authentification sous Squid &amp;ndash; Les outils d'analyse &amp;ndash; squidGuard &amp;ndash; Le proxy inversé</v>
          </cell>
          <cell r="R435">
            <v>9782746080041</v>
          </cell>
          <cell r="S435" t="str">
            <v>Version Numérique</v>
          </cell>
          <cell r="T435">
            <v>9782746079182</v>
          </cell>
          <cell r="U435" t="str">
            <v>Version Imprimée</v>
          </cell>
          <cell r="V435" t="str">
            <v>St-Herblain</v>
          </cell>
          <cell r="W435" t="str">
            <v>Editions ENI</v>
          </cell>
          <cell r="X435">
            <v>2013</v>
          </cell>
          <cell r="Y435" t="str">
            <v>Bibliothèque Numérique ENI (Service en ligne)</v>
          </cell>
          <cell r="Z435" t="str">
            <v>EPSILON</v>
          </cell>
          <cell r="AA435" t="str">
            <v>texte</v>
          </cell>
          <cell r="AB435" t="str">
            <v>txt</v>
          </cell>
          <cell r="AC435" t="str">
            <v>rdacontent/fre</v>
          </cell>
          <cell r="AD435" t="str">
            <v>informatique</v>
          </cell>
          <cell r="AE435" t="str">
            <v>c</v>
          </cell>
          <cell r="AF435" t="str">
            <v>rdamedia/fre</v>
          </cell>
          <cell r="AG435" t="str">
            <v>ressource en ligne</v>
          </cell>
          <cell r="AH435" t="str">
            <v>cr</v>
          </cell>
          <cell r="AI435" t="str">
            <v>rdacarrier/fre</v>
          </cell>
          <cell r="AJ435" t="str">
            <v>m\\\\\o\\d\\\\\\\\</v>
          </cell>
          <cell r="AK435" t="str">
            <v>cr\cn\\\\uuaua</v>
          </cell>
          <cell r="AL435" t="str">
            <v>Accès restreint aux membres</v>
          </cell>
          <cell r="AM435" t="str">
            <v>Source de la note de description : Version imprimée</v>
          </cell>
          <cell r="AN435" t="str">
            <v/>
          </cell>
          <cell r="AO435" t="str">
            <v>%SITE_CLIENT%/?library_guid=0129CF2A-42E0-4317-B2B3-4BE1703B6F9B</v>
          </cell>
          <cell r="AP435" t="str">
            <v>Accès au travers du portail ENI</v>
          </cell>
          <cell r="AQ435" t="str">
            <v xml:space="preserve"> cache </v>
          </cell>
          <cell r="AR435" t="str">
            <v xml:space="preserve"> copher </v>
          </cell>
          <cell r="AS435" t="str">
            <v xml:space="preserve"> ftp </v>
          </cell>
          <cell r="AT435" t="str">
            <v xml:space="preserve"> http </v>
          </cell>
          <cell r="AU435" t="str">
            <v xml:space="preserve"> https </v>
          </cell>
          <cell r="AV435" t="str">
            <v xml:space="preserve"> LNEPSQUI</v>
          </cell>
          <cell r="AW435" t="str">
            <v xml:space="preserve"> open source </v>
          </cell>
          <cell r="AX435" t="str">
            <v xml:space="preserve"> securité </v>
          </cell>
          <cell r="AY435" t="str">
            <v xml:space="preserve"> sécurite </v>
          </cell>
          <cell r="AZ435" t="str">
            <v xml:space="preserve"> sécurité </v>
          </cell>
          <cell r="BA435" t="str">
            <v xml:space="preserve"> squidguard </v>
          </cell>
          <cell r="BB435" t="str">
            <v xml:space="preserve">livre squid </v>
          </cell>
          <cell r="BC435" t="str">
            <v/>
          </cell>
          <cell r="BD435" t="str">
            <v/>
          </cell>
          <cell r="BE435" t="str">
            <v/>
          </cell>
          <cell r="BF435" t="str">
            <v/>
          </cell>
          <cell r="BG435" t="str">
            <v/>
          </cell>
          <cell r="BH435" t="str">
            <v/>
          </cell>
          <cell r="BI435" t="str">
            <v/>
          </cell>
          <cell r="BJ435" t="str">
            <v/>
          </cell>
          <cell r="BK435" t="str">
            <v/>
          </cell>
          <cell r="BL435" t="str">
            <v/>
          </cell>
          <cell r="BM435" t="str">
            <v/>
          </cell>
          <cell r="BN435" t="str">
            <v/>
          </cell>
          <cell r="BO435" t="str">
            <v/>
          </cell>
          <cell r="BP435" t="str">
            <v/>
          </cell>
          <cell r="BQ435" t="str">
            <v/>
          </cell>
          <cell r="BR435" t="str">
            <v/>
          </cell>
          <cell r="BS435" t="str">
            <v/>
          </cell>
          <cell r="BT435" t="str">
            <v/>
          </cell>
          <cell r="BU435" t="str">
            <v/>
          </cell>
          <cell r="BV435" t="str">
            <v/>
          </cell>
          <cell r="BW435" t="str">
            <v/>
          </cell>
          <cell r="BX435" t="str">
            <v/>
          </cell>
        </row>
        <row r="436">
          <cell r="A436" t="str">
            <v>EPSRCIS</v>
          </cell>
          <cell r="B436" t="str">
            <v>La sécurité des réseaux avec Cisco</v>
          </cell>
          <cell r="C436" t="str">
            <v/>
          </cell>
          <cell r="D436" t="str">
            <v>Vincent REMAZEILLES</v>
          </cell>
          <cell r="E436" t="str">
            <v/>
          </cell>
          <cell r="F436" t="str">
            <v>REMAZEILLES, Vincent</v>
          </cell>
          <cell r="G436" t="str">
            <v/>
          </cell>
          <cell r="H436" t="str">
            <v/>
          </cell>
          <cell r="I436" t="str">
            <v/>
          </cell>
          <cell r="J436" t="str">
            <v/>
          </cell>
          <cell r="K436" t="str">
            <v>Edition du 1 February 2009</v>
          </cell>
          <cell r="L436" t="str">
            <v>260 pages</v>
          </cell>
          <cell r="M436" t="str">
            <v>Editions ENI</v>
          </cell>
          <cell r="N436" t="str">
            <v>fre</v>
          </cell>
          <cell r="O436" t="str">
            <v>fre</v>
          </cell>
          <cell r="P436" t="str">
            <v>fre</v>
          </cell>
          <cell r="Q436" t="str">
            <v xml:space="preserve">Ce livre sur la sécurité des réseaux avec CISCO s'adresse aux administrateurs réseaux désireux d'améliorer la sécurité de leur domaine et aussi aux étudiants déjà familiers de la gamme du constructeur.
Des célèbres Access-lists aux dernières innovations en matière d'analyse protocolaire et de VPN SSL, en passant par la sécurité des réseaux sans fil, ce livre propose un tour d'horizon de ce qu'il est possible d'entreprendre pour protéger efficacement son réseau en exploitant au mieux les possibilités offertes par les équipements couramment utilisés par les entreprises. 
Le thème de la sécurité est dans un premier temps abordé en opérant une correspondance avec les couches du modèle OSI avant d'être examiné dans le détail avec les configurations propres aux points d'accès Wi-Fi, aux routeurs, aux commutateurs Ethernet et aux pare-feux. 
Les problématiques de sécurité autour de la téléphonie sur IP font quant à elles l'objet d'un chapitre dans lequel sont également développées les mesures permettant de préserver la confidentialité des communications grâce à la cryptographie.
Le livre se veut didactique et présente les réflexions préalables à la construction d'une infrastructure sécurisée ainsi que les configurations des équipements, illustrées avec les innombrables possibilités de la ligne de commande Cisco.
</v>
          </cell>
          <cell r="R436">
            <v>9782746048362</v>
          </cell>
          <cell r="S436" t="str">
            <v>Version Numérique</v>
          </cell>
          <cell r="T436">
            <v>9782746047143</v>
          </cell>
          <cell r="U436" t="str">
            <v>Version Imprimée</v>
          </cell>
          <cell r="V436" t="str">
            <v>St-Herblain</v>
          </cell>
          <cell r="W436" t="str">
            <v>Editions ENI</v>
          </cell>
          <cell r="X436">
            <v>2009</v>
          </cell>
          <cell r="Y436" t="str">
            <v>Bibliothèque Numérique ENI (Service en ligne)</v>
          </cell>
          <cell r="Z436" t="str">
            <v>EPSILON</v>
          </cell>
          <cell r="AA436" t="str">
            <v>texte</v>
          </cell>
          <cell r="AB436" t="str">
            <v>txt</v>
          </cell>
          <cell r="AC436" t="str">
            <v>rdacontent/fre</v>
          </cell>
          <cell r="AD436" t="str">
            <v>informatique</v>
          </cell>
          <cell r="AE436" t="str">
            <v>c</v>
          </cell>
          <cell r="AF436" t="str">
            <v>rdamedia/fre</v>
          </cell>
          <cell r="AG436" t="str">
            <v>ressource en ligne</v>
          </cell>
          <cell r="AH436" t="str">
            <v>cr</v>
          </cell>
          <cell r="AI436" t="str">
            <v>rdacarrier/fre</v>
          </cell>
          <cell r="AJ436" t="str">
            <v>m\\\\\o\\d\\\\\\\\</v>
          </cell>
          <cell r="AK436" t="str">
            <v>cr\cn\\\\uuaua</v>
          </cell>
          <cell r="AL436" t="str">
            <v>Accès restreint aux membres</v>
          </cell>
          <cell r="AM436" t="str">
            <v>Source de la note de description : Version imprimée</v>
          </cell>
          <cell r="AN436" t="str">
            <v/>
          </cell>
          <cell r="AO436" t="str">
            <v>%SITE_CLIENT%/?library_guid=BF5F0E5F-F5F0-4CDE-942C-7E0CF047C59E</v>
          </cell>
          <cell r="AP436" t="str">
            <v>Accès au travers du portail ENI</v>
          </cell>
          <cell r="AQ436" t="str">
            <v xml:space="preserve">  </v>
          </cell>
          <cell r="AR436" t="str">
            <v xml:space="preserve"> access</v>
          </cell>
          <cell r="AS436" t="str">
            <v xml:space="preserve"> commutateur </v>
          </cell>
          <cell r="AT436" t="str">
            <v xml:space="preserve"> cryptographie </v>
          </cell>
          <cell r="AU436" t="str">
            <v xml:space="preserve"> e</v>
          </cell>
          <cell r="AV436" t="str">
            <v xml:space="preserve"> ebook </v>
          </cell>
          <cell r="AW436" t="str">
            <v xml:space="preserve"> livre numerique </v>
          </cell>
          <cell r="AX436" t="str">
            <v xml:space="preserve"> livre numérique </v>
          </cell>
          <cell r="AY436" t="str">
            <v xml:space="preserve"> livre sécurité </v>
          </cell>
          <cell r="AZ436" t="str">
            <v xml:space="preserve"> livres numeriques </v>
          </cell>
          <cell r="BA436" t="str">
            <v xml:space="preserve"> livres numériques </v>
          </cell>
          <cell r="BB436" t="str">
            <v xml:space="preserve"> LNEPSRCIS </v>
          </cell>
          <cell r="BC436" t="str">
            <v xml:space="preserve"> LNEPSRCIS</v>
          </cell>
          <cell r="BD436" t="str">
            <v xml:space="preserve"> routeur </v>
          </cell>
          <cell r="BE436" t="str">
            <v xml:space="preserve"> ssl </v>
          </cell>
          <cell r="BF436" t="str">
            <v xml:space="preserve"> switch  </v>
          </cell>
          <cell r="BG436" t="str">
            <v xml:space="preserve"> toip </v>
          </cell>
          <cell r="BH436" t="str">
            <v xml:space="preserve"> vlan </v>
          </cell>
          <cell r="BI436" t="str">
            <v xml:space="preserve"> vlans </v>
          </cell>
          <cell r="BJ436" t="str">
            <v xml:space="preserve"> vpn </v>
          </cell>
          <cell r="BK436" t="str">
            <v xml:space="preserve"> vpn ssl </v>
          </cell>
          <cell r="BL436" t="str">
            <v xml:space="preserve">book </v>
          </cell>
          <cell r="BM436" t="str">
            <v xml:space="preserve">lists </v>
          </cell>
          <cell r="BN436" t="str">
            <v xml:space="preserve">livre cisco </v>
          </cell>
          <cell r="BO436" t="str">
            <v/>
          </cell>
          <cell r="BP436" t="str">
            <v/>
          </cell>
          <cell r="BQ436" t="str">
            <v/>
          </cell>
          <cell r="BR436" t="str">
            <v/>
          </cell>
          <cell r="BS436" t="str">
            <v/>
          </cell>
          <cell r="BT436" t="str">
            <v/>
          </cell>
          <cell r="BU436" t="str">
            <v/>
          </cell>
          <cell r="BV436" t="str">
            <v/>
          </cell>
          <cell r="BW436" t="str">
            <v/>
          </cell>
          <cell r="BX436" t="str">
            <v/>
          </cell>
        </row>
        <row r="437">
          <cell r="A437" t="str">
            <v>EPSSYDEB</v>
          </cell>
          <cell r="B437" t="str">
            <v>Debian GNU/Linux</v>
          </cell>
          <cell r="C437" t="str">
            <v>Maîtrisez la sécurité du système</v>
          </cell>
          <cell r="D437" t="str">
            <v xml:space="preserve">Philippe PIERRE </v>
          </cell>
          <cell r="E437" t="str">
            <v/>
          </cell>
          <cell r="F437" t="str">
            <v>PIERRE , Philippe</v>
          </cell>
          <cell r="G437" t="str">
            <v/>
          </cell>
          <cell r="H437" t="str">
            <v/>
          </cell>
          <cell r="I437" t="str">
            <v/>
          </cell>
          <cell r="J437" t="str">
            <v/>
          </cell>
          <cell r="K437" t="str">
            <v>Edition du 1 March 2018</v>
          </cell>
          <cell r="L437" t="str">
            <v>515 pages</v>
          </cell>
          <cell r="M437" t="str">
            <v>Editions ENI</v>
          </cell>
          <cell r="N437" t="str">
            <v>fre</v>
          </cell>
          <cell r="O437" t="str">
            <v>fre</v>
          </cell>
          <cell r="P437" t="str">
            <v>fre</v>
          </cell>
          <cell r="Q437" t="str">
            <v>Ce livre sur la sécurité d'un système Debian GNU/Linux s'adresse principalement aux administrateurs d'infrastructures, mais aussi à toute personne en charge de serveurs critiques nécessitant de la haute disponibilité. Un minimum de connaissances du système d'exploitation GNU/Linux et de la virtualisation est nécessaire afin de tirer le meilleur profit de la lecture de ce livre.
L'auteur donne au lecteur les connaissances nécessaires pour appréhender la sécurisation du système et la sûreté de fonctionnement des serveurs pour les rendre moins permissifs aux maliciels et aux attaques de tout genre.
Ainsi, vous découvrirez la démarche à adopter pour mettre en oeuvre un mode sécurisé sur les différentes strates du système : démarrage, noyau, fonctionnalités de base (gestion des quotas, paramétrage des droits utilisateurs ou des répertoires) ainsi que les flux réseau.
Vous étudierez également la protection contre les virus, le spam ainsi que les outils de mise à jour du système d'exploitation (signatures GPG, Puppet&amp;hellip;).
&amp;Agrave; l'issue de cette lecture vous serez en mesure d'accroître considérablement la sécurité de votre système Debian/GNU Linux.
Les chapitres du livre :
Avant-propos &amp;ndash; Introduction &amp;ndash; Outils noyau et initialisation &amp;ndash; Outils de base &amp;ndash; Outils Serveur &amp;ndash; Outils réseau &amp;ndash; Outils antivirus &amp;ndash; Outils de mise à jour &amp;ndash; Conclusion &amp;ndash; Glossaire</v>
          </cell>
          <cell r="R437">
            <v>9782409013065</v>
          </cell>
          <cell r="S437" t="str">
            <v>Version Numérique</v>
          </cell>
          <cell r="T437">
            <v>9782409012860</v>
          </cell>
          <cell r="U437" t="str">
            <v>Version Imprimée</v>
          </cell>
          <cell r="V437" t="str">
            <v>St-Herblain</v>
          </cell>
          <cell r="W437" t="str">
            <v>Editions ENI</v>
          </cell>
          <cell r="X437">
            <v>2018</v>
          </cell>
          <cell r="Y437" t="str">
            <v>Bibliothèque Numérique ENI (Service en ligne)</v>
          </cell>
          <cell r="Z437" t="str">
            <v>EPSILON</v>
          </cell>
          <cell r="AA437" t="str">
            <v>texte</v>
          </cell>
          <cell r="AB437" t="str">
            <v>txt</v>
          </cell>
          <cell r="AC437" t="str">
            <v>rdacontent/fre</v>
          </cell>
          <cell r="AD437" t="str">
            <v>informatique</v>
          </cell>
          <cell r="AE437" t="str">
            <v>c</v>
          </cell>
          <cell r="AF437" t="str">
            <v>rdamedia/fre</v>
          </cell>
          <cell r="AG437" t="str">
            <v>ressource en ligne</v>
          </cell>
          <cell r="AH437" t="str">
            <v>cr</v>
          </cell>
          <cell r="AI437" t="str">
            <v>rdacarrier/fre</v>
          </cell>
          <cell r="AJ437" t="str">
            <v>m\\\\\o\\d\\\\\\\\</v>
          </cell>
          <cell r="AK437" t="str">
            <v>cr\cn\\\\uuaua</v>
          </cell>
          <cell r="AL437" t="str">
            <v>Accès restreint aux membres</v>
          </cell>
          <cell r="AM437" t="str">
            <v>Source de la note de description : Version imprimée</v>
          </cell>
          <cell r="AN437" t="str">
            <v/>
          </cell>
          <cell r="AO437" t="str">
            <v>%SITE_CLIENT%/?library_guid=FAF64496-4C5C-4885-BB84-4D7A43EE20B3</v>
          </cell>
          <cell r="AP437" t="str">
            <v>Accès au travers du portail ENI</v>
          </cell>
          <cell r="AQ437" t="str">
            <v xml:space="preserve"> debian </v>
          </cell>
          <cell r="AR437" t="str">
            <v xml:space="preserve"> gnu </v>
          </cell>
          <cell r="AS437" t="str">
            <v xml:space="preserve"> Linux </v>
          </cell>
          <cell r="AT437" t="str">
            <v xml:space="preserve"> LNEPSSYDEB</v>
          </cell>
          <cell r="AU437" t="str">
            <v xml:space="preserve"> maliciel </v>
          </cell>
          <cell r="AV437" t="str">
            <v xml:space="preserve"> mémoire </v>
          </cell>
          <cell r="AW437" t="str">
            <v xml:space="preserve"> noyau </v>
          </cell>
          <cell r="AX437" t="str">
            <v xml:space="preserve"> réseau </v>
          </cell>
          <cell r="AY437" t="str">
            <v xml:space="preserve"> système </v>
          </cell>
          <cell r="AZ437" t="str">
            <v xml:space="preserve">livre debian </v>
          </cell>
          <cell r="BA437" t="str">
            <v/>
          </cell>
          <cell r="BB437" t="str">
            <v/>
          </cell>
          <cell r="BC437" t="str">
            <v/>
          </cell>
          <cell r="BD437" t="str">
            <v/>
          </cell>
          <cell r="BE437" t="str">
            <v/>
          </cell>
          <cell r="BF437" t="str">
            <v/>
          </cell>
          <cell r="BG437" t="str">
            <v/>
          </cell>
          <cell r="BH437" t="str">
            <v/>
          </cell>
          <cell r="BI437" t="str">
            <v/>
          </cell>
          <cell r="BJ437" t="str">
            <v/>
          </cell>
          <cell r="BK437" t="str">
            <v/>
          </cell>
          <cell r="BL437" t="str">
            <v/>
          </cell>
          <cell r="BM437" t="str">
            <v/>
          </cell>
          <cell r="BN437" t="str">
            <v/>
          </cell>
          <cell r="BO437" t="str">
            <v/>
          </cell>
          <cell r="BP437" t="str">
            <v/>
          </cell>
          <cell r="BQ437" t="str">
            <v/>
          </cell>
          <cell r="BR437" t="str">
            <v/>
          </cell>
          <cell r="BS437" t="str">
            <v/>
          </cell>
          <cell r="BT437" t="str">
            <v/>
          </cell>
          <cell r="BU437" t="str">
            <v/>
          </cell>
          <cell r="BV437" t="str">
            <v/>
          </cell>
          <cell r="BW437" t="str">
            <v/>
          </cell>
          <cell r="BX437" t="str">
            <v/>
          </cell>
        </row>
        <row r="438">
          <cell r="A438" t="str">
            <v>EPSTORM</v>
          </cell>
          <cell r="B438" t="str">
            <v>Stormshield</v>
          </cell>
          <cell r="C438" t="str">
            <v>Configuration et mise en oeuvre de votre pare-feu</v>
          </cell>
          <cell r="D438" t="str">
            <v>Alejandro  CASTAÑO FERNÁNDEZ</v>
          </cell>
          <cell r="E438" t="str">
            <v/>
          </cell>
          <cell r="F438" t="str">
            <v xml:space="preserve">CASTAÑO FERNÁNDEZ, Alejandro </v>
          </cell>
          <cell r="G438" t="str">
            <v/>
          </cell>
          <cell r="H438" t="str">
            <v/>
          </cell>
          <cell r="I438" t="str">
            <v/>
          </cell>
          <cell r="J438" t="str">
            <v/>
          </cell>
          <cell r="K438" t="str">
            <v>Edition du 1 November 2020</v>
          </cell>
          <cell r="L438" t="str">
            <v>463 pages</v>
          </cell>
          <cell r="M438" t="str">
            <v>Editions ENI</v>
          </cell>
          <cell r="N438" t="str">
            <v>fre</v>
          </cell>
          <cell r="O438" t="str">
            <v>fre</v>
          </cell>
          <cell r="P438" t="str">
            <v>fre</v>
          </cell>
          <cell r="Q438" t="str">
            <v xml:space="preserve">Stormshield, avec sa gamme SNS (Stormshield Network Security), est une solution de sécurité des réseaux de nouvelle génération qui permet, grâce aux outils nécessaires pour le monitoring et le débogage, de gérer la sécurité de réseaux à partir d’un unique point d’entrée. Avec ce véritable livre de référence, les techniciens, administrateurs ou ingénieurs réseau ayant déjà des connaissances en réseau et sécurité informatique, pourront trouver un allié parfait au quotidien pour paramétrer, déboguer et comprendre les modules présents dans une UTM (Unified Threat Management) SNS. 
Après une présentation complète de la gamme Stormshield Network Security, incluant celle de son centre de formation et de ses certifications, et de la gestion du produit dans l’espace client du constructeur, le lecteur se familiarise ensuite avec l’interface de gestion et les consoles disponibles. Dans un chapitre très complet, l’auteur poursuit en expliquant comment configurer une UTM Stormshield pour gérer les accès réseau, l’authentification des utilisateurs, la mise en place de solutions VPN ou encore la configuration du proxy SSL. Un chapitre est également consacré à Stormshield Management Center qui permet de communiquer avec les équipements Stormshield Network Security grâce à l’échange de données de configuration ou de supervision. 
Pour finir, l’auteur s’attache à transmettre au lecteur des exemples de configuration précis et à le conseiller sur le débogage de différents incidents.
 Quizinclus dans 
la version en ligne !
 - Testez vos connaissances à l'issue de chaque chapitre
 - Validez vos acquis
Retrouvez notre webinaire " Configuration sur Stormshield (SNS) : Conseils &amp; astuces " :
</v>
          </cell>
          <cell r="R438">
            <v>9782409027734</v>
          </cell>
          <cell r="S438" t="str">
            <v>Version Numérique</v>
          </cell>
          <cell r="T438">
            <v>9782409027727</v>
          </cell>
          <cell r="U438" t="str">
            <v>Version Imprimée</v>
          </cell>
          <cell r="V438" t="str">
            <v>St-Herblain</v>
          </cell>
          <cell r="W438" t="str">
            <v>Editions ENI</v>
          </cell>
          <cell r="X438">
            <v>2020</v>
          </cell>
          <cell r="Y438" t="str">
            <v>Bibliothèque Numérique ENI (Service en ligne)</v>
          </cell>
          <cell r="Z438" t="str">
            <v>EPSILON</v>
          </cell>
          <cell r="AA438" t="str">
            <v>texte</v>
          </cell>
          <cell r="AB438" t="str">
            <v>txt</v>
          </cell>
          <cell r="AC438" t="str">
            <v>rdacontent/fre</v>
          </cell>
          <cell r="AD438" t="str">
            <v>informatique</v>
          </cell>
          <cell r="AE438" t="str">
            <v>c</v>
          </cell>
          <cell r="AF438" t="str">
            <v>rdamedia/fre</v>
          </cell>
          <cell r="AG438" t="str">
            <v>ressource en ligne</v>
          </cell>
          <cell r="AH438" t="str">
            <v>cr</v>
          </cell>
          <cell r="AI438" t="str">
            <v>rdacarrier/fre</v>
          </cell>
          <cell r="AJ438" t="str">
            <v>m\\\\\o\\d\\\\\\\\</v>
          </cell>
          <cell r="AK438" t="str">
            <v>cr\cn\\\\uuaua</v>
          </cell>
          <cell r="AL438" t="str">
            <v>Accès restreint aux membres</v>
          </cell>
          <cell r="AM438" t="str">
            <v>Source de la note de description : Version imprimée</v>
          </cell>
          <cell r="AN438" t="str">
            <v/>
          </cell>
          <cell r="AO438" t="str">
            <v>%SITE_CLIENT%/?library_guid=9FE06872-5847-40BC-8676-1D35DF9EABF9</v>
          </cell>
          <cell r="AP438" t="str">
            <v>Accès au travers du portail ENI</v>
          </cell>
          <cell r="AQ438" t="str">
            <v xml:space="preserve"> firewall </v>
          </cell>
          <cell r="AR438" t="str">
            <v xml:space="preserve"> pare</v>
          </cell>
          <cell r="AS438" t="str">
            <v xml:space="preserve"> parefeu </v>
          </cell>
          <cell r="AT438" t="str">
            <v xml:space="preserve"> SNS</v>
          </cell>
          <cell r="AU438" t="str">
            <v xml:space="preserve">feu </v>
          </cell>
          <cell r="AV438" t="str">
            <v xml:space="preserve">Stormshield Network Security </v>
          </cell>
          <cell r="AW438" t="str">
            <v/>
          </cell>
          <cell r="AX438" t="str">
            <v/>
          </cell>
          <cell r="AY438" t="str">
            <v/>
          </cell>
          <cell r="AZ438" t="str">
            <v/>
          </cell>
          <cell r="BA438" t="str">
            <v/>
          </cell>
          <cell r="BB438" t="str">
            <v/>
          </cell>
          <cell r="BC438" t="str">
            <v/>
          </cell>
          <cell r="BD438" t="str">
            <v/>
          </cell>
          <cell r="BE438" t="str">
            <v/>
          </cell>
          <cell r="BF438" t="str">
            <v/>
          </cell>
          <cell r="BG438" t="str">
            <v/>
          </cell>
          <cell r="BH438" t="str">
            <v/>
          </cell>
          <cell r="BI438" t="str">
            <v/>
          </cell>
          <cell r="BJ438" t="str">
            <v/>
          </cell>
          <cell r="BK438" t="str">
            <v/>
          </cell>
          <cell r="BL438" t="str">
            <v/>
          </cell>
          <cell r="BM438" t="str">
            <v/>
          </cell>
          <cell r="BN438" t="str">
            <v/>
          </cell>
          <cell r="BO438" t="str">
            <v/>
          </cell>
          <cell r="BP438" t="str">
            <v/>
          </cell>
          <cell r="BQ438" t="str">
            <v/>
          </cell>
          <cell r="BR438" t="str">
            <v/>
          </cell>
          <cell r="BS438" t="str">
            <v/>
          </cell>
          <cell r="BT438" t="str">
            <v/>
          </cell>
          <cell r="BU438" t="str">
            <v/>
          </cell>
          <cell r="BV438" t="str">
            <v/>
          </cell>
          <cell r="BW438" t="str">
            <v/>
          </cell>
          <cell r="BX438" t="str">
            <v/>
          </cell>
        </row>
        <row r="439">
          <cell r="A439" t="str">
            <v>EPTAL</v>
          </cell>
          <cell r="B439" t="str">
            <v>Talend Open Studio</v>
          </cell>
          <cell r="C439" t="str">
            <v>Mettre en oeuvre une solution d'intégration de données</v>
          </cell>
          <cell r="D439" t="str">
            <v>Jean-Noël BARTHAS</v>
          </cell>
          <cell r="E439" t="str">
            <v/>
          </cell>
          <cell r="F439" t="str">
            <v>BARTHAS, Jean-Noël</v>
          </cell>
          <cell r="G439" t="str">
            <v/>
          </cell>
          <cell r="H439" t="str">
            <v/>
          </cell>
          <cell r="I439" t="str">
            <v/>
          </cell>
          <cell r="J439" t="str">
            <v/>
          </cell>
          <cell r="K439" t="str">
            <v>Edition du 1 September 2011</v>
          </cell>
          <cell r="L439" t="str">
            <v>426 pages</v>
          </cell>
          <cell r="M439" t="str">
            <v>Editions ENI</v>
          </cell>
          <cell r="N439" t="str">
            <v>fre</v>
          </cell>
          <cell r="O439" t="str">
            <v>fre</v>
          </cell>
          <cell r="P439" t="str">
            <v>fre</v>
          </cell>
          <cell r="Q439" t="str">
            <v>Livre agréé par Talend
Préface de Cédric CARBONE - Talend Chief Technical Officer
Ce livre sur Talend Open Studio (en version 4.2 au moment de l'écriture) accompagne le lecteur dans la découverte du produit et ses caractéristiques principales : principe et exemples d'intégration de données, approche professionnelle et introduction sur l'interopérabilité de l'outil dans le domaine de l'informatique décisionnelle.
Des cas d'applications illustrent le potentiel de l'outil, de l'analyse et la consolidation des données à la mise en place d'interfaces de communication entre différents systèmes de gestion pour l'échange, la migration ou la synchronisation des informations.
C'est un ouvrage technique conçu pour tous les utilisateurs occasionnels ou plus avertis des outils informatiques : tous les profils informaticiens peuvent être concernés (Ingénieur, Technicien expérimenté, Développeur, Analyste Programmeur ou Chef de projet informatique au sein d'un service R&amp;D ou d'une DSI) ainsi que des profils plus fonctionnels utilisant des sources de données, macros et code sous Excel et qui pourront ainsi découvrir le potentiel de l'outil appliqué à leur environnement de travail.
Les chapitres s'enchaînent comme les étapes successives d'une session de formation de quelques jours. Les travaux pratiques présentés constituent des cas d'application que chacun pourra adapter à son propre environnement de travail : ces exemples s'appliquent aussi bien dans un contexte de Petites et Moyennes Entreprises que dans le cas d'un usage particulier et personnel. 
Les exemples du livre sont réalisés majoritairement avec la version 4.1 de Talend Open Studio, certaines fonctionnalités étant illustrées avec la version 4.2. La compatibilité ascendante des applications permettra de réutiliser ces mêmes exemples avec les versions suivantes du produit.
Des éléments complémentaires sont en téléchargement sur www.editions-eni.fr.
Les chapitres du livre :
Préface &amp;ndash; Avant-propos &amp;ndash; Présentation générale &amp;ndash; Installation, lancement et paramétrage &amp;ndash; Gestion et mise en oeuvre d'un projet &amp;ndash; Conception d'un Job &amp;ndash; Palette de composants &amp;ndash; Architecture et mise en oeuvre d'un Job &amp;ndash; Contextes et variables &amp;ndash; Code et routines &amp;ndash; Définition des métadonnées &amp;ndash; Approche professionnelle &amp;ndash; Exemples d'applications &amp;ndash; Solutions Open Source complémentaires</v>
          </cell>
          <cell r="R439">
            <v>9782746069725</v>
          </cell>
          <cell r="S439" t="str">
            <v>Version Numérique</v>
          </cell>
          <cell r="T439">
            <v>9782746067875</v>
          </cell>
          <cell r="U439" t="str">
            <v>Version Imprimée</v>
          </cell>
          <cell r="V439" t="str">
            <v>St-Herblain</v>
          </cell>
          <cell r="W439" t="str">
            <v>Editions ENI</v>
          </cell>
          <cell r="X439">
            <v>2011</v>
          </cell>
          <cell r="Y439" t="str">
            <v>Bibliothèque Numérique ENI (Service en ligne)</v>
          </cell>
          <cell r="Z439" t="str">
            <v>EPSILON</v>
          </cell>
          <cell r="AA439" t="str">
            <v>texte</v>
          </cell>
          <cell r="AB439" t="str">
            <v>txt</v>
          </cell>
          <cell r="AC439" t="str">
            <v>rdacontent/fre</v>
          </cell>
          <cell r="AD439" t="str">
            <v>informatique</v>
          </cell>
          <cell r="AE439" t="str">
            <v>c</v>
          </cell>
          <cell r="AF439" t="str">
            <v>rdamedia/fre</v>
          </cell>
          <cell r="AG439" t="str">
            <v>ressource en ligne</v>
          </cell>
          <cell r="AH439" t="str">
            <v>cr</v>
          </cell>
          <cell r="AI439" t="str">
            <v>rdacarrier/fre</v>
          </cell>
          <cell r="AJ439" t="str">
            <v>m\\\\\o\\d\\\\\\\\</v>
          </cell>
          <cell r="AK439" t="str">
            <v>cr\cn\\\\uuaua</v>
          </cell>
          <cell r="AL439" t="str">
            <v>Accès restreint aux membres</v>
          </cell>
          <cell r="AM439" t="str">
            <v>Source de la note de description : Version imprimée</v>
          </cell>
          <cell r="AN439" t="str">
            <v/>
          </cell>
          <cell r="AO439" t="str">
            <v>%SITE_CLIENT%/?library_guid=C2616D64-2CAE-426C-B26E-95303B8144FC</v>
          </cell>
          <cell r="AP439" t="str">
            <v>Accès au travers du portail ENI</v>
          </cell>
          <cell r="AQ439" t="str">
            <v xml:space="preserve"> BI </v>
          </cell>
          <cell r="AR439" t="str">
            <v xml:space="preserve"> datawarehouse </v>
          </cell>
          <cell r="AS439" t="str">
            <v xml:space="preserve"> données </v>
          </cell>
          <cell r="AT439" t="str">
            <v xml:space="preserve"> EAI </v>
          </cell>
          <cell r="AU439" t="str">
            <v xml:space="preserve"> ETL </v>
          </cell>
          <cell r="AV439" t="str">
            <v xml:space="preserve"> LNEPTAL</v>
          </cell>
          <cell r="AW439" t="str">
            <v xml:space="preserve"> middleware </v>
          </cell>
          <cell r="AX439" t="str">
            <v xml:space="preserve"> open source </v>
          </cell>
          <cell r="AY439" t="str">
            <v xml:space="preserve"> T.O.S. </v>
          </cell>
          <cell r="AZ439" t="str">
            <v xml:space="preserve">TOS </v>
          </cell>
          <cell r="BA439" t="str">
            <v/>
          </cell>
          <cell r="BB439" t="str">
            <v/>
          </cell>
          <cell r="BC439" t="str">
            <v/>
          </cell>
          <cell r="BD439" t="str">
            <v/>
          </cell>
          <cell r="BE439" t="str">
            <v/>
          </cell>
          <cell r="BF439" t="str">
            <v/>
          </cell>
          <cell r="BG439" t="str">
            <v/>
          </cell>
          <cell r="BH439" t="str">
            <v/>
          </cell>
          <cell r="BI439" t="str">
            <v/>
          </cell>
          <cell r="BJ439" t="str">
            <v/>
          </cell>
          <cell r="BK439" t="str">
            <v/>
          </cell>
          <cell r="BL439" t="str">
            <v/>
          </cell>
          <cell r="BM439" t="str">
            <v/>
          </cell>
          <cell r="BN439" t="str">
            <v/>
          </cell>
          <cell r="BO439" t="str">
            <v/>
          </cell>
          <cell r="BP439" t="str">
            <v/>
          </cell>
          <cell r="BQ439" t="str">
            <v/>
          </cell>
          <cell r="BR439" t="str">
            <v/>
          </cell>
          <cell r="BS439" t="str">
            <v/>
          </cell>
          <cell r="BT439" t="str">
            <v/>
          </cell>
          <cell r="BU439" t="str">
            <v/>
          </cell>
          <cell r="BV439" t="str">
            <v/>
          </cell>
          <cell r="BW439" t="str">
            <v/>
          </cell>
          <cell r="BX439" t="str">
            <v/>
          </cell>
        </row>
        <row r="440">
          <cell r="A440" t="str">
            <v>EPTENS</v>
          </cell>
          <cell r="B440" t="str">
            <v>TensorFlow et Keras</v>
          </cell>
          <cell r="C440" t="str">
            <v>L'intelligence artificielle appliquée à la robotique humanoïde</v>
          </cell>
          <cell r="D440" t="str">
            <v>Henri LAUDE</v>
          </cell>
          <cell r="E440" t="str">
            <v/>
          </cell>
          <cell r="F440" t="str">
            <v>LAUDE, Henri</v>
          </cell>
          <cell r="G440" t="str">
            <v/>
          </cell>
          <cell r="H440" t="str">
            <v/>
          </cell>
          <cell r="I440" t="str">
            <v/>
          </cell>
          <cell r="J440" t="str">
            <v/>
          </cell>
          <cell r="K440" t="str">
            <v>Edition du 1 December 2019</v>
          </cell>
          <cell r="L440" t="str">
            <v>364 pages</v>
          </cell>
          <cell r="M440" t="str">
            <v>Editions ENI</v>
          </cell>
          <cell r="N440" t="str">
            <v>fre</v>
          </cell>
          <cell r="O440" t="str">
            <v>fre</v>
          </cell>
          <cell r="P440" t="str">
            <v>fre</v>
          </cell>
          <cell r="Q440" t="str">
            <v xml:space="preserve">Ce livre sur TensorFlow et sur son API intégrée Keras contient toutes les informations nécessaires pour assister le lecteur dans la mise au point, pas à pas, d'une intelligence artificielle reposant sur les pratiques courantes du deep learning et du machine learning. Autour de l'usage de notions associées aux tenseurs et à la différentiation qui représentent les deux points forts du framework, l'auteur présente dans ce livre un projet d'intelligence artificielle incarnée : celui d'un robot humano&amp;iuml;de.
Ainsi, en plus des notions de base de la robotique, les principaux savoir-faire permettant de coder la partie algorithmique de la création de cette IA incarnée sont traités. Principalement construit à partir d'algorithmes liés à la cognition et à la prise de décision se mettant naturellement en oeuvre via Keras, ce parcours didactique permet donc au lecteur d'étudier : 
- la gestion de cinématique et la planification de trajectoire ;
- le contrôle-commande et l'asservissement ;
- la reconnaissance visuelle d'objets ;
- le traitement du son ;
- le langage naturel ;
- la génération de séquences ou d'images
- et, de façon plus générale, l'automatisation des calculs d'ingénierie relatifs aux grandes matrices, aux très grands tenseurs multidimensionnels et à la différentiation de fonctions très élaborées. 
L'auteur propose également dans ce livre une initiation aux outils mathématiques de référence de la discipline, dans l'optique d'accéder à un premier niveau de compréhension des articles de recherche. Sans concession simpliste en termes de formulation des expressions mathématiques, elle ne s'attarde sur aucun fondement théorique et fait l'impasse sur les difficultés conceptuelles qui pourraient troubler le lecteur n'ayant aucune pratique des mathématiques du supérieur. 
&amp;Agrave; la fin du livre, le lecteur peut trouver un chapitre consacré à l'exploitation et la mise en ligne de solutions d'intelligence artificielle, ainsi que des annexes, qui font partie intégrante de l'ouvrage et qui détaillent de nombreuses manipulations de tenseurs facilitées par l'usage de TensorFlow. Chaque chapitre du livre comprend également une bibliographie soignée en rapport direct avec les propos de l'auteur ou des liens vers du code tiers répertorié sur son espace GitHub. 
Des extraits choisis du code de l'ouvrage sont disponibles en téléchargement sur le site www.editions-eni.fr.
Quizinclus dans 
la version en ligne !
- Testez vos connaissances à l'issue de chaque chapitre
- Validez vos acquis
Retrouvez notre webinaire consacré aux techniques et méthodes d'IA : Intelligence artificielle : Simulation de l'intelligence humaine, Do It Yourself
</v>
          </cell>
          <cell r="R440">
            <v>9782409022005</v>
          </cell>
          <cell r="S440" t="str">
            <v>Version Numérique</v>
          </cell>
          <cell r="T440">
            <v>9782409021992</v>
          </cell>
          <cell r="U440" t="str">
            <v>Version Imprimée</v>
          </cell>
          <cell r="V440" t="str">
            <v>St-Herblain</v>
          </cell>
          <cell r="W440" t="str">
            <v>Editions ENI</v>
          </cell>
          <cell r="X440">
            <v>2019</v>
          </cell>
          <cell r="Y440" t="str">
            <v>Bibliothèque Numérique ENI (Service en ligne)</v>
          </cell>
          <cell r="Z440" t="str">
            <v>EPSILON</v>
          </cell>
          <cell r="AA440" t="str">
            <v>texte</v>
          </cell>
          <cell r="AB440" t="str">
            <v>txt</v>
          </cell>
          <cell r="AC440" t="str">
            <v>rdacontent/fre</v>
          </cell>
          <cell r="AD440" t="str">
            <v>informatique</v>
          </cell>
          <cell r="AE440" t="str">
            <v>c</v>
          </cell>
          <cell r="AF440" t="str">
            <v>rdamedia/fre</v>
          </cell>
          <cell r="AG440" t="str">
            <v>ressource en ligne</v>
          </cell>
          <cell r="AH440" t="str">
            <v>cr</v>
          </cell>
          <cell r="AI440" t="str">
            <v>rdacarrier/fre</v>
          </cell>
          <cell r="AJ440" t="str">
            <v>m\\\\\o\\d\\\\\\\\</v>
          </cell>
          <cell r="AK440" t="str">
            <v>cr\cn\\\\uuaua</v>
          </cell>
          <cell r="AL440" t="str">
            <v>Accès restreint aux membres</v>
          </cell>
          <cell r="AM440" t="str">
            <v>Source de la note de description : Version imprimée</v>
          </cell>
          <cell r="AN440" t="str">
            <v/>
          </cell>
          <cell r="AO440" t="str">
            <v>%SITE_CLIENT%/?library_guid=BB84F410-EE80-44EB-976D-896D9AFB2E01</v>
          </cell>
          <cell r="AP440" t="str">
            <v>Accès au travers du portail ENI</v>
          </cell>
          <cell r="AQ440" t="str">
            <v xml:space="preserve"> deep learning </v>
          </cell>
          <cell r="AR440" t="str">
            <v xml:space="preserve"> framework </v>
          </cell>
          <cell r="AS440" t="str">
            <v xml:space="preserve"> IA </v>
          </cell>
          <cell r="AT440" t="str">
            <v xml:space="preserve"> intelligence artificelle </v>
          </cell>
          <cell r="AU440" t="str">
            <v xml:space="preserve"> Javascript </v>
          </cell>
          <cell r="AV440" t="str">
            <v xml:space="preserve"> js </v>
          </cell>
          <cell r="AW440" t="str">
            <v xml:space="preserve"> Keras </v>
          </cell>
          <cell r="AX440" t="str">
            <v xml:space="preserve"> LNEPTENS</v>
          </cell>
          <cell r="AY440" t="str">
            <v xml:space="preserve"> machine learning </v>
          </cell>
          <cell r="AZ440" t="str">
            <v xml:space="preserve"> robotique </v>
          </cell>
          <cell r="BA440" t="str">
            <v xml:space="preserve">TensorFlow </v>
          </cell>
          <cell r="BB440" t="str">
            <v/>
          </cell>
          <cell r="BC440" t="str">
            <v/>
          </cell>
          <cell r="BD440" t="str">
            <v/>
          </cell>
          <cell r="BE440" t="str">
            <v/>
          </cell>
          <cell r="BF440" t="str">
            <v/>
          </cell>
          <cell r="BG440" t="str">
            <v/>
          </cell>
          <cell r="BH440" t="str">
            <v/>
          </cell>
          <cell r="BI440" t="str">
            <v/>
          </cell>
          <cell r="BJ440" t="str">
            <v/>
          </cell>
          <cell r="BK440" t="str">
            <v/>
          </cell>
          <cell r="BL440" t="str">
            <v/>
          </cell>
          <cell r="BM440" t="str">
            <v/>
          </cell>
          <cell r="BN440" t="str">
            <v/>
          </cell>
          <cell r="BO440" t="str">
            <v/>
          </cell>
          <cell r="BP440" t="str">
            <v/>
          </cell>
          <cell r="BQ440" t="str">
            <v/>
          </cell>
          <cell r="BR440" t="str">
            <v/>
          </cell>
          <cell r="BS440" t="str">
            <v/>
          </cell>
          <cell r="BT440" t="str">
            <v/>
          </cell>
          <cell r="BU440" t="str">
            <v/>
          </cell>
          <cell r="BV440" t="str">
            <v/>
          </cell>
          <cell r="BW440" t="str">
            <v/>
          </cell>
          <cell r="BX440" t="str">
            <v/>
          </cell>
        </row>
        <row r="441">
          <cell r="A441" t="str">
            <v>EPWCF</v>
          </cell>
          <cell r="B441" t="str">
            <v>Windows Communication Foundation (WCF)</v>
          </cell>
          <cell r="C441" t="str">
            <v>Maîtrisez la plateforme pas à pas</v>
          </cell>
          <cell r="D441" t="str">
            <v>Loïc MONTAGNE</v>
          </cell>
          <cell r="E441" t="str">
            <v/>
          </cell>
          <cell r="F441" t="str">
            <v>MONTAGNE, Loïc</v>
          </cell>
          <cell r="G441" t="str">
            <v/>
          </cell>
          <cell r="H441" t="str">
            <v/>
          </cell>
          <cell r="I441" t="str">
            <v/>
          </cell>
          <cell r="J441" t="str">
            <v/>
          </cell>
          <cell r="K441" t="str">
            <v>Edition du 1 November 2015</v>
          </cell>
          <cell r="L441" t="str">
            <v>211 pages</v>
          </cell>
          <cell r="M441" t="str">
            <v>Editions ENI</v>
          </cell>
          <cell r="N441" t="str">
            <v>fre</v>
          </cell>
          <cell r="O441" t="str">
            <v>fre</v>
          </cell>
          <cell r="P441" t="str">
            <v>fre</v>
          </cell>
          <cell r="Q441" t="str">
            <v>Ce livre sur la plateforme WCF (Windows Communication Foundation) s'adresse principalement aux développeurs connaissant déjà bien la plateforme Microsoft .Net et son outil de développement, Visual Studio et souhaitant maîtriser le développement d'un service WCF. Les intégrateurs ou administrateurs réseaux ayant la volonté de bien comprendre comment configurer et déployer un service WCF pourront eux aussi tirer profit de ce livre, particulièrement grâce au chapitre 3 qui est dédié à l'hébergement d'un service WCF. L'objectif de l'auteur est de fournir les informations nécessaires pour rendre le lecteur le plus autonome possible dans le développement et le déploiement d'un service WCF.
Le livre est organisé en quatre chapitres qui offrent une trame logique en abordant toutes les étapes du cycle de vie d'un service WCF.
Le premier chapitre permet de faire un tour d'ensemble de la plateforme WCF : Pourquoi a-t-elle été créée ? Quels buts poursuit-elle ? Dans quelle démarche globale s'inscrit-elle ? Quels sont ses avantages ou ses inconvénients ? Quelles notions de bases est-il indispensable d'acquérir ? Quelles sont les étapes de sa mise en oeuvre ? Ce chapitre théorique apporte les bases solides nécessaires à la réussite de l'apprentissage de l'utilisation de la plateforme.
Le second chapitre décrit toutes les briques techniques qui existent pour créer un service WCF. Ce chapitre montre comment réaliser un service WCF, de la création d'un projet vierge aux tests finaux du service.
Le troisième chapitre propose une description précise de ce que signifie héberger et configurer un service WCF. Les différents types d'hébergement possibles sont ainsi expliqués et les configurations réalisables sont détaillées.
Le quatrième chapitre explique quels sont les moyens techniques disponibles pour consommer un service WCF. Ce chapitre aborde aussi quelques mécanismes qu'il peut être intéressant de mettre en place dans une application consommant un tel service.
Des éléments complémentaires sont en téléchargement sur le site www.editions-eni.fr.
Les chapitres du livre :
Avant-propos &amp;ndash; Les bases de WCF &amp;ndash; La création d'un service WCF &amp;ndash; L'hébergement d'un service WCF &amp;ndash; La consommation d'un service WCF &amp;ndash; Conclusion</v>
          </cell>
          <cell r="R441">
            <v>9782746099159</v>
          </cell>
          <cell r="S441" t="str">
            <v>Version Numérique</v>
          </cell>
          <cell r="T441">
            <v>9782746098336</v>
          </cell>
          <cell r="U441" t="str">
            <v>Version Imprimée</v>
          </cell>
          <cell r="V441" t="str">
            <v>St-Herblain</v>
          </cell>
          <cell r="W441" t="str">
            <v>Editions ENI</v>
          </cell>
          <cell r="X441">
            <v>2015</v>
          </cell>
          <cell r="Y441" t="str">
            <v>Bibliothèque Numérique ENI (Service en ligne)</v>
          </cell>
          <cell r="Z441" t="str">
            <v>EPSILON</v>
          </cell>
          <cell r="AA441" t="str">
            <v>texte</v>
          </cell>
          <cell r="AB441" t="str">
            <v>txt</v>
          </cell>
          <cell r="AC441" t="str">
            <v>rdacontent/fre</v>
          </cell>
          <cell r="AD441" t="str">
            <v>informatique</v>
          </cell>
          <cell r="AE441" t="str">
            <v>c</v>
          </cell>
          <cell r="AF441" t="str">
            <v>rdamedia/fre</v>
          </cell>
          <cell r="AG441" t="str">
            <v>ressource en ligne</v>
          </cell>
          <cell r="AH441" t="str">
            <v>cr</v>
          </cell>
          <cell r="AI441" t="str">
            <v>rdacarrier/fre</v>
          </cell>
          <cell r="AJ441" t="str">
            <v>m\\\\\o\\d\\\\\\\\</v>
          </cell>
          <cell r="AK441" t="str">
            <v>cr\cn\\\\uuaua</v>
          </cell>
          <cell r="AL441" t="str">
            <v>Accès restreint aux membres</v>
          </cell>
          <cell r="AM441" t="str">
            <v>Source de la note de description : Version imprimée</v>
          </cell>
          <cell r="AN441" t="str">
            <v/>
          </cell>
          <cell r="AO441" t="str">
            <v>%SITE_CLIENT%/?library_guid=ECD4495C-79E6-4479-86AE-87A6EE5AB18C</v>
          </cell>
          <cell r="AP441" t="str">
            <v>Accès au travers du portail ENI</v>
          </cell>
          <cell r="AQ441" t="str">
            <v xml:space="preserve"> .NET </v>
          </cell>
          <cell r="AR441" t="str">
            <v xml:space="preserve"> C# </v>
          </cell>
          <cell r="AS441" t="str">
            <v xml:space="preserve"> LNEPWCF</v>
          </cell>
          <cell r="AT441" t="str">
            <v xml:space="preserve"> microsoft </v>
          </cell>
          <cell r="AU441" t="str">
            <v xml:space="preserve"> NET </v>
          </cell>
          <cell r="AV441" t="str">
            <v xml:space="preserve"> soa </v>
          </cell>
          <cell r="AW441" t="str">
            <v xml:space="preserve">livre WCF </v>
          </cell>
          <cell r="AX441" t="str">
            <v/>
          </cell>
          <cell r="AY441" t="str">
            <v/>
          </cell>
          <cell r="AZ441" t="str">
            <v/>
          </cell>
          <cell r="BA441" t="str">
            <v/>
          </cell>
          <cell r="BB441" t="str">
            <v/>
          </cell>
          <cell r="BC441" t="str">
            <v/>
          </cell>
          <cell r="BD441" t="str">
            <v/>
          </cell>
          <cell r="BE441" t="str">
            <v/>
          </cell>
          <cell r="BF441" t="str">
            <v/>
          </cell>
          <cell r="BG441" t="str">
            <v/>
          </cell>
          <cell r="BH441" t="str">
            <v/>
          </cell>
          <cell r="BI441" t="str">
            <v/>
          </cell>
          <cell r="BJ441" t="str">
            <v/>
          </cell>
          <cell r="BK441" t="str">
            <v/>
          </cell>
          <cell r="BL441" t="str">
            <v/>
          </cell>
          <cell r="BM441" t="str">
            <v/>
          </cell>
          <cell r="BN441" t="str">
            <v/>
          </cell>
          <cell r="BO441" t="str">
            <v/>
          </cell>
          <cell r="BP441" t="str">
            <v/>
          </cell>
          <cell r="BQ441" t="str">
            <v/>
          </cell>
          <cell r="BR441" t="str">
            <v/>
          </cell>
          <cell r="BS441" t="str">
            <v/>
          </cell>
          <cell r="BT441" t="str">
            <v/>
          </cell>
          <cell r="BU441" t="str">
            <v/>
          </cell>
          <cell r="BV441" t="str">
            <v/>
          </cell>
          <cell r="BW441" t="str">
            <v/>
          </cell>
          <cell r="BX441" t="str">
            <v/>
          </cell>
        </row>
        <row r="442">
          <cell r="A442" t="str">
            <v>EPWGL</v>
          </cell>
          <cell r="B442" t="str">
            <v>WebGL</v>
          </cell>
          <cell r="C442" t="str">
            <v>Guide de développement d'applications web 3D</v>
          </cell>
          <cell r="D442" t="str">
            <v>Xavier BOURRY</v>
          </cell>
          <cell r="E442" t="str">
            <v/>
          </cell>
          <cell r="F442" t="str">
            <v>BOURRY, Xavier</v>
          </cell>
          <cell r="G442" t="str">
            <v/>
          </cell>
          <cell r="H442" t="str">
            <v/>
          </cell>
          <cell r="I442" t="str">
            <v/>
          </cell>
          <cell r="J442" t="str">
            <v/>
          </cell>
          <cell r="K442" t="str">
            <v>Edition du 1 January 2013</v>
          </cell>
          <cell r="L442" t="str">
            <v>390 pages</v>
          </cell>
          <cell r="M442" t="str">
            <v>Editions ENI</v>
          </cell>
          <cell r="N442" t="str">
            <v>fre</v>
          </cell>
          <cell r="O442" t="str">
            <v>fre</v>
          </cell>
          <cell r="P442" t="str">
            <v>fre</v>
          </cell>
          <cell r="Q442" t="str">
            <v>Ce guide sur WebGL s'adresse à tout développeur JavaScript souhaitant réaliser des applications web en 3D avec l'API WebGL. L'auteur adopte une démarche progressive pour le guider jusqu'à la réalisation d'applications web 3D complexes et fonctionnelles. Il a sélectionné les algorithmes les plus utilisés et les plus performants et explique au lecteur comment les implémenter en utilisant WebGL.
Le livre est organisé en neuf chapitres :
- Le chapitre 1 concerne la mise en place de l'environnement de travail et présente les règles de codage et la technologie WebGL.
- Le chapitre 2 regroupe des aspects pratiques sur le développement en JavaScript, ainsi que des aspects théoriques, communs à toutes les API 3D utilisant l'accélération matérielle, et qui seront abondamment utilisés par la suite.
- Le chapitre 3 présente le développement avec l'API WebGL. &amp;Agrave; la fin de ce chapitre vous serez capable de créer votre première application WebGL : un cube tournant coloré. 
- Le chapitre 4 présente les textures, leurs sources et leur application sur les maillages.
- Le chapitre 5 détaille la construction ou l'importation de maillages depuis Blender.
- Le chapitre 6 concerne l'éclairage au sens large, clef d'un beau rendu.
- Le chapitre 7 est dédié au mouvement. Il précise comment votre application peut interagir avec l'utilisateur et son environnement, comment gérer l'orientation et la trajectoire de la caméra, ainsi que les animations.
- Le chapitre 8 détaille le fonctionnement du picking et présente un moteur physique complet.
- Le chapitre 9 regroupe des techniques de programmation avancée : SSAO, peinture sur texture, halo lumineux, ainsi que des astuces d'optimisation.
52 démonstrations, téléchargeables sur le site www.editions-eni.fr, illustrent les techniques décrites dans le livre.
Les chapitres du livre :
Avant-propos &amp;ndash; Introduction &amp;ndash; Le JavaScript et la 3D &amp;ndash; Les fondamentaux du WebGL &amp;ndash; Les textures &amp;ndash; Les maillages &amp;ndash; L'éclairage &amp;ndash; Le mouvement &amp;ndash; La physique &amp;ndash; Techniques avancées
Ce livre est également proposé en coffret</v>
          </cell>
          <cell r="R442">
            <v>9782746078796</v>
          </cell>
          <cell r="S442" t="str">
            <v>Version Numérique</v>
          </cell>
          <cell r="T442">
            <v>9782746078178</v>
          </cell>
          <cell r="U442" t="str">
            <v>Version Imprimée</v>
          </cell>
          <cell r="V442" t="str">
            <v>St-Herblain</v>
          </cell>
          <cell r="W442" t="str">
            <v>Editions ENI</v>
          </cell>
          <cell r="X442">
            <v>2013</v>
          </cell>
          <cell r="Y442" t="str">
            <v>Bibliothèque Numérique ENI (Service en ligne)</v>
          </cell>
          <cell r="Z442" t="str">
            <v>EPSILON</v>
          </cell>
          <cell r="AA442" t="str">
            <v>texte</v>
          </cell>
          <cell r="AB442" t="str">
            <v>txt</v>
          </cell>
          <cell r="AC442" t="str">
            <v>rdacontent/fre</v>
          </cell>
          <cell r="AD442" t="str">
            <v>informatique</v>
          </cell>
          <cell r="AE442" t="str">
            <v>c</v>
          </cell>
          <cell r="AF442" t="str">
            <v>rdamedia/fre</v>
          </cell>
          <cell r="AG442" t="str">
            <v>ressource en ligne</v>
          </cell>
          <cell r="AH442" t="str">
            <v>cr</v>
          </cell>
          <cell r="AI442" t="str">
            <v>rdacarrier/fre</v>
          </cell>
          <cell r="AJ442" t="str">
            <v>m\\\\\o\\d\\\\\\\\</v>
          </cell>
          <cell r="AK442" t="str">
            <v>cr\cn\\\\uuaua</v>
          </cell>
          <cell r="AL442" t="str">
            <v>Accès restreint aux membres</v>
          </cell>
          <cell r="AM442" t="str">
            <v>Source de la note de description : Version imprimée</v>
          </cell>
          <cell r="AN442" t="str">
            <v/>
          </cell>
          <cell r="AO442" t="str">
            <v>%SITE_CLIENT%/?library_guid=EC57C9F4-06D5-445D-8AAD-84A82C555F3A</v>
          </cell>
          <cell r="AP442" t="str">
            <v>Accès au travers du portail ENI</v>
          </cell>
          <cell r="AQ442" t="str">
            <v xml:space="preserve"> 3D </v>
          </cell>
          <cell r="AR442" t="str">
            <v xml:space="preserve"> api 3D </v>
          </cell>
          <cell r="AS442" t="str">
            <v xml:space="preserve"> blender </v>
          </cell>
          <cell r="AT442" t="str">
            <v xml:space="preserve"> directx </v>
          </cell>
          <cell r="AU442" t="str">
            <v xml:space="preserve"> javascript </v>
          </cell>
          <cell r="AV442" t="str">
            <v xml:space="preserve"> LNEPWGL</v>
          </cell>
          <cell r="AW442" t="str">
            <v xml:space="preserve"> opengl </v>
          </cell>
          <cell r="AX442" t="str">
            <v xml:space="preserve"> OpenGL </v>
          </cell>
          <cell r="AY442" t="str">
            <v xml:space="preserve"> OpenGL ES </v>
          </cell>
          <cell r="AZ442" t="str">
            <v xml:space="preserve"> picking </v>
          </cell>
          <cell r="BA442" t="str">
            <v xml:space="preserve"> SSAO </v>
          </cell>
          <cell r="BB442" t="str">
            <v xml:space="preserve"> web gl </v>
          </cell>
          <cell r="BC442" t="str">
            <v xml:space="preserve">livre webgl </v>
          </cell>
          <cell r="BD442" t="str">
            <v/>
          </cell>
          <cell r="BE442" t="str">
            <v/>
          </cell>
          <cell r="BF442" t="str">
            <v/>
          </cell>
          <cell r="BG442" t="str">
            <v/>
          </cell>
          <cell r="BH442" t="str">
            <v/>
          </cell>
          <cell r="BI442" t="str">
            <v/>
          </cell>
          <cell r="BJ442" t="str">
            <v/>
          </cell>
          <cell r="BK442" t="str">
            <v/>
          </cell>
          <cell r="BL442" t="str">
            <v/>
          </cell>
          <cell r="BM442" t="str">
            <v/>
          </cell>
          <cell r="BN442" t="str">
            <v/>
          </cell>
          <cell r="BO442" t="str">
            <v/>
          </cell>
          <cell r="BP442" t="str">
            <v/>
          </cell>
          <cell r="BQ442" t="str">
            <v/>
          </cell>
          <cell r="BR442" t="str">
            <v/>
          </cell>
          <cell r="BS442" t="str">
            <v/>
          </cell>
          <cell r="BT442" t="str">
            <v/>
          </cell>
          <cell r="BU442" t="str">
            <v/>
          </cell>
          <cell r="BV442" t="str">
            <v/>
          </cell>
          <cell r="BW442" t="str">
            <v/>
          </cell>
          <cell r="BX442" t="str">
            <v/>
          </cell>
        </row>
        <row r="443">
          <cell r="A443" t="str">
            <v>EPWINAP</v>
          </cell>
          <cell r="B443" t="str">
            <v>Windows Azure Platform</v>
          </cell>
          <cell r="C443" t="str">
            <v>Développez, déployez et administrez pour le Cloud Microsoft</v>
          </cell>
          <cell r="D443" t="str">
            <v>Florent Santin</v>
          </cell>
          <cell r="E443" t="str">
            <v/>
          </cell>
          <cell r="F443" t="str">
            <v>Santin, Florent</v>
          </cell>
          <cell r="G443" t="str">
            <v/>
          </cell>
          <cell r="H443" t="str">
            <v/>
          </cell>
          <cell r="I443" t="str">
            <v/>
          </cell>
          <cell r="J443" t="str">
            <v/>
          </cell>
          <cell r="K443" t="str">
            <v>Edition du 1 February 2012</v>
          </cell>
          <cell r="L443" t="str">
            <v>328 pages</v>
          </cell>
          <cell r="M443" t="str">
            <v>Editions ENI</v>
          </cell>
          <cell r="N443" t="str">
            <v>fre</v>
          </cell>
          <cell r="O443" t="str">
            <v>fre</v>
          </cell>
          <cell r="P443" t="str">
            <v>fre</v>
          </cell>
          <cell r="Q443" t="str">
            <v>Préface de Stéphane GOUDEAU - Architecte Microsoft
Ce livre sur Windows Azure s'adresse à tout intervenant technique désireux de découvrir et de mettre en pratique la plateforme Windows Azure. Les premiers chapitres présentent le Cloud Computing et décrivent l'offre Microsoft autour de la plateforme Windows Azure.
Pour les développeurs ayant pour objectif de mettre en pratique Windows Azure, les chapitres suivants détaillent en profondeur la notion de service hébergé et les aident à comprendre, développer puis déployer leur propre application dans le nuage. L'auteur les accompagne étape par étape dans l'exploration détaillée des différentes fonctionnalités proposées par la plateforme. 
Dans le chapitre suivant, les concepteurs de base de données SQL Server découvriront comment différencier la version Serveur et la version Cloud du SQL Server, d'un point de vue outillage et langage. Ils pourront également appréhender les nouvelles approches non relationnelles pour gérer des données en environnement Cloud. 
Enfin, les administrateurs systèmes découvriront les différentes consoles de gestion et de déploiement d'applications dans le Cloud, ainsi que les procédures pour mettre en place un flux de gestion de déploiement et de maintenance efficace avec leurs équipes de développement.  
Pour les développeurs déjà familiers avec l'utilisation de la plateforme, un chapitre détaille les fonctionnalités avancées, d'un point de vue conceptuel. SQL Azure et Windows Azure AppFabric ont enfin chacun un chapitre dédié afin de présenter dans le détail les possibilités offertes par les versions Cloud de ces deux produits ayant un équivalent en environnement Windows Server classique.
Les annexes détaillent les outils additionnels dédiés à Windows Azure disponibles sur le marché puis évoquent les possibilités offertes aux développeurs n'utilisant pas le Framework .NET.
L'écriture de cet ouvrage a été terminée fin 2011 et s'appuie donc sur la version en date des différents produits. Cependant, chacun des concepts et fonctionnalités qui sont présentés s'applique aux versions postérieures.
Des éléments complémentaires sont disponibles en téléchargement sur le site www.editions-eni.fr.
 Florent Santin est reconnu Microsoft MVP (Most Valuable Professionnal) sur Visual Studio Application Lifecycle Management (ALM).
Les chapitres du livre :
Préface &amp;ndash; Avant-propos &amp;ndash; Le Cloud &amp;ndash; La plateforme Windows Azure &amp;ndash; Anatomie d'un service hébergé &amp;ndash; Développement de services hébergés &amp;ndash; Déploiement de services hébergés &amp;ndash; Le stockage dans Windows Azure &amp;ndash; Performances de services hébergés &amp;ndash; Utilisation avancée de Windows Azure &amp;ndash; SQL Azure &amp;ndash; Windows Azure AppFabric &amp;ndash; Annexes</v>
          </cell>
          <cell r="R443">
            <v>9782746072879</v>
          </cell>
          <cell r="S443" t="str">
            <v>Version Numérique</v>
          </cell>
          <cell r="T443">
            <v>9782746071681</v>
          </cell>
          <cell r="U443" t="str">
            <v>Version Imprimée</v>
          </cell>
          <cell r="V443" t="str">
            <v>St-Herblain</v>
          </cell>
          <cell r="W443" t="str">
            <v>Editions ENI</v>
          </cell>
          <cell r="X443">
            <v>2012</v>
          </cell>
          <cell r="Y443" t="str">
            <v>Bibliothèque Numérique ENI (Service en ligne)</v>
          </cell>
          <cell r="Z443" t="str">
            <v>EPSILON</v>
          </cell>
          <cell r="AA443" t="str">
            <v>texte</v>
          </cell>
          <cell r="AB443" t="str">
            <v>txt</v>
          </cell>
          <cell r="AC443" t="str">
            <v>rdacontent/fre</v>
          </cell>
          <cell r="AD443" t="str">
            <v>informatique</v>
          </cell>
          <cell r="AE443" t="str">
            <v>c</v>
          </cell>
          <cell r="AF443" t="str">
            <v>rdamedia/fre</v>
          </cell>
          <cell r="AG443" t="str">
            <v>ressource en ligne</v>
          </cell>
          <cell r="AH443" t="str">
            <v>cr</v>
          </cell>
          <cell r="AI443" t="str">
            <v>rdacarrier/fre</v>
          </cell>
          <cell r="AJ443" t="str">
            <v>m\\\\\o\\d\\\\\\\\</v>
          </cell>
          <cell r="AK443" t="str">
            <v>cr\cn\\\\uuaua</v>
          </cell>
          <cell r="AL443" t="str">
            <v>Accès restreint aux membres</v>
          </cell>
          <cell r="AM443" t="str">
            <v>Source de la note de description : Version imprimée</v>
          </cell>
          <cell r="AN443" t="str">
            <v/>
          </cell>
          <cell r="AO443" t="str">
            <v>%SITE_CLIENT%/?library_guid=53C3408A-1E27-4FE8-8777-69DAA6735925</v>
          </cell>
          <cell r="AP443" t="str">
            <v>Accès au travers du portail ENI</v>
          </cell>
          <cell r="AQ443" t="str">
            <v xml:space="preserve"> .NET </v>
          </cell>
          <cell r="AR443" t="str">
            <v xml:space="preserve"> AppFabric </v>
          </cell>
          <cell r="AS443" t="str">
            <v xml:space="preserve"> azur </v>
          </cell>
          <cell r="AT443" t="str">
            <v xml:space="preserve"> cloud computing </v>
          </cell>
          <cell r="AU443" t="str">
            <v xml:space="preserve"> LNEPWINAP</v>
          </cell>
          <cell r="AV443" t="str">
            <v xml:space="preserve"> SQL Azure </v>
          </cell>
          <cell r="AW443" t="str">
            <v xml:space="preserve"> T</v>
          </cell>
          <cell r="AX443" t="str">
            <v xml:space="preserve">microsoft </v>
          </cell>
          <cell r="AY443" t="str">
            <v xml:space="preserve">SQL </v>
          </cell>
          <cell r="AZ443" t="str">
            <v/>
          </cell>
          <cell r="BA443" t="str">
            <v/>
          </cell>
          <cell r="BB443" t="str">
            <v/>
          </cell>
          <cell r="BC443" t="str">
            <v/>
          </cell>
          <cell r="BD443" t="str">
            <v/>
          </cell>
          <cell r="BE443" t="str">
            <v/>
          </cell>
          <cell r="BF443" t="str">
            <v/>
          </cell>
          <cell r="BG443" t="str">
            <v/>
          </cell>
          <cell r="BH443" t="str">
            <v/>
          </cell>
          <cell r="BI443" t="str">
            <v/>
          </cell>
          <cell r="BJ443" t="str">
            <v/>
          </cell>
          <cell r="BK443" t="str">
            <v/>
          </cell>
          <cell r="BL443" t="str">
            <v/>
          </cell>
          <cell r="BM443" t="str">
            <v/>
          </cell>
          <cell r="BN443" t="str">
            <v/>
          </cell>
          <cell r="BO443" t="str">
            <v/>
          </cell>
          <cell r="BP443" t="str">
            <v/>
          </cell>
          <cell r="BQ443" t="str">
            <v/>
          </cell>
          <cell r="BR443" t="str">
            <v/>
          </cell>
          <cell r="BS443" t="str">
            <v/>
          </cell>
          <cell r="BT443" t="str">
            <v/>
          </cell>
          <cell r="BU443" t="str">
            <v/>
          </cell>
          <cell r="BV443" t="str">
            <v/>
          </cell>
          <cell r="BW443" t="str">
            <v/>
          </cell>
          <cell r="BX443" t="str">
            <v/>
          </cell>
        </row>
        <row r="444">
          <cell r="A444" t="str">
            <v>EPXAM</v>
          </cell>
          <cell r="B444" t="str">
            <v>Xamarin</v>
          </cell>
          <cell r="C444" t="str">
            <v>Développez vos applications multiplateformes pour iOS, Android et Windows</v>
          </cell>
          <cell r="D444" t="str">
            <v>Michaël FERY,Maxime FRAPPAT,Jérôme GIACOMINI,Thomas LEBRUN</v>
          </cell>
          <cell r="E444" t="str">
            <v/>
          </cell>
          <cell r="F444" t="str">
            <v>FERY, Michaël</v>
          </cell>
          <cell r="G444" t="str">
            <v>FRAPPAT, Maxime</v>
          </cell>
          <cell r="H444" t="str">
            <v>GIACOMINI, Jérôme</v>
          </cell>
          <cell r="I444" t="str">
            <v>LEBRUN, Thomas</v>
          </cell>
          <cell r="J444" t="str">
            <v/>
          </cell>
          <cell r="K444" t="str">
            <v>Edition du 1 October 2017</v>
          </cell>
          <cell r="L444" t="str">
            <v>478 pages</v>
          </cell>
          <cell r="M444" t="str">
            <v>Editions ENI</v>
          </cell>
          <cell r="N444" t="str">
            <v>fre</v>
          </cell>
          <cell r="O444" t="str">
            <v>fre</v>
          </cell>
          <cell r="P444" t="str">
            <v>fre</v>
          </cell>
          <cell r="Q444" t="str">
            <v>Ce livre sur Xamarin a pour objectif de donner aux développeurs les bases indispensables pour être autonomes dans la création d'une première application mobile multiplateforme (pour iOS, Android ou Windows) jusqu'à sa publication. Pour une bonne compréhension de son contenu, de simples connaissances en programmation orientée objet sont suffisantes.
Les premiers chapitres détaillent l'installation de Xamarin et la configuration des environnements de développement (avec Visual Studio) et le téléchargement d'émulateurs. Viennent ensuite les chapitres relatifs à la mutualisation du code, à la mise en place de tests pour vérifier la qualité du développement, à l'accès aux systèmes de fichiers et aux paramètres utilisateurs ou encore à l'utilisation du moteur de base de données SQLite.
Dans la suite du livre, les auteurs présentent au lecteur le cycle de vie d'une application en étudiant notamment les différents états d'une application, les méthodes utilisées ou encore les principaux événements.
Enfin, les derniers chapitres traitent de la personnalisation de l'interface graphique : navigation, création d'un formulaire, mise en forme des données, gestion des médias, contrôle WebView, utilisation d'un contrôle de cartographie, etc.
Des éléments complémentaires sont en téléchargement sur le site www.editions-eni.fr.
Les chapitres du livre :
Avant-propos &amp;ndash; Introduction &amp;ndash; Configurer vos environnements de développement &amp;ndash; Modèle de compilation &amp;ndash; Mutualisation de code &amp;ndash; Les tests &amp;ndash; Système de fichiers et paramètres &amp;ndash; Utiliser une base de données &amp;ndash; Consommer des webservices &amp;ndash; Cycle de vie &amp;ndash; Navigation &amp;ndash; Mise en page &amp;ndash; Les formulaires &amp;ndash; Mise en forme des données &amp;ndash; Gestion des médias &amp;ndash; WebView &amp;ndash; Cartes</v>
          </cell>
          <cell r="R444">
            <v>9782409010576</v>
          </cell>
          <cell r="S444" t="str">
            <v>Version Numérique</v>
          </cell>
          <cell r="T444">
            <v>9782409007477</v>
          </cell>
          <cell r="U444" t="str">
            <v>Version Imprimée</v>
          </cell>
          <cell r="V444" t="str">
            <v>St-Herblain</v>
          </cell>
          <cell r="W444" t="str">
            <v>Editions ENI</v>
          </cell>
          <cell r="X444">
            <v>2017</v>
          </cell>
          <cell r="Y444" t="str">
            <v>Bibliothèque Numérique ENI (Service en ligne)</v>
          </cell>
          <cell r="Z444" t="str">
            <v>EPSILON</v>
          </cell>
          <cell r="AA444" t="str">
            <v>texte</v>
          </cell>
          <cell r="AB444" t="str">
            <v>txt</v>
          </cell>
          <cell r="AC444" t="str">
            <v>rdacontent/fre</v>
          </cell>
          <cell r="AD444" t="str">
            <v>informatique</v>
          </cell>
          <cell r="AE444" t="str">
            <v>c</v>
          </cell>
          <cell r="AF444" t="str">
            <v>rdamedia/fre</v>
          </cell>
          <cell r="AG444" t="str">
            <v>ressource en ligne</v>
          </cell>
          <cell r="AH444" t="str">
            <v>cr</v>
          </cell>
          <cell r="AI444" t="str">
            <v>rdacarrier/fre</v>
          </cell>
          <cell r="AJ444" t="str">
            <v>m\\\\\o\\d\\\\\\\\</v>
          </cell>
          <cell r="AK444" t="str">
            <v>cr\cn\\\\uuaua</v>
          </cell>
          <cell r="AL444" t="str">
            <v>Accès restreint aux membres</v>
          </cell>
          <cell r="AM444" t="str">
            <v>Source de la note de description : Version imprimée</v>
          </cell>
          <cell r="AN444" t="str">
            <v/>
          </cell>
          <cell r="AO444" t="str">
            <v>%SITE_CLIENT%/?library_guid=3AB4B696-AFD6-4033-9EA9-9B740D16A1E3</v>
          </cell>
          <cell r="AP444" t="str">
            <v>Accès au travers du portail ENI</v>
          </cell>
          <cell r="AQ444" t="str">
            <v xml:space="preserve"> .net </v>
          </cell>
          <cell r="AR444" t="str">
            <v xml:space="preserve"> Android </v>
          </cell>
          <cell r="AS444" t="str">
            <v xml:space="preserve"> c sharp </v>
          </cell>
          <cell r="AT444" t="str">
            <v xml:space="preserve"> csharp </v>
          </cell>
          <cell r="AU444" t="str">
            <v xml:space="preserve"> dot net </v>
          </cell>
          <cell r="AV444" t="str">
            <v xml:space="preserve"> iOS </v>
          </cell>
          <cell r="AW444" t="str">
            <v xml:space="preserve"> LNEPXAM</v>
          </cell>
          <cell r="AX444" t="str">
            <v xml:space="preserve"> Windows </v>
          </cell>
          <cell r="AY444" t="str">
            <v xml:space="preserve"> Xamarin </v>
          </cell>
          <cell r="AZ444" t="str">
            <v xml:space="preserve">livre développement </v>
          </cell>
          <cell r="BA444" t="str">
            <v/>
          </cell>
          <cell r="BB444" t="str">
            <v/>
          </cell>
          <cell r="BC444" t="str">
            <v/>
          </cell>
          <cell r="BD444" t="str">
            <v/>
          </cell>
          <cell r="BE444" t="str">
            <v/>
          </cell>
          <cell r="BF444" t="str">
            <v/>
          </cell>
          <cell r="BG444" t="str">
            <v/>
          </cell>
          <cell r="BH444" t="str">
            <v/>
          </cell>
          <cell r="BI444" t="str">
            <v/>
          </cell>
          <cell r="BJ444" t="str">
            <v/>
          </cell>
          <cell r="BK444" t="str">
            <v/>
          </cell>
          <cell r="BL444" t="str">
            <v/>
          </cell>
          <cell r="BM444" t="str">
            <v/>
          </cell>
          <cell r="BN444" t="str">
            <v/>
          </cell>
          <cell r="BO444" t="str">
            <v/>
          </cell>
          <cell r="BP444" t="str">
            <v/>
          </cell>
          <cell r="BQ444" t="str">
            <v/>
          </cell>
          <cell r="BR444" t="str">
            <v/>
          </cell>
          <cell r="BS444" t="str">
            <v/>
          </cell>
          <cell r="BT444" t="str">
            <v/>
          </cell>
          <cell r="BU444" t="str">
            <v/>
          </cell>
          <cell r="BV444" t="str">
            <v/>
          </cell>
          <cell r="BW444" t="str">
            <v/>
          </cell>
          <cell r="BX444" t="str">
            <v/>
          </cell>
        </row>
        <row r="445">
          <cell r="A445" t="str">
            <v>EPZIM</v>
          </cell>
          <cell r="B445" t="str">
            <v>Zimbra</v>
          </cell>
          <cell r="C445" t="str">
            <v>Messagerie collaborative d'entreprise Open source</v>
          </cell>
          <cell r="D445" t="str">
            <v>Sébastien Déon</v>
          </cell>
          <cell r="E445" t="str">
            <v/>
          </cell>
          <cell r="F445" t="str">
            <v>Déon, Sébastien</v>
          </cell>
          <cell r="G445" t="str">
            <v/>
          </cell>
          <cell r="H445" t="str">
            <v/>
          </cell>
          <cell r="I445" t="str">
            <v/>
          </cell>
          <cell r="J445" t="str">
            <v/>
          </cell>
          <cell r="K445" t="str">
            <v>Edition du 1 March 2009</v>
          </cell>
          <cell r="L445" t="str">
            <v>385 pages</v>
          </cell>
          <cell r="M445" t="str">
            <v>Editions ENI</v>
          </cell>
          <cell r="N445" t="str">
            <v>fre</v>
          </cell>
          <cell r="O445" t="str">
            <v>fre</v>
          </cell>
          <cell r="P445" t="str">
            <v>fre</v>
          </cell>
          <cell r="Q445" t="str">
            <v>Ce livre sur Zimbra s'adresse à des informaticiens du domaine Telecom, Système et Réseau mais aussi à des décideurs informatiques, et à des étudiants en IT.  Il a pour objectif de donner des bases solides au lecteur pour qu'il puisse concevoir une architecture de messagerie collaborative d'entreprise à base du logiciel Zimbra Collaboration Systems (ZCS) et qu'il soit ensuite autonome pour son administration et son exploitation quotidienne.
L'auteur a choisi une approche pédagogique progressive pour faire le tour de son sujet : présentation de l'éco-système et des notions indispensables, description des architectures d'une messagerie sécurisée, installation et administration de Zimbra, mise en place des clients de messagerie, synchronisation avec Funambol, développement avec les Zimlets, gestion de la sauvegarde, de la restauration...
L'auteur ne demande qu'une chose à ses lecteurs : de l'audace et de l'envie ! pour exploiter Zimbra, ce système de messagerie d'entreprise Open Source (utilisé par exemple par Yahoo!) qui a toutes les qualités pour rivaliser avec les deux solutions qui dominent aujourd'hui le marché mondial.</v>
          </cell>
          <cell r="R445">
            <v>9782746048768</v>
          </cell>
          <cell r="S445" t="str">
            <v>Version Numérique</v>
          </cell>
          <cell r="T445">
            <v>9782746047686</v>
          </cell>
          <cell r="U445" t="str">
            <v>Version Imprimée</v>
          </cell>
          <cell r="V445" t="str">
            <v>St-Herblain</v>
          </cell>
          <cell r="W445" t="str">
            <v>Editions ENI</v>
          </cell>
          <cell r="X445">
            <v>2009</v>
          </cell>
          <cell r="Y445" t="str">
            <v>Bibliothèque Numérique ENI (Service en ligne)</v>
          </cell>
          <cell r="Z445" t="str">
            <v>EPSILON</v>
          </cell>
          <cell r="AA445" t="str">
            <v>texte</v>
          </cell>
          <cell r="AB445" t="str">
            <v>txt</v>
          </cell>
          <cell r="AC445" t="str">
            <v>rdacontent/fre</v>
          </cell>
          <cell r="AD445" t="str">
            <v>informatique</v>
          </cell>
          <cell r="AE445" t="str">
            <v>c</v>
          </cell>
          <cell r="AF445" t="str">
            <v>rdamedia/fre</v>
          </cell>
          <cell r="AG445" t="str">
            <v>ressource en ligne</v>
          </cell>
          <cell r="AH445" t="str">
            <v>cr</v>
          </cell>
          <cell r="AI445" t="str">
            <v>rdacarrier/fre</v>
          </cell>
          <cell r="AJ445" t="str">
            <v>m\\\\\o\\d\\\\\\\\</v>
          </cell>
          <cell r="AK445" t="str">
            <v>cr\cn\\\\uuaua</v>
          </cell>
          <cell r="AL445" t="str">
            <v>Accès restreint aux membres</v>
          </cell>
          <cell r="AM445" t="str">
            <v>Source de la note de description : Version imprimée</v>
          </cell>
          <cell r="AN445" t="str">
            <v/>
          </cell>
          <cell r="AO445" t="str">
            <v>%SITE_CLIENT%/?library_guid=9055BEF3-E65B-4083-9783-EEE5CB83359A</v>
          </cell>
          <cell r="AP445" t="str">
            <v>Accès au travers du portail ENI</v>
          </cell>
          <cell r="AQ445" t="str">
            <v xml:space="preserve"> funambol </v>
          </cell>
          <cell r="AR445" t="str">
            <v xml:space="preserve"> LNEPZIM</v>
          </cell>
          <cell r="AS445" t="str">
            <v xml:space="preserve"> messagerie </v>
          </cell>
          <cell r="AT445" t="str">
            <v xml:space="preserve"> zimlet </v>
          </cell>
          <cell r="AU445" t="str">
            <v xml:space="preserve"> zymbra </v>
          </cell>
          <cell r="AV445" t="str">
            <v xml:space="preserve">livre zimbra </v>
          </cell>
          <cell r="AW445" t="str">
            <v/>
          </cell>
          <cell r="AX445" t="str">
            <v/>
          </cell>
          <cell r="AY445" t="str">
            <v/>
          </cell>
          <cell r="AZ445" t="str">
            <v/>
          </cell>
          <cell r="BA445" t="str">
            <v/>
          </cell>
          <cell r="BB445" t="str">
            <v/>
          </cell>
          <cell r="BC445" t="str">
            <v/>
          </cell>
          <cell r="BD445" t="str">
            <v/>
          </cell>
          <cell r="BE445" t="str">
            <v/>
          </cell>
          <cell r="BF445" t="str">
            <v/>
          </cell>
          <cell r="BG445" t="str">
            <v/>
          </cell>
          <cell r="BH445" t="str">
            <v/>
          </cell>
          <cell r="BI445" t="str">
            <v/>
          </cell>
          <cell r="BJ445" t="str">
            <v/>
          </cell>
          <cell r="BK445" t="str">
            <v/>
          </cell>
          <cell r="BL445" t="str">
            <v/>
          </cell>
          <cell r="BM445" t="str">
            <v/>
          </cell>
          <cell r="BN445" t="str">
            <v/>
          </cell>
          <cell r="BO445" t="str">
            <v/>
          </cell>
          <cell r="BP445" t="str">
            <v/>
          </cell>
          <cell r="BQ445" t="str">
            <v/>
          </cell>
          <cell r="BR445" t="str">
            <v/>
          </cell>
          <cell r="BS445" t="str">
            <v/>
          </cell>
          <cell r="BT445" t="str">
            <v/>
          </cell>
          <cell r="BU445" t="str">
            <v/>
          </cell>
          <cell r="BV445" t="str">
            <v/>
          </cell>
          <cell r="BW445" t="str">
            <v/>
          </cell>
          <cell r="BX445" t="str">
            <v/>
          </cell>
        </row>
        <row r="446">
          <cell r="A446" t="str">
            <v>HSDPBLONFT</v>
          </cell>
          <cell r="B446" t="str">
            <v>Blockchain, NFT et Métaverse</v>
          </cell>
          <cell r="C446" t="str">
            <v>Démythification, usages et potentiels</v>
          </cell>
          <cell r="D446" t="str">
            <v>Frédéric  GOUJON,Yves-Michel LEPORCHER</v>
          </cell>
          <cell r="E446" t="str">
            <v/>
          </cell>
          <cell r="F446" t="str">
            <v xml:space="preserve">GOUJON, Frédéric </v>
          </cell>
          <cell r="G446" t="str">
            <v>LEPORCHER, Yves-Michel</v>
          </cell>
          <cell r="H446" t="str">
            <v/>
          </cell>
          <cell r="I446" t="str">
            <v/>
          </cell>
          <cell r="J446" t="str">
            <v/>
          </cell>
          <cell r="K446" t="str">
            <v>Edition du 1 June 2023</v>
          </cell>
          <cell r="L446" t="str">
            <v>491 pages</v>
          </cell>
          <cell r="M446" t="str">
            <v>Editions ENI</v>
          </cell>
          <cell r="N446" t="str">
            <v>fre</v>
          </cell>
          <cell r="O446" t="str">
            <v>fre</v>
          </cell>
          <cell r="P446" t="str">
            <v>fre</v>
          </cell>
          <cell r="Q446" t="str">
            <v>Ce livre s’adresse aux développeurs, architectes, chefs de projets, entrepreneurs ou encore chefs d’entreprise qui souhaitent comprendre les principes technologiques et le fonctionnement des trois composantes du Web3 que sont la blockchain, les NFT et le Métaverse. Plus largement, il intéressera également tous les créateurs qui veulent donner vie au futur d’Internet.
En s’écartant de la réputation sulfureuse du Bitcoin, les auteurs présentent les fondamentaux de la blockchain, les innovations de ces dernières années, les mécanismes de stabilisation des cryptomonnaies et l’ouverture observée de ses cas d’usages. Ils expliquent l’évolution du paysage juridique et fiscal ainsi que les motivations des banques centrales à créer leur cryptomonnaie : les CBDC. Au travers de mises en pratique des concepts présentés, vous apprenez à utiliser la blockchain, mais surtout à y prendre part.
Les NFT, ces actifs digitaux obscurs qui ont fait grand bruit, sont décryptés. Leurs contraintes et les possibilités qu’ils offrent sont révélées de manière concise et précise. Vous disposerez d’une boîte à outils pour créer et mettre en œuvre votre stratégie d’émission de NFT.
Le Métaverse est exploré au travers de la position des géants du web qui veulent assurer l’avenir de leur entreprise et l’approche ouverte et dynamique de la communauté crypto, en quête d’un plus juste partage des richesses. Les auteurs analysent les forces en puissance, une couche industrielle à la fois, ainsi que les enjeux et facteurs de changement. Vous serez aiguillé sur le matériel à choisir pour entrer dans le Métaverse, sur la plateforme à privilégier et sur l’équipe avec laquelle réaliser vos projets. Ce livre donne les clés pour définir et appliquer sa stratégie vers le Métaverse, en tirant avantage des expériences récentes.</v>
          </cell>
          <cell r="R446">
            <v>9782409040092</v>
          </cell>
          <cell r="S446" t="str">
            <v>Version Numérique</v>
          </cell>
          <cell r="T446">
            <v>9782409040085</v>
          </cell>
          <cell r="U446" t="str">
            <v>Version Imprimée</v>
          </cell>
          <cell r="V446" t="str">
            <v>St-Herblain</v>
          </cell>
          <cell r="W446" t="str">
            <v>Editions ENI</v>
          </cell>
          <cell r="X446">
            <v>2023</v>
          </cell>
          <cell r="Y446" t="str">
            <v>Bibliothèque Numérique ENI (Service en ligne)</v>
          </cell>
          <cell r="Z446" t="str">
            <v>HS - Hors série</v>
          </cell>
          <cell r="AA446" t="str">
            <v>texte</v>
          </cell>
          <cell r="AB446" t="str">
            <v>txt</v>
          </cell>
          <cell r="AC446" t="str">
            <v>rdacontent/fre</v>
          </cell>
          <cell r="AD446" t="str">
            <v>informatique</v>
          </cell>
          <cell r="AE446" t="str">
            <v>c</v>
          </cell>
          <cell r="AF446" t="str">
            <v>rdamedia/fre</v>
          </cell>
          <cell r="AG446" t="str">
            <v>ressource en ligne</v>
          </cell>
          <cell r="AH446" t="str">
            <v>cr</v>
          </cell>
          <cell r="AI446" t="str">
            <v>rdacarrier/fre</v>
          </cell>
          <cell r="AJ446" t="str">
            <v>m\\\\\o\\d\\\\\\\\</v>
          </cell>
          <cell r="AK446" t="str">
            <v>cr\cn\\\\uuaua</v>
          </cell>
          <cell r="AL446" t="str">
            <v>Accès restreint aux membres</v>
          </cell>
          <cell r="AM446" t="str">
            <v>Source de la note de description : Version imprimée</v>
          </cell>
          <cell r="AN446" t="str">
            <v/>
          </cell>
          <cell r="AO446" t="str">
            <v>%SITE_CLIENT%/?library_guid=6FF5E3BF-9BEB-46E9-9C7E-8091FDF1F50D</v>
          </cell>
          <cell r="AP446" t="str">
            <v>Accès au travers du portail ENI</v>
          </cell>
          <cell r="AQ446" t="str">
            <v xml:space="preserve"> metavers </v>
          </cell>
          <cell r="AR446" t="str">
            <v xml:space="preserve"> Unity </v>
          </cell>
          <cell r="AS446" t="str">
            <v xml:space="preserve"> Web3</v>
          </cell>
          <cell r="AT446" t="str">
            <v xml:space="preserve">Bitcoin </v>
          </cell>
          <cell r="AU446" t="str">
            <v/>
          </cell>
          <cell r="AV446" t="str">
            <v/>
          </cell>
          <cell r="AW446" t="str">
            <v/>
          </cell>
          <cell r="AX446" t="str">
            <v/>
          </cell>
          <cell r="AY446" t="str">
            <v/>
          </cell>
          <cell r="AZ446" t="str">
            <v/>
          </cell>
          <cell r="BA446" t="str">
            <v/>
          </cell>
          <cell r="BB446" t="str">
            <v/>
          </cell>
          <cell r="BC446" t="str">
            <v/>
          </cell>
          <cell r="BD446" t="str">
            <v/>
          </cell>
          <cell r="BE446" t="str">
            <v/>
          </cell>
          <cell r="BF446" t="str">
            <v/>
          </cell>
          <cell r="BG446" t="str">
            <v/>
          </cell>
          <cell r="BH446" t="str">
            <v/>
          </cell>
          <cell r="BI446" t="str">
            <v/>
          </cell>
          <cell r="BJ446" t="str">
            <v/>
          </cell>
          <cell r="BK446" t="str">
            <v/>
          </cell>
          <cell r="BL446" t="str">
            <v/>
          </cell>
          <cell r="BM446" t="str">
            <v/>
          </cell>
          <cell r="BN446" t="str">
            <v/>
          </cell>
          <cell r="BO446" t="str">
            <v/>
          </cell>
          <cell r="BP446" t="str">
            <v/>
          </cell>
          <cell r="BQ446" t="str">
            <v/>
          </cell>
          <cell r="BR446" t="str">
            <v/>
          </cell>
          <cell r="BS446" t="str">
            <v/>
          </cell>
          <cell r="BT446" t="str">
            <v/>
          </cell>
          <cell r="BU446" t="str">
            <v/>
          </cell>
          <cell r="BV446" t="str">
            <v/>
          </cell>
          <cell r="BW446" t="str">
            <v/>
          </cell>
          <cell r="BX446" t="str">
            <v/>
          </cell>
        </row>
        <row r="447">
          <cell r="A447" t="str">
            <v>HSDPDATA</v>
          </cell>
          <cell r="B447" t="str">
            <v>La data</v>
          </cell>
          <cell r="C447" t="str">
            <v>Guide de survie dans le monde de la donnée</v>
          </cell>
          <cell r="D447" t="str">
            <v>Benoit CAYLA</v>
          </cell>
          <cell r="E447" t="str">
            <v/>
          </cell>
          <cell r="F447" t="str">
            <v>CAYLA, Benoit</v>
          </cell>
          <cell r="G447" t="str">
            <v/>
          </cell>
          <cell r="H447" t="str">
            <v/>
          </cell>
          <cell r="I447" t="str">
            <v/>
          </cell>
          <cell r="J447" t="str">
            <v/>
          </cell>
          <cell r="K447" t="str">
            <v>Edition du 1 September 2022</v>
          </cell>
          <cell r="L447" t="str">
            <v>419 pages</v>
          </cell>
          <cell r="M447" t="str">
            <v>Editions ENI</v>
          </cell>
          <cell r="N447" t="str">
            <v>fre</v>
          </cell>
          <cell r="O447" t="str">
            <v>fre</v>
          </cell>
          <cell r="P447" t="str">
            <v>fre</v>
          </cell>
          <cell r="Q447" t="str">
            <v xml:space="preserve">Véritable manuel pratique, ce livre s’adresse à toute personne amenée à travailler avec les données (chefs de projets, CDO, Architectes, Ingénieurs Data ou même Data Scientists) qui souhaite étendre ses connaissances autour de la gestion de données ou qui rencontre des besoins ponctuels sur des opérations à réaliser. L’objectif est de présenter tous les concepts et notions utiles dès lors que l’on est impliqué dans un projet intégrant des données. Chaque chapitre peut être lu indépendamment des autres et des exemples viennent étayer les propos de l’auteur. 
Le lecteur commence avec une clarification indispensable des différents concepts qui gravitent autour de la donnée. Cette entrée en matière permet de démontrer que la donnée est une notion plus complexe qu’on ne le pense. Le livre aborde ensuite le stockage des données ce qui amène naturellement à la notion d’intégration de ces données et à ses impacts sur le Système d’Information. 
La donnée étant mouvante, l’auteur expose ensuite les moyens à mettre en place pour une gouvernance de données efficace. Cela permet au lecteur de mieux comprendre comment définir un cadre qui sera contrôlé et maîtrisé et d’expliquer en quoi les entreprises qui mettent en œuvre le Data Fabric ou le Data Mesh sont à même de proposer des services de données pertinents. Le livre détaille ensuite les méthodes d’analyse et de visualisation de données qui permettent de déceler des problèmes de qualité de données nécessitant ensuite de les nettoyer, les transformer et les valoriser en information de confiance. 
Le lecteur sera finalement invité à mettre un pied dans le monde de l’IA. Les principes et grandes notions autour du Machine Learning et du Deep Learning sont expliqués avec simplicité afin que le lecteur puisse mieux comprendre comment les algorithmes fonctionnent grâce aux données. Pour terminer, l’auteur explique comment les grandes architectures de données (Data warehouse, Data Lake, MDM, Data Hub et EDI) fonctionnent en détaillant leurs principes et leurs différences.
 Quizinclus dans 
la version en ligne !
 - Testez vos connaissances à l'issue de chaque chapitre
 - Validez vos acquis
</v>
          </cell>
          <cell r="R447">
            <v>9782409037177</v>
          </cell>
          <cell r="S447" t="str">
            <v>Version Numérique</v>
          </cell>
          <cell r="T447">
            <v>9782409037160</v>
          </cell>
          <cell r="U447" t="str">
            <v>Version Imprimée</v>
          </cell>
          <cell r="V447" t="str">
            <v>St-Herblain</v>
          </cell>
          <cell r="W447" t="str">
            <v>Editions ENI</v>
          </cell>
          <cell r="X447">
            <v>2022</v>
          </cell>
          <cell r="Y447" t="str">
            <v>Bibliothèque Numérique ENI (Service en ligne)</v>
          </cell>
          <cell r="Z447" t="str">
            <v>HS - Hors série</v>
          </cell>
          <cell r="AA447" t="str">
            <v>texte</v>
          </cell>
          <cell r="AB447" t="str">
            <v>txt</v>
          </cell>
          <cell r="AC447" t="str">
            <v>rdacontent/fre</v>
          </cell>
          <cell r="AD447" t="str">
            <v>informatique</v>
          </cell>
          <cell r="AE447" t="str">
            <v>c</v>
          </cell>
          <cell r="AF447" t="str">
            <v>rdamedia/fre</v>
          </cell>
          <cell r="AG447" t="str">
            <v>ressource en ligne</v>
          </cell>
          <cell r="AH447" t="str">
            <v>cr</v>
          </cell>
          <cell r="AI447" t="str">
            <v>rdacarrier/fre</v>
          </cell>
          <cell r="AJ447" t="str">
            <v>m\\\\\o\\d\\\\\\\\</v>
          </cell>
          <cell r="AK447" t="str">
            <v>cr\cn\\\\uuaua</v>
          </cell>
          <cell r="AL447" t="str">
            <v>Accès restreint aux membres</v>
          </cell>
          <cell r="AM447" t="str">
            <v>Source de la note de description : Version imprimée</v>
          </cell>
          <cell r="AN447" t="str">
            <v/>
          </cell>
          <cell r="AO447" t="str">
            <v>%SITE_CLIENT%/?library_guid=86A3DA6C-FDDF-438B-AD84-104852DB9816</v>
          </cell>
          <cell r="AP447" t="str">
            <v>Accès au travers du portail ENI</v>
          </cell>
          <cell r="AQ447" t="str">
            <v xml:space="preserve"> analyse de données </v>
          </cell>
          <cell r="AR447" t="str">
            <v xml:space="preserve"> Big Data </v>
          </cell>
          <cell r="AS447" t="str">
            <v xml:space="preserve"> Data </v>
          </cell>
          <cell r="AT447" t="str">
            <v xml:space="preserve"> Data Fabric </v>
          </cell>
          <cell r="AU447" t="str">
            <v xml:space="preserve"> Data Hub </v>
          </cell>
          <cell r="AV447" t="str">
            <v xml:space="preserve"> Data Lake </v>
          </cell>
          <cell r="AW447" t="str">
            <v xml:space="preserve"> Data Mesh </v>
          </cell>
          <cell r="AX447" t="str">
            <v xml:space="preserve"> Data scientist </v>
          </cell>
          <cell r="AY447" t="str">
            <v xml:space="preserve"> Data warehouse </v>
          </cell>
          <cell r="AZ447" t="str">
            <v xml:space="preserve"> Deep Learning </v>
          </cell>
          <cell r="BA447" t="str">
            <v xml:space="preserve"> EDI</v>
          </cell>
          <cell r="BB447" t="str">
            <v xml:space="preserve"> IA </v>
          </cell>
          <cell r="BC447" t="str">
            <v xml:space="preserve"> Intelligence artificielle </v>
          </cell>
          <cell r="BD447" t="str">
            <v xml:space="preserve"> Machine Learning </v>
          </cell>
          <cell r="BE447" t="str">
            <v xml:space="preserve"> MDM </v>
          </cell>
          <cell r="BF447" t="str">
            <v xml:space="preserve"> visualisation de données </v>
          </cell>
          <cell r="BG447" t="str">
            <v xml:space="preserve">Donnée </v>
          </cell>
          <cell r="BH447" t="str">
            <v/>
          </cell>
          <cell r="BI447" t="str">
            <v/>
          </cell>
          <cell r="BJ447" t="str">
            <v/>
          </cell>
          <cell r="BK447" t="str">
            <v/>
          </cell>
          <cell r="BL447" t="str">
            <v/>
          </cell>
          <cell r="BM447" t="str">
            <v/>
          </cell>
          <cell r="BN447" t="str">
            <v/>
          </cell>
          <cell r="BO447" t="str">
            <v/>
          </cell>
          <cell r="BP447" t="str">
            <v/>
          </cell>
          <cell r="BQ447" t="str">
            <v/>
          </cell>
          <cell r="BR447" t="str">
            <v/>
          </cell>
          <cell r="BS447" t="str">
            <v/>
          </cell>
          <cell r="BT447" t="str">
            <v/>
          </cell>
          <cell r="BU447" t="str">
            <v/>
          </cell>
          <cell r="BV447" t="str">
            <v/>
          </cell>
          <cell r="BW447" t="str">
            <v/>
          </cell>
          <cell r="BX447" t="str">
            <v/>
          </cell>
        </row>
        <row r="448">
          <cell r="A448" t="str">
            <v>HSDPDEVOPS</v>
          </cell>
          <cell r="B448" t="str">
            <v>Passez au DevOps</v>
          </cell>
          <cell r="C448" t="str">
            <v>Votre nouvelle façon de travailler</v>
          </cell>
          <cell r="D448" t="str">
            <v>Sébastien LACHEVRE</v>
          </cell>
          <cell r="E448" t="str">
            <v/>
          </cell>
          <cell r="F448" t="str">
            <v>LACHEVRE, Sébastien</v>
          </cell>
          <cell r="G448" t="str">
            <v/>
          </cell>
          <cell r="H448" t="str">
            <v/>
          </cell>
          <cell r="I448" t="str">
            <v/>
          </cell>
          <cell r="J448" t="str">
            <v/>
          </cell>
          <cell r="K448" t="str">
            <v>Edition du 1 December 2022</v>
          </cell>
          <cell r="L448" t="str">
            <v>344 pages</v>
          </cell>
          <cell r="M448" t="str">
            <v>Editions ENI</v>
          </cell>
          <cell r="N448" t="str">
            <v>fre</v>
          </cell>
          <cell r="O448" t="str">
            <v>fre</v>
          </cell>
          <cell r="P448" t="str">
            <v>fre</v>
          </cell>
          <cell r="Q448" t="str">
            <v xml:space="preserve">Ce livre s'adresse à tous ceux qui souhaitent comprendre comment les pratiques DevOps et Lean peuvent s’intégrer dans leur organisation. Il aidera les managers IT, et plus largement tous les membres d’une équipe IT, à révolutionner leur façon de travailler et à comprendre en profondeur les fondations techniques sur lesquelles s’appuie le DevOps. L'intérêt du livre peut s'étendre aux managers d’autres métiers désireux de comprendre les pratiques IT mises en œuvre dans leur entreprise et l’impact sur leurs activités. 
Dans une première partie, l’auteur explique l’importance de centrer l’organisation sur les besoins du client plutôt que sur son fonctionnement interne. Il explique la nécessité de s’ajuster en permanence et de produire de la valeur en continu en éliminant tout ce qui ne contribue pas à en générer. Les différents modèles organisationnels mettant en œuvre le DevOps sont également présentés. 
Une fois ces enjeux cernés, le lecteur découvre dans une deuxième partie comment le DevOps peut y répondre. L’auteur présente alors les applications techniques du DevOps et explique pourquoi il est crucial d’adopter l’intégration continue et le déploiement continu. Il détaille la manière de gérer les artefacts produits, et les stratégies de déploiement ou d'automatisation à retenir en fonction des contextes sont explicitées.  
À l’issue de la lecture de ce livre, le lecteur aura perçu que la technologie, dans une forme symbiotique entre les domaines de l’organisation, de la culture et de l’ingénierie, se place alors au service du succès de l’entreprise.
 Quizinclus dans 
la version en ligne !
 - Testez vos connaissances à l'issue de chaque chapitre
 - Validez vos acquis
</v>
          </cell>
          <cell r="R448">
            <v>9782409038235</v>
          </cell>
          <cell r="S448" t="str">
            <v>Version Numérique</v>
          </cell>
          <cell r="T448">
            <v>9782409038228</v>
          </cell>
          <cell r="U448" t="str">
            <v>Version Imprimée</v>
          </cell>
          <cell r="V448" t="str">
            <v>St-Herblain</v>
          </cell>
          <cell r="W448" t="str">
            <v>Editions ENI</v>
          </cell>
          <cell r="X448">
            <v>2022</v>
          </cell>
          <cell r="Y448" t="str">
            <v>Bibliothèque Numérique ENI (Service en ligne)</v>
          </cell>
          <cell r="Z448" t="str">
            <v>HS - Hors série</v>
          </cell>
          <cell r="AA448" t="str">
            <v>texte</v>
          </cell>
          <cell r="AB448" t="str">
            <v>txt</v>
          </cell>
          <cell r="AC448" t="str">
            <v>rdacontent/fre</v>
          </cell>
          <cell r="AD448" t="str">
            <v>informatique</v>
          </cell>
          <cell r="AE448" t="str">
            <v>c</v>
          </cell>
          <cell r="AF448" t="str">
            <v>rdamedia/fre</v>
          </cell>
          <cell r="AG448" t="str">
            <v>ressource en ligne</v>
          </cell>
          <cell r="AH448" t="str">
            <v>cr</v>
          </cell>
          <cell r="AI448" t="str">
            <v>rdacarrier/fre</v>
          </cell>
          <cell r="AJ448" t="str">
            <v>m\\\\\o\\d\\\\\\\\</v>
          </cell>
          <cell r="AK448" t="str">
            <v>cr\cn\\\\uuaua</v>
          </cell>
          <cell r="AL448" t="str">
            <v>Accès restreint aux membres</v>
          </cell>
          <cell r="AM448" t="str">
            <v>Source de la note de description : Version imprimée</v>
          </cell>
          <cell r="AN448" t="str">
            <v/>
          </cell>
          <cell r="AO448" t="str">
            <v>%SITE_CLIENT%/?library_guid=49499FAE-DB0A-4047-A5C6-08DFD21C4888</v>
          </cell>
          <cell r="AP448" t="str">
            <v>Accès au travers du portail ENI</v>
          </cell>
          <cell r="AQ448" t="str">
            <v xml:space="preserve"> CD </v>
          </cell>
          <cell r="AR448" t="str">
            <v xml:space="preserve"> CI </v>
          </cell>
          <cell r="AS448" t="str">
            <v xml:space="preserve"> Continuous Development </v>
          </cell>
          <cell r="AT448" t="str">
            <v xml:space="preserve"> Continuous Integration </v>
          </cell>
          <cell r="AU448" t="str">
            <v xml:space="preserve"> Développement continu</v>
          </cell>
          <cell r="AV448" t="str">
            <v xml:space="preserve"> Intégration continue </v>
          </cell>
          <cell r="AW448" t="str">
            <v xml:space="preserve"> Lean </v>
          </cell>
          <cell r="AX448" t="str">
            <v xml:space="preserve">DevOps </v>
          </cell>
          <cell r="AY448" t="str">
            <v/>
          </cell>
          <cell r="AZ448" t="str">
            <v/>
          </cell>
          <cell r="BA448" t="str">
            <v/>
          </cell>
          <cell r="BB448" t="str">
            <v/>
          </cell>
          <cell r="BC448" t="str">
            <v/>
          </cell>
          <cell r="BD448" t="str">
            <v/>
          </cell>
          <cell r="BE448" t="str">
            <v/>
          </cell>
          <cell r="BF448" t="str">
            <v/>
          </cell>
          <cell r="BG448" t="str">
            <v/>
          </cell>
          <cell r="BH448" t="str">
            <v/>
          </cell>
          <cell r="BI448" t="str">
            <v/>
          </cell>
          <cell r="BJ448" t="str">
            <v/>
          </cell>
          <cell r="BK448" t="str">
            <v/>
          </cell>
          <cell r="BL448" t="str">
            <v/>
          </cell>
          <cell r="BM448" t="str">
            <v/>
          </cell>
          <cell r="BN448" t="str">
            <v/>
          </cell>
          <cell r="BO448" t="str">
            <v/>
          </cell>
          <cell r="BP448" t="str">
            <v/>
          </cell>
          <cell r="BQ448" t="str">
            <v/>
          </cell>
          <cell r="BR448" t="str">
            <v/>
          </cell>
          <cell r="BS448" t="str">
            <v/>
          </cell>
          <cell r="BT448" t="str">
            <v/>
          </cell>
          <cell r="BU448" t="str">
            <v/>
          </cell>
          <cell r="BV448" t="str">
            <v/>
          </cell>
          <cell r="BW448" t="str">
            <v/>
          </cell>
          <cell r="BX448" t="str">
            <v/>
          </cell>
        </row>
        <row r="449">
          <cell r="A449" t="str">
            <v>HSDPGREENITDE</v>
          </cell>
          <cell r="B449" t="str">
            <v>Green IT</v>
          </cell>
          <cell r="C449" t="str">
            <v>Les clés pour des projets informatiques plus responsables</v>
          </cell>
          <cell r="D449" t="str">
            <v>Margerie GUILLIOT,Raphaël LEMAIRE,Sylvain REVEREAULT</v>
          </cell>
          <cell r="E449" t="str">
            <v/>
          </cell>
          <cell r="F449" t="str">
            <v>GUILLIOT, Margerie</v>
          </cell>
          <cell r="G449" t="str">
            <v>LEMAIRE, Raphaël</v>
          </cell>
          <cell r="H449" t="str">
            <v>REVEREAULT, Sylvain</v>
          </cell>
          <cell r="I449" t="str">
            <v/>
          </cell>
          <cell r="J449" t="str">
            <v/>
          </cell>
          <cell r="K449" t="str">
            <v>Edition du 1 June 2022</v>
          </cell>
          <cell r="L449" t="str">
            <v>418 pages</v>
          </cell>
          <cell r="M449" t="str">
            <v>Editions ENI</v>
          </cell>
          <cell r="N449" t="str">
            <v>fre</v>
          </cell>
          <cell r="O449" t="str">
            <v>fre</v>
          </cell>
          <cell r="P449" t="str">
            <v>fre</v>
          </cell>
          <cell r="Q449" t="str">
            <v xml:space="preserve">La prise de conscience collective de l’existence des crises écologiques ainsi que de l’urgence et de l’importance des efforts à effectuer s’est accélérée ces dernières années. Dans ce cadre, les professionnels du numérique ont analysé leur secteur et ses contributions à ces crises. Parallèlement, des solutions, outils et méthodes se développent. Le terme Green IT s’impose dans les discussions et les stratégies. 
Cet ouvrage propose un état de l'art sur le sujet à destination des professionnels de l’informatique, qu’ils soient concepteurs, fonctionnels (responsables de produit, designers…) ou techniques (architectes, développeurs, etc.), au sein des projets, ou responsables de services (Directeurs techniques, Directeurs de projets, etc.).  
Les auteurs commencent par détailler la répartition et la nature des impacts du numérique, et expliquent comment la croissance des usages et les problématiques d’obsolescence tirent ceux-ci vers le haut. De ces constats sont tirées les solutions et actions clés à mettre en place.  
Pour comprendre l'écosystème actuel et s’imprégner des termes utilisés dans ce livre (Green IT, IT 4 Green, numérique responsable…), un chapitre est consacré à leur définition, ainsi qu’à la présentation des acteurs principaux autour du sujet, et des normes et législations en vigueur.  
Les méthodologies permettant de mesurer précisément les impacts d’un système d’information ou d’un service numérique sont ensuite décrites (bilan GES et ACV). Les chapitres suivants expliquent comment optimiser les usages et le matériel, ainsi que la conception et l'hébergement des services numériques (écoconception). Le livre réalise un inventaire des méthodes, normes et outils existants à ce jour. Il détaille également les connexions avec les méthodologies de gestion de projet et de conception d’interface, avec l’artisanat logiciel, l'architecture et le développement.  
Dans un chapitre dédié, des pistes sont données pour conduire le changement nécessaire dans les organisations. Enfin, quelques innovations des entreprises et des chercheurs sont listées, ainsi que les usages vertueux du numérique et les modèles économiques les plus adaptés.
 Quizinclus dans 
la version en ligne !
 - Testez vos connaissances à l'issue de chaque chapitre
 - Validez vos acquis
</v>
          </cell>
          <cell r="R449">
            <v>9782409036101</v>
          </cell>
          <cell r="S449" t="str">
            <v>Version Numérique</v>
          </cell>
          <cell r="T449">
            <v>9782409036095</v>
          </cell>
          <cell r="U449" t="str">
            <v>Version Imprimée</v>
          </cell>
          <cell r="V449" t="str">
            <v>St-Herblain</v>
          </cell>
          <cell r="W449" t="str">
            <v>Editions ENI</v>
          </cell>
          <cell r="X449">
            <v>2022</v>
          </cell>
          <cell r="Y449" t="str">
            <v>Bibliothèque Numérique ENI (Service en ligne)</v>
          </cell>
          <cell r="Z449" t="str">
            <v>HS - Hors série</v>
          </cell>
          <cell r="AA449" t="str">
            <v>texte</v>
          </cell>
          <cell r="AB449" t="str">
            <v>txt</v>
          </cell>
          <cell r="AC449" t="str">
            <v>rdacontent/fre</v>
          </cell>
          <cell r="AD449" t="str">
            <v>informatique</v>
          </cell>
          <cell r="AE449" t="str">
            <v>c</v>
          </cell>
          <cell r="AF449" t="str">
            <v>rdamedia/fre</v>
          </cell>
          <cell r="AG449" t="str">
            <v>ressource en ligne</v>
          </cell>
          <cell r="AH449" t="str">
            <v>cr</v>
          </cell>
          <cell r="AI449" t="str">
            <v>rdacarrier/fre</v>
          </cell>
          <cell r="AJ449" t="str">
            <v>m\\\\\o\\d\\\\\\\\</v>
          </cell>
          <cell r="AK449" t="str">
            <v>cr\cn\\\\uuaua</v>
          </cell>
          <cell r="AL449" t="str">
            <v>Accès restreint aux membres</v>
          </cell>
          <cell r="AM449" t="str">
            <v>Source de la note de description : Version imprimée</v>
          </cell>
          <cell r="AN449" t="str">
            <v/>
          </cell>
          <cell r="AO449" t="str">
            <v>%SITE_CLIENT%/?library_guid=4D2E8F83-5F3D-48C9-B9A8-8D18DE489C3E</v>
          </cell>
          <cell r="AP449" t="str">
            <v>Accès au travers du portail ENI</v>
          </cell>
          <cell r="AQ449" t="str">
            <v xml:space="preserve"> écoconception</v>
          </cell>
          <cell r="AR449" t="str">
            <v xml:space="preserve"> écologie </v>
          </cell>
          <cell r="AS449" t="str">
            <v xml:space="preserve"> GreeIT </v>
          </cell>
          <cell r="AT449" t="str">
            <v xml:space="preserve"> IT 4 Green </v>
          </cell>
          <cell r="AU449" t="str">
            <v xml:space="preserve"> numérique responsable </v>
          </cell>
          <cell r="AV449" t="str">
            <v xml:space="preserve">Green IT </v>
          </cell>
          <cell r="AW449" t="str">
            <v/>
          </cell>
          <cell r="AX449" t="str">
            <v/>
          </cell>
          <cell r="AY449" t="str">
            <v/>
          </cell>
          <cell r="AZ449" t="str">
            <v/>
          </cell>
          <cell r="BA449" t="str">
            <v/>
          </cell>
          <cell r="BB449" t="str">
            <v/>
          </cell>
          <cell r="BC449" t="str">
            <v/>
          </cell>
          <cell r="BD449" t="str">
            <v/>
          </cell>
          <cell r="BE449" t="str">
            <v/>
          </cell>
          <cell r="BF449" t="str">
            <v/>
          </cell>
          <cell r="BG449" t="str">
            <v/>
          </cell>
          <cell r="BH449" t="str">
            <v/>
          </cell>
          <cell r="BI449" t="str">
            <v/>
          </cell>
          <cell r="BJ449" t="str">
            <v/>
          </cell>
          <cell r="BK449" t="str">
            <v/>
          </cell>
          <cell r="BL449" t="str">
            <v/>
          </cell>
          <cell r="BM449" t="str">
            <v/>
          </cell>
          <cell r="BN449" t="str">
            <v/>
          </cell>
          <cell r="BO449" t="str">
            <v/>
          </cell>
          <cell r="BP449" t="str">
            <v/>
          </cell>
          <cell r="BQ449" t="str">
            <v/>
          </cell>
          <cell r="BR449" t="str">
            <v/>
          </cell>
          <cell r="BS449" t="str">
            <v/>
          </cell>
          <cell r="BT449" t="str">
            <v/>
          </cell>
          <cell r="BU449" t="str">
            <v/>
          </cell>
          <cell r="BV449" t="str">
            <v/>
          </cell>
          <cell r="BW449" t="str">
            <v/>
          </cell>
          <cell r="BX449" t="str">
            <v/>
          </cell>
        </row>
        <row r="450">
          <cell r="A450" t="str">
            <v>HSDPSASE</v>
          </cell>
          <cell r="B450" t="str">
            <v>La convergence de la sécurité et du réseau dans le cloud</v>
          </cell>
          <cell r="C450" t="str">
            <v>Secure Access Service Edge (SASE)</v>
          </cell>
          <cell r="D450" t="str">
            <v>Thierry BARDY</v>
          </cell>
          <cell r="E450" t="str">
            <v/>
          </cell>
          <cell r="F450" t="str">
            <v>BARDY, Thierry</v>
          </cell>
          <cell r="G450" t="str">
            <v/>
          </cell>
          <cell r="H450" t="str">
            <v/>
          </cell>
          <cell r="I450" t="str">
            <v/>
          </cell>
          <cell r="J450" t="str">
            <v/>
          </cell>
          <cell r="K450" t="str">
            <v>Edition du 1 June 2022</v>
          </cell>
          <cell r="L450" t="str">
            <v>126 pages</v>
          </cell>
          <cell r="M450" t="str">
            <v>Editions ENI</v>
          </cell>
          <cell r="N450" t="str">
            <v>fre</v>
          </cell>
          <cell r="O450" t="str">
            <v>fre</v>
          </cell>
          <cell r="P450" t="str">
            <v>fre</v>
          </cell>
          <cell r="Q450" t="str">
            <v>Préface de Mounir Mahjoubi – Entrepreneur et ex-Secrétaire d'État au Numérique – Député à l’Assemblée Nationale 
Avec l’explosion du cloud, le modèle traditionnel du réseau d’entreprise en étoile devient inadapté. Les collaborateurs en mobilité ou télétravail n’ont d’autre choix que de passer par le réseau d'entreprise, et ce pour ensuite retourner vers le monde extérieur. Ce modèle pose de nombreux problèmes en termes de connectivité, de performance et de sécurité.  
Ce livre donne des éclairages sur le nouveau modèle SASE (Secure Access Service Edge) qui vient prendre le contrepied de ces infrastructures traditionnelles. Conceptualisé par Gartner dans son rapport d’août 2019 intitulé The Future of Network Security Is in the Cloud, le SASE apporte une réponse novatrice en plaçant les dispositifs de contrôle du réseau à la périphérie du cloud et non dans le datacenter de l’organisation.  
L’architecture SASE lie deux composantes dans le cloud : des services réseau et des services de sécurité destinés à protéger les utilisateurs, les applications et les données. L’auteur met alors l’accent sur les apports du SASE, notamment pour simplifier profondément l’infrastructure informatique, en réunissant des micro-services cloud en une seule plateforme.  
En s’appuyant sur de nombreux témoignages, il donne également des clés pour comprendre cette révolution. SD-WAN, solutions Zero Trust, FWaaS, SWG… pour la première fois, des services existants sont intégrés dans un ensemble commun de fonctionnalités entièrement délivrées via le cloud.  
Alors, les organisations auraient-elles toutes à gagner à se lancer ?</v>
          </cell>
          <cell r="R450">
            <v>9782409036125</v>
          </cell>
          <cell r="S450" t="str">
            <v>Version Numérique</v>
          </cell>
          <cell r="T450">
            <v>9782409036118</v>
          </cell>
          <cell r="U450" t="str">
            <v>Version Imprimée</v>
          </cell>
          <cell r="V450" t="str">
            <v>St-Herblain</v>
          </cell>
          <cell r="W450" t="str">
            <v>Editions ENI</v>
          </cell>
          <cell r="X450">
            <v>2022</v>
          </cell>
          <cell r="Y450" t="str">
            <v>Bibliothèque Numérique ENI (Service en ligne)</v>
          </cell>
          <cell r="Z450" t="str">
            <v>HS - Hors série</v>
          </cell>
          <cell r="AA450" t="str">
            <v>texte</v>
          </cell>
          <cell r="AB450" t="str">
            <v>txt</v>
          </cell>
          <cell r="AC450" t="str">
            <v>rdacontent/fre</v>
          </cell>
          <cell r="AD450" t="str">
            <v>informatique</v>
          </cell>
          <cell r="AE450" t="str">
            <v>c</v>
          </cell>
          <cell r="AF450" t="str">
            <v>rdamedia/fre</v>
          </cell>
          <cell r="AG450" t="str">
            <v>ressource en ligne</v>
          </cell>
          <cell r="AH450" t="str">
            <v>cr</v>
          </cell>
          <cell r="AI450" t="str">
            <v>rdacarrier/fre</v>
          </cell>
          <cell r="AJ450" t="str">
            <v>m\\\\\o\\d\\\\\\\\</v>
          </cell>
          <cell r="AK450" t="str">
            <v>cr\cn\\\\uuaua</v>
          </cell>
          <cell r="AL450" t="str">
            <v>Accès restreint aux membres</v>
          </cell>
          <cell r="AM450" t="str">
            <v>Source de la note de description : Version imprimée</v>
          </cell>
          <cell r="AN450" t="str">
            <v/>
          </cell>
          <cell r="AO450" t="str">
            <v>%SITE_CLIENT%/?library_guid=720722B2-416C-4D68-8670-0F2494867C0E</v>
          </cell>
          <cell r="AP450" t="str">
            <v>Accès au travers du portail ENI</v>
          </cell>
          <cell r="AQ450" t="str">
            <v xml:space="preserve"> cloud </v>
          </cell>
          <cell r="AR450" t="str">
            <v xml:space="preserve"> FwaaS </v>
          </cell>
          <cell r="AS450" t="str">
            <v xml:space="preserve"> Gartner </v>
          </cell>
          <cell r="AT450" t="str">
            <v xml:space="preserve"> réseau </v>
          </cell>
          <cell r="AU450" t="str">
            <v xml:space="preserve"> SD</v>
          </cell>
          <cell r="AV450" t="str">
            <v xml:space="preserve"> SWG</v>
          </cell>
          <cell r="AW450" t="str">
            <v xml:space="preserve"> Zero Trust </v>
          </cell>
          <cell r="AX450" t="str">
            <v xml:space="preserve">sécurité </v>
          </cell>
          <cell r="AY450" t="str">
            <v xml:space="preserve">WAN </v>
          </cell>
          <cell r="AZ450" t="str">
            <v/>
          </cell>
          <cell r="BA450" t="str">
            <v/>
          </cell>
          <cell r="BB450" t="str">
            <v/>
          </cell>
          <cell r="BC450" t="str">
            <v/>
          </cell>
          <cell r="BD450" t="str">
            <v/>
          </cell>
          <cell r="BE450" t="str">
            <v/>
          </cell>
          <cell r="BF450" t="str">
            <v/>
          </cell>
          <cell r="BG450" t="str">
            <v/>
          </cell>
          <cell r="BH450" t="str">
            <v/>
          </cell>
          <cell r="BI450" t="str">
            <v/>
          </cell>
          <cell r="BJ450" t="str">
            <v/>
          </cell>
          <cell r="BK450" t="str">
            <v/>
          </cell>
          <cell r="BL450" t="str">
            <v/>
          </cell>
          <cell r="BM450" t="str">
            <v/>
          </cell>
          <cell r="BN450" t="str">
            <v/>
          </cell>
          <cell r="BO450" t="str">
            <v/>
          </cell>
          <cell r="BP450" t="str">
            <v/>
          </cell>
          <cell r="BQ450" t="str">
            <v/>
          </cell>
          <cell r="BR450" t="str">
            <v/>
          </cell>
          <cell r="BS450" t="str">
            <v/>
          </cell>
          <cell r="BT450" t="str">
            <v/>
          </cell>
          <cell r="BU450" t="str">
            <v/>
          </cell>
          <cell r="BV450" t="str">
            <v/>
          </cell>
          <cell r="BW450" t="str">
            <v/>
          </cell>
          <cell r="BX450" t="str">
            <v/>
          </cell>
        </row>
        <row r="451">
          <cell r="A451" t="str">
            <v>HSEP4AZWIN</v>
          </cell>
          <cell r="B451" t="str">
            <v>Microsoft Azure</v>
          </cell>
          <cell r="C451" t="str">
            <v>Gérez votre Système d'Information dans le Cloud (4e édition)</v>
          </cell>
          <cell r="D451" t="str">
            <v>Philippe PAIOLA</v>
          </cell>
          <cell r="E451" t="str">
            <v/>
          </cell>
          <cell r="F451" t="str">
            <v>PAIOLA, Philippe</v>
          </cell>
          <cell r="G451" t="str">
            <v/>
          </cell>
          <cell r="H451" t="str">
            <v/>
          </cell>
          <cell r="I451" t="str">
            <v/>
          </cell>
          <cell r="J451" t="str">
            <v/>
          </cell>
          <cell r="K451" t="str">
            <v>Edition du 1 April 2023</v>
          </cell>
          <cell r="L451" t="str">
            <v>561 pages</v>
          </cell>
          <cell r="M451" t="str">
            <v>Editions ENI</v>
          </cell>
          <cell r="N451" t="str">
            <v>fre</v>
          </cell>
          <cell r="O451" t="str">
            <v>fre</v>
          </cell>
          <cell r="P451" t="str">
            <v>fre</v>
          </cell>
          <cell r="Q451" t="str">
            <v>Préface de Stanislas QUASTANA – Architecte Solutions Cloud auprès des partenaires Microsoft 
Avec l'avènement révolutionnaire du cloud computing, l'entreprise est aujourd'hui en mesure d'externaliser tout ou partie de son système d'information dans un fournisseur cloud. 
Ce livre a pour objectif de vous aider à maîtriser cette transition numérique vers Microsoft Azure (dans son édition 2023), le cloud public et privé proposé par Microsoft. 
Décomposé en 11 chapitres, il introduit dans un premier temps les concepts du cloud computing puis présente les solutions de sécurité proposées par Microsoft Azure. L'auteur détaille ensuite les différentes interfaces d'exploitation et les concepts de base (machine virtuelle, compte de stockage, réseau virtuel, groupe de ressources, etc.). Un chapitre présente les possibilités offertes pour sauvegarder et assurer une continuité d'activité lors d'une défaillance grave de son infrastructure et comment monitorer celle-ci. Les modèles PaaS et IaaS des services bases de données et sites web sont expliqués, ainsi que l'annuaire Azure Active Directory et la conteneurisation via Kubernetes. Enfin, dans un dernier chapitre l'auteur détaille quelques projets sur lesquels il a eu l'opportunité de travailler. 
Dans chaque chapitre l'auteur commence par définir les termes et concepts abordés et schématise les différents points à assimiler. Il propose ensuite une mise en application qui permet au lecteur, au fur et à mesure de son avancement, de se forger une première expérience significative et d'acquérir de véritables compétences techniques sur Microsoft Azure. Enfin, une partie mémento clôture chaque chapitre en résumant les principaux sujets traités dans le chapitre pour fournir au lecteur un véritable aide-mémoire.</v>
          </cell>
          <cell r="R451">
            <v>9782409039553</v>
          </cell>
          <cell r="S451" t="str">
            <v>Version Numérique</v>
          </cell>
          <cell r="T451">
            <v>9782409039546</v>
          </cell>
          <cell r="U451" t="str">
            <v>Version Imprimée</v>
          </cell>
          <cell r="V451" t="str">
            <v>St-Herblain</v>
          </cell>
          <cell r="W451" t="str">
            <v>Editions ENI</v>
          </cell>
          <cell r="X451">
            <v>2023</v>
          </cell>
          <cell r="Y451" t="str">
            <v>Bibliothèque Numérique ENI (Service en ligne)</v>
          </cell>
          <cell r="Z451" t="str">
            <v>HS - Hors série</v>
          </cell>
          <cell r="AA451" t="str">
            <v>texte</v>
          </cell>
          <cell r="AB451" t="str">
            <v>txt</v>
          </cell>
          <cell r="AC451" t="str">
            <v>rdacontent/fre</v>
          </cell>
          <cell r="AD451" t="str">
            <v>informatique</v>
          </cell>
          <cell r="AE451" t="str">
            <v>c</v>
          </cell>
          <cell r="AF451" t="str">
            <v>rdamedia/fre</v>
          </cell>
          <cell r="AG451" t="str">
            <v>ressource en ligne</v>
          </cell>
          <cell r="AH451" t="str">
            <v>cr</v>
          </cell>
          <cell r="AI451" t="str">
            <v>rdacarrier/fre</v>
          </cell>
          <cell r="AJ451" t="str">
            <v>m\\\\\o\\d\\\\\\\\</v>
          </cell>
          <cell r="AK451" t="str">
            <v>cr\cn\\\\uuaua</v>
          </cell>
          <cell r="AL451" t="str">
            <v>Accès restreint aux membres</v>
          </cell>
          <cell r="AM451" t="str">
            <v>Source de la note de description : Version imprimée</v>
          </cell>
          <cell r="AN451" t="str">
            <v/>
          </cell>
          <cell r="AO451" t="str">
            <v>%SITE_CLIENT%/?library_guid=BAA4E611-B825-443C-B52D-AAE2AA4B6E25</v>
          </cell>
          <cell r="AP451" t="str">
            <v>Accès au travers du portail ENI</v>
          </cell>
          <cell r="AQ451" t="str">
            <v xml:space="preserve"> aad</v>
          </cell>
          <cell r="AR451" t="str">
            <v xml:space="preserve"> cloud computing </v>
          </cell>
          <cell r="AS451" t="str">
            <v xml:space="preserve"> iaas </v>
          </cell>
          <cell r="AT451" t="str">
            <v xml:space="preserve"> paas </v>
          </cell>
          <cell r="AU451" t="str">
            <v xml:space="preserve"> SI</v>
          </cell>
          <cell r="AV451" t="str">
            <v xml:space="preserve">microsoft </v>
          </cell>
          <cell r="AW451" t="str">
            <v/>
          </cell>
          <cell r="AX451" t="str">
            <v/>
          </cell>
          <cell r="AY451" t="str">
            <v/>
          </cell>
          <cell r="AZ451" t="str">
            <v/>
          </cell>
          <cell r="BA451" t="str">
            <v/>
          </cell>
          <cell r="BB451" t="str">
            <v/>
          </cell>
          <cell r="BC451" t="str">
            <v/>
          </cell>
          <cell r="BD451" t="str">
            <v/>
          </cell>
          <cell r="BE451" t="str">
            <v/>
          </cell>
          <cell r="BF451" t="str">
            <v/>
          </cell>
          <cell r="BG451" t="str">
            <v/>
          </cell>
          <cell r="BH451" t="str">
            <v/>
          </cell>
          <cell r="BI451" t="str">
            <v/>
          </cell>
          <cell r="BJ451" t="str">
            <v/>
          </cell>
          <cell r="BK451" t="str">
            <v/>
          </cell>
          <cell r="BL451" t="str">
            <v/>
          </cell>
          <cell r="BM451" t="str">
            <v/>
          </cell>
          <cell r="BN451" t="str">
            <v/>
          </cell>
          <cell r="BO451" t="str">
            <v/>
          </cell>
          <cell r="BP451" t="str">
            <v/>
          </cell>
          <cell r="BQ451" t="str">
            <v/>
          </cell>
          <cell r="BR451" t="str">
            <v/>
          </cell>
          <cell r="BS451" t="str">
            <v/>
          </cell>
          <cell r="BT451" t="str">
            <v/>
          </cell>
          <cell r="BU451" t="str">
            <v/>
          </cell>
          <cell r="BV451" t="str">
            <v/>
          </cell>
          <cell r="BW451" t="str">
            <v/>
          </cell>
          <cell r="BX451" t="str">
            <v/>
          </cell>
        </row>
        <row r="452">
          <cell r="A452" t="str">
            <v>HSRB24H</v>
          </cell>
          <cell r="B452" t="str">
            <v>24 heures dans une vie (pas si) privée</v>
          </cell>
          <cell r="C452" t="str">
            <v>250 conseils pratiques pour protéger vos données personnelles sur Internet</v>
          </cell>
          <cell r="D452" t="str">
            <v>Pierre GAUTIER DE LAHAUT</v>
          </cell>
          <cell r="E452" t="str">
            <v/>
          </cell>
          <cell r="F452" t="str">
            <v>GAUTIER DE LAHAUT, Pierre</v>
          </cell>
          <cell r="G452" t="str">
            <v/>
          </cell>
          <cell r="H452" t="str">
            <v/>
          </cell>
          <cell r="I452" t="str">
            <v/>
          </cell>
          <cell r="J452" t="str">
            <v/>
          </cell>
          <cell r="K452" t="str">
            <v>Edition du 1 February 2022</v>
          </cell>
          <cell r="L452" t="str">
            <v>272 pages</v>
          </cell>
          <cell r="M452" t="str">
            <v>Editions ENI</v>
          </cell>
          <cell r="N452" t="str">
            <v>fre</v>
          </cell>
          <cell r="O452" t="str">
            <v>fre</v>
          </cell>
          <cell r="P452" t="str">
            <v>fre</v>
          </cell>
          <cell r="Q452" t="str">
            <v xml:space="preserve">Notre domicile est protégé par une porte d’entrée verrouillée qui assure notre sécurité. Notre intimité et notre vie privée sont préservées par des cloisons, des portes, des rideaux. En revanche, l’environnement numérique est aujourd’hui extrêmement intrusif : les outils, services et appareils que nous utilisons au quotidien collectent des données personnelles en permanence sans même que nous nous en rendions compte. Ciblage publicitaire ultra précis, vol de données personnelles, usurpation d’identité, piratage, harcèlement, l’actualité nous donne chaque jour des exemples de ces menaces. Est-ce une fatalité ? Que faire ? Est-il encore possible de préserver sa vie privée et sa sécurité numérique ? 
Ce guide a pour objectif de répondre à ces questions. Il s’adresse à tous ceux qui utilisent quotidiennement un ordinateur, une tablette, une enceinte connectée, une montre connectée ou un smartphone… donc à tout le monde ! 
Pour comprendre les risques, il vous emmène au fil des chapitres, dans le quotidien de Maxime, un salarié qui, à chaque moment de la journée, accumule les ennuis par son utilisation inconsciente du numérique : fuites de données, piratages, collectes des données personnelles, Maxime met à mal sa vie privée et professionnelle sans s’en douter. Chacune de ses habitudes est détaillée pour mettre en lumière la problématique posée, apporter des explications, des exemples complémentaires et bien sûr, proposer des solutions adaptées en fonction du niveau de chacun, de l’utilisateur lambda à l’utilisateur ayant un bon niveau de connaissances en informatique. Ces solutions s’appuient sur de nombreux conseils d’utilisation, le paramétrage des outils existants et l’installation de services ou logiciels majoritairement libres (et gratuits).
Le livre se termine par des ateliers pratiques détaillant comment paramétrer efficacement les outils ou services utilisés par tous que sont Facebook, Twitter, Google et Chrome.
 Quizinclus dans 
la version en ligne !- Testez vos connaissances à l'issue de chaque chapitre
- Validez vos acquis
</v>
          </cell>
          <cell r="R452">
            <v>9782409034275</v>
          </cell>
          <cell r="S452" t="str">
            <v>Version Numérique</v>
          </cell>
          <cell r="T452">
            <v>9782409034268</v>
          </cell>
          <cell r="U452" t="str">
            <v>Version Imprimée</v>
          </cell>
          <cell r="V452" t="str">
            <v>St-Herblain</v>
          </cell>
          <cell r="W452" t="str">
            <v>Editions ENI</v>
          </cell>
          <cell r="X452">
            <v>2022</v>
          </cell>
          <cell r="Y452" t="str">
            <v>Bibliothèque Numérique ENI (Service en ligne)</v>
          </cell>
          <cell r="Z452" t="str">
            <v>HS - Hors série</v>
          </cell>
          <cell r="AA452" t="str">
            <v>texte</v>
          </cell>
          <cell r="AB452" t="str">
            <v>txt</v>
          </cell>
          <cell r="AC452" t="str">
            <v>rdacontent/fre</v>
          </cell>
          <cell r="AD452" t="str">
            <v>informatique</v>
          </cell>
          <cell r="AE452" t="str">
            <v>c</v>
          </cell>
          <cell r="AF452" t="str">
            <v>rdamedia/fre</v>
          </cell>
          <cell r="AG452" t="str">
            <v>ressource en ligne</v>
          </cell>
          <cell r="AH452" t="str">
            <v>cr</v>
          </cell>
          <cell r="AI452" t="str">
            <v>rdacarrier/fre</v>
          </cell>
          <cell r="AJ452" t="str">
            <v>m\\\\\o\\d\\\\\\\\</v>
          </cell>
          <cell r="AK452" t="str">
            <v>cr\cn\\\\uuaua</v>
          </cell>
          <cell r="AL452" t="str">
            <v>Accès restreint aux membres</v>
          </cell>
          <cell r="AM452" t="str">
            <v>Source de la note de description : Version imprimée</v>
          </cell>
          <cell r="AN452" t="str">
            <v/>
          </cell>
          <cell r="AO452" t="str">
            <v>%SITE_CLIENT%/?library_guid=B40A23BD-2B05-4EE2-8600-E35E74B06E40</v>
          </cell>
          <cell r="AP452" t="str">
            <v>Accès au travers du portail ENI</v>
          </cell>
          <cell r="AQ452" t="str">
            <v xml:space="preserve"> hameçonnage </v>
          </cell>
          <cell r="AR452" t="str">
            <v xml:space="preserve"> mot de passe</v>
          </cell>
          <cell r="AS452" t="str">
            <v xml:space="preserve"> rançongiciel </v>
          </cell>
          <cell r="AT452" t="str">
            <v xml:space="preserve"> sécurité </v>
          </cell>
          <cell r="AU452" t="str">
            <v xml:space="preserve"> spams </v>
          </cell>
          <cell r="AV452" t="str">
            <v xml:space="preserve"> vie privée </v>
          </cell>
          <cell r="AW452" t="str">
            <v xml:space="preserve">Données personnelles </v>
          </cell>
          <cell r="AX452" t="str">
            <v/>
          </cell>
          <cell r="AY452" t="str">
            <v/>
          </cell>
          <cell r="AZ452" t="str">
            <v/>
          </cell>
          <cell r="BA452" t="str">
            <v/>
          </cell>
          <cell r="BB452" t="str">
            <v/>
          </cell>
          <cell r="BC452" t="str">
            <v/>
          </cell>
          <cell r="BD452" t="str">
            <v/>
          </cell>
          <cell r="BE452" t="str">
            <v/>
          </cell>
          <cell r="BF452" t="str">
            <v/>
          </cell>
          <cell r="BG452" t="str">
            <v/>
          </cell>
          <cell r="BH452" t="str">
            <v/>
          </cell>
          <cell r="BI452" t="str">
            <v/>
          </cell>
          <cell r="BJ452" t="str">
            <v/>
          </cell>
          <cell r="BK452" t="str">
            <v/>
          </cell>
          <cell r="BL452" t="str">
            <v/>
          </cell>
          <cell r="BM452" t="str">
            <v/>
          </cell>
          <cell r="BN452" t="str">
            <v/>
          </cell>
          <cell r="BO452" t="str">
            <v/>
          </cell>
          <cell r="BP452" t="str">
            <v/>
          </cell>
          <cell r="BQ452" t="str">
            <v/>
          </cell>
          <cell r="BR452" t="str">
            <v/>
          </cell>
          <cell r="BS452" t="str">
            <v/>
          </cell>
          <cell r="BT452" t="str">
            <v/>
          </cell>
          <cell r="BU452" t="str">
            <v/>
          </cell>
          <cell r="BV452" t="str">
            <v/>
          </cell>
          <cell r="BW452" t="str">
            <v/>
          </cell>
          <cell r="BX452" t="str">
            <v/>
          </cell>
        </row>
        <row r="453">
          <cell r="A453" t="str">
            <v>HSRBCHAT</v>
          </cell>
          <cell r="B453" t="str">
            <v>ChatGPT</v>
          </cell>
          <cell r="C453" t="str">
            <v>Qui es-tu ?</v>
          </cell>
          <cell r="D453" t="str">
            <v>Daniel ICHBIAH</v>
          </cell>
          <cell r="E453" t="str">
            <v/>
          </cell>
          <cell r="F453" t="str">
            <v>ICHBIAH, Daniel</v>
          </cell>
          <cell r="G453" t="str">
            <v/>
          </cell>
          <cell r="H453" t="str">
            <v/>
          </cell>
          <cell r="I453" t="str">
            <v/>
          </cell>
          <cell r="J453" t="str">
            <v/>
          </cell>
          <cell r="K453" t="str">
            <v>Edition du 1 June 2023</v>
          </cell>
          <cell r="L453" t="str">
            <v>242 pages</v>
          </cell>
          <cell r="M453" t="str">
            <v>Editions ENI</v>
          </cell>
          <cell r="N453" t="str">
            <v>fre</v>
          </cell>
          <cell r="O453" t="str">
            <v>fre</v>
          </cell>
          <cell r="P453" t="str">
            <v>fre</v>
          </cell>
          <cell r="Q453" t="str">
            <v xml:space="preserve">
ChatGPT a été dévoilé au monde le 30 novembre 2022. Interface de conversation intelligente, ChatGPT autorise tout un chacun à poser des questions et apporte des réponses censées et le plus souvent judicieuses.   
Qu'est-ce que ChatGPT peut vous apporter au niveau professionnel comme personnel ?  La clé réside dans une compréhension affinée de ce que vous pouvez lui demander et sur la façon de formuler vos questions, de converser avec cet assistant qui est à votre service 24 heures sur 24.   
Ce livre est avant tout un guide dont l’objectif est de vous présenter les potentiels insoupçonnés de l’outil et comment l’utiliser afin d’en tirer le meilleur parti.   
Ainsi, vous apprendrez à dompter ChatGPT et à l’utiliser au mieux de vos aspirations. Des dizaines d’exemples d’utilisation illustrent ces propos, vous verrez que cette interface de conversation sait faire bien des choses insoupçonnées et qui peuvent s'avérer très utiles :- Des invités débarquent au dernier moment ? Il peut vous donner des recettes de cuisine originales en fonction de ce que contient votre frigo.
- Vous êtes de passage dans une ville, vous avez des goûts culinaires et artistiques précis mais seulement 30 euros en poche ? Il vous donnera les meilleures adresses pour passer un moment mémorable.
- Vous avez un entretien d’embauche à préparer ? Demandez-lui de jouer le rôle d'interviewer.
- Vous devez lancer un nouveau produit ? Demandez-lui d’imaginer des noms.
Vous découvrirez aussi la face sombre de ChatGPT. Il est important de rester vigilant car d’une part, il lui arrive de se tromper et d’autre part, certains peuvent tenter d'en abuser. L’auteur aborde également les risques économiques : quels sont les emplois qui sont menacés par ChatGPT ? Vous apprendrez également à reconnaître un contenu généré par Intelligence Artificielle.    
Le succès de ChatGPT a été immédiat, surpassant celui de Tik Tok ou Instagram. Il a consacré un fait : nous sommes entrés dans l'ère de l'Intelligence Artificielle (IA) en libre-service. La grande question demeure : l’IA sera-t-elle à notre service ou serons-nous ses serviteurs ? Une part de nos destins se joue dans la compréhension de cette révolution de civilisation.</v>
          </cell>
          <cell r="R453">
            <v>9782409041051</v>
          </cell>
          <cell r="S453" t="str">
            <v>Version Numérique</v>
          </cell>
          <cell r="T453">
            <v>9782409041044</v>
          </cell>
          <cell r="U453" t="str">
            <v>Version Imprimée</v>
          </cell>
          <cell r="V453" t="str">
            <v>St-Herblain</v>
          </cell>
          <cell r="W453" t="str">
            <v>Editions ENI</v>
          </cell>
          <cell r="X453">
            <v>2023</v>
          </cell>
          <cell r="Y453" t="str">
            <v>Bibliothèque Numérique ENI (Service en ligne)</v>
          </cell>
          <cell r="Z453" t="str">
            <v>HS - Hors série</v>
          </cell>
          <cell r="AA453" t="str">
            <v>texte</v>
          </cell>
          <cell r="AB453" t="str">
            <v>txt</v>
          </cell>
          <cell r="AC453" t="str">
            <v>rdacontent/fre</v>
          </cell>
          <cell r="AD453" t="str">
            <v>informatique</v>
          </cell>
          <cell r="AE453" t="str">
            <v>c</v>
          </cell>
          <cell r="AF453" t="str">
            <v>rdamedia/fre</v>
          </cell>
          <cell r="AG453" t="str">
            <v>ressource en ligne</v>
          </cell>
          <cell r="AH453" t="str">
            <v>cr</v>
          </cell>
          <cell r="AI453" t="str">
            <v>rdacarrier/fre</v>
          </cell>
          <cell r="AJ453" t="str">
            <v>m\\\\\o\\d\\\\\\\\</v>
          </cell>
          <cell r="AK453" t="str">
            <v>cr\cn\\\\uuaua</v>
          </cell>
          <cell r="AL453" t="str">
            <v>Accès restreint aux membres</v>
          </cell>
          <cell r="AM453" t="str">
            <v>Source de la note de description : Version imprimée</v>
          </cell>
          <cell r="AN453" t="str">
            <v/>
          </cell>
          <cell r="AO453" t="str">
            <v>%SITE_CLIENT%/?library_guid=9879FE45-0EF1-4965-955B-812BBA858185</v>
          </cell>
          <cell r="AP453" t="str">
            <v>Accès au travers du portail ENI</v>
          </cell>
          <cell r="AQ453" t="str">
            <v xml:space="preserve">  Natural Language Processing (NLP) </v>
          </cell>
          <cell r="AR453" t="str">
            <v xml:space="preserve"> automation </v>
          </cell>
          <cell r="AS453" t="str">
            <v xml:space="preserve"> Big data </v>
          </cell>
          <cell r="AT453" t="str">
            <v xml:space="preserve"> Chat GPT </v>
          </cell>
          <cell r="AU453" t="str">
            <v xml:space="preserve"> Deep learning </v>
          </cell>
          <cell r="AV453" t="str">
            <v xml:space="preserve"> GPT 4 </v>
          </cell>
          <cell r="AW453" t="str">
            <v xml:space="preserve"> IA </v>
          </cell>
          <cell r="AX453" t="str">
            <v xml:space="preserve"> Intelligence Artificielle </v>
          </cell>
          <cell r="AY453" t="str">
            <v xml:space="preserve"> Machine Learning </v>
          </cell>
          <cell r="AZ453" t="str">
            <v xml:space="preserve"> Mid journey</v>
          </cell>
          <cell r="BA453" t="str">
            <v xml:space="preserve"> Midjourney </v>
          </cell>
          <cell r="BB453" t="str">
            <v xml:space="preserve"> Open AI </v>
          </cell>
          <cell r="BC453" t="str">
            <v xml:space="preserve"> prompts </v>
          </cell>
          <cell r="BD453" t="str">
            <v xml:space="preserve">ChatGPT </v>
          </cell>
          <cell r="BE453" t="str">
            <v/>
          </cell>
          <cell r="BF453" t="str">
            <v/>
          </cell>
          <cell r="BG453" t="str">
            <v/>
          </cell>
          <cell r="BH453" t="str">
            <v/>
          </cell>
          <cell r="BI453" t="str">
            <v/>
          </cell>
          <cell r="BJ453" t="str">
            <v/>
          </cell>
          <cell r="BK453" t="str">
            <v/>
          </cell>
          <cell r="BL453" t="str">
            <v/>
          </cell>
          <cell r="BM453" t="str">
            <v/>
          </cell>
          <cell r="BN453" t="str">
            <v/>
          </cell>
          <cell r="BO453" t="str">
            <v/>
          </cell>
          <cell r="BP453" t="str">
            <v/>
          </cell>
          <cell r="BQ453" t="str">
            <v/>
          </cell>
          <cell r="BR453" t="str">
            <v/>
          </cell>
          <cell r="BS453" t="str">
            <v/>
          </cell>
          <cell r="BT453" t="str">
            <v/>
          </cell>
          <cell r="BU453" t="str">
            <v/>
          </cell>
          <cell r="BV453" t="str">
            <v/>
          </cell>
          <cell r="BW453" t="str">
            <v/>
          </cell>
          <cell r="BX453" t="str">
            <v/>
          </cell>
        </row>
        <row r="454">
          <cell r="A454" t="str">
            <v>HSRBCOREIPN</v>
          </cell>
          <cell r="B454" t="str">
            <v>Comment réduire l'impact de nos pratiques numériques ?</v>
          </cell>
          <cell r="C454" t="str">
            <v>Les clés pour agir</v>
          </cell>
          <cell r="D454" t="str">
            <v>Jérémy PASTOURET,Louise PASTOURET</v>
          </cell>
          <cell r="E454" t="str">
            <v/>
          </cell>
          <cell r="F454" t="str">
            <v>PASTOURET, Jérémy</v>
          </cell>
          <cell r="G454" t="str">
            <v>PASTOURET, Louise</v>
          </cell>
          <cell r="H454" t="str">
            <v/>
          </cell>
          <cell r="I454" t="str">
            <v/>
          </cell>
          <cell r="J454" t="str">
            <v/>
          </cell>
          <cell r="K454" t="str">
            <v>Edition du 1 May 2023</v>
          </cell>
          <cell r="L454" t="str">
            <v>298 pages</v>
          </cell>
          <cell r="M454" t="str">
            <v>Editions ENI</v>
          </cell>
          <cell r="N454" t="str">
            <v>fre</v>
          </cell>
          <cell r="O454" t="str">
            <v>fre</v>
          </cell>
          <cell r="P454" t="str">
            <v>fre</v>
          </cell>
          <cell r="Q454" t="str">
            <v>Depuis des dizaines d’années, les progrès du numérique ont radicalement transformé notre quotidien dans tous les domaines. Une tendance qui n’est pas prête de s’arrêter ! Pourtant, derrière nos écrans se cachent des problématiques environnementales et sociales de plus en plus critiques.
Épuisement des ressources, pollution et destruction des écosystèmes, consommation effrénée d’énergie et émissions de gaz à effet de serre : en silence, le numérique endommage la planète. Du côté des citoyens, il ne brille pas non plus par son éthique : conditions de travail déplorables imposées par les fabricants, vie privée des internautes bafouée par les entreprises du Web...
Il est si difficile de mettre de côté ces appareils, ces services, ces divertissements auxquels nous sommes tant attachés ! Heureusement, nous pouvons les utiliser de manière raisonnée, pour créer – à notre échelle – un monde numérique plus éthique, durable et inclusif.
A la croisée de l'informatique et de l'écologie, ce livre est destiné à tous ceux qui désirent comprendre l’impact du numérique dans leur quotidien, au travail comme à la maison. En effet, le coût du numérique est à la fois environnemental, éthique et sociétal. Il est aussi à destination de ceux qui veulent agir concrètement face à ces enjeux : il propose des clés pour réduire l’impact du numérique, mais aussi pour l’utiliser de manière éthique et accessible à tous. Quel que soit votre niveau en informatique, il vous offre les connaissances et les outils nécessaires pour devenir un utilisateur responsable du numérique. Au fil des pages :
- vous prendrez conscience d’un certain nombre de problématiques liées au numérique ;
- vous comprendrez en quoi ces problématiques vous concernent, directement ou indirectement ;
- vous découvrirez ce que vous pouvez mettre en œuvre, au quotidien, pour contribuer à réduire l’impact des appareils et services numériques dont nous avons tous besoin ;
 Lisez, testez, partagez… et prenez part à la création d'un monde numérique plus durable et accessible à tous.</v>
          </cell>
          <cell r="R454">
            <v>9782409040115</v>
          </cell>
          <cell r="S454" t="str">
            <v>Version Numérique</v>
          </cell>
          <cell r="T454">
            <v>9782409040108</v>
          </cell>
          <cell r="U454" t="str">
            <v>Version Imprimée</v>
          </cell>
          <cell r="V454" t="str">
            <v>St-Herblain</v>
          </cell>
          <cell r="W454" t="str">
            <v>Editions ENI</v>
          </cell>
          <cell r="X454">
            <v>2023</v>
          </cell>
          <cell r="Y454" t="str">
            <v>Bibliothèque Numérique ENI (Service en ligne)</v>
          </cell>
          <cell r="Z454" t="str">
            <v>HS - Hors série</v>
          </cell>
          <cell r="AA454" t="str">
            <v>texte</v>
          </cell>
          <cell r="AB454" t="str">
            <v>txt</v>
          </cell>
          <cell r="AC454" t="str">
            <v>rdacontent/fre</v>
          </cell>
          <cell r="AD454" t="str">
            <v>informatique</v>
          </cell>
          <cell r="AE454" t="str">
            <v>c</v>
          </cell>
          <cell r="AF454" t="str">
            <v>rdamedia/fre</v>
          </cell>
          <cell r="AG454" t="str">
            <v>ressource en ligne</v>
          </cell>
          <cell r="AH454" t="str">
            <v>cr</v>
          </cell>
          <cell r="AI454" t="str">
            <v>rdacarrier/fre</v>
          </cell>
          <cell r="AJ454" t="str">
            <v>m\\\\\o\\d\\\\\\\\</v>
          </cell>
          <cell r="AK454" t="str">
            <v>cr\cn\\\\uuaua</v>
          </cell>
          <cell r="AL454" t="str">
            <v>Accès restreint aux membres</v>
          </cell>
          <cell r="AM454" t="str">
            <v>Source de la note de description : Version imprimée</v>
          </cell>
          <cell r="AN454" t="str">
            <v/>
          </cell>
          <cell r="AO454" t="str">
            <v>%SITE_CLIENT%/?library_guid=A867B341-2A34-45EA-BF1B-E8DB2BEF03B0</v>
          </cell>
          <cell r="AP454" t="str">
            <v>Accès au travers du portail ENI</v>
          </cell>
          <cell r="AQ454" t="str">
            <v xml:space="preserve"> cloud </v>
          </cell>
          <cell r="AR454" t="str">
            <v xml:space="preserve"> durable </v>
          </cell>
          <cell r="AS454" t="str">
            <v xml:space="preserve"> e</v>
          </cell>
          <cell r="AT454" t="str">
            <v xml:space="preserve"> environnement </v>
          </cell>
          <cell r="AU454" t="str">
            <v xml:space="preserve"> éthique </v>
          </cell>
          <cell r="AV454" t="str">
            <v xml:space="preserve"> Internet </v>
          </cell>
          <cell r="AW454" t="str">
            <v xml:space="preserve"> jeux vidéo </v>
          </cell>
          <cell r="AX454" t="str">
            <v xml:space="preserve"> ordinateur </v>
          </cell>
          <cell r="AY454" t="str">
            <v xml:space="preserve"> réseaux sociaux </v>
          </cell>
          <cell r="AZ454" t="str">
            <v xml:space="preserve"> streaming </v>
          </cell>
          <cell r="BA454" t="str">
            <v xml:space="preserve">écologie </v>
          </cell>
          <cell r="BB454" t="str">
            <v xml:space="preserve">mail </v>
          </cell>
          <cell r="BC454" t="str">
            <v/>
          </cell>
          <cell r="BD454" t="str">
            <v/>
          </cell>
          <cell r="BE454" t="str">
            <v/>
          </cell>
          <cell r="BF454" t="str">
            <v/>
          </cell>
          <cell r="BG454" t="str">
            <v/>
          </cell>
          <cell r="BH454" t="str">
            <v/>
          </cell>
          <cell r="BI454" t="str">
            <v/>
          </cell>
          <cell r="BJ454" t="str">
            <v/>
          </cell>
          <cell r="BK454" t="str">
            <v/>
          </cell>
          <cell r="BL454" t="str">
            <v/>
          </cell>
          <cell r="BM454" t="str">
            <v/>
          </cell>
          <cell r="BN454" t="str">
            <v/>
          </cell>
          <cell r="BO454" t="str">
            <v/>
          </cell>
          <cell r="BP454" t="str">
            <v/>
          </cell>
          <cell r="BQ454" t="str">
            <v/>
          </cell>
          <cell r="BR454" t="str">
            <v/>
          </cell>
          <cell r="BS454" t="str">
            <v/>
          </cell>
          <cell r="BT454" t="str">
            <v/>
          </cell>
          <cell r="BU454" t="str">
            <v/>
          </cell>
          <cell r="BV454" t="str">
            <v/>
          </cell>
          <cell r="BW454" t="str">
            <v/>
          </cell>
          <cell r="BX454" t="str">
            <v/>
          </cell>
        </row>
        <row r="455">
          <cell r="A455" t="str">
            <v>HSRI43PYT</v>
          </cell>
          <cell r="B455" t="str">
            <v>Python 3</v>
          </cell>
          <cell r="C455" t="str">
            <v>Les fondamentaux du langage (4e édition)</v>
          </cell>
          <cell r="D455" t="str">
            <v>Sébastien CHAZALLET</v>
          </cell>
          <cell r="E455" t="str">
            <v/>
          </cell>
          <cell r="F455" t="str">
            <v>CHAZALLET, Sébastien</v>
          </cell>
          <cell r="G455" t="str">
            <v/>
          </cell>
          <cell r="H455" t="str">
            <v/>
          </cell>
          <cell r="I455" t="str">
            <v/>
          </cell>
          <cell r="J455" t="str">
            <v/>
          </cell>
          <cell r="K455" t="str">
            <v>Edition du 1 June 2023</v>
          </cell>
          <cell r="L455" t="str">
            <v>702 pages</v>
          </cell>
          <cell r="M455" t="str">
            <v>Editions ENI</v>
          </cell>
          <cell r="N455" t="str">
            <v>fre</v>
          </cell>
          <cell r="O455" t="str">
            <v>fre</v>
          </cell>
          <cell r="P455" t="str">
            <v>fre</v>
          </cell>
          <cell r="Q455" t="str">
            <v>Ce livre sur les fondamentaux du langage Python 3 (ici en version 3.11) s'adresse à tout professionnel de l'informatique, ingénieur, étudiant (et particulièrement en BTS Services Informatiques Organisations), enseignant ou même autodidacte, qui souhaite maîtriser ce langage très abouti. Il détaille tout le cœur du langage et du traitement de données et ouvre des perspectives importantes sur tout ce que Python 3 permet de faire. Le livre est consacré à la branche 3 de Python et présente bien sûr les nouveautés apportées par la version 3.11. Toutefois, comme le langage Python 2 est encore très présent, lorsqu'elles existent, l'auteur présente les différences importantes avec la branche antérieure de Python. 
La première partie du livre détaille les atouts de Python 3 pour répondre aux besoins des entreprises quel que soit le domaine informatique concerné.
La seconde partie est un guide à destination des débutants, que ce soit en Python ou en développement en général. Elle permet d'aborder en douceur les concepts clés autour de projets servant de fil rouge et propose la réalisation de quelques exercices.
La troisième partie porte sur les fondamentaux du langage : les notions sont présentées progressivement avec des exemples de code qui illustrent chaque propos. L'auteur a souhaité que le lecteur atteigne une autonomie réelle dans son apprentissage, avec pour chaque notion présentée deux objectifs distincts : permettre à celui qui ne connaît pas la notion de se l'approprier correctement et permettre à celui qui la connaît de trouver des angles d'attaque originaux pour aller le plus loin possible dans son exploitation.
La quatrième partie permet d'avoir un aperçu de l'utilisation des fonctionnalités de Python 3 pour la manipulation de fichiers ou de bases de données.
Enfin, la dernière partie de l'ouvrage est un vaste tutoriel qui permet de mettre en pratique, dans un cadre professionnel, tout ce qui a été vu précédemment en créant une application qui couvre tous les domaines courants du développement (données, Web avec Pyramid, interface graphique avec Gtk, script système...) et ainsi de présenter des solutions efficaces de développement utilisant Python 3.
Le code source des parties 2, 4 et 5 est intégralement téléchargeable sur le site www.editions-eni.fr.</v>
          </cell>
          <cell r="R455">
            <v>9782409040450</v>
          </cell>
          <cell r="S455" t="str">
            <v>Version Numérique</v>
          </cell>
          <cell r="T455">
            <v>9782409040443</v>
          </cell>
          <cell r="U455" t="str">
            <v>Version Imprimée</v>
          </cell>
          <cell r="V455" t="str">
            <v>St-Herblain</v>
          </cell>
          <cell r="W455" t="str">
            <v>Editions ENI</v>
          </cell>
          <cell r="X455">
            <v>2023</v>
          </cell>
          <cell r="Y455" t="str">
            <v>Bibliothèque Numérique ENI (Service en ligne)</v>
          </cell>
          <cell r="Z455" t="str">
            <v>HS - Hors série</v>
          </cell>
          <cell r="AA455" t="str">
            <v>texte</v>
          </cell>
          <cell r="AB455" t="str">
            <v>txt</v>
          </cell>
          <cell r="AC455" t="str">
            <v>rdacontent/fre</v>
          </cell>
          <cell r="AD455" t="str">
            <v>informatique</v>
          </cell>
          <cell r="AE455" t="str">
            <v>c</v>
          </cell>
          <cell r="AF455" t="str">
            <v>rdamedia/fre</v>
          </cell>
          <cell r="AG455" t="str">
            <v>ressource en ligne</v>
          </cell>
          <cell r="AH455" t="str">
            <v>cr</v>
          </cell>
          <cell r="AI455" t="str">
            <v>rdacarrier/fre</v>
          </cell>
          <cell r="AJ455" t="str">
            <v>m\\\\\o\\d\\\\\\\\</v>
          </cell>
          <cell r="AK455" t="str">
            <v>cr\cn\\\\uuaua</v>
          </cell>
          <cell r="AL455" t="str">
            <v>Accès restreint aux membres</v>
          </cell>
          <cell r="AM455" t="str">
            <v>Source de la note de description : Version imprimée</v>
          </cell>
          <cell r="AN455" t="str">
            <v/>
          </cell>
          <cell r="AO455" t="str">
            <v>%SITE_CLIENT%/?library_guid=2465F86E-2C82-46EB-86EF-1F96B4AF2E10</v>
          </cell>
          <cell r="AP455" t="str">
            <v>Accès au travers du portail ENI</v>
          </cell>
          <cell r="AQ455" t="str">
            <v xml:space="preserve"> algorithme </v>
          </cell>
          <cell r="AR455" t="str">
            <v xml:space="preserve"> algorithmique </v>
          </cell>
          <cell r="AS455" t="str">
            <v xml:space="preserve"> pygame </v>
          </cell>
          <cell r="AT455" t="str">
            <v xml:space="preserve"> pyton </v>
          </cell>
          <cell r="AU455" t="str">
            <v xml:space="preserve"> tkinter </v>
          </cell>
          <cell r="AV455" t="str">
            <v xml:space="preserve"> zope </v>
          </cell>
          <cell r="AW455" t="str">
            <v xml:space="preserve"> zope3</v>
          </cell>
          <cell r="AX455" t="str">
            <v xml:space="preserve">python </v>
          </cell>
          <cell r="AY455" t="str">
            <v/>
          </cell>
          <cell r="AZ455" t="str">
            <v/>
          </cell>
          <cell r="BA455" t="str">
            <v/>
          </cell>
          <cell r="BB455" t="str">
            <v/>
          </cell>
          <cell r="BC455" t="str">
            <v/>
          </cell>
          <cell r="BD455" t="str">
            <v/>
          </cell>
          <cell r="BE455" t="str">
            <v/>
          </cell>
          <cell r="BF455" t="str">
            <v/>
          </cell>
          <cell r="BG455" t="str">
            <v/>
          </cell>
          <cell r="BH455" t="str">
            <v/>
          </cell>
          <cell r="BI455" t="str">
            <v/>
          </cell>
          <cell r="BJ455" t="str">
            <v/>
          </cell>
          <cell r="BK455" t="str">
            <v/>
          </cell>
          <cell r="BL455" t="str">
            <v/>
          </cell>
          <cell r="BM455" t="str">
            <v/>
          </cell>
          <cell r="BN455" t="str">
            <v/>
          </cell>
          <cell r="BO455" t="str">
            <v/>
          </cell>
          <cell r="BP455" t="str">
            <v/>
          </cell>
          <cell r="BQ455" t="str">
            <v/>
          </cell>
          <cell r="BR455" t="str">
            <v/>
          </cell>
          <cell r="BS455" t="str">
            <v/>
          </cell>
          <cell r="BT455" t="str">
            <v/>
          </cell>
          <cell r="BU455" t="str">
            <v/>
          </cell>
          <cell r="BV455" t="str">
            <v/>
          </cell>
          <cell r="BW455" t="str">
            <v/>
          </cell>
          <cell r="BX455" t="str">
            <v/>
          </cell>
        </row>
        <row r="456">
          <cell r="A456" t="str">
            <v>HSSOB2EXCBI</v>
          </cell>
          <cell r="B456" t="str">
            <v>Business Intelligence avec Excel</v>
          </cell>
          <cell r="C456" t="str">
            <v>Des données brutes à l'analyse stratégique (2e édition)</v>
          </cell>
          <cell r="D456" t="str">
            <v>Boris NORO</v>
          </cell>
          <cell r="E456" t="str">
            <v/>
          </cell>
          <cell r="F456" t="str">
            <v>NORO, Boris</v>
          </cell>
          <cell r="G456" t="str">
            <v/>
          </cell>
          <cell r="H456" t="str">
            <v/>
          </cell>
          <cell r="I456" t="str">
            <v/>
          </cell>
          <cell r="J456" t="str">
            <v/>
          </cell>
          <cell r="K456" t="str">
            <v>Edition du 1 January 2023</v>
          </cell>
          <cell r="L456" t="str">
            <v>340 pages</v>
          </cell>
          <cell r="M456" t="str">
            <v>Editions ENI</v>
          </cell>
          <cell r="N456" t="str">
            <v>fre</v>
          </cell>
          <cell r="O456" t="str">
            <v>fre</v>
          </cell>
          <cell r="P456" t="str">
            <v>fre</v>
          </cell>
          <cell r="Q456" t="str">
            <v xml:space="preserve">Aujourd'hui, les données ont envahi notre quotidien, du divertissement à la politique, de la technologie à la publicité et de la science au monde de l'entreprise. Et c'est un phénomène récent : 90 % des données dans le monde ont été créées au cours des deux dernières années. Quel que soit votre champ d'activité ou votre projet professionnel, la préparation et l'analyse des données est devenue une compétence précieuse et de plus en plus recherchée.
Plusieurs solutions s'offrent à l'utilisateur non informaticien pour faire de la Business Intelligence : utiliser un logiciel dédié, type Power BI Desktop, Tableau... ou exploiter les outils de BI intégrés dans le logiciel le plus utilisé et accessible dans le monde professionnel : Excel.  
Le but de cet ouvrage est de vous permettre d'acquérir les compétences nécessaires pour développer une véritable aisance dans la manipulation des données avec des outils tels que Power Pivot, Power Query ou le langage DAX.  
Il est destiné à toute personne ayant à faire de l'analyse de données : manager, commercial, secrétaire, comptable, financier, chargé de ressources humaines... Il a été rédigé avec la version d'Excel disponible avec un abonnement Microsoft 365 et convient également si vous disposez de la version 2021, 2019 ou encore 2016.  
Tout au long de l'ouvrage, vous serez guidé étape par étape, dans les aspects théoriques qui entourent les différents outils de Business Intelligence d'Excel, et également dans la réalisation de nombreux cas pratiques inspirés d'expériences professionnelles réelles rencontrées par l'auteur : import, nettoyage et manipulation de données, mise en place d'automatisation, réalisation de tableaux de bord dynamiques, synthèse et analyse de données, réalisation de graphiques complexes, de cartes...  
Vous serez ainsi en mesure d'utiliser l'ensemble des outils de Business Intelligence incorporés à Excel :  
- Power Query pour importer, nettoyer et automatiser la manipulation de données,  
- Power Pivot pour créer un modèle de données relationnel et créer des relations entre les tables,  
- Le langage DAX pour analyser et synthétiser les données,  
- Cartes et 3D Maps pour travailler avec des données géospatiales et créer des cartes.  
La difficulté des concepts et des exercices proposés est progressive ; rédigé dans un langage simple, ce livre permettra aux débutants de se familiariser petit à petit avec ces différents outils. Les fichiers nécessaires à la réalisation des exercices sont disponibles en téléchargement sur le site des Editions ENI www.editions-eni.fr.
 Quizinclus dans 
la version en ligne !
 - Testez vos connaissances à l'issue de chaque chapitre
 - Validez vos acquis
</v>
          </cell>
          <cell r="R456">
            <v>9782409038495</v>
          </cell>
          <cell r="S456" t="str">
            <v>Version Numérique</v>
          </cell>
          <cell r="T456">
            <v>9782409038488</v>
          </cell>
          <cell r="U456" t="str">
            <v>Version Imprimée</v>
          </cell>
          <cell r="V456" t="str">
            <v>St-Herblain</v>
          </cell>
          <cell r="W456" t="str">
            <v>Editions ENI</v>
          </cell>
          <cell r="X456">
            <v>2023</v>
          </cell>
          <cell r="Y456" t="str">
            <v>Bibliothèque Numérique ENI (Service en ligne)</v>
          </cell>
          <cell r="Z456" t="str">
            <v>HS - Hors série</v>
          </cell>
          <cell r="AA456" t="str">
            <v>texte</v>
          </cell>
          <cell r="AB456" t="str">
            <v>txt</v>
          </cell>
          <cell r="AC456" t="str">
            <v>rdacontent/fre</v>
          </cell>
          <cell r="AD456" t="str">
            <v>informatique</v>
          </cell>
          <cell r="AE456" t="str">
            <v>c</v>
          </cell>
          <cell r="AF456" t="str">
            <v>rdamedia/fre</v>
          </cell>
          <cell r="AG456" t="str">
            <v>ressource en ligne</v>
          </cell>
          <cell r="AH456" t="str">
            <v>cr</v>
          </cell>
          <cell r="AI456" t="str">
            <v>rdacarrier/fre</v>
          </cell>
          <cell r="AJ456" t="str">
            <v>m\\\\\o\\d\\\\\\\\</v>
          </cell>
          <cell r="AK456" t="str">
            <v>cr\cn\\\\uuaua</v>
          </cell>
          <cell r="AL456" t="str">
            <v>Accès restreint aux membres</v>
          </cell>
          <cell r="AM456" t="str">
            <v>Source de la note de description : Version imprimée</v>
          </cell>
          <cell r="AN456" t="str">
            <v/>
          </cell>
          <cell r="AO456" t="str">
            <v>%SITE_CLIENT%/?library_guid=414C42C0-4157-4627-8BA1-772613C969A6</v>
          </cell>
          <cell r="AP456" t="str">
            <v>Accès au travers du portail ENI</v>
          </cell>
          <cell r="AQ456" t="str">
            <v xml:space="preserve"> 3D Maps </v>
          </cell>
          <cell r="AR456" t="str">
            <v xml:space="preserve"> 3DMaps</v>
          </cell>
          <cell r="AS456" t="str">
            <v xml:space="preserve"> choroplèthe </v>
          </cell>
          <cell r="AT456" t="str">
            <v xml:space="preserve"> DAX </v>
          </cell>
          <cell r="AU456" t="str">
            <v xml:space="preserve"> intelligence temporelle </v>
          </cell>
          <cell r="AV456" t="str">
            <v xml:space="preserve"> KPI </v>
          </cell>
          <cell r="AW456" t="str">
            <v xml:space="preserve"> Power Map </v>
          </cell>
          <cell r="AX456" t="str">
            <v xml:space="preserve"> Power Pivot </v>
          </cell>
          <cell r="AY456" t="str">
            <v xml:space="preserve"> Power Query </v>
          </cell>
          <cell r="AZ456" t="str">
            <v xml:space="preserve"> PowerMap </v>
          </cell>
          <cell r="BA456" t="str">
            <v xml:space="preserve"> PowerPivot </v>
          </cell>
          <cell r="BB456" t="str">
            <v xml:space="preserve"> reporting </v>
          </cell>
          <cell r="BC456" t="str">
            <v xml:space="preserve"> tableau de bord </v>
          </cell>
          <cell r="BD456" t="str">
            <v xml:space="preserve"> tableaux croisés dynamiques </v>
          </cell>
          <cell r="BE456" t="str">
            <v xml:space="preserve"> tcd </v>
          </cell>
          <cell r="BF456" t="str">
            <v xml:space="preserve">BI </v>
          </cell>
          <cell r="BG456" t="str">
            <v/>
          </cell>
          <cell r="BH456" t="str">
            <v/>
          </cell>
          <cell r="BI456" t="str">
            <v/>
          </cell>
          <cell r="BJ456" t="str">
            <v/>
          </cell>
          <cell r="BK456" t="str">
            <v/>
          </cell>
          <cell r="BL456" t="str">
            <v/>
          </cell>
          <cell r="BM456" t="str">
            <v/>
          </cell>
          <cell r="BN456" t="str">
            <v/>
          </cell>
          <cell r="BO456" t="str">
            <v/>
          </cell>
          <cell r="BP456" t="str">
            <v/>
          </cell>
          <cell r="BQ456" t="str">
            <v/>
          </cell>
          <cell r="BR456" t="str">
            <v/>
          </cell>
          <cell r="BS456" t="str">
            <v/>
          </cell>
          <cell r="BT456" t="str">
            <v/>
          </cell>
          <cell r="BU456" t="str">
            <v/>
          </cell>
          <cell r="BV456" t="str">
            <v/>
          </cell>
          <cell r="BW456" t="str">
            <v/>
          </cell>
          <cell r="BX456" t="str">
            <v/>
          </cell>
        </row>
        <row r="457">
          <cell r="A457" t="str">
            <v>HSSOBEXCBOR</v>
          </cell>
          <cell r="B457" t="str">
            <v>Tableaux de bord</v>
          </cell>
          <cell r="C457" t="str">
            <v>Pilotez vos informations pour optimiser la prise de décision avec Excel (versions Microsoft 365...)</v>
          </cell>
          <cell r="D457" t="str">
            <v>Jean-François  RIEU,Pierre RIGOLLET</v>
          </cell>
          <cell r="E457" t="str">
            <v/>
          </cell>
          <cell r="F457" t="str">
            <v xml:space="preserve">RIEU, Jean-François </v>
          </cell>
          <cell r="G457" t="str">
            <v>RIGOLLET, Pierre</v>
          </cell>
          <cell r="H457" t="str">
            <v/>
          </cell>
          <cell r="I457" t="str">
            <v/>
          </cell>
          <cell r="J457" t="str">
            <v/>
          </cell>
          <cell r="K457" t="str">
            <v>Edition du 1 May 2022</v>
          </cell>
          <cell r="L457" t="str">
            <v>356 pages</v>
          </cell>
          <cell r="M457" t="str">
            <v>Editions ENI</v>
          </cell>
          <cell r="N457" t="str">
            <v>fre</v>
          </cell>
          <cell r="O457" t="str">
            <v>fre</v>
          </cell>
          <cell r="P457" t="str">
            <v>fre</v>
          </cell>
          <cell r="Q457" t="str">
            <v>Aujourd’hui, plus que jamais, la chaîne de traitement de l’information doit être pensée et organisée de manière fonctionnelle et rationnelle. Cette chaîne suit plusieurs étapes, de l’export/import des données à la création d’affichages efficients. 
Ce livre s’adresse aux cadres, décideurs, dirigeants... à toute personne ayant à piloter des informations par l’intermédiaire de tableaux de bord pertinents en vue de faciliter la prise de décision et le suivi des activités. Il a été rédigé avec la version d’Excel disponible avec un abonnement Microsoft 365 mais convient également si vous disposez de la version 2019 ou 2021. 
Après l’approche méthodologique liée à la mise en place d’un tableau de bord, vous verrez comment construire des indicateurs et comment les rendre vivants et intelligibles. Vous réaliserez le travail de préparation sur les données sources puis vous apprendrez à concevoir le tableau de bord en choisissant un type de navigation et une disposition adaptés aux données à représenter.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Le livre se termine par une présentation rapide de Power Query pour vous montrer comment travailler sur des fichiers d’origines différentes et par l’utilisation des macro-commandes et du langage VBA pour automatiser la gestion des données et la conception des tableaux.
Vous mettrez ainsi en pratique de nombreuses fonctionnalités avancées d’Excel qui vous permettront de traiter et synthétiser en temps réel différentes informations relatives à votre structure afin de prendre, en toute connaissance de cause, les bonnes décisions. 
Les fichiers nécessaires à l’élaboration des tableaux de bord sont disponibles en téléchargement sur le site des Editions ENI, www.editions-eni.fr.</v>
          </cell>
          <cell r="R457">
            <v>9782409035050</v>
          </cell>
          <cell r="S457" t="str">
            <v>Version Numérique</v>
          </cell>
          <cell r="T457">
            <v>9782409035043</v>
          </cell>
          <cell r="U457" t="str">
            <v>Version Imprimée</v>
          </cell>
          <cell r="V457" t="str">
            <v>St-Herblain</v>
          </cell>
          <cell r="W457" t="str">
            <v>Editions ENI</v>
          </cell>
          <cell r="X457">
            <v>2022</v>
          </cell>
          <cell r="Y457" t="str">
            <v>Bibliothèque Numérique ENI (Service en ligne)</v>
          </cell>
          <cell r="Z457" t="str">
            <v>HS - Hors série</v>
          </cell>
          <cell r="AA457" t="str">
            <v>texte</v>
          </cell>
          <cell r="AB457" t="str">
            <v>txt</v>
          </cell>
          <cell r="AC457" t="str">
            <v>rdacontent/fre</v>
          </cell>
          <cell r="AD457" t="str">
            <v>informatique</v>
          </cell>
          <cell r="AE457" t="str">
            <v>c</v>
          </cell>
          <cell r="AF457" t="str">
            <v>rdamedia/fre</v>
          </cell>
          <cell r="AG457" t="str">
            <v>ressource en ligne</v>
          </cell>
          <cell r="AH457" t="str">
            <v>cr</v>
          </cell>
          <cell r="AI457" t="str">
            <v>rdacarrier/fre</v>
          </cell>
          <cell r="AJ457" t="str">
            <v>m\\\\\o\\d\\\\\\\\</v>
          </cell>
          <cell r="AK457" t="str">
            <v>cr\cn\\\\uuaua</v>
          </cell>
          <cell r="AL457" t="str">
            <v>Accès restreint aux membres</v>
          </cell>
          <cell r="AM457" t="str">
            <v>Source de la note de description : Version imprimée</v>
          </cell>
          <cell r="AN457" t="str">
            <v/>
          </cell>
          <cell r="AO457" t="str">
            <v>%SITE_CLIENT%/?library_guid=C9A8B6FC-6E92-4D0B-BB0D-95C5EAA6BF44</v>
          </cell>
          <cell r="AP457" t="str">
            <v>Accès au travers du portail ENI</v>
          </cell>
          <cell r="AQ457" t="str">
            <v xml:space="preserve"> activité commerciale </v>
          </cell>
          <cell r="AR457" t="str">
            <v xml:space="preserve"> comptabilité </v>
          </cell>
          <cell r="AS457" t="str">
            <v xml:space="preserve"> finance </v>
          </cell>
          <cell r="AT457" t="str">
            <v xml:space="preserve"> KPI </v>
          </cell>
          <cell r="AU457" t="str">
            <v xml:space="preserve"> logistique </v>
          </cell>
          <cell r="AV457" t="str">
            <v xml:space="preserve"> macros </v>
          </cell>
          <cell r="AW457" t="str">
            <v xml:space="preserve"> PowerPivot </v>
          </cell>
          <cell r="AX457" t="str">
            <v xml:space="preserve"> ressources humaines </v>
          </cell>
          <cell r="AY457" t="str">
            <v xml:space="preserve"> RH </v>
          </cell>
          <cell r="AZ457" t="str">
            <v xml:space="preserve"> VBA</v>
          </cell>
          <cell r="BA457" t="str">
            <v xml:space="preserve">Rapport Excel </v>
          </cell>
          <cell r="BB457" t="str">
            <v/>
          </cell>
          <cell r="BC457" t="str">
            <v/>
          </cell>
          <cell r="BD457" t="str">
            <v/>
          </cell>
          <cell r="BE457" t="str">
            <v/>
          </cell>
          <cell r="BF457" t="str">
            <v/>
          </cell>
          <cell r="BG457" t="str">
            <v/>
          </cell>
          <cell r="BH457" t="str">
            <v/>
          </cell>
          <cell r="BI457" t="str">
            <v/>
          </cell>
          <cell r="BJ457" t="str">
            <v/>
          </cell>
          <cell r="BK457" t="str">
            <v/>
          </cell>
          <cell r="BL457" t="str">
            <v/>
          </cell>
          <cell r="BM457" t="str">
            <v/>
          </cell>
          <cell r="BN457" t="str">
            <v/>
          </cell>
          <cell r="BO457" t="str">
            <v/>
          </cell>
          <cell r="BP457" t="str">
            <v/>
          </cell>
          <cell r="BQ457" t="str">
            <v/>
          </cell>
          <cell r="BR457" t="str">
            <v/>
          </cell>
          <cell r="BS457" t="str">
            <v/>
          </cell>
          <cell r="BT457" t="str">
            <v/>
          </cell>
          <cell r="BU457" t="str">
            <v/>
          </cell>
          <cell r="BV457" t="str">
            <v/>
          </cell>
          <cell r="BW457" t="str">
            <v/>
          </cell>
          <cell r="BX457" t="str">
            <v/>
          </cell>
        </row>
        <row r="458">
          <cell r="A458" t="str">
            <v>LF23DIMP</v>
          </cell>
          <cell r="B458" t="str">
            <v>L'impression 3D FDM</v>
          </cell>
          <cell r="C458" t="str">
            <v>Le guide complet pour vos impressions 3D (2e édition)</v>
          </cell>
          <cell r="D458" t="str">
            <v>Benoît JELLIMANN</v>
          </cell>
          <cell r="E458" t="str">
            <v/>
          </cell>
          <cell r="F458" t="str">
            <v>JELLIMANN, Benoît</v>
          </cell>
          <cell r="G458" t="str">
            <v/>
          </cell>
          <cell r="H458" t="str">
            <v/>
          </cell>
          <cell r="I458" t="str">
            <v/>
          </cell>
          <cell r="J458" t="str">
            <v/>
          </cell>
          <cell r="K458" t="str">
            <v>Edition du 1 July 2022</v>
          </cell>
          <cell r="L458" t="str">
            <v>499 pages</v>
          </cell>
          <cell r="M458" t="str">
            <v>Editions ENI</v>
          </cell>
          <cell r="N458" t="str">
            <v>fre</v>
          </cell>
          <cell r="O458" t="str">
            <v>fre</v>
          </cell>
          <cell r="P458" t="str">
            <v>fre</v>
          </cell>
          <cell r="Q458" t="str">
            <v xml:space="preserve">Du débutant qui souhaite découvrir l'univers de l'impression 3D par dépôt de filament plastique fondu à l'utilisateur confirmé désireux d'améliorer ses projets d'impression, en passant par le professionnel ayant à coeur de disposer d'un véritable aide-mémoire pour l'assister dans ses conceptions, ce livre permet à son lecteur de maîtriser le processus complet d'impression 3D. 
Après un historique de la fabrication additive, le second chapitre met en avant les besoins des imprimeurs 3D, que ce soit dans un contexte professionnel ou personnel. Le lecteur découvre ensuite comment faire ses premiers pas avec l'imprimante 3D et en étudie la composition et le vocabulaire à appréhender. Il poursuit avec le montage et la calibration mécanique de l'imprimante et est guidé pour sa première impression 3D avec le logiciel Ultimaker Cura. 
La suite du livre permet au lecteur de perfectionner ses impressions 3D avec des informations utiles pour l'optimisation des paramètres de l'imprimante, notamment grâce à Pronterface. L'auteur explique ensuite l'importance de la première couche de plastique pour le bon déroulement des impressions 3D. Le lecteur apprend à entretenir son imprimante pour maintenir sa durée de vie et la qualité de ses impressions. L'amélioration des impressions 3D, la préparation des pièces, le choix des matériaux et les limites techniques d'une imprimante 3D de bureau sont également détaillés. Afin de répondre à toute problématique rencontrée avec son imprimante 3D, l'auteur propose des diagnostics sur les problèmes d'impression les plus courants. Ce livre se termine par trois chapitres permettant au lecteur d'aller plus loin avec son imprimante 3D avec une introduction à la multiextrusion, le contrôle à distance de son imprimante 3D avec OctoPi et les solutions de post-traitement de ses pièces imprimées en 3D afin d'obtenir un résultat professionnel.
 Quizinclus dans 
la version en ligne !
 - Testez vos connaissances à l'issue de chaque chapitre
 - Validez vos acquis
</v>
          </cell>
          <cell r="R458">
            <v>9782409036385</v>
          </cell>
          <cell r="S458" t="str">
            <v>Version Numérique</v>
          </cell>
          <cell r="T458">
            <v>9782409036378</v>
          </cell>
          <cell r="U458" t="str">
            <v>Version Imprimée</v>
          </cell>
          <cell r="V458" t="str">
            <v>St-Herblain</v>
          </cell>
          <cell r="W458" t="str">
            <v>Editions ENI</v>
          </cell>
          <cell r="X458">
            <v>2022</v>
          </cell>
          <cell r="Y458" t="str">
            <v>Bibliothèque Numérique ENI (Service en ligne)</v>
          </cell>
          <cell r="Z458" t="str">
            <v>LF - LA FABRIQUE</v>
          </cell>
          <cell r="AA458" t="str">
            <v>texte</v>
          </cell>
          <cell r="AB458" t="str">
            <v>txt</v>
          </cell>
          <cell r="AC458" t="str">
            <v>rdacontent/fre</v>
          </cell>
          <cell r="AD458" t="str">
            <v>informatique</v>
          </cell>
          <cell r="AE458" t="str">
            <v>c</v>
          </cell>
          <cell r="AF458" t="str">
            <v>rdamedia/fre</v>
          </cell>
          <cell r="AG458" t="str">
            <v>ressource en ligne</v>
          </cell>
          <cell r="AH458" t="str">
            <v>cr</v>
          </cell>
          <cell r="AI458" t="str">
            <v>rdacarrier/fre</v>
          </cell>
          <cell r="AJ458" t="str">
            <v>m\\\\\o\\d\\\\\\\\</v>
          </cell>
          <cell r="AK458" t="str">
            <v>cr\cn\\\\uuaua</v>
          </cell>
          <cell r="AL458" t="str">
            <v>Accès restreint aux membres</v>
          </cell>
          <cell r="AM458" t="str">
            <v>Source de la note de description : Version imprimée</v>
          </cell>
          <cell r="AN458" t="str">
            <v/>
          </cell>
          <cell r="AO458" t="str">
            <v>%SITE_CLIENT%/?library_guid=CA4A7939-4867-4A6A-933E-0445D86ECD02</v>
          </cell>
          <cell r="AP458" t="str">
            <v>Accès au travers du portail ENI</v>
          </cell>
          <cell r="AQ458" t="str">
            <v xml:space="preserve"> imprimante FDM </v>
          </cell>
          <cell r="AR458" t="str">
            <v xml:space="preserve"> Imprimante SLA </v>
          </cell>
          <cell r="AS458" t="str">
            <v xml:space="preserve"> laser </v>
          </cell>
          <cell r="AT458" t="str">
            <v xml:space="preserve"> multiextrusion</v>
          </cell>
          <cell r="AU458" t="str">
            <v xml:space="preserve"> OctoPi </v>
          </cell>
          <cell r="AV458" t="str">
            <v xml:space="preserve"> offset </v>
          </cell>
          <cell r="AW458" t="str">
            <v xml:space="preserve">3D </v>
          </cell>
          <cell r="AX458" t="str">
            <v/>
          </cell>
          <cell r="AY458" t="str">
            <v/>
          </cell>
          <cell r="AZ458" t="str">
            <v/>
          </cell>
          <cell r="BA458" t="str">
            <v/>
          </cell>
          <cell r="BB458" t="str">
            <v/>
          </cell>
          <cell r="BC458" t="str">
            <v/>
          </cell>
          <cell r="BD458" t="str">
            <v/>
          </cell>
          <cell r="BE458" t="str">
            <v/>
          </cell>
          <cell r="BF458" t="str">
            <v/>
          </cell>
          <cell r="BG458" t="str">
            <v/>
          </cell>
          <cell r="BH458" t="str">
            <v/>
          </cell>
          <cell r="BI458" t="str">
            <v/>
          </cell>
          <cell r="BJ458" t="str">
            <v/>
          </cell>
          <cell r="BK458" t="str">
            <v/>
          </cell>
          <cell r="BL458" t="str">
            <v/>
          </cell>
          <cell r="BM458" t="str">
            <v/>
          </cell>
          <cell r="BN458" t="str">
            <v/>
          </cell>
          <cell r="BO458" t="str">
            <v/>
          </cell>
          <cell r="BP458" t="str">
            <v/>
          </cell>
          <cell r="BQ458" t="str">
            <v/>
          </cell>
          <cell r="BR458" t="str">
            <v/>
          </cell>
          <cell r="BS458" t="str">
            <v/>
          </cell>
          <cell r="BT458" t="str">
            <v/>
          </cell>
          <cell r="BU458" t="str">
            <v/>
          </cell>
          <cell r="BV458" t="str">
            <v/>
          </cell>
          <cell r="BW458" t="str">
            <v/>
          </cell>
          <cell r="BX458" t="str">
            <v/>
          </cell>
        </row>
        <row r="459">
          <cell r="A459" t="str">
            <v>LF24RASP</v>
          </cell>
          <cell r="B459" t="str">
            <v>Raspberry Pi 4</v>
          </cell>
          <cell r="C459" t="str">
            <v>Exploitez tout le potentiel de votre nano-ordinateur (...) (2e édition)</v>
          </cell>
          <cell r="D459" t="str">
            <v>François MOCQ</v>
          </cell>
          <cell r="E459" t="str">
            <v/>
          </cell>
          <cell r="F459" t="str">
            <v>MOCQ, François</v>
          </cell>
          <cell r="G459" t="str">
            <v/>
          </cell>
          <cell r="H459" t="str">
            <v/>
          </cell>
          <cell r="I459" t="str">
            <v/>
          </cell>
          <cell r="J459" t="str">
            <v/>
          </cell>
          <cell r="K459" t="str">
            <v>Edition du 1 November 2021</v>
          </cell>
          <cell r="L459" t="str">
            <v>413 pages</v>
          </cell>
          <cell r="M459" t="str">
            <v>Editions ENI</v>
          </cell>
          <cell r="N459" t="str">
            <v>fre</v>
          </cell>
          <cell r="O459" t="str">
            <v>fre</v>
          </cell>
          <cell r="P459" t="str">
            <v>fre</v>
          </cell>
          <cell r="Q459" t="str">
            <v xml:space="preserve">
L'objectif de ce livre est de fournir au lecteur débutant des bases solides pour explorer les ressources offertes par le Raspberry Pi tant du point de vue du système d'exploitation que du développement en Python. Les modèles Raspberry Pi 4 et Raspberry Pi 400 sont traités dans cet ouvrage. Aucun prérequis en Linux ou en électronique n'est nécessaire. Les programmes développés étant largement commentés, une première approche du langage Python est souhaitable, mais pas indispensable. 
Après une présentation physique des deux modèles de Raspberry Pi, vous serez guidé pour installer rapidement le système d'exploitation de votre choix sur une carte micro SD et rendre votre Raspberry Pi opérationnel. L'utilisation de Raspberry Pi Imager est expliquée en détail. La présentation du nouveau bureau graphique de Raspberry Pi OS est suivie de l'utilisation de Linux en ligne de commande. Les principales commandes nécessaires à l'exploitation d'un Raspberry Pi sous GNU/Linux sont abordées. La description du GPIO précède une présentation technique des composants utilisés dans le livre (carte Breadboard, résistance, bouton poussoir, LED, LED RGB, LED adressable, servomoteur, codeur rotatif, carte d'acquisition analogique). Chaque composant est ensuite mis en œuvre à l'aide de scripts Python et de la bibliothèque gpiozero. 
Des projets concrets à réaliser permettent au lecteur d'utiliser ce matériel en suivant un cahier des charges. La construction d'une station météo est l'occasion d'utiliser un anémomètre, une girouette, un pluviomètre ainsi que différents capteurs (température, humidité, pression). La transmission des données via Sigfox ou LoRa sera évoquée ainsi que le partage de ces données dans un réseau météorologique. Les mesures relevées par la station météo sont, dans un premier temps, affichées en mode texte puis envoyées à une base de données InfluxDB avant d'être affichées sous forme de courbes dans le programme Chronograf.
 Quizinclus dans 
la version en ligne !
 - Testez vos connaissances à l'issue de chaque chapitre
 - Validez vos acquis
</v>
          </cell>
          <cell r="R459">
            <v>9782409032783</v>
          </cell>
          <cell r="S459" t="str">
            <v>Version Numérique</v>
          </cell>
          <cell r="T459">
            <v>9782409032776</v>
          </cell>
          <cell r="U459" t="str">
            <v>Version Imprimée</v>
          </cell>
          <cell r="V459" t="str">
            <v>St-Herblain</v>
          </cell>
          <cell r="W459" t="str">
            <v>Editions ENI</v>
          </cell>
          <cell r="X459">
            <v>2021</v>
          </cell>
          <cell r="Y459" t="str">
            <v>Bibliothèque Numérique ENI (Service en ligne)</v>
          </cell>
          <cell r="Z459" t="str">
            <v>LF - LA FABRIQUE</v>
          </cell>
          <cell r="AA459" t="str">
            <v>texte</v>
          </cell>
          <cell r="AB459" t="str">
            <v>txt</v>
          </cell>
          <cell r="AC459" t="str">
            <v>rdacontent/fre</v>
          </cell>
          <cell r="AD459" t="str">
            <v>informatique</v>
          </cell>
          <cell r="AE459" t="str">
            <v>c</v>
          </cell>
          <cell r="AF459" t="str">
            <v>rdamedia/fre</v>
          </cell>
          <cell r="AG459" t="str">
            <v>ressource en ligne</v>
          </cell>
          <cell r="AH459" t="str">
            <v>cr</v>
          </cell>
          <cell r="AI459" t="str">
            <v>rdacarrier/fre</v>
          </cell>
          <cell r="AJ459" t="str">
            <v>m\\\\\o\\d\\\\\\\\</v>
          </cell>
          <cell r="AK459" t="str">
            <v>cr\cn\\\\uuaua</v>
          </cell>
          <cell r="AL459" t="str">
            <v>Accès restreint aux membres</v>
          </cell>
          <cell r="AM459" t="str">
            <v>Source de la note de description : Version imprimée</v>
          </cell>
          <cell r="AN459" t="str">
            <v/>
          </cell>
          <cell r="AO459" t="str">
            <v>%SITE_CLIENT%/?library_guid=541A0C23-552F-4D4F-ADD1-E10DFBBCE98F</v>
          </cell>
          <cell r="AP459" t="str">
            <v>Accès au travers du portail ENI</v>
          </cell>
          <cell r="AQ459" t="str">
            <v xml:space="preserve"> arduino </v>
          </cell>
          <cell r="AR459" t="str">
            <v xml:space="preserve"> gpio </v>
          </cell>
          <cell r="AS459" t="str">
            <v xml:space="preserve"> libre elec </v>
          </cell>
          <cell r="AT459" t="str">
            <v xml:space="preserve"> libreelec </v>
          </cell>
          <cell r="AU459" t="str">
            <v xml:space="preserve"> lighttpd </v>
          </cell>
          <cell r="AV459" t="str">
            <v xml:space="preserve"> linux </v>
          </cell>
          <cell r="AW459" t="str">
            <v xml:space="preserve"> python </v>
          </cell>
          <cell r="AX459" t="str">
            <v xml:space="preserve"> raspberry </v>
          </cell>
          <cell r="AY459" t="str">
            <v xml:space="preserve"> raspberry pi </v>
          </cell>
          <cell r="AZ459" t="str">
            <v xml:space="preserve"> raspberry pi 3 </v>
          </cell>
          <cell r="BA459" t="str">
            <v xml:space="preserve"> Raspberry Pi 400</v>
          </cell>
          <cell r="BB459" t="str">
            <v xml:space="preserve"> Raspberry Pi Zero </v>
          </cell>
          <cell r="BC459" t="str">
            <v xml:space="preserve"> raspbian </v>
          </cell>
          <cell r="BD459" t="str">
            <v xml:space="preserve"> raspi </v>
          </cell>
          <cell r="BE459" t="str">
            <v xml:space="preserve"> scratch </v>
          </cell>
          <cell r="BF459" t="str">
            <v xml:space="preserve"> vlc </v>
          </cell>
          <cell r="BG459" t="str">
            <v xml:space="preserve">raspberrypi </v>
          </cell>
          <cell r="BH459" t="str">
            <v/>
          </cell>
          <cell r="BI459" t="str">
            <v/>
          </cell>
          <cell r="BJ459" t="str">
            <v/>
          </cell>
          <cell r="BK459" t="str">
            <v/>
          </cell>
          <cell r="BL459" t="str">
            <v/>
          </cell>
          <cell r="BM459" t="str">
            <v/>
          </cell>
          <cell r="BN459" t="str">
            <v/>
          </cell>
          <cell r="BO459" t="str">
            <v/>
          </cell>
          <cell r="BP459" t="str">
            <v/>
          </cell>
          <cell r="BQ459" t="str">
            <v/>
          </cell>
          <cell r="BR459" t="str">
            <v/>
          </cell>
          <cell r="BS459" t="str">
            <v/>
          </cell>
          <cell r="BT459" t="str">
            <v/>
          </cell>
          <cell r="BU459" t="str">
            <v/>
          </cell>
          <cell r="BV459" t="str">
            <v/>
          </cell>
          <cell r="BW459" t="str">
            <v/>
          </cell>
          <cell r="BX459" t="str">
            <v/>
          </cell>
        </row>
        <row r="460">
          <cell r="A460" t="str">
            <v>LF2ARD</v>
          </cell>
          <cell r="B460" t="str">
            <v>Arduino</v>
          </cell>
          <cell r="C460" t="str">
            <v>Apprivoisez l'électronique et le codage pour donner vie à vos projets (2e édition)</v>
          </cell>
          <cell r="D460" t="str">
            <v>Jean-Christophe  QUETIN</v>
          </cell>
          <cell r="E460" t="str">
            <v/>
          </cell>
          <cell r="F460" t="str">
            <v xml:space="preserve">QUETIN, Jean-Christophe </v>
          </cell>
          <cell r="G460" t="str">
            <v/>
          </cell>
          <cell r="H460" t="str">
            <v/>
          </cell>
          <cell r="I460" t="str">
            <v/>
          </cell>
          <cell r="J460" t="str">
            <v/>
          </cell>
          <cell r="K460" t="str">
            <v>Edition du 1 March 2021</v>
          </cell>
          <cell r="L460" t="str">
            <v>595 pages</v>
          </cell>
          <cell r="M460" t="str">
            <v>Editions ENI</v>
          </cell>
          <cell r="N460" t="str">
            <v>fre</v>
          </cell>
          <cell r="O460" t="str">
            <v>fre</v>
          </cell>
          <cell r="P460" t="str">
            <v>fre</v>
          </cell>
          <cell r="Q460" t="str">
            <v xml:space="preserve">Ce livre s'adresse aussi bien aux professeurs des écoles, professeurs de technologie, animateurs et parents qui souhaitent découvrir le fonctionnement de l'Arduino et appréhender l’apprentissage de l’électronique et du codage, qu’aux utilisateurs, amateurs de DIY qui cherchent à rafraîchir leurs connaissances ou trouver des idées pour la réalisation de projets maker nécessitant un microcontrôleur (station météo, robot, jeux...). 
Tout au long du livre l'auteur s'appuie sur des exemples concrets et ludiques : gérer des feux de circulation, envoyer un message en morse, créer un appareil enregistrant l'évolution des températures, jouer de la musique avec des bananes, fabriquer un chapeau clignotant, une manette de jeu, une télécommande pour ordinateur ou un clone du jeu Simon... Cette nouvelle édition est enrichie par de nouveaux exemples de réalisation, mais surtout par l'apparition d'un tout nouveau chapitre entièrement consacré aux robots (mBot, Zumo, OTTO...). 
Pour commencer, vous ferez connaissance avec le matériel nécessaire, et particulièrement l'Arduino avec ses différents modèles. L'auteur consacre un chapitre aux notions indispensables d'électricité. 
Vous découvrirez les principaux langages de programmation de l'Arduino et l'utilisation de l'IDE Arduino sous Windows, Mac OS X, Linux et Android. Vous étudierez la programmation par blocs avec Scratch, mBlock et surtout Vittascience (et son Arduino virtuel). 
Pour illustrer les principes de base du codage, vous travaillerez sur des exemples concrets et vous utiliserez les composants électroniques les plus courants au format modules Grove ou Breadboard (LED, boutons, résistances, potentiomètres, buzzer) puis des composants et modules plus spécialisés comme les capteurs (analogiques ou numériques), les LED adressables (Neopixel), les relais, les différents types de moteurs ou les modules d'affichage (à LED ou LCD), de lecture/écriture (RFID, carte SD) ou de gestion du temps (horloge en temps réel). 
Afin de faciliter l'apprentissage, tous les programmes de base sont présentés en deux versions : langage blocs et langage Arduino. 
Dans un chapitre dédié, l'auteur explore différents modes de communication de l'Arduino (bus I2C, liaisons série, Bluetooth, radio, infrarouge, Ethernet, Wi-Fi et USB avec le Raspberry Pi). Il poursuit avec la fabrication d'un clone rudimentaire de l'Arduino à partir d'un microcontrôleur (ATtiny85 ou ATmega328P) et vous fait découvrir les particularités d'autres modèles de cartes électroniques comme l'Arduino Leonardo, l'ESP8266, la Kitco et la PybStick. 
Le dernier chapitre regroupe les principales instructions de l'IDE Arduino permettant de retrouver facilement une fonction pour en vérifier la syntaxe. 
Les sketchs utilisés dans les chapitres 6 à 10 sont disponibles en téléchargement sur le site www.editions-eni.fr (et le code Vittascience est partagé sur le site).
 Quizinclus dans 
la version en ligne !
 - Testez vos connaissances à l'issue de chaque chapitre
 - Validez vos acquis
</v>
          </cell>
          <cell r="R460">
            <v>9782409029288</v>
          </cell>
          <cell r="S460" t="str">
            <v>Version Numérique</v>
          </cell>
          <cell r="T460">
            <v>9782409029271</v>
          </cell>
          <cell r="U460" t="str">
            <v>Version Imprimée</v>
          </cell>
          <cell r="V460" t="str">
            <v>St-Herblain</v>
          </cell>
          <cell r="W460" t="str">
            <v>Editions ENI</v>
          </cell>
          <cell r="X460">
            <v>2021</v>
          </cell>
          <cell r="Y460" t="str">
            <v>Bibliothèque Numérique ENI (Service en ligne)</v>
          </cell>
          <cell r="Z460" t="str">
            <v>LF - LA FABRIQUE</v>
          </cell>
          <cell r="AA460" t="str">
            <v>texte</v>
          </cell>
          <cell r="AB460" t="str">
            <v>txt</v>
          </cell>
          <cell r="AC460" t="str">
            <v>rdacontent/fre</v>
          </cell>
          <cell r="AD460" t="str">
            <v>informatique</v>
          </cell>
          <cell r="AE460" t="str">
            <v>c</v>
          </cell>
          <cell r="AF460" t="str">
            <v>rdamedia/fre</v>
          </cell>
          <cell r="AG460" t="str">
            <v>ressource en ligne</v>
          </cell>
          <cell r="AH460" t="str">
            <v>cr</v>
          </cell>
          <cell r="AI460" t="str">
            <v>rdacarrier/fre</v>
          </cell>
          <cell r="AJ460" t="str">
            <v>m\\\\\o\\d\\\\\\\\</v>
          </cell>
          <cell r="AK460" t="str">
            <v>cr\cn\\\\uuaua</v>
          </cell>
          <cell r="AL460" t="str">
            <v>Accès restreint aux membres</v>
          </cell>
          <cell r="AM460" t="str">
            <v>Source de la note de description : Version imprimée</v>
          </cell>
          <cell r="AN460" t="str">
            <v/>
          </cell>
          <cell r="AO460" t="str">
            <v>%SITE_CLIENT%/?library_guid=B5D5713C-6E9F-46BA-A413-3B9C64EBFB0E</v>
          </cell>
          <cell r="AP460" t="str">
            <v>Accès au travers du portail ENI</v>
          </cell>
          <cell r="AQ460" t="str">
            <v xml:space="preserve"> Ardublock </v>
          </cell>
          <cell r="AR460" t="str">
            <v xml:space="preserve"> Arduino Leonardo </v>
          </cell>
          <cell r="AS460" t="str">
            <v xml:space="preserve"> Arduino Uno </v>
          </cell>
          <cell r="AT460" t="str">
            <v xml:space="preserve"> ATMEGA328 </v>
          </cell>
          <cell r="AU460" t="str">
            <v xml:space="preserve"> ATTiny </v>
          </cell>
          <cell r="AV460" t="str">
            <v xml:space="preserve"> Blockly </v>
          </cell>
          <cell r="AW460" t="str">
            <v xml:space="preserve"> DIY </v>
          </cell>
          <cell r="AX460" t="str">
            <v xml:space="preserve"> do it yourself </v>
          </cell>
          <cell r="AY460" t="str">
            <v xml:space="preserve"> ESP8266 </v>
          </cell>
          <cell r="AZ460" t="str">
            <v xml:space="preserve"> IOT </v>
          </cell>
          <cell r="BA460" t="str">
            <v xml:space="preserve"> iot </v>
          </cell>
          <cell r="BB460" t="str">
            <v xml:space="preserve"> LNLFARD</v>
          </cell>
          <cell r="BC460" t="str">
            <v xml:space="preserve"> maker </v>
          </cell>
          <cell r="BD460" t="str">
            <v xml:space="preserve"> Raspberry Pi </v>
          </cell>
          <cell r="BE460" t="str">
            <v xml:space="preserve"> Scratch </v>
          </cell>
          <cell r="BF460" t="str">
            <v xml:space="preserve"> WeMos </v>
          </cell>
          <cell r="BG460" t="str">
            <v xml:space="preserve">Arduino </v>
          </cell>
          <cell r="BH460" t="str">
            <v/>
          </cell>
          <cell r="BI460" t="str">
            <v/>
          </cell>
          <cell r="BJ460" t="str">
            <v/>
          </cell>
          <cell r="BK460" t="str">
            <v/>
          </cell>
          <cell r="BL460" t="str">
            <v/>
          </cell>
          <cell r="BM460" t="str">
            <v/>
          </cell>
          <cell r="BN460" t="str">
            <v/>
          </cell>
          <cell r="BO460" t="str">
            <v/>
          </cell>
          <cell r="BP460" t="str">
            <v/>
          </cell>
          <cell r="BQ460" t="str">
            <v/>
          </cell>
          <cell r="BR460" t="str">
            <v/>
          </cell>
          <cell r="BS460" t="str">
            <v/>
          </cell>
          <cell r="BT460" t="str">
            <v/>
          </cell>
          <cell r="BU460" t="str">
            <v/>
          </cell>
          <cell r="BV460" t="str">
            <v/>
          </cell>
          <cell r="BW460" t="str">
            <v/>
          </cell>
          <cell r="BX460" t="str">
            <v/>
          </cell>
        </row>
        <row r="461">
          <cell r="A461" t="str">
            <v>LF2ARDMB</v>
          </cell>
          <cell r="B461" t="str">
            <v>Arduino</v>
          </cell>
          <cell r="C461" t="str">
            <v>Apprenez à coder avec mBlock (projets robotiques, créatifs et scientifiques) (2e édition)</v>
          </cell>
          <cell r="D461" t="str">
            <v>Dominique MOLLARD</v>
          </cell>
          <cell r="E461" t="str">
            <v/>
          </cell>
          <cell r="F461" t="str">
            <v>MOLLARD, Dominique</v>
          </cell>
          <cell r="G461" t="str">
            <v/>
          </cell>
          <cell r="H461" t="str">
            <v/>
          </cell>
          <cell r="I461" t="str">
            <v/>
          </cell>
          <cell r="J461" t="str">
            <v/>
          </cell>
          <cell r="K461" t="str">
            <v>Edition du 1 October 2022</v>
          </cell>
          <cell r="L461" t="str">
            <v>346 pages</v>
          </cell>
          <cell r="M461" t="str">
            <v>Editions ENI</v>
          </cell>
          <cell r="N461" t="str">
            <v>fre</v>
          </cell>
          <cell r="O461" t="str">
            <v>fre</v>
          </cell>
          <cell r="P461" t="str">
            <v>fre</v>
          </cell>
          <cell r="Q461" t="str">
            <v xml:space="preserve">Ce livre sur Arduino a pour objectif de transmettre au lecteur les ressources nécessaires pour apprendre à programmer une carte Arduino avec le langage visuel mBlock. Il s'adresse autant au néophyte qu'à l'informaticien souhaitant réaliser des projets de plus en plus élaborés tout en limitant l'apprentissage d'un langage informatique et en démystifiant les principes d'électronique et de mécanique. 
La prise en main de l’atelier de développement par blocs mBlock, de MakeBlock, est basé sur Scratch dont la notoriété et la facilité d’accès en font un outil idéal pour apprendre à coder. Les versions 3 et 5 de cet atelier sont couvertes par cette nouvelle version de l’ouvrage. 
Dans la première partie du livre, les concepts de développement avec mBlock sont détaillés. Qu'il s'agisse de revenir à l'origine de la programmation visuelle, de faire le lien entre les algorithmes et les blocs, d'utiliser les bibliothèques de scripts de mBlock ou encore d'en étendre les fonctionnalités en détaillant la démarche de réalisation d'extensions, l'auteur livre au lecteur les bonnes pratiques qui lui permettront de développer un programme de qualité professionnelle et de faciliter ainsi sa mise au point. 
La seconde partie du livre se concentre sur la concrétisation de projets à réaliser avec Arduino en revenant également sur quelques notions fondamentales d'électronique et de mécanique. L'auteur y traite de plusieurs approches de réalisation selon que l'on utilise des platines (shields) déjà prêtes, comme la carte ESP8266, ou que l'on recycle ou achète des composants. Dans le courant de l'IoT, il propose des exemples de réalisation concrets et donne les clés d'utilisation de mBlock pour programmer et administrer un objet connecté. 
Pour finir, la dernière partie présente une approche d'enseignement de la programmation pour Arduino avec mBlock. L'auteur choisit de traiter cet enseignement par une approche ludique de la robotique, résultant du triptyque informatique/électronique/mécanique et tirée de son expérience. 
Au terme de la lecture de ce livre, vous serez ainsi en mesure d'exploiter les possibilités offertes par la programmation d'une carte Arduino avec mBlock, que ce soit dans un cadre individuel ou lors d'ateliers pédagogiques.
Quiz inclus dans 
la version en ligne!- Testez vos connaissances à l'issue de chaque chapitre
- Validez vos acquis
</v>
          </cell>
          <cell r="R461">
            <v>9782409037276</v>
          </cell>
          <cell r="S461" t="str">
            <v>Version Numérique</v>
          </cell>
          <cell r="T461">
            <v>9782409037269</v>
          </cell>
          <cell r="U461" t="str">
            <v>Version Imprimée</v>
          </cell>
          <cell r="V461" t="str">
            <v>St-Herblain</v>
          </cell>
          <cell r="W461" t="str">
            <v>Editions ENI</v>
          </cell>
          <cell r="X461">
            <v>2022</v>
          </cell>
          <cell r="Y461" t="str">
            <v>Bibliothèque Numérique ENI (Service en ligne)</v>
          </cell>
          <cell r="Z461" t="str">
            <v>LF - LA FABRIQUE</v>
          </cell>
          <cell r="AA461" t="str">
            <v>texte</v>
          </cell>
          <cell r="AB461" t="str">
            <v>txt</v>
          </cell>
          <cell r="AC461" t="str">
            <v>rdacontent/fre</v>
          </cell>
          <cell r="AD461" t="str">
            <v>informatique</v>
          </cell>
          <cell r="AE461" t="str">
            <v>c</v>
          </cell>
          <cell r="AF461" t="str">
            <v>rdamedia/fre</v>
          </cell>
          <cell r="AG461" t="str">
            <v>ressource en ligne</v>
          </cell>
          <cell r="AH461" t="str">
            <v>cr</v>
          </cell>
          <cell r="AI461" t="str">
            <v>rdacarrier/fre</v>
          </cell>
          <cell r="AJ461" t="str">
            <v>m\\\\\o\\d\\\\\\\\</v>
          </cell>
          <cell r="AK461" t="str">
            <v>cr\cn\\\\uuaua</v>
          </cell>
          <cell r="AL461" t="str">
            <v>Accès restreint aux membres</v>
          </cell>
          <cell r="AM461" t="str">
            <v>Source de la note de description : Version imprimée</v>
          </cell>
          <cell r="AN461" t="str">
            <v/>
          </cell>
          <cell r="AO461" t="str">
            <v>%SITE_CLIENT%/?library_guid=C62D43E7-2908-462E-9E70-4698E92EACAE</v>
          </cell>
          <cell r="AP461" t="str">
            <v>Accès au travers du portail ENI</v>
          </cell>
          <cell r="AQ461" t="str">
            <v xml:space="preserve"> blocs </v>
          </cell>
          <cell r="AR461" t="str">
            <v xml:space="preserve"> electronique </v>
          </cell>
          <cell r="AS461" t="str">
            <v xml:space="preserve"> électronique </v>
          </cell>
          <cell r="AT461" t="str">
            <v xml:space="preserve"> esp8266 </v>
          </cell>
          <cell r="AU461" t="str">
            <v xml:space="preserve"> iot</v>
          </cell>
          <cell r="AV461" t="str">
            <v xml:space="preserve"> mecanique </v>
          </cell>
          <cell r="AW461" t="str">
            <v xml:space="preserve"> mécanique </v>
          </cell>
          <cell r="AX461" t="str">
            <v xml:space="preserve"> platine </v>
          </cell>
          <cell r="AY461" t="str">
            <v xml:space="preserve"> programmation visuelle </v>
          </cell>
          <cell r="AZ461" t="str">
            <v xml:space="preserve"> robotique </v>
          </cell>
          <cell r="BA461" t="str">
            <v xml:space="preserve"> scratch </v>
          </cell>
          <cell r="BB461" t="str">
            <v xml:space="preserve"> shield </v>
          </cell>
          <cell r="BC461" t="str">
            <v xml:space="preserve">maker </v>
          </cell>
          <cell r="BD461" t="str">
            <v/>
          </cell>
          <cell r="BE461" t="str">
            <v/>
          </cell>
          <cell r="BF461" t="str">
            <v/>
          </cell>
          <cell r="BG461" t="str">
            <v/>
          </cell>
          <cell r="BH461" t="str">
            <v/>
          </cell>
          <cell r="BI461" t="str">
            <v/>
          </cell>
          <cell r="BJ461" t="str">
            <v/>
          </cell>
          <cell r="BK461" t="str">
            <v/>
          </cell>
          <cell r="BL461" t="str">
            <v/>
          </cell>
          <cell r="BM461" t="str">
            <v/>
          </cell>
          <cell r="BN461" t="str">
            <v/>
          </cell>
          <cell r="BO461" t="str">
            <v/>
          </cell>
          <cell r="BP461" t="str">
            <v/>
          </cell>
          <cell r="BQ461" t="str">
            <v/>
          </cell>
          <cell r="BR461" t="str">
            <v/>
          </cell>
          <cell r="BS461" t="str">
            <v/>
          </cell>
          <cell r="BT461" t="str">
            <v/>
          </cell>
          <cell r="BU461" t="str">
            <v/>
          </cell>
          <cell r="BV461" t="str">
            <v/>
          </cell>
          <cell r="BW461" t="str">
            <v/>
          </cell>
          <cell r="BX461" t="str">
            <v/>
          </cell>
        </row>
        <row r="462">
          <cell r="A462" t="str">
            <v>LF2ARDTR</v>
          </cell>
          <cell r="B462" t="str">
            <v>Arduino</v>
          </cell>
          <cell r="C462" t="str">
            <v>Faites-le jouer au train (2e édition)</v>
          </cell>
          <cell r="D462" t="str">
            <v>Pascal BARLIER</v>
          </cell>
          <cell r="E462" t="str">
            <v/>
          </cell>
          <cell r="F462" t="str">
            <v>BARLIER, Pascal</v>
          </cell>
          <cell r="G462" t="str">
            <v/>
          </cell>
          <cell r="H462" t="str">
            <v/>
          </cell>
          <cell r="I462" t="str">
            <v/>
          </cell>
          <cell r="J462" t="str">
            <v/>
          </cell>
          <cell r="K462" t="str">
            <v>Edition du 1 October 2021</v>
          </cell>
          <cell r="L462" t="str">
            <v>387 pages</v>
          </cell>
          <cell r="M462" t="str">
            <v>Editions ENI</v>
          </cell>
          <cell r="N462" t="str">
            <v>fre</v>
          </cell>
          <cell r="O462" t="str">
            <v>fre</v>
          </cell>
          <cell r="P462" t="str">
            <v>fre</v>
          </cell>
          <cell r="Q462" t="str">
            <v>Ce livre sur Arduino s'adresse à toute personne qui souhaite exploiter cette carte autour d'un projet concret. En effet, tout au long de ces pages, l'auteur donne toutes les informations nécessaires pour piloter un réseau de trains miniatures à l'aide d'Arduino. Des notions de programmation, de préférence dans les langages C ou C++, et une connaissance préalable d’Arduino sont un plus pour la lecture de ce livre. 
Après avoir présenté les connaissances de base liées à la numérisation d’un réseau de trains (adressage, contrôle de la vitesse, commandes, circuits électroniques…), l'auteur étudie les protocoles DCC et I²C. 
Des chapitres dédiés détaillent ensuite la programmation de nombreuses interfaces pilotables par les cartes Arduino Nano, Uno et Mega pour numériser le réseau de trains. Le lecteur est ainsi amené à programmer un décodeur de retour d’information, le panneau de contrôle, la centrale de pilotage, un détecteur de position des trains, le pilotage des aiguillages… 
Au total, une trentaine de programmes et près d'une vingtaine de circuits électroniques sont présentés et expliqués dans ce livre. Ils permettent au lecteur d’appréhender l’étendue des possibilités offertes par Arduino pour numériser un réseau de trains.</v>
          </cell>
          <cell r="R462">
            <v>9782409032462</v>
          </cell>
          <cell r="S462" t="str">
            <v>Version Numérique</v>
          </cell>
          <cell r="T462">
            <v>9782409032455</v>
          </cell>
          <cell r="U462" t="str">
            <v>Version Imprimée</v>
          </cell>
          <cell r="V462" t="str">
            <v>St-Herblain</v>
          </cell>
          <cell r="W462" t="str">
            <v>Editions ENI</v>
          </cell>
          <cell r="X462">
            <v>2021</v>
          </cell>
          <cell r="Y462" t="str">
            <v>Bibliothèque Numérique ENI (Service en ligne)</v>
          </cell>
          <cell r="Z462" t="str">
            <v>LF - LA FABRIQUE</v>
          </cell>
          <cell r="AA462" t="str">
            <v>texte</v>
          </cell>
          <cell r="AB462" t="str">
            <v>txt</v>
          </cell>
          <cell r="AC462" t="str">
            <v>rdacontent/fre</v>
          </cell>
          <cell r="AD462" t="str">
            <v>informatique</v>
          </cell>
          <cell r="AE462" t="str">
            <v>c</v>
          </cell>
          <cell r="AF462" t="str">
            <v>rdamedia/fre</v>
          </cell>
          <cell r="AG462" t="str">
            <v>ressource en ligne</v>
          </cell>
          <cell r="AH462" t="str">
            <v>cr</v>
          </cell>
          <cell r="AI462" t="str">
            <v>rdacarrier/fre</v>
          </cell>
          <cell r="AJ462" t="str">
            <v>m\\\\\o\\d\\\\\\\\</v>
          </cell>
          <cell r="AK462" t="str">
            <v>cr\cn\\\\uuaua</v>
          </cell>
          <cell r="AL462" t="str">
            <v>Accès restreint aux membres</v>
          </cell>
          <cell r="AM462" t="str">
            <v>Source de la note de description : Version imprimée</v>
          </cell>
          <cell r="AN462" t="str">
            <v/>
          </cell>
          <cell r="AO462" t="str">
            <v>%SITE_CLIENT%/?library_guid=8AE866CE-6624-47CC-8F68-475916AE62D0</v>
          </cell>
          <cell r="AP462" t="str">
            <v>Accès au travers du portail ENI</v>
          </cell>
          <cell r="AQ462" t="str">
            <v xml:space="preserve"> analogique </v>
          </cell>
          <cell r="AR462" t="str">
            <v xml:space="preserve"> Arduino </v>
          </cell>
          <cell r="AS462" t="str">
            <v xml:space="preserve"> circuit électronique </v>
          </cell>
          <cell r="AT462" t="str">
            <v xml:space="preserve"> I²C </v>
          </cell>
          <cell r="AU462" t="str">
            <v xml:space="preserve"> projet </v>
          </cell>
          <cell r="AV462" t="str">
            <v xml:space="preserve"> raspberry</v>
          </cell>
          <cell r="AW462" t="str">
            <v xml:space="preserve"> servomoteur </v>
          </cell>
          <cell r="AX462" t="str">
            <v xml:space="preserve"> signal DCC </v>
          </cell>
          <cell r="AY462" t="str">
            <v xml:space="preserve">maker </v>
          </cell>
          <cell r="AZ462" t="str">
            <v/>
          </cell>
          <cell r="BA462" t="str">
            <v/>
          </cell>
          <cell r="BB462" t="str">
            <v/>
          </cell>
          <cell r="BC462" t="str">
            <v/>
          </cell>
          <cell r="BD462" t="str">
            <v/>
          </cell>
          <cell r="BE462" t="str">
            <v/>
          </cell>
          <cell r="BF462" t="str">
            <v/>
          </cell>
          <cell r="BG462" t="str">
            <v/>
          </cell>
          <cell r="BH462" t="str">
            <v/>
          </cell>
          <cell r="BI462" t="str">
            <v/>
          </cell>
          <cell r="BJ462" t="str">
            <v/>
          </cell>
          <cell r="BK462" t="str">
            <v/>
          </cell>
          <cell r="BL462" t="str">
            <v/>
          </cell>
          <cell r="BM462" t="str">
            <v/>
          </cell>
          <cell r="BN462" t="str">
            <v/>
          </cell>
          <cell r="BO462" t="str">
            <v/>
          </cell>
          <cell r="BP462" t="str">
            <v/>
          </cell>
          <cell r="BQ462" t="str">
            <v/>
          </cell>
          <cell r="BR462" t="str">
            <v/>
          </cell>
          <cell r="BS462" t="str">
            <v/>
          </cell>
          <cell r="BT462" t="str">
            <v/>
          </cell>
          <cell r="BU462" t="str">
            <v/>
          </cell>
          <cell r="BV462" t="str">
            <v/>
          </cell>
          <cell r="BW462" t="str">
            <v/>
          </cell>
          <cell r="BX462" t="str">
            <v/>
          </cell>
        </row>
        <row r="463">
          <cell r="A463" t="str">
            <v>LF2PYG</v>
          </cell>
          <cell r="B463" t="str">
            <v>Pygame</v>
          </cell>
          <cell r="C463" t="str">
            <v>Initiez-vous au développement de jeux vidéo en Python (2e édition)</v>
          </cell>
          <cell r="D463" t="str">
            <v>Benoît PRIEUR</v>
          </cell>
          <cell r="E463" t="str">
            <v/>
          </cell>
          <cell r="F463" t="str">
            <v>PRIEUR, Benoît</v>
          </cell>
          <cell r="G463" t="str">
            <v/>
          </cell>
          <cell r="H463" t="str">
            <v/>
          </cell>
          <cell r="I463" t="str">
            <v/>
          </cell>
          <cell r="J463" t="str">
            <v/>
          </cell>
          <cell r="K463" t="str">
            <v>Edition du 1 March 2023</v>
          </cell>
          <cell r="L463" t="str">
            <v>265 pages</v>
          </cell>
          <cell r="M463" t="str">
            <v>Editions ENI</v>
          </cell>
          <cell r="N463" t="str">
            <v>fre</v>
          </cell>
          <cell r="O463" t="str">
            <v>fre</v>
          </cell>
          <cell r="P463" t="str">
            <v>fre</v>
          </cell>
          <cell r="Q463" t="str">
            <v>Ce livre s'adresse à tous les makers et passionnés de programmation qui souhaitent apprendre à développer des jeux vidéo avec Pygame. Il intéressera également les débutants en langage Python ainsi que les informaticiens qui veulent parfaire leur connaissance de cette bibliothèque utilisée non seulement dans le domaine du jeu vidéo, mais également dans celui de la simulation. 
La maîtrise du langage Python n'étant pas nécessaire pour lire ce livre, l'auteur commence par en présenter les bases avant d'indiquer comment faire ses premiers pas avec Pygame et de détailler la structure d'un jeu Pygame. Puis, au fil des chapitres, les principaux aspects du développement de jeux vidéo en deux dimensions sont étudiés. Ainsi, le lecteur étudie comment gérer une boucle de jeu, comment maîtriser les aspects graphiques avec le module pygame.draw, comment ajouter du son avec le module pygame.mixer ou encore comment gérer le temps et surtout les collisions entre objets graphiques grâce à la notion de sprite. L'auteur propose également une introduction à la 3D et à la notion de moteur de jeu. 
Pour finir, les deux derniers chapitres fournissent au lecteur une documentation précise des principaux modules Pygame utilisés dans le livre ainsi que ceux fréquemment utilisés dans le développement Pygame. 
Des éléments complémentaires sont en téléchargement sur le site www.editions-eni.fr.</v>
          </cell>
          <cell r="R463">
            <v>9782409039089</v>
          </cell>
          <cell r="S463" t="str">
            <v>Version Numérique</v>
          </cell>
          <cell r="T463">
            <v>9782409039072</v>
          </cell>
          <cell r="U463" t="str">
            <v>Version Imprimée</v>
          </cell>
          <cell r="V463" t="str">
            <v>St-Herblain</v>
          </cell>
          <cell r="W463" t="str">
            <v>Editions ENI</v>
          </cell>
          <cell r="X463">
            <v>2023</v>
          </cell>
          <cell r="Y463" t="str">
            <v>Bibliothèque Numérique ENI (Service en ligne)</v>
          </cell>
          <cell r="Z463" t="str">
            <v>LF - LA FABRIQUE</v>
          </cell>
          <cell r="AA463" t="str">
            <v>texte</v>
          </cell>
          <cell r="AB463" t="str">
            <v>txt</v>
          </cell>
          <cell r="AC463" t="str">
            <v>rdacontent/fre</v>
          </cell>
          <cell r="AD463" t="str">
            <v>informatique</v>
          </cell>
          <cell r="AE463" t="str">
            <v>c</v>
          </cell>
          <cell r="AF463" t="str">
            <v>rdamedia/fre</v>
          </cell>
          <cell r="AG463" t="str">
            <v>ressource en ligne</v>
          </cell>
          <cell r="AH463" t="str">
            <v>cr</v>
          </cell>
          <cell r="AI463" t="str">
            <v>rdacarrier/fre</v>
          </cell>
          <cell r="AJ463" t="str">
            <v>m\\\\\o\\d\\\\\\\\</v>
          </cell>
          <cell r="AK463" t="str">
            <v>cr\cn\\\\uuaua</v>
          </cell>
          <cell r="AL463" t="str">
            <v>Accès restreint aux membres</v>
          </cell>
          <cell r="AM463" t="str">
            <v>Source de la note de description : Version imprimée</v>
          </cell>
          <cell r="AN463" t="str">
            <v/>
          </cell>
          <cell r="AO463" t="str">
            <v>%SITE_CLIENT%/?library_guid=DAE301CF-8C9F-43FE-861A-8B2FEDE09530</v>
          </cell>
          <cell r="AP463" t="str">
            <v>Accès au travers du portail ENI</v>
          </cell>
          <cell r="AQ463" t="str">
            <v xml:space="preserve"> jeu vidéo </v>
          </cell>
          <cell r="AR463" t="str">
            <v xml:space="preserve"> maker </v>
          </cell>
          <cell r="AS463" t="str">
            <v xml:space="preserve"> Pygame </v>
          </cell>
          <cell r="AT463" t="str">
            <v xml:space="preserve"> sprite</v>
          </cell>
          <cell r="AU463" t="str">
            <v xml:space="preserve">Python </v>
          </cell>
          <cell r="AV463" t="str">
            <v/>
          </cell>
          <cell r="AW463" t="str">
            <v/>
          </cell>
          <cell r="AX463" t="str">
            <v/>
          </cell>
          <cell r="AY463" t="str">
            <v/>
          </cell>
          <cell r="AZ463" t="str">
            <v/>
          </cell>
          <cell r="BA463" t="str">
            <v/>
          </cell>
          <cell r="BB463" t="str">
            <v/>
          </cell>
          <cell r="BC463" t="str">
            <v/>
          </cell>
          <cell r="BD463" t="str">
            <v/>
          </cell>
          <cell r="BE463" t="str">
            <v/>
          </cell>
          <cell r="BF463" t="str">
            <v/>
          </cell>
          <cell r="BG463" t="str">
            <v/>
          </cell>
          <cell r="BH463" t="str">
            <v/>
          </cell>
          <cell r="BI463" t="str">
            <v/>
          </cell>
          <cell r="BJ463" t="str">
            <v/>
          </cell>
          <cell r="BK463" t="str">
            <v/>
          </cell>
          <cell r="BL463" t="str">
            <v/>
          </cell>
          <cell r="BM463" t="str">
            <v/>
          </cell>
          <cell r="BN463" t="str">
            <v/>
          </cell>
          <cell r="BO463" t="str">
            <v/>
          </cell>
          <cell r="BP463" t="str">
            <v/>
          </cell>
          <cell r="BQ463" t="str">
            <v/>
          </cell>
          <cell r="BR463" t="str">
            <v/>
          </cell>
          <cell r="BS463" t="str">
            <v/>
          </cell>
          <cell r="BT463" t="str">
            <v/>
          </cell>
          <cell r="BU463" t="str">
            <v/>
          </cell>
          <cell r="BV463" t="str">
            <v/>
          </cell>
          <cell r="BW463" t="str">
            <v/>
          </cell>
          <cell r="BX463" t="str">
            <v/>
          </cell>
        </row>
        <row r="464">
          <cell r="A464" t="str">
            <v>LF2PYRASPFL</v>
          </cell>
          <cell r="B464" t="str">
            <v>Python, Raspberry Pi et Flask</v>
          </cell>
          <cell r="C464" t="str">
            <v>Capturez des données télémétriques et réalisez des tableaux de bord web (2e édition)</v>
          </cell>
          <cell r="D464" t="str">
            <v>Dominique MEURISSE</v>
          </cell>
          <cell r="E464" t="str">
            <v/>
          </cell>
          <cell r="F464" t="str">
            <v>MEURISSE, Dominique</v>
          </cell>
          <cell r="G464" t="str">
            <v/>
          </cell>
          <cell r="H464" t="str">
            <v/>
          </cell>
          <cell r="I464" t="str">
            <v/>
          </cell>
          <cell r="J464" t="str">
            <v/>
          </cell>
          <cell r="K464" t="str">
            <v>Edition du 1 April 2021</v>
          </cell>
          <cell r="L464" t="str">
            <v>794 pages</v>
          </cell>
          <cell r="M464" t="str">
            <v>Editions ENI</v>
          </cell>
          <cell r="N464" t="str">
            <v>fre</v>
          </cell>
          <cell r="O464" t="str">
            <v>fre</v>
          </cell>
          <cell r="P464" t="str">
            <v>fre</v>
          </cell>
          <cell r="Q464" t="str">
            <v>Ce livre s'adresse à toute personne qui souhaite découvrir comment capturer des données télémétriques d'une maison (température, humidité, pression atmosphérique, luminosité) et les présenter dans une interface web sous forme de tableaux de bord. L'auteur s'appuie pour cela sur les possibilités offertes par le langage Python, le nano-ordinateur Raspberry Pi et le framework Flask. Bien qu'appliqué au Raspberry Pi, le contenu du livre est suffisamment universel pour être exploité sur d'autres plateformes telles que des ordinateurs. 
Pour tirer le meilleur profit de la lecture de ce livre, des notions de programmation orientée objet et quelques rudiments sur le langage Python et en électronique sont nécessaires. Une première expérience avec le Raspberry Pi est également souhaitée. 
Les points technologiques du livre sont isolés et vulgarisés avant d'être intégrés dans un projet global qui sert de fil conducteur à la prise en main et l'exploitation des différentes technologies étudiées. L'auteur commence par présenter la collecte de données à l'aide de composants basés sur les microcontrôleurs ESP8266 et ESP32 programmés avec MicroPython. Il détaille ensuite la centralisation de ces données à l'aide d'un broker MQTT fonctionnant sur un Raspberry Pi. Dans la suite du livre, le lecteur découvre comment une base de données SQLite 3 permet d'offrir un stockage persistant des données et comment elle peut être exploitée par une application Flask pour produire des tableaux de bord sur mesure. 
En marge d'une solution Python, les objets ESP et le broker MQTT peuvent également être réutilisés avec InfluxDB et Grafana. Le lecteur découvrira alors InfluxDB, une base de données TimeSeries optimisée pour la capture de gros volumes de données en temps réel. Le greffon Telegraph permettra de capturer les données envoyées sur le broker MQTT pour les injecter dans InfluxDB. Enfin, l'outil Grafana permettra de consulter ces données sous forme de graphiques et visualisations attrayants. 
&amp;Agrave; l'issue de ce livre, le lecteur disposera de bases solides pour créer sereinement une grande variété de solutions, plus ou moins sophistiquées, en fonction de ses besoins. 
Des éléments complémentaires sont en téléchargement sur le site www.editions-eni.fr.</v>
          </cell>
          <cell r="R464">
            <v>9782409029899</v>
          </cell>
          <cell r="S464" t="str">
            <v>Version Numérique</v>
          </cell>
          <cell r="T464">
            <v>9782409029882</v>
          </cell>
          <cell r="U464" t="str">
            <v>Version Imprimée</v>
          </cell>
          <cell r="V464" t="str">
            <v>St-Herblain</v>
          </cell>
          <cell r="W464" t="str">
            <v>Editions ENI</v>
          </cell>
          <cell r="X464">
            <v>2021</v>
          </cell>
          <cell r="Y464" t="str">
            <v>Bibliothèque Numérique ENI (Service en ligne)</v>
          </cell>
          <cell r="Z464" t="str">
            <v>LF - LA FABRIQUE</v>
          </cell>
          <cell r="AA464" t="str">
            <v>texte</v>
          </cell>
          <cell r="AB464" t="str">
            <v>txt</v>
          </cell>
          <cell r="AC464" t="str">
            <v>rdacontent/fre</v>
          </cell>
          <cell r="AD464" t="str">
            <v>informatique</v>
          </cell>
          <cell r="AE464" t="str">
            <v>c</v>
          </cell>
          <cell r="AF464" t="str">
            <v>rdamedia/fre</v>
          </cell>
          <cell r="AG464" t="str">
            <v>ressource en ligne</v>
          </cell>
          <cell r="AH464" t="str">
            <v>cr</v>
          </cell>
          <cell r="AI464" t="str">
            <v>rdacarrier/fre</v>
          </cell>
          <cell r="AJ464" t="str">
            <v>m\\\\\o\\d\\\\\\\\</v>
          </cell>
          <cell r="AK464" t="str">
            <v>cr\cn\\\\uuaua</v>
          </cell>
          <cell r="AL464" t="str">
            <v>Accès restreint aux membres</v>
          </cell>
          <cell r="AM464" t="str">
            <v>Source de la note de description : Version imprimée</v>
          </cell>
          <cell r="AN464" t="str">
            <v/>
          </cell>
          <cell r="AO464" t="str">
            <v>%SITE_CLIENT%/?library_guid=5A44EA68-47E8-4005-91C1-37CE2594FB0B</v>
          </cell>
          <cell r="AP464" t="str">
            <v>Accès au travers du portail ENI</v>
          </cell>
          <cell r="AQ464" t="str">
            <v xml:space="preserve"> développement </v>
          </cell>
          <cell r="AR464" t="str">
            <v xml:space="preserve"> ESP32 </v>
          </cell>
          <cell r="AS464" t="str">
            <v xml:space="preserve"> ESP8266 </v>
          </cell>
          <cell r="AT464" t="str">
            <v xml:space="preserve"> Flask </v>
          </cell>
          <cell r="AU464" t="str">
            <v xml:space="preserve"> Grafana</v>
          </cell>
          <cell r="AV464" t="str">
            <v xml:space="preserve"> InfluxDB </v>
          </cell>
          <cell r="AW464" t="str">
            <v xml:space="preserve"> MicroPython </v>
          </cell>
          <cell r="AX464" t="str">
            <v xml:space="preserve"> MQTT </v>
          </cell>
          <cell r="AY464" t="str">
            <v xml:space="preserve"> Python </v>
          </cell>
          <cell r="AZ464" t="str">
            <v xml:space="preserve"> Pythonic </v>
          </cell>
          <cell r="BA464" t="str">
            <v xml:space="preserve"> Raspberry Pi </v>
          </cell>
          <cell r="BB464" t="str">
            <v xml:space="preserve"> Raspythonic </v>
          </cell>
          <cell r="BC464" t="str">
            <v xml:space="preserve"> SQLite 3 </v>
          </cell>
          <cell r="BD464" t="str">
            <v xml:space="preserve"> Telegraph </v>
          </cell>
          <cell r="BE464" t="str">
            <v xml:space="preserve">livre maker </v>
          </cell>
          <cell r="BF464" t="str">
            <v/>
          </cell>
          <cell r="BG464" t="str">
            <v/>
          </cell>
          <cell r="BH464" t="str">
            <v/>
          </cell>
          <cell r="BI464" t="str">
            <v/>
          </cell>
          <cell r="BJ464" t="str">
            <v/>
          </cell>
          <cell r="BK464" t="str">
            <v/>
          </cell>
          <cell r="BL464" t="str">
            <v/>
          </cell>
          <cell r="BM464" t="str">
            <v/>
          </cell>
          <cell r="BN464" t="str">
            <v/>
          </cell>
          <cell r="BO464" t="str">
            <v/>
          </cell>
          <cell r="BP464" t="str">
            <v/>
          </cell>
          <cell r="BQ464" t="str">
            <v/>
          </cell>
          <cell r="BR464" t="str">
            <v/>
          </cell>
          <cell r="BS464" t="str">
            <v/>
          </cell>
          <cell r="BT464" t="str">
            <v/>
          </cell>
          <cell r="BU464" t="str">
            <v/>
          </cell>
          <cell r="BV464" t="str">
            <v/>
          </cell>
          <cell r="BW464" t="str">
            <v/>
          </cell>
          <cell r="BX464" t="str">
            <v/>
          </cell>
        </row>
        <row r="465">
          <cell r="A465" t="str">
            <v>LF2RASPDOM</v>
          </cell>
          <cell r="B465" t="str">
            <v>Raspberry Pi et ESP8266</v>
          </cell>
          <cell r="C465" t="str">
            <v>Domotisez votre habitation (2e édition)</v>
          </cell>
          <cell r="D465" t="str">
            <v>Kevin SARTOR</v>
          </cell>
          <cell r="E465" t="str">
            <v/>
          </cell>
          <cell r="F465" t="str">
            <v>SARTOR, Kevin</v>
          </cell>
          <cell r="G465" t="str">
            <v/>
          </cell>
          <cell r="H465" t="str">
            <v/>
          </cell>
          <cell r="I465" t="str">
            <v/>
          </cell>
          <cell r="J465" t="str">
            <v/>
          </cell>
          <cell r="K465" t="str">
            <v>Edition du 1 January 2023</v>
          </cell>
          <cell r="L465" t="str">
            <v>284 pages</v>
          </cell>
          <cell r="M465" t="str">
            <v>Editions ENI</v>
          </cell>
          <cell r="N465" t="str">
            <v>fre</v>
          </cell>
          <cell r="O465" t="str">
            <v>fre</v>
          </cell>
          <cell r="P465" t="str">
            <v>fre</v>
          </cell>
          <cell r="Q465" t="str">
            <v>Ce livre s'adresse à toute personne souhaitant réaliser elle-même une installation domotique à moindre coût pour améliorer le confort de son domicile (gestion de l'énergie, des luminaires…) et le rendre intelligent et connecté. Pour réaliser cette installation, l'auteur s'appuie sur le nano-ordinateur Raspberry Pi et sur le microcontrôleur ESP8266. 
Après une introduction générale portant sur les possibilités offertes par une installation domotique, le lecteur découvre un aperçu des compteurs généralement disponibles dans son habitation (eau, électricité, gaz…) et la manière de les rendre communicants. Une liste de capteurs et actionneurs complémentaires, les « organes » de l'installation, est étudiée tout en sensibilisant le lecteur aux erreurs de mesure. 
L'auteur détaille ensuite l'installation et la configuration du matériel et des logiciels nécessaires pour la réalisation des premiers projets qui constitueront l'installation domotique. Il poursuit avec l'étude des capacités offertes par un ESP8266 pour piloter les différents dispositifs connectés (possibilités de mesure, d'interaction…). 
Des projets plus complexes, tirés de l'expérience personnelle et professionnelle de l'auteur, sont ensuite détaillés. Ceux-ci permettront notamment d'améliorer le confort de l'occupant et ses consommations d'énergie grâce à la commande de nombreux actionneurs (ventilateur, électrovanne, lampe LED…). 
Un dernier chapitre clos l'ensemble en présentant certaines notions d'électronique et de programmation plus élaborées permettant de fiabiliser les dispositifs et offrant la possibilité au lecteur de personnaliser davantage son installation domotique.
Des éléments complémentaires sont disponibles en téléchargement sur le site www.editions-eni.fr.</v>
          </cell>
          <cell r="R465">
            <v>9782409038433</v>
          </cell>
          <cell r="S465" t="str">
            <v>Version Numérique</v>
          </cell>
          <cell r="T465">
            <v>9782409038426</v>
          </cell>
          <cell r="U465" t="str">
            <v>Version Imprimée</v>
          </cell>
          <cell r="V465" t="str">
            <v>St-Herblain</v>
          </cell>
          <cell r="W465" t="str">
            <v>Editions ENI</v>
          </cell>
          <cell r="X465">
            <v>2023</v>
          </cell>
          <cell r="Y465" t="str">
            <v>Bibliothèque Numérique ENI (Service en ligne)</v>
          </cell>
          <cell r="Z465" t="str">
            <v>LF - LA FABRIQUE</v>
          </cell>
          <cell r="AA465" t="str">
            <v>texte</v>
          </cell>
          <cell r="AB465" t="str">
            <v>txt</v>
          </cell>
          <cell r="AC465" t="str">
            <v>rdacontent/fre</v>
          </cell>
          <cell r="AD465" t="str">
            <v>informatique</v>
          </cell>
          <cell r="AE465" t="str">
            <v>c</v>
          </cell>
          <cell r="AF465" t="str">
            <v>rdamedia/fre</v>
          </cell>
          <cell r="AG465" t="str">
            <v>ressource en ligne</v>
          </cell>
          <cell r="AH465" t="str">
            <v>cr</v>
          </cell>
          <cell r="AI465" t="str">
            <v>rdacarrier/fre</v>
          </cell>
          <cell r="AJ465" t="str">
            <v>m\\\\\o\\d\\\\\\\\</v>
          </cell>
          <cell r="AK465" t="str">
            <v>cr\cn\\\\uuaua</v>
          </cell>
          <cell r="AL465" t="str">
            <v>Accès restreint aux membres</v>
          </cell>
          <cell r="AM465" t="str">
            <v>Source de la note de description : Version imprimée</v>
          </cell>
          <cell r="AN465" t="str">
            <v/>
          </cell>
          <cell r="AO465" t="str">
            <v>%SITE_CLIENT%/?library_guid=D4133724-526C-42E9-8F0C-EE1E40EBE977</v>
          </cell>
          <cell r="AP465" t="str">
            <v>Accès au travers du portail ENI</v>
          </cell>
          <cell r="AQ465" t="str">
            <v xml:space="preserve"> DIY</v>
          </cell>
          <cell r="AR465" t="str">
            <v xml:space="preserve"> domotique </v>
          </cell>
          <cell r="AS465" t="str">
            <v xml:space="preserve"> ESP8266 </v>
          </cell>
          <cell r="AT465" t="str">
            <v xml:space="preserve">Raspberry </v>
          </cell>
          <cell r="AU465" t="str">
            <v/>
          </cell>
          <cell r="AV465" t="str">
            <v/>
          </cell>
          <cell r="AW465" t="str">
            <v/>
          </cell>
          <cell r="AX465" t="str">
            <v/>
          </cell>
          <cell r="AY465" t="str">
            <v/>
          </cell>
          <cell r="AZ465" t="str">
            <v/>
          </cell>
          <cell r="BA465" t="str">
            <v/>
          </cell>
          <cell r="BB465" t="str">
            <v/>
          </cell>
          <cell r="BC465" t="str">
            <v/>
          </cell>
          <cell r="BD465" t="str">
            <v/>
          </cell>
          <cell r="BE465" t="str">
            <v/>
          </cell>
          <cell r="BF465" t="str">
            <v/>
          </cell>
          <cell r="BG465" t="str">
            <v/>
          </cell>
          <cell r="BH465" t="str">
            <v/>
          </cell>
          <cell r="BI465" t="str">
            <v/>
          </cell>
          <cell r="BJ465" t="str">
            <v/>
          </cell>
          <cell r="BK465" t="str">
            <v/>
          </cell>
          <cell r="BL465" t="str">
            <v/>
          </cell>
          <cell r="BM465" t="str">
            <v/>
          </cell>
          <cell r="BN465" t="str">
            <v/>
          </cell>
          <cell r="BO465" t="str">
            <v/>
          </cell>
          <cell r="BP465" t="str">
            <v/>
          </cell>
          <cell r="BQ465" t="str">
            <v/>
          </cell>
          <cell r="BR465" t="str">
            <v/>
          </cell>
          <cell r="BS465" t="str">
            <v/>
          </cell>
          <cell r="BT465" t="str">
            <v/>
          </cell>
          <cell r="BU465" t="str">
            <v/>
          </cell>
          <cell r="BV465" t="str">
            <v/>
          </cell>
          <cell r="BW465" t="str">
            <v/>
          </cell>
          <cell r="BX465" t="str">
            <v/>
          </cell>
        </row>
        <row r="466">
          <cell r="A466" t="str">
            <v>LF2SCRRASP</v>
          </cell>
          <cell r="B466" t="str">
            <v>Scratch et Raspberry Pi</v>
          </cell>
          <cell r="C466" t="str">
            <v>Projets maker pour s'initier à l'électronique et à la robotique (2e édition)</v>
          </cell>
          <cell r="D466" t="str">
            <v>Sarah LACAZE,François MOCQ</v>
          </cell>
          <cell r="E466" t="str">
            <v/>
          </cell>
          <cell r="F466" t="str">
            <v>LACAZE, Sarah</v>
          </cell>
          <cell r="G466" t="str">
            <v>MOCQ, François</v>
          </cell>
          <cell r="H466" t="str">
            <v/>
          </cell>
          <cell r="I466" t="str">
            <v/>
          </cell>
          <cell r="J466" t="str">
            <v/>
          </cell>
          <cell r="K466" t="str">
            <v>Edition du 1 November 2020</v>
          </cell>
          <cell r="L466" t="str">
            <v>685 pages</v>
          </cell>
          <cell r="M466" t="str">
            <v>Editions ENI</v>
          </cell>
          <cell r="N466" t="str">
            <v>fre</v>
          </cell>
          <cell r="O466" t="str">
            <v>fre</v>
          </cell>
          <cell r="P466" t="str">
            <v>fre</v>
          </cell>
          <cell r="Q466" t="str">
            <v xml:space="preserve">Ce livre sur Scratch et Raspberry Pi vous donne les clés nécessaires pour prendre facilement le contrôle de composants électroniques en levant le frein de l'apprentissage d'un langage de programmation textuel. Il permet une découverte pédagogique de l'électronique et de la robotique et est destiné à toute personne souhaitant créer facilement ses premiers projets makers, que ce soit dans un cadre familial ou scolaire. Aucun prérequis n'est nécessaire, si ce n'est de savoir utiliser les fonctionnalités de base d'un ordinateur. 
Après une présentation du nano-ordinateur Raspberry Pi 4 et de Scratch 3, langage de programmation visuelle à base de blocs, les auteurs exploitent le côté simple et intuitif de Scratch pour introduire, à travers la réalisation d'un jeu vidéo, les notions propres à tout langage de programmation que sont les variables, les boucles ou les procédures. Le lecteur se familiarise ensuite avec les composants électroniques (capteurs et actionneurs), réalise ses premiers circuits et crée ses premiers programmes. 
La suite du livre est consacrée à la réalisation de projets décrits pas à pas. De plus en plus complexes, ces projets invitent le lecteur à associer divers composants (LED, bouton, moteur) pour, entre autres, réaliser des jeux interactifs, fabriquer un distributeur de bonbons, créer une manette de jeu vidéo ou réaliser un rover. Les nombreux exemples et projets présentés dans ce livre ont pour objectif d'aider le lecteur à imaginer ses propres projets. 
Le livre intègre la découverte des cartes Sense Hat, spécifique au Raspberry Pi, et Makey Makey ainsi que l'utilisation de la programmation Scratch avec les cartes Arduino, ESP8266 et Playground Express d’Adafruit.
 Quizinclus dans 
la version en ligne !
 - Testez vos connaissances à l'issue de chaque chapitre
 - Validez vos acquis
</v>
          </cell>
          <cell r="R466">
            <v>9782409027918</v>
          </cell>
          <cell r="S466" t="str">
            <v>Version Numérique</v>
          </cell>
          <cell r="T466">
            <v>9782409027901</v>
          </cell>
          <cell r="U466" t="str">
            <v>Version Imprimée</v>
          </cell>
          <cell r="V466" t="str">
            <v>St-Herblain</v>
          </cell>
          <cell r="W466" t="str">
            <v>Editions ENI</v>
          </cell>
          <cell r="X466">
            <v>2020</v>
          </cell>
          <cell r="Y466" t="str">
            <v>Bibliothèque Numérique ENI (Service en ligne)</v>
          </cell>
          <cell r="Z466" t="str">
            <v>LF - LA FABRIQUE</v>
          </cell>
          <cell r="AA466" t="str">
            <v>texte</v>
          </cell>
          <cell r="AB466" t="str">
            <v>txt</v>
          </cell>
          <cell r="AC466" t="str">
            <v>rdacontent/fre</v>
          </cell>
          <cell r="AD466" t="str">
            <v>informatique</v>
          </cell>
          <cell r="AE466" t="str">
            <v>c</v>
          </cell>
          <cell r="AF466" t="str">
            <v>rdamedia/fre</v>
          </cell>
          <cell r="AG466" t="str">
            <v>ressource en ligne</v>
          </cell>
          <cell r="AH466" t="str">
            <v>cr</v>
          </cell>
          <cell r="AI466" t="str">
            <v>rdacarrier/fre</v>
          </cell>
          <cell r="AJ466" t="str">
            <v>m\\\\\o\\d\\\\\\\\</v>
          </cell>
          <cell r="AK466" t="str">
            <v>cr\cn\\\\uuaua</v>
          </cell>
          <cell r="AL466" t="str">
            <v>Accès restreint aux membres</v>
          </cell>
          <cell r="AM466" t="str">
            <v>Source de la note de description : Version imprimée</v>
          </cell>
          <cell r="AN466" t="str">
            <v/>
          </cell>
          <cell r="AO466" t="str">
            <v>%SITE_CLIENT%/?library_guid=A69632FB-B82C-4A14-A9A4-01B53C9D8305</v>
          </cell>
          <cell r="AP466" t="str">
            <v>Accès au travers du portail ENI</v>
          </cell>
          <cell r="AQ466" t="str">
            <v xml:space="preserve"> actionneurs </v>
          </cell>
          <cell r="AR466" t="str">
            <v xml:space="preserve"> capteurs </v>
          </cell>
          <cell r="AS466" t="str">
            <v xml:space="preserve"> circuits electroniques </v>
          </cell>
          <cell r="AT466" t="str">
            <v xml:space="preserve"> circuits électroniques </v>
          </cell>
          <cell r="AU466" t="str">
            <v xml:space="preserve"> electronic </v>
          </cell>
          <cell r="AV466" t="str">
            <v xml:space="preserve"> GPIO</v>
          </cell>
          <cell r="AW466" t="str">
            <v xml:space="preserve"> led </v>
          </cell>
          <cell r="AX466" t="str">
            <v xml:space="preserve"> Pibrella </v>
          </cell>
          <cell r="AY466" t="str">
            <v xml:space="preserve"> Sense HAT </v>
          </cell>
          <cell r="AZ466" t="str">
            <v xml:space="preserve">Makey Makey </v>
          </cell>
          <cell r="BA466" t="str">
            <v xml:space="preserve">programmation visuelle </v>
          </cell>
          <cell r="BB466" t="str">
            <v/>
          </cell>
          <cell r="BC466" t="str">
            <v/>
          </cell>
          <cell r="BD466" t="str">
            <v/>
          </cell>
          <cell r="BE466" t="str">
            <v/>
          </cell>
          <cell r="BF466" t="str">
            <v/>
          </cell>
          <cell r="BG466" t="str">
            <v/>
          </cell>
          <cell r="BH466" t="str">
            <v/>
          </cell>
          <cell r="BI466" t="str">
            <v/>
          </cell>
          <cell r="BJ466" t="str">
            <v/>
          </cell>
          <cell r="BK466" t="str">
            <v/>
          </cell>
          <cell r="BL466" t="str">
            <v/>
          </cell>
          <cell r="BM466" t="str">
            <v/>
          </cell>
          <cell r="BN466" t="str">
            <v/>
          </cell>
          <cell r="BO466" t="str">
            <v/>
          </cell>
          <cell r="BP466" t="str">
            <v/>
          </cell>
          <cell r="BQ466" t="str">
            <v/>
          </cell>
          <cell r="BR466" t="str">
            <v/>
          </cell>
          <cell r="BS466" t="str">
            <v/>
          </cell>
          <cell r="BT466" t="str">
            <v/>
          </cell>
          <cell r="BU466" t="str">
            <v/>
          </cell>
          <cell r="BV466" t="str">
            <v/>
          </cell>
          <cell r="BW466" t="str">
            <v/>
          </cell>
          <cell r="BX466" t="str">
            <v/>
          </cell>
        </row>
        <row r="467">
          <cell r="A467" t="str">
            <v>LF360FU</v>
          </cell>
          <cell r="B467" t="str">
            <v>Fusion 360</v>
          </cell>
          <cell r="C467" t="str">
            <v>Initiation à la modélisation 3D et créations appliquées</v>
          </cell>
          <cell r="D467" t="str">
            <v>Frédéric FRANKEN</v>
          </cell>
          <cell r="E467" t="str">
            <v/>
          </cell>
          <cell r="F467" t="str">
            <v>FRANKEN, Frédéric</v>
          </cell>
          <cell r="G467" t="str">
            <v/>
          </cell>
          <cell r="H467" t="str">
            <v/>
          </cell>
          <cell r="I467" t="str">
            <v/>
          </cell>
          <cell r="J467" t="str">
            <v/>
          </cell>
          <cell r="K467" t="str">
            <v>Edition du 1 November 2020</v>
          </cell>
          <cell r="L467" t="str">
            <v>360 pages</v>
          </cell>
          <cell r="M467" t="str">
            <v>Editions ENI</v>
          </cell>
          <cell r="N467" t="str">
            <v>fre</v>
          </cell>
          <cell r="O467" t="str">
            <v>fre</v>
          </cell>
          <cell r="P467" t="str">
            <v>fre</v>
          </cell>
          <cell r="Q467" t="str">
            <v xml:space="preserve">Ce livre a pour objectif de faciliter votre première utilisation de Fusion 360, de l'installation à la découverte de l'interface et des différents espaces de travail (2D, 3D et 4D pour l'animation et le rendu). Des exemples concrets de création d'objets sont inclus tout au long de la prise en main des fonctions de base, de sorte que la théorie se mêle à la pratique. 
Il est destiné à toute personne débutante ou déjà designer, ingénieur, maker ayant des connaissances sur d’autres logiciels 3D et désireuse d’exploiter Fusion 360 pour créer intuitivement des objets paramétriques à partir d'esquisses 2D ou plusieurs types de modélisation 3D (solide, libre et surfacique) et pour créer également des prototypes en impression 3D, découpe laser et fraisage numérique (CNC). 
Les premiers chapitres vous permettront de découvrir l’environnement de travail, les fonctions permettant la réalisation d’esquisses 2D qui serviront à créer les plans de conception de vos objets, et la modélisation 3D. La puissance de Fusion 360 se mesure également aux nombreuses fonctions de modifications 2D et 3D qui rendront vos objets plus esthétiques et professionnels. 
Les chapitres suivants proposent plusieurs façons de concevoir deux objets simples comme un marque-page nominatif avec la fonction texte et un écriteau personnalisé avec l'importation d'une calligraphie ou d'un graphisme. 
Les « grands travaux » débutent au chapitre 7 avec la conception d'un bras robot articulé. Celui-ci sera dessiné intégralement grâce aux fonctions découvertes dans les premiers chapitres. Vous verrez comment y ajouter un socle d'un niveau technique plus élevé et même tester des variantes plus solides et plus esthétiques grâce aux outils de simulation de contraintes physiques des matériaux. 
Les derniers chapitres démontrent la capacité de Fusion 360 à analyser les mouvements du bras robots et à produire des images photo réalistes pour présenter et partager vos projets avec les internautes. 
Les bases acquises dans cet ouvrage vous ouvriront les portes vers de grandes réalisations. Chaque fonction est illustrée avec un cas concret et plusieurs chapitres vous permettront de mette en pratique par la fabrication d’objets précis. Vous découvrirez également comment ajouter de nouvelles fonctions au logiciel à travers trois exemples choisis, démontrant la grande variété des extensions gratuites ou payantes téléchargeables sur l’App-Store Fusion 360. 
Déjà très répandu, Fusion 360 bénéficie également d’une communauté grandissante d’utilisateurs professionnels, d’amateurs passionnés et d’étudiants en cours d’apprentissage. N'attendez plus pour l’essayer, Fusion 360 est LE logiciel pour la nouvelle génération de créateurs 3D !
 Quizinclus dans 
la version en ligne !
 - Testez vos connaissances à l'issue de chaque chapitre
 - Validez vos acquis
</v>
          </cell>
          <cell r="R467">
            <v>9782409027758</v>
          </cell>
          <cell r="S467" t="str">
            <v>Version Numérique</v>
          </cell>
          <cell r="T467">
            <v>9782409027741</v>
          </cell>
          <cell r="U467" t="str">
            <v>Version Imprimée</v>
          </cell>
          <cell r="V467" t="str">
            <v>St-Herblain</v>
          </cell>
          <cell r="W467" t="str">
            <v>Editions ENI</v>
          </cell>
          <cell r="X467">
            <v>2020</v>
          </cell>
          <cell r="Y467" t="str">
            <v>Bibliothèque Numérique ENI (Service en ligne)</v>
          </cell>
          <cell r="Z467" t="str">
            <v>LF - LA FABRIQUE</v>
          </cell>
          <cell r="AA467" t="str">
            <v>texte</v>
          </cell>
          <cell r="AB467" t="str">
            <v>txt</v>
          </cell>
          <cell r="AC467" t="str">
            <v>rdacontent/fre</v>
          </cell>
          <cell r="AD467" t="str">
            <v>informatique</v>
          </cell>
          <cell r="AE467" t="str">
            <v>c</v>
          </cell>
          <cell r="AF467" t="str">
            <v>rdamedia/fre</v>
          </cell>
          <cell r="AG467" t="str">
            <v>ressource en ligne</v>
          </cell>
          <cell r="AH467" t="str">
            <v>cr</v>
          </cell>
          <cell r="AI467" t="str">
            <v>rdacarrier/fre</v>
          </cell>
          <cell r="AJ467" t="str">
            <v>m\\\\\o\\d\\\\\\\\</v>
          </cell>
          <cell r="AK467" t="str">
            <v>cr\cn\\\\uuaua</v>
          </cell>
          <cell r="AL467" t="str">
            <v>Accès restreint aux membres</v>
          </cell>
          <cell r="AM467" t="str">
            <v>Source de la note de description : Version imprimée</v>
          </cell>
          <cell r="AN467" t="str">
            <v/>
          </cell>
          <cell r="AO467" t="str">
            <v>%SITE_CLIENT%/?library_guid=A1FFB940-2409-415C-904E-998622B2B6AF</v>
          </cell>
          <cell r="AP467" t="str">
            <v>Accès au travers du portail ENI</v>
          </cell>
          <cell r="AQ467" t="str">
            <v xml:space="preserve"> assemblage </v>
          </cell>
          <cell r="AR467" t="str">
            <v xml:space="preserve"> bras robot </v>
          </cell>
          <cell r="AS467" t="str">
            <v xml:space="preserve"> usinage CNC</v>
          </cell>
          <cell r="AT467" t="str">
            <v xml:space="preserve">Impression 3D </v>
          </cell>
          <cell r="AU467" t="str">
            <v/>
          </cell>
          <cell r="AV467" t="str">
            <v/>
          </cell>
          <cell r="AW467" t="str">
            <v/>
          </cell>
          <cell r="AX467" t="str">
            <v/>
          </cell>
          <cell r="AY467" t="str">
            <v/>
          </cell>
          <cell r="AZ467" t="str">
            <v/>
          </cell>
          <cell r="BA467" t="str">
            <v/>
          </cell>
          <cell r="BB467" t="str">
            <v/>
          </cell>
          <cell r="BC467" t="str">
            <v/>
          </cell>
          <cell r="BD467" t="str">
            <v/>
          </cell>
          <cell r="BE467" t="str">
            <v/>
          </cell>
          <cell r="BF467" t="str">
            <v/>
          </cell>
          <cell r="BG467" t="str">
            <v/>
          </cell>
          <cell r="BH467" t="str">
            <v/>
          </cell>
          <cell r="BI467" t="str">
            <v/>
          </cell>
          <cell r="BJ467" t="str">
            <v/>
          </cell>
          <cell r="BK467" t="str">
            <v/>
          </cell>
          <cell r="BL467" t="str">
            <v/>
          </cell>
          <cell r="BM467" t="str">
            <v/>
          </cell>
          <cell r="BN467" t="str">
            <v/>
          </cell>
          <cell r="BO467" t="str">
            <v/>
          </cell>
          <cell r="BP467" t="str">
            <v/>
          </cell>
          <cell r="BQ467" t="str">
            <v/>
          </cell>
          <cell r="BR467" t="str">
            <v/>
          </cell>
          <cell r="BS467" t="str">
            <v/>
          </cell>
          <cell r="BT467" t="str">
            <v/>
          </cell>
          <cell r="BU467" t="str">
            <v/>
          </cell>
          <cell r="BV467" t="str">
            <v/>
          </cell>
          <cell r="BW467" t="str">
            <v/>
          </cell>
          <cell r="BX467" t="str">
            <v/>
          </cell>
        </row>
        <row r="468">
          <cell r="A468" t="str">
            <v>LF3D360FUS</v>
          </cell>
          <cell r="B468" t="str">
            <v>Fusion 360 et l'impression 3D</v>
          </cell>
          <cell r="C468" t="str">
            <v>5 objets à modéliser</v>
          </cell>
          <cell r="D468" t="str">
            <v>Frédéric FRANKEN</v>
          </cell>
          <cell r="E468" t="str">
            <v/>
          </cell>
          <cell r="F468" t="str">
            <v>FRANKEN, Frédéric</v>
          </cell>
          <cell r="G468" t="str">
            <v/>
          </cell>
          <cell r="H468" t="str">
            <v/>
          </cell>
          <cell r="I468" t="str">
            <v/>
          </cell>
          <cell r="J468" t="str">
            <v/>
          </cell>
          <cell r="K468" t="str">
            <v>Edition du 1 September 2021</v>
          </cell>
          <cell r="L468" t="str">
            <v>200 pages</v>
          </cell>
          <cell r="M468" t="str">
            <v>Editions ENI</v>
          </cell>
          <cell r="N468" t="str">
            <v>fre</v>
          </cell>
          <cell r="O468" t="str">
            <v>fre</v>
          </cell>
          <cell r="P468" t="str">
            <v>fre</v>
          </cell>
          <cell r="Q468" t="str">
            <v xml:space="preserve">Depuis la traduction de Fusion 360 en français, en juin 2020, les francophones se sont découverts une nouvelle passion pour ce logiciel déjà connu des makers depuis quelques années. Ce livre détaille la création d’objets imprimables correspondant à des cas récurrents dans les fablabs et pour les nouveaux utilisateurs d’imprimantes 3D. 
Il débute par une présentation complète de l’interface qui sera utile aux débutants et autodidactes sur Fusion 360. Le second chapitre propose une approche simplifiée de l’impression 3D et des paramètres communs à toutes les imprimantes DFF (Dépôts de Fil Fondu) et une présentation des étapes de tranchage (slicing) avec Fusion 360, aisément transposable aux autres logiciels/slicers indispensables au fonctionnement des imprimantes 3D. 
Les chapitres suivants décrivent pas à pas comment réaliser les exemples proposés : remplacer une pièce cassée ou manquante, reproduire un objet iconique vu dans un film, ajouter une fonction à un ustensile du quotidien, designer un accessoire décoratif et même réinventer un classique du jeu de voyage. Ces cinq exemples présentés sous forme de tutoriels permettent de mettre l’accent uniquement sur les fonctions utiles pour la création de l’objet. Chaque chapitre apporte ainsi juste ce qu’il faut de nouveautés pour découvrir et maîtriser progressivement le logiciel. 
Que vous soyez débutant sur Fusion 360 ou déjà initié mais novice en impression 3D, les sujets traités vous apporteront rapidement les bases de la modélisation 3D avec de nombreux conseils concrets pour exploiter au mieux votre imprimante 3D. Ce livre vous sera donc très utile pour démarrer en peu de temps la production d’objets 3D créés et imaginés par vous.
 Quizinclus dans 
la version en ligne !
 - Testez vos connaissances à l'issue de chaque chapitre
 - Validez vos acquis
</v>
          </cell>
          <cell r="R468">
            <v>9782409031861</v>
          </cell>
          <cell r="S468" t="str">
            <v>Version Numérique</v>
          </cell>
          <cell r="T468">
            <v>9782409031854</v>
          </cell>
          <cell r="U468" t="str">
            <v>Version Imprimée</v>
          </cell>
          <cell r="V468" t="str">
            <v>St-Herblain</v>
          </cell>
          <cell r="W468" t="str">
            <v>Editions ENI</v>
          </cell>
          <cell r="X468">
            <v>2021</v>
          </cell>
          <cell r="Y468" t="str">
            <v>Bibliothèque Numérique ENI (Service en ligne)</v>
          </cell>
          <cell r="Z468" t="str">
            <v>LF - LA FABRIQUE</v>
          </cell>
          <cell r="AA468" t="str">
            <v>texte</v>
          </cell>
          <cell r="AB468" t="str">
            <v>txt</v>
          </cell>
          <cell r="AC468" t="str">
            <v>rdacontent/fre</v>
          </cell>
          <cell r="AD468" t="str">
            <v>informatique</v>
          </cell>
          <cell r="AE468" t="str">
            <v>c</v>
          </cell>
          <cell r="AF468" t="str">
            <v>rdamedia/fre</v>
          </cell>
          <cell r="AG468" t="str">
            <v>ressource en ligne</v>
          </cell>
          <cell r="AH468" t="str">
            <v>cr</v>
          </cell>
          <cell r="AI468" t="str">
            <v>rdacarrier/fre</v>
          </cell>
          <cell r="AJ468" t="str">
            <v>m\\\\\o\\d\\\\\\\\</v>
          </cell>
          <cell r="AK468" t="str">
            <v>cr\cn\\\\uuaua</v>
          </cell>
          <cell r="AL468" t="str">
            <v>Accès restreint aux membres</v>
          </cell>
          <cell r="AM468" t="str">
            <v>Source de la note de description : Version imprimée</v>
          </cell>
          <cell r="AN468" t="str">
            <v/>
          </cell>
          <cell r="AO468" t="str">
            <v>%SITE_CLIENT%/?library_guid=D9DA2E16-AD10-4E89-931D-1DFEB565F6FD</v>
          </cell>
          <cell r="AP468" t="str">
            <v>Accès au travers du portail ENI</v>
          </cell>
          <cell r="AQ468" t="str">
            <v xml:space="preserve"> Additive</v>
          </cell>
          <cell r="AR468" t="str">
            <v xml:space="preserve"> DFF </v>
          </cell>
          <cell r="AS468" t="str">
            <v xml:space="preserve"> G</v>
          </cell>
          <cell r="AT468" t="str">
            <v xml:space="preserve"> slicing </v>
          </cell>
          <cell r="AU468" t="str">
            <v xml:space="preserve">Assistant </v>
          </cell>
          <cell r="AV468" t="str">
            <v>code</v>
          </cell>
          <cell r="AW468" t="str">
            <v xml:space="preserve">Modélisation </v>
          </cell>
          <cell r="AX468" t="str">
            <v/>
          </cell>
          <cell r="AY468" t="str">
            <v/>
          </cell>
          <cell r="AZ468" t="str">
            <v/>
          </cell>
          <cell r="BA468" t="str">
            <v/>
          </cell>
          <cell r="BB468" t="str">
            <v/>
          </cell>
          <cell r="BC468" t="str">
            <v/>
          </cell>
          <cell r="BD468" t="str">
            <v/>
          </cell>
          <cell r="BE468" t="str">
            <v/>
          </cell>
          <cell r="BF468" t="str">
            <v/>
          </cell>
          <cell r="BG468" t="str">
            <v/>
          </cell>
          <cell r="BH468" t="str">
            <v/>
          </cell>
          <cell r="BI468" t="str">
            <v/>
          </cell>
          <cell r="BJ468" t="str">
            <v/>
          </cell>
          <cell r="BK468" t="str">
            <v/>
          </cell>
          <cell r="BL468" t="str">
            <v/>
          </cell>
          <cell r="BM468" t="str">
            <v/>
          </cell>
          <cell r="BN468" t="str">
            <v/>
          </cell>
          <cell r="BO468" t="str">
            <v/>
          </cell>
          <cell r="BP468" t="str">
            <v/>
          </cell>
          <cell r="BQ468" t="str">
            <v/>
          </cell>
          <cell r="BR468" t="str">
            <v/>
          </cell>
          <cell r="BS468" t="str">
            <v/>
          </cell>
          <cell r="BT468" t="str">
            <v/>
          </cell>
          <cell r="BU468" t="str">
            <v/>
          </cell>
          <cell r="BV468" t="str">
            <v/>
          </cell>
          <cell r="BW468" t="str">
            <v/>
          </cell>
          <cell r="BX468" t="str">
            <v/>
          </cell>
        </row>
        <row r="469">
          <cell r="A469" t="str">
            <v>LF3DBUI</v>
          </cell>
          <cell r="B469" t="str">
            <v>3D Builder</v>
          </cell>
          <cell r="C469" t="str">
            <v>5 projets pour apprendre à modéliser pour l'impression 3D</v>
          </cell>
          <cell r="D469" t="str">
            <v>Marc GARCIA</v>
          </cell>
          <cell r="E469" t="str">
            <v/>
          </cell>
          <cell r="F469" t="str">
            <v>GARCIA, Marc</v>
          </cell>
          <cell r="G469" t="str">
            <v/>
          </cell>
          <cell r="H469" t="str">
            <v/>
          </cell>
          <cell r="I469" t="str">
            <v/>
          </cell>
          <cell r="J469" t="str">
            <v/>
          </cell>
          <cell r="K469" t="str">
            <v>Edition du 1 August 2022</v>
          </cell>
          <cell r="L469" t="str">
            <v>354 pages</v>
          </cell>
          <cell r="M469" t="str">
            <v>Editions ENI</v>
          </cell>
          <cell r="N469" t="str">
            <v>fre</v>
          </cell>
          <cell r="O469" t="str">
            <v>fre</v>
          </cell>
          <cell r="P469" t="str">
            <v>fre</v>
          </cell>
          <cell r="Q469" t="str">
            <v>L’impression 3D ouvre des perspectives incroyables et permet de créer des jouets, des objets décoratifs, des outils, des pièces de rechange... Il est cependant nécessaire de disposer de quelques clefs, la première d’entre elles est de pouvoir dessiner ses propres objets. Ce livre consacré à Microsoft 3D Builder a pour objectif de vous apprendre à modéliser vos propres objets à imprimer en 3D à travers 5 projets expliqués de A à Z. Il s’adresse à toute personne, débutante ou non, dans la modélisation avec 3D Builder. 
Moins connu que les poids lourds du secteur, Microsoft 3D Builder est pourtant un logiciel de modélisation 3D très intéressant. Gratuit et léger, il permet de concevoir des objets en 3 dimensions de manière simple et rapide en manipulant des formes géométriques comme des cubes ou des sphères. Cela fait de Microsoft 3D Builder le logiciel idéal pour s’initier à la modélisation 3D, même s’il est également très apprécié des initiés pour son efficacité ! 
Ce livre est résolument orienté vers la pratique. Après une courte introduction et un chapitre expliquant l’installation et l’interface de 3D Builder, la découverte des outils se fait tout en modélisant une petite maison rappelant les pions d’un célèbre jeu de société. Les chapitres qui suivent permettent de s’exercer et d’approfondir ces notions à travers 5 projets complets : un jeu de morpion, un support pour smartphone, des serre-livres avec du texte, une fusée au style rétro et un photophore avec un motif tahitien. 
Le dernier chapitre est un recueil de conseils et d’astuces sur la modélisation, sur 3D Builder et sur l’impression de pièces. 
Que vous soyez débutant ou initié, ce livre vous apprendra toutes les techniques pour dessiner facilement et rapidement vos propres objets à imprimer en 3D !</v>
          </cell>
          <cell r="R469">
            <v>9782409036668</v>
          </cell>
          <cell r="S469" t="str">
            <v>Version Numérique</v>
          </cell>
          <cell r="T469">
            <v>9782409036651</v>
          </cell>
          <cell r="U469" t="str">
            <v>Version Imprimée</v>
          </cell>
          <cell r="V469" t="str">
            <v>St-Herblain</v>
          </cell>
          <cell r="W469" t="str">
            <v>Editions ENI</v>
          </cell>
          <cell r="X469">
            <v>2022</v>
          </cell>
          <cell r="Y469" t="str">
            <v>Bibliothèque Numérique ENI (Service en ligne)</v>
          </cell>
          <cell r="Z469" t="str">
            <v>LF - LA FABRIQUE</v>
          </cell>
          <cell r="AA469" t="str">
            <v>texte</v>
          </cell>
          <cell r="AB469" t="str">
            <v>txt</v>
          </cell>
          <cell r="AC469" t="str">
            <v>rdacontent/fre</v>
          </cell>
          <cell r="AD469" t="str">
            <v>informatique</v>
          </cell>
          <cell r="AE469" t="str">
            <v>c</v>
          </cell>
          <cell r="AF469" t="str">
            <v>rdamedia/fre</v>
          </cell>
          <cell r="AG469" t="str">
            <v>ressource en ligne</v>
          </cell>
          <cell r="AH469" t="str">
            <v>cr</v>
          </cell>
          <cell r="AI469" t="str">
            <v>rdacarrier/fre</v>
          </cell>
          <cell r="AJ469" t="str">
            <v>m\\\\\o\\d\\\\\\\\</v>
          </cell>
          <cell r="AK469" t="str">
            <v>cr\cn\\\\uuaua</v>
          </cell>
          <cell r="AL469" t="str">
            <v>Accès restreint aux membres</v>
          </cell>
          <cell r="AM469" t="str">
            <v>Source de la note de description : Version imprimée</v>
          </cell>
          <cell r="AN469" t="str">
            <v/>
          </cell>
          <cell r="AO469" t="str">
            <v>%SITE_CLIENT%/?library_guid=37C32B16-C546-446B-AA14-4D289358A55E</v>
          </cell>
          <cell r="AP469" t="str">
            <v>Accès au travers du portail ENI</v>
          </cell>
          <cell r="AQ469" t="str">
            <v>Modélisation, conception 3D, impression 3D</v>
          </cell>
          <cell r="AR469" t="str">
            <v/>
          </cell>
          <cell r="AS469" t="str">
            <v/>
          </cell>
          <cell r="AT469" t="str">
            <v/>
          </cell>
          <cell r="AU469" t="str">
            <v/>
          </cell>
          <cell r="AV469" t="str">
            <v/>
          </cell>
          <cell r="AW469" t="str">
            <v/>
          </cell>
          <cell r="AX469" t="str">
            <v/>
          </cell>
          <cell r="AY469" t="str">
            <v/>
          </cell>
          <cell r="AZ469" t="str">
            <v/>
          </cell>
          <cell r="BA469" t="str">
            <v/>
          </cell>
          <cell r="BB469" t="str">
            <v/>
          </cell>
          <cell r="BC469" t="str">
            <v/>
          </cell>
          <cell r="BD469" t="str">
            <v/>
          </cell>
          <cell r="BE469" t="str">
            <v/>
          </cell>
          <cell r="BF469" t="str">
            <v/>
          </cell>
          <cell r="BG469" t="str">
            <v/>
          </cell>
          <cell r="BH469" t="str">
            <v/>
          </cell>
          <cell r="BI469" t="str">
            <v/>
          </cell>
          <cell r="BJ469" t="str">
            <v/>
          </cell>
          <cell r="BK469" t="str">
            <v/>
          </cell>
          <cell r="BL469" t="str">
            <v/>
          </cell>
          <cell r="BM469" t="str">
            <v/>
          </cell>
          <cell r="BN469" t="str">
            <v/>
          </cell>
          <cell r="BO469" t="str">
            <v/>
          </cell>
          <cell r="BP469" t="str">
            <v/>
          </cell>
          <cell r="BQ469" t="str">
            <v/>
          </cell>
          <cell r="BR469" t="str">
            <v/>
          </cell>
          <cell r="BS469" t="str">
            <v/>
          </cell>
          <cell r="BT469" t="str">
            <v/>
          </cell>
          <cell r="BU469" t="str">
            <v/>
          </cell>
          <cell r="BV469" t="str">
            <v/>
          </cell>
          <cell r="BW469" t="str">
            <v/>
          </cell>
          <cell r="BX469" t="str">
            <v/>
          </cell>
        </row>
        <row r="470">
          <cell r="A470" t="str">
            <v>LF3RASPYT</v>
          </cell>
          <cell r="B470" t="str">
            <v>Python et Raspberry Pi</v>
          </cell>
          <cell r="C470" t="str">
            <v>Apprenez à développer sur votre nano-ordinateur (3e édition)</v>
          </cell>
          <cell r="D470" t="str">
            <v>Patrice CLEMENT</v>
          </cell>
          <cell r="E470" t="str">
            <v/>
          </cell>
          <cell r="F470" t="str">
            <v>CLEMENT, Patrice</v>
          </cell>
          <cell r="G470" t="str">
            <v/>
          </cell>
          <cell r="H470" t="str">
            <v/>
          </cell>
          <cell r="I470" t="str">
            <v/>
          </cell>
          <cell r="J470" t="str">
            <v/>
          </cell>
          <cell r="K470" t="str">
            <v>Edition du 1 May 2021</v>
          </cell>
          <cell r="L470" t="str">
            <v>300 pages</v>
          </cell>
          <cell r="M470" t="str">
            <v>Editions ENI</v>
          </cell>
          <cell r="N470" t="str">
            <v>fre</v>
          </cell>
          <cell r="O470" t="str">
            <v>fre</v>
          </cell>
          <cell r="P470" t="str">
            <v>fre</v>
          </cell>
          <cell r="Q470" t="str">
            <v xml:space="preserve">Ce livre s'adresse à toute personne qui souhaite disposer des connaissances nécessaires pour maîtriser le langage Python et être en mesure de développer efficacement des programmes pour le nano-ordinateur Raspberry Pi. Afin de rendre cet apprentissage plus concret, l'auteur propose au lecteur des projets de mise en application des connaissances acquises. La lecture de ce livre ne nécessite pas de connaissances particulières en développement ou en électronique, néanmoins une connaissance des environnements Linux ou UNIX est un plus. 
Pour commencer, l'auteur explique comment installer et configurer des modules Python sur le Raspberry Pi. Il présente ensuite les bases importantes de l'algorithmique pour permettre au lecteur de s'approprier le langage Python (boucles, conditions, types et structures de données) ainsi que des concepts plus avancés (classes, syntaxe en compréhension, fonction lambda, générateur, gestion des exceptions…). L'auteur apporte ensuite les connaissances nécessaires pour administrer correctement le Raspberry Pi avec Python (avec la ligne de commandes ou avec l'écriture de scripts), et ainsi gérer les utilisateurs, explorer le système de fichiers ou encore utiliser les signaux UNIX.
 Dans les chapitres qui suivent, le lecteur découvre comment construire des applications orientées console avec la bibliothèque urwid et des applications graphiques avec la bibliothèque tkinter. Un chapitre met l'accent sur la programmation web et décrit comment construire son propre serveur web, écrire ses scripts CGI ou programmer ses premiers formulaires HTML. Pour les développeurs plus expérimentés, l'auteur donne une introduction à l'incontournable framework web Flask. 
Les aspects multimédia et audio du Raspberry Pi sont également étudiés, notamment comment dessiner avec Pillow ou comment manipuler l'audio avec pyalsaaudio. Deux chapitres s’attardent sur la persistance de données (XML, JSON ou encore SQL avec SQLite) ainsi que sur l'écriture de tests unitaires et la documentation de scripts. 
Pour finir, l'auteur guide le lecteur dans la découverte et le fonctionnement des broches GPIO du Raspberry Pi. &amp;Agrave; l'aide de schémas et de photos, il détaille le raccordement d'un écran LCD avec le Raspberry Pi.
Pour la rédaction du livre, l'auteur a utilisé le Raspberry Pi 4 modèle B. &amp;Agrave; l'exception du dernier chapitre et des broches GPIO spécifiques à cette version du Raspberry Pi, l'utilisation d'une autre version du Raspberry Pi est tout à fait possible.
 Quizinclus dans 
la version en ligne !
 - Testez vos connaissances à l'issue de chaque chapitre
 - Validez vos acquis
</v>
          </cell>
          <cell r="R470">
            <v>9782409030352</v>
          </cell>
          <cell r="S470" t="str">
            <v>Version Numérique</v>
          </cell>
          <cell r="T470">
            <v>9782409030345</v>
          </cell>
          <cell r="U470" t="str">
            <v>Version Imprimée</v>
          </cell>
          <cell r="V470" t="str">
            <v>St-Herblain</v>
          </cell>
          <cell r="W470" t="str">
            <v>Editions ENI</v>
          </cell>
          <cell r="X470">
            <v>2021</v>
          </cell>
          <cell r="Y470" t="str">
            <v>Bibliothèque Numérique ENI (Service en ligne)</v>
          </cell>
          <cell r="Z470" t="str">
            <v>LF - LA FABRIQUE</v>
          </cell>
          <cell r="AA470" t="str">
            <v>texte</v>
          </cell>
          <cell r="AB470" t="str">
            <v>txt</v>
          </cell>
          <cell r="AC470" t="str">
            <v>rdacontent/fre</v>
          </cell>
          <cell r="AD470" t="str">
            <v>informatique</v>
          </cell>
          <cell r="AE470" t="str">
            <v>c</v>
          </cell>
          <cell r="AF470" t="str">
            <v>rdamedia/fre</v>
          </cell>
          <cell r="AG470" t="str">
            <v>ressource en ligne</v>
          </cell>
          <cell r="AH470" t="str">
            <v>cr</v>
          </cell>
          <cell r="AI470" t="str">
            <v>rdacarrier/fre</v>
          </cell>
          <cell r="AJ470" t="str">
            <v>m\\\\\o\\d\\\\\\\\</v>
          </cell>
          <cell r="AK470" t="str">
            <v>cr\cn\\\\uuaua</v>
          </cell>
          <cell r="AL470" t="str">
            <v>Accès restreint aux membres</v>
          </cell>
          <cell r="AM470" t="str">
            <v>Source de la note de description : Version imprimée</v>
          </cell>
          <cell r="AN470" t="str">
            <v/>
          </cell>
          <cell r="AO470" t="str">
            <v>%SITE_CLIENT%/?library_guid=3111507F-A276-4BD3-A8A8-2D6B6D2F3834</v>
          </cell>
          <cell r="AP470" t="str">
            <v>Accès au travers du portail ENI</v>
          </cell>
          <cell r="AQ470" t="str">
            <v xml:space="preserve"> diy </v>
          </cell>
          <cell r="AR470" t="str">
            <v xml:space="preserve"> flask </v>
          </cell>
          <cell r="AS470" t="str">
            <v xml:space="preserve"> gpio </v>
          </cell>
          <cell r="AT470" t="str">
            <v xml:space="preserve"> maker </v>
          </cell>
          <cell r="AU470" t="str">
            <v xml:space="preserve"> pillow </v>
          </cell>
          <cell r="AV470" t="str">
            <v xml:space="preserve"> pyalsaaudio</v>
          </cell>
          <cell r="AW470" t="str">
            <v xml:space="preserve"> tkinter </v>
          </cell>
          <cell r="AX470" t="str">
            <v xml:space="preserve"> urwid </v>
          </cell>
          <cell r="AY470" t="str">
            <v xml:space="preserve">développement </v>
          </cell>
          <cell r="AZ470" t="str">
            <v/>
          </cell>
          <cell r="BA470" t="str">
            <v/>
          </cell>
          <cell r="BB470" t="str">
            <v/>
          </cell>
          <cell r="BC470" t="str">
            <v/>
          </cell>
          <cell r="BD470" t="str">
            <v/>
          </cell>
          <cell r="BE470" t="str">
            <v/>
          </cell>
          <cell r="BF470" t="str">
            <v/>
          </cell>
          <cell r="BG470" t="str">
            <v/>
          </cell>
          <cell r="BH470" t="str">
            <v/>
          </cell>
          <cell r="BI470" t="str">
            <v/>
          </cell>
          <cell r="BJ470" t="str">
            <v/>
          </cell>
          <cell r="BK470" t="str">
            <v/>
          </cell>
          <cell r="BL470" t="str">
            <v/>
          </cell>
          <cell r="BM470" t="str">
            <v/>
          </cell>
          <cell r="BN470" t="str">
            <v/>
          </cell>
          <cell r="BO470" t="str">
            <v/>
          </cell>
          <cell r="BP470" t="str">
            <v/>
          </cell>
          <cell r="BQ470" t="str">
            <v/>
          </cell>
          <cell r="BR470" t="str">
            <v/>
          </cell>
          <cell r="BS470" t="str">
            <v/>
          </cell>
          <cell r="BT470" t="str">
            <v/>
          </cell>
          <cell r="BU470" t="str">
            <v/>
          </cell>
          <cell r="BV470" t="str">
            <v/>
          </cell>
          <cell r="BW470" t="str">
            <v/>
          </cell>
          <cell r="BX470" t="str">
            <v/>
          </cell>
        </row>
        <row r="471">
          <cell r="A471" t="str">
            <v>LF3SCRA</v>
          </cell>
          <cell r="B471" t="str">
            <v>Scratch 3</v>
          </cell>
          <cell r="C471" t="str">
            <v>S'initier à la programmation et à la robotique par le jeu</v>
          </cell>
          <cell r="D471" t="str">
            <v>Sarah LACAZE</v>
          </cell>
          <cell r="E471" t="str">
            <v/>
          </cell>
          <cell r="F471" t="str">
            <v>LACAZE, Sarah</v>
          </cell>
          <cell r="G471" t="str">
            <v/>
          </cell>
          <cell r="H471" t="str">
            <v/>
          </cell>
          <cell r="I471" t="str">
            <v/>
          </cell>
          <cell r="J471" t="str">
            <v/>
          </cell>
          <cell r="K471" t="str">
            <v>Edition du 1 August 2019</v>
          </cell>
          <cell r="L471" t="str">
            <v>690 pages</v>
          </cell>
          <cell r="M471" t="str">
            <v>Editions ENI</v>
          </cell>
          <cell r="N471" t="str">
            <v>fre</v>
          </cell>
          <cell r="O471" t="str">
            <v>fre</v>
          </cell>
          <cell r="P471" t="str">
            <v>fre</v>
          </cell>
          <cell r="Q471" t="str">
            <v xml:space="preserve">Ce livre sur Scratch 3 est un outil pédagogique pour toute personne qui souhaite découvrir, ou faire découvrir, la démarche de la programmation informatique d'une façon ludique. Autant adapté à un public d'adultes que d'enfants, aucun prérequis n'est nécessaire si ce n'est savoir utiliser les fonctionnalités de base d'un ordinateur. 
Le livre est constitué de trois grandes parties. Après une présentation de l'interface et des éditeurs, les différents blocs utilisés pour créer des programmes sont décrits. L'auteure exploite le côté simple et intuitif de Scratch pour introduire les notions propres à tout langage de programmation que sont les variables, les boucles et même les procédures. Deux chapitres sont ensuite consacrés aux techniques dédiées à l'animation et aux jeux vidéo.  
La seconde partie du livre est consacrée à la création de jeux : jeu de labyrinthe, jeu de tir, jeu de cible, jeu de course de voitures... La création d'un jeu, ou d'une animation, nécessite l'intervention de plusieurs spécialistes : Game designer, Graphiste, Sound designer, Programmeur et Scratch permet d'endosser tous ces rôles à la fois. Grâce à la palette graphique et aux bibliothèques présentes dans Scratch vous pouvez créer vos personnages et vos arrière-plans, ou les importer. Grâce à l'éditeur audio et à la bibliothèque de sons vous pouvez facilement importer des sons et les modifier. Grâce aux blocs de programmes qui s'assemblent pour former des piles de codes, la programmation avec Scratch devient un jeu d'enfant. Les jeux proposés ouvrent la voie à l'imagination des lecteurs. 
La dernière partie du livre traite des extensions disponibles dans Scratch 3 pour programmer la carte micro:bit, les Lego WeDo, Lego Mindstorms et Lego Boost ainsi que le robot éducatif Thymio. Toutes ces extensions sont illustrées au travers d'exemples de jeux et de manettes de jeux, mais également au travers des projets robotiques.
Tous les projets et notices des projets du livre sont disponibles en téléchargement sur le site www.editions-eni.fr.
Quizinclus dans 
la version en ligne !
- Testez vos connaissances à l'issue de chaque chapitre
- Validez vos acquis
</v>
          </cell>
          <cell r="R471">
            <v>9782409020254</v>
          </cell>
          <cell r="S471" t="str">
            <v>Version Numérique</v>
          </cell>
          <cell r="T471">
            <v>9782409020247</v>
          </cell>
          <cell r="U471" t="str">
            <v>Version Imprimée</v>
          </cell>
          <cell r="V471" t="str">
            <v>St-Herblain</v>
          </cell>
          <cell r="W471" t="str">
            <v>Editions ENI</v>
          </cell>
          <cell r="X471">
            <v>2019</v>
          </cell>
          <cell r="Y471" t="str">
            <v>Bibliothèque Numérique ENI (Service en ligne)</v>
          </cell>
          <cell r="Z471" t="str">
            <v>LF - LA FABRIQUE</v>
          </cell>
          <cell r="AA471" t="str">
            <v>texte</v>
          </cell>
          <cell r="AB471" t="str">
            <v>txt</v>
          </cell>
          <cell r="AC471" t="str">
            <v>rdacontent/fre</v>
          </cell>
          <cell r="AD471" t="str">
            <v>informatique</v>
          </cell>
          <cell r="AE471" t="str">
            <v>c</v>
          </cell>
          <cell r="AF471" t="str">
            <v>rdamedia/fre</v>
          </cell>
          <cell r="AG471" t="str">
            <v>ressource en ligne</v>
          </cell>
          <cell r="AH471" t="str">
            <v>cr</v>
          </cell>
          <cell r="AI471" t="str">
            <v>rdacarrier/fre</v>
          </cell>
          <cell r="AJ471" t="str">
            <v>m\\\\\o\\d\\\\\\\\</v>
          </cell>
          <cell r="AK471" t="str">
            <v>cr\cn\\\\uuaua</v>
          </cell>
          <cell r="AL471" t="str">
            <v>Accès restreint aux membres</v>
          </cell>
          <cell r="AM471" t="str">
            <v>Source de la note de description : Version imprimée</v>
          </cell>
          <cell r="AN471" t="str">
            <v/>
          </cell>
          <cell r="AO471" t="str">
            <v>%SITE_CLIENT%/?library_guid=62B22709-7FEF-4EC1-B752-D152646FB3D3</v>
          </cell>
          <cell r="AP471" t="str">
            <v>Accès au travers du portail ENI</v>
          </cell>
          <cell r="AQ471" t="str">
            <v xml:space="preserve"> blocs </v>
          </cell>
          <cell r="AR471" t="str">
            <v xml:space="preserve"> jeu </v>
          </cell>
          <cell r="AS471" t="str">
            <v xml:space="preserve"> LNLF3SCRA</v>
          </cell>
          <cell r="AT471" t="str">
            <v xml:space="preserve"> micro:bit </v>
          </cell>
          <cell r="AU471" t="str">
            <v xml:space="preserve"> robotique </v>
          </cell>
          <cell r="AV471" t="str">
            <v xml:space="preserve"> thymio </v>
          </cell>
          <cell r="AW471" t="str">
            <v xml:space="preserve">programmation </v>
          </cell>
          <cell r="AX471" t="str">
            <v/>
          </cell>
          <cell r="AY471" t="str">
            <v/>
          </cell>
          <cell r="AZ471" t="str">
            <v/>
          </cell>
          <cell r="BA471" t="str">
            <v/>
          </cell>
          <cell r="BB471" t="str">
            <v/>
          </cell>
          <cell r="BC471" t="str">
            <v/>
          </cell>
          <cell r="BD471" t="str">
            <v/>
          </cell>
          <cell r="BE471" t="str">
            <v/>
          </cell>
          <cell r="BF471" t="str">
            <v/>
          </cell>
          <cell r="BG471" t="str">
            <v/>
          </cell>
          <cell r="BH471" t="str">
            <v/>
          </cell>
          <cell r="BI471" t="str">
            <v/>
          </cell>
          <cell r="BJ471" t="str">
            <v/>
          </cell>
          <cell r="BK471" t="str">
            <v/>
          </cell>
          <cell r="BL471" t="str">
            <v/>
          </cell>
          <cell r="BM471" t="str">
            <v/>
          </cell>
          <cell r="BN471" t="str">
            <v/>
          </cell>
          <cell r="BO471" t="str">
            <v/>
          </cell>
          <cell r="BP471" t="str">
            <v/>
          </cell>
          <cell r="BQ471" t="str">
            <v/>
          </cell>
          <cell r="BR471" t="str">
            <v/>
          </cell>
          <cell r="BS471" t="str">
            <v/>
          </cell>
          <cell r="BT471" t="str">
            <v/>
          </cell>
          <cell r="BU471" t="str">
            <v/>
          </cell>
          <cell r="BV471" t="str">
            <v/>
          </cell>
          <cell r="BW471" t="str">
            <v/>
          </cell>
          <cell r="BX471" t="str">
            <v/>
          </cell>
        </row>
        <row r="472">
          <cell r="A472" t="str">
            <v>LFARDDIY</v>
          </cell>
          <cell r="B472" t="str">
            <v>Arduino</v>
          </cell>
          <cell r="C472" t="str">
            <v>S'exercer au prototypage électronique (10 projets créatifs à réaliser soi-même)</v>
          </cell>
          <cell r="D472" t="str">
            <v xml:space="preserve">Cédric  DOUTRIAUX </v>
          </cell>
          <cell r="E472" t="str">
            <v/>
          </cell>
          <cell r="F472" t="str">
            <v xml:space="preserve">DOUTRIAUX , Cédric </v>
          </cell>
          <cell r="G472" t="str">
            <v/>
          </cell>
          <cell r="H472" t="str">
            <v/>
          </cell>
          <cell r="I472" t="str">
            <v/>
          </cell>
          <cell r="J472" t="str">
            <v/>
          </cell>
          <cell r="K472" t="str">
            <v>Edition du 1 November 2017</v>
          </cell>
          <cell r="L472" t="str">
            <v>298 pages</v>
          </cell>
          <cell r="M472" t="str">
            <v>Editions ENI</v>
          </cell>
          <cell r="N472" t="str">
            <v>fre</v>
          </cell>
          <cell r="O472" t="str">
            <v>fre</v>
          </cell>
          <cell r="P472" t="str">
            <v>fre</v>
          </cell>
          <cell r="Q472" t="str">
            <v>Ce livre sur la carte électronique Arduino a pour objectif d'apprendre au lecteur une démarche générique de prototypage électronique en vue de l'aguerrir à la conception et au pilotage de ses propres projets complets. Il s'adresse à toute personne ayant déjà une première approche de la carte Arduino et désireuse d'en approfondir ses connaissances. Avoir des bases en électronique et quelques notions de programmation est un plus pour tirer pleinement profit de ce livre.
Au fil des chapitres, l'auteur présente dix projets à réaliser nécessitant l'utilisation et l'intégration de différents composants et circuits capteurs et actionneurs. Ces projets touchent à des domaines aussi variés que l'art numérique, la science, les loisirs créatifs, l'éducation, la robotique ou le design. Ils offrent un panorama de ce qu'il est possible de faire avec une carte Arduino. Le lecteur pourra ainsi réaliser un synthétiseur thérémine, un jeu de mémorisation musicale, un système d'arrosage automatique, un oscilloscope, un robot suiveur de ligne, une lampe multicolore pilotée en Bluetooth, une station météo Wi-Fi, un télémètre à ultrasons, un robot autonome hexapode ou encore un dispositif d'affichage utilisant la persistance rétinienne.
L'ensemble de ces projets, à la difficulté graduelle, permet un apprentissage à deux niveaux. Du point de vue matériel, le lecteur sera notamment en mesure de décrypter une fiche technique de composant (datasheet) lui permettant de comprendre ses contraintes d'utilisation et ses méthodes de commandes. Du côté de la programmation, le lecteur sera confronté à l'utilisation et à la création de bibliothèques, à la manipulation de fonctions spécifiques, à l'interfaçage avec différents composants matériels ou encore à l'analyse et au traitement de signaux provenant de capteurs.
&amp;Agrave; la fin de ce livre, le lecteur sera ainsi en mesure de se lancer dans la création de ses propres projets créatifs avec Arduino.  
Des éléments complémentaires sont en téléchargement sur le site www.editions-eni.fr.</v>
          </cell>
          <cell r="R472">
            <v>9782409011214</v>
          </cell>
          <cell r="S472" t="str">
            <v>Version Numérique</v>
          </cell>
          <cell r="T472">
            <v>9782409011054</v>
          </cell>
          <cell r="U472" t="str">
            <v>Version Imprimée</v>
          </cell>
          <cell r="V472" t="str">
            <v>St-Herblain</v>
          </cell>
          <cell r="W472" t="str">
            <v>Editions ENI</v>
          </cell>
          <cell r="X472">
            <v>2017</v>
          </cell>
          <cell r="Y472" t="str">
            <v>Bibliothèque Numérique ENI (Service en ligne)</v>
          </cell>
          <cell r="Z472" t="str">
            <v>LF - LA FABRIQUE</v>
          </cell>
          <cell r="AA472" t="str">
            <v>texte</v>
          </cell>
          <cell r="AB472" t="str">
            <v>txt</v>
          </cell>
          <cell r="AC472" t="str">
            <v>rdacontent/fre</v>
          </cell>
          <cell r="AD472" t="str">
            <v>informatique</v>
          </cell>
          <cell r="AE472" t="str">
            <v>c</v>
          </cell>
          <cell r="AF472" t="str">
            <v>rdamedia/fre</v>
          </cell>
          <cell r="AG472" t="str">
            <v>ressource en ligne</v>
          </cell>
          <cell r="AH472" t="str">
            <v>cr</v>
          </cell>
          <cell r="AI472" t="str">
            <v>rdacarrier/fre</v>
          </cell>
          <cell r="AJ472" t="str">
            <v>m\\\\\o\\d\\\\\\\\</v>
          </cell>
          <cell r="AK472" t="str">
            <v>cr\cn\\\\uuaua</v>
          </cell>
          <cell r="AL472" t="str">
            <v>Accès restreint aux membres</v>
          </cell>
          <cell r="AM472" t="str">
            <v>Source de la note de description : Version imprimée</v>
          </cell>
          <cell r="AN472" t="str">
            <v/>
          </cell>
          <cell r="AO472" t="str">
            <v>%SITE_CLIENT%/?library_guid=754F279A-D9CF-472B-8A43-0E4B4BB5B7C5</v>
          </cell>
          <cell r="AP472" t="str">
            <v>Accès au travers du portail ENI</v>
          </cell>
          <cell r="AQ472" t="str">
            <v xml:space="preserve"> carte electronique </v>
          </cell>
          <cell r="AR472" t="str">
            <v xml:space="preserve"> carte électronique </v>
          </cell>
          <cell r="AS472" t="str">
            <v xml:space="preserve"> LNLFARDDIY</v>
          </cell>
          <cell r="AT472" t="str">
            <v xml:space="preserve"> makers </v>
          </cell>
          <cell r="AU472" t="str">
            <v xml:space="preserve">livre maker </v>
          </cell>
          <cell r="AV472" t="str">
            <v/>
          </cell>
          <cell r="AW472" t="str">
            <v/>
          </cell>
          <cell r="AX472" t="str">
            <v/>
          </cell>
          <cell r="AY472" t="str">
            <v/>
          </cell>
          <cell r="AZ472" t="str">
            <v/>
          </cell>
          <cell r="BA472" t="str">
            <v/>
          </cell>
          <cell r="BB472" t="str">
            <v/>
          </cell>
          <cell r="BC472" t="str">
            <v/>
          </cell>
          <cell r="BD472" t="str">
            <v/>
          </cell>
          <cell r="BE472" t="str">
            <v/>
          </cell>
          <cell r="BF472" t="str">
            <v/>
          </cell>
          <cell r="BG472" t="str">
            <v/>
          </cell>
          <cell r="BH472" t="str">
            <v/>
          </cell>
          <cell r="BI472" t="str">
            <v/>
          </cell>
          <cell r="BJ472" t="str">
            <v/>
          </cell>
          <cell r="BK472" t="str">
            <v/>
          </cell>
          <cell r="BL472" t="str">
            <v/>
          </cell>
          <cell r="BM472" t="str">
            <v/>
          </cell>
          <cell r="BN472" t="str">
            <v/>
          </cell>
          <cell r="BO472" t="str">
            <v/>
          </cell>
          <cell r="BP472" t="str">
            <v/>
          </cell>
          <cell r="BQ472" t="str">
            <v/>
          </cell>
          <cell r="BR472" t="str">
            <v/>
          </cell>
          <cell r="BS472" t="str">
            <v/>
          </cell>
          <cell r="BT472" t="str">
            <v/>
          </cell>
          <cell r="BU472" t="str">
            <v/>
          </cell>
          <cell r="BV472" t="str">
            <v/>
          </cell>
          <cell r="BW472" t="str">
            <v/>
          </cell>
          <cell r="BX472" t="str">
            <v/>
          </cell>
        </row>
        <row r="473">
          <cell r="A473" t="str">
            <v>LFARDTR</v>
          </cell>
          <cell r="B473" t="str">
            <v>Arduino</v>
          </cell>
          <cell r="C473" t="str">
            <v>Faites-le jouer au train</v>
          </cell>
          <cell r="D473" t="str">
            <v>Pascal BARLIER</v>
          </cell>
          <cell r="E473" t="str">
            <v/>
          </cell>
          <cell r="F473" t="str">
            <v>BARLIER, Pascal</v>
          </cell>
          <cell r="G473" t="str">
            <v/>
          </cell>
          <cell r="H473" t="str">
            <v/>
          </cell>
          <cell r="I473" t="str">
            <v/>
          </cell>
          <cell r="J473" t="str">
            <v/>
          </cell>
          <cell r="K473" t="str">
            <v>Edition du 1 October 2018</v>
          </cell>
          <cell r="L473" t="str">
            <v>268 pages</v>
          </cell>
          <cell r="M473" t="str">
            <v>Editions ENI</v>
          </cell>
          <cell r="N473" t="str">
            <v>fre</v>
          </cell>
          <cell r="O473" t="str">
            <v>fre</v>
          </cell>
          <cell r="P473" t="str">
            <v>fre</v>
          </cell>
          <cell r="Q473" t="str">
            <v>Ce livre sur Arduino s'adresse à toute personne qui souhaite exploiter cette carte autour d'un projet concret. En effet, tout au long de ses pages, l'auteur donne toutes les informations nécessaires pour piloter un réseau de trains miniatures à l'aide d'Arduino. Des notions de programmation, de préférence dans les langages C ou C++, et une connaissance préalable d'Arduino sont un plus pour la lecture de ce livre.
Après avoir présenté les connaissances de base liées à la numérisation d'un réseau de trains (adressage, contrôle de la vitesse, commandes, circuits électroniques&amp;hellip;), l'auteur étudie les protocoles DCC et I²C. 
Des chapitres dédiés détaillent ensuite la programmation de nombreuses interfaces pilotables par une carte Arduino pour numériser le réseau de trains. Le lecteur est ainsi amené à programmer le panneau de contrôle, la centrale de pilotage, la position des trains, le pilotage des aiguillages, la régulation des circulations, le poste de commande&amp;hellip;
Au total, une trentaine de programmes et près d'une vingtaine de circuits électroniques sont présentés et expliqués dans ce livre. Ils permettent au lecteur d'appréhender l'étendue des possibilités offertes par Arduino pour numériser un réseau de trains.</v>
          </cell>
          <cell r="R473">
            <v>9782409015779</v>
          </cell>
          <cell r="S473" t="str">
            <v>Version Numérique</v>
          </cell>
          <cell r="T473">
            <v>9782409015762</v>
          </cell>
          <cell r="U473" t="str">
            <v>Version Imprimée</v>
          </cell>
          <cell r="V473" t="str">
            <v>St-Herblain</v>
          </cell>
          <cell r="W473" t="str">
            <v>Editions ENI</v>
          </cell>
          <cell r="X473">
            <v>2018</v>
          </cell>
          <cell r="Y473" t="str">
            <v>Bibliothèque Numérique ENI (Service en ligne)</v>
          </cell>
          <cell r="Z473" t="str">
            <v>LF - LA FABRIQUE</v>
          </cell>
          <cell r="AA473" t="str">
            <v>texte</v>
          </cell>
          <cell r="AB473" t="str">
            <v>txt</v>
          </cell>
          <cell r="AC473" t="str">
            <v>rdacontent/fre</v>
          </cell>
          <cell r="AD473" t="str">
            <v>informatique</v>
          </cell>
          <cell r="AE473" t="str">
            <v>c</v>
          </cell>
          <cell r="AF473" t="str">
            <v>rdamedia/fre</v>
          </cell>
          <cell r="AG473" t="str">
            <v>ressource en ligne</v>
          </cell>
          <cell r="AH473" t="str">
            <v>cr</v>
          </cell>
          <cell r="AI473" t="str">
            <v>rdacarrier/fre</v>
          </cell>
          <cell r="AJ473" t="str">
            <v>m\\\\\o\\d\\\\\\\\</v>
          </cell>
          <cell r="AK473" t="str">
            <v>cr\cn\\\\uuaua</v>
          </cell>
          <cell r="AL473" t="str">
            <v>Accès restreint aux membres</v>
          </cell>
          <cell r="AM473" t="str">
            <v>Source de la note de description : Version imprimée</v>
          </cell>
          <cell r="AN473" t="str">
            <v/>
          </cell>
          <cell r="AO473" t="str">
            <v>%SITE_CLIENT%/?library_guid=08A11A9B-E43F-4DF9-8BC9-28DE3D9A15BF</v>
          </cell>
          <cell r="AP473" t="str">
            <v>Accès au travers du portail ENI</v>
          </cell>
          <cell r="AQ473" t="str">
            <v xml:space="preserve"> analogique </v>
          </cell>
          <cell r="AR473" t="str">
            <v xml:space="preserve"> Arduino </v>
          </cell>
          <cell r="AS473" t="str">
            <v xml:space="preserve"> circuit électronique </v>
          </cell>
          <cell r="AT473" t="str">
            <v xml:space="preserve"> I²C </v>
          </cell>
          <cell r="AU473" t="str">
            <v xml:space="preserve"> LNLFARDTR</v>
          </cell>
          <cell r="AV473" t="str">
            <v xml:space="preserve"> projet </v>
          </cell>
          <cell r="AW473" t="str">
            <v xml:space="preserve"> raspberry </v>
          </cell>
          <cell r="AX473" t="str">
            <v xml:space="preserve"> servomoteur </v>
          </cell>
          <cell r="AY473" t="str">
            <v xml:space="preserve"> signal DCC </v>
          </cell>
          <cell r="AZ473" t="str">
            <v xml:space="preserve">livre maker </v>
          </cell>
          <cell r="BA473" t="str">
            <v/>
          </cell>
          <cell r="BB473" t="str">
            <v/>
          </cell>
          <cell r="BC473" t="str">
            <v/>
          </cell>
          <cell r="BD473" t="str">
            <v/>
          </cell>
          <cell r="BE473" t="str">
            <v/>
          </cell>
          <cell r="BF473" t="str">
            <v/>
          </cell>
          <cell r="BG473" t="str">
            <v/>
          </cell>
          <cell r="BH473" t="str">
            <v/>
          </cell>
          <cell r="BI473" t="str">
            <v/>
          </cell>
          <cell r="BJ473" t="str">
            <v/>
          </cell>
          <cell r="BK473" t="str">
            <v/>
          </cell>
          <cell r="BL473" t="str">
            <v/>
          </cell>
          <cell r="BM473" t="str">
            <v/>
          </cell>
          <cell r="BN473" t="str">
            <v/>
          </cell>
          <cell r="BO473" t="str">
            <v/>
          </cell>
          <cell r="BP473" t="str">
            <v/>
          </cell>
          <cell r="BQ473" t="str">
            <v/>
          </cell>
          <cell r="BR473" t="str">
            <v/>
          </cell>
          <cell r="BS473" t="str">
            <v/>
          </cell>
          <cell r="BT473" t="str">
            <v/>
          </cell>
          <cell r="BU473" t="str">
            <v/>
          </cell>
          <cell r="BV473" t="str">
            <v/>
          </cell>
          <cell r="BW473" t="str">
            <v/>
          </cell>
          <cell r="BX473" t="str">
            <v/>
          </cell>
        </row>
        <row r="474">
          <cell r="A474" t="str">
            <v>LFMAK</v>
          </cell>
          <cell r="B474" t="str">
            <v>Makeblock</v>
          </cell>
          <cell r="C474" t="str">
            <v>Les outils pour vos projets électroniques, robotiques et scientifiques</v>
          </cell>
          <cell r="D474" t="str">
            <v>Dominique MOLLARD</v>
          </cell>
          <cell r="E474" t="str">
            <v/>
          </cell>
          <cell r="F474" t="str">
            <v>MOLLARD, Dominique</v>
          </cell>
          <cell r="G474" t="str">
            <v/>
          </cell>
          <cell r="H474" t="str">
            <v/>
          </cell>
          <cell r="I474" t="str">
            <v/>
          </cell>
          <cell r="J474" t="str">
            <v/>
          </cell>
          <cell r="K474" t="str">
            <v>Edition du 1 February 2019</v>
          </cell>
          <cell r="L474" t="str">
            <v>327 pages</v>
          </cell>
          <cell r="M474" t="str">
            <v>Editions ENI</v>
          </cell>
          <cell r="N474" t="str">
            <v>fre</v>
          </cell>
          <cell r="O474" t="str">
            <v>fre</v>
          </cell>
          <cell r="P474" t="str">
            <v>fre</v>
          </cell>
          <cell r="Q474" t="str">
            <v>Ce livre s'adresse à tout maker passionné qui souhaite appréhender l'écosystème Makeblock à travers des projets d'électronique, de robotique ou scientifiques. 
L'auteur commence par mettre l'accent sur la notion centrale de bloc. Blocs de connaissances comme dans l'approche d'enseignement interdisciplinaire STEAM (Science, Technologie, Engineering, Arts et Mathématiques) que Makeblock a choisi d'adopter comme philosophie, blocs de type briques comme dans les jeux de construction Lego® ou Meccano®, ou encore blocs de code comme dans les interfaces de programmation visuelle telles que Scratch, mBlock, Ardublock ou encore Blockly&amp;hellip;
Il propose ensuite un tour d'horizon des différents produits de Makeblock. Kits prêts à l'emploi, actionneurs, modules de commandes basés sur Arduino, robots mBot, Inventor kit et Ultimate kit 2.0 ou encore Airblock sont ainsi détaillés avant que le lecteur puisse découvrir les différentes applications possibles de ces produits.
Pour ce faire, l'auteur expose différents projets de réalisation, notamment en lien avec l'environnement, dans lesquels tous les profils de lecteurs peuvent trouver un intérêt. Le lecteur étudie par exemple comment réaliser un petit véhicule pour explorer l'environnement, comment créer une expérience assistée par ordinateur (ExAO) pour mesurer la qualité de l'eau ou encore comment construire une station connectée de mesure de l'environnement. 
La création d'une station de mesure embarquée permettra également au lecteur de voir en quoi le langage Python ou l'utilisation de modules ESP élargit les possibilités d'utilisation des kits de Makeblock. De même, le traitement des données collectées avec Excel est étendu aux outils d'analyse plus poussés comme KNIME.
Pour finir, l'auteur explore les nouveautés techniques et pédagogiques dans le domaine des STEAM comme les kits de composants grand public qui visent à initier petits et grands à la programmation visuelle par flot avec Neuron, les objets connectés avec Codey Rocky et l'Intelligence Artificielle avec des fonctionnalités de l'atelier de codage mBlock5.
Des éléments complémentaires sont en téléchargement sur le site www.editions-eni.fr.</v>
          </cell>
          <cell r="R474">
            <v>9782409017483</v>
          </cell>
          <cell r="S474" t="str">
            <v>Version Numérique</v>
          </cell>
          <cell r="T474">
            <v>9782409017476</v>
          </cell>
          <cell r="U474" t="str">
            <v>Version Imprimée</v>
          </cell>
          <cell r="V474" t="str">
            <v>St-Herblain</v>
          </cell>
          <cell r="W474" t="str">
            <v>Editions ENI</v>
          </cell>
          <cell r="X474">
            <v>2019</v>
          </cell>
          <cell r="Y474" t="str">
            <v>Bibliothèque Numérique ENI (Service en ligne)</v>
          </cell>
          <cell r="Z474" t="str">
            <v>LF - LA FABRIQUE</v>
          </cell>
          <cell r="AA474" t="str">
            <v>texte</v>
          </cell>
          <cell r="AB474" t="str">
            <v>txt</v>
          </cell>
          <cell r="AC474" t="str">
            <v>rdacontent/fre</v>
          </cell>
          <cell r="AD474" t="str">
            <v>informatique</v>
          </cell>
          <cell r="AE474" t="str">
            <v>c</v>
          </cell>
          <cell r="AF474" t="str">
            <v>rdamedia/fre</v>
          </cell>
          <cell r="AG474" t="str">
            <v>ressource en ligne</v>
          </cell>
          <cell r="AH474" t="str">
            <v>cr</v>
          </cell>
          <cell r="AI474" t="str">
            <v>rdacarrier/fre</v>
          </cell>
          <cell r="AJ474" t="str">
            <v>m\\\\\o\\d\\\\\\\\</v>
          </cell>
          <cell r="AK474" t="str">
            <v>cr\cn\\\\uuaua</v>
          </cell>
          <cell r="AL474" t="str">
            <v>Accès restreint aux membres</v>
          </cell>
          <cell r="AM474" t="str">
            <v>Source de la note de description : Version imprimée</v>
          </cell>
          <cell r="AN474" t="str">
            <v/>
          </cell>
          <cell r="AO474" t="str">
            <v>%SITE_CLIENT%/?library_guid=CF2F5429-963E-4547-8418-90CE7DF4F0CF</v>
          </cell>
          <cell r="AP474" t="str">
            <v>Accès au travers du portail ENI</v>
          </cell>
          <cell r="AQ474" t="str">
            <v xml:space="preserve"> blocs </v>
          </cell>
          <cell r="AR474" t="str">
            <v xml:space="preserve"> Codey Rockey </v>
          </cell>
          <cell r="AS474" t="str">
            <v xml:space="preserve"> Intelligence artificielle </v>
          </cell>
          <cell r="AT474" t="str">
            <v xml:space="preserve"> Knime </v>
          </cell>
          <cell r="AU474" t="str">
            <v xml:space="preserve"> LNLFMAK</v>
          </cell>
          <cell r="AV474" t="str">
            <v xml:space="preserve"> mblock </v>
          </cell>
          <cell r="AW474" t="str">
            <v xml:space="preserve"> neuron </v>
          </cell>
          <cell r="AX474" t="str">
            <v xml:space="preserve"> steam </v>
          </cell>
          <cell r="AY474" t="str">
            <v xml:space="preserve">livre maker </v>
          </cell>
          <cell r="AZ474" t="str">
            <v/>
          </cell>
          <cell r="BA474" t="str">
            <v/>
          </cell>
          <cell r="BB474" t="str">
            <v/>
          </cell>
          <cell r="BC474" t="str">
            <v/>
          </cell>
          <cell r="BD474" t="str">
            <v/>
          </cell>
          <cell r="BE474" t="str">
            <v/>
          </cell>
          <cell r="BF474" t="str">
            <v/>
          </cell>
          <cell r="BG474" t="str">
            <v/>
          </cell>
          <cell r="BH474" t="str">
            <v/>
          </cell>
          <cell r="BI474" t="str">
            <v/>
          </cell>
          <cell r="BJ474" t="str">
            <v/>
          </cell>
          <cell r="BK474" t="str">
            <v/>
          </cell>
          <cell r="BL474" t="str">
            <v/>
          </cell>
          <cell r="BM474" t="str">
            <v/>
          </cell>
          <cell r="BN474" t="str">
            <v/>
          </cell>
          <cell r="BO474" t="str">
            <v/>
          </cell>
          <cell r="BP474" t="str">
            <v/>
          </cell>
          <cell r="BQ474" t="str">
            <v/>
          </cell>
          <cell r="BR474" t="str">
            <v/>
          </cell>
          <cell r="BS474" t="str">
            <v/>
          </cell>
          <cell r="BT474" t="str">
            <v/>
          </cell>
          <cell r="BU474" t="str">
            <v/>
          </cell>
          <cell r="BV474" t="str">
            <v/>
          </cell>
          <cell r="BW474" t="str">
            <v/>
          </cell>
          <cell r="BX474" t="str">
            <v/>
          </cell>
        </row>
        <row r="475">
          <cell r="A475" t="str">
            <v>LFMIC</v>
          </cell>
          <cell r="B475" t="str">
            <v>micro:bit</v>
          </cell>
          <cell r="C475" t="str">
            <v>Programmez la carte avec MakeCode et MicroPython</v>
          </cell>
          <cell r="D475" t="str">
            <v>Jean-Christophe  QUETIN</v>
          </cell>
          <cell r="E475" t="str">
            <v/>
          </cell>
          <cell r="F475" t="str">
            <v xml:space="preserve">QUETIN, Jean-Christophe </v>
          </cell>
          <cell r="G475" t="str">
            <v/>
          </cell>
          <cell r="H475" t="str">
            <v/>
          </cell>
          <cell r="I475" t="str">
            <v/>
          </cell>
          <cell r="J475" t="str">
            <v/>
          </cell>
          <cell r="K475" t="str">
            <v>Edition du 1 May 2020</v>
          </cell>
          <cell r="L475" t="str">
            <v>495 pages</v>
          </cell>
          <cell r="M475" t="str">
            <v>Editions ENI</v>
          </cell>
          <cell r="N475" t="str">
            <v>fre</v>
          </cell>
          <cell r="O475" t="str">
            <v>fre</v>
          </cell>
          <cell r="P475" t="str">
            <v>fre</v>
          </cell>
          <cell r="Q475" t="str">
            <v xml:space="preserve">Ce livre s'adresse à toute personne qui souhaite apprendre à programmer la carte micro:bit aussi bien avec le langage MakeCode, constitué de blocs, qu'avec MicroPython, langage plus textuel. Il intéressera autant les professeurs des écoles ou de technologie, les animateurs, les parents souhaitant initier leurs enfants au codage que tous ceux qui sont à la recherche d'une carte facile à programmer pour créer des objets interactifs ou connectés.
Après une présentation de plusieurs cartes de développement et des langages de programmation les plus couramment utilisés pour les programmer, les chapitres qui suivent décrivent en détail l'utilisation et la programmation de la carte micro:bit, avec des exemples de code systématiquement présentés en MakeCode et en MicroPython. Ensuite, le lecteur est invité à utiliser la carte d'abord seule avant de découvrir comment la relier aux composants électroniques les plus classiques (boutons poussoirs, capteurs, LED, buzzer...) et comment la connecter à différents modules et cartes d'extension (LED adressable, relais, détecteur à ultrasons, Joystick, écran LCD...). 
Un chapitre est entièrement consacré aux moteurs et aux robots (télécommandés, détecteurs d'obstacle, suiveurs de ligne...) avec de nombreux exemples. Le lecteur dispose également de toutes les informations lui permettant de fabriquer son propre robot avec une carte de contrôle et quelques moteurs fixés sur un châssis. 
Dans la suite du livre, l'auteur présente d'autres cartes, utilisées fréquemment en milieu scolaire, telles que Arduino, Makey Makey, Ozobot, PyBoard et Circuit Playground Express ; cette dernière constituant une alternative intéressante à la carte micro:bit. 
Pour finir, le dernier chapitre regroupe les principales fonctions du langage MicroPython (avec la bibliothèque micro:bit) permettant ainsi au lecteur de vérifier facilement la syntaxe de son code. 
Les programmes utilisés dans les exemples du livre sont disponibles en téléchargement sur le site www.editions-eni.fr.
Quizinclus dans 
la version en ligne !
- Testez vos connaissances à l'issue de chaque chapitre
- Validez vos acquis
</v>
          </cell>
          <cell r="R475">
            <v>9782409025013</v>
          </cell>
          <cell r="S475" t="str">
            <v>Version Numérique</v>
          </cell>
          <cell r="T475">
            <v>9782409025006</v>
          </cell>
          <cell r="U475" t="str">
            <v>Version Imprimée</v>
          </cell>
          <cell r="V475" t="str">
            <v>St-Herblain</v>
          </cell>
          <cell r="W475" t="str">
            <v>Editions ENI</v>
          </cell>
          <cell r="X475">
            <v>2020</v>
          </cell>
          <cell r="Y475" t="str">
            <v>Bibliothèque Numérique ENI (Service en ligne)</v>
          </cell>
          <cell r="Z475" t="str">
            <v>LF - LA FABRIQUE</v>
          </cell>
          <cell r="AA475" t="str">
            <v>texte</v>
          </cell>
          <cell r="AB475" t="str">
            <v>txt</v>
          </cell>
          <cell r="AC475" t="str">
            <v>rdacontent/fre</v>
          </cell>
          <cell r="AD475" t="str">
            <v>informatique</v>
          </cell>
          <cell r="AE475" t="str">
            <v>c</v>
          </cell>
          <cell r="AF475" t="str">
            <v>rdamedia/fre</v>
          </cell>
          <cell r="AG475" t="str">
            <v>ressource en ligne</v>
          </cell>
          <cell r="AH475" t="str">
            <v>cr</v>
          </cell>
          <cell r="AI475" t="str">
            <v>rdacarrier/fre</v>
          </cell>
          <cell r="AJ475" t="str">
            <v>m\\\\\o\\d\\\\\\\\</v>
          </cell>
          <cell r="AK475" t="str">
            <v>cr\cn\\\\uuaua</v>
          </cell>
          <cell r="AL475" t="str">
            <v>Accès restreint aux membres</v>
          </cell>
          <cell r="AM475" t="str">
            <v>Source de la note de description : Version imprimée</v>
          </cell>
          <cell r="AN475" t="str">
            <v/>
          </cell>
          <cell r="AO475" t="str">
            <v>%SITE_CLIENT%/?library_guid=7C4B3302-95D2-413B-B851-5B5357FC034E</v>
          </cell>
          <cell r="AP475" t="str">
            <v>Accès au travers du portail ENI</v>
          </cell>
          <cell r="AQ475" t="str">
            <v xml:space="preserve"> carte </v>
          </cell>
          <cell r="AR475" t="str">
            <v xml:space="preserve"> LNLFMIC</v>
          </cell>
          <cell r="AS475" t="str">
            <v xml:space="preserve"> MakeCode </v>
          </cell>
          <cell r="AT475" t="str">
            <v xml:space="preserve"> MicroPython </v>
          </cell>
          <cell r="AU475" t="str">
            <v xml:space="preserve"> nano ordinateur </v>
          </cell>
          <cell r="AV475" t="str">
            <v xml:space="preserve"> Python </v>
          </cell>
          <cell r="AW475" t="str">
            <v xml:space="preserve">Microbit </v>
          </cell>
          <cell r="AX475" t="str">
            <v/>
          </cell>
          <cell r="AY475" t="str">
            <v/>
          </cell>
          <cell r="AZ475" t="str">
            <v/>
          </cell>
          <cell r="BA475" t="str">
            <v/>
          </cell>
          <cell r="BB475" t="str">
            <v/>
          </cell>
          <cell r="BC475" t="str">
            <v/>
          </cell>
          <cell r="BD475" t="str">
            <v/>
          </cell>
          <cell r="BE475" t="str">
            <v/>
          </cell>
          <cell r="BF475" t="str">
            <v/>
          </cell>
          <cell r="BG475" t="str">
            <v/>
          </cell>
          <cell r="BH475" t="str">
            <v/>
          </cell>
          <cell r="BI475" t="str">
            <v/>
          </cell>
          <cell r="BJ475" t="str">
            <v/>
          </cell>
          <cell r="BK475" t="str">
            <v/>
          </cell>
          <cell r="BL475" t="str">
            <v/>
          </cell>
          <cell r="BM475" t="str">
            <v/>
          </cell>
          <cell r="BN475" t="str">
            <v/>
          </cell>
          <cell r="BO475" t="str">
            <v/>
          </cell>
          <cell r="BP475" t="str">
            <v/>
          </cell>
          <cell r="BQ475" t="str">
            <v/>
          </cell>
          <cell r="BR475" t="str">
            <v/>
          </cell>
          <cell r="BS475" t="str">
            <v/>
          </cell>
          <cell r="BT475" t="str">
            <v/>
          </cell>
          <cell r="BU475" t="str">
            <v/>
          </cell>
          <cell r="BV475" t="str">
            <v/>
          </cell>
          <cell r="BW475" t="str">
            <v/>
          </cell>
          <cell r="BX475" t="str">
            <v/>
          </cell>
        </row>
        <row r="476">
          <cell r="A476" t="str">
            <v>LFMICROPY</v>
          </cell>
          <cell r="B476" t="str">
            <v>MicroPython et Pyboard</v>
          </cell>
          <cell r="C476" t="str">
            <v>Python sur microcontrôleur : de la prise en main à l'utilisation avancée</v>
          </cell>
          <cell r="D476" t="str">
            <v>Dominique MEURISSE</v>
          </cell>
          <cell r="E476" t="str">
            <v/>
          </cell>
          <cell r="F476" t="str">
            <v>MEURISSE, Dominique</v>
          </cell>
          <cell r="G476" t="str">
            <v/>
          </cell>
          <cell r="H476" t="str">
            <v/>
          </cell>
          <cell r="I476" t="str">
            <v/>
          </cell>
          <cell r="J476" t="str">
            <v/>
          </cell>
          <cell r="K476" t="str">
            <v>Edition du 1 January 2020</v>
          </cell>
          <cell r="L476" t="str">
            <v>783 pages</v>
          </cell>
          <cell r="M476" t="str">
            <v>Editions ENI</v>
          </cell>
          <cell r="N476" t="str">
            <v>fre</v>
          </cell>
          <cell r="O476" t="str">
            <v>fre</v>
          </cell>
          <cell r="P476" t="str">
            <v>fre</v>
          </cell>
          <cell r="Q476" t="str">
            <v xml:space="preserve">Découvrir et maîtriser MicroPython, Python sur microcontrôleur, avec les cartes Pyboard. Aller au-delà des concepts et découvrir les aspects pratiques du langage Python appliqué aux microcontrôleurs ! Cet ouvrage guide son lecteur de façon didactique dans la mise en oeuvre des cartes Pyboard sans oublier d'explorer la prise de contrôle de composants électroniques que l'on peut y raccorder. 
Les Makers pourront facilement y trouver de quoi adapter leur savoir-faire Arduino sur MicroPython, ceux qui ne sont pas encore des Makers pourraient fort bien le devenir, les programmeurs ajouteront sans peine une nouvelle corde à leur arc, les ingénieurs bâtiront de nouveaux ponts entre différents domaines du savoir, l'électronicien découvrira un outil pour produire rapidement des prototypes et les pédagogues pourront conjuguer facilement théorie et expérimentation.
Chapitre après chapitre, le lecteur part ainsi à la découverte de la mise en oeuvre de la carte Pyboard (et Pyboard-D), à la réalisation de montages électroniques simples, jusqu'à l'utilisation de techniques avancées telles que la manipulation de différents capteurs et interfaces, des sorties PWM et analogique ou d'un bus I2C. Il peut ainsi apprendre par exemple à allumer une LED, activer un relais, commander des moteurs ou encore acquérir des données environnementales et afficher des informations sur des écrans.
Tout au long du livre, l'auteur propose des trucs et astuces, des points de vulgarisation, des exemples détaillés, des schémas de raccordement, avec différents niveaux de lecture qui donneront envie au lecteur d'aller plus loin dans l'utilisation de la carte Pyboard pour contrôler des objets de la vie de tous les jours.
Quizinclus dans 
la version en ligne !
- Testez vos connaissances à l'issue de chaque chapitre
- Validez vos acquis
</v>
          </cell>
          <cell r="R476">
            <v>9782409022913</v>
          </cell>
          <cell r="S476" t="str">
            <v>Version Numérique</v>
          </cell>
          <cell r="T476">
            <v>9782409022906</v>
          </cell>
          <cell r="U476" t="str">
            <v>Version Imprimée</v>
          </cell>
          <cell r="V476" t="str">
            <v>St-Herblain</v>
          </cell>
          <cell r="W476" t="str">
            <v>Editions ENI</v>
          </cell>
          <cell r="X476">
            <v>2020</v>
          </cell>
          <cell r="Y476" t="str">
            <v>Bibliothèque Numérique ENI (Service en ligne)</v>
          </cell>
          <cell r="Z476" t="str">
            <v>LF - LA FABRIQUE</v>
          </cell>
          <cell r="AA476" t="str">
            <v>texte</v>
          </cell>
          <cell r="AB476" t="str">
            <v>txt</v>
          </cell>
          <cell r="AC476" t="str">
            <v>rdacontent/fre</v>
          </cell>
          <cell r="AD476" t="str">
            <v>informatique</v>
          </cell>
          <cell r="AE476" t="str">
            <v>c</v>
          </cell>
          <cell r="AF476" t="str">
            <v>rdamedia/fre</v>
          </cell>
          <cell r="AG476" t="str">
            <v>ressource en ligne</v>
          </cell>
          <cell r="AH476" t="str">
            <v>cr</v>
          </cell>
          <cell r="AI476" t="str">
            <v>rdacarrier/fre</v>
          </cell>
          <cell r="AJ476" t="str">
            <v>m\\\\\o\\d\\\\\\\\</v>
          </cell>
          <cell r="AK476" t="str">
            <v>cr\cn\\\\uuaua</v>
          </cell>
          <cell r="AL476" t="str">
            <v>Accès restreint aux membres</v>
          </cell>
          <cell r="AM476" t="str">
            <v>Source de la note de description : Version imprimée</v>
          </cell>
          <cell r="AN476" t="str">
            <v/>
          </cell>
          <cell r="AO476" t="str">
            <v>%SITE_CLIENT%/?library_guid=22540686-5F61-41EC-B531-07E60BA137E8</v>
          </cell>
          <cell r="AP476" t="str">
            <v>Accès au travers du portail ENI</v>
          </cell>
          <cell r="AQ476" t="str">
            <v xml:space="preserve"> électronique </v>
          </cell>
          <cell r="AR476" t="str">
            <v xml:space="preserve"> LNLFMICROPY</v>
          </cell>
          <cell r="AS476" t="str">
            <v xml:space="preserve"> maker </v>
          </cell>
          <cell r="AT476" t="str">
            <v xml:space="preserve"> micro controleur </v>
          </cell>
          <cell r="AU476" t="str">
            <v xml:space="preserve"> microcontroleur </v>
          </cell>
          <cell r="AV476" t="str">
            <v xml:space="preserve"> micropython </v>
          </cell>
          <cell r="AW476" t="str">
            <v xml:space="preserve"> pyboard </v>
          </cell>
          <cell r="AX476" t="str">
            <v xml:space="preserve"> raspberry </v>
          </cell>
          <cell r="AY476" t="str">
            <v xml:space="preserve">python </v>
          </cell>
          <cell r="AZ476" t="str">
            <v/>
          </cell>
          <cell r="BA476" t="str">
            <v/>
          </cell>
          <cell r="BB476" t="str">
            <v/>
          </cell>
          <cell r="BC476" t="str">
            <v/>
          </cell>
          <cell r="BD476" t="str">
            <v/>
          </cell>
          <cell r="BE476" t="str">
            <v/>
          </cell>
          <cell r="BF476" t="str">
            <v/>
          </cell>
          <cell r="BG476" t="str">
            <v/>
          </cell>
          <cell r="BH476" t="str">
            <v/>
          </cell>
          <cell r="BI476" t="str">
            <v/>
          </cell>
          <cell r="BJ476" t="str">
            <v/>
          </cell>
          <cell r="BK476" t="str">
            <v/>
          </cell>
          <cell r="BL476" t="str">
            <v/>
          </cell>
          <cell r="BM476" t="str">
            <v/>
          </cell>
          <cell r="BN476" t="str">
            <v/>
          </cell>
          <cell r="BO476" t="str">
            <v/>
          </cell>
          <cell r="BP476" t="str">
            <v/>
          </cell>
          <cell r="BQ476" t="str">
            <v/>
          </cell>
          <cell r="BR476" t="str">
            <v/>
          </cell>
          <cell r="BS476" t="str">
            <v/>
          </cell>
          <cell r="BT476" t="str">
            <v/>
          </cell>
          <cell r="BU476" t="str">
            <v/>
          </cell>
          <cell r="BV476" t="str">
            <v/>
          </cell>
          <cell r="BW476" t="str">
            <v/>
          </cell>
          <cell r="BX476" t="str">
            <v/>
          </cell>
        </row>
        <row r="477">
          <cell r="A477" t="str">
            <v>LFPYRASP</v>
          </cell>
          <cell r="B477" t="str">
            <v>Python</v>
          </cell>
          <cell r="C477" t="str">
            <v>Libérez le potentiel de votre Raspberry Pi</v>
          </cell>
          <cell r="D477" t="str">
            <v>Cédric LEMAÎTRE</v>
          </cell>
          <cell r="E477" t="str">
            <v/>
          </cell>
          <cell r="F477" t="str">
            <v>LEMAÎTRE, Cédric</v>
          </cell>
          <cell r="G477" t="str">
            <v/>
          </cell>
          <cell r="H477" t="str">
            <v/>
          </cell>
          <cell r="I477" t="str">
            <v/>
          </cell>
          <cell r="J477" t="str">
            <v/>
          </cell>
          <cell r="K477" t="str">
            <v>Edition du 1 June 2018</v>
          </cell>
          <cell r="L477" t="str">
            <v>245 pages</v>
          </cell>
          <cell r="M477" t="str">
            <v>Editions ENI</v>
          </cell>
          <cell r="N477" t="str">
            <v>fre</v>
          </cell>
          <cell r="O477" t="str">
            <v>fre</v>
          </cell>
          <cell r="P477" t="str">
            <v>fre</v>
          </cell>
          <cell r="Q477" t="str">
            <v>Ce livre s'adresse à toute personne qui souhaite disposer d'une synthèse des connaissances du langage Python nécessaires à la prise en main rapide du développement sur le nano-ordinateur Raspberry Pi : passionnés d'électronique ou d'informatique, étudiants et enseignants du cycle secondaire ou de premier cycle de l'enseignement supérieur (DUT, BTS&amp;hellip;), FabLabs, etc.
Pour commencer, l'auteur présente les différents outils utilisés tout au long du livre. Il propose un historique du Raspberry Pi puis détaille son système d'exploitation Raspbian ainsi que le langage Python. Il étudie ensuite les éléments essentiels au développement avec le langage Python : les types de variables, les listes, les boucles, les structures conditionnelles. Une part importante est consacrée à la programmation-objet et à la création de code modulaire.
Des chapitres dédiés détaillent l'électronique du Raspberry Pi, l'exploitation de son interface d'entrée-sortie GPIO et de différentes interfaces de communication (Bluetooth, USB&amp;hellip;) ou encore la programmation d'une interface graphique avec tkinter. A l'aide d'une application de détection de présence, l'auteur illustre la prise en main de périphériques multimédia avec notamment les modalités audio et vidéo. Enfin, le dernier chapitre est consacré à la programmation système de Raspberry Pi à l'aide de Python.
Les développements proposés dans le livre sont réalisés sur le Raspberry Pi 3 B+ et le Raspberry Pi Zero W. Toutefois, la très grande majorité des exemples est portable sur d'autres versions du nano-ordinateur ou sur d'autres systèmes, comme Linux sur cible PC, grâce à la propriété multiplateforme du langage Python.
Des éléments complémentaires sont en téléchargement sur le site www.editions-eni.fr.</v>
          </cell>
          <cell r="R477">
            <v>9782409014178</v>
          </cell>
          <cell r="S477" t="str">
            <v>Version Numérique</v>
          </cell>
          <cell r="T477">
            <v>9782409014154</v>
          </cell>
          <cell r="U477" t="str">
            <v>Version Imprimée</v>
          </cell>
          <cell r="V477" t="str">
            <v>St-Herblain</v>
          </cell>
          <cell r="W477" t="str">
            <v>Editions ENI</v>
          </cell>
          <cell r="X477">
            <v>2018</v>
          </cell>
          <cell r="Y477" t="str">
            <v>Bibliothèque Numérique ENI (Service en ligne)</v>
          </cell>
          <cell r="Z477" t="str">
            <v>LF - LA FABRIQUE</v>
          </cell>
          <cell r="AA477" t="str">
            <v>texte</v>
          </cell>
          <cell r="AB477" t="str">
            <v>txt</v>
          </cell>
          <cell r="AC477" t="str">
            <v>rdacontent/fre</v>
          </cell>
          <cell r="AD477" t="str">
            <v>informatique</v>
          </cell>
          <cell r="AE477" t="str">
            <v>c</v>
          </cell>
          <cell r="AF477" t="str">
            <v>rdamedia/fre</v>
          </cell>
          <cell r="AG477" t="str">
            <v>ressource en ligne</v>
          </cell>
          <cell r="AH477" t="str">
            <v>cr</v>
          </cell>
          <cell r="AI477" t="str">
            <v>rdacarrier/fre</v>
          </cell>
          <cell r="AJ477" t="str">
            <v>m\\\\\o\\d\\\\\\\\</v>
          </cell>
          <cell r="AK477" t="str">
            <v>cr\cn\\\\uuaua</v>
          </cell>
          <cell r="AL477" t="str">
            <v>Accès restreint aux membres</v>
          </cell>
          <cell r="AM477" t="str">
            <v>Source de la note de description : Version imprimée</v>
          </cell>
          <cell r="AN477" t="str">
            <v/>
          </cell>
          <cell r="AO477" t="str">
            <v>%SITE_CLIENT%/?library_guid=595656C2-7BD1-466E-A45D-83FCC7EFFFC7</v>
          </cell>
          <cell r="AP477" t="str">
            <v>Accès au travers du portail ENI</v>
          </cell>
          <cell r="AQ477" t="str">
            <v xml:space="preserve"> fablabs </v>
          </cell>
          <cell r="AR477" t="str">
            <v xml:space="preserve"> Linux </v>
          </cell>
          <cell r="AS477" t="str">
            <v xml:space="preserve"> LNLFPYRASP</v>
          </cell>
          <cell r="AT477" t="str">
            <v xml:space="preserve"> Python </v>
          </cell>
          <cell r="AU477" t="str">
            <v xml:space="preserve"> Raspberry Pi 3 B+ </v>
          </cell>
          <cell r="AV477" t="str">
            <v xml:space="preserve"> Raspberry Pi Zéro W </v>
          </cell>
          <cell r="AW477" t="str">
            <v xml:space="preserve"> Raspbian </v>
          </cell>
          <cell r="AX477" t="str">
            <v xml:space="preserve"> tkinter </v>
          </cell>
          <cell r="AY477" t="str">
            <v xml:space="preserve">livre développement </v>
          </cell>
          <cell r="AZ477" t="str">
            <v/>
          </cell>
          <cell r="BA477" t="str">
            <v/>
          </cell>
          <cell r="BB477" t="str">
            <v/>
          </cell>
          <cell r="BC477" t="str">
            <v/>
          </cell>
          <cell r="BD477" t="str">
            <v/>
          </cell>
          <cell r="BE477" t="str">
            <v/>
          </cell>
          <cell r="BF477" t="str">
            <v/>
          </cell>
          <cell r="BG477" t="str">
            <v/>
          </cell>
          <cell r="BH477" t="str">
            <v/>
          </cell>
          <cell r="BI477" t="str">
            <v/>
          </cell>
          <cell r="BJ477" t="str">
            <v/>
          </cell>
          <cell r="BK477" t="str">
            <v/>
          </cell>
          <cell r="BL477" t="str">
            <v/>
          </cell>
          <cell r="BM477" t="str">
            <v/>
          </cell>
          <cell r="BN477" t="str">
            <v/>
          </cell>
          <cell r="BO477" t="str">
            <v/>
          </cell>
          <cell r="BP477" t="str">
            <v/>
          </cell>
          <cell r="BQ477" t="str">
            <v/>
          </cell>
          <cell r="BR477" t="str">
            <v/>
          </cell>
          <cell r="BS477" t="str">
            <v/>
          </cell>
          <cell r="BT477" t="str">
            <v/>
          </cell>
          <cell r="BU477" t="str">
            <v/>
          </cell>
          <cell r="BV477" t="str">
            <v/>
          </cell>
          <cell r="BW477" t="str">
            <v/>
          </cell>
          <cell r="BX477" t="str">
            <v/>
          </cell>
        </row>
        <row r="478">
          <cell r="A478" t="str">
            <v>LFRASPPICO</v>
          </cell>
          <cell r="B478" t="str">
            <v>Raspberry Pi Pico et Pico W</v>
          </cell>
          <cell r="C478" t="str">
            <v>La programmation Python sur microcontrôleur avec MicroPython</v>
          </cell>
          <cell r="D478" t="str">
            <v>Dominique MEURISSE</v>
          </cell>
          <cell r="E478" t="str">
            <v/>
          </cell>
          <cell r="F478" t="str">
            <v>MEURISSE, Dominique</v>
          </cell>
          <cell r="G478" t="str">
            <v/>
          </cell>
          <cell r="H478" t="str">
            <v/>
          </cell>
          <cell r="I478" t="str">
            <v/>
          </cell>
          <cell r="J478" t="str">
            <v/>
          </cell>
          <cell r="K478" t="str">
            <v>Edition du 1 February 2023</v>
          </cell>
          <cell r="L478" t="str">
            <v>341 pages</v>
          </cell>
          <cell r="M478" t="str">
            <v>Editions ENI</v>
          </cell>
          <cell r="N478" t="str">
            <v>fre</v>
          </cell>
          <cell r="O478" t="str">
            <v>fre</v>
          </cell>
          <cell r="P478" t="str">
            <v>fre</v>
          </cell>
          <cell r="Q478" t="str">
            <v xml:space="preserve">Le Raspberry Pi Pico et le Pico Wireless (incluant un module Wi-Fi et Bluetooth) fonctionnent nativement sous MicroPython et ont rapidement trouvé leur place auprès des Makers mais aussi des grands acteurs de l’électronique et de l’industrie.  
Ce livre permet de découvrir et de maîtriser le langage MicroPython (Python sur microcontrôleur) pour programmer les cartes Raspberry Pi Pico et Pico Wireless. Il guide le lecteur de façon didactique dans la mise en œuvre des cartes Pico, sans oublier d'explorer la prise de contrôle de composants électroniques que l'on peut y raccorder.  
Chapitre après chapitre, le lecteur part donc à la découverte des Raspberry Pico et Pico Wireless, réalise des montages électroniques simples et utilise des techniques avancées telles que la manipulation de différents capteurs et interfaces, des sorties PWM et analogique ou d'un bus I2C. Il peut ainsi apprendre par exemple à allumer une LED, activer un relais, commander des moteurs ou encore acquérir des données environnementales et afficher des informations sur un écran à cristaux liquides. 
Avec ce livre, les Makers pourront facilement trouver de quoi adapter leur savoir-faire Arduino sur MicroPython, ceux qui ne le sont pas encore pourraient fort bien le devenir, les programmeurs ajouteront sans peine une nouvelle corde à leur arc, les ingénieurs bâtiront de nouveaux ponts entre différents domaines du savoir, l'électronicien découvrira un outil pour produire rapidement des prototypes et les pédagogues pourront conjuguer facilement théorie et expérimentation. Enfin, les utilisateurs de la carte MicroPython Pyboard originale se sentiront en terrain connu.
 Quizinclus dans 
la version en ligne !
 - Testez vos connaissances à l'issue de chaque chapitre
 - Validez vos acquis
</v>
          </cell>
          <cell r="R478">
            <v>9782409038761</v>
          </cell>
          <cell r="S478" t="str">
            <v>Version Numérique</v>
          </cell>
          <cell r="T478">
            <v>9782409038754</v>
          </cell>
          <cell r="U478" t="str">
            <v>Version Imprimée</v>
          </cell>
          <cell r="V478" t="str">
            <v>St-Herblain</v>
          </cell>
          <cell r="W478" t="str">
            <v>Editions ENI</v>
          </cell>
          <cell r="X478">
            <v>2023</v>
          </cell>
          <cell r="Y478" t="str">
            <v>Bibliothèque Numérique ENI (Service en ligne)</v>
          </cell>
          <cell r="Z478" t="str">
            <v>LF - LA FABRIQUE</v>
          </cell>
          <cell r="AA478" t="str">
            <v>texte</v>
          </cell>
          <cell r="AB478" t="str">
            <v>txt</v>
          </cell>
          <cell r="AC478" t="str">
            <v>rdacontent/fre</v>
          </cell>
          <cell r="AD478" t="str">
            <v>informatique</v>
          </cell>
          <cell r="AE478" t="str">
            <v>c</v>
          </cell>
          <cell r="AF478" t="str">
            <v>rdamedia/fre</v>
          </cell>
          <cell r="AG478" t="str">
            <v>ressource en ligne</v>
          </cell>
          <cell r="AH478" t="str">
            <v>cr</v>
          </cell>
          <cell r="AI478" t="str">
            <v>rdacarrier/fre</v>
          </cell>
          <cell r="AJ478" t="str">
            <v>m\\\\\o\\d\\\\\\\\</v>
          </cell>
          <cell r="AK478" t="str">
            <v>cr\cn\\\\uuaua</v>
          </cell>
          <cell r="AL478" t="str">
            <v>Accès restreint aux membres</v>
          </cell>
          <cell r="AM478" t="str">
            <v>Source de la note de description : Version imprimée</v>
          </cell>
          <cell r="AN478" t="str">
            <v/>
          </cell>
          <cell r="AO478" t="str">
            <v>%SITE_CLIENT%/?library_guid=25E95ABF-1EA2-40EC-B6EF-0301F7B64140</v>
          </cell>
          <cell r="AP478" t="str">
            <v>Accès au travers du portail ENI</v>
          </cell>
          <cell r="AQ478" t="str">
            <v xml:space="preserve"> carte électronique</v>
          </cell>
          <cell r="AR478" t="str">
            <v xml:space="preserve"> I2C </v>
          </cell>
          <cell r="AS478" t="str">
            <v xml:space="preserve"> LED </v>
          </cell>
          <cell r="AT478" t="str">
            <v xml:space="preserve"> Maker </v>
          </cell>
          <cell r="AU478" t="str">
            <v xml:space="preserve"> micro contrôleur </v>
          </cell>
          <cell r="AV478" t="str">
            <v xml:space="preserve"> nano ordinateur </v>
          </cell>
          <cell r="AW478" t="str">
            <v xml:space="preserve"> PWM </v>
          </cell>
          <cell r="AX478" t="str">
            <v xml:space="preserve">raspberry pico wireless </v>
          </cell>
          <cell r="AY478" t="str">
            <v/>
          </cell>
          <cell r="AZ478" t="str">
            <v/>
          </cell>
          <cell r="BA478" t="str">
            <v/>
          </cell>
          <cell r="BB478" t="str">
            <v/>
          </cell>
          <cell r="BC478" t="str">
            <v/>
          </cell>
          <cell r="BD478" t="str">
            <v/>
          </cell>
          <cell r="BE478" t="str">
            <v/>
          </cell>
          <cell r="BF478" t="str">
            <v/>
          </cell>
          <cell r="BG478" t="str">
            <v/>
          </cell>
          <cell r="BH478" t="str">
            <v/>
          </cell>
          <cell r="BI478" t="str">
            <v/>
          </cell>
          <cell r="BJ478" t="str">
            <v/>
          </cell>
          <cell r="BK478" t="str">
            <v/>
          </cell>
          <cell r="BL478" t="str">
            <v/>
          </cell>
          <cell r="BM478" t="str">
            <v/>
          </cell>
          <cell r="BN478" t="str">
            <v/>
          </cell>
          <cell r="BO478" t="str">
            <v/>
          </cell>
          <cell r="BP478" t="str">
            <v/>
          </cell>
          <cell r="BQ478" t="str">
            <v/>
          </cell>
          <cell r="BR478" t="str">
            <v/>
          </cell>
          <cell r="BS478" t="str">
            <v/>
          </cell>
          <cell r="BT478" t="str">
            <v/>
          </cell>
          <cell r="BU478" t="str">
            <v/>
          </cell>
          <cell r="BV478" t="str">
            <v/>
          </cell>
          <cell r="BW478" t="str">
            <v/>
          </cell>
          <cell r="BX478" t="str">
            <v/>
          </cell>
        </row>
        <row r="479">
          <cell r="A479" t="str">
            <v>LFSCRRASP</v>
          </cell>
          <cell r="B479" t="str">
            <v>Scratch et Raspberry Pi</v>
          </cell>
          <cell r="C479" t="str">
            <v>S'initier à l'électronique et à la robotique par le jeu</v>
          </cell>
          <cell r="D479" t="str">
            <v>Sarah LACAZE,François MOCQ</v>
          </cell>
          <cell r="E479" t="str">
            <v/>
          </cell>
          <cell r="F479" t="str">
            <v>LACAZE, Sarah</v>
          </cell>
          <cell r="G479" t="str">
            <v>MOCQ, François</v>
          </cell>
          <cell r="H479" t="str">
            <v/>
          </cell>
          <cell r="I479" t="str">
            <v/>
          </cell>
          <cell r="J479" t="str">
            <v/>
          </cell>
          <cell r="K479" t="str">
            <v>Edition du 1 December 2017</v>
          </cell>
          <cell r="L479" t="str">
            <v>517 pages</v>
          </cell>
          <cell r="M479" t="str">
            <v>Editions ENI</v>
          </cell>
          <cell r="N479" t="str">
            <v>fre</v>
          </cell>
          <cell r="O479" t="str">
            <v>fre</v>
          </cell>
          <cell r="P479" t="str">
            <v>fre</v>
          </cell>
          <cell r="Q479" t="str">
            <v>Ce livre sur Scratch et Raspberry Pi vous donne les clés nécessaires pour prendre facilement le contrôle de composants électroniques en levant le frein de l'apprentissage d'un langage de programmation textuel. Il permet une découverte pédagogique de l'électronique et de la robotique et est destiné à toute personne souhaitant créer facilement ses premiers projets makers, que ce soit dans un cadre familial ou scolaire. Aucun prérequis n'est nécessaire, si ce n'est de savoir utiliser les fonctionnalités de base d'un ordinateur. 
Après une présentation du nano-ordinateur Raspberry Pi et de Scratch, langage de programmation visuelle à base de blocs, les auteurs exploitent le côté simple et intuitif de Scratch pour introduire, à travers la réalisation d'un jeu vidéo, les notions propres à tout langage de programmation que sont les variables, les boucles ou les procédures. Le lecteur se familiarise ensuite avec les composants électroniques (capteurs et actionneurs), réalise ses premiers circuits et crée ses premiers programmes. 
La suite du livre est consacrée à la réalisation de projets décrits pas à pas. De plus en plus complexes, ces projets invitent le lecteur à associer divers composants (LED, bouton, moteur) pour, entre autres, réaliser des jeux interactifs, fabriquer un distributeur de bonbons ou créer une manette de jeu vidéo. Les nombreux exemples et projets présentés dans ce livre ont pour objectif d'aider le lecteur à imaginer ses propres projets. 
Le livre se termine par la découverte de trois cartes et de leur potentiel : la Pibrella et la Sense Hat, spécifiques au Raspberry Pi, et la carte Makey Makey. 
Des éléments complémentaires sont en téléchargement sur le site www.editions-eni.fr.
Retrouvez le webinaire consacré  à Raspberry Pi et Scratch.
Grâce à ce webinaire, découvrez Scratch et Raspberry Pi à travers une présentation des modules et des GPIO du Raspberry Pi et des exemples de projets.</v>
          </cell>
          <cell r="R479">
            <v>9782409011603</v>
          </cell>
          <cell r="S479" t="str">
            <v>Version Numérique</v>
          </cell>
          <cell r="T479">
            <v>9782409011580</v>
          </cell>
          <cell r="U479" t="str">
            <v>Version Imprimée</v>
          </cell>
          <cell r="V479" t="str">
            <v>St-Herblain</v>
          </cell>
          <cell r="W479" t="str">
            <v>Editions ENI</v>
          </cell>
          <cell r="X479">
            <v>2017</v>
          </cell>
          <cell r="Y479" t="str">
            <v>Bibliothèque Numérique ENI (Service en ligne)</v>
          </cell>
          <cell r="Z479" t="str">
            <v>LF - LA FABRIQUE</v>
          </cell>
          <cell r="AA479" t="str">
            <v>texte</v>
          </cell>
          <cell r="AB479" t="str">
            <v>txt</v>
          </cell>
          <cell r="AC479" t="str">
            <v>rdacontent/fre</v>
          </cell>
          <cell r="AD479" t="str">
            <v>informatique</v>
          </cell>
          <cell r="AE479" t="str">
            <v>c</v>
          </cell>
          <cell r="AF479" t="str">
            <v>rdamedia/fre</v>
          </cell>
          <cell r="AG479" t="str">
            <v>ressource en ligne</v>
          </cell>
          <cell r="AH479" t="str">
            <v>cr</v>
          </cell>
          <cell r="AI479" t="str">
            <v>rdacarrier/fre</v>
          </cell>
          <cell r="AJ479" t="str">
            <v>m\\\\\o\\d\\\\\\\\</v>
          </cell>
          <cell r="AK479" t="str">
            <v>cr\cn\\\\uuaua</v>
          </cell>
          <cell r="AL479" t="str">
            <v>Accès restreint aux membres</v>
          </cell>
          <cell r="AM479" t="str">
            <v>Source de la note de description : Version imprimée</v>
          </cell>
          <cell r="AN479" t="str">
            <v/>
          </cell>
          <cell r="AO479" t="str">
            <v>%SITE_CLIENT%/?library_guid=F2F69F9A-0666-4CE8-B47F-9B215F59C394</v>
          </cell>
          <cell r="AP479" t="str">
            <v>Accès au travers du portail ENI</v>
          </cell>
          <cell r="AQ479" t="str">
            <v xml:space="preserve"> actionneurs </v>
          </cell>
          <cell r="AR479" t="str">
            <v xml:space="preserve"> capteurs </v>
          </cell>
          <cell r="AS479" t="str">
            <v xml:space="preserve"> circuits electroniques </v>
          </cell>
          <cell r="AT479" t="str">
            <v xml:space="preserve"> circuits électroniques </v>
          </cell>
          <cell r="AU479" t="str">
            <v xml:space="preserve"> electronic </v>
          </cell>
          <cell r="AV479" t="str">
            <v xml:space="preserve"> GPIO </v>
          </cell>
          <cell r="AW479" t="str">
            <v xml:space="preserve"> led </v>
          </cell>
          <cell r="AX479" t="str">
            <v xml:space="preserve"> LNLFSCRRASP</v>
          </cell>
          <cell r="AY479" t="str">
            <v xml:space="preserve"> Pibrella </v>
          </cell>
          <cell r="AZ479" t="str">
            <v xml:space="preserve"> Sense HAT </v>
          </cell>
          <cell r="BA479" t="str">
            <v xml:space="preserve">Makey Makey </v>
          </cell>
          <cell r="BB479" t="str">
            <v xml:space="preserve">programmation visuelle </v>
          </cell>
          <cell r="BC479" t="str">
            <v/>
          </cell>
          <cell r="BD479" t="str">
            <v/>
          </cell>
          <cell r="BE479" t="str">
            <v/>
          </cell>
          <cell r="BF479" t="str">
            <v/>
          </cell>
          <cell r="BG479" t="str">
            <v/>
          </cell>
          <cell r="BH479" t="str">
            <v/>
          </cell>
          <cell r="BI479" t="str">
            <v/>
          </cell>
          <cell r="BJ479" t="str">
            <v/>
          </cell>
          <cell r="BK479" t="str">
            <v/>
          </cell>
          <cell r="BL479" t="str">
            <v/>
          </cell>
          <cell r="BM479" t="str">
            <v/>
          </cell>
          <cell r="BN479" t="str">
            <v/>
          </cell>
          <cell r="BO479" t="str">
            <v/>
          </cell>
          <cell r="BP479" t="str">
            <v/>
          </cell>
          <cell r="BQ479" t="str">
            <v/>
          </cell>
          <cell r="BR479" t="str">
            <v/>
          </cell>
          <cell r="BS479" t="str">
            <v/>
          </cell>
          <cell r="BT479" t="str">
            <v/>
          </cell>
          <cell r="BU479" t="str">
            <v/>
          </cell>
          <cell r="BV479" t="str">
            <v/>
          </cell>
          <cell r="BW479" t="str">
            <v/>
          </cell>
          <cell r="BX479" t="str">
            <v/>
          </cell>
        </row>
        <row r="480">
          <cell r="A480" t="str">
            <v>MB2.0W</v>
          </cell>
          <cell r="B480" t="str">
            <v>Du Web 2.0 au Web x.0</v>
          </cell>
          <cell r="C480" t="str">
            <v>Utilisation et évolution des services web pour l'entreprise</v>
          </cell>
          <cell r="D480" t="str">
            <v>Rémy VENTURI</v>
          </cell>
          <cell r="E480" t="str">
            <v/>
          </cell>
          <cell r="F480" t="str">
            <v>VENTURI, Rémy</v>
          </cell>
          <cell r="G480" t="str">
            <v/>
          </cell>
          <cell r="H480" t="str">
            <v/>
          </cell>
          <cell r="I480" t="str">
            <v/>
          </cell>
          <cell r="J480" t="str">
            <v/>
          </cell>
          <cell r="K480" t="str">
            <v>Edition du 1 October 2012</v>
          </cell>
          <cell r="L480" t="str">
            <v>264 pages</v>
          </cell>
          <cell r="M480" t="str">
            <v>Editions ENI</v>
          </cell>
          <cell r="N480" t="str">
            <v>fre</v>
          </cell>
          <cell r="O480" t="str">
            <v>fre</v>
          </cell>
          <cell r="P480" t="str">
            <v>fre</v>
          </cell>
          <cell r="Q480" t="str">
            <v>Le terme « web 2.0 » a été défini pour la première fois par Tim O'Reilly en 2005 ; il définit le « web 2.0 » comme étant « participatif, social et relevant de l'intelligence collective ». Le web 2.0 est effectivement le témoin d'un changement dans notre rapport à l'information et s'inscrit dans une volonté de rompre avec une vision hiérarchisée de la société ; le terme « 2.0 » traduit une volonté des individus de devenir acteurs de leur environnement (la démocratie participative), d'être reconnus par une communauté (la e-réputation), et de maîtriser leur histoire (second life).
Ainsi, le web 2.0 est-il principalement caractérisé par une interaction constante entre ses acteurs, au travers des réseaux sociaux, des blogs, des widgets de vote omniprésents sur n'importe quel sujet. A travers lui, se construit une communication de type encyclopédique entre les individus (tout savoir peut être remis en cause en un temps très court par un savoir de portée supérieure).
Aujourd'hui, de nouveaux besoins sont en cours d'expression de la part de la communauté utilisatrice du web, et certains sont en cours de développement par les fournisseurs de services techniques ; la définition du web 3.0 est largement débattue par la communauté informatique. Il s'agit principalement de l'extension des besoins actuellement couverts par le web 2.0, à travers des médias, des technologies et des informations non encore exploitées par les outils du web 2.0. Mais, comme ce fut le cas pour le web 2.0, le web 3.0 ne pourra être réellement identifié qu'a posteriori : étant tributaire du regard que l'on pourra porter sur lui, tant qu'il n'est pas effectivement construit, il ne peut pas être véritablement défini.
Ce livre a pour objectif de vous présenter les spécificités du web 2.0 et son actuelle évolution vers un web 3.0 ou x.0. Il s'adresse aussi bien aux utilisateurs  novices du web qui souhaitent disposer d'une vue d'ensemble de celui-ci qu'aux professionnels désireux de communiquer sur le web ; ces derniers y trouveront un ensemble cohérent de services utilisables pour construire une stratégie numérique adaptée à leurs objectifs. 
Il vous présente les possibilités offertes par les principaux services du web 2.0 : réseaux sociaux, agrégateurs, services de communication par l'image, services de géolocalisation, et vous permettra de cerner les besoins émergents et les limites de celui-ci, avant de s'essayer à une circonscription du périmètre web 3.0, à partir des  besoins qu'il couvre et des évolutions technologiques qu'il propose (langage sémantique, réalité augmentée). 
L'auteur vous présente en fin de livre quelques exemples concrets de services web adaptés à différents besoins (site d'information clientèle, site de e-commerce, site marketing) et à différents profils (rédacteur web, responsable e-marketing, artisan).</v>
          </cell>
          <cell r="R480">
            <v>9782746076846</v>
          </cell>
          <cell r="S480" t="str">
            <v>Version Numérique</v>
          </cell>
          <cell r="T480">
            <v>9782746076471</v>
          </cell>
          <cell r="U480" t="str">
            <v>Version Imprimée</v>
          </cell>
          <cell r="V480" t="str">
            <v>St-Herblain</v>
          </cell>
          <cell r="W480" t="str">
            <v>Editions ENI</v>
          </cell>
          <cell r="X480">
            <v>2012</v>
          </cell>
          <cell r="Y480" t="str">
            <v>Bibliothèque Numérique ENI (Service en ligne)</v>
          </cell>
          <cell r="Z480" t="str">
            <v>MARKETING BOOK</v>
          </cell>
          <cell r="AA480" t="str">
            <v>texte</v>
          </cell>
          <cell r="AB480" t="str">
            <v>txt</v>
          </cell>
          <cell r="AC480" t="str">
            <v>rdacontent/fre</v>
          </cell>
          <cell r="AD480" t="str">
            <v>informatique</v>
          </cell>
          <cell r="AE480" t="str">
            <v>c</v>
          </cell>
          <cell r="AF480" t="str">
            <v>rdamedia/fre</v>
          </cell>
          <cell r="AG480" t="str">
            <v>ressource en ligne</v>
          </cell>
          <cell r="AH480" t="str">
            <v>cr</v>
          </cell>
          <cell r="AI480" t="str">
            <v>rdacarrier/fre</v>
          </cell>
          <cell r="AJ480" t="str">
            <v>m\\\\\o\\d\\\\\\\\</v>
          </cell>
          <cell r="AK480" t="str">
            <v>cr\cn\\\\uuaua</v>
          </cell>
          <cell r="AL480" t="str">
            <v>Accès restreint aux membres</v>
          </cell>
          <cell r="AM480" t="str">
            <v>Source de la note de description : Version imprimée</v>
          </cell>
          <cell r="AN480" t="str">
            <v/>
          </cell>
          <cell r="AO480" t="str">
            <v>%SITE_CLIENT%/?library_guid=734639F7-2A3A-4C43-AA1D-BD1DFA118B70</v>
          </cell>
          <cell r="AP480" t="str">
            <v>Accès au travers du portail ENI</v>
          </cell>
          <cell r="AQ480" t="str">
            <v xml:space="preserve"> agrégateurs </v>
          </cell>
          <cell r="AR480" t="str">
            <v xml:space="preserve"> blog </v>
          </cell>
          <cell r="AS480" t="str">
            <v xml:space="preserve"> géolocalisation </v>
          </cell>
          <cell r="AT480" t="str">
            <v xml:space="preserve"> LNMB2.0W</v>
          </cell>
          <cell r="AU480" t="str">
            <v xml:space="preserve"> réalité augmentée </v>
          </cell>
          <cell r="AV480" t="str">
            <v xml:space="preserve"> réseaux sociaux </v>
          </cell>
          <cell r="AW480" t="str">
            <v xml:space="preserve"> sémantique </v>
          </cell>
          <cell r="AX480" t="str">
            <v xml:space="preserve"> web 4.0 </v>
          </cell>
          <cell r="AY480" t="str">
            <v xml:space="preserve"> widget </v>
          </cell>
          <cell r="AZ480" t="str">
            <v xml:space="preserve">Web 3.0 </v>
          </cell>
          <cell r="BA480" t="str">
            <v/>
          </cell>
          <cell r="BB480" t="str">
            <v/>
          </cell>
          <cell r="BC480" t="str">
            <v/>
          </cell>
          <cell r="BD480" t="str">
            <v/>
          </cell>
          <cell r="BE480" t="str">
            <v/>
          </cell>
          <cell r="BF480" t="str">
            <v/>
          </cell>
          <cell r="BG480" t="str">
            <v/>
          </cell>
          <cell r="BH480" t="str">
            <v/>
          </cell>
          <cell r="BI480" t="str">
            <v/>
          </cell>
          <cell r="BJ480" t="str">
            <v/>
          </cell>
          <cell r="BK480" t="str">
            <v/>
          </cell>
          <cell r="BL480" t="str">
            <v/>
          </cell>
          <cell r="BM480" t="str">
            <v/>
          </cell>
          <cell r="BN480" t="str">
            <v/>
          </cell>
          <cell r="BO480" t="str">
            <v/>
          </cell>
          <cell r="BP480" t="str">
            <v/>
          </cell>
          <cell r="BQ480" t="str">
            <v/>
          </cell>
          <cell r="BR480" t="str">
            <v/>
          </cell>
          <cell r="BS480" t="str">
            <v/>
          </cell>
          <cell r="BT480" t="str">
            <v/>
          </cell>
          <cell r="BU480" t="str">
            <v/>
          </cell>
          <cell r="BV480" t="str">
            <v/>
          </cell>
          <cell r="BW480" t="str">
            <v/>
          </cell>
          <cell r="BX480" t="str">
            <v/>
          </cell>
        </row>
        <row r="481">
          <cell r="A481" t="str">
            <v>MB2VEI</v>
          </cell>
          <cell r="B481" t="str">
            <v>Faire de la veille</v>
          </cell>
          <cell r="C481" t="str">
            <v>Collecter, traiter, analyser et diffuser l'information (2e édition)</v>
          </cell>
          <cell r="D481" t="str">
            <v>Gilles BALMISSE</v>
          </cell>
          <cell r="E481" t="str">
            <v/>
          </cell>
          <cell r="F481" t="str">
            <v>BALMISSE, Gilles</v>
          </cell>
          <cell r="G481" t="str">
            <v/>
          </cell>
          <cell r="H481" t="str">
            <v/>
          </cell>
          <cell r="I481" t="str">
            <v/>
          </cell>
          <cell r="J481" t="str">
            <v/>
          </cell>
          <cell r="K481" t="str">
            <v>Edition du 1 January 2023</v>
          </cell>
          <cell r="L481" t="str">
            <v>154 pages</v>
          </cell>
          <cell r="M481" t="str">
            <v>Editions ENI</v>
          </cell>
          <cell r="N481" t="str">
            <v>fre</v>
          </cell>
          <cell r="O481" t="str">
            <v>fre</v>
          </cell>
          <cell r="P481" t="str">
            <v>fre</v>
          </cell>
          <cell r="Q481" t="str">
            <v xml:space="preserve">Mieux appréhender les évolutions de l’environnement, identifier les opportunités et les menaces sur son secteur d’activité, avoir un appui solide pour la décision et contribuer au développement de son activité sont autant d’enjeux essentiels aussi bien au niveau des organisations dans leur globalité qu’au niveau des professionnels qui les composent. 
Avec l’omniprésence du digital dans tous les secteurs de l’économie, la masse toujours plus importante des contenus diffusés sur le web et l’exposition des outils disponibles pour les exploiter, la veille se focalise plus que jamais sur Internet. 
Ce livre a pour vocation d’expliquer comment mettre en place et exploiter une veille efficace sur Internet, sans pour autant faire l’impasse sur les informations provenant du terrain. Il s’adresse à l’ensemble des personnes susceptibles d’être impliquées dans une activité de veille. Qu’il s’agisse de professionnels de l’information (veilleur, gestionnaire de l’information…), de chefs de projet, de consultants, d’acteurs métiers ou d’étudiants (Master, écoles d’ingénieurs et de commerce…). 
Après une présentation des éléments constitutifs d’une activité de veille, des différents types de veille (concurrentielle, commerciale, technologique, e-réputation….) et des différentes approches, un chapitre entier sera consacré à la présentation des enjeux liés à l’information. Vous verrez ensuite comment vous préparer efficacement en définissant les besoins, en évaluant les ressources nécessaires et en vous organisant pour réaliser une veille. 
Les chapitres suivants abordent les différentes méthodes, techniques, outils et bonnes pratiques pouvant être utilisés pour réaliser concrètement une veille sur Internet : 
- comment rechercher de l’information pertinente sur le web ; 
- comment identifier et exploiter des sources d’information ; 
- comment automatiser la collecte d’information ; 
- comment collecter de l’information provenant du terrain ; 
- comment traiter les informations collectées ; 
- comment analyser les informations de veille pour les valoriser ; 
- comment produire et diffuser des livrables de veille. 
Enfin, le dernier chapitre est consacré à l’utilisation d’Inoreader, une plateforme de veille simple, pas chère mais très efficace, pour faire de la veille au quotidien.
 Quizinclus dans 
la version en ligne !
 - Testez vos connaissances à l'issue de chaque chapitre
 - Validez vos acquis
</v>
          </cell>
          <cell r="R481">
            <v>9782409038457</v>
          </cell>
          <cell r="S481" t="str">
            <v>Version Numérique</v>
          </cell>
          <cell r="T481">
            <v>9782409038440</v>
          </cell>
          <cell r="U481" t="str">
            <v>Version Imprimée</v>
          </cell>
          <cell r="V481" t="str">
            <v>St-Herblain</v>
          </cell>
          <cell r="W481" t="str">
            <v>Editions ENI</v>
          </cell>
          <cell r="X481">
            <v>2023</v>
          </cell>
          <cell r="Y481" t="str">
            <v>Bibliothèque Numérique ENI (Service en ligne)</v>
          </cell>
          <cell r="Z481" t="str">
            <v>MARKETING BOOK</v>
          </cell>
          <cell r="AA481" t="str">
            <v>texte</v>
          </cell>
          <cell r="AB481" t="str">
            <v>txt</v>
          </cell>
          <cell r="AC481" t="str">
            <v>rdacontent/fre</v>
          </cell>
          <cell r="AD481" t="str">
            <v>informatique</v>
          </cell>
          <cell r="AE481" t="str">
            <v>c</v>
          </cell>
          <cell r="AF481" t="str">
            <v>rdamedia/fre</v>
          </cell>
          <cell r="AG481" t="str">
            <v>ressource en ligne</v>
          </cell>
          <cell r="AH481" t="str">
            <v>cr</v>
          </cell>
          <cell r="AI481" t="str">
            <v>rdacarrier/fre</v>
          </cell>
          <cell r="AJ481" t="str">
            <v>m\\\\\o\\d\\\\\\\\</v>
          </cell>
          <cell r="AK481" t="str">
            <v>cr\cn\\\\uuaua</v>
          </cell>
          <cell r="AL481" t="str">
            <v>Accès restreint aux membres</v>
          </cell>
          <cell r="AM481" t="str">
            <v>Source de la note de description : Version imprimée</v>
          </cell>
          <cell r="AN481" t="str">
            <v/>
          </cell>
          <cell r="AO481" t="str">
            <v>%SITE_CLIENT%/?library_guid=1DC0A682-C841-47B2-88D6-DCB86C731A3C</v>
          </cell>
          <cell r="AP481" t="str">
            <v>Accès au travers du portail ENI</v>
          </cell>
          <cell r="AQ481" t="str">
            <v>flux d'informations, recherche, requête, sourcing, Alerti, médias sociaux</v>
          </cell>
          <cell r="AR481" t="str">
            <v/>
          </cell>
          <cell r="AS481" t="str">
            <v/>
          </cell>
          <cell r="AT481" t="str">
            <v/>
          </cell>
          <cell r="AU481" t="str">
            <v/>
          </cell>
          <cell r="AV481" t="str">
            <v/>
          </cell>
          <cell r="AW481" t="str">
            <v/>
          </cell>
          <cell r="AX481" t="str">
            <v/>
          </cell>
          <cell r="AY481" t="str">
            <v/>
          </cell>
          <cell r="AZ481" t="str">
            <v/>
          </cell>
          <cell r="BA481" t="str">
            <v/>
          </cell>
          <cell r="BB481" t="str">
            <v/>
          </cell>
          <cell r="BC481" t="str">
            <v/>
          </cell>
          <cell r="BD481" t="str">
            <v/>
          </cell>
          <cell r="BE481" t="str">
            <v/>
          </cell>
          <cell r="BF481" t="str">
            <v/>
          </cell>
          <cell r="BG481" t="str">
            <v/>
          </cell>
          <cell r="BH481" t="str">
            <v/>
          </cell>
          <cell r="BI481" t="str">
            <v/>
          </cell>
          <cell r="BJ481" t="str">
            <v/>
          </cell>
          <cell r="BK481" t="str">
            <v/>
          </cell>
          <cell r="BL481" t="str">
            <v/>
          </cell>
          <cell r="BM481" t="str">
            <v/>
          </cell>
          <cell r="BN481" t="str">
            <v/>
          </cell>
          <cell r="BO481" t="str">
            <v/>
          </cell>
          <cell r="BP481" t="str">
            <v/>
          </cell>
          <cell r="BQ481" t="str">
            <v/>
          </cell>
          <cell r="BR481" t="str">
            <v/>
          </cell>
          <cell r="BS481" t="str">
            <v/>
          </cell>
          <cell r="BT481" t="str">
            <v/>
          </cell>
          <cell r="BU481" t="str">
            <v/>
          </cell>
          <cell r="BV481" t="str">
            <v/>
          </cell>
          <cell r="BW481" t="str">
            <v/>
          </cell>
          <cell r="BX481" t="str">
            <v/>
          </cell>
        </row>
        <row r="482">
          <cell r="A482" t="str">
            <v>MB3COMM</v>
          </cell>
          <cell r="B482" t="str">
            <v>Du Community au Social Media Management</v>
          </cell>
          <cell r="C482" t="str">
            <v>Stratégies gagnantes pour gérer une communauté et communiquer sur les réseaux sociaux (3e édition)</v>
          </cell>
          <cell r="D482" t="str">
            <v>Didier MAZIER</v>
          </cell>
          <cell r="E482" t="str">
            <v/>
          </cell>
          <cell r="F482" t="str">
            <v>MAZIER, Didier</v>
          </cell>
          <cell r="G482" t="str">
            <v/>
          </cell>
          <cell r="H482" t="str">
            <v/>
          </cell>
          <cell r="I482" t="str">
            <v/>
          </cell>
          <cell r="J482" t="str">
            <v/>
          </cell>
          <cell r="K482" t="str">
            <v>Edition du 1 September 2019</v>
          </cell>
          <cell r="L482" t="str">
            <v>280 pages</v>
          </cell>
          <cell r="M482" t="str">
            <v>Editions ENI</v>
          </cell>
          <cell r="N482" t="str">
            <v>fre</v>
          </cell>
          <cell r="O482" t="str">
            <v>fre</v>
          </cell>
          <cell r="P482" t="str">
            <v>fre</v>
          </cell>
          <cell r="Q482" t="str">
            <v>Depuis la première édition de ce livre en 2011, les réseaux sociaux ont radicalement évolué pour s'imposer comme des médias à part entière. Face à ces redoutables machines à cash, le Community Manager, posté à la jonction de la communication et du marketing, ne peut plus se limiter à la seule approche conversationnelle et doit appliquer des méthodes rigoureuses basées sur les données.
Ce livre revisite le champ du Community Management pour dévoiler les stratégies gagnantes d'une présence efficace en analysant le fonctionnement actuel des réseaux sociaux, généralistes et professionnels et présente une approche cohérente pour assoir l'image de marque et proposer des valeurs qui seront partagées par ses utilisateurs. 
Il est destiné à tous ceux qui veulent s'orienter vers les métiers du Community Management, en particulier s'ils sont amenés à accompagner des équipes communication-marketing sur la voie des médias sociaux. Il répond particulièrement aux besoins des petites et moyennes entreprises. Il offre une approche synthétique et pratique en vue d'apporter des réponses concrètes aux principales questions qui préoccupent les décideurs :
- Quelle est la place des fondamentaux de la communication et du marketing dans les dispositifs à déployer vers les médias sociaux ?
- Quels objectifs assigner à une stratégie de communication sur les médias sociaux ? Comment mesurer le retour sur investissement ?
- Comment un(e) responsable de communication doit-il aborder la question de l'e-reputation de son entreprise, de ses produits, de ses marques ?
- Comment gérer la veille dans un univers dont les conditions de fonctionnement changent chaque jour ?
- Comment assurer la sécurité et la confidentialité des données de l'entreprise dans le cadre d'une transparence de communication induite par les nouveaux modes de communication ?
- Quels sont les outils pour mesurer les KPI (indicateurs clés) et optimiser les performances sur les médias sociaux ? 
- Comment organiser une structure dédiée au Community Management dans l'entreprise?
- Quelles sont les bonnes pratiques pour gérer une communauté autour de sa marque ?
- Qui et comment recruter un Community Manager ?
Les principes et méthodes à déployer exposés précisément sont enrichis par les conseils de Community Managers de grandes marques et d'organisations institutionnelles. L'installation et le fonctionnement des meilleurs outils pour optimiser les tâches du Community Manager sont détaillés pour une efficacité immédiate.</v>
          </cell>
          <cell r="R482">
            <v>9782409020681</v>
          </cell>
          <cell r="S482" t="str">
            <v>Version Numérique</v>
          </cell>
          <cell r="T482">
            <v>9782409020674</v>
          </cell>
          <cell r="U482" t="str">
            <v>Version Imprimée</v>
          </cell>
          <cell r="V482" t="str">
            <v>St-Herblain</v>
          </cell>
          <cell r="W482" t="str">
            <v>Editions ENI</v>
          </cell>
          <cell r="X482">
            <v>2019</v>
          </cell>
          <cell r="Y482" t="str">
            <v>Bibliothèque Numérique ENI (Service en ligne)</v>
          </cell>
          <cell r="Z482" t="str">
            <v>MARKETING BOOK</v>
          </cell>
          <cell r="AA482" t="str">
            <v>texte</v>
          </cell>
          <cell r="AB482" t="str">
            <v>txt</v>
          </cell>
          <cell r="AC482" t="str">
            <v>rdacontent/fre</v>
          </cell>
          <cell r="AD482" t="str">
            <v>informatique</v>
          </cell>
          <cell r="AE482" t="str">
            <v>c</v>
          </cell>
          <cell r="AF482" t="str">
            <v>rdamedia/fre</v>
          </cell>
          <cell r="AG482" t="str">
            <v>ressource en ligne</v>
          </cell>
          <cell r="AH482" t="str">
            <v>cr</v>
          </cell>
          <cell r="AI482" t="str">
            <v>rdacarrier/fre</v>
          </cell>
          <cell r="AJ482" t="str">
            <v>m\\\\\o\\d\\\\\\\\</v>
          </cell>
          <cell r="AK482" t="str">
            <v>cr\cn\\\\uuaua</v>
          </cell>
          <cell r="AL482" t="str">
            <v>Accès restreint aux membres</v>
          </cell>
          <cell r="AM482" t="str">
            <v>Source de la note de description : Version imprimée</v>
          </cell>
          <cell r="AN482" t="str">
            <v/>
          </cell>
          <cell r="AO482" t="str">
            <v>%SITE_CLIENT%/?library_guid=6B4A060D-1E28-4CE5-85A0-68394596E355</v>
          </cell>
          <cell r="AP482" t="str">
            <v>Accès au travers du portail ENI</v>
          </cell>
          <cell r="AQ482" t="str">
            <v xml:space="preserve"> communauté web </v>
          </cell>
          <cell r="AR482" t="str">
            <v xml:space="preserve"> communication </v>
          </cell>
          <cell r="AS482" t="str">
            <v xml:space="preserve"> Everytrail </v>
          </cell>
          <cell r="AT482" t="str">
            <v xml:space="preserve"> Facebook </v>
          </cell>
          <cell r="AU482" t="str">
            <v xml:space="preserve"> géolocalisation </v>
          </cell>
          <cell r="AV482" t="str">
            <v xml:space="preserve"> Google+ </v>
          </cell>
          <cell r="AW482" t="str">
            <v xml:space="preserve"> LinkedIn </v>
          </cell>
          <cell r="AX482" t="str">
            <v xml:space="preserve"> LNMB3COMM</v>
          </cell>
          <cell r="AY482" t="str">
            <v xml:space="preserve"> médias sociaux </v>
          </cell>
          <cell r="AZ482" t="str">
            <v xml:space="preserve"> réseaux sociaux </v>
          </cell>
          <cell r="BA482" t="str">
            <v xml:space="preserve"> Slideshare </v>
          </cell>
          <cell r="BB482" t="str">
            <v xml:space="preserve"> Twitter </v>
          </cell>
          <cell r="BC482" t="str">
            <v xml:space="preserve"> Viadeo </v>
          </cell>
          <cell r="BD482" t="str">
            <v xml:space="preserve"> web marketing </v>
          </cell>
          <cell r="BE482" t="str">
            <v xml:space="preserve"> webmarketing </v>
          </cell>
          <cell r="BF482" t="str">
            <v xml:space="preserve"> Youtube </v>
          </cell>
          <cell r="BG482" t="str">
            <v xml:space="preserve">Community manager </v>
          </cell>
          <cell r="BH482" t="str">
            <v/>
          </cell>
          <cell r="BI482" t="str">
            <v/>
          </cell>
          <cell r="BJ482" t="str">
            <v/>
          </cell>
          <cell r="BK482" t="str">
            <v/>
          </cell>
          <cell r="BL482" t="str">
            <v/>
          </cell>
          <cell r="BM482" t="str">
            <v/>
          </cell>
          <cell r="BN482" t="str">
            <v/>
          </cell>
          <cell r="BO482" t="str">
            <v/>
          </cell>
          <cell r="BP482" t="str">
            <v/>
          </cell>
          <cell r="BQ482" t="str">
            <v/>
          </cell>
          <cell r="BR482" t="str">
            <v/>
          </cell>
          <cell r="BS482" t="str">
            <v/>
          </cell>
          <cell r="BT482" t="str">
            <v/>
          </cell>
          <cell r="BU482" t="str">
            <v/>
          </cell>
          <cell r="BV482" t="str">
            <v/>
          </cell>
          <cell r="BW482" t="str">
            <v/>
          </cell>
          <cell r="BX482" t="str">
            <v/>
          </cell>
        </row>
        <row r="483">
          <cell r="A483" t="str">
            <v>MB3WM</v>
          </cell>
          <cell r="B483" t="str">
            <v>Webmarketing</v>
          </cell>
          <cell r="C483" t="str">
            <v>Définir, mettre en pratique et optimiser sa stratégie digitale (3e édition)</v>
          </cell>
          <cell r="D483" t="str">
            <v>Kévin BRIDIER,Jérémie DUPUIS,Guillaume EOUZAN,Arnaud GUISSANI,Charlotte  MICHALON</v>
          </cell>
          <cell r="E483" t="str">
            <v/>
          </cell>
          <cell r="F483" t="str">
            <v>BRIDIER, Kévin</v>
          </cell>
          <cell r="G483" t="str">
            <v>DUPUIS, Jérémie</v>
          </cell>
          <cell r="H483" t="str">
            <v>EOUZAN, Guillaume</v>
          </cell>
          <cell r="I483" t="str">
            <v>GUISSANI, Arnaud</v>
          </cell>
          <cell r="J483" t="str">
            <v xml:space="preserve">MICHALON, Charlotte </v>
          </cell>
          <cell r="K483" t="str">
            <v>Edition du 1 October 2017</v>
          </cell>
          <cell r="L483" t="str">
            <v>802 pages</v>
          </cell>
          <cell r="M483" t="str">
            <v>Editions ENI</v>
          </cell>
          <cell r="N483" t="str">
            <v>fre</v>
          </cell>
          <cell r="O483" t="str">
            <v>fre</v>
          </cell>
          <cell r="P483" t="str">
            <v>fre</v>
          </cell>
          <cell r="Q483" t="str">
            <v>Comment adapter sa stratégie marketing au web ? Comment améliorer sa e-visibilité ? Comment obtenir un trafic qualifié sur son site et transformer les internautes de passage en cyberconsommateurs actifs ; mais aussi, quels sont les outils d'analyse permettant d'optimiser ses stratégies efficacement ? Comment analyser l'expérience utilisateur et optimiser ses taux de conversion.
Cette troisième édition du livre Webmarketing a été mise à jour et fortement enrichie.
Ce livre a pour objectif de faire un tour d'horizon complet du Webmarketing et de donner des astuces inédites pour apprendre à utiliser l'ensemble des leviers de communication liés au digital.
Il s'adresse aussi bien aux étudiants en marketing, communication qu'à toute personne, entrepreneur dans le digital, chef d'entreprise, webmaster, webmarketeur, ayant en charge un site et devant mettre en place une e-stratégie basée sur une réflexion de visibilité et d'efficacité.
Parce que dans le monde du Web et de la nécessaire transformation digitale, la création d'une stratégie performante nécessite d'employer une multiplicité de canaux interdépendants, ce livre vous permettra d'élaborer pas à pas votre stratégie e-marketing, de construire votre e-plan de communication, d'adopter une stratégie de commercialisation innovante et de piloter votre ROI. Cet ouvrage vous offrira également les clés pour optimiser votre référencement, réussir vos campagnes AdWords et Facebook Ads, susciter de l'engagement sur les réseaux sociaux, mais aussi analyser et mettre en place des actions tactiques avec Google Analytics, comprendre l'A/B testing et l'expérience utilisateur, optimiser vos taux de conversion.
Ce livre se veut avant tout un guide pratique et accessible à tous : il est assorti de nombreuses méthodologies, astuces et boîtes à outils, fruits de l'expérience des auteurs lors de leurs missions de consulting, séminaires de formation et conférences sur le sujet.</v>
          </cell>
          <cell r="R483">
            <v>9782409010644</v>
          </cell>
          <cell r="S483" t="str">
            <v>Version Numérique</v>
          </cell>
          <cell r="T483">
            <v>9782409010330</v>
          </cell>
          <cell r="U483" t="str">
            <v>Version Imprimée</v>
          </cell>
          <cell r="V483" t="str">
            <v>St-Herblain</v>
          </cell>
          <cell r="W483" t="str">
            <v>Editions ENI</v>
          </cell>
          <cell r="X483">
            <v>2017</v>
          </cell>
          <cell r="Y483" t="str">
            <v>Bibliothèque Numérique ENI (Service en ligne)</v>
          </cell>
          <cell r="Z483" t="str">
            <v>MARKETING BOOK</v>
          </cell>
          <cell r="AA483" t="str">
            <v>texte</v>
          </cell>
          <cell r="AB483" t="str">
            <v>txt</v>
          </cell>
          <cell r="AC483" t="str">
            <v>rdacontent/fre</v>
          </cell>
          <cell r="AD483" t="str">
            <v>informatique</v>
          </cell>
          <cell r="AE483" t="str">
            <v>c</v>
          </cell>
          <cell r="AF483" t="str">
            <v>rdamedia/fre</v>
          </cell>
          <cell r="AG483" t="str">
            <v>ressource en ligne</v>
          </cell>
          <cell r="AH483" t="str">
            <v>cr</v>
          </cell>
          <cell r="AI483" t="str">
            <v>rdacarrier/fre</v>
          </cell>
          <cell r="AJ483" t="str">
            <v>m\\\\\o\\d\\\\\\\\</v>
          </cell>
          <cell r="AK483" t="str">
            <v>cr\cn\\\\uuaua</v>
          </cell>
          <cell r="AL483" t="str">
            <v>Accès restreint aux membres</v>
          </cell>
          <cell r="AM483" t="str">
            <v>Source de la note de description : Version imprimée</v>
          </cell>
          <cell r="AN483" t="str">
            <v/>
          </cell>
          <cell r="AO483" t="str">
            <v>%SITE_CLIENT%/?library_guid=0F83737B-3993-4A0B-9E33-6E3473F0F104</v>
          </cell>
          <cell r="AP483" t="str">
            <v>Accès au travers du portail ENI</v>
          </cell>
          <cell r="AQ483" t="str">
            <v xml:space="preserve"> affiliation </v>
          </cell>
          <cell r="AR483" t="str">
            <v xml:space="preserve"> Automation Marketing </v>
          </cell>
          <cell r="AS483" t="str">
            <v xml:space="preserve"> B2C </v>
          </cell>
          <cell r="AT483" t="str">
            <v xml:space="preserve"> Display Marketing </v>
          </cell>
          <cell r="AU483" t="str">
            <v xml:space="preserve"> Drop Shipping </v>
          </cell>
          <cell r="AV483" t="str">
            <v xml:space="preserve"> e</v>
          </cell>
          <cell r="AW483" t="str">
            <v xml:space="preserve"> e</v>
          </cell>
          <cell r="AX483" t="str">
            <v xml:space="preserve"> e</v>
          </cell>
          <cell r="AY483" t="str">
            <v xml:space="preserve"> emailing </v>
          </cell>
          <cell r="AZ483" t="str">
            <v xml:space="preserve"> emarketing </v>
          </cell>
          <cell r="BA483" t="str">
            <v xml:space="preserve"> Google Analytics </v>
          </cell>
          <cell r="BB483" t="str">
            <v xml:space="preserve"> Inbound Marketing </v>
          </cell>
          <cell r="BC483" t="str">
            <v xml:space="preserve"> LNMB3WM</v>
          </cell>
          <cell r="BD483" t="str">
            <v xml:space="preserve"> Market Places </v>
          </cell>
          <cell r="BE483" t="str">
            <v xml:space="preserve"> marketing </v>
          </cell>
          <cell r="BF483" t="str">
            <v xml:space="preserve"> marketing </v>
          </cell>
          <cell r="BG483" t="str">
            <v xml:space="preserve"> Native Advertising </v>
          </cell>
          <cell r="BH483" t="str">
            <v xml:space="preserve"> newsletter </v>
          </cell>
          <cell r="BI483" t="str">
            <v xml:space="preserve"> référencement </v>
          </cell>
          <cell r="BJ483" t="str">
            <v xml:space="preserve"> réseaux sociaux </v>
          </cell>
          <cell r="BK483" t="str">
            <v xml:space="preserve"> sem </v>
          </cell>
          <cell r="BL483" t="str">
            <v xml:space="preserve"> seo </v>
          </cell>
          <cell r="BM483" t="str">
            <v xml:space="preserve"> smo </v>
          </cell>
          <cell r="BN483" t="str">
            <v xml:space="preserve"> social media </v>
          </cell>
          <cell r="BO483" t="str">
            <v xml:space="preserve"> veille technologique </v>
          </cell>
          <cell r="BP483" t="str">
            <v xml:space="preserve"> web marketing </v>
          </cell>
          <cell r="BQ483" t="str">
            <v xml:space="preserve">B2B </v>
          </cell>
          <cell r="BR483" t="str">
            <v xml:space="preserve">mailing </v>
          </cell>
          <cell r="BS483" t="str">
            <v xml:space="preserve">marketing </v>
          </cell>
          <cell r="BT483" t="str">
            <v xml:space="preserve">réputation </v>
          </cell>
          <cell r="BU483" t="str">
            <v/>
          </cell>
          <cell r="BV483" t="str">
            <v/>
          </cell>
          <cell r="BW483" t="str">
            <v/>
          </cell>
          <cell r="BX483" t="str">
            <v/>
          </cell>
        </row>
        <row r="484">
          <cell r="A484" t="str">
            <v>MB7RESSO</v>
          </cell>
          <cell r="B484" t="str">
            <v>Réseaux sociaux</v>
          </cell>
          <cell r="C484" t="str">
            <v>Mieux comprendre pour développer une stratégie efficace (7e édition)</v>
          </cell>
          <cell r="D484" t="str">
            <v>Romain RISSOAN</v>
          </cell>
          <cell r="E484" t="str">
            <v/>
          </cell>
          <cell r="F484" t="str">
            <v>RISSOAN, Romain</v>
          </cell>
          <cell r="G484" t="str">
            <v/>
          </cell>
          <cell r="H484" t="str">
            <v/>
          </cell>
          <cell r="I484" t="str">
            <v/>
          </cell>
          <cell r="J484" t="str">
            <v/>
          </cell>
          <cell r="K484" t="str">
            <v>Edition du 1 January 2022</v>
          </cell>
          <cell r="L484" t="str">
            <v>552 pages</v>
          </cell>
          <cell r="M484" t="str">
            <v>Editions ENI</v>
          </cell>
          <cell r="N484" t="str">
            <v>fre</v>
          </cell>
          <cell r="O484" t="str">
            <v>fre</v>
          </cell>
          <cell r="P484" t="str">
            <v>fre</v>
          </cell>
          <cell r="Q484" t="str">
            <v xml:space="preserve">Dans les premières éditions, ce livre était dédié à une découverte et à une compréhension de ce phénomène nouveau, les réseaux sociaux. Suite au choc planétaire de 2020, le paradigme a changé : le monde s’est foncièrement digitalisé et les réseaux sociaux font maintenant partie de notre quotidien personnel autant que professionnel. Ils sont une solution numérique reconnue pour permettre de garder, construire et utiliser le lien social dont nous avons tous besoin. Pour les entreprises, il s’agit de communiquer, collaborer et vendre (ou se vendre) grâce aux médias sociaux. Nous cherchons donc plus que jamais à tirer parti des bénéfices qu’ils procurent tout en prenant conscience des risques et nuisances qu’ils peuvent engendrer. Ces médias sociaux sont devenus des médias à composante sociale. 
Aujourd’hui, le sujet des réseaux sociaux va bien au-delà des célèbres Facebook, Twitter, LinkedIn, Instagram… ; il inclut les outils de communication et de partage de plus en plus répandus y compris dans le monde professionnel tels que Slack, Teams, Zoom, Facebook Workplace. Et ce sont désormais les outils de bureautique et les outils institutionnels qui se « socialisent » en intégrant peu à peu des composants sociaux comme les « J’aime », les commentaires et les partages. Au travers des réseaux sociaux professionnels, vous pouvez désormais parfaire votre eréputation pour susciter la vente grâce au développement de votre image ; vous pouvez également vendre avec du social selling et collaborer grâce aux outils collaboratifs. C’est ainsi que vous serez amené en tant que professionnel à définir une stratégie digitale voire une stratégie social media gérée par un community manager ou par un responsable de stratégie digitale. 
Cette septième édition du livre a été foncièrement revisitée pour prendre en compte cette évolution : il ne s’agit pas de vous expliquer pas à pas comment utiliser tel ou tel réseau social mais bien de vous montrer quel réseau social utiliser en fonction de vos objectifs, quels avantages vous pourrez tirer de tel ou tel réseau social, en bref, de vous guider dans l’élaboration d’une stratégie social média efficace. 
Du Web 1.0 au 4.0, ce livre accompagnera les débutants et les initiés dans un premier chapitre dédié à la compréhension des réseaux sociaux et des méthodes de base pour atteindre ses objectifs. Dans la seconde partie sont présentés les médias sociaux incontournables que sont Facebook, Twitter, Linkedin, Instagram, Snapchat et Tiktok. La troisième et dernière partie est un panorama, aussi exhaustif que possible, de la planète social media : vous y trouverez de nombreux médias sociaux B2C et B2B relatifs à des activités très variées (jobbing, entraide, voisinage…). 
Passez le cap de l’a priori sur le sujet et plongez-vous dans la diversité et l’exhaustivité des exemples de situation présentés dans ce livre pour tirer parti de tous ces outils et optimiser votre stratégie social media.
 Quizinclus dans 
la version en ligne !
 - Testez vos connaissances à l'issue de chaque chapitre
 - Validez vos acquis
</v>
          </cell>
          <cell r="R484">
            <v>9782409033513</v>
          </cell>
          <cell r="S484" t="str">
            <v>Version Numérique</v>
          </cell>
          <cell r="T484">
            <v>9782409033506</v>
          </cell>
          <cell r="U484" t="str">
            <v>Version Imprimée</v>
          </cell>
          <cell r="V484" t="str">
            <v>St-Herblain</v>
          </cell>
          <cell r="W484" t="str">
            <v>Editions ENI</v>
          </cell>
          <cell r="X484">
            <v>2022</v>
          </cell>
          <cell r="Y484" t="str">
            <v>Bibliothèque Numérique ENI (Service en ligne)</v>
          </cell>
          <cell r="Z484" t="str">
            <v>MARKETING BOOK</v>
          </cell>
          <cell r="AA484" t="str">
            <v>texte</v>
          </cell>
          <cell r="AB484" t="str">
            <v>txt</v>
          </cell>
          <cell r="AC484" t="str">
            <v>rdacontent/fre</v>
          </cell>
          <cell r="AD484" t="str">
            <v>informatique</v>
          </cell>
          <cell r="AE484" t="str">
            <v>c</v>
          </cell>
          <cell r="AF484" t="str">
            <v>rdamedia/fre</v>
          </cell>
          <cell r="AG484" t="str">
            <v>ressource en ligne</v>
          </cell>
          <cell r="AH484" t="str">
            <v>cr</v>
          </cell>
          <cell r="AI484" t="str">
            <v>rdacarrier/fre</v>
          </cell>
          <cell r="AJ484" t="str">
            <v>m\\\\\o\\d\\\\\\\\</v>
          </cell>
          <cell r="AK484" t="str">
            <v>cr\cn\\\\uuaua</v>
          </cell>
          <cell r="AL484" t="str">
            <v>Accès restreint aux membres</v>
          </cell>
          <cell r="AM484" t="str">
            <v>Source de la note de description : Version imprimée</v>
          </cell>
          <cell r="AN484" t="str">
            <v/>
          </cell>
          <cell r="AO484" t="str">
            <v>%SITE_CLIENT%/?library_guid=510D1170-D6A9-4420-8C92-7E0537915E12</v>
          </cell>
          <cell r="AP484" t="str">
            <v>Accès au travers du portail ENI</v>
          </cell>
          <cell r="AQ484" t="str">
            <v xml:space="preserve"> Facebook </v>
          </cell>
          <cell r="AR484" t="str">
            <v xml:space="preserve"> Instagram </v>
          </cell>
          <cell r="AS484" t="str">
            <v xml:space="preserve"> LinkedIn </v>
          </cell>
          <cell r="AT484" t="str">
            <v xml:space="preserve"> Pinterest</v>
          </cell>
          <cell r="AU484" t="str">
            <v xml:space="preserve"> Snapchat </v>
          </cell>
          <cell r="AV484" t="str">
            <v xml:space="preserve"> Tik Tok </v>
          </cell>
          <cell r="AW484" t="str">
            <v xml:space="preserve"> Twitter </v>
          </cell>
          <cell r="AX484" t="str">
            <v xml:space="preserve">Médias sociaux </v>
          </cell>
          <cell r="AY484" t="str">
            <v/>
          </cell>
          <cell r="AZ484" t="str">
            <v/>
          </cell>
          <cell r="BA484" t="str">
            <v/>
          </cell>
          <cell r="BB484" t="str">
            <v/>
          </cell>
          <cell r="BC484" t="str">
            <v/>
          </cell>
          <cell r="BD484" t="str">
            <v/>
          </cell>
          <cell r="BE484" t="str">
            <v/>
          </cell>
          <cell r="BF484" t="str">
            <v/>
          </cell>
          <cell r="BG484" t="str">
            <v/>
          </cell>
          <cell r="BH484" t="str">
            <v/>
          </cell>
          <cell r="BI484" t="str">
            <v/>
          </cell>
          <cell r="BJ484" t="str">
            <v/>
          </cell>
          <cell r="BK484" t="str">
            <v/>
          </cell>
          <cell r="BL484" t="str">
            <v/>
          </cell>
          <cell r="BM484" t="str">
            <v/>
          </cell>
          <cell r="BN484" t="str">
            <v/>
          </cell>
          <cell r="BO484" t="str">
            <v/>
          </cell>
          <cell r="BP484" t="str">
            <v/>
          </cell>
          <cell r="BQ484" t="str">
            <v/>
          </cell>
          <cell r="BR484" t="str">
            <v/>
          </cell>
          <cell r="BS484" t="str">
            <v/>
          </cell>
          <cell r="BT484" t="str">
            <v/>
          </cell>
          <cell r="BU484" t="str">
            <v/>
          </cell>
          <cell r="BV484" t="str">
            <v/>
          </cell>
          <cell r="BW484" t="str">
            <v/>
          </cell>
          <cell r="BX484" t="str">
            <v/>
          </cell>
        </row>
        <row r="485">
          <cell r="A485" t="str">
            <v>MBCM</v>
          </cell>
          <cell r="B485" t="str">
            <v>Content Marketing</v>
          </cell>
          <cell r="C485" t="str">
            <v>Image, notoriété, conquête, fidélisation : boostez votre webmarketing par le contenu</v>
          </cell>
          <cell r="D485" t="str">
            <v>Michel FANTIN</v>
          </cell>
          <cell r="E485" t="str">
            <v/>
          </cell>
          <cell r="F485" t="str">
            <v>FANTIN, Michel</v>
          </cell>
          <cell r="G485" t="str">
            <v/>
          </cell>
          <cell r="H485" t="str">
            <v/>
          </cell>
          <cell r="I485" t="str">
            <v/>
          </cell>
          <cell r="J485" t="str">
            <v/>
          </cell>
          <cell r="K485" t="str">
            <v>Edition du 1 October 2013</v>
          </cell>
          <cell r="L485" t="str">
            <v>266 pages</v>
          </cell>
          <cell r="M485" t="str">
            <v>Editions ENI</v>
          </cell>
          <cell r="N485" t="str">
            <v>fre</v>
          </cell>
          <cell r="O485" t="str">
            <v>fre</v>
          </cell>
          <cell r="P485" t="str">
            <v>fre</v>
          </cell>
          <cell r="Q485" t="str">
            <v>Le Marketing par le contenu ou « Content Marketing » est de plus en plus utilisé par les marques. Il consiste à déployer des stratégies et des actions marketing à partir du contenu, lui-même directement issu du métier, des produits, des actualités des marques. C'est un mode de communication impactant, qui crée de fortes affinités car il est en lien direct avec la réalité d'une entreprise (ses technologies, ses compétences, ses réalisations...) ; il permet par exemple de renforcer une image, de fidéliser les clients, d'augmenter les ventes...
Déjà pratiqué offline ou en TV depuis de nombreuses années par les professionnels de la com' et du marketing, ce mode de communication appelé Brand Content dans l'univers traditionnel du marketing prend une ampleur nouvelle et spectaculairement démultipliée par le Web et ses capacités innovantes dont font partie les réseaux sociaux et la Web vidéo. Comment mettre en place un Content Marketing efficace ? Quelles actions de Content Marketing mener ? Pour quels résultats... ? Telles sont quelques-unes des questions auxquelles cet ouvrage répond.
Textes SEO compliant, contenus viraux en B2C, contenus partagés en B2B, visual content, vidéo webfriendly, WebTV... l'ouvrage a pour but de donner les clés pour comprendre, concevoir, mettre en place et exploiter le Content Marketing de façon à en tirer les bénéfices pour l'entreprise.
Il est destiné aux Managers, Responsables communication, Responsables marketing, Webmasters, Responsables éditoriaux, Community Managers... pour les aider à faire du Content Marketing un des leviers indispensables de leur stratégie webmarketing.
Ce livre est également proposé en coffret</v>
          </cell>
          <cell r="R485">
            <v>9782746084803</v>
          </cell>
          <cell r="S485" t="str">
            <v>Version Numérique</v>
          </cell>
          <cell r="T485">
            <v>9782746083813</v>
          </cell>
          <cell r="U485" t="str">
            <v>Version Imprimée</v>
          </cell>
          <cell r="V485" t="str">
            <v>St-Herblain</v>
          </cell>
          <cell r="W485" t="str">
            <v>Editions ENI</v>
          </cell>
          <cell r="X485">
            <v>2013</v>
          </cell>
          <cell r="Y485" t="str">
            <v>Bibliothèque Numérique ENI (Service en ligne)</v>
          </cell>
          <cell r="Z485" t="str">
            <v>MARKETING BOOK</v>
          </cell>
          <cell r="AA485" t="str">
            <v>texte</v>
          </cell>
          <cell r="AB485" t="str">
            <v>txt</v>
          </cell>
          <cell r="AC485" t="str">
            <v>rdacontent/fre</v>
          </cell>
          <cell r="AD485" t="str">
            <v>informatique</v>
          </cell>
          <cell r="AE485" t="str">
            <v>c</v>
          </cell>
          <cell r="AF485" t="str">
            <v>rdamedia/fre</v>
          </cell>
          <cell r="AG485" t="str">
            <v>ressource en ligne</v>
          </cell>
          <cell r="AH485" t="str">
            <v>cr</v>
          </cell>
          <cell r="AI485" t="str">
            <v>rdacarrier/fre</v>
          </cell>
          <cell r="AJ485" t="str">
            <v>m\\\\\o\\d\\\\\\\\</v>
          </cell>
          <cell r="AK485" t="str">
            <v>cr\cn\\\\uuaua</v>
          </cell>
          <cell r="AL485" t="str">
            <v>Accès restreint aux membres</v>
          </cell>
          <cell r="AM485" t="str">
            <v>Source de la note de description : Version imprimée</v>
          </cell>
          <cell r="AN485" t="str">
            <v/>
          </cell>
          <cell r="AO485" t="str">
            <v>%SITE_CLIENT%/?library_guid=0F0BB03A-9E88-4E61-8394-1B9315F118FC</v>
          </cell>
          <cell r="AP485" t="str">
            <v>Accès au travers du portail ENI</v>
          </cell>
          <cell r="AQ485" t="str">
            <v xml:space="preserve"> brand content </v>
          </cell>
          <cell r="AR485" t="str">
            <v xml:space="preserve"> buzz </v>
          </cell>
          <cell r="AS485" t="str">
            <v xml:space="preserve"> contenu </v>
          </cell>
          <cell r="AT485" t="str">
            <v xml:space="preserve"> fidélisation </v>
          </cell>
          <cell r="AU485" t="str">
            <v xml:space="preserve"> lead </v>
          </cell>
          <cell r="AV485" t="str">
            <v xml:space="preserve"> LNMBCM</v>
          </cell>
          <cell r="AW485" t="str">
            <v xml:space="preserve"> notoriété </v>
          </cell>
          <cell r="AX485" t="str">
            <v xml:space="preserve"> réseaux sociaux </v>
          </cell>
          <cell r="AY485" t="str">
            <v xml:space="preserve"> sea </v>
          </cell>
          <cell r="AZ485" t="str">
            <v xml:space="preserve"> seo </v>
          </cell>
          <cell r="BA485" t="str">
            <v xml:space="preserve"> video marketing </v>
          </cell>
          <cell r="BB485" t="str">
            <v xml:space="preserve"> webmarketing </v>
          </cell>
          <cell r="BC485" t="str">
            <v xml:space="preserve"> webtv </v>
          </cell>
          <cell r="BD485" t="str">
            <v xml:space="preserve">web marketing </v>
          </cell>
          <cell r="BE485" t="str">
            <v/>
          </cell>
          <cell r="BF485" t="str">
            <v/>
          </cell>
          <cell r="BG485" t="str">
            <v/>
          </cell>
          <cell r="BH485" t="str">
            <v/>
          </cell>
          <cell r="BI485" t="str">
            <v/>
          </cell>
          <cell r="BJ485" t="str">
            <v/>
          </cell>
          <cell r="BK485" t="str">
            <v/>
          </cell>
          <cell r="BL485" t="str">
            <v/>
          </cell>
          <cell r="BM485" t="str">
            <v/>
          </cell>
          <cell r="BN485" t="str">
            <v/>
          </cell>
          <cell r="BO485" t="str">
            <v/>
          </cell>
          <cell r="BP485" t="str">
            <v/>
          </cell>
          <cell r="BQ485" t="str">
            <v/>
          </cell>
          <cell r="BR485" t="str">
            <v/>
          </cell>
          <cell r="BS485" t="str">
            <v/>
          </cell>
          <cell r="BT485" t="str">
            <v/>
          </cell>
          <cell r="BU485" t="str">
            <v/>
          </cell>
          <cell r="BV485" t="str">
            <v/>
          </cell>
          <cell r="BW485" t="str">
            <v/>
          </cell>
          <cell r="BX485" t="str">
            <v/>
          </cell>
        </row>
        <row r="486">
          <cell r="A486" t="str">
            <v>MBCRM</v>
          </cell>
          <cell r="B486" t="str">
            <v>CRM</v>
          </cell>
          <cell r="C486" t="str">
            <v>Comprendre le rôle de l'outil dans la gestion de la relation client</v>
          </cell>
          <cell r="D486" t="str">
            <v>Eve-Marie GUIDIER</v>
          </cell>
          <cell r="E486" t="str">
            <v/>
          </cell>
          <cell r="F486" t="str">
            <v>GUIDIER, Eve-Marie</v>
          </cell>
          <cell r="G486" t="str">
            <v/>
          </cell>
          <cell r="H486" t="str">
            <v/>
          </cell>
          <cell r="I486" t="str">
            <v/>
          </cell>
          <cell r="J486" t="str">
            <v/>
          </cell>
          <cell r="K486" t="str">
            <v>Edition du 1 November 2022</v>
          </cell>
          <cell r="L486" t="str">
            <v>200 pages</v>
          </cell>
          <cell r="M486" t="str">
            <v>Editions ENI</v>
          </cell>
          <cell r="N486" t="str">
            <v>fre</v>
          </cell>
          <cell r="O486" t="str">
            <v>fre</v>
          </cell>
          <cell r="P486" t="str">
            <v>fre</v>
          </cell>
          <cell r="Q486" t="str">
            <v xml:space="preserve">CRM est l’abréviation de Customer Relationship Management soit, en français, Gestion de la Relation client, abrégé en GRC bien que l’usage du terme et de l’acronyme français soient beaucoup plus rares. 
L’avènement du numérique puis la démocratisation du e-commerce ont profondément changé la notion de relation client. La tendance est à la Customer Centricity : les entreprises ne se distinguent plus seulement par le produit ou le service vendu mais ont à coeur de fidéliser leur client. Or, selon une étude Gartner, 60 % des projets CRM échouent. 
L’objectif de cet ouvrage est de vous aider à bien comprendre les CRM du marché, connaître leurs fonctionnalités et usages et ainsi vous accompagner dans la transformation de votre structure et de vous aiguiller sur les questions à aborder dans le cadre du lancement ou d’une migration de CRM. 
Il s’adresse aux dirigeants, managers, chefs de projets MOE ou MOA, product managers et consultants disposant de peu de bagages sur les CRM et pour lesquels le sujet prend une place plus importante dans leur mission. 
Après un historique et une présentation générale de l’outil, il dresse un état des lieux du marché puis, sur la base de multiples exemples, illustre les fonctionnalités proposées dans un large éventail des solutions disponibles sur le marché. Enrichi de cas métiers, il passe en revue les divers profils d’utilisateurs à prendre en compte et, ce faisant, vous aide à choisir le CRM qui correspondra le mieux à la culture de votre entreprise et à la place que la relation client y occupe. 
Tout au long des chapitres, il distille des conseils, exemples et retours d’expérience destinés à accompagner les débutants dans leur projet de choix de CRM lié à une création d’entreprise, à l’intégration dans des équipes existantes utilisant des outils plus rudimentaires ou bien dans le cadre d’une migration d’un CRM à l’autre. 
Tous les métiers concernés par les CRM y sont abordés ainsi que les domaines d’applications suivants : les prospects, les ventes, le service client et le marketing. Une distinction est faite également entre les administrateurs techniques et fonctionnels ; plusieurs pages sont dédiées à la conduite du changement pour vous donner un maximum d’atouts dans le projet ambitieux de mettre en place ou de changer de CRM.
 Quizinclus dans 
la version en ligne !
 - Testez vos connaissances à l'issue de chaque chapitre
 - Validez vos acquis
</v>
          </cell>
          <cell r="R486">
            <v>9782409037856</v>
          </cell>
          <cell r="S486" t="str">
            <v>Version Numérique</v>
          </cell>
          <cell r="T486">
            <v>9782409037849</v>
          </cell>
          <cell r="U486" t="str">
            <v>Version Imprimée</v>
          </cell>
          <cell r="V486" t="str">
            <v>St-Herblain</v>
          </cell>
          <cell r="W486" t="str">
            <v>Editions ENI</v>
          </cell>
          <cell r="X486">
            <v>2022</v>
          </cell>
          <cell r="Y486" t="str">
            <v>Bibliothèque Numérique ENI (Service en ligne)</v>
          </cell>
          <cell r="Z486" t="str">
            <v>MARKETING BOOK</v>
          </cell>
          <cell r="AA486" t="str">
            <v>texte</v>
          </cell>
          <cell r="AB486" t="str">
            <v>txt</v>
          </cell>
          <cell r="AC486" t="str">
            <v>rdacontent/fre</v>
          </cell>
          <cell r="AD486" t="str">
            <v>informatique</v>
          </cell>
          <cell r="AE486" t="str">
            <v>c</v>
          </cell>
          <cell r="AF486" t="str">
            <v>rdamedia/fre</v>
          </cell>
          <cell r="AG486" t="str">
            <v>ressource en ligne</v>
          </cell>
          <cell r="AH486" t="str">
            <v>cr</v>
          </cell>
          <cell r="AI486" t="str">
            <v>rdacarrier/fre</v>
          </cell>
          <cell r="AJ486" t="str">
            <v>m\\\\\o\\d\\\\\\\\</v>
          </cell>
          <cell r="AK486" t="str">
            <v>cr\cn\\\\uuaua</v>
          </cell>
          <cell r="AL486" t="str">
            <v>Accès restreint aux membres</v>
          </cell>
          <cell r="AM486" t="str">
            <v>Source de la note de description : Version imprimée</v>
          </cell>
          <cell r="AN486" t="str">
            <v/>
          </cell>
          <cell r="AO486" t="str">
            <v>%SITE_CLIENT%/?library_guid=B224EBEC-695B-4C92-960C-AFE862D14E65</v>
          </cell>
          <cell r="AP486" t="str">
            <v>Accès au travers du portail ENI</v>
          </cell>
          <cell r="AQ486" t="str">
            <v xml:space="preserve"> projet CRM</v>
          </cell>
          <cell r="AR486" t="str">
            <v xml:space="preserve"> prospects </v>
          </cell>
          <cell r="AS486" t="str">
            <v xml:space="preserve"> relation client </v>
          </cell>
          <cell r="AT486" t="str">
            <v xml:space="preserve"> service client </v>
          </cell>
          <cell r="AU486" t="str">
            <v xml:space="preserve">GRC </v>
          </cell>
          <cell r="AV486" t="str">
            <v/>
          </cell>
          <cell r="AW486" t="str">
            <v/>
          </cell>
          <cell r="AX486" t="str">
            <v/>
          </cell>
          <cell r="AY486" t="str">
            <v/>
          </cell>
          <cell r="AZ486" t="str">
            <v/>
          </cell>
          <cell r="BA486" t="str">
            <v/>
          </cell>
          <cell r="BB486" t="str">
            <v/>
          </cell>
          <cell r="BC486" t="str">
            <v/>
          </cell>
          <cell r="BD486" t="str">
            <v/>
          </cell>
          <cell r="BE486" t="str">
            <v/>
          </cell>
          <cell r="BF486" t="str">
            <v/>
          </cell>
          <cell r="BG486" t="str">
            <v/>
          </cell>
          <cell r="BH486" t="str">
            <v/>
          </cell>
          <cell r="BI486" t="str">
            <v/>
          </cell>
          <cell r="BJ486" t="str">
            <v/>
          </cell>
          <cell r="BK486" t="str">
            <v/>
          </cell>
          <cell r="BL486" t="str">
            <v/>
          </cell>
          <cell r="BM486" t="str">
            <v/>
          </cell>
          <cell r="BN486" t="str">
            <v/>
          </cell>
          <cell r="BO486" t="str">
            <v/>
          </cell>
          <cell r="BP486" t="str">
            <v/>
          </cell>
          <cell r="BQ486" t="str">
            <v/>
          </cell>
          <cell r="BR486" t="str">
            <v/>
          </cell>
          <cell r="BS486" t="str">
            <v/>
          </cell>
          <cell r="BT486" t="str">
            <v/>
          </cell>
          <cell r="BU486" t="str">
            <v/>
          </cell>
          <cell r="BV486" t="str">
            <v/>
          </cell>
          <cell r="BW486" t="str">
            <v/>
          </cell>
          <cell r="BX486" t="str">
            <v/>
          </cell>
        </row>
        <row r="487">
          <cell r="A487" t="str">
            <v>MBDM</v>
          </cell>
          <cell r="B487" t="str">
            <v>Data Marketing</v>
          </cell>
          <cell r="C487" t="str">
            <v>Statistiques appliquées au marketing avec Excel et R</v>
          </cell>
          <cell r="D487" t="str">
            <v>Magali TRELOHAN</v>
          </cell>
          <cell r="E487" t="str">
            <v/>
          </cell>
          <cell r="F487" t="str">
            <v>TRELOHAN, Magali</v>
          </cell>
          <cell r="G487" t="str">
            <v/>
          </cell>
          <cell r="H487" t="str">
            <v/>
          </cell>
          <cell r="I487" t="str">
            <v/>
          </cell>
          <cell r="J487" t="str">
            <v/>
          </cell>
          <cell r="K487" t="str">
            <v>Edition du 1 August 2018</v>
          </cell>
          <cell r="L487" t="str">
            <v>262 pages</v>
          </cell>
          <cell r="M487" t="str">
            <v>Editions ENI</v>
          </cell>
          <cell r="N487" t="str">
            <v>fre</v>
          </cell>
          <cell r="O487" t="str">
            <v>fre</v>
          </cell>
          <cell r="P487" t="str">
            <v>fre</v>
          </cell>
          <cell r="Q487" t="str">
            <v>Cet ouvrage s'adresse aux managers marketing et commerciaux soucieux de développer une stratégie de data marketing au sein de leur organisation (entreprise, service public ou association). Il aborde de manière simple et pragmatique l'intérêt de la data marketing et explique comment la mettre en oeuvre au quotidien à l'aide d'Excel et de R.
Le premier chapitre réconciliera les marketers et managers commerciaux avec le langage des data scientists et des DSI en présentant les concepts et mécanismes-clé de l'univers data (big data, data mining, smart data, open data, SGBDR, bases de données, NoSQL, mapreduce, data lakes, etc.).
Le chapitre suivant offre des clés pour auditer le système data, collecter des données et nettoyer les bases de données avant d'effectuer une analyse descriptive de ces données avec Excel et R. Vous commencerez par des analyses simples et apprendrez à les manier de manière robuste d'un point de vue statistique. 
Le chapitre suivant traite du marketing prédictif : que peut-il se passer dans le futur ? Les calculs statistiques plus complexes présentés dans ce chapitre vous apprendront à classifier vos données en vue de les segmenter, à utiliser des modèles de régression et les méthodes de scoring.
C'est ensuite le marketing prescriptif qui est abordé : que devrions-nous faire ? Il s'agit de mettre en place une expérimentation puis d'analyser les résultats statistiques.
Dans le dernier chapitre, nous vous proposons quelques clés de communication et pistes de data visualisation et de data storytelling pour vous aider à diffuser au mieux votre stratégie au sein de votre entreprise.
De chapitre en chapitre, l'auteur propose une démarche pour structurer la mise en place d'une stratégie data marketing mais vous pourrez également « piocher » l'information, en fonction de vos besoins, dans l'un ou l'autre des chapitres. De nombreux exemples permettent de s'approprier les différents tests statistiques proposés. Le choix des logiciels d'analyse (Excel et R) repose sur leur accessibilité. R est un logiciel gratuit en open source et une référence dans le monde des statistiques. S'il peut être perçu comme complexe, l'auteure s'est attachée à le présenter de manière simple et abordable. Des outils ergonomiques et facilitant l'usage de R comme RStudio et Rcmdr sont également proposés.</v>
          </cell>
          <cell r="R487">
            <v>9782409014871</v>
          </cell>
          <cell r="S487" t="str">
            <v>Version Numérique</v>
          </cell>
          <cell r="T487">
            <v>9782409014857</v>
          </cell>
          <cell r="U487" t="str">
            <v>Version Imprimée</v>
          </cell>
          <cell r="V487" t="str">
            <v>St-Herblain</v>
          </cell>
          <cell r="W487" t="str">
            <v>Editions ENI</v>
          </cell>
          <cell r="X487">
            <v>2018</v>
          </cell>
          <cell r="Y487" t="str">
            <v>Bibliothèque Numérique ENI (Service en ligne)</v>
          </cell>
          <cell r="Z487" t="str">
            <v>MARKETING BOOK</v>
          </cell>
          <cell r="AA487" t="str">
            <v>texte</v>
          </cell>
          <cell r="AB487" t="str">
            <v>txt</v>
          </cell>
          <cell r="AC487" t="str">
            <v>rdacontent/fre</v>
          </cell>
          <cell r="AD487" t="str">
            <v>informatique</v>
          </cell>
          <cell r="AE487" t="str">
            <v>c</v>
          </cell>
          <cell r="AF487" t="str">
            <v>rdamedia/fre</v>
          </cell>
          <cell r="AG487" t="str">
            <v>ressource en ligne</v>
          </cell>
          <cell r="AH487" t="str">
            <v>cr</v>
          </cell>
          <cell r="AI487" t="str">
            <v>rdacarrier/fre</v>
          </cell>
          <cell r="AJ487" t="str">
            <v>m\\\\\o\\d\\\\\\\\</v>
          </cell>
          <cell r="AK487" t="str">
            <v>cr\cn\\\\uuaua</v>
          </cell>
          <cell r="AL487" t="str">
            <v>Accès restreint aux membres</v>
          </cell>
          <cell r="AM487" t="str">
            <v>Source de la note de description : Version imprimée</v>
          </cell>
          <cell r="AN487" t="str">
            <v/>
          </cell>
          <cell r="AO487" t="str">
            <v>%SITE_CLIENT%/?library_guid=A64B6DAC-140E-4366-9BD0-1FCBBBF8F36D</v>
          </cell>
          <cell r="AP487" t="str">
            <v>Accès au travers du portail ENI</v>
          </cell>
          <cell r="AQ487" t="str">
            <v xml:space="preserve"> LNMBDM</v>
          </cell>
          <cell r="AR487" t="str">
            <v xml:space="preserve">big data, data mining, smart data, open data, stat, statistique, R, marketing prédictif, RStudio, Rcmdr, data visualisation </v>
          </cell>
          <cell r="AS487" t="str">
            <v/>
          </cell>
          <cell r="AT487" t="str">
            <v/>
          </cell>
          <cell r="AU487" t="str">
            <v/>
          </cell>
          <cell r="AV487" t="str">
            <v/>
          </cell>
          <cell r="AW487" t="str">
            <v/>
          </cell>
          <cell r="AX487" t="str">
            <v/>
          </cell>
          <cell r="AY487" t="str">
            <v/>
          </cell>
          <cell r="AZ487" t="str">
            <v/>
          </cell>
          <cell r="BA487" t="str">
            <v/>
          </cell>
          <cell r="BB487" t="str">
            <v/>
          </cell>
          <cell r="BC487" t="str">
            <v/>
          </cell>
          <cell r="BD487" t="str">
            <v/>
          </cell>
          <cell r="BE487" t="str">
            <v/>
          </cell>
          <cell r="BF487" t="str">
            <v/>
          </cell>
          <cell r="BG487" t="str">
            <v/>
          </cell>
          <cell r="BH487" t="str">
            <v/>
          </cell>
          <cell r="BI487" t="str">
            <v/>
          </cell>
          <cell r="BJ487" t="str">
            <v/>
          </cell>
          <cell r="BK487" t="str">
            <v/>
          </cell>
          <cell r="BL487" t="str">
            <v/>
          </cell>
          <cell r="BM487" t="str">
            <v/>
          </cell>
          <cell r="BN487" t="str">
            <v/>
          </cell>
          <cell r="BO487" t="str">
            <v/>
          </cell>
          <cell r="BP487" t="str">
            <v/>
          </cell>
          <cell r="BQ487" t="str">
            <v/>
          </cell>
          <cell r="BR487" t="str">
            <v/>
          </cell>
          <cell r="BS487" t="str">
            <v/>
          </cell>
          <cell r="BT487" t="str">
            <v/>
          </cell>
          <cell r="BU487" t="str">
            <v/>
          </cell>
          <cell r="BV487" t="str">
            <v/>
          </cell>
          <cell r="BW487" t="str">
            <v/>
          </cell>
          <cell r="BX487" t="str">
            <v/>
          </cell>
        </row>
        <row r="488">
          <cell r="A488" t="str">
            <v>MBEMAI</v>
          </cell>
          <cell r="B488" t="str">
            <v>E-mailing</v>
          </cell>
          <cell r="C488" t="str">
            <v>Fidélisation, acquisition : réussir ses campagnes marketing</v>
          </cell>
          <cell r="D488" t="str">
            <v>Emmanuel ROBIN</v>
          </cell>
          <cell r="E488" t="str">
            <v/>
          </cell>
          <cell r="F488" t="str">
            <v>ROBIN, Emmanuel</v>
          </cell>
          <cell r="G488" t="str">
            <v/>
          </cell>
          <cell r="H488" t="str">
            <v/>
          </cell>
          <cell r="I488" t="str">
            <v/>
          </cell>
          <cell r="J488" t="str">
            <v/>
          </cell>
          <cell r="K488" t="str">
            <v>Edition du 1 February 2014</v>
          </cell>
          <cell r="L488" t="str">
            <v>234 pages</v>
          </cell>
          <cell r="M488" t="str">
            <v>Editions ENI</v>
          </cell>
          <cell r="N488" t="str">
            <v>fre</v>
          </cell>
          <cell r="O488" t="str">
            <v>fre</v>
          </cell>
          <cell r="P488" t="str">
            <v>fre</v>
          </cell>
          <cell r="Q488" t="str">
            <v>L'e-mail est aujourd'hui un outil de communication sur le web incontournable. Malgré la concurrence des nouveaux médias, comme les réseaux sociaux, une image altérée en raison du spam, certains risques comme le phishing et le pouvoir de décision maîtrisé et revendiqué par les utilisateurs d'internet, l'e-mail reste le support préféré des internautes pour recevoir des informations commerciales.
La démocratisation du smartphone, des tablettes et la possibilité de lire ses messages à tout moment ont redynamisé son impact et son potentiel. Pour un site e-commerce, les campagnes d'e-mailing sont obligatoires afin de valoriser les produits ; pour toute autre activité, elles sont indispensables.
Que ce soit comme outil de fidélisation (newsletter, e-mail transactionnel...) ou comme outil de conquête, la création d'e-mails et toute la stratégie marketing autour de l'e-mailing doivent se faire avec beaucoup de rigueur.
Ce livre s'adresse aux directeurs marketing, responsables communication, webdesigners et à tous professionnels souhaitant communiquer sur Internet.
En huit chapitres, vous y trouverez toutes les informations nécessaires pour vous lancer dans des campagnes de e-mailing :
- l'état du marché actuel,
- la bonne stratégie à mettre en place,
- les différents moyens légaux de collecte d'abonnés,
- la manière de concevoir des messages remplissant les trois missions fondamentales : être lus correctement par tous les supports de lecture, passer à travers les filtres anti-spam, convaincre votre destinataire de passer à l'action,
- savoir choisir ses différents outils techniques,
- comprendre les différents résultats, positifs et négatifs,
- anticiper les évolutions futures.
 Vous pourrez alors mettre en place ou affiner vos campagnes e-mailing et optimiser votre ROI.</v>
          </cell>
          <cell r="R488">
            <v>9782746088412</v>
          </cell>
          <cell r="S488" t="str">
            <v>Version Numérique</v>
          </cell>
          <cell r="T488">
            <v>9782746086791</v>
          </cell>
          <cell r="U488" t="str">
            <v>Version Imprimée</v>
          </cell>
          <cell r="V488" t="str">
            <v>St-Herblain</v>
          </cell>
          <cell r="W488" t="str">
            <v>Editions ENI</v>
          </cell>
          <cell r="X488">
            <v>2014</v>
          </cell>
          <cell r="Y488" t="str">
            <v>Bibliothèque Numérique ENI (Service en ligne)</v>
          </cell>
          <cell r="Z488" t="str">
            <v>MARKETING BOOK</v>
          </cell>
          <cell r="AA488" t="str">
            <v>texte</v>
          </cell>
          <cell r="AB488" t="str">
            <v>txt</v>
          </cell>
          <cell r="AC488" t="str">
            <v>rdacontent/fre</v>
          </cell>
          <cell r="AD488" t="str">
            <v>informatique</v>
          </cell>
          <cell r="AE488" t="str">
            <v>c</v>
          </cell>
          <cell r="AF488" t="str">
            <v>rdamedia/fre</v>
          </cell>
          <cell r="AG488" t="str">
            <v>ressource en ligne</v>
          </cell>
          <cell r="AH488" t="str">
            <v>cr</v>
          </cell>
          <cell r="AI488" t="str">
            <v>rdacarrier/fre</v>
          </cell>
          <cell r="AJ488" t="str">
            <v>m\\\\\o\\d\\\\\\\\</v>
          </cell>
          <cell r="AK488" t="str">
            <v>cr\cn\\\\uuaua</v>
          </cell>
          <cell r="AL488" t="str">
            <v>Accès restreint aux membres</v>
          </cell>
          <cell r="AM488" t="str">
            <v>Source de la note de description : Version imprimée</v>
          </cell>
          <cell r="AN488" t="str">
            <v/>
          </cell>
          <cell r="AO488" t="str">
            <v>%SITE_CLIENT%/?library_guid=8BBC0505-024E-41F4-8713-7E2C2616E85E</v>
          </cell>
          <cell r="AP488" t="str">
            <v>Accès au travers du portail ENI</v>
          </cell>
          <cell r="AQ488" t="str">
            <v xml:space="preserve"> adresses </v>
          </cell>
          <cell r="AR488" t="str">
            <v xml:space="preserve"> affiliation </v>
          </cell>
          <cell r="AS488" t="str">
            <v xml:space="preserve"> base de contacts </v>
          </cell>
          <cell r="AT488" t="str">
            <v xml:space="preserve"> base de données </v>
          </cell>
          <cell r="AU488" t="str">
            <v xml:space="preserve"> blackliste </v>
          </cell>
          <cell r="AV488" t="str">
            <v xml:space="preserve"> bounce </v>
          </cell>
          <cell r="AW488" t="str">
            <v xml:space="preserve"> co</v>
          </cell>
          <cell r="AX488" t="str">
            <v xml:space="preserve"> collecte </v>
          </cell>
          <cell r="AY488" t="str">
            <v xml:space="preserve"> concours </v>
          </cell>
          <cell r="AZ488" t="str">
            <v xml:space="preserve"> coregistration </v>
          </cell>
          <cell r="BA488" t="str">
            <v xml:space="preserve"> délivrabilité </v>
          </cell>
          <cell r="BB488" t="str">
            <v xml:space="preserve"> emailing </v>
          </cell>
          <cell r="BC488" t="str">
            <v xml:space="preserve"> ESP </v>
          </cell>
          <cell r="BD488" t="str">
            <v xml:space="preserve"> LNMBEMAI</v>
          </cell>
          <cell r="BE488" t="str">
            <v xml:space="preserve"> message </v>
          </cell>
          <cell r="BF488" t="str">
            <v xml:space="preserve"> newsletter </v>
          </cell>
          <cell r="BG488" t="str">
            <v xml:space="preserve"> npai </v>
          </cell>
          <cell r="BH488" t="str">
            <v xml:space="preserve"> prospect </v>
          </cell>
          <cell r="BI488" t="str">
            <v xml:space="preserve"> prospection </v>
          </cell>
          <cell r="BJ488" t="str">
            <v xml:space="preserve"> spam </v>
          </cell>
          <cell r="BK488" t="str">
            <v xml:space="preserve"> taux de conversion </v>
          </cell>
          <cell r="BL488" t="str">
            <v xml:space="preserve">Email </v>
          </cell>
          <cell r="BM488" t="str">
            <v xml:space="preserve">registration </v>
          </cell>
          <cell r="BN488" t="str">
            <v/>
          </cell>
          <cell r="BO488" t="str">
            <v/>
          </cell>
          <cell r="BP488" t="str">
            <v/>
          </cell>
          <cell r="BQ488" t="str">
            <v/>
          </cell>
          <cell r="BR488" t="str">
            <v/>
          </cell>
          <cell r="BS488" t="str">
            <v/>
          </cell>
          <cell r="BT488" t="str">
            <v/>
          </cell>
          <cell r="BU488" t="str">
            <v/>
          </cell>
          <cell r="BV488" t="str">
            <v/>
          </cell>
          <cell r="BW488" t="str">
            <v/>
          </cell>
          <cell r="BX488" t="str">
            <v/>
          </cell>
        </row>
        <row r="489">
          <cell r="A489" t="str">
            <v>MBEREP</v>
          </cell>
          <cell r="B489" t="str">
            <v>E-réputation</v>
          </cell>
          <cell r="C489" t="str">
            <v>Méthodes et outils pour les individus et les entreprises</v>
          </cell>
          <cell r="D489" t="str">
            <v>Albéric GUIGOU,Gaël MALLET,Matthieu  ROSSI,Xavier  VESPA</v>
          </cell>
          <cell r="E489" t="str">
            <v/>
          </cell>
          <cell r="F489" t="str">
            <v>GUIGOU, Albéric</v>
          </cell>
          <cell r="G489" t="str">
            <v>MALLET, Gaël</v>
          </cell>
          <cell r="H489" t="str">
            <v xml:space="preserve">ROSSI, Matthieu </v>
          </cell>
          <cell r="I489" t="str">
            <v xml:space="preserve">VESPA, Xavier </v>
          </cell>
          <cell r="J489" t="str">
            <v/>
          </cell>
          <cell r="K489" t="str">
            <v>Edition du 1 September 2012</v>
          </cell>
          <cell r="L489" t="str">
            <v>257 pages</v>
          </cell>
          <cell r="M489" t="str">
            <v>Editions ENI</v>
          </cell>
          <cell r="N489" t="str">
            <v>fre</v>
          </cell>
          <cell r="O489" t="str">
            <v>fre</v>
          </cell>
          <cell r="P489" t="str">
            <v>fre</v>
          </cell>
          <cell r="Q489" t="str">
            <v>Des millions de tweets, de statuts, de vidéos ou d'articles de blogs décident quotidiennement de la réussite d'un produit ou d'un projet. Facebook et Twitter font et défont les réputations et même les gouvernements dans certaines régions du monde. Bienvenue dans l'ère de l'e-réputation qu'on peut définir ainsi : l'e-réputation est l'influence que produisent les informations disponibles sur Internet sur la perception des personnes, des marques et des produits.
Une e-réputation ne se contrôle pas : elle se bâtit, s'enrichit et évolue en permanence en fonction des contenus qui sont créés et partagés par les internautes. Ce n'est donc pas un hasard si l'e-réputation devient une compétence clé que recherchent les entreprises soucieuses de leur avenir. Gérer une e-réputation requiert non seulement une bonne connaissance du Web, une méthodologie mais aussi des outils.
Ce livre s'adresse aux étudiants en marketing, communication et à toute personne, chef d'entreprise, responsable communication, webmarketeur, Community manager ayant en charge des sites et devant mettre en place une e-stratégie basée sur une réflexion de notoriété.
Après une approche globale des questions d'e-réputation et une présentation des bonnes pratiques pour les individus et les entreprises, nous vous expliquons comment auditer votre e-réputation et mettre en place des outils de veille pertinents pour suivre votre e-réputation en temps réel. Nous vous aidons à mettre en place et développer votre notoriété sur Internet, sur les réseaux sociaux Twitter, Facebook, LinkedIn, Viadeo, sur les blogs&amp;hellip; Nous vous expliquons quelle est la meilleure stratégie en terme de nom de domaine et comment analyser et suivre le déploiement de votre présence sur Internet.
Ce livre est rythmé par les conseils des plus grands spécialistes de ces questions dans toutes leurs dimensions, qu'elles soient juridiques, techniques ou même philosophiques. Il privilégie une approche pragmatique et concrète afin de fournir des recommandations immédiatement applicables à votre vie personnelle comme à votre organisation. Sa lecture vous permettra de faire les bons choix d'outils et de sélectionner les plateformes les mieux adaptées pour développer votre e-réputation.
Ce livre est également proposé en coffret</v>
          </cell>
          <cell r="R489">
            <v>9782746075870</v>
          </cell>
          <cell r="S489" t="str">
            <v>Version Numérique</v>
          </cell>
          <cell r="T489">
            <v>9782746075740</v>
          </cell>
          <cell r="U489" t="str">
            <v>Version Imprimée</v>
          </cell>
          <cell r="V489" t="str">
            <v>St-Herblain</v>
          </cell>
          <cell r="W489" t="str">
            <v>Editions ENI</v>
          </cell>
          <cell r="X489">
            <v>2012</v>
          </cell>
          <cell r="Y489" t="str">
            <v>Bibliothèque Numérique ENI (Service en ligne)</v>
          </cell>
          <cell r="Z489" t="str">
            <v>MARKETING BOOK</v>
          </cell>
          <cell r="AA489" t="str">
            <v>texte</v>
          </cell>
          <cell r="AB489" t="str">
            <v>txt</v>
          </cell>
          <cell r="AC489" t="str">
            <v>rdacontent/fre</v>
          </cell>
          <cell r="AD489" t="str">
            <v>informatique</v>
          </cell>
          <cell r="AE489" t="str">
            <v>c</v>
          </cell>
          <cell r="AF489" t="str">
            <v>rdamedia/fre</v>
          </cell>
          <cell r="AG489" t="str">
            <v>ressource en ligne</v>
          </cell>
          <cell r="AH489" t="str">
            <v>cr</v>
          </cell>
          <cell r="AI489" t="str">
            <v>rdacarrier/fre</v>
          </cell>
          <cell r="AJ489" t="str">
            <v>m\\\\\o\\d\\\\\\\\</v>
          </cell>
          <cell r="AK489" t="str">
            <v>cr\cn\\\\uuaua</v>
          </cell>
          <cell r="AL489" t="str">
            <v>Accès restreint aux membres</v>
          </cell>
          <cell r="AM489" t="str">
            <v>Source de la note de description : Version imprimée</v>
          </cell>
          <cell r="AN489" t="str">
            <v/>
          </cell>
          <cell r="AO489" t="str">
            <v>%SITE_CLIENT%/?library_guid=8EFDABFF-8BE1-443C-B733-C9072CF5D294</v>
          </cell>
          <cell r="AP489" t="str">
            <v>Accès au travers du portail ENI</v>
          </cell>
          <cell r="AQ489" t="str">
            <v xml:space="preserve">  tweetdeck </v>
          </cell>
          <cell r="AR489" t="str">
            <v xml:space="preserve"> buffer </v>
          </cell>
          <cell r="AS489" t="str">
            <v xml:space="preserve"> BullsEye </v>
          </cell>
          <cell r="AT489" t="str">
            <v xml:space="preserve"> buzz </v>
          </cell>
          <cell r="AU489" t="str">
            <v xml:space="preserve"> Copernic </v>
          </cell>
          <cell r="AV489" t="str">
            <v xml:space="preserve"> Digimind </v>
          </cell>
          <cell r="AW489" t="str">
            <v xml:space="preserve"> DigOut4U </v>
          </cell>
          <cell r="AX489" t="str">
            <v xml:space="preserve"> Doubleveille </v>
          </cell>
          <cell r="AY489" t="str">
            <v xml:space="preserve"> e</v>
          </cell>
          <cell r="AZ489" t="str">
            <v xml:space="preserve"> e</v>
          </cell>
          <cell r="BA489" t="str">
            <v xml:space="preserve"> E reputation </v>
          </cell>
          <cell r="BB489" t="str">
            <v xml:space="preserve"> emarketing </v>
          </cell>
          <cell r="BC489" t="str">
            <v xml:space="preserve"> Facebook </v>
          </cell>
          <cell r="BD489" t="str">
            <v xml:space="preserve"> FirstStop WebSearch </v>
          </cell>
          <cell r="BE489" t="str">
            <v xml:space="preserve"> hootsuite </v>
          </cell>
          <cell r="BF489" t="str">
            <v xml:space="preserve"> Influence </v>
          </cell>
          <cell r="BG489" t="str">
            <v xml:space="preserve"> LinkedIn </v>
          </cell>
          <cell r="BH489" t="str">
            <v xml:space="preserve"> LinkedIn </v>
          </cell>
          <cell r="BI489" t="str">
            <v xml:space="preserve"> LNMBEREP</v>
          </cell>
          <cell r="BJ489" t="str">
            <v xml:space="preserve"> notoriété </v>
          </cell>
          <cell r="BK489" t="str">
            <v xml:space="preserve"> Personal Branding </v>
          </cell>
          <cell r="BL489" t="str">
            <v xml:space="preserve"> popularité </v>
          </cell>
          <cell r="BM489" t="str">
            <v xml:space="preserve"> présence </v>
          </cell>
          <cell r="BN489" t="str">
            <v xml:space="preserve"> Rapid </v>
          </cell>
          <cell r="BO489" t="str">
            <v xml:space="preserve"> reputation web </v>
          </cell>
          <cell r="BP489" t="str">
            <v xml:space="preserve"> réputation web </v>
          </cell>
          <cell r="BQ489" t="str">
            <v xml:space="preserve"> social bro </v>
          </cell>
          <cell r="BR489" t="str">
            <v xml:space="preserve"> Social Mention </v>
          </cell>
          <cell r="BS489" t="str">
            <v xml:space="preserve"> socialomate </v>
          </cell>
          <cell r="BT489" t="str">
            <v xml:space="preserve"> Sprout </v>
          </cell>
          <cell r="BU489" t="str">
            <v xml:space="preserve"> Synthesio </v>
          </cell>
          <cell r="BV489" t="str">
            <v xml:space="preserve"> Topsy </v>
          </cell>
          <cell r="BW489" t="str">
            <v xml:space="preserve"> tweetadder </v>
          </cell>
          <cell r="BX489" t="str">
            <v xml:space="preserve"> veille </v>
          </cell>
        </row>
        <row r="490">
          <cell r="A490" t="str">
            <v>MBGH</v>
          </cell>
          <cell r="B490" t="str">
            <v>Growth Hacking</v>
          </cell>
          <cell r="C490" t="str">
            <v>Révolutionnez votre stratégie Marketing Digital</v>
          </cell>
          <cell r="D490" t="str">
            <v>Nicolas BRUNN</v>
          </cell>
          <cell r="E490" t="str">
            <v/>
          </cell>
          <cell r="F490" t="str">
            <v>BRUNN, Nicolas</v>
          </cell>
          <cell r="G490" t="str">
            <v/>
          </cell>
          <cell r="H490" t="str">
            <v/>
          </cell>
          <cell r="I490" t="str">
            <v/>
          </cell>
          <cell r="J490" t="str">
            <v/>
          </cell>
          <cell r="K490" t="str">
            <v>Edition du 1 February 2016</v>
          </cell>
          <cell r="L490" t="str">
            <v>204 pages</v>
          </cell>
          <cell r="M490" t="str">
            <v>Editions ENI</v>
          </cell>
          <cell r="N490" t="str">
            <v>fre</v>
          </cell>
          <cell r="O490" t="str">
            <v>fre</v>
          </cell>
          <cell r="P490" t="str">
            <v>fre</v>
          </cell>
          <cell r="Q490" t="str">
            <v xml:space="preserve">Connaissez-vous le point commun entre Airbnb et Uber ? Ces entreprises font appel au Growth Hacking pour se développer.
Le Growth Hacking correspond à un ensemble de techniques d'e-marketing permettant d'accélérer la croissance d'une start-up, d'un site web, d'une application ou d'un projet par le recours à :
&amp;bull; des méthodes créatives détournant les usages du Web, 
&amp;bull; des procédés analysant l'ensemble des actions de façon chiffrée,
&amp;bull; des boucles de rétro-actions permettant de corriger rapidement ses opérations. 
Ce livre vous enseignera la démarche d'un Growth Hacker et vous guidera pas à pas pour :
&amp;bull; tester votre produit auprès de votre cible. Vous avez un projet ? Savez-vous que vous pouvez tester votre idée auprès de votre future clientèle en 20 minutes et pour 50 euros sans avoir à créer une seule ligne de code ? Cette technique, encore très peu connue en France, mais largement utilisée dans la Silicon Valley, vous permettra de sécuriser votre projet tout en évitant de perdre du temps et de l'argent en créant un produit qui ne conviendrait pas à votre public potentiel.
&amp;bull; Trouver vos premiers utilisateurs, échanger avec eux afin de mieux les comprendre et analyser leurs problèmes jusqu'à découvrir votre Product Market Fit : ce point fait l'objet du chapitre sur La théorie sous-jacente au Growth Hacking : le Framework AARRR.
&amp;bull; Développer votre entreprise le plus rapidement et le plus économiquement possible.
Si vous pensez que ce n'est pas par hasard si des entreprises comme Airbnb ou Uber ont pu se développer aussi vite et si vous voulez créer ou développer une activité sur le web, mettez toutes les chances de votre côté : appliquez les techniques présentées dans ce livre. Vous ne parviendrez peut-être pas à fonder un nouveau géant du web, mais vous saurez, grâce à ces méthodes d'analyse, si vous devez ou pas transformer votre projet dès aujourd'hui pour réussir.
Retrouvez ci-dessous une vidéo de l'auteur, Nicolas Brunn, sur le concept du Growth hacking :
</v>
          </cell>
          <cell r="R490">
            <v>9782409000775</v>
          </cell>
          <cell r="S490" t="str">
            <v>Version Numérique</v>
          </cell>
          <cell r="T490">
            <v>9782746099913</v>
          </cell>
          <cell r="U490" t="str">
            <v>Version Imprimée</v>
          </cell>
          <cell r="V490" t="str">
            <v>St-Herblain</v>
          </cell>
          <cell r="W490" t="str">
            <v>Editions ENI</v>
          </cell>
          <cell r="X490">
            <v>2016</v>
          </cell>
          <cell r="Y490" t="str">
            <v>Bibliothèque Numérique ENI (Service en ligne)</v>
          </cell>
          <cell r="Z490" t="str">
            <v>MARKETING BOOK</v>
          </cell>
          <cell r="AA490" t="str">
            <v>texte</v>
          </cell>
          <cell r="AB490" t="str">
            <v>txt</v>
          </cell>
          <cell r="AC490" t="str">
            <v>rdacontent/fre</v>
          </cell>
          <cell r="AD490" t="str">
            <v>informatique</v>
          </cell>
          <cell r="AE490" t="str">
            <v>c</v>
          </cell>
          <cell r="AF490" t="str">
            <v>rdamedia/fre</v>
          </cell>
          <cell r="AG490" t="str">
            <v>ressource en ligne</v>
          </cell>
          <cell r="AH490" t="str">
            <v>cr</v>
          </cell>
          <cell r="AI490" t="str">
            <v>rdacarrier/fre</v>
          </cell>
          <cell r="AJ490" t="str">
            <v>m\\\\\o\\d\\\\\\\\</v>
          </cell>
          <cell r="AK490" t="str">
            <v>cr\cn\\\\uuaua</v>
          </cell>
          <cell r="AL490" t="str">
            <v>Accès restreint aux membres</v>
          </cell>
          <cell r="AM490" t="str">
            <v>Source de la note de description : Version imprimée</v>
          </cell>
          <cell r="AN490" t="str">
            <v/>
          </cell>
          <cell r="AO490" t="str">
            <v>%SITE_CLIENT%/?library_guid=2372AC87-BB70-40C3-A3D5-84EA848624FA</v>
          </cell>
          <cell r="AP490" t="str">
            <v>Accès au travers du portail ENI</v>
          </cell>
          <cell r="AQ490" t="str">
            <v xml:space="preserve"> AARRR </v>
          </cell>
          <cell r="AR490" t="str">
            <v xml:space="preserve"> Aha moment </v>
          </cell>
          <cell r="AS490" t="str">
            <v xml:space="preserve"> Content marketing </v>
          </cell>
          <cell r="AT490" t="str">
            <v xml:space="preserve"> e</v>
          </cell>
          <cell r="AU490" t="str">
            <v xml:space="preserve"> e</v>
          </cell>
          <cell r="AV490" t="str">
            <v xml:space="preserve"> e</v>
          </cell>
          <cell r="AW490" t="str">
            <v xml:space="preserve"> LNMBGH</v>
          </cell>
          <cell r="AX490" t="str">
            <v xml:space="preserve"> marketing web </v>
          </cell>
          <cell r="AY490" t="str">
            <v xml:space="preserve"> Product Market Fit </v>
          </cell>
          <cell r="AZ490" t="str">
            <v xml:space="preserve"> Théorie des boucles </v>
          </cell>
          <cell r="BA490" t="str">
            <v xml:space="preserve"> théorie du gain partagé </v>
          </cell>
          <cell r="BB490" t="str">
            <v xml:space="preserve">mailing </v>
          </cell>
          <cell r="BC490" t="str">
            <v xml:space="preserve">mailing </v>
          </cell>
          <cell r="BD490" t="str">
            <v xml:space="preserve">marketing </v>
          </cell>
          <cell r="BE490" t="str">
            <v xml:space="preserve">Webmarketing </v>
          </cell>
          <cell r="BF490" t="str">
            <v/>
          </cell>
          <cell r="BG490" t="str">
            <v/>
          </cell>
          <cell r="BH490" t="str">
            <v/>
          </cell>
          <cell r="BI490" t="str">
            <v/>
          </cell>
          <cell r="BJ490" t="str">
            <v/>
          </cell>
          <cell r="BK490" t="str">
            <v/>
          </cell>
          <cell r="BL490" t="str">
            <v/>
          </cell>
          <cell r="BM490" t="str">
            <v/>
          </cell>
          <cell r="BN490" t="str">
            <v/>
          </cell>
          <cell r="BO490" t="str">
            <v/>
          </cell>
          <cell r="BP490" t="str">
            <v/>
          </cell>
          <cell r="BQ490" t="str">
            <v/>
          </cell>
          <cell r="BR490" t="str">
            <v/>
          </cell>
          <cell r="BS490" t="str">
            <v/>
          </cell>
          <cell r="BT490" t="str">
            <v/>
          </cell>
          <cell r="BU490" t="str">
            <v/>
          </cell>
          <cell r="BV490" t="str">
            <v/>
          </cell>
          <cell r="BW490" t="str">
            <v/>
          </cell>
          <cell r="BX490" t="str">
            <v/>
          </cell>
        </row>
        <row r="491">
          <cell r="A491" t="str">
            <v>MBGJEC</v>
          </cell>
          <cell r="B491" t="str">
            <v>Guide juridique de l'e-commerce</v>
          </cell>
          <cell r="C491" t="str">
            <v>7 règles à connaître pour la sécurisation juridique et la valorisation d'un site e-commerce</v>
          </cell>
          <cell r="D491" t="str">
            <v>Gérard HAAS</v>
          </cell>
          <cell r="E491" t="str">
            <v/>
          </cell>
          <cell r="F491" t="str">
            <v>HAAS, Gérard</v>
          </cell>
          <cell r="G491" t="str">
            <v/>
          </cell>
          <cell r="H491" t="str">
            <v/>
          </cell>
          <cell r="I491" t="str">
            <v/>
          </cell>
          <cell r="J491" t="str">
            <v/>
          </cell>
          <cell r="K491" t="str">
            <v>Edition du 1 September 2012</v>
          </cell>
          <cell r="L491" t="str">
            <v>194 pages</v>
          </cell>
          <cell r="M491" t="str">
            <v>Editions ENI</v>
          </cell>
          <cell r="N491" t="str">
            <v>fre</v>
          </cell>
          <cell r="O491" t="str">
            <v>fre</v>
          </cell>
          <cell r="P491" t="str">
            <v>fre</v>
          </cell>
          <cell r="Q491" t="str">
            <v>Comment optimiser, grâce au droit, le développement de votre site marchand et gagner en sérénité ?
Le Guide juridique de l'e-commerce a pour objectif de répondre à cette question en vous présentant de manière concrète et synthétique comment le juridique peut participer à la sécurisation et à la valorisation de votre projet Web. Il s'adresse à toute personne, cybermarchand, webmaster ou webmarketeur, ayant en charge l'exploitation, la réalisation ou la gestion d'un site de e-commerce.
Optimisation des Conditions générales de ventes, gestion rationalisée du portefeuille de marque et de noms de domaines, mise en place de conditions générales d'utilisation et d'une politique de confidentialité, affichage de mentions légales obligatoires, mesures de surveillances... seront ainsi abordées 7 règles principales détaillant chacune un panel de mesures simples permettant de sécuriser votre développement tout en vous assurant d'une confiance accrue de vos clients. 
Mais le droit peut également être source de valorisation. Ainsi parmi les fondamentaux du droit de l'e-commerce seront également abordées les questions liées au droit de la propriété intellectuelle : êtes-vous propriétaire de votre site marchand ? Comment empêcher que des concurrents n'utilisent votre dénomination ou vos marques dans les outils de référencement ? Votre modèle économique, votre charte graphique et vos contenus sont-ils protégeables ? Autant d'éléments dont le traitement juridique participe directement à la valorisation et à la protection de vos investissements.
Ce livre est également proposé en coffret 1 | coffret 2</v>
          </cell>
          <cell r="R491">
            <v>9782746075887</v>
          </cell>
          <cell r="S491" t="str">
            <v>Version Numérique</v>
          </cell>
          <cell r="T491">
            <v>9782746075726</v>
          </cell>
          <cell r="U491" t="str">
            <v>Version Imprimée</v>
          </cell>
          <cell r="V491" t="str">
            <v>St-Herblain</v>
          </cell>
          <cell r="W491" t="str">
            <v>Editions ENI</v>
          </cell>
          <cell r="X491">
            <v>2012</v>
          </cell>
          <cell r="Y491" t="str">
            <v>Bibliothèque Numérique ENI (Service en ligne)</v>
          </cell>
          <cell r="Z491" t="str">
            <v>MARKETING BOOK</v>
          </cell>
          <cell r="AA491" t="str">
            <v>texte</v>
          </cell>
          <cell r="AB491" t="str">
            <v>txt</v>
          </cell>
          <cell r="AC491" t="str">
            <v>rdacontent/fre</v>
          </cell>
          <cell r="AD491" t="str">
            <v>informatique</v>
          </cell>
          <cell r="AE491" t="str">
            <v>c</v>
          </cell>
          <cell r="AF491" t="str">
            <v>rdamedia/fre</v>
          </cell>
          <cell r="AG491" t="str">
            <v>ressource en ligne</v>
          </cell>
          <cell r="AH491" t="str">
            <v>cr</v>
          </cell>
          <cell r="AI491" t="str">
            <v>rdacarrier/fre</v>
          </cell>
          <cell r="AJ491" t="str">
            <v>m\\\\\o\\d\\\\\\\\</v>
          </cell>
          <cell r="AK491" t="str">
            <v>cr\cn\\\\uuaua</v>
          </cell>
          <cell r="AL491" t="str">
            <v>Accès restreint aux membres</v>
          </cell>
          <cell r="AM491" t="str">
            <v>Source de la note de description : Version imprimée</v>
          </cell>
          <cell r="AN491" t="str">
            <v/>
          </cell>
          <cell r="AO491" t="str">
            <v>%SITE_CLIENT%/?library_guid=2786F521-7F3B-40F7-A2F3-2B5FA8F21937</v>
          </cell>
          <cell r="AP491" t="str">
            <v>Accès au travers du portail ENI</v>
          </cell>
          <cell r="AQ491" t="str">
            <v xml:space="preserve"> CGU </v>
          </cell>
          <cell r="AR491" t="str">
            <v xml:space="preserve"> CGV </v>
          </cell>
          <cell r="AS491" t="str">
            <v xml:space="preserve"> CNIL </v>
          </cell>
          <cell r="AT491" t="str">
            <v xml:space="preserve"> droit de rétractation </v>
          </cell>
          <cell r="AU491" t="str">
            <v xml:space="preserve"> LNMBGJEC</v>
          </cell>
          <cell r="AV491" t="str">
            <v xml:space="preserve"> nom de domaine </v>
          </cell>
          <cell r="AW491" t="str">
            <v xml:space="preserve"> propriété intellectuelle </v>
          </cell>
          <cell r="AX491" t="str">
            <v xml:space="preserve"> protection des marques </v>
          </cell>
          <cell r="AY491" t="str">
            <v xml:space="preserve">Droit </v>
          </cell>
          <cell r="AZ491" t="str">
            <v/>
          </cell>
          <cell r="BA491" t="str">
            <v/>
          </cell>
          <cell r="BB491" t="str">
            <v/>
          </cell>
          <cell r="BC491" t="str">
            <v/>
          </cell>
          <cell r="BD491" t="str">
            <v/>
          </cell>
          <cell r="BE491" t="str">
            <v/>
          </cell>
          <cell r="BF491" t="str">
            <v/>
          </cell>
          <cell r="BG491" t="str">
            <v/>
          </cell>
          <cell r="BH491" t="str">
            <v/>
          </cell>
          <cell r="BI491" t="str">
            <v/>
          </cell>
          <cell r="BJ491" t="str">
            <v/>
          </cell>
          <cell r="BK491" t="str">
            <v/>
          </cell>
          <cell r="BL491" t="str">
            <v/>
          </cell>
          <cell r="BM491" t="str">
            <v/>
          </cell>
          <cell r="BN491" t="str">
            <v/>
          </cell>
          <cell r="BO491" t="str">
            <v/>
          </cell>
          <cell r="BP491" t="str">
            <v/>
          </cell>
          <cell r="BQ491" t="str">
            <v/>
          </cell>
          <cell r="BR491" t="str">
            <v/>
          </cell>
          <cell r="BS491" t="str">
            <v/>
          </cell>
          <cell r="BT491" t="str">
            <v/>
          </cell>
          <cell r="BU491" t="str">
            <v/>
          </cell>
          <cell r="BV491" t="str">
            <v/>
          </cell>
          <cell r="BW491" t="str">
            <v/>
          </cell>
          <cell r="BX491" t="str">
            <v/>
          </cell>
        </row>
        <row r="492">
          <cell r="A492" t="str">
            <v>MBGJEM</v>
          </cell>
          <cell r="B492" t="str">
            <v>Guide juridique de l'e-marketing</v>
          </cell>
          <cell r="C492" t="str">
            <v>Noms de domaine, marque, publicité, prospection, e-mail, collecte de données, ciblage, e-réputation</v>
          </cell>
          <cell r="D492" t="str">
            <v>Gérard HAAS</v>
          </cell>
          <cell r="E492" t="str">
            <v/>
          </cell>
          <cell r="F492" t="str">
            <v>HAAS, Gérard</v>
          </cell>
          <cell r="G492" t="str">
            <v/>
          </cell>
          <cell r="H492" t="str">
            <v/>
          </cell>
          <cell r="I492" t="str">
            <v/>
          </cell>
          <cell r="J492" t="str">
            <v/>
          </cell>
          <cell r="K492" t="str">
            <v>Edition du 1 September 2013</v>
          </cell>
          <cell r="L492" t="str">
            <v>260 pages</v>
          </cell>
          <cell r="M492" t="str">
            <v>Editions ENI</v>
          </cell>
          <cell r="N492" t="str">
            <v>fre</v>
          </cell>
          <cell r="O492" t="str">
            <v>fre</v>
          </cell>
          <cell r="P492" t="str">
            <v>fre</v>
          </cell>
          <cell r="Q492" t="str">
            <v>« Likes », « shares », « comments », « avis », « tweets »,  l'image de marque est entre les mains de ceux qui la consomment. Désormais, le client hyperconnecté, fragmenté, volatil, méfiant, n'est plus cette figure docile et passive de l'ère pré-Internet, il a soif de conversation et de reconnaissance. En effet, Internet est devenu la caisse de résonnance planétaire de la satisfaction d'un client polymorphe. Via les réseaux sociaux, les clients ont inversé les rapports de force et peuvent faire et défaire la réputation d'une marque. Face à ce consommateur déroutant, les marketeurs ont dû s'adapter et revoir la manière de s'adresser à lui. Il en est de même s'agissant du droit qui, bousculé par les techniques du web 2.0, se révèle avoir une formidable capacité d'adaptation pour réguler l'espace virtuel. 
Le web 2.0  pose des questions juridiques concernant la promotion et la protection des noms de domaine et des marques, si l'e-réputation inquiète la liberté d'expression, les techniques de publicité et de prospection doivent être examinées à l'aune des changements numériques, de même l'utilisation des données personnelles ou le ciblage du comportement des internautes sont de nature à bouleverser la  vie privée. 
Ce guide aborde de manière claire, structurée et accessible les principales problématiques qui se posent aux cybermarchands ou créateurs de sites web.
Ce livre est également proposé en coffret 1 | coffret 2</v>
          </cell>
          <cell r="R492">
            <v>9782746083332</v>
          </cell>
          <cell r="S492" t="str">
            <v>Version Numérique</v>
          </cell>
          <cell r="T492">
            <v>9782746082694</v>
          </cell>
          <cell r="U492" t="str">
            <v>Version Imprimée</v>
          </cell>
          <cell r="V492" t="str">
            <v>St-Herblain</v>
          </cell>
          <cell r="W492" t="str">
            <v>Editions ENI</v>
          </cell>
          <cell r="X492">
            <v>2013</v>
          </cell>
          <cell r="Y492" t="str">
            <v>Bibliothèque Numérique ENI (Service en ligne)</v>
          </cell>
          <cell r="Z492" t="str">
            <v>MARKETING BOOK</v>
          </cell>
          <cell r="AA492" t="str">
            <v>texte</v>
          </cell>
          <cell r="AB492" t="str">
            <v>txt</v>
          </cell>
          <cell r="AC492" t="str">
            <v>rdacontent/fre</v>
          </cell>
          <cell r="AD492" t="str">
            <v>informatique</v>
          </cell>
          <cell r="AE492" t="str">
            <v>c</v>
          </cell>
          <cell r="AF492" t="str">
            <v>rdamedia/fre</v>
          </cell>
          <cell r="AG492" t="str">
            <v>ressource en ligne</v>
          </cell>
          <cell r="AH492" t="str">
            <v>cr</v>
          </cell>
          <cell r="AI492" t="str">
            <v>rdacarrier/fre</v>
          </cell>
          <cell r="AJ492" t="str">
            <v>m\\\\\o\\d\\\\\\\\</v>
          </cell>
          <cell r="AK492" t="str">
            <v>cr\cn\\\\uuaua</v>
          </cell>
          <cell r="AL492" t="str">
            <v>Accès restreint aux membres</v>
          </cell>
          <cell r="AM492" t="str">
            <v>Source de la note de description : Version imprimée</v>
          </cell>
          <cell r="AN492" t="str">
            <v/>
          </cell>
          <cell r="AO492" t="str">
            <v>%SITE_CLIENT%/?library_guid=28A12444-B273-464E-9D03-B3475106CDF9</v>
          </cell>
          <cell r="AP492" t="str">
            <v>Accès au travers du portail ENI</v>
          </cell>
          <cell r="AQ492" t="str">
            <v xml:space="preserve"> affiliation </v>
          </cell>
          <cell r="AR492" t="str">
            <v xml:space="preserve"> CGU </v>
          </cell>
          <cell r="AS492" t="str">
            <v xml:space="preserve"> CGV </v>
          </cell>
          <cell r="AT492" t="str">
            <v xml:space="preserve"> CNIL </v>
          </cell>
          <cell r="AU492" t="str">
            <v xml:space="preserve"> e</v>
          </cell>
          <cell r="AV492" t="str">
            <v xml:space="preserve"> e</v>
          </cell>
          <cell r="AW492" t="str">
            <v xml:space="preserve"> emailing </v>
          </cell>
          <cell r="AX492" t="str">
            <v xml:space="preserve"> LNMBGJEM</v>
          </cell>
          <cell r="AY492" t="str">
            <v xml:space="preserve"> marketing </v>
          </cell>
          <cell r="AZ492" t="str">
            <v xml:space="preserve"> newsletter </v>
          </cell>
          <cell r="BA492" t="str">
            <v xml:space="preserve"> réseaux sociaux </v>
          </cell>
          <cell r="BB492" t="str">
            <v xml:space="preserve"> social media </v>
          </cell>
          <cell r="BC492" t="str">
            <v xml:space="preserve">commerce </v>
          </cell>
          <cell r="BD492" t="str">
            <v xml:space="preserve">Droit </v>
          </cell>
          <cell r="BE492" t="str">
            <v xml:space="preserve">mailing </v>
          </cell>
          <cell r="BF492" t="str">
            <v/>
          </cell>
          <cell r="BG492" t="str">
            <v/>
          </cell>
          <cell r="BH492" t="str">
            <v/>
          </cell>
          <cell r="BI492" t="str">
            <v/>
          </cell>
          <cell r="BJ492" t="str">
            <v/>
          </cell>
          <cell r="BK492" t="str">
            <v/>
          </cell>
          <cell r="BL492" t="str">
            <v/>
          </cell>
          <cell r="BM492" t="str">
            <v/>
          </cell>
          <cell r="BN492" t="str">
            <v/>
          </cell>
          <cell r="BO492" t="str">
            <v/>
          </cell>
          <cell r="BP492" t="str">
            <v/>
          </cell>
          <cell r="BQ492" t="str">
            <v/>
          </cell>
          <cell r="BR492" t="str">
            <v/>
          </cell>
          <cell r="BS492" t="str">
            <v/>
          </cell>
          <cell r="BT492" t="str">
            <v/>
          </cell>
          <cell r="BU492" t="str">
            <v/>
          </cell>
          <cell r="BV492" t="str">
            <v/>
          </cell>
          <cell r="BW492" t="str">
            <v/>
          </cell>
          <cell r="BX492" t="str">
            <v/>
          </cell>
        </row>
        <row r="493">
          <cell r="A493" t="str">
            <v>MBGJIL</v>
          </cell>
          <cell r="B493" t="str">
            <v>Guide juridique Informatique et Libertés</v>
          </cell>
          <cell r="C493" t="str">
            <v>Collecte, traitement et sécurité des données dans l'univers numérique : ce que vous devez savoir</v>
          </cell>
          <cell r="D493" t="str">
            <v>Gérard HAAS</v>
          </cell>
          <cell r="E493" t="str">
            <v/>
          </cell>
          <cell r="F493" t="str">
            <v>HAAS, Gérard</v>
          </cell>
          <cell r="G493" t="str">
            <v/>
          </cell>
          <cell r="H493" t="str">
            <v/>
          </cell>
          <cell r="I493" t="str">
            <v/>
          </cell>
          <cell r="J493" t="str">
            <v/>
          </cell>
          <cell r="K493" t="str">
            <v>Edition du 1 October 2012</v>
          </cell>
          <cell r="L493" t="str">
            <v>230 pages</v>
          </cell>
          <cell r="M493" t="str">
            <v>Editions ENI</v>
          </cell>
          <cell r="N493" t="str">
            <v>fre</v>
          </cell>
          <cell r="O493" t="str">
            <v>fre</v>
          </cell>
          <cell r="P493" t="str">
            <v>fre</v>
          </cell>
          <cell r="Q493" t="str">
            <v>L'univers numérique est un univers international, fluctuant et aux acteurs multiples. Les données sont partout, elles sont produites, exploitées et consommées par tous : fichiers clients ou prospects, listes de fournisseurs, formulaires, annuaires, organigrammes, vidéosurveillance, géolocalisation des clients, des salariés, dossiers des ressources humaines, intranet, messagerie électronique, procédures anti-blanchiment, Cloud Computing, biométrie, réseaux sociaux interentreprises...
Elles ont une valeur marchande considérable et seront au coeur des enjeux financiers et économiques du XXIème siècle. L'écosystème numérique est complexe et a besoin pour prospérer de confiance.
La mise en conformité avec la loi Informatique et libertés permet à ces acteurs de rassurer les consommateurs et les internautes, population volatile et exigeante qui revendique plus de transparence de la part des acteurs numériques.
Ainsi, la protection des données personnelles dépasse le prisme réducteur de la contrainte légale et est perçue de plus en plus comme un avantage concurrentiel. Parallèlement, dans les entreprises, la question de la protection des données personnelles glisse du domaine de la direction juridique ou informatique vers celle de la direction marketing, commerciale, ressources humaines voire de la direction générale.
L'objectif de cet ouvrage est de guider les acteurs de l'univers numérique, les consommateurs et les internautes à travers :
- les définitions et les notions-clés nécessaires à la compréhension de la loi Informatique et libertés : données personnelles, traitement, responsable de traitements, Cil, CNIL, données sensibles, données interdites, formalités préalables, dispenses&amp;hellip;
- les conditions d'applicabilité de cette loi, y compris pour les traitements de données au-delà des frontières françaises
- la stratégie digitale à adopter sur les réseaux sociaux
- les best practices en matière d'e-mailing, de cookies ou de géolocalisation
- les outils à mettre en place pour assurer la sécurité et la confidentialité des données 
- les différentes délibérations de la CNIL, la commission de contrôle, de sensibilisation et de sanction des manquements à la loi Informatique et libertés  
- les clés de la mise en conformité des fichiers des entreprises pour garantir un équilibre entre la protection de la vie privée et la valorisation des données collectées par l'entreprise.
Le Guide juridique Informatique et Libertés est à jour des dernières évolutions doctrinales, législatives et jurisprudentielles sur les failles de sécurité, les cookies, la géolocalisation, le Cloud Computing, le traitement des données sensibles et les réseaux sociaux.
Ce livre est également proposé en coffret</v>
          </cell>
          <cell r="R493">
            <v>9782746076860</v>
          </cell>
          <cell r="S493" t="str">
            <v>Version Numérique</v>
          </cell>
          <cell r="T493">
            <v>9782746076532</v>
          </cell>
          <cell r="U493" t="str">
            <v>Version Imprimée</v>
          </cell>
          <cell r="V493" t="str">
            <v>St-Herblain</v>
          </cell>
          <cell r="W493" t="str">
            <v>Editions ENI</v>
          </cell>
          <cell r="X493">
            <v>2012</v>
          </cell>
          <cell r="Y493" t="str">
            <v>Bibliothèque Numérique ENI (Service en ligne)</v>
          </cell>
          <cell r="Z493" t="str">
            <v>MARKETING BOOK</v>
          </cell>
          <cell r="AA493" t="str">
            <v>texte</v>
          </cell>
          <cell r="AB493" t="str">
            <v>txt</v>
          </cell>
          <cell r="AC493" t="str">
            <v>rdacontent/fre</v>
          </cell>
          <cell r="AD493" t="str">
            <v>informatique</v>
          </cell>
          <cell r="AE493" t="str">
            <v>c</v>
          </cell>
          <cell r="AF493" t="str">
            <v>rdamedia/fre</v>
          </cell>
          <cell r="AG493" t="str">
            <v>ressource en ligne</v>
          </cell>
          <cell r="AH493" t="str">
            <v>cr</v>
          </cell>
          <cell r="AI493" t="str">
            <v>rdacarrier/fre</v>
          </cell>
          <cell r="AJ493" t="str">
            <v>m\\\\\o\\d\\\\\\\\</v>
          </cell>
          <cell r="AK493" t="str">
            <v>cr\cn\\\\uuaua</v>
          </cell>
          <cell r="AL493" t="str">
            <v>Accès restreint aux membres</v>
          </cell>
          <cell r="AM493" t="str">
            <v>Source de la note de description : Version imprimée</v>
          </cell>
          <cell r="AN493" t="str">
            <v/>
          </cell>
          <cell r="AO493" t="str">
            <v>%SITE_CLIENT%/?library_guid=758CF3E6-2B1A-4A4F-8900-6E0447C633A9</v>
          </cell>
          <cell r="AP493" t="str">
            <v>Accès au travers du portail ENI</v>
          </cell>
          <cell r="AQ493" t="str">
            <v xml:space="preserve"> base de données </v>
          </cell>
          <cell r="AR493" t="str">
            <v xml:space="preserve"> CIL </v>
          </cell>
          <cell r="AS493" t="str">
            <v xml:space="preserve"> cloud computing </v>
          </cell>
          <cell r="AT493" t="str">
            <v xml:space="preserve"> collecte </v>
          </cell>
          <cell r="AU493" t="str">
            <v xml:space="preserve"> confidentialité </v>
          </cell>
          <cell r="AV493" t="str">
            <v xml:space="preserve"> cookies </v>
          </cell>
          <cell r="AW493" t="str">
            <v xml:space="preserve"> déclaration </v>
          </cell>
          <cell r="AX493" t="str">
            <v xml:space="preserve"> données sensibles </v>
          </cell>
          <cell r="AY493" t="str">
            <v xml:space="preserve"> e</v>
          </cell>
          <cell r="AZ493" t="str">
            <v xml:space="preserve"> flux </v>
          </cell>
          <cell r="BA493" t="str">
            <v xml:space="preserve"> géolocalisation </v>
          </cell>
          <cell r="BB493" t="str">
            <v xml:space="preserve"> LNMBGJIL</v>
          </cell>
          <cell r="BC493" t="str">
            <v xml:space="preserve"> newsletter </v>
          </cell>
          <cell r="BD493" t="str">
            <v xml:space="preserve"> Privacy policy </v>
          </cell>
          <cell r="BE493" t="str">
            <v xml:space="preserve"> protection des données </v>
          </cell>
          <cell r="BF493" t="str">
            <v xml:space="preserve"> réseaux sociaux </v>
          </cell>
          <cell r="BG493" t="str">
            <v xml:space="preserve"> retargeting </v>
          </cell>
          <cell r="BH493" t="str">
            <v xml:space="preserve"> sécurité des données </v>
          </cell>
          <cell r="BI493" t="str">
            <v xml:space="preserve">CNIL </v>
          </cell>
          <cell r="BJ493" t="str">
            <v xml:space="preserve">mailing </v>
          </cell>
          <cell r="BK493" t="str">
            <v/>
          </cell>
          <cell r="BL493" t="str">
            <v/>
          </cell>
          <cell r="BM493" t="str">
            <v/>
          </cell>
          <cell r="BN493" t="str">
            <v/>
          </cell>
          <cell r="BO493" t="str">
            <v/>
          </cell>
          <cell r="BP493" t="str">
            <v/>
          </cell>
          <cell r="BQ493" t="str">
            <v/>
          </cell>
          <cell r="BR493" t="str">
            <v/>
          </cell>
          <cell r="BS493" t="str">
            <v/>
          </cell>
          <cell r="BT493" t="str">
            <v/>
          </cell>
          <cell r="BU493" t="str">
            <v/>
          </cell>
          <cell r="BV493" t="str">
            <v/>
          </cell>
          <cell r="BW493" t="str">
            <v/>
          </cell>
          <cell r="BX493" t="str">
            <v/>
          </cell>
        </row>
        <row r="494">
          <cell r="A494" t="str">
            <v>MBLIN</v>
          </cell>
          <cell r="B494" t="str">
            <v>LinkedIn</v>
          </cell>
          <cell r="C494" t="str">
            <v>Valorisez votre profil pour dynamiser votre image, votre communication et votre réseau</v>
          </cell>
          <cell r="D494" t="str">
            <v>Marina ROGARD</v>
          </cell>
          <cell r="E494" t="str">
            <v/>
          </cell>
          <cell r="F494" t="str">
            <v>ROGARD, Marina</v>
          </cell>
          <cell r="G494" t="str">
            <v/>
          </cell>
          <cell r="H494" t="str">
            <v/>
          </cell>
          <cell r="I494" t="str">
            <v/>
          </cell>
          <cell r="J494" t="str">
            <v/>
          </cell>
          <cell r="K494" t="str">
            <v>Edition du 1 March 2020</v>
          </cell>
          <cell r="L494" t="str">
            <v>242 pages</v>
          </cell>
          <cell r="M494" t="str">
            <v>Editions ENI</v>
          </cell>
          <cell r="N494" t="str">
            <v>fre</v>
          </cell>
          <cell r="O494" t="str">
            <v>fre</v>
          </cell>
          <cell r="P494" t="str">
            <v>fre</v>
          </cell>
          <cell r="Q494" t="str">
            <v xml:space="preserve">Ce livre s'adresse à toute personne (étudiant, consultant, coach, entrepreneur, dirigeant, etc.) qui souhaite tirer profit au maximum de son profil LinkedIn pour développer sa carrière, son activité et son image professionnelle. 
Vous apprendrez à compléter et renforcer chacune des rubriques de votre profil pour le rendre plus efficace et asseoir votre crédibilité. Puis des conseils vous permettront d'appréhender la communication sur le réseau grâce à des exemples de contenus qui fonctionnent et qui vous aideront à vous faire connaître, à dynamiser et rentabiliser votre présence. De même, vous découvrirez comment entrer en contact avec des membres, créer et nourrir un réseau pertinent et de valeur (clients, prospects, partenaires, etc.) et étendre votre influence pour obtenir des retombées concrètes : recommandations, invitations, rencontres, sollicitations pour des projets, missions, postes. 
Vous bénéficierez d'un accompagnement au pas à pas, avec des captures d'écran pratiques qui vous feront évoluer d'un niveau novice à un niveau avancé et vous aideront à vous familiariser rapidement avec l'interface. 
Plus qu'un livre, vous avez entre les mains un guide complet qui vous permettra de maîtriser toutes les spécificités LinkedIn et de faire valoir votre expertise auprès de vos publics. 
Vous serez conquis par la puissance que peut dégager votre profil LinkedIn : plus qu'un simple CV en ligne, c'est une véritable vitrine professionnelle qui vous ouvre la voie vers une kyrielle d'opportunités !
Quizinclus dans 
la version en ligne !
- Testez vos connaissances à l'issue de chaque chapitre
- Validez vos acquis
</v>
          </cell>
          <cell r="R494">
            <v>9782409023798</v>
          </cell>
          <cell r="S494" t="str">
            <v>Version Numérique</v>
          </cell>
          <cell r="T494">
            <v>9782409023781</v>
          </cell>
          <cell r="U494" t="str">
            <v>Version Imprimée</v>
          </cell>
          <cell r="V494" t="str">
            <v>St-Herblain</v>
          </cell>
          <cell r="W494" t="str">
            <v>Editions ENI</v>
          </cell>
          <cell r="X494">
            <v>2020</v>
          </cell>
          <cell r="Y494" t="str">
            <v>Bibliothèque Numérique ENI (Service en ligne)</v>
          </cell>
          <cell r="Z494" t="str">
            <v>MARKETING BOOK</v>
          </cell>
          <cell r="AA494" t="str">
            <v>texte</v>
          </cell>
          <cell r="AB494" t="str">
            <v>txt</v>
          </cell>
          <cell r="AC494" t="str">
            <v>rdacontent/fre</v>
          </cell>
          <cell r="AD494" t="str">
            <v>informatique</v>
          </cell>
          <cell r="AE494" t="str">
            <v>c</v>
          </cell>
          <cell r="AF494" t="str">
            <v>rdamedia/fre</v>
          </cell>
          <cell r="AG494" t="str">
            <v>ressource en ligne</v>
          </cell>
          <cell r="AH494" t="str">
            <v>cr</v>
          </cell>
          <cell r="AI494" t="str">
            <v>rdacarrier/fre</v>
          </cell>
          <cell r="AJ494" t="str">
            <v>m\\\\\o\\d\\\\\\\\</v>
          </cell>
          <cell r="AK494" t="str">
            <v>cr\cn\\\\uuaua</v>
          </cell>
          <cell r="AL494" t="str">
            <v>Accès restreint aux membres</v>
          </cell>
          <cell r="AM494" t="str">
            <v>Source de la note de description : Version imprimée</v>
          </cell>
          <cell r="AN494" t="str">
            <v/>
          </cell>
          <cell r="AO494" t="str">
            <v>%SITE_CLIENT%/?library_guid=885916DF-B2E0-41F6-9FB5-583169A534AE</v>
          </cell>
          <cell r="AP494" t="str">
            <v>Accès au travers du portail ENI</v>
          </cell>
          <cell r="AQ494" t="str">
            <v xml:space="preserve"> e</v>
          </cell>
          <cell r="AR494" t="str">
            <v xml:space="preserve"> influenceur </v>
          </cell>
          <cell r="AS494" t="str">
            <v xml:space="preserve"> LNMBLIN</v>
          </cell>
          <cell r="AT494" t="str">
            <v xml:space="preserve"> post </v>
          </cell>
          <cell r="AU494" t="str">
            <v xml:space="preserve"> publication </v>
          </cell>
          <cell r="AV494" t="str">
            <v xml:space="preserve"> social selling </v>
          </cell>
          <cell r="AW494" t="str">
            <v xml:space="preserve">Profil </v>
          </cell>
          <cell r="AX494" t="str">
            <v xml:space="preserve">réputation </v>
          </cell>
          <cell r="AY494" t="str">
            <v/>
          </cell>
          <cell r="AZ494" t="str">
            <v/>
          </cell>
          <cell r="BA494" t="str">
            <v/>
          </cell>
          <cell r="BB494" t="str">
            <v/>
          </cell>
          <cell r="BC494" t="str">
            <v/>
          </cell>
          <cell r="BD494" t="str">
            <v/>
          </cell>
          <cell r="BE494" t="str">
            <v/>
          </cell>
          <cell r="BF494" t="str">
            <v/>
          </cell>
          <cell r="BG494" t="str">
            <v/>
          </cell>
          <cell r="BH494" t="str">
            <v/>
          </cell>
          <cell r="BI494" t="str">
            <v/>
          </cell>
          <cell r="BJ494" t="str">
            <v/>
          </cell>
          <cell r="BK494" t="str">
            <v/>
          </cell>
          <cell r="BL494" t="str">
            <v/>
          </cell>
          <cell r="BM494" t="str">
            <v/>
          </cell>
          <cell r="BN494" t="str">
            <v/>
          </cell>
          <cell r="BO494" t="str">
            <v/>
          </cell>
          <cell r="BP494" t="str">
            <v/>
          </cell>
          <cell r="BQ494" t="str">
            <v/>
          </cell>
          <cell r="BR494" t="str">
            <v/>
          </cell>
          <cell r="BS494" t="str">
            <v/>
          </cell>
          <cell r="BT494" t="str">
            <v/>
          </cell>
          <cell r="BU494" t="str">
            <v/>
          </cell>
          <cell r="BV494" t="str">
            <v/>
          </cell>
          <cell r="BW494" t="str">
            <v/>
          </cell>
          <cell r="BX494" t="str">
            <v/>
          </cell>
        </row>
        <row r="495">
          <cell r="A495" t="str">
            <v>MBMARP</v>
          </cell>
          <cell r="B495" t="str">
            <v>Marketing Persuasif</v>
          </cell>
          <cell r="C495" t="str">
            <v>Concevoir pour convaincre</v>
          </cell>
          <cell r="D495" t="str">
            <v>Didier MAZIER</v>
          </cell>
          <cell r="E495" t="str">
            <v/>
          </cell>
          <cell r="F495" t="str">
            <v>MAZIER, Didier</v>
          </cell>
          <cell r="G495" t="str">
            <v/>
          </cell>
          <cell r="H495" t="str">
            <v/>
          </cell>
          <cell r="I495" t="str">
            <v/>
          </cell>
          <cell r="J495" t="str">
            <v/>
          </cell>
          <cell r="K495" t="str">
            <v>Edition du 1 November 2018</v>
          </cell>
          <cell r="L495" t="str">
            <v>236 pages</v>
          </cell>
          <cell r="M495" t="str">
            <v>Editions ENI</v>
          </cell>
          <cell r="N495" t="str">
            <v>fre</v>
          </cell>
          <cell r="O495" t="str">
            <v>fre</v>
          </cell>
          <cell r="P495" t="str">
            <v>fre</v>
          </cell>
          <cell r="Q495" t="str">
            <v xml:space="preserve">Dans le monde du webmarketing, la pertinence de l'offre ne suffit pas toujours à décider l'utilisateur de faire ce que l'on attend de lui : pour le persuader de passer à l'acte, la conception et la forme même du message doivent être travaillées pour convaincre et inciter.
Ce livre étudie comment améliorer la conception des dispositifs et des actions de marketing et de communication à chaque étape du parcours utilisateur afin d'optimiser les conversions, et donc le retour sur investissement des actions de marketing et de communication dans l'univers digital.
Les principes de base sont posés et illustrés de nombreux exemples pratiques : psychologie du comportement, acheteurs types, arguments décisifs ainsi que les leviers irrationnels faisant appel au subconscient. 
En respectant la législation (RGPD oblige) et surtout la déontologie pour ne pas tomber dans la manipulation mentale, il s'agit d'appliquer des méthodes et procédés fonctionnels qui vont permettre d'optimiser les résultats : meilleur taux de clic, minimisation des rebonds, des abandons ou des désabonnements.
L'auteur montre comment gérer la mise en avant les options, à privilégier ou, au contraire, comment minimiser la présence d'éléments obligatoires perturbateurs ou bloquants.
Dans le cas spécifique du e-commerce, il  explique comment gérer efficacement les informations-produits, les mécanismes de paiement ou de création de compte et dynamiser le cross-selling / upselling
Il détaille comment réduire le taux d'attrition et maximiser la valeur vie du client avec les mécanismes persuasifs de gestion de la relation-client : animation des ventes one-to-one, couponing, fidélisation et parrainages.
Il propose des solutions pour faciliter la gestion et la validation des formulaires et pour répondre à la problématique des périphériques mobiles liée à la taille des écrans et surtout pour exploiter les fonctionnalités spécifiques au mobile : appels, SMS, géolocalisation, beacons&amp;hellip;
De nombreux outils en ligne (gratuits pour la plupart) permettant de réaliser concrètement les éléments de communication sont proposés. Vous découvrirez ainsi comment vos designs d'interaction (conceptions d'annonces, de sites web, de sites e-commerce, d'e-mailing, de landing pages et autres) gagneront en efficacité.
Quizinclus dans 
la version en ligne !
- Testez vos connaissances à l'issue de chaque chapitre
- Validez vos acquis
</v>
          </cell>
          <cell r="R495">
            <v>9782409016011</v>
          </cell>
          <cell r="S495" t="str">
            <v>Version Numérique</v>
          </cell>
          <cell r="T495">
            <v>9782409016004</v>
          </cell>
          <cell r="U495" t="str">
            <v>Version Imprimée</v>
          </cell>
          <cell r="V495" t="str">
            <v>St-Herblain</v>
          </cell>
          <cell r="W495" t="str">
            <v>Editions ENI</v>
          </cell>
          <cell r="X495">
            <v>2018</v>
          </cell>
          <cell r="Y495" t="str">
            <v>Bibliothèque Numérique ENI (Service en ligne)</v>
          </cell>
          <cell r="Z495" t="str">
            <v>MARKETING BOOK</v>
          </cell>
          <cell r="AA495" t="str">
            <v>texte</v>
          </cell>
          <cell r="AB495" t="str">
            <v>txt</v>
          </cell>
          <cell r="AC495" t="str">
            <v>rdacontent/fre</v>
          </cell>
          <cell r="AD495" t="str">
            <v>informatique</v>
          </cell>
          <cell r="AE495" t="str">
            <v>c</v>
          </cell>
          <cell r="AF495" t="str">
            <v>rdamedia/fre</v>
          </cell>
          <cell r="AG495" t="str">
            <v>ressource en ligne</v>
          </cell>
          <cell r="AH495" t="str">
            <v>cr</v>
          </cell>
          <cell r="AI495" t="str">
            <v>rdacarrier/fre</v>
          </cell>
          <cell r="AJ495" t="str">
            <v>m\\\\\o\\d\\\\\\\\</v>
          </cell>
          <cell r="AK495" t="str">
            <v>cr\cn\\\\uuaua</v>
          </cell>
          <cell r="AL495" t="str">
            <v>Accès restreint aux membres</v>
          </cell>
          <cell r="AM495" t="str">
            <v>Source de la note de description : Version imprimée</v>
          </cell>
          <cell r="AN495" t="str">
            <v/>
          </cell>
          <cell r="AO495" t="str">
            <v>%SITE_CLIENT%/?library_guid=896F4D49-04ED-4DB2-8E22-FBDA7D768C08</v>
          </cell>
          <cell r="AP495" t="str">
            <v>Accès au travers du portail ENI</v>
          </cell>
          <cell r="AQ495" t="str">
            <v xml:space="preserve"> Acquisition Omni canal </v>
          </cell>
          <cell r="AR495" t="str">
            <v xml:space="preserve"> Conversion </v>
          </cell>
          <cell r="AS495" t="str">
            <v xml:space="preserve"> Couponing </v>
          </cell>
          <cell r="AT495" t="str">
            <v xml:space="preserve"> Cross</v>
          </cell>
          <cell r="AU495" t="str">
            <v xml:space="preserve"> Dark patterns </v>
          </cell>
          <cell r="AV495" t="str">
            <v xml:space="preserve"> drive to store </v>
          </cell>
          <cell r="AW495" t="str">
            <v xml:space="preserve"> leviers marketing </v>
          </cell>
          <cell r="AX495" t="str">
            <v xml:space="preserve"> LNMBMARP</v>
          </cell>
          <cell r="AY495" t="str">
            <v xml:space="preserve"> parcours utilisateur </v>
          </cell>
          <cell r="AZ495" t="str">
            <v xml:space="preserve"> persuasive </v>
          </cell>
          <cell r="BA495" t="str">
            <v xml:space="preserve"> relation client </v>
          </cell>
          <cell r="BB495" t="str">
            <v xml:space="preserve"> Up</v>
          </cell>
          <cell r="BC495" t="str">
            <v xml:space="preserve">Design </v>
          </cell>
          <cell r="BD495" t="str">
            <v xml:space="preserve">selling </v>
          </cell>
          <cell r="BE495" t="str">
            <v xml:space="preserve">selling </v>
          </cell>
          <cell r="BF495" t="str">
            <v/>
          </cell>
          <cell r="BG495" t="str">
            <v/>
          </cell>
          <cell r="BH495" t="str">
            <v/>
          </cell>
          <cell r="BI495" t="str">
            <v/>
          </cell>
          <cell r="BJ495" t="str">
            <v/>
          </cell>
          <cell r="BK495" t="str">
            <v/>
          </cell>
          <cell r="BL495" t="str">
            <v/>
          </cell>
          <cell r="BM495" t="str">
            <v/>
          </cell>
          <cell r="BN495" t="str">
            <v/>
          </cell>
          <cell r="BO495" t="str">
            <v/>
          </cell>
          <cell r="BP495" t="str">
            <v/>
          </cell>
          <cell r="BQ495" t="str">
            <v/>
          </cell>
          <cell r="BR495" t="str">
            <v/>
          </cell>
          <cell r="BS495" t="str">
            <v/>
          </cell>
          <cell r="BT495" t="str">
            <v/>
          </cell>
          <cell r="BU495" t="str">
            <v/>
          </cell>
          <cell r="BV495" t="str">
            <v/>
          </cell>
          <cell r="BW495" t="str">
            <v/>
          </cell>
          <cell r="BX495" t="str">
            <v/>
          </cell>
        </row>
        <row r="496">
          <cell r="A496" t="str">
            <v>MBMMAR</v>
          </cell>
          <cell r="B496" t="str">
            <v>Marketing mobile</v>
          </cell>
          <cell r="C496" t="str">
            <v>Les clés pour intégrer efficacement le mobile dans sa stratégie marketing</v>
          </cell>
          <cell r="D496" t="str">
            <v>Thierry PIRES</v>
          </cell>
          <cell r="E496" t="str">
            <v/>
          </cell>
          <cell r="F496" t="str">
            <v>PIRES, Thierry</v>
          </cell>
          <cell r="G496" t="str">
            <v/>
          </cell>
          <cell r="H496" t="str">
            <v/>
          </cell>
          <cell r="I496" t="str">
            <v/>
          </cell>
          <cell r="J496" t="str">
            <v/>
          </cell>
          <cell r="K496" t="str">
            <v>Edition du 1 September 2013</v>
          </cell>
          <cell r="L496" t="str">
            <v>313 pages</v>
          </cell>
          <cell r="M496" t="str">
            <v>Editions ENI</v>
          </cell>
          <cell r="N496" t="str">
            <v>fre</v>
          </cell>
          <cell r="O496" t="str">
            <v>fre</v>
          </cell>
          <cell r="P496" t="str">
            <v>fre</v>
          </cell>
          <cell r="Q496" t="str">
            <v>L'explosion des ventes de terminaux mobiles et les nouveaux comportements consommateurs qu'elle entraine sont des phénomènes récents au coeur des préoccupations des marques car ils suscitent autant de menaces que d'opportunités.
Comment adapter sa stratégie marketing à ces nouveaux canaux de communication ? Quels sont les bons réflexes à acquérir en matière de marketing mobile ? Comment adresser le bon message à la bonne personne et surtout au bon moment pour améliorer sa relation client ? Comment amener et transformer du trafic sur son site mobile, son application ou son magasin ? Comment enrichir l'expérience client en situation de mobilité ? En somme, comment s'appuyer efficacement sur le m-marketing et le m-commerce dans le cadre de sa stratégie globale de notoriété, d'acquisition et de fidélisation ?
Ce livre a pour objectif de faire un tour d'horizon complet de l'Internet mobile en s'appuyant sur une analyse de ce marché, son évolution, ses principaux acteurs (Google, Apple, Samsung, Microsoft, Blackberry&amp;hellip;), les profils de ses utilisateurs, les mobinautes, et en présentant toutes les techniques marketing permettant de s'adresser à ce public de façon performante. Il permet de comprendre le développement d'un site mobile et d'une application (pour Android, iOS&amp;hellip;) mais également la promotion de ces services mobiles (notamment dans les App Stores pour générer un maximum de téléchargements), la mesure et le tracking de leurs performances (tracking du ROI, des rankings, de l'usage), la maximisation de l'engagement et de la conversion des utilisateurs (par des canaux innovants comme les push notifications). 
Il s'adresse aux professionnels du marketing et de la communication, aux étudiants et à toute personne, chef d'entreprise, développeur, webmaster, webmarketeur, cherchant à comprendre et à cibler des mobinautes clients ou prospects. Il se veut avant tout un guide pratique, accessible à tous, assorti de nombreuses méthodologies, astuces, illustrations et de quelques témoignages clients pour renforcer la pertinence de l'approche proposée.</v>
          </cell>
          <cell r="R496">
            <v>9782746083547</v>
          </cell>
          <cell r="S496" t="str">
            <v>Version Numérique</v>
          </cell>
          <cell r="T496">
            <v>9782746083103</v>
          </cell>
          <cell r="U496" t="str">
            <v>Version Imprimée</v>
          </cell>
          <cell r="V496" t="str">
            <v>St-Herblain</v>
          </cell>
          <cell r="W496" t="str">
            <v>Editions ENI</v>
          </cell>
          <cell r="X496">
            <v>2013</v>
          </cell>
          <cell r="Y496" t="str">
            <v>Bibliothèque Numérique ENI (Service en ligne)</v>
          </cell>
          <cell r="Z496" t="str">
            <v>MARKETING BOOK</v>
          </cell>
          <cell r="AA496" t="str">
            <v>texte</v>
          </cell>
          <cell r="AB496" t="str">
            <v>txt</v>
          </cell>
          <cell r="AC496" t="str">
            <v>rdacontent/fre</v>
          </cell>
          <cell r="AD496" t="str">
            <v>informatique</v>
          </cell>
          <cell r="AE496" t="str">
            <v>c</v>
          </cell>
          <cell r="AF496" t="str">
            <v>rdamedia/fre</v>
          </cell>
          <cell r="AG496" t="str">
            <v>ressource en ligne</v>
          </cell>
          <cell r="AH496" t="str">
            <v>cr</v>
          </cell>
          <cell r="AI496" t="str">
            <v>rdacarrier/fre</v>
          </cell>
          <cell r="AJ496" t="str">
            <v>m\\\\\o\\d\\\\\\\\</v>
          </cell>
          <cell r="AK496" t="str">
            <v>cr\cn\\\\uuaua</v>
          </cell>
          <cell r="AL496" t="str">
            <v>Accès restreint aux membres</v>
          </cell>
          <cell r="AM496" t="str">
            <v>Source de la note de description : Version imprimée</v>
          </cell>
          <cell r="AN496" t="str">
            <v/>
          </cell>
          <cell r="AO496" t="str">
            <v>%SITE_CLIENT%/?library_guid=A1A4B7A6-CD19-47DB-BF3C-36D96A22FD48</v>
          </cell>
          <cell r="AP496" t="str">
            <v>Accès au travers du portail ENI</v>
          </cell>
          <cell r="AQ496" t="str">
            <v xml:space="preserve"> app stores </v>
          </cell>
          <cell r="AR496" t="str">
            <v xml:space="preserve"> iphone  </v>
          </cell>
          <cell r="AS496" t="str">
            <v xml:space="preserve"> LNMBMMAR</v>
          </cell>
          <cell r="AT496" t="str">
            <v xml:space="preserve"> m</v>
          </cell>
          <cell r="AU496" t="str">
            <v xml:space="preserve"> push </v>
          </cell>
          <cell r="AV496" t="str">
            <v xml:space="preserve"> ranking </v>
          </cell>
          <cell r="AW496" t="str">
            <v xml:space="preserve"> smartphone </v>
          </cell>
          <cell r="AX496" t="str">
            <v xml:space="preserve"> tablette </v>
          </cell>
          <cell r="AY496" t="str">
            <v xml:space="preserve"> tracking </v>
          </cell>
          <cell r="AZ496" t="str">
            <v xml:space="preserve">commerce </v>
          </cell>
          <cell r="BA496" t="str">
            <v>m</v>
          </cell>
          <cell r="BB496" t="str">
            <v xml:space="preserve">marketing </v>
          </cell>
          <cell r="BC496" t="str">
            <v/>
          </cell>
          <cell r="BD496" t="str">
            <v/>
          </cell>
          <cell r="BE496" t="str">
            <v/>
          </cell>
          <cell r="BF496" t="str">
            <v/>
          </cell>
          <cell r="BG496" t="str">
            <v/>
          </cell>
          <cell r="BH496" t="str">
            <v/>
          </cell>
          <cell r="BI496" t="str">
            <v/>
          </cell>
          <cell r="BJ496" t="str">
            <v/>
          </cell>
          <cell r="BK496" t="str">
            <v/>
          </cell>
          <cell r="BL496" t="str">
            <v/>
          </cell>
          <cell r="BM496" t="str">
            <v/>
          </cell>
          <cell r="BN496" t="str">
            <v/>
          </cell>
          <cell r="BO496" t="str">
            <v/>
          </cell>
          <cell r="BP496" t="str">
            <v/>
          </cell>
          <cell r="BQ496" t="str">
            <v/>
          </cell>
          <cell r="BR496" t="str">
            <v/>
          </cell>
          <cell r="BS496" t="str">
            <v/>
          </cell>
          <cell r="BT496" t="str">
            <v/>
          </cell>
          <cell r="BU496" t="str">
            <v/>
          </cell>
          <cell r="BV496" t="str">
            <v/>
          </cell>
          <cell r="BW496" t="str">
            <v/>
          </cell>
          <cell r="BX496" t="str">
            <v/>
          </cell>
        </row>
        <row r="497">
          <cell r="A497" t="str">
            <v>MBMP</v>
          </cell>
          <cell r="B497" t="str">
            <v>Marketing prédictif</v>
          </cell>
          <cell r="C497" t="str">
            <v>Data, machine learning et statistiques appliqués au marketing</v>
          </cell>
          <cell r="D497" t="str">
            <v>Magali TRELOHAN</v>
          </cell>
          <cell r="E497" t="str">
            <v/>
          </cell>
          <cell r="F497" t="str">
            <v>TRELOHAN, Magali</v>
          </cell>
          <cell r="G497" t="str">
            <v/>
          </cell>
          <cell r="H497" t="str">
            <v/>
          </cell>
          <cell r="I497" t="str">
            <v/>
          </cell>
          <cell r="J497" t="str">
            <v/>
          </cell>
          <cell r="K497" t="str">
            <v>Edition du 1 August 2022</v>
          </cell>
          <cell r="L497" t="str">
            <v>260 pages</v>
          </cell>
          <cell r="M497" t="str">
            <v>Editions ENI</v>
          </cell>
          <cell r="N497" t="str">
            <v>fre</v>
          </cell>
          <cell r="O497" t="str">
            <v>fre</v>
          </cell>
          <cell r="P497" t="str">
            <v>fre</v>
          </cell>
          <cell r="Q497" t="str">
            <v xml:space="preserve">Prédire les comportements de ses cibles, voilà un vœu que tout professionnel du marketing aimerait réaliser. Le machine learning semble à cet égard plein de promesses. Il vient pourtant compléter la palette d’outils du marketing plutôt que la révolutionner. Cet ouvrage est destiné aux professionnels du marketing. Il va vous aider à démystifier le machine learning et les statistiques prédictives en vous expliquant comment les utiliser pour répondre à des problématiques concrètes liées à votre activité et vous permettre de réaliser vous-mêmes vos prédictions. Il vous apprendra également à les combiner avec les outils indispensables du marketing : l’écoute client et l’incitation à agir. 
Le premier chapitre revient sur la notion de « consommateur prévisible » et pose ses limites. 
Le deuxième chapitre présente les méthodes pour analyser ses données, écouter ses clients et les inciter à agir. 
Le chapitre suivant explique comment constituer sa base de données prospects et clients. 
Les chapitres 4 à 7 répondent à des questions concrètes en marketing : comment créer des persona ? Comment transformer ses prospects en clients ? Comment augmenter la valeur de ses clients ? Comment anticiper les effets de réputation en ligne ? Chacun de ces chapitres est organisé en trois parties consacrées à la prédiction data, à l’écoute client et à l’incitation. 
Enfin, le dernier chapitre vous donne des clés pour communiquer en interne sur ces outils. 
Les nombreux exemples présentés sont expliqués pas-à-pas, principalement dans un logiciel no-code nommé JASP, qui est basé sur R, gratuit, simple et user-friendly. 
Ce livre est une excellente entrée en matière sur le sujet du marketing prédictif et un bon moyen de faciliter le dialogue entre data scientists et marketeux.
 Quizinclus dans 
la version en ligne !
 - Testez vos connaissances à l'issue de chaque chapitre
 - Validez vos acquis
</v>
          </cell>
          <cell r="R497">
            <v>9782409036804</v>
          </cell>
          <cell r="S497" t="str">
            <v>Version Numérique</v>
          </cell>
          <cell r="T497">
            <v>9782409036798</v>
          </cell>
          <cell r="U497" t="str">
            <v>Version Imprimée</v>
          </cell>
          <cell r="V497" t="str">
            <v>St-Herblain</v>
          </cell>
          <cell r="W497" t="str">
            <v>Editions ENI</v>
          </cell>
          <cell r="X497">
            <v>2022</v>
          </cell>
          <cell r="Y497" t="str">
            <v>Bibliothèque Numérique ENI (Service en ligne)</v>
          </cell>
          <cell r="Z497" t="str">
            <v>MARKETING BOOK</v>
          </cell>
          <cell r="AA497" t="str">
            <v>texte</v>
          </cell>
          <cell r="AB497" t="str">
            <v>txt</v>
          </cell>
          <cell r="AC497" t="str">
            <v>rdacontent/fre</v>
          </cell>
          <cell r="AD497" t="str">
            <v>informatique</v>
          </cell>
          <cell r="AE497" t="str">
            <v>c</v>
          </cell>
          <cell r="AF497" t="str">
            <v>rdamedia/fre</v>
          </cell>
          <cell r="AG497" t="str">
            <v>ressource en ligne</v>
          </cell>
          <cell r="AH497" t="str">
            <v>cr</v>
          </cell>
          <cell r="AI497" t="str">
            <v>rdacarrier/fre</v>
          </cell>
          <cell r="AJ497" t="str">
            <v>m\\\\\o\\d\\\\\\\\</v>
          </cell>
          <cell r="AK497" t="str">
            <v>cr\cn\\\\uuaua</v>
          </cell>
          <cell r="AL497" t="str">
            <v>Accès restreint aux membres</v>
          </cell>
          <cell r="AM497" t="str">
            <v>Source de la note de description : Version imprimée</v>
          </cell>
          <cell r="AN497" t="str">
            <v/>
          </cell>
          <cell r="AO497" t="str">
            <v>%SITE_CLIENT%/?library_guid=1FC8E243-82AE-4E87-8384-D05307E387B4</v>
          </cell>
          <cell r="AP497" t="str">
            <v>Accès au travers du portail ENI</v>
          </cell>
          <cell r="AQ497" t="str">
            <v>Prédiction, clustering, persona, scoring clients, simulation, JASP</v>
          </cell>
          <cell r="AR497" t="str">
            <v/>
          </cell>
          <cell r="AS497" t="str">
            <v/>
          </cell>
          <cell r="AT497" t="str">
            <v/>
          </cell>
          <cell r="AU497" t="str">
            <v/>
          </cell>
          <cell r="AV497" t="str">
            <v/>
          </cell>
          <cell r="AW497" t="str">
            <v/>
          </cell>
          <cell r="AX497" t="str">
            <v/>
          </cell>
          <cell r="AY497" t="str">
            <v/>
          </cell>
          <cell r="AZ497" t="str">
            <v/>
          </cell>
          <cell r="BA497" t="str">
            <v/>
          </cell>
          <cell r="BB497" t="str">
            <v/>
          </cell>
          <cell r="BC497" t="str">
            <v/>
          </cell>
          <cell r="BD497" t="str">
            <v/>
          </cell>
          <cell r="BE497" t="str">
            <v/>
          </cell>
          <cell r="BF497" t="str">
            <v/>
          </cell>
          <cell r="BG497" t="str">
            <v/>
          </cell>
          <cell r="BH497" t="str">
            <v/>
          </cell>
          <cell r="BI497" t="str">
            <v/>
          </cell>
          <cell r="BJ497" t="str">
            <v/>
          </cell>
          <cell r="BK497" t="str">
            <v/>
          </cell>
          <cell r="BL497" t="str">
            <v/>
          </cell>
          <cell r="BM497" t="str">
            <v/>
          </cell>
          <cell r="BN497" t="str">
            <v/>
          </cell>
          <cell r="BO497" t="str">
            <v/>
          </cell>
          <cell r="BP497" t="str">
            <v/>
          </cell>
          <cell r="BQ497" t="str">
            <v/>
          </cell>
          <cell r="BR497" t="str">
            <v/>
          </cell>
          <cell r="BS497" t="str">
            <v/>
          </cell>
          <cell r="BT497" t="str">
            <v/>
          </cell>
          <cell r="BU497" t="str">
            <v/>
          </cell>
          <cell r="BV497" t="str">
            <v/>
          </cell>
          <cell r="BW497" t="str">
            <v/>
          </cell>
          <cell r="BX497" t="str">
            <v/>
          </cell>
        </row>
        <row r="498">
          <cell r="A498" t="str">
            <v>MBORES</v>
          </cell>
          <cell r="B498" t="str">
            <v>Réseaux sociaux</v>
          </cell>
          <cell r="C498" t="str">
            <v>Optimisez votre ROI</v>
          </cell>
          <cell r="D498" t="str">
            <v>Romain RISSOAN</v>
          </cell>
          <cell r="E498" t="str">
            <v/>
          </cell>
          <cell r="F498" t="str">
            <v>RISSOAN, Romain</v>
          </cell>
          <cell r="G498" t="str">
            <v/>
          </cell>
          <cell r="H498" t="str">
            <v/>
          </cell>
          <cell r="I498" t="str">
            <v/>
          </cell>
          <cell r="J498" t="str">
            <v/>
          </cell>
          <cell r="K498" t="str">
            <v>Edition du 1 November 2012</v>
          </cell>
          <cell r="L498" t="str">
            <v>293 pages</v>
          </cell>
          <cell r="M498" t="str">
            <v>Editions ENI</v>
          </cell>
          <cell r="N498" t="str">
            <v>fre</v>
          </cell>
          <cell r="O498" t="str">
            <v>fre</v>
          </cell>
          <cell r="P498" t="str">
            <v>fre</v>
          </cell>
          <cell r="Q498" t="str">
            <v>Préface de Jean-Noël Chaintreuil - Directeur Digidust, auteur de « 101 Questions sur  Twitter »
Trois mois après son introduction en bourse, l'action Facebook perdait la moitié de sa valeur et marquait le début de la crise du net social. Les retombées sur les autres réseaux et médias sociaux sont déjà présentes ou le seront bientôt ; Foursquare, Pinterest,Twitter, LinkedIn, Viadeo, tout cet univers est sur le point de basculer dans une phase de maturité. Que ce soit sous la forme de dévalorisation boursière, de perte de trafic, l'attrait pour le social média a marqué un sérieux changement de cap en  milieu d'année 2012 : l'ère du numérique social est désormais passée à la synchronisation inter médias sociaux, tenant compte du multi-terminal et des spécificités de chaque utilisateur dans l'objectif de dégager un réel retour sur investissement. L'approche utile et rentable est l'approche qui sauvera ces médias sociaux des prochaines années.
Ce livre s'adresse aux Dirigeants de PME, Managers, Responsables communication, Community Managers, DRH, auto-entrepreneurs ayant une expérience sur les réseaux sociaux et désirant mettre en place une stratégie Social Media efficace sur le long terme. Il présente les caractéristiques essentielles des médias sociaux que sont la protection sociale numérique, l'emploi et le recrutement 2.0, l'organisation 2.0, le social management, le social CRM, l'e-réputation et le personal branding et expose des attitudes, des méthodes et des outil pour développer une approche des médias sociaux orientée retour sur investissement.
Mais il va plus loin : la communication via les médias sociaux étant si particulière, ce livre présente également des stratégies de gestion identitaire, des stratégies de création de contenu, de référencement web pour créer une communication virale et fréquente à bas coût autour de son propre site Internet (ou blog), grâce à des outils de veille, des agents d'alerte, des automates et des auto-répondeurs couplés à ses pages ainsi qu'à ses comptes personnels sur les médias sociaux.
Enfin, parce que les indicateurs comme ceux utilisés sur le Klout sont nombreux et qu'ils restent une référence pour les e-influcenceurs en termes de crédibilité et donc de réussite potentielle, vous trouverez aussi dans ce livre, des outils et des astuces pour faire croître en peu de temps votre nombre de followers, de fans, de mentions, de like et, plus généralement, de toutes formes d'interactions.
Ce livre a été rédigé en trois parties. La première évoque les enjeux majeurs autour des médias sociaux en 2013, pour le particulier, l'individuel professionnel (profession libérale ou auto-entrepreneur), le groupe et les organisations comme les sociétés ou les associations. La seconde partie présente de solides outils organisationnels et techniques qui vous permettront de vous approprier l'intégralité de la dimension sociale et d'en générer un gain, mieux, un retour sur investissement. La troisième partie représente une synthèse méthodologique qui vous permettra d'optimiser votre stratégie Social Media.
Ce livre est également proposé en coffret</v>
          </cell>
          <cell r="R498">
            <v>9782746077485</v>
          </cell>
          <cell r="S498" t="str">
            <v>Version Numérique</v>
          </cell>
          <cell r="T498">
            <v>9782746077362</v>
          </cell>
          <cell r="U498" t="str">
            <v>Version Imprimée</v>
          </cell>
          <cell r="V498" t="str">
            <v>St-Herblain</v>
          </cell>
          <cell r="W498" t="str">
            <v>Editions ENI</v>
          </cell>
          <cell r="X498">
            <v>2012</v>
          </cell>
          <cell r="Y498" t="str">
            <v>Bibliothèque Numérique ENI (Service en ligne)</v>
          </cell>
          <cell r="Z498" t="str">
            <v>MARKETING BOOK</v>
          </cell>
          <cell r="AA498" t="str">
            <v>texte</v>
          </cell>
          <cell r="AB498" t="str">
            <v>txt</v>
          </cell>
          <cell r="AC498" t="str">
            <v>rdacontent/fre</v>
          </cell>
          <cell r="AD498" t="str">
            <v>informatique</v>
          </cell>
          <cell r="AE498" t="str">
            <v>c</v>
          </cell>
          <cell r="AF498" t="str">
            <v>rdamedia/fre</v>
          </cell>
          <cell r="AG498" t="str">
            <v>ressource en ligne</v>
          </cell>
          <cell r="AH498" t="str">
            <v>cr</v>
          </cell>
          <cell r="AI498" t="str">
            <v>rdacarrier/fre</v>
          </cell>
          <cell r="AJ498" t="str">
            <v>m\\\\\o\\d\\\\\\\\</v>
          </cell>
          <cell r="AK498" t="str">
            <v>cr\cn\\\\uuaua</v>
          </cell>
          <cell r="AL498" t="str">
            <v>Accès restreint aux membres</v>
          </cell>
          <cell r="AM498" t="str">
            <v>Source de la note de description : Version imprimée</v>
          </cell>
          <cell r="AN498" t="str">
            <v/>
          </cell>
          <cell r="AO498" t="str">
            <v>%SITE_CLIENT%/?library_guid=08716ED2-D627-4E03-8BFA-5D9D615B2A02</v>
          </cell>
          <cell r="AP498" t="str">
            <v>Accès au travers du portail ENI</v>
          </cell>
          <cell r="AQ498" t="str">
            <v xml:space="preserve"> e</v>
          </cell>
          <cell r="AR498" t="str">
            <v xml:space="preserve"> Facebook </v>
          </cell>
          <cell r="AS498" t="str">
            <v xml:space="preserve"> Google+ </v>
          </cell>
          <cell r="AT498" t="str">
            <v xml:space="preserve"> klout </v>
          </cell>
          <cell r="AU498" t="str">
            <v xml:space="preserve"> LNMBORES</v>
          </cell>
          <cell r="AV498" t="str">
            <v xml:space="preserve"> media social </v>
          </cell>
          <cell r="AW498" t="str">
            <v xml:space="preserve"> média social </v>
          </cell>
          <cell r="AX498" t="str">
            <v xml:space="preserve"> medias sociaux </v>
          </cell>
          <cell r="AY498" t="str">
            <v xml:space="preserve"> médias sociaux </v>
          </cell>
          <cell r="AZ498" t="str">
            <v xml:space="preserve"> personal branding </v>
          </cell>
          <cell r="BA498" t="str">
            <v xml:space="preserve"> smo </v>
          </cell>
          <cell r="BB498" t="str">
            <v xml:space="preserve"> social CRM </v>
          </cell>
          <cell r="BC498" t="str">
            <v xml:space="preserve"> social management </v>
          </cell>
          <cell r="BD498" t="str">
            <v xml:space="preserve"> social media </v>
          </cell>
          <cell r="BE498" t="str">
            <v xml:space="preserve"> social media </v>
          </cell>
          <cell r="BF498" t="str">
            <v xml:space="preserve"> LinkedIn </v>
          </cell>
          <cell r="BG498" t="str">
            <v xml:space="preserve"> Pinterest </v>
          </cell>
          <cell r="BH498" t="str">
            <v xml:space="preserve"> Viadeo </v>
          </cell>
          <cell r="BI498" t="str">
            <v xml:space="preserve">Foursquare </v>
          </cell>
          <cell r="BJ498" t="str">
            <v xml:space="preserve">réputation </v>
          </cell>
          <cell r="BK498" t="str">
            <v xml:space="preserve">Twitter </v>
          </cell>
          <cell r="BL498" t="str">
            <v/>
          </cell>
          <cell r="BM498" t="str">
            <v/>
          </cell>
          <cell r="BN498" t="str">
            <v/>
          </cell>
          <cell r="BO498" t="str">
            <v/>
          </cell>
          <cell r="BP498" t="str">
            <v/>
          </cell>
          <cell r="BQ498" t="str">
            <v/>
          </cell>
          <cell r="BR498" t="str">
            <v/>
          </cell>
          <cell r="BS498" t="str">
            <v/>
          </cell>
          <cell r="BT498" t="str">
            <v/>
          </cell>
          <cell r="BU498" t="str">
            <v/>
          </cell>
          <cell r="BV498" t="str">
            <v/>
          </cell>
          <cell r="BW498" t="str">
            <v/>
          </cell>
          <cell r="BX498" t="str">
            <v/>
          </cell>
        </row>
        <row r="499">
          <cell r="A499" t="str">
            <v>MBREDW</v>
          </cell>
          <cell r="B499" t="str">
            <v>La rédaction web</v>
          </cell>
          <cell r="C499" t="str">
            <v>Créez votre stratégie de contenu et boostez votre référencement sur Google</v>
          </cell>
          <cell r="D499" t="str">
            <v>Aurélie  BÉGAT</v>
          </cell>
          <cell r="E499" t="str">
            <v/>
          </cell>
          <cell r="F499" t="str">
            <v xml:space="preserve">BÉGAT, Aurélie </v>
          </cell>
          <cell r="G499" t="str">
            <v/>
          </cell>
          <cell r="H499" t="str">
            <v/>
          </cell>
          <cell r="I499" t="str">
            <v/>
          </cell>
          <cell r="J499" t="str">
            <v/>
          </cell>
          <cell r="K499" t="str">
            <v>Edition du 1 January 2021</v>
          </cell>
          <cell r="L499" t="str">
            <v>282 pages</v>
          </cell>
          <cell r="M499" t="str">
            <v>Editions ENI</v>
          </cell>
          <cell r="N499" t="str">
            <v>fre</v>
          </cell>
          <cell r="O499" t="str">
            <v>fre</v>
          </cell>
          <cell r="P499" t="str">
            <v>fre</v>
          </cell>
          <cell r="Q499" t="str">
            <v xml:space="preserve">Avec le développement du web, les informations autour de la marque, des produits et des services sont devenues essentielles. Le brand content (contenu de marque) est vital pour la pérennité d’une enseigne afin de développer sa notoriété et permettre l’accroissement de son chiffre d’affaires. La rédaction web est donc aujourd’hui une réalité et une nécessité en matière de communication digitale. 
Mais, comment rédiger un contenu efficace, conforme aux guidelines de Google et qui vous permettra d’optimiser votre référencement ? Nous verrons que l’écriture web nécessite une méthodologie pour construire une stratégie de contenu efficace. 
Ce livre est destiné à toute personne qui souhaite monter en compétences en conception-rédaction web, que vous soyez étudiant, créateur de contenu, community manager ou responsable de communication pour le compte d’un annonceur. 
Vous y trouverez dans un premier temps toutes les étapes de travail préparatoire indispensables avant de commencer à rédiger : l’audit et la veille pour trouver l’information, la définition de votre cible et l’élaboration d’un calendrier éditorial. 
Le contenu textuel s’articule autour de deux éléments principaux qui sont les piliers du référencement naturel : les mots-clés et la structuration du texte (construction des phrases, vocabulaire et syntaxe appropriés, liens hypertextes) que nous étudierons en détail. 
La conception-rédaction web représente un investissement en temps et en argent. Les objectifs sont différents s’il s’agit d’animer un blog, concevoir un storytelling pour diffuser du contenu impactant à travers une histoire, créer la page d’accueil d’un site, alimenter les réseaux sociaux ou rédiger pour la presse écrite. Ces différents aspects sont détaillés dans plusieurs chapitres. 
Ce livre contient des astuces et des outils pour optimiser votre stratégie rédactionnelle. Il vous apportera de nombreuses techniques d’écriture web ainsi que des biais de compréhension sur le métier de concepteur rédacteur.
 Quizinclus dans 
la version en ligne !
 - Testez vos connaissances à l'issue de chaque chapitre
 - Validez vos acquis
Pour aller plus loin retrouvez notre webinaire " Multipliez votre CA avec la rédaction web ! Comment ? Trustez les premières places sur Google !
</v>
          </cell>
          <cell r="R499">
            <v>9782409028724</v>
          </cell>
          <cell r="S499" t="str">
            <v>Version Numérique</v>
          </cell>
          <cell r="T499">
            <v>9782409028717</v>
          </cell>
          <cell r="U499" t="str">
            <v>Version Imprimée</v>
          </cell>
          <cell r="V499" t="str">
            <v>St-Herblain</v>
          </cell>
          <cell r="W499" t="str">
            <v>Editions ENI</v>
          </cell>
          <cell r="X499">
            <v>2021</v>
          </cell>
          <cell r="Y499" t="str">
            <v>Bibliothèque Numérique ENI (Service en ligne)</v>
          </cell>
          <cell r="Z499" t="str">
            <v>MARKETING BOOK</v>
          </cell>
          <cell r="AA499" t="str">
            <v>texte</v>
          </cell>
          <cell r="AB499" t="str">
            <v>txt</v>
          </cell>
          <cell r="AC499" t="str">
            <v>rdacontent/fre</v>
          </cell>
          <cell r="AD499" t="str">
            <v>informatique</v>
          </cell>
          <cell r="AE499" t="str">
            <v>c</v>
          </cell>
          <cell r="AF499" t="str">
            <v>rdamedia/fre</v>
          </cell>
          <cell r="AG499" t="str">
            <v>ressource en ligne</v>
          </cell>
          <cell r="AH499" t="str">
            <v>cr</v>
          </cell>
          <cell r="AI499" t="str">
            <v>rdacarrier/fre</v>
          </cell>
          <cell r="AJ499" t="str">
            <v>m\\\\\o\\d\\\\\\\\</v>
          </cell>
          <cell r="AK499" t="str">
            <v>cr\cn\\\\uuaua</v>
          </cell>
          <cell r="AL499" t="str">
            <v>Accès restreint aux membres</v>
          </cell>
          <cell r="AM499" t="str">
            <v>Source de la note de description : Version imprimée</v>
          </cell>
          <cell r="AN499" t="str">
            <v/>
          </cell>
          <cell r="AO499" t="str">
            <v>%SITE_CLIENT%/?library_guid=6F04FB4E-6DA6-45DA-A3E0-C42F7D93371C</v>
          </cell>
          <cell r="AP499" t="str">
            <v>Accès au travers du portail ENI</v>
          </cell>
          <cell r="AQ499" t="str">
            <v xml:space="preserve"> blog </v>
          </cell>
          <cell r="AR499" t="str">
            <v xml:space="preserve"> brand content </v>
          </cell>
          <cell r="AS499" t="str">
            <v xml:space="preserve"> concepteur rédacteur</v>
          </cell>
          <cell r="AT499" t="str">
            <v xml:space="preserve"> contenu </v>
          </cell>
          <cell r="AU499" t="str">
            <v xml:space="preserve"> mot</v>
          </cell>
          <cell r="AV499" t="str">
            <v xml:space="preserve"> mot clé </v>
          </cell>
          <cell r="AW499" t="str">
            <v xml:space="preserve"> presse écrite </v>
          </cell>
          <cell r="AX499" t="str">
            <v xml:space="preserve"> rédiger </v>
          </cell>
          <cell r="AY499" t="str">
            <v xml:space="preserve"> référencement </v>
          </cell>
          <cell r="AZ499" t="str">
            <v xml:space="preserve"> réseaux sociaux </v>
          </cell>
          <cell r="BA499" t="str">
            <v xml:space="preserve"> storytelling </v>
          </cell>
          <cell r="BB499" t="str">
            <v xml:space="preserve">clé </v>
          </cell>
          <cell r="BC499" t="str">
            <v xml:space="preserve">Ecriture </v>
          </cell>
          <cell r="BD499" t="str">
            <v/>
          </cell>
          <cell r="BE499" t="str">
            <v/>
          </cell>
          <cell r="BF499" t="str">
            <v/>
          </cell>
          <cell r="BG499" t="str">
            <v/>
          </cell>
          <cell r="BH499" t="str">
            <v/>
          </cell>
          <cell r="BI499" t="str">
            <v/>
          </cell>
          <cell r="BJ499" t="str">
            <v/>
          </cell>
          <cell r="BK499" t="str">
            <v/>
          </cell>
          <cell r="BL499" t="str">
            <v/>
          </cell>
          <cell r="BM499" t="str">
            <v/>
          </cell>
          <cell r="BN499" t="str">
            <v/>
          </cell>
          <cell r="BO499" t="str">
            <v/>
          </cell>
          <cell r="BP499" t="str">
            <v/>
          </cell>
          <cell r="BQ499" t="str">
            <v/>
          </cell>
          <cell r="BR499" t="str">
            <v/>
          </cell>
          <cell r="BS499" t="str">
            <v/>
          </cell>
          <cell r="BT499" t="str">
            <v/>
          </cell>
          <cell r="BU499" t="str">
            <v/>
          </cell>
          <cell r="BV499" t="str">
            <v/>
          </cell>
          <cell r="BW499" t="str">
            <v/>
          </cell>
          <cell r="BX499" t="str">
            <v/>
          </cell>
        </row>
        <row r="500">
          <cell r="A500" t="str">
            <v>MBUXM</v>
          </cell>
          <cell r="B500" t="str">
            <v>UX Mobile</v>
          </cell>
          <cell r="C500" t="str">
            <v>Les clés de la conception, du contenu et du design mobile</v>
          </cell>
          <cell r="D500" t="str">
            <v>Audrey CHATEL</v>
          </cell>
          <cell r="E500" t="str">
            <v/>
          </cell>
          <cell r="F500" t="str">
            <v>CHATEL, Audrey</v>
          </cell>
          <cell r="G500" t="str">
            <v/>
          </cell>
          <cell r="H500" t="str">
            <v/>
          </cell>
          <cell r="I500" t="str">
            <v/>
          </cell>
          <cell r="J500" t="str">
            <v/>
          </cell>
          <cell r="K500" t="str">
            <v>Edition du 1 April 2016</v>
          </cell>
          <cell r="L500" t="str">
            <v>223 pages</v>
          </cell>
          <cell r="M500" t="str">
            <v>Editions ENI</v>
          </cell>
          <cell r="N500" t="str">
            <v>fre</v>
          </cell>
          <cell r="O500" t="str">
            <v>fre</v>
          </cell>
          <cell r="P500" t="str">
            <v>fre</v>
          </cell>
          <cell r="Q500" t="str">
            <v>L'Expérience Utilisateur (UX) ne se résume pas au design ou à l'ergonomie mais fait partie d'un processus complet qui place l'utilisateur au centre des préoccupations. Dans un univers ultra-connecté où le mobile a pris une place prépondérante, l'Expérience Utilisateur orientée Mobile (UX Mobile) est devenue une problématique essentielle pour les stratégies d'entreprise.
En France, le mobile est encore trop peu exploité, l'expérience utilisateur est souvent décevante et les ventes m-commerce peinent à décoller. La raison principale est due au fait que les entreprises n'intègrent pas encore le mobile et l'expérience utilisateur au centre de leurs préoccupations. Elles n'en mesurent pas les impacts et ne savent pas comment aborder le problème. Ce livre a pour but de démystifier l'expérience utilisateur mobile et de guider pas à pas les professionnels pour construire une expérience utilisateur mobile unique. 
En dissipant mauvaises interprétations et contresens, l'auteur explique les principes et processus de l'expérience utilisateur et détaille les différentes méthodes applicables en contexte professionnel. Celles-ci touchent à la compréhension de l'utilisateur, à l'ergonomie, à la stratégie de contenu mobile, au design mobile ainsi qu'au développement en méthode agile. Afin de vous donner toutes les clés pour en aborder la pratique, l'auteur vous indique les outils indispensables pour réussir ce processus.</v>
          </cell>
          <cell r="R500">
            <v>9782409001918</v>
          </cell>
          <cell r="S500" t="str">
            <v>Version Numérique</v>
          </cell>
          <cell r="T500">
            <v>9782409000898</v>
          </cell>
          <cell r="U500" t="str">
            <v>Version Imprimée</v>
          </cell>
          <cell r="V500" t="str">
            <v>St-Herblain</v>
          </cell>
          <cell r="W500" t="str">
            <v>Editions ENI</v>
          </cell>
          <cell r="X500">
            <v>2016</v>
          </cell>
          <cell r="Y500" t="str">
            <v>Bibliothèque Numérique ENI (Service en ligne)</v>
          </cell>
          <cell r="Z500" t="str">
            <v>MARKETING BOOK</v>
          </cell>
          <cell r="AA500" t="str">
            <v>texte</v>
          </cell>
          <cell r="AB500" t="str">
            <v>txt</v>
          </cell>
          <cell r="AC500" t="str">
            <v>rdacontent/fre</v>
          </cell>
          <cell r="AD500" t="str">
            <v>informatique</v>
          </cell>
          <cell r="AE500" t="str">
            <v>c</v>
          </cell>
          <cell r="AF500" t="str">
            <v>rdamedia/fre</v>
          </cell>
          <cell r="AG500" t="str">
            <v>ressource en ligne</v>
          </cell>
          <cell r="AH500" t="str">
            <v>cr</v>
          </cell>
          <cell r="AI500" t="str">
            <v>rdacarrier/fre</v>
          </cell>
          <cell r="AJ500" t="str">
            <v>m\\\\\o\\d\\\\\\\\</v>
          </cell>
          <cell r="AK500" t="str">
            <v>cr\cn\\\\uuaua</v>
          </cell>
          <cell r="AL500" t="str">
            <v>Accès restreint aux membres</v>
          </cell>
          <cell r="AM500" t="str">
            <v>Source de la note de description : Version imprimée</v>
          </cell>
          <cell r="AN500" t="str">
            <v/>
          </cell>
          <cell r="AO500" t="str">
            <v>%SITE_CLIENT%/?library_guid=F70C3D29-36EA-486B-942F-A2736961772A</v>
          </cell>
          <cell r="AP500" t="str">
            <v>Accès au travers du portail ENI</v>
          </cell>
          <cell r="AQ500" t="str">
            <v xml:space="preserve"> design </v>
          </cell>
          <cell r="AR500" t="str">
            <v xml:space="preserve"> Expérience utilisateur </v>
          </cell>
          <cell r="AS500" t="str">
            <v xml:space="preserve"> LNMBUXM</v>
          </cell>
          <cell r="AT500" t="str">
            <v xml:space="preserve"> site </v>
          </cell>
          <cell r="AU500" t="str">
            <v xml:space="preserve"> UX </v>
          </cell>
          <cell r="AV500" t="str">
            <v xml:space="preserve">Ergonomie </v>
          </cell>
          <cell r="AW500" t="str">
            <v/>
          </cell>
          <cell r="AX500" t="str">
            <v/>
          </cell>
          <cell r="AY500" t="str">
            <v/>
          </cell>
          <cell r="AZ500" t="str">
            <v/>
          </cell>
          <cell r="BA500" t="str">
            <v/>
          </cell>
          <cell r="BB500" t="str">
            <v/>
          </cell>
          <cell r="BC500" t="str">
            <v/>
          </cell>
          <cell r="BD500" t="str">
            <v/>
          </cell>
          <cell r="BE500" t="str">
            <v/>
          </cell>
          <cell r="BF500" t="str">
            <v/>
          </cell>
          <cell r="BG500" t="str">
            <v/>
          </cell>
          <cell r="BH500" t="str">
            <v/>
          </cell>
          <cell r="BI500" t="str">
            <v/>
          </cell>
          <cell r="BJ500" t="str">
            <v/>
          </cell>
          <cell r="BK500" t="str">
            <v/>
          </cell>
          <cell r="BL500" t="str">
            <v/>
          </cell>
          <cell r="BM500" t="str">
            <v/>
          </cell>
          <cell r="BN500" t="str">
            <v/>
          </cell>
          <cell r="BO500" t="str">
            <v/>
          </cell>
          <cell r="BP500" t="str">
            <v/>
          </cell>
          <cell r="BQ500" t="str">
            <v/>
          </cell>
          <cell r="BR500" t="str">
            <v/>
          </cell>
          <cell r="BS500" t="str">
            <v/>
          </cell>
          <cell r="BT500" t="str">
            <v/>
          </cell>
          <cell r="BU500" t="str">
            <v/>
          </cell>
          <cell r="BV500" t="str">
            <v/>
          </cell>
          <cell r="BW500" t="str">
            <v/>
          </cell>
          <cell r="BX500" t="str">
            <v/>
          </cell>
        </row>
        <row r="501">
          <cell r="A501" t="str">
            <v>MBVM</v>
          </cell>
          <cell r="B501" t="str">
            <v>Vidéo marketing</v>
          </cell>
          <cell r="C501" t="str">
            <v>Créez des vidéos efficaces pour votre communication web</v>
          </cell>
          <cell r="D501" t="str">
            <v>Didier MAZIER</v>
          </cell>
          <cell r="E501" t="str">
            <v/>
          </cell>
          <cell r="F501" t="str">
            <v>MAZIER, Didier</v>
          </cell>
          <cell r="G501" t="str">
            <v/>
          </cell>
          <cell r="H501" t="str">
            <v/>
          </cell>
          <cell r="I501" t="str">
            <v/>
          </cell>
          <cell r="J501" t="str">
            <v/>
          </cell>
          <cell r="K501" t="str">
            <v>Edition du 1 October 2013</v>
          </cell>
          <cell r="L501" t="str">
            <v>223 pages</v>
          </cell>
          <cell r="M501" t="str">
            <v>Editions ENI</v>
          </cell>
          <cell r="N501" t="str">
            <v>fre</v>
          </cell>
          <cell r="O501" t="str">
            <v>fre</v>
          </cell>
          <cell r="P501" t="str">
            <v>fre</v>
          </cell>
          <cell r="Q501" t="str">
            <v>Ce livre s'adresse à toute personne désireuse d'exploiter efficacement la vidéo dans l'application d'une stratégie marketing ou communication sur le web. 
Dans le but d'améliorer les performances des actions marketing et augmenter les taux de transformation, il montre comment optimiser les outils vidéos pour qu'ils soient au final simples et peu coûteux à déployer.
Il détaille comment créer des vidéos efficaces, depuis leur conception jusqu'à leur publication sur les plateformes, leur intégration sur un site, un blog, dans un e-book ou leur envoi par e-mail.
Les différents types de films sont étudiés selon leur utilisation spécifique sur Internet : vidéos de présentation, interviews, magazines, reportages, making-of&amp;hellip;
Les outils de e-commerce basés sur la vidéo sont également analysés : vidéos de présentation de produits, CRM avec tchat vidéo en ligne, webinars et vidéo-conférence&amp;hellip;
Au travers d'exemples concrets, avec l'avis d'experts qui partagent leur expérience et expliquent leurs méthodes, ce livre vous donnera les réponses (choix des matériels, des formats, des plateformes, optimisation pour les moteurs de recherche, mesure des résultats) pour décider de la meilleure façon de vous engager dans le marketing Vidéo sur le web, quelles que soient la taille de l'entreprise et l'importance du budget.</v>
          </cell>
          <cell r="R501">
            <v>9782746084919</v>
          </cell>
          <cell r="S501" t="str">
            <v>Version Numérique</v>
          </cell>
          <cell r="T501">
            <v>9782746083769</v>
          </cell>
          <cell r="U501" t="str">
            <v>Version Imprimée</v>
          </cell>
          <cell r="V501" t="str">
            <v>St-Herblain</v>
          </cell>
          <cell r="W501" t="str">
            <v>Editions ENI</v>
          </cell>
          <cell r="X501">
            <v>2013</v>
          </cell>
          <cell r="Y501" t="str">
            <v>Bibliothèque Numérique ENI (Service en ligne)</v>
          </cell>
          <cell r="Z501" t="str">
            <v>MARKETING BOOK</v>
          </cell>
          <cell r="AA501" t="str">
            <v>texte</v>
          </cell>
          <cell r="AB501" t="str">
            <v>txt</v>
          </cell>
          <cell r="AC501" t="str">
            <v>rdacontent/fre</v>
          </cell>
          <cell r="AD501" t="str">
            <v>informatique</v>
          </cell>
          <cell r="AE501" t="str">
            <v>c</v>
          </cell>
          <cell r="AF501" t="str">
            <v>rdamedia/fre</v>
          </cell>
          <cell r="AG501" t="str">
            <v>ressource en ligne</v>
          </cell>
          <cell r="AH501" t="str">
            <v>cr</v>
          </cell>
          <cell r="AI501" t="str">
            <v>rdacarrier/fre</v>
          </cell>
          <cell r="AJ501" t="str">
            <v>m\\\\\o\\d\\\\\\\\</v>
          </cell>
          <cell r="AK501" t="str">
            <v>cr\cn\\\\uuaua</v>
          </cell>
          <cell r="AL501" t="str">
            <v>Accès restreint aux membres</v>
          </cell>
          <cell r="AM501" t="str">
            <v>Source de la note de description : Version imprimée</v>
          </cell>
          <cell r="AN501" t="str">
            <v/>
          </cell>
          <cell r="AO501" t="str">
            <v>%SITE_CLIENT%/?library_guid=2CEAE2C5-C1AF-4028-945A-5A06D355DC37</v>
          </cell>
          <cell r="AP501" t="str">
            <v>Accès au travers du portail ENI</v>
          </cell>
          <cell r="AQ501" t="str">
            <v xml:space="preserve"> Dailymotion  </v>
          </cell>
          <cell r="AR501" t="str">
            <v xml:space="preserve"> film </v>
          </cell>
          <cell r="AS501" t="str">
            <v xml:space="preserve"> interview </v>
          </cell>
          <cell r="AT501" t="str">
            <v xml:space="preserve"> LNMBVM</v>
          </cell>
          <cell r="AU501" t="str">
            <v xml:space="preserve"> making</v>
          </cell>
          <cell r="AV501" t="str">
            <v xml:space="preserve"> présentation </v>
          </cell>
          <cell r="AW501" t="str">
            <v xml:space="preserve"> reportage </v>
          </cell>
          <cell r="AX501" t="str">
            <v xml:space="preserve"> vidéo</v>
          </cell>
          <cell r="AY501" t="str">
            <v xml:space="preserve"> vidéo </v>
          </cell>
          <cell r="AZ501" t="str">
            <v xml:space="preserve"> visio</v>
          </cell>
          <cell r="BA501" t="str">
            <v xml:space="preserve"> webinar </v>
          </cell>
          <cell r="BB501" t="str">
            <v xml:space="preserve"> YouTube </v>
          </cell>
          <cell r="BC501" t="str">
            <v xml:space="preserve">conférence </v>
          </cell>
          <cell r="BD501" t="str">
            <v xml:space="preserve">conférence </v>
          </cell>
          <cell r="BE501" t="str">
            <v xml:space="preserve">of </v>
          </cell>
          <cell r="BF501" t="str">
            <v xml:space="preserve">Webmarketing </v>
          </cell>
          <cell r="BG501" t="str">
            <v/>
          </cell>
          <cell r="BH501" t="str">
            <v/>
          </cell>
          <cell r="BI501" t="str">
            <v/>
          </cell>
          <cell r="BJ501" t="str">
            <v/>
          </cell>
          <cell r="BK501" t="str">
            <v/>
          </cell>
          <cell r="BL501" t="str">
            <v/>
          </cell>
          <cell r="BM501" t="str">
            <v/>
          </cell>
          <cell r="BN501" t="str">
            <v/>
          </cell>
          <cell r="BO501" t="str">
            <v/>
          </cell>
          <cell r="BP501" t="str">
            <v/>
          </cell>
          <cell r="BQ501" t="str">
            <v/>
          </cell>
          <cell r="BR501" t="str">
            <v/>
          </cell>
          <cell r="BS501" t="str">
            <v/>
          </cell>
          <cell r="BT501" t="str">
            <v/>
          </cell>
          <cell r="BU501" t="str">
            <v/>
          </cell>
          <cell r="BV501" t="str">
            <v/>
          </cell>
          <cell r="BW501" t="str">
            <v/>
          </cell>
          <cell r="BX501" t="str">
            <v/>
          </cell>
        </row>
        <row r="502">
          <cell r="A502" t="str">
            <v>MBWA</v>
          </cell>
          <cell r="B502" t="str">
            <v>Web Analytics</v>
          </cell>
          <cell r="C502" t="str">
            <v>Les meilleures pratiques pour optimiser les performances</v>
          </cell>
          <cell r="D502" t="str">
            <v>Olivier MEYER</v>
          </cell>
          <cell r="E502" t="str">
            <v/>
          </cell>
          <cell r="F502" t="str">
            <v>MEYER, Olivier</v>
          </cell>
          <cell r="G502" t="str">
            <v/>
          </cell>
          <cell r="H502" t="str">
            <v/>
          </cell>
          <cell r="I502" t="str">
            <v/>
          </cell>
          <cell r="J502" t="str">
            <v/>
          </cell>
          <cell r="K502" t="str">
            <v>Edition du 1 May 2016</v>
          </cell>
          <cell r="L502" t="str">
            <v>330 pages</v>
          </cell>
          <cell r="M502" t="str">
            <v>Editions ENI</v>
          </cell>
          <cell r="N502" t="str">
            <v>fre</v>
          </cell>
          <cell r="O502" t="str">
            <v>fre</v>
          </cell>
          <cell r="P502" t="str">
            <v>fre</v>
          </cell>
          <cell r="Q502" t="str">
            <v>Le succès d'un projet web, a fortiori e-commerce, est conditionné par l'adoption du web analytics dans une démarche d'amélioration continue : transformer plus de visiteurs en clients, arbitrer les investissements publicitaires et prendre les bonnes décisions.
La connaissance des bonnes pratiques pour la mise en place d'un tracking e-commerce avancé grâce à Google Tag Manager et Google Analytics ou Piwik, ainsi que la compréhension et la bonne interprétation des données d'audience pour en tirer l'information utile à l'entreprise, sont les conditions pour être autonome dans la mise en oeuvre d'une stratégie webmarketing efficace.
Avec une approche pragmatique et pédagogique, le livre détaille les "best practices" web analytics afin d'optimiser les performances d'un site e-commerce ;  une fois comprises, ces méthodes sont applicables à tout type de site.
Le web analytics est une discipline transversale qui implique l'informatique et le marketing. Cet ouvrage est destiné à la fois aux profils informatique qui participent au développement d'un site web e-commerce et aux profils marketing qui pilotent l'activité e-commerce : responsables marketing, chefs de projet e-commerce, webmarketers, webmasters, développeurs et étudiants qui se destinent aux métiers du e-commerce ou de l'analyse d'audience.</v>
          </cell>
          <cell r="R502">
            <v>9782409002144</v>
          </cell>
          <cell r="S502" t="str">
            <v>Version Numérique</v>
          </cell>
          <cell r="T502">
            <v>9782409001543</v>
          </cell>
          <cell r="U502" t="str">
            <v>Version Imprimée</v>
          </cell>
          <cell r="V502" t="str">
            <v>St-Herblain</v>
          </cell>
          <cell r="W502" t="str">
            <v>Editions ENI</v>
          </cell>
          <cell r="X502">
            <v>2016</v>
          </cell>
          <cell r="Y502" t="str">
            <v>Bibliothèque Numérique ENI (Service en ligne)</v>
          </cell>
          <cell r="Z502" t="str">
            <v>MARKETING BOOK</v>
          </cell>
          <cell r="AA502" t="str">
            <v>texte</v>
          </cell>
          <cell r="AB502" t="str">
            <v>txt</v>
          </cell>
          <cell r="AC502" t="str">
            <v>rdacontent/fre</v>
          </cell>
          <cell r="AD502" t="str">
            <v>informatique</v>
          </cell>
          <cell r="AE502" t="str">
            <v>c</v>
          </cell>
          <cell r="AF502" t="str">
            <v>rdamedia/fre</v>
          </cell>
          <cell r="AG502" t="str">
            <v>ressource en ligne</v>
          </cell>
          <cell r="AH502" t="str">
            <v>cr</v>
          </cell>
          <cell r="AI502" t="str">
            <v>rdacarrier/fre</v>
          </cell>
          <cell r="AJ502" t="str">
            <v>m\\\\\o\\d\\\\\\\\</v>
          </cell>
          <cell r="AK502" t="str">
            <v>cr\cn\\\\uuaua</v>
          </cell>
          <cell r="AL502" t="str">
            <v>Accès restreint aux membres</v>
          </cell>
          <cell r="AM502" t="str">
            <v>Source de la note de description : Version imprimée</v>
          </cell>
          <cell r="AN502" t="str">
            <v/>
          </cell>
          <cell r="AO502" t="str">
            <v>%SITE_CLIENT%/?library_guid=07066A95-83FF-485A-85E2-0F7662BFCFEB</v>
          </cell>
          <cell r="AP502" t="str">
            <v>Accès au travers du portail ENI</v>
          </cell>
          <cell r="AQ502" t="str">
            <v xml:space="preserve"> analyse web </v>
          </cell>
          <cell r="AR502" t="str">
            <v xml:space="preserve"> e</v>
          </cell>
          <cell r="AS502" t="str">
            <v xml:space="preserve"> Google Analytics </v>
          </cell>
          <cell r="AT502" t="str">
            <v xml:space="preserve"> Google Tag manager </v>
          </cell>
          <cell r="AU502" t="str">
            <v xml:space="preserve"> GTM </v>
          </cell>
          <cell r="AV502" t="str">
            <v xml:space="preserve"> LNMBWA</v>
          </cell>
          <cell r="AW502" t="str">
            <v xml:space="preserve"> Piwik </v>
          </cell>
          <cell r="AX502" t="str">
            <v xml:space="preserve"> statistiques </v>
          </cell>
          <cell r="AY502" t="str">
            <v xml:space="preserve"> tracking </v>
          </cell>
          <cell r="AZ502" t="str">
            <v xml:space="preserve"> UA </v>
          </cell>
          <cell r="BA502" t="str">
            <v xml:space="preserve"> Universal Analytics </v>
          </cell>
          <cell r="BB502" t="str">
            <v xml:space="preserve">commerce </v>
          </cell>
          <cell r="BC502" t="str">
            <v xml:space="preserve">Site </v>
          </cell>
          <cell r="BD502" t="str">
            <v/>
          </cell>
          <cell r="BE502" t="str">
            <v/>
          </cell>
          <cell r="BF502" t="str">
            <v/>
          </cell>
          <cell r="BG502" t="str">
            <v/>
          </cell>
          <cell r="BH502" t="str">
            <v/>
          </cell>
          <cell r="BI502" t="str">
            <v/>
          </cell>
          <cell r="BJ502" t="str">
            <v/>
          </cell>
          <cell r="BK502" t="str">
            <v/>
          </cell>
          <cell r="BL502" t="str">
            <v/>
          </cell>
          <cell r="BM502" t="str">
            <v/>
          </cell>
          <cell r="BN502" t="str">
            <v/>
          </cell>
          <cell r="BO502" t="str">
            <v/>
          </cell>
          <cell r="BP502" t="str">
            <v/>
          </cell>
          <cell r="BQ502" t="str">
            <v/>
          </cell>
          <cell r="BR502" t="str">
            <v/>
          </cell>
          <cell r="BS502" t="str">
            <v/>
          </cell>
          <cell r="BT502" t="str">
            <v/>
          </cell>
          <cell r="BU502" t="str">
            <v/>
          </cell>
          <cell r="BV502" t="str">
            <v/>
          </cell>
          <cell r="BW502" t="str">
            <v/>
          </cell>
          <cell r="BX502" t="str">
            <v/>
          </cell>
        </row>
        <row r="503">
          <cell r="A503" t="str">
            <v>MS10EXC</v>
          </cell>
          <cell r="B503" t="str">
            <v>Excel 2010</v>
          </cell>
          <cell r="C503" t="str">
            <v>Préparation à l'examen Microsoft&amp;reg; Office Specialist (77-882)</v>
          </cell>
          <cell r="D503" t="str">
            <v/>
          </cell>
          <cell r="E503" t="str">
            <v/>
          </cell>
          <cell r="F503" t="str">
            <v/>
          </cell>
          <cell r="G503" t="str">
            <v/>
          </cell>
          <cell r="H503" t="str">
            <v/>
          </cell>
          <cell r="I503" t="str">
            <v/>
          </cell>
          <cell r="J503" t="str">
            <v/>
          </cell>
          <cell r="K503" t="str">
            <v>Edition du 1 June 2011</v>
          </cell>
          <cell r="L503" t="str">
            <v>332 pages</v>
          </cell>
          <cell r="M503" t="str">
            <v>Editions ENI</v>
          </cell>
          <cell r="N503" t="str">
            <v>fre</v>
          </cell>
          <cell r="O503" t="str">
            <v>fre</v>
          </cell>
          <cell r="P503" t="str">
            <v>fre</v>
          </cell>
          <cell r="Q503" t="str">
            <v>Ce livre couvre les fonctions de base du tableur Excel 2010 et propose de nombreux exercices vous permettant de vous entraîner efficacement pour valider votre niveau de compétence sur Excel. Les chapitres sont indépendants les uns des autres, vous pouvez donc adapter votre formation à vos besoins : si vous connaissez déjà les techniques de mises en forme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Ce livre est composé de huit parties : après la description de l'environnement et la gestion des classeurs, vous apprendrez à saisir et à modifier tout type de données (textes, valeurs, dates mais aussi liens hypertextes, commentaires) et à réaliser les principaux calculs (addition, statistique, formule conditionnelle, formule multi-feuille&amp;hellip;). Vous verrez ensuite comment gérer les feuilles de calcul, les lignes et colonnes et les zones nommées. La partie 4 est consacrée à la présentation du tableau : mise en forme des cellules et des données qu'elles contiennent, réalisation de mises en forme conditionnelles et utilisation des styles et thèmes. Vous verrez ensuite comment trier et filtrer ces données avant d'aborder les techniques d'impression des feuilles de calcul. Une partie est consacrée à la création et à la mise en forme des graphiques, une autre aux différents objets graphiques que vous pouvez intégrer dans une feuille de calcul (images, clipart, diagramme&amp;hellip;).
Ce livre couvre l'ensemble des objectifs de l'examen Microsoft® Office Specialist Excel 2010 (77-882). Conçu et rédigé en français par des formateurs professionnels, il est issu de la longue expérience des Editions ENI en matière de formation et de rédaction d'ouvrages sur l'informatique bureautique.
Vous trouverez à la fin de l'ouvrage un glossaire définissant les principaux termes spécifiques au logiciel ainsi que la liste officielle des objectifs de l'examen. Les fichiers nécessaires à la réalisation des exercices sont téléchargeables sur le site des Editions ENI, www.editions-eni.fr.</v>
          </cell>
          <cell r="R503">
            <v>9782746067042</v>
          </cell>
          <cell r="S503" t="str">
            <v>Version Numérique</v>
          </cell>
          <cell r="T503">
            <v>9782746065512</v>
          </cell>
          <cell r="U503" t="str">
            <v>Version Imprimée</v>
          </cell>
          <cell r="V503" t="str">
            <v>St-Herblain</v>
          </cell>
          <cell r="W503" t="str">
            <v>Editions ENI</v>
          </cell>
          <cell r="X503">
            <v>2011</v>
          </cell>
          <cell r="Y503" t="str">
            <v>Bibliothèque Numérique ENI (Service en ligne)</v>
          </cell>
          <cell r="Z503" t="str">
            <v>MOUS</v>
          </cell>
          <cell r="AA503" t="str">
            <v>texte</v>
          </cell>
          <cell r="AB503" t="str">
            <v>txt</v>
          </cell>
          <cell r="AC503" t="str">
            <v>rdacontent/fre</v>
          </cell>
          <cell r="AD503" t="str">
            <v>informatique</v>
          </cell>
          <cell r="AE503" t="str">
            <v>c</v>
          </cell>
          <cell r="AF503" t="str">
            <v>rdamedia/fre</v>
          </cell>
          <cell r="AG503" t="str">
            <v>ressource en ligne</v>
          </cell>
          <cell r="AH503" t="str">
            <v>cr</v>
          </cell>
          <cell r="AI503" t="str">
            <v>rdacarrier/fre</v>
          </cell>
          <cell r="AJ503" t="str">
            <v>m\\\\\o\\d\\\\\\\\</v>
          </cell>
          <cell r="AK503" t="str">
            <v>cr\cn\\\\uuaua</v>
          </cell>
          <cell r="AL503" t="str">
            <v>Accès restreint aux membres</v>
          </cell>
          <cell r="AM503" t="str">
            <v>Source de la note de description : Version imprimée</v>
          </cell>
          <cell r="AN503" t="str">
            <v/>
          </cell>
          <cell r="AO503" t="str">
            <v>%SITE_CLIENT%/?library_guid=F0AC2D90-C694-4C5A-9519-A75DA6AF67A5</v>
          </cell>
          <cell r="AP503" t="str">
            <v>Accès au travers du portail ENI</v>
          </cell>
          <cell r="AQ503" t="str">
            <v xml:space="preserve">  examen </v>
          </cell>
          <cell r="AR503">
            <v>77</v>
          </cell>
          <cell r="AS503" t="str">
            <v xml:space="preserve"> Certification Microsoft </v>
          </cell>
          <cell r="AT503" t="str">
            <v xml:space="preserve"> e</v>
          </cell>
          <cell r="AU503" t="str">
            <v xml:space="preserve"> ebook </v>
          </cell>
          <cell r="AV503" t="str">
            <v xml:space="preserve"> Excel10 </v>
          </cell>
          <cell r="AW503" t="str">
            <v xml:space="preserve"> Excel2010 </v>
          </cell>
          <cell r="AX503" t="str">
            <v xml:space="preserve"> exercices </v>
          </cell>
          <cell r="AY503" t="str">
            <v xml:space="preserve"> livre électronique </v>
          </cell>
          <cell r="AZ503" t="str">
            <v xml:space="preserve"> livre numérique </v>
          </cell>
          <cell r="BA503" t="str">
            <v xml:space="preserve"> livres électroniques </v>
          </cell>
          <cell r="BB503" t="str">
            <v xml:space="preserve"> livres numériques </v>
          </cell>
          <cell r="BC503" t="str">
            <v xml:space="preserve"> LNMS10EXC</v>
          </cell>
          <cell r="BD503" t="str">
            <v xml:space="preserve"> micosoft  </v>
          </cell>
          <cell r="BE503" t="str">
            <v xml:space="preserve"> MOS </v>
          </cell>
          <cell r="BF503" t="str">
            <v xml:space="preserve"> Tableur </v>
          </cell>
          <cell r="BG503">
            <v>882</v>
          </cell>
          <cell r="BH503" t="str">
            <v xml:space="preserve">book </v>
          </cell>
          <cell r="BI503" t="str">
            <v xml:space="preserve">Excel 10 </v>
          </cell>
          <cell r="BJ503" t="str">
            <v/>
          </cell>
          <cell r="BK503" t="str">
            <v/>
          </cell>
          <cell r="BL503" t="str">
            <v/>
          </cell>
          <cell r="BM503" t="str">
            <v/>
          </cell>
          <cell r="BN503" t="str">
            <v/>
          </cell>
          <cell r="BO503" t="str">
            <v/>
          </cell>
          <cell r="BP503" t="str">
            <v/>
          </cell>
          <cell r="BQ503" t="str">
            <v/>
          </cell>
          <cell r="BR503" t="str">
            <v/>
          </cell>
          <cell r="BS503" t="str">
            <v/>
          </cell>
          <cell r="BT503" t="str">
            <v/>
          </cell>
          <cell r="BU503" t="str">
            <v/>
          </cell>
          <cell r="BV503" t="str">
            <v/>
          </cell>
          <cell r="BW503" t="str">
            <v/>
          </cell>
          <cell r="BX503" t="str">
            <v/>
          </cell>
        </row>
        <row r="504">
          <cell r="A504" t="str">
            <v>MS10EXCE</v>
          </cell>
          <cell r="B504" t="str">
            <v>Excel 2010 Expert</v>
          </cell>
          <cell r="C504" t="str">
            <v>Préparation à l'examen Microsoft&amp;reg; Office Specialist (77-888)</v>
          </cell>
          <cell r="D504" t="str">
            <v/>
          </cell>
          <cell r="E504" t="str">
            <v/>
          </cell>
          <cell r="F504" t="str">
            <v/>
          </cell>
          <cell r="G504" t="str">
            <v/>
          </cell>
          <cell r="H504" t="str">
            <v/>
          </cell>
          <cell r="I504" t="str">
            <v/>
          </cell>
          <cell r="J504" t="str">
            <v/>
          </cell>
          <cell r="K504" t="str">
            <v>Edition du 1 June 2012</v>
          </cell>
          <cell r="L504" t="str">
            <v>348 pages</v>
          </cell>
          <cell r="M504" t="str">
            <v>Editions ENI</v>
          </cell>
          <cell r="N504" t="str">
            <v>fre</v>
          </cell>
          <cell r="O504" t="str">
            <v>fre</v>
          </cell>
          <cell r="P504" t="str">
            <v>fre</v>
          </cell>
          <cell r="Q504" t="str">
            <v>Ce livre couvre les fonctions avancées du tableur Excel 2010 et propose de nombreux exercices vous permettant de vous entraîner efficacement pour valider votre niveau de compétence sur Excel. Les chapitres sont indépendants les uns des autres, vous pouvez donc adapter votre formation à vos besoins : si vous connaissez déjà les techniques d'audit de feuille de calcul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Ce livre est composé de huit parties : après les fonctions relatives à la gestion des classeurs et modèles, vous découvrirez les fonctions liées à l'optimisation des données (plan, série de données, listes déroulantes de valeurs) et aux calculs avancés (formules conditionnelles, calculs statistiques divers, table à double entrée, formule matricielle, consolidation, fonction de Recherche&amp;hellip;) avant d'aborder les outils d'analyse (scénarios, valeur cible, Solveur) et les outils d'audit. 
Après les graphiques, une partie est consacrée aux tableaux de données, tableaux et graphiques croisés dynamiques. 
La partie suivante traite des outils de travail collaboratif ; pour finir, certaines fonctions avancées, le mappage de données XML, l'importation de données Access, l'exportation vers d'autres applications, la réalisation de macro-commandes et l'utilisation de contrôle de formulaire vous sont présentées. 
Ce livre couvre l'ensemble des objectifs de l'examen Microsoft® Office Specialist Excel 2010 Expert  (77-888). Conçu et rédigé en français par des formateurs professionnels, il est issu de la longue expérience des Editions ENI en matière de formation et de rédaction d'ouvrages sur l'informatique bureautique.
Vous trouverez à la fin de l'ouvrage la liste officielle des objectifs de l'examen. 
Les fichiers nécessaires à la réalisation des exercices sont téléchargeables sur le site des Editions ENI, www.editions-eni.fr.
Ce livre est également proposé en coffret</v>
          </cell>
          <cell r="R504">
            <v>9782746074637</v>
          </cell>
          <cell r="S504" t="str">
            <v>Version Numérique</v>
          </cell>
          <cell r="T504">
            <v>9782746073968</v>
          </cell>
          <cell r="U504" t="str">
            <v>Version Imprimée</v>
          </cell>
          <cell r="V504" t="str">
            <v>St-Herblain</v>
          </cell>
          <cell r="W504" t="str">
            <v>Editions ENI</v>
          </cell>
          <cell r="X504">
            <v>2012</v>
          </cell>
          <cell r="Y504" t="str">
            <v>Bibliothèque Numérique ENI (Service en ligne)</v>
          </cell>
          <cell r="Z504" t="str">
            <v>MOUS</v>
          </cell>
          <cell r="AA504" t="str">
            <v>texte</v>
          </cell>
          <cell r="AB504" t="str">
            <v>txt</v>
          </cell>
          <cell r="AC504" t="str">
            <v>rdacontent/fre</v>
          </cell>
          <cell r="AD504" t="str">
            <v>informatique</v>
          </cell>
          <cell r="AE504" t="str">
            <v>c</v>
          </cell>
          <cell r="AF504" t="str">
            <v>rdamedia/fre</v>
          </cell>
          <cell r="AG504" t="str">
            <v>ressource en ligne</v>
          </cell>
          <cell r="AH504" t="str">
            <v>cr</v>
          </cell>
          <cell r="AI504" t="str">
            <v>rdacarrier/fre</v>
          </cell>
          <cell r="AJ504" t="str">
            <v>m\\\\\o\\d\\\\\\\\</v>
          </cell>
          <cell r="AK504" t="str">
            <v>cr\cn\\\\uuaua</v>
          </cell>
          <cell r="AL504" t="str">
            <v>Accès restreint aux membres</v>
          </cell>
          <cell r="AM504" t="str">
            <v>Source de la note de description : Version imprimée</v>
          </cell>
          <cell r="AN504" t="str">
            <v/>
          </cell>
          <cell r="AO504" t="str">
            <v>%SITE_CLIENT%/?library_guid=353FBE02-4237-4A06-BD1B-107263EE0D48</v>
          </cell>
          <cell r="AP504" t="str">
            <v>Accès au travers du portail ENI</v>
          </cell>
          <cell r="AQ504" t="str">
            <v xml:space="preserve"> audit </v>
          </cell>
          <cell r="AR504" t="str">
            <v xml:space="preserve"> classeur </v>
          </cell>
          <cell r="AS504" t="str">
            <v xml:space="preserve"> feuille de calcul </v>
          </cell>
          <cell r="AT504" t="str">
            <v xml:space="preserve"> formule </v>
          </cell>
          <cell r="AU504" t="str">
            <v xml:space="preserve"> graphique </v>
          </cell>
          <cell r="AV504" t="str">
            <v xml:space="preserve"> liste </v>
          </cell>
          <cell r="AW504" t="str">
            <v xml:space="preserve"> LNMS10EXCE</v>
          </cell>
          <cell r="AX504" t="str">
            <v xml:space="preserve"> Office 2010 </v>
          </cell>
          <cell r="AY504" t="str">
            <v xml:space="preserve"> scénario </v>
          </cell>
          <cell r="AZ504" t="str">
            <v xml:space="preserve"> solveur </v>
          </cell>
          <cell r="BA504" t="str">
            <v xml:space="preserve"> statistique </v>
          </cell>
          <cell r="BB504" t="str">
            <v xml:space="preserve"> tableau croisé </v>
          </cell>
          <cell r="BC504" t="str">
            <v xml:space="preserve"> tableur </v>
          </cell>
          <cell r="BD504" t="str">
            <v xml:space="preserve">Microsoft </v>
          </cell>
          <cell r="BE504" t="str">
            <v/>
          </cell>
          <cell r="BF504" t="str">
            <v/>
          </cell>
          <cell r="BG504" t="str">
            <v/>
          </cell>
          <cell r="BH504" t="str">
            <v/>
          </cell>
          <cell r="BI504" t="str">
            <v/>
          </cell>
          <cell r="BJ504" t="str">
            <v/>
          </cell>
          <cell r="BK504" t="str">
            <v/>
          </cell>
          <cell r="BL504" t="str">
            <v/>
          </cell>
          <cell r="BM504" t="str">
            <v/>
          </cell>
          <cell r="BN504" t="str">
            <v/>
          </cell>
          <cell r="BO504" t="str">
            <v/>
          </cell>
          <cell r="BP504" t="str">
            <v/>
          </cell>
          <cell r="BQ504" t="str">
            <v/>
          </cell>
          <cell r="BR504" t="str">
            <v/>
          </cell>
          <cell r="BS504" t="str">
            <v/>
          </cell>
          <cell r="BT504" t="str">
            <v/>
          </cell>
          <cell r="BU504" t="str">
            <v/>
          </cell>
          <cell r="BV504" t="str">
            <v/>
          </cell>
          <cell r="BW504" t="str">
            <v/>
          </cell>
          <cell r="BX504" t="str">
            <v/>
          </cell>
        </row>
        <row r="505">
          <cell r="A505" t="str">
            <v>MS10POW</v>
          </cell>
          <cell r="B505" t="str">
            <v>PowerPoint 2010</v>
          </cell>
          <cell r="C505" t="str">
            <v>Préparation à l'examen Microsoft&amp;reg; Office Specialist (77-883)</v>
          </cell>
          <cell r="D505" t="str">
            <v/>
          </cell>
          <cell r="E505" t="str">
            <v/>
          </cell>
          <cell r="F505" t="str">
            <v/>
          </cell>
          <cell r="G505" t="str">
            <v/>
          </cell>
          <cell r="H505" t="str">
            <v/>
          </cell>
          <cell r="I505" t="str">
            <v/>
          </cell>
          <cell r="J505" t="str">
            <v/>
          </cell>
          <cell r="K505" t="str">
            <v>Edition du 1 October 2011</v>
          </cell>
          <cell r="L505" t="str">
            <v>400 pages</v>
          </cell>
          <cell r="M505" t="str">
            <v>Editions ENI</v>
          </cell>
          <cell r="N505" t="str">
            <v>fre</v>
          </cell>
          <cell r="O505" t="str">
            <v>fre</v>
          </cell>
          <cell r="P505" t="str">
            <v>fre</v>
          </cell>
          <cell r="Q505" t="str">
            <v>Ce livre couvre les principales fonctionnalités de PowerPoint 2010 et propose de nombreux exercices vous permettant de vous entraîner efficacement pour valider votre niveau de compétence sur PowerPoint. Les chapitres sont indépendants les uns des autres, vous pouvez donc adapter votre formation à vos besoins : si vous connaissez déjà les techniques de mises en forme du texte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Ce livre est composé de six parties : après la description de l'environnement, la gestion et l'impression des présentations, vous apprendrez à créer et modifier les différents éléments d'une présentation (diapositives, masques et thèmes) ; vous découvrirez également les fonctions liées à la saisie et à la mise en valeur du texte. Une présentation peut aussi contenir toutes sortes d'objets (formes automatiques, objets de texte, tableaux, images, sons, vidéos, diagrammes et graphiques) qui vous sont présentés dans les parties 4 et 5. Dans la dernière partie, vous apprendrez à lancer un diaporama puis à y intégrer effets d'animation et de transition, annotations et à définir le minutage des diapositives. Vous apprendrez également à créer des diaporamas personnalisés et à enregistrer un diaporama au format vidéo afin de réutiliser l'animation dans d'autres présentations ou la partager avec vos collègues sur un site Web.
Ce livre couvre l'ensemble des objectifs de l'examen Microsoft® Office Specialist PowerPoint 2010 (77-883). Conçu et rédigé en français par des formateurs professionnels, il est issu de la longue expérience des Editions ENI en matière de formation et de rédaction d'ouvrages sur l'informatique bureautique.
Vous trouverez à la fin de l'ouvrage la liste officielle des objectifs de l'examen. Les fichiers nécessaires à la réalisation des exercices sont téléchargeables sur le site des Editions ENI, www.editions-eni.fr.</v>
          </cell>
          <cell r="R505">
            <v>9782746070424</v>
          </cell>
          <cell r="S505" t="str">
            <v>Version Numérique</v>
          </cell>
          <cell r="T505">
            <v>9782746068209</v>
          </cell>
          <cell r="U505" t="str">
            <v>Version Imprimée</v>
          </cell>
          <cell r="V505" t="str">
            <v>St-Herblain</v>
          </cell>
          <cell r="W505" t="str">
            <v>Editions ENI</v>
          </cell>
          <cell r="X505">
            <v>2011</v>
          </cell>
          <cell r="Y505" t="str">
            <v>Bibliothèque Numérique ENI (Service en ligne)</v>
          </cell>
          <cell r="Z505" t="str">
            <v>MOUS</v>
          </cell>
          <cell r="AA505" t="str">
            <v>texte</v>
          </cell>
          <cell r="AB505" t="str">
            <v>txt</v>
          </cell>
          <cell r="AC505" t="str">
            <v>rdacontent/fre</v>
          </cell>
          <cell r="AD505" t="str">
            <v>informatique</v>
          </cell>
          <cell r="AE505" t="str">
            <v>c</v>
          </cell>
          <cell r="AF505" t="str">
            <v>rdamedia/fre</v>
          </cell>
          <cell r="AG505" t="str">
            <v>ressource en ligne</v>
          </cell>
          <cell r="AH505" t="str">
            <v>cr</v>
          </cell>
          <cell r="AI505" t="str">
            <v>rdacarrier/fre</v>
          </cell>
          <cell r="AJ505" t="str">
            <v>m\\\\\o\\d\\\\\\\\</v>
          </cell>
          <cell r="AK505" t="str">
            <v>cr\cn\\\\uuaua</v>
          </cell>
          <cell r="AL505" t="str">
            <v>Accès restreint aux membres</v>
          </cell>
          <cell r="AM505" t="str">
            <v>Source de la note de description : Version imprimée</v>
          </cell>
          <cell r="AN505" t="str">
            <v/>
          </cell>
          <cell r="AO505" t="str">
            <v>%SITE_CLIENT%/?library_guid=5B81B250-05D0-4431-9490-61ED4CDDD50D</v>
          </cell>
          <cell r="AP505" t="str">
            <v>Accès au travers du portail ENI</v>
          </cell>
          <cell r="AQ505" t="str">
            <v xml:space="preserve"> Certification </v>
          </cell>
          <cell r="AR505" t="str">
            <v xml:space="preserve"> e</v>
          </cell>
          <cell r="AS505" t="str">
            <v xml:space="preserve"> ebook </v>
          </cell>
          <cell r="AT505" t="str">
            <v xml:space="preserve"> livre électronique </v>
          </cell>
          <cell r="AU505" t="str">
            <v xml:space="preserve"> livre numérique </v>
          </cell>
          <cell r="AV505" t="str">
            <v xml:space="preserve"> livres électroniques </v>
          </cell>
          <cell r="AW505" t="str">
            <v xml:space="preserve"> livres numériques </v>
          </cell>
          <cell r="AX505" t="str">
            <v xml:space="preserve"> LNMS10POW</v>
          </cell>
          <cell r="AY505" t="str">
            <v xml:space="preserve"> Microsoft </v>
          </cell>
          <cell r="AZ505" t="str">
            <v xml:space="preserve"> Office </v>
          </cell>
          <cell r="BA505" t="str">
            <v xml:space="preserve"> PowerPoint </v>
          </cell>
          <cell r="BB505" t="str">
            <v xml:space="preserve"> PréAO </v>
          </cell>
          <cell r="BC505" t="str">
            <v xml:space="preserve">book </v>
          </cell>
          <cell r="BD505" t="str">
            <v xml:space="preserve">MOS </v>
          </cell>
          <cell r="BE505" t="str">
            <v/>
          </cell>
          <cell r="BF505" t="str">
            <v/>
          </cell>
          <cell r="BG505" t="str">
            <v/>
          </cell>
          <cell r="BH505" t="str">
            <v/>
          </cell>
          <cell r="BI505" t="str">
            <v/>
          </cell>
          <cell r="BJ505" t="str">
            <v/>
          </cell>
          <cell r="BK505" t="str">
            <v/>
          </cell>
          <cell r="BL505" t="str">
            <v/>
          </cell>
          <cell r="BM505" t="str">
            <v/>
          </cell>
          <cell r="BN505" t="str">
            <v/>
          </cell>
          <cell r="BO505" t="str">
            <v/>
          </cell>
          <cell r="BP505" t="str">
            <v/>
          </cell>
          <cell r="BQ505" t="str">
            <v/>
          </cell>
          <cell r="BR505" t="str">
            <v/>
          </cell>
          <cell r="BS505" t="str">
            <v/>
          </cell>
          <cell r="BT505" t="str">
            <v/>
          </cell>
          <cell r="BU505" t="str">
            <v/>
          </cell>
          <cell r="BV505" t="str">
            <v/>
          </cell>
          <cell r="BW505" t="str">
            <v/>
          </cell>
          <cell r="BX505" t="str">
            <v/>
          </cell>
        </row>
        <row r="506">
          <cell r="A506" t="str">
            <v>MS10WOR</v>
          </cell>
          <cell r="B506" t="str">
            <v>Word 2010</v>
          </cell>
          <cell r="C506" t="str">
            <v>Préparation à l'examen Microsoft&amp;reg; Office Specialist (77-881)</v>
          </cell>
          <cell r="D506" t="str">
            <v/>
          </cell>
          <cell r="E506" t="str">
            <v/>
          </cell>
          <cell r="F506" t="str">
            <v/>
          </cell>
          <cell r="G506" t="str">
            <v/>
          </cell>
          <cell r="H506" t="str">
            <v/>
          </cell>
          <cell r="I506" t="str">
            <v/>
          </cell>
          <cell r="J506" t="str">
            <v/>
          </cell>
          <cell r="K506" t="str">
            <v>Edition du 1 June 2011</v>
          </cell>
          <cell r="L506" t="str">
            <v>372 pages</v>
          </cell>
          <cell r="M506" t="str">
            <v>Editions ENI</v>
          </cell>
          <cell r="N506" t="str">
            <v>fre</v>
          </cell>
          <cell r="O506" t="str">
            <v>fre</v>
          </cell>
          <cell r="P506" t="str">
            <v>fre</v>
          </cell>
          <cell r="Q506" t="str">
            <v>Ce livre couvre les fonctions de base du traitement de texte Word 2010 et propose de nombreux exercices vous permettant de vous entraîner efficacement pour valider votre niveau de compétence sur Word. Les chapitres sont indépendants les uns des autres, vous pouvez donc adapter votre formation à vos besoins : si vous connaissez déjà les techniques de mises en forme du texte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Ce livre est composé de sept parties : après la description de l'environnement et la gestion des documents, vous découvrirez les fonctions liées à la saisie et à la révision du texte ; après l'impression, ce sont les fonctions de mise en forme des caractères, paragraphes et pages qui vous sont présentées. Un document peut aussi contenir tableaux et illustrations diverses : ces fonctions sont présentées dans les parties 5 et 6. La dernière partie présente des fonctions plus avancées comme la création de table des matières et de bibliographie, la réalisation de mailing&amp;hellip;
Ce livre couvre l'ensemble des objectifs de l'examen Microsoft® Office Specialist Word 2010 (77-881). Conçu et rédigé en français par des formateurs professionnels, il est issu de la longue expérience des Editions ENI en matière de formation et de rédaction d'ouvrages sur l'informatique bureautique.
Vous trouverez à la fin de l'ouvrage un glossaire définissant les principaux termes spécifiques au logiciel ainsi que la liste officielle des objectifs de l'examen. Les fichiers nécessaires à la réalisation des exercices sont téléchargeables sur le site des Editions ENI, www.editions-eni.fr.
Ce livre est également proposé en coffret</v>
          </cell>
          <cell r="R506">
            <v>9782746067127</v>
          </cell>
          <cell r="S506" t="str">
            <v>Version Numérique</v>
          </cell>
          <cell r="T506">
            <v>9782746065529</v>
          </cell>
          <cell r="U506" t="str">
            <v>Version Imprimée</v>
          </cell>
          <cell r="V506" t="str">
            <v>St-Herblain</v>
          </cell>
          <cell r="W506" t="str">
            <v>Editions ENI</v>
          </cell>
          <cell r="X506">
            <v>2011</v>
          </cell>
          <cell r="Y506" t="str">
            <v>Bibliothèque Numérique ENI (Service en ligne)</v>
          </cell>
          <cell r="Z506" t="str">
            <v>MOUS</v>
          </cell>
          <cell r="AA506" t="str">
            <v>texte</v>
          </cell>
          <cell r="AB506" t="str">
            <v>txt</v>
          </cell>
          <cell r="AC506" t="str">
            <v>rdacontent/fre</v>
          </cell>
          <cell r="AD506" t="str">
            <v>informatique</v>
          </cell>
          <cell r="AE506" t="str">
            <v>c</v>
          </cell>
          <cell r="AF506" t="str">
            <v>rdamedia/fre</v>
          </cell>
          <cell r="AG506" t="str">
            <v>ressource en ligne</v>
          </cell>
          <cell r="AH506" t="str">
            <v>cr</v>
          </cell>
          <cell r="AI506" t="str">
            <v>rdacarrier/fre</v>
          </cell>
          <cell r="AJ506" t="str">
            <v>m\\\\\o\\d\\\\\\\\</v>
          </cell>
          <cell r="AK506" t="str">
            <v>cr\cn\\\\uuaua</v>
          </cell>
          <cell r="AL506" t="str">
            <v>Accès restreint aux membres</v>
          </cell>
          <cell r="AM506" t="str">
            <v>Source de la note de description : Version imprimée</v>
          </cell>
          <cell r="AN506" t="str">
            <v/>
          </cell>
          <cell r="AO506" t="str">
            <v>%SITE_CLIENT%/?library_guid=3D869EC9-C92A-4EB0-A8C2-415BB99F620F</v>
          </cell>
          <cell r="AP506" t="str">
            <v>Accès au travers du portail ENI</v>
          </cell>
          <cell r="AQ506" t="str">
            <v xml:space="preserve">  examen </v>
          </cell>
          <cell r="AR506">
            <v>77</v>
          </cell>
          <cell r="AS506" t="str">
            <v xml:space="preserve"> Certification Microsoft </v>
          </cell>
          <cell r="AT506" t="str">
            <v xml:space="preserve"> e</v>
          </cell>
          <cell r="AU506" t="str">
            <v xml:space="preserve"> ebook </v>
          </cell>
          <cell r="AV506" t="str">
            <v xml:space="preserve"> exercices </v>
          </cell>
          <cell r="AW506" t="str">
            <v xml:space="preserve"> livre électronique </v>
          </cell>
          <cell r="AX506" t="str">
            <v xml:space="preserve"> livre numérique </v>
          </cell>
          <cell r="AY506" t="str">
            <v xml:space="preserve"> livres électroniques </v>
          </cell>
          <cell r="AZ506" t="str">
            <v xml:space="preserve"> livres numériques </v>
          </cell>
          <cell r="BA506" t="str">
            <v xml:space="preserve"> LNMS10WOR</v>
          </cell>
          <cell r="BB506" t="str">
            <v xml:space="preserve"> micosoft  </v>
          </cell>
          <cell r="BC506" t="str">
            <v xml:space="preserve"> MOS </v>
          </cell>
          <cell r="BD506" t="str">
            <v xml:space="preserve"> traitement de texte </v>
          </cell>
          <cell r="BE506" t="str">
            <v xml:space="preserve"> Word2010 </v>
          </cell>
          <cell r="BF506">
            <v>881</v>
          </cell>
          <cell r="BG506" t="str">
            <v xml:space="preserve">book </v>
          </cell>
          <cell r="BH506" t="str">
            <v xml:space="preserve">Word 10 </v>
          </cell>
          <cell r="BI506" t="str">
            <v xml:space="preserve">Word10 </v>
          </cell>
          <cell r="BJ506" t="str">
            <v/>
          </cell>
          <cell r="BK506" t="str">
            <v/>
          </cell>
          <cell r="BL506" t="str">
            <v/>
          </cell>
          <cell r="BM506" t="str">
            <v/>
          </cell>
          <cell r="BN506" t="str">
            <v/>
          </cell>
          <cell r="BO506" t="str">
            <v/>
          </cell>
          <cell r="BP506" t="str">
            <v/>
          </cell>
          <cell r="BQ506" t="str">
            <v/>
          </cell>
          <cell r="BR506" t="str">
            <v/>
          </cell>
          <cell r="BS506" t="str">
            <v/>
          </cell>
          <cell r="BT506" t="str">
            <v/>
          </cell>
          <cell r="BU506" t="str">
            <v/>
          </cell>
          <cell r="BV506" t="str">
            <v/>
          </cell>
          <cell r="BW506" t="str">
            <v/>
          </cell>
          <cell r="BX506" t="str">
            <v/>
          </cell>
        </row>
        <row r="507">
          <cell r="A507" t="str">
            <v>MS10WORE</v>
          </cell>
          <cell r="B507" t="str">
            <v>Word 2010 Expert</v>
          </cell>
          <cell r="C507" t="str">
            <v>Préparation à l'examen Microsoft&amp;reg; Office Specialist (77-887)</v>
          </cell>
          <cell r="D507" t="str">
            <v/>
          </cell>
          <cell r="E507" t="str">
            <v/>
          </cell>
          <cell r="F507" t="str">
            <v/>
          </cell>
          <cell r="G507" t="str">
            <v/>
          </cell>
          <cell r="H507" t="str">
            <v/>
          </cell>
          <cell r="I507" t="str">
            <v/>
          </cell>
          <cell r="J507" t="str">
            <v/>
          </cell>
          <cell r="K507" t="str">
            <v>Edition du 1 May 2012</v>
          </cell>
          <cell r="L507" t="str">
            <v>400 pages</v>
          </cell>
          <cell r="M507" t="str">
            <v>Editions ENI</v>
          </cell>
          <cell r="N507" t="str">
            <v>fre</v>
          </cell>
          <cell r="O507" t="str">
            <v>fre</v>
          </cell>
          <cell r="P507" t="str">
            <v>fre</v>
          </cell>
          <cell r="Q507" t="str">
            <v>Ce livre couvre les fonctions avancées du traitement de texte Word 2010 et propose de nombreux exercices vous permettant de vous entraîner efficacement pour valider votre niveau de compétence sur Word. Les chapitres sont indépendants les uns des autres, vous pouvez donc adapter votre formation à vos besoins : si vous connaissez déjà les techniques liées à la mise en forme du texte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Ce livre est composé de neuf parties : après les fonctions avancées relatives à la gestion des documents, vous verrez comment insérer des contenus spécifiques (insertions automatiques, équations, champs) ; le chapitre suivant traite de l'impression puis des fonctions relatives à la présentation du document : présentation du texte, exploitation des styles, modèles et thèmes. Vous verrez ensuite les fonctions relatives aux longs documents : notes, signets, tables des matières, index et documents maître. La partie suivante présente les fonctionnalités liées aux tableaux. Le livre se termine par les fonctions de publipostage, de travail collaboratif (suivi des modifications), la gestion des blocs de construction et les macro-commandes. 
Ce livre couvre l'ensemble des objectifs de l'examen Microsoft® Office Specialist Word 2010 Expert  (77-887). Conçu et rédigé en français par des formateurs professionnels, il est issu de la longue expérience des Editions ENI en matière de formation et de rédaction d'ouvrages sur l'informatique bureautique.
Vous trouverez à la fin de l'ouvrage la liste officielle des objectifs de l'examen. 
 Les fichiers nécessaires à la réalisation des exercices sont téléchargeables sur le site des Editions ENI, www.editions-eni.fr.
Ce livre est également proposé en coffret</v>
          </cell>
          <cell r="R507">
            <v>9782746074330</v>
          </cell>
          <cell r="S507" t="str">
            <v>Version Numérique</v>
          </cell>
          <cell r="T507">
            <v>9782746073784</v>
          </cell>
          <cell r="U507" t="str">
            <v>Version Imprimée</v>
          </cell>
          <cell r="V507" t="str">
            <v>St-Herblain</v>
          </cell>
          <cell r="W507" t="str">
            <v>Editions ENI</v>
          </cell>
          <cell r="X507">
            <v>2012</v>
          </cell>
          <cell r="Y507" t="str">
            <v>Bibliothèque Numérique ENI (Service en ligne)</v>
          </cell>
          <cell r="Z507" t="str">
            <v>MOUS</v>
          </cell>
          <cell r="AA507" t="str">
            <v>texte</v>
          </cell>
          <cell r="AB507" t="str">
            <v>txt</v>
          </cell>
          <cell r="AC507" t="str">
            <v>rdacontent/fre</v>
          </cell>
          <cell r="AD507" t="str">
            <v>informatique</v>
          </cell>
          <cell r="AE507" t="str">
            <v>c</v>
          </cell>
          <cell r="AF507" t="str">
            <v>rdamedia/fre</v>
          </cell>
          <cell r="AG507" t="str">
            <v>ressource en ligne</v>
          </cell>
          <cell r="AH507" t="str">
            <v>cr</v>
          </cell>
          <cell r="AI507" t="str">
            <v>rdacarrier/fre</v>
          </cell>
          <cell r="AJ507" t="str">
            <v>m\\\\\o\\d\\\\\\\\</v>
          </cell>
          <cell r="AK507" t="str">
            <v>cr\cn\\\\uuaua</v>
          </cell>
          <cell r="AL507" t="str">
            <v>Accès restreint aux membres</v>
          </cell>
          <cell r="AM507" t="str">
            <v>Source de la note de description : Version imprimée</v>
          </cell>
          <cell r="AN507" t="str">
            <v/>
          </cell>
          <cell r="AO507" t="str">
            <v>%SITE_CLIENT%/?library_guid=6224CF04-20E1-49AA-837E-F498C609DFDF</v>
          </cell>
          <cell r="AP507" t="str">
            <v>Accès au travers du portail ENI</v>
          </cell>
          <cell r="AQ507" t="str">
            <v xml:space="preserve">  examen </v>
          </cell>
          <cell r="AR507">
            <v>77</v>
          </cell>
          <cell r="AS507" t="str">
            <v xml:space="preserve"> Certification Microsoft </v>
          </cell>
          <cell r="AT507" t="str">
            <v xml:space="preserve"> e</v>
          </cell>
          <cell r="AU507" t="str">
            <v xml:space="preserve"> ebook </v>
          </cell>
          <cell r="AV507" t="str">
            <v xml:space="preserve"> exercices </v>
          </cell>
          <cell r="AW507" t="str">
            <v xml:space="preserve"> livre électronique </v>
          </cell>
          <cell r="AX507" t="str">
            <v xml:space="preserve"> livre numérique </v>
          </cell>
          <cell r="AY507" t="str">
            <v xml:space="preserve"> livres électroniques </v>
          </cell>
          <cell r="AZ507" t="str">
            <v xml:space="preserve"> livres numériques </v>
          </cell>
          <cell r="BA507" t="str">
            <v xml:space="preserve"> LNMS10WORE</v>
          </cell>
          <cell r="BB507" t="str">
            <v xml:space="preserve"> micosoft </v>
          </cell>
          <cell r="BC507" t="str">
            <v xml:space="preserve"> MOS </v>
          </cell>
          <cell r="BD507" t="str">
            <v xml:space="preserve"> traitement de texte </v>
          </cell>
          <cell r="BE507" t="str">
            <v xml:space="preserve"> Word2010 </v>
          </cell>
          <cell r="BF507">
            <v>887</v>
          </cell>
          <cell r="BG507" t="str">
            <v xml:space="preserve">book </v>
          </cell>
          <cell r="BH507" t="str">
            <v xml:space="preserve">Word 10 </v>
          </cell>
          <cell r="BI507" t="str">
            <v xml:space="preserve">Word10 </v>
          </cell>
          <cell r="BJ507" t="str">
            <v/>
          </cell>
          <cell r="BK507" t="str">
            <v/>
          </cell>
          <cell r="BL507" t="str">
            <v/>
          </cell>
          <cell r="BM507" t="str">
            <v/>
          </cell>
          <cell r="BN507" t="str">
            <v/>
          </cell>
          <cell r="BO507" t="str">
            <v/>
          </cell>
          <cell r="BP507" t="str">
            <v/>
          </cell>
          <cell r="BQ507" t="str">
            <v/>
          </cell>
          <cell r="BR507" t="str">
            <v/>
          </cell>
          <cell r="BS507" t="str">
            <v/>
          </cell>
          <cell r="BT507" t="str">
            <v/>
          </cell>
          <cell r="BU507" t="str">
            <v/>
          </cell>
          <cell r="BV507" t="str">
            <v/>
          </cell>
          <cell r="BW507" t="str">
            <v/>
          </cell>
          <cell r="BX507" t="str">
            <v/>
          </cell>
        </row>
        <row r="508">
          <cell r="A508" t="str">
            <v>OB13MAI</v>
          </cell>
          <cell r="B508" t="str">
            <v>Gérez efficacement vos mails</v>
          </cell>
          <cell r="C508" t="str">
            <v>Stratégies et bonnes pratiques (2ième édition)</v>
          </cell>
          <cell r="D508" t="str">
            <v>Luc DÉMARET</v>
          </cell>
          <cell r="E508" t="str">
            <v/>
          </cell>
          <cell r="F508" t="str">
            <v>DÉMARET, Luc</v>
          </cell>
          <cell r="G508" t="str">
            <v/>
          </cell>
          <cell r="H508" t="str">
            <v/>
          </cell>
          <cell r="I508" t="str">
            <v/>
          </cell>
          <cell r="J508" t="str">
            <v/>
          </cell>
          <cell r="K508" t="str">
            <v>Edition du 1 November 2013</v>
          </cell>
          <cell r="L508" t="str">
            <v>176 pages</v>
          </cell>
          <cell r="M508" t="str">
            <v>Editions ENI</v>
          </cell>
          <cell r="N508" t="str">
            <v>fre</v>
          </cell>
          <cell r="O508" t="str">
            <v>fre</v>
          </cell>
          <cell r="P508" t="str">
            <v>fre</v>
          </cell>
          <cell r="Q508" t="str">
            <v>La messagerie électronique est l'un des outils de communication les plus utilisés au monde tant en entreprise que dans la sphère privée. Chaque jour, des millions d'e-mails sont envoyés à travers Internet et inondent nos boîtes aux lettres électroniques. De plus en plus d'utilisateurs de messagerie se plaignent de difficultés à gérer leur boîte de réception et toute cette masse d'informations qui prend de plus en plus de temps.
Avec ce livre, vous effectuerez dans un premier temps le diagnostic de votre utilisation de la messagerie. Vous en déduirez l'organisation la plus appropriée à votre environnement de travail et apprendrez ensuite à mettre en place les stratégies et les règles de tri automatiques des messages reçus. Vous découvrirez ensuite les fonctionnalités avancées dont l'usage vous permettra de traiter plus rapidement les demandes et les informations.
Au fil des chapitres suivants, vous découvrirez conseils, techniques et astuces pour rendre votre communication plus efficace, personnaliser votre environnement de travail afin de l'adapter au mieux à vos besoins. Enfin, le dernier chapitre vous aidera à réaliser et mettre en place les actions nécessaires pour que votre environnement conserve performance, fiabilité et sécurité.
Les explications sont basées sur le logiciel de messagerie le plus répandu en entreprise : Outlook, dans ses versions 2010 et 2013, mais peuvent être étendues à tout autre logiciel de messagerie.
Ce livre est également proposé en coffret</v>
          </cell>
          <cell r="R508">
            <v>9782746085695</v>
          </cell>
          <cell r="S508" t="str">
            <v>Version Numérique</v>
          </cell>
          <cell r="T508">
            <v>9782746084186</v>
          </cell>
          <cell r="U508" t="str">
            <v>Version Imprimée</v>
          </cell>
          <cell r="V508" t="str">
            <v>St-Herblain</v>
          </cell>
          <cell r="W508" t="str">
            <v>Editions ENI</v>
          </cell>
          <cell r="X508">
            <v>2013</v>
          </cell>
          <cell r="Y508" t="str">
            <v>Bibliothèque Numérique ENI (Service en ligne)</v>
          </cell>
          <cell r="Z508" t="str">
            <v>OBJECTIF PRO</v>
          </cell>
          <cell r="AA508" t="str">
            <v>texte</v>
          </cell>
          <cell r="AB508" t="str">
            <v>txt</v>
          </cell>
          <cell r="AC508" t="str">
            <v>rdacontent/fre</v>
          </cell>
          <cell r="AD508" t="str">
            <v>informatique</v>
          </cell>
          <cell r="AE508" t="str">
            <v>c</v>
          </cell>
          <cell r="AF508" t="str">
            <v>rdamedia/fre</v>
          </cell>
          <cell r="AG508" t="str">
            <v>ressource en ligne</v>
          </cell>
          <cell r="AH508" t="str">
            <v>cr</v>
          </cell>
          <cell r="AI508" t="str">
            <v>rdacarrier/fre</v>
          </cell>
          <cell r="AJ508" t="str">
            <v>m\\\\\o\\d\\\\\\\\</v>
          </cell>
          <cell r="AK508" t="str">
            <v>cr\cn\\\\uuaua</v>
          </cell>
          <cell r="AL508" t="str">
            <v>Accès restreint aux membres</v>
          </cell>
          <cell r="AM508" t="str">
            <v>Source de la note de description : Version imprimée</v>
          </cell>
          <cell r="AN508" t="str">
            <v/>
          </cell>
          <cell r="AO508" t="str">
            <v>%SITE_CLIENT%/?library_guid=B191915E-ACE8-4867-BD89-14CE40403B2E</v>
          </cell>
          <cell r="AP508" t="str">
            <v>Accès au travers du portail ENI</v>
          </cell>
          <cell r="AQ508" t="str">
            <v xml:space="preserve"> bonnes pratiques </v>
          </cell>
          <cell r="AR508" t="str">
            <v xml:space="preserve"> e</v>
          </cell>
          <cell r="AS508" t="str">
            <v xml:space="preserve"> e</v>
          </cell>
          <cell r="AT508" t="str">
            <v xml:space="preserve"> ebook </v>
          </cell>
          <cell r="AU508" t="str">
            <v xml:space="preserve"> livre électronique </v>
          </cell>
          <cell r="AV508" t="str">
            <v xml:space="preserve"> livre numérique </v>
          </cell>
          <cell r="AW508" t="str">
            <v xml:space="preserve"> livres numériques </v>
          </cell>
          <cell r="AX508" t="str">
            <v xml:space="preserve"> LNOB13MAI</v>
          </cell>
          <cell r="AY508" t="str">
            <v xml:space="preserve"> mail </v>
          </cell>
          <cell r="AZ508" t="str">
            <v xml:space="preserve"> message </v>
          </cell>
          <cell r="BA508" t="str">
            <v xml:space="preserve"> Messagerie </v>
          </cell>
          <cell r="BB508" t="str">
            <v xml:space="preserve"> Office 2013 </v>
          </cell>
          <cell r="BC508" t="str">
            <v xml:space="preserve">book </v>
          </cell>
          <cell r="BD508" t="str">
            <v xml:space="preserve">mail </v>
          </cell>
          <cell r="BE508" t="str">
            <v xml:space="preserve">Microsoft </v>
          </cell>
          <cell r="BF508" t="str">
            <v/>
          </cell>
          <cell r="BG508" t="str">
            <v/>
          </cell>
          <cell r="BH508" t="str">
            <v/>
          </cell>
          <cell r="BI508" t="str">
            <v/>
          </cell>
          <cell r="BJ508" t="str">
            <v/>
          </cell>
          <cell r="BK508" t="str">
            <v/>
          </cell>
          <cell r="BL508" t="str">
            <v/>
          </cell>
          <cell r="BM508" t="str">
            <v/>
          </cell>
          <cell r="BN508" t="str">
            <v/>
          </cell>
          <cell r="BO508" t="str">
            <v/>
          </cell>
          <cell r="BP508" t="str">
            <v/>
          </cell>
          <cell r="BQ508" t="str">
            <v/>
          </cell>
          <cell r="BR508" t="str">
            <v/>
          </cell>
          <cell r="BS508" t="str">
            <v/>
          </cell>
          <cell r="BT508" t="str">
            <v/>
          </cell>
          <cell r="BU508" t="str">
            <v/>
          </cell>
          <cell r="BV508" t="str">
            <v/>
          </cell>
          <cell r="BW508" t="str">
            <v/>
          </cell>
          <cell r="BX508" t="str">
            <v/>
          </cell>
        </row>
        <row r="509">
          <cell r="A509" t="str">
            <v>OB13WORR</v>
          </cell>
          <cell r="B509" t="str">
            <v>Rédigez efficacement vos rapports et thèses avec Word (2ième édition)</v>
          </cell>
          <cell r="C509" t="str">
            <v/>
          </cell>
          <cell r="D509" t="str">
            <v>Jean-François  RIEU</v>
          </cell>
          <cell r="E509" t="str">
            <v/>
          </cell>
          <cell r="F509" t="str">
            <v xml:space="preserve">RIEU, Jean-François </v>
          </cell>
          <cell r="G509" t="str">
            <v/>
          </cell>
          <cell r="H509" t="str">
            <v/>
          </cell>
          <cell r="I509" t="str">
            <v/>
          </cell>
          <cell r="J509" t="str">
            <v/>
          </cell>
          <cell r="K509" t="str">
            <v>Edition du 1 October 2013</v>
          </cell>
          <cell r="L509" t="str">
            <v>388 pages</v>
          </cell>
          <cell r="M509" t="str">
            <v>Editions ENI</v>
          </cell>
          <cell r="N509" t="str">
            <v>fre</v>
          </cell>
          <cell r="O509" t="str">
            <v>fre</v>
          </cell>
          <cell r="P509" t="str">
            <v>fre</v>
          </cell>
          <cell r="Q509" t="str">
            <v>Le présent ouvrage s'adresse à toute personne ayant des documents longs à manipuler dans le cadre de son activité personnelle ou professionnelle : étudiant ou professeur concerné par des mémoires ou des thèses, dirigeant d'entreprise, cadre, ou assistante devant créer des rapports ou des guides, écrivain en train de créer son oeuvre. Il a pour objectif de vous aider à tirer le meilleur profit du traitement de texte Word (version  2013).
Nous considèrerons comme acquises les bases relatives au traitement de texte Word et à la manipulation d'un micro-ordinateur. En revanche, nous vous considèrerons comme néophyte en matière de typographie et de normes applicables aux documents longs.
La première partie vous fera découvrir les bases de l'imprimerie et de la typographie. Elle se conclut par une réflexion qui vous guidera pour structurer et gérer vos idées, basée sur les fonctionnalités associées de Word (le mode Plan, entre autres).
La seconde partie, vous accompagnera dans l'étape souvent fastidieuse de la saisie de contenu puis de sa mise en forme ; une saisie dans les règles est fondamentale car elle permet de préparer le document pour optimiser sa mise en forme. Dans cette partie nous verrons aussi comment mettre en forme et enrichir votre production, ce qui conditionnera la valorisation de vos idées !
La troisième partie est consacrée à la finalisation de votre oeuvre, depuis la relecture jusqu'à la diffusion.
L'ouvrage se termine par un chapitre Truc &amp; astuces qui vous fera bénéficier de l'expérience de ceux qui, avant vous, se sont trouvés confrontés à des besoins et problèmes liés à la gestion des longs documents avec Word. Nous aurons en particulier, un regard sur les fonctionnalités de partage et de travail collaboratif car le besoin de co-créer est aujourd'hui de plus en plus répandu.
Ce livre est également proposé en coffret</v>
          </cell>
          <cell r="R509">
            <v>9782746084933</v>
          </cell>
          <cell r="S509" t="str">
            <v>Version Numérique</v>
          </cell>
          <cell r="T509">
            <v>9782746083790</v>
          </cell>
          <cell r="U509" t="str">
            <v>Version Imprimée</v>
          </cell>
          <cell r="V509" t="str">
            <v>St-Herblain</v>
          </cell>
          <cell r="W509" t="str">
            <v>Editions ENI</v>
          </cell>
          <cell r="X509">
            <v>2013</v>
          </cell>
          <cell r="Y509" t="str">
            <v>Bibliothèque Numérique ENI (Service en ligne)</v>
          </cell>
          <cell r="Z509" t="str">
            <v>OBJECTIF PRO</v>
          </cell>
          <cell r="AA509" t="str">
            <v>texte</v>
          </cell>
          <cell r="AB509" t="str">
            <v>txt</v>
          </cell>
          <cell r="AC509" t="str">
            <v>rdacontent/fre</v>
          </cell>
          <cell r="AD509" t="str">
            <v>informatique</v>
          </cell>
          <cell r="AE509" t="str">
            <v>c</v>
          </cell>
          <cell r="AF509" t="str">
            <v>rdamedia/fre</v>
          </cell>
          <cell r="AG509" t="str">
            <v>ressource en ligne</v>
          </cell>
          <cell r="AH509" t="str">
            <v>cr</v>
          </cell>
          <cell r="AI509" t="str">
            <v>rdacarrier/fre</v>
          </cell>
          <cell r="AJ509" t="str">
            <v>m\\\\\o\\d\\\\\\\\</v>
          </cell>
          <cell r="AK509" t="str">
            <v>cr\cn\\\\uuaua</v>
          </cell>
          <cell r="AL509" t="str">
            <v>Accès restreint aux membres</v>
          </cell>
          <cell r="AM509" t="str">
            <v>Source de la note de description : Version imprimée</v>
          </cell>
          <cell r="AN509" t="str">
            <v/>
          </cell>
          <cell r="AO509" t="str">
            <v>%SITE_CLIENT%/?library_guid=70BBB91B-A782-47A5-993B-083D81BD1100</v>
          </cell>
          <cell r="AP509" t="str">
            <v>Accès au travers du portail ENI</v>
          </cell>
          <cell r="AQ509" t="str">
            <v xml:space="preserve"> index </v>
          </cell>
          <cell r="AR509" t="str">
            <v xml:space="preserve"> livre </v>
          </cell>
          <cell r="AS509" t="str">
            <v xml:space="preserve"> LNOB13WORR</v>
          </cell>
          <cell r="AT509" t="str">
            <v xml:space="preserve"> long document </v>
          </cell>
          <cell r="AU509" t="str">
            <v xml:space="preserve"> ouvrages  </v>
          </cell>
          <cell r="AV509" t="str">
            <v xml:space="preserve"> ponctuation </v>
          </cell>
          <cell r="AW509" t="str">
            <v xml:space="preserve"> rédaction </v>
          </cell>
          <cell r="AX509" t="str">
            <v xml:space="preserve"> table des matières </v>
          </cell>
          <cell r="AY509" t="str">
            <v xml:space="preserve">Typographie </v>
          </cell>
          <cell r="AZ509" t="str">
            <v/>
          </cell>
          <cell r="BA509" t="str">
            <v/>
          </cell>
          <cell r="BB509" t="str">
            <v/>
          </cell>
          <cell r="BC509" t="str">
            <v/>
          </cell>
          <cell r="BD509" t="str">
            <v/>
          </cell>
          <cell r="BE509" t="str">
            <v/>
          </cell>
          <cell r="BF509" t="str">
            <v/>
          </cell>
          <cell r="BG509" t="str">
            <v/>
          </cell>
          <cell r="BH509" t="str">
            <v/>
          </cell>
          <cell r="BI509" t="str">
            <v/>
          </cell>
          <cell r="BJ509" t="str">
            <v/>
          </cell>
          <cell r="BK509" t="str">
            <v/>
          </cell>
          <cell r="BL509" t="str">
            <v/>
          </cell>
          <cell r="BM509" t="str">
            <v/>
          </cell>
          <cell r="BN509" t="str">
            <v/>
          </cell>
          <cell r="BO509" t="str">
            <v/>
          </cell>
          <cell r="BP509" t="str">
            <v/>
          </cell>
          <cell r="BQ509" t="str">
            <v/>
          </cell>
          <cell r="BR509" t="str">
            <v/>
          </cell>
          <cell r="BS509" t="str">
            <v/>
          </cell>
          <cell r="BT509" t="str">
            <v/>
          </cell>
          <cell r="BU509" t="str">
            <v/>
          </cell>
          <cell r="BV509" t="str">
            <v/>
          </cell>
          <cell r="BW509" t="str">
            <v/>
          </cell>
          <cell r="BX509" t="str">
            <v/>
          </cell>
        </row>
        <row r="510">
          <cell r="A510" t="str">
            <v>OBMMF</v>
          </cell>
          <cell r="B510" t="str">
            <v>Mind Mapping</v>
          </cell>
          <cell r="C510" t="str">
            <v>Transformez vos idées en projet avec Freeplane</v>
          </cell>
          <cell r="D510" t="str">
            <v>Franck MAINTENAY</v>
          </cell>
          <cell r="E510" t="str">
            <v/>
          </cell>
          <cell r="F510" t="str">
            <v>MAINTENAY, Franck</v>
          </cell>
          <cell r="G510" t="str">
            <v/>
          </cell>
          <cell r="H510" t="str">
            <v/>
          </cell>
          <cell r="I510" t="str">
            <v/>
          </cell>
          <cell r="J510" t="str">
            <v/>
          </cell>
          <cell r="K510" t="str">
            <v>Edition du 1 September 2012</v>
          </cell>
          <cell r="L510" t="str">
            <v>238 pages</v>
          </cell>
          <cell r="M510" t="str">
            <v>Editions ENI</v>
          </cell>
          <cell r="N510" t="str">
            <v>fre</v>
          </cell>
          <cell r="O510" t="str">
            <v>fre</v>
          </cell>
          <cell r="P510" t="str">
            <v>fre</v>
          </cell>
          <cell r="Q510" t="str">
            <v>Discipline créée dans les années 70, le Mind Mapping est resté, dans notre pays, relativement confidentiel  jusqu'au début des années 2000. Activité manuelle avant tout, le Mind Mapping a connu un essor considérable depuis l'avènement de la micro-informatique moderne et ses interfaces graphiques. Si, à l'origine, le Mind Mapping aidait à générer, structurer et mémoriser les informations, les logiciels spécialisés permettent aujourd'hui aux organisations d'intégrer également cet outil dans leurs systèmes d'information. Que vous soyez étudiant, manager, chef de projets ou enseignant, les logiciels de Mind Mapping vous permettront de travailler de manière plus efficace et  ludique. Freeplane, logiciel open-source et gratuit, est une version améliorée de Freemind, précurseur dans le domaine des logiciels de Mind Mapping.
Ce livre vous permettra, dans un premier temps,  d'appréhender la discipline qu'est le Mind Mapping puis le logiciel Freeplane, de l'installation jusqu'à la création d'une carte basique. Vous maîtriserez ensuite tous les aspects liés à la mise en forme de vos cartes vous permettant ainsi de valoriser les informations. Deux chapitres sont consacrés à l'intégration d'éléments nouveaux : images, notes, alertes, documents, liens externes... 
Les fonctions évoluées et uniques de filtrage vous permettront d'optimiser au mieux la gestion de l'information. Vous apprendrez aussi à exporter les données d'une carte heuristique Freeplane vers d'autres catégories de document : traitement de texte, pages web, pdf... afin  de partager le contenu. Enfin, pour aller encore plus loin, vous verrez comment exploiter vos cartes Freeplane dans d'autres logiciels de Mind Mapping, créer des diaporamas directement à partir de votre document, utiliser une version mobile de vos cartes ou ajouter de nouvelles fonctionnalités au logiciel.
Une carte type « suivi de projet » est construite et améliorée au fur et à mesure des chapitres, vous permettant ainsi de découvrir tout le potentiel de Freeplane dans ce domaine. Ce document est disponible en téléchargement sur le site des Editions ENI, www.editions-eni.fr. 
Les règles de base et les points de vigilance propres au Mind Mapping sont également abordés tout au long du livre.
Cet ouvrage est basé sur la version 1.2 de Freeplane et le système d'exploitation Microsoft Windows 7.</v>
          </cell>
          <cell r="R510">
            <v>9782746075979</v>
          </cell>
          <cell r="S510" t="str">
            <v>Version Numérique</v>
          </cell>
          <cell r="T510">
            <v>9782746075702</v>
          </cell>
          <cell r="U510" t="str">
            <v>Version Imprimée</v>
          </cell>
          <cell r="V510" t="str">
            <v>St-Herblain</v>
          </cell>
          <cell r="W510" t="str">
            <v>Editions ENI</v>
          </cell>
          <cell r="X510">
            <v>2012</v>
          </cell>
          <cell r="Y510" t="str">
            <v>Bibliothèque Numérique ENI (Service en ligne)</v>
          </cell>
          <cell r="Z510" t="str">
            <v>OBJECTIF PRO</v>
          </cell>
          <cell r="AA510" t="str">
            <v>texte</v>
          </cell>
          <cell r="AB510" t="str">
            <v>txt</v>
          </cell>
          <cell r="AC510" t="str">
            <v>rdacontent/fre</v>
          </cell>
          <cell r="AD510" t="str">
            <v>informatique</v>
          </cell>
          <cell r="AE510" t="str">
            <v>c</v>
          </cell>
          <cell r="AF510" t="str">
            <v>rdamedia/fre</v>
          </cell>
          <cell r="AG510" t="str">
            <v>ressource en ligne</v>
          </cell>
          <cell r="AH510" t="str">
            <v>cr</v>
          </cell>
          <cell r="AI510" t="str">
            <v>rdacarrier/fre</v>
          </cell>
          <cell r="AJ510" t="str">
            <v>m\\\\\o\\d\\\\\\\\</v>
          </cell>
          <cell r="AK510" t="str">
            <v>cr\cn\\\\uuaua</v>
          </cell>
          <cell r="AL510" t="str">
            <v>Accès restreint aux membres</v>
          </cell>
          <cell r="AM510" t="str">
            <v>Source de la note de description : Version imprimée</v>
          </cell>
          <cell r="AN510" t="str">
            <v/>
          </cell>
          <cell r="AO510" t="str">
            <v>%SITE_CLIENT%/?library_guid=83256331-EC3A-425F-BD9B-9425BA29D785</v>
          </cell>
          <cell r="AP510" t="str">
            <v>Accès au travers du portail ENI</v>
          </cell>
          <cell r="AQ510" t="str">
            <v xml:space="preserve"> arborescence </v>
          </cell>
          <cell r="AR510" t="str">
            <v xml:space="preserve"> branche </v>
          </cell>
          <cell r="AS510" t="str">
            <v xml:space="preserve"> carte heuristique </v>
          </cell>
          <cell r="AT510" t="str">
            <v xml:space="preserve"> LNOBMMF</v>
          </cell>
          <cell r="AU510" t="str">
            <v xml:space="preserve"> noeud </v>
          </cell>
          <cell r="AV510" t="str">
            <v xml:space="preserve"> schéma conceptuel </v>
          </cell>
          <cell r="AW510" t="str">
            <v xml:space="preserve"> schéma de pensée </v>
          </cell>
          <cell r="AX510" t="str">
            <v xml:space="preserve">Carte mentale </v>
          </cell>
          <cell r="AY510" t="str">
            <v/>
          </cell>
          <cell r="AZ510" t="str">
            <v/>
          </cell>
          <cell r="BA510" t="str">
            <v/>
          </cell>
          <cell r="BB510" t="str">
            <v/>
          </cell>
          <cell r="BC510" t="str">
            <v/>
          </cell>
          <cell r="BD510" t="str">
            <v/>
          </cell>
          <cell r="BE510" t="str">
            <v/>
          </cell>
          <cell r="BF510" t="str">
            <v/>
          </cell>
          <cell r="BG510" t="str">
            <v/>
          </cell>
          <cell r="BH510" t="str">
            <v/>
          </cell>
          <cell r="BI510" t="str">
            <v/>
          </cell>
          <cell r="BJ510" t="str">
            <v/>
          </cell>
          <cell r="BK510" t="str">
            <v/>
          </cell>
          <cell r="BL510" t="str">
            <v/>
          </cell>
          <cell r="BM510" t="str">
            <v/>
          </cell>
          <cell r="BN510" t="str">
            <v/>
          </cell>
          <cell r="BO510" t="str">
            <v/>
          </cell>
          <cell r="BP510" t="str">
            <v/>
          </cell>
          <cell r="BQ510" t="str">
            <v/>
          </cell>
          <cell r="BR510" t="str">
            <v/>
          </cell>
          <cell r="BS510" t="str">
            <v/>
          </cell>
          <cell r="BT510" t="str">
            <v/>
          </cell>
          <cell r="BU510" t="str">
            <v/>
          </cell>
          <cell r="BV510" t="str">
            <v/>
          </cell>
          <cell r="BW510" t="str">
            <v/>
          </cell>
          <cell r="BX510" t="str">
            <v/>
          </cell>
        </row>
        <row r="511">
          <cell r="A511" t="str">
            <v>OBOUTGCP</v>
          </cell>
          <cell r="B511" t="str">
            <v>Gérez vos contacts professionnels avec Outlook</v>
          </cell>
          <cell r="C511" t="str">
            <v/>
          </cell>
          <cell r="D511" t="str">
            <v>Olivier ABOU</v>
          </cell>
          <cell r="E511" t="str">
            <v/>
          </cell>
          <cell r="F511" t="str">
            <v>ABOU, Olivier</v>
          </cell>
          <cell r="G511" t="str">
            <v/>
          </cell>
          <cell r="H511" t="str">
            <v/>
          </cell>
          <cell r="I511" t="str">
            <v/>
          </cell>
          <cell r="J511" t="str">
            <v/>
          </cell>
          <cell r="K511" t="str">
            <v>Edition du 1 February 2013</v>
          </cell>
          <cell r="L511" t="str">
            <v>288 pages</v>
          </cell>
          <cell r="M511" t="str">
            <v>Editions ENI</v>
          </cell>
          <cell r="N511" t="str">
            <v>fre</v>
          </cell>
          <cell r="O511" t="str">
            <v>fre</v>
          </cell>
          <cell r="P511" t="str">
            <v>fre</v>
          </cell>
          <cell r="Q511" t="str">
            <v>Le module Gestionnaire de contacts professionnels complète parfaitement les fonctionnalités d'Outlook en matière de gestion des contacts ; il est disponible gratuitement pour la version 2010 d'Outlook. Il permet aussi de gérer trois types d'activité : les opportunités de vente, les campagnes marketing et les projets professionnels. Vous pourrez ainsi suivre et gérer toutes les communications établies avec vos prospects et clients, et partager vos informations en toute simplicité avec tous vos collaborateurs. Vous aurez en outre accès à un tableau de bord qui vous donnera une vision d'ensemble de toutes les informations liées à votre travail, sans oublier les rapports d'analyse des données que vous pourrez personnaliser selon vos besoins.
Après un chapitre sur la présentation de l'interface de ce module, vous apprendrez à gérer vos contacts et comptes, votre calendrier et vos tâches et à effectuer des recherches. Vous verrez ensuite comment gérer les trois types d'activité évoquées précédemment : les projets, les opportunités de vente et les rapports et comment exploiter ces données pour créer une campagne marketing. Pour finir, vous apprendrez à gérer vos bases de données et à synchroniser vos données on et off line.</v>
          </cell>
          <cell r="R511">
            <v>9782746079434</v>
          </cell>
          <cell r="S511" t="str">
            <v>Version Numérique</v>
          </cell>
          <cell r="T511">
            <v>9782746078703</v>
          </cell>
          <cell r="U511" t="str">
            <v>Version Imprimée</v>
          </cell>
          <cell r="V511" t="str">
            <v>St-Herblain</v>
          </cell>
          <cell r="W511" t="str">
            <v>Editions ENI</v>
          </cell>
          <cell r="X511">
            <v>2013</v>
          </cell>
          <cell r="Y511" t="str">
            <v>Bibliothèque Numérique ENI (Service en ligne)</v>
          </cell>
          <cell r="Z511" t="str">
            <v>OBJECTIF PRO</v>
          </cell>
          <cell r="AA511" t="str">
            <v>texte</v>
          </cell>
          <cell r="AB511" t="str">
            <v>txt</v>
          </cell>
          <cell r="AC511" t="str">
            <v>rdacontent/fre</v>
          </cell>
          <cell r="AD511" t="str">
            <v>informatique</v>
          </cell>
          <cell r="AE511" t="str">
            <v>c</v>
          </cell>
          <cell r="AF511" t="str">
            <v>rdamedia/fre</v>
          </cell>
          <cell r="AG511" t="str">
            <v>ressource en ligne</v>
          </cell>
          <cell r="AH511" t="str">
            <v>cr</v>
          </cell>
          <cell r="AI511" t="str">
            <v>rdacarrier/fre</v>
          </cell>
          <cell r="AJ511" t="str">
            <v>m\\\\\o\\d\\\\\\\\</v>
          </cell>
          <cell r="AK511" t="str">
            <v>cr\cn\\\\uuaua</v>
          </cell>
          <cell r="AL511" t="str">
            <v>Accès restreint aux membres</v>
          </cell>
          <cell r="AM511" t="str">
            <v>Source de la note de description : Version imprimée</v>
          </cell>
          <cell r="AN511" t="str">
            <v/>
          </cell>
          <cell r="AO511" t="str">
            <v>%SITE_CLIENT%/?library_guid=C2100D51-0D0B-4326-99AE-BEB74D4324D1</v>
          </cell>
          <cell r="AP511" t="str">
            <v>Accès au travers du portail ENI</v>
          </cell>
          <cell r="AQ511" t="str">
            <v xml:space="preserve"> calendrier </v>
          </cell>
          <cell r="AR511" t="str">
            <v xml:space="preserve"> carnet d'adresses </v>
          </cell>
          <cell r="AS511" t="str">
            <v xml:space="preserve"> client </v>
          </cell>
          <cell r="AT511" t="str">
            <v xml:space="preserve"> gestionnaire de contacts professionnels </v>
          </cell>
          <cell r="AU511" t="str">
            <v xml:space="preserve"> LNOBOUTGCP</v>
          </cell>
          <cell r="AV511" t="str">
            <v xml:space="preserve"> tableau de bord </v>
          </cell>
          <cell r="AW511" t="str">
            <v xml:space="preserve"> tâche </v>
          </cell>
          <cell r="AX511" t="str">
            <v xml:space="preserve">Prospect </v>
          </cell>
          <cell r="AY511" t="str">
            <v/>
          </cell>
          <cell r="AZ511" t="str">
            <v/>
          </cell>
          <cell r="BA511" t="str">
            <v/>
          </cell>
          <cell r="BB511" t="str">
            <v/>
          </cell>
          <cell r="BC511" t="str">
            <v/>
          </cell>
          <cell r="BD511" t="str">
            <v/>
          </cell>
          <cell r="BE511" t="str">
            <v/>
          </cell>
          <cell r="BF511" t="str">
            <v/>
          </cell>
          <cell r="BG511" t="str">
            <v/>
          </cell>
          <cell r="BH511" t="str">
            <v/>
          </cell>
          <cell r="BI511" t="str">
            <v/>
          </cell>
          <cell r="BJ511" t="str">
            <v/>
          </cell>
          <cell r="BK511" t="str">
            <v/>
          </cell>
          <cell r="BL511" t="str">
            <v/>
          </cell>
          <cell r="BM511" t="str">
            <v/>
          </cell>
          <cell r="BN511" t="str">
            <v/>
          </cell>
          <cell r="BO511" t="str">
            <v/>
          </cell>
          <cell r="BP511" t="str">
            <v/>
          </cell>
          <cell r="BQ511" t="str">
            <v/>
          </cell>
          <cell r="BR511" t="str">
            <v/>
          </cell>
          <cell r="BS511" t="str">
            <v/>
          </cell>
          <cell r="BT511" t="str">
            <v/>
          </cell>
          <cell r="BU511" t="str">
            <v/>
          </cell>
          <cell r="BV511" t="str">
            <v/>
          </cell>
          <cell r="BW511" t="str">
            <v/>
          </cell>
          <cell r="BX511" t="str">
            <v/>
          </cell>
        </row>
        <row r="512">
          <cell r="A512" t="str">
            <v>OS10EXCPOW</v>
          </cell>
          <cell r="B512" t="str">
            <v>Excel 2010 et PowerPivot</v>
          </cell>
          <cell r="C512" t="str">
            <v>L'analyse de données simple et efficace</v>
          </cell>
          <cell r="D512" t="str">
            <v>Jean-Philippe GOUIGOUX</v>
          </cell>
          <cell r="E512" t="str">
            <v/>
          </cell>
          <cell r="F512" t="str">
            <v>GOUIGOUX, Jean-Philippe</v>
          </cell>
          <cell r="G512" t="str">
            <v/>
          </cell>
          <cell r="H512" t="str">
            <v/>
          </cell>
          <cell r="I512" t="str">
            <v/>
          </cell>
          <cell r="J512" t="str">
            <v/>
          </cell>
          <cell r="K512" t="str">
            <v>Edition du 1 January 2012</v>
          </cell>
          <cell r="L512" t="str">
            <v>302 pages</v>
          </cell>
          <cell r="M512" t="str">
            <v>Editions ENI</v>
          </cell>
          <cell r="N512" t="str">
            <v>fre</v>
          </cell>
          <cell r="O512" t="str">
            <v>fre</v>
          </cell>
          <cell r="P512" t="str">
            <v>fre</v>
          </cell>
          <cell r="Q512" t="str">
            <v>Ce livre a pour objectif de vous apprendre à exploiter pour les analyser, les gros volumes de données à l'aide du célèbre tableur Excel 2010 et de son plug-in PowerPivot. Il s'adresse à toute personne désireuse de produire des analyses de données rapides sur des sources hétérogènes : PowerPivot permet de garder la souplesse d'analyse des tableaux croisés dynamiques d'Excel tout en se basant sur une technologie capable d'agréger plusieurs millions de lignes de données de manière quasi-instantanée. 
Le premier chapitre est une présentation du plug-in PowerPivot, ses avantages et limitations et son positionnement par rapport aux solutions de BI. Le chapitre suivant détaille un exemple simple pour découvrir les principales fonctionnalités de PowerPivot. Vous verrez ensuite comment gérer les sources de données et établir les relations entre les données en fonction des calculs à effectuer. Pour aller plus loin, vous verrez comment créer de véritables tableaux de bord interactifs avant d'aborder des fonctionnalités plus avancées telles que l'intégration dans SharePoint, la manipulation depuis SQL Server et l'utilisation des services web Excel pour manipuler PowerPivot.</v>
          </cell>
          <cell r="R512">
            <v>9782746072107</v>
          </cell>
          <cell r="S512" t="str">
            <v>Version Numérique</v>
          </cell>
          <cell r="T512">
            <v>9782746071056</v>
          </cell>
          <cell r="U512" t="str">
            <v>Version Imprimée</v>
          </cell>
          <cell r="V512" t="str">
            <v>St-Herblain</v>
          </cell>
          <cell r="W512" t="str">
            <v>Editions ENI</v>
          </cell>
          <cell r="X512">
            <v>2012</v>
          </cell>
          <cell r="Y512" t="str">
            <v>Bibliothèque Numérique ENI (Service en ligne)</v>
          </cell>
          <cell r="Z512" t="str">
            <v>OBJECTIF SOLUTIONS</v>
          </cell>
          <cell r="AA512" t="str">
            <v>texte</v>
          </cell>
          <cell r="AB512" t="str">
            <v>txt</v>
          </cell>
          <cell r="AC512" t="str">
            <v>rdacontent/fre</v>
          </cell>
          <cell r="AD512" t="str">
            <v>informatique</v>
          </cell>
          <cell r="AE512" t="str">
            <v>c</v>
          </cell>
          <cell r="AF512" t="str">
            <v>rdamedia/fre</v>
          </cell>
          <cell r="AG512" t="str">
            <v>ressource en ligne</v>
          </cell>
          <cell r="AH512" t="str">
            <v>cr</v>
          </cell>
          <cell r="AI512" t="str">
            <v>rdacarrier/fre</v>
          </cell>
          <cell r="AJ512" t="str">
            <v>m\\\\\o\\d\\\\\\\\</v>
          </cell>
          <cell r="AK512" t="str">
            <v>cr\cn\\\\uuaua</v>
          </cell>
          <cell r="AL512" t="str">
            <v>Accès restreint aux membres</v>
          </cell>
          <cell r="AM512" t="str">
            <v>Source de la note de description : Version imprimée</v>
          </cell>
          <cell r="AN512" t="str">
            <v/>
          </cell>
          <cell r="AO512" t="str">
            <v>%SITE_CLIENT%/?library_guid=C25A0A94-7245-490C-8FEE-94D098986069</v>
          </cell>
          <cell r="AP512" t="str">
            <v>Accès au travers du portail ENI</v>
          </cell>
          <cell r="AQ512" t="str">
            <v xml:space="preserve">  Azure DataMarket </v>
          </cell>
          <cell r="AR512" t="str">
            <v xml:space="preserve"> BI </v>
          </cell>
          <cell r="AS512" t="str">
            <v xml:space="preserve"> cube </v>
          </cell>
          <cell r="AT512" t="str">
            <v xml:space="preserve"> DAX </v>
          </cell>
          <cell r="AU512" t="str">
            <v xml:space="preserve"> graphique croisé dynamique </v>
          </cell>
          <cell r="AV512" t="str">
            <v xml:space="preserve"> LNOS10EXCPOW</v>
          </cell>
          <cell r="AW512" t="str">
            <v xml:space="preserve"> OData </v>
          </cell>
          <cell r="AX512" t="str">
            <v xml:space="preserve"> segment  </v>
          </cell>
          <cell r="AY512" t="str">
            <v xml:space="preserve"> tableau croisé dynamique </v>
          </cell>
          <cell r="AZ512" t="str">
            <v xml:space="preserve">Microsoft </v>
          </cell>
          <cell r="BA512" t="str">
            <v xml:space="preserve">TCD </v>
          </cell>
          <cell r="BB512" t="str">
            <v/>
          </cell>
          <cell r="BC512" t="str">
            <v/>
          </cell>
          <cell r="BD512" t="str">
            <v/>
          </cell>
          <cell r="BE512" t="str">
            <v/>
          </cell>
          <cell r="BF512" t="str">
            <v/>
          </cell>
          <cell r="BG512" t="str">
            <v/>
          </cell>
          <cell r="BH512" t="str">
            <v/>
          </cell>
          <cell r="BI512" t="str">
            <v/>
          </cell>
          <cell r="BJ512" t="str">
            <v/>
          </cell>
          <cell r="BK512" t="str">
            <v/>
          </cell>
          <cell r="BL512" t="str">
            <v/>
          </cell>
          <cell r="BM512" t="str">
            <v/>
          </cell>
          <cell r="BN512" t="str">
            <v/>
          </cell>
          <cell r="BO512" t="str">
            <v/>
          </cell>
          <cell r="BP512" t="str">
            <v/>
          </cell>
          <cell r="BQ512" t="str">
            <v/>
          </cell>
          <cell r="BR512" t="str">
            <v/>
          </cell>
          <cell r="BS512" t="str">
            <v/>
          </cell>
          <cell r="BT512" t="str">
            <v/>
          </cell>
          <cell r="BU512" t="str">
            <v/>
          </cell>
          <cell r="BV512" t="str">
            <v/>
          </cell>
          <cell r="BW512" t="str">
            <v/>
          </cell>
          <cell r="BX512" t="str">
            <v/>
          </cell>
        </row>
        <row r="513">
          <cell r="A513" t="str">
            <v>OS10OFF</v>
          </cell>
          <cell r="B513" t="str">
            <v>Word, Excel, PowerPoint, Outlook, Access et OneNote</v>
          </cell>
          <cell r="C513" t="str">
            <v>Exploitez toute la puissance d'Office 2010</v>
          </cell>
          <cell r="D513" t="str">
            <v>Olivier ABOU</v>
          </cell>
          <cell r="E513" t="str">
            <v/>
          </cell>
          <cell r="F513" t="str">
            <v>ABOU, Olivier</v>
          </cell>
          <cell r="G513" t="str">
            <v/>
          </cell>
          <cell r="H513" t="str">
            <v/>
          </cell>
          <cell r="I513" t="str">
            <v/>
          </cell>
          <cell r="J513" t="str">
            <v/>
          </cell>
          <cell r="K513" t="str">
            <v>Edition du 1 June 2012</v>
          </cell>
          <cell r="L513" t="str">
            <v>369 pages</v>
          </cell>
          <cell r="M513" t="str">
            <v>Editions ENI</v>
          </cell>
          <cell r="N513" t="str">
            <v>fre</v>
          </cell>
          <cell r="O513" t="str">
            <v>fre</v>
          </cell>
          <cell r="P513" t="str">
            <v>fre</v>
          </cell>
          <cell r="Q513" t="str">
            <v>Microsoft Office 2010 regroupe une suite de logiciels (Word, Excel, PowerPoint, Outlook, OneNote et Access) exploités généralement de façon indépendante. Pourtant, vous disposez ici d'un ensemble d'applications homogènes, conçus pour partager données et outils qui peuvent interagir pour vous permettre d'élaborer des projets complets et exploiter ainsi toute la puissance d'Office 2010 : vous pouvez créer, entre autres, des documents Word qui intègrent des fonctionnalités de calcul issues du tableur Excel ou récupérer dans Excel, des informations à traiter à partir d'une base de données Access. Vos présentations PowerPoint peuvent également exploiter des objets Excel tels que des graphiques et, inversement, vos classeurs Excel peuvent être animés avec des objets PowerPoint. 
Pour être encore plus efficace, vous pouvez aussi convertir vos fichiers afin de les exploiter dans une autre application : convertir une présentation PowerPoint au format Word, par exemple, pour gérer au mieux le texte de la présentation ou convertir une présentation au format vidéo pour l'intégrer dans un classeur Excel.
Dans un autre registre, OneNote représente un outil à part qui facilite le partage des informations entre toutes ces applications et qu'il est important de savoir utiliser. 
Mais l'interopérabilité des applications Office s'avère également incontournable pour diffuser de différentes façons vos documents en fusionnant, par exemple, vos adresses Outlook ou une liste de données Excel ou Access avec un document Word dans le but de réaliser un mailing et pour faciliter l'analyse des données d'une base Access grâce à Excel.
Au sein de l'entreprise, les sources de données disponibles sont amenées à être utilisées par plusieurs utilisateurs ; dès lors, il devient indispensable de les sécuriser : nous verrons dans le dernier chapitre comment protéger document, classeur, présentation, carnet d'adresses et base de données.</v>
          </cell>
          <cell r="R513">
            <v>9782746074644</v>
          </cell>
          <cell r="S513" t="str">
            <v>Version Numérique</v>
          </cell>
          <cell r="T513">
            <v>9782746074002</v>
          </cell>
          <cell r="U513" t="str">
            <v>Version Imprimée</v>
          </cell>
          <cell r="V513" t="str">
            <v>St-Herblain</v>
          </cell>
          <cell r="W513" t="str">
            <v>Editions ENI</v>
          </cell>
          <cell r="X513">
            <v>2012</v>
          </cell>
          <cell r="Y513" t="str">
            <v>Bibliothèque Numérique ENI (Service en ligne)</v>
          </cell>
          <cell r="Z513" t="str">
            <v>OBJECTIF SOLUTIONS</v>
          </cell>
          <cell r="AA513" t="str">
            <v>texte</v>
          </cell>
          <cell r="AB513" t="str">
            <v>txt</v>
          </cell>
          <cell r="AC513" t="str">
            <v>rdacontent/fre</v>
          </cell>
          <cell r="AD513" t="str">
            <v>informatique</v>
          </cell>
          <cell r="AE513" t="str">
            <v>c</v>
          </cell>
          <cell r="AF513" t="str">
            <v>rdamedia/fre</v>
          </cell>
          <cell r="AG513" t="str">
            <v>ressource en ligne</v>
          </cell>
          <cell r="AH513" t="str">
            <v>cr</v>
          </cell>
          <cell r="AI513" t="str">
            <v>rdacarrier/fre</v>
          </cell>
          <cell r="AJ513" t="str">
            <v>m\\\\\o\\d\\\\\\\\</v>
          </cell>
          <cell r="AK513" t="str">
            <v>cr\cn\\\\uuaua</v>
          </cell>
          <cell r="AL513" t="str">
            <v>Accès restreint aux membres</v>
          </cell>
          <cell r="AM513" t="str">
            <v>Source de la note de description : Version imprimée</v>
          </cell>
          <cell r="AN513" t="str">
            <v/>
          </cell>
          <cell r="AO513" t="str">
            <v>%SITE_CLIENT%/?library_guid=6019653B-8498-41EA-AC1D-AFB13D04FBB6</v>
          </cell>
          <cell r="AP513" t="str">
            <v>Accès au travers du portail ENI</v>
          </cell>
          <cell r="AQ513" t="str">
            <v xml:space="preserve"> livre électronique </v>
          </cell>
          <cell r="AR513" t="str">
            <v xml:space="preserve"> livre numérique </v>
          </cell>
          <cell r="AS513" t="str">
            <v xml:space="preserve"> livres électroniques </v>
          </cell>
          <cell r="AT513" t="str">
            <v xml:space="preserve"> livres numériques </v>
          </cell>
          <cell r="AU513" t="str">
            <v xml:space="preserve"> LNOS10OFF</v>
          </cell>
          <cell r="AV513" t="str">
            <v xml:space="preserve"> mailing </v>
          </cell>
          <cell r="AW513" t="str">
            <v xml:space="preserve"> Microsoft </v>
          </cell>
          <cell r="AX513" t="str">
            <v xml:space="preserve"> Objet OLE </v>
          </cell>
          <cell r="AY513" t="str">
            <v xml:space="preserve"> Office 10 </v>
          </cell>
          <cell r="AZ513" t="str">
            <v xml:space="preserve"> OFFICE 2010 </v>
          </cell>
          <cell r="BA513" t="str">
            <v xml:space="preserve"> Office10 </v>
          </cell>
          <cell r="BB513" t="str">
            <v xml:space="preserve"> OLE </v>
          </cell>
          <cell r="BC513" t="str">
            <v xml:space="preserve"> publipostage </v>
          </cell>
          <cell r="BD513" t="str">
            <v xml:space="preserve"> suite bureautique </v>
          </cell>
          <cell r="BE513" t="str">
            <v xml:space="preserve">Livre </v>
          </cell>
          <cell r="BF513" t="str">
            <v/>
          </cell>
          <cell r="BG513" t="str">
            <v/>
          </cell>
          <cell r="BH513" t="str">
            <v/>
          </cell>
          <cell r="BI513" t="str">
            <v/>
          </cell>
          <cell r="BJ513" t="str">
            <v/>
          </cell>
          <cell r="BK513" t="str">
            <v/>
          </cell>
          <cell r="BL513" t="str">
            <v/>
          </cell>
          <cell r="BM513" t="str">
            <v/>
          </cell>
          <cell r="BN513" t="str">
            <v/>
          </cell>
          <cell r="BO513" t="str">
            <v/>
          </cell>
          <cell r="BP513" t="str">
            <v/>
          </cell>
          <cell r="BQ513" t="str">
            <v/>
          </cell>
          <cell r="BR513" t="str">
            <v/>
          </cell>
          <cell r="BS513" t="str">
            <v/>
          </cell>
          <cell r="BT513" t="str">
            <v/>
          </cell>
          <cell r="BU513" t="str">
            <v/>
          </cell>
          <cell r="BV513" t="str">
            <v/>
          </cell>
          <cell r="BW513" t="str">
            <v/>
          </cell>
          <cell r="BX513" t="str">
            <v/>
          </cell>
        </row>
        <row r="514">
          <cell r="A514" t="str">
            <v>OS11MAP</v>
          </cell>
          <cell r="B514" t="str">
            <v>MapInfo Professional&amp;reg;</v>
          </cell>
          <cell r="C514" t="str">
            <v>version 11</v>
          </cell>
          <cell r="D514" t="str">
            <v>Olivier  GIARDELLA</v>
          </cell>
          <cell r="E514" t="str">
            <v/>
          </cell>
          <cell r="F514" t="str">
            <v xml:space="preserve">GIARDELLA, Olivier </v>
          </cell>
          <cell r="G514" t="str">
            <v/>
          </cell>
          <cell r="H514" t="str">
            <v/>
          </cell>
          <cell r="I514" t="str">
            <v/>
          </cell>
          <cell r="J514" t="str">
            <v/>
          </cell>
          <cell r="K514" t="str">
            <v>Edition du 1 December 2011</v>
          </cell>
          <cell r="L514" t="str">
            <v>335 pages</v>
          </cell>
          <cell r="M514" t="str">
            <v>Editions ENI</v>
          </cell>
          <cell r="N514" t="str">
            <v>fre</v>
          </cell>
          <cell r="O514" t="str">
            <v>fre</v>
          </cell>
          <cell r="P514" t="str">
            <v>fre</v>
          </cell>
          <cell r="Q514" t="str">
            <v>Cet ouvrage est destiné à toute personne, chargée d'études en aménagement du territoire  ou en géomarketing, désireuse de réaliser ses propres cartes avec MapInfo Professional®. Que vous soyez débutant ou expérimenté, que vous ayez déjà été formé ou que vous soyez autodidacte, cet ouvrage vous apportera les réponses concrètes aux principales questions que vous allez vous poser sur l'utilisation de MapInfo Professional®. Il s'adresse aussi aux enseignants et formateurs qui pourront l'utiliser et l'adapter dans le cadre de leurs cours.
MapInfo Professional® est un logiciel complet, et l'apprentissage se fait pas à pas, par le biais d'explications théoriques mises en application au travers d'exemples et d'exercices qui ont toujours pour origine des cas concrets rencontrés lors des missions de formation de l'auteur.
Du chapitre 1 au chapitre 4, vous manipulerez des fichiers déjà préparés. Il s'agit de prendre en main MapInfo Professional® sans se préoccuper réellement de la gestion des données.
Le chapitre 1 présente donc les notions essentielles que vous devez maîtriser afin de travailler efficacement avec votre logiciel. Le chapitre 2 aborde les principales fonctions utilisées pour réaliser des cartes à partir de fichiers déjà préparés (le Contrôle des Couches, les Analyses thématiques, les Étiquettes). Le chapitre 3 traite des fonctions permettant de sélectionner les données que vous souhaitez représenter sur vos cartes. Le chapitre 4 expose les méthodes de présentation et de diffusion de vos cartes.
Du chapitre 5 au chapitre 7, vous découvrirez la gestion et la création de tables avec MapInfo Professional®.  &amp;Agrave; partir du chapitre 5, deux cas d'étude sont traités : l'un concerne un service Observatoire (analyse de données statistiques, géomarketing), l'autre un service Tourisme (aménagement du territoire). Le chapitre 5 présente la gestion de tables et l'utilisation de vos propres données aux formats Excel et Access. Le chapitre 6 aborde la création de nouvelles tables avec la digitalisation (dessin vectoriel). Le chapitre 7 traite des fonctions de construction automatique de tables.
Avec les chapitres 8 et 9, vous aborderez la notion d'analyse spatiale et les formats avec lesquels vous pouvez travailler et échanger vos données.
Enfin vous trouverez en annexe des informations concernant les répertoires et les outils de MapInfo Professional®, une bibliographie et une Webographie. 
Cet ouvrage, basé sur la version 11 de MapInfo Professional®, couvre aussi les versions 10 et 10.5.</v>
          </cell>
          <cell r="R514">
            <v>9782746071599</v>
          </cell>
          <cell r="S514" t="str">
            <v>Version Numérique</v>
          </cell>
          <cell r="T514">
            <v>9782746070615</v>
          </cell>
          <cell r="U514" t="str">
            <v>Version Imprimée</v>
          </cell>
          <cell r="V514" t="str">
            <v>St-Herblain</v>
          </cell>
          <cell r="W514" t="str">
            <v>Editions ENI</v>
          </cell>
          <cell r="X514">
            <v>2011</v>
          </cell>
          <cell r="Y514" t="str">
            <v>Bibliothèque Numérique ENI (Service en ligne)</v>
          </cell>
          <cell r="Z514" t="str">
            <v>OBJECTIF SOLUTIONS</v>
          </cell>
          <cell r="AA514" t="str">
            <v>texte</v>
          </cell>
          <cell r="AB514" t="str">
            <v>txt</v>
          </cell>
          <cell r="AC514" t="str">
            <v>rdacontent/fre</v>
          </cell>
          <cell r="AD514" t="str">
            <v>informatique</v>
          </cell>
          <cell r="AE514" t="str">
            <v>c</v>
          </cell>
          <cell r="AF514" t="str">
            <v>rdamedia/fre</v>
          </cell>
          <cell r="AG514" t="str">
            <v>ressource en ligne</v>
          </cell>
          <cell r="AH514" t="str">
            <v>cr</v>
          </cell>
          <cell r="AI514" t="str">
            <v>rdacarrier/fre</v>
          </cell>
          <cell r="AJ514" t="str">
            <v>m\\\\\o\\d\\\\\\\\</v>
          </cell>
          <cell r="AK514" t="str">
            <v>cr\cn\\\\uuaua</v>
          </cell>
          <cell r="AL514" t="str">
            <v>Accès restreint aux membres</v>
          </cell>
          <cell r="AM514" t="str">
            <v>Source de la note de description : Version imprimée</v>
          </cell>
          <cell r="AN514" t="str">
            <v/>
          </cell>
          <cell r="AO514" t="str">
            <v>%SITE_CLIENT%/?library_guid=43AF3C1C-363C-4686-B3DB-379BB28C0BA4</v>
          </cell>
          <cell r="AP514" t="str">
            <v>Accès au travers du portail ENI</v>
          </cell>
          <cell r="AQ514" t="str">
            <v xml:space="preserve"> analyse spatiale </v>
          </cell>
          <cell r="AR514" t="str">
            <v xml:space="preserve"> carte </v>
          </cell>
          <cell r="AS514" t="str">
            <v xml:space="preserve"> carte géographique </v>
          </cell>
          <cell r="AT514" t="str">
            <v xml:space="preserve"> cartographie </v>
          </cell>
          <cell r="AU514" t="str">
            <v xml:space="preserve"> digitalisation </v>
          </cell>
          <cell r="AV514" t="str">
            <v xml:space="preserve"> géographie </v>
          </cell>
          <cell r="AW514" t="str">
            <v xml:space="preserve"> géomarketing </v>
          </cell>
          <cell r="AX514" t="str">
            <v xml:space="preserve"> LNOS11MAP</v>
          </cell>
          <cell r="AY514" t="str">
            <v xml:space="preserve"> map </v>
          </cell>
          <cell r="AZ514" t="str">
            <v xml:space="preserve"> maps </v>
          </cell>
          <cell r="BA514" t="str">
            <v xml:space="preserve"> sectorisation </v>
          </cell>
          <cell r="BB514" t="str">
            <v xml:space="preserve"> sélection SQL </v>
          </cell>
          <cell r="BC514" t="str">
            <v xml:space="preserve"> statistiques </v>
          </cell>
          <cell r="BD514" t="str">
            <v xml:space="preserve">SIG </v>
          </cell>
          <cell r="BE514" t="str">
            <v/>
          </cell>
          <cell r="BF514" t="str">
            <v/>
          </cell>
          <cell r="BG514" t="str">
            <v/>
          </cell>
          <cell r="BH514" t="str">
            <v/>
          </cell>
          <cell r="BI514" t="str">
            <v/>
          </cell>
          <cell r="BJ514" t="str">
            <v/>
          </cell>
          <cell r="BK514" t="str">
            <v/>
          </cell>
          <cell r="BL514" t="str">
            <v/>
          </cell>
          <cell r="BM514" t="str">
            <v/>
          </cell>
          <cell r="BN514" t="str">
            <v/>
          </cell>
          <cell r="BO514" t="str">
            <v/>
          </cell>
          <cell r="BP514" t="str">
            <v/>
          </cell>
          <cell r="BQ514" t="str">
            <v/>
          </cell>
          <cell r="BR514" t="str">
            <v/>
          </cell>
          <cell r="BS514" t="str">
            <v/>
          </cell>
          <cell r="BT514" t="str">
            <v/>
          </cell>
          <cell r="BU514" t="str">
            <v/>
          </cell>
          <cell r="BV514" t="str">
            <v/>
          </cell>
          <cell r="BW514" t="str">
            <v/>
          </cell>
          <cell r="BX514" t="str">
            <v/>
          </cell>
        </row>
        <row r="515">
          <cell r="A515" t="str">
            <v>OS3.4ALF</v>
          </cell>
          <cell r="B515" t="str">
            <v>Alfresco 3.4</v>
          </cell>
          <cell r="C515" t="str">
            <v>Travail collaboratif et GED avec la plate-forme Share</v>
          </cell>
          <cell r="D515" t="str">
            <v>Guillaume  SUPERCZYNSKI</v>
          </cell>
          <cell r="E515" t="str">
            <v/>
          </cell>
          <cell r="F515" t="str">
            <v xml:space="preserve">SUPERCZYNSKI, Guillaume </v>
          </cell>
          <cell r="G515" t="str">
            <v/>
          </cell>
          <cell r="H515" t="str">
            <v/>
          </cell>
          <cell r="I515" t="str">
            <v/>
          </cell>
          <cell r="J515" t="str">
            <v/>
          </cell>
          <cell r="K515" t="str">
            <v>Edition du 1 September 2011</v>
          </cell>
          <cell r="L515" t="str">
            <v>316 pages</v>
          </cell>
          <cell r="M515" t="str">
            <v>Editions ENI</v>
          </cell>
          <cell r="N515" t="str">
            <v>fre</v>
          </cell>
          <cell r="O515" t="str">
            <v>fre</v>
          </cell>
          <cell r="P515" t="str">
            <v>fre</v>
          </cell>
          <cell r="Q515" t="str">
            <v>Dans l'univers de la Gestion Electronique Documentaire, Alfresco a fait date en démocratisant la GED open source ; aujourd'hui, il continue d'en être un leader incontesté en proposant un outil robuste, open source, modulable, interconnectable et extensible. C'est dans cette logique que la plate-forme Share a été conçue : c'est une extension collaborative aux fonctionnalités GED de base. C'est une collaboration dite « centrée » sur les documents, ce qui représente l'essentiel des activités au sein d'une entreprise, que ce soit pour la validation de documents bureautiques, de notes internes, de factures ou de compte-rendu de réunion&amp;hellip;
Ce livre s'adresse à toute personne disposant de l'environnement Alfresco associée à la plate-forme Share et ayant besoin d'exploiter cet environnement de travail comme GED et comme outil de travail collaboratif. Il débute par un chapitre entièrement consacré à l'interface web 2.0 de Share : depuis votre portail personnel d'accès aux espaces de collaboration de l'entreprise à la création concrète de sites collaboratifs avec les outils de wiki, blog, forum de discussion et calendrier partagé. Vous verrez comment collaborer « socialement » autour des documents que vous commentez mais aussi par le biais des flux de tâches de validation qui vous sont assignés et que vous assignez à vos collègues. 
L'ouvrage présente d'autres moyens de collaborer avec Alfresco depuis les applications Microsoft® Office : avec le module additionnel pour Word, Excel et Powerpoint ou en créant depuis Word des espaces de collaboration documentaires de type Sharepoint dans Alfresco tout comme des espaces de réunions partagées de type Sharepoint depuis Outlook. Vous verrez aussi comment envoyer des mails depuis Outlook dans vos dossiers de GED en utilisant Alfresco comme serveur de messagerie IMAP et comment accéder à vos contenus depuis votre mobile iPhone et Android ainsi que depuis un réseau social comme iGoogle.
Le chapitre 4 détaille le nouveau module de publication web nommé Web Quick Start présent dans la version 3.4 : vous apprendrez à créer un site web, à créer des articles, à rajouter des sections, à utiliser les gabarits de pages prédéfinis et à personnaliser le formulaire de contact. 
Le chapitre suivant met le focus sur les différents moyens d'organiser efficacement vos documents par plans de classement, par catégories et tags et présente le module de recherche dont la syntaxe est similaire à celle de Google. 
Enfin, pour les utilisateurs avancés, vous apprendrez à administrer vous-même les groupes, les personnes et les droits sur les dossiers. Tous les circuits de validation (workflows) pré-paramétrés sont détaillés un à un, vous apprendrez à maîtriser le puissant moteur de règles accessible (enfin !) depuis la version 3.3 de Share. 
L'ouvrage se termine par une mise en place très concrète et détaillée pas à pas d'un modèle simplifié de workflow de tri de courriers entrants ; ce modèle est téléchargeable sur le site des Editions ENI, www.editions-eni.fr.</v>
          </cell>
          <cell r="R515">
            <v>9782746069794</v>
          </cell>
          <cell r="S515" t="str">
            <v>Version Numérique</v>
          </cell>
          <cell r="T515">
            <v>9782746067813</v>
          </cell>
          <cell r="U515" t="str">
            <v>Version Imprimée</v>
          </cell>
          <cell r="V515" t="str">
            <v>St-Herblain</v>
          </cell>
          <cell r="W515" t="str">
            <v>Editions ENI</v>
          </cell>
          <cell r="X515">
            <v>2011</v>
          </cell>
          <cell r="Y515" t="str">
            <v>Bibliothèque Numérique ENI (Service en ligne)</v>
          </cell>
          <cell r="Z515" t="str">
            <v>OBJECTIF SOLUTIONS</v>
          </cell>
          <cell r="AA515" t="str">
            <v>texte</v>
          </cell>
          <cell r="AB515" t="str">
            <v>txt</v>
          </cell>
          <cell r="AC515" t="str">
            <v>rdacontent/fre</v>
          </cell>
          <cell r="AD515" t="str">
            <v>informatique</v>
          </cell>
          <cell r="AE515" t="str">
            <v>c</v>
          </cell>
          <cell r="AF515" t="str">
            <v>rdamedia/fre</v>
          </cell>
          <cell r="AG515" t="str">
            <v>ressource en ligne</v>
          </cell>
          <cell r="AH515" t="str">
            <v>cr</v>
          </cell>
          <cell r="AI515" t="str">
            <v>rdacarrier/fre</v>
          </cell>
          <cell r="AJ515" t="str">
            <v>m\\\\\o\\d\\\\\\\\</v>
          </cell>
          <cell r="AK515" t="str">
            <v>cr\cn\\\\uuaua</v>
          </cell>
          <cell r="AL515" t="str">
            <v>Accès restreint aux membres</v>
          </cell>
          <cell r="AM515" t="str">
            <v>Source de la note de description : Version imprimée</v>
          </cell>
          <cell r="AN515" t="str">
            <v/>
          </cell>
          <cell r="AO515" t="str">
            <v>%SITE_CLIENT%/?library_guid=1CC8E508-DCDC-4C33-9708-43F8DD6C7FE8</v>
          </cell>
          <cell r="AP515" t="str">
            <v>Accès au travers du portail ENI</v>
          </cell>
          <cell r="AQ515" t="str">
            <v xml:space="preserve"> </v>
          </cell>
          <cell r="AR515" t="str">
            <v xml:space="preserve"> Freshdocs </v>
          </cell>
          <cell r="AS515" t="str">
            <v xml:space="preserve"> GED </v>
          </cell>
          <cell r="AT515" t="str">
            <v xml:space="preserve"> livre électronique </v>
          </cell>
          <cell r="AU515" t="str">
            <v xml:space="preserve"> livre numérique </v>
          </cell>
          <cell r="AV515" t="str">
            <v xml:space="preserve"> livres électroniques </v>
          </cell>
          <cell r="AW515" t="str">
            <v xml:space="preserve"> livres numériques </v>
          </cell>
          <cell r="AX515" t="str">
            <v xml:space="preserve"> LNOS3.4ALF</v>
          </cell>
          <cell r="AY515" t="str">
            <v xml:space="preserve"> Navigator Lite </v>
          </cell>
          <cell r="AZ515" t="str">
            <v xml:space="preserve"> Web Quick Start </v>
          </cell>
          <cell r="BA515" t="str">
            <v xml:space="preserve"> Workflow </v>
          </cell>
          <cell r="BB515" t="str">
            <v xml:space="preserve">Share </v>
          </cell>
          <cell r="BC515" t="str">
            <v/>
          </cell>
          <cell r="BD515" t="str">
            <v/>
          </cell>
          <cell r="BE515" t="str">
            <v/>
          </cell>
          <cell r="BF515" t="str">
            <v/>
          </cell>
          <cell r="BG515" t="str">
            <v/>
          </cell>
          <cell r="BH515" t="str">
            <v/>
          </cell>
          <cell r="BI515" t="str">
            <v/>
          </cell>
          <cell r="BJ515" t="str">
            <v/>
          </cell>
          <cell r="BK515" t="str">
            <v/>
          </cell>
          <cell r="BL515" t="str">
            <v/>
          </cell>
          <cell r="BM515" t="str">
            <v/>
          </cell>
          <cell r="BN515" t="str">
            <v/>
          </cell>
          <cell r="BO515" t="str">
            <v/>
          </cell>
          <cell r="BP515" t="str">
            <v/>
          </cell>
          <cell r="BQ515" t="str">
            <v/>
          </cell>
          <cell r="BR515" t="str">
            <v/>
          </cell>
          <cell r="BS515" t="str">
            <v/>
          </cell>
          <cell r="BT515" t="str">
            <v/>
          </cell>
          <cell r="BU515" t="str">
            <v/>
          </cell>
          <cell r="BV515" t="str">
            <v/>
          </cell>
          <cell r="BW515" t="str">
            <v/>
          </cell>
          <cell r="BX515" t="str">
            <v/>
          </cell>
        </row>
        <row r="516">
          <cell r="A516" t="str">
            <v>OS3CMWORP</v>
          </cell>
          <cell r="B516" t="str">
            <v>WordPress 3</v>
          </cell>
          <cell r="C516" t="str">
            <v>un CMS pour créer votre site web</v>
          </cell>
          <cell r="D516" t="str">
            <v>Christophe AUBRY</v>
          </cell>
          <cell r="E516" t="str">
            <v/>
          </cell>
          <cell r="F516" t="str">
            <v>AUBRY, Christophe</v>
          </cell>
          <cell r="G516" t="str">
            <v/>
          </cell>
          <cell r="H516" t="str">
            <v/>
          </cell>
          <cell r="I516" t="str">
            <v/>
          </cell>
          <cell r="J516" t="str">
            <v/>
          </cell>
          <cell r="K516" t="str">
            <v>Edition du 1 February 2011</v>
          </cell>
          <cell r="L516" t="str">
            <v>368 pages</v>
          </cell>
          <cell r="M516" t="str">
            <v>Editions ENI</v>
          </cell>
          <cell r="N516" t="str">
            <v>fre</v>
          </cell>
          <cell r="O516" t="str">
            <v>fre</v>
          </cell>
          <cell r="P516" t="str">
            <v>fre</v>
          </cell>
          <cell r="Q516" t="str">
            <v>WordPress est actuellement l'une des plates-formes de création et de publication de sites web les plus utilisées. Cette solution vous apporte facilité, esthétisme, performance et extensibilité. Dans ce livre, vous allez apprendre à créer et gérer un site web à l'aide de WordPress en se basant sur l'exemple d'un site d'une mairie.
Après avoir réalisé l'installation et vu l'interface d'administration, vous étudierez les fonctions essentielles de tout système de gestion de contenu (CMS) : création de l'organisation du site, rédaction du contenu, gestion des médias, réalisation d'une navigation efficace, optimisation du référencement et gestion des utilisateurs du site.
Vous verrez comment étendre les fonctionnalités de WordPress grâce à l'utilisation de nombreuses extensions (plug-ins) pour en faire un outil encore plus performant. Vous apprendrez à personnaliser le design affiché à l'écran (le thème) pour l'adapter au mieux à votre site avec l'utilisation des styles CSS dans les pages PHP source.
Suite à la lecture de ce livre, vous aurez toutes les compétences nécessaires pour réaliser et gérer vous-même un site web complet avec WordPress.
Ce livre est également proposé en coffret</v>
          </cell>
          <cell r="R516">
            <v>9782746063327</v>
          </cell>
          <cell r="S516" t="str">
            <v>Version Numérique</v>
          </cell>
          <cell r="T516">
            <v>9782746061231</v>
          </cell>
          <cell r="U516" t="str">
            <v>Version Imprimée</v>
          </cell>
          <cell r="V516" t="str">
            <v>St-Herblain</v>
          </cell>
          <cell r="W516" t="str">
            <v>Editions ENI</v>
          </cell>
          <cell r="X516">
            <v>2011</v>
          </cell>
          <cell r="Y516" t="str">
            <v>Bibliothèque Numérique ENI (Service en ligne)</v>
          </cell>
          <cell r="Z516" t="str">
            <v>OBJECTIF SOLUTIONS</v>
          </cell>
          <cell r="AA516" t="str">
            <v>texte</v>
          </cell>
          <cell r="AB516" t="str">
            <v>txt</v>
          </cell>
          <cell r="AC516" t="str">
            <v>rdacontent/fre</v>
          </cell>
          <cell r="AD516" t="str">
            <v>informatique</v>
          </cell>
          <cell r="AE516" t="str">
            <v>c</v>
          </cell>
          <cell r="AF516" t="str">
            <v>rdamedia/fre</v>
          </cell>
          <cell r="AG516" t="str">
            <v>ressource en ligne</v>
          </cell>
          <cell r="AH516" t="str">
            <v>cr</v>
          </cell>
          <cell r="AI516" t="str">
            <v>rdacarrier/fre</v>
          </cell>
          <cell r="AJ516" t="str">
            <v>m\\\\\o\\d\\\\\\\\</v>
          </cell>
          <cell r="AK516" t="str">
            <v>cr\cn\\\\uuaua</v>
          </cell>
          <cell r="AL516" t="str">
            <v>Accès restreint aux membres</v>
          </cell>
          <cell r="AM516" t="str">
            <v>Source de la note de description : Version imprimée</v>
          </cell>
          <cell r="AN516" t="str">
            <v/>
          </cell>
          <cell r="AO516" t="str">
            <v>%SITE_CLIENT%/?library_guid=E6E69A2B-9276-42CF-A9C2-6632EEFA6787</v>
          </cell>
          <cell r="AP516" t="str">
            <v>Accès au travers du portail ENI</v>
          </cell>
          <cell r="AQ516" t="str">
            <v xml:space="preserve"> CMS </v>
          </cell>
          <cell r="AR516" t="str">
            <v xml:space="preserve"> LNOS3CMWORP</v>
          </cell>
          <cell r="AS516" t="str">
            <v xml:space="preserve"> ouvrage </v>
          </cell>
          <cell r="AT516" t="str">
            <v xml:space="preserve"> site web </v>
          </cell>
          <cell r="AU516" t="str">
            <v xml:space="preserve"> Weblog </v>
          </cell>
          <cell r="AV516" t="str">
            <v xml:space="preserve"> word press </v>
          </cell>
          <cell r="AW516" t="str">
            <v xml:space="preserve">Livre </v>
          </cell>
          <cell r="AX516" t="str">
            <v/>
          </cell>
          <cell r="AY516" t="str">
            <v/>
          </cell>
          <cell r="AZ516" t="str">
            <v/>
          </cell>
          <cell r="BA516" t="str">
            <v/>
          </cell>
          <cell r="BB516" t="str">
            <v/>
          </cell>
          <cell r="BC516" t="str">
            <v/>
          </cell>
          <cell r="BD516" t="str">
            <v/>
          </cell>
          <cell r="BE516" t="str">
            <v/>
          </cell>
          <cell r="BF516" t="str">
            <v/>
          </cell>
          <cell r="BG516" t="str">
            <v/>
          </cell>
          <cell r="BH516" t="str">
            <v/>
          </cell>
          <cell r="BI516" t="str">
            <v/>
          </cell>
          <cell r="BJ516" t="str">
            <v/>
          </cell>
          <cell r="BK516" t="str">
            <v/>
          </cell>
          <cell r="BL516" t="str">
            <v/>
          </cell>
          <cell r="BM516" t="str">
            <v/>
          </cell>
          <cell r="BN516" t="str">
            <v/>
          </cell>
          <cell r="BO516" t="str">
            <v/>
          </cell>
          <cell r="BP516" t="str">
            <v/>
          </cell>
          <cell r="BQ516" t="str">
            <v/>
          </cell>
          <cell r="BR516" t="str">
            <v/>
          </cell>
          <cell r="BS516" t="str">
            <v/>
          </cell>
          <cell r="BT516" t="str">
            <v/>
          </cell>
          <cell r="BU516" t="str">
            <v/>
          </cell>
          <cell r="BV516" t="str">
            <v/>
          </cell>
          <cell r="BW516" t="str">
            <v/>
          </cell>
          <cell r="BX516" t="str">
            <v/>
          </cell>
        </row>
        <row r="517">
          <cell r="A517" t="str">
            <v>OW1.5PRE</v>
          </cell>
          <cell r="B517" t="str">
            <v>PrestaShop 1.5</v>
          </cell>
          <cell r="C517" t="str">
            <v>Créer un site de e-commerce</v>
          </cell>
          <cell r="D517" t="str">
            <v>Didier MAZIER</v>
          </cell>
          <cell r="E517" t="str">
            <v/>
          </cell>
          <cell r="F517" t="str">
            <v>MAZIER, Didier</v>
          </cell>
          <cell r="G517" t="str">
            <v/>
          </cell>
          <cell r="H517" t="str">
            <v/>
          </cell>
          <cell r="I517" t="str">
            <v/>
          </cell>
          <cell r="J517" t="str">
            <v/>
          </cell>
          <cell r="K517" t="str">
            <v>Edition du 1 December 2012</v>
          </cell>
          <cell r="L517" t="str">
            <v>330 pages</v>
          </cell>
          <cell r="M517" t="str">
            <v>Editions ENI</v>
          </cell>
          <cell r="N517" t="str">
            <v>fre</v>
          </cell>
          <cell r="O517" t="str">
            <v>fre</v>
          </cell>
          <cell r="P517" t="str">
            <v>fre</v>
          </cell>
          <cell r="Q517" t="str">
            <v>PrestaShop, solution open source 100% française, est l'un des meilleurs CMS actuels pour créer et administrer une boutique en ligne. Avec ce livre, rédigé avec la version 1.5 de PrestaShop, vous suivrez pas à pas toutes les étapes pour installer et paramétrer votre site e-commerce, depuis l'hébergement jusqu'au suivi de l'activité, en passant par la personnalisation graphique. Vous verrez comment paramétrer la boutique pour organiser vos ressources (employés, transporteurs...), en définir le périmètre (zones, pays...) et les conditions d'application (devises, taxes, modes de paiement, gestion des transporteurs...). Vous verrez ensuite comment structurer au mieux votre catalogue en définissant les catégories de produits, puis les marques distribuées et les fournisseurs auxquels vous ferez appel ; vous préciserez les attributs et leurs valeurs ainsi que les caractéristiques avant de créer efficacement les produits proposés par votre site e-commerce.
Les fonctions marketing et merchandising sont étudiées en détail pour dynamiser les ventes avec des actions efficaces : scènes (images avec zones réactives), produits phares, promotions, ventes croisées, navigation à facettes (filtrage de l'affichage des produits par critères), coupons de réduction, listes de cadeaux, commentaires client...
Votre site est fin prêt, tous les réglages sont spécifiés, votre catalogue est terminé, les promotions sont en route... Place aux ventes ! Le chapitre 8 est consacré au processus d'achat dans toutes ses étapes à la fois côté client (Front Office) et administration (Back Office) ; vous mettrez en place tous les mécanismes commerciaux clés du e-commerce, garants de la satisfaction de vos clients : retours produits, avoirs, relances des commandes...
La gestion de la relation client n'est pas en reste avec l'e-mailing, la fidélisation, le parrainage, les cadeaux d'anniversaire... ; le contrôle et le suivi de l'activité sont primordiaux et facilités par les nombreux tableaux de bord, statistiques et indicateurs divers qui vous permettront d'adapter votre stratégie de vente afin d'optimiser l'exploitation de votre site e-commerce.
Le livre se termine par une présentation du système modulaire qui permet d'étendre les fonctionnalités de votre site en fonction de vos besoins à l'aide des 100 modules pré-installés avec la version standard ou en achetant des modules supplémentaires sur la place de marché des add-ons Prestashop.</v>
          </cell>
          <cell r="R517">
            <v>9782746078000</v>
          </cell>
          <cell r="S517" t="str">
            <v>Version Numérique</v>
          </cell>
          <cell r="T517">
            <v>9782746077430</v>
          </cell>
          <cell r="U517" t="str">
            <v>Version Imprimée</v>
          </cell>
          <cell r="V517" t="str">
            <v>St-Herblain</v>
          </cell>
          <cell r="W517" t="str">
            <v>Editions ENI</v>
          </cell>
          <cell r="X517">
            <v>2012</v>
          </cell>
          <cell r="Y517" t="str">
            <v>Bibliothèque Numérique ENI (Service en ligne)</v>
          </cell>
          <cell r="Z517" t="str">
            <v>OBJECTIF WEB</v>
          </cell>
          <cell r="AA517" t="str">
            <v>texte</v>
          </cell>
          <cell r="AB517" t="str">
            <v>txt</v>
          </cell>
          <cell r="AC517" t="str">
            <v>rdacontent/fre</v>
          </cell>
          <cell r="AD517" t="str">
            <v>informatique</v>
          </cell>
          <cell r="AE517" t="str">
            <v>c</v>
          </cell>
          <cell r="AF517" t="str">
            <v>rdamedia/fre</v>
          </cell>
          <cell r="AG517" t="str">
            <v>ressource en ligne</v>
          </cell>
          <cell r="AH517" t="str">
            <v>cr</v>
          </cell>
          <cell r="AI517" t="str">
            <v>rdacarrier/fre</v>
          </cell>
          <cell r="AJ517" t="str">
            <v>m\\\\\o\\d\\\\\\\\</v>
          </cell>
          <cell r="AK517" t="str">
            <v>cr\cn\\\\uuaua</v>
          </cell>
          <cell r="AL517" t="str">
            <v>Accès restreint aux membres</v>
          </cell>
          <cell r="AM517" t="str">
            <v>Source de la note de description : Version imprimée</v>
          </cell>
          <cell r="AN517" t="str">
            <v/>
          </cell>
          <cell r="AO517" t="str">
            <v>%SITE_CLIENT%/?library_guid=E0C8F27A-C18F-44F7-8928-9E42055F955A</v>
          </cell>
          <cell r="AP517" t="str">
            <v>Accès au travers du portail ENI</v>
          </cell>
          <cell r="AQ517" t="str">
            <v xml:space="preserve"> article </v>
          </cell>
          <cell r="AR517" t="str">
            <v xml:space="preserve"> catalogue </v>
          </cell>
          <cell r="AS517" t="str">
            <v xml:space="preserve"> e</v>
          </cell>
          <cell r="AT517" t="str">
            <v xml:space="preserve"> emarketing </v>
          </cell>
          <cell r="AU517" t="str">
            <v xml:space="preserve"> LNOW1.5PRE</v>
          </cell>
          <cell r="AV517" t="str">
            <v xml:space="preserve"> merchandising </v>
          </cell>
          <cell r="AW517" t="str">
            <v xml:space="preserve"> newsletter </v>
          </cell>
          <cell r="AX517" t="str">
            <v xml:space="preserve"> panier </v>
          </cell>
          <cell r="AY517" t="str">
            <v xml:space="preserve"> produit </v>
          </cell>
          <cell r="AZ517" t="str">
            <v xml:space="preserve">commerce </v>
          </cell>
          <cell r="BA517" t="str">
            <v>e</v>
          </cell>
          <cell r="BB517" t="str">
            <v xml:space="preserve">marketing </v>
          </cell>
          <cell r="BC517" t="str">
            <v/>
          </cell>
          <cell r="BD517" t="str">
            <v/>
          </cell>
          <cell r="BE517" t="str">
            <v/>
          </cell>
          <cell r="BF517" t="str">
            <v/>
          </cell>
          <cell r="BG517" t="str">
            <v/>
          </cell>
          <cell r="BH517" t="str">
            <v/>
          </cell>
          <cell r="BI517" t="str">
            <v/>
          </cell>
          <cell r="BJ517" t="str">
            <v/>
          </cell>
          <cell r="BK517" t="str">
            <v/>
          </cell>
          <cell r="BL517" t="str">
            <v/>
          </cell>
          <cell r="BM517" t="str">
            <v/>
          </cell>
          <cell r="BN517" t="str">
            <v/>
          </cell>
          <cell r="BO517" t="str">
            <v/>
          </cell>
          <cell r="BP517" t="str">
            <v/>
          </cell>
          <cell r="BQ517" t="str">
            <v/>
          </cell>
          <cell r="BR517" t="str">
            <v/>
          </cell>
          <cell r="BS517" t="str">
            <v/>
          </cell>
          <cell r="BT517" t="str">
            <v/>
          </cell>
          <cell r="BU517" t="str">
            <v/>
          </cell>
          <cell r="BV517" t="str">
            <v/>
          </cell>
          <cell r="BW517" t="str">
            <v/>
          </cell>
          <cell r="BX517" t="str">
            <v/>
          </cell>
        </row>
        <row r="518">
          <cell r="A518" t="str">
            <v>OW1.6PRE</v>
          </cell>
          <cell r="B518" t="str">
            <v>PrestaShop 1.6</v>
          </cell>
          <cell r="C518" t="str">
            <v>Créer un site de e-commerce</v>
          </cell>
          <cell r="D518" t="str">
            <v>Didier MAZIER</v>
          </cell>
          <cell r="E518" t="str">
            <v/>
          </cell>
          <cell r="F518" t="str">
            <v>MAZIER, Didier</v>
          </cell>
          <cell r="G518" t="str">
            <v/>
          </cell>
          <cell r="H518" t="str">
            <v/>
          </cell>
          <cell r="I518" t="str">
            <v/>
          </cell>
          <cell r="J518" t="str">
            <v/>
          </cell>
          <cell r="K518" t="str">
            <v>Edition du 1 June 2014</v>
          </cell>
          <cell r="L518" t="str">
            <v>322 pages</v>
          </cell>
          <cell r="M518" t="str">
            <v>Editions ENI</v>
          </cell>
          <cell r="N518" t="str">
            <v>fre</v>
          </cell>
          <cell r="O518" t="str">
            <v>fre</v>
          </cell>
          <cell r="P518" t="str">
            <v>fre</v>
          </cell>
          <cell r="Q518" t="str">
            <v>PrestaShop, solution open source 100% française, est l'un des meilleurs CMS actuels pour créer et administrer une boutique en ligne.
Avec ce livre, vous suivrez pas à pas toutes les étapes pour installer et paramétrer votre site e-commerce, depuis l'hébergement jusqu'au suivi de l'activité en passant par la personnalisation graphique. Vous verrez comment paramétrer la boutique pour organiser vos ressources (employés, transporteurs...), en définir le périmètre (zones, pays...) et les conditions d'application (devises, taxes, modes de paiement, gestion des transporteurs...). Vous verrez ensuite comment structurer au mieux votre catalogue en définissant les catégories de produits, puis les marques distribuées et les fournisseurs auxquels vous ferez appel ; vous préciserez les attributs et leurs valeurs ainsi que les caractéristiques avant de créer efficacement les produits proposés par votre site e-commerce. 
Les fonctions marketing et merchandising sont étudiées en détail pour dynamiser les ventes avec des actions efficaces : scènes (images avec zones réactives), produits phares, promotions, ventes croisées, navigation à facettes (filtrage de l'affichage des produits par critères), listes de cadeaux, commentaires client...
Votre site est fin prêt, tous les réglages sont spécifiés, votre catalogue est terminé, les promotions sont en route... Place aux ventes ! Le chapitre 8 est consacré au processus d'achat dans toutes ses étapes à la fois côté client (Front Office) et administration (Back Office) ; vous mettrez en place tous les mécanismes commerciaux clés du e-commerce, garants de la satisfaction de vos clients : retours produits, avoirs, relances des commandes...
La gestion de la relation client n'est pas en reste avec l'e-mailing, la fidélisation, le parrainage, les cadeaux d'anniversaire... ; le contrôle et le suivi de l'activité sont primordiaux et facilités par les nombreux tableaux de bord, statistiques et indicateurs divers qui vous permettront d'adapter votre stratégie de vente afin d'optimiser l'exploitation de votre site e-commerce.
Le livre se termine par une présentation du système modulaire qui permet d'étendre les fonctionnalités de votre site en fonction de vos besoins à l'aide des 100 modules pré-installés avec la version standard ou en achetant des modules supplémentaires sur la place de marché des add-ons Prestashop.
Avec ce livre, vous découvrirez les nouvelles fonctionnalités de la version 1.6 de PrestaShop : interface d'administration optimisée personnalisable et responsive, indicateurs statistiques améliorés, parcours client fluidifié grâce à l'aperçu rapide des produits en popup, les filtres d'attributs produits, les commentaires clients sur les fiches produits et la mise en panier simplifiée.</v>
          </cell>
          <cell r="R518">
            <v>9782746090538</v>
          </cell>
          <cell r="S518" t="str">
            <v>Version Numérique</v>
          </cell>
          <cell r="T518">
            <v>9782746089327</v>
          </cell>
          <cell r="U518" t="str">
            <v>Version Imprimée</v>
          </cell>
          <cell r="V518" t="str">
            <v>St-Herblain</v>
          </cell>
          <cell r="W518" t="str">
            <v>Editions ENI</v>
          </cell>
          <cell r="X518">
            <v>2014</v>
          </cell>
          <cell r="Y518" t="str">
            <v>Bibliothèque Numérique ENI (Service en ligne)</v>
          </cell>
          <cell r="Z518" t="str">
            <v>OBJECTIF WEB</v>
          </cell>
          <cell r="AA518" t="str">
            <v>texte</v>
          </cell>
          <cell r="AB518" t="str">
            <v>txt</v>
          </cell>
          <cell r="AC518" t="str">
            <v>rdacontent/fre</v>
          </cell>
          <cell r="AD518" t="str">
            <v>informatique</v>
          </cell>
          <cell r="AE518" t="str">
            <v>c</v>
          </cell>
          <cell r="AF518" t="str">
            <v>rdamedia/fre</v>
          </cell>
          <cell r="AG518" t="str">
            <v>ressource en ligne</v>
          </cell>
          <cell r="AH518" t="str">
            <v>cr</v>
          </cell>
          <cell r="AI518" t="str">
            <v>rdacarrier/fre</v>
          </cell>
          <cell r="AJ518" t="str">
            <v>m\\\\\o\\d\\\\\\\\</v>
          </cell>
          <cell r="AK518" t="str">
            <v>cr\cn\\\\uuaua</v>
          </cell>
          <cell r="AL518" t="str">
            <v>Accès restreint aux membres</v>
          </cell>
          <cell r="AM518" t="str">
            <v>Source de la note de description : Version imprimée</v>
          </cell>
          <cell r="AN518" t="str">
            <v/>
          </cell>
          <cell r="AO518" t="str">
            <v>%SITE_CLIENT%/?library_guid=9114361B-BA61-4274-A39D-D5FEEA6D2BFF</v>
          </cell>
          <cell r="AP518" t="str">
            <v>Accès au travers du portail ENI</v>
          </cell>
          <cell r="AQ518" t="str">
            <v xml:space="preserve"> article </v>
          </cell>
          <cell r="AR518" t="str">
            <v xml:space="preserve"> catalogue </v>
          </cell>
          <cell r="AS518" t="str">
            <v xml:space="preserve"> e</v>
          </cell>
          <cell r="AT518" t="str">
            <v xml:space="preserve"> emarketing </v>
          </cell>
          <cell r="AU518" t="str">
            <v xml:space="preserve"> LNOW1.6PRE</v>
          </cell>
          <cell r="AV518" t="str">
            <v xml:space="preserve"> merchandising </v>
          </cell>
          <cell r="AW518" t="str">
            <v xml:space="preserve"> newsletter </v>
          </cell>
          <cell r="AX518" t="str">
            <v xml:space="preserve"> panier </v>
          </cell>
          <cell r="AY518" t="str">
            <v xml:space="preserve"> produit </v>
          </cell>
          <cell r="AZ518" t="str">
            <v xml:space="preserve">commerce </v>
          </cell>
          <cell r="BA518" t="str">
            <v>e</v>
          </cell>
          <cell r="BB518" t="str">
            <v xml:space="preserve">marketing </v>
          </cell>
          <cell r="BC518" t="str">
            <v/>
          </cell>
          <cell r="BD518" t="str">
            <v/>
          </cell>
          <cell r="BE518" t="str">
            <v/>
          </cell>
          <cell r="BF518" t="str">
            <v/>
          </cell>
          <cell r="BG518" t="str">
            <v/>
          </cell>
          <cell r="BH518" t="str">
            <v/>
          </cell>
          <cell r="BI518" t="str">
            <v/>
          </cell>
          <cell r="BJ518" t="str">
            <v/>
          </cell>
          <cell r="BK518" t="str">
            <v/>
          </cell>
          <cell r="BL518" t="str">
            <v/>
          </cell>
          <cell r="BM518" t="str">
            <v/>
          </cell>
          <cell r="BN518" t="str">
            <v/>
          </cell>
          <cell r="BO518" t="str">
            <v/>
          </cell>
          <cell r="BP518" t="str">
            <v/>
          </cell>
          <cell r="BQ518" t="str">
            <v/>
          </cell>
          <cell r="BR518" t="str">
            <v/>
          </cell>
          <cell r="BS518" t="str">
            <v/>
          </cell>
          <cell r="BT518" t="str">
            <v/>
          </cell>
          <cell r="BU518" t="str">
            <v/>
          </cell>
          <cell r="BV518" t="str">
            <v/>
          </cell>
          <cell r="BW518" t="str">
            <v/>
          </cell>
          <cell r="BX518" t="str">
            <v/>
          </cell>
        </row>
        <row r="519">
          <cell r="A519" t="str">
            <v>OW18CCDRE</v>
          </cell>
          <cell r="B519" t="str">
            <v>Dreamweaver CC pour PC/Mac (édition 2018)</v>
          </cell>
          <cell r="C519" t="str">
            <v>Concevoir des sites interactifs et attractifs</v>
          </cell>
          <cell r="D519" t="str">
            <v>Christophe AUBRY</v>
          </cell>
          <cell r="E519" t="str">
            <v/>
          </cell>
          <cell r="F519" t="str">
            <v>AUBRY, Christophe</v>
          </cell>
          <cell r="G519" t="str">
            <v/>
          </cell>
          <cell r="H519" t="str">
            <v/>
          </cell>
          <cell r="I519" t="str">
            <v/>
          </cell>
          <cell r="J519" t="str">
            <v/>
          </cell>
          <cell r="K519" t="str">
            <v>Edition du 1 March 2018</v>
          </cell>
          <cell r="L519" t="str">
            <v>466 pages</v>
          </cell>
          <cell r="M519" t="str">
            <v>Editions ENI</v>
          </cell>
          <cell r="N519" t="str">
            <v>fre</v>
          </cell>
          <cell r="O519" t="str">
            <v>fre</v>
          </cell>
          <cell r="P519" t="str">
            <v>fre</v>
          </cell>
          <cell r="Q519" t="str">
            <v>Ce livre est destiné à toute personne, conceptrice de site web statique (sans connexion à une base de données) et qui désire exploiter au mieux le logiciel d'Adobe, Dreamweaver ; il a été rédigé avec la version Dreamweaver CC 2018 v18.0 (édition 10136). Il décrit de façon pratique les fonctionnalités essentielles permettant de créer puis de publier un site web conforme aux standards du W3C, ce qui suppose de bien séparer le contenu, dédié au HTML, de la mise en forme et mise en page, dédiées aux feuilles de style CSS.
Après la description de l'environnement et la définition du site, vous aborderez la création des pages web avec les contenus standards : texte, images, tableaux, multimédia, liens hypertextes... et vous apprendrez à les mettre en forme avec les feuilles de style CSS : organisation, syntaxe et gestion. Vous verrez aussi comment créer des formulaires, utiliser des composants d'interface jQuery et Bootstrap, exploiter les bibliothèques d'objets et les modèles. Un chapitre est consacré à la mise en page avec les éléments de l'HTML5, un autre vous initiera au design réactif (Responsive Web Design) pour que vos pages web soient parfaitement affichées sur tout type d'écran : ordinateur, tablette et smartphone.
Le livre se termine par la publication du site sur le serveur.</v>
          </cell>
          <cell r="R519">
            <v>9782409013119</v>
          </cell>
          <cell r="S519" t="str">
            <v>Version Numérique</v>
          </cell>
          <cell r="T519">
            <v>9782409012747</v>
          </cell>
          <cell r="U519" t="str">
            <v>Version Imprimée</v>
          </cell>
          <cell r="V519" t="str">
            <v>St-Herblain</v>
          </cell>
          <cell r="W519" t="str">
            <v>Editions ENI</v>
          </cell>
          <cell r="X519">
            <v>2018</v>
          </cell>
          <cell r="Y519" t="str">
            <v>Bibliothèque Numérique ENI (Service en ligne)</v>
          </cell>
          <cell r="Z519" t="str">
            <v>OBJECTIF WEB</v>
          </cell>
          <cell r="AA519" t="str">
            <v>texte</v>
          </cell>
          <cell r="AB519" t="str">
            <v>txt</v>
          </cell>
          <cell r="AC519" t="str">
            <v>rdacontent/fre</v>
          </cell>
          <cell r="AD519" t="str">
            <v>informatique</v>
          </cell>
          <cell r="AE519" t="str">
            <v>c</v>
          </cell>
          <cell r="AF519" t="str">
            <v>rdamedia/fre</v>
          </cell>
          <cell r="AG519" t="str">
            <v>ressource en ligne</v>
          </cell>
          <cell r="AH519" t="str">
            <v>cr</v>
          </cell>
          <cell r="AI519" t="str">
            <v>rdacarrier/fre</v>
          </cell>
          <cell r="AJ519" t="str">
            <v>m\\\\\o\\d\\\\\\\\</v>
          </cell>
          <cell r="AK519" t="str">
            <v>cr\cn\\\\uuaua</v>
          </cell>
          <cell r="AL519" t="str">
            <v>Accès restreint aux membres</v>
          </cell>
          <cell r="AM519" t="str">
            <v>Source de la note de description : Version imprimée</v>
          </cell>
          <cell r="AN519" t="str">
            <v/>
          </cell>
          <cell r="AO519" t="str">
            <v>%SITE_CLIENT%/?library_guid=34A536FC-A8C6-4269-AF0F-95BDCA4243CC</v>
          </cell>
          <cell r="AP519" t="str">
            <v>Accès au travers du portail ENI</v>
          </cell>
          <cell r="AQ519" t="str">
            <v xml:space="preserve"> Actifs </v>
          </cell>
          <cell r="AR519" t="str">
            <v xml:space="preserve"> css </v>
          </cell>
          <cell r="AS519" t="str">
            <v xml:space="preserve"> Design Notes </v>
          </cell>
          <cell r="AT519" t="str">
            <v xml:space="preserve"> Dream </v>
          </cell>
          <cell r="AU519" t="str">
            <v xml:space="preserve"> dreamwever </v>
          </cell>
          <cell r="AV519" t="str">
            <v xml:space="preserve"> Extension Manager </v>
          </cell>
          <cell r="AW519" t="str">
            <v xml:space="preserve"> feuille de style </v>
          </cell>
          <cell r="AX519" t="str">
            <v xml:space="preserve"> Formulaire </v>
          </cell>
          <cell r="AY519" t="str">
            <v xml:space="preserve"> Homesite </v>
          </cell>
          <cell r="AZ519" t="str">
            <v xml:space="preserve"> html </v>
          </cell>
          <cell r="BA519" t="str">
            <v xml:space="preserve"> LNOW18CCDRE</v>
          </cell>
          <cell r="BB519" t="str">
            <v xml:space="preserve"> Quick Tag Editor </v>
          </cell>
          <cell r="BC519" t="str">
            <v xml:space="preserve">site web </v>
          </cell>
          <cell r="BD519" t="str">
            <v/>
          </cell>
          <cell r="BE519" t="str">
            <v/>
          </cell>
          <cell r="BF519" t="str">
            <v/>
          </cell>
          <cell r="BG519" t="str">
            <v/>
          </cell>
          <cell r="BH519" t="str">
            <v/>
          </cell>
          <cell r="BI519" t="str">
            <v/>
          </cell>
          <cell r="BJ519" t="str">
            <v/>
          </cell>
          <cell r="BK519" t="str">
            <v/>
          </cell>
          <cell r="BL519" t="str">
            <v/>
          </cell>
          <cell r="BM519" t="str">
            <v/>
          </cell>
          <cell r="BN519" t="str">
            <v/>
          </cell>
          <cell r="BO519" t="str">
            <v/>
          </cell>
          <cell r="BP519" t="str">
            <v/>
          </cell>
          <cell r="BQ519" t="str">
            <v/>
          </cell>
          <cell r="BR519" t="str">
            <v/>
          </cell>
          <cell r="BS519" t="str">
            <v/>
          </cell>
          <cell r="BT519" t="str">
            <v/>
          </cell>
          <cell r="BU519" t="str">
            <v/>
          </cell>
          <cell r="BV519" t="str">
            <v/>
          </cell>
          <cell r="BW519" t="str">
            <v/>
          </cell>
          <cell r="BX519" t="str">
            <v/>
          </cell>
        </row>
        <row r="520">
          <cell r="A520" t="str">
            <v>OW2.5JOO</v>
          </cell>
          <cell r="B520" t="str">
            <v>Joomla! 2.5</v>
          </cell>
          <cell r="C520" t="str">
            <v>Créez et administrez vos sites Web</v>
          </cell>
          <cell r="D520" t="str">
            <v>Didier MAZIER</v>
          </cell>
          <cell r="E520" t="str">
            <v/>
          </cell>
          <cell r="F520" t="str">
            <v>MAZIER, Didier</v>
          </cell>
          <cell r="G520" t="str">
            <v/>
          </cell>
          <cell r="H520" t="str">
            <v/>
          </cell>
          <cell r="I520" t="str">
            <v/>
          </cell>
          <cell r="J520" t="str">
            <v/>
          </cell>
          <cell r="K520" t="str">
            <v>Edition du 1 April 2012</v>
          </cell>
          <cell r="L520" t="str">
            <v>330 pages</v>
          </cell>
          <cell r="M520" t="str">
            <v>Editions ENI</v>
          </cell>
          <cell r="N520" t="str">
            <v>fre</v>
          </cell>
          <cell r="O520" t="str">
            <v>fre</v>
          </cell>
          <cell r="P520" t="str">
            <v>fre</v>
          </cell>
          <cell r="Q520" t="str">
            <v>Joomla! est un des CMS ("Content Management System") parmi les plus populaires au monde. Il va vous permettre d'imaginer des sites web et des applications en ligne extrêmement performantes. En plus de son architecture MVC puissante, Joomla! est un programme Open Source totalement gratuit.
Ce livre s'adresse aux débutants comme aux utilisateurs plus aguerris ; il offre un pas à pas détaillé permettant la prise en main progressive de la dernière version de Joomla! basée sur les principaux types de site que vous pouvez créer (site web ou portail, boutique en ligne, site personnel, site communautaire&amp;hellip;).
Vous verrez tout d'abord comment installer Joomla! localement et sur un serveur distant avant de vous familiariser avec cet outil pour concevoir l'organisation de votre site, rédiger vos premiers articles et découvrir les principaux éléments d'un site Joomla! : catégories, articles, modules, page d'accueil&amp;hellip;
 Vous apprendrez à tirer parti des nouveautés de la version 2.5 avec la gestion poussée des ACL (droits des utilisateurs), l'organisation du contenu en catégories et sous-catégories emboîtables à l'infini, la personnalisation avec le nouveau système de templates (modèles graphique) et la gestion des sites multilingues.
Le chapitre suivant présente toutes les possibilités qu'offre Joomla! quant à l'utilisation des styles CSS et l'insertion de contenu multimédia dans vos articles : utilisation des Templates, paramétrage des médias, insertion de carte Google Maps, de modules dans un article&amp;hellip;
Vous verrez ensuite quelques fonctionnalités essentielles à un site de qualité professionnelle : optimiser les flux RSS, mobiliser votre site, récupérer des statistiques de visite&amp;hellip; Vous verrez aussi comment appliquer un certain nombre de principes de sécurité et les manières de se dépanner, si d'aventure, vous rencontrez un problème avec votre site Joomla!.
Un chapitre entier est consacré au référencement de votre site : comment utiliser l'ensemble des outils vous permettant d'administrer votre site tant du point de vue de sa fréquentation que de sa popularité dans les moteurs de recherche.
Le chapitre suivant vous présente une extension e-commerce disponible avec la version 2.5, HikaShop : comment la mettre en route et paramétrer les bases d'une boutique en ligne complète.
Le dernier chapitre est un mémento des notions indispensables à la compréhension du code source des pages Web et à la résolution de problèmes qui peuvent, à première vue, sembler insolubles ; il présente aussi des informations sur l'emploi des feuilles de style CSS qui vous permettront de définir la présentation des éléments de vos pages et de personnaliser les templates : taille de la police, épaisseur des bordures, aspect d'un tableau, etc.
Ce livre est également proposé en coffret</v>
          </cell>
          <cell r="R520">
            <v>9782746073616</v>
          </cell>
          <cell r="S520" t="str">
            <v>Version Numérique</v>
          </cell>
          <cell r="T520">
            <v>9782746072664</v>
          </cell>
          <cell r="U520" t="str">
            <v>Version Imprimée</v>
          </cell>
          <cell r="V520" t="str">
            <v>St-Herblain</v>
          </cell>
          <cell r="W520" t="str">
            <v>Editions ENI</v>
          </cell>
          <cell r="X520">
            <v>2012</v>
          </cell>
          <cell r="Y520" t="str">
            <v>Bibliothèque Numérique ENI (Service en ligne)</v>
          </cell>
          <cell r="Z520" t="str">
            <v>OBJECTIF WEB</v>
          </cell>
          <cell r="AA520" t="str">
            <v>texte</v>
          </cell>
          <cell r="AB520" t="str">
            <v>txt</v>
          </cell>
          <cell r="AC520" t="str">
            <v>rdacontent/fre</v>
          </cell>
          <cell r="AD520" t="str">
            <v>informatique</v>
          </cell>
          <cell r="AE520" t="str">
            <v>c</v>
          </cell>
          <cell r="AF520" t="str">
            <v>rdamedia/fre</v>
          </cell>
          <cell r="AG520" t="str">
            <v>ressource en ligne</v>
          </cell>
          <cell r="AH520" t="str">
            <v>cr</v>
          </cell>
          <cell r="AI520" t="str">
            <v>rdacarrier/fre</v>
          </cell>
          <cell r="AJ520" t="str">
            <v>m\\\\\o\\d\\\\\\\\</v>
          </cell>
          <cell r="AK520" t="str">
            <v>cr\cn\\\\uuaua</v>
          </cell>
          <cell r="AL520" t="str">
            <v>Accès restreint aux membres</v>
          </cell>
          <cell r="AM520" t="str">
            <v>Source de la note de description : Version imprimée</v>
          </cell>
          <cell r="AN520" t="str">
            <v/>
          </cell>
          <cell r="AO520" t="str">
            <v>%SITE_CLIENT%/?library_guid=0FEDE0AA-4337-4EDD-BA7E-41D2CF80477D</v>
          </cell>
          <cell r="AP520" t="str">
            <v>Accès au travers du portail ENI</v>
          </cell>
          <cell r="AQ520" t="str">
            <v xml:space="preserve"> CMS </v>
          </cell>
          <cell r="AR520" t="str">
            <v xml:space="preserve"> CSS </v>
          </cell>
          <cell r="AS520" t="str">
            <v xml:space="preserve"> Flux RSS </v>
          </cell>
          <cell r="AT520" t="str">
            <v xml:space="preserve"> Google Outils  </v>
          </cell>
          <cell r="AU520" t="str">
            <v xml:space="preserve"> HMTL </v>
          </cell>
          <cell r="AV520" t="str">
            <v xml:space="preserve"> LNOW2.5JOO</v>
          </cell>
          <cell r="AW520" t="str">
            <v xml:space="preserve"> Open Source </v>
          </cell>
          <cell r="AX520" t="str">
            <v xml:space="preserve"> Ouvrage </v>
          </cell>
          <cell r="AY520" t="str">
            <v xml:space="preserve"> Référencement </v>
          </cell>
          <cell r="AZ520" t="str">
            <v xml:space="preserve"> Vahi </v>
          </cell>
          <cell r="BA520" t="str">
            <v xml:space="preserve">Livre </v>
          </cell>
          <cell r="BB520" t="str">
            <v/>
          </cell>
          <cell r="BC520" t="str">
            <v/>
          </cell>
          <cell r="BD520" t="str">
            <v/>
          </cell>
          <cell r="BE520" t="str">
            <v/>
          </cell>
          <cell r="BF520" t="str">
            <v/>
          </cell>
          <cell r="BG520" t="str">
            <v/>
          </cell>
          <cell r="BH520" t="str">
            <v/>
          </cell>
          <cell r="BI520" t="str">
            <v/>
          </cell>
          <cell r="BJ520" t="str">
            <v/>
          </cell>
          <cell r="BK520" t="str">
            <v/>
          </cell>
          <cell r="BL520" t="str">
            <v/>
          </cell>
          <cell r="BM520" t="str">
            <v/>
          </cell>
          <cell r="BN520" t="str">
            <v/>
          </cell>
          <cell r="BO520" t="str">
            <v/>
          </cell>
          <cell r="BP520" t="str">
            <v/>
          </cell>
          <cell r="BQ520" t="str">
            <v/>
          </cell>
          <cell r="BR520" t="str">
            <v/>
          </cell>
          <cell r="BS520" t="str">
            <v/>
          </cell>
          <cell r="BT520" t="str">
            <v/>
          </cell>
          <cell r="BU520" t="str">
            <v/>
          </cell>
          <cell r="BV520" t="str">
            <v/>
          </cell>
          <cell r="BW520" t="str">
            <v/>
          </cell>
          <cell r="BX520" t="str">
            <v/>
          </cell>
        </row>
        <row r="521">
          <cell r="A521" t="str">
            <v>OW21.7PRE</v>
          </cell>
          <cell r="B521" t="str">
            <v>PrestaShop 1.7 (2e édition)</v>
          </cell>
          <cell r="C521" t="str">
            <v>Créer un site de e-commerce</v>
          </cell>
          <cell r="D521" t="str">
            <v>Didier MAZIER</v>
          </cell>
          <cell r="E521" t="str">
            <v/>
          </cell>
          <cell r="F521" t="str">
            <v>MAZIER, Didier</v>
          </cell>
          <cell r="G521" t="str">
            <v/>
          </cell>
          <cell r="H521" t="str">
            <v/>
          </cell>
          <cell r="I521" t="str">
            <v/>
          </cell>
          <cell r="J521" t="str">
            <v/>
          </cell>
          <cell r="K521" t="str">
            <v>Edition du 1 February 2020</v>
          </cell>
          <cell r="L521" t="str">
            <v>292 pages</v>
          </cell>
          <cell r="M521" t="str">
            <v>Editions ENI</v>
          </cell>
          <cell r="N521" t="str">
            <v>fre</v>
          </cell>
          <cell r="O521" t="str">
            <v>fre</v>
          </cell>
          <cell r="P521" t="str">
            <v>fre</v>
          </cell>
          <cell r="Q521" t="str">
            <v>Avec ce livre, rédigé avec la version 1.7.6 de PrestaShop, suivez pas à pas toutes les étapes pour installer et paramétrer votre site e-commerce, depuis l'hébergement jusqu'au suivi de l'activité en passant par la personnalisation graphique. Apprenez à paramétrer la boutique pour organiser vos ressources (équipe, transporteurs...), en définir le périmètre (zones, pays...) et les conditions d'application (devises, taxes, modes de paiement, gestion des expéditions...). Structurez ensuite votre catalogue en définissant les catégories de produits, puis les marques distribuées et les fournisseurs auxquels vous ferez appel ; spécifiez les attributs et leurs valeurs ainsi que les caractéristiques avant de créer efficacement les produits proposés par votre site e-commerce. 
Les fonctions marketing et merchandising sont présentées en détail pour dynamiser les ventes avec des actions efficaces : produits phares, promotions, ventes croisées, navigation à facettes (filtrage de l'affichage des produits par critères)...
Votre site est fin prêt, tous les réglages sont spécifiés, votre catalogue est terminé, les promotions sont en route... Place aux ventes ! Un chapitre est consacré au processus d'achat dans toutes ses étapes à la fois côté client (Front Office) et administration (Back Office) ; mettez en oeuvre tous les mécanismes commerciaux clés du e-commerce, garants de la satisfaction de vos clients : retours produits, avoirs, relances des commandes...
La gestion de la relation client n'est pas en reste avec l'e-mailing et la fidélisation ; le contrôle et le suivi de l'activité sont primordiaux et facilités par les nombreux tableaux de bord, statistiques et indicateurs divers pour adapter votre stratégie de vente afin d'optimiser l'exploitation de votre site e-commerce.
Le livre se termine par une présentation du système modulaire qui permet d'étendre les fonctionnalités de votre site en fonction de vos besoins à l'aide des modules pré-installés avec la version standard ou en achetant des modules supplémentaires sur la place de marché des add-ons PrestaShop.</v>
          </cell>
          <cell r="R521">
            <v>9782409023118</v>
          </cell>
          <cell r="S521" t="str">
            <v>Version Numérique</v>
          </cell>
          <cell r="T521">
            <v>9782409023101</v>
          </cell>
          <cell r="U521" t="str">
            <v>Version Imprimée</v>
          </cell>
          <cell r="V521" t="str">
            <v>St-Herblain</v>
          </cell>
          <cell r="W521" t="str">
            <v>Editions ENI</v>
          </cell>
          <cell r="X521">
            <v>2020</v>
          </cell>
          <cell r="Y521" t="str">
            <v>Bibliothèque Numérique ENI (Service en ligne)</v>
          </cell>
          <cell r="Z521" t="str">
            <v>OBJECTIF WEB</v>
          </cell>
          <cell r="AA521" t="str">
            <v>texte</v>
          </cell>
          <cell r="AB521" t="str">
            <v>txt</v>
          </cell>
          <cell r="AC521" t="str">
            <v>rdacontent/fre</v>
          </cell>
          <cell r="AD521" t="str">
            <v>informatique</v>
          </cell>
          <cell r="AE521" t="str">
            <v>c</v>
          </cell>
          <cell r="AF521" t="str">
            <v>rdamedia/fre</v>
          </cell>
          <cell r="AG521" t="str">
            <v>ressource en ligne</v>
          </cell>
          <cell r="AH521" t="str">
            <v>cr</v>
          </cell>
          <cell r="AI521" t="str">
            <v>rdacarrier/fre</v>
          </cell>
          <cell r="AJ521" t="str">
            <v>m\\\\\o\\d\\\\\\\\</v>
          </cell>
          <cell r="AK521" t="str">
            <v>cr\cn\\\\uuaua</v>
          </cell>
          <cell r="AL521" t="str">
            <v>Accès restreint aux membres</v>
          </cell>
          <cell r="AM521" t="str">
            <v>Source de la note de description : Version imprimée</v>
          </cell>
          <cell r="AN521" t="str">
            <v/>
          </cell>
          <cell r="AO521" t="str">
            <v>%SITE_CLIENT%/?library_guid=7660F19B-03E5-4AB9-B100-FB9627E49B92</v>
          </cell>
          <cell r="AP521" t="str">
            <v>Accès au travers du portail ENI</v>
          </cell>
          <cell r="AQ521" t="str">
            <v xml:space="preserve"> article </v>
          </cell>
          <cell r="AR521" t="str">
            <v xml:space="preserve"> catalogue </v>
          </cell>
          <cell r="AS521" t="str">
            <v xml:space="preserve"> e</v>
          </cell>
          <cell r="AT521" t="str">
            <v xml:space="preserve"> emarketing </v>
          </cell>
          <cell r="AU521" t="str">
            <v xml:space="preserve"> LNOW21.7PRE</v>
          </cell>
          <cell r="AV521" t="str">
            <v xml:space="preserve"> merchandising </v>
          </cell>
          <cell r="AW521" t="str">
            <v xml:space="preserve"> newsletter </v>
          </cell>
          <cell r="AX521" t="str">
            <v xml:space="preserve"> panier </v>
          </cell>
          <cell r="AY521" t="str">
            <v xml:space="preserve"> produit </v>
          </cell>
          <cell r="AZ521" t="str">
            <v xml:space="preserve">commerce </v>
          </cell>
          <cell r="BA521" t="str">
            <v>e</v>
          </cell>
          <cell r="BB521" t="str">
            <v xml:space="preserve">marketing </v>
          </cell>
          <cell r="BC521" t="str">
            <v/>
          </cell>
          <cell r="BD521" t="str">
            <v/>
          </cell>
          <cell r="BE521" t="str">
            <v/>
          </cell>
          <cell r="BF521" t="str">
            <v/>
          </cell>
          <cell r="BG521" t="str">
            <v/>
          </cell>
          <cell r="BH521" t="str">
            <v/>
          </cell>
          <cell r="BI521" t="str">
            <v/>
          </cell>
          <cell r="BJ521" t="str">
            <v/>
          </cell>
          <cell r="BK521" t="str">
            <v/>
          </cell>
          <cell r="BL521" t="str">
            <v/>
          </cell>
          <cell r="BM521" t="str">
            <v/>
          </cell>
          <cell r="BN521" t="str">
            <v/>
          </cell>
          <cell r="BO521" t="str">
            <v/>
          </cell>
          <cell r="BP521" t="str">
            <v/>
          </cell>
          <cell r="BQ521" t="str">
            <v/>
          </cell>
          <cell r="BR521" t="str">
            <v/>
          </cell>
          <cell r="BS521" t="str">
            <v/>
          </cell>
          <cell r="BT521" t="str">
            <v/>
          </cell>
          <cell r="BU521" t="str">
            <v/>
          </cell>
          <cell r="BV521" t="str">
            <v/>
          </cell>
          <cell r="BW521" t="str">
            <v/>
          </cell>
          <cell r="BX521" t="str">
            <v/>
          </cell>
        </row>
        <row r="522">
          <cell r="A522" t="str">
            <v>OW24BOO</v>
          </cell>
          <cell r="B522" t="str">
            <v>Bootstrap 4 pour l'intégrateur web (2e édition)</v>
          </cell>
          <cell r="C522" t="str">
            <v>Concevez des sites au design moderne</v>
          </cell>
          <cell r="D522" t="str">
            <v>Christophe AUBRY</v>
          </cell>
          <cell r="E522" t="str">
            <v/>
          </cell>
          <cell r="F522" t="str">
            <v>AUBRY, Christophe</v>
          </cell>
          <cell r="G522" t="str">
            <v/>
          </cell>
          <cell r="H522" t="str">
            <v/>
          </cell>
          <cell r="I522" t="str">
            <v/>
          </cell>
          <cell r="J522" t="str">
            <v/>
          </cell>
          <cell r="K522" t="str">
            <v>Edition du 1 January 2020</v>
          </cell>
          <cell r="L522" t="str">
            <v>296 pages</v>
          </cell>
          <cell r="M522" t="str">
            <v>Editions ENI</v>
          </cell>
          <cell r="N522" t="str">
            <v>fre</v>
          </cell>
          <cell r="O522" t="str">
            <v>fre</v>
          </cell>
          <cell r="P522" t="str">
            <v>fre</v>
          </cell>
          <cell r="Q522" t="str">
            <v>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Il a été rédigé avec la version 4.3 de Bootstrap.
Vous commencerez par apprendre à installer Bootstrap selon plusieurs méthodes en fonction de l'objectif de vos projets de développement web.
Ensuite, vous apprendrez les techniques de mise en page de Bootstrap qui sont basées sur le module CSS3 Flexbox, pour concevoir des sites Responsive Web Design dont l'affichage s'adaptera automatiquement selon l'écran de diffusion (écran d'ordinateur, tablette ou smartphone).
Vous exploiterez les différents composants CSS Bootstrap afin d'optimiser vos pages web : pour le texte, les images, les tableaux, les formulaires, les composants d'interface et les boutons.
Deux chapitres sont consacrés à la navigation, avec l'utilisation des barres et des menus de navigation.
Vous étudierez des exemples d'utilisation de règles CSS qui vont vous permettre de mettre en forme des éléments d'interface comme des bordures, des jeux de couleurs, des flottements, des marges et remplissages...
Ce livre se termine par l'analyse de deux templates Bootstrap qui vous donneront des bases solides pour démarrer la conception de vos pages web.
Les exemples de code utilisés dans le livre sont disponibles en téléchargement sur le site des Editions ENI www.editions-eni.fr.</v>
          </cell>
          <cell r="R522">
            <v>9782409022487</v>
          </cell>
          <cell r="S522" t="str">
            <v>Version Numérique</v>
          </cell>
          <cell r="T522">
            <v>9782409022470</v>
          </cell>
          <cell r="U522" t="str">
            <v>Version Imprimée</v>
          </cell>
          <cell r="V522" t="str">
            <v>St-Herblain</v>
          </cell>
          <cell r="W522" t="str">
            <v>Editions ENI</v>
          </cell>
          <cell r="X522">
            <v>2020</v>
          </cell>
          <cell r="Y522" t="str">
            <v>Bibliothèque Numérique ENI (Service en ligne)</v>
          </cell>
          <cell r="Z522" t="str">
            <v>OBJECTIF WEB</v>
          </cell>
          <cell r="AA522" t="str">
            <v>texte</v>
          </cell>
          <cell r="AB522" t="str">
            <v>txt</v>
          </cell>
          <cell r="AC522" t="str">
            <v>rdacontent/fre</v>
          </cell>
          <cell r="AD522" t="str">
            <v>informatique</v>
          </cell>
          <cell r="AE522" t="str">
            <v>c</v>
          </cell>
          <cell r="AF522" t="str">
            <v>rdamedia/fre</v>
          </cell>
          <cell r="AG522" t="str">
            <v>ressource en ligne</v>
          </cell>
          <cell r="AH522" t="str">
            <v>cr</v>
          </cell>
          <cell r="AI522" t="str">
            <v>rdacarrier/fre</v>
          </cell>
          <cell r="AJ522" t="str">
            <v>m\\\\\o\\d\\\\\\\\</v>
          </cell>
          <cell r="AK522" t="str">
            <v>cr\cn\\\\uuaua</v>
          </cell>
          <cell r="AL522" t="str">
            <v>Accès restreint aux membres</v>
          </cell>
          <cell r="AM522" t="str">
            <v>Source de la note de description : Version imprimée</v>
          </cell>
          <cell r="AN522" t="str">
            <v/>
          </cell>
          <cell r="AO522" t="str">
            <v>%SITE_CLIENT%/?library_guid=12C19C9E-459C-414A-A703-2A4CEBC4AA30</v>
          </cell>
          <cell r="AP522" t="str">
            <v>Accès au travers du portail ENI</v>
          </cell>
          <cell r="AQ522" t="str">
            <v xml:space="preserve"> Boostrap </v>
          </cell>
          <cell r="AR522" t="str">
            <v xml:space="preserve"> framework </v>
          </cell>
          <cell r="AS522" t="str">
            <v xml:space="preserve"> LNOW24BOO</v>
          </cell>
          <cell r="AT522" t="str">
            <v xml:space="preserve"> Responsive Web Design </v>
          </cell>
          <cell r="AU522" t="str">
            <v xml:space="preserve"> RWD </v>
          </cell>
          <cell r="AV522" t="str">
            <v xml:space="preserve"> site web </v>
          </cell>
          <cell r="AW522" t="str">
            <v xml:space="preserve"> template </v>
          </cell>
          <cell r="AX522" t="str">
            <v xml:space="preserve"> thème </v>
          </cell>
          <cell r="AY522" t="str">
            <v xml:space="preserve">CSS </v>
          </cell>
          <cell r="AZ522" t="str">
            <v/>
          </cell>
          <cell r="BA522" t="str">
            <v/>
          </cell>
          <cell r="BB522" t="str">
            <v/>
          </cell>
          <cell r="BC522" t="str">
            <v/>
          </cell>
          <cell r="BD522" t="str">
            <v/>
          </cell>
          <cell r="BE522" t="str">
            <v/>
          </cell>
          <cell r="BF522" t="str">
            <v/>
          </cell>
          <cell r="BG522" t="str">
            <v/>
          </cell>
          <cell r="BH522" t="str">
            <v/>
          </cell>
          <cell r="BI522" t="str">
            <v/>
          </cell>
          <cell r="BJ522" t="str">
            <v/>
          </cell>
          <cell r="BK522" t="str">
            <v/>
          </cell>
          <cell r="BL522" t="str">
            <v/>
          </cell>
          <cell r="BM522" t="str">
            <v/>
          </cell>
          <cell r="BN522" t="str">
            <v/>
          </cell>
          <cell r="BO522" t="str">
            <v/>
          </cell>
          <cell r="BP522" t="str">
            <v/>
          </cell>
          <cell r="BQ522" t="str">
            <v/>
          </cell>
          <cell r="BR522" t="str">
            <v/>
          </cell>
          <cell r="BS522" t="str">
            <v/>
          </cell>
          <cell r="BT522" t="str">
            <v/>
          </cell>
          <cell r="BU522" t="str">
            <v/>
          </cell>
          <cell r="BV522" t="str">
            <v/>
          </cell>
          <cell r="BW522" t="str">
            <v/>
          </cell>
          <cell r="BX522" t="str">
            <v/>
          </cell>
        </row>
        <row r="523">
          <cell r="A523" t="str">
            <v>OW2AGOO</v>
          </cell>
          <cell r="B523" t="str">
            <v>Google Ads</v>
          </cell>
          <cell r="C523" t="str">
            <v>Créez et optimisez vos campagnes publicitaires pour booster votre visibilité...</v>
          </cell>
          <cell r="D523" t="str">
            <v>Camille LEMAITRE</v>
          </cell>
          <cell r="E523" t="str">
            <v/>
          </cell>
          <cell r="F523" t="str">
            <v>LEMAITRE, Camille</v>
          </cell>
          <cell r="G523" t="str">
            <v/>
          </cell>
          <cell r="H523" t="str">
            <v/>
          </cell>
          <cell r="I523" t="str">
            <v/>
          </cell>
          <cell r="J523" t="str">
            <v/>
          </cell>
          <cell r="K523" t="str">
            <v>Edition du 1 September 2022</v>
          </cell>
          <cell r="L523" t="str">
            <v>164 pages</v>
          </cell>
          <cell r="M523" t="str">
            <v>Editions ENI</v>
          </cell>
          <cell r="N523" t="str">
            <v>fre</v>
          </cell>
          <cell r="O523" t="str">
            <v>fre</v>
          </cell>
          <cell r="P523" t="str">
            <v>fre</v>
          </cell>
          <cell r="Q523" t="str">
            <v>Vous souhaitez augmenter le trafic de votre site web ? Accroître la notoriété de votre marque ? Trouver des prospects ? Ou encore booster les ventes de vos produits ? Cet ouvrage vous présente le fonctionnement de Google Ads, la solution publicitaire proposée par Google pour créer et diffuser des campagnes publicitaires sur Internet tout en maitrisant son budget. Que ce soit pour un site marchand, un site vitrine proposant des produits/services ou encore une application mobile, effectuer de la publicité sur Google et ses sites partenaires vous permettra d’atteindre vos objectifs de visibilité, de notoriété ou de ventes par exemple. 
Ce livre s’adresse aux débutants, pour leur apprendre à concevoir leur première campagne publicitaire, comme aux personnes ayant déjà eu l’occasion de créer des campagnes car elles y trouveront de nombreux conseils pour améliorer leurs résultats ou analyser leurs performances. Il a comme objectif de vous aider à concevoir vos campagnes de publicité de A à Z, de les analyser et de les optimiser. 
Grâce à ce guide pratique sur Google Ads, vous apprendrez à : 
- vous lancer rapidement sur Google Ads, même si vous êtes débutant, - développer des campagnes publicitaires, 
- structurer un compte Google Ads, 
- mesurer vos résultats concrets, 
- analyser vos performances globales, 
- optimiser vos campagnes.</v>
          </cell>
          <cell r="R523">
            <v>9782409037108</v>
          </cell>
          <cell r="S523" t="str">
            <v>Version Numérique</v>
          </cell>
          <cell r="T523">
            <v>9782409037092</v>
          </cell>
          <cell r="U523" t="str">
            <v>Version Imprimée</v>
          </cell>
          <cell r="V523" t="str">
            <v>St-Herblain</v>
          </cell>
          <cell r="W523" t="str">
            <v>Editions ENI</v>
          </cell>
          <cell r="X523">
            <v>2022</v>
          </cell>
          <cell r="Y523" t="str">
            <v>Bibliothèque Numérique ENI (Service en ligne)</v>
          </cell>
          <cell r="Z523" t="str">
            <v>OBJECTIF WEB</v>
          </cell>
          <cell r="AA523" t="str">
            <v>texte</v>
          </cell>
          <cell r="AB523" t="str">
            <v>txt</v>
          </cell>
          <cell r="AC523" t="str">
            <v>rdacontent/fre</v>
          </cell>
          <cell r="AD523" t="str">
            <v>informatique</v>
          </cell>
          <cell r="AE523" t="str">
            <v>c</v>
          </cell>
          <cell r="AF523" t="str">
            <v>rdamedia/fre</v>
          </cell>
          <cell r="AG523" t="str">
            <v>ressource en ligne</v>
          </cell>
          <cell r="AH523" t="str">
            <v>cr</v>
          </cell>
          <cell r="AI523" t="str">
            <v>rdacarrier/fre</v>
          </cell>
          <cell r="AJ523" t="str">
            <v>m\\\\\o\\d\\\\\\\\</v>
          </cell>
          <cell r="AK523" t="str">
            <v>cr\cn\\\\uuaua</v>
          </cell>
          <cell r="AL523" t="str">
            <v>Accès restreint aux membres</v>
          </cell>
          <cell r="AM523" t="str">
            <v>Source de la note de description : Version imprimée</v>
          </cell>
          <cell r="AN523" t="str">
            <v/>
          </cell>
          <cell r="AO523" t="str">
            <v>%SITE_CLIENT%/?library_guid=9D8DE97A-2841-4245-8119-E92B952579C3</v>
          </cell>
          <cell r="AP523" t="str">
            <v>Accès au travers du portail ENI</v>
          </cell>
          <cell r="AQ523" t="str">
            <v xml:space="preserve"> Adwords </v>
          </cell>
          <cell r="AR523" t="str">
            <v xml:space="preserve"> Adwords Editor </v>
          </cell>
          <cell r="AS523" t="str">
            <v xml:space="preserve"> annonce </v>
          </cell>
          <cell r="AT523" t="str">
            <v xml:space="preserve"> conversions </v>
          </cell>
          <cell r="AU523" t="str">
            <v xml:space="preserve"> Display </v>
          </cell>
          <cell r="AV523" t="str">
            <v xml:space="preserve"> mots clés </v>
          </cell>
          <cell r="AW523" t="str">
            <v xml:space="preserve"> quality score</v>
          </cell>
          <cell r="AX523" t="str">
            <v xml:space="preserve"> SEA </v>
          </cell>
          <cell r="AY523" t="str">
            <v xml:space="preserve">Publicité </v>
          </cell>
          <cell r="AZ523" t="str">
            <v/>
          </cell>
          <cell r="BA523" t="str">
            <v/>
          </cell>
          <cell r="BB523" t="str">
            <v/>
          </cell>
          <cell r="BC523" t="str">
            <v/>
          </cell>
          <cell r="BD523" t="str">
            <v/>
          </cell>
          <cell r="BE523" t="str">
            <v/>
          </cell>
          <cell r="BF523" t="str">
            <v/>
          </cell>
          <cell r="BG523" t="str">
            <v/>
          </cell>
          <cell r="BH523" t="str">
            <v/>
          </cell>
          <cell r="BI523" t="str">
            <v/>
          </cell>
          <cell r="BJ523" t="str">
            <v/>
          </cell>
          <cell r="BK523" t="str">
            <v/>
          </cell>
          <cell r="BL523" t="str">
            <v/>
          </cell>
          <cell r="BM523" t="str">
            <v/>
          </cell>
          <cell r="BN523" t="str">
            <v/>
          </cell>
          <cell r="BO523" t="str">
            <v/>
          </cell>
          <cell r="BP523" t="str">
            <v/>
          </cell>
          <cell r="BQ523" t="str">
            <v/>
          </cell>
          <cell r="BR523" t="str">
            <v/>
          </cell>
          <cell r="BS523" t="str">
            <v/>
          </cell>
          <cell r="BT523" t="str">
            <v/>
          </cell>
          <cell r="BU523" t="str">
            <v/>
          </cell>
          <cell r="BV523" t="str">
            <v/>
          </cell>
          <cell r="BW523" t="str">
            <v/>
          </cell>
          <cell r="BX523" t="str">
            <v/>
          </cell>
        </row>
        <row r="524">
          <cell r="A524" t="str">
            <v>OW2AI</v>
          </cell>
          <cell r="B524" t="str">
            <v>App Inventor 2</v>
          </cell>
          <cell r="C524" t="str">
            <v>Concevez des applications Android pour mobile</v>
          </cell>
          <cell r="D524" t="str">
            <v>Ronan  CHARDONNEAU</v>
          </cell>
          <cell r="E524" t="str">
            <v/>
          </cell>
          <cell r="F524" t="str">
            <v xml:space="preserve">CHARDONNEAU, Ronan </v>
          </cell>
          <cell r="G524" t="str">
            <v/>
          </cell>
          <cell r="H524" t="str">
            <v/>
          </cell>
          <cell r="I524" t="str">
            <v/>
          </cell>
          <cell r="J524" t="str">
            <v/>
          </cell>
          <cell r="K524" t="str">
            <v>Edition du 1 April 2017</v>
          </cell>
          <cell r="L524" t="str">
            <v>332 pages</v>
          </cell>
          <cell r="M524" t="str">
            <v>Editions ENI</v>
          </cell>
          <cell r="N524" t="str">
            <v>fre</v>
          </cell>
          <cell r="O524" t="str">
            <v>fre</v>
          </cell>
          <cell r="P524" t="str">
            <v>fre</v>
          </cell>
          <cell r="Q524" t="str">
            <v>Ce livre a pour objectif de vous former à la réalisation d'applications Android pour appareils mobiles à l'aide de la plateforme App Inventor 2 initialement conçue par Google, des premières étapes de réflexion jusqu'à la mise en ligne sur le Play Store. 
Il s'adresse aux non développeurs ayant besoin de monter en compétence sur ce sujet et aux passionnés avides de faire leurs propres expériences.
Le premier chapitre présente App Inventor 2, la popularité de cette solution, son contexte d'utilisation, ses possibilités, en se basant sur des exemples d'applications existantes.
Le deuxième chapitre vous montre comment créer, en quelques minutes, une application pour mobile fonctionnelle sur App Inventor 2, sans être développeur.
Le chapitre suivant présente une méthodologie de travail reposant sur la réflexion que vous devez avoir en amont, avant la création de toute application sur mobile, afin de mener votre projet à terme sans avoir à le reconsidérer durant la phase de conception ; il présente également des outils pratiques qui vous permettront de créer des applications robustes que vous pourrez par la suite partager autour de vous, voire commercialiser sur le Play Store de Google.
Le quatrième chapitre présente en détail l'environnement de travail d'App Inventor 2 et de nombreuses techniques pour être encore plus efficace au quotidien.
Les chapitres suivants, qui représentent le coeur de l'ouvrage, détaillent l'ensemble des composants présents sur la plateforme, ils comprennent de nombreux exemples que vous pourrez reproduire afin de vous approprier au mieux cette solution.
Le livre se termine par la publication d'une application et vous présente quelques solutions (AdMob, Android Studio) permettant d'aller plus loin dans la conception d'application mobile.</v>
          </cell>
          <cell r="R524">
            <v>9782409008207</v>
          </cell>
          <cell r="S524" t="str">
            <v>Version Numérique</v>
          </cell>
          <cell r="T524">
            <v>9782409006869</v>
          </cell>
          <cell r="U524" t="str">
            <v>Version Imprimée</v>
          </cell>
          <cell r="V524" t="str">
            <v>St-Herblain</v>
          </cell>
          <cell r="W524" t="str">
            <v>Editions ENI</v>
          </cell>
          <cell r="X524">
            <v>2017</v>
          </cell>
          <cell r="Y524" t="str">
            <v>Bibliothèque Numérique ENI (Service en ligne)</v>
          </cell>
          <cell r="Z524" t="str">
            <v>OBJECTIF WEB</v>
          </cell>
          <cell r="AA524" t="str">
            <v>texte</v>
          </cell>
          <cell r="AB524" t="str">
            <v>txt</v>
          </cell>
          <cell r="AC524" t="str">
            <v>rdacontent/fre</v>
          </cell>
          <cell r="AD524" t="str">
            <v>informatique</v>
          </cell>
          <cell r="AE524" t="str">
            <v>c</v>
          </cell>
          <cell r="AF524" t="str">
            <v>rdamedia/fre</v>
          </cell>
          <cell r="AG524" t="str">
            <v>ressource en ligne</v>
          </cell>
          <cell r="AH524" t="str">
            <v>cr</v>
          </cell>
          <cell r="AI524" t="str">
            <v>rdacarrier/fre</v>
          </cell>
          <cell r="AJ524" t="str">
            <v>m\\\\\o\\d\\\\\\\\</v>
          </cell>
          <cell r="AK524" t="str">
            <v>cr\cn\\\\uuaua</v>
          </cell>
          <cell r="AL524" t="str">
            <v>Accès restreint aux membres</v>
          </cell>
          <cell r="AM524" t="str">
            <v>Source de la note de description : Version imprimée</v>
          </cell>
          <cell r="AN524" t="str">
            <v/>
          </cell>
          <cell r="AO524" t="str">
            <v>%SITE_CLIENT%/?library_guid=23B6673A-3790-44F7-B02E-843080722B3C</v>
          </cell>
          <cell r="AP524" t="str">
            <v>Accès au travers du portail ENI</v>
          </cell>
          <cell r="AQ524" t="str">
            <v xml:space="preserve"> AdMob </v>
          </cell>
          <cell r="AR524" t="str">
            <v xml:space="preserve"> AI2 </v>
          </cell>
          <cell r="AS524" t="str">
            <v xml:space="preserve"> Google Play </v>
          </cell>
          <cell r="AT524" t="str">
            <v xml:space="preserve"> LEGO MINDSTORMS </v>
          </cell>
          <cell r="AU524" t="str">
            <v xml:space="preserve"> LNOW2AI</v>
          </cell>
          <cell r="AV524" t="str">
            <v xml:space="preserve"> PlayStore </v>
          </cell>
          <cell r="AW524" t="str">
            <v xml:space="preserve">AI </v>
          </cell>
          <cell r="AX524" t="str">
            <v/>
          </cell>
          <cell r="AY524" t="str">
            <v/>
          </cell>
          <cell r="AZ524" t="str">
            <v/>
          </cell>
          <cell r="BA524" t="str">
            <v/>
          </cell>
          <cell r="BB524" t="str">
            <v/>
          </cell>
          <cell r="BC524" t="str">
            <v/>
          </cell>
          <cell r="BD524" t="str">
            <v/>
          </cell>
          <cell r="BE524" t="str">
            <v/>
          </cell>
          <cell r="BF524" t="str">
            <v/>
          </cell>
          <cell r="BG524" t="str">
            <v/>
          </cell>
          <cell r="BH524" t="str">
            <v/>
          </cell>
          <cell r="BI524" t="str">
            <v/>
          </cell>
          <cell r="BJ524" t="str">
            <v/>
          </cell>
          <cell r="BK524" t="str">
            <v/>
          </cell>
          <cell r="BL524" t="str">
            <v/>
          </cell>
          <cell r="BM524" t="str">
            <v/>
          </cell>
          <cell r="BN524" t="str">
            <v/>
          </cell>
          <cell r="BO524" t="str">
            <v/>
          </cell>
          <cell r="BP524" t="str">
            <v/>
          </cell>
          <cell r="BQ524" t="str">
            <v/>
          </cell>
          <cell r="BR524" t="str">
            <v/>
          </cell>
          <cell r="BS524" t="str">
            <v/>
          </cell>
          <cell r="BT524" t="str">
            <v/>
          </cell>
          <cell r="BU524" t="str">
            <v/>
          </cell>
          <cell r="BV524" t="str">
            <v/>
          </cell>
          <cell r="BW524" t="str">
            <v/>
          </cell>
          <cell r="BX524" t="str">
            <v/>
          </cell>
        </row>
        <row r="525">
          <cell r="A525" t="str">
            <v>OW2RWD5HTM</v>
          </cell>
          <cell r="B525" t="str">
            <v>Responsive Web Design, mises en page et grilles</v>
          </cell>
          <cell r="C525" t="str">
            <v>Les techniques modernes de conception web (2e édition)</v>
          </cell>
          <cell r="D525" t="str">
            <v>Christophe AUBRY</v>
          </cell>
          <cell r="E525" t="str">
            <v/>
          </cell>
          <cell r="F525" t="str">
            <v>AUBRY, Christophe</v>
          </cell>
          <cell r="G525" t="str">
            <v/>
          </cell>
          <cell r="H525" t="str">
            <v/>
          </cell>
          <cell r="I525" t="str">
            <v/>
          </cell>
          <cell r="J525" t="str">
            <v/>
          </cell>
          <cell r="K525" t="str">
            <v>Edition du 1 January 2017</v>
          </cell>
          <cell r="L525" t="str">
            <v>360 pages</v>
          </cell>
          <cell r="M525" t="str">
            <v>Editions ENI</v>
          </cell>
          <cell r="N525" t="str">
            <v>fre</v>
          </cell>
          <cell r="O525" t="str">
            <v>fre</v>
          </cell>
          <cell r="P525" t="str">
            <v>fre</v>
          </cell>
          <cell r="Q525" t="str">
            <v>Les techniques de mise en page des sites web ont beaucoup évolué ces dernières années avec l'utilisation du Responsive Web Design et des requêtes de média ; récemment, de nouveaux modules du W3C ont fait leur apparition pour concevoir des mises en page flexibles, en multi colonnes et en grille.
Ce livre débute par une présentation des différents problèmes de compatibilité qui subsistent aujourd'hui. Nous ferons ensuite un rappel sur les méthodes de mise en page "classiques" et leur limitation avant d'introduire la technique de mise en page basée sur l'utilisation des tableaux et des CSS3.
Le Responsive Web Design est essentiellement basé sur les requêtes de média CSS3, les Media Queries : nous apprendrons à maîtriser cette technique à l'aide de nombreux exemples. Nous verrons ensuite les différents aspects de la mise en page responsive : les grilles, les images et la typographie. En nous basant sur de nombreux exemples, nous détaillerons les nouveaux modules du W3C : la mise en page flexible (module Flexible Box Layout ou Flexbox), la mise en page en multi colonnes (module Multi-column Layout) et la mise en page en grille (Grid Layout).
Pour nous aider à travailler plus efficacement, nous apprendrons à utiliser les bases de certains frameworks CSS qui permettent d'utiliser toute une série de composants HTML5/CSS3 pour concevoir efficacement des sites responsive. 
Enfin nous terminerons en vous présentant les futures techniques avancées de mise en page qui sont en cours d'étude actuellement par le W3C.</v>
          </cell>
          <cell r="R525">
            <v>9782409006760</v>
          </cell>
          <cell r="S525" t="str">
            <v>Version Numérique</v>
          </cell>
          <cell r="T525">
            <v>9782409005909</v>
          </cell>
          <cell r="U525" t="str">
            <v>Version Imprimée</v>
          </cell>
          <cell r="V525" t="str">
            <v>St-Herblain</v>
          </cell>
          <cell r="W525" t="str">
            <v>Editions ENI</v>
          </cell>
          <cell r="X525">
            <v>2017</v>
          </cell>
          <cell r="Y525" t="str">
            <v>Bibliothèque Numérique ENI (Service en ligne)</v>
          </cell>
          <cell r="Z525" t="str">
            <v>OBJECTIF WEB</v>
          </cell>
          <cell r="AA525" t="str">
            <v>texte</v>
          </cell>
          <cell r="AB525" t="str">
            <v>txt</v>
          </cell>
          <cell r="AC525" t="str">
            <v>rdacontent/fre</v>
          </cell>
          <cell r="AD525" t="str">
            <v>informatique</v>
          </cell>
          <cell r="AE525" t="str">
            <v>c</v>
          </cell>
          <cell r="AF525" t="str">
            <v>rdamedia/fre</v>
          </cell>
          <cell r="AG525" t="str">
            <v>ressource en ligne</v>
          </cell>
          <cell r="AH525" t="str">
            <v>cr</v>
          </cell>
          <cell r="AI525" t="str">
            <v>rdacarrier/fre</v>
          </cell>
          <cell r="AJ525" t="str">
            <v>m\\\\\o\\d\\\\\\\\</v>
          </cell>
          <cell r="AK525" t="str">
            <v>cr\cn\\\\uuaua</v>
          </cell>
          <cell r="AL525" t="str">
            <v>Accès restreint aux membres</v>
          </cell>
          <cell r="AM525" t="str">
            <v>Source de la note de description : Version imprimée</v>
          </cell>
          <cell r="AN525" t="str">
            <v/>
          </cell>
          <cell r="AO525" t="str">
            <v>%SITE_CLIENT%/?library_guid=584200C2-CCBD-49C0-B73E-E3DAC9FCDB14</v>
          </cell>
          <cell r="AP525" t="str">
            <v>Accès au travers du portail ENI</v>
          </cell>
          <cell r="AQ525" t="str">
            <v xml:space="preserve"> CSS </v>
          </cell>
          <cell r="AR525" t="str">
            <v xml:space="preserve"> CSS 3 </v>
          </cell>
          <cell r="AS525" t="str">
            <v xml:space="preserve"> design adaptatif </v>
          </cell>
          <cell r="AT525" t="str">
            <v xml:space="preserve"> Flexbox </v>
          </cell>
          <cell r="AU525" t="str">
            <v xml:space="preserve"> framework CSS </v>
          </cell>
          <cell r="AV525" t="str">
            <v xml:space="preserve"> grille </v>
          </cell>
          <cell r="AW525" t="str">
            <v xml:space="preserve"> HTML </v>
          </cell>
          <cell r="AX525" t="str">
            <v xml:space="preserve"> HTML 5 </v>
          </cell>
          <cell r="AY525" t="str">
            <v xml:space="preserve"> LNOW2RWD5HTM</v>
          </cell>
          <cell r="AZ525" t="str">
            <v xml:space="preserve"> media queries </v>
          </cell>
          <cell r="BA525" t="str">
            <v xml:space="preserve"> media query </v>
          </cell>
          <cell r="BB525" t="str">
            <v xml:space="preserve">RWD </v>
          </cell>
          <cell r="BC525" t="str">
            <v/>
          </cell>
          <cell r="BD525" t="str">
            <v/>
          </cell>
          <cell r="BE525" t="str">
            <v/>
          </cell>
          <cell r="BF525" t="str">
            <v/>
          </cell>
          <cell r="BG525" t="str">
            <v/>
          </cell>
          <cell r="BH525" t="str">
            <v/>
          </cell>
          <cell r="BI525" t="str">
            <v/>
          </cell>
          <cell r="BJ525" t="str">
            <v/>
          </cell>
          <cell r="BK525" t="str">
            <v/>
          </cell>
          <cell r="BL525" t="str">
            <v/>
          </cell>
          <cell r="BM525" t="str">
            <v/>
          </cell>
          <cell r="BN525" t="str">
            <v/>
          </cell>
          <cell r="BO525" t="str">
            <v/>
          </cell>
          <cell r="BP525" t="str">
            <v/>
          </cell>
          <cell r="BQ525" t="str">
            <v/>
          </cell>
          <cell r="BR525" t="str">
            <v/>
          </cell>
          <cell r="BS525" t="str">
            <v/>
          </cell>
          <cell r="BT525" t="str">
            <v/>
          </cell>
          <cell r="BU525" t="str">
            <v/>
          </cell>
          <cell r="BV525" t="str">
            <v/>
          </cell>
          <cell r="BW525" t="str">
            <v/>
          </cell>
          <cell r="BX525" t="str">
            <v/>
          </cell>
        </row>
        <row r="526">
          <cell r="A526" t="str">
            <v>OW2TEMJOO</v>
          </cell>
          <cell r="B526" t="str">
            <v>Joomla!</v>
          </cell>
          <cell r="C526" t="str">
            <v>Conception et personnalisation des templates (2e édition)</v>
          </cell>
          <cell r="D526" t="str">
            <v>Christophe AUBRY</v>
          </cell>
          <cell r="E526" t="str">
            <v/>
          </cell>
          <cell r="F526" t="str">
            <v>AUBRY, Christophe</v>
          </cell>
          <cell r="G526" t="str">
            <v/>
          </cell>
          <cell r="H526" t="str">
            <v/>
          </cell>
          <cell r="I526" t="str">
            <v/>
          </cell>
          <cell r="J526" t="str">
            <v/>
          </cell>
          <cell r="K526" t="str">
            <v>Edition du 1 December 2017</v>
          </cell>
          <cell r="L526" t="str">
            <v>220 pages</v>
          </cell>
          <cell r="M526" t="str">
            <v>Editions ENI</v>
          </cell>
          <cell r="N526" t="str">
            <v>fre</v>
          </cell>
          <cell r="O526" t="str">
            <v>fre</v>
          </cell>
          <cell r="P526" t="str">
            <v>fre</v>
          </cell>
          <cell r="Q526" t="str">
            <v>Joomla! est l'un des CMS les plus utilisés actuellement. Sa base solide lui permet de s'adapter à tout type de projet : site institutionnel, site 
 e-commerce, portail d'entreprise... Le design, l'ergonomie, la navigation et l'apparence de tous les contenus du site sont déterminés par les templates. 
Ce livre s'adresse à toute personne connaissant déjà Joomla! et souhaitant débuter dans la création de nouveaux templates ou dans la personnalisation de templates existants. Les templates créés sont valables pour les versions 3.0 et supérieures de Joomla!.
La connaissance de l'HTML et des CSS est recommandée ; nous étudierons les notions simples de PHP requises lors de la mise en pratique des templates. 
Nous commencerons par étudier la structure des templates de Joomla!. Nous créerons alors un premier template simple pour mettre en pratique ces premières notions.
Dans un deuxième temps nous vous proposons de créer un template complet proposant à l'utilisateur plusieurs possibilités pour placer des modules dans des emplacements variés.
Le troisième template que nous allons créer nécessitera d'utiliser les options et les styles ; ces fonctions permettent aux utilisateurs de personnaliser le template dans l'administration du site, sans avoir à modifier le code source.
Nous terminerons en analysant dans le détail Protostart, le template 
proposé par défaut dans Joomla!. Vous pourrez ainsi vous en inspirer pour créer vos propres templates.</v>
          </cell>
          <cell r="R526">
            <v>9782409011344</v>
          </cell>
          <cell r="S526" t="str">
            <v>Version Numérique</v>
          </cell>
          <cell r="T526">
            <v>9782409011283</v>
          </cell>
          <cell r="U526" t="str">
            <v>Version Imprimée</v>
          </cell>
          <cell r="V526" t="str">
            <v>St-Herblain</v>
          </cell>
          <cell r="W526" t="str">
            <v>Editions ENI</v>
          </cell>
          <cell r="X526">
            <v>2017</v>
          </cell>
          <cell r="Y526" t="str">
            <v>Bibliothèque Numérique ENI (Service en ligne)</v>
          </cell>
          <cell r="Z526" t="str">
            <v>OBJECTIF WEB</v>
          </cell>
          <cell r="AA526" t="str">
            <v>texte</v>
          </cell>
          <cell r="AB526" t="str">
            <v>txt</v>
          </cell>
          <cell r="AC526" t="str">
            <v>rdacontent/fre</v>
          </cell>
          <cell r="AD526" t="str">
            <v>informatique</v>
          </cell>
          <cell r="AE526" t="str">
            <v>c</v>
          </cell>
          <cell r="AF526" t="str">
            <v>rdamedia/fre</v>
          </cell>
          <cell r="AG526" t="str">
            <v>ressource en ligne</v>
          </cell>
          <cell r="AH526" t="str">
            <v>cr</v>
          </cell>
          <cell r="AI526" t="str">
            <v>rdacarrier/fre</v>
          </cell>
          <cell r="AJ526" t="str">
            <v>m\\\\\o\\d\\\\\\\\</v>
          </cell>
          <cell r="AK526" t="str">
            <v>cr\cn\\\\uuaua</v>
          </cell>
          <cell r="AL526" t="str">
            <v>Accès restreint aux membres</v>
          </cell>
          <cell r="AM526" t="str">
            <v>Source de la note de description : Version imprimée</v>
          </cell>
          <cell r="AN526" t="str">
            <v/>
          </cell>
          <cell r="AO526" t="str">
            <v>%SITE_CLIENT%/?library_guid=68966D55-ACC8-4617-8C10-862E878B9C2A</v>
          </cell>
          <cell r="AP526" t="str">
            <v>Accès au travers du portail ENI</v>
          </cell>
          <cell r="AQ526" t="str">
            <v xml:space="preserve"> CMS </v>
          </cell>
          <cell r="AR526" t="str">
            <v xml:space="preserve"> joomla </v>
          </cell>
          <cell r="AS526" t="str">
            <v xml:space="preserve"> LNOW2TEMJOO</v>
          </cell>
          <cell r="AT526" t="str">
            <v xml:space="preserve"> modèle </v>
          </cell>
          <cell r="AU526" t="str">
            <v xml:space="preserve"> protostart </v>
          </cell>
          <cell r="AV526" t="str">
            <v xml:space="preserve"> theme </v>
          </cell>
          <cell r="AW526" t="str">
            <v xml:space="preserve">Gabarit </v>
          </cell>
          <cell r="AX526" t="str">
            <v/>
          </cell>
          <cell r="AY526" t="str">
            <v/>
          </cell>
          <cell r="AZ526" t="str">
            <v/>
          </cell>
          <cell r="BA526" t="str">
            <v/>
          </cell>
          <cell r="BB526" t="str">
            <v/>
          </cell>
          <cell r="BC526" t="str">
            <v/>
          </cell>
          <cell r="BD526" t="str">
            <v/>
          </cell>
          <cell r="BE526" t="str">
            <v/>
          </cell>
          <cell r="BF526" t="str">
            <v/>
          </cell>
          <cell r="BG526" t="str">
            <v/>
          </cell>
          <cell r="BH526" t="str">
            <v/>
          </cell>
          <cell r="BI526" t="str">
            <v/>
          </cell>
          <cell r="BJ526" t="str">
            <v/>
          </cell>
          <cell r="BK526" t="str">
            <v/>
          </cell>
          <cell r="BL526" t="str">
            <v/>
          </cell>
          <cell r="BM526" t="str">
            <v/>
          </cell>
          <cell r="BN526" t="str">
            <v/>
          </cell>
          <cell r="BO526" t="str">
            <v/>
          </cell>
          <cell r="BP526" t="str">
            <v/>
          </cell>
          <cell r="BQ526" t="str">
            <v/>
          </cell>
          <cell r="BR526" t="str">
            <v/>
          </cell>
          <cell r="BS526" t="str">
            <v/>
          </cell>
          <cell r="BT526" t="str">
            <v/>
          </cell>
          <cell r="BU526" t="str">
            <v/>
          </cell>
          <cell r="BV526" t="str">
            <v/>
          </cell>
          <cell r="BW526" t="str">
            <v/>
          </cell>
          <cell r="BX526" t="str">
            <v/>
          </cell>
        </row>
        <row r="527">
          <cell r="A527" t="str">
            <v>OW2WEBAUD</v>
          </cell>
          <cell r="B527" t="str">
            <v>Audit de site web (2e édition)</v>
          </cell>
          <cell r="C527" t="str">
            <v/>
          </cell>
          <cell r="D527" t="str">
            <v>Vincent HIARD</v>
          </cell>
          <cell r="E527" t="str">
            <v/>
          </cell>
          <cell r="F527" t="str">
            <v>HIARD, Vincent</v>
          </cell>
          <cell r="G527" t="str">
            <v/>
          </cell>
          <cell r="H527" t="str">
            <v/>
          </cell>
          <cell r="I527" t="str">
            <v/>
          </cell>
          <cell r="J527" t="str">
            <v/>
          </cell>
          <cell r="K527" t="str">
            <v>Edition du 1 July 2016</v>
          </cell>
          <cell r="L527" t="str">
            <v>284 pages</v>
          </cell>
          <cell r="M527" t="str">
            <v>Editions ENI</v>
          </cell>
          <cell r="N527" t="str">
            <v>fre</v>
          </cell>
          <cell r="O527" t="str">
            <v>fre</v>
          </cell>
          <cell r="P527" t="str">
            <v>fre</v>
          </cell>
          <cell r="Q527" t="str">
            <v>Ce livre apporte une méthodologie pour l'analyse des sites web et l'identification des points d'amélioration. L'audit est un prérequis incontournable lors de la refonte ou de l'optimisation d'un site web.
L'approche pédagogique du livre facilite sa prise en main : quel que soit le type de site à auditer (site institutionnel, site de e-commerce, blog), toute personne qui en a la charge peut utiliser cette méthode sans connaissances techniques particulières.
L'ergonomie web, les fonctionnalités, la compatibilité, les contenus, l'accessibilité, le référencement, l'e-réputation, la conformité, la réglementation et l'analyse des statistiques de consultation : ces dix facettes stratégiques sont passées au crible à travers l'utilisation de plus de 70 outils disponibles gratuitement en ligne, 8 grilles d'audit et l'expérience de l'auteur, professionnel du web depuis plus de 15 ans.</v>
          </cell>
          <cell r="R527">
            <v>9782409003097</v>
          </cell>
          <cell r="S527" t="str">
            <v>Version Numérique</v>
          </cell>
          <cell r="T527">
            <v>9782409002588</v>
          </cell>
          <cell r="U527" t="str">
            <v>Version Imprimée</v>
          </cell>
          <cell r="V527" t="str">
            <v>St-Herblain</v>
          </cell>
          <cell r="W527" t="str">
            <v>Editions ENI</v>
          </cell>
          <cell r="X527">
            <v>2016</v>
          </cell>
          <cell r="Y527" t="str">
            <v>Bibliothèque Numérique ENI (Service en ligne)</v>
          </cell>
          <cell r="Z527" t="str">
            <v>OBJECTIF WEB</v>
          </cell>
          <cell r="AA527" t="str">
            <v>texte</v>
          </cell>
          <cell r="AB527" t="str">
            <v>txt</v>
          </cell>
          <cell r="AC527" t="str">
            <v>rdacontent/fre</v>
          </cell>
          <cell r="AD527" t="str">
            <v>informatique</v>
          </cell>
          <cell r="AE527" t="str">
            <v>c</v>
          </cell>
          <cell r="AF527" t="str">
            <v>rdamedia/fre</v>
          </cell>
          <cell r="AG527" t="str">
            <v>ressource en ligne</v>
          </cell>
          <cell r="AH527" t="str">
            <v>cr</v>
          </cell>
          <cell r="AI527" t="str">
            <v>rdacarrier/fre</v>
          </cell>
          <cell r="AJ527" t="str">
            <v>m\\\\\o\\d\\\\\\\\</v>
          </cell>
          <cell r="AK527" t="str">
            <v>cr\cn\\\\uuaua</v>
          </cell>
          <cell r="AL527" t="str">
            <v>Accès restreint aux membres</v>
          </cell>
          <cell r="AM527" t="str">
            <v>Source de la note de description : Version imprimée</v>
          </cell>
          <cell r="AN527" t="str">
            <v/>
          </cell>
          <cell r="AO527" t="str">
            <v>%SITE_CLIENT%/?library_guid=25ABA1A7-5D01-4F76-86EA-51DE880034DB</v>
          </cell>
          <cell r="AP527" t="str">
            <v>Accès au travers du portail ENI</v>
          </cell>
          <cell r="AQ527" t="str">
            <v xml:space="preserve"> accessibilité </v>
          </cell>
          <cell r="AR527" t="str">
            <v xml:space="preserve"> compatibilité </v>
          </cell>
          <cell r="AS527" t="str">
            <v xml:space="preserve"> contenu </v>
          </cell>
          <cell r="AT527" t="str">
            <v xml:space="preserve"> e</v>
          </cell>
          <cell r="AU527" t="str">
            <v xml:space="preserve"> eréputation </v>
          </cell>
          <cell r="AV527" t="str">
            <v xml:space="preserve"> ergonomie </v>
          </cell>
          <cell r="AW527" t="str">
            <v xml:space="preserve"> LNOW2WEBAUD</v>
          </cell>
          <cell r="AX527" t="str">
            <v xml:space="preserve"> référencement </v>
          </cell>
          <cell r="AY527" t="str">
            <v xml:space="preserve"> réglementation </v>
          </cell>
          <cell r="AZ527" t="str">
            <v xml:space="preserve">Analyse </v>
          </cell>
          <cell r="BA527" t="str">
            <v xml:space="preserve">réputation </v>
          </cell>
          <cell r="BB527" t="str">
            <v/>
          </cell>
          <cell r="BC527" t="str">
            <v/>
          </cell>
          <cell r="BD527" t="str">
            <v/>
          </cell>
          <cell r="BE527" t="str">
            <v/>
          </cell>
          <cell r="BF527" t="str">
            <v/>
          </cell>
          <cell r="BG527" t="str">
            <v/>
          </cell>
          <cell r="BH527" t="str">
            <v/>
          </cell>
          <cell r="BI527" t="str">
            <v/>
          </cell>
          <cell r="BJ527" t="str">
            <v/>
          </cell>
          <cell r="BK527" t="str">
            <v/>
          </cell>
          <cell r="BL527" t="str">
            <v/>
          </cell>
          <cell r="BM527" t="str">
            <v/>
          </cell>
          <cell r="BN527" t="str">
            <v/>
          </cell>
          <cell r="BO527" t="str">
            <v/>
          </cell>
          <cell r="BP527" t="str">
            <v/>
          </cell>
          <cell r="BQ527" t="str">
            <v/>
          </cell>
          <cell r="BR527" t="str">
            <v/>
          </cell>
          <cell r="BS527" t="str">
            <v/>
          </cell>
          <cell r="BT527" t="str">
            <v/>
          </cell>
          <cell r="BU527" t="str">
            <v/>
          </cell>
          <cell r="BV527" t="str">
            <v/>
          </cell>
          <cell r="BW527" t="str">
            <v/>
          </cell>
          <cell r="BX527" t="str">
            <v/>
          </cell>
        </row>
        <row r="528">
          <cell r="A528" t="str">
            <v>OW2WOOWOR</v>
          </cell>
          <cell r="B528" t="str">
            <v>WordPress et WooCommerce (2e édition)</v>
          </cell>
          <cell r="C528" t="str">
            <v>Créer votre boutique en ligne</v>
          </cell>
          <cell r="D528" t="str">
            <v>Christophe AUBRY</v>
          </cell>
          <cell r="E528" t="str">
            <v/>
          </cell>
          <cell r="F528" t="str">
            <v>AUBRY, Christophe</v>
          </cell>
          <cell r="G528" t="str">
            <v/>
          </cell>
          <cell r="H528" t="str">
            <v/>
          </cell>
          <cell r="I528" t="str">
            <v/>
          </cell>
          <cell r="J528" t="str">
            <v/>
          </cell>
          <cell r="K528" t="str">
            <v>Edition du 1 April 2020</v>
          </cell>
          <cell r="L528" t="str">
            <v>426 pages</v>
          </cell>
          <cell r="M528" t="str">
            <v>Editions ENI</v>
          </cell>
          <cell r="N528" t="str">
            <v>fre</v>
          </cell>
          <cell r="O528" t="str">
            <v>fre</v>
          </cell>
          <cell r="P528" t="str">
            <v>fre</v>
          </cell>
          <cell r="Q528" t="str">
            <v xml:space="preserve">Le succès des boutiques en ligne ne se démontre plus, tout comme celui du CMS WordPress utilisé pour la conception de plus d'un tiers des sites web dans le monde. Avec l'extension WooCommerce, vous obtenez le duo gagnant pour lancer votre activité de vente en ligne.
Dans cet ouvrage, vous commencerez par installer WordPress et WooCommerce, en local sur votre machine. Ensuite vous apprendrez à gérer la structure (la page d'accueil, les menus, les widgets) et l'affichage de votre boutique (le thème d'affichage, personnaliser l'en-tête, la mise en page, les boutons...).
Ensuite, vous paramétrerez votre boutique avec la gestion des livraisons (les zones de livraison avec leur pays de destination) et des paiements (par chèque, carte bleue, PayPal...).
Un chapitre important est consacré à la gestion des produits mis en vente. Vous apprendrez à mettre en vente tous les types de produits que propose WooCommerce : les produits simples, les attributs, les produits groupés, les produits variables... et à offrir des promotions sur certains produits.
Puis vous étudierez le résultat obtenu : l'affichage des produits proposés à la vente et comment se gère leur achat par les clients et leur gestion commerciale par l'administrateur de la boutique.
Enfin, le dernier chapitre est consacré à la migration de votre boutique développée en locale sur votre machine, vers un hébergeur en ligne, pour mettre votre boutique en production sur Internet. Vous terminerez par apprendre à sauvegarder et à restaurer votre site entier.
</v>
          </cell>
          <cell r="R528">
            <v>9782409024559</v>
          </cell>
          <cell r="S528" t="str">
            <v>Version Numérique</v>
          </cell>
          <cell r="T528">
            <v>9782409024542</v>
          </cell>
          <cell r="U528" t="str">
            <v>Version Imprimée</v>
          </cell>
          <cell r="V528" t="str">
            <v>St-Herblain</v>
          </cell>
          <cell r="W528" t="str">
            <v>Editions ENI</v>
          </cell>
          <cell r="X528">
            <v>2020</v>
          </cell>
          <cell r="Y528" t="str">
            <v>Bibliothèque Numérique ENI (Service en ligne)</v>
          </cell>
          <cell r="Z528" t="str">
            <v>OBJECTIF WEB</v>
          </cell>
          <cell r="AA528" t="str">
            <v>texte</v>
          </cell>
          <cell r="AB528" t="str">
            <v>txt</v>
          </cell>
          <cell r="AC528" t="str">
            <v>rdacontent/fre</v>
          </cell>
          <cell r="AD528" t="str">
            <v>informatique</v>
          </cell>
          <cell r="AE528" t="str">
            <v>c</v>
          </cell>
          <cell r="AF528" t="str">
            <v>rdamedia/fre</v>
          </cell>
          <cell r="AG528" t="str">
            <v>ressource en ligne</v>
          </cell>
          <cell r="AH528" t="str">
            <v>cr</v>
          </cell>
          <cell r="AI528" t="str">
            <v>rdacarrier/fre</v>
          </cell>
          <cell r="AJ528" t="str">
            <v>m\\\\\o\\d\\\\\\\\</v>
          </cell>
          <cell r="AK528" t="str">
            <v>cr\cn\\\\uuaua</v>
          </cell>
          <cell r="AL528" t="str">
            <v>Accès restreint aux membres</v>
          </cell>
          <cell r="AM528" t="str">
            <v>Source de la note de description : Version imprimée</v>
          </cell>
          <cell r="AN528" t="str">
            <v/>
          </cell>
          <cell r="AO528" t="str">
            <v>%SITE_CLIENT%/?library_guid=6FAA690F-9DAB-4AF9-8369-5B6733460527</v>
          </cell>
          <cell r="AP528" t="str">
            <v>Accès au travers du portail ENI</v>
          </cell>
          <cell r="AQ528" t="str">
            <v xml:space="preserve"> LNOW2WOOWOR</v>
          </cell>
          <cell r="AR528" t="str">
            <v xml:space="preserve">Boutique en ligne, ecommerce, article, produit, catalogue, vente en ligne, commande </v>
          </cell>
          <cell r="AS528" t="str">
            <v/>
          </cell>
          <cell r="AT528" t="str">
            <v/>
          </cell>
          <cell r="AU528" t="str">
            <v/>
          </cell>
          <cell r="AV528" t="str">
            <v/>
          </cell>
          <cell r="AW528" t="str">
            <v/>
          </cell>
          <cell r="AX528" t="str">
            <v/>
          </cell>
          <cell r="AY528" t="str">
            <v/>
          </cell>
          <cell r="AZ528" t="str">
            <v/>
          </cell>
          <cell r="BA528" t="str">
            <v/>
          </cell>
          <cell r="BB528" t="str">
            <v/>
          </cell>
          <cell r="BC528" t="str">
            <v/>
          </cell>
          <cell r="BD528" t="str">
            <v/>
          </cell>
          <cell r="BE528" t="str">
            <v/>
          </cell>
          <cell r="BF528" t="str">
            <v/>
          </cell>
          <cell r="BG528" t="str">
            <v/>
          </cell>
          <cell r="BH528" t="str">
            <v/>
          </cell>
          <cell r="BI528" t="str">
            <v/>
          </cell>
          <cell r="BJ528" t="str">
            <v/>
          </cell>
          <cell r="BK528" t="str">
            <v/>
          </cell>
          <cell r="BL528" t="str">
            <v/>
          </cell>
          <cell r="BM528" t="str">
            <v/>
          </cell>
          <cell r="BN528" t="str">
            <v/>
          </cell>
          <cell r="BO528" t="str">
            <v/>
          </cell>
          <cell r="BP528" t="str">
            <v/>
          </cell>
          <cell r="BQ528" t="str">
            <v/>
          </cell>
          <cell r="BR528" t="str">
            <v/>
          </cell>
          <cell r="BS528" t="str">
            <v/>
          </cell>
          <cell r="BT528" t="str">
            <v/>
          </cell>
          <cell r="BU528" t="str">
            <v/>
          </cell>
          <cell r="BV528" t="str">
            <v/>
          </cell>
          <cell r="BW528" t="str">
            <v/>
          </cell>
          <cell r="BX528" t="str">
            <v/>
          </cell>
        </row>
        <row r="529">
          <cell r="A529" t="str">
            <v>OW3.1SPI</v>
          </cell>
          <cell r="B529" t="str">
            <v>SPIP 3.1</v>
          </cell>
          <cell r="C529" t="str">
            <v>Créer et gérer des sites web collaboratifs</v>
          </cell>
          <cell r="D529" t="str">
            <v>Christophe AUBRY</v>
          </cell>
          <cell r="E529" t="str">
            <v/>
          </cell>
          <cell r="F529" t="str">
            <v>AUBRY, Christophe</v>
          </cell>
          <cell r="G529" t="str">
            <v/>
          </cell>
          <cell r="H529" t="str">
            <v/>
          </cell>
          <cell r="I529" t="str">
            <v/>
          </cell>
          <cell r="J529" t="str">
            <v/>
          </cell>
          <cell r="K529" t="str">
            <v>Edition du 1 June 2017</v>
          </cell>
          <cell r="L529" t="str">
            <v>350 pages</v>
          </cell>
          <cell r="M529" t="str">
            <v>Editions ENI</v>
          </cell>
          <cell r="N529" t="str">
            <v>fre</v>
          </cell>
          <cell r="O529" t="str">
            <v>fre</v>
          </cell>
          <cell r="P529" t="str">
            <v>fre</v>
          </cell>
          <cell r="Q529" t="str">
            <v>Dans ce livre, vous commencerez par installer SPIP en local sur votre machine et chez les hébergeurs professionnels puis vous découvrirez l'interface d'administration.
Vous verrez ensuite comment gérer le contenu rédactionnel de votre site : créer et gérer les articles en utilisant les rubriques et les mots-clefs ainsi que les brèves. Vous apprendrez aussi à ajouter des champs de saisie supplémentaires et à gérer le statut de publication de ces contenus.
Vous verrez comment importer des médias dans la bibliothèque et vous illustrerez vos contenus en y ajoutant des images. Pour rendre votre site attractif, vous pourrez générer de l'interaction avec les visiteurs grâce aux commentaires.
Si plusieurs personnes sont amenées à travailler sur le contenu de votre site, vous pourrez exploiter les fonctionnalités de SPIP relatives à la gestion des auteurs afin d'utiliser les rôles donnant des droits spécifiques à chacun dans l'administration du site. Vous apprendrez aussi à utiliser les outils natifs de travail collaboratif de SPIP : messages, forums et annonces afin de mettre en place un flux rédactionnel efficace.
Vous verrez comment étendre les fonctionnalités de SPIP en installant des extensions (plugins) et comment modifier l'apparence de votre site grâce aux jeux de squelettes.
Dans une partie plus technique nous aborderons la conception d'un jeu de squelettes conçu avec la syntaxe propre à SPIP pour afficher dans le site public les informations voulues.
Nous terminerons par la maintenance du site : sauvegarde, restauration et migration du site.</v>
          </cell>
          <cell r="R529">
            <v>9782409009204</v>
          </cell>
          <cell r="S529" t="str">
            <v>Version Numérique</v>
          </cell>
          <cell r="T529">
            <v>9782409008405</v>
          </cell>
          <cell r="U529" t="str">
            <v>Version Imprimée</v>
          </cell>
          <cell r="V529" t="str">
            <v>St-Herblain</v>
          </cell>
          <cell r="W529" t="str">
            <v>Editions ENI</v>
          </cell>
          <cell r="X529">
            <v>2017</v>
          </cell>
          <cell r="Y529" t="str">
            <v>Bibliothèque Numérique ENI (Service en ligne)</v>
          </cell>
          <cell r="Z529" t="str">
            <v>OBJECTIF WEB</v>
          </cell>
          <cell r="AA529" t="str">
            <v>texte</v>
          </cell>
          <cell r="AB529" t="str">
            <v>txt</v>
          </cell>
          <cell r="AC529" t="str">
            <v>rdacontent/fre</v>
          </cell>
          <cell r="AD529" t="str">
            <v>informatique</v>
          </cell>
          <cell r="AE529" t="str">
            <v>c</v>
          </cell>
          <cell r="AF529" t="str">
            <v>rdamedia/fre</v>
          </cell>
          <cell r="AG529" t="str">
            <v>ressource en ligne</v>
          </cell>
          <cell r="AH529" t="str">
            <v>cr</v>
          </cell>
          <cell r="AI529" t="str">
            <v>rdacarrier/fre</v>
          </cell>
          <cell r="AJ529" t="str">
            <v>m\\\\\o\\d\\\\\\\\</v>
          </cell>
          <cell r="AK529" t="str">
            <v>cr\cn\\\\uuaua</v>
          </cell>
          <cell r="AL529" t="str">
            <v>Accès restreint aux membres</v>
          </cell>
          <cell r="AM529" t="str">
            <v>Source de la note de description : Version imprimée</v>
          </cell>
          <cell r="AN529" t="str">
            <v/>
          </cell>
          <cell r="AO529" t="str">
            <v>%SITE_CLIENT%/?library_guid=18EAD5BF-DAED-465A-8246-52C1E8BA4B14</v>
          </cell>
          <cell r="AP529" t="str">
            <v>Accès au travers du portail ENI</v>
          </cell>
          <cell r="AQ529" t="str">
            <v xml:space="preserve"> LNOW3.1SPI</v>
          </cell>
          <cell r="AR529" t="str">
            <v xml:space="preserve"> site web </v>
          </cell>
          <cell r="AS529" t="str">
            <v xml:space="preserve">CMS </v>
          </cell>
          <cell r="AT529" t="str">
            <v/>
          </cell>
          <cell r="AU529" t="str">
            <v/>
          </cell>
          <cell r="AV529" t="str">
            <v/>
          </cell>
          <cell r="AW529" t="str">
            <v/>
          </cell>
          <cell r="AX529" t="str">
            <v/>
          </cell>
          <cell r="AY529" t="str">
            <v/>
          </cell>
          <cell r="AZ529" t="str">
            <v/>
          </cell>
          <cell r="BA529" t="str">
            <v/>
          </cell>
          <cell r="BB529" t="str">
            <v/>
          </cell>
          <cell r="BC529" t="str">
            <v/>
          </cell>
          <cell r="BD529" t="str">
            <v/>
          </cell>
          <cell r="BE529" t="str">
            <v/>
          </cell>
          <cell r="BF529" t="str">
            <v/>
          </cell>
          <cell r="BG529" t="str">
            <v/>
          </cell>
          <cell r="BH529" t="str">
            <v/>
          </cell>
          <cell r="BI529" t="str">
            <v/>
          </cell>
          <cell r="BJ529" t="str">
            <v/>
          </cell>
          <cell r="BK529" t="str">
            <v/>
          </cell>
          <cell r="BL529" t="str">
            <v/>
          </cell>
          <cell r="BM529" t="str">
            <v/>
          </cell>
          <cell r="BN529" t="str">
            <v/>
          </cell>
          <cell r="BO529" t="str">
            <v/>
          </cell>
          <cell r="BP529" t="str">
            <v/>
          </cell>
          <cell r="BQ529" t="str">
            <v/>
          </cell>
          <cell r="BR529" t="str">
            <v/>
          </cell>
          <cell r="BS529" t="str">
            <v/>
          </cell>
          <cell r="BT529" t="str">
            <v/>
          </cell>
          <cell r="BU529" t="str">
            <v/>
          </cell>
          <cell r="BV529" t="str">
            <v/>
          </cell>
          <cell r="BW529" t="str">
            <v/>
          </cell>
          <cell r="BX529" t="str">
            <v/>
          </cell>
        </row>
        <row r="530">
          <cell r="A530" t="str">
            <v>OW3.3JOO</v>
          </cell>
          <cell r="B530" t="str">
            <v>Joomla! 3.3</v>
          </cell>
          <cell r="C530" t="str">
            <v>Créez et administrez vos sites Web</v>
          </cell>
          <cell r="D530" t="str">
            <v>Didier MAZIER</v>
          </cell>
          <cell r="E530" t="str">
            <v/>
          </cell>
          <cell r="F530" t="str">
            <v>MAZIER, Didier</v>
          </cell>
          <cell r="G530" t="str">
            <v/>
          </cell>
          <cell r="H530" t="str">
            <v/>
          </cell>
          <cell r="I530" t="str">
            <v/>
          </cell>
          <cell r="J530" t="str">
            <v/>
          </cell>
          <cell r="K530" t="str">
            <v>Edition du 1 November 2014</v>
          </cell>
          <cell r="L530" t="str">
            <v>340 pages</v>
          </cell>
          <cell r="M530" t="str">
            <v>Editions ENI</v>
          </cell>
          <cell r="N530" t="str">
            <v>fre</v>
          </cell>
          <cell r="O530" t="str">
            <v>fre</v>
          </cell>
          <cell r="P530" t="str">
            <v>fre</v>
          </cell>
          <cell r="Q530" t="str">
            <v>Joomla! est un des meilleurs CMS (Content Management System - Système de gestion de contenu) ; open source, donc totalement gratuit, il permet de créer des sites web puissants et se distingue de ses concurrents par des fonctionnalités nativement très avancées. L'arrivée de la version 3 a marqué l'âge de la maturité avec une architecture MVC performante, un design responsif (s'adaptant aux portables et tablettes) basé sur Bootstrap, une rapidité de traitement accrue ainsi qu'une fiabilité à toute épreuve. Proposant bien plus qu'un simple outil de création de blog, Joomla! permet de déployer puis de faire évoluer de véritables applicatifs web. 
Ce livre s'adresse aux débutants comme aux utilisateurs plus aguerris soucieux de comprendre les avancées de la version 3.3 ; il vous présente une méthodologie de travail et des explications détaillées étape par étape pour une prise en main progressive de cette version de Joomla! afin de construire des sites performants.
Vous verrez comment installer Joomla! dans toutes les configurations, locales ou distantes, sous Mac ou Windows,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et modules.
La construction d'un site multilingue sera étudiée en détail ; vous exploiterez également les outils de navigation et de recherche. La force de Joomla! réside dans son extensibilité, vous verrez donc comment installer et paramétrer des extensions, composants, modules, plug-ins, pour accroître les potentialités de votre site : contenu multimédia, Google Maps... Avec un système complet de e-commerce comme Hikashop, vous apprendrez à créer et paramétrer une boutique en ligne.
Un chapitre est consacré au référencement de votre site ; le livre se termine par la présentation des principales fonctions d'administration et d'optimisation du site : socialisation, statistiques mais aussi sécurité, maintenance, sauvegarde et mise à jour.</v>
          </cell>
          <cell r="R530">
            <v>9782746093010</v>
          </cell>
          <cell r="S530" t="str">
            <v>Version Numérique</v>
          </cell>
          <cell r="T530">
            <v>9782746091672</v>
          </cell>
          <cell r="U530" t="str">
            <v>Version Imprimée</v>
          </cell>
          <cell r="V530" t="str">
            <v>St-Herblain</v>
          </cell>
          <cell r="W530" t="str">
            <v>Editions ENI</v>
          </cell>
          <cell r="X530">
            <v>2014</v>
          </cell>
          <cell r="Y530" t="str">
            <v>Bibliothèque Numérique ENI (Service en ligne)</v>
          </cell>
          <cell r="Z530" t="str">
            <v>OBJECTIF WEB</v>
          </cell>
          <cell r="AA530" t="str">
            <v>texte</v>
          </cell>
          <cell r="AB530" t="str">
            <v>txt</v>
          </cell>
          <cell r="AC530" t="str">
            <v>rdacontent/fre</v>
          </cell>
          <cell r="AD530" t="str">
            <v>informatique</v>
          </cell>
          <cell r="AE530" t="str">
            <v>c</v>
          </cell>
          <cell r="AF530" t="str">
            <v>rdamedia/fre</v>
          </cell>
          <cell r="AG530" t="str">
            <v>ressource en ligne</v>
          </cell>
          <cell r="AH530" t="str">
            <v>cr</v>
          </cell>
          <cell r="AI530" t="str">
            <v>rdacarrier/fre</v>
          </cell>
          <cell r="AJ530" t="str">
            <v>m\\\\\o\\d\\\\\\\\</v>
          </cell>
          <cell r="AK530" t="str">
            <v>cr\cn\\\\uuaua</v>
          </cell>
          <cell r="AL530" t="str">
            <v>Accès restreint aux membres</v>
          </cell>
          <cell r="AM530" t="str">
            <v>Source de la note de description : Version imprimée</v>
          </cell>
          <cell r="AN530" t="str">
            <v/>
          </cell>
          <cell r="AO530" t="str">
            <v>%SITE_CLIENT%/?library_guid=F2D39CA2-0B06-4F24-8A66-CD5106932E7B</v>
          </cell>
          <cell r="AP530" t="str">
            <v>Accès au travers du portail ENI</v>
          </cell>
          <cell r="AQ530" t="str">
            <v xml:space="preserve"> CMS </v>
          </cell>
          <cell r="AR530" t="str">
            <v xml:space="preserve"> CSS </v>
          </cell>
          <cell r="AS530" t="str">
            <v xml:space="preserve"> Flux RSS </v>
          </cell>
          <cell r="AT530" t="str">
            <v xml:space="preserve"> Hikashop </v>
          </cell>
          <cell r="AU530" t="str">
            <v xml:space="preserve"> HMTL </v>
          </cell>
          <cell r="AV530" t="str">
            <v xml:space="preserve"> LNOW3.3JOO</v>
          </cell>
          <cell r="AW530" t="str">
            <v xml:space="preserve"> Référencement </v>
          </cell>
          <cell r="AX530" t="str">
            <v xml:space="preserve">Open Source </v>
          </cell>
          <cell r="AY530" t="str">
            <v/>
          </cell>
          <cell r="AZ530" t="str">
            <v/>
          </cell>
          <cell r="BA530" t="str">
            <v/>
          </cell>
          <cell r="BB530" t="str">
            <v/>
          </cell>
          <cell r="BC530" t="str">
            <v/>
          </cell>
          <cell r="BD530" t="str">
            <v/>
          </cell>
          <cell r="BE530" t="str">
            <v/>
          </cell>
          <cell r="BF530" t="str">
            <v/>
          </cell>
          <cell r="BG530" t="str">
            <v/>
          </cell>
          <cell r="BH530" t="str">
            <v/>
          </cell>
          <cell r="BI530" t="str">
            <v/>
          </cell>
          <cell r="BJ530" t="str">
            <v/>
          </cell>
          <cell r="BK530" t="str">
            <v/>
          </cell>
          <cell r="BL530" t="str">
            <v/>
          </cell>
          <cell r="BM530" t="str">
            <v/>
          </cell>
          <cell r="BN530" t="str">
            <v/>
          </cell>
          <cell r="BO530" t="str">
            <v/>
          </cell>
          <cell r="BP530" t="str">
            <v/>
          </cell>
          <cell r="BQ530" t="str">
            <v/>
          </cell>
          <cell r="BR530" t="str">
            <v/>
          </cell>
          <cell r="BS530" t="str">
            <v/>
          </cell>
          <cell r="BT530" t="str">
            <v/>
          </cell>
          <cell r="BU530" t="str">
            <v/>
          </cell>
          <cell r="BV530" t="str">
            <v/>
          </cell>
          <cell r="BW530" t="str">
            <v/>
          </cell>
          <cell r="BX530" t="str">
            <v/>
          </cell>
        </row>
        <row r="531">
          <cell r="A531" t="str">
            <v>OW3.5EXTWOR</v>
          </cell>
          <cell r="B531" t="str">
            <v>WordPress 3.5</v>
          </cell>
          <cell r="C531" t="str">
            <v>Les meilleures extensions</v>
          </cell>
          <cell r="D531" t="str">
            <v>Christophe AUBRY</v>
          </cell>
          <cell r="E531" t="str">
            <v/>
          </cell>
          <cell r="F531" t="str">
            <v>AUBRY, Christophe</v>
          </cell>
          <cell r="G531" t="str">
            <v/>
          </cell>
          <cell r="H531" t="str">
            <v/>
          </cell>
          <cell r="I531" t="str">
            <v/>
          </cell>
          <cell r="J531" t="str">
            <v/>
          </cell>
          <cell r="K531" t="str">
            <v>Edition du 1 June 2013</v>
          </cell>
          <cell r="L531" t="str">
            <v>446 pages</v>
          </cell>
          <cell r="M531" t="str">
            <v>Editions ENI</v>
          </cell>
          <cell r="N531" t="str">
            <v>fre</v>
          </cell>
          <cell r="O531" t="str">
            <v>fre</v>
          </cell>
          <cell r="P531" t="str">
            <v>fre</v>
          </cell>
          <cell r="Q531" t="str">
            <v>Pour créer un site Web, WordPress est actuellement le système de gestion de contenu (CMS : Content Management System) le plus utilisé. Ces atouts sont nombreux : il est facile à installer, son interface est simple d'accès pour les utilisateurs et la gestion du contenu est efficace. Pour créer un site Web qui réponde parfaitement à vos besoins, il est possible d'ajouter à WordPress de nouvelles fonctionnalités appelées extensions ou plugins en anglais.
Il existe plus de 25 000 extensions disponibles ; ce livre a pour objectif de vous présenter les meilleures extensions, celles qui sont indispensables pour rendre votre site encore plus performant ! Ces extensions sont compatibles avec la version 3.5 de WordPress, dernière version disponible lors de la rédaction de ce livre.
Ce livre commence par l'installation de WordPress et des extensions (plugins) puis s'organise par catégories d'extensions : ajouts de nouveaux contenus (calendrier, diaporama d'images, audio, vidéo, formulaire, sondage, téléchargement, carte de localisation...), gestion du contenu (articles les plus populaires, en relation, notation, tableaux, carte du site, réseaux sociaux, commentaire...), gestion des utilisateurs (définition de rôles, de droits, accès au contenu...), optimisation de l'administration (meilleure gestion du contenu, modifier les menus, modifier l'éditeur de texte...) et optimisation du système (sauvegarde, sécurité, recherche, maintenance, référencement...).
Nos critères pour choisir ces extensions ont été la popularité, la pérennité et l'efficacité dans leur mise en place et leur utilisation.
Ce livre est également proposé en coffret</v>
          </cell>
          <cell r="R531">
            <v>9782746082311</v>
          </cell>
          <cell r="S531" t="str">
            <v>Version Numérique</v>
          </cell>
          <cell r="T531">
            <v>9782746081017</v>
          </cell>
          <cell r="U531" t="str">
            <v>Version Imprimée</v>
          </cell>
          <cell r="V531" t="str">
            <v>St-Herblain</v>
          </cell>
          <cell r="W531" t="str">
            <v>Editions ENI</v>
          </cell>
          <cell r="X531">
            <v>2013</v>
          </cell>
          <cell r="Y531" t="str">
            <v>Bibliothèque Numérique ENI (Service en ligne)</v>
          </cell>
          <cell r="Z531" t="str">
            <v>OBJECTIF WEB</v>
          </cell>
          <cell r="AA531" t="str">
            <v>texte</v>
          </cell>
          <cell r="AB531" t="str">
            <v>txt</v>
          </cell>
          <cell r="AC531" t="str">
            <v>rdacontent/fre</v>
          </cell>
          <cell r="AD531" t="str">
            <v>informatique</v>
          </cell>
          <cell r="AE531" t="str">
            <v>c</v>
          </cell>
          <cell r="AF531" t="str">
            <v>rdamedia/fre</v>
          </cell>
          <cell r="AG531" t="str">
            <v>ressource en ligne</v>
          </cell>
          <cell r="AH531" t="str">
            <v>cr</v>
          </cell>
          <cell r="AI531" t="str">
            <v>rdacarrier/fre</v>
          </cell>
          <cell r="AJ531" t="str">
            <v>m\\\\\o\\d\\\\\\\\</v>
          </cell>
          <cell r="AK531" t="str">
            <v>cr\cn\\\\uuaua</v>
          </cell>
          <cell r="AL531" t="str">
            <v>Accès restreint aux membres</v>
          </cell>
          <cell r="AM531" t="str">
            <v>Source de la note de description : Version imprimée</v>
          </cell>
          <cell r="AN531" t="str">
            <v/>
          </cell>
          <cell r="AO531" t="str">
            <v>%SITE_CLIENT%/?library_guid=BD82104B-D7B2-4576-BB67-485CF5B3DF32</v>
          </cell>
          <cell r="AP531" t="str">
            <v>Accès au travers du portail ENI</v>
          </cell>
          <cell r="AQ531" t="str">
            <v xml:space="preserve"> LNOW3.5EXTWOR</v>
          </cell>
          <cell r="AR531" t="str">
            <v xml:space="preserve"> plug</v>
          </cell>
          <cell r="AS531" t="str">
            <v xml:space="preserve"> plugin wordpress </v>
          </cell>
          <cell r="AT531" t="str">
            <v xml:space="preserve">in wordpress  </v>
          </cell>
          <cell r="AU531" t="str">
            <v xml:space="preserve">word press </v>
          </cell>
          <cell r="AV531" t="str">
            <v/>
          </cell>
          <cell r="AW531" t="str">
            <v/>
          </cell>
          <cell r="AX531" t="str">
            <v/>
          </cell>
          <cell r="AY531" t="str">
            <v/>
          </cell>
          <cell r="AZ531" t="str">
            <v/>
          </cell>
          <cell r="BA531" t="str">
            <v/>
          </cell>
          <cell r="BB531" t="str">
            <v/>
          </cell>
          <cell r="BC531" t="str">
            <v/>
          </cell>
          <cell r="BD531" t="str">
            <v/>
          </cell>
          <cell r="BE531" t="str">
            <v/>
          </cell>
          <cell r="BF531" t="str">
            <v/>
          </cell>
          <cell r="BG531" t="str">
            <v/>
          </cell>
          <cell r="BH531" t="str">
            <v/>
          </cell>
          <cell r="BI531" t="str">
            <v/>
          </cell>
          <cell r="BJ531" t="str">
            <v/>
          </cell>
          <cell r="BK531" t="str">
            <v/>
          </cell>
          <cell r="BL531" t="str">
            <v/>
          </cell>
          <cell r="BM531" t="str">
            <v/>
          </cell>
          <cell r="BN531" t="str">
            <v/>
          </cell>
          <cell r="BO531" t="str">
            <v/>
          </cell>
          <cell r="BP531" t="str">
            <v/>
          </cell>
          <cell r="BQ531" t="str">
            <v/>
          </cell>
          <cell r="BR531" t="str">
            <v/>
          </cell>
          <cell r="BS531" t="str">
            <v/>
          </cell>
          <cell r="BT531" t="str">
            <v/>
          </cell>
          <cell r="BU531" t="str">
            <v/>
          </cell>
          <cell r="BV531" t="str">
            <v/>
          </cell>
          <cell r="BW531" t="str">
            <v/>
          </cell>
          <cell r="BX531" t="str">
            <v/>
          </cell>
        </row>
        <row r="532">
          <cell r="A532" t="str">
            <v>OW3.5WORP</v>
          </cell>
          <cell r="B532" t="str">
            <v>WordPress 3.5</v>
          </cell>
          <cell r="C532" t="str">
            <v>Un CMS pour créer et gérer blogs et sites Web</v>
          </cell>
          <cell r="D532" t="str">
            <v>Christophe AUBRY</v>
          </cell>
          <cell r="E532" t="str">
            <v/>
          </cell>
          <cell r="F532" t="str">
            <v>AUBRY, Christophe</v>
          </cell>
          <cell r="G532" t="str">
            <v/>
          </cell>
          <cell r="H532" t="str">
            <v/>
          </cell>
          <cell r="I532" t="str">
            <v/>
          </cell>
          <cell r="J532" t="str">
            <v/>
          </cell>
          <cell r="K532" t="str">
            <v>Edition du 1 March 2013</v>
          </cell>
          <cell r="L532" t="str">
            <v>374 pages</v>
          </cell>
          <cell r="M532" t="str">
            <v>Editions ENI</v>
          </cell>
          <cell r="N532" t="str">
            <v>fre</v>
          </cell>
          <cell r="O532" t="str">
            <v>fre</v>
          </cell>
          <cell r="P532" t="str">
            <v>fre</v>
          </cell>
          <cell r="Q532" t="str">
            <v>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
Ce livre est également proposé en coffret 1 | coffret 2</v>
          </cell>
          <cell r="R532">
            <v>9782746080119</v>
          </cell>
          <cell r="S532" t="str">
            <v>Version Numérique</v>
          </cell>
          <cell r="T532">
            <v>9782746079342</v>
          </cell>
          <cell r="U532" t="str">
            <v>Version Imprimée</v>
          </cell>
          <cell r="V532" t="str">
            <v>St-Herblain</v>
          </cell>
          <cell r="W532" t="str">
            <v>Editions ENI</v>
          </cell>
          <cell r="X532">
            <v>2013</v>
          </cell>
          <cell r="Y532" t="str">
            <v>Bibliothèque Numérique ENI (Service en ligne)</v>
          </cell>
          <cell r="Z532" t="str">
            <v>OBJECTIF WEB</v>
          </cell>
          <cell r="AA532" t="str">
            <v>texte</v>
          </cell>
          <cell r="AB532" t="str">
            <v>txt</v>
          </cell>
          <cell r="AC532" t="str">
            <v>rdacontent/fre</v>
          </cell>
          <cell r="AD532" t="str">
            <v>informatique</v>
          </cell>
          <cell r="AE532" t="str">
            <v>c</v>
          </cell>
          <cell r="AF532" t="str">
            <v>rdamedia/fre</v>
          </cell>
          <cell r="AG532" t="str">
            <v>ressource en ligne</v>
          </cell>
          <cell r="AH532" t="str">
            <v>cr</v>
          </cell>
          <cell r="AI532" t="str">
            <v>rdacarrier/fre</v>
          </cell>
          <cell r="AJ532" t="str">
            <v>m\\\\\o\\d\\\\\\\\</v>
          </cell>
          <cell r="AK532" t="str">
            <v>cr\cn\\\\uuaua</v>
          </cell>
          <cell r="AL532" t="str">
            <v>Accès restreint aux membres</v>
          </cell>
          <cell r="AM532" t="str">
            <v>Source de la note de description : Version imprimée</v>
          </cell>
          <cell r="AN532" t="str">
            <v/>
          </cell>
          <cell r="AO532" t="str">
            <v>%SITE_CLIENT%/?library_guid=7BF138EA-545D-4DE1-8D69-C46E44A46C19</v>
          </cell>
          <cell r="AP532" t="str">
            <v>Accès au travers du portail ENI</v>
          </cell>
          <cell r="AQ532" t="str">
            <v xml:space="preserve"> blog </v>
          </cell>
          <cell r="AR532" t="str">
            <v xml:space="preserve"> CMS </v>
          </cell>
          <cell r="AS532" t="str">
            <v xml:space="preserve"> LNOW3.5WORP</v>
          </cell>
          <cell r="AT532" t="str">
            <v xml:space="preserve"> ouvrage </v>
          </cell>
          <cell r="AU532" t="str">
            <v xml:space="preserve"> page web </v>
          </cell>
          <cell r="AV532" t="str">
            <v xml:space="preserve"> rôle </v>
          </cell>
          <cell r="AW532" t="str">
            <v xml:space="preserve"> site web </v>
          </cell>
          <cell r="AX532" t="str">
            <v xml:space="preserve"> theme </v>
          </cell>
          <cell r="AY532" t="str">
            <v xml:space="preserve"> Weblog </v>
          </cell>
          <cell r="AZ532" t="str">
            <v xml:space="preserve"> word press </v>
          </cell>
          <cell r="BA532" t="str">
            <v xml:space="preserve"> wp </v>
          </cell>
          <cell r="BB532" t="str">
            <v xml:space="preserve">Livre </v>
          </cell>
          <cell r="BC532" t="str">
            <v/>
          </cell>
          <cell r="BD532" t="str">
            <v/>
          </cell>
          <cell r="BE532" t="str">
            <v/>
          </cell>
          <cell r="BF532" t="str">
            <v/>
          </cell>
          <cell r="BG532" t="str">
            <v/>
          </cell>
          <cell r="BH532" t="str">
            <v/>
          </cell>
          <cell r="BI532" t="str">
            <v/>
          </cell>
          <cell r="BJ532" t="str">
            <v/>
          </cell>
          <cell r="BK532" t="str">
            <v/>
          </cell>
          <cell r="BL532" t="str">
            <v/>
          </cell>
          <cell r="BM532" t="str">
            <v/>
          </cell>
          <cell r="BN532" t="str">
            <v/>
          </cell>
          <cell r="BO532" t="str">
            <v/>
          </cell>
          <cell r="BP532" t="str">
            <v/>
          </cell>
          <cell r="BQ532" t="str">
            <v/>
          </cell>
          <cell r="BR532" t="str">
            <v/>
          </cell>
          <cell r="BS532" t="str">
            <v/>
          </cell>
          <cell r="BT532" t="str">
            <v/>
          </cell>
          <cell r="BU532" t="str">
            <v/>
          </cell>
          <cell r="BV532" t="str">
            <v/>
          </cell>
          <cell r="BW532" t="str">
            <v/>
          </cell>
          <cell r="BX532" t="str">
            <v/>
          </cell>
        </row>
        <row r="533">
          <cell r="A533" t="str">
            <v>OW3.8JOO</v>
          </cell>
          <cell r="B533" t="str">
            <v>Joomla! 3.8</v>
          </cell>
          <cell r="C533" t="str">
            <v>Créez et gérez votre site web</v>
          </cell>
          <cell r="D533" t="str">
            <v>Didier MAZIER</v>
          </cell>
          <cell r="E533" t="str">
            <v/>
          </cell>
          <cell r="F533" t="str">
            <v>MAZIER, Didier</v>
          </cell>
          <cell r="G533" t="str">
            <v/>
          </cell>
          <cell r="H533" t="str">
            <v/>
          </cell>
          <cell r="I533" t="str">
            <v/>
          </cell>
          <cell r="J533" t="str">
            <v/>
          </cell>
          <cell r="K533" t="str">
            <v>Edition du 1 December 2017</v>
          </cell>
          <cell r="L533" t="str">
            <v>334 pages</v>
          </cell>
          <cell r="M533" t="str">
            <v>Editions ENI</v>
          </cell>
          <cell r="N533" t="str">
            <v>fre</v>
          </cell>
          <cell r="O533" t="str">
            <v>fre</v>
          </cell>
          <cell r="P533" t="str">
            <v>fre</v>
          </cell>
          <cell r="Q533" t="str">
            <v>Joomla! est un des meilleurs CMS (Content Management System - Système de gestion de contenu) ; gratuit, il permet de créer des sites web puissants et se distingue de ses concurrents par des fonctionnalités nativement très poussées. Depuis la version 3, il propose une architecture MVC performante, un design responsif (s'adaptant aux mobiles) basé sur Bootstrap, une rapidité de traitement accrue ainsi que fiabilité et sécurité. La version 3.8, avec des avancées comme les champs personnalisables, offre des applications multiples : e-commerce, éducation, réseaux sociaux&amp;hellip;
Ce livre s'adresse aux débutants comme aux utilisateurs plus aguerris qui veulent découvrir les atouts de la version 3.8. Il donne des explications détaillées étape par étape pour une prise en main progressive de cette 
 version de Joomla! pour construire des sites performants.
Vous verrez comment installer et configurer un site sous Joomla!,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champs et modules.
La construction d'un site multilingue sera étudiée en détail ; vous exploiterez également les outils de navigation et de recherche. La force de Joomla! réside dans son extensibilité, vous verrez donc comment installer et paramétrer des extensions, composants, modules, plug-ins, tous gratuits, pour accroître les fonctions de votre site : contenu multimédia, Google Maps... Et, avec le système complet de e-commerce Hikashop, vous apprendrez à créer et paramétrer une boutique en ligne.
Un chapitre est consacré au référencement de votre site. Le livre se termine par la présentation des principales fonctions d'administration et d'optimisation du site : socialisation, statistiques mais aussi sécurité, maintenance, sauvegarde et mise à jour.</v>
          </cell>
          <cell r="R533">
            <v>9782409011368</v>
          </cell>
          <cell r="S533" t="str">
            <v>Version Numérique</v>
          </cell>
          <cell r="T533">
            <v>9782409011306</v>
          </cell>
          <cell r="U533" t="str">
            <v>Version Imprimée</v>
          </cell>
          <cell r="V533" t="str">
            <v>St-Herblain</v>
          </cell>
          <cell r="W533" t="str">
            <v>Editions ENI</v>
          </cell>
          <cell r="X533">
            <v>2017</v>
          </cell>
          <cell r="Y533" t="str">
            <v>Bibliothèque Numérique ENI (Service en ligne)</v>
          </cell>
          <cell r="Z533" t="str">
            <v>OBJECTIF WEB</v>
          </cell>
          <cell r="AA533" t="str">
            <v>texte</v>
          </cell>
          <cell r="AB533" t="str">
            <v>txt</v>
          </cell>
          <cell r="AC533" t="str">
            <v>rdacontent/fre</v>
          </cell>
          <cell r="AD533" t="str">
            <v>informatique</v>
          </cell>
          <cell r="AE533" t="str">
            <v>c</v>
          </cell>
          <cell r="AF533" t="str">
            <v>rdamedia/fre</v>
          </cell>
          <cell r="AG533" t="str">
            <v>ressource en ligne</v>
          </cell>
          <cell r="AH533" t="str">
            <v>cr</v>
          </cell>
          <cell r="AI533" t="str">
            <v>rdacarrier/fre</v>
          </cell>
          <cell r="AJ533" t="str">
            <v>m\\\\\o\\d\\\\\\\\</v>
          </cell>
          <cell r="AK533" t="str">
            <v>cr\cn\\\\uuaua</v>
          </cell>
          <cell r="AL533" t="str">
            <v>Accès restreint aux membres</v>
          </cell>
          <cell r="AM533" t="str">
            <v>Source de la note de description : Version imprimée</v>
          </cell>
          <cell r="AN533" t="str">
            <v/>
          </cell>
          <cell r="AO533" t="str">
            <v>%SITE_CLIENT%/?library_guid=6BE008DD-D674-463F-89E5-D2954DBBC4D5</v>
          </cell>
          <cell r="AP533" t="str">
            <v>Accès au travers du portail ENI</v>
          </cell>
          <cell r="AQ533" t="str">
            <v xml:space="preserve"> Akeeba </v>
          </cell>
          <cell r="AR533" t="str">
            <v xml:space="preserve"> article </v>
          </cell>
          <cell r="AS533" t="str">
            <v xml:space="preserve"> Bootstrap </v>
          </cell>
          <cell r="AT533" t="str">
            <v xml:space="preserve"> catégorie </v>
          </cell>
          <cell r="AU533" t="str">
            <v xml:space="preserve"> HikaShop </v>
          </cell>
          <cell r="AV533" t="str">
            <v xml:space="preserve"> LNOW3.8JOO</v>
          </cell>
          <cell r="AW533" t="str">
            <v xml:space="preserve"> référencement </v>
          </cell>
          <cell r="AX533" t="str">
            <v xml:space="preserve">CMS </v>
          </cell>
          <cell r="AY533" t="str">
            <v/>
          </cell>
          <cell r="AZ533" t="str">
            <v/>
          </cell>
          <cell r="BA533" t="str">
            <v/>
          </cell>
          <cell r="BB533" t="str">
            <v/>
          </cell>
          <cell r="BC533" t="str">
            <v/>
          </cell>
          <cell r="BD533" t="str">
            <v/>
          </cell>
          <cell r="BE533" t="str">
            <v/>
          </cell>
          <cell r="BF533" t="str">
            <v/>
          </cell>
          <cell r="BG533" t="str">
            <v/>
          </cell>
          <cell r="BH533" t="str">
            <v/>
          </cell>
          <cell r="BI533" t="str">
            <v/>
          </cell>
          <cell r="BJ533" t="str">
            <v/>
          </cell>
          <cell r="BK533" t="str">
            <v/>
          </cell>
          <cell r="BL533" t="str">
            <v/>
          </cell>
          <cell r="BM533" t="str">
            <v/>
          </cell>
          <cell r="BN533" t="str">
            <v/>
          </cell>
          <cell r="BO533" t="str">
            <v/>
          </cell>
          <cell r="BP533" t="str">
            <v/>
          </cell>
          <cell r="BQ533" t="str">
            <v/>
          </cell>
          <cell r="BR533" t="str">
            <v/>
          </cell>
          <cell r="BS533" t="str">
            <v/>
          </cell>
          <cell r="BT533" t="str">
            <v/>
          </cell>
          <cell r="BU533" t="str">
            <v/>
          </cell>
          <cell r="BV533" t="str">
            <v/>
          </cell>
          <cell r="BW533" t="str">
            <v/>
          </cell>
          <cell r="BX533" t="str">
            <v/>
          </cell>
        </row>
        <row r="534">
          <cell r="A534" t="str">
            <v>OW3.9WORWOR</v>
          </cell>
          <cell r="B534" t="str">
            <v>WordPress</v>
          </cell>
          <cell r="C534" t="str">
            <v>Gérer un site multi-utilisateur : workflow et contenus personnalisés</v>
          </cell>
          <cell r="D534" t="str">
            <v>Christophe AUBRY</v>
          </cell>
          <cell r="E534" t="str">
            <v/>
          </cell>
          <cell r="F534" t="str">
            <v>AUBRY, Christophe</v>
          </cell>
          <cell r="G534" t="str">
            <v/>
          </cell>
          <cell r="H534" t="str">
            <v/>
          </cell>
          <cell r="I534" t="str">
            <v/>
          </cell>
          <cell r="J534" t="str">
            <v/>
          </cell>
          <cell r="K534" t="str">
            <v>Edition du 1 November 2014</v>
          </cell>
          <cell r="L534" t="str">
            <v>336 pages</v>
          </cell>
          <cell r="M534" t="str">
            <v>Editions ENI</v>
          </cell>
          <cell r="N534" t="str">
            <v>fre</v>
          </cell>
          <cell r="O534" t="str">
            <v>fre</v>
          </cell>
          <cell r="P534" t="str">
            <v>fre</v>
          </cell>
          <cell r="Q534" t="str">
            <v>WordPress est actuellement le CMS le plus utilisé, il offre une interface utilisateur simple et toutes les fonctionnalités nécessaires à une administration efficace des sites web. Dans le contexte d'une gestion de site multi-utilisateur, WordPress permet de mettre en place un flux rédactionnel, un workflow selon le terme consacré
Ce livre s'adresse à toute personne connaissant déjà WordPress et qui souhaite concevoir un site géré par plusieurs personnes, chaque personne ayant un rôle bien défini (rédacteur, correcteur&amp;hellip;) et disposant de droits spécifiques sur l'intégralité ou uniquement sur certaines pages du site avec une personnalisation importante du contenu rédactionnel et de l'interface d'administration. Il s'applique aux versions 3.9 et 4 de WordPress.
Vous verrez comment mettre en place le workflow en définissant, dans un premier temps, les droits de chaque utilisateur sur la gestion du site : qui pourra créer des contenus (articles ou pages), qui pourra les ouvrir, les relire, les publier&amp;hellip;
Vous apprendrez ensuite à personnaliser l'éditeur de texte de WordPress en fonction du rôle de chacun afin que chaque utilisateur (rédacteur, correcteur&amp;hellip;) dispose d'un éditeur de texte adapté à sa tâche. Vous verrez aussi comment mettre en place des compteurs de caractères et de mots qui permettront de définir des objectifs rédactionnels.
Vous approfondirez toutes les fonctionnalités liées à la gestion des articles : création, modification, publication et vous apprendrez aussi à gérer la taxinomie (catégories et mots-clés) dans le contexte d'un workflow. Nous n'oublierons pas l'utilisation des extraits et des champs personnalisés. La gestion des pages et celle des menus sera également abordée dans le détail.
WordPress ne propose que deux types de contenu : les articles et les pages. Or, dans le contexte d'un site web bien structuré, cela peut être trop restrictif : avec l'aide du plugin Custom Post Type UI, vous apprendrez à créer autant de types de contenu que nécessaire avec, pour chacun d'entre eux, leur propre taxinomie. Vous pourrez ainsi créer des contenus qui seront parfaitement adaptés aux projets à concevoir : par exemple, pour la rédaction de pages web sur des voyages, des livres, des recettes de cuisine, des prestations de service&amp;hellip;
De même, pour rédiger le contenu des articles, des pages et des nouveaux types de contenu, WordPress ne propose par défaut que deux champs de saisie : le titre et le contenu. Avec le plugin Advanced Custom Fields, vous apprendrez également à créer des champs supplémentaires pour chaque type de contenu : champ de texte, liste déroutante, boutons radio et cases à cocher, insertion d'image&amp;hellip; afin de créer des contenus personnalisés en parfaite adéquation avec votre projet de site web ou celui de vos clients.
Vous verrez comment personnaliser l'interface de WordPress en fonction des rôles afin que chaque utilisateur n'ait accès dans son interface, qu'aux fonctionnalités qui lui sont utiles et nécessaires ; ainsi, il sera plus à même de se concentrer sur la tâche qui lui est dédiée.
Pour terminer, nous vous proposons de créer un exemple concret afin de mettre en pratique les techniques étudiées et exploiter une extension dédiée à la gestion d'un workflow : Edit Flow.</v>
          </cell>
          <cell r="R534">
            <v>9782746093034</v>
          </cell>
          <cell r="S534" t="str">
            <v>Version Numérique</v>
          </cell>
          <cell r="T534">
            <v>9782746091689</v>
          </cell>
          <cell r="U534" t="str">
            <v>Version Imprimée</v>
          </cell>
          <cell r="V534" t="str">
            <v>St-Herblain</v>
          </cell>
          <cell r="W534" t="str">
            <v>Editions ENI</v>
          </cell>
          <cell r="X534">
            <v>2014</v>
          </cell>
          <cell r="Y534" t="str">
            <v>Bibliothèque Numérique ENI (Service en ligne)</v>
          </cell>
          <cell r="Z534" t="str">
            <v>OBJECTIF WEB</v>
          </cell>
          <cell r="AA534" t="str">
            <v>texte</v>
          </cell>
          <cell r="AB534" t="str">
            <v>txt</v>
          </cell>
          <cell r="AC534" t="str">
            <v>rdacontent/fre</v>
          </cell>
          <cell r="AD534" t="str">
            <v>informatique</v>
          </cell>
          <cell r="AE534" t="str">
            <v>c</v>
          </cell>
          <cell r="AF534" t="str">
            <v>rdamedia/fre</v>
          </cell>
          <cell r="AG534" t="str">
            <v>ressource en ligne</v>
          </cell>
          <cell r="AH534" t="str">
            <v>cr</v>
          </cell>
          <cell r="AI534" t="str">
            <v>rdacarrier/fre</v>
          </cell>
          <cell r="AJ534" t="str">
            <v>m\\\\\o\\d\\\\\\\\</v>
          </cell>
          <cell r="AK534" t="str">
            <v>cr\cn\\\\uuaua</v>
          </cell>
          <cell r="AL534" t="str">
            <v>Accès restreint aux membres</v>
          </cell>
          <cell r="AM534" t="str">
            <v>Source de la note de description : Version imprimée</v>
          </cell>
          <cell r="AN534" t="str">
            <v/>
          </cell>
          <cell r="AO534" t="str">
            <v>%SITE_CLIENT%/?library_guid=DCE05872-D9F8-4624-8F3B-6E98AF849DBD</v>
          </cell>
          <cell r="AP534" t="str">
            <v>Accès au travers du portail ENI</v>
          </cell>
          <cell r="AQ534" t="str">
            <v xml:space="preserve"> Advanced Custom Fields </v>
          </cell>
          <cell r="AR534" t="str">
            <v xml:space="preserve"> Custom Post Type UI </v>
          </cell>
          <cell r="AS534" t="str">
            <v xml:space="preserve"> droits utilisateur </v>
          </cell>
          <cell r="AT534" t="str">
            <v xml:space="preserve"> LNOW3.9WORWOR</v>
          </cell>
          <cell r="AU534" t="str">
            <v xml:space="preserve"> role </v>
          </cell>
          <cell r="AV534" t="str">
            <v xml:space="preserve"> rôle </v>
          </cell>
          <cell r="AW534" t="str">
            <v xml:space="preserve"> word press </v>
          </cell>
          <cell r="AX534" t="str">
            <v xml:space="preserve">CMS </v>
          </cell>
          <cell r="AY534" t="str">
            <v/>
          </cell>
          <cell r="AZ534" t="str">
            <v/>
          </cell>
          <cell r="BA534" t="str">
            <v/>
          </cell>
          <cell r="BB534" t="str">
            <v/>
          </cell>
          <cell r="BC534" t="str">
            <v/>
          </cell>
          <cell r="BD534" t="str">
            <v/>
          </cell>
          <cell r="BE534" t="str">
            <v/>
          </cell>
          <cell r="BF534" t="str">
            <v/>
          </cell>
          <cell r="BG534" t="str">
            <v/>
          </cell>
          <cell r="BH534" t="str">
            <v/>
          </cell>
          <cell r="BI534" t="str">
            <v/>
          </cell>
          <cell r="BJ534" t="str">
            <v/>
          </cell>
          <cell r="BK534" t="str">
            <v/>
          </cell>
          <cell r="BL534" t="str">
            <v/>
          </cell>
          <cell r="BM534" t="str">
            <v/>
          </cell>
          <cell r="BN534" t="str">
            <v/>
          </cell>
          <cell r="BO534" t="str">
            <v/>
          </cell>
          <cell r="BP534" t="str">
            <v/>
          </cell>
          <cell r="BQ534" t="str">
            <v/>
          </cell>
          <cell r="BR534" t="str">
            <v/>
          </cell>
          <cell r="BS534" t="str">
            <v/>
          </cell>
          <cell r="BT534" t="str">
            <v/>
          </cell>
          <cell r="BU534" t="str">
            <v/>
          </cell>
          <cell r="BV534" t="str">
            <v/>
          </cell>
          <cell r="BW534" t="str">
            <v/>
          </cell>
          <cell r="BX534" t="str">
            <v/>
          </cell>
        </row>
        <row r="535">
          <cell r="A535" t="str">
            <v>OW35HTM</v>
          </cell>
          <cell r="B535" t="str">
            <v>HTML5 et CSS3</v>
          </cell>
          <cell r="C535" t="str">
            <v>Faites évoluer le design de vos sites web (3e édition)</v>
          </cell>
          <cell r="D535" t="str">
            <v>Christophe AUBRY</v>
          </cell>
          <cell r="E535" t="str">
            <v/>
          </cell>
          <cell r="F535" t="str">
            <v>AUBRY, Christophe</v>
          </cell>
          <cell r="G535" t="str">
            <v/>
          </cell>
          <cell r="H535" t="str">
            <v/>
          </cell>
          <cell r="I535" t="str">
            <v/>
          </cell>
          <cell r="J535" t="str">
            <v/>
          </cell>
          <cell r="K535" t="str">
            <v>Edition du 1 October 2016</v>
          </cell>
          <cell r="L535" t="str">
            <v>434 pages</v>
          </cell>
          <cell r="M535" t="str">
            <v>Editions ENI</v>
          </cell>
          <cell r="N535" t="str">
            <v>fre</v>
          </cell>
          <cell r="O535" t="str">
            <v>fre</v>
          </cell>
          <cell r="P535" t="str">
            <v>fre</v>
          </cell>
          <cell r="Q535" t="str">
            <v>Pour les designers web, la conception des sites web passe par la maîtrise des langages fondateurs que sont l'HTML (HyperText Markup Language) et les CSS (Cascading Style Sheets). Les dernières versions de ces deux langages, l'HTML5 et les CSS3, vont faire évoluer la manière de concevoir vos sites web en vous offrant de nouvelles possibilités de structure, de mise en page et de mise en forme.
Ce livre s'adresse aux concepteurs de sites web et aux designers web ayant déjà la connaissance de l'HTML 4 et des CSS 2.1, qui veulent faire évoluer leurs créations et créer des sites web intégrant ces nouveaux standards. 
Dans la partie consacrée à l'HTML5, vous étudierez la nouvelle syntaxe, les nouveaux éléments de structure sémantique (en-tête, section, navigation...) et les formulaires interactifs.
Dans celle consacrée aux CSS3, vous apprendrez à utiliser les nouveaux sélecteurs, la mise en forme du texte et les conteneurs (ombre portée, coins arrondis, dégradés, bordures en motif...).
Vous découvrirez le fort potentiel des nouveaux effets de transformation, de transition et d'animation et l'insertion native du multimédia (audio et vidéo).
Un chapitre est consacré au design adaptatif (Responsive Web Design) qui permet d'adapter vos sites web aux différents supports de diffusion (écrans d'ordinateur, tablettes et smartphones).
Enfin, nous aborderons une des dernières nouveautés des CSS3 : l'utilisation du module Flexbox qui va révolutionner la conception des sites web en facilitant la création de mises en page évoluées et responsives.</v>
          </cell>
          <cell r="R535">
            <v>9782409005206</v>
          </cell>
          <cell r="S535" t="str">
            <v>Version Numérique</v>
          </cell>
          <cell r="T535">
            <v>9782409003837</v>
          </cell>
          <cell r="U535" t="str">
            <v>Version Imprimée</v>
          </cell>
          <cell r="V535" t="str">
            <v>St-Herblain</v>
          </cell>
          <cell r="W535" t="str">
            <v>Editions ENI</v>
          </cell>
          <cell r="X535">
            <v>2016</v>
          </cell>
          <cell r="Y535" t="str">
            <v>Bibliothèque Numérique ENI (Service en ligne)</v>
          </cell>
          <cell r="Z535" t="str">
            <v>OBJECTIF WEB</v>
          </cell>
          <cell r="AA535" t="str">
            <v>texte</v>
          </cell>
          <cell r="AB535" t="str">
            <v>txt</v>
          </cell>
          <cell r="AC535" t="str">
            <v>rdacontent/fre</v>
          </cell>
          <cell r="AD535" t="str">
            <v>informatique</v>
          </cell>
          <cell r="AE535" t="str">
            <v>c</v>
          </cell>
          <cell r="AF535" t="str">
            <v>rdamedia/fre</v>
          </cell>
          <cell r="AG535" t="str">
            <v>ressource en ligne</v>
          </cell>
          <cell r="AH535" t="str">
            <v>cr</v>
          </cell>
          <cell r="AI535" t="str">
            <v>rdacarrier/fre</v>
          </cell>
          <cell r="AJ535" t="str">
            <v>m\\\\\o\\d\\\\\\\\</v>
          </cell>
          <cell r="AK535" t="str">
            <v>cr\cn\\\\uuaua</v>
          </cell>
          <cell r="AL535" t="str">
            <v>Accès restreint aux membres</v>
          </cell>
          <cell r="AM535" t="str">
            <v>Source de la note de description : Version imprimée</v>
          </cell>
          <cell r="AN535" t="str">
            <v/>
          </cell>
          <cell r="AO535" t="str">
            <v>%SITE_CLIENT%/?library_guid=606FC5B8-603A-49FF-BEE5-AC14E58B6FBD</v>
          </cell>
          <cell r="AP535" t="str">
            <v>Accès au travers du portail ENI</v>
          </cell>
          <cell r="AQ535" t="str">
            <v xml:space="preserve"> conteneurs </v>
          </cell>
          <cell r="AR535" t="str">
            <v xml:space="preserve"> CSS </v>
          </cell>
          <cell r="AS535" t="str">
            <v xml:space="preserve"> CSS 3 </v>
          </cell>
          <cell r="AT535" t="str">
            <v xml:space="preserve"> formulaire </v>
          </cell>
          <cell r="AU535" t="str">
            <v xml:space="preserve"> HTML </v>
          </cell>
          <cell r="AV535" t="str">
            <v xml:space="preserve"> HTML 5 </v>
          </cell>
          <cell r="AW535" t="str">
            <v xml:space="preserve"> html5 </v>
          </cell>
          <cell r="AX535" t="str">
            <v xml:space="preserve"> LNOW35HTM</v>
          </cell>
          <cell r="AY535" t="str">
            <v xml:space="preserve"> page web </v>
          </cell>
          <cell r="AZ535" t="str">
            <v xml:space="preserve"> RWD </v>
          </cell>
          <cell r="BA535" t="str">
            <v xml:space="preserve"> sémantique </v>
          </cell>
          <cell r="BB535" t="str">
            <v xml:space="preserve"> site </v>
          </cell>
          <cell r="BC535" t="str">
            <v xml:space="preserve"> templates </v>
          </cell>
          <cell r="BD535" t="str">
            <v xml:space="preserve"> w3c </v>
          </cell>
          <cell r="BE535" t="str">
            <v xml:space="preserve">Design adaptatif </v>
          </cell>
          <cell r="BF535" t="str">
            <v/>
          </cell>
          <cell r="BG535" t="str">
            <v/>
          </cell>
          <cell r="BH535" t="str">
            <v/>
          </cell>
          <cell r="BI535" t="str">
            <v/>
          </cell>
          <cell r="BJ535" t="str">
            <v/>
          </cell>
          <cell r="BK535" t="str">
            <v/>
          </cell>
          <cell r="BL535" t="str">
            <v/>
          </cell>
          <cell r="BM535" t="str">
            <v/>
          </cell>
          <cell r="BN535" t="str">
            <v/>
          </cell>
          <cell r="BO535" t="str">
            <v/>
          </cell>
          <cell r="BP535" t="str">
            <v/>
          </cell>
          <cell r="BQ535" t="str">
            <v/>
          </cell>
          <cell r="BR535" t="str">
            <v/>
          </cell>
          <cell r="BS535" t="str">
            <v/>
          </cell>
          <cell r="BT535" t="str">
            <v/>
          </cell>
          <cell r="BU535" t="str">
            <v/>
          </cell>
          <cell r="BV535" t="str">
            <v/>
          </cell>
          <cell r="BW535" t="str">
            <v/>
          </cell>
          <cell r="BX535" t="str">
            <v/>
          </cell>
        </row>
        <row r="536">
          <cell r="A536" t="str">
            <v>OW3BOO</v>
          </cell>
          <cell r="B536" t="str">
            <v>Bootstrap 3 pour l'intégrateur web</v>
          </cell>
          <cell r="C536" t="str">
            <v>CSS et Responsive Web Design</v>
          </cell>
          <cell r="D536" t="str">
            <v>Christophe AUBRY</v>
          </cell>
          <cell r="E536" t="str">
            <v/>
          </cell>
          <cell r="F536" t="str">
            <v>AUBRY, Christophe</v>
          </cell>
          <cell r="G536" t="str">
            <v/>
          </cell>
          <cell r="H536" t="str">
            <v/>
          </cell>
          <cell r="I536" t="str">
            <v/>
          </cell>
          <cell r="J536" t="str">
            <v/>
          </cell>
          <cell r="K536" t="str">
            <v>Edition du 1 April 2014</v>
          </cell>
          <cell r="L536" t="str">
            <v>370 pages</v>
          </cell>
          <cell r="M536" t="str">
            <v>Editions ENI</v>
          </cell>
          <cell r="N536" t="str">
            <v>fre</v>
          </cell>
          <cell r="O536" t="str">
            <v>fre</v>
          </cell>
          <cell r="P536" t="str">
            <v>fre</v>
          </cell>
          <cell r="Q536" t="str">
            <v>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Vous commencerez par apprendre à installer Bootstrap puis vous verrez comment utiliser les règles CSS de Bootstrap pour mettre en forme vos pages web : pour le texte, les tableaux, les formulaires, les boutons, les images et la mise en page.
Vous apprendrez ensuite à utiliser la grille adaptative de Bootstrap pour concevoir des sites Responsive Web Design dont l'affichage s'adaptera automatiquement  selon l'écran de diffusion (écran d'ordinateur, tablette ou smartphone).
Ensuite, vous exploiterez les différents composants Bootstrap afin d'optimiser vos pages web : les barres de navigation, la pagination, les boutons et les composants de mise en page prêts à l'emploi. Nous aborderons aussi les composants proposés pour les interfaces d'administration des applications web comme les CMS.
Un chapitre traite de l'exploitation de Bootstrap avec JavaScript pour créer des composants interactifs comme, par exemple, des carrousels et des bulles d'aide.
Vous verrez également comment créer un site web basé sur un template et un thème Bootstrap et vous concevrez la structure d'un site avec un outil de construction en ligne.
Ce livre se termine par l'étude d'un site Web créé avec Bootstrap, l'utilisation d'un thème Bootstrap dans WordPress et d'un template dans Joomla!.
Les exemples de code utilisés dans le livre sont disponibles en téléchargement sur le site des Editions ENI www.editions-eni.fr.</v>
          </cell>
          <cell r="R536">
            <v>9782746089525</v>
          </cell>
          <cell r="S536" t="str">
            <v>Version Numérique</v>
          </cell>
          <cell r="T536">
            <v>9782746088672</v>
          </cell>
          <cell r="U536" t="str">
            <v>Version Imprimée</v>
          </cell>
          <cell r="V536" t="str">
            <v>St-Herblain</v>
          </cell>
          <cell r="W536" t="str">
            <v>Editions ENI</v>
          </cell>
          <cell r="X536">
            <v>2014</v>
          </cell>
          <cell r="Y536" t="str">
            <v>Bibliothèque Numérique ENI (Service en ligne)</v>
          </cell>
          <cell r="Z536" t="str">
            <v>OBJECTIF WEB</v>
          </cell>
          <cell r="AA536" t="str">
            <v>texte</v>
          </cell>
          <cell r="AB536" t="str">
            <v>txt</v>
          </cell>
          <cell r="AC536" t="str">
            <v>rdacontent/fre</v>
          </cell>
          <cell r="AD536" t="str">
            <v>informatique</v>
          </cell>
          <cell r="AE536" t="str">
            <v>c</v>
          </cell>
          <cell r="AF536" t="str">
            <v>rdamedia/fre</v>
          </cell>
          <cell r="AG536" t="str">
            <v>ressource en ligne</v>
          </cell>
          <cell r="AH536" t="str">
            <v>cr</v>
          </cell>
          <cell r="AI536" t="str">
            <v>rdacarrier/fre</v>
          </cell>
          <cell r="AJ536" t="str">
            <v>m\\\\\o\\d\\\\\\\\</v>
          </cell>
          <cell r="AK536" t="str">
            <v>cr\cn\\\\uuaua</v>
          </cell>
          <cell r="AL536" t="str">
            <v>Accès restreint aux membres</v>
          </cell>
          <cell r="AM536" t="str">
            <v>Source de la note de description : Version imprimée</v>
          </cell>
          <cell r="AN536" t="str">
            <v/>
          </cell>
          <cell r="AO536" t="str">
            <v>%SITE_CLIENT%/?library_guid=E3E42FE2-3C37-4EFF-B891-C3D6861638A5</v>
          </cell>
          <cell r="AP536" t="str">
            <v>Accès au travers du portail ENI</v>
          </cell>
          <cell r="AQ536" t="str">
            <v xml:space="preserve"> Boostrap </v>
          </cell>
          <cell r="AR536" t="str">
            <v xml:space="preserve"> framework </v>
          </cell>
          <cell r="AS536" t="str">
            <v xml:space="preserve"> LNOW3BOO</v>
          </cell>
          <cell r="AT536" t="str">
            <v xml:space="preserve"> Responsive Web Design </v>
          </cell>
          <cell r="AU536" t="str">
            <v xml:space="preserve"> RWD </v>
          </cell>
          <cell r="AV536" t="str">
            <v xml:space="preserve"> site web </v>
          </cell>
          <cell r="AW536" t="str">
            <v xml:space="preserve">CSS </v>
          </cell>
          <cell r="AX536" t="str">
            <v/>
          </cell>
          <cell r="AY536" t="str">
            <v/>
          </cell>
          <cell r="AZ536" t="str">
            <v/>
          </cell>
          <cell r="BA536" t="str">
            <v/>
          </cell>
          <cell r="BB536" t="str">
            <v/>
          </cell>
          <cell r="BC536" t="str">
            <v/>
          </cell>
          <cell r="BD536" t="str">
            <v/>
          </cell>
          <cell r="BE536" t="str">
            <v/>
          </cell>
          <cell r="BF536" t="str">
            <v/>
          </cell>
          <cell r="BG536" t="str">
            <v/>
          </cell>
          <cell r="BH536" t="str">
            <v/>
          </cell>
          <cell r="BI536" t="str">
            <v/>
          </cell>
          <cell r="BJ536" t="str">
            <v/>
          </cell>
          <cell r="BK536" t="str">
            <v/>
          </cell>
          <cell r="BL536" t="str">
            <v/>
          </cell>
          <cell r="BM536" t="str">
            <v/>
          </cell>
          <cell r="BN536" t="str">
            <v/>
          </cell>
          <cell r="BO536" t="str">
            <v/>
          </cell>
          <cell r="BP536" t="str">
            <v/>
          </cell>
          <cell r="BQ536" t="str">
            <v/>
          </cell>
          <cell r="BR536" t="str">
            <v/>
          </cell>
          <cell r="BS536" t="str">
            <v/>
          </cell>
          <cell r="BT536" t="str">
            <v/>
          </cell>
          <cell r="BU536" t="str">
            <v/>
          </cell>
          <cell r="BV536" t="str">
            <v/>
          </cell>
          <cell r="BW536" t="str">
            <v/>
          </cell>
          <cell r="BX536" t="str">
            <v/>
          </cell>
        </row>
        <row r="537">
          <cell r="A537" t="str">
            <v>OW3CRESW</v>
          </cell>
          <cell r="B537" t="str">
            <v>Créez votre premier site web</v>
          </cell>
          <cell r="C537" t="str">
            <v>De la conception à la réalisation (3e édition)</v>
          </cell>
          <cell r="D537" t="str">
            <v>Christophe AUBRY</v>
          </cell>
          <cell r="E537" t="str">
            <v/>
          </cell>
          <cell r="F537" t="str">
            <v>AUBRY, Christophe</v>
          </cell>
          <cell r="G537" t="str">
            <v/>
          </cell>
          <cell r="H537" t="str">
            <v/>
          </cell>
          <cell r="I537" t="str">
            <v/>
          </cell>
          <cell r="J537" t="str">
            <v/>
          </cell>
          <cell r="K537" t="str">
            <v>Edition du 1 January 2018</v>
          </cell>
          <cell r="L537" t="str">
            <v>464 pages</v>
          </cell>
          <cell r="M537" t="str">
            <v>Editions ENI</v>
          </cell>
          <cell r="N537" t="str">
            <v>fre</v>
          </cell>
          <cell r="O537" t="str">
            <v>fre</v>
          </cell>
          <cell r="P537" t="str">
            <v>fre</v>
          </cell>
          <cell r="Q537" t="str">
            <v>Aujourd'hui, que vous soyez particulier, en charge d'une association, artisan ou responsable d'une petite entreprise, vous serez amené, à un moment ou à un autre, à créer votre site pour présenter vos hobbies, votre activité, votre entreprise... Nous disposons de tous les moyens techniques mais la mise en place d'un tel projet reste malgré tout une tâche ardue pour qui n'est pas du métier. Ce livre a pour objectif de vous apprendre à concevoir et à réaliser votre projet de A à Z. Il se compose de deux parties, méthodologique et pratique.
Vous commencerez par découvrir ce qu'est un site web : quelles sont les technologies exploitées, quels sont les différents types de contenus que l'on peut afficher et comment les mettre en oeuvre ? Vous découvrirez les différentes possibilités pour créer le site et leurs implications techniques. Les CMS (Content Management System) permettent de créer et de gérer des sites web sans connaissance technique et sont aujourd'hui la solution la plus utilisée : nous vous donnons des indications pour le choix du CMS à utiliser selon les fonctionnalités que vous souhaitez implanter dans votre site (multilinguisme, création de champs personnalisés, droits des utilisateurs, gestion des médias...) : nous verrons les solutions proposées par plusieurs CMS (Joomla!, WordPress, SPIP, PluXml, Zwii&amp;hellip;) pour chacun de ces critères.
Une fois le choix de la technologie effectué, il est essentiel de s'attacher à  l'ergonomie, au design de votre site ainsi qu'à la navigation entre les pages afin de concevoir un site web convivial et attractif.
Il est tout aussi important de bien maîtriser le contenu rédactionnel et d'optimiser vos pages pour un référencement efficace dans les moteurs de recherche.
La dernière étape de cette partie méthodologique concerne le choix d'un hébergement, l'estimation des besoins techniques, le travail avec les acteurs du projet et le suivi de la réalisation du site.
Dans la deuxième partie du livre, vous aurez l'occasion de mettre en pratique tous ces concepts car vous réaliserez étape par étape le site web d'une association à l'aide de la version en ligne du CMS WordPress, wordpress.com qui permet de créer un site web avec facilité et efficacité. Une fois ce projet terminé, vous disposerez de toute la théorie et de toute la pratique nécessaire à la réalisation de votre premier site web.</v>
          </cell>
          <cell r="R537">
            <v>9782409011801</v>
          </cell>
          <cell r="S537" t="str">
            <v>Version Numérique</v>
          </cell>
          <cell r="T537">
            <v>9782409011788</v>
          </cell>
          <cell r="U537" t="str">
            <v>Version Imprimée</v>
          </cell>
          <cell r="V537" t="str">
            <v>St-Herblain</v>
          </cell>
          <cell r="W537" t="str">
            <v>Editions ENI</v>
          </cell>
          <cell r="X537">
            <v>2018</v>
          </cell>
          <cell r="Y537" t="str">
            <v>Bibliothèque Numérique ENI (Service en ligne)</v>
          </cell>
          <cell r="Z537" t="str">
            <v>OBJECTIF WEB</v>
          </cell>
          <cell r="AA537" t="str">
            <v>texte</v>
          </cell>
          <cell r="AB537" t="str">
            <v>txt</v>
          </cell>
          <cell r="AC537" t="str">
            <v>rdacontent/fre</v>
          </cell>
          <cell r="AD537" t="str">
            <v>informatique</v>
          </cell>
          <cell r="AE537" t="str">
            <v>c</v>
          </cell>
          <cell r="AF537" t="str">
            <v>rdamedia/fre</v>
          </cell>
          <cell r="AG537" t="str">
            <v>ressource en ligne</v>
          </cell>
          <cell r="AH537" t="str">
            <v>cr</v>
          </cell>
          <cell r="AI537" t="str">
            <v>rdacarrier/fre</v>
          </cell>
          <cell r="AJ537" t="str">
            <v>m\\\\\o\\d\\\\\\\\</v>
          </cell>
          <cell r="AK537" t="str">
            <v>cr\cn\\\\uuaua</v>
          </cell>
          <cell r="AL537" t="str">
            <v>Accès restreint aux membres</v>
          </cell>
          <cell r="AM537" t="str">
            <v>Source de la note de description : Version imprimée</v>
          </cell>
          <cell r="AN537" t="str">
            <v/>
          </cell>
          <cell r="AO537" t="str">
            <v>%SITE_CLIENT%/?library_guid=804FE2EB-F39E-4FE2-9C98-94900A4D2313</v>
          </cell>
          <cell r="AP537" t="str">
            <v>Accès au travers du portail ENI</v>
          </cell>
          <cell r="AQ537" t="str">
            <v xml:space="preserve"> accessibilité </v>
          </cell>
          <cell r="AR537" t="str">
            <v xml:space="preserve"> création de site </v>
          </cell>
          <cell r="AS537" t="str">
            <v xml:space="preserve"> design web </v>
          </cell>
          <cell r="AT537" t="str">
            <v xml:space="preserve"> ergonomie web </v>
          </cell>
          <cell r="AU537" t="str">
            <v xml:space="preserve"> LNOW3CRESW</v>
          </cell>
          <cell r="AV537" t="str">
            <v xml:space="preserve"> page web </v>
          </cell>
          <cell r="AW537" t="str">
            <v xml:space="preserve"> projet web </v>
          </cell>
          <cell r="AX537" t="str">
            <v xml:space="preserve"> référencement </v>
          </cell>
          <cell r="AY537" t="str">
            <v xml:space="preserve"> site Internet </v>
          </cell>
          <cell r="AZ537" t="str">
            <v xml:space="preserve">Internet </v>
          </cell>
          <cell r="BA537" t="str">
            <v/>
          </cell>
          <cell r="BB537" t="str">
            <v/>
          </cell>
          <cell r="BC537" t="str">
            <v/>
          </cell>
          <cell r="BD537" t="str">
            <v/>
          </cell>
          <cell r="BE537" t="str">
            <v/>
          </cell>
          <cell r="BF537" t="str">
            <v/>
          </cell>
          <cell r="BG537" t="str">
            <v/>
          </cell>
          <cell r="BH537" t="str">
            <v/>
          </cell>
          <cell r="BI537" t="str">
            <v/>
          </cell>
          <cell r="BJ537" t="str">
            <v/>
          </cell>
          <cell r="BK537" t="str">
            <v/>
          </cell>
          <cell r="BL537" t="str">
            <v/>
          </cell>
          <cell r="BM537" t="str">
            <v/>
          </cell>
          <cell r="BN537" t="str">
            <v/>
          </cell>
          <cell r="BO537" t="str">
            <v/>
          </cell>
          <cell r="BP537" t="str">
            <v/>
          </cell>
          <cell r="BQ537" t="str">
            <v/>
          </cell>
          <cell r="BR537" t="str">
            <v/>
          </cell>
          <cell r="BS537" t="str">
            <v/>
          </cell>
          <cell r="BT537" t="str">
            <v/>
          </cell>
          <cell r="BU537" t="str">
            <v/>
          </cell>
          <cell r="BV537" t="str">
            <v/>
          </cell>
          <cell r="BW537" t="str">
            <v/>
          </cell>
          <cell r="BX537" t="str">
            <v/>
          </cell>
        </row>
        <row r="538">
          <cell r="A538" t="str">
            <v>OW3EXTJOO</v>
          </cell>
          <cell r="B538" t="str">
            <v>Dopez votre site Joomla!</v>
          </cell>
          <cell r="C538" t="str">
            <v>Les meilleures extensions pour les versions 2.5 et 3.0</v>
          </cell>
          <cell r="D538" t="str">
            <v>Didier MAZIER</v>
          </cell>
          <cell r="E538" t="str">
            <v/>
          </cell>
          <cell r="F538" t="str">
            <v>MAZIER, Didier</v>
          </cell>
          <cell r="G538" t="str">
            <v/>
          </cell>
          <cell r="H538" t="str">
            <v/>
          </cell>
          <cell r="I538" t="str">
            <v/>
          </cell>
          <cell r="J538" t="str">
            <v/>
          </cell>
          <cell r="K538" t="str">
            <v>Edition du 1 February 2013</v>
          </cell>
          <cell r="L538" t="str">
            <v>493 pages</v>
          </cell>
          <cell r="M538" t="str">
            <v>Editions ENI</v>
          </cell>
          <cell r="N538" t="str">
            <v>fre</v>
          </cell>
          <cell r="O538" t="str">
            <v>fre</v>
          </cell>
          <cell r="P538" t="str">
            <v>fre</v>
          </cell>
          <cell r="Q538" t="str">
            <v>Ce livre s'adresse à toute personne connaissant ou pas Joomla!, désireuse de lancer un site Web attractif et compétitif doté des extensions les plus performantes pour les versions 2.5 et 3.0  de Joomla!. Nous vous expliquons point par point comment étendre les fonctionnalités de votre site Joomla! grâce à plus de 100 extensions-clé : Graphismes avancés, Gestion des templates, Gestion avancée de contenus y compris externes, Consultation et téléchargement de fichiers, Agendas et évènements, Petites annonces, Galeries photos et vidéos, e-commerce, Newsletter, Réseau social, Forum, FAQ et bien d'autres... 
L'administration du site figure en bonne place avec les outils SEO (optimisation pour les moteurs de recherche) et statistiques, la sécurité, les mises à jour et le marketing.
Pour chaque catégorie de fonctionnalités, nous vous présentons les principales extensions disponibles, comment choisir et installer celles que vous aurez retenues et mettre en service les composants, plug-ins et modules.
Nos critères pour choisir ces extensions ont été la gratuité, la simplicité et rapidité de mise en service et la francisation de l'interface.</v>
          </cell>
          <cell r="R538">
            <v>9782746079458</v>
          </cell>
          <cell r="S538" t="str">
            <v>Version Numérique</v>
          </cell>
          <cell r="T538">
            <v>9782746078529</v>
          </cell>
          <cell r="U538" t="str">
            <v>Version Imprimée</v>
          </cell>
          <cell r="V538" t="str">
            <v>St-Herblain</v>
          </cell>
          <cell r="W538" t="str">
            <v>Editions ENI</v>
          </cell>
          <cell r="X538">
            <v>2013</v>
          </cell>
          <cell r="Y538" t="str">
            <v>Bibliothèque Numérique ENI (Service en ligne)</v>
          </cell>
          <cell r="Z538" t="str">
            <v>OBJECTIF WEB</v>
          </cell>
          <cell r="AA538" t="str">
            <v>texte</v>
          </cell>
          <cell r="AB538" t="str">
            <v>txt</v>
          </cell>
          <cell r="AC538" t="str">
            <v>rdacontent/fre</v>
          </cell>
          <cell r="AD538" t="str">
            <v>informatique</v>
          </cell>
          <cell r="AE538" t="str">
            <v>c</v>
          </cell>
          <cell r="AF538" t="str">
            <v>rdamedia/fre</v>
          </cell>
          <cell r="AG538" t="str">
            <v>ressource en ligne</v>
          </cell>
          <cell r="AH538" t="str">
            <v>cr</v>
          </cell>
          <cell r="AI538" t="str">
            <v>rdacarrier/fre</v>
          </cell>
          <cell r="AJ538" t="str">
            <v>m\\\\\o\\d\\\\\\\\</v>
          </cell>
          <cell r="AK538" t="str">
            <v>cr\cn\\\\uuaua</v>
          </cell>
          <cell r="AL538" t="str">
            <v>Accès restreint aux membres</v>
          </cell>
          <cell r="AM538" t="str">
            <v>Source de la note de description : Version imprimée</v>
          </cell>
          <cell r="AN538" t="str">
            <v/>
          </cell>
          <cell r="AO538" t="str">
            <v>%SITE_CLIENT%/?library_guid=6C6C81E2-98EA-4331-89B1-02200E446F2E</v>
          </cell>
          <cell r="AP538" t="str">
            <v>Accès au travers du portail ENI</v>
          </cell>
          <cell r="AQ538" t="str">
            <v xml:space="preserve"> Akeeba Subscriptions </v>
          </cell>
          <cell r="AR538" t="str">
            <v xml:space="preserve"> Book Library </v>
          </cell>
          <cell r="AS538" t="str">
            <v xml:space="preserve"> BT Content Slider </v>
          </cell>
          <cell r="AT538" t="str">
            <v xml:space="preserve"> CiviCrm </v>
          </cell>
          <cell r="AU538" t="str">
            <v xml:space="preserve"> Code7 Responsive Accordion </v>
          </cell>
          <cell r="AV538" t="str">
            <v xml:space="preserve"> composant </v>
          </cell>
          <cell r="AW538" t="str">
            <v xml:space="preserve"> Edocs </v>
          </cell>
          <cell r="AX538" t="str">
            <v xml:space="preserve"> J2store </v>
          </cell>
          <cell r="AY538" t="str">
            <v xml:space="preserve"> K2 store </v>
          </cell>
          <cell r="AZ538" t="str">
            <v xml:space="preserve"> Ksecure </v>
          </cell>
          <cell r="BA538" t="str">
            <v xml:space="preserve"> Listbingo </v>
          </cell>
          <cell r="BB538" t="str">
            <v xml:space="preserve"> LNOW3EXTJOO</v>
          </cell>
          <cell r="BC538" t="str">
            <v xml:space="preserve"> module </v>
          </cell>
          <cell r="BD538" t="str">
            <v xml:space="preserve"> OSG Seminar Manager </v>
          </cell>
          <cell r="BE538" t="str">
            <v xml:space="preserve"> Ozio Gallery </v>
          </cell>
          <cell r="BF538" t="str">
            <v xml:space="preserve"> PBEvents </v>
          </cell>
          <cell r="BG538" t="str">
            <v xml:space="preserve"> Phoca PDF </v>
          </cell>
          <cell r="BH538" t="str">
            <v xml:space="preserve"> plug</v>
          </cell>
          <cell r="BI538" t="str">
            <v xml:space="preserve"> plugin </v>
          </cell>
          <cell r="BJ538" t="str">
            <v xml:space="preserve"> Responsive Slider </v>
          </cell>
          <cell r="BK538" t="str">
            <v xml:space="preserve"> Slide Down Drawer </v>
          </cell>
          <cell r="BL538" t="str">
            <v xml:space="preserve"> Ultimate Google Adsense </v>
          </cell>
          <cell r="BM538" t="str">
            <v xml:space="preserve">Antispam </v>
          </cell>
          <cell r="BN538" t="str">
            <v xml:space="preserve">in </v>
          </cell>
          <cell r="BO538" t="str">
            <v/>
          </cell>
          <cell r="BP538" t="str">
            <v/>
          </cell>
          <cell r="BQ538" t="str">
            <v/>
          </cell>
          <cell r="BR538" t="str">
            <v/>
          </cell>
          <cell r="BS538" t="str">
            <v/>
          </cell>
          <cell r="BT538" t="str">
            <v/>
          </cell>
          <cell r="BU538" t="str">
            <v/>
          </cell>
          <cell r="BV538" t="str">
            <v/>
          </cell>
          <cell r="BW538" t="str">
            <v/>
          </cell>
          <cell r="BX538" t="str">
            <v/>
          </cell>
        </row>
        <row r="539">
          <cell r="A539" t="str">
            <v>OW3GET</v>
          </cell>
          <cell r="B539" t="str">
            <v>GetSimple 3</v>
          </cell>
          <cell r="C539" t="str">
            <v>Le guide complet pour créer des sites web</v>
          </cell>
          <cell r="D539" t="str">
            <v>Christophe AUBRY</v>
          </cell>
          <cell r="E539" t="str">
            <v/>
          </cell>
          <cell r="F539" t="str">
            <v>AUBRY, Christophe</v>
          </cell>
          <cell r="G539" t="str">
            <v/>
          </cell>
          <cell r="H539" t="str">
            <v/>
          </cell>
          <cell r="I539" t="str">
            <v/>
          </cell>
          <cell r="J539" t="str">
            <v/>
          </cell>
          <cell r="K539" t="str">
            <v>Edition du 1 September 2014</v>
          </cell>
          <cell r="L539" t="str">
            <v>392 pages</v>
          </cell>
          <cell r="M539" t="str">
            <v>Editions ENI</v>
          </cell>
          <cell r="N539" t="str">
            <v>fre</v>
          </cell>
          <cell r="O539" t="str">
            <v>fre</v>
          </cell>
          <cell r="P539" t="str">
            <v>fre</v>
          </cell>
          <cell r="Q539" t="str">
            <v>GetSimple est un outil de création et de gestion de sites web simple et très  efficace. Ce CMS (Content Management System) ne nécessite pas de base de  données pour stocker le contenu des pages car il utilise des fichiers XML, son  installation chez les hébergeurs est donc rapide et facile. L'interface  d'administration est également très simple à utiliser ce qui permet aux  utilisateurs du site de se concentrer essentiellement sur la gestion du contenu  sans se préoccuper des paramètres techniques.
Dans ce livre, vous commencerez par installer GetSimple en local, sur  votre machine, puis chez les hébergeurs professionnels avant de définir tous  les paramètres de configuration du site.
Vous verrez ensuite comment gérer les pages qui constituent la structure  du site&amp;thinsp;: créer les pages, les paramétrer pour la publication, les modifier,  les supprimer... Vous apprendrez également à gérer la barre de navigation du site. Ensuite, vous découvrirez comment mettre en forme le contenu rédactionnel des pages, comment gérer les images et les insérer dans les pages, comment  gérer les sauvegardes automatiques des pages et comment les restaurer en cas de problème.
Comme tous les CMS, GetSimple permet de modifier l'apparence du site publié  avec des thèmes ; vous apprendrez donc à installer des thèmes et à  les utiliser. Vous verrez également comment gérer les droits des différents utilisateurs pouvant être amenés à modifier le contenu du site.
GetSimple est un CMS ouvert disposant de très nombreux plugins pour  accroître ses fonctionnalités. Nous étudierons quelques plugins qui vous  permettront d'insérer des galeries et des carrousels d'images, de créer un blog  dans le site, de gérer les liens et de modifier l'interface d'administration du  site.
Deux chapitres essentiels et fondamentaux traitent de la création des contenus  et pages personnalisés  : grâce à des plugins, vous apprendrez à créer  des contenus personnalisés comportant tous les types de champ : champs  de texte court ou long, cases à cocher, boutons radio, listes déroulantes,  images... Vous pourrez ainsi adapter la saisie du contenu des pages à vos  besoins ou à ceux de vos clients.
Le design des sites web est un facteur attractif important. Vous apprendrez  donc à créer un thème de A à Z en exploitant toutes les possibilités de  GetSimple ce qui vous permettra ensuite de concevoir vos propres thèmes.
Pour terminer, vous verrez comment sauvegarder le site à l'aide de la  fonctionnalité native de GetSimple et à le restaurer et comment passer du site  local (sur votre machine) au site distant (chez un hébergeur professionnel).
Avec ce livre, vous pourrez exploiter toute la souplesse et toute la puissance  de ce remarquable CMS qu'est GetSimple.</v>
          </cell>
          <cell r="R539">
            <v>9782746091924</v>
          </cell>
          <cell r="S539" t="str">
            <v>Version Numérique</v>
          </cell>
          <cell r="T539">
            <v>9782746091030</v>
          </cell>
          <cell r="U539" t="str">
            <v>Version Imprimée</v>
          </cell>
          <cell r="V539" t="str">
            <v>St-Herblain</v>
          </cell>
          <cell r="W539" t="str">
            <v>Editions ENI</v>
          </cell>
          <cell r="X539">
            <v>2014</v>
          </cell>
          <cell r="Y539" t="str">
            <v>Bibliothèque Numérique ENI (Service en ligne)</v>
          </cell>
          <cell r="Z539" t="str">
            <v>OBJECTIF WEB</v>
          </cell>
          <cell r="AA539" t="str">
            <v>texte</v>
          </cell>
          <cell r="AB539" t="str">
            <v>txt</v>
          </cell>
          <cell r="AC539" t="str">
            <v>rdacontent/fre</v>
          </cell>
          <cell r="AD539" t="str">
            <v>informatique</v>
          </cell>
          <cell r="AE539" t="str">
            <v>c</v>
          </cell>
          <cell r="AF539" t="str">
            <v>rdamedia/fre</v>
          </cell>
          <cell r="AG539" t="str">
            <v>ressource en ligne</v>
          </cell>
          <cell r="AH539" t="str">
            <v>cr</v>
          </cell>
          <cell r="AI539" t="str">
            <v>rdacarrier/fre</v>
          </cell>
          <cell r="AJ539" t="str">
            <v>m\\\\\o\\d\\\\\\\\</v>
          </cell>
          <cell r="AK539" t="str">
            <v>cr\cn\\\\uuaua</v>
          </cell>
          <cell r="AL539" t="str">
            <v>Accès restreint aux membres</v>
          </cell>
          <cell r="AM539" t="str">
            <v>Source de la note de description : Version imprimée</v>
          </cell>
          <cell r="AN539" t="str">
            <v/>
          </cell>
          <cell r="AO539" t="str">
            <v>%SITE_CLIENT%/?library_guid=DA24F601-4566-469E-A07C-8019173A9646</v>
          </cell>
          <cell r="AP539" t="str">
            <v>Accès au travers du portail ENI</v>
          </cell>
          <cell r="AQ539" t="str">
            <v xml:space="preserve"> champ </v>
          </cell>
          <cell r="AR539" t="str">
            <v xml:space="preserve"> CMS </v>
          </cell>
          <cell r="AS539" t="str">
            <v xml:space="preserve"> get simple </v>
          </cell>
          <cell r="AT539" t="str">
            <v xml:space="preserve"> Livre </v>
          </cell>
          <cell r="AU539" t="str">
            <v xml:space="preserve"> LNOW3GET</v>
          </cell>
          <cell r="AV539" t="str">
            <v xml:space="preserve"> ouvrage </v>
          </cell>
          <cell r="AW539" t="str">
            <v xml:space="preserve"> page web </v>
          </cell>
          <cell r="AX539" t="str">
            <v xml:space="preserve"> theme </v>
          </cell>
          <cell r="AY539" t="str">
            <v xml:space="preserve"> thème </v>
          </cell>
          <cell r="AZ539" t="str">
            <v xml:space="preserve">Site web </v>
          </cell>
          <cell r="BA539" t="str">
            <v/>
          </cell>
          <cell r="BB539" t="str">
            <v/>
          </cell>
          <cell r="BC539" t="str">
            <v/>
          </cell>
          <cell r="BD539" t="str">
            <v/>
          </cell>
          <cell r="BE539" t="str">
            <v/>
          </cell>
          <cell r="BF539" t="str">
            <v/>
          </cell>
          <cell r="BG539" t="str">
            <v/>
          </cell>
          <cell r="BH539" t="str">
            <v/>
          </cell>
          <cell r="BI539" t="str">
            <v/>
          </cell>
          <cell r="BJ539" t="str">
            <v/>
          </cell>
          <cell r="BK539" t="str">
            <v/>
          </cell>
          <cell r="BL539" t="str">
            <v/>
          </cell>
          <cell r="BM539" t="str">
            <v/>
          </cell>
          <cell r="BN539" t="str">
            <v/>
          </cell>
          <cell r="BO539" t="str">
            <v/>
          </cell>
          <cell r="BP539" t="str">
            <v/>
          </cell>
          <cell r="BQ539" t="str">
            <v/>
          </cell>
          <cell r="BR539" t="str">
            <v/>
          </cell>
          <cell r="BS539" t="str">
            <v/>
          </cell>
          <cell r="BT539" t="str">
            <v/>
          </cell>
          <cell r="BU539" t="str">
            <v/>
          </cell>
          <cell r="BV539" t="str">
            <v/>
          </cell>
          <cell r="BW539" t="str">
            <v/>
          </cell>
          <cell r="BX539" t="str">
            <v/>
          </cell>
        </row>
        <row r="540">
          <cell r="A540" t="str">
            <v>OW3JQU</v>
          </cell>
          <cell r="B540" t="str">
            <v>jQuery 3</v>
          </cell>
          <cell r="C540" t="str">
            <v>Créer des sites web dynamiques et interactifs</v>
          </cell>
          <cell r="D540" t="str">
            <v>Christophe AUBRY</v>
          </cell>
          <cell r="E540" t="str">
            <v/>
          </cell>
          <cell r="F540" t="str">
            <v>AUBRY, Christophe</v>
          </cell>
          <cell r="G540" t="str">
            <v/>
          </cell>
          <cell r="H540" t="str">
            <v/>
          </cell>
          <cell r="I540" t="str">
            <v/>
          </cell>
          <cell r="J540" t="str">
            <v/>
          </cell>
          <cell r="K540" t="str">
            <v>Edition du 1 December 2016</v>
          </cell>
          <cell r="L540" t="str">
            <v>310 pages</v>
          </cell>
          <cell r="M540" t="str">
            <v>Editions ENI</v>
          </cell>
          <cell r="N540" t="str">
            <v>fre</v>
          </cell>
          <cell r="O540" t="str">
            <v>fre</v>
          </cell>
          <cell r="P540" t="str">
            <v>fre</v>
          </cell>
          <cell r="Q540" t="str">
            <v>Ce livre sur jQuery 3 s'adresse aux intégrateurs web qui maîtrisent l'HTML et les CSS et qui veulent offrir aux visiteurs du site une expérience dynamique et interactive.
Dans une première partie, vous étudierez le framework jQuery : vous découvrirez les différentes solutions pour l'installer dans un site, vous verrez comment travailler avec l'API de jQuery ; vous apprendrez ainsi à utiliser la syntaxe, les sélecteurs, les événements, les effets et à manipuler les propriétés CSS ; vous verrez également comment modifier et personnaliser les plugins jQuery.
La seconde partie est consacrée à l'étude des widgets de jQuery User Interface qui vous permettront d'implémenter rapidement des composants interactifs : les composants en accordéon et à onglet, les boutons radio et les cases à cocher, les boîtes de dialogue, les menus hiérarchiques et bien d'autres encore.
Dans la dernière partie, vous apprendrez à installer et à utiliser des plugins jQuery tiers dans de nombreux domaines : utilisation des images, insertion de menus de navigation, création de formulaire dynamique...</v>
          </cell>
          <cell r="R540">
            <v>9782409006524</v>
          </cell>
          <cell r="S540" t="str">
            <v>Version Numérique</v>
          </cell>
          <cell r="T540">
            <v>9782409004865</v>
          </cell>
          <cell r="U540" t="str">
            <v>Version Imprimée</v>
          </cell>
          <cell r="V540" t="str">
            <v>St-Herblain</v>
          </cell>
          <cell r="W540" t="str">
            <v>Editions ENI</v>
          </cell>
          <cell r="X540">
            <v>2016</v>
          </cell>
          <cell r="Y540" t="str">
            <v>Bibliothèque Numérique ENI (Service en ligne)</v>
          </cell>
          <cell r="Z540" t="str">
            <v>OBJECTIF WEB</v>
          </cell>
          <cell r="AA540" t="str">
            <v>texte</v>
          </cell>
          <cell r="AB540" t="str">
            <v>txt</v>
          </cell>
          <cell r="AC540" t="str">
            <v>rdacontent/fre</v>
          </cell>
          <cell r="AD540" t="str">
            <v>informatique</v>
          </cell>
          <cell r="AE540" t="str">
            <v>c</v>
          </cell>
          <cell r="AF540" t="str">
            <v>rdamedia/fre</v>
          </cell>
          <cell r="AG540" t="str">
            <v>ressource en ligne</v>
          </cell>
          <cell r="AH540" t="str">
            <v>cr</v>
          </cell>
          <cell r="AI540" t="str">
            <v>rdacarrier/fre</v>
          </cell>
          <cell r="AJ540" t="str">
            <v>m\\\\\o\\d\\\\\\\\</v>
          </cell>
          <cell r="AK540" t="str">
            <v>cr\cn\\\\uuaua</v>
          </cell>
          <cell r="AL540" t="str">
            <v>Accès restreint aux membres</v>
          </cell>
          <cell r="AM540" t="str">
            <v>Source de la note de description : Version imprimée</v>
          </cell>
          <cell r="AN540" t="str">
            <v/>
          </cell>
          <cell r="AO540" t="str">
            <v>%SITE_CLIENT%/?library_guid=516F2E74-A73C-488A-9A70-790E44B5F399</v>
          </cell>
          <cell r="AP540" t="str">
            <v>Accès au travers du portail ENI</v>
          </cell>
          <cell r="AQ540" t="str">
            <v xml:space="preserve"> accordéon </v>
          </cell>
          <cell r="AR540" t="str">
            <v xml:space="preserve"> autocomplétion </v>
          </cell>
          <cell r="AS540" t="str">
            <v xml:space="preserve"> carrousel </v>
          </cell>
          <cell r="AT540" t="str">
            <v xml:space="preserve"> composant à onglets </v>
          </cell>
          <cell r="AU540" t="str">
            <v xml:space="preserve"> diaporama  </v>
          </cell>
          <cell r="AV540" t="str">
            <v xml:space="preserve"> effet jquery </v>
          </cell>
          <cell r="AW540" t="str">
            <v xml:space="preserve"> framework </v>
          </cell>
          <cell r="AX540" t="str">
            <v xml:space="preserve"> LNOW3JQU</v>
          </cell>
          <cell r="AY540" t="str">
            <v xml:space="preserve"> menus déroulants </v>
          </cell>
          <cell r="AZ540" t="str">
            <v xml:space="preserve">CSS </v>
          </cell>
          <cell r="BA540" t="str">
            <v/>
          </cell>
          <cell r="BB540" t="str">
            <v/>
          </cell>
          <cell r="BC540" t="str">
            <v/>
          </cell>
          <cell r="BD540" t="str">
            <v/>
          </cell>
          <cell r="BE540" t="str">
            <v/>
          </cell>
          <cell r="BF540" t="str">
            <v/>
          </cell>
          <cell r="BG540" t="str">
            <v/>
          </cell>
          <cell r="BH540" t="str">
            <v/>
          </cell>
          <cell r="BI540" t="str">
            <v/>
          </cell>
          <cell r="BJ540" t="str">
            <v/>
          </cell>
          <cell r="BK540" t="str">
            <v/>
          </cell>
          <cell r="BL540" t="str">
            <v/>
          </cell>
          <cell r="BM540" t="str">
            <v/>
          </cell>
          <cell r="BN540" t="str">
            <v/>
          </cell>
          <cell r="BO540" t="str">
            <v/>
          </cell>
          <cell r="BP540" t="str">
            <v/>
          </cell>
          <cell r="BQ540" t="str">
            <v/>
          </cell>
          <cell r="BR540" t="str">
            <v/>
          </cell>
          <cell r="BS540" t="str">
            <v/>
          </cell>
          <cell r="BT540" t="str">
            <v/>
          </cell>
          <cell r="BU540" t="str">
            <v/>
          </cell>
          <cell r="BV540" t="str">
            <v/>
          </cell>
          <cell r="BW540" t="str">
            <v/>
          </cell>
          <cell r="BX540" t="str">
            <v/>
          </cell>
        </row>
        <row r="541">
          <cell r="A541" t="str">
            <v>OW4.5WORP</v>
          </cell>
          <cell r="B541" t="str">
            <v>WordPress 4.5</v>
          </cell>
          <cell r="C541" t="str">
            <v>Un CMS pour créer et gérer blogs et sites web</v>
          </cell>
          <cell r="D541" t="str">
            <v>Christophe AUBRY</v>
          </cell>
          <cell r="E541" t="str">
            <v/>
          </cell>
          <cell r="F541" t="str">
            <v>AUBRY, Christophe</v>
          </cell>
          <cell r="G541" t="str">
            <v/>
          </cell>
          <cell r="H541" t="str">
            <v/>
          </cell>
          <cell r="I541" t="str">
            <v/>
          </cell>
          <cell r="J541" t="str">
            <v/>
          </cell>
          <cell r="K541" t="str">
            <v>Edition du 1 July 2016</v>
          </cell>
          <cell r="L541" t="str">
            <v>390 pages</v>
          </cell>
          <cell r="M541" t="str">
            <v>Editions ENI</v>
          </cell>
          <cell r="N541" t="str">
            <v>fre</v>
          </cell>
          <cell r="O541" t="str">
            <v>fre</v>
          </cell>
          <cell r="P541" t="str">
            <v>fre</v>
          </cell>
          <cell r="Q541" t="str">
            <v>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v>
          </cell>
          <cell r="R541">
            <v>9782409003110</v>
          </cell>
          <cell r="S541" t="str">
            <v>Version Numérique</v>
          </cell>
          <cell r="T541">
            <v>9782409002120</v>
          </cell>
          <cell r="U541" t="str">
            <v>Version Imprimée</v>
          </cell>
          <cell r="V541" t="str">
            <v>St-Herblain</v>
          </cell>
          <cell r="W541" t="str">
            <v>Editions ENI</v>
          </cell>
          <cell r="X541">
            <v>2016</v>
          </cell>
          <cell r="Y541" t="str">
            <v>Bibliothèque Numérique ENI (Service en ligne)</v>
          </cell>
          <cell r="Z541" t="str">
            <v>OBJECTIF WEB</v>
          </cell>
          <cell r="AA541" t="str">
            <v>texte</v>
          </cell>
          <cell r="AB541" t="str">
            <v>txt</v>
          </cell>
          <cell r="AC541" t="str">
            <v>rdacontent/fre</v>
          </cell>
          <cell r="AD541" t="str">
            <v>informatique</v>
          </cell>
          <cell r="AE541" t="str">
            <v>c</v>
          </cell>
          <cell r="AF541" t="str">
            <v>rdamedia/fre</v>
          </cell>
          <cell r="AG541" t="str">
            <v>ressource en ligne</v>
          </cell>
          <cell r="AH541" t="str">
            <v>cr</v>
          </cell>
          <cell r="AI541" t="str">
            <v>rdacarrier/fre</v>
          </cell>
          <cell r="AJ541" t="str">
            <v>m\\\\\o\\d\\\\\\\\</v>
          </cell>
          <cell r="AK541" t="str">
            <v>cr\cn\\\\uuaua</v>
          </cell>
          <cell r="AL541" t="str">
            <v>Accès restreint aux membres</v>
          </cell>
          <cell r="AM541" t="str">
            <v>Source de la note de description : Version imprimée</v>
          </cell>
          <cell r="AN541" t="str">
            <v/>
          </cell>
          <cell r="AO541" t="str">
            <v>%SITE_CLIENT%/?library_guid=F121E73A-A08E-458E-A465-468A296235D3</v>
          </cell>
          <cell r="AP541" t="str">
            <v>Accès au travers du portail ENI</v>
          </cell>
          <cell r="AQ541" t="str">
            <v xml:space="preserve">  wp </v>
          </cell>
          <cell r="AR541" t="str">
            <v xml:space="preserve"> blog </v>
          </cell>
          <cell r="AS541" t="str">
            <v xml:space="preserve"> CMS </v>
          </cell>
          <cell r="AT541" t="str">
            <v xml:space="preserve"> LNOW4.5WORP</v>
          </cell>
          <cell r="AU541" t="str">
            <v xml:space="preserve"> page web </v>
          </cell>
          <cell r="AV541" t="str">
            <v xml:space="preserve"> site web </v>
          </cell>
          <cell r="AW541" t="str">
            <v xml:space="preserve"> word press </v>
          </cell>
          <cell r="AX541" t="str">
            <v xml:space="preserve">Weblog </v>
          </cell>
          <cell r="AY541" t="str">
            <v/>
          </cell>
          <cell r="AZ541" t="str">
            <v/>
          </cell>
          <cell r="BA541" t="str">
            <v/>
          </cell>
          <cell r="BB541" t="str">
            <v/>
          </cell>
          <cell r="BC541" t="str">
            <v/>
          </cell>
          <cell r="BD541" t="str">
            <v/>
          </cell>
          <cell r="BE541" t="str">
            <v/>
          </cell>
          <cell r="BF541" t="str">
            <v/>
          </cell>
          <cell r="BG541" t="str">
            <v/>
          </cell>
          <cell r="BH541" t="str">
            <v/>
          </cell>
          <cell r="BI541" t="str">
            <v/>
          </cell>
          <cell r="BJ541" t="str">
            <v/>
          </cell>
          <cell r="BK541" t="str">
            <v/>
          </cell>
          <cell r="BL541" t="str">
            <v/>
          </cell>
          <cell r="BM541" t="str">
            <v/>
          </cell>
          <cell r="BN541" t="str">
            <v/>
          </cell>
          <cell r="BO541" t="str">
            <v/>
          </cell>
          <cell r="BP541" t="str">
            <v/>
          </cell>
          <cell r="BQ541" t="str">
            <v/>
          </cell>
          <cell r="BR541" t="str">
            <v/>
          </cell>
          <cell r="BS541" t="str">
            <v/>
          </cell>
          <cell r="BT541" t="str">
            <v/>
          </cell>
          <cell r="BU541" t="str">
            <v/>
          </cell>
          <cell r="BV541" t="str">
            <v/>
          </cell>
          <cell r="BW541" t="str">
            <v/>
          </cell>
          <cell r="BX541" t="str">
            <v/>
          </cell>
        </row>
        <row r="542">
          <cell r="A542" t="str">
            <v>OW45HTM</v>
          </cell>
          <cell r="B542" t="str">
            <v>HTML5 et CSS3</v>
          </cell>
          <cell r="C542" t="str">
            <v>Faites évoluer le design de vos sites web (4e édition)</v>
          </cell>
          <cell r="D542" t="str">
            <v>Christophe AUBRY</v>
          </cell>
          <cell r="E542" t="str">
            <v/>
          </cell>
          <cell r="F542" t="str">
            <v>AUBRY, Christophe</v>
          </cell>
          <cell r="G542" t="str">
            <v/>
          </cell>
          <cell r="H542" t="str">
            <v/>
          </cell>
          <cell r="I542" t="str">
            <v/>
          </cell>
          <cell r="J542" t="str">
            <v/>
          </cell>
          <cell r="K542" t="str">
            <v>Edition du 1 April 2019</v>
          </cell>
          <cell r="L542" t="str">
            <v>448 pages</v>
          </cell>
          <cell r="M542" t="str">
            <v>Editions ENI</v>
          </cell>
          <cell r="N542" t="str">
            <v>fre</v>
          </cell>
          <cell r="O542" t="str">
            <v>fre</v>
          </cell>
          <cell r="P542" t="str">
            <v>fre</v>
          </cell>
          <cell r="Q542" t="str">
            <v>Pour les designers web, la conception des sites web passe par la maîtrise des langages fondateurs que sont l'HTML (HyperText Markup Language) et les CSS (Cascading Style Sheets). Les dernières versions de ces deux langages, l'HTML5 et les CSS3, vont faire évoluer la manière de concevoir vos sites web en vous offrant de nouvelles possibilités de structure, de mise en page et de mise en forme.
Ce livre s'adresse aux concepteurs de sites web et aux designers web ayant déjà la connaissance de l'HTML 4 et des CSS 2.1, qui veulent faire évoluer leurs créations et créer des sites web intégrant ces nouveaux standards. 
Dans la partie consacrée à l'HTML5, vous étudierez la nouvelle syntaxe, les nouveaux éléments de structure sémantique (en-tête, section, navigation...) et les formulaires interactifs.
Dans celle consacrée aux CSS3, vous apprendrez à utiliser les nouveaux sélecteurs, la mise en forme du texte et les conteneurs (ombre portée, coins arrondis, dégradés, bordures en motif...).
Vous découvrirez le fort potentiel des nouveaux effets de transformation, de transition et d'animation et l'insertion native du multimédia (audio et vidéo).
Un chapitre est consacré au design adaptatif (Responsive Web Design) qui permet d'adapter vos sites web aux différents supports de diffusion (écrans d'ordinateur, tablettes et smartphones).
Enfin, nous aborderons une nouveauté des CSS3 : l'utilisation du module Flexbox qui va révolutionner la conception des sites web en facilitant la création de mises en page évoluées et responsives. Nous terminerons par des modules CSS en devenir et très prometteurs pour le design de vos pages web : la mise en page avec les grilles, l'utilisation des masques et l'habillage du texte par des images.</v>
          </cell>
          <cell r="R542">
            <v>9782409018817</v>
          </cell>
          <cell r="S542" t="str">
            <v>Version Numérique</v>
          </cell>
          <cell r="T542">
            <v>9782409018510</v>
          </cell>
          <cell r="U542" t="str">
            <v>Version Imprimée</v>
          </cell>
          <cell r="V542" t="str">
            <v>St-Herblain</v>
          </cell>
          <cell r="W542" t="str">
            <v>Editions ENI</v>
          </cell>
          <cell r="X542">
            <v>2019</v>
          </cell>
          <cell r="Y542" t="str">
            <v>Bibliothèque Numérique ENI (Service en ligne)</v>
          </cell>
          <cell r="Z542" t="str">
            <v>OBJECTIF WEB</v>
          </cell>
          <cell r="AA542" t="str">
            <v>texte</v>
          </cell>
          <cell r="AB542" t="str">
            <v>txt</v>
          </cell>
          <cell r="AC542" t="str">
            <v>rdacontent/fre</v>
          </cell>
          <cell r="AD542" t="str">
            <v>informatique</v>
          </cell>
          <cell r="AE542" t="str">
            <v>c</v>
          </cell>
          <cell r="AF542" t="str">
            <v>rdamedia/fre</v>
          </cell>
          <cell r="AG542" t="str">
            <v>ressource en ligne</v>
          </cell>
          <cell r="AH542" t="str">
            <v>cr</v>
          </cell>
          <cell r="AI542" t="str">
            <v>rdacarrier/fre</v>
          </cell>
          <cell r="AJ542" t="str">
            <v>m\\\\\o\\d\\\\\\\\</v>
          </cell>
          <cell r="AK542" t="str">
            <v>cr\cn\\\\uuaua</v>
          </cell>
          <cell r="AL542" t="str">
            <v>Accès restreint aux membres</v>
          </cell>
          <cell r="AM542" t="str">
            <v>Source de la note de description : Version imprimée</v>
          </cell>
          <cell r="AN542" t="str">
            <v/>
          </cell>
          <cell r="AO542" t="str">
            <v>%SITE_CLIENT%/?library_guid=5DB60ECD-C51D-43C0-9F40-4BFBEC5A1E71</v>
          </cell>
          <cell r="AP542" t="str">
            <v>Accès au travers du portail ENI</v>
          </cell>
          <cell r="AQ542" t="str">
            <v xml:space="preserve"> conteneurs </v>
          </cell>
          <cell r="AR542" t="str">
            <v xml:space="preserve"> CSS </v>
          </cell>
          <cell r="AS542" t="str">
            <v xml:space="preserve"> CSS 3 </v>
          </cell>
          <cell r="AT542" t="str">
            <v xml:space="preserve"> formulaire </v>
          </cell>
          <cell r="AU542" t="str">
            <v xml:space="preserve"> HTML </v>
          </cell>
          <cell r="AV542" t="str">
            <v xml:space="preserve"> HTML 5 </v>
          </cell>
          <cell r="AW542" t="str">
            <v xml:space="preserve"> html5 </v>
          </cell>
          <cell r="AX542" t="str">
            <v xml:space="preserve"> LNOW45HTM</v>
          </cell>
          <cell r="AY542" t="str">
            <v xml:space="preserve"> page web </v>
          </cell>
          <cell r="AZ542" t="str">
            <v xml:space="preserve"> RWD </v>
          </cell>
          <cell r="BA542" t="str">
            <v xml:space="preserve"> sémantique </v>
          </cell>
          <cell r="BB542" t="str">
            <v xml:space="preserve"> site </v>
          </cell>
          <cell r="BC542" t="str">
            <v xml:space="preserve"> templates </v>
          </cell>
          <cell r="BD542" t="str">
            <v xml:space="preserve"> w3c </v>
          </cell>
          <cell r="BE542" t="str">
            <v xml:space="preserve">Design adaptatif </v>
          </cell>
          <cell r="BF542" t="str">
            <v/>
          </cell>
          <cell r="BG542" t="str">
            <v/>
          </cell>
          <cell r="BH542" t="str">
            <v/>
          </cell>
          <cell r="BI542" t="str">
            <v/>
          </cell>
          <cell r="BJ542" t="str">
            <v/>
          </cell>
          <cell r="BK542" t="str">
            <v/>
          </cell>
          <cell r="BL542" t="str">
            <v/>
          </cell>
          <cell r="BM542" t="str">
            <v/>
          </cell>
          <cell r="BN542" t="str">
            <v/>
          </cell>
          <cell r="BO542" t="str">
            <v/>
          </cell>
          <cell r="BP542" t="str">
            <v/>
          </cell>
          <cell r="BQ542" t="str">
            <v/>
          </cell>
          <cell r="BR542" t="str">
            <v/>
          </cell>
          <cell r="BS542" t="str">
            <v/>
          </cell>
          <cell r="BT542" t="str">
            <v/>
          </cell>
          <cell r="BU542" t="str">
            <v/>
          </cell>
          <cell r="BV542" t="str">
            <v/>
          </cell>
          <cell r="BW542" t="str">
            <v/>
          </cell>
          <cell r="BX542" t="str">
            <v/>
          </cell>
        </row>
        <row r="543">
          <cell r="A543" t="str">
            <v>OW4JOO</v>
          </cell>
          <cell r="B543" t="str">
            <v>Joomla! 4</v>
          </cell>
          <cell r="C543" t="str">
            <v>Créez et gérez votre site web</v>
          </cell>
          <cell r="D543" t="str">
            <v>Didier MAZIER</v>
          </cell>
          <cell r="E543" t="str">
            <v/>
          </cell>
          <cell r="F543" t="str">
            <v>MAZIER, Didier</v>
          </cell>
          <cell r="G543" t="str">
            <v/>
          </cell>
          <cell r="H543" t="str">
            <v/>
          </cell>
          <cell r="I543" t="str">
            <v/>
          </cell>
          <cell r="J543" t="str">
            <v/>
          </cell>
          <cell r="K543" t="str">
            <v>Edition du 1 April 2022</v>
          </cell>
          <cell r="L543" t="str">
            <v>346 pages</v>
          </cell>
          <cell r="M543" t="str">
            <v>Editions ENI</v>
          </cell>
          <cell r="N543" t="str">
            <v>fre</v>
          </cell>
          <cell r="O543" t="str">
            <v>fre</v>
          </cell>
          <cell r="P543" t="str">
            <v>fre</v>
          </cell>
          <cell r="Q543" t="str">
            <v xml:space="preserve">Joomla! est un des meilleurs CMS (Content Management System - Système de gestion de contenu) ; gratuit, il permet de créer des sites web puissants et se distingue de ses concurrents par des fonctionnalités nativement très poussées. Il propose une architecture MVC performante, un design responsif (s'adaptant aux mobiles) basé sur CSS Grid et Bootstrap en natif, une rapidité de traitement accrue ainsi que fiabilité et sécurité. Il offre des applications multiples : e-commerce, éducation, réseaux sociaux… 
La version 4 apporte des améliorations majeures : une installation simplifiée, une interface d'administration totalement repensée et une optimisation du flux de travail.  
Ce livre s'adresse aux débutants comme aux utilisateurs plus aguerris qui veulent découvrir les atouts de la version 4. Il donne des explications détaillées étape par étape pour une prise en main progressive de cette version de Joomla! pour construire des sites performants. 
Vous verrez comment installer et configurer un site sous Joomla!,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champs et modules. 
La construction d'un site multilingue sera étudiée ; vous exploiterez également les outils de navigation et de recherche. La force de Joomla! réside dans son extensibilité, vous verrez donc comment installer et paramétrer des extensions, composants, modules, plug-ins, tous gratuits, pour accroître les fonctions de votre site : contenu multimédia, Google Maps...  
Un chapitre est consacré au référencement de votre site. Le livre se termine par la présentation des principales fonctions d'administration et d'optimisation du site : socialisation, statistiques mais aussi sécurité avec les systèmes de double authentification, maintenance, sauvegarde et mise à jour.
 Quizinclus dans 
la version en ligne !
 - Testez vos connaissances à l'issue de chaque chapitre
 - Validez vos acquis
</v>
          </cell>
          <cell r="R543">
            <v>9782409034893</v>
          </cell>
          <cell r="S543" t="str">
            <v>Version Numérique</v>
          </cell>
          <cell r="T543">
            <v>9782409034886</v>
          </cell>
          <cell r="U543" t="str">
            <v>Version Imprimée</v>
          </cell>
          <cell r="V543" t="str">
            <v>St-Herblain</v>
          </cell>
          <cell r="W543" t="str">
            <v>Editions ENI</v>
          </cell>
          <cell r="X543">
            <v>2022</v>
          </cell>
          <cell r="Y543" t="str">
            <v>Bibliothèque Numérique ENI (Service en ligne)</v>
          </cell>
          <cell r="Z543" t="str">
            <v>OBJECTIF WEB</v>
          </cell>
          <cell r="AA543" t="str">
            <v>texte</v>
          </cell>
          <cell r="AB543" t="str">
            <v>txt</v>
          </cell>
          <cell r="AC543" t="str">
            <v>rdacontent/fre</v>
          </cell>
          <cell r="AD543" t="str">
            <v>informatique</v>
          </cell>
          <cell r="AE543" t="str">
            <v>c</v>
          </cell>
          <cell r="AF543" t="str">
            <v>rdamedia/fre</v>
          </cell>
          <cell r="AG543" t="str">
            <v>ressource en ligne</v>
          </cell>
          <cell r="AH543" t="str">
            <v>cr</v>
          </cell>
          <cell r="AI543" t="str">
            <v>rdacarrier/fre</v>
          </cell>
          <cell r="AJ543" t="str">
            <v>m\\\\\o\\d\\\\\\\\</v>
          </cell>
          <cell r="AK543" t="str">
            <v>cr\cn\\\\uuaua</v>
          </cell>
          <cell r="AL543" t="str">
            <v>Accès restreint aux membres</v>
          </cell>
          <cell r="AM543" t="str">
            <v>Source de la note de description : Version imprimée</v>
          </cell>
          <cell r="AN543" t="str">
            <v/>
          </cell>
          <cell r="AO543" t="str">
            <v>%SITE_CLIENT%/?library_guid=11AEA3FA-22A1-4B62-B248-2C785E847996</v>
          </cell>
          <cell r="AP543" t="str">
            <v>Accès au travers du portail ENI</v>
          </cell>
          <cell r="AQ543" t="str">
            <v xml:space="preserve"> boutique en ligne</v>
          </cell>
          <cell r="AR543" t="str">
            <v xml:space="preserve"> e</v>
          </cell>
          <cell r="AS543" t="str">
            <v xml:space="preserve"> extensions </v>
          </cell>
          <cell r="AT543" t="str">
            <v xml:space="preserve"> site web </v>
          </cell>
          <cell r="AU543" t="str">
            <v xml:space="preserve"> template </v>
          </cell>
          <cell r="AV543" t="str">
            <v xml:space="preserve">CMS </v>
          </cell>
          <cell r="AW543" t="str">
            <v xml:space="preserve">commerce </v>
          </cell>
          <cell r="AX543" t="str">
            <v/>
          </cell>
          <cell r="AY543" t="str">
            <v/>
          </cell>
          <cell r="AZ543" t="str">
            <v/>
          </cell>
          <cell r="BA543" t="str">
            <v/>
          </cell>
          <cell r="BB543" t="str">
            <v/>
          </cell>
          <cell r="BC543" t="str">
            <v/>
          </cell>
          <cell r="BD543" t="str">
            <v/>
          </cell>
          <cell r="BE543" t="str">
            <v/>
          </cell>
          <cell r="BF543" t="str">
            <v/>
          </cell>
          <cell r="BG543" t="str">
            <v/>
          </cell>
          <cell r="BH543" t="str">
            <v/>
          </cell>
          <cell r="BI543" t="str">
            <v/>
          </cell>
          <cell r="BJ543" t="str">
            <v/>
          </cell>
          <cell r="BK543" t="str">
            <v/>
          </cell>
          <cell r="BL543" t="str">
            <v/>
          </cell>
          <cell r="BM543" t="str">
            <v/>
          </cell>
          <cell r="BN543" t="str">
            <v/>
          </cell>
          <cell r="BO543" t="str">
            <v/>
          </cell>
          <cell r="BP543" t="str">
            <v/>
          </cell>
          <cell r="BQ543" t="str">
            <v/>
          </cell>
          <cell r="BR543" t="str">
            <v/>
          </cell>
          <cell r="BS543" t="str">
            <v/>
          </cell>
          <cell r="BT543" t="str">
            <v/>
          </cell>
          <cell r="BU543" t="str">
            <v/>
          </cell>
          <cell r="BV543" t="str">
            <v/>
          </cell>
          <cell r="BW543" t="str">
            <v/>
          </cell>
          <cell r="BX543" t="str">
            <v/>
          </cell>
        </row>
        <row r="544">
          <cell r="A544" t="str">
            <v>OW4THEWOR</v>
          </cell>
          <cell r="B544" t="str">
            <v>WordPress</v>
          </cell>
          <cell r="C544" t="str">
            <v>Conception et personnalisation des thèmes (4e édition)</v>
          </cell>
          <cell r="D544" t="str">
            <v>Christophe AUBRY</v>
          </cell>
          <cell r="E544" t="str">
            <v/>
          </cell>
          <cell r="F544" t="str">
            <v>AUBRY, Christophe</v>
          </cell>
          <cell r="G544" t="str">
            <v/>
          </cell>
          <cell r="H544" t="str">
            <v/>
          </cell>
          <cell r="I544" t="str">
            <v/>
          </cell>
          <cell r="J544" t="str">
            <v/>
          </cell>
          <cell r="K544" t="str">
            <v>Edition du 1 March 2020</v>
          </cell>
          <cell r="L544" t="str">
            <v>374 pages</v>
          </cell>
          <cell r="M544" t="str">
            <v>Editions ENI</v>
          </cell>
          <cell r="N544" t="str">
            <v>fre</v>
          </cell>
          <cell r="O544" t="str">
            <v>fre</v>
          </cell>
          <cell r="P544" t="str">
            <v>fre</v>
          </cell>
          <cell r="Q544" t="str">
            <v>Ce livre s'adresse à toute personne connaissant déjà WordPress et souhaitant débuter dans la création de nouveaux thèmes ou la personnalisation de thèmes existants. Il a été rédigé à l'aide de la version 5.3 de WordPress. 
Dans un premier temps, vous apprendrez à gérer les thèmes pour votre site WordPress : rechercher un thème, installer et activer un thème. 
Puis, nous aborderons les bases du langage PHP, prérequis nécessaire puisque les thèmes sont créés avec les trois langages « fondamentaux » du Web : HTML, CSS et PHP. La connaissance de l'HTML et des CSS est donc recommandée. 
Nous verrons ensuite comment sont structurés les thèmes WordPress et quels sont les fichiers qui les composent. Nous apprendrons à utiliser la hiérarchie des templates (les modèles de page) pour connaître les fichiers qui sont utilisés pour tous les types d'affichage : la page d'accueil, les articles, les pages, les archives... 
Un chapitre est entièrement consacré à l'étude des principaux marqueurs de modèles (template tags) qui vont chercher les informations, les données et les contenus pour permettre leur affichage dans les templates. 
Puis nous analyserons dans le détail le thème proposé par défaut dans WordPress 5.3, Twenty Twenty, afin de bien comprendre son fonctionnement, sa structure et son architecture. Vous pourrez ainsi l'utiliser comme thème parent pour créer des thèmes enfants. 
Actuellement la conception de thème WordPress passe principalement par l'utilisation de thème de démarrage (starter theme). Ces thèmes de démarrage vous proposent une architecture et une structure de fichiers de base ; à l'aide de la hiérarchie des fichiers et des marqueurs de modèles, vous pourrez ainsi concevoir vos propres thèmes rapidement. Nous étudierons les thèmes de démarrage Underscores et JointsWP à partir duquel nous concevrons un thème personnalisé. 
Nous terminerons par la personnalisation des thèmes avec l'interface standard de WordPress, l'API Customizer. Ainsi, les utilisateurs seront à même de pouvoir modifier eux-mêmes certaines options du thème que vous proposerez ; le dernier chapitre est consacré à la conception des thèmes enfants.</v>
          </cell>
          <cell r="R544">
            <v>9782409023873</v>
          </cell>
          <cell r="S544" t="str">
            <v>Version Numérique</v>
          </cell>
          <cell r="T544">
            <v>9782409023866</v>
          </cell>
          <cell r="U544" t="str">
            <v>Version Imprimée</v>
          </cell>
          <cell r="V544" t="str">
            <v>St-Herblain</v>
          </cell>
          <cell r="W544" t="str">
            <v>Editions ENI</v>
          </cell>
          <cell r="X544">
            <v>2020</v>
          </cell>
          <cell r="Y544" t="str">
            <v>Bibliothèque Numérique ENI (Service en ligne)</v>
          </cell>
          <cell r="Z544" t="str">
            <v>OBJECTIF WEB</v>
          </cell>
          <cell r="AA544" t="str">
            <v>texte</v>
          </cell>
          <cell r="AB544" t="str">
            <v>txt</v>
          </cell>
          <cell r="AC544" t="str">
            <v>rdacontent/fre</v>
          </cell>
          <cell r="AD544" t="str">
            <v>informatique</v>
          </cell>
          <cell r="AE544" t="str">
            <v>c</v>
          </cell>
          <cell r="AF544" t="str">
            <v>rdamedia/fre</v>
          </cell>
          <cell r="AG544" t="str">
            <v>ressource en ligne</v>
          </cell>
          <cell r="AH544" t="str">
            <v>cr</v>
          </cell>
          <cell r="AI544" t="str">
            <v>rdacarrier/fre</v>
          </cell>
          <cell r="AJ544" t="str">
            <v>m\\\\\o\\d\\\\\\\\</v>
          </cell>
          <cell r="AK544" t="str">
            <v>cr\cn\\\\uuaua</v>
          </cell>
          <cell r="AL544" t="str">
            <v>Accès restreint aux membres</v>
          </cell>
          <cell r="AM544" t="str">
            <v>Source de la note de description : Version imprimée</v>
          </cell>
          <cell r="AN544" t="str">
            <v/>
          </cell>
          <cell r="AO544" t="str">
            <v>%SITE_CLIENT%/?library_guid=F8B99C53-105A-4D31-8F25-DC65992BD57E</v>
          </cell>
          <cell r="AP544" t="str">
            <v>Accès au travers du portail ENI</v>
          </cell>
          <cell r="AQ544" t="str">
            <v xml:space="preserve"> API Customizer </v>
          </cell>
          <cell r="AR544" t="str">
            <v xml:space="preserve"> gabarit </v>
          </cell>
          <cell r="AS544" t="str">
            <v xml:space="preserve"> LNOW3THEWOR</v>
          </cell>
          <cell r="AT544" t="str">
            <v xml:space="preserve"> modèles </v>
          </cell>
          <cell r="AU544" t="str">
            <v xml:space="preserve"> templates </v>
          </cell>
          <cell r="AV544" t="str">
            <v xml:space="preserve"> theme </v>
          </cell>
          <cell r="AW544" t="str">
            <v xml:space="preserve"> Twenty Seventeen </v>
          </cell>
          <cell r="AX544" t="str">
            <v xml:space="preserve"> TwentySeventeen </v>
          </cell>
          <cell r="AY544" t="str">
            <v xml:space="preserve">CMS </v>
          </cell>
          <cell r="AZ544" t="str">
            <v/>
          </cell>
          <cell r="BA544" t="str">
            <v/>
          </cell>
          <cell r="BB544" t="str">
            <v/>
          </cell>
          <cell r="BC544" t="str">
            <v/>
          </cell>
          <cell r="BD544" t="str">
            <v/>
          </cell>
          <cell r="BE544" t="str">
            <v/>
          </cell>
          <cell r="BF544" t="str">
            <v/>
          </cell>
          <cell r="BG544" t="str">
            <v/>
          </cell>
          <cell r="BH544" t="str">
            <v/>
          </cell>
          <cell r="BI544" t="str">
            <v/>
          </cell>
          <cell r="BJ544" t="str">
            <v/>
          </cell>
          <cell r="BK544" t="str">
            <v/>
          </cell>
          <cell r="BL544" t="str">
            <v/>
          </cell>
          <cell r="BM544" t="str">
            <v/>
          </cell>
          <cell r="BN544" t="str">
            <v/>
          </cell>
          <cell r="BO544" t="str">
            <v/>
          </cell>
          <cell r="BP544" t="str">
            <v/>
          </cell>
          <cell r="BQ544" t="str">
            <v/>
          </cell>
          <cell r="BR544" t="str">
            <v/>
          </cell>
          <cell r="BS544" t="str">
            <v/>
          </cell>
          <cell r="BT544" t="str">
            <v/>
          </cell>
          <cell r="BU544" t="str">
            <v/>
          </cell>
          <cell r="BV544" t="str">
            <v/>
          </cell>
          <cell r="BW544" t="str">
            <v/>
          </cell>
          <cell r="BX544" t="str">
            <v/>
          </cell>
        </row>
        <row r="545">
          <cell r="A545" t="str">
            <v>OW4WORP</v>
          </cell>
          <cell r="B545" t="str">
            <v>WordPress 4</v>
          </cell>
          <cell r="C545" t="str">
            <v>Un CMS pour créer et gérer blogs et sites Web</v>
          </cell>
          <cell r="D545" t="str">
            <v>Christophe AUBRY</v>
          </cell>
          <cell r="E545" t="str">
            <v/>
          </cell>
          <cell r="F545" t="str">
            <v>AUBRY, Christophe</v>
          </cell>
          <cell r="G545" t="str">
            <v/>
          </cell>
          <cell r="H545" t="str">
            <v/>
          </cell>
          <cell r="I545" t="str">
            <v/>
          </cell>
          <cell r="J545" t="str">
            <v/>
          </cell>
          <cell r="K545" t="str">
            <v>Edition du 1 December 2014</v>
          </cell>
          <cell r="L545" t="str">
            <v>374 pages</v>
          </cell>
          <cell r="M545" t="str">
            <v>Editions ENI</v>
          </cell>
          <cell r="N545" t="str">
            <v>fre</v>
          </cell>
          <cell r="O545" t="str">
            <v>fre</v>
          </cell>
          <cell r="P545" t="str">
            <v>fre</v>
          </cell>
          <cell r="Q545" t="str">
            <v>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v>
          </cell>
          <cell r="R545">
            <v>9782746093607</v>
          </cell>
          <cell r="S545" t="str">
            <v>Version Numérique</v>
          </cell>
          <cell r="T545">
            <v>9782746092549</v>
          </cell>
          <cell r="U545" t="str">
            <v>Version Imprimée</v>
          </cell>
          <cell r="V545" t="str">
            <v>St-Herblain</v>
          </cell>
          <cell r="W545" t="str">
            <v>Editions ENI</v>
          </cell>
          <cell r="X545">
            <v>2014</v>
          </cell>
          <cell r="Y545" t="str">
            <v>Bibliothèque Numérique ENI (Service en ligne)</v>
          </cell>
          <cell r="Z545" t="str">
            <v>OBJECTIF WEB</v>
          </cell>
          <cell r="AA545" t="str">
            <v>texte</v>
          </cell>
          <cell r="AB545" t="str">
            <v>txt</v>
          </cell>
          <cell r="AC545" t="str">
            <v>rdacontent/fre</v>
          </cell>
          <cell r="AD545" t="str">
            <v>informatique</v>
          </cell>
          <cell r="AE545" t="str">
            <v>c</v>
          </cell>
          <cell r="AF545" t="str">
            <v>rdamedia/fre</v>
          </cell>
          <cell r="AG545" t="str">
            <v>ressource en ligne</v>
          </cell>
          <cell r="AH545" t="str">
            <v>cr</v>
          </cell>
          <cell r="AI545" t="str">
            <v>rdacarrier/fre</v>
          </cell>
          <cell r="AJ545" t="str">
            <v>m\\\\\o\\d\\\\\\\\</v>
          </cell>
          <cell r="AK545" t="str">
            <v>cr\cn\\\\uuaua</v>
          </cell>
          <cell r="AL545" t="str">
            <v>Accès restreint aux membres</v>
          </cell>
          <cell r="AM545" t="str">
            <v>Source de la note de description : Version imprimée</v>
          </cell>
          <cell r="AN545" t="str">
            <v/>
          </cell>
          <cell r="AO545" t="str">
            <v>%SITE_CLIENT%/?library_guid=466CA5BF-1B06-4FA1-9C32-FE0FEEF52784</v>
          </cell>
          <cell r="AP545" t="str">
            <v>Accès au travers du portail ENI</v>
          </cell>
          <cell r="AQ545" t="str">
            <v xml:space="preserve">  wp </v>
          </cell>
          <cell r="AR545" t="str">
            <v xml:space="preserve"> blog </v>
          </cell>
          <cell r="AS545" t="str">
            <v xml:space="preserve"> CMS </v>
          </cell>
          <cell r="AT545" t="str">
            <v xml:space="preserve"> LNOW4WORP</v>
          </cell>
          <cell r="AU545" t="str">
            <v xml:space="preserve"> ouvrage </v>
          </cell>
          <cell r="AV545" t="str">
            <v xml:space="preserve"> page web </v>
          </cell>
          <cell r="AW545" t="str">
            <v xml:space="preserve"> site web </v>
          </cell>
          <cell r="AX545" t="str">
            <v xml:space="preserve"> Weblog </v>
          </cell>
          <cell r="AY545" t="str">
            <v xml:space="preserve"> word press </v>
          </cell>
          <cell r="AZ545" t="str">
            <v xml:space="preserve">Livre </v>
          </cell>
          <cell r="BA545" t="str">
            <v/>
          </cell>
          <cell r="BB545" t="str">
            <v/>
          </cell>
          <cell r="BC545" t="str">
            <v/>
          </cell>
          <cell r="BD545" t="str">
            <v/>
          </cell>
          <cell r="BE545" t="str">
            <v/>
          </cell>
          <cell r="BF545" t="str">
            <v/>
          </cell>
          <cell r="BG545" t="str">
            <v/>
          </cell>
          <cell r="BH545" t="str">
            <v/>
          </cell>
          <cell r="BI545" t="str">
            <v/>
          </cell>
          <cell r="BJ545" t="str">
            <v/>
          </cell>
          <cell r="BK545" t="str">
            <v/>
          </cell>
          <cell r="BL545" t="str">
            <v/>
          </cell>
          <cell r="BM545" t="str">
            <v/>
          </cell>
          <cell r="BN545" t="str">
            <v/>
          </cell>
          <cell r="BO545" t="str">
            <v/>
          </cell>
          <cell r="BP545" t="str">
            <v/>
          </cell>
          <cell r="BQ545" t="str">
            <v/>
          </cell>
          <cell r="BR545" t="str">
            <v/>
          </cell>
          <cell r="BS545" t="str">
            <v/>
          </cell>
          <cell r="BT545" t="str">
            <v/>
          </cell>
          <cell r="BU545" t="str">
            <v/>
          </cell>
          <cell r="BV545" t="str">
            <v/>
          </cell>
          <cell r="BW545" t="str">
            <v/>
          </cell>
          <cell r="BX545" t="str">
            <v/>
          </cell>
        </row>
        <row r="546">
          <cell r="A546" t="str">
            <v>OW5BOO</v>
          </cell>
          <cell r="B546" t="str">
            <v>Bootstrap 5 pour l'intégrateur web</v>
          </cell>
          <cell r="C546" t="str">
            <v>Concevez des sites au design moderne</v>
          </cell>
          <cell r="D546" t="str">
            <v>Christophe AUBRY</v>
          </cell>
          <cell r="E546" t="str">
            <v/>
          </cell>
          <cell r="F546" t="str">
            <v>AUBRY, Christophe</v>
          </cell>
          <cell r="G546" t="str">
            <v/>
          </cell>
          <cell r="H546" t="str">
            <v/>
          </cell>
          <cell r="I546" t="str">
            <v/>
          </cell>
          <cell r="J546" t="str">
            <v/>
          </cell>
          <cell r="K546" t="str">
            <v>Edition du 1 August 2022</v>
          </cell>
          <cell r="L546" t="str">
            <v>264 pages</v>
          </cell>
          <cell r="M546" t="str">
            <v>Editions ENI</v>
          </cell>
          <cell r="N546" t="str">
            <v>fre</v>
          </cell>
          <cell r="O546" t="str">
            <v>fre</v>
          </cell>
          <cell r="P546" t="str">
            <v>fre</v>
          </cell>
          <cell r="Q546" t="str">
            <v>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Il a été rédigé avec la version 5.1 de Bootstrap. 
Vous commencerez par apprendre à installer Bootstrap selon plusieurs méthodes en fonction de l'objectif de vos projets de développement web. 
Ensuite, vous apprendrez les techniques de mise en page de Bootstrap qui sont basées sur le module CSS3 Flexbox, pour concevoir des sites Responsive Web Design dont l'affichage s'adaptera automatiquement selon l'écran de diffusion (écran d'ordinateur, tablette ou smartphone). 
Vous exploiterez les différents composants CSS Bootstrap afin d'optimiser vos pages web : pour le texte, les images, les tableaux, les formulaires, les composants d'interface et les boutons. 
Deux chapitres sont consacrés à la navigation, avec l'utilisation des barres et des menus de navigation. 
Vous étudierez des exemples d'utilisation de règles CSS qui vont vous permettre de mettre en forme des éléments d'interface comme des bordures, des jeux de couleurs, des flottements, des marges et remplissages... 
Ce livre se termine par l'analyse de deux templates Bootstrap qui vous donneront des bases solides pour démarrer la conception de vos pages web. 
Les exemples de code utilisés dans le livre sont disponibles en téléchargement sur le site des Editions ENI www.editions-eni.fr.</v>
          </cell>
          <cell r="R546">
            <v>9782409036682</v>
          </cell>
          <cell r="S546" t="str">
            <v>Version Numérique</v>
          </cell>
          <cell r="T546">
            <v>9782409036675</v>
          </cell>
          <cell r="U546" t="str">
            <v>Version Imprimée</v>
          </cell>
          <cell r="V546" t="str">
            <v>St-Herblain</v>
          </cell>
          <cell r="W546" t="str">
            <v>Editions ENI</v>
          </cell>
          <cell r="X546">
            <v>2022</v>
          </cell>
          <cell r="Y546" t="str">
            <v>Bibliothèque Numérique ENI (Service en ligne)</v>
          </cell>
          <cell r="Z546" t="str">
            <v>OBJECTIF WEB</v>
          </cell>
          <cell r="AA546" t="str">
            <v>texte</v>
          </cell>
          <cell r="AB546" t="str">
            <v>txt</v>
          </cell>
          <cell r="AC546" t="str">
            <v>rdacontent/fre</v>
          </cell>
          <cell r="AD546" t="str">
            <v>informatique</v>
          </cell>
          <cell r="AE546" t="str">
            <v>c</v>
          </cell>
          <cell r="AF546" t="str">
            <v>rdamedia/fre</v>
          </cell>
          <cell r="AG546" t="str">
            <v>ressource en ligne</v>
          </cell>
          <cell r="AH546" t="str">
            <v>cr</v>
          </cell>
          <cell r="AI546" t="str">
            <v>rdacarrier/fre</v>
          </cell>
          <cell r="AJ546" t="str">
            <v>m\\\\\o\\d\\\\\\\\</v>
          </cell>
          <cell r="AK546" t="str">
            <v>cr\cn\\\\uuaua</v>
          </cell>
          <cell r="AL546" t="str">
            <v>Accès restreint aux membres</v>
          </cell>
          <cell r="AM546" t="str">
            <v>Source de la note de description : Version imprimée</v>
          </cell>
          <cell r="AN546" t="str">
            <v/>
          </cell>
          <cell r="AO546" t="str">
            <v>%SITE_CLIENT%/?library_guid=515CF4DE-11A3-45FF-8E4C-9563D423886E</v>
          </cell>
          <cell r="AP546" t="str">
            <v>Accès au travers du portail ENI</v>
          </cell>
          <cell r="AQ546" t="str">
            <v xml:space="preserve"> Boostrap </v>
          </cell>
          <cell r="AR546" t="str">
            <v xml:space="preserve"> framework </v>
          </cell>
          <cell r="AS546" t="str">
            <v xml:space="preserve"> Responsive Web Design </v>
          </cell>
          <cell r="AT546" t="str">
            <v xml:space="preserve"> RWD </v>
          </cell>
          <cell r="AU546" t="str">
            <v xml:space="preserve"> site web </v>
          </cell>
          <cell r="AV546" t="str">
            <v xml:space="preserve"> template</v>
          </cell>
          <cell r="AW546" t="str">
            <v xml:space="preserve"> thème </v>
          </cell>
          <cell r="AX546" t="str">
            <v xml:space="preserve">CSS </v>
          </cell>
          <cell r="AY546" t="str">
            <v/>
          </cell>
          <cell r="AZ546" t="str">
            <v/>
          </cell>
          <cell r="BA546" t="str">
            <v/>
          </cell>
          <cell r="BB546" t="str">
            <v/>
          </cell>
          <cell r="BC546" t="str">
            <v/>
          </cell>
          <cell r="BD546" t="str">
            <v/>
          </cell>
          <cell r="BE546" t="str">
            <v/>
          </cell>
          <cell r="BF546" t="str">
            <v/>
          </cell>
          <cell r="BG546" t="str">
            <v/>
          </cell>
          <cell r="BH546" t="str">
            <v/>
          </cell>
          <cell r="BI546" t="str">
            <v/>
          </cell>
          <cell r="BJ546" t="str">
            <v/>
          </cell>
          <cell r="BK546" t="str">
            <v/>
          </cell>
          <cell r="BL546" t="str">
            <v/>
          </cell>
          <cell r="BM546" t="str">
            <v/>
          </cell>
          <cell r="BN546" t="str">
            <v/>
          </cell>
          <cell r="BO546" t="str">
            <v/>
          </cell>
          <cell r="BP546" t="str">
            <v/>
          </cell>
          <cell r="BQ546" t="str">
            <v/>
          </cell>
          <cell r="BR546" t="str">
            <v/>
          </cell>
          <cell r="BS546" t="str">
            <v/>
          </cell>
          <cell r="BT546" t="str">
            <v/>
          </cell>
          <cell r="BU546" t="str">
            <v/>
          </cell>
          <cell r="BV546" t="str">
            <v/>
          </cell>
          <cell r="BW546" t="str">
            <v/>
          </cell>
          <cell r="BX546" t="str">
            <v/>
          </cell>
        </row>
        <row r="547">
          <cell r="A547" t="str">
            <v>OW6FOU</v>
          </cell>
          <cell r="B547" t="str">
            <v>Foundation 6</v>
          </cell>
          <cell r="C547" t="str">
            <v>Un framework CSS pour concevoir des sites web attractifs et adaptatifs</v>
          </cell>
          <cell r="D547" t="str">
            <v>Christophe AUBRY</v>
          </cell>
          <cell r="E547" t="str">
            <v/>
          </cell>
          <cell r="F547" t="str">
            <v>AUBRY, Christophe</v>
          </cell>
          <cell r="G547" t="str">
            <v/>
          </cell>
          <cell r="H547" t="str">
            <v/>
          </cell>
          <cell r="I547" t="str">
            <v/>
          </cell>
          <cell r="J547" t="str">
            <v/>
          </cell>
          <cell r="K547" t="str">
            <v>Edition du 1 March 2016</v>
          </cell>
          <cell r="L547" t="str">
            <v>220 pages</v>
          </cell>
          <cell r="M547" t="str">
            <v>Editions ENI</v>
          </cell>
          <cell r="N547" t="str">
            <v>fre</v>
          </cell>
          <cell r="O547" t="str">
            <v>fre</v>
          </cell>
          <cell r="P547" t="str">
            <v>fre</v>
          </cell>
          <cell r="Q547" t="str">
            <v>Foundation est un environnement de conception de site web, un framework en anglais. Grâce aux règles CSS prédéfinies, il vous permettra de concevoir des sites web modernes, attractifs, ergonomiques et élégants. Ce livre s'adresse à tous les concepteurs de site web connaissant déjà l'HTML et les CSS, désirant travailler efficacement et démarrer sur des bases solides.
Vous commencerez par apprendre à installer Foundation selon les différentes distributions proposées.
Foundation propose une grille de mise en page pour concevoir des sites en Responsive Web Design dont l'affichage s'adaptera automatiquement selon l'écran de diffusion (écran d'ordinateur, tablette ou smartphone). Vous pourrez utiliser une grille classique (avec les boîtes flottantes) mais aussi une grille exploitant le module CSS3 Flexbox.
Vous exploiterez ensuite les différents composants de Foundation afin d'optimiser vos pages web : les formulaires, les affichages selon la taille de l'écran, les barres de navigation, la pagination, les boutons, les médias et les composants de mise en page prêts à l'emploi tels que fenêtres, accordéons, tableaux...
Nous terminerons par l'exploitation des blocs de mise en page prêts à l'emploi (Building Blocks) et les modèles de page (HTML Templates).
Les exemples de code utilisés dans le livre sont disponibles en téléchargement sur le site des Editions ENI www.editions-eni.fr.</v>
          </cell>
          <cell r="R547">
            <v>9782409001345</v>
          </cell>
          <cell r="S547" t="str">
            <v>Version Numérique</v>
          </cell>
          <cell r="T547">
            <v>9782409000409</v>
          </cell>
          <cell r="U547" t="str">
            <v>Version Imprimée</v>
          </cell>
          <cell r="V547" t="str">
            <v>St-Herblain</v>
          </cell>
          <cell r="W547" t="str">
            <v>Editions ENI</v>
          </cell>
          <cell r="X547">
            <v>2016</v>
          </cell>
          <cell r="Y547" t="str">
            <v>Bibliothèque Numérique ENI (Service en ligne)</v>
          </cell>
          <cell r="Z547" t="str">
            <v>OBJECTIF WEB</v>
          </cell>
          <cell r="AA547" t="str">
            <v>texte</v>
          </cell>
          <cell r="AB547" t="str">
            <v>txt</v>
          </cell>
          <cell r="AC547" t="str">
            <v>rdacontent/fre</v>
          </cell>
          <cell r="AD547" t="str">
            <v>informatique</v>
          </cell>
          <cell r="AE547" t="str">
            <v>c</v>
          </cell>
          <cell r="AF547" t="str">
            <v>rdamedia/fre</v>
          </cell>
          <cell r="AG547" t="str">
            <v>ressource en ligne</v>
          </cell>
          <cell r="AH547" t="str">
            <v>cr</v>
          </cell>
          <cell r="AI547" t="str">
            <v>rdacarrier/fre</v>
          </cell>
          <cell r="AJ547" t="str">
            <v>m\\\\\o\\d\\\\\\\\</v>
          </cell>
          <cell r="AK547" t="str">
            <v>cr\cn\\\\uuaua</v>
          </cell>
          <cell r="AL547" t="str">
            <v>Accès restreint aux membres</v>
          </cell>
          <cell r="AM547" t="str">
            <v>Source de la note de description : Version imprimée</v>
          </cell>
          <cell r="AN547" t="str">
            <v/>
          </cell>
          <cell r="AO547" t="str">
            <v>%SITE_CLIENT%/?library_guid=1D1AA67C-4CA2-44E4-8538-4CAABBFE6209</v>
          </cell>
          <cell r="AP547" t="str">
            <v>Accès au travers du portail ENI</v>
          </cell>
          <cell r="AQ547" t="str">
            <v xml:space="preserve"> Building Blocks </v>
          </cell>
          <cell r="AR547" t="str">
            <v xml:space="preserve"> Flexbox </v>
          </cell>
          <cell r="AS547" t="str">
            <v xml:space="preserve"> framework </v>
          </cell>
          <cell r="AT547" t="str">
            <v xml:space="preserve"> grille de mise en page </v>
          </cell>
          <cell r="AU547" t="str">
            <v xml:space="preserve"> HTML Templates </v>
          </cell>
          <cell r="AV547" t="str">
            <v xml:space="preserve"> LNOW6FOU</v>
          </cell>
          <cell r="AW547" t="str">
            <v xml:space="preserve"> Responsive Web Design </v>
          </cell>
          <cell r="AX547" t="str">
            <v xml:space="preserve"> RWD </v>
          </cell>
          <cell r="AY547" t="str">
            <v xml:space="preserve"> site web </v>
          </cell>
          <cell r="AZ547" t="str">
            <v xml:space="preserve">CSS </v>
          </cell>
          <cell r="BA547" t="str">
            <v/>
          </cell>
          <cell r="BB547" t="str">
            <v/>
          </cell>
          <cell r="BC547" t="str">
            <v/>
          </cell>
          <cell r="BD547" t="str">
            <v/>
          </cell>
          <cell r="BE547" t="str">
            <v/>
          </cell>
          <cell r="BF547" t="str">
            <v/>
          </cell>
          <cell r="BG547" t="str">
            <v/>
          </cell>
          <cell r="BH547" t="str">
            <v/>
          </cell>
          <cell r="BI547" t="str">
            <v/>
          </cell>
          <cell r="BJ547" t="str">
            <v/>
          </cell>
          <cell r="BK547" t="str">
            <v/>
          </cell>
          <cell r="BL547" t="str">
            <v/>
          </cell>
          <cell r="BM547" t="str">
            <v/>
          </cell>
          <cell r="BN547" t="str">
            <v/>
          </cell>
          <cell r="BO547" t="str">
            <v/>
          </cell>
          <cell r="BP547" t="str">
            <v/>
          </cell>
          <cell r="BQ547" t="str">
            <v/>
          </cell>
          <cell r="BR547" t="str">
            <v/>
          </cell>
          <cell r="BS547" t="str">
            <v/>
          </cell>
          <cell r="BT547" t="str">
            <v/>
          </cell>
          <cell r="BU547" t="str">
            <v/>
          </cell>
          <cell r="BV547" t="str">
            <v/>
          </cell>
          <cell r="BW547" t="str">
            <v/>
          </cell>
          <cell r="BX547" t="str">
            <v/>
          </cell>
        </row>
        <row r="548">
          <cell r="A548" t="str">
            <v>OW6GREFW</v>
          </cell>
          <cell r="B548" t="str">
            <v>SEO : référencer votre site sur Google</v>
          </cell>
          <cell r="C548" t="str">
            <v>Mobile First, recherche vocale, position 0...  (6e édition)</v>
          </cell>
          <cell r="D548" t="str">
            <v>Marie PRAT</v>
          </cell>
          <cell r="E548" t="str">
            <v/>
          </cell>
          <cell r="F548" t="str">
            <v>PRAT, Marie</v>
          </cell>
          <cell r="G548" t="str">
            <v/>
          </cell>
          <cell r="H548" t="str">
            <v/>
          </cell>
          <cell r="I548" t="str">
            <v/>
          </cell>
          <cell r="J548" t="str">
            <v/>
          </cell>
          <cell r="K548" t="str">
            <v>Edition du 1 June 2019</v>
          </cell>
          <cell r="L548" t="str">
            <v>304 pages</v>
          </cell>
          <cell r="M548" t="str">
            <v>Editions ENI</v>
          </cell>
          <cell r="N548" t="str">
            <v>fre</v>
          </cell>
          <cell r="O548" t="str">
            <v>fre</v>
          </cell>
          <cell r="P548" t="str">
            <v>fre</v>
          </cell>
          <cell r="Q548" t="str">
            <v xml:space="preserve">L'univers des moteurs de recherche, et celui du SEO, évolue sans cesse et ce qui était vrai il y a quelques mois, ne l'est plus forcément aujourd'hui. Google est devenu Mobile First, la recherche vocale a fait son entrée dans la recherche d'informations, Google devient moteur de réponse et tout le monde doit s'adapter. Référencer votre site sur Google, leader des moteurs, est un passage obligé si vous souhaitez que vos pages web soient trouvées et fréquentées. 
La première partie de ce livre présente les outils de recherche d'information en général, et de Google en particulier, les nouvelles orientations de Google ainsi que les pages de résultats et notamment les enjeux de la position 0.
La suite vous aide à préparer votre site/blog au référencement, elle détaille toutes les étapes de SEO, en commençant par l'examen des critères de pertinence utilisés par le moteur : de la définition des mots-clés lors de la phase de conception du site aux techniques de netlinking en passant par l'optimisation du code HTML et des médias. 
La quatrième partie présente d'abord la grande idée du Mobile first puis aborde des référencements plus spécifiques : sites e-commerce, site Wordpress, SMO&amp;hellip; Le SEO local est également abordé dans cette partie. 
La cinquième partie aborde le thème du suivi et de l'évaluation du référencement. L'outil Search Console de Google y est également présenté.
Ce livre est un guide complet et pragmatique qui aborde tous les aspects du SEO ; il vous aidera à mettre en place des actions concrètes et efficaces pour vous permettre de faire connaître votre site au plus grand nombre.
Quizinclus dans 
la version en ligne !
- Testez vos connaissances à l'issue de chaque chapitre
- Validez vos acquis
</v>
          </cell>
          <cell r="R548">
            <v>9782409018992</v>
          </cell>
          <cell r="S548" t="str">
            <v>Version Numérique</v>
          </cell>
          <cell r="T548">
            <v>9782409018978</v>
          </cell>
          <cell r="U548" t="str">
            <v>Version Imprimée</v>
          </cell>
          <cell r="V548" t="str">
            <v>St-Herblain</v>
          </cell>
          <cell r="W548" t="str">
            <v>Editions ENI</v>
          </cell>
          <cell r="X548">
            <v>2019</v>
          </cell>
          <cell r="Y548" t="str">
            <v>Bibliothèque Numérique ENI (Service en ligne)</v>
          </cell>
          <cell r="Z548" t="str">
            <v>OBJECTIF WEB</v>
          </cell>
          <cell r="AA548" t="str">
            <v>texte</v>
          </cell>
          <cell r="AB548" t="str">
            <v>txt</v>
          </cell>
          <cell r="AC548" t="str">
            <v>rdacontent/fre</v>
          </cell>
          <cell r="AD548" t="str">
            <v>informatique</v>
          </cell>
          <cell r="AE548" t="str">
            <v>c</v>
          </cell>
          <cell r="AF548" t="str">
            <v>rdamedia/fre</v>
          </cell>
          <cell r="AG548" t="str">
            <v>ressource en ligne</v>
          </cell>
          <cell r="AH548" t="str">
            <v>cr</v>
          </cell>
          <cell r="AI548" t="str">
            <v>rdacarrier/fre</v>
          </cell>
          <cell r="AJ548" t="str">
            <v>m\\\\\o\\d\\\\\\\\</v>
          </cell>
          <cell r="AK548" t="str">
            <v>cr\cn\\\\uuaua</v>
          </cell>
          <cell r="AL548" t="str">
            <v>Accès restreint aux membres</v>
          </cell>
          <cell r="AM548" t="str">
            <v>Source de la note de description : Version imprimée</v>
          </cell>
          <cell r="AN548" t="str">
            <v/>
          </cell>
          <cell r="AO548" t="str">
            <v>%SITE_CLIENT%/?library_guid=92F0F9B8-FE9C-421B-BE3D-3178CB79DE98</v>
          </cell>
          <cell r="AP548" t="str">
            <v>Accès au travers du portail ENI</v>
          </cell>
          <cell r="AQ548" t="str">
            <v xml:space="preserve"> annuaire </v>
          </cell>
          <cell r="AR548" t="str">
            <v xml:space="preserve"> e</v>
          </cell>
          <cell r="AS548" t="str">
            <v xml:space="preserve"> e</v>
          </cell>
          <cell r="AT548" t="str">
            <v xml:space="preserve"> ecommerce  </v>
          </cell>
          <cell r="AU548" t="str">
            <v xml:space="preserve"> emarketing </v>
          </cell>
          <cell r="AV548" t="str">
            <v xml:space="preserve"> Google </v>
          </cell>
          <cell r="AW548" t="str">
            <v xml:space="preserve"> Google Webmaster Tools </v>
          </cell>
          <cell r="AX548" t="str">
            <v xml:space="preserve"> GWT </v>
          </cell>
          <cell r="AY548" t="str">
            <v xml:space="preserve"> LNOW6GREFW</v>
          </cell>
          <cell r="AZ548" t="str">
            <v xml:space="preserve"> META </v>
          </cell>
          <cell r="BA548" t="str">
            <v xml:space="preserve"> metamoteur </v>
          </cell>
          <cell r="BB548" t="str">
            <v xml:space="preserve"> Mobile First </v>
          </cell>
          <cell r="BC548" t="str">
            <v xml:space="preserve"> mot clé </v>
          </cell>
          <cell r="BD548" t="str">
            <v xml:space="preserve"> moteur </v>
          </cell>
          <cell r="BE548" t="str">
            <v xml:space="preserve"> netlinking </v>
          </cell>
          <cell r="BF548" t="str">
            <v xml:space="preserve"> page rank </v>
          </cell>
          <cell r="BG548" t="str">
            <v xml:space="preserve"> popularité </v>
          </cell>
          <cell r="BH548" t="str">
            <v xml:space="preserve"> positionnement </v>
          </cell>
          <cell r="BI548" t="str">
            <v xml:space="preserve"> referencement </v>
          </cell>
          <cell r="BJ548" t="str">
            <v xml:space="preserve"> reférencement </v>
          </cell>
          <cell r="BK548" t="str">
            <v xml:space="preserve"> réferencement </v>
          </cell>
          <cell r="BL548" t="str">
            <v xml:space="preserve"> référencement </v>
          </cell>
          <cell r="BM548" t="str">
            <v xml:space="preserve"> Search Console </v>
          </cell>
          <cell r="BN548" t="str">
            <v xml:space="preserve"> seo </v>
          </cell>
          <cell r="BO548" t="str">
            <v xml:space="preserve"> smo </v>
          </cell>
          <cell r="BP548" t="str">
            <v xml:space="preserve"> spamdexing </v>
          </cell>
          <cell r="BQ548" t="str">
            <v xml:space="preserve">commerce  </v>
          </cell>
          <cell r="BR548" t="str">
            <v>marketing</v>
          </cell>
          <cell r="BS548" t="str">
            <v xml:space="preserve">recherche </v>
          </cell>
          <cell r="BT548" t="str">
            <v/>
          </cell>
          <cell r="BU548" t="str">
            <v/>
          </cell>
          <cell r="BV548" t="str">
            <v/>
          </cell>
          <cell r="BW548" t="str">
            <v/>
          </cell>
          <cell r="BX548" t="str">
            <v/>
          </cell>
        </row>
        <row r="549">
          <cell r="A549" t="str">
            <v>OW7DRU</v>
          </cell>
          <cell r="B549" t="str">
            <v>Drupal 7</v>
          </cell>
          <cell r="C549" t="str">
            <v>Concevoir et administrer vos sites web</v>
          </cell>
          <cell r="D549" t="str">
            <v>Christophe AUBRY</v>
          </cell>
          <cell r="E549" t="str">
            <v/>
          </cell>
          <cell r="F549" t="str">
            <v>AUBRY, Christophe</v>
          </cell>
          <cell r="G549" t="str">
            <v/>
          </cell>
          <cell r="H549" t="str">
            <v/>
          </cell>
          <cell r="I549" t="str">
            <v/>
          </cell>
          <cell r="J549" t="str">
            <v/>
          </cell>
          <cell r="K549" t="str">
            <v>Edition du 1 May 2011</v>
          </cell>
          <cell r="L549" t="str">
            <v>494 pages</v>
          </cell>
          <cell r="M549" t="str">
            <v>Editions ENI</v>
          </cell>
          <cell r="N549" t="str">
            <v>fre</v>
          </cell>
          <cell r="O549" t="str">
            <v>fre</v>
          </cell>
          <cell r="P549" t="str">
            <v>fre</v>
          </cell>
          <cell r="Q549" t="str">
            <v>Drupal est certainement l'outil de conception et de gestion de sites web (CMS) le plus modulable, le plus personnalisable et parmi les plus puissants. Du fait même de son architecture interne, il permet de concevoir, administrer et personnaliser de manière très précise un site web.
Ce livre Drupal va vous apprendre à installer, configurer et utiliser l'interface d'administration de vos sites web. 
Drupal permettant une administration très précise des droits utilisateurs, nous détaillerons largement la gestion des utilisateurs. Une des grandes forces de Drupal est la possibilité de personnaliser et de créer des types de contenu qui vont répondre à tous vos besoins en matière d'organisation et d'affichage de l'information. L'administration des commentaires est tout aussi personnalisable et efficace. De plus, Drupal permet l'ajout de fonctionnalités supplémentaires par l'intermédiaire de modules puissants et adaptables à vos besoins. Enfin, le design de vos sites web sera confié à des thèmes qui afficheront vos sites avec la structure, l'organisation et la navigation que vous aurez définis.</v>
          </cell>
          <cell r="R549">
            <v>9782746066144</v>
          </cell>
          <cell r="S549" t="str">
            <v>Version Numérique</v>
          </cell>
          <cell r="T549">
            <v>9782746064607</v>
          </cell>
          <cell r="U549" t="str">
            <v>Version Imprimée</v>
          </cell>
          <cell r="V549" t="str">
            <v>St-Herblain</v>
          </cell>
          <cell r="W549" t="str">
            <v>Editions ENI</v>
          </cell>
          <cell r="X549">
            <v>2011</v>
          </cell>
          <cell r="Y549" t="str">
            <v>Bibliothèque Numérique ENI (Service en ligne)</v>
          </cell>
          <cell r="Z549" t="str">
            <v>OBJECTIF WEB</v>
          </cell>
          <cell r="AA549" t="str">
            <v>texte</v>
          </cell>
          <cell r="AB549" t="str">
            <v>txt</v>
          </cell>
          <cell r="AC549" t="str">
            <v>rdacontent/fre</v>
          </cell>
          <cell r="AD549" t="str">
            <v>informatique</v>
          </cell>
          <cell r="AE549" t="str">
            <v>c</v>
          </cell>
          <cell r="AF549" t="str">
            <v>rdamedia/fre</v>
          </cell>
          <cell r="AG549" t="str">
            <v>ressource en ligne</v>
          </cell>
          <cell r="AH549" t="str">
            <v>cr</v>
          </cell>
          <cell r="AI549" t="str">
            <v>rdacarrier/fre</v>
          </cell>
          <cell r="AJ549" t="str">
            <v>m\\\\\o\\d\\\\\\\\</v>
          </cell>
          <cell r="AK549" t="str">
            <v>cr\cn\\\\uuaua</v>
          </cell>
          <cell r="AL549" t="str">
            <v>Accès restreint aux membres</v>
          </cell>
          <cell r="AM549" t="str">
            <v>Source de la note de description : Version imprimée</v>
          </cell>
          <cell r="AN549" t="str">
            <v/>
          </cell>
          <cell r="AO549" t="str">
            <v>%SITE_CLIENT%/?library_guid=2642CD1F-067B-4C96-BEC5-5112505ABB8B</v>
          </cell>
          <cell r="AP549" t="str">
            <v>Accès au travers du portail ENI</v>
          </cell>
          <cell r="AQ549" t="str">
            <v xml:space="preserve"> CMS </v>
          </cell>
          <cell r="AR549" t="str">
            <v xml:space="preserve"> CSS </v>
          </cell>
          <cell r="AS549" t="str">
            <v xml:space="preserve"> HMTL </v>
          </cell>
          <cell r="AT549" t="str">
            <v xml:space="preserve"> LNOW7DRU</v>
          </cell>
          <cell r="AU549" t="str">
            <v xml:space="preserve"> Open Source </v>
          </cell>
          <cell r="AV549" t="str">
            <v xml:space="preserve"> OpenSource </v>
          </cell>
          <cell r="AW549" t="str">
            <v xml:space="preserve"> Ouvrage </v>
          </cell>
          <cell r="AX549" t="str">
            <v xml:space="preserve">Livre </v>
          </cell>
          <cell r="AY549" t="str">
            <v/>
          </cell>
          <cell r="AZ549" t="str">
            <v/>
          </cell>
          <cell r="BA549" t="str">
            <v/>
          </cell>
          <cell r="BB549" t="str">
            <v/>
          </cell>
          <cell r="BC549" t="str">
            <v/>
          </cell>
          <cell r="BD549" t="str">
            <v/>
          </cell>
          <cell r="BE549" t="str">
            <v/>
          </cell>
          <cell r="BF549" t="str">
            <v/>
          </cell>
          <cell r="BG549" t="str">
            <v/>
          </cell>
          <cell r="BH549" t="str">
            <v/>
          </cell>
          <cell r="BI549" t="str">
            <v/>
          </cell>
          <cell r="BJ549" t="str">
            <v/>
          </cell>
          <cell r="BK549" t="str">
            <v/>
          </cell>
          <cell r="BL549" t="str">
            <v/>
          </cell>
          <cell r="BM549" t="str">
            <v/>
          </cell>
          <cell r="BN549" t="str">
            <v/>
          </cell>
          <cell r="BO549" t="str">
            <v/>
          </cell>
          <cell r="BP549" t="str">
            <v/>
          </cell>
          <cell r="BQ549" t="str">
            <v/>
          </cell>
          <cell r="BR549" t="str">
            <v/>
          </cell>
          <cell r="BS549" t="str">
            <v/>
          </cell>
          <cell r="BT549" t="str">
            <v/>
          </cell>
          <cell r="BU549" t="str">
            <v/>
          </cell>
          <cell r="BV549" t="str">
            <v/>
          </cell>
          <cell r="BW549" t="str">
            <v/>
          </cell>
          <cell r="BX549" t="str">
            <v/>
          </cell>
        </row>
        <row r="550">
          <cell r="A550" t="str">
            <v>OW8DDRU</v>
          </cell>
          <cell r="B550" t="str">
            <v>Drupal 8</v>
          </cell>
          <cell r="C550" t="str">
            <v>Découverte des fondamentaux</v>
          </cell>
          <cell r="D550" t="str">
            <v>Christophe AUBRY</v>
          </cell>
          <cell r="E550" t="str">
            <v/>
          </cell>
          <cell r="F550" t="str">
            <v>AUBRY, Christophe</v>
          </cell>
          <cell r="G550" t="str">
            <v/>
          </cell>
          <cell r="H550" t="str">
            <v/>
          </cell>
          <cell r="I550" t="str">
            <v/>
          </cell>
          <cell r="J550" t="str">
            <v/>
          </cell>
          <cell r="K550" t="str">
            <v>Edition du 1 December 2015</v>
          </cell>
          <cell r="L550" t="str">
            <v>336 pages</v>
          </cell>
          <cell r="M550" t="str">
            <v>Editions ENI</v>
          </cell>
          <cell r="N550" t="str">
            <v>fre</v>
          </cell>
          <cell r="O550" t="str">
            <v>fre</v>
          </cell>
          <cell r="P550" t="str">
            <v>fre</v>
          </cell>
          <cell r="Q550" t="str">
            <v>Drupal est certainement l'outil de conception et de gestion de sites web (CMS) le plus modulable, le plus personnalisable et parmi les plus puissants. Du fait même de son architecture interne, il permet de concevoir, administrer et personnaliser de manière très précise un site web.
Ce livre s'adresse aux débutants : il a comme objectif de vous faire découvrir les fonctionnalités essentielles de Drupal 8 vous permettant de créer et administrer un site web.
Après l'installation, la découverte de l'administration du site et la configuration du CMS, vous apprendrez à créer et à gérer les différents types de contenu : les articles et les pages. Vous apprendrez à gérer les formulaires et les champs pour la saisie de ces contenus pour les rédacteurs. Pour ces mêmes rédacteurs, vous apprendrez à gérer les éditeurs de texte utilisés pour la mise en forme des contenus rédactionnels. Vous verrez comment afficher les contenus dans l'interface d'administration des rédacteurs et comment, à l'aide des blocs, gérer leur affichage dans la page d'accueil et dans la barre de navigation. 
Vous apprendrez à insérer des images avec des styles de mise en forme prêts à l'emploi.
Vous verrez comment gérer les commentaires que les visiteurs pourront publier et vous apprendrez à gérer les utilisateurs ayant des profils spécifiques. Pour finir, vous ajouterez des fonctionnalités supplémentaires en installant des modules et modifierez l'apparence du site publié grâce aux thèmes.</v>
          </cell>
          <cell r="R550">
            <v>9782746099494</v>
          </cell>
          <cell r="S550" t="str">
            <v>Version Numérique</v>
          </cell>
          <cell r="T550">
            <v>9782746098350</v>
          </cell>
          <cell r="U550" t="str">
            <v>Version Imprimée</v>
          </cell>
          <cell r="V550" t="str">
            <v>St-Herblain</v>
          </cell>
          <cell r="W550" t="str">
            <v>Editions ENI</v>
          </cell>
          <cell r="X550">
            <v>2015</v>
          </cell>
          <cell r="Y550" t="str">
            <v>Bibliothèque Numérique ENI (Service en ligne)</v>
          </cell>
          <cell r="Z550" t="str">
            <v>OBJECTIF WEB</v>
          </cell>
          <cell r="AA550" t="str">
            <v>texte</v>
          </cell>
          <cell r="AB550" t="str">
            <v>txt</v>
          </cell>
          <cell r="AC550" t="str">
            <v>rdacontent/fre</v>
          </cell>
          <cell r="AD550" t="str">
            <v>informatique</v>
          </cell>
          <cell r="AE550" t="str">
            <v>c</v>
          </cell>
          <cell r="AF550" t="str">
            <v>rdamedia/fre</v>
          </cell>
          <cell r="AG550" t="str">
            <v>ressource en ligne</v>
          </cell>
          <cell r="AH550" t="str">
            <v>cr</v>
          </cell>
          <cell r="AI550" t="str">
            <v>rdacarrier/fre</v>
          </cell>
          <cell r="AJ550" t="str">
            <v>m\\\\\o\\d\\\\\\\\</v>
          </cell>
          <cell r="AK550" t="str">
            <v>cr\cn\\\\uuaua</v>
          </cell>
          <cell r="AL550" t="str">
            <v>Accès restreint aux membres</v>
          </cell>
          <cell r="AM550" t="str">
            <v>Source de la note de description : Version imprimée</v>
          </cell>
          <cell r="AN550" t="str">
            <v/>
          </cell>
          <cell r="AO550" t="str">
            <v>%SITE_CLIENT%/?library_guid=AB694E73-E2DA-43DC-B749-60EFC897CE9E</v>
          </cell>
          <cell r="AP550" t="str">
            <v>Accès au travers du portail ENI</v>
          </cell>
          <cell r="AQ550" t="str">
            <v xml:space="preserve"> article </v>
          </cell>
          <cell r="AR550" t="str">
            <v xml:space="preserve"> commentaire </v>
          </cell>
          <cell r="AS550" t="str">
            <v xml:space="preserve"> contenu web </v>
          </cell>
          <cell r="AT550" t="str">
            <v xml:space="preserve"> LNOW8DDRU</v>
          </cell>
          <cell r="AU550" t="str">
            <v xml:space="preserve"> module </v>
          </cell>
          <cell r="AV550" t="str">
            <v xml:space="preserve"> site web </v>
          </cell>
          <cell r="AW550" t="str">
            <v xml:space="preserve"> thème </v>
          </cell>
          <cell r="AX550" t="str">
            <v xml:space="preserve"> utilisateur </v>
          </cell>
          <cell r="AY550" t="str">
            <v xml:space="preserve">CMS </v>
          </cell>
          <cell r="AZ550" t="str">
            <v/>
          </cell>
          <cell r="BA550" t="str">
            <v/>
          </cell>
          <cell r="BB550" t="str">
            <v/>
          </cell>
          <cell r="BC550" t="str">
            <v/>
          </cell>
          <cell r="BD550" t="str">
            <v/>
          </cell>
          <cell r="BE550" t="str">
            <v/>
          </cell>
          <cell r="BF550" t="str">
            <v/>
          </cell>
          <cell r="BG550" t="str">
            <v/>
          </cell>
          <cell r="BH550" t="str">
            <v/>
          </cell>
          <cell r="BI550" t="str">
            <v/>
          </cell>
          <cell r="BJ550" t="str">
            <v/>
          </cell>
          <cell r="BK550" t="str">
            <v/>
          </cell>
          <cell r="BL550" t="str">
            <v/>
          </cell>
          <cell r="BM550" t="str">
            <v/>
          </cell>
          <cell r="BN550" t="str">
            <v/>
          </cell>
          <cell r="BO550" t="str">
            <v/>
          </cell>
          <cell r="BP550" t="str">
            <v/>
          </cell>
          <cell r="BQ550" t="str">
            <v/>
          </cell>
          <cell r="BR550" t="str">
            <v/>
          </cell>
          <cell r="BS550" t="str">
            <v/>
          </cell>
          <cell r="BT550" t="str">
            <v/>
          </cell>
          <cell r="BU550" t="str">
            <v/>
          </cell>
          <cell r="BV550" t="str">
            <v/>
          </cell>
          <cell r="BW550" t="str">
            <v/>
          </cell>
          <cell r="BX550" t="str">
            <v/>
          </cell>
        </row>
        <row r="551">
          <cell r="A551" t="str">
            <v>OW9DRU</v>
          </cell>
          <cell r="B551" t="str">
            <v>Drupal 9</v>
          </cell>
          <cell r="C551" t="str">
            <v>Créer des sites structurés</v>
          </cell>
          <cell r="D551" t="str">
            <v>Christophe AUBRY</v>
          </cell>
          <cell r="E551" t="str">
            <v/>
          </cell>
          <cell r="F551" t="str">
            <v>AUBRY, Christophe</v>
          </cell>
          <cell r="G551" t="str">
            <v/>
          </cell>
          <cell r="H551" t="str">
            <v/>
          </cell>
          <cell r="I551" t="str">
            <v/>
          </cell>
          <cell r="J551" t="str">
            <v/>
          </cell>
          <cell r="K551" t="str">
            <v>Edition du 1 March 2022</v>
          </cell>
          <cell r="L551" t="str">
            <v>462 pages</v>
          </cell>
          <cell r="M551" t="str">
            <v>Editions ENI</v>
          </cell>
          <cell r="N551" t="str">
            <v>fre</v>
          </cell>
          <cell r="O551" t="str">
            <v>fre</v>
          </cell>
          <cell r="P551" t="str">
            <v>fre</v>
          </cell>
          <cell r="Q551" t="str">
            <v>Drupal est certainement l'outil de conception et de gestion de sites web (CMS) le plus modulable, le plus personnalisable et parmi les plus puissants. Du fait même de son architecture interne, il permet de concevoir, administrer et personnaliser de manière très précise un site web. 
Après l'installation, la découverte de l'administration du site et la configuration du CMS, vous apprendrez à créer et à gérer les différents types de contenu : les articles et les pages. Vous apprendrez à gérer les formulaires et les champs utilisés par les rédacteurs pour la saisie de ces contenus. Pour faciliter la tâche de ces mêmes rédacteurs, vous apprendrez à gérer les éditeurs de texte utilisés pour la mise en forme des contenus rédactionnels. Vous verrez ensuite comment afficher les contenus dans l'interface d'administration des rédacteurs et comment, à l'aide des blocs, gérer leur affichage dans la page d'accueil et dans la barre de navigation. 
Vous apprendrez à insérer des images avec des styles de mise en forme prêts à l'emploi. 
Vous verrez comment gérer les commentaires publiés par les visiteurs et comment créer des profils spécifiques pour gérer les différents utilisateurs. 
Vous ajouterez des fonctionnalités supplémentaires à votre site en installant des modules et modifierez son apparence grâce aux thèmes. 
Pour finir, vous exploiterez toute la puissance de Drupal en créant un nouveau type de contenu personnalisé, en gérant l’affichage du formulaire de saisie pour les rédacteurs et en paramétrant l’affichage des pages dans le site publié. Vous apprendrez à créer une nouvelle taxinomie de classement pour ce nouveau type de contenu et à créer des vues pour personnaliser l’affichage des pages dans le site publié.</v>
          </cell>
          <cell r="R551">
            <v>9782409034442</v>
          </cell>
          <cell r="S551" t="str">
            <v>Version Numérique</v>
          </cell>
          <cell r="T551">
            <v>9782409034435</v>
          </cell>
          <cell r="U551" t="str">
            <v>Version Imprimée</v>
          </cell>
          <cell r="V551" t="str">
            <v>St-Herblain</v>
          </cell>
          <cell r="W551" t="str">
            <v>Editions ENI</v>
          </cell>
          <cell r="X551">
            <v>2022</v>
          </cell>
          <cell r="Y551" t="str">
            <v>Bibliothèque Numérique ENI (Service en ligne)</v>
          </cell>
          <cell r="Z551" t="str">
            <v>OBJECTIF WEB</v>
          </cell>
          <cell r="AA551" t="str">
            <v>texte</v>
          </cell>
          <cell r="AB551" t="str">
            <v>txt</v>
          </cell>
          <cell r="AC551" t="str">
            <v>rdacontent/fre</v>
          </cell>
          <cell r="AD551" t="str">
            <v>informatique</v>
          </cell>
          <cell r="AE551" t="str">
            <v>c</v>
          </cell>
          <cell r="AF551" t="str">
            <v>rdamedia/fre</v>
          </cell>
          <cell r="AG551" t="str">
            <v>ressource en ligne</v>
          </cell>
          <cell r="AH551" t="str">
            <v>cr</v>
          </cell>
          <cell r="AI551" t="str">
            <v>rdacarrier/fre</v>
          </cell>
          <cell r="AJ551" t="str">
            <v>m\\\\\o\\d\\\\\\\\</v>
          </cell>
          <cell r="AK551" t="str">
            <v>cr\cn\\\\uuaua</v>
          </cell>
          <cell r="AL551" t="str">
            <v>Accès restreint aux membres</v>
          </cell>
          <cell r="AM551" t="str">
            <v>Source de la note de description : Version imprimée</v>
          </cell>
          <cell r="AN551" t="str">
            <v/>
          </cell>
          <cell r="AO551" t="str">
            <v>%SITE_CLIENT%/?library_guid=5FBC1E80-1A7E-400F-813A-D475B9D1893C</v>
          </cell>
          <cell r="AP551" t="str">
            <v>Accès au travers du portail ENI</v>
          </cell>
          <cell r="AQ551" t="str">
            <v xml:space="preserve"> commentaires </v>
          </cell>
          <cell r="AR551" t="str">
            <v xml:space="preserve"> formulaires </v>
          </cell>
          <cell r="AS551" t="str">
            <v xml:space="preserve"> modules </v>
          </cell>
          <cell r="AT551" t="str">
            <v xml:space="preserve"> pages web </v>
          </cell>
          <cell r="AU551" t="str">
            <v xml:space="preserve"> rédacteurs </v>
          </cell>
          <cell r="AV551" t="str">
            <v xml:space="preserve"> taxinomie</v>
          </cell>
          <cell r="AW551" t="str">
            <v xml:space="preserve"> thèmes </v>
          </cell>
          <cell r="AX551" t="str">
            <v xml:space="preserve">Site web </v>
          </cell>
          <cell r="AY551" t="str">
            <v/>
          </cell>
          <cell r="AZ551" t="str">
            <v/>
          </cell>
          <cell r="BA551" t="str">
            <v/>
          </cell>
          <cell r="BB551" t="str">
            <v/>
          </cell>
          <cell r="BC551" t="str">
            <v/>
          </cell>
          <cell r="BD551" t="str">
            <v/>
          </cell>
          <cell r="BE551" t="str">
            <v/>
          </cell>
          <cell r="BF551" t="str">
            <v/>
          </cell>
          <cell r="BG551" t="str">
            <v/>
          </cell>
          <cell r="BH551" t="str">
            <v/>
          </cell>
          <cell r="BI551" t="str">
            <v/>
          </cell>
          <cell r="BJ551" t="str">
            <v/>
          </cell>
          <cell r="BK551" t="str">
            <v/>
          </cell>
          <cell r="BL551" t="str">
            <v/>
          </cell>
          <cell r="BM551" t="str">
            <v/>
          </cell>
          <cell r="BN551" t="str">
            <v/>
          </cell>
          <cell r="BO551" t="str">
            <v/>
          </cell>
          <cell r="BP551" t="str">
            <v/>
          </cell>
          <cell r="BQ551" t="str">
            <v/>
          </cell>
          <cell r="BR551" t="str">
            <v/>
          </cell>
          <cell r="BS551" t="str">
            <v/>
          </cell>
          <cell r="BT551" t="str">
            <v/>
          </cell>
          <cell r="BU551" t="str">
            <v/>
          </cell>
          <cell r="BV551" t="str">
            <v/>
          </cell>
          <cell r="BW551" t="str">
            <v/>
          </cell>
          <cell r="BX551" t="str">
            <v/>
          </cell>
        </row>
        <row r="552">
          <cell r="A552" t="str">
            <v>OWAUDSEO</v>
          </cell>
          <cell r="B552" t="str">
            <v>Audit SEO</v>
          </cell>
          <cell r="C552" t="str">
            <v>Toutes les clés pour analyser et optimiser votre site web</v>
          </cell>
          <cell r="D552" t="str">
            <v>Jean-Marc  COURTIADE</v>
          </cell>
          <cell r="E552" t="str">
            <v/>
          </cell>
          <cell r="F552" t="str">
            <v xml:space="preserve">COURTIADE, Jean-Marc </v>
          </cell>
          <cell r="G552" t="str">
            <v/>
          </cell>
          <cell r="H552" t="str">
            <v/>
          </cell>
          <cell r="I552" t="str">
            <v/>
          </cell>
          <cell r="J552" t="str">
            <v/>
          </cell>
          <cell r="K552" t="str">
            <v>Edition du 1 March 2021</v>
          </cell>
          <cell r="L552" t="str">
            <v>258 pages</v>
          </cell>
          <cell r="M552" t="str">
            <v>Editions ENI</v>
          </cell>
          <cell r="N552" t="str">
            <v>fre</v>
          </cell>
          <cell r="O552" t="str">
            <v>fre</v>
          </cell>
          <cell r="P552" t="str">
            <v>fre</v>
          </cell>
          <cell r="Q552" t="str">
            <v xml:space="preserve">Ce livre s’adresse à toute personne possédant un bon niveau technique et une expérience en SEO dont la fonction (consultant SEO en agence ou indépendant, chargé(e) de marketing digital…) nécessite d’analyser en profondeur les sites web afin de mettre en place des actions correctives permettant d’améliorer leur visibilité sur les moteurs de recherche (principalement sur Google). 
Il montre pas à pas comment réaliser des audits de référencement naturel sur les trois domaines suivants : 
1. Technique : pour détecter les freins à l’indexation du site. 
2. Sémantique et concurrentiel : pour cerner le marché en termes de visibilité sur les moteurs de recherche, déterminer sur quels mots clés un site et ses concurrents se positionnent. 
3. Netlinking : pour vérifier la popularité d’un site et fournir des pistes en vue de construire une stratégie de linkbuilding. 
Il détaille l’ensemble des étapes nécessaires, de la préparation des audits en partenariat avec les commanditaires, à la rédaction d’un rapport d’audit complet, en passant par la prise en main des logiciels nécessaires et l’analyse des données.
Pour commencer, l’auteur pose les principes de base de la réalisation d’un audit SEO : recueil des informations préalables, gestion de projet, budget, choix des outils ou encore méthodologie de travail sont au menu du premier chapitre. 
Dans le deuxième chapitre, l’auteur entre dans le concret : après le recueil des informations préalables et la définition du cadre de l’audit, il explique comment réaliser une analyse de l’environnement SEO global et technique ; point important, il donne toutes les clés pour réaliser un crawl de site dans les meilleures conditions afin d’obtenir les informations les plus pertinentes. 
Le troisième chapitre est consacré à l’audit technique SEO. L’objectif étant de déceler les freins à l’indexation d’un site, il traite notamment de l’indexabilité des pages, des optimisations on-page et de la performance. 
Le chapitre suivant s’intéresse à l’audit de l’environnement concurrentiel et sémantique de site. Il fournit des méthodologies pour vérifier le positionnement d’un site web face à ses concurrents et déceler les opportunités pour les dépasser. 
Enfin, le dernier chapitre couvre le netlinking ; il décrit comment analyser la situation d’un site et de la concurrence dans ce domaine et ainsi, trouver des pistes pour créer une stratégie de linkbuilding solide.
 Quizinclus dans 
la version en ligne !
 - Testez vos connaissances à l'issue de chaque chapitre
 - Validez vos acquis
</v>
          </cell>
          <cell r="R552">
            <v>9782409029332</v>
          </cell>
          <cell r="S552" t="str">
            <v>Version Numérique</v>
          </cell>
          <cell r="T552">
            <v>9782409029325</v>
          </cell>
          <cell r="U552" t="str">
            <v>Version Imprimée</v>
          </cell>
          <cell r="V552" t="str">
            <v>St-Herblain</v>
          </cell>
          <cell r="W552" t="str">
            <v>Editions ENI</v>
          </cell>
          <cell r="X552">
            <v>2021</v>
          </cell>
          <cell r="Y552" t="str">
            <v>Bibliothèque Numérique ENI (Service en ligne)</v>
          </cell>
          <cell r="Z552" t="str">
            <v>OBJECTIF WEB</v>
          </cell>
          <cell r="AA552" t="str">
            <v>texte</v>
          </cell>
          <cell r="AB552" t="str">
            <v>txt</v>
          </cell>
          <cell r="AC552" t="str">
            <v>rdacontent/fre</v>
          </cell>
          <cell r="AD552" t="str">
            <v>informatique</v>
          </cell>
          <cell r="AE552" t="str">
            <v>c</v>
          </cell>
          <cell r="AF552" t="str">
            <v>rdamedia/fre</v>
          </cell>
          <cell r="AG552" t="str">
            <v>ressource en ligne</v>
          </cell>
          <cell r="AH552" t="str">
            <v>cr</v>
          </cell>
          <cell r="AI552" t="str">
            <v>rdacarrier/fre</v>
          </cell>
          <cell r="AJ552" t="str">
            <v>m\\\\\o\\d\\\\\\\\</v>
          </cell>
          <cell r="AK552" t="str">
            <v>cr\cn\\\\uuaua</v>
          </cell>
          <cell r="AL552" t="str">
            <v>Accès restreint aux membres</v>
          </cell>
          <cell r="AM552" t="str">
            <v>Source de la note de description : Version imprimée</v>
          </cell>
          <cell r="AN552" t="str">
            <v/>
          </cell>
          <cell r="AO552" t="str">
            <v>%SITE_CLIENT%/?library_guid=46EE1674-E982-49F7-A2CA-14D32514DEBC</v>
          </cell>
          <cell r="AP552" t="str">
            <v>Accès au travers du portail ENI</v>
          </cell>
          <cell r="AQ552" t="str">
            <v xml:space="preserve"> CDN </v>
          </cell>
          <cell r="AR552" t="str">
            <v xml:space="preserve"> crawl </v>
          </cell>
          <cell r="AS552" t="str">
            <v xml:space="preserve"> Google Analytics </v>
          </cell>
          <cell r="AT552" t="str">
            <v xml:space="preserve"> linkbuilding </v>
          </cell>
          <cell r="AU552" t="str">
            <v xml:space="preserve"> mot</v>
          </cell>
          <cell r="AV552" t="str">
            <v xml:space="preserve"> mots clés </v>
          </cell>
          <cell r="AW552" t="str">
            <v xml:space="preserve"> netlinking </v>
          </cell>
          <cell r="AX552" t="str">
            <v xml:space="preserve"> référencement </v>
          </cell>
          <cell r="AY552" t="str">
            <v xml:space="preserve"> Screaming Frog </v>
          </cell>
          <cell r="AZ552" t="str">
            <v xml:space="preserve"> sémantique </v>
          </cell>
          <cell r="BA552" t="str">
            <v xml:space="preserve"> SEMrush</v>
          </cell>
          <cell r="BB552" t="str">
            <v xml:space="preserve"> sitemap </v>
          </cell>
          <cell r="BC552" t="str">
            <v xml:space="preserve">Audit </v>
          </cell>
          <cell r="BD552" t="str">
            <v xml:space="preserve">clé </v>
          </cell>
          <cell r="BE552" t="str">
            <v/>
          </cell>
          <cell r="BF552" t="str">
            <v/>
          </cell>
          <cell r="BG552" t="str">
            <v/>
          </cell>
          <cell r="BH552" t="str">
            <v/>
          </cell>
          <cell r="BI552" t="str">
            <v/>
          </cell>
          <cell r="BJ552" t="str">
            <v/>
          </cell>
          <cell r="BK552" t="str">
            <v/>
          </cell>
          <cell r="BL552" t="str">
            <v/>
          </cell>
          <cell r="BM552" t="str">
            <v/>
          </cell>
          <cell r="BN552" t="str">
            <v/>
          </cell>
          <cell r="BO552" t="str">
            <v/>
          </cell>
          <cell r="BP552" t="str">
            <v/>
          </cell>
          <cell r="BQ552" t="str">
            <v/>
          </cell>
          <cell r="BR552" t="str">
            <v/>
          </cell>
          <cell r="BS552" t="str">
            <v/>
          </cell>
          <cell r="BT552" t="str">
            <v/>
          </cell>
          <cell r="BU552" t="str">
            <v/>
          </cell>
          <cell r="BV552" t="str">
            <v/>
          </cell>
          <cell r="BW552" t="str">
            <v/>
          </cell>
          <cell r="BX552" t="str">
            <v/>
          </cell>
        </row>
        <row r="553">
          <cell r="A553" t="str">
            <v>OWCEGOOA</v>
          </cell>
          <cell r="B553" t="str">
            <v>Certification Google Ads sur le Réseau de recherche</v>
          </cell>
          <cell r="C553" t="str">
            <v>Maîtrisez Google Ads et devenez un stratège de compte certifié</v>
          </cell>
          <cell r="D553" t="str">
            <v>Boubacar Sadikh SOW</v>
          </cell>
          <cell r="E553" t="str">
            <v/>
          </cell>
          <cell r="F553" t="str">
            <v>SOW, Boubacar Sadikh</v>
          </cell>
          <cell r="G553" t="str">
            <v/>
          </cell>
          <cell r="H553" t="str">
            <v/>
          </cell>
          <cell r="I553" t="str">
            <v/>
          </cell>
          <cell r="J553" t="str">
            <v/>
          </cell>
          <cell r="K553" t="str">
            <v>Edition du 1 April 2023</v>
          </cell>
          <cell r="L553" t="str">
            <v>294 pages</v>
          </cell>
          <cell r="M553" t="str">
            <v>Editions ENI</v>
          </cell>
          <cell r="N553" t="str">
            <v>fre</v>
          </cell>
          <cell r="O553" t="str">
            <v>fre</v>
          </cell>
          <cell r="P553" t="str">
            <v>fre</v>
          </cell>
          <cell r="Q553" t="str">
            <v>Google Ads, la régie publicitaire en ligne de Google, est aujourd’hui la solution la plus aboutie du marché et utilisée par des millions d’entreprises dans le monde pour réaliser des actions publicitaires sur Internet et atteindre les bonnes personnes au bon moment, lorsqu’elles effectuent une recherche sur Google.   
Ce support s’adresse principalement à toutes personnes souhaitant passer et réussir la Certification Google Ads sur le Réseau de Recherche mais également à toutes celles désirant mettre en place et réussir des campagnes publicitaires sur le réseau de recherche ainsi qu’aux formateurs recherchant un support de référence clair et pédagogique. Grâce à un contenu riche et largement illustré, vous y trouverez : 
- des éclaircissements sur tous les points de l'examen de Certification Google Ads ; 
- des remarques, conseils et astuces tirés de l'expérience de professionnels du métier ; 
- des questions d'entraînement de niveau certification, sous forme de QCM à la fin de chaque 
chapitre ; 
- le corrigé des questions d'entraînement. 
Au-delà des points clés de la Certification, cet ouvrage aidera les experts et annonceurs à mieux comprendre et maîtriser les aspects fondamentaux et avancés de Google Ads. Tout au long des chapitres, les aspects suivants sont abordés : 
•	structurer efficacement un compte Google Ads (compte individuel et compte administrateur) ; 
•	les règles à respecter et les sanctions encourues en cas de non-respect des règles ; 
•	créer une campagne Google Ads ainsi que des groupes d’annonces, annonces et extensions ; 
• évaluer les performances d’un compte, des campagnes, annonces, mots clés et extensions ; 
•	créer des rapports ; 
•	exploiter efficacement et stratégiquement les outils d’optimisation de Google Ads et appliquer les bonnes pratiques ; 
•	apprendre à mieux convertir les visiteurs d’un site web en prospects ou en véritables clients. 
Après la lecture de ce support, la publicité sur le Réseau de Recherche de Google n’aura plus de secret pour vous, les conseils et astuces contenus dans ce livre seront une aide précieuse au quotidien pour optimiser vos campagnes publicitaires.</v>
          </cell>
          <cell r="R553">
            <v>9782409039041</v>
          </cell>
          <cell r="S553" t="str">
            <v>Version Numérique</v>
          </cell>
          <cell r="T553">
            <v>9782409039034</v>
          </cell>
          <cell r="U553" t="str">
            <v>Version Imprimée</v>
          </cell>
          <cell r="V553" t="str">
            <v>St-Herblain</v>
          </cell>
          <cell r="W553" t="str">
            <v>Editions ENI</v>
          </cell>
          <cell r="X553">
            <v>2023</v>
          </cell>
          <cell r="Y553" t="str">
            <v>Bibliothèque Numérique ENI (Service en ligne)</v>
          </cell>
          <cell r="Z553" t="str">
            <v>OBJECTIF WEB</v>
          </cell>
          <cell r="AA553" t="str">
            <v>texte</v>
          </cell>
          <cell r="AB553" t="str">
            <v>txt</v>
          </cell>
          <cell r="AC553" t="str">
            <v>rdacontent/fre</v>
          </cell>
          <cell r="AD553" t="str">
            <v>informatique</v>
          </cell>
          <cell r="AE553" t="str">
            <v>c</v>
          </cell>
          <cell r="AF553" t="str">
            <v>rdamedia/fre</v>
          </cell>
          <cell r="AG553" t="str">
            <v>ressource en ligne</v>
          </cell>
          <cell r="AH553" t="str">
            <v>cr</v>
          </cell>
          <cell r="AI553" t="str">
            <v>rdacarrier/fre</v>
          </cell>
          <cell r="AJ553" t="str">
            <v>m\\\\\o\\d\\\\\\\\</v>
          </cell>
          <cell r="AK553" t="str">
            <v>cr\cn\\\\uuaua</v>
          </cell>
          <cell r="AL553" t="str">
            <v>Accès restreint aux membres</v>
          </cell>
          <cell r="AM553" t="str">
            <v>Source de la note de description : Version imprimée</v>
          </cell>
          <cell r="AN553" t="str">
            <v/>
          </cell>
          <cell r="AO553" t="str">
            <v>%SITE_CLIENT%/?library_guid=1D768308-6E5E-4A3A-AA69-BE5174C0A1E0</v>
          </cell>
          <cell r="AP553" t="str">
            <v>Accès au travers du portail ENI</v>
          </cell>
          <cell r="AQ553" t="str">
            <v>Adwords, publicité, campagne publicitaire, annonce, mots clés, mots</v>
          </cell>
          <cell r="AR553" t="str">
            <v>clés</v>
          </cell>
          <cell r="AS553" t="str">
            <v/>
          </cell>
          <cell r="AT553" t="str">
            <v/>
          </cell>
          <cell r="AU553" t="str">
            <v/>
          </cell>
          <cell r="AV553" t="str">
            <v/>
          </cell>
          <cell r="AW553" t="str">
            <v/>
          </cell>
          <cell r="AX553" t="str">
            <v/>
          </cell>
          <cell r="AY553" t="str">
            <v/>
          </cell>
          <cell r="AZ553" t="str">
            <v/>
          </cell>
          <cell r="BA553" t="str">
            <v/>
          </cell>
          <cell r="BB553" t="str">
            <v/>
          </cell>
          <cell r="BC553" t="str">
            <v/>
          </cell>
          <cell r="BD553" t="str">
            <v/>
          </cell>
          <cell r="BE553" t="str">
            <v/>
          </cell>
          <cell r="BF553" t="str">
            <v/>
          </cell>
          <cell r="BG553" t="str">
            <v/>
          </cell>
          <cell r="BH553" t="str">
            <v/>
          </cell>
          <cell r="BI553" t="str">
            <v/>
          </cell>
          <cell r="BJ553" t="str">
            <v/>
          </cell>
          <cell r="BK553" t="str">
            <v/>
          </cell>
          <cell r="BL553" t="str">
            <v/>
          </cell>
          <cell r="BM553" t="str">
            <v/>
          </cell>
          <cell r="BN553" t="str">
            <v/>
          </cell>
          <cell r="BO553" t="str">
            <v/>
          </cell>
          <cell r="BP553" t="str">
            <v/>
          </cell>
          <cell r="BQ553" t="str">
            <v/>
          </cell>
          <cell r="BR553" t="str">
            <v/>
          </cell>
          <cell r="BS553" t="str">
            <v/>
          </cell>
          <cell r="BT553" t="str">
            <v/>
          </cell>
          <cell r="BU553" t="str">
            <v/>
          </cell>
          <cell r="BV553" t="str">
            <v/>
          </cell>
          <cell r="BW553" t="str">
            <v/>
          </cell>
          <cell r="BX553" t="str">
            <v/>
          </cell>
        </row>
        <row r="554">
          <cell r="A554" t="str">
            <v>OWCLPRE</v>
          </cell>
          <cell r="B554" t="str">
            <v>Créer un site e-commerce avec PrestaShop Cloud</v>
          </cell>
          <cell r="C554" t="str">
            <v>Mise en place et suivi du projet</v>
          </cell>
          <cell r="D554" t="str">
            <v>Noëlle AMIR,Pierre-Henri COFFINET</v>
          </cell>
          <cell r="E554" t="str">
            <v/>
          </cell>
          <cell r="F554" t="str">
            <v>AMIR, Noëlle</v>
          </cell>
          <cell r="G554" t="str">
            <v>COFFINET, Pierre-Henri</v>
          </cell>
          <cell r="H554" t="str">
            <v/>
          </cell>
          <cell r="I554" t="str">
            <v/>
          </cell>
          <cell r="J554" t="str">
            <v/>
          </cell>
          <cell r="K554" t="str">
            <v>Edition du 1 June 2015</v>
          </cell>
          <cell r="L554" t="str">
            <v>478 pages</v>
          </cell>
          <cell r="M554" t="str">
            <v>Editions ENI</v>
          </cell>
          <cell r="N554" t="str">
            <v>fre</v>
          </cell>
          <cell r="O554" t="str">
            <v>fre</v>
          </cell>
          <cell r="P554" t="str">
            <v>fre</v>
          </cell>
          <cell r="Q554" t="str">
            <v>Aujourd'hui, le marché du e-commerce pèse 51,1 milliards d'euros par an, 59% des français achètent régulièrement sur Internet. L'activité de marchand en ligne est donc devenue une activité à part entière avec son environnement, ses codes et ses opportunités.
Ce livre est destiné à tous ceux qui souhaitent se lancer dans l'aventure d'un projet de boutique en ligne ou site de e-commerce. Il a pour objectif de vous proposer une démarche simple et efficace pour réaliser un tel projet. De la conception du site à la mise en ligne de vos produits jusqu'à la stratégie web marketing, vous aborderez pas à pas l'ensemble des processus nécessaires à la création puis à la gestion d'une boutique e-commerce.
Il existe de nombreux outils et technologies permettant de réaliser un projet e-commerce. Dans cet ouvrage nous utiliserons Prestashop Cloud, le numéro un français des solutions e-commerce. Outil accessible et efficace, la version Cloud disponible depuis peu propose de nombreux avantages : mise en place rapide de votre boutique, hébergement cloud gratuit, support technique gratuit...
Au cours de cet ouvrage, vous allez appréhender la préparation d'un projet de e-commerce. Puis vous apprendrez à créer et paramétrer votre boutique en ligne selon vos besoins. Votre site prêt, vous verrez comment gérer votre boutique au quotidien mais également comment promouvoir vos produits/services grâce au webmarketing.
Un cas pratique permettant de comprendre les concepts et d'appliquer les différentes fonctionnalités vous accompagne tout au long de votre lecture. Au terme de ce livre, vous aurez suivi progressivement les différentes étapes de mise en place d'un projet e-commerce et serez donc en mesure de déployer votre propre boutique en ligne.</v>
          </cell>
          <cell r="R554">
            <v>9782746096820</v>
          </cell>
          <cell r="S554" t="str">
            <v>Version Numérique</v>
          </cell>
          <cell r="T554">
            <v>9782746095045</v>
          </cell>
          <cell r="U554" t="str">
            <v>Version Imprimée</v>
          </cell>
          <cell r="V554" t="str">
            <v>St-Herblain</v>
          </cell>
          <cell r="W554" t="str">
            <v>Editions ENI</v>
          </cell>
          <cell r="X554">
            <v>2015</v>
          </cell>
          <cell r="Y554" t="str">
            <v>Bibliothèque Numérique ENI (Service en ligne)</v>
          </cell>
          <cell r="Z554" t="str">
            <v>OBJECTIF WEB</v>
          </cell>
          <cell r="AA554" t="str">
            <v>texte</v>
          </cell>
          <cell r="AB554" t="str">
            <v>txt</v>
          </cell>
          <cell r="AC554" t="str">
            <v>rdacontent/fre</v>
          </cell>
          <cell r="AD554" t="str">
            <v>informatique</v>
          </cell>
          <cell r="AE554" t="str">
            <v>c</v>
          </cell>
          <cell r="AF554" t="str">
            <v>rdamedia/fre</v>
          </cell>
          <cell r="AG554" t="str">
            <v>ressource en ligne</v>
          </cell>
          <cell r="AH554" t="str">
            <v>cr</v>
          </cell>
          <cell r="AI554" t="str">
            <v>rdacarrier/fre</v>
          </cell>
          <cell r="AJ554" t="str">
            <v>m\\\\\o\\d\\\\\\\\</v>
          </cell>
          <cell r="AK554" t="str">
            <v>cr\cn\\\\uuaua</v>
          </cell>
          <cell r="AL554" t="str">
            <v>Accès restreint aux membres</v>
          </cell>
          <cell r="AM554" t="str">
            <v>Source de la note de description : Version imprimée</v>
          </cell>
          <cell r="AN554" t="str">
            <v/>
          </cell>
          <cell r="AO554" t="str">
            <v>%SITE_CLIENT%/?library_guid=4407F4CE-5E9F-47E3-84AA-183F228C356D</v>
          </cell>
          <cell r="AP554" t="str">
            <v>Accès au travers du portail ENI</v>
          </cell>
          <cell r="AQ554" t="str">
            <v xml:space="preserve"> article </v>
          </cell>
          <cell r="AR554" t="str">
            <v xml:space="preserve"> catalogue </v>
          </cell>
          <cell r="AS554" t="str">
            <v xml:space="preserve"> e</v>
          </cell>
          <cell r="AT554" t="str">
            <v xml:space="preserve"> emarketing </v>
          </cell>
          <cell r="AU554" t="str">
            <v xml:space="preserve"> LNOWCLPRE</v>
          </cell>
          <cell r="AV554" t="str">
            <v xml:space="preserve"> logistique </v>
          </cell>
          <cell r="AW554" t="str">
            <v xml:space="preserve"> merchandising </v>
          </cell>
          <cell r="AX554" t="str">
            <v xml:space="preserve"> newsletter </v>
          </cell>
          <cell r="AY554" t="str">
            <v xml:space="preserve"> panier </v>
          </cell>
          <cell r="AZ554" t="str">
            <v xml:space="preserve"> presta </v>
          </cell>
          <cell r="BA554" t="str">
            <v xml:space="preserve"> produit </v>
          </cell>
          <cell r="BB554" t="str">
            <v xml:space="preserve">ecommerce </v>
          </cell>
          <cell r="BC554" t="str">
            <v xml:space="preserve">marketing </v>
          </cell>
          <cell r="BD554" t="str">
            <v/>
          </cell>
          <cell r="BE554" t="str">
            <v/>
          </cell>
          <cell r="BF554" t="str">
            <v/>
          </cell>
          <cell r="BG554" t="str">
            <v/>
          </cell>
          <cell r="BH554" t="str">
            <v/>
          </cell>
          <cell r="BI554" t="str">
            <v/>
          </cell>
          <cell r="BJ554" t="str">
            <v/>
          </cell>
          <cell r="BK554" t="str">
            <v/>
          </cell>
          <cell r="BL554" t="str">
            <v/>
          </cell>
          <cell r="BM554" t="str">
            <v/>
          </cell>
          <cell r="BN554" t="str">
            <v/>
          </cell>
          <cell r="BO554" t="str">
            <v/>
          </cell>
          <cell r="BP554" t="str">
            <v/>
          </cell>
          <cell r="BQ554" t="str">
            <v/>
          </cell>
          <cell r="BR554" t="str">
            <v/>
          </cell>
          <cell r="BS554" t="str">
            <v/>
          </cell>
          <cell r="BT554" t="str">
            <v/>
          </cell>
          <cell r="BU554" t="str">
            <v/>
          </cell>
          <cell r="BV554" t="str">
            <v/>
          </cell>
          <cell r="BW554" t="str">
            <v/>
          </cell>
          <cell r="BX554" t="str">
            <v/>
          </cell>
        </row>
        <row r="555">
          <cell r="A555" t="str">
            <v>OWCONINTM</v>
          </cell>
          <cell r="B555" t="str">
            <v>Conception d'interfaces pour mobiles</v>
          </cell>
          <cell r="C555" t="str">
            <v>Graphisme et développement des applications natives, web et hybrides</v>
          </cell>
          <cell r="D555" t="str">
            <v>Christophe GILBERT</v>
          </cell>
          <cell r="E555" t="str">
            <v/>
          </cell>
          <cell r="F555" t="str">
            <v>GILBERT, Christophe</v>
          </cell>
          <cell r="G555" t="str">
            <v/>
          </cell>
          <cell r="H555" t="str">
            <v/>
          </cell>
          <cell r="I555" t="str">
            <v/>
          </cell>
          <cell r="J555" t="str">
            <v/>
          </cell>
          <cell r="K555" t="str">
            <v>Edition du 1 March 2017</v>
          </cell>
          <cell r="L555" t="str">
            <v>248 pages</v>
          </cell>
          <cell r="M555" t="str">
            <v>Editions ENI</v>
          </cell>
          <cell r="N555" t="str">
            <v>fre</v>
          </cell>
          <cell r="O555" t="str">
            <v>fre</v>
          </cell>
          <cell r="P555" t="str">
            <v>fre</v>
          </cell>
          <cell r="Q555" t="str">
            <v xml:space="preserve">Ce livre analyse les principes de conception graphique, ergonomique des interfaces mobiles ainsi que l'aspect technique lié à leur production, qu'il s'agisse des applications natives, web ou hybrides.
Il s'adresse particulièrement aux concepteurs, chefs de projets, responsables marketing, professionnels de toutes disciplines ayant à concevoir des services pour tablettes, smartphones ou autres accessoires connectés.
La conception d'une IHM mobile passe d'abord par une étude des usages : qu'attend-on d'une application ? Comment sera-t-elle utilisée ? Dans quels contextes ? 
Une bonne approche Utilisateur - ou UX Design (User eXperience) - est essentielle pour garantir la pertinence d'une application. L'auteur analyse ainsi les fondamentaux de l'UX : scénario utilisateur, principe des écosystèmes, interactivité, psychologie de la perception, étude de la gestuelle, avant d'en déduire les conséquences sur la mise en page des interfaces mobiles.
Des études de cas permettent de contextualiser cette approche. L'auteur montre notamment à travers ces exemples détaillés, quelles stratégies sont mises en place pour répondre au mieux à la réalité du marché, aux attentes et comportements des utilisateurs.
Dans le chapitre suivant, l'approche technique permet de montrer le lien indissociable qui existe entre design et programmation. Quelles technologies pour quel type d'application ? Cette question est ici posée à travers un panorama des technologies pour les mobiles :
- Les langages machine Java, Objective-C, C#) qui permettent la programmation des applications natives.
- Les outils de productions IOS, Android et Windows 10 : IDE, SDK.
- La sphère des technologies dédiées au Web Responsive ainsi qu'aux applis web : HTML 5, CSS, JavaScript, jQuery, jQuery Mobile.
- Les outils pour la création des applications hybrides : framework Cordova, Angular, Ionic, Kendo-UI, etc...
Enfin, le livre se termine par un chapitre plus prospectif : quelles sont les technologies récentes les plus prometteuses pour l'amélioration des services numériques ? Y sont abordées entre autres les questions de la réalité virtuelle, de la réalité augmentée, de l'Internet des Objets (IOT), de l'intelligence artificielle, des assistants personnels. Autant de pistes pour tenter d'imaginer les interfaces de demain...
Quizinclus dans 
la version en ligne !
- Testez vos connaissances à l'issue de chaque chapitre
- Validez vos acquis
</v>
          </cell>
          <cell r="R555">
            <v>9782409007798</v>
          </cell>
          <cell r="S555" t="str">
            <v>Version Numérique</v>
          </cell>
          <cell r="T555">
            <v>9782409006241</v>
          </cell>
          <cell r="U555" t="str">
            <v>Version Imprimée</v>
          </cell>
          <cell r="V555" t="str">
            <v>St-Herblain</v>
          </cell>
          <cell r="W555" t="str">
            <v>Editions ENI</v>
          </cell>
          <cell r="X555">
            <v>2017</v>
          </cell>
          <cell r="Y555" t="str">
            <v>Bibliothèque Numérique ENI (Service en ligne)</v>
          </cell>
          <cell r="Z555" t="str">
            <v>OBJECTIF WEB</v>
          </cell>
          <cell r="AA555" t="str">
            <v>texte</v>
          </cell>
          <cell r="AB555" t="str">
            <v>txt</v>
          </cell>
          <cell r="AC555" t="str">
            <v>rdacontent/fre</v>
          </cell>
          <cell r="AD555" t="str">
            <v>informatique</v>
          </cell>
          <cell r="AE555" t="str">
            <v>c</v>
          </cell>
          <cell r="AF555" t="str">
            <v>rdamedia/fre</v>
          </cell>
          <cell r="AG555" t="str">
            <v>ressource en ligne</v>
          </cell>
          <cell r="AH555" t="str">
            <v>cr</v>
          </cell>
          <cell r="AI555" t="str">
            <v>rdacarrier/fre</v>
          </cell>
          <cell r="AJ555" t="str">
            <v>m\\\\\o\\d\\\\\\\\</v>
          </cell>
          <cell r="AK555" t="str">
            <v>cr\cn\\\\uuaua</v>
          </cell>
          <cell r="AL555" t="str">
            <v>Accès restreint aux membres</v>
          </cell>
          <cell r="AM555" t="str">
            <v>Source de la note de description : Version imprimée</v>
          </cell>
          <cell r="AN555" t="str">
            <v/>
          </cell>
          <cell r="AO555" t="str">
            <v>%SITE_CLIENT%/?library_guid=DC3FD7CB-BD22-4FF9-8493-15DDBF76C24A</v>
          </cell>
          <cell r="AP555" t="str">
            <v>Accès au travers du portail ENI</v>
          </cell>
          <cell r="AQ555" t="str">
            <v xml:space="preserve"> ergonomie </v>
          </cell>
          <cell r="AR555" t="str">
            <v xml:space="preserve"> LNOWCONINTM</v>
          </cell>
          <cell r="AS555" t="str">
            <v xml:space="preserve"> Responsive web Design </v>
          </cell>
          <cell r="AT555" t="str">
            <v xml:space="preserve"> User eXperience </v>
          </cell>
          <cell r="AU555" t="str">
            <v xml:space="preserve"> UX Design </v>
          </cell>
          <cell r="AV555" t="str">
            <v xml:space="preserve">RWD </v>
          </cell>
          <cell r="AW555" t="str">
            <v/>
          </cell>
          <cell r="AX555" t="str">
            <v/>
          </cell>
          <cell r="AY555" t="str">
            <v/>
          </cell>
          <cell r="AZ555" t="str">
            <v/>
          </cell>
          <cell r="BA555" t="str">
            <v/>
          </cell>
          <cell r="BB555" t="str">
            <v/>
          </cell>
          <cell r="BC555" t="str">
            <v/>
          </cell>
          <cell r="BD555" t="str">
            <v/>
          </cell>
          <cell r="BE555" t="str">
            <v/>
          </cell>
          <cell r="BF555" t="str">
            <v/>
          </cell>
          <cell r="BG555" t="str">
            <v/>
          </cell>
          <cell r="BH555" t="str">
            <v/>
          </cell>
          <cell r="BI555" t="str">
            <v/>
          </cell>
          <cell r="BJ555" t="str">
            <v/>
          </cell>
          <cell r="BK555" t="str">
            <v/>
          </cell>
          <cell r="BL555" t="str">
            <v/>
          </cell>
          <cell r="BM555" t="str">
            <v/>
          </cell>
          <cell r="BN555" t="str">
            <v/>
          </cell>
          <cell r="BO555" t="str">
            <v/>
          </cell>
          <cell r="BP555" t="str">
            <v/>
          </cell>
          <cell r="BQ555" t="str">
            <v/>
          </cell>
          <cell r="BR555" t="str">
            <v/>
          </cell>
          <cell r="BS555" t="str">
            <v/>
          </cell>
          <cell r="BT555" t="str">
            <v/>
          </cell>
          <cell r="BU555" t="str">
            <v/>
          </cell>
          <cell r="BV555" t="str">
            <v/>
          </cell>
          <cell r="BW555" t="str">
            <v/>
          </cell>
          <cell r="BX555" t="str">
            <v/>
          </cell>
        </row>
        <row r="556">
          <cell r="A556" t="str">
            <v>OWEXTWOR</v>
          </cell>
          <cell r="B556" t="str">
            <v>WordPress</v>
          </cell>
          <cell r="C556" t="str">
            <v>Les meilleures extensions</v>
          </cell>
          <cell r="D556" t="str">
            <v>Christophe AUBRY</v>
          </cell>
          <cell r="E556" t="str">
            <v/>
          </cell>
          <cell r="F556" t="str">
            <v>AUBRY, Christophe</v>
          </cell>
          <cell r="G556" t="str">
            <v/>
          </cell>
          <cell r="H556" t="str">
            <v/>
          </cell>
          <cell r="I556" t="str">
            <v/>
          </cell>
          <cell r="J556" t="str">
            <v/>
          </cell>
          <cell r="K556" t="str">
            <v>Edition du 1 November 2011</v>
          </cell>
          <cell r="L556" t="str">
            <v>480 pages</v>
          </cell>
          <cell r="M556" t="str">
            <v>Editions ENI</v>
          </cell>
          <cell r="N556" t="str">
            <v>fre</v>
          </cell>
          <cell r="O556" t="str">
            <v>fre</v>
          </cell>
          <cell r="P556" t="str">
            <v>fre</v>
          </cell>
          <cell r="Q556" t="str">
            <v>Pour créer un site Web, WordPress est actuellement le système de gestion de contenu (CMS : Content Management System) le plus utilisé. Ces atouts sont nombreux : il est facile à installer, son interface est simple d'accès pour les utilisateurs et la gestion du contenu est efficace. Pour créer un site Web qui réponde parfaitement à vos besoins, il est possible d'ajouter à WordPress de nouvelles fonctionnalités appelées extensions ou plugins en anglais.
Il existe plus de 16600 extensions disponibles ; ce livre a pour objectif de vous présenter les meilleures extensions, celles qui sont indispensables pour rendre votre site encore plus performant ! Ces extensions sont compatibles avec la version 3.2 de WordPress, dernière version disponible lors de la rédaction de ce livre, et ont été testées avec la version 3.2.1.
Ce livre commence par l'installation de WordPress et des extensions (plugins) puis s'organise par catégories d'extensions : ajouts de nouveaux contenus (calendrier, diaporama d'images, audio, vidéo, formulaire, sondage, téléchargement...), gestion du contenu (articles les plus populaires, en relation, notation, navigation, carte du site, réseaux sociaux, Flash...), gestion des utilisateurs (définition de rôles, de droits, accès au contenu...), optimisation de l'administration (gestion du contenu, modifier les menus, modifier l'éditeur de texte...) et optimisation du système (sauvegarde, sécurité, recherche, maintenance, référencement, optimisation pour les smartphones...).
Nos critères pour choisir ces extensions ont été la popularité, la pérennité et l'efficacité dans leur mise en place et leur utilisation.
Ce livre est également proposé en coffret</v>
          </cell>
          <cell r="R556">
            <v>9782746071209</v>
          </cell>
          <cell r="S556" t="str">
            <v>Version Numérique</v>
          </cell>
          <cell r="T556">
            <v>9782746069909</v>
          </cell>
          <cell r="U556" t="str">
            <v>Version Imprimée</v>
          </cell>
          <cell r="V556" t="str">
            <v>St-Herblain</v>
          </cell>
          <cell r="W556" t="str">
            <v>Editions ENI</v>
          </cell>
          <cell r="X556">
            <v>2011</v>
          </cell>
          <cell r="Y556" t="str">
            <v>Bibliothèque Numérique ENI (Service en ligne)</v>
          </cell>
          <cell r="Z556" t="str">
            <v>OBJECTIF WEB</v>
          </cell>
          <cell r="AA556" t="str">
            <v>texte</v>
          </cell>
          <cell r="AB556" t="str">
            <v>txt</v>
          </cell>
          <cell r="AC556" t="str">
            <v>rdacontent/fre</v>
          </cell>
          <cell r="AD556" t="str">
            <v>informatique</v>
          </cell>
          <cell r="AE556" t="str">
            <v>c</v>
          </cell>
          <cell r="AF556" t="str">
            <v>rdamedia/fre</v>
          </cell>
          <cell r="AG556" t="str">
            <v>ressource en ligne</v>
          </cell>
          <cell r="AH556" t="str">
            <v>cr</v>
          </cell>
          <cell r="AI556" t="str">
            <v>rdacarrier/fre</v>
          </cell>
          <cell r="AJ556" t="str">
            <v>m\\\\\o\\d\\\\\\\\</v>
          </cell>
          <cell r="AK556" t="str">
            <v>cr\cn\\\\uuaua</v>
          </cell>
          <cell r="AL556" t="str">
            <v>Accès restreint aux membres</v>
          </cell>
          <cell r="AM556" t="str">
            <v>Source de la note de description : Version imprimée</v>
          </cell>
          <cell r="AN556" t="str">
            <v/>
          </cell>
          <cell r="AO556" t="str">
            <v>%SITE_CLIENT%/?library_guid=C826460F-2160-4F96-87B7-8353C1F0ECF6</v>
          </cell>
          <cell r="AP556" t="str">
            <v>Accès au travers du portail ENI</v>
          </cell>
          <cell r="AQ556" t="str">
            <v xml:space="preserve"> all in one SEO </v>
          </cell>
          <cell r="AR556" t="str">
            <v xml:space="preserve"> LNOWEXTWOR</v>
          </cell>
          <cell r="AS556" t="str">
            <v xml:space="preserve"> plug</v>
          </cell>
          <cell r="AT556" t="str">
            <v xml:space="preserve"> plugin wordpress </v>
          </cell>
          <cell r="AU556" t="str">
            <v xml:space="preserve"> Social Slider </v>
          </cell>
          <cell r="AV556" t="str">
            <v xml:space="preserve"> Viper Videos QuickTags </v>
          </cell>
          <cell r="AW556" t="str">
            <v xml:space="preserve"> WP</v>
          </cell>
          <cell r="AX556" t="str">
            <v xml:space="preserve"> WP</v>
          </cell>
          <cell r="AY556" t="str">
            <v xml:space="preserve"> WP Security Scan </v>
          </cell>
          <cell r="AZ556" t="str">
            <v xml:space="preserve"> Wptouch </v>
          </cell>
          <cell r="BA556" t="str">
            <v xml:space="preserve">Backup </v>
          </cell>
          <cell r="BB556" t="str">
            <v>DB</v>
          </cell>
          <cell r="BC556" t="str">
            <v xml:space="preserve">in wordpress </v>
          </cell>
          <cell r="BD556" t="str">
            <v xml:space="preserve">PageNavi </v>
          </cell>
          <cell r="BE556" t="str">
            <v xml:space="preserve">word press </v>
          </cell>
          <cell r="BF556" t="str">
            <v/>
          </cell>
          <cell r="BG556" t="str">
            <v/>
          </cell>
          <cell r="BH556" t="str">
            <v/>
          </cell>
          <cell r="BI556" t="str">
            <v/>
          </cell>
          <cell r="BJ556" t="str">
            <v/>
          </cell>
          <cell r="BK556" t="str">
            <v/>
          </cell>
          <cell r="BL556" t="str">
            <v/>
          </cell>
          <cell r="BM556" t="str">
            <v/>
          </cell>
          <cell r="BN556" t="str">
            <v/>
          </cell>
          <cell r="BO556" t="str">
            <v/>
          </cell>
          <cell r="BP556" t="str">
            <v/>
          </cell>
          <cell r="BQ556" t="str">
            <v/>
          </cell>
          <cell r="BR556" t="str">
            <v/>
          </cell>
          <cell r="BS556" t="str">
            <v/>
          </cell>
          <cell r="BT556" t="str">
            <v/>
          </cell>
          <cell r="BU556" t="str">
            <v/>
          </cell>
          <cell r="BV556" t="str">
            <v/>
          </cell>
          <cell r="BW556" t="str">
            <v/>
          </cell>
          <cell r="BX556" t="str">
            <v/>
          </cell>
        </row>
        <row r="557">
          <cell r="A557" t="str">
            <v>OWFLGR</v>
          </cell>
          <cell r="B557" t="str">
            <v>Flexbox et Grid</v>
          </cell>
          <cell r="C557" t="str">
            <v>Créer des sites modernes et responsives</v>
          </cell>
          <cell r="D557" t="str">
            <v>Christophe AUBRY</v>
          </cell>
          <cell r="E557" t="str">
            <v/>
          </cell>
          <cell r="F557" t="str">
            <v>AUBRY, Christophe</v>
          </cell>
          <cell r="G557" t="str">
            <v/>
          </cell>
          <cell r="H557" t="str">
            <v/>
          </cell>
          <cell r="I557" t="str">
            <v/>
          </cell>
          <cell r="J557" t="str">
            <v/>
          </cell>
          <cell r="K557" t="str">
            <v>Edition du 1 October 2019</v>
          </cell>
          <cell r="L557" t="str">
            <v>274 pages</v>
          </cell>
          <cell r="M557" t="str">
            <v>Editions ENI</v>
          </cell>
          <cell r="N557" t="str">
            <v>fre</v>
          </cell>
          <cell r="O557" t="str">
            <v>fre</v>
          </cell>
          <cell r="P557" t="str">
            <v>fre</v>
          </cell>
          <cell r="Q557" t="str">
            <v>Avec l'utilisation du Responsive Web Design, les techniques de mise en page des sites web ont beaucoup évolué ces dernières années ; de nouveaux modules du W3C ont fait leur apparition tels que Flexbox pour concevoir des mises en page flexibles et Grid pour des mises en page en grille.
Ce livre s'adresse aux concepteurs de sites web et aux designers web ayant déjà la maîtrise de l'HTML5 et des CSS 3 qui souhaitent apprendre à utiliser Flexbox et Grid pour les aider à concevoir des sites web modernes et responsives.
La première partie est consacrée au module CSS Flexible Box Layout (usuellement nommé Flexbox) qui va vous permettre de créer des composants flexibles pour vos mises en page : des barres de navigation, des formulaires, des galeries photo, des mises en page avec des cartes, etc. Dans un premier temps, nous aborderons la création du conteneur parent qui va déterminer la direction d'affichage de ses éléments enfants. Puis, nous étudierons toutes les propriétés d'alignement des éléments enfants constituant la mise en page avec les nombreuses propriétés CSS dédiées. Nous terminerons cette première partie par la conception de nombreux composants et mises en page responsives.
La deuxième partie porte sur le module CSS Grid Layout (couramment nommé Grid). Ce module CSS va vous permettre de concevoir des mises en page sous forme de grille très élaborée. Nous étudierons la création du conteneur de grille parent avec les lignes, les colonnes et les gouttières. Nous étudierons aussi les propriétés de positionnement dans cette grille. Nous apprendrons à placer et à aligner les éléments enfants dans ces grilles afin de créer des mises en page bien structurées et responsives. Nous terminerons cette partie par l'étude concrète de nombreux exemples de mises en page avec des grilles fluides, responsives et imbriquées.
Les exemples de code utilisés dans le livre sont disponibles en téléchargement sur le site des Editions ENI www.editions-eni.fr.</v>
          </cell>
          <cell r="R557">
            <v>9782409020872</v>
          </cell>
          <cell r="S557" t="str">
            <v>Version Numérique</v>
          </cell>
          <cell r="T557">
            <v>9782409020865</v>
          </cell>
          <cell r="U557" t="str">
            <v>Version Imprimée</v>
          </cell>
          <cell r="V557" t="str">
            <v>St-Herblain</v>
          </cell>
          <cell r="W557" t="str">
            <v>Editions ENI</v>
          </cell>
          <cell r="X557">
            <v>2019</v>
          </cell>
          <cell r="Y557" t="str">
            <v>Bibliothèque Numérique ENI (Service en ligne)</v>
          </cell>
          <cell r="Z557" t="str">
            <v>OBJECTIF WEB</v>
          </cell>
          <cell r="AA557" t="str">
            <v>texte</v>
          </cell>
          <cell r="AB557" t="str">
            <v>txt</v>
          </cell>
          <cell r="AC557" t="str">
            <v>rdacontent/fre</v>
          </cell>
          <cell r="AD557" t="str">
            <v>informatique</v>
          </cell>
          <cell r="AE557" t="str">
            <v>c</v>
          </cell>
          <cell r="AF557" t="str">
            <v>rdamedia/fre</v>
          </cell>
          <cell r="AG557" t="str">
            <v>ressource en ligne</v>
          </cell>
          <cell r="AH557" t="str">
            <v>cr</v>
          </cell>
          <cell r="AI557" t="str">
            <v>rdacarrier/fre</v>
          </cell>
          <cell r="AJ557" t="str">
            <v>m\\\\\o\\d\\\\\\\\</v>
          </cell>
          <cell r="AK557" t="str">
            <v>cr\cn\\\\uuaua</v>
          </cell>
          <cell r="AL557" t="str">
            <v>Accès restreint aux membres</v>
          </cell>
          <cell r="AM557" t="str">
            <v>Source de la note de description : Version imprimée</v>
          </cell>
          <cell r="AN557" t="str">
            <v/>
          </cell>
          <cell r="AO557" t="str">
            <v>%SITE_CLIENT%/?library_guid=A983993E-E335-4EB7-85BB-DEAAAFEF0DD5</v>
          </cell>
          <cell r="AP557" t="str">
            <v>Accès au travers du portail ENI</v>
          </cell>
          <cell r="AQ557" t="str">
            <v xml:space="preserve"> CSS </v>
          </cell>
          <cell r="AR557" t="str">
            <v xml:space="preserve"> Flexible Box Layout </v>
          </cell>
          <cell r="AS557" t="str">
            <v xml:space="preserve"> Grid Layout </v>
          </cell>
          <cell r="AT557" t="str">
            <v xml:space="preserve"> grille </v>
          </cell>
          <cell r="AU557" t="str">
            <v xml:space="preserve"> HTML </v>
          </cell>
          <cell r="AV557" t="str">
            <v xml:space="preserve"> LNOWFLGR</v>
          </cell>
          <cell r="AW557" t="str">
            <v xml:space="preserve"> responsive web design </v>
          </cell>
          <cell r="AX557" t="str">
            <v xml:space="preserve">RWD </v>
          </cell>
          <cell r="AY557" t="str">
            <v/>
          </cell>
          <cell r="AZ557" t="str">
            <v/>
          </cell>
          <cell r="BA557" t="str">
            <v/>
          </cell>
          <cell r="BB557" t="str">
            <v/>
          </cell>
          <cell r="BC557" t="str">
            <v/>
          </cell>
          <cell r="BD557" t="str">
            <v/>
          </cell>
          <cell r="BE557" t="str">
            <v/>
          </cell>
          <cell r="BF557" t="str">
            <v/>
          </cell>
          <cell r="BG557" t="str">
            <v/>
          </cell>
          <cell r="BH557" t="str">
            <v/>
          </cell>
          <cell r="BI557" t="str">
            <v/>
          </cell>
          <cell r="BJ557" t="str">
            <v/>
          </cell>
          <cell r="BK557" t="str">
            <v/>
          </cell>
          <cell r="BL557" t="str">
            <v/>
          </cell>
          <cell r="BM557" t="str">
            <v/>
          </cell>
          <cell r="BN557" t="str">
            <v/>
          </cell>
          <cell r="BO557" t="str">
            <v/>
          </cell>
          <cell r="BP557" t="str">
            <v/>
          </cell>
          <cell r="BQ557" t="str">
            <v/>
          </cell>
          <cell r="BR557" t="str">
            <v/>
          </cell>
          <cell r="BS557" t="str">
            <v/>
          </cell>
          <cell r="BT557" t="str">
            <v/>
          </cell>
          <cell r="BU557" t="str">
            <v/>
          </cell>
          <cell r="BV557" t="str">
            <v/>
          </cell>
          <cell r="BW557" t="str">
            <v/>
          </cell>
          <cell r="BX557" t="str">
            <v/>
          </cell>
        </row>
        <row r="558">
          <cell r="A558" t="str">
            <v>OWGDS</v>
          </cell>
          <cell r="B558" t="str">
            <v>Google Data Studio</v>
          </cell>
          <cell r="C558" t="str">
            <v>Créer des rapports intuitifs grâce à la datavisualisation</v>
          </cell>
          <cell r="D558" t="str">
            <v>Youssef JLIDI</v>
          </cell>
          <cell r="E558" t="str">
            <v/>
          </cell>
          <cell r="F558" t="str">
            <v>JLIDI, Youssef</v>
          </cell>
          <cell r="G558" t="str">
            <v/>
          </cell>
          <cell r="H558" t="str">
            <v/>
          </cell>
          <cell r="I558" t="str">
            <v/>
          </cell>
          <cell r="J558" t="str">
            <v/>
          </cell>
          <cell r="K558" t="str">
            <v>Edition du 1 January 2022</v>
          </cell>
          <cell r="L558" t="str">
            <v>190 pages</v>
          </cell>
          <cell r="M558" t="str">
            <v>Editions ENI</v>
          </cell>
          <cell r="N558" t="str">
            <v>fre</v>
          </cell>
          <cell r="O558" t="str">
            <v>fre</v>
          </cell>
          <cell r="P558" t="str">
            <v>fre</v>
          </cell>
          <cell r="Q558" t="str">
            <v xml:space="preserve">Dans tous les métiers en lien avec le numérique, il est aujourd’hui nécessaire de savoir exploiter les données pour les représenter et ainsi mieux les analyser. Google Data Studio (ou GDS) est l’outil le plus simple et le plus ludique à utiliser pour gérer, visualiser et présenter ses données à travers des rapports graphiques et visuels. 
L’objectif de ce livre est de vous apprendre à construire pas à pas vos rapports afin que vous puissiez mettre rapidement en pratique les conseils et les recommandations qui s’y trouvent. Il est destiné à tous ceux qui utilisent de près ou de loin les données dans un contexte commercial et marketing : chef d'entreprise, commercial, professionnel du marketing et du digital, responsable financier... 
Les premiers chapitres sont destinés à la compréhension et à la présentation des enjeux de la donnée. Nous avons pris le temps de détailler toutes les subtilités autour de ce domaine d’avenir que sont les disciplines et métiers de la donnée. 
Les chapitres suivants vont vous permettre de découvrir l’interface puis d’exploiter pas à pas les fonctionnalités de Google Data Studio : connecteurs, sources de données, représentation graphique, mise en forme… L’ensemble des fonctionnalités de cet outil, pensé et construit pour être ergonomique et facile à prendre en main, sont abordées. 
Un chapitre est dédié à des sujets plus complexes tels que l’utilisation des champs calculés, des expressions régulières, des thèmes afin de vous permettre d’aller plus loin dans la mise en forme et l’utilisation des dimensions et des statistiques sur Google Data Studio. Il présente également les outils qui vous permettront d’élargir vos connaissances à savoir la communauté et le blog GDS. 
Le livre se termine par une mise en pratique réalisée pas à pas permettant la réalisation de tableaux de bord marketing web et SEO exploitant les données issues de Google Analytics.
 Quizinclus dans 
la version en ligne !
 - Testez vos connaissances à l'issue de chaque chapitre
 - Validez vos acquis
</v>
          </cell>
          <cell r="R558">
            <v>9782409033551</v>
          </cell>
          <cell r="S558" t="str">
            <v>Version Numérique</v>
          </cell>
          <cell r="T558">
            <v>9782409033544</v>
          </cell>
          <cell r="U558" t="str">
            <v>Version Imprimée</v>
          </cell>
          <cell r="V558" t="str">
            <v>St-Herblain</v>
          </cell>
          <cell r="W558" t="str">
            <v>Editions ENI</v>
          </cell>
          <cell r="X558">
            <v>2022</v>
          </cell>
          <cell r="Y558" t="str">
            <v>Bibliothèque Numérique ENI (Service en ligne)</v>
          </cell>
          <cell r="Z558" t="str">
            <v>OBJECTIF WEB</v>
          </cell>
          <cell r="AA558" t="str">
            <v>texte</v>
          </cell>
          <cell r="AB558" t="str">
            <v>txt</v>
          </cell>
          <cell r="AC558" t="str">
            <v>rdacontent/fre</v>
          </cell>
          <cell r="AD558" t="str">
            <v>informatique</v>
          </cell>
          <cell r="AE558" t="str">
            <v>c</v>
          </cell>
          <cell r="AF558" t="str">
            <v>rdamedia/fre</v>
          </cell>
          <cell r="AG558" t="str">
            <v>ressource en ligne</v>
          </cell>
          <cell r="AH558" t="str">
            <v>cr</v>
          </cell>
          <cell r="AI558" t="str">
            <v>rdacarrier/fre</v>
          </cell>
          <cell r="AJ558" t="str">
            <v>m\\\\\o\\d\\\\\\\\</v>
          </cell>
          <cell r="AK558" t="str">
            <v>cr\cn\\\\uuaua</v>
          </cell>
          <cell r="AL558" t="str">
            <v>Accès restreint aux membres</v>
          </cell>
          <cell r="AM558" t="str">
            <v>Source de la note de description : Version imprimée</v>
          </cell>
          <cell r="AN558" t="str">
            <v/>
          </cell>
          <cell r="AO558" t="str">
            <v>%SITE_CLIENT%/?library_guid=83FB717D-757D-477F-93A6-D3B630E37CAF</v>
          </cell>
          <cell r="AP558" t="str">
            <v>Accès au travers du portail ENI</v>
          </cell>
          <cell r="AQ558" t="str">
            <v xml:space="preserve"> dashboard </v>
          </cell>
          <cell r="AR558" t="str">
            <v xml:space="preserve"> data visualisation </v>
          </cell>
          <cell r="AS558" t="str">
            <v xml:space="preserve"> datavisualisation </v>
          </cell>
          <cell r="AT558" t="str">
            <v xml:space="preserve"> dataviz </v>
          </cell>
          <cell r="AU558" t="str">
            <v xml:space="preserve"> données</v>
          </cell>
          <cell r="AV558" t="str">
            <v xml:space="preserve"> rapports </v>
          </cell>
          <cell r="AW558" t="str">
            <v xml:space="preserve">GDS </v>
          </cell>
          <cell r="AX558" t="str">
            <v/>
          </cell>
          <cell r="AY558" t="str">
            <v/>
          </cell>
          <cell r="AZ558" t="str">
            <v/>
          </cell>
          <cell r="BA558" t="str">
            <v/>
          </cell>
          <cell r="BB558" t="str">
            <v/>
          </cell>
          <cell r="BC558" t="str">
            <v/>
          </cell>
          <cell r="BD558" t="str">
            <v/>
          </cell>
          <cell r="BE558" t="str">
            <v/>
          </cell>
          <cell r="BF558" t="str">
            <v/>
          </cell>
          <cell r="BG558" t="str">
            <v/>
          </cell>
          <cell r="BH558" t="str">
            <v/>
          </cell>
          <cell r="BI558" t="str">
            <v/>
          </cell>
          <cell r="BJ558" t="str">
            <v/>
          </cell>
          <cell r="BK558" t="str">
            <v/>
          </cell>
          <cell r="BL558" t="str">
            <v/>
          </cell>
          <cell r="BM558" t="str">
            <v/>
          </cell>
          <cell r="BN558" t="str">
            <v/>
          </cell>
          <cell r="BO558" t="str">
            <v/>
          </cell>
          <cell r="BP558" t="str">
            <v/>
          </cell>
          <cell r="BQ558" t="str">
            <v/>
          </cell>
          <cell r="BR558" t="str">
            <v/>
          </cell>
          <cell r="BS558" t="str">
            <v/>
          </cell>
          <cell r="BT558" t="str">
            <v/>
          </cell>
          <cell r="BU558" t="str">
            <v/>
          </cell>
          <cell r="BV558" t="str">
            <v/>
          </cell>
          <cell r="BW558" t="str">
            <v/>
          </cell>
          <cell r="BX558" t="str">
            <v/>
          </cell>
        </row>
        <row r="559">
          <cell r="A559" t="str">
            <v>OWGOOAN</v>
          </cell>
          <cell r="B559" t="str">
            <v>Google Analytics</v>
          </cell>
          <cell r="C559" t="str">
            <v>Analysez votre trafic pour booster vos actions marketing</v>
          </cell>
          <cell r="D559" t="str">
            <v>Youssef JLIDI</v>
          </cell>
          <cell r="E559" t="str">
            <v/>
          </cell>
          <cell r="F559" t="str">
            <v>JLIDI, Youssef</v>
          </cell>
          <cell r="G559" t="str">
            <v/>
          </cell>
          <cell r="H559" t="str">
            <v/>
          </cell>
          <cell r="I559" t="str">
            <v/>
          </cell>
          <cell r="J559" t="str">
            <v/>
          </cell>
          <cell r="K559" t="str">
            <v>Edition du 1 September 2020</v>
          </cell>
          <cell r="L559" t="str">
            <v>295 pages</v>
          </cell>
          <cell r="M559" t="str">
            <v>Editions ENI</v>
          </cell>
          <cell r="N559" t="str">
            <v>fre</v>
          </cell>
          <cell r="O559" t="str">
            <v>fre</v>
          </cell>
          <cell r="P559" t="str">
            <v>fre</v>
          </cell>
          <cell r="Q559" t="str">
            <v xml:space="preserve">Google Analytics est devenu en quelques décennies un des outils incontournables qu’il faut savoir maîtriser et exploiter. Que vous soyez artisan, freelance dans le secteur de l’informatique ou du graphisme, chef d’une entreprise de type PME ou start-up, ou encore directeur dans une institution, vous avez besoin de suivre et d’exploiter les données générées par votre site web afin de déceler les actions marketing les plus efficientes, en vue de la réussite de votre business.  
Ce livre a comme objectif de vous présenter les bases de Google Analytics pour vous accompagner au mieux dans les différentes phases d'exploitation de votre site web. Il s’adresse à tous les chefs d'entreprise, directeur et responsable marketing en charge de la gestion, l'animation et la mise en avant d'une entreprise. 
Les deux premiers chapitres sont destinés à la compréhension du fonctionnement et des enjeux de l'analyse numérique car il est important de cerner comment doit s'intégrer l'analyse de données dans une stratégie marketing efficace. Nous avons pris le temps de détailler les leviers d'acquisition mais aussi les notions de conversion et de fidélisation afin de dresser le contour du sujet. 
Le chapitre suivant vous accompagne, de la création à la prise en main d'un compte Google Analytics : ouvrir un compte, comprendre la structure de cet outil puis mettre en place la liaison qui permettra à Google de puiser dans les données relatives à votre site. Vous serez alors fin prêt à vous lancer dans l’analyse ! 
Le quatrième chapitre passe en revue tous les rapports que propose l'outil. De l'analyse de l'audience jusqu'à l'exploitation de l'acquisition en passant par les rapports comportement et conversion, vous serez en mesure de connaître le champ des possibles. Illustré de nombreux exemples, ce chapitre vous aidera à vous projeter pour mettre en place de nouvelles stratégies. 
Enfin, les derniers chapitres vous permettront d'aller plus loin : nous avons notamment détaillé l'utilisation des filtres, des segments ou encore des permissions... mais aussi l'exploitation de la datavisualisation permise par Google Analytics et Google Data Studio.
Quizinclus dans 
la version en ligne !
- Testez vos connaissances à l'issue de chaque chapitre
- Validez vos acquis
</v>
          </cell>
          <cell r="R559">
            <v>9782409026669</v>
          </cell>
          <cell r="S559" t="str">
            <v>Version Numérique</v>
          </cell>
          <cell r="T559">
            <v>9782409026652</v>
          </cell>
          <cell r="U559" t="str">
            <v>Version Imprimée</v>
          </cell>
          <cell r="V559" t="str">
            <v>St-Herblain</v>
          </cell>
          <cell r="W559" t="str">
            <v>Editions ENI</v>
          </cell>
          <cell r="X559">
            <v>2020</v>
          </cell>
          <cell r="Y559" t="str">
            <v>Bibliothèque Numérique ENI (Service en ligne)</v>
          </cell>
          <cell r="Z559" t="str">
            <v>OBJECTIF WEB</v>
          </cell>
          <cell r="AA559" t="str">
            <v>texte</v>
          </cell>
          <cell r="AB559" t="str">
            <v>txt</v>
          </cell>
          <cell r="AC559" t="str">
            <v>rdacontent/fre</v>
          </cell>
          <cell r="AD559" t="str">
            <v>informatique</v>
          </cell>
          <cell r="AE559" t="str">
            <v>c</v>
          </cell>
          <cell r="AF559" t="str">
            <v>rdamedia/fre</v>
          </cell>
          <cell r="AG559" t="str">
            <v>ressource en ligne</v>
          </cell>
          <cell r="AH559" t="str">
            <v>cr</v>
          </cell>
          <cell r="AI559" t="str">
            <v>rdacarrier/fre</v>
          </cell>
          <cell r="AJ559" t="str">
            <v>m\\\\\o\\d\\\\\\\\</v>
          </cell>
          <cell r="AK559" t="str">
            <v>cr\cn\\\\uuaua</v>
          </cell>
          <cell r="AL559" t="str">
            <v>Accès restreint aux membres</v>
          </cell>
          <cell r="AM559" t="str">
            <v>Source de la note de description : Version imprimée</v>
          </cell>
          <cell r="AN559" t="str">
            <v/>
          </cell>
          <cell r="AO559" t="str">
            <v>%SITE_CLIENT%/?library_guid=E8086A1B-0ECC-433A-AD8A-390BB296CB7C</v>
          </cell>
          <cell r="AP559" t="str">
            <v>Accès au travers du portail ENI</v>
          </cell>
          <cell r="AQ559" t="str">
            <v xml:space="preserve"> acquisition </v>
          </cell>
          <cell r="AR559" t="str">
            <v xml:space="preserve"> conversion </v>
          </cell>
          <cell r="AS559" t="str">
            <v xml:space="preserve"> fidélisation </v>
          </cell>
          <cell r="AT559" t="str">
            <v xml:space="preserve"> Google Data Studio </v>
          </cell>
          <cell r="AU559" t="str">
            <v xml:space="preserve"> rapport comportement </v>
          </cell>
          <cell r="AV559" t="str">
            <v xml:space="preserve"> rapport d'acquisition </v>
          </cell>
          <cell r="AW559" t="str">
            <v xml:space="preserve"> site web</v>
          </cell>
          <cell r="AX559" t="str">
            <v xml:space="preserve">Webmarketing </v>
          </cell>
          <cell r="AY559" t="str">
            <v/>
          </cell>
          <cell r="AZ559" t="str">
            <v/>
          </cell>
          <cell r="BA559" t="str">
            <v/>
          </cell>
          <cell r="BB559" t="str">
            <v/>
          </cell>
          <cell r="BC559" t="str">
            <v/>
          </cell>
          <cell r="BD559" t="str">
            <v/>
          </cell>
          <cell r="BE559" t="str">
            <v/>
          </cell>
          <cell r="BF559" t="str">
            <v/>
          </cell>
          <cell r="BG559" t="str">
            <v/>
          </cell>
          <cell r="BH559" t="str">
            <v/>
          </cell>
          <cell r="BI559" t="str">
            <v/>
          </cell>
          <cell r="BJ559" t="str">
            <v/>
          </cell>
          <cell r="BK559" t="str">
            <v/>
          </cell>
          <cell r="BL559" t="str">
            <v/>
          </cell>
          <cell r="BM559" t="str">
            <v/>
          </cell>
          <cell r="BN559" t="str">
            <v/>
          </cell>
          <cell r="BO559" t="str">
            <v/>
          </cell>
          <cell r="BP559" t="str">
            <v/>
          </cell>
          <cell r="BQ559" t="str">
            <v/>
          </cell>
          <cell r="BR559" t="str">
            <v/>
          </cell>
          <cell r="BS559" t="str">
            <v/>
          </cell>
          <cell r="BT559" t="str">
            <v/>
          </cell>
          <cell r="BU559" t="str">
            <v/>
          </cell>
          <cell r="BV559" t="str">
            <v/>
          </cell>
          <cell r="BW559" t="str">
            <v/>
          </cell>
          <cell r="BX559" t="str">
            <v/>
          </cell>
        </row>
        <row r="560">
          <cell r="A560" t="str">
            <v>OWJAV</v>
          </cell>
          <cell r="B560" t="str">
            <v>JavaScript pour l'intégrateur web</v>
          </cell>
          <cell r="C560" t="str">
            <v>Créer des sites web dynamiques et interactifs</v>
          </cell>
          <cell r="D560" t="str">
            <v>Christophe AUBRY</v>
          </cell>
          <cell r="E560" t="str">
            <v/>
          </cell>
          <cell r="F560" t="str">
            <v>AUBRY, Christophe</v>
          </cell>
          <cell r="G560" t="str">
            <v/>
          </cell>
          <cell r="H560" t="str">
            <v/>
          </cell>
          <cell r="I560" t="str">
            <v/>
          </cell>
          <cell r="J560" t="str">
            <v/>
          </cell>
          <cell r="K560" t="str">
            <v>Edition du 1 October 2018</v>
          </cell>
          <cell r="L560" t="str">
            <v>238 pages</v>
          </cell>
          <cell r="M560" t="str">
            <v>Editions ENI</v>
          </cell>
          <cell r="N560" t="str">
            <v>fre</v>
          </cell>
          <cell r="O560" t="str">
            <v>fre</v>
          </cell>
          <cell r="P560" t="str">
            <v>fre</v>
          </cell>
          <cell r="Q560" t="str">
            <v>JavaScript fait partie des trois langages fondateurs du web avec l'HTML (Hypertext Markup Language) pour déterminer la structure des pages et les CSS (Cascading Style Sheets) pour concevoir la mise en forme et la mise en page. Il permet de concevoir des sites dynamiques et interactifs ; il possède l'avantage d'être reconnu nativement par tous les navigateurs web et d'être rapide à interpréter.
Ce livre est destiné aux intégrateurs web qui connaissent déjà l'HTML et les CSS et qui veulent optimiser le dynamisme et l'interactivité de leur site à l'aide du langage JavaScript.
Les premiers chapitres sont consacrés aux bases du langage JavaScript. Vous y apprendrez à insérer du JavaScript dans vos pages et vous découvrirez les règles de la syntaxe. Vous apprendrez à utiliser les données, les variables, les fonctions, les tableaux et aborderez la notion d'objets JavaScript.
Vous découvrirez ensuite le concept de DOM (Document Object Model) et vous apprendrez à l'utiliser pour accéder aux éléments constitutifs de vos pages que vous pourrez rendre interactifs grâce aux événements de souris, par exemple. Avec toutes ces notions, vous serez en mesure d'exploiter les CSS avec le JavaScript en créant de l'interactivité pour les visiteurs du site.
Un chapitre est consacré à des librairies JavaScript qui seront une aide précieuse pour rendre dynamiques et interactives vos pages web, dans les domaines du design, de l'animation mais aussi des formulaires.
Un chapitre aborde l'apprentissage de deux moteurs de rendu JavaScript, Mustache et Handlebars, qui permettent de créer des templates JavaScript pour afficher des données formatées en JSON (JavaScript Object Notation).
Ce livre se termine par l'étude de l'API Web Storage qui permet de stocker des données saisies par l'utilisateur dans les navigateurs afin de les exploiter...</v>
          </cell>
          <cell r="R560">
            <v>9782409015496</v>
          </cell>
          <cell r="S560" t="str">
            <v>Version Numérique</v>
          </cell>
          <cell r="T560">
            <v>9782409015472</v>
          </cell>
          <cell r="U560" t="str">
            <v>Version Imprimée</v>
          </cell>
          <cell r="V560" t="str">
            <v>St-Herblain</v>
          </cell>
          <cell r="W560" t="str">
            <v>Editions ENI</v>
          </cell>
          <cell r="X560">
            <v>2018</v>
          </cell>
          <cell r="Y560" t="str">
            <v>Bibliothèque Numérique ENI (Service en ligne)</v>
          </cell>
          <cell r="Z560" t="str">
            <v>OBJECTIF WEB</v>
          </cell>
          <cell r="AA560" t="str">
            <v>texte</v>
          </cell>
          <cell r="AB560" t="str">
            <v>txt</v>
          </cell>
          <cell r="AC560" t="str">
            <v>rdacontent/fre</v>
          </cell>
          <cell r="AD560" t="str">
            <v>informatique</v>
          </cell>
          <cell r="AE560" t="str">
            <v>c</v>
          </cell>
          <cell r="AF560" t="str">
            <v>rdamedia/fre</v>
          </cell>
          <cell r="AG560" t="str">
            <v>ressource en ligne</v>
          </cell>
          <cell r="AH560" t="str">
            <v>cr</v>
          </cell>
          <cell r="AI560" t="str">
            <v>rdacarrier/fre</v>
          </cell>
          <cell r="AJ560" t="str">
            <v>m\\\\\o\\d\\\\\\\\</v>
          </cell>
          <cell r="AK560" t="str">
            <v>cr\cn\\\\uuaua</v>
          </cell>
          <cell r="AL560" t="str">
            <v>Accès restreint aux membres</v>
          </cell>
          <cell r="AM560" t="str">
            <v>Source de la note de description : Version imprimée</v>
          </cell>
          <cell r="AN560" t="str">
            <v/>
          </cell>
          <cell r="AO560" t="str">
            <v>%SITE_CLIENT%/?library_guid=3006841D-E788-434A-938B-D37CFCB361F6</v>
          </cell>
          <cell r="AP560" t="str">
            <v>Accès au travers du portail ENI</v>
          </cell>
          <cell r="AQ560" t="str">
            <v xml:space="preserve"> CSS </v>
          </cell>
          <cell r="AR560" t="str">
            <v xml:space="preserve"> CSS3 </v>
          </cell>
          <cell r="AS560" t="str">
            <v xml:space="preserve"> Handlebars </v>
          </cell>
          <cell r="AT560" t="str">
            <v xml:space="preserve"> HTML5 </v>
          </cell>
          <cell r="AU560" t="str">
            <v xml:space="preserve"> librairies JavaScript </v>
          </cell>
          <cell r="AV560" t="str">
            <v xml:space="preserve"> LNOWJAV</v>
          </cell>
          <cell r="AW560" t="str">
            <v xml:space="preserve"> Mustache </v>
          </cell>
          <cell r="AX560" t="str">
            <v xml:space="preserve"> templates JavaScript </v>
          </cell>
          <cell r="AY560" t="str">
            <v xml:space="preserve">HTML </v>
          </cell>
          <cell r="AZ560" t="str">
            <v/>
          </cell>
          <cell r="BA560" t="str">
            <v/>
          </cell>
          <cell r="BB560" t="str">
            <v/>
          </cell>
          <cell r="BC560" t="str">
            <v/>
          </cell>
          <cell r="BD560" t="str">
            <v/>
          </cell>
          <cell r="BE560" t="str">
            <v/>
          </cell>
          <cell r="BF560" t="str">
            <v/>
          </cell>
          <cell r="BG560" t="str">
            <v/>
          </cell>
          <cell r="BH560" t="str">
            <v/>
          </cell>
          <cell r="BI560" t="str">
            <v/>
          </cell>
          <cell r="BJ560" t="str">
            <v/>
          </cell>
          <cell r="BK560" t="str">
            <v/>
          </cell>
          <cell r="BL560" t="str">
            <v/>
          </cell>
          <cell r="BM560" t="str">
            <v/>
          </cell>
          <cell r="BN560" t="str">
            <v/>
          </cell>
          <cell r="BO560" t="str">
            <v/>
          </cell>
          <cell r="BP560" t="str">
            <v/>
          </cell>
          <cell r="BQ560" t="str">
            <v/>
          </cell>
          <cell r="BR560" t="str">
            <v/>
          </cell>
          <cell r="BS560" t="str">
            <v/>
          </cell>
          <cell r="BT560" t="str">
            <v/>
          </cell>
          <cell r="BU560" t="str">
            <v/>
          </cell>
          <cell r="BV560" t="str">
            <v/>
          </cell>
          <cell r="BW560" t="str">
            <v/>
          </cell>
          <cell r="BX560" t="str">
            <v/>
          </cell>
        </row>
        <row r="561">
          <cell r="A561" t="str">
            <v>OWMAT</v>
          </cell>
          <cell r="B561" t="str">
            <v>Matomo</v>
          </cell>
          <cell r="C561" t="str">
            <v>L'outil de web analytics libre et éthique</v>
          </cell>
          <cell r="D561" t="str">
            <v>Ronan  CHARDONNEAU,Frédéric FORSTER</v>
          </cell>
          <cell r="E561" t="str">
            <v/>
          </cell>
          <cell r="F561" t="str">
            <v xml:space="preserve">CHARDONNEAU, Ronan </v>
          </cell>
          <cell r="G561" t="str">
            <v>FORSTER, Frédéric</v>
          </cell>
          <cell r="H561" t="str">
            <v/>
          </cell>
          <cell r="I561" t="str">
            <v/>
          </cell>
          <cell r="J561" t="str">
            <v/>
          </cell>
          <cell r="K561" t="str">
            <v>Edition du 1 April 2023</v>
          </cell>
          <cell r="L561" t="str">
            <v>532 pages</v>
          </cell>
          <cell r="M561" t="str">
            <v>Editions ENI</v>
          </cell>
          <cell r="N561" t="str">
            <v>fre</v>
          </cell>
          <cell r="O561" t="str">
            <v>fre</v>
          </cell>
          <cell r="P561" t="str">
            <v>fre</v>
          </cell>
          <cell r="Q561" t="str">
            <v xml:space="preserve">Matomo, anciennement Piwik, est une solution de web analytics alternative à Google Analytics. Gratuit et open source, elle vous permet de disposer d’une solution performante pour analyser le trafic de votre site Internet. 
Écrit par deux experts du sujet, ce livre a pour finalité de vous aider à prendre en main Matomo. Il est dédié à tout utilisateur de la solution, aux administrateurs système, développeurs devant intervenir sur la mise en place de l’outil ainsi qu’aux formateurs afin de leur permettre de monter rapidement en compétences pour diffuser leur connaissances et pallier un manque d’informations sur le sujet.  
Cet ouvrage est composé de dix chapitres : 
•	Le premier replace l'univers de l'analyse d'audience et de Matomo sur l'échiquier de la grande famille du marketing numérique. 
•	Le deuxième présente le concept de logiciel libre et en quoi Matomo diffère de toutes les autres solutions du marché (Google Analytics, Adobe Analytics, Piano…). 
•	Le troisième, beaucoup plus technique, aborde l'installation du logiciel sur le serveur de votre choix. 
•	Le quatrième aborde la méthodologie de travail en analyse d’audience afin de vous permettre de bien structurer vos projets futurs. 
•	Le cinquième va vous permettre de connaître les tenants et les aboutissants de chaque fonctionnalité fournie par défaut dans l’interface graphique du logiciel afin que la solution n’ait plus de secrets pour vous. 
•	Le sixième, plus anecdotique, permettra aux passionnés de connaître les multiples facettes de la solution via les possibilités offertes par la place de marché dans le but de gérer tous types de projets. 
•	Le septième s’adresse aux utilisateurs prêts à consacrer un budget à la solution, il vous permettra notamment d’accélérer le déploiement de vos configurations. 
•	Le huitième vous explique comment créer des plugins et ainsi personnaliser à souhait Matomo tandis que le chapitre suivant est consacré aux APIs qui permettent d’automatiser le logiciel. 
•	Pour finir, vous verrez comment exporter les données pour les exploiter dans des outils de visualisation de données dans le but de faciliter la prise de décision. 
Cet ouvrage constitue un véritable guide, complet et pragmatique, pour découvrir et exploiter au mieux Matomo.
</v>
          </cell>
          <cell r="R561">
            <v>9782409039614</v>
          </cell>
          <cell r="S561" t="str">
            <v>Version Numérique</v>
          </cell>
          <cell r="T561">
            <v>9782409039607</v>
          </cell>
          <cell r="U561" t="str">
            <v>Version Imprimée</v>
          </cell>
          <cell r="V561" t="str">
            <v>St-Herblain</v>
          </cell>
          <cell r="W561" t="str">
            <v>Editions ENI</v>
          </cell>
          <cell r="X561">
            <v>2023</v>
          </cell>
          <cell r="Y561" t="str">
            <v>Bibliothèque Numérique ENI (Service en ligne)</v>
          </cell>
          <cell r="Z561" t="str">
            <v>OBJECTIF WEB</v>
          </cell>
          <cell r="AA561" t="str">
            <v>texte</v>
          </cell>
          <cell r="AB561" t="str">
            <v>txt</v>
          </cell>
          <cell r="AC561" t="str">
            <v>rdacontent/fre</v>
          </cell>
          <cell r="AD561" t="str">
            <v>informatique</v>
          </cell>
          <cell r="AE561" t="str">
            <v>c</v>
          </cell>
          <cell r="AF561" t="str">
            <v>rdamedia/fre</v>
          </cell>
          <cell r="AG561" t="str">
            <v>ressource en ligne</v>
          </cell>
          <cell r="AH561" t="str">
            <v>cr</v>
          </cell>
          <cell r="AI561" t="str">
            <v>rdacarrier/fre</v>
          </cell>
          <cell r="AJ561" t="str">
            <v>m\\\\\o\\d\\\\\\\\</v>
          </cell>
          <cell r="AK561" t="str">
            <v>cr\cn\\\\uuaua</v>
          </cell>
          <cell r="AL561" t="str">
            <v>Accès restreint aux membres</v>
          </cell>
          <cell r="AM561" t="str">
            <v>Source de la note de description : Version imprimée</v>
          </cell>
          <cell r="AN561" t="str">
            <v/>
          </cell>
          <cell r="AO561" t="str">
            <v>%SITE_CLIENT%/?library_guid=E4E81B41-5581-48AE-A23D-9F0BE7255369</v>
          </cell>
          <cell r="AP561" t="str">
            <v>Accès au travers du portail ENI</v>
          </cell>
          <cell r="AQ561" t="str">
            <v xml:space="preserve"> audience </v>
          </cell>
          <cell r="AR561" t="str">
            <v xml:space="preserve"> plan de marquage </v>
          </cell>
          <cell r="AS561" t="str">
            <v xml:space="preserve"> segment </v>
          </cell>
          <cell r="AT561" t="str">
            <v xml:space="preserve"> statistiques </v>
          </cell>
          <cell r="AU561" t="str">
            <v xml:space="preserve"> tableau de bord</v>
          </cell>
          <cell r="AV561" t="str">
            <v xml:space="preserve">Web analytics </v>
          </cell>
          <cell r="AW561" t="str">
            <v/>
          </cell>
          <cell r="AX561" t="str">
            <v/>
          </cell>
          <cell r="AY561" t="str">
            <v/>
          </cell>
          <cell r="AZ561" t="str">
            <v/>
          </cell>
          <cell r="BA561" t="str">
            <v/>
          </cell>
          <cell r="BB561" t="str">
            <v/>
          </cell>
          <cell r="BC561" t="str">
            <v/>
          </cell>
          <cell r="BD561" t="str">
            <v/>
          </cell>
          <cell r="BE561" t="str">
            <v/>
          </cell>
          <cell r="BF561" t="str">
            <v/>
          </cell>
          <cell r="BG561" t="str">
            <v/>
          </cell>
          <cell r="BH561" t="str">
            <v/>
          </cell>
          <cell r="BI561" t="str">
            <v/>
          </cell>
          <cell r="BJ561" t="str">
            <v/>
          </cell>
          <cell r="BK561" t="str">
            <v/>
          </cell>
          <cell r="BL561" t="str">
            <v/>
          </cell>
          <cell r="BM561" t="str">
            <v/>
          </cell>
          <cell r="BN561" t="str">
            <v/>
          </cell>
          <cell r="BO561" t="str">
            <v/>
          </cell>
          <cell r="BP561" t="str">
            <v/>
          </cell>
          <cell r="BQ561" t="str">
            <v/>
          </cell>
          <cell r="BR561" t="str">
            <v/>
          </cell>
          <cell r="BS561" t="str">
            <v/>
          </cell>
          <cell r="BT561" t="str">
            <v/>
          </cell>
          <cell r="BU561" t="str">
            <v/>
          </cell>
          <cell r="BV561" t="str">
            <v/>
          </cell>
          <cell r="BW561" t="str">
            <v/>
          </cell>
          <cell r="BX561" t="str">
            <v/>
          </cell>
        </row>
        <row r="562">
          <cell r="A562" t="str">
            <v>OWPIW</v>
          </cell>
          <cell r="B562" t="str">
            <v>Piwik</v>
          </cell>
          <cell r="C562" t="str">
            <v>L'alternative Open Source en web analytique</v>
          </cell>
          <cell r="D562" t="str">
            <v>Germain BUTROT,Ronan  CHARDONNEAU</v>
          </cell>
          <cell r="E562" t="str">
            <v/>
          </cell>
          <cell r="F562" t="str">
            <v>BUTROT, Germain</v>
          </cell>
          <cell r="G562" t="str">
            <v xml:space="preserve">CHARDONNEAU, Ronan </v>
          </cell>
          <cell r="H562" t="str">
            <v/>
          </cell>
          <cell r="I562" t="str">
            <v/>
          </cell>
          <cell r="J562" t="str">
            <v/>
          </cell>
          <cell r="K562" t="str">
            <v>Edition du 1 June 2012</v>
          </cell>
          <cell r="L562" t="str">
            <v>220 pages</v>
          </cell>
          <cell r="M562" t="str">
            <v>Editions ENI</v>
          </cell>
          <cell r="N562" t="str">
            <v>fre</v>
          </cell>
          <cell r="O562" t="str">
            <v>fre</v>
          </cell>
          <cell r="P562" t="str">
            <v>fre</v>
          </cell>
          <cell r="Q562" t="str">
            <v>Préface de Nicolas MALO - Animateur de la  communauté WALILLE et 
Fondateur d'Optimal Ways
Logiciel Open Source, Piwik évolue grâce à une communauté active y intégrant régulièrement de nouvelles fonctionnalités. Son principal atout par rapport aux autres solutions de web analytique, est qu'il permet de rester propriétaire de ses données.
Ce livre se veut être le premier livre de web analytique sur Piwik en français. Il présente la version 1.7 de Piwik et dresse l'inventaire des fonctionnalités à venir dans les prochaines versions. Il s'adresse à un public très large, aux webmasters souhaitant faire un choix dans l'utilisation d'une solution de web analytique pour leur site Internet mais également aux utilisateurs de Google Analytics souhaitant migrer ou s'informer sur Piwik. L'installation de Piwik restant relativement technique, ce livre satisfera également les administrateurs système qui y trouveront un véritable manuel de web analytique mettant en évidence les variables importantes sur lesquelles le secteur du marketing s'appuie pour prendre des décisions.
Ce livre commence par une présentation générale de l'outil suivie d'un comparatif exhaustif entre Google Analytics et Piwik. Il revient en détail sur la façon dont s'effectue l'installation et le paramétrage du logiciel ainsi que sa base de données. Piwik étant une solution de web analytique classique, les auteurs reviennent sur les concepts clés liés au web analytique (cookies, taux de rebond, mise en place du code de suivi...).
Le deuxième chapitre présente en détail chacun des rapports présents dans la solution. Après lecture de ce chapitre, le back-office de Piwik n'aura plus de secret pour vous.
Le troisième chapitre est consacré à la  personnalisation de Piwik.
Le dernier chapitre vous présente l'ensemble des applications pour Piwik qui vous permettront d'enrichir votre expérience utilisateur au quotidien. Vous y trouverez le détail des applications desktop, mobiles, extensions et modules pour aller encore plus loin dans l'utilisation de Piwik.
Ce livre est l'ouvrage idéal pour les personnes souhaitant développer leur connaissances en web analytique, installer et maitriser Piwik... l'alternative Open Source à Google Analytics.</v>
          </cell>
          <cell r="R562">
            <v>9782746074682</v>
          </cell>
          <cell r="S562" t="str">
            <v>Version Numérique</v>
          </cell>
          <cell r="T562">
            <v>9782746074088</v>
          </cell>
          <cell r="U562" t="str">
            <v>Version Imprimée</v>
          </cell>
          <cell r="V562" t="str">
            <v>St-Herblain</v>
          </cell>
          <cell r="W562" t="str">
            <v>Editions ENI</v>
          </cell>
          <cell r="X562">
            <v>2012</v>
          </cell>
          <cell r="Y562" t="str">
            <v>Bibliothèque Numérique ENI (Service en ligne)</v>
          </cell>
          <cell r="Z562" t="str">
            <v>OBJECTIF WEB</v>
          </cell>
          <cell r="AA562" t="str">
            <v>texte</v>
          </cell>
          <cell r="AB562" t="str">
            <v>txt</v>
          </cell>
          <cell r="AC562" t="str">
            <v>rdacontent/fre</v>
          </cell>
          <cell r="AD562" t="str">
            <v>informatique</v>
          </cell>
          <cell r="AE562" t="str">
            <v>c</v>
          </cell>
          <cell r="AF562" t="str">
            <v>rdamedia/fre</v>
          </cell>
          <cell r="AG562" t="str">
            <v>ressource en ligne</v>
          </cell>
          <cell r="AH562" t="str">
            <v>cr</v>
          </cell>
          <cell r="AI562" t="str">
            <v>rdacarrier/fre</v>
          </cell>
          <cell r="AJ562" t="str">
            <v>m\\\\\o\\d\\\\\\\\</v>
          </cell>
          <cell r="AK562" t="str">
            <v>cr\cn\\\\uuaua</v>
          </cell>
          <cell r="AL562" t="str">
            <v>Accès restreint aux membres</v>
          </cell>
          <cell r="AM562" t="str">
            <v>Source de la note de description : Version imprimée</v>
          </cell>
          <cell r="AN562" t="str">
            <v/>
          </cell>
          <cell r="AO562" t="str">
            <v>%SITE_CLIENT%/?library_guid=5023B252-4C3B-4A91-B7B4-58464A8535DC</v>
          </cell>
          <cell r="AP562" t="str">
            <v>Accès au travers du portail ENI</v>
          </cell>
          <cell r="AQ562" t="str">
            <v xml:space="preserve"> audience </v>
          </cell>
          <cell r="AR562" t="str">
            <v xml:space="preserve"> conversion </v>
          </cell>
          <cell r="AS562" t="str">
            <v xml:space="preserve"> e</v>
          </cell>
          <cell r="AT562" t="str">
            <v xml:space="preserve"> emarketing </v>
          </cell>
          <cell r="AU562" t="str">
            <v xml:space="preserve"> LNOWPIW</v>
          </cell>
          <cell r="AV562" t="str">
            <v xml:space="preserve"> segments </v>
          </cell>
          <cell r="AW562" t="str">
            <v xml:space="preserve"> seo </v>
          </cell>
          <cell r="AX562" t="str">
            <v xml:space="preserve"> trafic </v>
          </cell>
          <cell r="AY562" t="str">
            <v xml:space="preserve"> wa </v>
          </cell>
          <cell r="AZ562" t="str">
            <v xml:space="preserve"> web analytics </v>
          </cell>
          <cell r="BA562" t="str">
            <v xml:space="preserve"> web marketing </v>
          </cell>
          <cell r="BB562" t="str">
            <v xml:space="preserve"> webmarketing </v>
          </cell>
          <cell r="BC562" t="str">
            <v xml:space="preserve">marketing </v>
          </cell>
          <cell r="BD562" t="str">
            <v xml:space="preserve">Taux de rebond </v>
          </cell>
          <cell r="BE562" t="str">
            <v/>
          </cell>
          <cell r="BF562" t="str">
            <v/>
          </cell>
          <cell r="BG562" t="str">
            <v/>
          </cell>
          <cell r="BH562" t="str">
            <v/>
          </cell>
          <cell r="BI562" t="str">
            <v/>
          </cell>
          <cell r="BJ562" t="str">
            <v/>
          </cell>
          <cell r="BK562" t="str">
            <v/>
          </cell>
          <cell r="BL562" t="str">
            <v/>
          </cell>
          <cell r="BM562" t="str">
            <v/>
          </cell>
          <cell r="BN562" t="str">
            <v/>
          </cell>
          <cell r="BO562" t="str">
            <v/>
          </cell>
          <cell r="BP562" t="str">
            <v/>
          </cell>
          <cell r="BQ562" t="str">
            <v/>
          </cell>
          <cell r="BR562" t="str">
            <v/>
          </cell>
          <cell r="BS562" t="str">
            <v/>
          </cell>
          <cell r="BT562" t="str">
            <v/>
          </cell>
          <cell r="BU562" t="str">
            <v/>
          </cell>
          <cell r="BV562" t="str">
            <v/>
          </cell>
          <cell r="BW562" t="str">
            <v/>
          </cell>
          <cell r="BX562" t="str">
            <v/>
          </cell>
        </row>
        <row r="563">
          <cell r="A563" t="str">
            <v>OWPRE</v>
          </cell>
          <cell r="B563" t="str">
            <v>PrestaShop</v>
          </cell>
          <cell r="C563" t="str">
            <v>Créer un site de e-commerce</v>
          </cell>
          <cell r="D563" t="str">
            <v>Didier MAZIER</v>
          </cell>
          <cell r="E563" t="str">
            <v/>
          </cell>
          <cell r="F563" t="str">
            <v>MAZIER, Didier</v>
          </cell>
          <cell r="G563" t="str">
            <v/>
          </cell>
          <cell r="H563" t="str">
            <v/>
          </cell>
          <cell r="I563" t="str">
            <v/>
          </cell>
          <cell r="J563" t="str">
            <v/>
          </cell>
          <cell r="K563" t="str">
            <v>Edition du 1 November 2011</v>
          </cell>
          <cell r="L563" t="str">
            <v>298 pages</v>
          </cell>
          <cell r="M563" t="str">
            <v>Editions ENI</v>
          </cell>
          <cell r="N563" t="str">
            <v>fre</v>
          </cell>
          <cell r="O563" t="str">
            <v>fre</v>
          </cell>
          <cell r="P563" t="str">
            <v>fre</v>
          </cell>
          <cell r="Q563" t="str">
            <v>PrestaShop, solution open source 100% française, est l'un des meilleurs CMS actuels pour créer et administrer une boutique en ligne. Avec ce livre, rédigé avec la version 1.4.5 de PrestaShop, vous suivrez pas à pas toutes les étapes pour installer et paramétrer votre e-commerce, depuis l'hébergement jusqu'au suivi de l'activité, en passant par la personnalisation graphique.
Les fonctions marketing et merchandising sont étudiées en détail pour dynamiser les ventes avec des actions efficaces : produits phares, navigation à facettes, ventes croisées, promotions, coupons de réduction, listes de cadeaux&amp;hellip;
Vous mettrez en place tous les mécanismes commerciaux clés du e-commerce, garants de la satisfaction de vos clients : retours produits, avoirs, relances des commandes&amp;hellip;
La gestion de la relation client n'est pas en reste avec l'e-mailing, la fidélisation, le parrainage, les cadeaux d'anniversaire&amp;hellip;</v>
          </cell>
          <cell r="R563">
            <v>9782746071186</v>
          </cell>
          <cell r="S563" t="str">
            <v>Version Numérique</v>
          </cell>
          <cell r="T563">
            <v>9782746069992</v>
          </cell>
          <cell r="U563" t="str">
            <v>Version Imprimée</v>
          </cell>
          <cell r="V563" t="str">
            <v>St-Herblain</v>
          </cell>
          <cell r="W563" t="str">
            <v>Editions ENI</v>
          </cell>
          <cell r="X563">
            <v>2011</v>
          </cell>
          <cell r="Y563" t="str">
            <v>Bibliothèque Numérique ENI (Service en ligne)</v>
          </cell>
          <cell r="Z563" t="str">
            <v>OBJECTIF WEB</v>
          </cell>
          <cell r="AA563" t="str">
            <v>texte</v>
          </cell>
          <cell r="AB563" t="str">
            <v>txt</v>
          </cell>
          <cell r="AC563" t="str">
            <v>rdacontent/fre</v>
          </cell>
          <cell r="AD563" t="str">
            <v>informatique</v>
          </cell>
          <cell r="AE563" t="str">
            <v>c</v>
          </cell>
          <cell r="AF563" t="str">
            <v>rdamedia/fre</v>
          </cell>
          <cell r="AG563" t="str">
            <v>ressource en ligne</v>
          </cell>
          <cell r="AH563" t="str">
            <v>cr</v>
          </cell>
          <cell r="AI563" t="str">
            <v>rdacarrier/fre</v>
          </cell>
          <cell r="AJ563" t="str">
            <v>m\\\\\o\\d\\\\\\\\</v>
          </cell>
          <cell r="AK563" t="str">
            <v>cr\cn\\\\uuaua</v>
          </cell>
          <cell r="AL563" t="str">
            <v>Accès restreint aux membres</v>
          </cell>
          <cell r="AM563" t="str">
            <v>Source de la note de description : Version imprimée</v>
          </cell>
          <cell r="AN563" t="str">
            <v/>
          </cell>
          <cell r="AO563" t="str">
            <v>%SITE_CLIENT%/?library_guid=C98F3451-9A31-48ED-8616-CAB0AF9A7880</v>
          </cell>
          <cell r="AP563" t="str">
            <v>Accès au travers du portail ENI</v>
          </cell>
          <cell r="AQ563" t="str">
            <v xml:space="preserve"> article </v>
          </cell>
          <cell r="AR563" t="str">
            <v xml:space="preserve"> catalogue </v>
          </cell>
          <cell r="AS563" t="str">
            <v xml:space="preserve"> e</v>
          </cell>
          <cell r="AT563" t="str">
            <v xml:space="preserve"> emarketing </v>
          </cell>
          <cell r="AU563" t="str">
            <v xml:space="preserve"> LNOWPRE</v>
          </cell>
          <cell r="AV563" t="str">
            <v xml:space="preserve"> merchandising </v>
          </cell>
          <cell r="AW563" t="str">
            <v xml:space="preserve"> newsletter </v>
          </cell>
          <cell r="AX563" t="str">
            <v xml:space="preserve"> panier </v>
          </cell>
          <cell r="AY563" t="str">
            <v xml:space="preserve"> produit </v>
          </cell>
          <cell r="AZ563" t="str">
            <v xml:space="preserve">commerce </v>
          </cell>
          <cell r="BA563" t="str">
            <v>e</v>
          </cell>
          <cell r="BB563" t="str">
            <v xml:space="preserve">marketing </v>
          </cell>
          <cell r="BC563" t="str">
            <v/>
          </cell>
          <cell r="BD563" t="str">
            <v/>
          </cell>
          <cell r="BE563" t="str">
            <v/>
          </cell>
          <cell r="BF563" t="str">
            <v/>
          </cell>
          <cell r="BG563" t="str">
            <v/>
          </cell>
          <cell r="BH563" t="str">
            <v/>
          </cell>
          <cell r="BI563" t="str">
            <v/>
          </cell>
          <cell r="BJ563" t="str">
            <v/>
          </cell>
          <cell r="BK563" t="str">
            <v/>
          </cell>
          <cell r="BL563" t="str">
            <v/>
          </cell>
          <cell r="BM563" t="str">
            <v/>
          </cell>
          <cell r="BN563" t="str">
            <v/>
          </cell>
          <cell r="BO563" t="str">
            <v/>
          </cell>
          <cell r="BP563" t="str">
            <v/>
          </cell>
          <cell r="BQ563" t="str">
            <v/>
          </cell>
          <cell r="BR563" t="str">
            <v/>
          </cell>
          <cell r="BS563" t="str">
            <v/>
          </cell>
          <cell r="BT563" t="str">
            <v/>
          </cell>
          <cell r="BU563" t="str">
            <v/>
          </cell>
          <cell r="BV563" t="str">
            <v/>
          </cell>
          <cell r="BW563" t="str">
            <v/>
          </cell>
          <cell r="BX563" t="str">
            <v/>
          </cell>
        </row>
        <row r="564">
          <cell r="A564" t="str">
            <v>OWSHO</v>
          </cell>
          <cell r="B564" t="str">
            <v>Shopify</v>
          </cell>
          <cell r="C564" t="str">
            <v>Passez au e-commerce : boutique en ligne, Click and Collect, Drop Shipping</v>
          </cell>
          <cell r="D564" t="str">
            <v>Didier MAZIER</v>
          </cell>
          <cell r="E564" t="str">
            <v/>
          </cell>
          <cell r="F564" t="str">
            <v>MAZIER, Didier</v>
          </cell>
          <cell r="G564" t="str">
            <v/>
          </cell>
          <cell r="H564" t="str">
            <v/>
          </cell>
          <cell r="I564" t="str">
            <v/>
          </cell>
          <cell r="J564" t="str">
            <v/>
          </cell>
          <cell r="K564" t="str">
            <v>Edition du 1 June 2021</v>
          </cell>
          <cell r="L564" t="str">
            <v>310 pages</v>
          </cell>
          <cell r="M564" t="str">
            <v>Editions ENI</v>
          </cell>
          <cell r="N564" t="str">
            <v>fre</v>
          </cell>
          <cell r="O564" t="str">
            <v>fre</v>
          </cell>
          <cell r="P564" t="str">
            <v>fre</v>
          </cell>
          <cell r="Q564" t="str">
            <v xml:space="preserve">
 Shopify est une solution rapide et immédiate pour lancer une activité de vente en ligne en complément ou pas d'un point de vente physique. Ce livre est destiné à tous ceux qui n'ont pas de compétences techniques en développement web ni le budget pour recourir aux services d'un prestataire. Il vous permettra de créer rapidement un site marchand qui respecte les fondamentaux du e-commerce en proposant une expérience utilisateur optimale. 
Avec des explications pas à pas, vous apprendrez comment poser les bases de votre site e-commerce : 
•	Organiser le contenu avec un catalogue cohérent et des produits bien présentés 
•	Mettre en place une logistique efficace depuis la gestion du stock jusqu'au suivi des expéditions 
• Promouvoir les ventes avec des promotions attractives 
•	Déployer des actions marketing et optimiser la relation client.
Vous disposerez ainsi de toutes les clés pour vous lancer et réussir dans le e-commerce.
 Quizinclus dans 
la version en ligne !
 - Testez vos connaissances à l'issue de chaque chapitre
 - Validez vos acquis
</v>
          </cell>
          <cell r="R564">
            <v>9782409030604</v>
          </cell>
          <cell r="S564" t="str">
            <v>Version Numérique</v>
          </cell>
          <cell r="T564">
            <v>9782409030598</v>
          </cell>
          <cell r="U564" t="str">
            <v>Version Imprimée</v>
          </cell>
          <cell r="V564" t="str">
            <v>St-Herblain</v>
          </cell>
          <cell r="W564" t="str">
            <v>Editions ENI</v>
          </cell>
          <cell r="X564">
            <v>2021</v>
          </cell>
          <cell r="Y564" t="str">
            <v>Bibliothèque Numérique ENI (Service en ligne)</v>
          </cell>
          <cell r="Z564" t="str">
            <v>OBJECTIF WEB</v>
          </cell>
          <cell r="AA564" t="str">
            <v>texte</v>
          </cell>
          <cell r="AB564" t="str">
            <v>txt</v>
          </cell>
          <cell r="AC564" t="str">
            <v>rdacontent/fre</v>
          </cell>
          <cell r="AD564" t="str">
            <v>informatique</v>
          </cell>
          <cell r="AE564" t="str">
            <v>c</v>
          </cell>
          <cell r="AF564" t="str">
            <v>rdamedia/fre</v>
          </cell>
          <cell r="AG564" t="str">
            <v>ressource en ligne</v>
          </cell>
          <cell r="AH564" t="str">
            <v>cr</v>
          </cell>
          <cell r="AI564" t="str">
            <v>rdacarrier/fre</v>
          </cell>
          <cell r="AJ564" t="str">
            <v>m\\\\\o\\d\\\\\\\\</v>
          </cell>
          <cell r="AK564" t="str">
            <v>cr\cn\\\\uuaua</v>
          </cell>
          <cell r="AL564" t="str">
            <v>Accès restreint aux membres</v>
          </cell>
          <cell r="AM564" t="str">
            <v>Source de la note de description : Version imprimée</v>
          </cell>
          <cell r="AN564" t="str">
            <v/>
          </cell>
          <cell r="AO564" t="str">
            <v>%SITE_CLIENT%/?library_guid=78D35290-D538-412A-9F9E-6F3116C81FBA</v>
          </cell>
          <cell r="AP564" t="str">
            <v>Accès au travers du portail ENI</v>
          </cell>
          <cell r="AQ564" t="str">
            <v xml:space="preserve"> catalogue </v>
          </cell>
          <cell r="AR564" t="str">
            <v xml:space="preserve"> e</v>
          </cell>
          <cell r="AS564" t="str">
            <v xml:space="preserve"> gestion du stock </v>
          </cell>
          <cell r="AT564" t="str">
            <v xml:space="preserve"> logistique </v>
          </cell>
          <cell r="AU564" t="str">
            <v xml:space="preserve"> marketing </v>
          </cell>
          <cell r="AV564" t="str">
            <v xml:space="preserve"> newsletter </v>
          </cell>
          <cell r="AW564" t="str">
            <v xml:space="preserve"> Oberlo</v>
          </cell>
          <cell r="AX564" t="str">
            <v xml:space="preserve"> promotion </v>
          </cell>
          <cell r="AY564" t="str">
            <v xml:space="preserve"> relation client </v>
          </cell>
          <cell r="AZ564" t="str">
            <v xml:space="preserve"> site web </v>
          </cell>
          <cell r="BA564" t="str">
            <v xml:space="preserve"> vente en ligne </v>
          </cell>
          <cell r="BB564" t="str">
            <v xml:space="preserve">Boutique en ligne </v>
          </cell>
          <cell r="BC564" t="str">
            <v xml:space="preserve">mailing </v>
          </cell>
          <cell r="BD564" t="str">
            <v/>
          </cell>
          <cell r="BE564" t="str">
            <v/>
          </cell>
          <cell r="BF564" t="str">
            <v/>
          </cell>
          <cell r="BG564" t="str">
            <v/>
          </cell>
          <cell r="BH564" t="str">
            <v/>
          </cell>
          <cell r="BI564" t="str">
            <v/>
          </cell>
          <cell r="BJ564" t="str">
            <v/>
          </cell>
          <cell r="BK564" t="str">
            <v/>
          </cell>
          <cell r="BL564" t="str">
            <v/>
          </cell>
          <cell r="BM564" t="str">
            <v/>
          </cell>
          <cell r="BN564" t="str">
            <v/>
          </cell>
          <cell r="BO564" t="str">
            <v/>
          </cell>
          <cell r="BP564" t="str">
            <v/>
          </cell>
          <cell r="BQ564" t="str">
            <v/>
          </cell>
          <cell r="BR564" t="str">
            <v/>
          </cell>
          <cell r="BS564" t="str">
            <v/>
          </cell>
          <cell r="BT564" t="str">
            <v/>
          </cell>
          <cell r="BU564" t="str">
            <v/>
          </cell>
          <cell r="BV564" t="str">
            <v/>
          </cell>
          <cell r="BW564" t="str">
            <v/>
          </cell>
          <cell r="BX564" t="str">
            <v/>
          </cell>
        </row>
        <row r="565">
          <cell r="A565" t="str">
            <v>OWTGOO</v>
          </cell>
          <cell r="B565" t="str">
            <v>Google Tag Manager</v>
          </cell>
          <cell r="C565" t="str">
            <v>Optimisez le tracking de votre site web</v>
          </cell>
          <cell r="D565" t="str">
            <v>Ronan  CHARDONNEAU</v>
          </cell>
          <cell r="E565" t="str">
            <v/>
          </cell>
          <cell r="F565" t="str">
            <v xml:space="preserve">CHARDONNEAU, Ronan </v>
          </cell>
          <cell r="G565" t="str">
            <v/>
          </cell>
          <cell r="H565" t="str">
            <v/>
          </cell>
          <cell r="I565" t="str">
            <v/>
          </cell>
          <cell r="J565" t="str">
            <v/>
          </cell>
          <cell r="K565" t="str">
            <v>Edition du 1 June 2015</v>
          </cell>
          <cell r="L565" t="str">
            <v>278 pages</v>
          </cell>
          <cell r="M565" t="str">
            <v>Editions ENI</v>
          </cell>
          <cell r="N565" t="str">
            <v>fre</v>
          </cell>
          <cell r="O565" t="str">
            <v>fre</v>
          </cell>
          <cell r="P565" t="str">
            <v>fre</v>
          </cell>
          <cell r="Q565" t="str">
            <v>Ce livre a pour objectif de vous expliquer comment utiliser Google Tag Manager (GTM) et ce qu'il peut vous apporter pour améliorer le tracking et l'analyse des visites de votre site web. Il s'adresse à toute personne, webmaster, responsable web marketing, etc. désirant découvrir Google Tag Manager et adopter une bonne méthodologie de travail. 
Après une présentation des concepts liés à la gestion de balises et des principaux systèmes de gestion de balises existants, vous découvrirez à partir d'un exemple concret, ce qu'est et ce que n'est pas Google Tag Manager. Le chapitre suivant vous aidera à définir une méthodologie de travail pour la mise en place et l'utilisation d'une solution de gestion de balises et vous apprendra à compléter un cahier des charges pour l'installation d'une telle solution.
Le chapitre 4 entre dans le vif du sujet et vous présente les principales fonctionnalités offertes par Google Tag Manager : vous découvrirez le back-office et apprendrez à créer, déployer et tester des balises simples avant d'aborder, dans le chapitre suivant, de nombreux exemples pratiques pour vous guider dans la mise en place des codes de suivi : par exemple, comment remonter en tant qu'évènement dans Google Analytics le fait qu'une personne a passé sa souris sur un élément de la page, comment comptabiliser les clics sur les liens sortants de votre site internet pour savoir si le contenu associé a été vu, comment suivre le téléchargement de tel ou tel type de fichier...
Le chapitre 6 regroupe des outils ainsi que des ressources documentaires vous permettant d'aller plus loin dans l'utilisation de Google Tag Manager.
Le livre se termine par une annexe regroupant de nombreuses ressources (checklists, fiches pratiques) qui permettront au lecteur de développer une bonne méthodologie de travail avec cet outil révolutionnaire qu'est Google Tag Manager.</v>
          </cell>
          <cell r="R565">
            <v>9782746096844</v>
          </cell>
          <cell r="S565" t="str">
            <v>Version Numérique</v>
          </cell>
          <cell r="T565">
            <v>9782746095649</v>
          </cell>
          <cell r="U565" t="str">
            <v>Version Imprimée</v>
          </cell>
          <cell r="V565" t="str">
            <v>St-Herblain</v>
          </cell>
          <cell r="W565" t="str">
            <v>Editions ENI</v>
          </cell>
          <cell r="X565">
            <v>2015</v>
          </cell>
          <cell r="Y565" t="str">
            <v>Bibliothèque Numérique ENI (Service en ligne)</v>
          </cell>
          <cell r="Z565" t="str">
            <v>OBJECTIF WEB</v>
          </cell>
          <cell r="AA565" t="str">
            <v>texte</v>
          </cell>
          <cell r="AB565" t="str">
            <v>txt</v>
          </cell>
          <cell r="AC565" t="str">
            <v>rdacontent/fre</v>
          </cell>
          <cell r="AD565" t="str">
            <v>informatique</v>
          </cell>
          <cell r="AE565" t="str">
            <v>c</v>
          </cell>
          <cell r="AF565" t="str">
            <v>rdamedia/fre</v>
          </cell>
          <cell r="AG565" t="str">
            <v>ressource en ligne</v>
          </cell>
          <cell r="AH565" t="str">
            <v>cr</v>
          </cell>
          <cell r="AI565" t="str">
            <v>rdacarrier/fre</v>
          </cell>
          <cell r="AJ565" t="str">
            <v>m\\\\\o\\d\\\\\\\\</v>
          </cell>
          <cell r="AK565" t="str">
            <v>cr\cn\\\\uuaua</v>
          </cell>
          <cell r="AL565" t="str">
            <v>Accès restreint aux membres</v>
          </cell>
          <cell r="AM565" t="str">
            <v>Source de la note de description : Version imprimée</v>
          </cell>
          <cell r="AN565" t="str">
            <v/>
          </cell>
          <cell r="AO565" t="str">
            <v>%SITE_CLIENT%/?library_guid=92B1CA9D-E34E-4B5F-AE59-F7C706A5FFF9</v>
          </cell>
          <cell r="AP565" t="str">
            <v>Accès au travers du portail ENI</v>
          </cell>
          <cell r="AQ565" t="str">
            <v xml:space="preserve"> analytics </v>
          </cell>
          <cell r="AR565" t="str">
            <v xml:space="preserve"> Google Analytics </v>
          </cell>
          <cell r="AS565" t="str">
            <v xml:space="preserve"> GTM </v>
          </cell>
          <cell r="AT565" t="str">
            <v xml:space="preserve"> LNOWTGOO</v>
          </cell>
          <cell r="AU565" t="str">
            <v xml:space="preserve"> tag </v>
          </cell>
          <cell r="AV565" t="str">
            <v xml:space="preserve"> tracking </v>
          </cell>
          <cell r="AW565" t="str">
            <v xml:space="preserve"> Universal Analytics </v>
          </cell>
          <cell r="AX565" t="str">
            <v xml:space="preserve">Balise </v>
          </cell>
          <cell r="AY565" t="str">
            <v/>
          </cell>
          <cell r="AZ565" t="str">
            <v/>
          </cell>
          <cell r="BA565" t="str">
            <v/>
          </cell>
          <cell r="BB565" t="str">
            <v/>
          </cell>
          <cell r="BC565" t="str">
            <v/>
          </cell>
          <cell r="BD565" t="str">
            <v/>
          </cell>
          <cell r="BE565" t="str">
            <v/>
          </cell>
          <cell r="BF565" t="str">
            <v/>
          </cell>
          <cell r="BG565" t="str">
            <v/>
          </cell>
          <cell r="BH565" t="str">
            <v/>
          </cell>
          <cell r="BI565" t="str">
            <v/>
          </cell>
          <cell r="BJ565" t="str">
            <v/>
          </cell>
          <cell r="BK565" t="str">
            <v/>
          </cell>
          <cell r="BL565" t="str">
            <v/>
          </cell>
          <cell r="BM565" t="str">
            <v/>
          </cell>
          <cell r="BN565" t="str">
            <v/>
          </cell>
          <cell r="BO565" t="str">
            <v/>
          </cell>
          <cell r="BP565" t="str">
            <v/>
          </cell>
          <cell r="BQ565" t="str">
            <v/>
          </cell>
          <cell r="BR565" t="str">
            <v/>
          </cell>
          <cell r="BS565" t="str">
            <v/>
          </cell>
          <cell r="BT565" t="str">
            <v/>
          </cell>
          <cell r="BU565" t="str">
            <v/>
          </cell>
          <cell r="BV565" t="str">
            <v/>
          </cell>
          <cell r="BW565" t="str">
            <v/>
          </cell>
          <cell r="BX565" t="str">
            <v/>
          </cell>
        </row>
        <row r="566">
          <cell r="A566" t="str">
            <v>OWUIUX</v>
          </cell>
          <cell r="B566" t="str">
            <v>UI-UX : les bases du prototypage web et apps</v>
          </cell>
          <cell r="C566" t="str">
            <v>Concevoir avec les utilisateurs</v>
          </cell>
          <cell r="D566" t="str">
            <v>Didier MAZIER</v>
          </cell>
          <cell r="E566" t="str">
            <v/>
          </cell>
          <cell r="F566" t="str">
            <v>MAZIER, Didier</v>
          </cell>
          <cell r="G566" t="str">
            <v/>
          </cell>
          <cell r="H566" t="str">
            <v/>
          </cell>
          <cell r="I566" t="str">
            <v/>
          </cell>
          <cell r="J566" t="str">
            <v/>
          </cell>
          <cell r="K566" t="str">
            <v>Edition du 1 March 2018</v>
          </cell>
          <cell r="L566" t="str">
            <v>252 pages</v>
          </cell>
          <cell r="M566" t="str">
            <v>Editions ENI</v>
          </cell>
          <cell r="N566" t="str">
            <v>fre</v>
          </cell>
          <cell r="O566" t="str">
            <v>fre</v>
          </cell>
          <cell r="P566" t="str">
            <v>fre</v>
          </cell>
          <cell r="Q566" t="str">
            <v>La conception fructueuse de projets digitaux s'appuie sur des dispositifs et interfaces qui sont pensés pour et avec les utilisateurs. Le prototypage joue donc un rôle central dans la conception centrée utilisateur : il s'agit de matérialiser l'interaction, la tester auprès de la cible visée puis l'optimiser à tous les stades du projet.
Ce livre étudie comment matérialiser et tester les idées dès les phases de pré-conception avec des prototypes adaptés. Il est destiné aux responsables de projets web et applications, aux designers d'interfaces et à tous ceux qui veulent concevoir des interactions utilisateurs.
Vous verrez tout d'abord comment représenter les utilisateurs avec les "personas" puis comment visualiser un projet encore au stade des propositions. Vous ferez le point sur les techniques fondamentales : idéation, facilitation graphique, scénarios et story-boards.
Vous apprendrez ensuite à utiliser les outils en ligne pour réaliser concrètement les prototypes utiles aux différentes phases d'un projet digital. Vous verrez quels sont les outils gratuits pour créer rapidement et efficacement des prototypes papier sans être graphiste. Vous apprendrez à exploiter les logiciels pour réaliser des prototypes fonctionnels qui permettent les tests sur périphérique. Vous découvrirez les méthodes pour l'organisation et la conduite de tests utilisateurs. Vous pourrez ainsi intégrer le prototypage dans la mise en oeuvre de vos conceptions itératives de projets.
En déployant ces méthodes pratiques de prototypage, vous assurerez des parcours fluides et optimiserez les taux de transformation et, au final, vous produirez la meilleure expérience utilisateur.</v>
          </cell>
          <cell r="R566">
            <v>9782409013133</v>
          </cell>
          <cell r="S566" t="str">
            <v>Version Numérique</v>
          </cell>
          <cell r="T566">
            <v>9782409012723</v>
          </cell>
          <cell r="U566" t="str">
            <v>Version Imprimée</v>
          </cell>
          <cell r="V566" t="str">
            <v>St-Herblain</v>
          </cell>
          <cell r="W566" t="str">
            <v>Editions ENI</v>
          </cell>
          <cell r="X566">
            <v>2018</v>
          </cell>
          <cell r="Y566" t="str">
            <v>Bibliothèque Numérique ENI (Service en ligne)</v>
          </cell>
          <cell r="Z566" t="str">
            <v>OBJECTIF WEB</v>
          </cell>
          <cell r="AA566" t="str">
            <v>texte</v>
          </cell>
          <cell r="AB566" t="str">
            <v>txt</v>
          </cell>
          <cell r="AC566" t="str">
            <v>rdacontent/fre</v>
          </cell>
          <cell r="AD566" t="str">
            <v>informatique</v>
          </cell>
          <cell r="AE566" t="str">
            <v>c</v>
          </cell>
          <cell r="AF566" t="str">
            <v>rdamedia/fre</v>
          </cell>
          <cell r="AG566" t="str">
            <v>ressource en ligne</v>
          </cell>
          <cell r="AH566" t="str">
            <v>cr</v>
          </cell>
          <cell r="AI566" t="str">
            <v>rdacarrier/fre</v>
          </cell>
          <cell r="AJ566" t="str">
            <v>m\\\\\o\\d\\\\\\\\</v>
          </cell>
          <cell r="AK566" t="str">
            <v>cr\cn\\\\uuaua</v>
          </cell>
          <cell r="AL566" t="str">
            <v>Accès restreint aux membres</v>
          </cell>
          <cell r="AM566" t="str">
            <v>Source de la note de description : Version imprimée</v>
          </cell>
          <cell r="AN566" t="str">
            <v/>
          </cell>
          <cell r="AO566" t="str">
            <v>%SITE_CLIENT%/?library_guid=78761462-13F3-4260-ACE9-6A7F9640747A</v>
          </cell>
          <cell r="AP566" t="str">
            <v>Accès au travers du portail ENI</v>
          </cell>
          <cell r="AQ566" t="str">
            <v xml:space="preserve"> expérience </v>
          </cell>
          <cell r="AR566" t="str">
            <v xml:space="preserve"> idéation </v>
          </cell>
          <cell r="AS566" t="str">
            <v xml:space="preserve"> interface </v>
          </cell>
          <cell r="AT566" t="str">
            <v xml:space="preserve"> LNOWUIUX</v>
          </cell>
          <cell r="AU566" t="str">
            <v xml:space="preserve"> prototype </v>
          </cell>
          <cell r="AV566" t="str">
            <v xml:space="preserve"> scénarios </v>
          </cell>
          <cell r="AW566" t="str">
            <v xml:space="preserve"> sory</v>
          </cell>
          <cell r="AX566" t="str">
            <v xml:space="preserve"> storyboard </v>
          </cell>
          <cell r="AY566" t="str">
            <v xml:space="preserve"> test </v>
          </cell>
          <cell r="AZ566" t="str">
            <v xml:space="preserve"> UI </v>
          </cell>
          <cell r="BA566" t="str">
            <v xml:space="preserve"> user experience </v>
          </cell>
          <cell r="BB566" t="str">
            <v xml:space="preserve"> utilisateur </v>
          </cell>
          <cell r="BC566" t="str">
            <v xml:space="preserve"> UX </v>
          </cell>
          <cell r="BD566" t="str">
            <v xml:space="preserve">board </v>
          </cell>
          <cell r="BE566" t="str">
            <v xml:space="preserve">Site </v>
          </cell>
          <cell r="BF566" t="str">
            <v/>
          </cell>
          <cell r="BG566" t="str">
            <v/>
          </cell>
          <cell r="BH566" t="str">
            <v/>
          </cell>
          <cell r="BI566" t="str">
            <v/>
          </cell>
          <cell r="BJ566" t="str">
            <v/>
          </cell>
          <cell r="BK566" t="str">
            <v/>
          </cell>
          <cell r="BL566" t="str">
            <v/>
          </cell>
          <cell r="BM566" t="str">
            <v/>
          </cell>
          <cell r="BN566" t="str">
            <v/>
          </cell>
          <cell r="BO566" t="str">
            <v/>
          </cell>
          <cell r="BP566" t="str">
            <v/>
          </cell>
          <cell r="BQ566" t="str">
            <v/>
          </cell>
          <cell r="BR566" t="str">
            <v/>
          </cell>
          <cell r="BS566" t="str">
            <v/>
          </cell>
          <cell r="BT566" t="str">
            <v/>
          </cell>
          <cell r="BU566" t="str">
            <v/>
          </cell>
          <cell r="BV566" t="str">
            <v/>
          </cell>
          <cell r="BW566" t="str">
            <v/>
          </cell>
          <cell r="BX566" t="str">
            <v/>
          </cell>
        </row>
        <row r="567">
          <cell r="A567" t="str">
            <v>OWWEBSTRA</v>
          </cell>
          <cell r="B567" t="str">
            <v>Stratégie de contenu et conception web</v>
          </cell>
          <cell r="C567" t="str">
            <v>Les étapes à suivre pour bien démarrer</v>
          </cell>
          <cell r="D567" t="str">
            <v>Sébastien  DESBENOIT</v>
          </cell>
          <cell r="E567" t="str">
            <v/>
          </cell>
          <cell r="F567" t="str">
            <v xml:space="preserve">DESBENOIT, Sébastien </v>
          </cell>
          <cell r="G567" t="str">
            <v/>
          </cell>
          <cell r="H567" t="str">
            <v/>
          </cell>
          <cell r="I567" t="str">
            <v/>
          </cell>
          <cell r="J567" t="str">
            <v/>
          </cell>
          <cell r="K567" t="str">
            <v>Edition du 1 May 2013</v>
          </cell>
          <cell r="L567" t="str">
            <v>174 pages</v>
          </cell>
          <cell r="M567" t="str">
            <v>Editions ENI</v>
          </cell>
          <cell r="N567" t="str">
            <v>fre</v>
          </cell>
          <cell r="O567" t="str">
            <v>fre</v>
          </cell>
          <cell r="P567" t="str">
            <v>fre</v>
          </cell>
          <cell r="Q567" t="str">
            <v>Concevoir un site web n'est pas neutre : cela demande du temps, un investissement financier mais avant tout un investissement humain que ce soit pour la conception, la mise en ligne et l'entretien du site dans le temps. Il est nécessaire de préparer, d'analyser les difficultés, les points forts, les points faibles et d'y aller progressivement.
Ce livre s'adresse à toute personne, webmaster, chargé de communication, entrepreneur... devant participer à la conception d'un site web. Il a comme objectif de fournir au débutant une méthodologie de travail simple et efficace pour parvenir à mettre en place et à finaliser sans dommage un projet de conception web.
La première étape consiste à se poser la question du pourquoi : quelles sont les raisons qui nous poussent à la conception de notre site ? Ensuite, nous étudierons les cibles de notre site afin d'élaborer la première arborescence, le plan du site. Nous irons ensuite dans le détail en définissant les différents types de contenus que nous envisageons d'intégrer dans notre site (textes, images, vidéos, animations&amp;hellip;) mais aussi les services que nous souhaitons proposer à nos visiteurs (réseaux sociaux, partage, formulaires...). Il sera temps alors de hiérarchiser cette information en se basant sur les différents cheminements utilisateur menant nos visiteurs vers notre objectif ; pour ce faire, nous prendrons en compte la sémantique des contenus et le référencement du site. Une fois que le contenu du site et son organisation seront définis, nous pourrons mettre en place l'interface utilisateur. Afin de valider tous ces éléments, nous établirons des prototypes en tenant compte des différents supports disponibles aujourd'hui : tablette, smartphone, ordinateur... Nous aborderons ensuite le graphisme de l'interface (couleurs, styles, police...) afin de toujours mieux cibler nos visiteurs.
Tout au long de ces pages, les principes théoriques énoncés sont illustrés par un exemple concret basé sur une société fictive appelée Celerity dont vous suivrez pas-à-pas la conception du site.</v>
          </cell>
          <cell r="R567">
            <v>9782746081529</v>
          </cell>
          <cell r="S567" t="str">
            <v>Version Numérique</v>
          </cell>
          <cell r="T567">
            <v>9782746080331</v>
          </cell>
          <cell r="U567" t="str">
            <v>Version Imprimée</v>
          </cell>
          <cell r="V567" t="str">
            <v>St-Herblain</v>
          </cell>
          <cell r="W567" t="str">
            <v>Editions ENI</v>
          </cell>
          <cell r="X567">
            <v>2013</v>
          </cell>
          <cell r="Y567" t="str">
            <v>Bibliothèque Numérique ENI (Service en ligne)</v>
          </cell>
          <cell r="Z567" t="str">
            <v>OBJECTIF WEB</v>
          </cell>
          <cell r="AA567" t="str">
            <v>texte</v>
          </cell>
          <cell r="AB567" t="str">
            <v>txt</v>
          </cell>
          <cell r="AC567" t="str">
            <v>rdacontent/fre</v>
          </cell>
          <cell r="AD567" t="str">
            <v>informatique</v>
          </cell>
          <cell r="AE567" t="str">
            <v>c</v>
          </cell>
          <cell r="AF567" t="str">
            <v>rdamedia/fre</v>
          </cell>
          <cell r="AG567" t="str">
            <v>ressource en ligne</v>
          </cell>
          <cell r="AH567" t="str">
            <v>cr</v>
          </cell>
          <cell r="AI567" t="str">
            <v>rdacarrier/fre</v>
          </cell>
          <cell r="AJ567" t="str">
            <v>m\\\\\o\\d\\\\\\\\</v>
          </cell>
          <cell r="AK567" t="str">
            <v>cr\cn\\\\uuaua</v>
          </cell>
          <cell r="AL567" t="str">
            <v>Accès restreint aux membres</v>
          </cell>
          <cell r="AM567" t="str">
            <v>Source de la note de description : Version imprimée</v>
          </cell>
          <cell r="AN567" t="str">
            <v/>
          </cell>
          <cell r="AO567" t="str">
            <v>%SITE_CLIENT%/?library_guid=92382BE7-8388-4763-AB4E-A23FAA12D61C</v>
          </cell>
          <cell r="AP567" t="str">
            <v>Accès au travers du portail ENI</v>
          </cell>
          <cell r="AQ567" t="str">
            <v xml:space="preserve"> arborescence </v>
          </cell>
          <cell r="AR567" t="str">
            <v xml:space="preserve"> architecture </v>
          </cell>
          <cell r="AS567" t="str">
            <v xml:space="preserve"> ergonomie  </v>
          </cell>
          <cell r="AT567" t="str">
            <v xml:space="preserve"> graphisme </v>
          </cell>
          <cell r="AU567" t="str">
            <v xml:space="preserve"> hiérarchisation </v>
          </cell>
          <cell r="AV567" t="str">
            <v xml:space="preserve"> interface utilisateur </v>
          </cell>
          <cell r="AW567" t="str">
            <v xml:space="preserve"> LNOWWEBSTRA</v>
          </cell>
          <cell r="AX567" t="str">
            <v xml:space="preserve"> prototype </v>
          </cell>
          <cell r="AY567" t="str">
            <v xml:space="preserve"> sémantique </v>
          </cell>
          <cell r="AZ567" t="str">
            <v xml:space="preserve"> UI </v>
          </cell>
          <cell r="BA567" t="str">
            <v xml:space="preserve">Cible </v>
          </cell>
          <cell r="BB567" t="str">
            <v/>
          </cell>
          <cell r="BC567" t="str">
            <v/>
          </cell>
          <cell r="BD567" t="str">
            <v/>
          </cell>
          <cell r="BE567" t="str">
            <v/>
          </cell>
          <cell r="BF567" t="str">
            <v/>
          </cell>
          <cell r="BG567" t="str">
            <v/>
          </cell>
          <cell r="BH567" t="str">
            <v/>
          </cell>
          <cell r="BI567" t="str">
            <v/>
          </cell>
          <cell r="BJ567" t="str">
            <v/>
          </cell>
          <cell r="BK567" t="str">
            <v/>
          </cell>
          <cell r="BL567" t="str">
            <v/>
          </cell>
          <cell r="BM567" t="str">
            <v/>
          </cell>
          <cell r="BN567" t="str">
            <v/>
          </cell>
          <cell r="BO567" t="str">
            <v/>
          </cell>
          <cell r="BP567" t="str">
            <v/>
          </cell>
          <cell r="BQ567" t="str">
            <v/>
          </cell>
          <cell r="BR567" t="str">
            <v/>
          </cell>
          <cell r="BS567" t="str">
            <v/>
          </cell>
          <cell r="BT567" t="str">
            <v/>
          </cell>
          <cell r="BU567" t="str">
            <v/>
          </cell>
          <cell r="BV567" t="str">
            <v/>
          </cell>
          <cell r="BW567" t="str">
            <v/>
          </cell>
          <cell r="BX567" t="str">
            <v/>
          </cell>
        </row>
        <row r="568">
          <cell r="A568" t="str">
            <v>OWWORP</v>
          </cell>
          <cell r="B568" t="str">
            <v>WordPress</v>
          </cell>
          <cell r="C568" t="str">
            <v>Un CMS pour créer et gérer blogs et sites web</v>
          </cell>
          <cell r="D568" t="str">
            <v>Christophe AUBRY</v>
          </cell>
          <cell r="E568" t="str">
            <v/>
          </cell>
          <cell r="F568" t="str">
            <v>AUBRY, Christophe</v>
          </cell>
          <cell r="G568" t="str">
            <v/>
          </cell>
          <cell r="H568" t="str">
            <v/>
          </cell>
          <cell r="I568" t="str">
            <v/>
          </cell>
          <cell r="J568" t="str">
            <v/>
          </cell>
          <cell r="K568" t="str">
            <v>Edition du 1 September 2021</v>
          </cell>
          <cell r="L568" t="str">
            <v>520 pages</v>
          </cell>
          <cell r="M568" t="str">
            <v>Editions ENI</v>
          </cell>
          <cell r="N568" t="str">
            <v>fre</v>
          </cell>
          <cell r="O568" t="str">
            <v>fre</v>
          </cell>
          <cell r="P568" t="str">
            <v>fre</v>
          </cell>
          <cell r="Q568" t="str">
            <v>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Ce livre a été rédigé avec la version 5.8 de WordPress.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à l’aide de l’éditeur Gutenberg, les organiser grâce aux catégories et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v>
          </cell>
          <cell r="R568">
            <v>9782409031885</v>
          </cell>
          <cell r="S568" t="str">
            <v>Version Numérique</v>
          </cell>
          <cell r="T568">
            <v>9782409031878</v>
          </cell>
          <cell r="U568" t="str">
            <v>Version Imprimée</v>
          </cell>
          <cell r="V568" t="str">
            <v>St-Herblain</v>
          </cell>
          <cell r="W568" t="str">
            <v>Editions ENI</v>
          </cell>
          <cell r="X568">
            <v>2021</v>
          </cell>
          <cell r="Y568" t="str">
            <v>Bibliothèque Numérique ENI (Service en ligne)</v>
          </cell>
          <cell r="Z568" t="str">
            <v>OBJECTIF WEB</v>
          </cell>
          <cell r="AA568" t="str">
            <v>texte</v>
          </cell>
          <cell r="AB568" t="str">
            <v>txt</v>
          </cell>
          <cell r="AC568" t="str">
            <v>rdacontent/fre</v>
          </cell>
          <cell r="AD568" t="str">
            <v>informatique</v>
          </cell>
          <cell r="AE568" t="str">
            <v>c</v>
          </cell>
          <cell r="AF568" t="str">
            <v>rdamedia/fre</v>
          </cell>
          <cell r="AG568" t="str">
            <v>ressource en ligne</v>
          </cell>
          <cell r="AH568" t="str">
            <v>cr</v>
          </cell>
          <cell r="AI568" t="str">
            <v>rdacarrier/fre</v>
          </cell>
          <cell r="AJ568" t="str">
            <v>m\\\\\o\\d\\\\\\\\</v>
          </cell>
          <cell r="AK568" t="str">
            <v>cr\cn\\\\uuaua</v>
          </cell>
          <cell r="AL568" t="str">
            <v>Accès restreint aux membres</v>
          </cell>
          <cell r="AM568" t="str">
            <v>Source de la note de description : Version imprimée</v>
          </cell>
          <cell r="AN568" t="str">
            <v/>
          </cell>
          <cell r="AO568" t="str">
            <v>%SITE_CLIENT%/?library_guid=18982182-C590-4E08-8344-927DD6C374CB</v>
          </cell>
          <cell r="AP568" t="str">
            <v>Accès au travers du portail ENI</v>
          </cell>
          <cell r="AQ568" t="str">
            <v xml:space="preserve">  wp </v>
          </cell>
          <cell r="AR568" t="str">
            <v xml:space="preserve"> blog </v>
          </cell>
          <cell r="AS568" t="str">
            <v xml:space="preserve"> CMS </v>
          </cell>
          <cell r="AT568" t="str">
            <v xml:space="preserve"> Gutenberg</v>
          </cell>
          <cell r="AU568" t="str">
            <v xml:space="preserve"> page web </v>
          </cell>
          <cell r="AV568" t="str">
            <v xml:space="preserve"> site web </v>
          </cell>
          <cell r="AW568" t="str">
            <v xml:space="preserve"> word press </v>
          </cell>
          <cell r="AX568" t="str">
            <v xml:space="preserve">Weblog </v>
          </cell>
          <cell r="AY568" t="str">
            <v/>
          </cell>
          <cell r="AZ568" t="str">
            <v/>
          </cell>
          <cell r="BA568" t="str">
            <v/>
          </cell>
          <cell r="BB568" t="str">
            <v/>
          </cell>
          <cell r="BC568" t="str">
            <v/>
          </cell>
          <cell r="BD568" t="str">
            <v/>
          </cell>
          <cell r="BE568" t="str">
            <v/>
          </cell>
          <cell r="BF568" t="str">
            <v/>
          </cell>
          <cell r="BG568" t="str">
            <v/>
          </cell>
          <cell r="BH568" t="str">
            <v/>
          </cell>
          <cell r="BI568" t="str">
            <v/>
          </cell>
          <cell r="BJ568" t="str">
            <v/>
          </cell>
          <cell r="BK568" t="str">
            <v/>
          </cell>
          <cell r="BL568" t="str">
            <v/>
          </cell>
          <cell r="BM568" t="str">
            <v/>
          </cell>
          <cell r="BN568" t="str">
            <v/>
          </cell>
          <cell r="BO568" t="str">
            <v/>
          </cell>
          <cell r="BP568" t="str">
            <v/>
          </cell>
          <cell r="BQ568" t="str">
            <v/>
          </cell>
          <cell r="BR568" t="str">
            <v/>
          </cell>
          <cell r="BS568" t="str">
            <v/>
          </cell>
          <cell r="BT568" t="str">
            <v/>
          </cell>
          <cell r="BU568" t="str">
            <v/>
          </cell>
          <cell r="BV568" t="str">
            <v/>
          </cell>
          <cell r="BW568" t="str">
            <v/>
          </cell>
          <cell r="BX568" t="str">
            <v/>
          </cell>
        </row>
        <row r="569">
          <cell r="A569" t="str">
            <v>PIMSKE3D</v>
          </cell>
          <cell r="B569" t="str">
            <v>L'impression 3D avec Sketchup</v>
          </cell>
          <cell r="C569" t="str">
            <v/>
          </cell>
          <cell r="D569" t="str">
            <v>Jean-Luc CLAUSS</v>
          </cell>
          <cell r="E569" t="str">
            <v/>
          </cell>
          <cell r="F569" t="str">
            <v>CLAUSS, Jean-Luc</v>
          </cell>
          <cell r="G569" t="str">
            <v/>
          </cell>
          <cell r="H569" t="str">
            <v/>
          </cell>
          <cell r="I569" t="str">
            <v/>
          </cell>
          <cell r="J569" t="str">
            <v/>
          </cell>
          <cell r="K569" t="str">
            <v>Edition du 1 December 2014</v>
          </cell>
          <cell r="L569" t="str">
            <v/>
          </cell>
          <cell r="M569" t="str">
            <v>Editions ENI</v>
          </cell>
          <cell r="N569" t="str">
            <v>fre</v>
          </cell>
          <cell r="O569" t="str">
            <v>fre</v>
          </cell>
          <cell r="P569" t="str">
            <v>fre</v>
          </cell>
          <cell r="Q569" t="str">
            <v xml:space="preserve">L'impression 3D présage un bouleversement de nos sociétés. Après la révolution du dessin 3D, voici venu le temps de faire bonne impression en 3D ! Petits objets de la vie courante, maquettes, design... vous concrétiserez vos créations en un objet manipulable.
Divisé en trois parties, ce livre traite de l'impression 3D réalisable à partir de SketchUp, le logiciel de la 3D pour tous. Nous commencerons par découvrir en quoi consiste réellement l'impression 3D : quelle est son histoire et ses enjeux. Puis nous aborderons les techniques de modélisation à connaître pour réussir toute impression 3D à partir de SketchUp. Enfin, nous passerons à la pratique sous la forme de 10 cas expliqués de A à Z (porte-clés, porte-crayon, puzzle, statue, coque de téléphone portable, maquette de maison, petit vase design, maquette de terrain, prototype de lampe, figurine) en utilisant des imprimantes de bureau et des services d'impression en ligne.
Destiné à toutes les personnes intéressées par le prototypage rapide et la création en général, ce livre vous permettra de passer du virtuel au réel. Avec SketchUp et l'impression 3D, vous prenez part depuis chez vous, à cette nouvelle révolution industrielle.
</v>
          </cell>
          <cell r="R569">
            <v>9782746094031</v>
          </cell>
          <cell r="S569" t="str">
            <v>Version Numérique</v>
          </cell>
          <cell r="T569">
            <v>9782746092167</v>
          </cell>
          <cell r="U569" t="str">
            <v>Version Imprimée</v>
          </cell>
          <cell r="V569" t="str">
            <v>St-Herblain</v>
          </cell>
          <cell r="W569" t="str">
            <v>Editions ENI</v>
          </cell>
          <cell r="X569">
            <v>2014</v>
          </cell>
          <cell r="Y569" t="str">
            <v>Bibliothèque Numérique ENI (Service en ligne)</v>
          </cell>
          <cell r="Z569" t="str">
            <v>PIXEL MÉMO</v>
          </cell>
          <cell r="AA569" t="str">
            <v>texte</v>
          </cell>
          <cell r="AB569" t="str">
            <v>txt</v>
          </cell>
          <cell r="AC569" t="str">
            <v>rdacontent/fre</v>
          </cell>
          <cell r="AD569" t="str">
            <v>informatique</v>
          </cell>
          <cell r="AE569" t="str">
            <v>c</v>
          </cell>
          <cell r="AF569" t="str">
            <v>rdamedia/fre</v>
          </cell>
          <cell r="AG569" t="str">
            <v>ressource en ligne</v>
          </cell>
          <cell r="AH569" t="str">
            <v>cr</v>
          </cell>
          <cell r="AI569" t="str">
            <v>rdacarrier/fre</v>
          </cell>
          <cell r="AJ569" t="str">
            <v>m\\\\\o\\d\\\\\\\\</v>
          </cell>
          <cell r="AK569" t="str">
            <v>cr\cn\\\\uuaua</v>
          </cell>
          <cell r="AL569" t="str">
            <v>Accès restreint aux membres</v>
          </cell>
          <cell r="AM569" t="str">
            <v>Source de la note de description : Version imprimée</v>
          </cell>
          <cell r="AN569" t="str">
            <v/>
          </cell>
          <cell r="AO569" t="str">
            <v>%SITE_CLIENT%/?library_guid=DA3AEB14-67BE-498E-8DEB-F4E72094C30B</v>
          </cell>
          <cell r="AP569" t="str">
            <v>Accès au travers du portail ENI</v>
          </cell>
          <cell r="AQ569" t="str">
            <v xml:space="preserve">  objet virtuel
 </v>
          </cell>
          <cell r="AR569" t="str">
            <v xml:space="preserve"> imprimer en 3D </v>
          </cell>
          <cell r="AS569" t="str">
            <v xml:space="preserve"> LNPIMSKE3D</v>
          </cell>
          <cell r="AT569" t="str">
            <v xml:space="preserve"> objet 3D </v>
          </cell>
          <cell r="AU569" t="str">
            <v xml:space="preserve"> prototypage </v>
          </cell>
          <cell r="AV569" t="str">
            <v xml:space="preserve">Mod&amp;eacute;lisation </v>
          </cell>
          <cell r="AW569" t="str">
            <v/>
          </cell>
          <cell r="AX569" t="str">
            <v/>
          </cell>
          <cell r="AY569" t="str">
            <v/>
          </cell>
          <cell r="AZ569" t="str">
            <v/>
          </cell>
          <cell r="BA569" t="str">
            <v/>
          </cell>
          <cell r="BB569" t="str">
            <v/>
          </cell>
          <cell r="BC569" t="str">
            <v/>
          </cell>
          <cell r="BD569" t="str">
            <v/>
          </cell>
          <cell r="BE569" t="str">
            <v/>
          </cell>
          <cell r="BF569" t="str">
            <v/>
          </cell>
          <cell r="BG569" t="str">
            <v/>
          </cell>
          <cell r="BH569" t="str">
            <v/>
          </cell>
          <cell r="BI569" t="str">
            <v/>
          </cell>
          <cell r="BJ569" t="str">
            <v/>
          </cell>
          <cell r="BK569" t="str">
            <v/>
          </cell>
          <cell r="BL569" t="str">
            <v/>
          </cell>
          <cell r="BM569" t="str">
            <v/>
          </cell>
          <cell r="BN569" t="str">
            <v/>
          </cell>
          <cell r="BO569" t="str">
            <v/>
          </cell>
          <cell r="BP569" t="str">
            <v/>
          </cell>
          <cell r="BQ569" t="str">
            <v/>
          </cell>
          <cell r="BR569" t="str">
            <v/>
          </cell>
          <cell r="BS569" t="str">
            <v/>
          </cell>
          <cell r="BT569" t="str">
            <v/>
          </cell>
          <cell r="BU569" t="str">
            <v/>
          </cell>
          <cell r="BV569" t="str">
            <v/>
          </cell>
          <cell r="BW569" t="str">
            <v/>
          </cell>
          <cell r="BX569" t="str">
            <v/>
          </cell>
        </row>
        <row r="570">
          <cell r="A570" t="str">
            <v>PIMSMIN</v>
          </cell>
          <cell r="B570" t="str">
            <v>Minecraft</v>
          </cell>
          <cell r="C570" t="str">
            <v>Personnalisez vos univers avec SketchUp</v>
          </cell>
          <cell r="D570" t="str">
            <v>Jean-Luc CLAUSS</v>
          </cell>
          <cell r="E570" t="str">
            <v/>
          </cell>
          <cell r="F570" t="str">
            <v>CLAUSS, Jean-Luc</v>
          </cell>
          <cell r="G570" t="str">
            <v/>
          </cell>
          <cell r="H570" t="str">
            <v/>
          </cell>
          <cell r="I570" t="str">
            <v/>
          </cell>
          <cell r="J570" t="str">
            <v/>
          </cell>
          <cell r="K570" t="str">
            <v>Edition du 1 March 2016</v>
          </cell>
          <cell r="L570" t="str">
            <v>0 pages</v>
          </cell>
          <cell r="M570" t="str">
            <v>Editions ENI</v>
          </cell>
          <cell r="N570" t="str">
            <v>fre</v>
          </cell>
          <cell r="O570" t="str">
            <v>fre</v>
          </cell>
          <cell r="P570" t="str">
            <v>fre</v>
          </cell>
          <cell r="Q570" t="str">
            <v>Jeu du type « bac à sable », Minecraft a contribué à populariser la construction 3D. Logiciel de la modélisation plaisir, SketchUp a rendu la 3D accessible à tous, professionnels comme particuliers.
Les deux étaient donc faits pour se rapprocher. Grâce à SketchUp, l'expérience Minecraft peut se prolonger en dehors du jeu sous plusieurs formes : design, impression 3D de goodies, imageries infographiques, etc.
Nous commencerons par souligner les points communs entre Minecraft et SketchUp. Puis nous verrons comment dessiner dans SketchUp en s'inspirant du graphisme de Minecraft. Ensuite nous détaillerons toutes les astuces qui vous permettront de donner vie à vos goodies Minecraft travaillés dans SketchUp : des différents modes de rendu et d'animation aux techniques dédiées à l'impression 3D. Pour terminer, nous décrirons les techniques pour exporter tout modèle SketchUp vers Minecraft afin qu'il fasse partie intégrante de votre monde.
Explorant de nouveaux horizons de conception et de création, ce livre conviendra aux utilisateurs de SketchUp et Minecraft, mais aussi aux enseignants souhaitant vulgariser la modélisation 3D de manière ludique.</v>
          </cell>
          <cell r="R570">
            <v>9782409001482</v>
          </cell>
          <cell r="S570" t="str">
            <v>Version Numérique</v>
          </cell>
          <cell r="T570">
            <v>9782409000263</v>
          </cell>
          <cell r="U570" t="str">
            <v>Version Imprimée</v>
          </cell>
          <cell r="V570" t="str">
            <v>St-Herblain</v>
          </cell>
          <cell r="W570" t="str">
            <v>Editions ENI</v>
          </cell>
          <cell r="X570">
            <v>2016</v>
          </cell>
          <cell r="Y570" t="str">
            <v>Bibliothèque Numérique ENI (Service en ligne)</v>
          </cell>
          <cell r="Z570" t="str">
            <v>PIXEL MÉMO</v>
          </cell>
          <cell r="AA570" t="str">
            <v>texte</v>
          </cell>
          <cell r="AB570" t="str">
            <v>txt</v>
          </cell>
          <cell r="AC570" t="str">
            <v>rdacontent/fre</v>
          </cell>
          <cell r="AD570" t="str">
            <v>informatique</v>
          </cell>
          <cell r="AE570" t="str">
            <v>c</v>
          </cell>
          <cell r="AF570" t="str">
            <v>rdamedia/fre</v>
          </cell>
          <cell r="AG570" t="str">
            <v>ressource en ligne</v>
          </cell>
          <cell r="AH570" t="str">
            <v>cr</v>
          </cell>
          <cell r="AI570" t="str">
            <v>rdacarrier/fre</v>
          </cell>
          <cell r="AJ570" t="str">
            <v>m\\\\\o\\d\\\\\\\\</v>
          </cell>
          <cell r="AK570" t="str">
            <v>cr\cn\\\\uuaua</v>
          </cell>
          <cell r="AL570" t="str">
            <v>Accès restreint aux membres</v>
          </cell>
          <cell r="AM570" t="str">
            <v>Source de la note de description : Version imprimée</v>
          </cell>
          <cell r="AN570" t="str">
            <v/>
          </cell>
          <cell r="AO570" t="str">
            <v>%SITE_CLIENT%/?library_guid=FD70F013-AE82-481D-B86A-1A6AB634B355</v>
          </cell>
          <cell r="AP570" t="str">
            <v>Accès au travers du portail ENI</v>
          </cell>
          <cell r="AQ570" t="str">
            <v xml:space="preserve"> goodies </v>
          </cell>
          <cell r="AR570" t="str">
            <v xml:space="preserve"> impression 3D </v>
          </cell>
          <cell r="AS570" t="str">
            <v xml:space="preserve"> LNPIMSMIN</v>
          </cell>
          <cell r="AT570" t="str">
            <v xml:space="preserve"> modélisation </v>
          </cell>
          <cell r="AU570" t="str">
            <v xml:space="preserve">3D </v>
          </cell>
          <cell r="AV570" t="str">
            <v/>
          </cell>
          <cell r="AW570" t="str">
            <v/>
          </cell>
          <cell r="AX570" t="str">
            <v/>
          </cell>
          <cell r="AY570" t="str">
            <v/>
          </cell>
          <cell r="AZ570" t="str">
            <v/>
          </cell>
          <cell r="BA570" t="str">
            <v/>
          </cell>
          <cell r="BB570" t="str">
            <v/>
          </cell>
          <cell r="BC570" t="str">
            <v/>
          </cell>
          <cell r="BD570" t="str">
            <v/>
          </cell>
          <cell r="BE570" t="str">
            <v/>
          </cell>
          <cell r="BF570" t="str">
            <v/>
          </cell>
          <cell r="BG570" t="str">
            <v/>
          </cell>
          <cell r="BH570" t="str">
            <v/>
          </cell>
          <cell r="BI570" t="str">
            <v/>
          </cell>
          <cell r="BJ570" t="str">
            <v/>
          </cell>
          <cell r="BK570" t="str">
            <v/>
          </cell>
          <cell r="BL570" t="str">
            <v/>
          </cell>
          <cell r="BM570" t="str">
            <v/>
          </cell>
          <cell r="BN570" t="str">
            <v/>
          </cell>
          <cell r="BO570" t="str">
            <v/>
          </cell>
          <cell r="BP570" t="str">
            <v/>
          </cell>
          <cell r="BQ570" t="str">
            <v/>
          </cell>
          <cell r="BR570" t="str">
            <v/>
          </cell>
          <cell r="BS570" t="str">
            <v/>
          </cell>
          <cell r="BT570" t="str">
            <v/>
          </cell>
          <cell r="BU570" t="str">
            <v/>
          </cell>
          <cell r="BV570" t="str">
            <v/>
          </cell>
          <cell r="BW570" t="str">
            <v/>
          </cell>
          <cell r="BX570" t="str">
            <v/>
          </cell>
        </row>
        <row r="571">
          <cell r="A571" t="str">
            <v>RB03ACC</v>
          </cell>
          <cell r="B571" t="str">
            <v>Access 2003</v>
          </cell>
          <cell r="C571" t="str">
            <v/>
          </cell>
          <cell r="D571" t="str">
            <v/>
          </cell>
          <cell r="E571" t="str">
            <v/>
          </cell>
          <cell r="F571" t="str">
            <v/>
          </cell>
          <cell r="G571" t="str">
            <v/>
          </cell>
          <cell r="H571" t="str">
            <v/>
          </cell>
          <cell r="I571" t="str">
            <v/>
          </cell>
          <cell r="J571" t="str">
            <v/>
          </cell>
          <cell r="K571" t="str">
            <v>Edition du 25 March 2004</v>
          </cell>
          <cell r="L571" t="str">
            <v>348 pages</v>
          </cell>
          <cell r="M571" t="str">
            <v>Editions ENI</v>
          </cell>
          <cell r="N571" t="str">
            <v>fre</v>
          </cell>
          <cell r="O571" t="str">
            <v>fre</v>
          </cell>
          <cell r="P571" t="str">
            <v>fre</v>
          </cell>
          <cell r="Q571" t="str">
            <v>Ce guide pratique a été conçu pour vous permettre de retrouver rapidement toutes les fonctions du système de gestion de bases de données relationnel Microsoft OfficeÒ Access 2003 : description de l'environnement Access, création d'une base de données et gestion des objets qui la composent, création et mise en relation des tables, création de formulaires et états ainsi que gestion des différents types de contrôle, gestion des enregistrements par l'intermédiaire d'une feuille de données et d'un formulaire (saisir, modifier, trier, filtrer), sélection et suppression d'enregistrements à l'aide de requêtes, création de tableaux croisés dynamiques, création de graphiques à partir des données d'une table ou d'un tableau croisé, création de macros, communication des données vers les autres applications Microsoft Office ainsi que sur les réseaux intranet ou Internet par la création de pages d'accès aux données...
Ce livre est également proposé en coffret</v>
          </cell>
          <cell r="R571">
            <v>9782746044524</v>
          </cell>
          <cell r="S571" t="str">
            <v>Version Numérique</v>
          </cell>
          <cell r="T571">
            <v>9782746021815</v>
          </cell>
          <cell r="U571" t="str">
            <v>Version Imprimée</v>
          </cell>
          <cell r="V571" t="str">
            <v>St-Herblain</v>
          </cell>
          <cell r="W571" t="str">
            <v>Editions ENI</v>
          </cell>
          <cell r="X571">
            <v>2004</v>
          </cell>
          <cell r="Y571" t="str">
            <v>Bibliothèque Numérique ENI (Service en ligne)</v>
          </cell>
          <cell r="Z571" t="str">
            <v>RÉFÉRENCE BUREAUTIQUE</v>
          </cell>
          <cell r="AA571" t="str">
            <v>texte</v>
          </cell>
          <cell r="AB571" t="str">
            <v>txt</v>
          </cell>
          <cell r="AC571" t="str">
            <v>rdacontent/fre</v>
          </cell>
          <cell r="AD571" t="str">
            <v>informatique</v>
          </cell>
          <cell r="AE571" t="str">
            <v>c</v>
          </cell>
          <cell r="AF571" t="str">
            <v>rdamedia/fre</v>
          </cell>
          <cell r="AG571" t="str">
            <v>ressource en ligne</v>
          </cell>
          <cell r="AH571" t="str">
            <v>cr</v>
          </cell>
          <cell r="AI571" t="str">
            <v>rdacarrier/fre</v>
          </cell>
          <cell r="AJ571" t="str">
            <v>m\\\\\o\\d\\\\\\\\</v>
          </cell>
          <cell r="AK571" t="str">
            <v>cr\cn\\\\uuaua</v>
          </cell>
          <cell r="AL571" t="str">
            <v>Accès restreint aux membres</v>
          </cell>
          <cell r="AM571" t="str">
            <v>Source de la note de description : Version imprimée</v>
          </cell>
          <cell r="AN571" t="str">
            <v/>
          </cell>
          <cell r="AO571" t="str">
            <v>%SITE_CLIENT%/?library_guid=C427519D-80D2-4E77-AB9E-CCA33BCA1FF2</v>
          </cell>
          <cell r="AP571" t="str">
            <v>Accès au travers du portail ENI</v>
          </cell>
          <cell r="AQ571" t="str">
            <v xml:space="preserve"> access 03 </v>
          </cell>
          <cell r="AR571" t="str">
            <v xml:space="preserve"> Base de données </v>
          </cell>
          <cell r="AS571" t="str">
            <v xml:space="preserve"> e</v>
          </cell>
          <cell r="AT571" t="str">
            <v xml:space="preserve"> ebook </v>
          </cell>
          <cell r="AU571" t="str">
            <v xml:space="preserve"> état </v>
          </cell>
          <cell r="AV571" t="str">
            <v xml:space="preserve"> formulaire </v>
          </cell>
          <cell r="AW571" t="str">
            <v xml:space="preserve"> livre électronique </v>
          </cell>
          <cell r="AX571" t="str">
            <v xml:space="preserve"> livre numérique </v>
          </cell>
          <cell r="AY571" t="str">
            <v xml:space="preserve"> livres électroniques  </v>
          </cell>
          <cell r="AZ571" t="str">
            <v xml:space="preserve"> livres numériques </v>
          </cell>
          <cell r="BA571" t="str">
            <v xml:space="preserve"> LNRB03ACC</v>
          </cell>
          <cell r="BB571" t="str">
            <v xml:space="preserve"> requête </v>
          </cell>
          <cell r="BC571" t="str">
            <v xml:space="preserve"> Table </v>
          </cell>
          <cell r="BD571" t="str">
            <v xml:space="preserve">book </v>
          </cell>
          <cell r="BE571" t="str">
            <v xml:space="preserve">Microsoft </v>
          </cell>
          <cell r="BF571" t="str">
            <v/>
          </cell>
          <cell r="BG571" t="str">
            <v/>
          </cell>
          <cell r="BH571" t="str">
            <v/>
          </cell>
          <cell r="BI571" t="str">
            <v/>
          </cell>
          <cell r="BJ571" t="str">
            <v/>
          </cell>
          <cell r="BK571" t="str">
            <v/>
          </cell>
          <cell r="BL571" t="str">
            <v/>
          </cell>
          <cell r="BM571" t="str">
            <v/>
          </cell>
          <cell r="BN571" t="str">
            <v/>
          </cell>
          <cell r="BO571" t="str">
            <v/>
          </cell>
          <cell r="BP571" t="str">
            <v/>
          </cell>
          <cell r="BQ571" t="str">
            <v/>
          </cell>
          <cell r="BR571" t="str">
            <v/>
          </cell>
          <cell r="BS571" t="str">
            <v/>
          </cell>
          <cell r="BT571" t="str">
            <v/>
          </cell>
          <cell r="BU571" t="str">
            <v/>
          </cell>
          <cell r="BV571" t="str">
            <v/>
          </cell>
          <cell r="BW571" t="str">
            <v/>
          </cell>
          <cell r="BX571" t="str">
            <v/>
          </cell>
        </row>
        <row r="572">
          <cell r="A572" t="str">
            <v>RB03EXC</v>
          </cell>
          <cell r="B572" t="str">
            <v>Excel 2003</v>
          </cell>
          <cell r="C572" t="str">
            <v/>
          </cell>
          <cell r="D572" t="str">
            <v xml:space="preserve"> Collectif</v>
          </cell>
          <cell r="E572" t="str">
            <v/>
          </cell>
          <cell r="F572" t="str">
            <v xml:space="preserve">Collectif, </v>
          </cell>
          <cell r="G572" t="str">
            <v/>
          </cell>
          <cell r="H572" t="str">
            <v/>
          </cell>
          <cell r="I572" t="str">
            <v/>
          </cell>
          <cell r="J572" t="str">
            <v/>
          </cell>
          <cell r="K572" t="str">
            <v>Edition du 24 November 2003</v>
          </cell>
          <cell r="L572" t="str">
            <v>356 pages</v>
          </cell>
          <cell r="M572" t="str">
            <v>Editions ENI</v>
          </cell>
          <cell r="N572" t="str">
            <v>fre</v>
          </cell>
          <cell r="O572" t="str">
            <v>fre</v>
          </cell>
          <cell r="P572" t="str">
            <v>fre</v>
          </cell>
          <cell r="Q572" t="str">
            <v xml:space="preserve">Ce guide pratique vous présente dans le détail toutes les fonctionnalités de Microsoft® Office Excel 2003 : après la description de l'environnement, la gestion des classeurs et des feuilles de cacul, vous découvrirez toutes les techniques de saisie et de modification des données (saisie de nombres, de dates, de formules de calcul, création de séries de données...). Vous exploiterez ensuite les nombreuses fonctions mises à votre disposition pour mettre en forme vos tableaux (police de caractères, couleurs, bordures, format automatique, style, modèle...). Vous apprendrez à créer des plans, à auditer vos feuilles de calcul, à imprimer vos tableaux agrémentés de graphiques divers et d'objets graphiques. Vous exploiterez aussi les possibilités offertes par Excel en matière de listes de données à partir desquelles vous pourrez très facilement concevoir tableaux et graphiques croisés dynamiques. Une partie de ce livre est consacré au travail collaboratif et comprend donc de nombreuses informations sur la protection des classeurs, sur le partage des données et la signature numérique. Les derniers chapitres concernent l'importation et l'exportation de données, les macros-commandes et la conception de pages Web (HTML et XML).
Ce livre est également proposé en coffret
</v>
          </cell>
          <cell r="R572">
            <v>9782746044548</v>
          </cell>
          <cell r="S572" t="str">
            <v>Version Numérique</v>
          </cell>
          <cell r="T572">
            <v>9782746021525</v>
          </cell>
          <cell r="U572" t="str">
            <v>Version Imprimée</v>
          </cell>
          <cell r="V572" t="str">
            <v>St-Herblain</v>
          </cell>
          <cell r="W572" t="str">
            <v>Editions ENI</v>
          </cell>
          <cell r="X572">
            <v>2003</v>
          </cell>
          <cell r="Y572" t="str">
            <v>Bibliothèque Numérique ENI (Service en ligne)</v>
          </cell>
          <cell r="Z572" t="str">
            <v>RÉFÉRENCE BUREAUTIQUE</v>
          </cell>
          <cell r="AA572" t="str">
            <v>texte</v>
          </cell>
          <cell r="AB572" t="str">
            <v>txt</v>
          </cell>
          <cell r="AC572" t="str">
            <v>rdacontent/fre</v>
          </cell>
          <cell r="AD572" t="str">
            <v>informatique</v>
          </cell>
          <cell r="AE572" t="str">
            <v>c</v>
          </cell>
          <cell r="AF572" t="str">
            <v>rdamedia/fre</v>
          </cell>
          <cell r="AG572" t="str">
            <v>ressource en ligne</v>
          </cell>
          <cell r="AH572" t="str">
            <v>cr</v>
          </cell>
          <cell r="AI572" t="str">
            <v>rdacarrier/fre</v>
          </cell>
          <cell r="AJ572" t="str">
            <v>m\\\\\o\\d\\\\\\\\</v>
          </cell>
          <cell r="AK572" t="str">
            <v>cr\cn\\\\uuaua</v>
          </cell>
          <cell r="AL572" t="str">
            <v>Accès restreint aux membres</v>
          </cell>
          <cell r="AM572" t="str">
            <v>Source de la note de description : Version imprimée</v>
          </cell>
          <cell r="AN572" t="str">
            <v/>
          </cell>
          <cell r="AO572" t="str">
            <v>%SITE_CLIENT%/?library_guid=E118FD29-2B70-40DF-8C37-5E12A9291C66</v>
          </cell>
          <cell r="AP572" t="str">
            <v>Accès au travers du portail ENI</v>
          </cell>
          <cell r="AQ572" t="str">
            <v xml:space="preserve"> audit </v>
          </cell>
          <cell r="AR572" t="str">
            <v xml:space="preserve"> balise </v>
          </cell>
          <cell r="AS572" t="str">
            <v xml:space="preserve"> classeur </v>
          </cell>
          <cell r="AT572" t="str">
            <v xml:space="preserve"> e</v>
          </cell>
          <cell r="AU572" t="str">
            <v xml:space="preserve"> ebook </v>
          </cell>
          <cell r="AV572" t="str">
            <v xml:space="preserve"> excel 03 </v>
          </cell>
          <cell r="AW572" t="str">
            <v xml:space="preserve"> excel2003 </v>
          </cell>
          <cell r="AX572" t="str">
            <v xml:space="preserve"> feuille de calcul </v>
          </cell>
          <cell r="AY572" t="str">
            <v xml:space="preserve"> formule </v>
          </cell>
          <cell r="AZ572" t="str">
            <v xml:space="preserve"> graphique </v>
          </cell>
          <cell r="BA572" t="str">
            <v xml:space="preserve"> liste </v>
          </cell>
          <cell r="BB572" t="str">
            <v xml:space="preserve"> livre électronique </v>
          </cell>
          <cell r="BC572" t="str">
            <v xml:space="preserve"> livre numérique </v>
          </cell>
          <cell r="BD572" t="str">
            <v xml:space="preserve"> livres électroniques </v>
          </cell>
          <cell r="BE572" t="str">
            <v xml:space="preserve"> livres numériques </v>
          </cell>
          <cell r="BF572" t="str">
            <v xml:space="preserve"> LNRB03EXC</v>
          </cell>
          <cell r="BG572" t="str">
            <v xml:space="preserve"> scénario </v>
          </cell>
          <cell r="BH572" t="str">
            <v xml:space="preserve"> solveur </v>
          </cell>
          <cell r="BI572" t="str">
            <v xml:space="preserve"> statistique </v>
          </cell>
          <cell r="BJ572" t="str">
            <v xml:space="preserve"> tableau croisé </v>
          </cell>
          <cell r="BK572" t="str">
            <v xml:space="preserve"> tableur </v>
          </cell>
          <cell r="BL572" t="str">
            <v xml:space="preserve">book </v>
          </cell>
          <cell r="BM572" t="str">
            <v xml:space="preserve">Microsoft </v>
          </cell>
          <cell r="BN572" t="str">
            <v/>
          </cell>
          <cell r="BO572" t="str">
            <v/>
          </cell>
          <cell r="BP572" t="str">
            <v/>
          </cell>
          <cell r="BQ572" t="str">
            <v/>
          </cell>
          <cell r="BR572" t="str">
            <v/>
          </cell>
          <cell r="BS572" t="str">
            <v/>
          </cell>
          <cell r="BT572" t="str">
            <v/>
          </cell>
          <cell r="BU572" t="str">
            <v/>
          </cell>
          <cell r="BV572" t="str">
            <v/>
          </cell>
          <cell r="BW572" t="str">
            <v/>
          </cell>
          <cell r="BX572" t="str">
            <v/>
          </cell>
        </row>
        <row r="573">
          <cell r="A573" t="str">
            <v>RB03OUT</v>
          </cell>
          <cell r="B573" t="str">
            <v>Outlook 2003</v>
          </cell>
          <cell r="C573" t="str">
            <v/>
          </cell>
          <cell r="D573" t="str">
            <v/>
          </cell>
          <cell r="E573" t="str">
            <v/>
          </cell>
          <cell r="F573" t="str">
            <v/>
          </cell>
          <cell r="G573" t="str">
            <v/>
          </cell>
          <cell r="H573" t="str">
            <v/>
          </cell>
          <cell r="I573" t="str">
            <v/>
          </cell>
          <cell r="J573" t="str">
            <v/>
          </cell>
          <cell r="K573" t="str">
            <v>Edition du 18 February 2004</v>
          </cell>
          <cell r="L573" t="str">
            <v>305 pages</v>
          </cell>
          <cell r="M573" t="str">
            <v>Editions ENI</v>
          </cell>
          <cell r="N573" t="str">
            <v>fre</v>
          </cell>
          <cell r="O573" t="str">
            <v>fre</v>
          </cell>
          <cell r="P573" t="str">
            <v>fre</v>
          </cell>
          <cell r="Q573" t="str">
            <v>Ce guide pratique sur Microsoft® Outlook 2003 vous présente dans le détail, toutes les fonctions de ce logiciel de messagerie : après la description de l'environnement, vous apprendrez à envoyer et recevoir tout type de messages et à configurer votre messagerie (format des messages, signatures, courrier indésirable...). La troisième partie traite du Calendrier et vous apprendra à gérer votre agenda pour planifier rendez-vous, événements, réunions... La partie suivante présente les autres dossiers à votre disposition : les contacts, les tâches, les notes, le Journal... Vous découvrirez dans la cinquième partie les fonctions qui vous permettront de gérer tous les éléments créés dans Outlook y compris leur classement en catégories et leur archivage. La dernière partie regroupe les fonctions relatives à la personnalisation des différents affichages et de l'environnement par la création de groupes, raccourcis et dossiers ainsi que la gestion des comptes de messagerie.</v>
          </cell>
          <cell r="R573">
            <v>9782746044579</v>
          </cell>
          <cell r="S573" t="str">
            <v>Version Numérique</v>
          </cell>
          <cell r="T573">
            <v>9782746021839</v>
          </cell>
          <cell r="U573" t="str">
            <v>Version Imprimée</v>
          </cell>
          <cell r="V573" t="str">
            <v>St-Herblain</v>
          </cell>
          <cell r="W573" t="str">
            <v>Editions ENI</v>
          </cell>
          <cell r="X573">
            <v>2004</v>
          </cell>
          <cell r="Y573" t="str">
            <v>Bibliothèque Numérique ENI (Service en ligne)</v>
          </cell>
          <cell r="Z573" t="str">
            <v>RÉFÉRENCE BUREAUTIQUE</v>
          </cell>
          <cell r="AA573" t="str">
            <v>texte</v>
          </cell>
          <cell r="AB573" t="str">
            <v>txt</v>
          </cell>
          <cell r="AC573" t="str">
            <v>rdacontent/fre</v>
          </cell>
          <cell r="AD573" t="str">
            <v>informatique</v>
          </cell>
          <cell r="AE573" t="str">
            <v>c</v>
          </cell>
          <cell r="AF573" t="str">
            <v>rdamedia/fre</v>
          </cell>
          <cell r="AG573" t="str">
            <v>ressource en ligne</v>
          </cell>
          <cell r="AH573" t="str">
            <v>cr</v>
          </cell>
          <cell r="AI573" t="str">
            <v>rdacarrier/fre</v>
          </cell>
          <cell r="AJ573" t="str">
            <v>m\\\\\o\\d\\\\\\\\</v>
          </cell>
          <cell r="AK573" t="str">
            <v>cr\cn\\\\uuaua</v>
          </cell>
          <cell r="AL573" t="str">
            <v>Accès restreint aux membres</v>
          </cell>
          <cell r="AM573" t="str">
            <v>Source de la note de description : Version imprimée</v>
          </cell>
          <cell r="AN573" t="str">
            <v/>
          </cell>
          <cell r="AO573" t="str">
            <v>%SITE_CLIENT%/?library_guid=7B283926-C8A8-4BAA-8338-EDE1F36CA481</v>
          </cell>
          <cell r="AP573" t="str">
            <v>Accès au travers du portail ENI</v>
          </cell>
          <cell r="AQ573" t="str">
            <v xml:space="preserve"> Agenda </v>
          </cell>
          <cell r="AR573" t="str">
            <v xml:space="preserve"> anti</v>
          </cell>
          <cell r="AS573" t="str">
            <v xml:space="preserve"> Calendrier </v>
          </cell>
          <cell r="AT573" t="str">
            <v xml:space="preserve"> Carnet d'adresses </v>
          </cell>
          <cell r="AU573" t="str">
            <v xml:space="preserve"> Contact </v>
          </cell>
          <cell r="AV573" t="str">
            <v xml:space="preserve"> e</v>
          </cell>
          <cell r="AW573" t="str">
            <v xml:space="preserve"> e</v>
          </cell>
          <cell r="AX573" t="str">
            <v xml:space="preserve"> ebook </v>
          </cell>
          <cell r="AY573" t="str">
            <v xml:space="preserve"> livre électronique </v>
          </cell>
          <cell r="AZ573" t="str">
            <v xml:space="preserve"> livre numérique </v>
          </cell>
          <cell r="BA573" t="str">
            <v xml:space="preserve"> livres électroniques </v>
          </cell>
          <cell r="BB573" t="str">
            <v xml:space="preserve"> livres numériques </v>
          </cell>
          <cell r="BC573" t="str">
            <v xml:space="preserve"> LNRB03OUT</v>
          </cell>
          <cell r="BD573" t="str">
            <v xml:space="preserve"> message </v>
          </cell>
          <cell r="BE573" t="str">
            <v xml:space="preserve"> Messagerie </v>
          </cell>
          <cell r="BF573" t="str">
            <v xml:space="preserve"> réunion </v>
          </cell>
          <cell r="BG573" t="str">
            <v xml:space="preserve"> Tâches </v>
          </cell>
          <cell r="BH573" t="str">
            <v xml:space="preserve">book </v>
          </cell>
          <cell r="BI573" t="str">
            <v xml:space="preserve">mail </v>
          </cell>
          <cell r="BJ573" t="str">
            <v xml:space="preserve">Microsoft </v>
          </cell>
          <cell r="BK573" t="str">
            <v xml:space="preserve">spam </v>
          </cell>
          <cell r="BL573" t="str">
            <v/>
          </cell>
          <cell r="BM573" t="str">
            <v/>
          </cell>
          <cell r="BN573" t="str">
            <v/>
          </cell>
          <cell r="BO573" t="str">
            <v/>
          </cell>
          <cell r="BP573" t="str">
            <v/>
          </cell>
          <cell r="BQ573" t="str">
            <v/>
          </cell>
          <cell r="BR573" t="str">
            <v/>
          </cell>
          <cell r="BS573" t="str">
            <v/>
          </cell>
          <cell r="BT573" t="str">
            <v/>
          </cell>
          <cell r="BU573" t="str">
            <v/>
          </cell>
          <cell r="BV573" t="str">
            <v/>
          </cell>
          <cell r="BW573" t="str">
            <v/>
          </cell>
          <cell r="BX573" t="str">
            <v/>
          </cell>
        </row>
        <row r="574">
          <cell r="A574" t="str">
            <v>RB03POW</v>
          </cell>
          <cell r="B574" t="str">
            <v>PowerPoint 2003</v>
          </cell>
          <cell r="C574" t="str">
            <v/>
          </cell>
          <cell r="D574" t="str">
            <v/>
          </cell>
          <cell r="E574" t="str">
            <v/>
          </cell>
          <cell r="F574" t="str">
            <v/>
          </cell>
          <cell r="G574" t="str">
            <v/>
          </cell>
          <cell r="H574" t="str">
            <v/>
          </cell>
          <cell r="I574" t="str">
            <v/>
          </cell>
          <cell r="J574" t="str">
            <v/>
          </cell>
          <cell r="K574" t="str">
            <v>Edition du 28 January 2004</v>
          </cell>
          <cell r="L574" t="str">
            <v>321 pages</v>
          </cell>
          <cell r="M574" t="str">
            <v>Editions ENI</v>
          </cell>
          <cell r="N574" t="str">
            <v>fre</v>
          </cell>
          <cell r="O574" t="str">
            <v>fre</v>
          </cell>
          <cell r="P574" t="str">
            <v>fre</v>
          </cell>
          <cell r="Q574" t="str">
            <v>Ce guide pratique sur Microsoft Office PowerPoint 2003 a été conçu pour vous permettre de retrouver rapidement toutes les fonctions de ce logiciel de PRésentation Assistée par Ordinateur : description de l'environnement et des modes d'affichage, gestion des documents (création, ouverture et enregistrement de présentations et de modèles, gestion d'album photos...), exploitation des éléments d'une présentation (diapositives, masques, jeux de couleurs...), gestion du texte (saisie du contenu des diapositives, du plan, recherche de synonymes et traduction par Internet), création, modification et mise en valeur des objets (dessins, tableaux, organigrammes, diagrammes, images, objets multimédias et graphiques), réalisation de diaporamas incluant effets d'animation, annotations à l'aide du stylet et minutage des diapositives, impression et mise en page et, pour terminer, des fonctions avancées telles que la personnalisation des barres d'outils, la création de macros, le travail avec d'autres applications Office, l'utilisation de la Visionneuse de PowerPoint, le travail de groupe sur une présentation (révision) et le travail sur le Web (recherche sur Internet, réunion en ligne...).
Ce livre est également proposé en coffret</v>
          </cell>
          <cell r="R574">
            <v>9782746044593</v>
          </cell>
          <cell r="S574" t="str">
            <v>Version Numérique</v>
          </cell>
          <cell r="T574">
            <v>9782746022799</v>
          </cell>
          <cell r="U574" t="str">
            <v>Version Imprimée</v>
          </cell>
          <cell r="V574" t="str">
            <v>St-Herblain</v>
          </cell>
          <cell r="W574" t="str">
            <v>Editions ENI</v>
          </cell>
          <cell r="X574">
            <v>2004</v>
          </cell>
          <cell r="Y574" t="str">
            <v>Bibliothèque Numérique ENI (Service en ligne)</v>
          </cell>
          <cell r="Z574" t="str">
            <v>RÉFÉRENCE BUREAUTIQUE</v>
          </cell>
          <cell r="AA574" t="str">
            <v>texte</v>
          </cell>
          <cell r="AB574" t="str">
            <v>txt</v>
          </cell>
          <cell r="AC574" t="str">
            <v>rdacontent/fre</v>
          </cell>
          <cell r="AD574" t="str">
            <v>informatique</v>
          </cell>
          <cell r="AE574" t="str">
            <v>c</v>
          </cell>
          <cell r="AF574" t="str">
            <v>rdamedia/fre</v>
          </cell>
          <cell r="AG574" t="str">
            <v>ressource en ligne</v>
          </cell>
          <cell r="AH574" t="str">
            <v>cr</v>
          </cell>
          <cell r="AI574" t="str">
            <v>rdacarrier/fre</v>
          </cell>
          <cell r="AJ574" t="str">
            <v>m\\\\\o\\d\\\\\\\\</v>
          </cell>
          <cell r="AK574" t="str">
            <v>cr\cn\\\\uuaua</v>
          </cell>
          <cell r="AL574" t="str">
            <v>Accès restreint aux membres</v>
          </cell>
          <cell r="AM574" t="str">
            <v>Source de la note de description : Version imprimée</v>
          </cell>
          <cell r="AN574" t="str">
            <v/>
          </cell>
          <cell r="AO574" t="str">
            <v>%SITE_CLIENT%/?library_guid=5B1F20D7-86AF-4071-B3D5-4FCB6D063889</v>
          </cell>
          <cell r="AP574" t="str">
            <v>Accès au travers du portail ENI</v>
          </cell>
          <cell r="AQ574" t="str">
            <v xml:space="preserve"> album photos </v>
          </cell>
          <cell r="AR574" t="str">
            <v xml:space="preserve"> diagramme </v>
          </cell>
          <cell r="AS574" t="str">
            <v xml:space="preserve"> diaporama </v>
          </cell>
          <cell r="AT574" t="str">
            <v xml:space="preserve"> diapositive </v>
          </cell>
          <cell r="AU574" t="str">
            <v xml:space="preserve"> e</v>
          </cell>
          <cell r="AV574" t="str">
            <v xml:space="preserve"> ebook </v>
          </cell>
          <cell r="AW574" t="str">
            <v xml:space="preserve"> livre électronique </v>
          </cell>
          <cell r="AX574" t="str">
            <v xml:space="preserve"> livre numérique </v>
          </cell>
          <cell r="AY574" t="str">
            <v xml:space="preserve"> livres électroniques </v>
          </cell>
          <cell r="AZ574" t="str">
            <v xml:space="preserve"> livres numériques </v>
          </cell>
          <cell r="BA574" t="str">
            <v xml:space="preserve"> LNRB03POW</v>
          </cell>
          <cell r="BB574" t="str">
            <v xml:space="preserve"> organigramme </v>
          </cell>
          <cell r="BC574" t="str">
            <v xml:space="preserve"> power point </v>
          </cell>
          <cell r="BD574" t="str">
            <v xml:space="preserve"> powerpoint 03 </v>
          </cell>
          <cell r="BE574" t="str">
            <v xml:space="preserve"> ppt 03 </v>
          </cell>
          <cell r="BF574" t="str">
            <v xml:space="preserve"> PréAO </v>
          </cell>
          <cell r="BG574" t="str">
            <v xml:space="preserve">book </v>
          </cell>
          <cell r="BH574" t="str">
            <v xml:space="preserve">Microsoft </v>
          </cell>
          <cell r="BI574" t="str">
            <v/>
          </cell>
          <cell r="BJ574" t="str">
            <v/>
          </cell>
          <cell r="BK574" t="str">
            <v/>
          </cell>
          <cell r="BL574" t="str">
            <v/>
          </cell>
          <cell r="BM574" t="str">
            <v/>
          </cell>
          <cell r="BN574" t="str">
            <v/>
          </cell>
          <cell r="BO574" t="str">
            <v/>
          </cell>
          <cell r="BP574" t="str">
            <v/>
          </cell>
          <cell r="BQ574" t="str">
            <v/>
          </cell>
          <cell r="BR574" t="str">
            <v/>
          </cell>
          <cell r="BS574" t="str">
            <v/>
          </cell>
          <cell r="BT574" t="str">
            <v/>
          </cell>
          <cell r="BU574" t="str">
            <v/>
          </cell>
          <cell r="BV574" t="str">
            <v/>
          </cell>
          <cell r="BW574" t="str">
            <v/>
          </cell>
          <cell r="BX574" t="str">
            <v/>
          </cell>
        </row>
        <row r="575">
          <cell r="A575" t="str">
            <v>RB03WOR</v>
          </cell>
          <cell r="B575" t="str">
            <v>Word 2003</v>
          </cell>
          <cell r="C575" t="str">
            <v/>
          </cell>
          <cell r="D575" t="str">
            <v xml:space="preserve"> Collectif</v>
          </cell>
          <cell r="E575" t="str">
            <v/>
          </cell>
          <cell r="F575" t="str">
            <v xml:space="preserve">Collectif, </v>
          </cell>
          <cell r="G575" t="str">
            <v/>
          </cell>
          <cell r="H575" t="str">
            <v/>
          </cell>
          <cell r="I575" t="str">
            <v/>
          </cell>
          <cell r="J575" t="str">
            <v/>
          </cell>
          <cell r="K575" t="str">
            <v>Edition du 30 October 2003</v>
          </cell>
          <cell r="L575" t="str">
            <v>386 pages</v>
          </cell>
          <cell r="M575" t="str">
            <v>Editions ENI</v>
          </cell>
          <cell r="N575" t="str">
            <v>fre</v>
          </cell>
          <cell r="O575" t="str">
            <v>fre</v>
          </cell>
          <cell r="P575" t="str">
            <v>fre</v>
          </cell>
          <cell r="Q575" t="str">
            <v xml:space="preserve">Ce guide pratique sur Microsoft® Office Word 2003 a été conçu pour vous permettre de retrouver rapidement toutes les fonctions de ce traitement de texte : la description de l'environnement Word, la gestion des documents (création, enregistrement, envoi dans un message...), la gestion du texte (saisie, modification, copier-coller, insertions automatiques), sa présentation (mise en forme des caractères, des paragraphes, des pages), l'impression et la mise en page, la création de tableaux, de dessins et diagrammes, la gestion des longs documents (section, signet, note, plan, table des matières, table des illustrations et des références, index, document-maître), la création de styles et modèles, la conception de formulaires et de mailing, les liens entre Excel et Word, les macro-commandes, la création de pages Web et le travail de groupe (protections multi-utilisateurs du contenu des documents).
Ce livre est également proposé en coffret
</v>
          </cell>
          <cell r="R575">
            <v>9782746044661</v>
          </cell>
          <cell r="S575" t="str">
            <v>Version Numérique</v>
          </cell>
          <cell r="T575">
            <v>9782746021532</v>
          </cell>
          <cell r="U575" t="str">
            <v>Version Imprimée</v>
          </cell>
          <cell r="V575" t="str">
            <v>St-Herblain</v>
          </cell>
          <cell r="W575" t="str">
            <v>Editions ENI</v>
          </cell>
          <cell r="X575">
            <v>2003</v>
          </cell>
          <cell r="Y575" t="str">
            <v>Bibliothèque Numérique ENI (Service en ligne)</v>
          </cell>
          <cell r="Z575" t="str">
            <v>RÉFÉRENCE BUREAUTIQUE</v>
          </cell>
          <cell r="AA575" t="str">
            <v>texte</v>
          </cell>
          <cell r="AB575" t="str">
            <v>txt</v>
          </cell>
          <cell r="AC575" t="str">
            <v>rdacontent/fre</v>
          </cell>
          <cell r="AD575" t="str">
            <v>informatique</v>
          </cell>
          <cell r="AE575" t="str">
            <v>c</v>
          </cell>
          <cell r="AF575" t="str">
            <v>rdamedia/fre</v>
          </cell>
          <cell r="AG575" t="str">
            <v>ressource en ligne</v>
          </cell>
          <cell r="AH575" t="str">
            <v>cr</v>
          </cell>
          <cell r="AI575" t="str">
            <v>rdacarrier/fre</v>
          </cell>
          <cell r="AJ575" t="str">
            <v>m\\\\\o\\d\\\\\\\\</v>
          </cell>
          <cell r="AK575" t="str">
            <v>cr\cn\\\\uuaua</v>
          </cell>
          <cell r="AL575" t="str">
            <v>Accès restreint aux membres</v>
          </cell>
          <cell r="AM575" t="str">
            <v>Source de la note de description : Version imprimée</v>
          </cell>
          <cell r="AN575" t="str">
            <v/>
          </cell>
          <cell r="AO575" t="str">
            <v>%SITE_CLIENT%/?library_guid=C7ADC6FB-3ABC-435A-B662-EBB5DA6C4D2B</v>
          </cell>
          <cell r="AP575" t="str">
            <v>Accès au travers du portail ENI</v>
          </cell>
          <cell r="AQ575" t="str">
            <v xml:space="preserve"> document maître </v>
          </cell>
          <cell r="AR575" t="str">
            <v xml:space="preserve"> e</v>
          </cell>
          <cell r="AS575" t="str">
            <v xml:space="preserve"> ebook </v>
          </cell>
          <cell r="AT575" t="str">
            <v xml:space="preserve"> formulaire </v>
          </cell>
          <cell r="AU575" t="str">
            <v xml:space="preserve"> livre électronique </v>
          </cell>
          <cell r="AV575" t="str">
            <v xml:space="preserve"> livre numérique </v>
          </cell>
          <cell r="AW575" t="str">
            <v xml:space="preserve"> livres électroniques </v>
          </cell>
          <cell r="AX575" t="str">
            <v xml:space="preserve"> livres numériques </v>
          </cell>
          <cell r="AY575" t="str">
            <v xml:space="preserve"> LNRB03WOR</v>
          </cell>
          <cell r="AZ575" t="str">
            <v xml:space="preserve"> macro</v>
          </cell>
          <cell r="BA575" t="str">
            <v xml:space="preserve"> mailing </v>
          </cell>
          <cell r="BB575" t="str">
            <v xml:space="preserve"> page web </v>
          </cell>
          <cell r="BC575" t="str">
            <v xml:space="preserve"> plan </v>
          </cell>
          <cell r="BD575" t="str">
            <v xml:space="preserve"> publipostage </v>
          </cell>
          <cell r="BE575" t="str">
            <v xml:space="preserve"> suivi des modifications </v>
          </cell>
          <cell r="BF575" t="str">
            <v xml:space="preserve"> table des matières </v>
          </cell>
          <cell r="BG575" t="str">
            <v xml:space="preserve"> traitement de texte </v>
          </cell>
          <cell r="BH575" t="str">
            <v xml:space="preserve"> word 03 </v>
          </cell>
          <cell r="BI575" t="str">
            <v xml:space="preserve"> xml </v>
          </cell>
          <cell r="BJ575" t="str">
            <v xml:space="preserve">book </v>
          </cell>
          <cell r="BK575" t="str">
            <v xml:space="preserve">commandes </v>
          </cell>
          <cell r="BL575" t="str">
            <v xml:space="preserve">Microsoft </v>
          </cell>
          <cell r="BM575" t="str">
            <v/>
          </cell>
          <cell r="BN575" t="str">
            <v/>
          </cell>
          <cell r="BO575" t="str">
            <v/>
          </cell>
          <cell r="BP575" t="str">
            <v/>
          </cell>
          <cell r="BQ575" t="str">
            <v/>
          </cell>
          <cell r="BR575" t="str">
            <v/>
          </cell>
          <cell r="BS575" t="str">
            <v/>
          </cell>
          <cell r="BT575" t="str">
            <v/>
          </cell>
          <cell r="BU575" t="str">
            <v/>
          </cell>
          <cell r="BV575" t="str">
            <v/>
          </cell>
          <cell r="BW575" t="str">
            <v/>
          </cell>
          <cell r="BX575" t="str">
            <v/>
          </cell>
        </row>
        <row r="576">
          <cell r="A576" t="str">
            <v>RB07ACC</v>
          </cell>
          <cell r="B576" t="str">
            <v>Access 2007</v>
          </cell>
          <cell r="C576" t="str">
            <v/>
          </cell>
          <cell r="D576" t="str">
            <v xml:space="preserve"> Collectif</v>
          </cell>
          <cell r="E576" t="str">
            <v/>
          </cell>
          <cell r="F576" t="str">
            <v xml:space="preserve">Collectif, </v>
          </cell>
          <cell r="G576" t="str">
            <v/>
          </cell>
          <cell r="H576" t="str">
            <v/>
          </cell>
          <cell r="I576" t="str">
            <v/>
          </cell>
          <cell r="J576" t="str">
            <v/>
          </cell>
          <cell r="K576" t="str">
            <v>Edition du 1 June 2007</v>
          </cell>
          <cell r="L576" t="str">
            <v>411 pages</v>
          </cell>
          <cell r="M576" t="str">
            <v>Editions ENI</v>
          </cell>
          <cell r="N576" t="str">
            <v>fre</v>
          </cell>
          <cell r="O576" t="str">
            <v>fre</v>
          </cell>
          <cell r="P576" t="str">
            <v>fre</v>
          </cell>
          <cell r="Q576" t="str">
            <v>Ce livre pratique a été conçu pour vous permettre de retrouver rapidement toutes les fonctions du système de gestion de bases de données relationnel Microsoft Access 2007 : description de l'environnement Access, création d'une base de données et gestion des objets qui la composent, création et mise en relation des tables, création de formulaires et états ainsi que gestion des différents types de contrôle, gestion des enregistrements par l'intermédiaire d'une feuille de données et d'un formulaire (saisir, modifier, trier, filtrer), sélection et suppression d'enregistrements à l'aide de requêtes, création de tableaux croisés dynamiques, création de graphiques à partir des données d'une table ou d'un tableau croisé, création de macros...
Ce livre est également proposé en coffret</v>
          </cell>
          <cell r="R576">
            <v>9782746044531</v>
          </cell>
          <cell r="S576" t="str">
            <v>Version Numérique</v>
          </cell>
          <cell r="T576">
            <v>9782746036970</v>
          </cell>
          <cell r="U576" t="str">
            <v>Version Imprimée</v>
          </cell>
          <cell r="V576" t="str">
            <v>St-Herblain</v>
          </cell>
          <cell r="W576" t="str">
            <v>Editions ENI</v>
          </cell>
          <cell r="X576">
            <v>2007</v>
          </cell>
          <cell r="Y576" t="str">
            <v>Bibliothèque Numérique ENI (Service en ligne)</v>
          </cell>
          <cell r="Z576" t="str">
            <v>RÉFÉRENCE BUREAUTIQUE</v>
          </cell>
          <cell r="AA576" t="str">
            <v>texte</v>
          </cell>
          <cell r="AB576" t="str">
            <v>txt</v>
          </cell>
          <cell r="AC576" t="str">
            <v>rdacontent/fre</v>
          </cell>
          <cell r="AD576" t="str">
            <v>informatique</v>
          </cell>
          <cell r="AE576" t="str">
            <v>c</v>
          </cell>
          <cell r="AF576" t="str">
            <v>rdamedia/fre</v>
          </cell>
          <cell r="AG576" t="str">
            <v>ressource en ligne</v>
          </cell>
          <cell r="AH576" t="str">
            <v>cr</v>
          </cell>
          <cell r="AI576" t="str">
            <v>rdacarrier/fre</v>
          </cell>
          <cell r="AJ576" t="str">
            <v>m\\\\\o\\d\\\\\\\\</v>
          </cell>
          <cell r="AK576" t="str">
            <v>cr\cn\\\\uuaua</v>
          </cell>
          <cell r="AL576" t="str">
            <v>Accès restreint aux membres</v>
          </cell>
          <cell r="AM576" t="str">
            <v>Source de la note de description : Version imprimée</v>
          </cell>
          <cell r="AN576" t="str">
            <v/>
          </cell>
          <cell r="AO576" t="str">
            <v>%SITE_CLIENT%/?library_guid=E59C1C4E-BFEF-4765-BD91-F6DEBDE65B89</v>
          </cell>
          <cell r="AP576" t="str">
            <v>Accès au travers du portail ENI</v>
          </cell>
          <cell r="AQ576" t="str">
            <v xml:space="preserve"> Access 07 </v>
          </cell>
          <cell r="AR576" t="str">
            <v xml:space="preserve"> application </v>
          </cell>
          <cell r="AS576" t="str">
            <v xml:space="preserve"> Base de données </v>
          </cell>
          <cell r="AT576" t="str">
            <v xml:space="preserve"> e</v>
          </cell>
          <cell r="AU576" t="str">
            <v xml:space="preserve"> ebook </v>
          </cell>
          <cell r="AV576" t="str">
            <v xml:space="preserve"> état </v>
          </cell>
          <cell r="AW576" t="str">
            <v xml:space="preserve"> formulaire </v>
          </cell>
          <cell r="AX576" t="str">
            <v xml:space="preserve"> livre électronique </v>
          </cell>
          <cell r="AY576" t="str">
            <v xml:space="preserve"> livre numérique </v>
          </cell>
          <cell r="AZ576" t="str">
            <v xml:space="preserve"> livres électroniques </v>
          </cell>
          <cell r="BA576" t="str">
            <v xml:space="preserve"> livres numériques </v>
          </cell>
          <cell r="BB576" t="str">
            <v xml:space="preserve"> LNRB07ACC</v>
          </cell>
          <cell r="BC576" t="str">
            <v xml:space="preserve"> Office 2007 </v>
          </cell>
          <cell r="BD576" t="str">
            <v xml:space="preserve"> requête </v>
          </cell>
          <cell r="BE576" t="str">
            <v xml:space="preserve"> Table </v>
          </cell>
          <cell r="BF576" t="str">
            <v xml:space="preserve">book </v>
          </cell>
          <cell r="BG576" t="str">
            <v xml:space="preserve">Microsoft </v>
          </cell>
          <cell r="BH576" t="str">
            <v/>
          </cell>
          <cell r="BI576" t="str">
            <v/>
          </cell>
          <cell r="BJ576" t="str">
            <v/>
          </cell>
          <cell r="BK576" t="str">
            <v/>
          </cell>
          <cell r="BL576" t="str">
            <v/>
          </cell>
          <cell r="BM576" t="str">
            <v/>
          </cell>
          <cell r="BN576" t="str">
            <v/>
          </cell>
          <cell r="BO576" t="str">
            <v/>
          </cell>
          <cell r="BP576" t="str">
            <v/>
          </cell>
          <cell r="BQ576" t="str">
            <v/>
          </cell>
          <cell r="BR576" t="str">
            <v/>
          </cell>
          <cell r="BS576" t="str">
            <v/>
          </cell>
          <cell r="BT576" t="str">
            <v/>
          </cell>
          <cell r="BU576" t="str">
            <v/>
          </cell>
          <cell r="BV576" t="str">
            <v/>
          </cell>
          <cell r="BW576" t="str">
            <v/>
          </cell>
          <cell r="BX576" t="str">
            <v/>
          </cell>
        </row>
        <row r="577">
          <cell r="A577" t="str">
            <v>RB07EXC</v>
          </cell>
          <cell r="B577" t="str">
            <v>Excel 2007</v>
          </cell>
          <cell r="C577" t="str">
            <v/>
          </cell>
          <cell r="D577" t="str">
            <v xml:space="preserve"> Collectif</v>
          </cell>
          <cell r="E577" t="str">
            <v/>
          </cell>
          <cell r="F577" t="str">
            <v xml:space="preserve">Collectif, </v>
          </cell>
          <cell r="G577" t="str">
            <v/>
          </cell>
          <cell r="H577" t="str">
            <v/>
          </cell>
          <cell r="I577" t="str">
            <v/>
          </cell>
          <cell r="J577" t="str">
            <v/>
          </cell>
          <cell r="K577" t="str">
            <v>Edition du 1 January 2007</v>
          </cell>
          <cell r="L577" t="str">
            <v>387 pages</v>
          </cell>
          <cell r="M577" t="str">
            <v>Editions ENI</v>
          </cell>
          <cell r="N577" t="str">
            <v>fre</v>
          </cell>
          <cell r="O577" t="str">
            <v>fre</v>
          </cell>
          <cell r="P577" t="str">
            <v>fre</v>
          </cell>
          <cell r="Q577" t="str">
            <v xml:space="preserve">Ce guide pratique vous présente dans le détail toutes les fonctionnalités de Microsoft® Excel 2007 : après la description de l'environnement, totalement nouveau par rapport aux versions précédentes, la gestion des classeurs, des modèles et des feuilles de calcul, vous découvrirez toutes les techniques de saisie et de modification des données (saisie de nombres, de dates, de formules de calcul, création de séries de données...). Vous exploiterez ensuite les nombreuses fonctions mises à votre disposition pour mettre en forme vos tableaux (police de caractères, couleurs, bordures, formats conditionnels, styles,...). Vous apprendrez à créer des plans, à auditer vos feuilles de calcul, à imprimer vos tableaux agrémentés de graphiques divers et d'objets graphiques. Vous exploiterez aussi les possibilités offertes par Excel en matière de tableaux de données à partir desquelles vous pourrez très facilement concevoir tableaux et graphiques croisés dynamiques. Une partie de ce livre est consacré au travail collaboratif et comprend donc de nombreuses informations sur la protection des classeurs et sur le partage des données. Les derniers chapitres concernent les techniques pour améliorer la saisie de données (création de séries de données personnalisées, de listes déroulantes), l'insertion de lien hypertexte, l'importation et l'exportation de données, les macros-commandes et la création de pages Web.
Ce livre est également proposé en coffret 1 | coffret 2 | coffret 3
</v>
          </cell>
          <cell r="R577">
            <v>9782746044555</v>
          </cell>
          <cell r="S577" t="str">
            <v>Version Numérique</v>
          </cell>
          <cell r="T577">
            <v>9782746034952</v>
          </cell>
          <cell r="U577" t="str">
            <v>Version Imprimée</v>
          </cell>
          <cell r="V577" t="str">
            <v>St-Herblain</v>
          </cell>
          <cell r="W577" t="str">
            <v>Editions ENI</v>
          </cell>
          <cell r="X577">
            <v>2007</v>
          </cell>
          <cell r="Y577" t="str">
            <v>Bibliothèque Numérique ENI (Service en ligne)</v>
          </cell>
          <cell r="Z577" t="str">
            <v>RÉFÉRENCE BUREAUTIQUE</v>
          </cell>
          <cell r="AA577" t="str">
            <v>texte</v>
          </cell>
          <cell r="AB577" t="str">
            <v>txt</v>
          </cell>
          <cell r="AC577" t="str">
            <v>rdacontent/fre</v>
          </cell>
          <cell r="AD577" t="str">
            <v>informatique</v>
          </cell>
          <cell r="AE577" t="str">
            <v>c</v>
          </cell>
          <cell r="AF577" t="str">
            <v>rdamedia/fre</v>
          </cell>
          <cell r="AG577" t="str">
            <v>ressource en ligne</v>
          </cell>
          <cell r="AH577" t="str">
            <v>cr</v>
          </cell>
          <cell r="AI577" t="str">
            <v>rdacarrier/fre</v>
          </cell>
          <cell r="AJ577" t="str">
            <v>m\\\\\o\\d\\\\\\\\</v>
          </cell>
          <cell r="AK577" t="str">
            <v>cr\cn\\\\uuaua</v>
          </cell>
          <cell r="AL577" t="str">
            <v>Accès restreint aux membres</v>
          </cell>
          <cell r="AM577" t="str">
            <v>Source de la note de description : Version imprimée</v>
          </cell>
          <cell r="AN577" t="str">
            <v/>
          </cell>
          <cell r="AO577" t="str">
            <v>%SITE_CLIENT%/?library_guid=F059D0A1-2A87-4407-A376-12CE6FF2E66D</v>
          </cell>
          <cell r="AP577" t="str">
            <v>Accès au travers du portail ENI</v>
          </cell>
          <cell r="AQ577" t="str">
            <v xml:space="preserve"> audit </v>
          </cell>
          <cell r="AR577" t="str">
            <v xml:space="preserve"> classeur </v>
          </cell>
          <cell r="AS577" t="str">
            <v xml:space="preserve"> e</v>
          </cell>
          <cell r="AT577" t="str">
            <v xml:space="preserve"> ebook </v>
          </cell>
          <cell r="AU577" t="str">
            <v xml:space="preserve"> excel 07 </v>
          </cell>
          <cell r="AV577" t="str">
            <v xml:space="preserve"> feuille de calcul </v>
          </cell>
          <cell r="AW577" t="str">
            <v xml:space="preserve"> formule </v>
          </cell>
          <cell r="AX577" t="str">
            <v xml:space="preserve"> graphique </v>
          </cell>
          <cell r="AY577" t="str">
            <v xml:space="preserve"> liste </v>
          </cell>
          <cell r="AZ577" t="str">
            <v xml:space="preserve"> livre électronique </v>
          </cell>
          <cell r="BA577" t="str">
            <v xml:space="preserve"> livre numérique </v>
          </cell>
          <cell r="BB577" t="str">
            <v xml:space="preserve"> livres électroniques </v>
          </cell>
          <cell r="BC577" t="str">
            <v xml:space="preserve"> livres numériques </v>
          </cell>
          <cell r="BD577" t="str">
            <v xml:space="preserve"> LNRB07EXC</v>
          </cell>
          <cell r="BE577" t="str">
            <v xml:space="preserve"> scénario </v>
          </cell>
          <cell r="BF577" t="str">
            <v xml:space="preserve"> solveur </v>
          </cell>
          <cell r="BG577" t="str">
            <v xml:space="preserve"> statistique </v>
          </cell>
          <cell r="BH577" t="str">
            <v xml:space="preserve"> tableau croisé </v>
          </cell>
          <cell r="BI577" t="str">
            <v xml:space="preserve"> tableur </v>
          </cell>
          <cell r="BJ577" t="str">
            <v xml:space="preserve">book </v>
          </cell>
          <cell r="BK577" t="str">
            <v xml:space="preserve">Microsoft </v>
          </cell>
          <cell r="BL577" t="str">
            <v/>
          </cell>
          <cell r="BM577" t="str">
            <v/>
          </cell>
          <cell r="BN577" t="str">
            <v/>
          </cell>
          <cell r="BO577" t="str">
            <v/>
          </cell>
          <cell r="BP577" t="str">
            <v/>
          </cell>
          <cell r="BQ577" t="str">
            <v/>
          </cell>
          <cell r="BR577" t="str">
            <v/>
          </cell>
          <cell r="BS577" t="str">
            <v/>
          </cell>
          <cell r="BT577" t="str">
            <v/>
          </cell>
          <cell r="BU577" t="str">
            <v/>
          </cell>
          <cell r="BV577" t="str">
            <v/>
          </cell>
          <cell r="BW577" t="str">
            <v/>
          </cell>
          <cell r="BX577" t="str">
            <v/>
          </cell>
        </row>
        <row r="578">
          <cell r="A578" t="str">
            <v>RB07OUT</v>
          </cell>
          <cell r="B578" t="str">
            <v>Outlook 2007</v>
          </cell>
          <cell r="C578" t="str">
            <v/>
          </cell>
          <cell r="D578" t="str">
            <v xml:space="preserve"> Collectif</v>
          </cell>
          <cell r="E578" t="str">
            <v/>
          </cell>
          <cell r="F578" t="str">
            <v xml:space="preserve">Collectif, </v>
          </cell>
          <cell r="G578" t="str">
            <v/>
          </cell>
          <cell r="H578" t="str">
            <v/>
          </cell>
          <cell r="I578" t="str">
            <v/>
          </cell>
          <cell r="J578" t="str">
            <v/>
          </cell>
          <cell r="K578" t="str">
            <v>Edition du 1 March 2007</v>
          </cell>
          <cell r="L578" t="str">
            <v>390 pages</v>
          </cell>
          <cell r="M578" t="str">
            <v>Editions ENI</v>
          </cell>
          <cell r="N578" t="str">
            <v>fre</v>
          </cell>
          <cell r="O578" t="str">
            <v>fre</v>
          </cell>
          <cell r="P578" t="str">
            <v>fre</v>
          </cell>
          <cell r="Q578" t="str">
            <v xml:space="preserve">Ce livre sur Microsoft® Outlook 2007 vous présente dans le détail, toutes les fonctions de ce logiciel de messagerie : après la description de l'environnement, vous apprendrez à envoyer et recevoir tout type de messages et à configurer votre messagerie (format des messages, signatures, courrier indésirable...). La troisième partie traite du Calendrier et vous apprendra à gérer votre agenda pour planifier rendez-vous, événements, réunions... La partie suivante présente les autres dossiers à votre disposition : les contacts, les tâches, les notes... Pour terminer, vous découvrirez dans la dernière partie, les fonctions qui vous permettront de gérer tous les éléments créés dans Outlook.
</v>
          </cell>
          <cell r="R578">
            <v>9782746044586</v>
          </cell>
          <cell r="S578" t="str">
            <v>Version Numérique</v>
          </cell>
          <cell r="T578">
            <v>9782746035508</v>
          </cell>
          <cell r="U578" t="str">
            <v>Version Imprimée</v>
          </cell>
          <cell r="V578" t="str">
            <v>St-Herblain</v>
          </cell>
          <cell r="W578" t="str">
            <v>Editions ENI</v>
          </cell>
          <cell r="X578">
            <v>2007</v>
          </cell>
          <cell r="Y578" t="str">
            <v>Bibliothèque Numérique ENI (Service en ligne)</v>
          </cell>
          <cell r="Z578" t="str">
            <v>RÉFÉRENCE BUREAUTIQUE</v>
          </cell>
          <cell r="AA578" t="str">
            <v>texte</v>
          </cell>
          <cell r="AB578" t="str">
            <v>txt</v>
          </cell>
          <cell r="AC578" t="str">
            <v>rdacontent/fre</v>
          </cell>
          <cell r="AD578" t="str">
            <v>informatique</v>
          </cell>
          <cell r="AE578" t="str">
            <v>c</v>
          </cell>
          <cell r="AF578" t="str">
            <v>rdamedia/fre</v>
          </cell>
          <cell r="AG578" t="str">
            <v>ressource en ligne</v>
          </cell>
          <cell r="AH578" t="str">
            <v>cr</v>
          </cell>
          <cell r="AI578" t="str">
            <v>rdacarrier/fre</v>
          </cell>
          <cell r="AJ578" t="str">
            <v>m\\\\\o\\d\\\\\\\\</v>
          </cell>
          <cell r="AK578" t="str">
            <v>cr\cn\\\\uuaua</v>
          </cell>
          <cell r="AL578" t="str">
            <v>Accès restreint aux membres</v>
          </cell>
          <cell r="AM578" t="str">
            <v>Source de la note de description : Version imprimée</v>
          </cell>
          <cell r="AN578" t="str">
            <v/>
          </cell>
          <cell r="AO578" t="str">
            <v>%SITE_CLIENT%/?library_guid=D450935B-EB74-4F28-B76E-98923E2955B3</v>
          </cell>
          <cell r="AP578" t="str">
            <v>Accès au travers du portail ENI</v>
          </cell>
          <cell r="AQ578" t="str">
            <v xml:space="preserve"> Agenda </v>
          </cell>
          <cell r="AR578" t="str">
            <v xml:space="preserve"> anti</v>
          </cell>
          <cell r="AS578" t="str">
            <v xml:space="preserve"> Calendrier </v>
          </cell>
          <cell r="AT578" t="str">
            <v xml:space="preserve"> Carnet d'adresses </v>
          </cell>
          <cell r="AU578" t="str">
            <v xml:space="preserve"> Contact </v>
          </cell>
          <cell r="AV578" t="str">
            <v xml:space="preserve"> e</v>
          </cell>
          <cell r="AW578" t="str">
            <v xml:space="preserve"> e</v>
          </cell>
          <cell r="AX578" t="str">
            <v xml:space="preserve"> ebook </v>
          </cell>
          <cell r="AY578" t="str">
            <v xml:space="preserve"> livre électronique </v>
          </cell>
          <cell r="AZ578" t="str">
            <v xml:space="preserve"> livre numérique </v>
          </cell>
          <cell r="BA578" t="str">
            <v xml:space="preserve"> livres électroniques </v>
          </cell>
          <cell r="BB578" t="str">
            <v xml:space="preserve"> livres numériques </v>
          </cell>
          <cell r="BC578" t="str">
            <v xml:space="preserve"> LNRB07OUT</v>
          </cell>
          <cell r="BD578" t="str">
            <v xml:space="preserve"> message </v>
          </cell>
          <cell r="BE578" t="str">
            <v xml:space="preserve"> Messagerie </v>
          </cell>
          <cell r="BF578" t="str">
            <v xml:space="preserve"> réunion </v>
          </cell>
          <cell r="BG578" t="str">
            <v xml:space="preserve"> Tâches </v>
          </cell>
          <cell r="BH578" t="str">
            <v xml:space="preserve">book </v>
          </cell>
          <cell r="BI578" t="str">
            <v xml:space="preserve">mail </v>
          </cell>
          <cell r="BJ578" t="str">
            <v xml:space="preserve">Microsoft </v>
          </cell>
          <cell r="BK578" t="str">
            <v xml:space="preserve">spam </v>
          </cell>
          <cell r="BL578" t="str">
            <v/>
          </cell>
          <cell r="BM578" t="str">
            <v/>
          </cell>
          <cell r="BN578" t="str">
            <v/>
          </cell>
          <cell r="BO578" t="str">
            <v/>
          </cell>
          <cell r="BP578" t="str">
            <v/>
          </cell>
          <cell r="BQ578" t="str">
            <v/>
          </cell>
          <cell r="BR578" t="str">
            <v/>
          </cell>
          <cell r="BS578" t="str">
            <v/>
          </cell>
          <cell r="BT578" t="str">
            <v/>
          </cell>
          <cell r="BU578" t="str">
            <v/>
          </cell>
          <cell r="BV578" t="str">
            <v/>
          </cell>
          <cell r="BW578" t="str">
            <v/>
          </cell>
          <cell r="BX578" t="str">
            <v/>
          </cell>
        </row>
        <row r="579">
          <cell r="A579" t="str">
            <v>RB07POW</v>
          </cell>
          <cell r="B579" t="str">
            <v>PowerPoint 2007</v>
          </cell>
          <cell r="C579" t="str">
            <v/>
          </cell>
          <cell r="D579" t="str">
            <v>Catherine Guérois</v>
          </cell>
          <cell r="E579" t="str">
            <v/>
          </cell>
          <cell r="F579" t="str">
            <v>Guérois, Catherine</v>
          </cell>
          <cell r="G579" t="str">
            <v/>
          </cell>
          <cell r="H579" t="str">
            <v/>
          </cell>
          <cell r="I579" t="str">
            <v/>
          </cell>
          <cell r="J579" t="str">
            <v/>
          </cell>
          <cell r="K579" t="str">
            <v>Edition du 1 May 2007</v>
          </cell>
          <cell r="L579" t="str">
            <v>354 pages</v>
          </cell>
          <cell r="M579" t="str">
            <v>Editions ENI</v>
          </cell>
          <cell r="N579" t="str">
            <v>fre</v>
          </cell>
          <cell r="O579" t="str">
            <v>fre</v>
          </cell>
          <cell r="P579" t="str">
            <v>fre</v>
          </cell>
          <cell r="Q579" t="str">
            <v xml:space="preserve">Ce livre sur Microsoft PowerPoint 2007 a été conçu pour vous permettre de retrouver rapidement toutes les fonctions de ce logiciel de PRésentation Assistée par Ordinateur : description de l'environnement et des modes d'affichage, création et gestion des documents (ouverture et enregistrement de présentations et de modèles, gestion d'album photos...), impression et mise en page, exploitation des éléments d'une présentation (diapositives, masques, thèmes, arrières-plan...), gestion du texte (saisie du contenu des diapositives, du plan) et mises en valeur, création, modification et mise en valeur des objets (formes automatiques,  tableaux, images, objets multimédias, diagrammes et graphiques), réalisation de diaporamas incluant effets d'animation, annotations et minutage des diapositives et, pour terminer, des fonctions avancées telles que la gestion des liens hypertexte, la révision d’une présentation, le travail avec d'autres applications Office et la création de pages Web.
Ce livre est également proposé en coffret 1 | coffret 2 | coffret 3 
</v>
          </cell>
          <cell r="R579">
            <v>9782746044609</v>
          </cell>
          <cell r="S579" t="str">
            <v>Version Numérique</v>
          </cell>
          <cell r="T579">
            <v>9782746036987</v>
          </cell>
          <cell r="U579" t="str">
            <v>Version Imprimée</v>
          </cell>
          <cell r="V579" t="str">
            <v>St-Herblain</v>
          </cell>
          <cell r="W579" t="str">
            <v>Editions ENI</v>
          </cell>
          <cell r="X579">
            <v>2007</v>
          </cell>
          <cell r="Y579" t="str">
            <v>Bibliothèque Numérique ENI (Service en ligne)</v>
          </cell>
          <cell r="Z579" t="str">
            <v>RÉFÉRENCE BUREAUTIQUE</v>
          </cell>
          <cell r="AA579" t="str">
            <v>texte</v>
          </cell>
          <cell r="AB579" t="str">
            <v>txt</v>
          </cell>
          <cell r="AC579" t="str">
            <v>rdacontent/fre</v>
          </cell>
          <cell r="AD579" t="str">
            <v>informatique</v>
          </cell>
          <cell r="AE579" t="str">
            <v>c</v>
          </cell>
          <cell r="AF579" t="str">
            <v>rdamedia/fre</v>
          </cell>
          <cell r="AG579" t="str">
            <v>ressource en ligne</v>
          </cell>
          <cell r="AH579" t="str">
            <v>cr</v>
          </cell>
          <cell r="AI579" t="str">
            <v>rdacarrier/fre</v>
          </cell>
          <cell r="AJ579" t="str">
            <v>m\\\\\o\\d\\\\\\\\</v>
          </cell>
          <cell r="AK579" t="str">
            <v>cr\cn\\\\uuaua</v>
          </cell>
          <cell r="AL579" t="str">
            <v>Accès restreint aux membres</v>
          </cell>
          <cell r="AM579" t="str">
            <v>Source de la note de description : Version imprimée</v>
          </cell>
          <cell r="AN579" t="str">
            <v/>
          </cell>
          <cell r="AO579" t="str">
            <v>%SITE_CLIENT%/?library_guid=3E7D345C-1E1D-4612-A208-CEF6B18266F2</v>
          </cell>
          <cell r="AP579" t="str">
            <v>Accès au travers du portail ENI</v>
          </cell>
          <cell r="AQ579" t="str">
            <v xml:space="preserve"> album photos </v>
          </cell>
          <cell r="AR579" t="str">
            <v xml:space="preserve"> application </v>
          </cell>
          <cell r="AS579" t="str">
            <v xml:space="preserve"> diagramme </v>
          </cell>
          <cell r="AT579" t="str">
            <v xml:space="preserve"> diaporama </v>
          </cell>
          <cell r="AU579" t="str">
            <v xml:space="preserve"> diapositive </v>
          </cell>
          <cell r="AV579" t="str">
            <v xml:space="preserve"> e</v>
          </cell>
          <cell r="AW579" t="str">
            <v xml:space="preserve"> ebook </v>
          </cell>
          <cell r="AX579" t="str">
            <v xml:space="preserve"> livre électronique </v>
          </cell>
          <cell r="AY579" t="str">
            <v xml:space="preserve"> livre numérique </v>
          </cell>
          <cell r="AZ579" t="str">
            <v xml:space="preserve"> livres électroniques </v>
          </cell>
          <cell r="BA579" t="str">
            <v xml:space="preserve"> livres numériques </v>
          </cell>
          <cell r="BB579" t="str">
            <v xml:space="preserve"> LNRB07POW</v>
          </cell>
          <cell r="BC579" t="str">
            <v xml:space="preserve"> Office 07 </v>
          </cell>
          <cell r="BD579" t="str">
            <v xml:space="preserve"> Office 2007 </v>
          </cell>
          <cell r="BE579" t="str">
            <v xml:space="preserve"> organigramme </v>
          </cell>
          <cell r="BF579" t="str">
            <v xml:space="preserve"> powerpoint </v>
          </cell>
          <cell r="BG579" t="str">
            <v xml:space="preserve"> Powerpoint </v>
          </cell>
          <cell r="BH579" t="str">
            <v xml:space="preserve"> Powerpoint 07 </v>
          </cell>
          <cell r="BI579" t="str">
            <v xml:space="preserve"> PowerPoint2007 </v>
          </cell>
          <cell r="BJ579" t="str">
            <v xml:space="preserve"> Powerpoint2007 </v>
          </cell>
          <cell r="BK579" t="str">
            <v xml:space="preserve"> PréAO </v>
          </cell>
          <cell r="BL579" t="str">
            <v xml:space="preserve">book </v>
          </cell>
          <cell r="BM579" t="str">
            <v xml:space="preserve">Microsoft </v>
          </cell>
          <cell r="BN579" t="str">
            <v/>
          </cell>
          <cell r="BO579" t="str">
            <v/>
          </cell>
          <cell r="BP579" t="str">
            <v/>
          </cell>
          <cell r="BQ579" t="str">
            <v/>
          </cell>
          <cell r="BR579" t="str">
            <v/>
          </cell>
          <cell r="BS579" t="str">
            <v/>
          </cell>
          <cell r="BT579" t="str">
            <v/>
          </cell>
          <cell r="BU579" t="str">
            <v/>
          </cell>
          <cell r="BV579" t="str">
            <v/>
          </cell>
          <cell r="BW579" t="str">
            <v/>
          </cell>
          <cell r="BX579" t="str">
            <v/>
          </cell>
        </row>
        <row r="580">
          <cell r="A580" t="str">
            <v>RB07PRO</v>
          </cell>
          <cell r="B580" t="str">
            <v>Project 2007</v>
          </cell>
          <cell r="C580" t="str">
            <v>version Standard</v>
          </cell>
          <cell r="D580" t="str">
            <v>Béatrice Daburon</v>
          </cell>
          <cell r="E580" t="str">
            <v/>
          </cell>
          <cell r="F580" t="str">
            <v>Daburon, Béatrice</v>
          </cell>
          <cell r="G580" t="str">
            <v/>
          </cell>
          <cell r="H580" t="str">
            <v/>
          </cell>
          <cell r="I580" t="str">
            <v/>
          </cell>
          <cell r="J580" t="str">
            <v/>
          </cell>
          <cell r="K580" t="str">
            <v>Edition du 3 October 2007</v>
          </cell>
          <cell r="L580" t="str">
            <v>377 pages</v>
          </cell>
          <cell r="M580" t="str">
            <v>Editions ENI</v>
          </cell>
          <cell r="N580" t="str">
            <v>fre</v>
          </cell>
          <cell r="O580" t="str">
            <v>fre</v>
          </cell>
          <cell r="P580" t="str">
            <v>fre</v>
          </cell>
          <cell r="Q580" t="str">
            <v>Ce livre vous présente de façon claire et précise, l'ensemble des fonctionnalités de Project 2007 Standard. Après un rappel des principes fondamentaux sur la gestion de projets et ses contraintes logistiques et financières, vous apprendrez à développer un plan de projet comportant des tâches, des ressources et des affectations. 
Vous découvrirez les outils qui permettent de présenter ce plan de projet à l'écran ou sur papier. Vous apprendrez ensuite à suivre l'avancement du projet et de ses coûts afin de pouvoir évaluer ces données en temps réel et rechercher en permanence le meilleur équilibre du projet. 
La dernière partie de cet ouvrage vous présente les techniques de transmission d'informations offertes par Project 2007 Standard via la messagerie électronique.
Ce livre est également proposé en coffret</v>
          </cell>
          <cell r="R580">
            <v>9782746044616</v>
          </cell>
          <cell r="S580" t="str">
            <v>Version Numérique</v>
          </cell>
          <cell r="T580">
            <v>9782746039520</v>
          </cell>
          <cell r="U580" t="str">
            <v>Version Imprimée</v>
          </cell>
          <cell r="V580" t="str">
            <v>St-Herblain</v>
          </cell>
          <cell r="W580" t="str">
            <v>Editions ENI</v>
          </cell>
          <cell r="X580">
            <v>2007</v>
          </cell>
          <cell r="Y580" t="str">
            <v>Bibliothèque Numérique ENI (Service en ligne)</v>
          </cell>
          <cell r="Z580" t="str">
            <v>RÉFÉRENCE BUREAUTIQUE</v>
          </cell>
          <cell r="AA580" t="str">
            <v>texte</v>
          </cell>
          <cell r="AB580" t="str">
            <v>txt</v>
          </cell>
          <cell r="AC580" t="str">
            <v>rdacontent/fre</v>
          </cell>
          <cell r="AD580" t="str">
            <v>informatique</v>
          </cell>
          <cell r="AE580" t="str">
            <v>c</v>
          </cell>
          <cell r="AF580" t="str">
            <v>rdamedia/fre</v>
          </cell>
          <cell r="AG580" t="str">
            <v>ressource en ligne</v>
          </cell>
          <cell r="AH580" t="str">
            <v>cr</v>
          </cell>
          <cell r="AI580" t="str">
            <v>rdacarrier/fre</v>
          </cell>
          <cell r="AJ580" t="str">
            <v>m\\\\\o\\d\\\\\\\\</v>
          </cell>
          <cell r="AK580" t="str">
            <v>cr\cn\\\\uuaua</v>
          </cell>
          <cell r="AL580" t="str">
            <v>Accès restreint aux membres</v>
          </cell>
          <cell r="AM580" t="str">
            <v>Source de la note de description : Version imprimée</v>
          </cell>
          <cell r="AN580" t="str">
            <v/>
          </cell>
          <cell r="AO580" t="str">
            <v>%SITE_CLIENT%/?library_guid=B9F28C9B-2ED4-4C2D-8F5D-2B20EBF4F126</v>
          </cell>
          <cell r="AP580" t="str">
            <v>Accès au travers du portail ENI</v>
          </cell>
          <cell r="AQ580" t="str">
            <v xml:space="preserve"> cash</v>
          </cell>
          <cell r="AR580" t="str">
            <v xml:space="preserve"> diagramme de Gantt </v>
          </cell>
          <cell r="AS580" t="str">
            <v xml:space="preserve"> e</v>
          </cell>
          <cell r="AT580" t="str">
            <v xml:space="preserve"> ebook </v>
          </cell>
          <cell r="AU580" t="str">
            <v xml:space="preserve"> Gestion de projet </v>
          </cell>
          <cell r="AV580" t="str">
            <v xml:space="preserve"> livre électronique </v>
          </cell>
          <cell r="AW580" t="str">
            <v xml:space="preserve"> livre numérique </v>
          </cell>
          <cell r="AX580" t="str">
            <v xml:space="preserve"> livres électroniques </v>
          </cell>
          <cell r="AY580" t="str">
            <v xml:space="preserve"> livres numériques </v>
          </cell>
          <cell r="AZ580" t="str">
            <v xml:space="preserve"> LNRB07PRO</v>
          </cell>
          <cell r="BA580" t="str">
            <v xml:space="preserve"> Pert </v>
          </cell>
          <cell r="BB580" t="str">
            <v xml:space="preserve"> planification </v>
          </cell>
          <cell r="BC580" t="str">
            <v xml:space="preserve">book </v>
          </cell>
          <cell r="BD580" t="str">
            <v xml:space="preserve">flow </v>
          </cell>
          <cell r="BE580" t="str">
            <v xml:space="preserve">Microsoft </v>
          </cell>
          <cell r="BF580" t="str">
            <v/>
          </cell>
          <cell r="BG580" t="str">
            <v/>
          </cell>
          <cell r="BH580" t="str">
            <v/>
          </cell>
          <cell r="BI580" t="str">
            <v/>
          </cell>
          <cell r="BJ580" t="str">
            <v/>
          </cell>
          <cell r="BK580" t="str">
            <v/>
          </cell>
          <cell r="BL580" t="str">
            <v/>
          </cell>
          <cell r="BM580" t="str">
            <v/>
          </cell>
          <cell r="BN580" t="str">
            <v/>
          </cell>
          <cell r="BO580" t="str">
            <v/>
          </cell>
          <cell r="BP580" t="str">
            <v/>
          </cell>
          <cell r="BQ580" t="str">
            <v/>
          </cell>
          <cell r="BR580" t="str">
            <v/>
          </cell>
          <cell r="BS580" t="str">
            <v/>
          </cell>
          <cell r="BT580" t="str">
            <v/>
          </cell>
          <cell r="BU580" t="str">
            <v/>
          </cell>
          <cell r="BV580" t="str">
            <v/>
          </cell>
          <cell r="BW580" t="str">
            <v/>
          </cell>
          <cell r="BX580" t="str">
            <v/>
          </cell>
        </row>
        <row r="581">
          <cell r="A581" t="str">
            <v>RB07PUB</v>
          </cell>
          <cell r="B581" t="str">
            <v>Publisher 2007</v>
          </cell>
          <cell r="C581" t="str">
            <v/>
          </cell>
          <cell r="D581" t="str">
            <v xml:space="preserve"> Collectif</v>
          </cell>
          <cell r="E581" t="str">
            <v/>
          </cell>
          <cell r="F581" t="str">
            <v xml:space="preserve">Collectif, </v>
          </cell>
          <cell r="G581" t="str">
            <v/>
          </cell>
          <cell r="H581" t="str">
            <v/>
          </cell>
          <cell r="I581" t="str">
            <v/>
          </cell>
          <cell r="J581" t="str">
            <v/>
          </cell>
          <cell r="K581" t="str">
            <v>Edition du 1 April 2007</v>
          </cell>
          <cell r="L581" t="str">
            <v>359 pages</v>
          </cell>
          <cell r="M581" t="str">
            <v>Editions ENI</v>
          </cell>
          <cell r="N581" t="str">
            <v>fre</v>
          </cell>
          <cell r="O581" t="str">
            <v>fre</v>
          </cell>
          <cell r="P581" t="str">
            <v>fre</v>
          </cell>
          <cell r="Q581" t="str">
            <v>Ce livre sur Microsoft® Publisher 2007 a été conçu pour vous permettre de retrouver rapidement toutes les fonctions de ce logiciel de PAO : après une présentation de l'environnement, vous découvrirez comment créer votre première composition en vous aidant des nombreux modèles mis à votre disposition par Publisher et comment y insérer les principaux éléments de mise en page (repères et règles, pages maîtres, cadres de texte, jeux de polices et jeux de couleurs...). Vous apprendrez ensuite à saisir et à modifier le texte de la composition puis à le mettre en forme. Vous enrichirez votre composition en y insérant dessins, images, tableaux et tout objet de la Bibliothèque multimédia ; vous serez alors fin prêt pour imprimer cette composition ou pourquoi pas, pour la transformer en pages ou formulaires web. A la fin de ce livre, vous verrez comment réaliser un mailing à l'aide de Publisher et découvrirez quelques fonctions spécifiques telles que  l'exportation des compositions, la personnalisation des barres d'outils et barres de menus...
Ce livre est également proposé en coffret</v>
          </cell>
          <cell r="R581">
            <v>9782746044623</v>
          </cell>
          <cell r="S581" t="str">
            <v>Version Numérique</v>
          </cell>
          <cell r="T581">
            <v>9782746036178</v>
          </cell>
          <cell r="U581" t="str">
            <v>Version Imprimée</v>
          </cell>
          <cell r="V581" t="str">
            <v>St-Herblain</v>
          </cell>
          <cell r="W581" t="str">
            <v>Editions ENI</v>
          </cell>
          <cell r="X581">
            <v>2007</v>
          </cell>
          <cell r="Y581" t="str">
            <v>Bibliothèque Numérique ENI (Service en ligne)</v>
          </cell>
          <cell r="Z581" t="str">
            <v>RÉFÉRENCE BUREAUTIQUE</v>
          </cell>
          <cell r="AA581" t="str">
            <v>texte</v>
          </cell>
          <cell r="AB581" t="str">
            <v>txt</v>
          </cell>
          <cell r="AC581" t="str">
            <v>rdacontent/fre</v>
          </cell>
          <cell r="AD581" t="str">
            <v>informatique</v>
          </cell>
          <cell r="AE581" t="str">
            <v>c</v>
          </cell>
          <cell r="AF581" t="str">
            <v>rdamedia/fre</v>
          </cell>
          <cell r="AG581" t="str">
            <v>ressource en ligne</v>
          </cell>
          <cell r="AH581" t="str">
            <v>cr</v>
          </cell>
          <cell r="AI581" t="str">
            <v>rdacarrier/fre</v>
          </cell>
          <cell r="AJ581" t="str">
            <v>m\\\\\o\\d\\\\\\\\</v>
          </cell>
          <cell r="AK581" t="str">
            <v>cr\cn\\\\uuaua</v>
          </cell>
          <cell r="AL581" t="str">
            <v>Accès restreint aux membres</v>
          </cell>
          <cell r="AM581" t="str">
            <v>Source de la note de description : Version imprimée</v>
          </cell>
          <cell r="AN581" t="str">
            <v/>
          </cell>
          <cell r="AO581" t="str">
            <v>%SITE_CLIENT%/?library_guid=F5071AAF-61DE-4E33-901B-61F964108623</v>
          </cell>
          <cell r="AP581" t="str">
            <v>Accès au travers du portail ENI</v>
          </cell>
          <cell r="AQ581" t="str">
            <v xml:space="preserve"> composition </v>
          </cell>
          <cell r="AR581" t="str">
            <v xml:space="preserve"> e</v>
          </cell>
          <cell r="AS581" t="str">
            <v xml:space="preserve"> ebook </v>
          </cell>
          <cell r="AT581" t="str">
            <v xml:space="preserve"> livre électronique </v>
          </cell>
          <cell r="AU581" t="str">
            <v xml:space="preserve"> livre numérique </v>
          </cell>
          <cell r="AV581" t="str">
            <v xml:space="preserve"> livres électroniques</v>
          </cell>
          <cell r="AW581" t="str">
            <v xml:space="preserve"> livres numériques </v>
          </cell>
          <cell r="AX581" t="str">
            <v xml:space="preserve"> mise en page </v>
          </cell>
          <cell r="AY581" t="str">
            <v xml:space="preserve"> Office 07 </v>
          </cell>
          <cell r="AZ581" t="str">
            <v xml:space="preserve"> Office 2007 </v>
          </cell>
          <cell r="BA581" t="str">
            <v xml:space="preserve"> PAO </v>
          </cell>
          <cell r="BB581" t="str">
            <v xml:space="preserve"> Publisher07 </v>
          </cell>
          <cell r="BC581" t="str">
            <v xml:space="preserve"> Publisher2007 </v>
          </cell>
          <cell r="BD581" t="str">
            <v xml:space="preserve">book </v>
          </cell>
          <cell r="BE581" t="str">
            <v xml:space="preserve">Microsoft </v>
          </cell>
          <cell r="BF581" t="str">
            <v/>
          </cell>
          <cell r="BG581" t="str">
            <v/>
          </cell>
          <cell r="BH581" t="str">
            <v/>
          </cell>
          <cell r="BI581" t="str">
            <v/>
          </cell>
          <cell r="BJ581" t="str">
            <v/>
          </cell>
          <cell r="BK581" t="str">
            <v/>
          </cell>
          <cell r="BL581" t="str">
            <v/>
          </cell>
          <cell r="BM581" t="str">
            <v/>
          </cell>
          <cell r="BN581" t="str">
            <v/>
          </cell>
          <cell r="BO581" t="str">
            <v/>
          </cell>
          <cell r="BP581" t="str">
            <v/>
          </cell>
          <cell r="BQ581" t="str">
            <v/>
          </cell>
          <cell r="BR581" t="str">
            <v/>
          </cell>
          <cell r="BS581" t="str">
            <v/>
          </cell>
          <cell r="BT581" t="str">
            <v/>
          </cell>
          <cell r="BU581" t="str">
            <v/>
          </cell>
          <cell r="BV581" t="str">
            <v/>
          </cell>
          <cell r="BW581" t="str">
            <v/>
          </cell>
          <cell r="BX581" t="str">
            <v/>
          </cell>
        </row>
        <row r="582">
          <cell r="A582" t="str">
            <v>RB07VIS</v>
          </cell>
          <cell r="B582" t="str">
            <v>Visio 2007</v>
          </cell>
          <cell r="C582" t="str">
            <v/>
          </cell>
          <cell r="D582" t="str">
            <v>Olivier LE FRAPPER</v>
          </cell>
          <cell r="E582" t="str">
            <v/>
          </cell>
          <cell r="F582" t="str">
            <v>LE FRAPPER, Olivier</v>
          </cell>
          <cell r="G582" t="str">
            <v/>
          </cell>
          <cell r="H582" t="str">
            <v/>
          </cell>
          <cell r="I582" t="str">
            <v/>
          </cell>
          <cell r="J582" t="str">
            <v/>
          </cell>
          <cell r="K582" t="str">
            <v>Edition du 1 September 2007</v>
          </cell>
          <cell r="L582" t="str">
            <v>283 pages</v>
          </cell>
          <cell r="M582" t="str">
            <v>Editions ENI</v>
          </cell>
          <cell r="N582" t="str">
            <v>fre</v>
          </cell>
          <cell r="O582" t="str">
            <v>fre</v>
          </cell>
          <cell r="P582" t="str">
            <v>fre</v>
          </cell>
          <cell r="Q582" t="str">
            <v>Vous retrouverez dans ce manuel pratique toutes les fonctions du logiciel de création de diagrammes et schémas Microsoft® Visio 2007 : après une présentation de l'interface et de l'espace de travail, vous utiliserez des gabarits pour créer vos premiers diagrammes que ce soient des plans techniques, des diagrammes informatiques (Web, développement, bases de données), des planifications de projets, de l'ingénierie de procédés... Vous exploiterez ensuite les formes (création, édition, formatage, connexion) et organiserez au mieux votre diagramme à l'aide des calques, de l'Explorateur de dessin, des révisions, des annotations, des thèmes personnalisés ; vous verrez comment intégrer les données et réaliserez des diagrammes croisés dynamiques. Vous découvrirez les fonctions de mise en page et d'impression et les techniques qui vous permettront de créer vos propres modèles, gabarits et formes personnalisées.</v>
          </cell>
          <cell r="R582">
            <v>9782746044630</v>
          </cell>
          <cell r="S582" t="str">
            <v>Version Numérique</v>
          </cell>
          <cell r="T582">
            <v>9782746039001</v>
          </cell>
          <cell r="U582" t="str">
            <v>Version Imprimée</v>
          </cell>
          <cell r="V582" t="str">
            <v>St-Herblain</v>
          </cell>
          <cell r="W582" t="str">
            <v>Editions ENI</v>
          </cell>
          <cell r="X582">
            <v>2007</v>
          </cell>
          <cell r="Y582" t="str">
            <v>Bibliothèque Numérique ENI (Service en ligne)</v>
          </cell>
          <cell r="Z582" t="str">
            <v>RÉFÉRENCE BUREAUTIQUE</v>
          </cell>
          <cell r="AA582" t="str">
            <v>texte</v>
          </cell>
          <cell r="AB582" t="str">
            <v>txt</v>
          </cell>
          <cell r="AC582" t="str">
            <v>rdacontent/fre</v>
          </cell>
          <cell r="AD582" t="str">
            <v>informatique</v>
          </cell>
          <cell r="AE582" t="str">
            <v>c</v>
          </cell>
          <cell r="AF582" t="str">
            <v>rdamedia/fre</v>
          </cell>
          <cell r="AG582" t="str">
            <v>ressource en ligne</v>
          </cell>
          <cell r="AH582" t="str">
            <v>cr</v>
          </cell>
          <cell r="AI582" t="str">
            <v>rdacarrier/fre</v>
          </cell>
          <cell r="AJ582" t="str">
            <v>m\\\\\o\\d\\\\\\\\</v>
          </cell>
          <cell r="AK582" t="str">
            <v>cr\cn\\\\uuaua</v>
          </cell>
          <cell r="AL582" t="str">
            <v>Accès restreint aux membres</v>
          </cell>
          <cell r="AM582" t="str">
            <v>Source de la note de description : Version imprimée</v>
          </cell>
          <cell r="AN582" t="str">
            <v/>
          </cell>
          <cell r="AO582" t="str">
            <v>%SITE_CLIENT%/?library_guid=0216CF34-55E5-41A5-9BAD-78A9992A6AF2</v>
          </cell>
          <cell r="AP582" t="str">
            <v>Accès au travers du portail ENI</v>
          </cell>
          <cell r="AQ582" t="str">
            <v xml:space="preserve"> diagramme </v>
          </cell>
          <cell r="AR582" t="str">
            <v xml:space="preserve"> e</v>
          </cell>
          <cell r="AS582" t="str">
            <v xml:space="preserve"> ebook </v>
          </cell>
          <cell r="AT582" t="str">
            <v xml:space="preserve"> gabarit </v>
          </cell>
          <cell r="AU582" t="str">
            <v xml:space="preserve"> livre électronique </v>
          </cell>
          <cell r="AV582" t="str">
            <v xml:space="preserve"> livre numérique </v>
          </cell>
          <cell r="AW582" t="str">
            <v xml:space="preserve"> livres électroniques </v>
          </cell>
          <cell r="AX582" t="str">
            <v xml:space="preserve"> livres numériques </v>
          </cell>
          <cell r="AY582" t="str">
            <v xml:space="preserve"> LNRB07VIS</v>
          </cell>
          <cell r="AZ582" t="str">
            <v xml:space="preserve"> schéma </v>
          </cell>
          <cell r="BA582" t="str">
            <v xml:space="preserve">book </v>
          </cell>
          <cell r="BB582" t="str">
            <v xml:space="preserve">Microsoft </v>
          </cell>
          <cell r="BC582" t="str">
            <v/>
          </cell>
          <cell r="BD582" t="str">
            <v/>
          </cell>
          <cell r="BE582" t="str">
            <v/>
          </cell>
          <cell r="BF582" t="str">
            <v/>
          </cell>
          <cell r="BG582" t="str">
            <v/>
          </cell>
          <cell r="BH582" t="str">
            <v/>
          </cell>
          <cell r="BI582" t="str">
            <v/>
          </cell>
          <cell r="BJ582" t="str">
            <v/>
          </cell>
          <cell r="BK582" t="str">
            <v/>
          </cell>
          <cell r="BL582" t="str">
            <v/>
          </cell>
          <cell r="BM582" t="str">
            <v/>
          </cell>
          <cell r="BN582" t="str">
            <v/>
          </cell>
          <cell r="BO582" t="str">
            <v/>
          </cell>
          <cell r="BP582" t="str">
            <v/>
          </cell>
          <cell r="BQ582" t="str">
            <v/>
          </cell>
          <cell r="BR582" t="str">
            <v/>
          </cell>
          <cell r="BS582" t="str">
            <v/>
          </cell>
          <cell r="BT582" t="str">
            <v/>
          </cell>
          <cell r="BU582" t="str">
            <v/>
          </cell>
          <cell r="BV582" t="str">
            <v/>
          </cell>
          <cell r="BW582" t="str">
            <v/>
          </cell>
          <cell r="BX582" t="str">
            <v/>
          </cell>
        </row>
        <row r="583">
          <cell r="A583" t="str">
            <v>RB07WOR</v>
          </cell>
          <cell r="B583" t="str">
            <v>Word 2007</v>
          </cell>
          <cell r="C583" t="str">
            <v/>
          </cell>
          <cell r="D583" t="str">
            <v xml:space="preserve"> Collectif</v>
          </cell>
          <cell r="E583" t="str">
            <v/>
          </cell>
          <cell r="F583" t="str">
            <v xml:space="preserve">Collectif, </v>
          </cell>
          <cell r="G583" t="str">
            <v/>
          </cell>
          <cell r="H583" t="str">
            <v/>
          </cell>
          <cell r="I583" t="str">
            <v/>
          </cell>
          <cell r="J583" t="str">
            <v/>
          </cell>
          <cell r="K583" t="str">
            <v>Edition du 1 January 2007</v>
          </cell>
          <cell r="L583" t="str">
            <v>461 pages</v>
          </cell>
          <cell r="M583" t="str">
            <v>Editions ENI</v>
          </cell>
          <cell r="N583" t="str">
            <v>fre</v>
          </cell>
          <cell r="O583" t="str">
            <v>fre</v>
          </cell>
          <cell r="P583" t="str">
            <v>fre</v>
          </cell>
          <cell r="Q583" t="str">
            <v xml:space="preserve">Ce guide pratique vous présente dans le détail l'ensemble des fonctions de cette nouvelle version du célèbre traitement de texte Microsoft®, Word 2007  : après la description du nouvel environnement proposé dans la version 2007, vous apprendrez à créer, enregistrer vos documents, puis à saisir et à modifier le texte. Vous verrez ensuite comment mettre en page et imprimer le document. La partie suivante vous explique dans le détail comment mettre en forme le texte en appliquant des mises en valeur de caractères, des mises en forme de paragraphes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La partie 8 aborde l'exploitation des longs documents : vous verrez comment créer des notes et signets, un plan, une table des matières, un index, une bibliographie et un document maître. Un document Word peut contenir d'autres éléments que du texte : des tableaux, des objets graphiques et des images. Vous verrez aussi comment créer un formulaire, réaliser un mailing, créer des macro-commandes et travailler à plusieurs sur un même document à l'aide du Suivi des modifications.
Ce livre est également proposé en coffret 1 | coffret 2
</v>
          </cell>
          <cell r="R583">
            <v>9782746044678</v>
          </cell>
          <cell r="S583" t="str">
            <v>Version Numérique</v>
          </cell>
          <cell r="T583">
            <v>9782746034969</v>
          </cell>
          <cell r="U583" t="str">
            <v>Version Imprimée</v>
          </cell>
          <cell r="V583" t="str">
            <v>St-Herblain</v>
          </cell>
          <cell r="W583" t="str">
            <v>Editions ENI</v>
          </cell>
          <cell r="X583">
            <v>2007</v>
          </cell>
          <cell r="Y583" t="str">
            <v>Bibliothèque Numérique ENI (Service en ligne)</v>
          </cell>
          <cell r="Z583" t="str">
            <v>RÉFÉRENCE BUREAUTIQUE</v>
          </cell>
          <cell r="AA583" t="str">
            <v>texte</v>
          </cell>
          <cell r="AB583" t="str">
            <v>txt</v>
          </cell>
          <cell r="AC583" t="str">
            <v>rdacontent/fre</v>
          </cell>
          <cell r="AD583" t="str">
            <v>informatique</v>
          </cell>
          <cell r="AE583" t="str">
            <v>c</v>
          </cell>
          <cell r="AF583" t="str">
            <v>rdamedia/fre</v>
          </cell>
          <cell r="AG583" t="str">
            <v>ressource en ligne</v>
          </cell>
          <cell r="AH583" t="str">
            <v>cr</v>
          </cell>
          <cell r="AI583" t="str">
            <v>rdacarrier/fre</v>
          </cell>
          <cell r="AJ583" t="str">
            <v>m\\\\\o\\d\\\\\\\\</v>
          </cell>
          <cell r="AK583" t="str">
            <v>cr\cn\\\\uuaua</v>
          </cell>
          <cell r="AL583" t="str">
            <v>Accès restreint aux membres</v>
          </cell>
          <cell r="AM583" t="str">
            <v>Source de la note de description : Version imprimée</v>
          </cell>
          <cell r="AN583" t="str">
            <v/>
          </cell>
          <cell r="AO583" t="str">
            <v>%SITE_CLIENT%/?library_guid=E195D110-26FE-4DB1-A8E2-604C296A1C1A</v>
          </cell>
          <cell r="AP583" t="str">
            <v>Accès au travers du portail ENI</v>
          </cell>
          <cell r="AQ583" t="str">
            <v xml:space="preserve"> document maître </v>
          </cell>
          <cell r="AR583" t="str">
            <v xml:space="preserve"> e</v>
          </cell>
          <cell r="AS583" t="str">
            <v xml:space="preserve"> ebook </v>
          </cell>
          <cell r="AT583" t="str">
            <v xml:space="preserve"> formulaire </v>
          </cell>
          <cell r="AU583" t="str">
            <v xml:space="preserve"> livre électronique </v>
          </cell>
          <cell r="AV583" t="str">
            <v xml:space="preserve"> livre numérique </v>
          </cell>
          <cell r="AW583" t="str">
            <v xml:space="preserve"> livres électroniques </v>
          </cell>
          <cell r="AX583" t="str">
            <v xml:space="preserve"> livres numériques </v>
          </cell>
          <cell r="AY583" t="str">
            <v xml:space="preserve"> LNRB07WOR</v>
          </cell>
          <cell r="AZ583" t="str">
            <v xml:space="preserve"> macro</v>
          </cell>
          <cell r="BA583" t="str">
            <v xml:space="preserve"> mailing </v>
          </cell>
          <cell r="BB583" t="str">
            <v xml:space="preserve"> page web </v>
          </cell>
          <cell r="BC583" t="str">
            <v xml:space="preserve"> plan </v>
          </cell>
          <cell r="BD583" t="str">
            <v xml:space="preserve"> publipostage </v>
          </cell>
          <cell r="BE583" t="str">
            <v xml:space="preserve"> suivi des modifications </v>
          </cell>
          <cell r="BF583" t="str">
            <v xml:space="preserve"> table des matières </v>
          </cell>
          <cell r="BG583" t="str">
            <v xml:space="preserve"> traitement de texte </v>
          </cell>
          <cell r="BH583" t="str">
            <v xml:space="preserve"> word 07 </v>
          </cell>
          <cell r="BI583" t="str">
            <v xml:space="preserve">book </v>
          </cell>
          <cell r="BJ583" t="str">
            <v xml:space="preserve">commandes </v>
          </cell>
          <cell r="BK583" t="str">
            <v xml:space="preserve">Microsoft </v>
          </cell>
          <cell r="BL583" t="str">
            <v/>
          </cell>
          <cell r="BM583" t="str">
            <v/>
          </cell>
          <cell r="BN583" t="str">
            <v/>
          </cell>
          <cell r="BO583" t="str">
            <v/>
          </cell>
          <cell r="BP583" t="str">
            <v/>
          </cell>
          <cell r="BQ583" t="str">
            <v/>
          </cell>
          <cell r="BR583" t="str">
            <v/>
          </cell>
          <cell r="BS583" t="str">
            <v/>
          </cell>
          <cell r="BT583" t="str">
            <v/>
          </cell>
          <cell r="BU583" t="str">
            <v/>
          </cell>
          <cell r="BV583" t="str">
            <v/>
          </cell>
          <cell r="BW583" t="str">
            <v/>
          </cell>
          <cell r="BX583" t="str">
            <v/>
          </cell>
        </row>
        <row r="584">
          <cell r="A584" t="str">
            <v>RB1016INI</v>
          </cell>
          <cell r="B584" t="str">
            <v>Initiation à l'informatique</v>
          </cell>
          <cell r="C584" t="str">
            <v>Windows 10, Word 2016, Excel 2016, Outlook 2016 et Microsoft Edge</v>
          </cell>
          <cell r="D584" t="str">
            <v xml:space="preserve"> Collectif</v>
          </cell>
          <cell r="E584" t="str">
            <v/>
          </cell>
          <cell r="F584" t="str">
            <v xml:space="preserve">Collectif, </v>
          </cell>
          <cell r="G584" t="str">
            <v/>
          </cell>
          <cell r="H584" t="str">
            <v/>
          </cell>
          <cell r="I584" t="str">
            <v/>
          </cell>
          <cell r="J584" t="str">
            <v/>
          </cell>
          <cell r="K584" t="str">
            <v>Edition du 1 May 2017</v>
          </cell>
          <cell r="L584" t="str">
            <v>315 pages</v>
          </cell>
          <cell r="M584" t="str">
            <v>Editions ENI</v>
          </cell>
          <cell r="N584" t="str">
            <v>fre</v>
          </cell>
          <cell r="O584" t="str">
            <v>fre</v>
          </cell>
          <cell r="P584" t="str">
            <v>fre</v>
          </cell>
          <cell r="Q584" t="str">
            <v>Ce livre vous présente les bases à connaître pour exploiter efficacement votre ordinateur (ou votre tablette) équipé de Windows 10 et de la suite Microsoft® Office 2016. Il débute par une présentation du nouvel environnement de travail proposé par Windows 10 : comment ouvrir une session, lancer une application, gérer les fenêtres et les principaux gestes tactiles à connaître.
Vous découvrirez ensuite les manipulations de base du traitement de texte Word 2016 qui vous permettront de réaliser des documents simples : créer un document, saisir le texte, le mettre en forme, insérer un tableau, mettre en page et imprimer le document.
Vous enchaînerez par la découverte du tableur Excel 2016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2016 pour l'envoi et la réception de messages.</v>
          </cell>
          <cell r="R584">
            <v>9782409008733</v>
          </cell>
          <cell r="S584" t="str">
            <v>Version Numérique</v>
          </cell>
          <cell r="T584">
            <v>9782409007828</v>
          </cell>
          <cell r="U584" t="str">
            <v>Version Imprimée</v>
          </cell>
          <cell r="V584" t="str">
            <v>St-Herblain</v>
          </cell>
          <cell r="W584" t="str">
            <v>Editions ENI</v>
          </cell>
          <cell r="X584">
            <v>2017</v>
          </cell>
          <cell r="Y584" t="str">
            <v>Bibliothèque Numérique ENI (Service en ligne)</v>
          </cell>
          <cell r="Z584" t="str">
            <v>RÉFÉRENCE BUREAUTIQUE</v>
          </cell>
          <cell r="AA584" t="str">
            <v>texte</v>
          </cell>
          <cell r="AB584" t="str">
            <v>txt</v>
          </cell>
          <cell r="AC584" t="str">
            <v>rdacontent/fre</v>
          </cell>
          <cell r="AD584" t="str">
            <v>informatique</v>
          </cell>
          <cell r="AE584" t="str">
            <v>c</v>
          </cell>
          <cell r="AF584" t="str">
            <v>rdamedia/fre</v>
          </cell>
          <cell r="AG584" t="str">
            <v>ressource en ligne</v>
          </cell>
          <cell r="AH584" t="str">
            <v>cr</v>
          </cell>
          <cell r="AI584" t="str">
            <v>rdacarrier/fre</v>
          </cell>
          <cell r="AJ584" t="str">
            <v>m\\\\\o\\d\\\\\\\\</v>
          </cell>
          <cell r="AK584" t="str">
            <v>cr\cn\\\\uuaua</v>
          </cell>
          <cell r="AL584" t="str">
            <v>Accès restreint aux membres</v>
          </cell>
          <cell r="AM584" t="str">
            <v>Source de la note de description : Version imprimée</v>
          </cell>
          <cell r="AN584" t="str">
            <v/>
          </cell>
          <cell r="AO584" t="str">
            <v>%SITE_CLIENT%/?library_guid=CDC50861-C000-4CD7-A154-9412BAC9CBC8</v>
          </cell>
          <cell r="AP584" t="str">
            <v>Accès au travers du portail ENI</v>
          </cell>
          <cell r="AQ584" t="str">
            <v xml:space="preserve"> Excel2016 </v>
          </cell>
          <cell r="AR584" t="str">
            <v xml:space="preserve"> Internet </v>
          </cell>
          <cell r="AS584" t="str">
            <v xml:space="preserve"> LNRB1016INI</v>
          </cell>
          <cell r="AT584" t="str">
            <v xml:space="preserve"> Micro</v>
          </cell>
          <cell r="AU584" t="str">
            <v xml:space="preserve"> Microsoft </v>
          </cell>
          <cell r="AV584" t="str">
            <v xml:space="preserve"> Office 2016 </v>
          </cell>
          <cell r="AW584" t="str">
            <v xml:space="preserve"> Office2016 </v>
          </cell>
          <cell r="AX584" t="str">
            <v xml:space="preserve"> Outlook2016 </v>
          </cell>
          <cell r="AY584" t="str">
            <v xml:space="preserve"> Windows </v>
          </cell>
          <cell r="AZ584" t="str">
            <v xml:space="preserve"> Word2016 </v>
          </cell>
          <cell r="BA584" t="str">
            <v xml:space="preserve">informatique </v>
          </cell>
          <cell r="BB584" t="str">
            <v xml:space="preserve">Office </v>
          </cell>
          <cell r="BC584" t="str">
            <v/>
          </cell>
          <cell r="BD584" t="str">
            <v/>
          </cell>
          <cell r="BE584" t="str">
            <v/>
          </cell>
          <cell r="BF584" t="str">
            <v/>
          </cell>
          <cell r="BG584" t="str">
            <v/>
          </cell>
          <cell r="BH584" t="str">
            <v/>
          </cell>
          <cell r="BI584" t="str">
            <v/>
          </cell>
          <cell r="BJ584" t="str">
            <v/>
          </cell>
          <cell r="BK584" t="str">
            <v/>
          </cell>
          <cell r="BL584" t="str">
            <v/>
          </cell>
          <cell r="BM584" t="str">
            <v/>
          </cell>
          <cell r="BN584" t="str">
            <v/>
          </cell>
          <cell r="BO584" t="str">
            <v/>
          </cell>
          <cell r="BP584" t="str">
            <v/>
          </cell>
          <cell r="BQ584" t="str">
            <v/>
          </cell>
          <cell r="BR584" t="str">
            <v/>
          </cell>
          <cell r="BS584" t="str">
            <v/>
          </cell>
          <cell r="BT584" t="str">
            <v/>
          </cell>
          <cell r="BU584" t="str">
            <v/>
          </cell>
          <cell r="BV584" t="str">
            <v/>
          </cell>
          <cell r="BW584" t="str">
            <v/>
          </cell>
          <cell r="BX584" t="str">
            <v/>
          </cell>
        </row>
        <row r="585">
          <cell r="A585" t="str">
            <v>RB1019INI</v>
          </cell>
          <cell r="B585" t="str">
            <v>Initiation à l'informatique</v>
          </cell>
          <cell r="C585" t="str">
            <v>Windows 10, Word 2019, Excel 2019, Outlook 2019 et Microsoft Edge</v>
          </cell>
          <cell r="D585" t="str">
            <v xml:space="preserve"> Collectif</v>
          </cell>
          <cell r="E585" t="str">
            <v/>
          </cell>
          <cell r="F585" t="str">
            <v xml:space="preserve">Collectif, </v>
          </cell>
          <cell r="G585" t="str">
            <v/>
          </cell>
          <cell r="H585" t="str">
            <v/>
          </cell>
          <cell r="I585" t="str">
            <v/>
          </cell>
          <cell r="J585" t="str">
            <v/>
          </cell>
          <cell r="K585" t="str">
            <v>Edition du 1 February 2020</v>
          </cell>
          <cell r="L585" t="str">
            <v>336 pages</v>
          </cell>
          <cell r="M585" t="str">
            <v>Editions ENI</v>
          </cell>
          <cell r="N585" t="str">
            <v>fre</v>
          </cell>
          <cell r="O585" t="str">
            <v>fre</v>
          </cell>
          <cell r="P585" t="str">
            <v>fre</v>
          </cell>
          <cell r="Q585" t="str">
            <v>Ce livre vous présente les bases à connaître pour exploiter efficacement votre ordinateur (ou votre tablette) équipé de Windows 10 et de la suite Microsoft® Office (version 2019 ou version disponible avec un abonnement Office 365). Il débute par une présentation de l'environnement de travail proposé par Windows 10 : comment ouvrir une session, lancer une application, gérer les fenêtres et les principaux gestes tactiles à connaître.
Vous découvrirez ensuite les manipulations de base du traitement de texte Word 2019 qui vous permettront de réaliser des documents simples : créer un document, saisir le texte, le mettre en forme, insérer un tableau, mettre en page et imprimer le document.
Vous enchaînerez par la découverte du tableur Excel 2019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2019 pour l'envoi et la réception de messages.</v>
          </cell>
          <cell r="R585">
            <v>9782409023538</v>
          </cell>
          <cell r="S585" t="str">
            <v>Version Numérique</v>
          </cell>
          <cell r="T585">
            <v>9782409023521</v>
          </cell>
          <cell r="U585" t="str">
            <v>Version Imprimée</v>
          </cell>
          <cell r="V585" t="str">
            <v>St-Herblain</v>
          </cell>
          <cell r="W585" t="str">
            <v>Editions ENI</v>
          </cell>
          <cell r="X585">
            <v>2020</v>
          </cell>
          <cell r="Y585" t="str">
            <v>Bibliothèque Numérique ENI (Service en ligne)</v>
          </cell>
          <cell r="Z585" t="str">
            <v>RÉFÉRENCE BUREAUTIQUE</v>
          </cell>
          <cell r="AA585" t="str">
            <v>texte</v>
          </cell>
          <cell r="AB585" t="str">
            <v>txt</v>
          </cell>
          <cell r="AC585" t="str">
            <v>rdacontent/fre</v>
          </cell>
          <cell r="AD585" t="str">
            <v>informatique</v>
          </cell>
          <cell r="AE585" t="str">
            <v>c</v>
          </cell>
          <cell r="AF585" t="str">
            <v>rdamedia/fre</v>
          </cell>
          <cell r="AG585" t="str">
            <v>ressource en ligne</v>
          </cell>
          <cell r="AH585" t="str">
            <v>cr</v>
          </cell>
          <cell r="AI585" t="str">
            <v>rdacarrier/fre</v>
          </cell>
          <cell r="AJ585" t="str">
            <v>m\\\\\o\\d\\\\\\\\</v>
          </cell>
          <cell r="AK585" t="str">
            <v>cr\cn\\\\uuaua</v>
          </cell>
          <cell r="AL585" t="str">
            <v>Accès restreint aux membres</v>
          </cell>
          <cell r="AM585" t="str">
            <v>Source de la note de description : Version imprimée</v>
          </cell>
          <cell r="AN585" t="str">
            <v/>
          </cell>
          <cell r="AO585" t="str">
            <v>%SITE_CLIENT%/?library_guid=65B4226E-8D74-469E-9991-C255E1CCF42F</v>
          </cell>
          <cell r="AP585" t="str">
            <v>Accès au travers du portail ENI</v>
          </cell>
          <cell r="AQ585" t="str">
            <v xml:space="preserve"> Excel2019 </v>
          </cell>
          <cell r="AR585" t="str">
            <v xml:space="preserve"> Internet </v>
          </cell>
          <cell r="AS585" t="str">
            <v xml:space="preserve"> LNRB1019INI</v>
          </cell>
          <cell r="AT585" t="str">
            <v xml:space="preserve"> Micro</v>
          </cell>
          <cell r="AU585" t="str">
            <v xml:space="preserve"> Microsoft </v>
          </cell>
          <cell r="AV585" t="str">
            <v xml:space="preserve"> Office 2019 </v>
          </cell>
          <cell r="AW585" t="str">
            <v xml:space="preserve"> Office 365 </v>
          </cell>
          <cell r="AX585" t="str">
            <v xml:space="preserve"> Office2019 </v>
          </cell>
          <cell r="AY585" t="str">
            <v xml:space="preserve"> Outlook2019 </v>
          </cell>
          <cell r="AZ585" t="str">
            <v xml:space="preserve"> Windows </v>
          </cell>
          <cell r="BA585" t="str">
            <v xml:space="preserve"> Word2019 </v>
          </cell>
          <cell r="BB585" t="str">
            <v xml:space="preserve">informatique </v>
          </cell>
          <cell r="BC585" t="str">
            <v xml:space="preserve">Office </v>
          </cell>
          <cell r="BD585" t="str">
            <v/>
          </cell>
          <cell r="BE585" t="str">
            <v/>
          </cell>
          <cell r="BF585" t="str">
            <v/>
          </cell>
          <cell r="BG585" t="str">
            <v/>
          </cell>
          <cell r="BH585" t="str">
            <v/>
          </cell>
          <cell r="BI585" t="str">
            <v/>
          </cell>
          <cell r="BJ585" t="str">
            <v/>
          </cell>
          <cell r="BK585" t="str">
            <v/>
          </cell>
          <cell r="BL585" t="str">
            <v/>
          </cell>
          <cell r="BM585" t="str">
            <v/>
          </cell>
          <cell r="BN585" t="str">
            <v/>
          </cell>
          <cell r="BO585" t="str">
            <v/>
          </cell>
          <cell r="BP585" t="str">
            <v/>
          </cell>
          <cell r="BQ585" t="str">
            <v/>
          </cell>
          <cell r="BR585" t="str">
            <v/>
          </cell>
          <cell r="BS585" t="str">
            <v/>
          </cell>
          <cell r="BT585" t="str">
            <v/>
          </cell>
          <cell r="BU585" t="str">
            <v/>
          </cell>
          <cell r="BV585" t="str">
            <v/>
          </cell>
          <cell r="BW585" t="str">
            <v/>
          </cell>
          <cell r="BX585" t="str">
            <v/>
          </cell>
        </row>
        <row r="586">
          <cell r="A586" t="str">
            <v>RB10ACC</v>
          </cell>
          <cell r="B586" t="str">
            <v>Access 2010</v>
          </cell>
          <cell r="C586" t="str">
            <v/>
          </cell>
          <cell r="D586" t="str">
            <v/>
          </cell>
          <cell r="E586" t="str">
            <v/>
          </cell>
          <cell r="F586" t="str">
            <v/>
          </cell>
          <cell r="G586" t="str">
            <v/>
          </cell>
          <cell r="H586" t="str">
            <v/>
          </cell>
          <cell r="I586" t="str">
            <v/>
          </cell>
          <cell r="J586" t="str">
            <v/>
          </cell>
          <cell r="K586" t="str">
            <v>Edition du 1 October 2010</v>
          </cell>
          <cell r="L586" t="str">
            <v>438 pages</v>
          </cell>
          <cell r="M586" t="str">
            <v>Editions ENI</v>
          </cell>
          <cell r="N586" t="str">
            <v>fre</v>
          </cell>
          <cell r="O586" t="str">
            <v>fre</v>
          </cell>
          <cell r="P586" t="str">
            <v>fre</v>
          </cell>
          <cell r="Q586" t="str">
            <v>Ce livre de référence sur Microsoft® Access 2010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Vous analyserez les données  en réalisant des tableaux croisés dynamiques, des graphiques et vous optimiserez l'exploitation de la base à l'aide des macro-commandes.
La base de données utilisée en exemple est disponible en téléchargement sur le site des Editions ENI, www.editions-eni.fr.
Ce livre est également proposé en coffret</v>
          </cell>
          <cell r="R586">
            <v>9782746059887</v>
          </cell>
          <cell r="S586" t="str">
            <v>Version Numérique</v>
          </cell>
          <cell r="T586">
            <v>9782746058361</v>
          </cell>
          <cell r="U586" t="str">
            <v>Version Imprimée</v>
          </cell>
          <cell r="V586" t="str">
            <v>St-Herblain</v>
          </cell>
          <cell r="W586" t="str">
            <v>Editions ENI</v>
          </cell>
          <cell r="X586">
            <v>2010</v>
          </cell>
          <cell r="Y586" t="str">
            <v>Bibliothèque Numérique ENI (Service en ligne)</v>
          </cell>
          <cell r="Z586" t="str">
            <v>RÉFÉRENCE BUREAUTIQUE</v>
          </cell>
          <cell r="AA586" t="str">
            <v>texte</v>
          </cell>
          <cell r="AB586" t="str">
            <v>txt</v>
          </cell>
          <cell r="AC586" t="str">
            <v>rdacontent/fre</v>
          </cell>
          <cell r="AD586" t="str">
            <v>informatique</v>
          </cell>
          <cell r="AE586" t="str">
            <v>c</v>
          </cell>
          <cell r="AF586" t="str">
            <v>rdamedia/fre</v>
          </cell>
          <cell r="AG586" t="str">
            <v>ressource en ligne</v>
          </cell>
          <cell r="AH586" t="str">
            <v>cr</v>
          </cell>
          <cell r="AI586" t="str">
            <v>rdacarrier/fre</v>
          </cell>
          <cell r="AJ586" t="str">
            <v>m\\\\\o\\d\\\\\\\\</v>
          </cell>
          <cell r="AK586" t="str">
            <v>cr\cn\\\\uuaua</v>
          </cell>
          <cell r="AL586" t="str">
            <v>Accès restreint aux membres</v>
          </cell>
          <cell r="AM586" t="str">
            <v>Source de la note de description : Version imprimée</v>
          </cell>
          <cell r="AN586" t="str">
            <v/>
          </cell>
          <cell r="AO586" t="str">
            <v>%SITE_CLIENT%/?library_guid=4DB9C0DB-4668-4917-BBFE-FEA8D5FABEFE</v>
          </cell>
          <cell r="AP586" t="str">
            <v>Accès au travers du portail ENI</v>
          </cell>
          <cell r="AQ586" t="str">
            <v xml:space="preserve"> acces
 </v>
          </cell>
          <cell r="AR586" t="str">
            <v xml:space="preserve"> Access 10 </v>
          </cell>
          <cell r="AS586" t="str">
            <v xml:space="preserve"> application </v>
          </cell>
          <cell r="AT586" t="str">
            <v xml:space="preserve"> Base de données </v>
          </cell>
          <cell r="AU586" t="str">
            <v xml:space="preserve"> e</v>
          </cell>
          <cell r="AV586" t="str">
            <v xml:space="preserve"> ebook </v>
          </cell>
          <cell r="AW586" t="str">
            <v xml:space="preserve"> état </v>
          </cell>
          <cell r="AX586" t="str">
            <v xml:space="preserve"> formulaire </v>
          </cell>
          <cell r="AY586" t="str">
            <v xml:space="preserve"> livre électronique </v>
          </cell>
          <cell r="AZ586" t="str">
            <v xml:space="preserve"> livre numérique </v>
          </cell>
          <cell r="BA586" t="str">
            <v xml:space="preserve"> livres électroniques </v>
          </cell>
          <cell r="BB586" t="str">
            <v xml:space="preserve"> livres numériques </v>
          </cell>
          <cell r="BC586" t="str">
            <v xml:space="preserve"> LNRB10ACC</v>
          </cell>
          <cell r="BD586" t="str">
            <v xml:space="preserve"> Office 2010 </v>
          </cell>
          <cell r="BE586" t="str">
            <v xml:space="preserve"> requête </v>
          </cell>
          <cell r="BF586" t="str">
            <v xml:space="preserve"> Table </v>
          </cell>
          <cell r="BG586" t="str">
            <v xml:space="preserve">book </v>
          </cell>
          <cell r="BH586" t="str">
            <v xml:space="preserve">Microsoft </v>
          </cell>
          <cell r="BI586" t="str">
            <v/>
          </cell>
          <cell r="BJ586" t="str">
            <v/>
          </cell>
          <cell r="BK586" t="str">
            <v/>
          </cell>
          <cell r="BL586" t="str">
            <v/>
          </cell>
          <cell r="BM586" t="str">
            <v/>
          </cell>
          <cell r="BN586" t="str">
            <v/>
          </cell>
          <cell r="BO586" t="str">
            <v/>
          </cell>
          <cell r="BP586" t="str">
            <v/>
          </cell>
          <cell r="BQ586" t="str">
            <v/>
          </cell>
          <cell r="BR586" t="str">
            <v/>
          </cell>
          <cell r="BS586" t="str">
            <v/>
          </cell>
          <cell r="BT586" t="str">
            <v/>
          </cell>
          <cell r="BU586" t="str">
            <v/>
          </cell>
          <cell r="BV586" t="str">
            <v/>
          </cell>
          <cell r="BW586" t="str">
            <v/>
          </cell>
          <cell r="BX586" t="str">
            <v/>
          </cell>
        </row>
        <row r="587">
          <cell r="A587" t="str">
            <v>RB10CIEC</v>
          </cell>
          <cell r="B587" t="str">
            <v>Ciel Compta 2010</v>
          </cell>
          <cell r="C587" t="str">
            <v>Pour Windows (version 16) -  Agréé par Ciel</v>
          </cell>
          <cell r="D587" t="str">
            <v>Béatrice Daburon</v>
          </cell>
          <cell r="E587" t="str">
            <v/>
          </cell>
          <cell r="F587" t="str">
            <v>Daburon, Béatrice</v>
          </cell>
          <cell r="G587" t="str">
            <v/>
          </cell>
          <cell r="H587" t="str">
            <v/>
          </cell>
          <cell r="I587" t="str">
            <v/>
          </cell>
          <cell r="J587" t="str">
            <v/>
          </cell>
          <cell r="K587" t="str">
            <v>Edition du 1 October 2009</v>
          </cell>
          <cell r="L587" t="str">
            <v>450 pages</v>
          </cell>
          <cell r="M587" t="str">
            <v>Editions ENI</v>
          </cell>
          <cell r="N587" t="str">
            <v>fre</v>
          </cell>
          <cell r="O587" t="str">
            <v>fre</v>
          </cell>
          <cell r="P587" t="str">
            <v>fre</v>
          </cell>
          <cell r="Q587" t="str">
            <v>Vous retrouverez dans ce livre toutes les fonctions du logiciel de comptabilité Ciel Compta 2010 pour Windows (version 16) présentées de façon logique et progressive : après la présentation de l'environnement Ciel Compta, vous apprendrez à créer une société, à gérer les comptes, les journaux, à saisir différents types d'écriture, à gérer la trésorerie, à imprimer listes (Intuiliste) et états, à gérer la TVA et la téléTVA. Vous découvrirez ensuite les traitements de fin de mois et de fin d'année ainsi que les fonctions avancées telles que la sauvegarde en interne ou en ligne, le transfert des écritures et la synchronisation, la réindexation des fichiers, l'agenda, le mailing...
Ce livre est également proposé en coffret 1 | coffret 2</v>
          </cell>
          <cell r="R587">
            <v>9782746052680</v>
          </cell>
          <cell r="S587" t="str">
            <v>Version Numérique</v>
          </cell>
          <cell r="T587">
            <v>9782746051188</v>
          </cell>
          <cell r="U587" t="str">
            <v>Version Imprimée</v>
          </cell>
          <cell r="V587" t="str">
            <v>St-Herblain</v>
          </cell>
          <cell r="W587" t="str">
            <v>Editions ENI</v>
          </cell>
          <cell r="X587">
            <v>2009</v>
          </cell>
          <cell r="Y587" t="str">
            <v>Bibliothèque Numérique ENI (Service en ligne)</v>
          </cell>
          <cell r="Z587" t="str">
            <v>RÉFÉRENCE BUREAUTIQUE</v>
          </cell>
          <cell r="AA587" t="str">
            <v>texte</v>
          </cell>
          <cell r="AB587" t="str">
            <v>txt</v>
          </cell>
          <cell r="AC587" t="str">
            <v>rdacontent/fre</v>
          </cell>
          <cell r="AD587" t="str">
            <v>informatique</v>
          </cell>
          <cell r="AE587" t="str">
            <v>c</v>
          </cell>
          <cell r="AF587" t="str">
            <v>rdamedia/fre</v>
          </cell>
          <cell r="AG587" t="str">
            <v>ressource en ligne</v>
          </cell>
          <cell r="AH587" t="str">
            <v>cr</v>
          </cell>
          <cell r="AI587" t="str">
            <v>rdacarrier/fre</v>
          </cell>
          <cell r="AJ587" t="str">
            <v>m\\\\\o\\d\\\\\\\\</v>
          </cell>
          <cell r="AK587" t="str">
            <v>cr\cn\\\\uuaua</v>
          </cell>
          <cell r="AL587" t="str">
            <v>Accès restreint aux membres</v>
          </cell>
          <cell r="AM587" t="str">
            <v>Source de la note de description : Version imprimée</v>
          </cell>
          <cell r="AN587" t="str">
            <v/>
          </cell>
          <cell r="AO587" t="str">
            <v>%SITE_CLIENT%/?library_guid=8A8506EE-FEE1-4886-93DD-0624ABF9B83D</v>
          </cell>
          <cell r="AP587" t="str">
            <v>Accès au travers du portail ENI</v>
          </cell>
          <cell r="AQ587" t="str">
            <v xml:space="preserve"> balance </v>
          </cell>
          <cell r="AR587" t="str">
            <v xml:space="preserve"> bilan </v>
          </cell>
          <cell r="AS587" t="str">
            <v xml:space="preserve"> ciel </v>
          </cell>
          <cell r="AT587" t="str">
            <v xml:space="preserve"> Ciel 2010 </v>
          </cell>
          <cell r="AU587" t="str">
            <v xml:space="preserve"> Ciel Compta version 16 </v>
          </cell>
          <cell r="AV587" t="str">
            <v xml:space="preserve"> comptabilité </v>
          </cell>
          <cell r="AW587" t="str">
            <v xml:space="preserve"> grand livre </v>
          </cell>
          <cell r="AX587" t="str">
            <v xml:space="preserve"> LNRB10CIEC</v>
          </cell>
          <cell r="AY587" t="str">
            <v xml:space="preserve"> Millésime </v>
          </cell>
          <cell r="AZ587" t="str">
            <v xml:space="preserve"> plan comptable </v>
          </cell>
          <cell r="BA587" t="str">
            <v xml:space="preserve">gestion </v>
          </cell>
          <cell r="BB587" t="str">
            <v/>
          </cell>
          <cell r="BC587" t="str">
            <v/>
          </cell>
          <cell r="BD587" t="str">
            <v/>
          </cell>
          <cell r="BE587" t="str">
            <v/>
          </cell>
          <cell r="BF587" t="str">
            <v/>
          </cell>
          <cell r="BG587" t="str">
            <v/>
          </cell>
          <cell r="BH587" t="str">
            <v/>
          </cell>
          <cell r="BI587" t="str">
            <v/>
          </cell>
          <cell r="BJ587" t="str">
            <v/>
          </cell>
          <cell r="BK587" t="str">
            <v/>
          </cell>
          <cell r="BL587" t="str">
            <v/>
          </cell>
          <cell r="BM587" t="str">
            <v/>
          </cell>
          <cell r="BN587" t="str">
            <v/>
          </cell>
          <cell r="BO587" t="str">
            <v/>
          </cell>
          <cell r="BP587" t="str">
            <v/>
          </cell>
          <cell r="BQ587" t="str">
            <v/>
          </cell>
          <cell r="BR587" t="str">
            <v/>
          </cell>
          <cell r="BS587" t="str">
            <v/>
          </cell>
          <cell r="BT587" t="str">
            <v/>
          </cell>
          <cell r="BU587" t="str">
            <v/>
          </cell>
          <cell r="BV587" t="str">
            <v/>
          </cell>
          <cell r="BW587" t="str">
            <v/>
          </cell>
          <cell r="BX587" t="str">
            <v/>
          </cell>
        </row>
        <row r="588">
          <cell r="A588" t="str">
            <v>RB10CIEP</v>
          </cell>
          <cell r="B588" t="str">
            <v>Ciel Paye 2010</v>
          </cell>
          <cell r="C588" t="str">
            <v>(version 16) - Agréé par Ciel</v>
          </cell>
          <cell r="D588" t="str">
            <v>Jean Laurent LAHELY</v>
          </cell>
          <cell r="E588" t="str">
            <v/>
          </cell>
          <cell r="F588" t="str">
            <v>LAHELY, Jean Laurent</v>
          </cell>
          <cell r="G588" t="str">
            <v/>
          </cell>
          <cell r="H588" t="str">
            <v/>
          </cell>
          <cell r="I588" t="str">
            <v/>
          </cell>
          <cell r="J588" t="str">
            <v/>
          </cell>
          <cell r="K588" t="str">
            <v>Edition du 1 March 2010</v>
          </cell>
          <cell r="L588" t="str">
            <v>315 pages</v>
          </cell>
          <cell r="M588" t="str">
            <v>Editions ENI</v>
          </cell>
          <cell r="N588" t="str">
            <v>fre</v>
          </cell>
          <cell r="O588" t="str">
            <v>fre</v>
          </cell>
          <cell r="P588" t="str">
            <v>fre</v>
          </cell>
          <cell r="Q588" t="str">
            <v>Vous retrouverez dans ce manuel pratique toutes les fonctions du logiciel de paye Ciel Paye 2010 (version 16) : après une description de l'environnement de travail, vous apprendrez à créer et paramétrer le dossier d'une entreprise (gérer les établissements, les conventions collectives, les caisses, les rubriques, les cotisations...) puis à renseigner les différentes fiches salariés. Vous définirez les périodes de congés puis établirez la première paye pour laquelle vous apprendrez à contrôler les variables, gérer les heures supplémentaires (loi TEPA), valider puis imprimer les bulletins. Pour les bulletins du mois suivant, vous saisirez les variables, importerez les variables et créerez les bulletins en utilisant éventuellement l'assistant Top Bulletin. Vous verrez ensuite comment éditer le Journal de paye, le Livre de paye et tous les états standards tels que l'état préparatoire DUCS, l'état des charges à payer par caisse... Vous effectuerez ensuite les traitements mensuels (ordre de virement, génération des écritures comptables...) et annuels (dernière paye de l'année et éditions de fin d'année : relevé net imposable du salarié, fiche individuelle, état des provisions pour congés payés, état préparatoire DADS) avant d'aborder la clôture de l'exercice. Le livre se termine par les fonctionnalités d'échange entre Ciel Paye et Word, la diffusion et sauvegarde des données sur intranet ou Internet.
Ce livre est également proposé en coffret</v>
          </cell>
          <cell r="R588">
            <v>9782746054561</v>
          </cell>
          <cell r="S588" t="str">
            <v>Version Numérique</v>
          </cell>
          <cell r="T588">
            <v>9782746053762</v>
          </cell>
          <cell r="U588" t="str">
            <v>Version Imprimée</v>
          </cell>
          <cell r="V588" t="str">
            <v>St-Herblain</v>
          </cell>
          <cell r="W588" t="str">
            <v>Editions ENI</v>
          </cell>
          <cell r="X588">
            <v>2010</v>
          </cell>
          <cell r="Y588" t="str">
            <v>Bibliothèque Numérique ENI (Service en ligne)</v>
          </cell>
          <cell r="Z588" t="str">
            <v>RÉFÉRENCE BUREAUTIQUE</v>
          </cell>
          <cell r="AA588" t="str">
            <v>texte</v>
          </cell>
          <cell r="AB588" t="str">
            <v>txt</v>
          </cell>
          <cell r="AC588" t="str">
            <v>rdacontent/fre</v>
          </cell>
          <cell r="AD588" t="str">
            <v>informatique</v>
          </cell>
          <cell r="AE588" t="str">
            <v>c</v>
          </cell>
          <cell r="AF588" t="str">
            <v>rdamedia/fre</v>
          </cell>
          <cell r="AG588" t="str">
            <v>ressource en ligne</v>
          </cell>
          <cell r="AH588" t="str">
            <v>cr</v>
          </cell>
          <cell r="AI588" t="str">
            <v>rdacarrier/fre</v>
          </cell>
          <cell r="AJ588" t="str">
            <v>m\\\\\o\\d\\\\\\\\</v>
          </cell>
          <cell r="AK588" t="str">
            <v>cr\cn\\\\uuaua</v>
          </cell>
          <cell r="AL588" t="str">
            <v>Accès restreint aux membres</v>
          </cell>
          <cell r="AM588" t="str">
            <v>Source de la note de description : Version imprimée</v>
          </cell>
          <cell r="AN588" t="str">
            <v/>
          </cell>
          <cell r="AO588" t="str">
            <v>%SITE_CLIENT%/?library_guid=A9DB5BD0-B5B3-493A-B1FA-825ABCC8CF26</v>
          </cell>
          <cell r="AP588" t="str">
            <v>Accès au travers du portail ENI</v>
          </cell>
          <cell r="AQ588" t="str">
            <v xml:space="preserve"> bulletin de paye </v>
          </cell>
          <cell r="AR588" t="str">
            <v xml:space="preserve"> bulletin de salaire </v>
          </cell>
          <cell r="AS588" t="str">
            <v xml:space="preserve"> DADS </v>
          </cell>
          <cell r="AT588" t="str">
            <v xml:space="preserve"> e</v>
          </cell>
          <cell r="AU588" t="str">
            <v xml:space="preserve"> livre numérique </v>
          </cell>
          <cell r="AV588" t="str">
            <v xml:space="preserve"> LNRB10CIEP</v>
          </cell>
          <cell r="AW588" t="str">
            <v xml:space="preserve"> paie </v>
          </cell>
          <cell r="AX588" t="str">
            <v xml:space="preserve"> RTT </v>
          </cell>
          <cell r="AY588" t="str">
            <v xml:space="preserve"> salaire </v>
          </cell>
          <cell r="AZ588" t="str">
            <v xml:space="preserve">book </v>
          </cell>
          <cell r="BA588" t="str">
            <v xml:space="preserve">Ebook </v>
          </cell>
          <cell r="BB588" t="str">
            <v/>
          </cell>
          <cell r="BC588" t="str">
            <v/>
          </cell>
          <cell r="BD588" t="str">
            <v/>
          </cell>
          <cell r="BE588" t="str">
            <v/>
          </cell>
          <cell r="BF588" t="str">
            <v/>
          </cell>
          <cell r="BG588" t="str">
            <v/>
          </cell>
          <cell r="BH588" t="str">
            <v/>
          </cell>
          <cell r="BI588" t="str">
            <v/>
          </cell>
          <cell r="BJ588" t="str">
            <v/>
          </cell>
          <cell r="BK588" t="str">
            <v/>
          </cell>
          <cell r="BL588" t="str">
            <v/>
          </cell>
          <cell r="BM588" t="str">
            <v/>
          </cell>
          <cell r="BN588" t="str">
            <v/>
          </cell>
          <cell r="BO588" t="str">
            <v/>
          </cell>
          <cell r="BP588" t="str">
            <v/>
          </cell>
          <cell r="BQ588" t="str">
            <v/>
          </cell>
          <cell r="BR588" t="str">
            <v/>
          </cell>
          <cell r="BS588" t="str">
            <v/>
          </cell>
          <cell r="BT588" t="str">
            <v/>
          </cell>
          <cell r="BU588" t="str">
            <v/>
          </cell>
          <cell r="BV588" t="str">
            <v/>
          </cell>
          <cell r="BW588" t="str">
            <v/>
          </cell>
          <cell r="BX588" t="str">
            <v/>
          </cell>
        </row>
        <row r="589">
          <cell r="A589" t="str">
            <v>RB10EXC</v>
          </cell>
          <cell r="B589" t="str">
            <v>Excel 2010</v>
          </cell>
          <cell r="C589" t="str">
            <v/>
          </cell>
          <cell r="D589" t="str">
            <v/>
          </cell>
          <cell r="E589" t="str">
            <v/>
          </cell>
          <cell r="F589" t="str">
            <v/>
          </cell>
          <cell r="G589" t="str">
            <v/>
          </cell>
          <cell r="H589" t="str">
            <v/>
          </cell>
          <cell r="I589" t="str">
            <v/>
          </cell>
          <cell r="J589" t="str">
            <v/>
          </cell>
          <cell r="K589" t="str">
            <v>Edition du 1 June 2010</v>
          </cell>
          <cell r="L589" t="str">
            <v>485 pages</v>
          </cell>
          <cell r="M589" t="str">
            <v>Editions ENI</v>
          </cell>
          <cell r="N589" t="str">
            <v>fre</v>
          </cell>
          <cell r="O589" t="str">
            <v>fre</v>
          </cell>
          <cell r="P589" t="str">
            <v>fre</v>
          </cell>
          <cell r="Q589" t="str">
            <v>Ce guide pratique vous présente dans le détail, les différentes fonctions du célèbre tableur Microsoft® Excel 2010 ; il s'adresse à toute personne désirant découvrir et approfondir l'ensemble de ses fonctionnalités. Après la description de l'environnement comprenant le ruban et le nouvel onglet Fichier, la gestion des classeurs, des modèles et des feuilles de calcul, vous découvrirez toutes les techniques de saisie et de modification des données (nombres, dates, séries de données...).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matriciel&amp;hellip;) ; vous verrez aussi comment utiliser l'Editeur d'équations. Une partie est consacrée aux outils d'analyses : réalisation de scénarios, calcul de valeur cible, audit de vos feuilles de calcul et utilisation du Solveur.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diagrammes&amp;hellip;).
Mais Excel est aussi un outil très puissant en matière d'analyse de données : création et gestion de tableaux de données, réalisation de tableaux et graphiques croisés dynamiques que vous pourrez aisément filtrer à l'aide des segments (slicers). 
Une partie de ce livre est consacré au travail collaboratif et comprend donc de nombreuses informations sur la protection des classeurs et sur le partage des données. Les derniers chapitres concernent les techniques pour optimiser la saisie (création de séries de données personnalisées, de listes déroulantes), l'insertion de lien hypertexte, l'importation et l'exportation de données, les macro-commandes et l'enregistrement de classeur sous forme de page Web.
Le livre se termine par un chapitre sur les bonnes pratiques relatives à l'utilisation d'un tableur.
Ce livre est également proposé en coffret | coffret 2 | coffret 3 | coffret 4 | coffret 5 | coffret 6</v>
          </cell>
          <cell r="R589">
            <v>9782746055971</v>
          </cell>
          <cell r="S589" t="str">
            <v>Version Numérique</v>
          </cell>
          <cell r="T589">
            <v>9782746054943</v>
          </cell>
          <cell r="U589" t="str">
            <v>Version Imprimée</v>
          </cell>
          <cell r="V589" t="str">
            <v>St-Herblain</v>
          </cell>
          <cell r="W589" t="str">
            <v>Editions ENI</v>
          </cell>
          <cell r="X589">
            <v>2010</v>
          </cell>
          <cell r="Y589" t="str">
            <v>Bibliothèque Numérique ENI (Service en ligne)</v>
          </cell>
          <cell r="Z589" t="str">
            <v>RÉFÉRENCE BUREAUTIQUE</v>
          </cell>
          <cell r="AA589" t="str">
            <v>texte</v>
          </cell>
          <cell r="AB589" t="str">
            <v>txt</v>
          </cell>
          <cell r="AC589" t="str">
            <v>rdacontent/fre</v>
          </cell>
          <cell r="AD589" t="str">
            <v>informatique</v>
          </cell>
          <cell r="AE589" t="str">
            <v>c</v>
          </cell>
          <cell r="AF589" t="str">
            <v>rdamedia/fre</v>
          </cell>
          <cell r="AG589" t="str">
            <v>ressource en ligne</v>
          </cell>
          <cell r="AH589" t="str">
            <v>cr</v>
          </cell>
          <cell r="AI589" t="str">
            <v>rdacarrier/fre</v>
          </cell>
          <cell r="AJ589" t="str">
            <v>m\\\\\o\\d\\\\\\\\</v>
          </cell>
          <cell r="AK589" t="str">
            <v>cr\cn\\\\uuaua</v>
          </cell>
          <cell r="AL589" t="str">
            <v>Accès restreint aux membres</v>
          </cell>
          <cell r="AM589" t="str">
            <v>Source de la note de description : Version imprimée</v>
          </cell>
          <cell r="AN589" t="str">
            <v/>
          </cell>
          <cell r="AO589" t="str">
            <v>%SITE_CLIENT%/?library_guid=8EB3673C-C907-4472-90F9-957BBEFC89FA</v>
          </cell>
          <cell r="AP589" t="str">
            <v>Accès au travers du portail ENI</v>
          </cell>
          <cell r="AQ589" t="str">
            <v xml:space="preserve"> audit </v>
          </cell>
          <cell r="AR589" t="str">
            <v xml:space="preserve"> bonnes pratiques </v>
          </cell>
          <cell r="AS589" t="str">
            <v xml:space="preserve"> classeur </v>
          </cell>
          <cell r="AT589" t="str">
            <v xml:space="preserve"> e</v>
          </cell>
          <cell r="AU589" t="str">
            <v xml:space="preserve"> ebook </v>
          </cell>
          <cell r="AV589" t="str">
            <v xml:space="preserve"> excel 10 </v>
          </cell>
          <cell r="AW589" t="str">
            <v xml:space="preserve"> feuille de calcul </v>
          </cell>
          <cell r="AX589" t="str">
            <v xml:space="preserve"> formule </v>
          </cell>
          <cell r="AY589" t="str">
            <v xml:space="preserve"> graphique </v>
          </cell>
          <cell r="AZ589" t="str">
            <v xml:space="preserve"> liste </v>
          </cell>
          <cell r="BA589" t="str">
            <v xml:space="preserve"> livre électronique </v>
          </cell>
          <cell r="BB589" t="str">
            <v xml:space="preserve"> livre numérique </v>
          </cell>
          <cell r="BC589" t="str">
            <v xml:space="preserve"> livres électroniques </v>
          </cell>
          <cell r="BD589" t="str">
            <v xml:space="preserve"> livres numériques </v>
          </cell>
          <cell r="BE589" t="str">
            <v xml:space="preserve"> LNRB10EXC</v>
          </cell>
          <cell r="BF589" t="str">
            <v xml:space="preserve"> Office 2010 </v>
          </cell>
          <cell r="BG589" t="str">
            <v xml:space="preserve"> scénario </v>
          </cell>
          <cell r="BH589" t="str">
            <v xml:space="preserve"> slicer </v>
          </cell>
          <cell r="BI589" t="str">
            <v xml:space="preserve"> solveur </v>
          </cell>
          <cell r="BJ589" t="str">
            <v xml:space="preserve"> sparkline </v>
          </cell>
          <cell r="BK589" t="str">
            <v xml:space="preserve"> statistique </v>
          </cell>
          <cell r="BL589" t="str">
            <v xml:space="preserve"> tableau croisé </v>
          </cell>
          <cell r="BM589" t="str">
            <v xml:space="preserve"> tableur </v>
          </cell>
          <cell r="BN589" t="str">
            <v xml:space="preserve">book </v>
          </cell>
          <cell r="BO589" t="str">
            <v xml:space="preserve">Microsoft </v>
          </cell>
          <cell r="BP589" t="str">
            <v/>
          </cell>
          <cell r="BQ589" t="str">
            <v/>
          </cell>
          <cell r="BR589" t="str">
            <v/>
          </cell>
          <cell r="BS589" t="str">
            <v/>
          </cell>
          <cell r="BT589" t="str">
            <v/>
          </cell>
          <cell r="BU589" t="str">
            <v/>
          </cell>
          <cell r="BV589" t="str">
            <v/>
          </cell>
          <cell r="BW589" t="str">
            <v/>
          </cell>
          <cell r="BX589" t="str">
            <v/>
          </cell>
        </row>
        <row r="590">
          <cell r="A590" t="str">
            <v>RB10LMAC</v>
          </cell>
          <cell r="B590" t="str">
            <v>Mac OS X Leopard (version 10.5)</v>
          </cell>
          <cell r="C590" t="str">
            <v/>
          </cell>
          <cell r="D590" t="str">
            <v>Eric Chautrand</v>
          </cell>
          <cell r="E590" t="str">
            <v/>
          </cell>
          <cell r="F590" t="str">
            <v>Chautrand, Eric</v>
          </cell>
          <cell r="G590" t="str">
            <v/>
          </cell>
          <cell r="H590" t="str">
            <v/>
          </cell>
          <cell r="I590" t="str">
            <v/>
          </cell>
          <cell r="J590" t="str">
            <v/>
          </cell>
          <cell r="K590" t="str">
            <v>Edition du 1 March 2008</v>
          </cell>
          <cell r="L590" t="str">
            <v>446 pages</v>
          </cell>
          <cell r="M590" t="str">
            <v>Editions ENI</v>
          </cell>
          <cell r="N590" t="str">
            <v>fre</v>
          </cell>
          <cell r="O590" t="str">
            <v>fre</v>
          </cell>
          <cell r="P590" t="str">
            <v>fre</v>
          </cell>
          <cell r="Q590" t="str">
            <v>Ce livre vous présente l'ensemble des fonctions de la dernière version de Mac OS X, plus connue sous le nom de Leopard. Au programme, les différentes méthodes d'installation, la gestion du Finder, des sessions, des utilisateurs, du Dock, de Dashboard, Spaces et Spotlight et le paramétrage des Préférences système. Vient ensuite une longue partie dédiée à Internet et à toutes les applications s'y rapportant, Mail, Safari et iChat. Sont ensuite passées en revue, les collections d'utilitaires et d'applications fournies avec Leopard, d'Assistant Boot Camp au Trousseau d'accès et de Time Machine à Photo Booth. Le débutant, le migrant d'un autre système vers Leopard, comme l'utilisateur avancé, trouvera dans cet ouvrage le renseignement qu'il cherche, la réponse aux questions qu'il se pose ou l'astuce méconnue. Un livre à conserver près de son Mac !
Ce livre est également proposé en coffret</v>
          </cell>
          <cell r="R590">
            <v>9782746044562</v>
          </cell>
          <cell r="S590" t="str">
            <v>Version Numérique</v>
          </cell>
          <cell r="T590">
            <v>9782746041509</v>
          </cell>
          <cell r="U590" t="str">
            <v>Version Imprimée</v>
          </cell>
          <cell r="V590" t="str">
            <v>St-Herblain</v>
          </cell>
          <cell r="W590" t="str">
            <v>Editions ENI</v>
          </cell>
          <cell r="X590">
            <v>2008</v>
          </cell>
          <cell r="Y590" t="str">
            <v>Bibliothèque Numérique ENI (Service en ligne)</v>
          </cell>
          <cell r="Z590" t="str">
            <v>RÉFÉRENCE BUREAUTIQUE</v>
          </cell>
          <cell r="AA590" t="str">
            <v>texte</v>
          </cell>
          <cell r="AB590" t="str">
            <v>txt</v>
          </cell>
          <cell r="AC590" t="str">
            <v>rdacontent/fre</v>
          </cell>
          <cell r="AD590" t="str">
            <v>informatique</v>
          </cell>
          <cell r="AE590" t="str">
            <v>c</v>
          </cell>
          <cell r="AF590" t="str">
            <v>rdamedia/fre</v>
          </cell>
          <cell r="AG590" t="str">
            <v>ressource en ligne</v>
          </cell>
          <cell r="AH590" t="str">
            <v>cr</v>
          </cell>
          <cell r="AI590" t="str">
            <v>rdacarrier/fre</v>
          </cell>
          <cell r="AJ590" t="str">
            <v>m\\\\\o\\d\\\\\\\\</v>
          </cell>
          <cell r="AK590" t="str">
            <v>cr\cn\\\\uuaua</v>
          </cell>
          <cell r="AL590" t="str">
            <v>Accès restreint aux membres</v>
          </cell>
          <cell r="AM590" t="str">
            <v>Source de la note de description : Version imprimée</v>
          </cell>
          <cell r="AN590" t="str">
            <v/>
          </cell>
          <cell r="AO590" t="str">
            <v>%SITE_CLIENT%/?library_guid=29583A50-D1F5-4245-AE13-1D3CC5B72A2A</v>
          </cell>
          <cell r="AP590" t="str">
            <v>Accès au travers du portail ENI</v>
          </cell>
          <cell r="AQ590" t="str">
            <v xml:space="preserve"> Assistant Boot </v>
          </cell>
          <cell r="AR590" t="str">
            <v xml:space="preserve"> Dashboard  </v>
          </cell>
          <cell r="AS590" t="str">
            <v xml:space="preserve"> Dock </v>
          </cell>
          <cell r="AT590" t="str">
            <v xml:space="preserve"> e</v>
          </cell>
          <cell r="AU590" t="str">
            <v xml:space="preserve"> ebook </v>
          </cell>
          <cell r="AV590" t="str">
            <v xml:space="preserve"> Finder </v>
          </cell>
          <cell r="AW590" t="str">
            <v xml:space="preserve"> iChat  </v>
          </cell>
          <cell r="AX590" t="str">
            <v xml:space="preserve"> livre électronique </v>
          </cell>
          <cell r="AY590" t="str">
            <v xml:space="preserve"> livre numérique </v>
          </cell>
          <cell r="AZ590" t="str">
            <v xml:space="preserve"> livres électroniques </v>
          </cell>
          <cell r="BA590" t="str">
            <v xml:space="preserve"> livres numériques </v>
          </cell>
          <cell r="BB590" t="str">
            <v xml:space="preserve"> LNRB10LMAC</v>
          </cell>
          <cell r="BC590" t="str">
            <v xml:space="preserve"> Mail  </v>
          </cell>
          <cell r="BD590" t="str">
            <v xml:space="preserve"> Photo Booth </v>
          </cell>
          <cell r="BE590" t="str">
            <v xml:space="preserve"> pomme </v>
          </cell>
          <cell r="BF590" t="str">
            <v xml:space="preserve"> Safari  </v>
          </cell>
          <cell r="BG590" t="str">
            <v xml:space="preserve"> Spotlight  </v>
          </cell>
          <cell r="BH590" t="str">
            <v xml:space="preserve"> système d'exploitation </v>
          </cell>
          <cell r="BI590" t="str">
            <v xml:space="preserve"> Time Machine </v>
          </cell>
          <cell r="BJ590" t="str">
            <v xml:space="preserve"> Trousseau d’accès </v>
          </cell>
          <cell r="BK590" t="str">
            <v xml:space="preserve">Apple </v>
          </cell>
          <cell r="BL590" t="str">
            <v xml:space="preserve">book </v>
          </cell>
          <cell r="BM590" t="str">
            <v/>
          </cell>
          <cell r="BN590" t="str">
            <v/>
          </cell>
          <cell r="BO590" t="str">
            <v/>
          </cell>
          <cell r="BP590" t="str">
            <v/>
          </cell>
          <cell r="BQ590" t="str">
            <v/>
          </cell>
          <cell r="BR590" t="str">
            <v/>
          </cell>
          <cell r="BS590" t="str">
            <v/>
          </cell>
          <cell r="BT590" t="str">
            <v/>
          </cell>
          <cell r="BU590" t="str">
            <v/>
          </cell>
          <cell r="BV590" t="str">
            <v/>
          </cell>
          <cell r="BW590" t="str">
            <v/>
          </cell>
          <cell r="BX590" t="str">
            <v/>
          </cell>
        </row>
        <row r="591">
          <cell r="A591" t="str">
            <v>RB10OUT</v>
          </cell>
          <cell r="B591" t="str">
            <v>Outlook 2010</v>
          </cell>
          <cell r="C591" t="str">
            <v/>
          </cell>
          <cell r="D591" t="str">
            <v/>
          </cell>
          <cell r="E591" t="str">
            <v/>
          </cell>
          <cell r="F591" t="str">
            <v/>
          </cell>
          <cell r="G591" t="str">
            <v/>
          </cell>
          <cell r="H591" t="str">
            <v/>
          </cell>
          <cell r="I591" t="str">
            <v/>
          </cell>
          <cell r="J591" t="str">
            <v/>
          </cell>
          <cell r="K591" t="str">
            <v>Edition du 1 June 2010</v>
          </cell>
          <cell r="L591" t="str">
            <v>435 pages</v>
          </cell>
          <cell r="M591" t="str">
            <v>Editions ENI</v>
          </cell>
          <cell r="N591" t="str">
            <v>fre</v>
          </cell>
          <cell r="O591" t="str">
            <v>fre</v>
          </cell>
          <cell r="P591" t="str">
            <v>fre</v>
          </cell>
          <cell r="Q591" t="str">
            <v>Ce guide pratique vous présente dans le détail les fonctions du logiciel de messagerie Microsoft® Outlook 2010. Il s'adresse à toute personne désirant découvrir et approfondir l'ensemble de ses fonctionnalités. Après la description de l'environnement comprenant le ruban et le nouvel onglet Fichier, vous découvrirez le nouvel affichage Conversation qui permet de regrouper les messages par conversations, vous apprendrez à envoyer des messages de différent format, basés ou pas sur un modèle ; vous verrez aussi comment renvoyer un message, rappeler un message envoyé par erreur ou marquer un message pour le suivi. Vous apprendrez ensuite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dans le détail comment gérer tous les éléments utilisés dans Outlook : sélectionner des éléments, les rechercher, les trier, les filtrer, les regrouper, les organiser par catégories&amp;hellip; Un chapitre est consacré à l'archivage des messages par la création de fichiers de données Outlook (.pst).
Le dernier chapitre aborde la configuration de votre logiciel de messagerie : comment modifier et créer de nouveaux affichages, gérer les groupes, raccourcis et dossiers, ajouter des comptes de messagerie et personnaliser le ruban.
Le livre se termine par un chapitre sur les bonnes pratiques relatives à l'utilisation d'un logiciel de messagerie.
Ce livre est également proposé en coffret 1 | coffret 2</v>
          </cell>
          <cell r="R591">
            <v>9782746056008</v>
          </cell>
          <cell r="S591" t="str">
            <v>Version Numérique</v>
          </cell>
          <cell r="T591">
            <v>9782746054936</v>
          </cell>
          <cell r="U591" t="str">
            <v>Version Imprimée</v>
          </cell>
          <cell r="V591" t="str">
            <v>St-Herblain</v>
          </cell>
          <cell r="W591" t="str">
            <v>Editions ENI</v>
          </cell>
          <cell r="X591">
            <v>2010</v>
          </cell>
          <cell r="Y591" t="str">
            <v>Bibliothèque Numérique ENI (Service en ligne)</v>
          </cell>
          <cell r="Z591" t="str">
            <v>RÉFÉRENCE BUREAUTIQUE</v>
          </cell>
          <cell r="AA591" t="str">
            <v>texte</v>
          </cell>
          <cell r="AB591" t="str">
            <v>txt</v>
          </cell>
          <cell r="AC591" t="str">
            <v>rdacontent/fre</v>
          </cell>
          <cell r="AD591" t="str">
            <v>informatique</v>
          </cell>
          <cell r="AE591" t="str">
            <v>c</v>
          </cell>
          <cell r="AF591" t="str">
            <v>rdamedia/fre</v>
          </cell>
          <cell r="AG591" t="str">
            <v>ressource en ligne</v>
          </cell>
          <cell r="AH591" t="str">
            <v>cr</v>
          </cell>
          <cell r="AI591" t="str">
            <v>rdacarrier/fre</v>
          </cell>
          <cell r="AJ591" t="str">
            <v>m\\\\\o\\d\\\\\\\\</v>
          </cell>
          <cell r="AK591" t="str">
            <v>cr\cn\\\\uuaua</v>
          </cell>
          <cell r="AL591" t="str">
            <v>Accès restreint aux membres</v>
          </cell>
          <cell r="AM591" t="str">
            <v>Source de la note de description : Version imprimée</v>
          </cell>
          <cell r="AN591" t="str">
            <v/>
          </cell>
          <cell r="AO591" t="str">
            <v>%SITE_CLIENT%/?library_guid=BA009250-AA34-4281-83F1-461E19609094</v>
          </cell>
          <cell r="AP591" t="str">
            <v>Accès au travers du portail ENI</v>
          </cell>
          <cell r="AQ591" t="str">
            <v xml:space="preserve"> Agenda </v>
          </cell>
          <cell r="AR591" t="str">
            <v xml:space="preserve"> anti</v>
          </cell>
          <cell r="AS591" t="str">
            <v xml:space="preserve"> bonnes pratiques </v>
          </cell>
          <cell r="AT591" t="str">
            <v xml:space="preserve"> Calendrier </v>
          </cell>
          <cell r="AU591" t="str">
            <v xml:space="preserve"> Carnet d'adresses </v>
          </cell>
          <cell r="AV591" t="str">
            <v xml:space="preserve"> Contact </v>
          </cell>
          <cell r="AW591" t="str">
            <v xml:space="preserve"> e</v>
          </cell>
          <cell r="AX591" t="str">
            <v xml:space="preserve"> e</v>
          </cell>
          <cell r="AY591" t="str">
            <v xml:space="preserve"> ebook </v>
          </cell>
          <cell r="AZ591" t="str">
            <v xml:space="preserve"> livre électronique </v>
          </cell>
          <cell r="BA591" t="str">
            <v xml:space="preserve"> livre numérique </v>
          </cell>
          <cell r="BB591" t="str">
            <v xml:space="preserve"> livres </v>
          </cell>
          <cell r="BC591" t="str">
            <v xml:space="preserve"> livres numériques </v>
          </cell>
          <cell r="BD591" t="str">
            <v xml:space="preserve"> LNRB10OUT</v>
          </cell>
          <cell r="BE591" t="str">
            <v xml:space="preserve"> mail </v>
          </cell>
          <cell r="BF591" t="str">
            <v xml:space="preserve"> message </v>
          </cell>
          <cell r="BG591" t="str">
            <v xml:space="preserve"> Messagerie </v>
          </cell>
          <cell r="BH591" t="str">
            <v xml:space="preserve"> Office 2010 </v>
          </cell>
          <cell r="BI591" t="str">
            <v xml:space="preserve"> réunion </v>
          </cell>
          <cell r="BJ591" t="str">
            <v xml:space="preserve"> Social Connector </v>
          </cell>
          <cell r="BK591" t="str">
            <v xml:space="preserve"> Tâches </v>
          </cell>
          <cell r="BL591" t="str">
            <v xml:space="preserve">book </v>
          </cell>
          <cell r="BM591" t="str">
            <v xml:space="preserve">mail </v>
          </cell>
          <cell r="BN591" t="str">
            <v xml:space="preserve">Microsoft </v>
          </cell>
          <cell r="BO591" t="str">
            <v xml:space="preserve">spam </v>
          </cell>
          <cell r="BP591" t="str">
            <v/>
          </cell>
          <cell r="BQ591" t="str">
            <v/>
          </cell>
          <cell r="BR591" t="str">
            <v/>
          </cell>
          <cell r="BS591" t="str">
            <v/>
          </cell>
          <cell r="BT591" t="str">
            <v/>
          </cell>
          <cell r="BU591" t="str">
            <v/>
          </cell>
          <cell r="BV591" t="str">
            <v/>
          </cell>
          <cell r="BW591" t="str">
            <v/>
          </cell>
          <cell r="BX591" t="str">
            <v/>
          </cell>
        </row>
        <row r="592">
          <cell r="A592" t="str">
            <v>RB10POW</v>
          </cell>
          <cell r="B592" t="str">
            <v>PowerPoint 2010</v>
          </cell>
          <cell r="C592" t="str">
            <v/>
          </cell>
          <cell r="D592" t="str">
            <v>Myriam GRIS,Catherine Guérois</v>
          </cell>
          <cell r="E592" t="str">
            <v/>
          </cell>
          <cell r="F592" t="str">
            <v>GRIS, Myriam</v>
          </cell>
          <cell r="G592" t="str">
            <v>Guérois, Catherine</v>
          </cell>
          <cell r="H592" t="str">
            <v/>
          </cell>
          <cell r="I592" t="str">
            <v/>
          </cell>
          <cell r="J592" t="str">
            <v/>
          </cell>
          <cell r="K592" t="str">
            <v>Edition du 1 June 2010</v>
          </cell>
          <cell r="L592" t="str">
            <v>450 pages</v>
          </cell>
          <cell r="M592" t="str">
            <v>Editions ENI</v>
          </cell>
          <cell r="N592" t="str">
            <v>fre</v>
          </cell>
          <cell r="O592" t="str">
            <v>fre</v>
          </cell>
          <cell r="P592" t="str">
            <v>fre</v>
          </cell>
          <cell r="Q592" t="str">
            <v>Ce guide pratique vous présente dans le détail toutes les fonctionnalités de Microsoft® Powerpoint 2010 ; il s'adresse à toute personne désirant découvrir et approfondir l'ensemble de ses fonctionnalités. Après la description de l'environnement comprenant le ruban et le nouvel onglet Fichier, la présentation des différents modes d'affichage et la gestion des documents (ouverture et enregistrement de présentations et de modèles, partage sur SkyDrive,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nouvelles fonctionnalités relatives à l'édition vidéo (ajouter, rogner, appliquer des effets artistiques, tronquer le début ou la fin de vos vidéos)  et à la retouche d'images (effets artistiques, détourage de forme, reflets, corrections de couleurs, compression&amp;hellip;). 
Vous pourrez alors lancer votre premier diaporama puis y intégrer effets d'animation, annotations, minutage des diapositives, l'enregistrer au format vidéo afin de réutiliser l'animation dans d'autres présentations ou la partager avec vos proches sur DailyMotion ou Youtube. Pour terminer, vous aborderez des fonctions avancées telles que la gestion des liens hypertexte, la révision d'une présentation, la personnalisation du ruban et le travail avec d'autres applications Office.
Le livre se termine par un chapitre sur les bonnes pratiques relatives à l'utilisation d'un logiciel de PréAO (Présentation Assistée par Ordinateur).
Ce livre est également proposé en coffret 1 | coffret 2</v>
          </cell>
          <cell r="R592">
            <v>9782746055995</v>
          </cell>
          <cell r="S592" t="str">
            <v>Version Numérique</v>
          </cell>
          <cell r="T592">
            <v>9782746054950</v>
          </cell>
          <cell r="U592" t="str">
            <v>Version Imprimée</v>
          </cell>
          <cell r="V592" t="str">
            <v>St-Herblain</v>
          </cell>
          <cell r="W592" t="str">
            <v>Editions ENI</v>
          </cell>
          <cell r="X592">
            <v>2010</v>
          </cell>
          <cell r="Y592" t="str">
            <v>Bibliothèque Numérique ENI (Service en ligne)</v>
          </cell>
          <cell r="Z592" t="str">
            <v>RÉFÉRENCE BUREAUTIQUE</v>
          </cell>
          <cell r="AA592" t="str">
            <v>texte</v>
          </cell>
          <cell r="AB592" t="str">
            <v>txt</v>
          </cell>
          <cell r="AC592" t="str">
            <v>rdacontent/fre</v>
          </cell>
          <cell r="AD592" t="str">
            <v>informatique</v>
          </cell>
          <cell r="AE592" t="str">
            <v>c</v>
          </cell>
          <cell r="AF592" t="str">
            <v>rdamedia/fre</v>
          </cell>
          <cell r="AG592" t="str">
            <v>ressource en ligne</v>
          </cell>
          <cell r="AH592" t="str">
            <v>cr</v>
          </cell>
          <cell r="AI592" t="str">
            <v>rdacarrier/fre</v>
          </cell>
          <cell r="AJ592" t="str">
            <v>m\\\\\o\\d\\\\\\\\</v>
          </cell>
          <cell r="AK592" t="str">
            <v>cr\cn\\\\uuaua</v>
          </cell>
          <cell r="AL592" t="str">
            <v>Accès restreint aux membres</v>
          </cell>
          <cell r="AM592" t="str">
            <v>Source de la note de description : Version imprimée</v>
          </cell>
          <cell r="AN592" t="str">
            <v/>
          </cell>
          <cell r="AO592" t="str">
            <v>%SITE_CLIENT%/?library_guid=4E5539F3-D3E6-4996-B625-9E701A2D59A7</v>
          </cell>
          <cell r="AP592" t="str">
            <v>Accès au travers du portail ENI</v>
          </cell>
          <cell r="AQ592" t="str">
            <v xml:space="preserve">  Office 2010 </v>
          </cell>
          <cell r="AR592" t="str">
            <v xml:space="preserve"> album photos </v>
          </cell>
          <cell r="AS592" t="str">
            <v xml:space="preserve"> application </v>
          </cell>
          <cell r="AT592" t="str">
            <v xml:space="preserve"> bonnes pratiques</v>
          </cell>
          <cell r="AU592" t="str">
            <v xml:space="preserve"> diagramme </v>
          </cell>
          <cell r="AV592" t="str">
            <v xml:space="preserve"> diaporama </v>
          </cell>
          <cell r="AW592" t="str">
            <v xml:space="preserve"> diapositive </v>
          </cell>
          <cell r="AX592" t="str">
            <v xml:space="preserve"> e</v>
          </cell>
          <cell r="AY592" t="str">
            <v xml:space="preserve"> ebook </v>
          </cell>
          <cell r="AZ592" t="str">
            <v xml:space="preserve"> livre électronique </v>
          </cell>
          <cell r="BA592" t="str">
            <v xml:space="preserve"> livre numérique </v>
          </cell>
          <cell r="BB592" t="str">
            <v xml:space="preserve"> livres électroniques </v>
          </cell>
          <cell r="BC592" t="str">
            <v xml:space="preserve"> livres numériques </v>
          </cell>
          <cell r="BD592" t="str">
            <v xml:space="preserve"> Office 10 </v>
          </cell>
          <cell r="BE592" t="str">
            <v xml:space="preserve"> organigramme </v>
          </cell>
          <cell r="BF592" t="str">
            <v xml:space="preserve"> Powerpoint 10 </v>
          </cell>
          <cell r="BG592" t="str">
            <v xml:space="preserve"> PowerPoint2010 </v>
          </cell>
          <cell r="BH592" t="str">
            <v xml:space="preserve"> Powerpoint2010 </v>
          </cell>
          <cell r="BI592" t="str">
            <v xml:space="preserve"> PP </v>
          </cell>
          <cell r="BJ592" t="str">
            <v xml:space="preserve"> PréAO </v>
          </cell>
          <cell r="BK592" t="str">
            <v xml:space="preserve">book </v>
          </cell>
          <cell r="BL592" t="str">
            <v xml:space="preserve">Microsoft </v>
          </cell>
          <cell r="BM592" t="str">
            <v/>
          </cell>
          <cell r="BN592" t="str">
            <v/>
          </cell>
          <cell r="BO592" t="str">
            <v/>
          </cell>
          <cell r="BP592" t="str">
            <v/>
          </cell>
          <cell r="BQ592" t="str">
            <v/>
          </cell>
          <cell r="BR592" t="str">
            <v/>
          </cell>
          <cell r="BS592" t="str">
            <v/>
          </cell>
          <cell r="BT592" t="str">
            <v/>
          </cell>
          <cell r="BU592" t="str">
            <v/>
          </cell>
          <cell r="BV592" t="str">
            <v/>
          </cell>
          <cell r="BW592" t="str">
            <v/>
          </cell>
          <cell r="BX592" t="str">
            <v/>
          </cell>
        </row>
        <row r="593">
          <cell r="A593" t="str">
            <v>RB10PRO</v>
          </cell>
          <cell r="B593" t="str">
            <v>Project 2010</v>
          </cell>
          <cell r="C593" t="str">
            <v/>
          </cell>
          <cell r="D593" t="str">
            <v>Béatrice Daburon</v>
          </cell>
          <cell r="E593" t="str">
            <v/>
          </cell>
          <cell r="F593" t="str">
            <v>Daburon, Béatrice</v>
          </cell>
          <cell r="G593" t="str">
            <v/>
          </cell>
          <cell r="H593" t="str">
            <v/>
          </cell>
          <cell r="I593" t="str">
            <v/>
          </cell>
          <cell r="J593" t="str">
            <v/>
          </cell>
          <cell r="K593" t="str">
            <v>Edition du 1 May 2011</v>
          </cell>
          <cell r="L593" t="str">
            <v>387 pages</v>
          </cell>
          <cell r="M593" t="str">
            <v>Editions ENI</v>
          </cell>
          <cell r="N593" t="str">
            <v>fre</v>
          </cell>
          <cell r="O593" t="str">
            <v>fre</v>
          </cell>
          <cell r="P593" t="str">
            <v>fre</v>
          </cell>
          <cell r="Q593" t="str">
            <v>Ce livre vous présente de façon claire et précise, les fonctionnalités de Project 2010. Il a été rédigé avec la version Microsoft Project 2010 Professionnel sous environnement Windows 7. Après un rappel des principes fondamentaux sur la gestion de projets et ses contraintes logistiques et financières, vous apprendrez à développer une planification de projet (manuelle ou automatique) comportant des tâches, des ressources et des affectations. 
Vous découvrirez les outils qui permettent de présenter ce plan de projet à l'écran ou sur papier. Vous apprendrez ensuite à suivre l'avancement du projet et de ses coûts afin de pouvoir évaluer ces données en temps réel et rechercher en permanence le meilleur équilibre du projet. 
La dernière partie de cet ouvrage vous présente les techniques de transmission d'informations offertes par Project 2010 via la messagerie électronique ainsi que l'importation et l'exportation de données.
Ce livre est également proposé en coffret</v>
          </cell>
          <cell r="R593">
            <v>9782746066168</v>
          </cell>
          <cell r="S593" t="str">
            <v>Version Numérique</v>
          </cell>
          <cell r="T593">
            <v>9782746064492</v>
          </cell>
          <cell r="U593" t="str">
            <v>Version Imprimée</v>
          </cell>
          <cell r="V593" t="str">
            <v>St-Herblain</v>
          </cell>
          <cell r="W593" t="str">
            <v>Editions ENI</v>
          </cell>
          <cell r="X593">
            <v>2011</v>
          </cell>
          <cell r="Y593" t="str">
            <v>Bibliothèque Numérique ENI (Service en ligne)</v>
          </cell>
          <cell r="Z593" t="str">
            <v>RÉFÉRENCE BUREAUTIQUE</v>
          </cell>
          <cell r="AA593" t="str">
            <v>texte</v>
          </cell>
          <cell r="AB593" t="str">
            <v>txt</v>
          </cell>
          <cell r="AC593" t="str">
            <v>rdacontent/fre</v>
          </cell>
          <cell r="AD593" t="str">
            <v>informatique</v>
          </cell>
          <cell r="AE593" t="str">
            <v>c</v>
          </cell>
          <cell r="AF593" t="str">
            <v>rdamedia/fre</v>
          </cell>
          <cell r="AG593" t="str">
            <v>ressource en ligne</v>
          </cell>
          <cell r="AH593" t="str">
            <v>cr</v>
          </cell>
          <cell r="AI593" t="str">
            <v>rdacarrier/fre</v>
          </cell>
          <cell r="AJ593" t="str">
            <v>m\\\\\o\\d\\\\\\\\</v>
          </cell>
          <cell r="AK593" t="str">
            <v>cr\cn\\\\uuaua</v>
          </cell>
          <cell r="AL593" t="str">
            <v>Accès restreint aux membres</v>
          </cell>
          <cell r="AM593" t="str">
            <v>Source de la note de description : Version imprimée</v>
          </cell>
          <cell r="AN593" t="str">
            <v/>
          </cell>
          <cell r="AO593" t="str">
            <v>%SITE_CLIENT%/?library_guid=E34F30DB-8EC8-47BA-8B74-32DDBC79A5DE</v>
          </cell>
          <cell r="AP593" t="str">
            <v>Accès au travers du portail ENI</v>
          </cell>
          <cell r="AQ593" t="str">
            <v xml:space="preserve"> cash</v>
          </cell>
          <cell r="AR593" t="str">
            <v xml:space="preserve"> diagramme de Gantt </v>
          </cell>
          <cell r="AS593" t="str">
            <v xml:space="preserve"> e</v>
          </cell>
          <cell r="AT593" t="str">
            <v xml:space="preserve"> ebook </v>
          </cell>
          <cell r="AU593" t="str">
            <v xml:space="preserve"> Gestion de projet </v>
          </cell>
          <cell r="AV593" t="str">
            <v xml:space="preserve"> livre électronique </v>
          </cell>
          <cell r="AW593" t="str">
            <v xml:space="preserve"> livre numérique </v>
          </cell>
          <cell r="AX593" t="str">
            <v xml:space="preserve"> livres électroniques </v>
          </cell>
          <cell r="AY593" t="str">
            <v xml:space="preserve"> livres numériques </v>
          </cell>
          <cell r="AZ593" t="str">
            <v xml:space="preserve"> LNRB10PRO</v>
          </cell>
          <cell r="BA593" t="str">
            <v xml:space="preserve"> msproject </v>
          </cell>
          <cell r="BB593" t="str">
            <v xml:space="preserve"> Pert </v>
          </cell>
          <cell r="BC593" t="str">
            <v xml:space="preserve"> planification </v>
          </cell>
          <cell r="BD593" t="str">
            <v xml:space="preserve">book </v>
          </cell>
          <cell r="BE593" t="str">
            <v xml:space="preserve">flow </v>
          </cell>
          <cell r="BF593" t="str">
            <v xml:space="preserve">Microsoft </v>
          </cell>
          <cell r="BG593" t="str">
            <v/>
          </cell>
          <cell r="BH593" t="str">
            <v/>
          </cell>
          <cell r="BI593" t="str">
            <v/>
          </cell>
          <cell r="BJ593" t="str">
            <v/>
          </cell>
          <cell r="BK593" t="str">
            <v/>
          </cell>
          <cell r="BL593" t="str">
            <v/>
          </cell>
          <cell r="BM593" t="str">
            <v/>
          </cell>
          <cell r="BN593" t="str">
            <v/>
          </cell>
          <cell r="BO593" t="str">
            <v/>
          </cell>
          <cell r="BP593" t="str">
            <v/>
          </cell>
          <cell r="BQ593" t="str">
            <v/>
          </cell>
          <cell r="BR593" t="str">
            <v/>
          </cell>
          <cell r="BS593" t="str">
            <v/>
          </cell>
          <cell r="BT593" t="str">
            <v/>
          </cell>
          <cell r="BU593" t="str">
            <v/>
          </cell>
          <cell r="BV593" t="str">
            <v/>
          </cell>
          <cell r="BW593" t="str">
            <v/>
          </cell>
          <cell r="BX593" t="str">
            <v/>
          </cell>
        </row>
        <row r="594">
          <cell r="A594" t="str">
            <v>RB10PUB</v>
          </cell>
          <cell r="B594" t="str">
            <v>Publisher 2010</v>
          </cell>
          <cell r="C594" t="str">
            <v/>
          </cell>
          <cell r="D594" t="str">
            <v>Corinne Hervé</v>
          </cell>
          <cell r="E594" t="str">
            <v/>
          </cell>
          <cell r="F594" t="str">
            <v>Hervé, Corinne</v>
          </cell>
          <cell r="G594" t="str">
            <v/>
          </cell>
          <cell r="H594" t="str">
            <v/>
          </cell>
          <cell r="I594" t="str">
            <v/>
          </cell>
          <cell r="J594" t="str">
            <v/>
          </cell>
          <cell r="K594" t="str">
            <v>Edition du 1 October 2011</v>
          </cell>
          <cell r="L594" t="str">
            <v>340 pages</v>
          </cell>
          <cell r="M594" t="str">
            <v>Editions ENI</v>
          </cell>
          <cell r="N594" t="str">
            <v>fre</v>
          </cell>
          <cell r="O594" t="str">
            <v>fre</v>
          </cell>
          <cell r="P594" t="str">
            <v>fre</v>
          </cell>
          <cell r="Q594" t="str">
            <v>Ce livre sur Microsoft® Publisher 2010 a été conçu pour vous permettre de retrouver rapidement toutes les fonctions de ce logiciel de PAO : après une présentation de l'environnement qui inclut désormais le ruban et l'onglet Fichier, vous découvrirez comment créer votre première composition en vous aidant des nombreux modèles mis à votre disposition par Publisher et comment y insérer les principaux éléments de mise en page (repères et règles, pages maîtres, cadres de texte, jeux de polices et jeux de couleurs, blocs de construction...). Vous apprendrez ensuite à saisir et à modifier le texte de la composition puis à le mettre en forme. Vous enrichirez votre composition en y insérant dessins, images, tableaux et tout objet graphique ; vous serez alors fin prêt pour imprimer cette composition. &amp;Agrave; la fin de ce livre, vous verrez comment réaliser un mailing (création et envoi de lettre-type par courrier ou par mail) à l'aide de Publisher et découvrirez quelques fonctions spécifiques telles que l'exportation des compositions, la personnalisation du ruban et de la barre d'outils Accès rapide.</v>
          </cell>
          <cell r="R594">
            <v>9782746070431</v>
          </cell>
          <cell r="S594" t="str">
            <v>Version Numérique</v>
          </cell>
          <cell r="T594">
            <v>9782746068230</v>
          </cell>
          <cell r="U594" t="str">
            <v>Version Imprimée</v>
          </cell>
          <cell r="V594" t="str">
            <v>St-Herblain</v>
          </cell>
          <cell r="W594" t="str">
            <v>Editions ENI</v>
          </cell>
          <cell r="X594">
            <v>2011</v>
          </cell>
          <cell r="Y594" t="str">
            <v>Bibliothèque Numérique ENI (Service en ligne)</v>
          </cell>
          <cell r="Z594" t="str">
            <v>RÉFÉRENCE BUREAUTIQUE</v>
          </cell>
          <cell r="AA594" t="str">
            <v>texte</v>
          </cell>
          <cell r="AB594" t="str">
            <v>txt</v>
          </cell>
          <cell r="AC594" t="str">
            <v>rdacontent/fre</v>
          </cell>
          <cell r="AD594" t="str">
            <v>informatique</v>
          </cell>
          <cell r="AE594" t="str">
            <v>c</v>
          </cell>
          <cell r="AF594" t="str">
            <v>rdamedia/fre</v>
          </cell>
          <cell r="AG594" t="str">
            <v>ressource en ligne</v>
          </cell>
          <cell r="AH594" t="str">
            <v>cr</v>
          </cell>
          <cell r="AI594" t="str">
            <v>rdacarrier/fre</v>
          </cell>
          <cell r="AJ594" t="str">
            <v>m\\\\\o\\d\\\\\\\\</v>
          </cell>
          <cell r="AK594" t="str">
            <v>cr\cn\\\\uuaua</v>
          </cell>
          <cell r="AL594" t="str">
            <v>Accès restreint aux membres</v>
          </cell>
          <cell r="AM594" t="str">
            <v>Source de la note de description : Version imprimée</v>
          </cell>
          <cell r="AN594" t="str">
            <v/>
          </cell>
          <cell r="AO594" t="str">
            <v>%SITE_CLIENT%/?library_guid=F03C3B02-1976-4562-A154-FD5859F9DF38</v>
          </cell>
          <cell r="AP594" t="str">
            <v>Accès au travers du portail ENI</v>
          </cell>
          <cell r="AQ594" t="str">
            <v xml:space="preserve"> composition </v>
          </cell>
          <cell r="AR594" t="str">
            <v xml:space="preserve"> e</v>
          </cell>
          <cell r="AS594" t="str">
            <v xml:space="preserve"> ebook </v>
          </cell>
          <cell r="AT594" t="str">
            <v xml:space="preserve"> livre électronique </v>
          </cell>
          <cell r="AU594" t="str">
            <v xml:space="preserve"> livre numérique </v>
          </cell>
          <cell r="AV594" t="str">
            <v xml:space="preserve"> livres électroniques </v>
          </cell>
          <cell r="AW594" t="str">
            <v xml:space="preserve"> livres numériques </v>
          </cell>
          <cell r="AX594" t="str">
            <v xml:space="preserve"> LNRB10PUB</v>
          </cell>
          <cell r="AY594" t="str">
            <v xml:space="preserve"> mise en page </v>
          </cell>
          <cell r="AZ594" t="str">
            <v xml:space="preserve"> Office 10 </v>
          </cell>
          <cell r="BA594" t="str">
            <v xml:space="preserve"> Office 2010 </v>
          </cell>
          <cell r="BB594" t="str">
            <v xml:space="preserve"> PAO </v>
          </cell>
          <cell r="BC594" t="str">
            <v xml:space="preserve"> Publisher10 </v>
          </cell>
          <cell r="BD594" t="str">
            <v xml:space="preserve"> Publisher2010 </v>
          </cell>
          <cell r="BE594" t="str">
            <v xml:space="preserve">book </v>
          </cell>
          <cell r="BF594" t="str">
            <v xml:space="preserve">Microsoft </v>
          </cell>
          <cell r="BG594" t="str">
            <v/>
          </cell>
          <cell r="BH594" t="str">
            <v/>
          </cell>
          <cell r="BI594" t="str">
            <v/>
          </cell>
          <cell r="BJ594" t="str">
            <v/>
          </cell>
          <cell r="BK594" t="str">
            <v/>
          </cell>
          <cell r="BL594" t="str">
            <v/>
          </cell>
          <cell r="BM594" t="str">
            <v/>
          </cell>
          <cell r="BN594" t="str">
            <v/>
          </cell>
          <cell r="BO594" t="str">
            <v/>
          </cell>
          <cell r="BP594" t="str">
            <v/>
          </cell>
          <cell r="BQ594" t="str">
            <v/>
          </cell>
          <cell r="BR594" t="str">
            <v/>
          </cell>
          <cell r="BS594" t="str">
            <v/>
          </cell>
          <cell r="BT594" t="str">
            <v/>
          </cell>
          <cell r="BU594" t="str">
            <v/>
          </cell>
          <cell r="BV594" t="str">
            <v/>
          </cell>
          <cell r="BW594" t="str">
            <v/>
          </cell>
          <cell r="BX594" t="str">
            <v/>
          </cell>
        </row>
        <row r="595">
          <cell r="A595" t="str">
            <v>RB10SHA</v>
          </cell>
          <cell r="B595" t="str">
            <v>SharePoint 2010</v>
          </cell>
          <cell r="C595" t="str">
            <v>L'environnement de travail collaboratif</v>
          </cell>
          <cell r="D595" t="str">
            <v>Myriam GRIS</v>
          </cell>
          <cell r="E595" t="str">
            <v/>
          </cell>
          <cell r="F595" t="str">
            <v>GRIS, Myriam</v>
          </cell>
          <cell r="G595" t="str">
            <v/>
          </cell>
          <cell r="H595" t="str">
            <v/>
          </cell>
          <cell r="I595" t="str">
            <v/>
          </cell>
          <cell r="J595" t="str">
            <v/>
          </cell>
          <cell r="K595" t="str">
            <v>Edition du 1 September 2011</v>
          </cell>
          <cell r="L595" t="str">
            <v>310 pages</v>
          </cell>
          <cell r="M595" t="str">
            <v>Editions ENI</v>
          </cell>
          <cell r="N595" t="str">
            <v>fre</v>
          </cell>
          <cell r="O595" t="str">
            <v>fre</v>
          </cell>
          <cell r="P595" t="str">
            <v>fre</v>
          </cell>
          <cell r="Q595" t="str">
            <v>Cet ouvrage est destiné aux utilisateurs, collaborateurs et concepteurs amenés à utiliser les fonctionnalités collaboratives d'un site Intranet (ou plate-forme) développé avec les technologies SharePoint 2010. Les points abordés vous permettront d'acquérir les compétences nécessaires pour utiliser, gérer et organiser un site SharePoint. 
Après une vue d'ensemble des fonctionnalités et vocabulaire à connaître, vous apprendrez à créer et gérer des sites et des sous-sites (site d'équipe, site de blog, site de pages Wiki et Espaces de travail), à personnaliser leur aspect et leur méthode d'accès. Via la gestion des autorisations et des niveaux d'autorisation, vous pourrez contrôler et gérer les accès des différents groupes d'utilisateurs. Après vous êtes familiarisé avec l'ajout et le partage de contenus des listes et des bibliothèques, vous apprendrez à créer des nouvelles bibliothèques de documents, d'images, de diapositives ou de pages Wiki. Vous concevrez des listes de tâches ou d'annonces, des discussions dans un forum, des questions dans une enquête, vous apprendrez à planifier des rendez-vous dans un calendrier et, pour finir, à créer vos propres listes et affichages. 
Le partage d'informations passant essentiellement par des pages Web, une partie de cet ouvrage est entièrement consacrée à leur élaboration et à leur mise en page en distinguant les pages Wiki et les pages de composants WebPart. L'insertion d'objets tels que des tableaux, des images, des vidéos et des liens hypertextes ainsi que l'ajout de liens entre les pages Web sont détaillés. L'utilisation des outils SharePoint pour effectuer des recherches, être prévenu par e-mail des modifications des éléments d'un site ou effectuer un suivi de documents via les flux de travail compléteront cet apprentissage.</v>
          </cell>
          <cell r="R595">
            <v>9782746069831</v>
          </cell>
          <cell r="S595" t="str">
            <v>Version Numérique</v>
          </cell>
          <cell r="T595">
            <v>9782746067721</v>
          </cell>
          <cell r="U595" t="str">
            <v>Version Imprimée</v>
          </cell>
          <cell r="V595" t="str">
            <v>St-Herblain</v>
          </cell>
          <cell r="W595" t="str">
            <v>Editions ENI</v>
          </cell>
          <cell r="X595">
            <v>2011</v>
          </cell>
          <cell r="Y595" t="str">
            <v>Bibliothèque Numérique ENI (Service en ligne)</v>
          </cell>
          <cell r="Z595" t="str">
            <v>RÉFÉRENCE BUREAUTIQUE</v>
          </cell>
          <cell r="AA595" t="str">
            <v>texte</v>
          </cell>
          <cell r="AB595" t="str">
            <v>txt</v>
          </cell>
          <cell r="AC595" t="str">
            <v>rdacontent/fre</v>
          </cell>
          <cell r="AD595" t="str">
            <v>informatique</v>
          </cell>
          <cell r="AE595" t="str">
            <v>c</v>
          </cell>
          <cell r="AF595" t="str">
            <v>rdamedia/fre</v>
          </cell>
          <cell r="AG595" t="str">
            <v>ressource en ligne</v>
          </cell>
          <cell r="AH595" t="str">
            <v>cr</v>
          </cell>
          <cell r="AI595" t="str">
            <v>rdacarrier/fre</v>
          </cell>
          <cell r="AJ595" t="str">
            <v>m\\\\\o\\d\\\\\\\\</v>
          </cell>
          <cell r="AK595" t="str">
            <v>cr\cn\\\\uuaua</v>
          </cell>
          <cell r="AL595" t="str">
            <v>Accès restreint aux membres</v>
          </cell>
          <cell r="AM595" t="str">
            <v>Source de la note de description : Version imprimée</v>
          </cell>
          <cell r="AN595" t="str">
            <v/>
          </cell>
          <cell r="AO595" t="str">
            <v>%SITE_CLIENT%/?library_guid=60616F16-4FCD-4E0E-A7B7-39CE45B8D9A3</v>
          </cell>
          <cell r="AP595" t="str">
            <v>Accès au travers du portail ENI</v>
          </cell>
          <cell r="AQ595" t="str">
            <v xml:space="preserve"> Bibliothèque de docs </v>
          </cell>
          <cell r="AR595" t="str">
            <v xml:space="preserve"> Bibliothèque de documents </v>
          </cell>
          <cell r="AS595" t="str">
            <v xml:space="preserve"> Blog </v>
          </cell>
          <cell r="AT595" t="str">
            <v xml:space="preserve"> Espace de travail collaboratif </v>
          </cell>
          <cell r="AU595" t="str">
            <v xml:space="preserve"> Flux de travail </v>
          </cell>
          <cell r="AV595" t="str">
            <v xml:space="preserve"> GED </v>
          </cell>
          <cell r="AW595" t="str">
            <v xml:space="preserve"> LNRB10SHA</v>
          </cell>
          <cell r="AX595" t="str">
            <v xml:space="preserve"> Wiki </v>
          </cell>
          <cell r="AY595" t="str">
            <v xml:space="preserve"> WorkFlow </v>
          </cell>
          <cell r="AZ595" t="str">
            <v xml:space="preserve">WebPart </v>
          </cell>
          <cell r="BA595" t="str">
            <v/>
          </cell>
          <cell r="BB595" t="str">
            <v/>
          </cell>
          <cell r="BC595" t="str">
            <v/>
          </cell>
          <cell r="BD595" t="str">
            <v/>
          </cell>
          <cell r="BE595" t="str">
            <v/>
          </cell>
          <cell r="BF595" t="str">
            <v/>
          </cell>
          <cell r="BG595" t="str">
            <v/>
          </cell>
          <cell r="BH595" t="str">
            <v/>
          </cell>
          <cell r="BI595" t="str">
            <v/>
          </cell>
          <cell r="BJ595" t="str">
            <v/>
          </cell>
          <cell r="BK595" t="str">
            <v/>
          </cell>
          <cell r="BL595" t="str">
            <v/>
          </cell>
          <cell r="BM595" t="str">
            <v/>
          </cell>
          <cell r="BN595" t="str">
            <v/>
          </cell>
          <cell r="BO595" t="str">
            <v/>
          </cell>
          <cell r="BP595" t="str">
            <v/>
          </cell>
          <cell r="BQ595" t="str">
            <v/>
          </cell>
          <cell r="BR595" t="str">
            <v/>
          </cell>
          <cell r="BS595" t="str">
            <v/>
          </cell>
          <cell r="BT595" t="str">
            <v/>
          </cell>
          <cell r="BU595" t="str">
            <v/>
          </cell>
          <cell r="BV595" t="str">
            <v/>
          </cell>
          <cell r="BW595" t="str">
            <v/>
          </cell>
          <cell r="BX595" t="str">
            <v/>
          </cell>
        </row>
        <row r="596">
          <cell r="A596" t="str">
            <v>RB10SLMAC</v>
          </cell>
          <cell r="B596" t="str">
            <v>Mac OS X Snow Leopard (version 10.6)</v>
          </cell>
          <cell r="C596" t="str">
            <v/>
          </cell>
          <cell r="D596" t="str">
            <v>Eric Chautrand</v>
          </cell>
          <cell r="E596" t="str">
            <v/>
          </cell>
          <cell r="F596" t="str">
            <v>Chautrand, Eric</v>
          </cell>
          <cell r="G596" t="str">
            <v/>
          </cell>
          <cell r="H596" t="str">
            <v/>
          </cell>
          <cell r="I596" t="str">
            <v/>
          </cell>
          <cell r="J596" t="str">
            <v/>
          </cell>
          <cell r="K596" t="str">
            <v>Edition du 1 December 2009</v>
          </cell>
          <cell r="L596" t="str">
            <v>491 pages</v>
          </cell>
          <cell r="M596" t="str">
            <v>Editions ENI</v>
          </cell>
          <cell r="N596" t="str">
            <v>fre</v>
          </cell>
          <cell r="O596" t="str">
            <v>fre</v>
          </cell>
          <cell r="P596" t="str">
            <v>fre</v>
          </cell>
          <cell r="Q596" t="str">
            <v>Ce manuel pratique vous présente l'ensemble des fonctions de la dernière version de Mac OS X, plus connue sous le nom de Snow Leopard. Entièrement dédié aux ordinateurs Apple animés par des processeurs Intel, Snow Leopard ouvre la porte aux applications 64 bits. Après une présentation de l'environnement et la description de la procédure d'installation, vous découvrirez les fonctions indispensables à connaître pour prendre en main ce nouveau système : la gestion des fenêtres, des utilisateurs, l'utilisation du Finder, du Dock, du Dashboard et des widgets, de Time Machine et la gestion des espaces virtuels avec Spaces. La troisième partie est consacrée à la gestion des fichiers, dossiers, disques et présente l'outil de recherche Spotlight ainsi que les préférences système. Vient ensuite une longue partie dédiée à Internet et à toutes les applications s'y rapportant : Mail, Safari et iChat. Sont ensuite passées en revue, les collections d'utilitaires et d'applications fournies avec Leopard, d'Assistant Boot Camp au Trousseau d'accès et de Time Machine à Photo Booth en passant par QuickTime X. Le débutant, le migrant d'un autre système vers Snow Leopard comme l'utilisateur avancé trouvera dans cet ouvrage le renseignement qu'il cherche, la réponse aux questions qu'il se pose ou l'astuce méconnue. Un livre à conserver près de son Mac !</v>
          </cell>
          <cell r="R596">
            <v>9782746053540</v>
          </cell>
          <cell r="S596" t="str">
            <v>Version Numérique</v>
          </cell>
          <cell r="T596">
            <v>9782746052604</v>
          </cell>
          <cell r="U596" t="str">
            <v>Version Imprimée</v>
          </cell>
          <cell r="V596" t="str">
            <v>St-Herblain</v>
          </cell>
          <cell r="W596" t="str">
            <v>Editions ENI</v>
          </cell>
          <cell r="X596">
            <v>2009</v>
          </cell>
          <cell r="Y596" t="str">
            <v>Bibliothèque Numérique ENI (Service en ligne)</v>
          </cell>
          <cell r="Z596" t="str">
            <v>RÉFÉRENCE BUREAUTIQUE</v>
          </cell>
          <cell r="AA596" t="str">
            <v>texte</v>
          </cell>
          <cell r="AB596" t="str">
            <v>txt</v>
          </cell>
          <cell r="AC596" t="str">
            <v>rdacontent/fre</v>
          </cell>
          <cell r="AD596" t="str">
            <v>informatique</v>
          </cell>
          <cell r="AE596" t="str">
            <v>c</v>
          </cell>
          <cell r="AF596" t="str">
            <v>rdamedia/fre</v>
          </cell>
          <cell r="AG596" t="str">
            <v>ressource en ligne</v>
          </cell>
          <cell r="AH596" t="str">
            <v>cr</v>
          </cell>
          <cell r="AI596" t="str">
            <v>rdacarrier/fre</v>
          </cell>
          <cell r="AJ596" t="str">
            <v>m\\\\\o\\d\\\\\\\\</v>
          </cell>
          <cell r="AK596" t="str">
            <v>cr\cn\\\\uuaua</v>
          </cell>
          <cell r="AL596" t="str">
            <v>Accès restreint aux membres</v>
          </cell>
          <cell r="AM596" t="str">
            <v>Source de la note de description : Version imprimée</v>
          </cell>
          <cell r="AN596" t="str">
            <v/>
          </cell>
          <cell r="AO596" t="str">
            <v>%SITE_CLIENT%/?library_guid=6911AA3A-866F-46BD-99CE-230075142EA7</v>
          </cell>
          <cell r="AP596" t="str">
            <v>Accès au travers du portail ENI</v>
          </cell>
          <cell r="AQ596" t="str">
            <v xml:space="preserve"> Assistant Boot Camp </v>
          </cell>
          <cell r="AR596" t="str">
            <v xml:space="preserve"> Dashboard  </v>
          </cell>
          <cell r="AS596" t="str">
            <v xml:space="preserve"> Dock </v>
          </cell>
          <cell r="AT596" t="str">
            <v xml:space="preserve"> e</v>
          </cell>
          <cell r="AU596" t="str">
            <v xml:space="preserve"> Finder </v>
          </cell>
          <cell r="AV596" t="str">
            <v xml:space="preserve"> iChat  </v>
          </cell>
          <cell r="AW596" t="str">
            <v xml:space="preserve"> livre numérique </v>
          </cell>
          <cell r="AX596" t="str">
            <v xml:space="preserve"> livres numériques </v>
          </cell>
          <cell r="AY596" t="str">
            <v xml:space="preserve"> LNRB10SLMAC</v>
          </cell>
          <cell r="AZ596" t="str">
            <v xml:space="preserve"> Mail  </v>
          </cell>
          <cell r="BA596" t="str">
            <v xml:space="preserve"> Photo Booth </v>
          </cell>
          <cell r="BB596" t="str">
            <v xml:space="preserve"> pomme </v>
          </cell>
          <cell r="BC596" t="str">
            <v xml:space="preserve"> Safari  </v>
          </cell>
          <cell r="BD596" t="str">
            <v xml:space="preserve"> Spotlight  </v>
          </cell>
          <cell r="BE596" t="str">
            <v xml:space="preserve"> système d'exploitation </v>
          </cell>
          <cell r="BF596" t="str">
            <v xml:space="preserve"> Time Machine </v>
          </cell>
          <cell r="BG596" t="str">
            <v xml:space="preserve"> Trousseau d’accès </v>
          </cell>
          <cell r="BH596" t="str">
            <v xml:space="preserve">Apple </v>
          </cell>
          <cell r="BI596" t="str">
            <v xml:space="preserve">book </v>
          </cell>
          <cell r="BJ596" t="str">
            <v/>
          </cell>
          <cell r="BK596" t="str">
            <v/>
          </cell>
          <cell r="BL596" t="str">
            <v/>
          </cell>
          <cell r="BM596" t="str">
            <v/>
          </cell>
          <cell r="BN596" t="str">
            <v/>
          </cell>
          <cell r="BO596" t="str">
            <v/>
          </cell>
          <cell r="BP596" t="str">
            <v/>
          </cell>
          <cell r="BQ596" t="str">
            <v/>
          </cell>
          <cell r="BR596" t="str">
            <v/>
          </cell>
          <cell r="BS596" t="str">
            <v/>
          </cell>
          <cell r="BT596" t="str">
            <v/>
          </cell>
          <cell r="BU596" t="str">
            <v/>
          </cell>
          <cell r="BV596" t="str">
            <v/>
          </cell>
          <cell r="BW596" t="str">
            <v/>
          </cell>
          <cell r="BX596" t="str">
            <v/>
          </cell>
        </row>
        <row r="597">
          <cell r="A597" t="str">
            <v>RB10VIS</v>
          </cell>
          <cell r="B597" t="str">
            <v>Visio 2010</v>
          </cell>
          <cell r="C597" t="str">
            <v/>
          </cell>
          <cell r="D597" t="str">
            <v>Myriam GRIS</v>
          </cell>
          <cell r="E597" t="str">
            <v/>
          </cell>
          <cell r="F597" t="str">
            <v>GRIS, Myriam</v>
          </cell>
          <cell r="G597" t="str">
            <v/>
          </cell>
          <cell r="H597" t="str">
            <v/>
          </cell>
          <cell r="I597" t="str">
            <v/>
          </cell>
          <cell r="J597" t="str">
            <v/>
          </cell>
          <cell r="K597" t="str">
            <v>Edition du 1 February 2012</v>
          </cell>
          <cell r="L597" t="str">
            <v>401 pages</v>
          </cell>
          <cell r="M597" t="str">
            <v>Editions ENI</v>
          </cell>
          <cell r="N597" t="str">
            <v>fre</v>
          </cell>
          <cell r="O597" t="str">
            <v>fre</v>
          </cell>
          <cell r="P597" t="str">
            <v>fre</v>
          </cell>
          <cell r="Q597" t="str">
            <v>Vous retrouverez dans ce manuel pratique toutes les fonctions du logiciel de création de diagrammes et schémas Microsoft® Visio 2010 : après une présentation de l'interface et de l'espace de travail, vous utiliserez des gabarits pour créer vos premiers diagrammes : des plans techniques, des diagrammes informatiques (Web, développement, bases de données), des planifications de projets, de l'ingénierie de procédés... Vous exploiterez ensuite les formes (création, édition, formatage, connexion) et organiserez au mieux votre diagramme à l'aide des calques, de l'Explorateur de dessin, des révisions, des annotations, des thèmes personnalisés ; vous verrez comment intégrer les données et réaliserez des diagrammes croisés dynamiques, des organigrammes, des plans d'aménagement, des calendriers et des cartes d'orientation. Vous découvrirez les fonctions de mise en page et d'impression et les techniques qui vous permettront de créer vos propres modèles, gabarits et formes personnalisées.</v>
          </cell>
          <cell r="R597">
            <v>9782746072886</v>
          </cell>
          <cell r="S597" t="str">
            <v>Version Numérique</v>
          </cell>
          <cell r="T597">
            <v>9782746071636</v>
          </cell>
          <cell r="U597" t="str">
            <v>Version Imprimée</v>
          </cell>
          <cell r="V597" t="str">
            <v>St-Herblain</v>
          </cell>
          <cell r="W597" t="str">
            <v>Editions ENI</v>
          </cell>
          <cell r="X597">
            <v>2012</v>
          </cell>
          <cell r="Y597" t="str">
            <v>Bibliothèque Numérique ENI (Service en ligne)</v>
          </cell>
          <cell r="Z597" t="str">
            <v>RÉFÉRENCE BUREAUTIQUE</v>
          </cell>
          <cell r="AA597" t="str">
            <v>texte</v>
          </cell>
          <cell r="AB597" t="str">
            <v>txt</v>
          </cell>
          <cell r="AC597" t="str">
            <v>rdacontent/fre</v>
          </cell>
          <cell r="AD597" t="str">
            <v>informatique</v>
          </cell>
          <cell r="AE597" t="str">
            <v>c</v>
          </cell>
          <cell r="AF597" t="str">
            <v>rdamedia/fre</v>
          </cell>
          <cell r="AG597" t="str">
            <v>ressource en ligne</v>
          </cell>
          <cell r="AH597" t="str">
            <v>cr</v>
          </cell>
          <cell r="AI597" t="str">
            <v>rdacarrier/fre</v>
          </cell>
          <cell r="AJ597" t="str">
            <v>m\\\\\o\\d\\\\\\\\</v>
          </cell>
          <cell r="AK597" t="str">
            <v>cr\cn\\\\uuaua</v>
          </cell>
          <cell r="AL597" t="str">
            <v>Accès restreint aux membres</v>
          </cell>
          <cell r="AM597" t="str">
            <v>Source de la note de description : Version imprimée</v>
          </cell>
          <cell r="AN597" t="str">
            <v/>
          </cell>
          <cell r="AO597" t="str">
            <v>%SITE_CLIENT%/?library_guid=1372FF71-413F-4018-AEAA-74792B9805AD</v>
          </cell>
          <cell r="AP597" t="str">
            <v>Accès au travers du portail ENI</v>
          </cell>
          <cell r="AQ597" t="str">
            <v xml:space="preserve"> diagramme </v>
          </cell>
          <cell r="AR597" t="str">
            <v xml:space="preserve"> e</v>
          </cell>
          <cell r="AS597" t="str">
            <v xml:space="preserve"> ebook </v>
          </cell>
          <cell r="AT597" t="str">
            <v xml:space="preserve"> gabarit </v>
          </cell>
          <cell r="AU597" t="str">
            <v xml:space="preserve"> livre électronique </v>
          </cell>
          <cell r="AV597" t="str">
            <v xml:space="preserve"> livre numérique </v>
          </cell>
          <cell r="AW597" t="str">
            <v xml:space="preserve"> livres électroniques </v>
          </cell>
          <cell r="AX597" t="str">
            <v xml:space="preserve"> livres numériques </v>
          </cell>
          <cell r="AY597" t="str">
            <v xml:space="preserve"> LNRB10VIS</v>
          </cell>
          <cell r="AZ597" t="str">
            <v xml:space="preserve"> schéma </v>
          </cell>
          <cell r="BA597" t="str">
            <v xml:space="preserve">book </v>
          </cell>
          <cell r="BB597" t="str">
            <v xml:space="preserve">Microsoft </v>
          </cell>
          <cell r="BC597" t="str">
            <v/>
          </cell>
          <cell r="BD597" t="str">
            <v/>
          </cell>
          <cell r="BE597" t="str">
            <v/>
          </cell>
          <cell r="BF597" t="str">
            <v/>
          </cell>
          <cell r="BG597" t="str">
            <v/>
          </cell>
          <cell r="BH597" t="str">
            <v/>
          </cell>
          <cell r="BI597" t="str">
            <v/>
          </cell>
          <cell r="BJ597" t="str">
            <v/>
          </cell>
          <cell r="BK597" t="str">
            <v/>
          </cell>
          <cell r="BL597" t="str">
            <v/>
          </cell>
          <cell r="BM597" t="str">
            <v/>
          </cell>
          <cell r="BN597" t="str">
            <v/>
          </cell>
          <cell r="BO597" t="str">
            <v/>
          </cell>
          <cell r="BP597" t="str">
            <v/>
          </cell>
          <cell r="BQ597" t="str">
            <v/>
          </cell>
          <cell r="BR597" t="str">
            <v/>
          </cell>
          <cell r="BS597" t="str">
            <v/>
          </cell>
          <cell r="BT597" t="str">
            <v/>
          </cell>
          <cell r="BU597" t="str">
            <v/>
          </cell>
          <cell r="BV597" t="str">
            <v/>
          </cell>
          <cell r="BW597" t="str">
            <v/>
          </cell>
          <cell r="BX597" t="str">
            <v/>
          </cell>
        </row>
        <row r="598">
          <cell r="A598" t="str">
            <v>RB10WOR</v>
          </cell>
          <cell r="B598" t="str">
            <v>Word 2010</v>
          </cell>
          <cell r="C598" t="str">
            <v>Livre de référence</v>
          </cell>
          <cell r="D598" t="str">
            <v/>
          </cell>
          <cell r="E598" t="str">
            <v/>
          </cell>
          <cell r="F598" t="str">
            <v/>
          </cell>
          <cell r="G598" t="str">
            <v/>
          </cell>
          <cell r="H598" t="str">
            <v/>
          </cell>
          <cell r="I598" t="str">
            <v/>
          </cell>
          <cell r="J598" t="str">
            <v/>
          </cell>
          <cell r="K598" t="str">
            <v>Edition du 1 June 2010</v>
          </cell>
          <cell r="L598" t="str">
            <v>512 pages</v>
          </cell>
          <cell r="M598" t="str">
            <v>Editions ENI</v>
          </cell>
          <cell r="N598" t="str">
            <v>fre</v>
          </cell>
          <cell r="O598" t="str">
            <v>fre</v>
          </cell>
          <cell r="P598" t="str">
            <v>fre</v>
          </cell>
          <cell r="Q598" t="str">
            <v>Ce guide pratique vous présente dans le détail l'ensemble des fonctions de cette nouvelle version du célèbre traitement de texte Microsoft® Word 2010 ; il s'adresse à toute personne désirant découvrir et approfondir l'ensemble de ses fonctionnalités. Après la description de l'environnement de travail comprenant le ruban et le nouvel onglet Fichier, vous apprendrez à créer, enregistrer vos documents, à les partager sur SkyDrive, à saisir et à modifier le texte. Vous verrez ensuite comment mettre en page et imprimer le document. 
La partie suivante vous explique dans le détail comment mettre en forme le texte en appliquant des mises en valeur de caractères (effets visuels et fonctionnalités OpenType),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et des images sur lesquels vous pourrez appliquer de nombreux effets artistiques. 
Vous verrez aussi comment créer un formulaire, réaliser un mailing, travailler avec les autres applications Office, travailler à plusieurs sur un même document à l'aide du Suivi des modifications, personnaliser l'interface et créer des macro-commandes.
Le livre se termine par un chapitre sur les bonnes pratiques relatives à l'utilisation d'un traitement de texte.
Ce livre est également proposé en coffret 1 | coffret 2 | coffret 3</v>
          </cell>
          <cell r="R598">
            <v>9782746055964</v>
          </cell>
          <cell r="S598" t="str">
            <v>Version Numérique</v>
          </cell>
          <cell r="T598">
            <v>9782746054929</v>
          </cell>
          <cell r="U598" t="str">
            <v>Version Imprimée</v>
          </cell>
          <cell r="V598" t="str">
            <v>St-Herblain</v>
          </cell>
          <cell r="W598" t="str">
            <v>Editions ENI</v>
          </cell>
          <cell r="X598">
            <v>2010</v>
          </cell>
          <cell r="Y598" t="str">
            <v>Bibliothèque Numérique ENI (Service en ligne)</v>
          </cell>
          <cell r="Z598" t="str">
            <v>RÉFÉRENCE BUREAUTIQUE</v>
          </cell>
          <cell r="AA598" t="str">
            <v>texte</v>
          </cell>
          <cell r="AB598" t="str">
            <v>txt</v>
          </cell>
          <cell r="AC598" t="str">
            <v>rdacontent/fre</v>
          </cell>
          <cell r="AD598" t="str">
            <v>informatique</v>
          </cell>
          <cell r="AE598" t="str">
            <v>c</v>
          </cell>
          <cell r="AF598" t="str">
            <v>rdamedia/fre</v>
          </cell>
          <cell r="AG598" t="str">
            <v>ressource en ligne</v>
          </cell>
          <cell r="AH598" t="str">
            <v>cr</v>
          </cell>
          <cell r="AI598" t="str">
            <v>rdacarrier/fre</v>
          </cell>
          <cell r="AJ598" t="str">
            <v>m\\\\\o\\d\\\\\\\\</v>
          </cell>
          <cell r="AK598" t="str">
            <v>cr\cn\\\\uuaua</v>
          </cell>
          <cell r="AL598" t="str">
            <v>Accès restreint aux membres</v>
          </cell>
          <cell r="AM598" t="str">
            <v>Source de la note de description : Version imprimée</v>
          </cell>
          <cell r="AN598" t="str">
            <v/>
          </cell>
          <cell r="AO598" t="str">
            <v>%SITE_CLIENT%/?library_guid=B88FFB4C-A253-498E-BD7C-C3CF827732D4</v>
          </cell>
          <cell r="AP598" t="str">
            <v>Accès au travers du portail ENI</v>
          </cell>
          <cell r="AQ598" t="str">
            <v xml:space="preserve"> bonnes pratiques </v>
          </cell>
          <cell r="AR598" t="str">
            <v xml:space="preserve"> document maître </v>
          </cell>
          <cell r="AS598" t="str">
            <v xml:space="preserve"> e</v>
          </cell>
          <cell r="AT598" t="str">
            <v xml:space="preserve"> ebook </v>
          </cell>
          <cell r="AU598" t="str">
            <v xml:space="preserve"> formulaire </v>
          </cell>
          <cell r="AV598" t="str">
            <v xml:space="preserve"> livre électronique </v>
          </cell>
          <cell r="AW598" t="str">
            <v xml:space="preserve"> livre numérique </v>
          </cell>
          <cell r="AX598" t="str">
            <v xml:space="preserve"> livres électroniques </v>
          </cell>
          <cell r="AY598" t="str">
            <v xml:space="preserve"> livres numériques </v>
          </cell>
          <cell r="AZ598" t="str">
            <v xml:space="preserve"> LNRB10WOR</v>
          </cell>
          <cell r="BA598" t="str">
            <v xml:space="preserve"> macro</v>
          </cell>
          <cell r="BB598" t="str">
            <v xml:space="preserve"> mailing </v>
          </cell>
          <cell r="BC598" t="str">
            <v xml:space="preserve"> Office 2010 </v>
          </cell>
          <cell r="BD598" t="str">
            <v xml:space="preserve"> OpenType </v>
          </cell>
          <cell r="BE598" t="str">
            <v xml:space="preserve"> page web </v>
          </cell>
          <cell r="BF598" t="str">
            <v xml:space="preserve"> plan </v>
          </cell>
          <cell r="BG598" t="str">
            <v xml:space="preserve"> publipostage </v>
          </cell>
          <cell r="BH598" t="str">
            <v xml:space="preserve"> suivi des modifications </v>
          </cell>
          <cell r="BI598" t="str">
            <v xml:space="preserve"> table des matières </v>
          </cell>
          <cell r="BJ598" t="str">
            <v xml:space="preserve"> traitement de texte </v>
          </cell>
          <cell r="BK598" t="str">
            <v xml:space="preserve"> word 10 </v>
          </cell>
          <cell r="BL598" t="str">
            <v xml:space="preserve">book </v>
          </cell>
          <cell r="BM598" t="str">
            <v xml:space="preserve">commandes </v>
          </cell>
          <cell r="BN598" t="str">
            <v xml:space="preserve">Microsoft </v>
          </cell>
          <cell r="BO598" t="str">
            <v/>
          </cell>
          <cell r="BP598" t="str">
            <v/>
          </cell>
          <cell r="BQ598" t="str">
            <v/>
          </cell>
          <cell r="BR598" t="str">
            <v/>
          </cell>
          <cell r="BS598" t="str">
            <v/>
          </cell>
          <cell r="BT598" t="str">
            <v/>
          </cell>
          <cell r="BU598" t="str">
            <v/>
          </cell>
          <cell r="BV598" t="str">
            <v/>
          </cell>
          <cell r="BW598" t="str">
            <v/>
          </cell>
          <cell r="BX598" t="str">
            <v/>
          </cell>
        </row>
        <row r="599">
          <cell r="A599" t="str">
            <v>RB1121INI</v>
          </cell>
          <cell r="B599" t="str">
            <v>Initiation à l'informatique</v>
          </cell>
          <cell r="C599" t="str">
            <v>Windows 11, Word 2021, Excel 2021, Outlook 2021 et Microsoft Edge</v>
          </cell>
          <cell r="D599" t="str">
            <v xml:space="preserve"> Collectif</v>
          </cell>
          <cell r="E599" t="str">
            <v/>
          </cell>
          <cell r="F599" t="str">
            <v xml:space="preserve">Collectif, </v>
          </cell>
          <cell r="G599" t="str">
            <v/>
          </cell>
          <cell r="H599" t="str">
            <v/>
          </cell>
          <cell r="I599" t="str">
            <v/>
          </cell>
          <cell r="J599" t="str">
            <v/>
          </cell>
          <cell r="K599" t="str">
            <v>Edition du 1 June 2022</v>
          </cell>
          <cell r="L599" t="str">
            <v>346 pages</v>
          </cell>
          <cell r="M599" t="str">
            <v>Editions ENI</v>
          </cell>
          <cell r="N599" t="str">
            <v>fre</v>
          </cell>
          <cell r="O599" t="str">
            <v>fre</v>
          </cell>
          <cell r="P599" t="str">
            <v>fre</v>
          </cell>
          <cell r="Q599" t="str">
            <v>Ce livre vous présente les bases à connaître pour exploiter efficacement votre ordinateur (ou votre tablette) équipé de Windows 11 et de la suite Microsoft® Office (version 2021 ou version disponible avec un abonnement Office 365). Il débute par une présentation de l'environnement de travail proposé par Windows 11 : comment ouvrir une session, lancer une application, gérer les fenêtres et les principaux gestes tactiles à connaître. 
Vous découvrirez ensuite les manipulations de base du traitement de texte Word 2021 qui vous permettront de réaliser des documents simples : créer un document, saisir le texte, le mettre en forme, insérer un tableau, mettre en page et imprimer le document. 
Vous enchaînerez par la découverte du tableur Excel 2021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2021 pour l'envoi et la réception de messages.</v>
          </cell>
          <cell r="R599">
            <v>9782409035807</v>
          </cell>
          <cell r="S599" t="str">
            <v>Version Numérique</v>
          </cell>
          <cell r="T599">
            <v>9782409035791</v>
          </cell>
          <cell r="U599" t="str">
            <v>Version Imprimée</v>
          </cell>
          <cell r="V599" t="str">
            <v>St-Herblain</v>
          </cell>
          <cell r="W599" t="str">
            <v>Editions ENI</v>
          </cell>
          <cell r="X599">
            <v>2022</v>
          </cell>
          <cell r="Y599" t="str">
            <v>Bibliothèque Numérique ENI (Service en ligne)</v>
          </cell>
          <cell r="Z599" t="str">
            <v>RÉFÉRENCE BUREAUTIQUE</v>
          </cell>
          <cell r="AA599" t="str">
            <v>texte</v>
          </cell>
          <cell r="AB599" t="str">
            <v>txt</v>
          </cell>
          <cell r="AC599" t="str">
            <v>rdacontent/fre</v>
          </cell>
          <cell r="AD599" t="str">
            <v>informatique</v>
          </cell>
          <cell r="AE599" t="str">
            <v>c</v>
          </cell>
          <cell r="AF599" t="str">
            <v>rdamedia/fre</v>
          </cell>
          <cell r="AG599" t="str">
            <v>ressource en ligne</v>
          </cell>
          <cell r="AH599" t="str">
            <v>cr</v>
          </cell>
          <cell r="AI599" t="str">
            <v>rdacarrier/fre</v>
          </cell>
          <cell r="AJ599" t="str">
            <v>m\\\\\o\\d\\\\\\\\</v>
          </cell>
          <cell r="AK599" t="str">
            <v>cr\cn\\\\uuaua</v>
          </cell>
          <cell r="AL599" t="str">
            <v>Accès restreint aux membres</v>
          </cell>
          <cell r="AM599" t="str">
            <v>Source de la note de description : Version imprimée</v>
          </cell>
          <cell r="AN599" t="str">
            <v/>
          </cell>
          <cell r="AO599" t="str">
            <v>%SITE_CLIENT%/?library_guid=BE1935EE-415F-4E7C-B194-FC509BDF2222</v>
          </cell>
          <cell r="AP599" t="str">
            <v>Accès au travers du portail ENI</v>
          </cell>
          <cell r="AQ599" t="str">
            <v xml:space="preserve"> Excel2021 </v>
          </cell>
          <cell r="AR599" t="str">
            <v xml:space="preserve"> Internet </v>
          </cell>
          <cell r="AS599" t="str">
            <v xml:space="preserve"> Micro</v>
          </cell>
          <cell r="AT599" t="str">
            <v xml:space="preserve"> Microsoft </v>
          </cell>
          <cell r="AU599" t="str">
            <v xml:space="preserve"> Office 2021 </v>
          </cell>
          <cell r="AV599" t="str">
            <v xml:space="preserve"> Office 365</v>
          </cell>
          <cell r="AW599" t="str">
            <v xml:space="preserve"> Office2021 </v>
          </cell>
          <cell r="AX599" t="str">
            <v xml:space="preserve"> Outlook2021 </v>
          </cell>
          <cell r="AY599" t="str">
            <v xml:space="preserve"> Windows </v>
          </cell>
          <cell r="AZ599" t="str">
            <v xml:space="preserve"> Word2021 </v>
          </cell>
          <cell r="BA599" t="str">
            <v xml:space="preserve">informatique </v>
          </cell>
          <cell r="BB599" t="str">
            <v xml:space="preserve">Office </v>
          </cell>
          <cell r="BC599" t="str">
            <v/>
          </cell>
          <cell r="BD599" t="str">
            <v/>
          </cell>
          <cell r="BE599" t="str">
            <v/>
          </cell>
          <cell r="BF599" t="str">
            <v/>
          </cell>
          <cell r="BG599" t="str">
            <v/>
          </cell>
          <cell r="BH599" t="str">
            <v/>
          </cell>
          <cell r="BI599" t="str">
            <v/>
          </cell>
          <cell r="BJ599" t="str">
            <v/>
          </cell>
          <cell r="BK599" t="str">
            <v/>
          </cell>
          <cell r="BL599" t="str">
            <v/>
          </cell>
          <cell r="BM599" t="str">
            <v/>
          </cell>
          <cell r="BN599" t="str">
            <v/>
          </cell>
          <cell r="BO599" t="str">
            <v/>
          </cell>
          <cell r="BP599" t="str">
            <v/>
          </cell>
          <cell r="BQ599" t="str">
            <v/>
          </cell>
          <cell r="BR599" t="str">
            <v/>
          </cell>
          <cell r="BS599" t="str">
            <v/>
          </cell>
          <cell r="BT599" t="str">
            <v/>
          </cell>
          <cell r="BU599" t="str">
            <v/>
          </cell>
          <cell r="BV599" t="str">
            <v/>
          </cell>
          <cell r="BW599" t="str">
            <v/>
          </cell>
          <cell r="BX599" t="str">
            <v/>
          </cell>
        </row>
        <row r="600">
          <cell r="A600" t="str">
            <v>RB11CIEC</v>
          </cell>
          <cell r="B600" t="str">
            <v>Ciel Compta 2011</v>
          </cell>
          <cell r="C600" t="str">
            <v>Agréé par Ciel</v>
          </cell>
          <cell r="D600" t="str">
            <v>Béatrice Daburon</v>
          </cell>
          <cell r="E600" t="str">
            <v/>
          </cell>
          <cell r="F600" t="str">
            <v>Daburon, Béatrice</v>
          </cell>
          <cell r="G600" t="str">
            <v/>
          </cell>
          <cell r="H600" t="str">
            <v/>
          </cell>
          <cell r="I600" t="str">
            <v/>
          </cell>
          <cell r="J600" t="str">
            <v/>
          </cell>
          <cell r="K600" t="str">
            <v>Edition du 1 March 2011</v>
          </cell>
          <cell r="L600" t="str">
            <v>444 pages</v>
          </cell>
          <cell r="M600" t="str">
            <v>Editions ENI</v>
          </cell>
          <cell r="N600" t="str">
            <v>fre</v>
          </cell>
          <cell r="O600" t="str">
            <v>fre</v>
          </cell>
          <cell r="P600" t="str">
            <v>fre</v>
          </cell>
          <cell r="Q600" t="str">
            <v>Préface de Florence MÉRO - Directrice Générale de Ciel
Vous retrouverez dans ce livre toutes les fonctions du logiciel de comptabilité Ciel Compta 2011 pour Windows (version 17.0) présentées de façon logique et progressive : après la présentation de l'environnement Ciel Compta, vous apprendrez à créer une société, à gérer les comptes, les journaux, à saisir différents types d'écriture, à gérer la trésorerie, à imprimer listes (Intuiliste) et états, à gérer la TVA et la téléTVA. Vous découvrirez ensuite les traitements de fin de mois et de fin d'année ainsi que les fonctions avancées telles que la sauvegarde en interne ou en ligne, le transfert des écritures et la synchronisation, la réindexation des fichiers, l'agenda, le mailing...</v>
          </cell>
          <cell r="R600">
            <v>9782746064331</v>
          </cell>
          <cell r="S600" t="str">
            <v>Version Numérique</v>
          </cell>
          <cell r="T600">
            <v>9782746062115</v>
          </cell>
          <cell r="U600" t="str">
            <v>Version Imprimée</v>
          </cell>
          <cell r="V600" t="str">
            <v>St-Herblain</v>
          </cell>
          <cell r="W600" t="str">
            <v>Editions ENI</v>
          </cell>
          <cell r="X600">
            <v>2011</v>
          </cell>
          <cell r="Y600" t="str">
            <v>Bibliothèque Numérique ENI (Service en ligne)</v>
          </cell>
          <cell r="Z600" t="str">
            <v>RÉFÉRENCE BUREAUTIQUE</v>
          </cell>
          <cell r="AA600" t="str">
            <v>texte</v>
          </cell>
          <cell r="AB600" t="str">
            <v>txt</v>
          </cell>
          <cell r="AC600" t="str">
            <v>rdacontent/fre</v>
          </cell>
          <cell r="AD600" t="str">
            <v>informatique</v>
          </cell>
          <cell r="AE600" t="str">
            <v>c</v>
          </cell>
          <cell r="AF600" t="str">
            <v>rdamedia/fre</v>
          </cell>
          <cell r="AG600" t="str">
            <v>ressource en ligne</v>
          </cell>
          <cell r="AH600" t="str">
            <v>cr</v>
          </cell>
          <cell r="AI600" t="str">
            <v>rdacarrier/fre</v>
          </cell>
          <cell r="AJ600" t="str">
            <v>m\\\\\o\\d\\\\\\\\</v>
          </cell>
          <cell r="AK600" t="str">
            <v>cr\cn\\\\uuaua</v>
          </cell>
          <cell r="AL600" t="str">
            <v>Accès restreint aux membres</v>
          </cell>
          <cell r="AM600" t="str">
            <v>Source de la note de description : Version imprimée</v>
          </cell>
          <cell r="AN600" t="str">
            <v/>
          </cell>
          <cell r="AO600" t="str">
            <v>%SITE_CLIENT%/?library_guid=8E09681E-D11E-433E-A60E-99D2F3420E2A</v>
          </cell>
          <cell r="AP600" t="str">
            <v>Accès au travers du portail ENI</v>
          </cell>
          <cell r="AQ600" t="str">
            <v xml:space="preserve"> balance </v>
          </cell>
          <cell r="AR600" t="str">
            <v xml:space="preserve"> bilan </v>
          </cell>
          <cell r="AS600" t="str">
            <v xml:space="preserve"> ciel </v>
          </cell>
          <cell r="AT600" t="str">
            <v xml:space="preserve"> Ciel 2011 </v>
          </cell>
          <cell r="AU600" t="str">
            <v xml:space="preserve"> Ciel Compta version 17 </v>
          </cell>
          <cell r="AV600" t="str">
            <v xml:space="preserve"> comptabilité </v>
          </cell>
          <cell r="AW600" t="str">
            <v xml:space="preserve"> e</v>
          </cell>
          <cell r="AX600" t="str">
            <v xml:space="preserve"> gestion </v>
          </cell>
          <cell r="AY600" t="str">
            <v xml:space="preserve"> grand livre </v>
          </cell>
          <cell r="AZ600" t="str">
            <v xml:space="preserve"> livre électronique </v>
          </cell>
          <cell r="BA600" t="str">
            <v xml:space="preserve"> livre numérique </v>
          </cell>
          <cell r="BB600" t="str">
            <v xml:space="preserve"> livres électroniques </v>
          </cell>
          <cell r="BC600" t="str">
            <v xml:space="preserve"> livres numériques </v>
          </cell>
          <cell r="BD600" t="str">
            <v xml:space="preserve"> LNRB11CIEC</v>
          </cell>
          <cell r="BE600" t="str">
            <v xml:space="preserve"> Millésime </v>
          </cell>
          <cell r="BF600" t="str">
            <v xml:space="preserve"> plan comptable </v>
          </cell>
          <cell r="BG600" t="str">
            <v xml:space="preserve">book </v>
          </cell>
          <cell r="BH600" t="str">
            <v xml:space="preserve">ebook </v>
          </cell>
          <cell r="BI600" t="str">
            <v/>
          </cell>
          <cell r="BJ600" t="str">
            <v/>
          </cell>
          <cell r="BK600" t="str">
            <v/>
          </cell>
          <cell r="BL600" t="str">
            <v/>
          </cell>
          <cell r="BM600" t="str">
            <v/>
          </cell>
          <cell r="BN600" t="str">
            <v/>
          </cell>
          <cell r="BO600" t="str">
            <v/>
          </cell>
          <cell r="BP600" t="str">
            <v/>
          </cell>
          <cell r="BQ600" t="str">
            <v/>
          </cell>
          <cell r="BR600" t="str">
            <v/>
          </cell>
          <cell r="BS600" t="str">
            <v/>
          </cell>
          <cell r="BT600" t="str">
            <v/>
          </cell>
          <cell r="BU600" t="str">
            <v/>
          </cell>
          <cell r="BV600" t="str">
            <v/>
          </cell>
          <cell r="BW600" t="str">
            <v/>
          </cell>
          <cell r="BX600" t="str">
            <v/>
          </cell>
        </row>
        <row r="601">
          <cell r="A601" t="str">
            <v>RB11EXCM</v>
          </cell>
          <cell r="B601" t="str">
            <v>Excel 2011 pour Mac</v>
          </cell>
          <cell r="C601" t="str">
            <v/>
          </cell>
          <cell r="D601" t="str">
            <v/>
          </cell>
          <cell r="E601" t="str">
            <v/>
          </cell>
          <cell r="F601" t="str">
            <v/>
          </cell>
          <cell r="G601" t="str">
            <v/>
          </cell>
          <cell r="H601" t="str">
            <v/>
          </cell>
          <cell r="I601" t="str">
            <v/>
          </cell>
          <cell r="J601" t="str">
            <v/>
          </cell>
          <cell r="K601" t="str">
            <v>Edition du 1 March 2011</v>
          </cell>
          <cell r="L601" t="str">
            <v>382 pages</v>
          </cell>
          <cell r="M601" t="str">
            <v>Editions ENI</v>
          </cell>
          <cell r="N601" t="str">
            <v>fre</v>
          </cell>
          <cell r="O601" t="str">
            <v>fre</v>
          </cell>
          <cell r="P601" t="str">
            <v>fre</v>
          </cell>
          <cell r="Q601" t="str">
            <v>Ce guide pratique vous présente dans le détail, les différentes fonctions du célèbre tableur Microsoft® Excel 2011 pour Mac® ; il s'adresse à toute personne désirant découvrir et approfondir l'ensemble de ses fonctionnalités. Après la description du nouvel environnement comprenant le ruban, la gestion des classeurs, des modèles et des feuilles de calcul, vous découvrirez toutes les techniques de saisie et de modification des données (nombres, dates, séries de données...).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matriciel&amp;hellip;) ; vous verrez aussi comment utiliser l'Editeur d'équations. Une partie est consacrée aux outils d'analyse : réalisation de scénarios, calcul de valeur cible et audit de vos feuilles de calcul.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diagrammes&amp;hellip;).
Mais Excel est aussi un outil très puissant en matière d'analyse de données : création et gestion de tableaux de données et de tableaux croisés dynamiques.
Une partie de ce livre est consacré au travail collaboratif et comprend donc de nombreuses informations sur la protection des classeurs et sur le partage des données. Les derniers chapitres concernent les techniques pour optimiser la saisie (création de séries de données personnalisées, de listes déroulantes), l'insertion de lien hypertexte, l'importation et l'exportation de données, les macro-commandes et la personnalisation de l'interface.
Le livre se termine par un chapitre sur les bonnes pratiques relatives à l'utilisation d'un tableur.</v>
          </cell>
          <cell r="R601">
            <v>9782746064348</v>
          </cell>
          <cell r="S601" t="str">
            <v>Version Numérique</v>
          </cell>
          <cell r="T601">
            <v>9782746062122</v>
          </cell>
          <cell r="U601" t="str">
            <v>Version Imprimée</v>
          </cell>
          <cell r="V601" t="str">
            <v>St-Herblain</v>
          </cell>
          <cell r="W601" t="str">
            <v>Editions ENI</v>
          </cell>
          <cell r="X601">
            <v>2011</v>
          </cell>
          <cell r="Y601" t="str">
            <v>Bibliothèque Numérique ENI (Service en ligne)</v>
          </cell>
          <cell r="Z601" t="str">
            <v>RÉFÉRENCE BUREAUTIQUE</v>
          </cell>
          <cell r="AA601" t="str">
            <v>texte</v>
          </cell>
          <cell r="AB601" t="str">
            <v>txt</v>
          </cell>
          <cell r="AC601" t="str">
            <v>rdacontent/fre</v>
          </cell>
          <cell r="AD601" t="str">
            <v>informatique</v>
          </cell>
          <cell r="AE601" t="str">
            <v>c</v>
          </cell>
          <cell r="AF601" t="str">
            <v>rdamedia/fre</v>
          </cell>
          <cell r="AG601" t="str">
            <v>ressource en ligne</v>
          </cell>
          <cell r="AH601" t="str">
            <v>cr</v>
          </cell>
          <cell r="AI601" t="str">
            <v>rdacarrier/fre</v>
          </cell>
          <cell r="AJ601" t="str">
            <v>m\\\\\o\\d\\\\\\\\</v>
          </cell>
          <cell r="AK601" t="str">
            <v>cr\cn\\\\uuaua</v>
          </cell>
          <cell r="AL601" t="str">
            <v>Accès restreint aux membres</v>
          </cell>
          <cell r="AM601" t="str">
            <v>Source de la note de description : Version imprimée</v>
          </cell>
          <cell r="AN601" t="str">
            <v/>
          </cell>
          <cell r="AO601" t="str">
            <v>%SITE_CLIENT%/?library_guid=B2B986B7-ACA6-46F3-9FB3-71FC70925B73</v>
          </cell>
          <cell r="AP601" t="str">
            <v>Accès au travers du portail ENI</v>
          </cell>
          <cell r="AQ601" t="str">
            <v xml:space="preserve"> Apple </v>
          </cell>
          <cell r="AR601" t="str">
            <v xml:space="preserve"> audit </v>
          </cell>
          <cell r="AS601" t="str">
            <v xml:space="preserve"> bonnes pratiques </v>
          </cell>
          <cell r="AT601" t="str">
            <v xml:space="preserve"> classeur </v>
          </cell>
          <cell r="AU601" t="str">
            <v xml:space="preserve"> e</v>
          </cell>
          <cell r="AV601" t="str">
            <v xml:space="preserve"> ebook </v>
          </cell>
          <cell r="AW601" t="str">
            <v xml:space="preserve"> excel 11 </v>
          </cell>
          <cell r="AX601" t="str">
            <v xml:space="preserve"> feuille de calcul </v>
          </cell>
          <cell r="AY601" t="str">
            <v xml:space="preserve"> formule </v>
          </cell>
          <cell r="AZ601" t="str">
            <v xml:space="preserve"> graphique </v>
          </cell>
          <cell r="BA601" t="str">
            <v xml:space="preserve"> liste </v>
          </cell>
          <cell r="BB601" t="str">
            <v xml:space="preserve"> livre électronique </v>
          </cell>
          <cell r="BC601" t="str">
            <v xml:space="preserve"> livre numérique </v>
          </cell>
          <cell r="BD601" t="str">
            <v xml:space="preserve"> livres électroniques </v>
          </cell>
          <cell r="BE601" t="str">
            <v xml:space="preserve"> livres numériques </v>
          </cell>
          <cell r="BF601" t="str">
            <v xml:space="preserve"> LNRB11EXCM</v>
          </cell>
          <cell r="BG601" t="str">
            <v xml:space="preserve"> Mac </v>
          </cell>
          <cell r="BH601" t="str">
            <v xml:space="preserve"> Macintosh </v>
          </cell>
          <cell r="BI601" t="str">
            <v xml:space="preserve"> Office 2011 </v>
          </cell>
          <cell r="BJ601" t="str">
            <v xml:space="preserve"> scénario </v>
          </cell>
          <cell r="BK601" t="str">
            <v xml:space="preserve"> slicer </v>
          </cell>
          <cell r="BL601" t="str">
            <v xml:space="preserve"> solveur </v>
          </cell>
          <cell r="BM601" t="str">
            <v xml:space="preserve"> sparkline </v>
          </cell>
          <cell r="BN601" t="str">
            <v xml:space="preserve"> statistique </v>
          </cell>
          <cell r="BO601" t="str">
            <v xml:space="preserve"> tableau croisé </v>
          </cell>
          <cell r="BP601" t="str">
            <v xml:space="preserve"> tableur </v>
          </cell>
          <cell r="BQ601" t="str">
            <v xml:space="preserve">book </v>
          </cell>
          <cell r="BR601" t="str">
            <v xml:space="preserve">Microsoft </v>
          </cell>
          <cell r="BS601" t="str">
            <v/>
          </cell>
          <cell r="BT601" t="str">
            <v/>
          </cell>
          <cell r="BU601" t="str">
            <v/>
          </cell>
          <cell r="BV601" t="str">
            <v/>
          </cell>
          <cell r="BW601" t="str">
            <v/>
          </cell>
          <cell r="BX601" t="str">
            <v/>
          </cell>
        </row>
        <row r="602">
          <cell r="A602" t="str">
            <v>RB11WIN</v>
          </cell>
          <cell r="B602" t="str">
            <v>Windows 11</v>
          </cell>
          <cell r="C602" t="str">
            <v>Guide de l'utilisateur</v>
          </cell>
          <cell r="D602" t="str">
            <v>Gilles BALMISSE,Myriam GRIS</v>
          </cell>
          <cell r="E602" t="str">
            <v/>
          </cell>
          <cell r="F602" t="str">
            <v>BALMISSE, Gilles</v>
          </cell>
          <cell r="G602" t="str">
            <v>GRIS, Myriam</v>
          </cell>
          <cell r="H602" t="str">
            <v/>
          </cell>
          <cell r="I602" t="str">
            <v/>
          </cell>
          <cell r="J602" t="str">
            <v/>
          </cell>
          <cell r="K602" t="str">
            <v>Edition du 1 February 2022</v>
          </cell>
          <cell r="L602" t="str">
            <v>533 pages</v>
          </cell>
          <cell r="M602" t="str">
            <v>Editions ENI</v>
          </cell>
          <cell r="N602" t="str">
            <v>fre</v>
          </cell>
          <cell r="O602" t="str">
            <v>fre</v>
          </cell>
          <cell r="P602" t="str">
            <v>fre</v>
          </cell>
          <cell r="Q602" t="str">
            <v xml:space="preserve">Ce livre vous présente l'ensemble des fonctionnalités de cette nouvelle version du système d'exploitation Windows 11 parue en octobre 2021. Il est destiné à tout utilisateur d'un ordinateur équipé de Windows 11 muni ou pas d'un écran tactile. 
Vous découvrirez tout d'abord les nouveautés de cette version ainsi que l'environnement de travail (Bureau, fenêtres, menu Démarrer...) et les manipulations liées à une utilisation de Windows sur un écran tactile. 
Vous apprendrez à gérer les fichiers et dossiers situés sur votre ordinateur mais également sur votre espace de stockage en ligne OneDrive : créer des dossiers, copier/déplacer des fichiers, graver ou compresser les fichiers, les partager et effectuer des recherches. 
Vous découvrirez quelques applications intégrées à Windows 11 telles que l'application Photos, le Lecteur Windows Media, les applications Courrier, Calendrier, Conversation et Teams ainsi que le navigateur Internet Microsoft Edge, l'application Capture d'écran et Paint 3D. 
Lorsque vous serez familiarisé avec cet environnement, vous serez à même de le configurer, créer des comptes utilisateurs et personnaliser l'interface (arrière-plan du Bureau,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d'applications et de périphériques, la protection de votre ordinateur et la sécurité de vos données.
 Quizinclus dans 
la version en ligne !
 - Testez vos connaissances à l'issue de chaque chapitre
 - Validez vos acquis
</v>
          </cell>
          <cell r="R602">
            <v>9782409033919</v>
          </cell>
          <cell r="S602" t="str">
            <v>Version Numérique</v>
          </cell>
          <cell r="T602">
            <v>9782409033902</v>
          </cell>
          <cell r="U602" t="str">
            <v>Version Imprimée</v>
          </cell>
          <cell r="V602" t="str">
            <v>St-Herblain</v>
          </cell>
          <cell r="W602" t="str">
            <v>Editions ENI</v>
          </cell>
          <cell r="X602">
            <v>2022</v>
          </cell>
          <cell r="Y602" t="str">
            <v>Bibliothèque Numérique ENI (Service en ligne)</v>
          </cell>
          <cell r="Z602" t="str">
            <v>RÉFÉRENCE BUREAUTIQUE</v>
          </cell>
          <cell r="AA602" t="str">
            <v>texte</v>
          </cell>
          <cell r="AB602" t="str">
            <v>txt</v>
          </cell>
          <cell r="AC602" t="str">
            <v>rdacontent/fre</v>
          </cell>
          <cell r="AD602" t="str">
            <v>informatique</v>
          </cell>
          <cell r="AE602" t="str">
            <v>c</v>
          </cell>
          <cell r="AF602" t="str">
            <v>rdamedia/fre</v>
          </cell>
          <cell r="AG602" t="str">
            <v>ressource en ligne</v>
          </cell>
          <cell r="AH602" t="str">
            <v>cr</v>
          </cell>
          <cell r="AI602" t="str">
            <v>rdacarrier/fre</v>
          </cell>
          <cell r="AJ602" t="str">
            <v>m\\\\\o\\d\\\\\\\\</v>
          </cell>
          <cell r="AK602" t="str">
            <v>cr\cn\\\\uuaua</v>
          </cell>
          <cell r="AL602" t="str">
            <v>Accès restreint aux membres</v>
          </cell>
          <cell r="AM602" t="str">
            <v>Source de la note de description : Version imprimée</v>
          </cell>
          <cell r="AN602" t="str">
            <v/>
          </cell>
          <cell r="AO602" t="str">
            <v>%SITE_CLIENT%/?library_guid=53B933C6-1BBF-48AE-A060-535A6D81E1A9</v>
          </cell>
          <cell r="AP602" t="str">
            <v>Accès au travers du portail ENI</v>
          </cell>
          <cell r="AQ602" t="str">
            <v xml:space="preserve"> Bureau </v>
          </cell>
          <cell r="AR602" t="str">
            <v xml:space="preserve"> Calendrier </v>
          </cell>
          <cell r="AS602" t="str">
            <v xml:space="preserve"> Capture d'écran </v>
          </cell>
          <cell r="AT602" t="str">
            <v xml:space="preserve"> Conversation </v>
          </cell>
          <cell r="AU602" t="str">
            <v xml:space="preserve"> Courrier </v>
          </cell>
          <cell r="AV602" t="str">
            <v xml:space="preserve"> Edge </v>
          </cell>
          <cell r="AW602" t="str">
            <v xml:space="preserve"> Explorateur de fichiers </v>
          </cell>
          <cell r="AX602" t="str">
            <v xml:space="preserve"> fenêtre </v>
          </cell>
          <cell r="AY602" t="str">
            <v xml:space="preserve"> Lecteur Windows Media </v>
          </cell>
          <cell r="AZ602" t="str">
            <v xml:space="preserve"> menu Démarrer </v>
          </cell>
          <cell r="BA602" t="str">
            <v xml:space="preserve"> Paint 3D</v>
          </cell>
          <cell r="BB602" t="str">
            <v xml:space="preserve"> Photos </v>
          </cell>
          <cell r="BC602" t="str">
            <v xml:space="preserve"> système d'exploitation </v>
          </cell>
          <cell r="BD602" t="str">
            <v xml:space="preserve"> Teams </v>
          </cell>
          <cell r="BE602" t="str">
            <v xml:space="preserve">OS </v>
          </cell>
          <cell r="BF602" t="str">
            <v/>
          </cell>
          <cell r="BG602" t="str">
            <v/>
          </cell>
          <cell r="BH602" t="str">
            <v/>
          </cell>
          <cell r="BI602" t="str">
            <v/>
          </cell>
          <cell r="BJ602" t="str">
            <v/>
          </cell>
          <cell r="BK602" t="str">
            <v/>
          </cell>
          <cell r="BL602" t="str">
            <v/>
          </cell>
          <cell r="BM602" t="str">
            <v/>
          </cell>
          <cell r="BN602" t="str">
            <v/>
          </cell>
          <cell r="BO602" t="str">
            <v/>
          </cell>
          <cell r="BP602" t="str">
            <v/>
          </cell>
          <cell r="BQ602" t="str">
            <v/>
          </cell>
          <cell r="BR602" t="str">
            <v/>
          </cell>
          <cell r="BS602" t="str">
            <v/>
          </cell>
          <cell r="BT602" t="str">
            <v/>
          </cell>
          <cell r="BU602" t="str">
            <v/>
          </cell>
          <cell r="BV602" t="str">
            <v/>
          </cell>
          <cell r="BW602" t="str">
            <v/>
          </cell>
          <cell r="BX602" t="str">
            <v/>
          </cell>
        </row>
        <row r="603">
          <cell r="A603" t="str">
            <v>RB11WINP</v>
          </cell>
          <cell r="B603" t="str">
            <v>Windows 11</v>
          </cell>
          <cell r="C603" t="str">
            <v>Prise en main de votre ordinateur ou votre tablette</v>
          </cell>
          <cell r="D603" t="str">
            <v>Gilles BALMISSE,Myriam GRIS</v>
          </cell>
          <cell r="E603" t="str">
            <v/>
          </cell>
          <cell r="F603" t="str">
            <v>BALMISSE, Gilles</v>
          </cell>
          <cell r="G603" t="str">
            <v>GRIS, Myriam</v>
          </cell>
          <cell r="H603" t="str">
            <v/>
          </cell>
          <cell r="I603" t="str">
            <v/>
          </cell>
          <cell r="J603" t="str">
            <v/>
          </cell>
          <cell r="K603" t="str">
            <v>Edition du 1 March 2022</v>
          </cell>
          <cell r="L603" t="str">
            <v>334 pages</v>
          </cell>
          <cell r="M603" t="str">
            <v>Editions ENI</v>
          </cell>
          <cell r="N603" t="str">
            <v>fre</v>
          </cell>
          <cell r="O603" t="str">
            <v>fre</v>
          </cell>
          <cell r="P603" t="str">
            <v>fre</v>
          </cell>
          <cell r="Q603" t="str">
            <v xml:space="preserve">Ce livre vous présente les principales fonctionnalités du système d'exploitation Windows 11 ; il est destiné à toute personne souhaitant prendre en main rapidement ce nouvel environnement. Si vous êtes novice en informatique, ce livre vous guidera pas-à-pas pour vous apprendre à utiliser votre ordinateur ou votre tablette tactile équipée de Windows 11 ; si vous avez déjà utilisé un ordinateur sous une précédente version de Windows, il vous aidera à vous retrouver dans ce nouvel environnement. Il s'agit de clarifier des notions essentielles pour apprendre à travailler efficacement : qu'est-ce qu'un compte Microsoft, à quoi peut me servir OneDrive, comment retrouver mes applications et quelles sont les bonnes méthodes de travail à acquérir sur ordinateur mais également sur tablette ?  
Les principaux éléments d'interface vous sont présentés dans le détail (le Bureau, le menu Démarrer, les fenêtres...) ainsi que toutes les manipulations qui vous permettront de gérer vos fichiers, images, vidéos... : classer ces fichiers dans des dossiers pour les retrouver facilement, apprendre à les déplacer, les copier sur une clé USB, les rechercher ou encore les partager sur OneDrive pour que d'autres personnes puissent y accéder.  
Les principales applications livrées en standard avec Windows vous sont présentées : le navigateur Internet Microsoft Edge, les applications Courrier (pour envoyer et recevoir des e-mails), Calendrier (pour gérer vos rendez-vous), la messagerie instantanée Conversation, l'application Photos, le Lecteur Windows Media (pour écouter votre musique et visionner vos vidéos), Paint 3D et la nouvelle application Capture d'écran et croquis. 
Pour terminer, nous vous présentons comment personnaliser votre environnement (changer les couleurs de l'interface, ajouter une photo en fond d'écran...), gérer votre compte Microsoft, installer des applications à partir de Windows Store et installer une imprimante.
 Quizinclus dans 
la version en ligne !
 - Testez vos connaissances à l'issue de chaque chapitre
 - Validez vos acquis
</v>
          </cell>
          <cell r="R603">
            <v>9782409034855</v>
          </cell>
          <cell r="S603" t="str">
            <v>Version Numérique</v>
          </cell>
          <cell r="T603">
            <v>9782409034848</v>
          </cell>
          <cell r="U603" t="str">
            <v>Version Imprimée</v>
          </cell>
          <cell r="V603" t="str">
            <v>St-Herblain</v>
          </cell>
          <cell r="W603" t="str">
            <v>Editions ENI</v>
          </cell>
          <cell r="X603">
            <v>2022</v>
          </cell>
          <cell r="Y603" t="str">
            <v>Bibliothèque Numérique ENI (Service en ligne)</v>
          </cell>
          <cell r="Z603" t="str">
            <v>RÉFÉRENCE BUREAUTIQUE</v>
          </cell>
          <cell r="AA603" t="str">
            <v>texte</v>
          </cell>
          <cell r="AB603" t="str">
            <v>txt</v>
          </cell>
          <cell r="AC603" t="str">
            <v>rdacontent/fre</v>
          </cell>
          <cell r="AD603" t="str">
            <v>informatique</v>
          </cell>
          <cell r="AE603" t="str">
            <v>c</v>
          </cell>
          <cell r="AF603" t="str">
            <v>rdamedia/fre</v>
          </cell>
          <cell r="AG603" t="str">
            <v>ressource en ligne</v>
          </cell>
          <cell r="AH603" t="str">
            <v>cr</v>
          </cell>
          <cell r="AI603" t="str">
            <v>rdacarrier/fre</v>
          </cell>
          <cell r="AJ603" t="str">
            <v>m\\\\\o\\d\\\\\\\\</v>
          </cell>
          <cell r="AK603" t="str">
            <v>cr\cn\\\\uuaua</v>
          </cell>
          <cell r="AL603" t="str">
            <v>Accès restreint aux membres</v>
          </cell>
          <cell r="AM603" t="str">
            <v>Source de la note de description : Version imprimée</v>
          </cell>
          <cell r="AN603" t="str">
            <v/>
          </cell>
          <cell r="AO603" t="str">
            <v>%SITE_CLIENT%/?library_guid=5F2CF69D-90D5-4FC4-B9B3-FAD57E4690DC</v>
          </cell>
          <cell r="AP603" t="str">
            <v>Accès au travers du portail ENI</v>
          </cell>
          <cell r="AQ603" t="str">
            <v xml:space="preserve"> Calendrier </v>
          </cell>
          <cell r="AR603" t="str">
            <v xml:space="preserve"> Capture d'écran et croquis</v>
          </cell>
          <cell r="AS603" t="str">
            <v xml:space="preserve"> Conversation </v>
          </cell>
          <cell r="AT603" t="str">
            <v xml:space="preserve"> Courrier </v>
          </cell>
          <cell r="AU603" t="str">
            <v xml:space="preserve"> Edge </v>
          </cell>
          <cell r="AV603" t="str">
            <v xml:space="preserve"> Explorateurs de fichiers </v>
          </cell>
          <cell r="AW603" t="str">
            <v xml:space="preserve"> OneDrive </v>
          </cell>
          <cell r="AX603" t="str">
            <v xml:space="preserve"> Paint 3D </v>
          </cell>
          <cell r="AY603" t="str">
            <v xml:space="preserve"> Photos, Lecteur Windows Media </v>
          </cell>
          <cell r="AZ603" t="str">
            <v xml:space="preserve"> tablette Surface </v>
          </cell>
          <cell r="BA603" t="str">
            <v xml:space="preserve">OS </v>
          </cell>
          <cell r="BB603" t="str">
            <v/>
          </cell>
          <cell r="BC603" t="str">
            <v/>
          </cell>
          <cell r="BD603" t="str">
            <v/>
          </cell>
          <cell r="BE603" t="str">
            <v/>
          </cell>
          <cell r="BF603" t="str">
            <v/>
          </cell>
          <cell r="BG603" t="str">
            <v/>
          </cell>
          <cell r="BH603" t="str">
            <v/>
          </cell>
          <cell r="BI603" t="str">
            <v/>
          </cell>
          <cell r="BJ603" t="str">
            <v/>
          </cell>
          <cell r="BK603" t="str">
            <v/>
          </cell>
          <cell r="BL603" t="str">
            <v/>
          </cell>
          <cell r="BM603" t="str">
            <v/>
          </cell>
          <cell r="BN603" t="str">
            <v/>
          </cell>
          <cell r="BO603" t="str">
            <v/>
          </cell>
          <cell r="BP603" t="str">
            <v/>
          </cell>
          <cell r="BQ603" t="str">
            <v/>
          </cell>
          <cell r="BR603" t="str">
            <v/>
          </cell>
          <cell r="BS603" t="str">
            <v/>
          </cell>
          <cell r="BT603" t="str">
            <v/>
          </cell>
          <cell r="BU603" t="str">
            <v/>
          </cell>
          <cell r="BV603" t="str">
            <v/>
          </cell>
          <cell r="BW603" t="str">
            <v/>
          </cell>
          <cell r="BX603" t="str">
            <v/>
          </cell>
        </row>
        <row r="604">
          <cell r="A604" t="str">
            <v>RB11WORM</v>
          </cell>
          <cell r="B604" t="str">
            <v>Word 2011 pour Mac</v>
          </cell>
          <cell r="C604" t="str">
            <v/>
          </cell>
          <cell r="D604" t="str">
            <v/>
          </cell>
          <cell r="E604" t="str">
            <v/>
          </cell>
          <cell r="F604" t="str">
            <v/>
          </cell>
          <cell r="G604" t="str">
            <v/>
          </cell>
          <cell r="H604" t="str">
            <v/>
          </cell>
          <cell r="I604" t="str">
            <v/>
          </cell>
          <cell r="J604" t="str">
            <v/>
          </cell>
          <cell r="K604" t="str">
            <v>Edition du 1 March 2011</v>
          </cell>
          <cell r="L604" t="str">
            <v>416 pages</v>
          </cell>
          <cell r="M604" t="str">
            <v>Editions ENI</v>
          </cell>
          <cell r="N604" t="str">
            <v>fre</v>
          </cell>
          <cell r="O604" t="str">
            <v>fre</v>
          </cell>
          <cell r="P604" t="str">
            <v>fre</v>
          </cell>
          <cell r="Q604" t="str">
            <v>Ce guide pratique vous présente dans le détail l'ensemble des fonctions du célèbre traitement de texte Microsoft® Word 2011 pour Mac® ; il s'adresse à toute personne désirant découvrir et approfondir l'ensemble de ses fonctionnalités. Après la description de nouvel environnement de travail comprenant le ruban, vous apprendrez à créer, enregistrer vos documents, à les partager sur SkyDrive, à saisir et à modifier le texte. Vous verrez ensuite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et des images sur lesquels vous pourrez appliquer de nombreux effets. 
Vous verrez aussi comment créer un formulaire, réaliser un mailing, travailler avec les autres applications Office, travailler à plusieurs sur un même document à l'aide du Suivi des modifications, personnaliser l'interface et créer des macro-commandes.
Le livre se termine par un chapitre sur les bonnes pratiques relatives à l'utilisation d'un traitement de texte.</v>
          </cell>
          <cell r="R604">
            <v>9782746064355</v>
          </cell>
          <cell r="S604" t="str">
            <v>Version Numérique</v>
          </cell>
          <cell r="T604">
            <v>9782746062139</v>
          </cell>
          <cell r="U604" t="str">
            <v>Version Imprimée</v>
          </cell>
          <cell r="V604" t="str">
            <v>St-Herblain</v>
          </cell>
          <cell r="W604" t="str">
            <v>Editions ENI</v>
          </cell>
          <cell r="X604">
            <v>2011</v>
          </cell>
          <cell r="Y604" t="str">
            <v>Bibliothèque Numérique ENI (Service en ligne)</v>
          </cell>
          <cell r="Z604" t="str">
            <v>RÉFÉRENCE BUREAUTIQUE</v>
          </cell>
          <cell r="AA604" t="str">
            <v>texte</v>
          </cell>
          <cell r="AB604" t="str">
            <v>txt</v>
          </cell>
          <cell r="AC604" t="str">
            <v>rdacontent/fre</v>
          </cell>
          <cell r="AD604" t="str">
            <v>informatique</v>
          </cell>
          <cell r="AE604" t="str">
            <v>c</v>
          </cell>
          <cell r="AF604" t="str">
            <v>rdamedia/fre</v>
          </cell>
          <cell r="AG604" t="str">
            <v>ressource en ligne</v>
          </cell>
          <cell r="AH604" t="str">
            <v>cr</v>
          </cell>
          <cell r="AI604" t="str">
            <v>rdacarrier/fre</v>
          </cell>
          <cell r="AJ604" t="str">
            <v>m\\\\\o\\d\\\\\\\\</v>
          </cell>
          <cell r="AK604" t="str">
            <v>cr\cn\\\\uuaua</v>
          </cell>
          <cell r="AL604" t="str">
            <v>Accès restreint aux membres</v>
          </cell>
          <cell r="AM604" t="str">
            <v>Source de la note de description : Version imprimée</v>
          </cell>
          <cell r="AN604" t="str">
            <v/>
          </cell>
          <cell r="AO604" t="str">
            <v>%SITE_CLIENT%/?library_guid=E2C44542-8693-4296-A07F-BAE83CE64178</v>
          </cell>
          <cell r="AP604" t="str">
            <v>Accès au travers du portail ENI</v>
          </cell>
          <cell r="AQ604" t="str">
            <v xml:space="preserve"> Apple </v>
          </cell>
          <cell r="AR604" t="str">
            <v xml:space="preserve"> bonnes pratiques </v>
          </cell>
          <cell r="AS604" t="str">
            <v xml:space="preserve"> document maître </v>
          </cell>
          <cell r="AT604" t="str">
            <v xml:space="preserve"> e</v>
          </cell>
          <cell r="AU604" t="str">
            <v xml:space="preserve"> ebook </v>
          </cell>
          <cell r="AV604" t="str">
            <v xml:space="preserve"> formulaire </v>
          </cell>
          <cell r="AW604" t="str">
            <v xml:space="preserve"> livre électronique </v>
          </cell>
          <cell r="AX604" t="str">
            <v xml:space="preserve"> livre numérique </v>
          </cell>
          <cell r="AY604" t="str">
            <v xml:space="preserve"> livres électroniques </v>
          </cell>
          <cell r="AZ604" t="str">
            <v xml:space="preserve"> livres numériques </v>
          </cell>
          <cell r="BA604" t="str">
            <v xml:space="preserve"> LNRB11WORM</v>
          </cell>
          <cell r="BB604" t="str">
            <v xml:space="preserve"> Mac </v>
          </cell>
          <cell r="BC604" t="str">
            <v xml:space="preserve"> Macintosh </v>
          </cell>
          <cell r="BD604" t="str">
            <v xml:space="preserve"> macro</v>
          </cell>
          <cell r="BE604" t="str">
            <v xml:space="preserve"> mailing </v>
          </cell>
          <cell r="BF604" t="str">
            <v xml:space="preserve"> Office 2011 </v>
          </cell>
          <cell r="BG604" t="str">
            <v xml:space="preserve"> page web </v>
          </cell>
          <cell r="BH604" t="str">
            <v xml:space="preserve"> plan </v>
          </cell>
          <cell r="BI604" t="str">
            <v xml:space="preserve"> publipostage </v>
          </cell>
          <cell r="BJ604" t="str">
            <v xml:space="preserve"> suivi des modifications </v>
          </cell>
          <cell r="BK604" t="str">
            <v xml:space="preserve"> table des matières </v>
          </cell>
          <cell r="BL604" t="str">
            <v xml:space="preserve"> traitement de texte </v>
          </cell>
          <cell r="BM604" t="str">
            <v xml:space="preserve"> word 11 </v>
          </cell>
          <cell r="BN604" t="str">
            <v xml:space="preserve">book </v>
          </cell>
          <cell r="BO604" t="str">
            <v xml:space="preserve">commandes </v>
          </cell>
          <cell r="BP604" t="str">
            <v xml:space="preserve">Microsoft </v>
          </cell>
          <cell r="BQ604" t="str">
            <v/>
          </cell>
          <cell r="BR604" t="str">
            <v/>
          </cell>
          <cell r="BS604" t="str">
            <v/>
          </cell>
          <cell r="BT604" t="str">
            <v/>
          </cell>
          <cell r="BU604" t="str">
            <v/>
          </cell>
          <cell r="BV604" t="str">
            <v/>
          </cell>
          <cell r="BW604" t="str">
            <v/>
          </cell>
          <cell r="BX604" t="str">
            <v/>
          </cell>
        </row>
        <row r="605">
          <cell r="A605" t="str">
            <v>RB13ACC</v>
          </cell>
          <cell r="B605" t="str">
            <v>Access 2013</v>
          </cell>
          <cell r="C605" t="str">
            <v/>
          </cell>
          <cell r="D605" t="str">
            <v xml:space="preserve"> Collectif</v>
          </cell>
          <cell r="E605" t="str">
            <v/>
          </cell>
          <cell r="F605" t="str">
            <v xml:space="preserve">Collectif, </v>
          </cell>
          <cell r="G605" t="str">
            <v/>
          </cell>
          <cell r="H605" t="str">
            <v/>
          </cell>
          <cell r="I605" t="str">
            <v/>
          </cell>
          <cell r="J605" t="str">
            <v/>
          </cell>
          <cell r="K605" t="str">
            <v>Edition du 1 July 2013</v>
          </cell>
          <cell r="L605" t="str">
            <v>399 pages</v>
          </cell>
          <cell r="M605" t="str">
            <v>Editions ENI</v>
          </cell>
          <cell r="N605" t="str">
            <v>fre</v>
          </cell>
          <cell r="O605" t="str">
            <v>fre</v>
          </cell>
          <cell r="P605" t="str">
            <v>fre</v>
          </cell>
          <cell r="Q605" t="str">
            <v>Ce livre de référence sur Microsoft® Access 2013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v>
          </cell>
          <cell r="R605">
            <v>9782746082458</v>
          </cell>
          <cell r="S605" t="str">
            <v>Version Numérique</v>
          </cell>
          <cell r="T605">
            <v>9782746081727</v>
          </cell>
          <cell r="U605" t="str">
            <v>Version Imprimée</v>
          </cell>
          <cell r="V605" t="str">
            <v>St-Herblain</v>
          </cell>
          <cell r="W605" t="str">
            <v>Editions ENI</v>
          </cell>
          <cell r="X605">
            <v>2013</v>
          </cell>
          <cell r="Y605" t="str">
            <v>Bibliothèque Numérique ENI (Service en ligne)</v>
          </cell>
          <cell r="Z605" t="str">
            <v>RÉFÉRENCE BUREAUTIQUE</v>
          </cell>
          <cell r="AA605" t="str">
            <v>texte</v>
          </cell>
          <cell r="AB605" t="str">
            <v>txt</v>
          </cell>
          <cell r="AC605" t="str">
            <v>rdacontent/fre</v>
          </cell>
          <cell r="AD605" t="str">
            <v>informatique</v>
          </cell>
          <cell r="AE605" t="str">
            <v>c</v>
          </cell>
          <cell r="AF605" t="str">
            <v>rdamedia/fre</v>
          </cell>
          <cell r="AG605" t="str">
            <v>ressource en ligne</v>
          </cell>
          <cell r="AH605" t="str">
            <v>cr</v>
          </cell>
          <cell r="AI605" t="str">
            <v>rdacarrier/fre</v>
          </cell>
          <cell r="AJ605" t="str">
            <v>m\\\\\o\\d\\\\\\\\</v>
          </cell>
          <cell r="AK605" t="str">
            <v>cr\cn\\\\uuaua</v>
          </cell>
          <cell r="AL605" t="str">
            <v>Accès restreint aux membres</v>
          </cell>
          <cell r="AM605" t="str">
            <v>Source de la note de description : Version imprimée</v>
          </cell>
          <cell r="AN605" t="str">
            <v/>
          </cell>
          <cell r="AO605" t="str">
            <v>%SITE_CLIENT%/?library_guid=19A16AB9-E3E2-485D-B23C-5EDB795C68F8</v>
          </cell>
          <cell r="AP605" t="str">
            <v>Accès au travers du portail ENI</v>
          </cell>
          <cell r="AQ605" t="str">
            <v xml:space="preserve"> acces </v>
          </cell>
          <cell r="AR605" t="str">
            <v xml:space="preserve"> Access 13 </v>
          </cell>
          <cell r="AS605" t="str">
            <v xml:space="preserve"> application </v>
          </cell>
          <cell r="AT605" t="str">
            <v xml:space="preserve"> Base de données </v>
          </cell>
          <cell r="AU605" t="str">
            <v xml:space="preserve"> e</v>
          </cell>
          <cell r="AV605" t="str">
            <v xml:space="preserve"> ebook </v>
          </cell>
          <cell r="AW605" t="str">
            <v xml:space="preserve"> état </v>
          </cell>
          <cell r="AX605" t="str">
            <v xml:space="preserve"> formulaire </v>
          </cell>
          <cell r="AY605" t="str">
            <v xml:space="preserve"> livre électronique </v>
          </cell>
          <cell r="AZ605" t="str">
            <v xml:space="preserve"> livre numérique </v>
          </cell>
          <cell r="BA605" t="str">
            <v xml:space="preserve"> livres électroniques </v>
          </cell>
          <cell r="BB605" t="str">
            <v xml:space="preserve"> livres numériques </v>
          </cell>
          <cell r="BC605" t="str">
            <v xml:space="preserve"> LNRB13ACC</v>
          </cell>
          <cell r="BD605" t="str">
            <v xml:space="preserve"> Office 2013 </v>
          </cell>
          <cell r="BE605" t="str">
            <v xml:space="preserve"> requête </v>
          </cell>
          <cell r="BF605" t="str">
            <v xml:space="preserve"> Table </v>
          </cell>
          <cell r="BG605" t="str">
            <v xml:space="preserve">book </v>
          </cell>
          <cell r="BH605" t="str">
            <v xml:space="preserve">Microsoft </v>
          </cell>
          <cell r="BI605" t="str">
            <v/>
          </cell>
          <cell r="BJ605" t="str">
            <v/>
          </cell>
          <cell r="BK605" t="str">
            <v/>
          </cell>
          <cell r="BL605" t="str">
            <v/>
          </cell>
          <cell r="BM605" t="str">
            <v/>
          </cell>
          <cell r="BN605" t="str">
            <v/>
          </cell>
          <cell r="BO605" t="str">
            <v/>
          </cell>
          <cell r="BP605" t="str">
            <v/>
          </cell>
          <cell r="BQ605" t="str">
            <v/>
          </cell>
          <cell r="BR605" t="str">
            <v/>
          </cell>
          <cell r="BS605" t="str">
            <v/>
          </cell>
          <cell r="BT605" t="str">
            <v/>
          </cell>
          <cell r="BU605" t="str">
            <v/>
          </cell>
          <cell r="BV605" t="str">
            <v/>
          </cell>
          <cell r="BW605" t="str">
            <v/>
          </cell>
          <cell r="BX605" t="str">
            <v/>
          </cell>
        </row>
        <row r="606">
          <cell r="A606" t="str">
            <v>RB13CIEC</v>
          </cell>
          <cell r="B606" t="str">
            <v>Ciel Compta 2013</v>
          </cell>
          <cell r="C606" t="str">
            <v/>
          </cell>
          <cell r="D606" t="str">
            <v>Béatrice Daburon</v>
          </cell>
          <cell r="E606" t="str">
            <v/>
          </cell>
          <cell r="F606" t="str">
            <v>Daburon, Béatrice</v>
          </cell>
          <cell r="G606" t="str">
            <v/>
          </cell>
          <cell r="H606" t="str">
            <v/>
          </cell>
          <cell r="I606" t="str">
            <v/>
          </cell>
          <cell r="J606" t="str">
            <v/>
          </cell>
          <cell r="K606" t="str">
            <v>Edition du 1 October 2013</v>
          </cell>
          <cell r="L606" t="str">
            <v>452 pages</v>
          </cell>
          <cell r="M606" t="str">
            <v>Editions ENI</v>
          </cell>
          <cell r="N606" t="str">
            <v>fre</v>
          </cell>
          <cell r="O606" t="str">
            <v>fre</v>
          </cell>
          <cell r="P606" t="str">
            <v>fre</v>
          </cell>
          <cell r="Q606" t="str">
            <v>Vous retrouverez dans ce livre toutes les fonctions du logiciel de comptabilité Ciel Compta 2013 pour Windows (version 19.0) présentées de façon logique et progressive : après la présentation de l'environnement Ciel Compta, vous apprendrez à créer une société, à gérer les comptes, les journaux, à saisir différents types d'écriture, à gérer la trésorerie, à imprimer listes (Intuiliste) et états, à gérer la TVA et la téléTVA. Vous découvrirez ensuite les traitements de fin de mois et de fin d'année ainsi que les fonctions avancées telles que la sauvegarde, le transfert des écritures et la synchronisation, la réindexation des fichiers, l'agenda, le mailing...</v>
          </cell>
          <cell r="R606">
            <v>9782746084957</v>
          </cell>
          <cell r="S606" t="str">
            <v>Version Numérique</v>
          </cell>
          <cell r="T606">
            <v>9782746083691</v>
          </cell>
          <cell r="U606" t="str">
            <v>Version Imprimée</v>
          </cell>
          <cell r="V606" t="str">
            <v>St-Herblain</v>
          </cell>
          <cell r="W606" t="str">
            <v>Editions ENI</v>
          </cell>
          <cell r="X606">
            <v>2013</v>
          </cell>
          <cell r="Y606" t="str">
            <v>Bibliothèque Numérique ENI (Service en ligne)</v>
          </cell>
          <cell r="Z606" t="str">
            <v>RÉFÉRENCE BUREAUTIQUE</v>
          </cell>
          <cell r="AA606" t="str">
            <v>texte</v>
          </cell>
          <cell r="AB606" t="str">
            <v>txt</v>
          </cell>
          <cell r="AC606" t="str">
            <v>rdacontent/fre</v>
          </cell>
          <cell r="AD606" t="str">
            <v>informatique</v>
          </cell>
          <cell r="AE606" t="str">
            <v>c</v>
          </cell>
          <cell r="AF606" t="str">
            <v>rdamedia/fre</v>
          </cell>
          <cell r="AG606" t="str">
            <v>ressource en ligne</v>
          </cell>
          <cell r="AH606" t="str">
            <v>cr</v>
          </cell>
          <cell r="AI606" t="str">
            <v>rdacarrier/fre</v>
          </cell>
          <cell r="AJ606" t="str">
            <v>m\\\\\o\\d\\\\\\\\</v>
          </cell>
          <cell r="AK606" t="str">
            <v>cr\cn\\\\uuaua</v>
          </cell>
          <cell r="AL606" t="str">
            <v>Accès restreint aux membres</v>
          </cell>
          <cell r="AM606" t="str">
            <v>Source de la note de description : Version imprimée</v>
          </cell>
          <cell r="AN606" t="str">
            <v/>
          </cell>
          <cell r="AO606" t="str">
            <v>%SITE_CLIENT%/?library_guid=37DA8718-DC21-4D29-929C-B25C79B1A593</v>
          </cell>
          <cell r="AP606" t="str">
            <v>Accès au travers du portail ENI</v>
          </cell>
          <cell r="AQ606" t="str">
            <v xml:space="preserve"> balance </v>
          </cell>
          <cell r="AR606" t="str">
            <v xml:space="preserve"> bilan </v>
          </cell>
          <cell r="AS606" t="str">
            <v xml:space="preserve"> ciel </v>
          </cell>
          <cell r="AT606" t="str">
            <v xml:space="preserve"> Ciel 2013 </v>
          </cell>
          <cell r="AU606" t="str">
            <v xml:space="preserve"> Ciel Compta version 19 </v>
          </cell>
          <cell r="AV606" t="str">
            <v xml:space="preserve"> comptabilité </v>
          </cell>
          <cell r="AW606" t="str">
            <v xml:space="preserve"> grand livre </v>
          </cell>
          <cell r="AX606" t="str">
            <v xml:space="preserve"> LNRB13CIEC</v>
          </cell>
          <cell r="AY606" t="str">
            <v xml:space="preserve"> Millésime </v>
          </cell>
          <cell r="AZ606" t="str">
            <v xml:space="preserve"> plan comptable </v>
          </cell>
          <cell r="BA606" t="str">
            <v xml:space="preserve">gestion </v>
          </cell>
          <cell r="BB606" t="str">
            <v/>
          </cell>
          <cell r="BC606" t="str">
            <v/>
          </cell>
          <cell r="BD606" t="str">
            <v/>
          </cell>
          <cell r="BE606" t="str">
            <v/>
          </cell>
          <cell r="BF606" t="str">
            <v/>
          </cell>
          <cell r="BG606" t="str">
            <v/>
          </cell>
          <cell r="BH606" t="str">
            <v/>
          </cell>
          <cell r="BI606" t="str">
            <v/>
          </cell>
          <cell r="BJ606" t="str">
            <v/>
          </cell>
          <cell r="BK606" t="str">
            <v/>
          </cell>
          <cell r="BL606" t="str">
            <v/>
          </cell>
          <cell r="BM606" t="str">
            <v/>
          </cell>
          <cell r="BN606" t="str">
            <v/>
          </cell>
          <cell r="BO606" t="str">
            <v/>
          </cell>
          <cell r="BP606" t="str">
            <v/>
          </cell>
          <cell r="BQ606" t="str">
            <v/>
          </cell>
          <cell r="BR606" t="str">
            <v/>
          </cell>
          <cell r="BS606" t="str">
            <v/>
          </cell>
          <cell r="BT606" t="str">
            <v/>
          </cell>
          <cell r="BU606" t="str">
            <v/>
          </cell>
          <cell r="BV606" t="str">
            <v/>
          </cell>
          <cell r="BW606" t="str">
            <v/>
          </cell>
          <cell r="BX606" t="str">
            <v/>
          </cell>
        </row>
        <row r="607">
          <cell r="A607" t="str">
            <v>RB13EXC</v>
          </cell>
          <cell r="B607" t="str">
            <v>Excel 2013</v>
          </cell>
          <cell r="C607" t="str">
            <v/>
          </cell>
          <cell r="D607" t="str">
            <v/>
          </cell>
          <cell r="E607" t="str">
            <v/>
          </cell>
          <cell r="F607" t="str">
            <v/>
          </cell>
          <cell r="G607" t="str">
            <v/>
          </cell>
          <cell r="H607" t="str">
            <v/>
          </cell>
          <cell r="I607" t="str">
            <v/>
          </cell>
          <cell r="J607" t="str">
            <v/>
          </cell>
          <cell r="K607" t="str">
            <v>Edition du 1 February 2013</v>
          </cell>
          <cell r="L607" t="str">
            <v>494 pages</v>
          </cell>
          <cell r="M607" t="str">
            <v>Editions ENI</v>
          </cell>
          <cell r="N607" t="str">
            <v>fre</v>
          </cell>
          <cell r="O607" t="str">
            <v>fre</v>
          </cell>
          <cell r="P607" t="str">
            <v>fre</v>
          </cell>
          <cell r="Q607" t="str">
            <v>Ce guide pratique vous présente dans le détail, les différentes fonctions du célèbre tableur Microsoft® Excel 2013 ; il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manuelles ou automatiques (outil Analyse rapide)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création et gestion de tableaux de données, réalisation de tableaux et graphiques croisés dynamiques que vous pourrez aisément filtrer et/ou trier avec ou sans l'aide des segments (slicers). 
 Une partie de ce livre est consacrée au travail collaboratif et comprend donc de nombreuses informations sur la protection des classeurs et sur le partage des données. Les derniers chapitres concernent les techniques pour optimiser la saisie (création de séries de données personnalisées, de listes déroulantes), l'importation et l'exportation de données, les macro-commandes, l'enregistrement des classeurs sous forme de page Web et la gestion de vos comptes Utilisateur.</v>
          </cell>
          <cell r="R607">
            <v>9782746079472</v>
          </cell>
          <cell r="S607" t="str">
            <v>Version Numérique</v>
          </cell>
          <cell r="T607">
            <v>9782746078963</v>
          </cell>
          <cell r="U607" t="str">
            <v>Version Imprimée</v>
          </cell>
          <cell r="V607" t="str">
            <v>St-Herblain</v>
          </cell>
          <cell r="W607" t="str">
            <v>Editions ENI</v>
          </cell>
          <cell r="X607">
            <v>2013</v>
          </cell>
          <cell r="Y607" t="str">
            <v>Bibliothèque Numérique ENI (Service en ligne)</v>
          </cell>
          <cell r="Z607" t="str">
            <v>RÉFÉRENCE BUREAUTIQUE</v>
          </cell>
          <cell r="AA607" t="str">
            <v>texte</v>
          </cell>
          <cell r="AB607" t="str">
            <v>txt</v>
          </cell>
          <cell r="AC607" t="str">
            <v>rdacontent/fre</v>
          </cell>
          <cell r="AD607" t="str">
            <v>informatique</v>
          </cell>
          <cell r="AE607" t="str">
            <v>c</v>
          </cell>
          <cell r="AF607" t="str">
            <v>rdamedia/fre</v>
          </cell>
          <cell r="AG607" t="str">
            <v>ressource en ligne</v>
          </cell>
          <cell r="AH607" t="str">
            <v>cr</v>
          </cell>
          <cell r="AI607" t="str">
            <v>rdacarrier/fre</v>
          </cell>
          <cell r="AJ607" t="str">
            <v>m\\\\\o\\d\\\\\\\\</v>
          </cell>
          <cell r="AK607" t="str">
            <v>cr\cn\\\\uuaua</v>
          </cell>
          <cell r="AL607" t="str">
            <v>Accès restreint aux membres</v>
          </cell>
          <cell r="AM607" t="str">
            <v>Source de la note de description : Version imprimée</v>
          </cell>
          <cell r="AN607" t="str">
            <v/>
          </cell>
          <cell r="AO607" t="str">
            <v>%SITE_CLIENT%/?library_guid=4097A459-0BF9-49E5-B5AB-BD6F3D2563C5</v>
          </cell>
          <cell r="AP607" t="str">
            <v>Accès au travers du portail ENI</v>
          </cell>
          <cell r="AQ607" t="str">
            <v xml:space="preserve"> audit </v>
          </cell>
          <cell r="AR607" t="str">
            <v xml:space="preserve"> classeur </v>
          </cell>
          <cell r="AS607" t="str">
            <v xml:space="preserve"> e</v>
          </cell>
          <cell r="AT607" t="str">
            <v xml:space="preserve"> ebook </v>
          </cell>
          <cell r="AU607" t="str">
            <v xml:space="preserve"> excel 13 </v>
          </cell>
          <cell r="AV607" t="str">
            <v xml:space="preserve"> feuille de calcul </v>
          </cell>
          <cell r="AW607" t="str">
            <v xml:space="preserve"> formule </v>
          </cell>
          <cell r="AX607" t="str">
            <v xml:space="preserve"> graphique </v>
          </cell>
          <cell r="AY607" t="str">
            <v xml:space="preserve"> liste </v>
          </cell>
          <cell r="AZ607" t="str">
            <v xml:space="preserve"> livre électronique </v>
          </cell>
          <cell r="BA607" t="str">
            <v xml:space="preserve"> livre numérique </v>
          </cell>
          <cell r="BB607" t="str">
            <v xml:space="preserve"> livres électroniques </v>
          </cell>
          <cell r="BC607" t="str">
            <v xml:space="preserve"> livres numériques </v>
          </cell>
          <cell r="BD607" t="str">
            <v xml:space="preserve"> LNRB13EXC</v>
          </cell>
          <cell r="BE607" t="str">
            <v xml:space="preserve"> Office 13 </v>
          </cell>
          <cell r="BF607" t="str">
            <v xml:space="preserve"> Office 2013 </v>
          </cell>
          <cell r="BG607" t="str">
            <v xml:space="preserve"> scénario </v>
          </cell>
          <cell r="BH607" t="str">
            <v xml:space="preserve"> slicer </v>
          </cell>
          <cell r="BI607" t="str">
            <v xml:space="preserve"> solveur </v>
          </cell>
          <cell r="BJ607" t="str">
            <v xml:space="preserve"> sparkline </v>
          </cell>
          <cell r="BK607" t="str">
            <v xml:space="preserve"> statistique </v>
          </cell>
          <cell r="BL607" t="str">
            <v xml:space="preserve"> tableau croisé </v>
          </cell>
          <cell r="BM607" t="str">
            <v xml:space="preserve"> tableur </v>
          </cell>
          <cell r="BN607" t="str">
            <v xml:space="preserve">book </v>
          </cell>
          <cell r="BO607" t="str">
            <v xml:space="preserve">Microsoft </v>
          </cell>
          <cell r="BP607" t="str">
            <v/>
          </cell>
          <cell r="BQ607" t="str">
            <v/>
          </cell>
          <cell r="BR607" t="str">
            <v/>
          </cell>
          <cell r="BS607" t="str">
            <v/>
          </cell>
          <cell r="BT607" t="str">
            <v/>
          </cell>
          <cell r="BU607" t="str">
            <v/>
          </cell>
          <cell r="BV607" t="str">
            <v/>
          </cell>
          <cell r="BW607" t="str">
            <v/>
          </cell>
          <cell r="BX607" t="str">
            <v/>
          </cell>
        </row>
        <row r="608">
          <cell r="A608" t="str">
            <v>RB13LYN</v>
          </cell>
          <cell r="B608" t="str">
            <v>Lync 2013</v>
          </cell>
          <cell r="C608" t="str">
            <v>Communiquez par messagerie instantanée, vidéo conférence, réunion virtuelle...</v>
          </cell>
          <cell r="D608" t="str">
            <v>Myriam GRIS</v>
          </cell>
          <cell r="E608" t="str">
            <v/>
          </cell>
          <cell r="F608" t="str">
            <v>GRIS, Myriam</v>
          </cell>
          <cell r="G608" t="str">
            <v/>
          </cell>
          <cell r="H608" t="str">
            <v/>
          </cell>
          <cell r="I608" t="str">
            <v/>
          </cell>
          <cell r="J608" t="str">
            <v/>
          </cell>
          <cell r="K608" t="str">
            <v>Edition du 1 November 2013</v>
          </cell>
          <cell r="L608" t="str">
            <v>256 pages</v>
          </cell>
          <cell r="M608" t="str">
            <v>Editions ENI</v>
          </cell>
          <cell r="N608" t="str">
            <v>fre</v>
          </cell>
          <cell r="O608" t="str">
            <v>fre</v>
          </cell>
          <cell r="P608" t="str">
            <v>fre</v>
          </cell>
          <cell r="Q608" t="str">
            <v>Microsoft Lync 2013 est le logiciel de communication proposé aux entreprises par Microsoft ; les fonctionnalités proposées sont : la messagerie instantanée, la gestion de son statut de présence, les appels audio et vidéo, les réunions en ligne et la communication à plusieurs collaborateurs.
Ce guide pratique est destiné aux utilisateurs qui veulent découvrir et approfondir les fonctionnalités de communication de Lync. Après une présentation générale et la description de l'interface principale de Lync 2013 et des applications associées (Lync Windows Store App, Lync Web App...), vous apprendrez à personnaliser les informations concernant votre profil (photo, statut de présence, activités...), à paramétrer vos périphériques audio et vidéo et à rechercher, ajouter, supprimer, surveiller et classer vos contacts dans Lync. Vous découvrirez également les différentes procédures pour communiquer et collaborer avec vos contacts : envoyer et recevoir un message instantané, lancer un appel audio/vidéo et transférer des fichiers. L'utilisation de l'historique des conversations vous permettra de retrouver rapidement une ancienne conversation.
La partie 3, consacrée aux réunions en ligne et au partage de contenu, vous expliquera dans le détail comment planifier une réunion ou lancer une conférence téléphonique à la volée avec des contacts internes ou externes. Vous découvrirez également comment participer à une réunion, modifier ses options, partager une présentation PowerPoint, un tableau blanc, des programmes, son bureau, des pages de notes (OneNote) ou un sondage et à gérer les participants à la réunion.
La partie 4 donne un aperçu de l'étroite intégration de Lync 2013 avec les autres applications Office : Outlook, Word, Excel, PowerPoint et OneNote. Les fonctionnalités abordées mettent en évidence les différentes vues et options qui s'offrent à vous lorsque vous utilisez Lync depuis ces applications : la présence de vos contacts, le partage de documents et des pages de notes (OneNote), l'échange de commentaires, etc. 
Lync 2013 étant déclinée en plusieurs versions, la dernière partie décrit dans le détail les fonctionnalités essentielles des versions Lync Windows Store App, Lync Office 365 et Lync Web App pour les personnes ne disposant pas de compte ou de l'application sur leur poste.</v>
          </cell>
          <cell r="R608">
            <v>9782746085756</v>
          </cell>
          <cell r="S608" t="str">
            <v>Version Numérique</v>
          </cell>
          <cell r="T608">
            <v>9782746084292</v>
          </cell>
          <cell r="U608" t="str">
            <v>Version Imprimée</v>
          </cell>
          <cell r="V608" t="str">
            <v>St-Herblain</v>
          </cell>
          <cell r="W608" t="str">
            <v>Editions ENI</v>
          </cell>
          <cell r="X608">
            <v>2013</v>
          </cell>
          <cell r="Y608" t="str">
            <v>Bibliothèque Numérique ENI (Service en ligne)</v>
          </cell>
          <cell r="Z608" t="str">
            <v>RÉFÉRENCE BUREAUTIQUE</v>
          </cell>
          <cell r="AA608" t="str">
            <v>texte</v>
          </cell>
          <cell r="AB608" t="str">
            <v>txt</v>
          </cell>
          <cell r="AC608" t="str">
            <v>rdacontent/fre</v>
          </cell>
          <cell r="AD608" t="str">
            <v>informatique</v>
          </cell>
          <cell r="AE608" t="str">
            <v>c</v>
          </cell>
          <cell r="AF608" t="str">
            <v>rdamedia/fre</v>
          </cell>
          <cell r="AG608" t="str">
            <v>ressource en ligne</v>
          </cell>
          <cell r="AH608" t="str">
            <v>cr</v>
          </cell>
          <cell r="AI608" t="str">
            <v>rdacarrier/fre</v>
          </cell>
          <cell r="AJ608" t="str">
            <v>m\\\\\o\\d\\\\\\\\</v>
          </cell>
          <cell r="AK608" t="str">
            <v>cr\cn\\\\uuaua</v>
          </cell>
          <cell r="AL608" t="str">
            <v>Accès restreint aux membres</v>
          </cell>
          <cell r="AM608" t="str">
            <v>Source de la note de description : Version imprimée</v>
          </cell>
          <cell r="AN608" t="str">
            <v/>
          </cell>
          <cell r="AO608" t="str">
            <v>%SITE_CLIENT%/?library_guid=919801FE-763A-4177-878D-9178C28AE80B</v>
          </cell>
          <cell r="AP608" t="str">
            <v>Accès au travers du portail ENI</v>
          </cell>
          <cell r="AQ608" t="str">
            <v xml:space="preserve"> appel audio </v>
          </cell>
          <cell r="AR608" t="str">
            <v xml:space="preserve"> chat </v>
          </cell>
          <cell r="AS608" t="str">
            <v xml:space="preserve"> conférence téléphonique </v>
          </cell>
          <cell r="AT608" t="str">
            <v xml:space="preserve"> LNRB13LYN</v>
          </cell>
          <cell r="AU608" t="str">
            <v xml:space="preserve"> Lync Office 365 </v>
          </cell>
          <cell r="AV608" t="str">
            <v xml:space="preserve"> Lync Online </v>
          </cell>
          <cell r="AW608" t="str">
            <v xml:space="preserve"> Lync Web App </v>
          </cell>
          <cell r="AX608" t="str">
            <v xml:space="preserve"> Lync Windows Store App </v>
          </cell>
          <cell r="AY608" t="str">
            <v xml:space="preserve"> office365 </v>
          </cell>
          <cell r="AZ608" t="str">
            <v xml:space="preserve"> réunion en ligne </v>
          </cell>
          <cell r="BA608" t="str">
            <v xml:space="preserve"> réunion online </v>
          </cell>
          <cell r="BB608" t="str">
            <v xml:space="preserve"> tableau blanc </v>
          </cell>
          <cell r="BC608" t="str">
            <v xml:space="preserve"> tchat </v>
          </cell>
          <cell r="BD608" t="str">
            <v xml:space="preserve"> web conference </v>
          </cell>
          <cell r="BE608" t="str">
            <v xml:space="preserve"> web conférence </v>
          </cell>
          <cell r="BF608" t="str">
            <v xml:space="preserve"> webconference </v>
          </cell>
          <cell r="BG608" t="str">
            <v xml:space="preserve"> webconférence </v>
          </cell>
          <cell r="BH608" t="str">
            <v xml:space="preserve">messagerie instantanée </v>
          </cell>
          <cell r="BI608" t="str">
            <v/>
          </cell>
          <cell r="BJ608" t="str">
            <v/>
          </cell>
          <cell r="BK608" t="str">
            <v/>
          </cell>
          <cell r="BL608" t="str">
            <v/>
          </cell>
          <cell r="BM608" t="str">
            <v/>
          </cell>
          <cell r="BN608" t="str">
            <v/>
          </cell>
          <cell r="BO608" t="str">
            <v/>
          </cell>
          <cell r="BP608" t="str">
            <v/>
          </cell>
          <cell r="BQ608" t="str">
            <v/>
          </cell>
          <cell r="BR608" t="str">
            <v/>
          </cell>
          <cell r="BS608" t="str">
            <v/>
          </cell>
          <cell r="BT608" t="str">
            <v/>
          </cell>
          <cell r="BU608" t="str">
            <v/>
          </cell>
          <cell r="BV608" t="str">
            <v/>
          </cell>
          <cell r="BW608" t="str">
            <v/>
          </cell>
          <cell r="BX608" t="str">
            <v/>
          </cell>
        </row>
        <row r="609">
          <cell r="A609" t="str">
            <v>RB13OFFFA</v>
          </cell>
          <cell r="B609" t="str">
            <v>Microsoft&amp;reg; Office 2013 : Word, Excel, PowerPoint, Outlook et OneNote 2013</v>
          </cell>
          <cell r="C609" t="str">
            <v>Maîtrisez les fonctions avancées de la suite Microsoft&amp;reg;</v>
          </cell>
          <cell r="D609" t="str">
            <v xml:space="preserve"> Collectif</v>
          </cell>
          <cell r="E609" t="str">
            <v/>
          </cell>
          <cell r="F609" t="str">
            <v xml:space="preserve">Collectif, </v>
          </cell>
          <cell r="G609" t="str">
            <v/>
          </cell>
          <cell r="H609" t="str">
            <v/>
          </cell>
          <cell r="I609" t="str">
            <v/>
          </cell>
          <cell r="J609" t="str">
            <v/>
          </cell>
          <cell r="K609" t="str">
            <v>Edition du 1 July 2013</v>
          </cell>
          <cell r="L609" t="str">
            <v>299 pages</v>
          </cell>
          <cell r="M609" t="str">
            <v>Editions ENI</v>
          </cell>
          <cell r="N609" t="str">
            <v>fre</v>
          </cell>
          <cell r="O609" t="str">
            <v>fre</v>
          </cell>
          <cell r="P609" t="str">
            <v>fre</v>
          </cell>
          <cell r="Q609" t="str">
            <v>Ce livre vous présente les fonctionnalités avancées des applications de la suite bureautique Microsoft® Office 2013.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abordées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 mode Masque et les fonctions permettant la réalisation de diaporamas sophistiqués intégrant de la vidéo et de nombreux effets d'animation. 
Dans Outlook, il s'agit d'optimiser l'envoi et la réception de messages (utilisation de l'affichage Conversation, regroupement des messages et archivage) et la configuration de la messagerie (notification d'absence, création de signature, mise en forme conditionnelle des messages, utilisation des Actions rapides pour faciliter la saisie de messages répétitifs...).
Un chapitre est consacré à OneNote, l'application Microsoft qui permet de créer et gérer des notes comprenant du texte mais aussi des liens hypertextes, images, tableaux...
Le livre se termine par un chapitre sur les possibilités d'intégration des données d'une application à l'autre et par un chapitre sur l'utilisation de Skydrive, l'espace de stockage en ligne proposé par Microsoft.</v>
          </cell>
          <cell r="R609">
            <v>9782746082496</v>
          </cell>
          <cell r="S609" t="str">
            <v>Version Numérique</v>
          </cell>
          <cell r="T609">
            <v>9782746081789</v>
          </cell>
          <cell r="U609" t="str">
            <v>Version Imprimée</v>
          </cell>
          <cell r="V609" t="str">
            <v>St-Herblain</v>
          </cell>
          <cell r="W609" t="str">
            <v>Editions ENI</v>
          </cell>
          <cell r="X609">
            <v>2013</v>
          </cell>
          <cell r="Y609" t="str">
            <v>Bibliothèque Numérique ENI (Service en ligne)</v>
          </cell>
          <cell r="Z609" t="str">
            <v>RÉFÉRENCE BUREAUTIQUE</v>
          </cell>
          <cell r="AA609" t="str">
            <v>texte</v>
          </cell>
          <cell r="AB609" t="str">
            <v>txt</v>
          </cell>
          <cell r="AC609" t="str">
            <v>rdacontent/fre</v>
          </cell>
          <cell r="AD609" t="str">
            <v>informatique</v>
          </cell>
          <cell r="AE609" t="str">
            <v>c</v>
          </cell>
          <cell r="AF609" t="str">
            <v>rdamedia/fre</v>
          </cell>
          <cell r="AG609" t="str">
            <v>ressource en ligne</v>
          </cell>
          <cell r="AH609" t="str">
            <v>cr</v>
          </cell>
          <cell r="AI609" t="str">
            <v>rdacarrier/fre</v>
          </cell>
          <cell r="AJ609" t="str">
            <v>m\\\\\o\\d\\\\\\\\</v>
          </cell>
          <cell r="AK609" t="str">
            <v>cr\cn\\\\uuaua</v>
          </cell>
          <cell r="AL609" t="str">
            <v>Accès restreint aux membres</v>
          </cell>
          <cell r="AM609" t="str">
            <v>Source de la note de description : Version imprimée</v>
          </cell>
          <cell r="AN609" t="str">
            <v/>
          </cell>
          <cell r="AO609" t="str">
            <v>%SITE_CLIENT%/?library_guid=66A9571A-F7F2-4132-9543-807BFEEAAB1A</v>
          </cell>
          <cell r="AP609" t="str">
            <v>Accès au travers du portail ENI</v>
          </cell>
          <cell r="AQ609" t="str">
            <v xml:space="preserve"> Excel2013 </v>
          </cell>
          <cell r="AR609" t="str">
            <v xml:space="preserve"> LNRB13OFFFA</v>
          </cell>
          <cell r="AS609" t="str">
            <v xml:space="preserve"> Microsoft </v>
          </cell>
          <cell r="AT609" t="str">
            <v xml:space="preserve"> MOS </v>
          </cell>
          <cell r="AU609" t="str">
            <v xml:space="preserve"> Office 2013 </v>
          </cell>
          <cell r="AV609" t="str">
            <v xml:space="preserve"> Office2013 </v>
          </cell>
          <cell r="AW609" t="str">
            <v xml:space="preserve"> Outlook2013 </v>
          </cell>
          <cell r="AX609" t="str">
            <v xml:space="preserve"> perfectionnement </v>
          </cell>
          <cell r="AY609" t="str">
            <v xml:space="preserve"> Windows </v>
          </cell>
          <cell r="AZ609" t="str">
            <v xml:space="preserve"> Word2013 </v>
          </cell>
          <cell r="BA609" t="str">
            <v xml:space="preserve">Office </v>
          </cell>
          <cell r="BB609" t="str">
            <v/>
          </cell>
          <cell r="BC609" t="str">
            <v/>
          </cell>
          <cell r="BD609" t="str">
            <v/>
          </cell>
          <cell r="BE609" t="str">
            <v/>
          </cell>
          <cell r="BF609" t="str">
            <v/>
          </cell>
          <cell r="BG609" t="str">
            <v/>
          </cell>
          <cell r="BH609" t="str">
            <v/>
          </cell>
          <cell r="BI609" t="str">
            <v/>
          </cell>
          <cell r="BJ609" t="str">
            <v/>
          </cell>
          <cell r="BK609" t="str">
            <v/>
          </cell>
          <cell r="BL609" t="str">
            <v/>
          </cell>
          <cell r="BM609" t="str">
            <v/>
          </cell>
          <cell r="BN609" t="str">
            <v/>
          </cell>
          <cell r="BO609" t="str">
            <v/>
          </cell>
          <cell r="BP609" t="str">
            <v/>
          </cell>
          <cell r="BQ609" t="str">
            <v/>
          </cell>
          <cell r="BR609" t="str">
            <v/>
          </cell>
          <cell r="BS609" t="str">
            <v/>
          </cell>
          <cell r="BT609" t="str">
            <v/>
          </cell>
          <cell r="BU609" t="str">
            <v/>
          </cell>
          <cell r="BV609" t="str">
            <v/>
          </cell>
          <cell r="BW609" t="str">
            <v/>
          </cell>
          <cell r="BX609" t="str">
            <v/>
          </cell>
        </row>
        <row r="610">
          <cell r="A610" t="str">
            <v>RB13OFFFB</v>
          </cell>
          <cell r="B610" t="str">
            <v>Microsoft&amp;reg; Office 2013 : Word, Excel, PowerPoint, Outlook 2013</v>
          </cell>
          <cell r="C610" t="str">
            <v>Fonctions de base</v>
          </cell>
          <cell r="D610" t="str">
            <v xml:space="preserve"> Collectif</v>
          </cell>
          <cell r="E610" t="str">
            <v/>
          </cell>
          <cell r="F610" t="str">
            <v xml:space="preserve">Collectif, </v>
          </cell>
          <cell r="G610" t="str">
            <v/>
          </cell>
          <cell r="H610" t="str">
            <v/>
          </cell>
          <cell r="I610" t="str">
            <v/>
          </cell>
          <cell r="J610" t="str">
            <v/>
          </cell>
          <cell r="K610" t="str">
            <v>Edition du 1 July 2013</v>
          </cell>
          <cell r="L610" t="str">
            <v>305 pages</v>
          </cell>
          <cell r="M610" t="str">
            <v>Editions ENI</v>
          </cell>
          <cell r="N610" t="str">
            <v>fre</v>
          </cell>
          <cell r="O610" t="str">
            <v>fre</v>
          </cell>
          <cell r="P610" t="str">
            <v>fre</v>
          </cell>
          <cell r="Q610" t="str">
            <v>Ce livre vous présente les fonctions de base des principaux logiciels de la suite Microsoft® Office 2013 : le traitement de texte Word 2013, le tableur Excel 2013, le logiciel de présentations animées PowerPoint 2013, le logiciel de messagerie Outlook 2013.
Il vous présente les fonctions de base du traitement de texte Word 2013 permettant de créer un document, de le mettre en page et de l'imprimer. 
Avec Excel 2013, vous apprendrez à créer des tableaux de calculs et des graphiques et à les mettre en forme. 
PowerPoint vous permettra de réaliser des diaporamas avec divers effets d'animation. 
Le chapitre sur Outlook vous explique comment envoyer des messages avec Outlook 2013 et comment gérer les messages que vous recevez.
Les deux derniers chapitres traitent des fonctions communes à ces trois applications : création, enregistrement et ouverture de documents, mise en valeur du texte, gestion des images et des objets graphiques.</v>
          </cell>
          <cell r="R610">
            <v>9782746082472</v>
          </cell>
          <cell r="S610" t="str">
            <v>Version Numérique</v>
          </cell>
          <cell r="T610">
            <v>9782746081765</v>
          </cell>
          <cell r="U610" t="str">
            <v>Version Imprimée</v>
          </cell>
          <cell r="V610" t="str">
            <v>St-Herblain</v>
          </cell>
          <cell r="W610" t="str">
            <v>Editions ENI</v>
          </cell>
          <cell r="X610">
            <v>2013</v>
          </cell>
          <cell r="Y610" t="str">
            <v>Bibliothèque Numérique ENI (Service en ligne)</v>
          </cell>
          <cell r="Z610" t="str">
            <v>RÉFÉRENCE BUREAUTIQUE</v>
          </cell>
          <cell r="AA610" t="str">
            <v>texte</v>
          </cell>
          <cell r="AB610" t="str">
            <v>txt</v>
          </cell>
          <cell r="AC610" t="str">
            <v>rdacontent/fre</v>
          </cell>
          <cell r="AD610" t="str">
            <v>informatique</v>
          </cell>
          <cell r="AE610" t="str">
            <v>c</v>
          </cell>
          <cell r="AF610" t="str">
            <v>rdamedia/fre</v>
          </cell>
          <cell r="AG610" t="str">
            <v>ressource en ligne</v>
          </cell>
          <cell r="AH610" t="str">
            <v>cr</v>
          </cell>
          <cell r="AI610" t="str">
            <v>rdacarrier/fre</v>
          </cell>
          <cell r="AJ610" t="str">
            <v>m\\\\\o\\d\\\\\\\\</v>
          </cell>
          <cell r="AK610" t="str">
            <v>cr\cn\\\\uuaua</v>
          </cell>
          <cell r="AL610" t="str">
            <v>Accès restreint aux membres</v>
          </cell>
          <cell r="AM610" t="str">
            <v>Source de la note de description : Version imprimée</v>
          </cell>
          <cell r="AN610" t="str">
            <v/>
          </cell>
          <cell r="AO610" t="str">
            <v>%SITE_CLIENT%/?library_guid=94531BC7-D5F0-4DCE-8F86-68F97EE17FAF</v>
          </cell>
          <cell r="AP610" t="str">
            <v>Accès au travers du portail ENI</v>
          </cell>
          <cell r="AQ610" t="str">
            <v xml:space="preserve"> e</v>
          </cell>
          <cell r="AR610" t="str">
            <v xml:space="preserve"> ebook </v>
          </cell>
          <cell r="AS610" t="str">
            <v xml:space="preserve"> livre numérique </v>
          </cell>
          <cell r="AT610" t="str">
            <v xml:space="preserve"> LNRB13OFFFB</v>
          </cell>
          <cell r="AU610" t="str">
            <v xml:space="preserve"> Microsoft </v>
          </cell>
          <cell r="AV610" t="str">
            <v xml:space="preserve"> Office 13 </v>
          </cell>
          <cell r="AW610" t="str">
            <v xml:space="preserve"> Office13 </v>
          </cell>
          <cell r="AX610" t="str">
            <v xml:space="preserve"> suite bureautique </v>
          </cell>
          <cell r="AY610" t="str">
            <v xml:space="preserve">book </v>
          </cell>
          <cell r="AZ610" t="str">
            <v xml:space="preserve">Livre </v>
          </cell>
          <cell r="BA610" t="str">
            <v/>
          </cell>
          <cell r="BB610" t="str">
            <v/>
          </cell>
          <cell r="BC610" t="str">
            <v/>
          </cell>
          <cell r="BD610" t="str">
            <v/>
          </cell>
          <cell r="BE610" t="str">
            <v/>
          </cell>
          <cell r="BF610" t="str">
            <v/>
          </cell>
          <cell r="BG610" t="str">
            <v/>
          </cell>
          <cell r="BH610" t="str">
            <v/>
          </cell>
          <cell r="BI610" t="str">
            <v/>
          </cell>
          <cell r="BJ610" t="str">
            <v/>
          </cell>
          <cell r="BK610" t="str">
            <v/>
          </cell>
          <cell r="BL610" t="str">
            <v/>
          </cell>
          <cell r="BM610" t="str">
            <v/>
          </cell>
          <cell r="BN610" t="str">
            <v/>
          </cell>
          <cell r="BO610" t="str">
            <v/>
          </cell>
          <cell r="BP610" t="str">
            <v/>
          </cell>
          <cell r="BQ610" t="str">
            <v/>
          </cell>
          <cell r="BR610" t="str">
            <v/>
          </cell>
          <cell r="BS610" t="str">
            <v/>
          </cell>
          <cell r="BT610" t="str">
            <v/>
          </cell>
          <cell r="BU610" t="str">
            <v/>
          </cell>
          <cell r="BV610" t="str">
            <v/>
          </cell>
          <cell r="BW610" t="str">
            <v/>
          </cell>
          <cell r="BX610" t="str">
            <v/>
          </cell>
        </row>
        <row r="611">
          <cell r="A611" t="str">
            <v>RB13OUT</v>
          </cell>
          <cell r="B611" t="str">
            <v>Outlook 2013</v>
          </cell>
          <cell r="C611" t="str">
            <v/>
          </cell>
          <cell r="D611" t="str">
            <v xml:space="preserve"> Collectif</v>
          </cell>
          <cell r="E611" t="str">
            <v/>
          </cell>
          <cell r="F611" t="str">
            <v xml:space="preserve">Collectif, </v>
          </cell>
          <cell r="G611" t="str">
            <v/>
          </cell>
          <cell r="H611" t="str">
            <v/>
          </cell>
          <cell r="I611" t="str">
            <v/>
          </cell>
          <cell r="J611" t="str">
            <v/>
          </cell>
          <cell r="K611" t="str">
            <v>Edition du 1 March 2013</v>
          </cell>
          <cell r="L611" t="str">
            <v>411 pages</v>
          </cell>
          <cell r="M611" t="str">
            <v>Editions ENI</v>
          </cell>
          <cell r="N611" t="str">
            <v>fre</v>
          </cell>
          <cell r="O611" t="str">
            <v>fre</v>
          </cell>
          <cell r="P611" t="str">
            <v>fre</v>
          </cell>
          <cell r="Q611" t="str">
            <v>Ce guide pratique vous présente dans le détail les  fonctions du logiciel de messagerie Microsoft® Outlook 2013. Il s'adresse à  toute personne désirant découvrir et approfondir l'ensemble de ses  fonctionnalités. Après la description de l'environnement comprenant le ruban et  l'onglet FICHIER, vous verrez comment connecter Outlook aux réseaux sociaux  (LinkedIn, Facebook) ; vous apprendrez à envoyer des messages de différent  format, basés ou pas sur un modèle ; vous verrez aussi comment renvoyer un  message, rappeler un message envoyé par erreur ou marquer un message pour le  suivi. Vous apprendrez également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dans le  détail comment gérer tous les éléments utilisés dans Outlook : sélectionner des  éléments, les rechercher, les trier, les filtrer, les regrouper, les organiser  par catégories&amp;hellip; Un chapitre est consacré à l'archivage des messages par la  création de fichiers de données Outlook (.pst).
Le dernier chapitre aborde la configuration de votre  logiciel de messagerie : comment modifier et créer de nouveaux affichages,  gérer les groupes, raccourcis et dossiers, ajouter des comptes de messagerie et  personnaliser le ruban.
Ce livre est également proposé en coffret 1 | coffret 2</v>
          </cell>
          <cell r="R611">
            <v>9782746080133</v>
          </cell>
          <cell r="S611" t="str">
            <v>Version Numérique</v>
          </cell>
          <cell r="T611">
            <v>9782746079076</v>
          </cell>
          <cell r="U611" t="str">
            <v>Version Imprimée</v>
          </cell>
          <cell r="V611" t="str">
            <v>St-Herblain</v>
          </cell>
          <cell r="W611" t="str">
            <v>Editions ENI</v>
          </cell>
          <cell r="X611">
            <v>2013</v>
          </cell>
          <cell r="Y611" t="str">
            <v>Bibliothèque Numérique ENI (Service en ligne)</v>
          </cell>
          <cell r="Z611" t="str">
            <v>RÉFÉRENCE BUREAUTIQUE</v>
          </cell>
          <cell r="AA611" t="str">
            <v>texte</v>
          </cell>
          <cell r="AB611" t="str">
            <v>txt</v>
          </cell>
          <cell r="AC611" t="str">
            <v>rdacontent/fre</v>
          </cell>
          <cell r="AD611" t="str">
            <v>informatique</v>
          </cell>
          <cell r="AE611" t="str">
            <v>c</v>
          </cell>
          <cell r="AF611" t="str">
            <v>rdamedia/fre</v>
          </cell>
          <cell r="AG611" t="str">
            <v>ressource en ligne</v>
          </cell>
          <cell r="AH611" t="str">
            <v>cr</v>
          </cell>
          <cell r="AI611" t="str">
            <v>rdacarrier/fre</v>
          </cell>
          <cell r="AJ611" t="str">
            <v>m\\\\\o\\d\\\\\\\\</v>
          </cell>
          <cell r="AK611" t="str">
            <v>cr\cn\\\\uuaua</v>
          </cell>
          <cell r="AL611" t="str">
            <v>Accès restreint aux membres</v>
          </cell>
          <cell r="AM611" t="str">
            <v>Source de la note de description : Version imprimée</v>
          </cell>
          <cell r="AN611" t="str">
            <v/>
          </cell>
          <cell r="AO611" t="str">
            <v>%SITE_CLIENT%/?library_guid=8F964D83-8BC7-40DC-8E94-80BC7BBDD839</v>
          </cell>
          <cell r="AP611" t="str">
            <v>Accès au travers du portail ENI</v>
          </cell>
          <cell r="AQ611" t="str">
            <v xml:space="preserve"> Agenda </v>
          </cell>
          <cell r="AR611" t="str">
            <v xml:space="preserve"> anti</v>
          </cell>
          <cell r="AS611" t="str">
            <v xml:space="preserve"> bonnes pratiques </v>
          </cell>
          <cell r="AT611" t="str">
            <v xml:space="preserve"> Calendrier </v>
          </cell>
          <cell r="AU611" t="str">
            <v xml:space="preserve"> Carnet d'adresses </v>
          </cell>
          <cell r="AV611" t="str">
            <v xml:space="preserve"> Contact </v>
          </cell>
          <cell r="AW611" t="str">
            <v xml:space="preserve"> e</v>
          </cell>
          <cell r="AX611" t="str">
            <v xml:space="preserve"> e</v>
          </cell>
          <cell r="AY611" t="str">
            <v xml:space="preserve"> ebook </v>
          </cell>
          <cell r="AZ611" t="str">
            <v xml:space="preserve"> livre électronique </v>
          </cell>
          <cell r="BA611" t="str">
            <v xml:space="preserve"> livre numérique </v>
          </cell>
          <cell r="BB611" t="str">
            <v xml:space="preserve"> livres </v>
          </cell>
          <cell r="BC611" t="str">
            <v xml:space="preserve"> livres numériques </v>
          </cell>
          <cell r="BD611" t="str">
            <v xml:space="preserve"> LNRB13OUT</v>
          </cell>
          <cell r="BE611" t="str">
            <v xml:space="preserve"> mail </v>
          </cell>
          <cell r="BF611" t="str">
            <v xml:space="preserve"> message </v>
          </cell>
          <cell r="BG611" t="str">
            <v xml:space="preserve"> Messagerie </v>
          </cell>
          <cell r="BH611" t="str">
            <v xml:space="preserve"> Office 2013 </v>
          </cell>
          <cell r="BI611" t="str">
            <v xml:space="preserve"> Outlook 13 </v>
          </cell>
          <cell r="BJ611" t="str">
            <v xml:space="preserve"> réunion </v>
          </cell>
          <cell r="BK611" t="str">
            <v xml:space="preserve"> Social Connector </v>
          </cell>
          <cell r="BL611" t="str">
            <v xml:space="preserve"> Tâches </v>
          </cell>
          <cell r="BM611" t="str">
            <v xml:space="preserve">book </v>
          </cell>
          <cell r="BN611" t="str">
            <v xml:space="preserve">mail </v>
          </cell>
          <cell r="BO611" t="str">
            <v xml:space="preserve">Microsoft </v>
          </cell>
          <cell r="BP611" t="str">
            <v xml:space="preserve">spam </v>
          </cell>
          <cell r="BQ611" t="str">
            <v/>
          </cell>
          <cell r="BR611" t="str">
            <v/>
          </cell>
          <cell r="BS611" t="str">
            <v/>
          </cell>
          <cell r="BT611" t="str">
            <v/>
          </cell>
          <cell r="BU611" t="str">
            <v/>
          </cell>
          <cell r="BV611" t="str">
            <v/>
          </cell>
          <cell r="BW611" t="str">
            <v/>
          </cell>
          <cell r="BX611" t="str">
            <v/>
          </cell>
        </row>
        <row r="612">
          <cell r="A612" t="str">
            <v>RB13POW</v>
          </cell>
          <cell r="B612" t="str">
            <v>PowerPoint 2013</v>
          </cell>
          <cell r="C612" t="str">
            <v/>
          </cell>
          <cell r="D612" t="str">
            <v>Myriam GRIS</v>
          </cell>
          <cell r="E612" t="str">
            <v/>
          </cell>
          <cell r="F612" t="str">
            <v>GRIS, Myriam</v>
          </cell>
          <cell r="G612" t="str">
            <v/>
          </cell>
          <cell r="H612" t="str">
            <v/>
          </cell>
          <cell r="I612" t="str">
            <v/>
          </cell>
          <cell r="J612" t="str">
            <v/>
          </cell>
          <cell r="K612" t="str">
            <v>Edition du 1 March 2013</v>
          </cell>
          <cell r="L612" t="str">
            <v>421 pages</v>
          </cell>
          <cell r="M612" t="str">
            <v>Editions ENI</v>
          </cell>
          <cell r="N612" t="str">
            <v>fre</v>
          </cell>
          <cell r="O612" t="str">
            <v>fre</v>
          </cell>
          <cell r="P612" t="str">
            <v>fre</v>
          </cell>
          <cell r="Q612" t="str">
            <v>Ce guide pratique vous présente dans le détail toutes les fonctionnalités de Microsoft® PowerPoint 2013 ;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SkyDrive,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nouvelles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sur DailyMotion ou Youtube. La dernière partie est consacrée aux fonctionnalités avancées telles que la gestion des liens hypertexte, le partage, la publication et la révision d'une présentation, la personnalisation du ruban, la gestion de son compte ainsi que le travail avec d'autres applications Office.
Ce livre est également proposé en coffret</v>
          </cell>
          <cell r="R612">
            <v>9782746080157</v>
          </cell>
          <cell r="S612" t="str">
            <v>Version Numérique</v>
          </cell>
          <cell r="T612">
            <v>9782746079038</v>
          </cell>
          <cell r="U612" t="str">
            <v>Version Imprimée</v>
          </cell>
          <cell r="V612" t="str">
            <v>St-Herblain</v>
          </cell>
          <cell r="W612" t="str">
            <v>Editions ENI</v>
          </cell>
          <cell r="X612">
            <v>2013</v>
          </cell>
          <cell r="Y612" t="str">
            <v>Bibliothèque Numérique ENI (Service en ligne)</v>
          </cell>
          <cell r="Z612" t="str">
            <v>RÉFÉRENCE BUREAUTIQUE</v>
          </cell>
          <cell r="AA612" t="str">
            <v>texte</v>
          </cell>
          <cell r="AB612" t="str">
            <v>txt</v>
          </cell>
          <cell r="AC612" t="str">
            <v>rdacontent/fre</v>
          </cell>
          <cell r="AD612" t="str">
            <v>informatique</v>
          </cell>
          <cell r="AE612" t="str">
            <v>c</v>
          </cell>
          <cell r="AF612" t="str">
            <v>rdamedia/fre</v>
          </cell>
          <cell r="AG612" t="str">
            <v>ressource en ligne</v>
          </cell>
          <cell r="AH612" t="str">
            <v>cr</v>
          </cell>
          <cell r="AI612" t="str">
            <v>rdacarrier/fre</v>
          </cell>
          <cell r="AJ612" t="str">
            <v>m\\\\\o\\d\\\\\\\\</v>
          </cell>
          <cell r="AK612" t="str">
            <v>cr\cn\\\\uuaua</v>
          </cell>
          <cell r="AL612" t="str">
            <v>Accès restreint aux membres</v>
          </cell>
          <cell r="AM612" t="str">
            <v>Source de la note de description : Version imprimée</v>
          </cell>
          <cell r="AN612" t="str">
            <v/>
          </cell>
          <cell r="AO612" t="str">
            <v>%SITE_CLIENT%/?library_guid=C297175A-FC68-4E71-8078-F2539FABCD44</v>
          </cell>
          <cell r="AP612" t="str">
            <v>Accès au travers du portail ENI</v>
          </cell>
          <cell r="AQ612" t="str">
            <v xml:space="preserve">  Office 2013 </v>
          </cell>
          <cell r="AR612" t="str">
            <v xml:space="preserve"> album photos </v>
          </cell>
          <cell r="AS612" t="str">
            <v xml:space="preserve"> application </v>
          </cell>
          <cell r="AT612" t="str">
            <v xml:space="preserve"> diagramme </v>
          </cell>
          <cell r="AU612" t="str">
            <v xml:space="preserve"> diaporama </v>
          </cell>
          <cell r="AV612" t="str">
            <v xml:space="preserve"> diapositive </v>
          </cell>
          <cell r="AW612" t="str">
            <v xml:space="preserve"> e</v>
          </cell>
          <cell r="AX612" t="str">
            <v xml:space="preserve"> ebook </v>
          </cell>
          <cell r="AY612" t="str">
            <v xml:space="preserve"> livre électronique </v>
          </cell>
          <cell r="AZ612" t="str">
            <v xml:space="preserve"> livre numérique </v>
          </cell>
          <cell r="BA612" t="str">
            <v xml:space="preserve"> livres électroniques </v>
          </cell>
          <cell r="BB612" t="str">
            <v xml:space="preserve"> livres numériques </v>
          </cell>
          <cell r="BC612" t="str">
            <v xml:space="preserve"> LNRB13POW</v>
          </cell>
          <cell r="BD612" t="str">
            <v xml:space="preserve"> Office 13 </v>
          </cell>
          <cell r="BE612" t="str">
            <v xml:space="preserve"> organigramme </v>
          </cell>
          <cell r="BF612" t="str">
            <v xml:space="preserve"> Powerpoint 13 </v>
          </cell>
          <cell r="BG612" t="str">
            <v xml:space="preserve"> Powerpoint13 </v>
          </cell>
          <cell r="BH612" t="str">
            <v xml:space="preserve"> PowerPoint2013 </v>
          </cell>
          <cell r="BI612" t="str">
            <v xml:space="preserve"> PP </v>
          </cell>
          <cell r="BJ612" t="str">
            <v xml:space="preserve"> PréAO </v>
          </cell>
          <cell r="BK612" t="str">
            <v xml:space="preserve">book </v>
          </cell>
          <cell r="BL612" t="str">
            <v xml:space="preserve">Microsoft </v>
          </cell>
          <cell r="BM612" t="str">
            <v/>
          </cell>
          <cell r="BN612" t="str">
            <v/>
          </cell>
          <cell r="BO612" t="str">
            <v/>
          </cell>
          <cell r="BP612" t="str">
            <v/>
          </cell>
          <cell r="BQ612" t="str">
            <v/>
          </cell>
          <cell r="BR612" t="str">
            <v/>
          </cell>
          <cell r="BS612" t="str">
            <v/>
          </cell>
          <cell r="BT612" t="str">
            <v/>
          </cell>
          <cell r="BU612" t="str">
            <v/>
          </cell>
          <cell r="BV612" t="str">
            <v/>
          </cell>
          <cell r="BW612" t="str">
            <v/>
          </cell>
          <cell r="BX612" t="str">
            <v/>
          </cell>
        </row>
        <row r="613">
          <cell r="A613" t="str">
            <v>RB13PRO</v>
          </cell>
          <cell r="B613" t="str">
            <v>Project 2013</v>
          </cell>
          <cell r="C613" t="str">
            <v/>
          </cell>
          <cell r="D613" t="str">
            <v xml:space="preserve"> Collectif</v>
          </cell>
          <cell r="E613" t="str">
            <v/>
          </cell>
          <cell r="F613" t="str">
            <v xml:space="preserve">Collectif, </v>
          </cell>
          <cell r="G613" t="str">
            <v/>
          </cell>
          <cell r="H613" t="str">
            <v/>
          </cell>
          <cell r="I613" t="str">
            <v/>
          </cell>
          <cell r="J613" t="str">
            <v/>
          </cell>
          <cell r="K613" t="str">
            <v>Edition du 1 October 2013</v>
          </cell>
          <cell r="L613" t="str">
            <v>431 pages</v>
          </cell>
          <cell r="M613" t="str">
            <v>Editions ENI</v>
          </cell>
          <cell r="N613" t="str">
            <v>fre</v>
          </cell>
          <cell r="O613" t="str">
            <v>fre</v>
          </cell>
          <cell r="P613" t="str">
            <v>fre</v>
          </cell>
          <cell r="Q613" t="str">
            <v>Ce livre vous présente dans le détail l'ensemble des fonctionnalités de Microsoft® Project 2013 Professionnel.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chronologique&amp;hellip;.),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v>
          </cell>
          <cell r="R613">
            <v>9782746084971</v>
          </cell>
          <cell r="S613" t="str">
            <v>Version Numérique</v>
          </cell>
          <cell r="T613">
            <v>9782746083677</v>
          </cell>
          <cell r="U613" t="str">
            <v>Version Imprimée</v>
          </cell>
          <cell r="V613" t="str">
            <v>St-Herblain</v>
          </cell>
          <cell r="W613" t="str">
            <v>Editions ENI</v>
          </cell>
          <cell r="X613">
            <v>2013</v>
          </cell>
          <cell r="Y613" t="str">
            <v>Bibliothèque Numérique ENI (Service en ligne)</v>
          </cell>
          <cell r="Z613" t="str">
            <v>RÉFÉRENCE BUREAUTIQUE</v>
          </cell>
          <cell r="AA613" t="str">
            <v>texte</v>
          </cell>
          <cell r="AB613" t="str">
            <v>txt</v>
          </cell>
          <cell r="AC613" t="str">
            <v>rdacontent/fre</v>
          </cell>
          <cell r="AD613" t="str">
            <v>informatique</v>
          </cell>
          <cell r="AE613" t="str">
            <v>c</v>
          </cell>
          <cell r="AF613" t="str">
            <v>rdamedia/fre</v>
          </cell>
          <cell r="AG613" t="str">
            <v>ressource en ligne</v>
          </cell>
          <cell r="AH613" t="str">
            <v>cr</v>
          </cell>
          <cell r="AI613" t="str">
            <v>rdacarrier/fre</v>
          </cell>
          <cell r="AJ613" t="str">
            <v>m\\\\\o\\d\\\\\\\\</v>
          </cell>
          <cell r="AK613" t="str">
            <v>cr\cn\\\\uuaua</v>
          </cell>
          <cell r="AL613" t="str">
            <v>Accès restreint aux membres</v>
          </cell>
          <cell r="AM613" t="str">
            <v>Source de la note de description : Version imprimée</v>
          </cell>
          <cell r="AN613" t="str">
            <v/>
          </cell>
          <cell r="AO613" t="str">
            <v>%SITE_CLIENT%/?library_guid=F2566EB7-2CDD-4ED3-B7FB-429B14F0F7FE</v>
          </cell>
          <cell r="AP613" t="str">
            <v>Accès au travers du portail ENI</v>
          </cell>
          <cell r="AQ613" t="str">
            <v xml:space="preserve"> cash</v>
          </cell>
          <cell r="AR613" t="str">
            <v xml:space="preserve"> diagramme de Gantt </v>
          </cell>
          <cell r="AS613" t="str">
            <v xml:space="preserve"> e</v>
          </cell>
          <cell r="AT613" t="str">
            <v xml:space="preserve"> ebook </v>
          </cell>
          <cell r="AU613" t="str">
            <v xml:space="preserve"> Gestion de projet </v>
          </cell>
          <cell r="AV613" t="str">
            <v xml:space="preserve"> livre électronique </v>
          </cell>
          <cell r="AW613" t="str">
            <v xml:space="preserve"> livre numérique </v>
          </cell>
          <cell r="AX613" t="str">
            <v xml:space="preserve"> livres électroniques </v>
          </cell>
          <cell r="AY613" t="str">
            <v xml:space="preserve"> livres numériques </v>
          </cell>
          <cell r="AZ613" t="str">
            <v xml:space="preserve"> LNRB13PRO</v>
          </cell>
          <cell r="BA613" t="str">
            <v xml:space="preserve"> msproject </v>
          </cell>
          <cell r="BB613" t="str">
            <v xml:space="preserve"> Pert </v>
          </cell>
          <cell r="BC613" t="str">
            <v xml:space="preserve"> planification </v>
          </cell>
          <cell r="BD613" t="str">
            <v xml:space="preserve">book </v>
          </cell>
          <cell r="BE613" t="str">
            <v xml:space="preserve">flow </v>
          </cell>
          <cell r="BF613" t="str">
            <v xml:space="preserve">Microsoft </v>
          </cell>
          <cell r="BG613" t="str">
            <v/>
          </cell>
          <cell r="BH613" t="str">
            <v/>
          </cell>
          <cell r="BI613" t="str">
            <v/>
          </cell>
          <cell r="BJ613" t="str">
            <v/>
          </cell>
          <cell r="BK613" t="str">
            <v/>
          </cell>
          <cell r="BL613" t="str">
            <v/>
          </cell>
          <cell r="BM613" t="str">
            <v/>
          </cell>
          <cell r="BN613" t="str">
            <v/>
          </cell>
          <cell r="BO613" t="str">
            <v/>
          </cell>
          <cell r="BP613" t="str">
            <v/>
          </cell>
          <cell r="BQ613" t="str">
            <v/>
          </cell>
          <cell r="BR613" t="str">
            <v/>
          </cell>
          <cell r="BS613" t="str">
            <v/>
          </cell>
          <cell r="BT613" t="str">
            <v/>
          </cell>
          <cell r="BU613" t="str">
            <v/>
          </cell>
          <cell r="BV613" t="str">
            <v/>
          </cell>
          <cell r="BW613" t="str">
            <v/>
          </cell>
          <cell r="BX613" t="str">
            <v/>
          </cell>
        </row>
        <row r="614">
          <cell r="A614" t="str">
            <v>RB13SHA</v>
          </cell>
          <cell r="B614" t="str">
            <v>SharePoint 2013</v>
          </cell>
          <cell r="C614" t="str">
            <v>L'environnement de travail collaboratif</v>
          </cell>
          <cell r="D614" t="str">
            <v>Myriam GRIS</v>
          </cell>
          <cell r="E614" t="str">
            <v/>
          </cell>
          <cell r="F614" t="str">
            <v>GRIS, Myriam</v>
          </cell>
          <cell r="G614" t="str">
            <v/>
          </cell>
          <cell r="H614" t="str">
            <v/>
          </cell>
          <cell r="I614" t="str">
            <v/>
          </cell>
          <cell r="J614" t="str">
            <v/>
          </cell>
          <cell r="K614" t="str">
            <v>Edition du 1 March 2014</v>
          </cell>
          <cell r="L614" t="str">
            <v>277 pages</v>
          </cell>
          <cell r="M614" t="str">
            <v>Editions ENI</v>
          </cell>
          <cell r="N614" t="str">
            <v>fre</v>
          </cell>
          <cell r="O614" t="str">
            <v>fre</v>
          </cell>
          <cell r="P614" t="str">
            <v>fre</v>
          </cell>
          <cell r="Q614" t="str">
            <v>Cet ouvrage est destiné aux utilisateurs, collaborateurs et concepteurs amenés à utiliser les fonctionnalités collaboratives d'un site Intranet (ou plate-forme) développé avec les technologies SharePoint 2013. Les points abordés vous permettront d'acquérir les compétences nécessaires pour utiliser, gérer et organiser un site SharePoint. 
Après une vue d'ensemble des fonctionnalités et vocabulaire à connaître, vous apprendrez à créer et gérer des sites et des sous-sites (site d'équipe, site de blog, site de pages Wiki, Centre de documents et Espace de travail), à personnaliser leur aspect et leur méthode d'accès. Via la gestion des autorisations et des niveaux d'autorisation, vous pourrez contrôler et gérer les accès des différents groupes d'utilisateurs. Après vous êtes familiarisé avec l'ajout et le partage de contenus des listes et des bibliothèques, vous apprendrez à créer des nouvelles bibliothèques de documents, d'images ou de pages Wiki. Vous concevrez des listes de tâches ou d'annonces, des discussions dans un forum, des questions dans une enquête, vous apprendrez à planifier des rendez-vous dans un calendrier et, pour finir, à créer vos propres listes et affichages. 
Le partage d'informations passant essentiellement par des pages Web, une partie de cet ouvrage est entièrement consacrée à leur élaboration et à leur mise en page en distinguant les pages Wiki et les pages de composants WebPart. L'insertion d'objets tels que des tableaux, des images, des vidéos et des liens hypertextes ainsi que l'ajout de liens entre les pages Web sont détaillés. L'utilisation des outils SharePoint pour effectuer des recherches, être prévenu par e-mail des modifications des éléments d'un site ou effectuer un suivi de documents via les flux de travail compléteront cet apprentissage.</v>
          </cell>
          <cell r="R614">
            <v>9782746089020</v>
          </cell>
          <cell r="S614" t="str">
            <v>Version Numérique</v>
          </cell>
          <cell r="T614">
            <v>9782746087583</v>
          </cell>
          <cell r="U614" t="str">
            <v>Version Imprimée</v>
          </cell>
          <cell r="V614" t="str">
            <v>St-Herblain</v>
          </cell>
          <cell r="W614" t="str">
            <v>Editions ENI</v>
          </cell>
          <cell r="X614">
            <v>2014</v>
          </cell>
          <cell r="Y614" t="str">
            <v>Bibliothèque Numérique ENI (Service en ligne)</v>
          </cell>
          <cell r="Z614" t="str">
            <v>RÉFÉRENCE BUREAUTIQUE</v>
          </cell>
          <cell r="AA614" t="str">
            <v>texte</v>
          </cell>
          <cell r="AB614" t="str">
            <v>txt</v>
          </cell>
          <cell r="AC614" t="str">
            <v>rdacontent/fre</v>
          </cell>
          <cell r="AD614" t="str">
            <v>informatique</v>
          </cell>
          <cell r="AE614" t="str">
            <v>c</v>
          </cell>
          <cell r="AF614" t="str">
            <v>rdamedia/fre</v>
          </cell>
          <cell r="AG614" t="str">
            <v>ressource en ligne</v>
          </cell>
          <cell r="AH614" t="str">
            <v>cr</v>
          </cell>
          <cell r="AI614" t="str">
            <v>rdacarrier/fre</v>
          </cell>
          <cell r="AJ614" t="str">
            <v>m\\\\\o\\d\\\\\\\\</v>
          </cell>
          <cell r="AK614" t="str">
            <v>cr\cn\\\\uuaua</v>
          </cell>
          <cell r="AL614" t="str">
            <v>Accès restreint aux membres</v>
          </cell>
          <cell r="AM614" t="str">
            <v>Source de la note de description : Version imprimée</v>
          </cell>
          <cell r="AN614" t="str">
            <v/>
          </cell>
          <cell r="AO614" t="str">
            <v>%SITE_CLIENT%/?library_guid=BC22DBB4-FC92-48A9-BDE0-B357B5E09127</v>
          </cell>
          <cell r="AP614" t="str">
            <v>Accès au travers du portail ENI</v>
          </cell>
          <cell r="AQ614" t="str">
            <v xml:space="preserve"> Bibliothèque de docs </v>
          </cell>
          <cell r="AR614" t="str">
            <v xml:space="preserve"> Bibliothèque de documents </v>
          </cell>
          <cell r="AS614" t="str">
            <v xml:space="preserve"> Blog </v>
          </cell>
          <cell r="AT614" t="str">
            <v xml:space="preserve"> Espace de travail collaboratif </v>
          </cell>
          <cell r="AU614" t="str">
            <v xml:space="preserve"> Flux de travail </v>
          </cell>
          <cell r="AV614" t="str">
            <v xml:space="preserve"> GED </v>
          </cell>
          <cell r="AW614" t="str">
            <v xml:space="preserve"> intranet </v>
          </cell>
          <cell r="AX614" t="str">
            <v xml:space="preserve"> livre sharepoint </v>
          </cell>
          <cell r="AY614" t="str">
            <v xml:space="preserve"> LNRB13SHA</v>
          </cell>
          <cell r="AZ614" t="str">
            <v xml:space="preserve"> sharepoint 2013 </v>
          </cell>
          <cell r="BA614" t="str">
            <v xml:space="preserve"> Wiki </v>
          </cell>
          <cell r="BB614" t="str">
            <v xml:space="preserve"> WorkFlow </v>
          </cell>
          <cell r="BC614" t="str">
            <v xml:space="preserve">WebPart </v>
          </cell>
          <cell r="BD614" t="str">
            <v/>
          </cell>
          <cell r="BE614" t="str">
            <v/>
          </cell>
          <cell r="BF614" t="str">
            <v/>
          </cell>
          <cell r="BG614" t="str">
            <v/>
          </cell>
          <cell r="BH614" t="str">
            <v/>
          </cell>
          <cell r="BI614" t="str">
            <v/>
          </cell>
          <cell r="BJ614" t="str">
            <v/>
          </cell>
          <cell r="BK614" t="str">
            <v/>
          </cell>
          <cell r="BL614" t="str">
            <v/>
          </cell>
          <cell r="BM614" t="str">
            <v/>
          </cell>
          <cell r="BN614" t="str">
            <v/>
          </cell>
          <cell r="BO614" t="str">
            <v/>
          </cell>
          <cell r="BP614" t="str">
            <v/>
          </cell>
          <cell r="BQ614" t="str">
            <v/>
          </cell>
          <cell r="BR614" t="str">
            <v/>
          </cell>
          <cell r="BS614" t="str">
            <v/>
          </cell>
          <cell r="BT614" t="str">
            <v/>
          </cell>
          <cell r="BU614" t="str">
            <v/>
          </cell>
          <cell r="BV614" t="str">
            <v/>
          </cell>
          <cell r="BW614" t="str">
            <v/>
          </cell>
          <cell r="BX614" t="str">
            <v/>
          </cell>
        </row>
        <row r="615">
          <cell r="A615" t="str">
            <v>RB13VIS</v>
          </cell>
          <cell r="B615" t="str">
            <v>Visio 2013</v>
          </cell>
          <cell r="C615" t="str">
            <v/>
          </cell>
          <cell r="D615" t="str">
            <v>Myriam GRIS</v>
          </cell>
          <cell r="E615" t="str">
            <v/>
          </cell>
          <cell r="F615" t="str">
            <v>GRIS, Myriam</v>
          </cell>
          <cell r="G615" t="str">
            <v/>
          </cell>
          <cell r="H615" t="str">
            <v/>
          </cell>
          <cell r="I615" t="str">
            <v/>
          </cell>
          <cell r="J615" t="str">
            <v/>
          </cell>
          <cell r="K615" t="str">
            <v>Edition du 1 September 2013</v>
          </cell>
          <cell r="L615" t="str">
            <v>399 pages</v>
          </cell>
          <cell r="M615" t="str">
            <v>Editions ENI</v>
          </cell>
          <cell r="N615" t="str">
            <v>fre</v>
          </cell>
          <cell r="O615" t="str">
            <v>fre</v>
          </cell>
          <cell r="P615" t="str">
            <v>fre</v>
          </cell>
          <cell r="Q615" t="str">
            <v>Vous retrouverez dans ce manuel pratique toutes les fonctions du logiciel de création de diagrammes et schémas Microsoft® Visio 2013 : après une présentation de l'interface et de l'espace de travail, vous apprendrez à créer vos premiers diagrammes à l'aide des nombreux modèles et gabarits de formes. Vous exploiterez ensuite les formes (création, édition, formatage, connexion) et organiserez au mieux votre diagramme à l'aide des conteneurs de formes, des calques, de l'Explorateur de dessin, des annotations, des thèmes personnalisés ; vous verrez comment intégrer les données et réaliserez des organigrammes, des diagrammes croisés dynamiques, des plans d'aménagement, des calendriers, des cartes d'orientation et des plans de réseau informatique. Vous découvrirez les fonctions de mise en page et d'impression et les techniques qui vous permettront de créer vos propres modèles, gabarits et formes personnalisées. Dans la dernière partie, vous découvrirez les techniques de partage et d'exportation d'un diagramme ainsi que la personnalisation du ruban et la gestion de votre compte Microsoft.</v>
          </cell>
          <cell r="R615">
            <v>9782746083585</v>
          </cell>
          <cell r="S615" t="str">
            <v>Version Numérique</v>
          </cell>
          <cell r="T615">
            <v>9782746083059</v>
          </cell>
          <cell r="U615" t="str">
            <v>Version Imprimée</v>
          </cell>
          <cell r="V615" t="str">
            <v>St-Herblain</v>
          </cell>
          <cell r="W615" t="str">
            <v>Editions ENI</v>
          </cell>
          <cell r="X615">
            <v>2013</v>
          </cell>
          <cell r="Y615" t="str">
            <v>Bibliothèque Numérique ENI (Service en ligne)</v>
          </cell>
          <cell r="Z615" t="str">
            <v>RÉFÉRENCE BUREAUTIQUE</v>
          </cell>
          <cell r="AA615" t="str">
            <v>texte</v>
          </cell>
          <cell r="AB615" t="str">
            <v>txt</v>
          </cell>
          <cell r="AC615" t="str">
            <v>rdacontent/fre</v>
          </cell>
          <cell r="AD615" t="str">
            <v>informatique</v>
          </cell>
          <cell r="AE615" t="str">
            <v>c</v>
          </cell>
          <cell r="AF615" t="str">
            <v>rdamedia/fre</v>
          </cell>
          <cell r="AG615" t="str">
            <v>ressource en ligne</v>
          </cell>
          <cell r="AH615" t="str">
            <v>cr</v>
          </cell>
          <cell r="AI615" t="str">
            <v>rdacarrier/fre</v>
          </cell>
          <cell r="AJ615" t="str">
            <v>m\\\\\o\\d\\\\\\\\</v>
          </cell>
          <cell r="AK615" t="str">
            <v>cr\cn\\\\uuaua</v>
          </cell>
          <cell r="AL615" t="str">
            <v>Accès restreint aux membres</v>
          </cell>
          <cell r="AM615" t="str">
            <v>Source de la note de description : Version imprimée</v>
          </cell>
          <cell r="AN615" t="str">
            <v/>
          </cell>
          <cell r="AO615" t="str">
            <v>%SITE_CLIENT%/?library_guid=C010EF7C-3162-430A-9E3A-7F3112D6A357</v>
          </cell>
          <cell r="AP615" t="str">
            <v>Accès au travers du portail ENI</v>
          </cell>
          <cell r="AQ615" t="str">
            <v xml:space="preserve"> diagramme </v>
          </cell>
          <cell r="AR615" t="str">
            <v xml:space="preserve"> e</v>
          </cell>
          <cell r="AS615" t="str">
            <v xml:space="preserve"> ebook </v>
          </cell>
          <cell r="AT615" t="str">
            <v xml:space="preserve"> gabarit </v>
          </cell>
          <cell r="AU615" t="str">
            <v xml:space="preserve"> livre électronique </v>
          </cell>
          <cell r="AV615" t="str">
            <v xml:space="preserve"> livre numérique </v>
          </cell>
          <cell r="AW615" t="str">
            <v xml:space="preserve"> livres électroniques </v>
          </cell>
          <cell r="AX615" t="str">
            <v xml:space="preserve"> livres numériques </v>
          </cell>
          <cell r="AY615" t="str">
            <v xml:space="preserve"> LNRB13VIS</v>
          </cell>
          <cell r="AZ615" t="str">
            <v xml:space="preserve"> schéma </v>
          </cell>
          <cell r="BA615" t="str">
            <v xml:space="preserve">book </v>
          </cell>
          <cell r="BB615" t="str">
            <v xml:space="preserve">Microsoft </v>
          </cell>
          <cell r="BC615" t="str">
            <v/>
          </cell>
          <cell r="BD615" t="str">
            <v/>
          </cell>
          <cell r="BE615" t="str">
            <v/>
          </cell>
          <cell r="BF615" t="str">
            <v/>
          </cell>
          <cell r="BG615" t="str">
            <v/>
          </cell>
          <cell r="BH615" t="str">
            <v/>
          </cell>
          <cell r="BI615" t="str">
            <v/>
          </cell>
          <cell r="BJ615" t="str">
            <v/>
          </cell>
          <cell r="BK615" t="str">
            <v/>
          </cell>
          <cell r="BL615" t="str">
            <v/>
          </cell>
          <cell r="BM615" t="str">
            <v/>
          </cell>
          <cell r="BN615" t="str">
            <v/>
          </cell>
          <cell r="BO615" t="str">
            <v/>
          </cell>
          <cell r="BP615" t="str">
            <v/>
          </cell>
          <cell r="BQ615" t="str">
            <v/>
          </cell>
          <cell r="BR615" t="str">
            <v/>
          </cell>
          <cell r="BS615" t="str">
            <v/>
          </cell>
          <cell r="BT615" t="str">
            <v/>
          </cell>
          <cell r="BU615" t="str">
            <v/>
          </cell>
          <cell r="BV615" t="str">
            <v/>
          </cell>
          <cell r="BW615" t="str">
            <v/>
          </cell>
          <cell r="BX615" t="str">
            <v/>
          </cell>
        </row>
        <row r="616">
          <cell r="A616" t="str">
            <v>RB13WOR</v>
          </cell>
          <cell r="B616" t="str">
            <v>Word 2013</v>
          </cell>
          <cell r="C616" t="str">
            <v/>
          </cell>
          <cell r="D616" t="str">
            <v/>
          </cell>
          <cell r="E616" t="str">
            <v/>
          </cell>
          <cell r="F616" t="str">
            <v/>
          </cell>
          <cell r="G616" t="str">
            <v/>
          </cell>
          <cell r="H616" t="str">
            <v/>
          </cell>
          <cell r="I616" t="str">
            <v/>
          </cell>
          <cell r="J616" t="str">
            <v/>
          </cell>
          <cell r="K616" t="str">
            <v>Edition du 1 February 2013</v>
          </cell>
          <cell r="L616" t="str">
            <v>516 pages</v>
          </cell>
          <cell r="M616" t="str">
            <v>Editions ENI</v>
          </cell>
          <cell r="N616" t="str">
            <v>fre</v>
          </cell>
          <cell r="O616" t="str">
            <v>fre</v>
          </cell>
          <cell r="P616" t="str">
            <v>fre</v>
          </cell>
          <cell r="Q616" t="str">
            <v>Ce guide pratique vous présente dans le détail l'ensemble des fonctions de cette nouvelle version du célèbre traitement de texte Microsoft® Word 2013 ; il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SkyDrive, l'espace de stockage en ligne proposé par Microsoft, à modifier un fichier PDF directement dans Word ; vous verrez ensuite comment saisir et modifier le texte puis comment mettre en page et imprimer le document. 
La partie suivante vous explique dans le détail comment mettre en forme le texte en appliquant des mises en valeur de caractères (effets visuels et fonctionnalités OpenType),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vidéos que vous pourrez visionner directement dans Word. 
Vous verrez aussi comment créer un formulaire, réaliser un mailing, travailler avec les autres applications Office, travailler à plusieurs sur un même document à l'aide du Suivi des modifications et des commentaires, personnaliser l'interface, gérer les comptes utilisateur et créer des macro-commandes.
Ce livre est également proposé en coffret 1 | coffret 2</v>
          </cell>
          <cell r="R616">
            <v>9782746079496</v>
          </cell>
          <cell r="S616" t="str">
            <v>Version Numérique</v>
          </cell>
          <cell r="T616">
            <v>9782746078925</v>
          </cell>
          <cell r="U616" t="str">
            <v>Version Imprimée</v>
          </cell>
          <cell r="V616" t="str">
            <v>St-Herblain</v>
          </cell>
          <cell r="W616" t="str">
            <v>Editions ENI</v>
          </cell>
          <cell r="X616">
            <v>2013</v>
          </cell>
          <cell r="Y616" t="str">
            <v>Bibliothèque Numérique ENI (Service en ligne)</v>
          </cell>
          <cell r="Z616" t="str">
            <v>RÉFÉRENCE BUREAUTIQUE</v>
          </cell>
          <cell r="AA616" t="str">
            <v>texte</v>
          </cell>
          <cell r="AB616" t="str">
            <v>txt</v>
          </cell>
          <cell r="AC616" t="str">
            <v>rdacontent/fre</v>
          </cell>
          <cell r="AD616" t="str">
            <v>informatique</v>
          </cell>
          <cell r="AE616" t="str">
            <v>c</v>
          </cell>
          <cell r="AF616" t="str">
            <v>rdamedia/fre</v>
          </cell>
          <cell r="AG616" t="str">
            <v>ressource en ligne</v>
          </cell>
          <cell r="AH616" t="str">
            <v>cr</v>
          </cell>
          <cell r="AI616" t="str">
            <v>rdacarrier/fre</v>
          </cell>
          <cell r="AJ616" t="str">
            <v>m\\\\\o\\d\\\\\\\\</v>
          </cell>
          <cell r="AK616" t="str">
            <v>cr\cn\\\\uuaua</v>
          </cell>
          <cell r="AL616" t="str">
            <v>Accès restreint aux membres</v>
          </cell>
          <cell r="AM616" t="str">
            <v>Source de la note de description : Version imprimée</v>
          </cell>
          <cell r="AN616" t="str">
            <v/>
          </cell>
          <cell r="AO616" t="str">
            <v>%SITE_CLIENT%/?library_guid=7EB002CE-2F48-4242-8436-39B7944EE8DF</v>
          </cell>
          <cell r="AP616" t="str">
            <v>Accès au travers du portail ENI</v>
          </cell>
          <cell r="AQ616" t="str">
            <v xml:space="preserve"> document maître </v>
          </cell>
          <cell r="AR616" t="str">
            <v xml:space="preserve"> e</v>
          </cell>
          <cell r="AS616" t="str">
            <v xml:space="preserve"> ebook </v>
          </cell>
          <cell r="AT616" t="str">
            <v xml:space="preserve"> formulaire </v>
          </cell>
          <cell r="AU616" t="str">
            <v xml:space="preserve"> livre électronique </v>
          </cell>
          <cell r="AV616" t="str">
            <v xml:space="preserve"> livre numérique </v>
          </cell>
          <cell r="AW616" t="str">
            <v xml:space="preserve"> livres électroniques </v>
          </cell>
          <cell r="AX616" t="str">
            <v xml:space="preserve"> livres numériques </v>
          </cell>
          <cell r="AY616" t="str">
            <v xml:space="preserve"> LNRB13WOR</v>
          </cell>
          <cell r="AZ616" t="str">
            <v xml:space="preserve"> macro</v>
          </cell>
          <cell r="BA616" t="str">
            <v xml:space="preserve"> mailing </v>
          </cell>
          <cell r="BB616" t="str">
            <v xml:space="preserve"> Office 13 </v>
          </cell>
          <cell r="BC616" t="str">
            <v xml:space="preserve"> Office 2013 </v>
          </cell>
          <cell r="BD616" t="str">
            <v xml:space="preserve"> OpenType </v>
          </cell>
          <cell r="BE616" t="str">
            <v xml:space="preserve"> plan </v>
          </cell>
          <cell r="BF616" t="str">
            <v xml:space="preserve"> publipostage </v>
          </cell>
          <cell r="BG616" t="str">
            <v xml:space="preserve"> suivi des modifications </v>
          </cell>
          <cell r="BH616" t="str">
            <v xml:space="preserve"> table des matières </v>
          </cell>
          <cell r="BI616" t="str">
            <v xml:space="preserve"> traitement de texte </v>
          </cell>
          <cell r="BJ616" t="str">
            <v xml:space="preserve"> word 13 </v>
          </cell>
          <cell r="BK616" t="str">
            <v xml:space="preserve">book </v>
          </cell>
          <cell r="BL616" t="str">
            <v xml:space="preserve">commandes </v>
          </cell>
          <cell r="BM616" t="str">
            <v xml:space="preserve">Microsoft </v>
          </cell>
          <cell r="BN616" t="str">
            <v/>
          </cell>
          <cell r="BO616" t="str">
            <v/>
          </cell>
          <cell r="BP616" t="str">
            <v/>
          </cell>
          <cell r="BQ616" t="str">
            <v/>
          </cell>
          <cell r="BR616" t="str">
            <v/>
          </cell>
          <cell r="BS616" t="str">
            <v/>
          </cell>
          <cell r="BT616" t="str">
            <v/>
          </cell>
          <cell r="BU616" t="str">
            <v/>
          </cell>
          <cell r="BV616" t="str">
            <v/>
          </cell>
          <cell r="BW616" t="str">
            <v/>
          </cell>
          <cell r="BX616" t="str">
            <v/>
          </cell>
        </row>
        <row r="617">
          <cell r="A617" t="str">
            <v>RB16ACC</v>
          </cell>
          <cell r="B617" t="str">
            <v>Access 2016</v>
          </cell>
          <cell r="C617" t="str">
            <v/>
          </cell>
          <cell r="D617" t="str">
            <v xml:space="preserve"> Collectif</v>
          </cell>
          <cell r="E617" t="str">
            <v/>
          </cell>
          <cell r="F617" t="str">
            <v xml:space="preserve">Collectif, </v>
          </cell>
          <cell r="G617" t="str">
            <v/>
          </cell>
          <cell r="H617" t="str">
            <v/>
          </cell>
          <cell r="I617" t="str">
            <v/>
          </cell>
          <cell r="J617" t="str">
            <v/>
          </cell>
          <cell r="K617" t="str">
            <v>Edition du 1 April 2016</v>
          </cell>
          <cell r="L617" t="str">
            <v>399 pages</v>
          </cell>
          <cell r="M617" t="str">
            <v>Editions ENI</v>
          </cell>
          <cell r="N617" t="str">
            <v>fre</v>
          </cell>
          <cell r="O617" t="str">
            <v>fre</v>
          </cell>
          <cell r="P617" t="str">
            <v>fre</v>
          </cell>
          <cell r="Q617" t="str">
            <v xml:space="preserve">Ce livre de référence sur Microsoft® Access 2016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
Quizinclus dans 
la version en ligne !
- Testez vos connaissances à l'issue de chaque chapitre
- Validez vos acquis
</v>
          </cell>
          <cell r="R617">
            <v>9782409001932</v>
          </cell>
          <cell r="S617" t="str">
            <v>Version Numérique</v>
          </cell>
          <cell r="T617">
            <v>9782409000621</v>
          </cell>
          <cell r="U617" t="str">
            <v>Version Imprimée</v>
          </cell>
          <cell r="V617" t="str">
            <v>St-Herblain</v>
          </cell>
          <cell r="W617" t="str">
            <v>Editions ENI</v>
          </cell>
          <cell r="X617">
            <v>2016</v>
          </cell>
          <cell r="Y617" t="str">
            <v>Bibliothèque Numérique ENI (Service en ligne)</v>
          </cell>
          <cell r="Z617" t="str">
            <v>RÉFÉRENCE BUREAUTIQUE</v>
          </cell>
          <cell r="AA617" t="str">
            <v>texte</v>
          </cell>
          <cell r="AB617" t="str">
            <v>txt</v>
          </cell>
          <cell r="AC617" t="str">
            <v>rdacontent/fre</v>
          </cell>
          <cell r="AD617" t="str">
            <v>informatique</v>
          </cell>
          <cell r="AE617" t="str">
            <v>c</v>
          </cell>
          <cell r="AF617" t="str">
            <v>rdamedia/fre</v>
          </cell>
          <cell r="AG617" t="str">
            <v>ressource en ligne</v>
          </cell>
          <cell r="AH617" t="str">
            <v>cr</v>
          </cell>
          <cell r="AI617" t="str">
            <v>rdacarrier/fre</v>
          </cell>
          <cell r="AJ617" t="str">
            <v>m\\\\\o\\d\\\\\\\\</v>
          </cell>
          <cell r="AK617" t="str">
            <v>cr\cn\\\\uuaua</v>
          </cell>
          <cell r="AL617" t="str">
            <v>Accès restreint aux membres</v>
          </cell>
          <cell r="AM617" t="str">
            <v>Source de la note de description : Version imprimée</v>
          </cell>
          <cell r="AN617" t="str">
            <v/>
          </cell>
          <cell r="AO617" t="str">
            <v>%SITE_CLIENT%/?library_guid=FCD5F42A-582C-4F97-88FF-6B777A807E47</v>
          </cell>
          <cell r="AP617" t="str">
            <v>Accès au travers du portail ENI</v>
          </cell>
          <cell r="AQ617" t="str">
            <v xml:space="preserve"> acces </v>
          </cell>
          <cell r="AR617" t="str">
            <v xml:space="preserve"> Access 16 </v>
          </cell>
          <cell r="AS617" t="str">
            <v xml:space="preserve"> application </v>
          </cell>
          <cell r="AT617" t="str">
            <v xml:space="preserve"> Base de données </v>
          </cell>
          <cell r="AU617" t="str">
            <v xml:space="preserve"> état </v>
          </cell>
          <cell r="AV617" t="str">
            <v xml:space="preserve"> formulaire </v>
          </cell>
          <cell r="AW617" t="str">
            <v xml:space="preserve"> LNRB16ACC</v>
          </cell>
          <cell r="AX617" t="str">
            <v xml:space="preserve"> Office 2016 </v>
          </cell>
          <cell r="AY617" t="str">
            <v xml:space="preserve"> requête </v>
          </cell>
          <cell r="AZ617" t="str">
            <v xml:space="preserve"> SGBD </v>
          </cell>
          <cell r="BA617" t="str">
            <v xml:space="preserve"> Table </v>
          </cell>
          <cell r="BB617" t="str">
            <v xml:space="preserve">Microsoft </v>
          </cell>
          <cell r="BC617" t="str">
            <v/>
          </cell>
          <cell r="BD617" t="str">
            <v/>
          </cell>
          <cell r="BE617" t="str">
            <v/>
          </cell>
          <cell r="BF617" t="str">
            <v/>
          </cell>
          <cell r="BG617" t="str">
            <v/>
          </cell>
          <cell r="BH617" t="str">
            <v/>
          </cell>
          <cell r="BI617" t="str">
            <v/>
          </cell>
          <cell r="BJ617" t="str">
            <v/>
          </cell>
          <cell r="BK617" t="str">
            <v/>
          </cell>
          <cell r="BL617" t="str">
            <v/>
          </cell>
          <cell r="BM617" t="str">
            <v/>
          </cell>
          <cell r="BN617" t="str">
            <v/>
          </cell>
          <cell r="BO617" t="str">
            <v/>
          </cell>
          <cell r="BP617" t="str">
            <v/>
          </cell>
          <cell r="BQ617" t="str">
            <v/>
          </cell>
          <cell r="BR617" t="str">
            <v/>
          </cell>
          <cell r="BS617" t="str">
            <v/>
          </cell>
          <cell r="BT617" t="str">
            <v/>
          </cell>
          <cell r="BU617" t="str">
            <v/>
          </cell>
          <cell r="BV617" t="str">
            <v/>
          </cell>
          <cell r="BW617" t="str">
            <v/>
          </cell>
          <cell r="BX617" t="str">
            <v/>
          </cell>
        </row>
        <row r="618">
          <cell r="A618" t="str">
            <v>RB16EXC</v>
          </cell>
          <cell r="B618" t="str">
            <v>Excel 2016</v>
          </cell>
          <cell r="C618" t="str">
            <v/>
          </cell>
          <cell r="D618" t="str">
            <v xml:space="preserve"> Collectif</v>
          </cell>
          <cell r="E618" t="str">
            <v/>
          </cell>
          <cell r="F618" t="str">
            <v xml:space="preserve">Collectif, </v>
          </cell>
          <cell r="G618" t="str">
            <v/>
          </cell>
          <cell r="H618" t="str">
            <v/>
          </cell>
          <cell r="I618" t="str">
            <v/>
          </cell>
          <cell r="J618" t="str">
            <v/>
          </cell>
          <cell r="K618" t="str">
            <v>Edition du 1 October 2015</v>
          </cell>
          <cell r="L618" t="str">
            <v>516 pages</v>
          </cell>
          <cell r="M618" t="str">
            <v>Editions ENI</v>
          </cell>
          <cell r="N618" t="str">
            <v>fre</v>
          </cell>
          <cell r="O618" t="str">
            <v>fre</v>
          </cell>
          <cell r="P618" t="str">
            <v>fre</v>
          </cell>
          <cell r="Q618" t="str">
            <v xml:space="preserve">
Ce guide pratique vous présente dans le détail, les différentes fonctions du célèbre tableur Microsoft® Excel 2016 ; il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et l'exportation de données, les macro-commandes, l'enregistrement des classeurs sous forme de page Web et la gestion de vos comptes Utilisateur.</v>
          </cell>
          <cell r="R618">
            <v>9782746098565</v>
          </cell>
          <cell r="S618" t="str">
            <v>Version Numérique</v>
          </cell>
          <cell r="T618">
            <v>9782746097438</v>
          </cell>
          <cell r="U618" t="str">
            <v>Version Imprimée</v>
          </cell>
          <cell r="V618" t="str">
            <v>St-Herblain</v>
          </cell>
          <cell r="W618" t="str">
            <v>Editions ENI</v>
          </cell>
          <cell r="X618">
            <v>2015</v>
          </cell>
          <cell r="Y618" t="str">
            <v>Bibliothèque Numérique ENI (Service en ligne)</v>
          </cell>
          <cell r="Z618" t="str">
            <v>RÉFÉRENCE BUREAUTIQUE</v>
          </cell>
          <cell r="AA618" t="str">
            <v>texte</v>
          </cell>
          <cell r="AB618" t="str">
            <v>txt</v>
          </cell>
          <cell r="AC618" t="str">
            <v>rdacontent/fre</v>
          </cell>
          <cell r="AD618" t="str">
            <v>informatique</v>
          </cell>
          <cell r="AE618" t="str">
            <v>c</v>
          </cell>
          <cell r="AF618" t="str">
            <v>rdamedia/fre</v>
          </cell>
          <cell r="AG618" t="str">
            <v>ressource en ligne</v>
          </cell>
          <cell r="AH618" t="str">
            <v>cr</v>
          </cell>
          <cell r="AI618" t="str">
            <v>rdacarrier/fre</v>
          </cell>
          <cell r="AJ618" t="str">
            <v>m\\\\\o\\d\\\\\\\\</v>
          </cell>
          <cell r="AK618" t="str">
            <v>cr\cn\\\\uuaua</v>
          </cell>
          <cell r="AL618" t="str">
            <v>Accès restreint aux membres</v>
          </cell>
          <cell r="AM618" t="str">
            <v>Source de la note de description : Version imprimée</v>
          </cell>
          <cell r="AN618" t="str">
            <v/>
          </cell>
          <cell r="AO618" t="str">
            <v>%SITE_CLIENT%/?library_guid=974C0A51-B788-4685-A37B-6E5FFDCFD094</v>
          </cell>
          <cell r="AP618" t="str">
            <v>Accès au travers du portail ENI</v>
          </cell>
          <cell r="AQ618" t="str">
            <v xml:space="preserve"> audit </v>
          </cell>
          <cell r="AR618" t="str">
            <v xml:space="preserve"> classeur </v>
          </cell>
          <cell r="AS618" t="str">
            <v xml:space="preserve"> e</v>
          </cell>
          <cell r="AT618" t="str">
            <v xml:space="preserve"> ebook </v>
          </cell>
          <cell r="AU618" t="str">
            <v xml:space="preserve"> excel 16 </v>
          </cell>
          <cell r="AV618" t="str">
            <v xml:space="preserve"> feuille de calcul </v>
          </cell>
          <cell r="AW618" t="str">
            <v xml:space="preserve"> formule </v>
          </cell>
          <cell r="AX618" t="str">
            <v xml:space="preserve"> graphique </v>
          </cell>
          <cell r="AY618" t="str">
            <v xml:space="preserve"> liste </v>
          </cell>
          <cell r="AZ618" t="str">
            <v xml:space="preserve"> livre électronique </v>
          </cell>
          <cell r="BA618" t="str">
            <v xml:space="preserve"> livre numérique </v>
          </cell>
          <cell r="BB618" t="str">
            <v xml:space="preserve"> livres électroniques </v>
          </cell>
          <cell r="BC618" t="str">
            <v xml:space="preserve"> livres numériques </v>
          </cell>
          <cell r="BD618" t="str">
            <v xml:space="preserve"> LNRB16EXC</v>
          </cell>
          <cell r="BE618" t="str">
            <v xml:space="preserve"> Office 16 </v>
          </cell>
          <cell r="BF618" t="str">
            <v xml:space="preserve"> Office 2016 </v>
          </cell>
          <cell r="BG618" t="str">
            <v xml:space="preserve"> scénario </v>
          </cell>
          <cell r="BH618" t="str">
            <v xml:space="preserve"> slicer </v>
          </cell>
          <cell r="BI618" t="str">
            <v xml:space="preserve"> solveur </v>
          </cell>
          <cell r="BJ618" t="str">
            <v xml:space="preserve"> sparkline </v>
          </cell>
          <cell r="BK618" t="str">
            <v xml:space="preserve"> statistique </v>
          </cell>
          <cell r="BL618" t="str">
            <v xml:space="preserve"> tableau croisé </v>
          </cell>
          <cell r="BM618" t="str">
            <v xml:space="preserve"> tableur </v>
          </cell>
          <cell r="BN618" t="str">
            <v xml:space="preserve">book </v>
          </cell>
          <cell r="BO618" t="str">
            <v xml:space="preserve">Microsoft </v>
          </cell>
          <cell r="BP618" t="str">
            <v/>
          </cell>
          <cell r="BQ618" t="str">
            <v/>
          </cell>
          <cell r="BR618" t="str">
            <v/>
          </cell>
          <cell r="BS618" t="str">
            <v/>
          </cell>
          <cell r="BT618" t="str">
            <v/>
          </cell>
          <cell r="BU618" t="str">
            <v/>
          </cell>
          <cell r="BV618" t="str">
            <v/>
          </cell>
          <cell r="BW618" t="str">
            <v/>
          </cell>
          <cell r="BX618" t="str">
            <v/>
          </cell>
        </row>
        <row r="619">
          <cell r="A619" t="str">
            <v>RB16EXCM</v>
          </cell>
          <cell r="B619" t="str">
            <v>Excel 2016 pour Mac</v>
          </cell>
          <cell r="C619" t="str">
            <v/>
          </cell>
          <cell r="D619" t="str">
            <v>Myriam GRIS</v>
          </cell>
          <cell r="E619" t="str">
            <v/>
          </cell>
          <cell r="F619" t="str">
            <v>GRIS, Myriam</v>
          </cell>
          <cell r="G619" t="str">
            <v/>
          </cell>
          <cell r="H619" t="str">
            <v/>
          </cell>
          <cell r="I619" t="str">
            <v/>
          </cell>
          <cell r="J619" t="str">
            <v/>
          </cell>
          <cell r="K619" t="str">
            <v>Edition du 1 January 2017</v>
          </cell>
          <cell r="L619" t="str">
            <v>418 pages</v>
          </cell>
          <cell r="M619" t="str">
            <v>Editions ENI</v>
          </cell>
          <cell r="N619" t="str">
            <v>fre</v>
          </cell>
          <cell r="O619" t="str">
            <v>fre</v>
          </cell>
          <cell r="P619" t="str">
            <v>fre</v>
          </cell>
          <cell r="Q619" t="str">
            <v>Ce guide pratique vous présente dans le détail, les différentes fonctions du célèbre tableur Microsoft® Excel 2016 pour Mac® ; il s'adresse à toute personne désirant découvrir et approfondir l'ensemble de ses fonctionnalités. Après la description de l'environnement, vous apprendrez à créer et enregistrer vos classeurs et à les partager sur OneDrive (l'espace de stockage en ligne proposé par Microsoft), à gérer modèles et feuilles de calcul.
Vous découvrirez ensuite toutes les techniques de saisie et de modification des données (nombres, dates, séries de données...). Vous verrez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 vous verrez aussi comment utiliser l'Editeur d'équations. Une partie est consacrée aux outils d'analyse : réalisation de scénarios, calcul de valeur cible et audit de vos feuilles de calcul.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vous verrez donc comment gérer les tableaux de données et créer des tableaux croisés dynamiques.
Une partie de ce livre est consacrée au travail collaboratif et comprend donc de nombreuses informations sur la protection des classeurs, sur le partage des données et la co-édition. Les derniers chapitres concernent les techniques pour optimiser la saisie (création de séries de données personnalisées, de listes déroulantes), l'insertion de lien hypertexte, l'importation et l'exportation de données, les macro-commandes, la gestion des comptes Utilisateur et la personnalisation de l'interface.</v>
          </cell>
          <cell r="R619">
            <v>9782409006784</v>
          </cell>
          <cell r="S619" t="str">
            <v>Version Numérique</v>
          </cell>
          <cell r="T619">
            <v>9782409005398</v>
          </cell>
          <cell r="U619" t="str">
            <v>Version Imprimée</v>
          </cell>
          <cell r="V619" t="str">
            <v>St-Herblain</v>
          </cell>
          <cell r="W619" t="str">
            <v>Editions ENI</v>
          </cell>
          <cell r="X619">
            <v>2017</v>
          </cell>
          <cell r="Y619" t="str">
            <v>Bibliothèque Numérique ENI (Service en ligne)</v>
          </cell>
          <cell r="Z619" t="str">
            <v>RÉFÉRENCE BUREAUTIQUE</v>
          </cell>
          <cell r="AA619" t="str">
            <v>texte</v>
          </cell>
          <cell r="AB619" t="str">
            <v>txt</v>
          </cell>
          <cell r="AC619" t="str">
            <v>rdacontent/fre</v>
          </cell>
          <cell r="AD619" t="str">
            <v>informatique</v>
          </cell>
          <cell r="AE619" t="str">
            <v>c</v>
          </cell>
          <cell r="AF619" t="str">
            <v>rdamedia/fre</v>
          </cell>
          <cell r="AG619" t="str">
            <v>ressource en ligne</v>
          </cell>
          <cell r="AH619" t="str">
            <v>cr</v>
          </cell>
          <cell r="AI619" t="str">
            <v>rdacarrier/fre</v>
          </cell>
          <cell r="AJ619" t="str">
            <v>m\\\\\o\\d\\\\\\\\</v>
          </cell>
          <cell r="AK619" t="str">
            <v>cr\cn\\\\uuaua</v>
          </cell>
          <cell r="AL619" t="str">
            <v>Accès restreint aux membres</v>
          </cell>
          <cell r="AM619" t="str">
            <v>Source de la note de description : Version imprimée</v>
          </cell>
          <cell r="AN619" t="str">
            <v/>
          </cell>
          <cell r="AO619" t="str">
            <v>%SITE_CLIENT%/?library_guid=07DEEC0A-0166-483D-AC7F-47ED831DA442</v>
          </cell>
          <cell r="AP619" t="str">
            <v>Accès au travers du portail ENI</v>
          </cell>
          <cell r="AQ619" t="str">
            <v xml:space="preserve"> Apple </v>
          </cell>
          <cell r="AR619" t="str">
            <v xml:space="preserve"> audit </v>
          </cell>
          <cell r="AS619" t="str">
            <v xml:space="preserve"> bonnes pratiques </v>
          </cell>
          <cell r="AT619" t="str">
            <v xml:space="preserve"> classeur </v>
          </cell>
          <cell r="AU619" t="str">
            <v xml:space="preserve"> e</v>
          </cell>
          <cell r="AV619" t="str">
            <v xml:space="preserve"> ebook </v>
          </cell>
          <cell r="AW619" t="str">
            <v xml:space="preserve"> excel 16 </v>
          </cell>
          <cell r="AX619" t="str">
            <v xml:space="preserve"> feuille de calcul </v>
          </cell>
          <cell r="AY619" t="str">
            <v xml:space="preserve"> formule </v>
          </cell>
          <cell r="AZ619" t="str">
            <v xml:space="preserve"> graphique </v>
          </cell>
          <cell r="BA619" t="str">
            <v xml:space="preserve"> liste </v>
          </cell>
          <cell r="BB619" t="str">
            <v xml:space="preserve"> livre électronique </v>
          </cell>
          <cell r="BC619" t="str">
            <v xml:space="preserve"> livre numérique </v>
          </cell>
          <cell r="BD619" t="str">
            <v xml:space="preserve"> livres électroniques </v>
          </cell>
          <cell r="BE619" t="str">
            <v xml:space="preserve"> livres numériques </v>
          </cell>
          <cell r="BF619" t="str">
            <v xml:space="preserve"> LNRB16EXCM</v>
          </cell>
          <cell r="BG619" t="str">
            <v xml:space="preserve"> Mac </v>
          </cell>
          <cell r="BH619" t="str">
            <v xml:space="preserve"> Macintosh </v>
          </cell>
          <cell r="BI619" t="str">
            <v xml:space="preserve"> Office 2016 </v>
          </cell>
          <cell r="BJ619" t="str">
            <v xml:space="preserve"> scénario </v>
          </cell>
          <cell r="BK619" t="str">
            <v xml:space="preserve"> slicer </v>
          </cell>
          <cell r="BL619" t="str">
            <v xml:space="preserve"> solveur </v>
          </cell>
          <cell r="BM619" t="str">
            <v xml:space="preserve"> sparkline </v>
          </cell>
          <cell r="BN619" t="str">
            <v xml:space="preserve"> statistique </v>
          </cell>
          <cell r="BO619" t="str">
            <v xml:space="preserve"> tableau croisé </v>
          </cell>
          <cell r="BP619" t="str">
            <v xml:space="preserve"> tableur </v>
          </cell>
          <cell r="BQ619" t="str">
            <v xml:space="preserve">book </v>
          </cell>
          <cell r="BR619" t="str">
            <v xml:space="preserve">Microsoft </v>
          </cell>
          <cell r="BS619" t="str">
            <v/>
          </cell>
          <cell r="BT619" t="str">
            <v/>
          </cell>
          <cell r="BU619" t="str">
            <v/>
          </cell>
          <cell r="BV619" t="str">
            <v/>
          </cell>
          <cell r="BW619" t="str">
            <v/>
          </cell>
          <cell r="BX619" t="str">
            <v/>
          </cell>
        </row>
        <row r="620">
          <cell r="A620" t="str">
            <v>RB16OFFFA</v>
          </cell>
          <cell r="B620" t="str">
            <v>Microsoft® Office 2016 : Word, Excel, PowerPoint, Outlook et OneNote 2016</v>
          </cell>
          <cell r="C620" t="str">
            <v>Maîtrisez les fonctions avancées de la suite Microsoft®</v>
          </cell>
          <cell r="D620" t="str">
            <v xml:space="preserve"> Collectif</v>
          </cell>
          <cell r="E620" t="str">
            <v/>
          </cell>
          <cell r="F620" t="str">
            <v xml:space="preserve">Collectif, </v>
          </cell>
          <cell r="G620" t="str">
            <v/>
          </cell>
          <cell r="H620" t="str">
            <v/>
          </cell>
          <cell r="I620" t="str">
            <v/>
          </cell>
          <cell r="J620" t="str">
            <v/>
          </cell>
          <cell r="K620" t="str">
            <v>Edition du 1 March 2016</v>
          </cell>
          <cell r="L620" t="str">
            <v>286 pages</v>
          </cell>
          <cell r="M620" t="str">
            <v>Editions ENI</v>
          </cell>
          <cell r="N620" t="str">
            <v>fre</v>
          </cell>
          <cell r="O620" t="str">
            <v>fre</v>
          </cell>
          <cell r="P620" t="str">
            <v>fre</v>
          </cell>
          <cell r="Q620" t="str">
            <v>Ce livre vous présente les fonctionnalités avancées des applications de la suite bureautique Microsoft® Office 2016.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 et la configuration de la messagerie (notification d'absence, création de signature, mise en forme conditionnelle des messages, utilisation des Actions rapides pour faciliter la saisie de messages répétitifs...).
Un chapitre est consacré à OneNote, l'application Microsoft qui permet de créer et gérer des notes comprenant du texte mais aussi des liens hypertextes, images, tableaux...
Le livre se termine par un chapitre sur les possibilités d'intégration des données d'une application à l'autre.</v>
          </cell>
          <cell r="R620">
            <v>9782409001383</v>
          </cell>
          <cell r="S620" t="str">
            <v>Version Numérique</v>
          </cell>
          <cell r="T620">
            <v>9782746099784</v>
          </cell>
          <cell r="U620" t="str">
            <v>Version Imprimée</v>
          </cell>
          <cell r="V620" t="str">
            <v>St-Herblain</v>
          </cell>
          <cell r="W620" t="str">
            <v>Editions ENI</v>
          </cell>
          <cell r="X620">
            <v>2016</v>
          </cell>
          <cell r="Y620" t="str">
            <v>Bibliothèque Numérique ENI (Service en ligne)</v>
          </cell>
          <cell r="Z620" t="str">
            <v>RÉFÉRENCE BUREAUTIQUE</v>
          </cell>
          <cell r="AA620" t="str">
            <v>texte</v>
          </cell>
          <cell r="AB620" t="str">
            <v>txt</v>
          </cell>
          <cell r="AC620" t="str">
            <v>rdacontent/fre</v>
          </cell>
          <cell r="AD620" t="str">
            <v>informatique</v>
          </cell>
          <cell r="AE620" t="str">
            <v>c</v>
          </cell>
          <cell r="AF620" t="str">
            <v>rdamedia/fre</v>
          </cell>
          <cell r="AG620" t="str">
            <v>ressource en ligne</v>
          </cell>
          <cell r="AH620" t="str">
            <v>cr</v>
          </cell>
          <cell r="AI620" t="str">
            <v>rdacarrier/fre</v>
          </cell>
          <cell r="AJ620" t="str">
            <v>m\\\\\o\\d\\\\\\\\</v>
          </cell>
          <cell r="AK620" t="str">
            <v>cr\cn\\\\uuaua</v>
          </cell>
          <cell r="AL620" t="str">
            <v>Accès restreint aux membres</v>
          </cell>
          <cell r="AM620" t="str">
            <v>Source de la note de description : Version imprimée</v>
          </cell>
          <cell r="AN620" t="str">
            <v/>
          </cell>
          <cell r="AO620" t="str">
            <v>%SITE_CLIENT%/?library_guid=7175FAD5-32A0-438D-B24D-6D75F040D7F9</v>
          </cell>
          <cell r="AP620" t="str">
            <v>Accès au travers du portail ENI</v>
          </cell>
          <cell r="AQ620" t="str">
            <v xml:space="preserve"> Excel2016 </v>
          </cell>
          <cell r="AR620" t="str">
            <v xml:space="preserve"> Office 16 </v>
          </cell>
          <cell r="AS620" t="str">
            <v xml:space="preserve"> Office 2016 </v>
          </cell>
          <cell r="AT620" t="str">
            <v xml:space="preserve"> Office16 </v>
          </cell>
          <cell r="AU620" t="str">
            <v xml:space="preserve"> Office2016 </v>
          </cell>
          <cell r="AV620" t="str">
            <v xml:space="preserve"> Outlook2016 </v>
          </cell>
          <cell r="AW620" t="str">
            <v xml:space="preserve"> perfectionnement</v>
          </cell>
          <cell r="AX620" t="str">
            <v xml:space="preserve"> suite bureautique </v>
          </cell>
          <cell r="AY620" t="str">
            <v xml:space="preserve">Word2016 </v>
          </cell>
          <cell r="AZ620" t="str">
            <v/>
          </cell>
          <cell r="BA620" t="str">
            <v/>
          </cell>
          <cell r="BB620" t="str">
            <v/>
          </cell>
          <cell r="BC620" t="str">
            <v/>
          </cell>
          <cell r="BD620" t="str">
            <v/>
          </cell>
          <cell r="BE620" t="str">
            <v/>
          </cell>
          <cell r="BF620" t="str">
            <v/>
          </cell>
          <cell r="BG620" t="str">
            <v/>
          </cell>
          <cell r="BH620" t="str">
            <v/>
          </cell>
          <cell r="BI620" t="str">
            <v/>
          </cell>
          <cell r="BJ620" t="str">
            <v/>
          </cell>
          <cell r="BK620" t="str">
            <v/>
          </cell>
          <cell r="BL620" t="str">
            <v/>
          </cell>
          <cell r="BM620" t="str">
            <v/>
          </cell>
          <cell r="BN620" t="str">
            <v/>
          </cell>
          <cell r="BO620" t="str">
            <v/>
          </cell>
          <cell r="BP620" t="str">
            <v/>
          </cell>
          <cell r="BQ620" t="str">
            <v/>
          </cell>
          <cell r="BR620" t="str">
            <v/>
          </cell>
          <cell r="BS620" t="str">
            <v/>
          </cell>
          <cell r="BT620" t="str">
            <v/>
          </cell>
          <cell r="BU620" t="str">
            <v/>
          </cell>
          <cell r="BV620" t="str">
            <v/>
          </cell>
          <cell r="BW620" t="str">
            <v/>
          </cell>
          <cell r="BX620" t="str">
            <v/>
          </cell>
        </row>
        <row r="621">
          <cell r="A621" t="str">
            <v>RB16OFFFB</v>
          </cell>
          <cell r="B621" t="str">
            <v>Microsoft® Office 2016 : Word, Excel, PowerPoint, Outlook 2016</v>
          </cell>
          <cell r="C621" t="str">
            <v>Fonctions de base</v>
          </cell>
          <cell r="D621" t="str">
            <v xml:space="preserve"> Collectif</v>
          </cell>
          <cell r="E621" t="str">
            <v/>
          </cell>
          <cell r="F621" t="str">
            <v xml:space="preserve">Collectif, </v>
          </cell>
          <cell r="G621" t="str">
            <v/>
          </cell>
          <cell r="H621" t="str">
            <v/>
          </cell>
          <cell r="I621" t="str">
            <v/>
          </cell>
          <cell r="J621" t="str">
            <v/>
          </cell>
          <cell r="K621" t="str">
            <v>Edition du 1 March 2016</v>
          </cell>
          <cell r="L621" t="str">
            <v>322 pages</v>
          </cell>
          <cell r="M621" t="str">
            <v>Editions ENI</v>
          </cell>
          <cell r="N621" t="str">
            <v>fre</v>
          </cell>
          <cell r="O621" t="str">
            <v>fre</v>
          </cell>
          <cell r="P621" t="str">
            <v>fre</v>
          </cell>
          <cell r="Q621" t="str">
            <v xml:space="preserve">Ce livre vous présente les fonctions de base des principaux logiciels de la suite Microsoft® Office 2016 : le traitement de texte Word 2016, le tableur Excel 2016, le logiciel de présentations animées PowerPoint 2016 et le logiciel de messagerie Outlook 2016.
Il vous présente les fonctions de base du traitement de texte Word 2016 permettant de créer un document, de le mettre en page et de l'imprimer. 
Avec Excel 2016, vous apprendrez à créer des tableaux de calculs et des graphiques et à les mettre en forme. 
PowerPoint vous permettra de réaliser des diaporamas avec divers effets d'animation. 
Le chapitre sur Outlook vous explique comment envoyer des messages avec Outlook 2016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
Découvrez nos formations Microsoft Office éligibles au CPF 
en cliquant ici. Formation 100% financée, selon vos droits !
</v>
          </cell>
          <cell r="R621">
            <v>9782409001369</v>
          </cell>
          <cell r="S621" t="str">
            <v>Version Numérique</v>
          </cell>
          <cell r="T621">
            <v>9782746099777</v>
          </cell>
          <cell r="U621" t="str">
            <v>Version Imprimée</v>
          </cell>
          <cell r="V621" t="str">
            <v>St-Herblain</v>
          </cell>
          <cell r="W621" t="str">
            <v>Editions ENI</v>
          </cell>
          <cell r="X621">
            <v>2016</v>
          </cell>
          <cell r="Y621" t="str">
            <v>Bibliothèque Numérique ENI (Service en ligne)</v>
          </cell>
          <cell r="Z621" t="str">
            <v>RÉFÉRENCE BUREAUTIQUE</v>
          </cell>
          <cell r="AA621" t="str">
            <v>texte</v>
          </cell>
          <cell r="AB621" t="str">
            <v>txt</v>
          </cell>
          <cell r="AC621" t="str">
            <v>rdacontent/fre</v>
          </cell>
          <cell r="AD621" t="str">
            <v>informatique</v>
          </cell>
          <cell r="AE621" t="str">
            <v>c</v>
          </cell>
          <cell r="AF621" t="str">
            <v>rdamedia/fre</v>
          </cell>
          <cell r="AG621" t="str">
            <v>ressource en ligne</v>
          </cell>
          <cell r="AH621" t="str">
            <v>cr</v>
          </cell>
          <cell r="AI621" t="str">
            <v>rdacarrier/fre</v>
          </cell>
          <cell r="AJ621" t="str">
            <v>m\\\\\o\\d\\\\\\\\</v>
          </cell>
          <cell r="AK621" t="str">
            <v>cr\cn\\\\uuaua</v>
          </cell>
          <cell r="AL621" t="str">
            <v>Accès restreint aux membres</v>
          </cell>
          <cell r="AM621" t="str">
            <v>Source de la note de description : Version imprimée</v>
          </cell>
          <cell r="AN621" t="str">
            <v/>
          </cell>
          <cell r="AO621" t="str">
            <v>%SITE_CLIENT%/?library_guid=0A722DEA-EE0F-44D1-9D46-DD4A6AB9C10C</v>
          </cell>
          <cell r="AP621" t="str">
            <v>Accès au travers du portail ENI</v>
          </cell>
          <cell r="AQ621" t="str">
            <v xml:space="preserve"> débutant </v>
          </cell>
          <cell r="AR621" t="str">
            <v xml:space="preserve"> Excel2016 </v>
          </cell>
          <cell r="AS621" t="str">
            <v xml:space="preserve"> initiation </v>
          </cell>
          <cell r="AT621" t="str">
            <v xml:space="preserve"> LNRB16OFFFB</v>
          </cell>
          <cell r="AU621" t="str">
            <v xml:space="preserve"> Office 16 </v>
          </cell>
          <cell r="AV621" t="str">
            <v xml:space="preserve"> Office 2016 </v>
          </cell>
          <cell r="AW621" t="str">
            <v xml:space="preserve"> Office16 </v>
          </cell>
          <cell r="AX621" t="str">
            <v xml:space="preserve"> Office2016 </v>
          </cell>
          <cell r="AY621" t="str">
            <v xml:space="preserve"> Outlook2016 </v>
          </cell>
          <cell r="AZ621" t="str">
            <v xml:space="preserve"> suite bureautique </v>
          </cell>
          <cell r="BA621" t="str">
            <v xml:space="preserve">Word2016 </v>
          </cell>
          <cell r="BB621" t="str">
            <v/>
          </cell>
          <cell r="BC621" t="str">
            <v/>
          </cell>
          <cell r="BD621" t="str">
            <v/>
          </cell>
          <cell r="BE621" t="str">
            <v/>
          </cell>
          <cell r="BF621" t="str">
            <v/>
          </cell>
          <cell r="BG621" t="str">
            <v/>
          </cell>
          <cell r="BH621" t="str">
            <v/>
          </cell>
          <cell r="BI621" t="str">
            <v/>
          </cell>
          <cell r="BJ621" t="str">
            <v/>
          </cell>
          <cell r="BK621" t="str">
            <v/>
          </cell>
          <cell r="BL621" t="str">
            <v/>
          </cell>
          <cell r="BM621" t="str">
            <v/>
          </cell>
          <cell r="BN621" t="str">
            <v/>
          </cell>
          <cell r="BO621" t="str">
            <v/>
          </cell>
          <cell r="BP621" t="str">
            <v/>
          </cell>
          <cell r="BQ621" t="str">
            <v/>
          </cell>
          <cell r="BR621" t="str">
            <v/>
          </cell>
          <cell r="BS621" t="str">
            <v/>
          </cell>
          <cell r="BT621" t="str">
            <v/>
          </cell>
          <cell r="BU621" t="str">
            <v/>
          </cell>
          <cell r="BV621" t="str">
            <v/>
          </cell>
          <cell r="BW621" t="str">
            <v/>
          </cell>
          <cell r="BX621" t="str">
            <v/>
          </cell>
        </row>
        <row r="622">
          <cell r="A622" t="str">
            <v>RB16OUT</v>
          </cell>
          <cell r="B622" t="str">
            <v>Outlook 2016</v>
          </cell>
          <cell r="C622" t="str">
            <v/>
          </cell>
          <cell r="D622" t="str">
            <v xml:space="preserve"> Collectif</v>
          </cell>
          <cell r="E622" t="str">
            <v/>
          </cell>
          <cell r="F622" t="str">
            <v xml:space="preserve">Collectif, </v>
          </cell>
          <cell r="G622" t="str">
            <v/>
          </cell>
          <cell r="H622" t="str">
            <v/>
          </cell>
          <cell r="I622" t="str">
            <v/>
          </cell>
          <cell r="J622" t="str">
            <v/>
          </cell>
          <cell r="K622" t="str">
            <v>Edition du 1 December 2015</v>
          </cell>
          <cell r="L622" t="str">
            <v>401 pages</v>
          </cell>
          <cell r="M622" t="str">
            <v>Editions ENI</v>
          </cell>
          <cell r="N622" t="str">
            <v>fre</v>
          </cell>
          <cell r="O622" t="str">
            <v>fre</v>
          </cell>
          <cell r="P622" t="str">
            <v>fre</v>
          </cell>
          <cell r="Q622" t="str">
            <v xml:space="preserve">
Ce guide pratique vous présente dans le détail les fonctions du logiciel de messagerie Microsoft® Outlook 2016. Il s'adresse à toute personne désirant découvrir et approfondir l'ensemble de ses fonctionnalités. Après la description de l'environnement comprenant le ruban et l'onglet Fichier, vous apprendrez à envoyer des messages de différent format, basés ou pas sur un modèle ; vous verrez aussi comment renvoyer un message, rappeler un message envoyé par erreur ou marquer un message pour le suivi. Vous apprendrez également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catégories&amp;hellip;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v>
          </cell>
          <cell r="R622">
            <v>9782746099531</v>
          </cell>
          <cell r="S622" t="str">
            <v>Version Numérique</v>
          </cell>
          <cell r="T622">
            <v>9782746098244</v>
          </cell>
          <cell r="U622" t="str">
            <v>Version Imprimée</v>
          </cell>
          <cell r="V622" t="str">
            <v>St-Herblain</v>
          </cell>
          <cell r="W622" t="str">
            <v>Editions ENI</v>
          </cell>
          <cell r="X622">
            <v>2015</v>
          </cell>
          <cell r="Y622" t="str">
            <v>Bibliothèque Numérique ENI (Service en ligne)</v>
          </cell>
          <cell r="Z622" t="str">
            <v>RÉFÉRENCE BUREAUTIQUE</v>
          </cell>
          <cell r="AA622" t="str">
            <v>texte</v>
          </cell>
          <cell r="AB622" t="str">
            <v>txt</v>
          </cell>
          <cell r="AC622" t="str">
            <v>rdacontent/fre</v>
          </cell>
          <cell r="AD622" t="str">
            <v>informatique</v>
          </cell>
          <cell r="AE622" t="str">
            <v>c</v>
          </cell>
          <cell r="AF622" t="str">
            <v>rdamedia/fre</v>
          </cell>
          <cell r="AG622" t="str">
            <v>ressource en ligne</v>
          </cell>
          <cell r="AH622" t="str">
            <v>cr</v>
          </cell>
          <cell r="AI622" t="str">
            <v>rdacarrier/fre</v>
          </cell>
          <cell r="AJ622" t="str">
            <v>m\\\\\o\\d\\\\\\\\</v>
          </cell>
          <cell r="AK622" t="str">
            <v>cr\cn\\\\uuaua</v>
          </cell>
          <cell r="AL622" t="str">
            <v>Accès restreint aux membres</v>
          </cell>
          <cell r="AM622" t="str">
            <v>Source de la note de description : Version imprimée</v>
          </cell>
          <cell r="AN622" t="str">
            <v/>
          </cell>
          <cell r="AO622" t="str">
            <v>%SITE_CLIENT%/?library_guid=B13B6101-418A-4A84-9B1C-EB8C93B9D0E5</v>
          </cell>
          <cell r="AP622" t="str">
            <v>Accès au travers du portail ENI</v>
          </cell>
          <cell r="AQ622" t="str">
            <v xml:space="preserve"> Agenda </v>
          </cell>
          <cell r="AR622" t="str">
            <v xml:space="preserve"> anti</v>
          </cell>
          <cell r="AS622" t="str">
            <v xml:space="preserve"> Calendrier </v>
          </cell>
          <cell r="AT622" t="str">
            <v xml:space="preserve"> Carnet d'adresses </v>
          </cell>
          <cell r="AU622" t="str">
            <v xml:space="preserve"> Contact </v>
          </cell>
          <cell r="AV622" t="str">
            <v xml:space="preserve"> e</v>
          </cell>
          <cell r="AW622" t="str">
            <v xml:space="preserve"> LNRB16OUT</v>
          </cell>
          <cell r="AX622" t="str">
            <v xml:space="preserve"> mail </v>
          </cell>
          <cell r="AY622" t="str">
            <v xml:space="preserve"> message </v>
          </cell>
          <cell r="AZ622" t="str">
            <v xml:space="preserve"> Messagerie </v>
          </cell>
          <cell r="BA622" t="str">
            <v xml:space="preserve"> Outlook16 </v>
          </cell>
          <cell r="BB622" t="str">
            <v xml:space="preserve"> réunion </v>
          </cell>
          <cell r="BC622" t="str">
            <v xml:space="preserve"> Tâches </v>
          </cell>
          <cell r="BD622" t="str">
            <v xml:space="preserve">mail </v>
          </cell>
          <cell r="BE622" t="str">
            <v xml:space="preserve">Microsoft </v>
          </cell>
          <cell r="BF622" t="str">
            <v xml:space="preserve">spam </v>
          </cell>
          <cell r="BG622" t="str">
            <v/>
          </cell>
          <cell r="BH622" t="str">
            <v/>
          </cell>
          <cell r="BI622" t="str">
            <v/>
          </cell>
          <cell r="BJ622" t="str">
            <v/>
          </cell>
          <cell r="BK622" t="str">
            <v/>
          </cell>
          <cell r="BL622" t="str">
            <v/>
          </cell>
          <cell r="BM622" t="str">
            <v/>
          </cell>
          <cell r="BN622" t="str">
            <v/>
          </cell>
          <cell r="BO622" t="str">
            <v/>
          </cell>
          <cell r="BP622" t="str">
            <v/>
          </cell>
          <cell r="BQ622" t="str">
            <v/>
          </cell>
          <cell r="BR622" t="str">
            <v/>
          </cell>
          <cell r="BS622" t="str">
            <v/>
          </cell>
          <cell r="BT622" t="str">
            <v/>
          </cell>
          <cell r="BU622" t="str">
            <v/>
          </cell>
          <cell r="BV622" t="str">
            <v/>
          </cell>
          <cell r="BW622" t="str">
            <v/>
          </cell>
          <cell r="BX622" t="str">
            <v/>
          </cell>
        </row>
        <row r="623">
          <cell r="A623" t="str">
            <v>RB16POW</v>
          </cell>
          <cell r="B623" t="str">
            <v>PowerPoint 2016</v>
          </cell>
          <cell r="C623" t="str">
            <v/>
          </cell>
          <cell r="D623" t="str">
            <v>Myriam GRIS</v>
          </cell>
          <cell r="E623" t="str">
            <v/>
          </cell>
          <cell r="F623" t="str">
            <v>GRIS, Myriam</v>
          </cell>
          <cell r="G623" t="str">
            <v/>
          </cell>
          <cell r="H623" t="str">
            <v/>
          </cell>
          <cell r="I623" t="str">
            <v/>
          </cell>
          <cell r="J623" t="str">
            <v/>
          </cell>
          <cell r="K623" t="str">
            <v>Edition du 1 October 2015</v>
          </cell>
          <cell r="L623" t="str">
            <v>440 pages</v>
          </cell>
          <cell r="M623" t="str">
            <v>Editions ENI</v>
          </cell>
          <cell r="N623" t="str">
            <v>fre</v>
          </cell>
          <cell r="O623" t="str">
            <v>fre</v>
          </cell>
          <cell r="P623" t="str">
            <v>fre</v>
          </cell>
          <cell r="Q623" t="str">
            <v xml:space="preserve">
Ce guide pratique vous présente dans le détail toutes les fonctionnalités de Microsoft® PowerPoint 2016 ;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sur DailyMotion ou Youtube. La dernière partie est consacrée aux fonctionnalités avancées telles que le travail de groupe (partage d'une présentation, publication, révision et co-édition), la personnalisation du ruban, la gestion du compte Utilisateur et le travail avec d'autres applications Office.</v>
          </cell>
          <cell r="R623">
            <v>9782746098572</v>
          </cell>
          <cell r="S623" t="str">
            <v>Version Numérique</v>
          </cell>
          <cell r="T623">
            <v>9782746097452</v>
          </cell>
          <cell r="U623" t="str">
            <v>Version Imprimée</v>
          </cell>
          <cell r="V623" t="str">
            <v>St-Herblain</v>
          </cell>
          <cell r="W623" t="str">
            <v>Editions ENI</v>
          </cell>
          <cell r="X623">
            <v>2015</v>
          </cell>
          <cell r="Y623" t="str">
            <v>Bibliothèque Numérique ENI (Service en ligne)</v>
          </cell>
          <cell r="Z623" t="str">
            <v>RÉFÉRENCE BUREAUTIQUE</v>
          </cell>
          <cell r="AA623" t="str">
            <v>texte</v>
          </cell>
          <cell r="AB623" t="str">
            <v>txt</v>
          </cell>
          <cell r="AC623" t="str">
            <v>rdacontent/fre</v>
          </cell>
          <cell r="AD623" t="str">
            <v>informatique</v>
          </cell>
          <cell r="AE623" t="str">
            <v>c</v>
          </cell>
          <cell r="AF623" t="str">
            <v>rdamedia/fre</v>
          </cell>
          <cell r="AG623" t="str">
            <v>ressource en ligne</v>
          </cell>
          <cell r="AH623" t="str">
            <v>cr</v>
          </cell>
          <cell r="AI623" t="str">
            <v>rdacarrier/fre</v>
          </cell>
          <cell r="AJ623" t="str">
            <v>m\\\\\o\\d\\\\\\\\</v>
          </cell>
          <cell r="AK623" t="str">
            <v>cr\cn\\\\uuaua</v>
          </cell>
          <cell r="AL623" t="str">
            <v>Accès restreint aux membres</v>
          </cell>
          <cell r="AM623" t="str">
            <v>Source de la note de description : Version imprimée</v>
          </cell>
          <cell r="AN623" t="str">
            <v/>
          </cell>
          <cell r="AO623" t="str">
            <v>%SITE_CLIENT%/?library_guid=E67FD62C-C515-450E-8EAA-D73FFEDCE69D</v>
          </cell>
          <cell r="AP623" t="str">
            <v>Accès au travers du portail ENI</v>
          </cell>
          <cell r="AQ623" t="str">
            <v xml:space="preserve">  Office 2016 </v>
          </cell>
          <cell r="AR623" t="str">
            <v xml:space="preserve"> album photos </v>
          </cell>
          <cell r="AS623" t="str">
            <v xml:space="preserve"> application </v>
          </cell>
          <cell r="AT623" t="str">
            <v xml:space="preserve"> diagramme </v>
          </cell>
          <cell r="AU623" t="str">
            <v xml:space="preserve"> diaporama </v>
          </cell>
          <cell r="AV623" t="str">
            <v xml:space="preserve"> diapositive </v>
          </cell>
          <cell r="AW623" t="str">
            <v xml:space="preserve"> e</v>
          </cell>
          <cell r="AX623" t="str">
            <v xml:space="preserve"> ebook </v>
          </cell>
          <cell r="AY623" t="str">
            <v xml:space="preserve"> livre électronique </v>
          </cell>
          <cell r="AZ623" t="str">
            <v xml:space="preserve"> livre numérique </v>
          </cell>
          <cell r="BA623" t="str">
            <v xml:space="preserve"> livres électroniques </v>
          </cell>
          <cell r="BB623" t="str">
            <v xml:space="preserve"> livres numériques </v>
          </cell>
          <cell r="BC623" t="str">
            <v xml:space="preserve"> LNRB16POW</v>
          </cell>
          <cell r="BD623" t="str">
            <v xml:space="preserve"> Office 16 </v>
          </cell>
          <cell r="BE623" t="str">
            <v xml:space="preserve"> organigramme </v>
          </cell>
          <cell r="BF623" t="str">
            <v xml:space="preserve"> Powerpoint 16 </v>
          </cell>
          <cell r="BG623" t="str">
            <v xml:space="preserve"> Powerpoint16 </v>
          </cell>
          <cell r="BH623" t="str">
            <v xml:space="preserve"> PowerPoint2016 </v>
          </cell>
          <cell r="BI623" t="str">
            <v xml:space="preserve"> PP </v>
          </cell>
          <cell r="BJ623" t="str">
            <v xml:space="preserve"> PréAO </v>
          </cell>
          <cell r="BK623" t="str">
            <v xml:space="preserve">book </v>
          </cell>
          <cell r="BL623" t="str">
            <v xml:space="preserve">Microsoft </v>
          </cell>
          <cell r="BM623" t="str">
            <v/>
          </cell>
          <cell r="BN623" t="str">
            <v/>
          </cell>
          <cell r="BO623" t="str">
            <v/>
          </cell>
          <cell r="BP623" t="str">
            <v/>
          </cell>
          <cell r="BQ623" t="str">
            <v/>
          </cell>
          <cell r="BR623" t="str">
            <v/>
          </cell>
          <cell r="BS623" t="str">
            <v/>
          </cell>
          <cell r="BT623" t="str">
            <v/>
          </cell>
          <cell r="BU623" t="str">
            <v/>
          </cell>
          <cell r="BV623" t="str">
            <v/>
          </cell>
          <cell r="BW623" t="str">
            <v/>
          </cell>
          <cell r="BX623" t="str">
            <v/>
          </cell>
        </row>
        <row r="624">
          <cell r="A624" t="str">
            <v>RB16PRO</v>
          </cell>
          <cell r="B624" t="str">
            <v>Project 2016</v>
          </cell>
          <cell r="C624" t="str">
            <v/>
          </cell>
          <cell r="D624" t="str">
            <v xml:space="preserve"> Collectif</v>
          </cell>
          <cell r="E624" t="str">
            <v/>
          </cell>
          <cell r="F624" t="str">
            <v xml:space="preserve">Collectif, </v>
          </cell>
          <cell r="G624" t="str">
            <v/>
          </cell>
          <cell r="H624" t="str">
            <v/>
          </cell>
          <cell r="I624" t="str">
            <v/>
          </cell>
          <cell r="J624" t="str">
            <v/>
          </cell>
          <cell r="K624" t="str">
            <v>Edition du 1 March 2016</v>
          </cell>
          <cell r="L624" t="str">
            <v>456 pages</v>
          </cell>
          <cell r="M624" t="str">
            <v>Editions ENI</v>
          </cell>
          <cell r="N624" t="str">
            <v>fre</v>
          </cell>
          <cell r="O624" t="str">
            <v>fre</v>
          </cell>
          <cell r="P624" t="str">
            <v>fre</v>
          </cell>
          <cell r="Q624" t="str">
            <v xml:space="preserve">Ce livre vous présente dans le détail l'ensemble des fonctionnalités de Microsoft® Project 2016.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
Quizinclus dans 
la version en ligne !
- Testez vos connaissances à l'issue de chaque chapitre
- Validez vos acquis
</v>
          </cell>
          <cell r="R624">
            <v>9782409001406</v>
          </cell>
          <cell r="S624" t="str">
            <v>Version Numérique</v>
          </cell>
          <cell r="T624">
            <v>9782409000065</v>
          </cell>
          <cell r="U624" t="str">
            <v>Version Imprimée</v>
          </cell>
          <cell r="V624" t="str">
            <v>St-Herblain</v>
          </cell>
          <cell r="W624" t="str">
            <v>Editions ENI</v>
          </cell>
          <cell r="X624">
            <v>2016</v>
          </cell>
          <cell r="Y624" t="str">
            <v>Bibliothèque Numérique ENI (Service en ligne)</v>
          </cell>
          <cell r="Z624" t="str">
            <v>RÉFÉRENCE BUREAUTIQUE</v>
          </cell>
          <cell r="AA624" t="str">
            <v>texte</v>
          </cell>
          <cell r="AB624" t="str">
            <v>txt</v>
          </cell>
          <cell r="AC624" t="str">
            <v>rdacontent/fre</v>
          </cell>
          <cell r="AD624" t="str">
            <v>informatique</v>
          </cell>
          <cell r="AE624" t="str">
            <v>c</v>
          </cell>
          <cell r="AF624" t="str">
            <v>rdamedia/fre</v>
          </cell>
          <cell r="AG624" t="str">
            <v>ressource en ligne</v>
          </cell>
          <cell r="AH624" t="str">
            <v>cr</v>
          </cell>
          <cell r="AI624" t="str">
            <v>rdacarrier/fre</v>
          </cell>
          <cell r="AJ624" t="str">
            <v>m\\\\\o\\d\\\\\\\\</v>
          </cell>
          <cell r="AK624" t="str">
            <v>cr\cn\\\\uuaua</v>
          </cell>
          <cell r="AL624" t="str">
            <v>Accès restreint aux membres</v>
          </cell>
          <cell r="AM624" t="str">
            <v>Source de la note de description : Version imprimée</v>
          </cell>
          <cell r="AN624" t="str">
            <v/>
          </cell>
          <cell r="AO624" t="str">
            <v>%SITE_CLIENT%/?library_guid=F35FDFCF-FCC2-4EE1-B681-4C347341854D</v>
          </cell>
          <cell r="AP624" t="str">
            <v>Accès au travers du portail ENI</v>
          </cell>
          <cell r="AQ624" t="str">
            <v xml:space="preserve"> cash</v>
          </cell>
          <cell r="AR624" t="str">
            <v xml:space="preserve"> coût </v>
          </cell>
          <cell r="AS624" t="str">
            <v xml:space="preserve"> diagramme de Gantt </v>
          </cell>
          <cell r="AT624" t="str">
            <v xml:space="preserve"> Gestion de projet </v>
          </cell>
          <cell r="AU624" t="str">
            <v xml:space="preserve"> LNRB16PRO</v>
          </cell>
          <cell r="AV624" t="str">
            <v xml:space="preserve"> msproject </v>
          </cell>
          <cell r="AW624" t="str">
            <v xml:space="preserve"> Pert </v>
          </cell>
          <cell r="AX624" t="str">
            <v xml:space="preserve"> planification </v>
          </cell>
          <cell r="AY624" t="str">
            <v xml:space="preserve">flow </v>
          </cell>
          <cell r="AZ624" t="str">
            <v xml:space="preserve">Microsoft </v>
          </cell>
          <cell r="BA624" t="str">
            <v/>
          </cell>
          <cell r="BB624" t="str">
            <v/>
          </cell>
          <cell r="BC624" t="str">
            <v/>
          </cell>
          <cell r="BD624" t="str">
            <v/>
          </cell>
          <cell r="BE624" t="str">
            <v/>
          </cell>
          <cell r="BF624" t="str">
            <v/>
          </cell>
          <cell r="BG624" t="str">
            <v/>
          </cell>
          <cell r="BH624" t="str">
            <v/>
          </cell>
          <cell r="BI624" t="str">
            <v/>
          </cell>
          <cell r="BJ624" t="str">
            <v/>
          </cell>
          <cell r="BK624" t="str">
            <v/>
          </cell>
          <cell r="BL624" t="str">
            <v/>
          </cell>
          <cell r="BM624" t="str">
            <v/>
          </cell>
          <cell r="BN624" t="str">
            <v/>
          </cell>
          <cell r="BO624" t="str">
            <v/>
          </cell>
          <cell r="BP624" t="str">
            <v/>
          </cell>
          <cell r="BQ624" t="str">
            <v/>
          </cell>
          <cell r="BR624" t="str">
            <v/>
          </cell>
          <cell r="BS624" t="str">
            <v/>
          </cell>
          <cell r="BT624" t="str">
            <v/>
          </cell>
          <cell r="BU624" t="str">
            <v/>
          </cell>
          <cell r="BV624" t="str">
            <v/>
          </cell>
          <cell r="BW624" t="str">
            <v/>
          </cell>
          <cell r="BX624" t="str">
            <v/>
          </cell>
        </row>
        <row r="625">
          <cell r="A625" t="str">
            <v>RB16SHA</v>
          </cell>
          <cell r="B625" t="str">
            <v>SharePoint 2016</v>
          </cell>
          <cell r="C625" t="str">
            <v>L'environnement de travail collaboratif</v>
          </cell>
          <cell r="D625" t="str">
            <v>Myriam GRIS</v>
          </cell>
          <cell r="E625" t="str">
            <v/>
          </cell>
          <cell r="F625" t="str">
            <v>GRIS, Myriam</v>
          </cell>
          <cell r="G625" t="str">
            <v/>
          </cell>
          <cell r="H625" t="str">
            <v/>
          </cell>
          <cell r="I625" t="str">
            <v/>
          </cell>
          <cell r="J625" t="str">
            <v/>
          </cell>
          <cell r="K625" t="str">
            <v>Edition du 1 September 2017</v>
          </cell>
          <cell r="L625" t="str">
            <v>284 pages</v>
          </cell>
          <cell r="M625" t="str">
            <v>Editions ENI</v>
          </cell>
          <cell r="N625" t="str">
            <v>fre</v>
          </cell>
          <cell r="O625" t="str">
            <v>fre</v>
          </cell>
          <cell r="P625" t="str">
            <v>fre</v>
          </cell>
          <cell r="Q625" t="str">
            <v>Cet ouvrage est destiné aux collaborateurs disposant dans leur entreprise d'un site intranet conçu avec SharePoint 2016. Il a comme objectif de vous aider à comprendre le fonctionnement de cette plateforme qui facilite la collaboration entre les différents membres d'une équipe. 
Après une vue d'ensemble des fonctionnalités et le vocabulaire à connaître, vous découvrirez ce qu'est un site d'équipe Sharepoint, comment il est composé, qui peut faire quoi en fonction des différents niveaux d'autorisation attribués et comment accéder aux différents sites et à leur contenu.
Vous apprendrez ensuite à utiliser les Bibliothèques de documents et d'images dans le but de partager les différents documents de travail entre collaborateurs : déposer des fichiers dans les bibliothèques, les consulter, les modifier, les partager, les synchroniser, comment faire du versioning en gérant les différentes versions d'un même document et comment les intégrer dans des flux de travail.
La partie suivante est consacrée aux éléments de type Liste : comment utiliser des listes de tâches, le calendrier, les forums de discussion, les annonces, les enquêtes et les contacts.
La cinquième partie intéressera les personnes susceptibles de participer à la modification d'un site : vous y verrez comment modifier l'apparence d'un site, activer sa publication et personnaliser la navigation (personnaliser le volet Lancement rapide, ajouter des liens d'accès&amp;hellip;). Dans la partie suivante, vous apprendrez à créer vos propres bibliothèques, des listes, des bibliothèques de pages wiki, des pages de composants WebPart et comment personnaliser les affichages&amp;hellip;
Le livre se termine par la présentation d'autres types de site tels que les blogs, les wikis d'entreprise ainsi que des sites de type espace de travail et centre de documents.</v>
          </cell>
          <cell r="R625">
            <v>9782409010194</v>
          </cell>
          <cell r="S625" t="str">
            <v>Version Numérique</v>
          </cell>
          <cell r="T625">
            <v>9782409004698</v>
          </cell>
          <cell r="U625" t="str">
            <v>Version Imprimée</v>
          </cell>
          <cell r="V625" t="str">
            <v>St-Herblain</v>
          </cell>
          <cell r="W625" t="str">
            <v>Editions ENI</v>
          </cell>
          <cell r="X625">
            <v>2017</v>
          </cell>
          <cell r="Y625" t="str">
            <v>Bibliothèque Numérique ENI (Service en ligne)</v>
          </cell>
          <cell r="Z625" t="str">
            <v>RÉFÉRENCE BUREAUTIQUE</v>
          </cell>
          <cell r="AA625" t="str">
            <v>texte</v>
          </cell>
          <cell r="AB625" t="str">
            <v>txt</v>
          </cell>
          <cell r="AC625" t="str">
            <v>rdacontent/fre</v>
          </cell>
          <cell r="AD625" t="str">
            <v>informatique</v>
          </cell>
          <cell r="AE625" t="str">
            <v>c</v>
          </cell>
          <cell r="AF625" t="str">
            <v>rdamedia/fre</v>
          </cell>
          <cell r="AG625" t="str">
            <v>ressource en ligne</v>
          </cell>
          <cell r="AH625" t="str">
            <v>cr</v>
          </cell>
          <cell r="AI625" t="str">
            <v>rdacarrier/fre</v>
          </cell>
          <cell r="AJ625" t="str">
            <v>m\\\\\o\\d\\\\\\\\</v>
          </cell>
          <cell r="AK625" t="str">
            <v>cr\cn\\\\uuaua</v>
          </cell>
          <cell r="AL625" t="str">
            <v>Accès restreint aux membres</v>
          </cell>
          <cell r="AM625" t="str">
            <v>Source de la note de description : Version imprimée</v>
          </cell>
          <cell r="AN625" t="str">
            <v/>
          </cell>
          <cell r="AO625" t="str">
            <v>%SITE_CLIENT%/?library_guid=BFC7512E-24F7-4F3C-9E71-D1B84DC22E34</v>
          </cell>
          <cell r="AP625" t="str">
            <v>Accès au travers du portail ENI</v>
          </cell>
          <cell r="AQ625" t="str">
            <v xml:space="preserve"> bibliothèque de documents </v>
          </cell>
          <cell r="AR625" t="str">
            <v xml:space="preserve"> blog </v>
          </cell>
          <cell r="AS625" t="str">
            <v xml:space="preserve"> calendrier </v>
          </cell>
          <cell r="AT625" t="str">
            <v xml:space="preserve"> centre de recherche </v>
          </cell>
          <cell r="AU625" t="str">
            <v xml:space="preserve"> contacts </v>
          </cell>
          <cell r="AV625" t="str">
            <v xml:space="preserve"> en quêtes </v>
          </cell>
          <cell r="AW625" t="str">
            <v xml:space="preserve"> forums de discussion </v>
          </cell>
          <cell r="AX625" t="str">
            <v xml:space="preserve"> livre sharepoint </v>
          </cell>
          <cell r="AY625" t="str">
            <v xml:space="preserve"> partage de documents </v>
          </cell>
          <cell r="AZ625" t="str">
            <v xml:space="preserve"> sharepoint 2016 </v>
          </cell>
          <cell r="BA625" t="str">
            <v xml:space="preserve"> site d'équipe </v>
          </cell>
          <cell r="BB625" t="str">
            <v xml:space="preserve"> tâche </v>
          </cell>
          <cell r="BC625" t="str">
            <v xml:space="preserve"> versioning </v>
          </cell>
          <cell r="BD625" t="str">
            <v xml:space="preserve"> wiki </v>
          </cell>
          <cell r="BE625" t="str">
            <v xml:space="preserve">Intranet </v>
          </cell>
          <cell r="BF625" t="str">
            <v/>
          </cell>
          <cell r="BG625" t="str">
            <v/>
          </cell>
          <cell r="BH625" t="str">
            <v/>
          </cell>
          <cell r="BI625" t="str">
            <v/>
          </cell>
          <cell r="BJ625" t="str">
            <v/>
          </cell>
          <cell r="BK625" t="str">
            <v/>
          </cell>
          <cell r="BL625" t="str">
            <v/>
          </cell>
          <cell r="BM625" t="str">
            <v/>
          </cell>
          <cell r="BN625" t="str">
            <v/>
          </cell>
          <cell r="BO625" t="str">
            <v/>
          </cell>
          <cell r="BP625" t="str">
            <v/>
          </cell>
          <cell r="BQ625" t="str">
            <v/>
          </cell>
          <cell r="BR625" t="str">
            <v/>
          </cell>
          <cell r="BS625" t="str">
            <v/>
          </cell>
          <cell r="BT625" t="str">
            <v/>
          </cell>
          <cell r="BU625" t="str">
            <v/>
          </cell>
          <cell r="BV625" t="str">
            <v/>
          </cell>
          <cell r="BW625" t="str">
            <v/>
          </cell>
          <cell r="BX625" t="str">
            <v/>
          </cell>
        </row>
        <row r="626">
          <cell r="A626" t="str">
            <v>RB16VIS</v>
          </cell>
          <cell r="B626" t="str">
            <v>Visio 2016</v>
          </cell>
          <cell r="C626" t="str">
            <v/>
          </cell>
          <cell r="D626" t="str">
            <v>Myriam GRIS</v>
          </cell>
          <cell r="E626" t="str">
            <v/>
          </cell>
          <cell r="F626" t="str">
            <v>GRIS, Myriam</v>
          </cell>
          <cell r="G626" t="str">
            <v/>
          </cell>
          <cell r="H626" t="str">
            <v/>
          </cell>
          <cell r="I626" t="str">
            <v/>
          </cell>
          <cell r="J626" t="str">
            <v/>
          </cell>
          <cell r="K626" t="str">
            <v>Edition du 1 October 2017</v>
          </cell>
          <cell r="L626" t="str">
            <v>416 pages</v>
          </cell>
          <cell r="M626" t="str">
            <v>Editions ENI</v>
          </cell>
          <cell r="N626" t="str">
            <v>fre</v>
          </cell>
          <cell r="O626" t="str">
            <v>fre</v>
          </cell>
          <cell r="P626" t="str">
            <v>fre</v>
          </cell>
          <cell r="Q626" t="str">
            <v>Vous retrouverez dans ce manuel pratique toutes les fonctions du logiciel de création de diagrammes et schémas Microsoft® Visio 2016 : après une présentation de l'interface et de l'espace de travail, vous apprendrez à créer vos premiers diagrammes à l'aide des nombreux modèles et gabarits de formes ou en utilisant des modèles prédéfinis dits modèles d'initiation. Vous exploiterez ensuite les formes (création, édition, formatage, connexion) et organiserez au mieux votre diagramme à l'aide des conteneurs de formes, des calques, de l'Explorateur de dessins, des annotations, des thèmes personnalisés ; vous verrez comment importer et associer des données aux formes d'un diagramme et réaliserez des organigrammes, des diagrammes croisés dynamiques, des plans d'aménagement, des calendriers, des cartes d'orientation et des plans de réseau informatique. Vous découvrirez les fonctions de mise en page et d'impression et les techniques qui vous permettront de créer vos propres modèles, gabarits et formes personnalisées. Dans la dernière partie, vous découvrirez les techniques de partage et d'exportation d'un diagramme ainsi que la personnalisation du ruban et la gestion de votre compte Microsoft.</v>
          </cell>
          <cell r="R626">
            <v>9782409010668</v>
          </cell>
          <cell r="S626" t="str">
            <v>Version Numérique</v>
          </cell>
          <cell r="T626">
            <v>9782409010361</v>
          </cell>
          <cell r="U626" t="str">
            <v>Version Imprimée</v>
          </cell>
          <cell r="V626" t="str">
            <v>St-Herblain</v>
          </cell>
          <cell r="W626" t="str">
            <v>Editions ENI</v>
          </cell>
          <cell r="X626">
            <v>2017</v>
          </cell>
          <cell r="Y626" t="str">
            <v>Bibliothèque Numérique ENI (Service en ligne)</v>
          </cell>
          <cell r="Z626" t="str">
            <v>RÉFÉRENCE BUREAUTIQUE</v>
          </cell>
          <cell r="AA626" t="str">
            <v>texte</v>
          </cell>
          <cell r="AB626" t="str">
            <v>txt</v>
          </cell>
          <cell r="AC626" t="str">
            <v>rdacontent/fre</v>
          </cell>
          <cell r="AD626" t="str">
            <v>informatique</v>
          </cell>
          <cell r="AE626" t="str">
            <v>c</v>
          </cell>
          <cell r="AF626" t="str">
            <v>rdamedia/fre</v>
          </cell>
          <cell r="AG626" t="str">
            <v>ressource en ligne</v>
          </cell>
          <cell r="AH626" t="str">
            <v>cr</v>
          </cell>
          <cell r="AI626" t="str">
            <v>rdacarrier/fre</v>
          </cell>
          <cell r="AJ626" t="str">
            <v>m\\\\\o\\d\\\\\\\\</v>
          </cell>
          <cell r="AK626" t="str">
            <v>cr\cn\\\\uuaua</v>
          </cell>
          <cell r="AL626" t="str">
            <v>Accès restreint aux membres</v>
          </cell>
          <cell r="AM626" t="str">
            <v>Source de la note de description : Version imprimée</v>
          </cell>
          <cell r="AN626" t="str">
            <v/>
          </cell>
          <cell r="AO626" t="str">
            <v>%SITE_CLIENT%/?library_guid=13144977-F4AB-46BB-A786-2649F7603E8B</v>
          </cell>
          <cell r="AP626" t="str">
            <v>Accès au travers du portail ENI</v>
          </cell>
          <cell r="AQ626" t="str">
            <v xml:space="preserve"> conteneur </v>
          </cell>
          <cell r="AR626" t="str">
            <v xml:space="preserve"> diagramme </v>
          </cell>
          <cell r="AS626" t="str">
            <v xml:space="preserve"> forme </v>
          </cell>
          <cell r="AT626" t="str">
            <v xml:space="preserve"> gabarit </v>
          </cell>
          <cell r="AU626" t="str">
            <v xml:space="preserve"> LNRB16VIS</v>
          </cell>
          <cell r="AV626" t="str">
            <v xml:space="preserve"> organigramme </v>
          </cell>
          <cell r="AW626" t="str">
            <v xml:space="preserve"> schéma </v>
          </cell>
          <cell r="AX626" t="str">
            <v xml:space="preserve">Microsoft </v>
          </cell>
          <cell r="AY626" t="str">
            <v/>
          </cell>
          <cell r="AZ626" t="str">
            <v/>
          </cell>
          <cell r="BA626" t="str">
            <v/>
          </cell>
          <cell r="BB626" t="str">
            <v/>
          </cell>
          <cell r="BC626" t="str">
            <v/>
          </cell>
          <cell r="BD626" t="str">
            <v/>
          </cell>
          <cell r="BE626" t="str">
            <v/>
          </cell>
          <cell r="BF626" t="str">
            <v/>
          </cell>
          <cell r="BG626" t="str">
            <v/>
          </cell>
          <cell r="BH626" t="str">
            <v/>
          </cell>
          <cell r="BI626" t="str">
            <v/>
          </cell>
          <cell r="BJ626" t="str">
            <v/>
          </cell>
          <cell r="BK626" t="str">
            <v/>
          </cell>
          <cell r="BL626" t="str">
            <v/>
          </cell>
          <cell r="BM626" t="str">
            <v/>
          </cell>
          <cell r="BN626" t="str">
            <v/>
          </cell>
          <cell r="BO626" t="str">
            <v/>
          </cell>
          <cell r="BP626" t="str">
            <v/>
          </cell>
          <cell r="BQ626" t="str">
            <v/>
          </cell>
          <cell r="BR626" t="str">
            <v/>
          </cell>
          <cell r="BS626" t="str">
            <v/>
          </cell>
          <cell r="BT626" t="str">
            <v/>
          </cell>
          <cell r="BU626" t="str">
            <v/>
          </cell>
          <cell r="BV626" t="str">
            <v/>
          </cell>
          <cell r="BW626" t="str">
            <v/>
          </cell>
          <cell r="BX626" t="str">
            <v/>
          </cell>
        </row>
        <row r="627">
          <cell r="A627" t="str">
            <v>RB16WOR</v>
          </cell>
          <cell r="B627" t="str">
            <v>Word 2016</v>
          </cell>
          <cell r="C627" t="str">
            <v/>
          </cell>
          <cell r="D627" t="str">
            <v xml:space="preserve"> Collectif</v>
          </cell>
          <cell r="E627" t="str">
            <v/>
          </cell>
          <cell r="F627" t="str">
            <v xml:space="preserve">Collectif, </v>
          </cell>
          <cell r="G627" t="str">
            <v/>
          </cell>
          <cell r="H627" t="str">
            <v/>
          </cell>
          <cell r="I627" t="str">
            <v/>
          </cell>
          <cell r="J627" t="str">
            <v/>
          </cell>
          <cell r="K627" t="str">
            <v>Edition du 1 October 2015</v>
          </cell>
          <cell r="L627" t="str">
            <v>544 pages</v>
          </cell>
          <cell r="M627" t="str">
            <v>Editions ENI</v>
          </cell>
          <cell r="N627" t="str">
            <v>fre</v>
          </cell>
          <cell r="O627" t="str">
            <v>fre</v>
          </cell>
          <cell r="P627" t="str">
            <v>fre</v>
          </cell>
          <cell r="Q627" t="str">
            <v xml:space="preserve">
Ce guide pratique vous présente dans le détail l'ensemble des fonctions de cette nouvelle version du célèbre traitement de texte Microsoft® Word 2016 ; il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OneDrive, l'espace de stockage en ligne proposé par Microsoft, à modifier un fichier PDF directement dans Word ; vous verrez ensuite comment saisir et modifier le texte puis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vidéos que vous pourrez visionner directement dans Word. 
Vous verrez aussi comment créer un formulaire, réaliser un mailing, travailler avec les autres applications Office, travailler à plusieurs sur un même document à l'aide du suivi des modifications et de la co-édition, personnaliser l'interface, gérer les comptes Utilisateur et créer des macro-commandes.
Découvrez nos formations Microsoft Word éligibles au CPF 
en cliquant ici. Formation 100% financée, selon vos droits !</v>
          </cell>
          <cell r="R627">
            <v>9782746098589</v>
          </cell>
          <cell r="S627" t="str">
            <v>Version Numérique</v>
          </cell>
          <cell r="T627">
            <v>9782746097445</v>
          </cell>
          <cell r="U627" t="str">
            <v>Version Imprimée</v>
          </cell>
          <cell r="V627" t="str">
            <v>St-Herblain</v>
          </cell>
          <cell r="W627" t="str">
            <v>Editions ENI</v>
          </cell>
          <cell r="X627">
            <v>2015</v>
          </cell>
          <cell r="Y627" t="str">
            <v>Bibliothèque Numérique ENI (Service en ligne)</v>
          </cell>
          <cell r="Z627" t="str">
            <v>RÉFÉRENCE BUREAUTIQUE</v>
          </cell>
          <cell r="AA627" t="str">
            <v>texte</v>
          </cell>
          <cell r="AB627" t="str">
            <v>txt</v>
          </cell>
          <cell r="AC627" t="str">
            <v>rdacontent/fre</v>
          </cell>
          <cell r="AD627" t="str">
            <v>informatique</v>
          </cell>
          <cell r="AE627" t="str">
            <v>c</v>
          </cell>
          <cell r="AF627" t="str">
            <v>rdamedia/fre</v>
          </cell>
          <cell r="AG627" t="str">
            <v>ressource en ligne</v>
          </cell>
          <cell r="AH627" t="str">
            <v>cr</v>
          </cell>
          <cell r="AI627" t="str">
            <v>rdacarrier/fre</v>
          </cell>
          <cell r="AJ627" t="str">
            <v>m\\\\\o\\d\\\\\\\\</v>
          </cell>
          <cell r="AK627" t="str">
            <v>cr\cn\\\\uuaua</v>
          </cell>
          <cell r="AL627" t="str">
            <v>Accès restreint aux membres</v>
          </cell>
          <cell r="AM627" t="str">
            <v>Source de la note de description : Version imprimée</v>
          </cell>
          <cell r="AN627" t="str">
            <v/>
          </cell>
          <cell r="AO627" t="str">
            <v>%SITE_CLIENT%/?library_guid=CCD73257-EDA8-469E-8053-B1A4EC5346B9</v>
          </cell>
          <cell r="AP627" t="str">
            <v>Accès au travers du portail ENI</v>
          </cell>
          <cell r="AQ627" t="str">
            <v xml:space="preserve"> document maître </v>
          </cell>
          <cell r="AR627" t="str">
            <v xml:space="preserve"> e</v>
          </cell>
          <cell r="AS627" t="str">
            <v xml:space="preserve"> ebook </v>
          </cell>
          <cell r="AT627" t="str">
            <v xml:space="preserve"> formulaire </v>
          </cell>
          <cell r="AU627" t="str">
            <v xml:space="preserve"> livre électronique </v>
          </cell>
          <cell r="AV627" t="str">
            <v xml:space="preserve"> livre numérique </v>
          </cell>
          <cell r="AW627" t="str">
            <v xml:space="preserve"> livres électroniques </v>
          </cell>
          <cell r="AX627" t="str">
            <v xml:space="preserve"> livres numériques </v>
          </cell>
          <cell r="AY627" t="str">
            <v xml:space="preserve"> LNRB16WOR</v>
          </cell>
          <cell r="AZ627" t="str">
            <v xml:space="preserve"> macro</v>
          </cell>
          <cell r="BA627" t="str">
            <v xml:space="preserve"> mailing </v>
          </cell>
          <cell r="BB627" t="str">
            <v xml:space="preserve"> Office 16 </v>
          </cell>
          <cell r="BC627" t="str">
            <v xml:space="preserve"> Office 2016 </v>
          </cell>
          <cell r="BD627" t="str">
            <v xml:space="preserve"> plan </v>
          </cell>
          <cell r="BE627" t="str">
            <v xml:space="preserve"> publipostage </v>
          </cell>
          <cell r="BF627" t="str">
            <v xml:space="preserve"> suivi des modifications </v>
          </cell>
          <cell r="BG627" t="str">
            <v xml:space="preserve"> table des matières </v>
          </cell>
          <cell r="BH627" t="str">
            <v xml:space="preserve"> traitement de texte </v>
          </cell>
          <cell r="BI627" t="str">
            <v xml:space="preserve"> word 16 </v>
          </cell>
          <cell r="BJ627" t="str">
            <v xml:space="preserve">book </v>
          </cell>
          <cell r="BK627" t="str">
            <v xml:space="preserve">commandes </v>
          </cell>
          <cell r="BL627" t="str">
            <v xml:space="preserve">Microsoft </v>
          </cell>
          <cell r="BM627" t="str">
            <v/>
          </cell>
          <cell r="BN627" t="str">
            <v/>
          </cell>
          <cell r="BO627" t="str">
            <v/>
          </cell>
          <cell r="BP627" t="str">
            <v/>
          </cell>
          <cell r="BQ627" t="str">
            <v/>
          </cell>
          <cell r="BR627" t="str">
            <v/>
          </cell>
          <cell r="BS627" t="str">
            <v/>
          </cell>
          <cell r="BT627" t="str">
            <v/>
          </cell>
          <cell r="BU627" t="str">
            <v/>
          </cell>
          <cell r="BV627" t="str">
            <v/>
          </cell>
          <cell r="BW627" t="str">
            <v/>
          </cell>
          <cell r="BX627" t="str">
            <v/>
          </cell>
        </row>
        <row r="628">
          <cell r="A628" t="str">
            <v>RB16WORM</v>
          </cell>
          <cell r="B628" t="str">
            <v>Word 2016 pour Mac</v>
          </cell>
          <cell r="C628" t="str">
            <v/>
          </cell>
          <cell r="D628" t="str">
            <v xml:space="preserve"> Collectif</v>
          </cell>
          <cell r="E628" t="str">
            <v/>
          </cell>
          <cell r="F628" t="str">
            <v xml:space="preserve">Collectif, </v>
          </cell>
          <cell r="G628" t="str">
            <v/>
          </cell>
          <cell r="H628" t="str">
            <v/>
          </cell>
          <cell r="I628" t="str">
            <v/>
          </cell>
          <cell r="J628" t="str">
            <v/>
          </cell>
          <cell r="K628" t="str">
            <v>Edition du 1 October 2016</v>
          </cell>
          <cell r="L628" t="str">
            <v>422 pages</v>
          </cell>
          <cell r="M628" t="str">
            <v>Editions ENI</v>
          </cell>
          <cell r="N628" t="str">
            <v>fre</v>
          </cell>
          <cell r="O628" t="str">
            <v>fre</v>
          </cell>
          <cell r="P628" t="str">
            <v>fre</v>
          </cell>
          <cell r="Q628" t="str">
            <v>Ce guide pratique vous présente dans le détail l'ensemble des fonctions du célèbre traitement de texte Microsoft® Word 2016 pour Mac® ; il s'adresse à toute personne désirant découvrir et approfondir l'ensemble de ses fonctionnalités. Après la description de l'environnement de travail, vous apprendrez à créer, enregistrer vos documents, à les partager sur OneDrive (l'espace de stockage en ligne proposé par Microsoft), à saisir et à modifier le texte. Vous verrez ensuite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et le dictionnaire des synonymes.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et des images sur lesquels vous pourrez appliquer de nombreux effets. 
Vous verrez aussi comment créer un formulaire, réaliser un mailing, travailler avec les autres applications Office, travailler à plusieurs sur un même document à l'aide du suivi des modificationset de la co-édition, personnaliser l'interface, gérer les comptes Utilisateur et créer des macro-commandes.</v>
          </cell>
          <cell r="R628">
            <v>9782409005220</v>
          </cell>
          <cell r="S628" t="str">
            <v>Version Numérique</v>
          </cell>
          <cell r="T628">
            <v>9782409004216</v>
          </cell>
          <cell r="U628" t="str">
            <v>Version Imprimée</v>
          </cell>
          <cell r="V628" t="str">
            <v>St-Herblain</v>
          </cell>
          <cell r="W628" t="str">
            <v>Editions ENI</v>
          </cell>
          <cell r="X628">
            <v>2016</v>
          </cell>
          <cell r="Y628" t="str">
            <v>Bibliothèque Numérique ENI (Service en ligne)</v>
          </cell>
          <cell r="Z628" t="str">
            <v>RÉFÉRENCE BUREAUTIQUE</v>
          </cell>
          <cell r="AA628" t="str">
            <v>texte</v>
          </cell>
          <cell r="AB628" t="str">
            <v>txt</v>
          </cell>
          <cell r="AC628" t="str">
            <v>rdacontent/fre</v>
          </cell>
          <cell r="AD628" t="str">
            <v>informatique</v>
          </cell>
          <cell r="AE628" t="str">
            <v>c</v>
          </cell>
          <cell r="AF628" t="str">
            <v>rdamedia/fre</v>
          </cell>
          <cell r="AG628" t="str">
            <v>ressource en ligne</v>
          </cell>
          <cell r="AH628" t="str">
            <v>cr</v>
          </cell>
          <cell r="AI628" t="str">
            <v>rdacarrier/fre</v>
          </cell>
          <cell r="AJ628" t="str">
            <v>m\\\\\o\\d\\\\\\\\</v>
          </cell>
          <cell r="AK628" t="str">
            <v>cr\cn\\\\uuaua</v>
          </cell>
          <cell r="AL628" t="str">
            <v>Accès restreint aux membres</v>
          </cell>
          <cell r="AM628" t="str">
            <v>Source de la note de description : Version imprimée</v>
          </cell>
          <cell r="AN628" t="str">
            <v/>
          </cell>
          <cell r="AO628" t="str">
            <v>%SITE_CLIENT%/?library_guid=D0DACA2B-BAE9-46E7-B02A-A7B699941805</v>
          </cell>
          <cell r="AP628" t="str">
            <v>Accès au travers du portail ENI</v>
          </cell>
          <cell r="AQ628" t="str">
            <v xml:space="preserve"> Apple </v>
          </cell>
          <cell r="AR628" t="str">
            <v xml:space="preserve"> document maître </v>
          </cell>
          <cell r="AS628" t="str">
            <v xml:space="preserve"> formulaire </v>
          </cell>
          <cell r="AT628" t="str">
            <v xml:space="preserve"> LNRB16WORM</v>
          </cell>
          <cell r="AU628" t="str">
            <v xml:space="preserve"> Mac </v>
          </cell>
          <cell r="AV628" t="str">
            <v xml:space="preserve"> Macintosh </v>
          </cell>
          <cell r="AW628" t="str">
            <v xml:space="preserve"> macro</v>
          </cell>
          <cell r="AX628" t="str">
            <v xml:space="preserve"> mailing </v>
          </cell>
          <cell r="AY628" t="str">
            <v xml:space="preserve"> Office 2016 </v>
          </cell>
          <cell r="AZ628" t="str">
            <v xml:space="preserve"> page web </v>
          </cell>
          <cell r="BA628" t="str">
            <v xml:space="preserve"> plan </v>
          </cell>
          <cell r="BB628" t="str">
            <v xml:space="preserve"> publipostage </v>
          </cell>
          <cell r="BC628" t="str">
            <v xml:space="preserve"> suivi des modifications </v>
          </cell>
          <cell r="BD628" t="str">
            <v xml:space="preserve"> table des matières </v>
          </cell>
          <cell r="BE628" t="str">
            <v xml:space="preserve"> traitement de texte </v>
          </cell>
          <cell r="BF628" t="str">
            <v xml:space="preserve"> word 16 </v>
          </cell>
          <cell r="BG628" t="str">
            <v xml:space="preserve">commandes </v>
          </cell>
          <cell r="BH628" t="str">
            <v xml:space="preserve">Microsoft </v>
          </cell>
          <cell r="BI628" t="str">
            <v/>
          </cell>
          <cell r="BJ628" t="str">
            <v/>
          </cell>
          <cell r="BK628" t="str">
            <v/>
          </cell>
          <cell r="BL628" t="str">
            <v/>
          </cell>
          <cell r="BM628" t="str">
            <v/>
          </cell>
          <cell r="BN628" t="str">
            <v/>
          </cell>
          <cell r="BO628" t="str">
            <v/>
          </cell>
          <cell r="BP628" t="str">
            <v/>
          </cell>
          <cell r="BQ628" t="str">
            <v/>
          </cell>
          <cell r="BR628" t="str">
            <v/>
          </cell>
          <cell r="BS628" t="str">
            <v/>
          </cell>
          <cell r="BT628" t="str">
            <v/>
          </cell>
          <cell r="BU628" t="str">
            <v/>
          </cell>
          <cell r="BV628" t="str">
            <v/>
          </cell>
          <cell r="BW628" t="str">
            <v/>
          </cell>
          <cell r="BX628" t="str">
            <v/>
          </cell>
        </row>
        <row r="629">
          <cell r="A629" t="str">
            <v>RB19ACC</v>
          </cell>
          <cell r="B629" t="str">
            <v>Access</v>
          </cell>
          <cell r="C629" t="str">
            <v>versions 2019 et Office 365</v>
          </cell>
          <cell r="D629" t="str">
            <v xml:space="preserve"> Collectif</v>
          </cell>
          <cell r="E629" t="str">
            <v/>
          </cell>
          <cell r="F629" t="str">
            <v xml:space="preserve">Collectif, </v>
          </cell>
          <cell r="G629" t="str">
            <v/>
          </cell>
          <cell r="H629" t="str">
            <v/>
          </cell>
          <cell r="I629" t="str">
            <v/>
          </cell>
          <cell r="J629" t="str">
            <v/>
          </cell>
          <cell r="K629" t="str">
            <v>Edition du 1 February 2019</v>
          </cell>
          <cell r="L629" t="str">
            <v>398 pages</v>
          </cell>
          <cell r="M629" t="str">
            <v>Editions ENI</v>
          </cell>
          <cell r="N629" t="str">
            <v>fre</v>
          </cell>
          <cell r="O629" t="str">
            <v>fre</v>
          </cell>
          <cell r="P629" t="str">
            <v>fre</v>
          </cell>
          <cell r="Q629" t="str">
            <v xml:space="preserve">Ce livre de référence sur Microsoft® Access vous présente l'ensemble des fonctionnalités de ce système de gestion de bases de données relationnel ; il a été rédigé avec la version 2019 d'Access et convient également si vous disposez de la version d'Access livrée avec Office 365.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
Quizinclus dans 
la version en ligne !
- Testez vos connaissances à l'issue de chaque chapitre
- Validez vos acquis
</v>
          </cell>
          <cell r="R629">
            <v>9782409017445</v>
          </cell>
          <cell r="S629" t="str">
            <v>Version Numérique</v>
          </cell>
          <cell r="T629">
            <v>9782409017438</v>
          </cell>
          <cell r="U629" t="str">
            <v>Version Imprimée</v>
          </cell>
          <cell r="V629" t="str">
            <v>St-Herblain</v>
          </cell>
          <cell r="W629" t="str">
            <v>Editions ENI</v>
          </cell>
          <cell r="X629">
            <v>2019</v>
          </cell>
          <cell r="Y629" t="str">
            <v>Bibliothèque Numérique ENI (Service en ligne)</v>
          </cell>
          <cell r="Z629" t="str">
            <v>RÉFÉRENCE BUREAUTIQUE</v>
          </cell>
          <cell r="AA629" t="str">
            <v>texte</v>
          </cell>
          <cell r="AB629" t="str">
            <v>txt</v>
          </cell>
          <cell r="AC629" t="str">
            <v>rdacontent/fre</v>
          </cell>
          <cell r="AD629" t="str">
            <v>informatique</v>
          </cell>
          <cell r="AE629" t="str">
            <v>c</v>
          </cell>
          <cell r="AF629" t="str">
            <v>rdamedia/fre</v>
          </cell>
          <cell r="AG629" t="str">
            <v>ressource en ligne</v>
          </cell>
          <cell r="AH629" t="str">
            <v>cr</v>
          </cell>
          <cell r="AI629" t="str">
            <v>rdacarrier/fre</v>
          </cell>
          <cell r="AJ629" t="str">
            <v>m\\\\\o\\d\\\\\\\\</v>
          </cell>
          <cell r="AK629" t="str">
            <v>cr\cn\\\\uuaua</v>
          </cell>
          <cell r="AL629" t="str">
            <v>Accès restreint aux membres</v>
          </cell>
          <cell r="AM629" t="str">
            <v>Source de la note de description : Version imprimée</v>
          </cell>
          <cell r="AN629" t="str">
            <v/>
          </cell>
          <cell r="AO629" t="str">
            <v>%SITE_CLIENT%/?library_guid=CBE6C3CE-F28B-4D6B-AB3D-55E95EF8A952</v>
          </cell>
          <cell r="AP629" t="str">
            <v>Accès au travers du portail ENI</v>
          </cell>
          <cell r="AQ629" t="str">
            <v xml:space="preserve"> acces </v>
          </cell>
          <cell r="AR629" t="str">
            <v xml:space="preserve"> Access 19 </v>
          </cell>
          <cell r="AS629" t="str">
            <v xml:space="preserve"> application </v>
          </cell>
          <cell r="AT629" t="str">
            <v xml:space="preserve"> Base de données </v>
          </cell>
          <cell r="AU629" t="str">
            <v xml:space="preserve"> état </v>
          </cell>
          <cell r="AV629" t="str">
            <v xml:space="preserve"> formulaire </v>
          </cell>
          <cell r="AW629" t="str">
            <v xml:space="preserve"> LNRB19ACC</v>
          </cell>
          <cell r="AX629" t="str">
            <v xml:space="preserve"> Office 2019 </v>
          </cell>
          <cell r="AY629" t="str">
            <v xml:space="preserve"> requête </v>
          </cell>
          <cell r="AZ629" t="str">
            <v xml:space="preserve"> SGBD </v>
          </cell>
          <cell r="BA629" t="str">
            <v xml:space="preserve"> Table </v>
          </cell>
          <cell r="BB629" t="str">
            <v xml:space="preserve">Microsoft </v>
          </cell>
          <cell r="BC629" t="str">
            <v/>
          </cell>
          <cell r="BD629" t="str">
            <v/>
          </cell>
          <cell r="BE629" t="str">
            <v/>
          </cell>
          <cell r="BF629" t="str">
            <v/>
          </cell>
          <cell r="BG629" t="str">
            <v/>
          </cell>
          <cell r="BH629" t="str">
            <v/>
          </cell>
          <cell r="BI629" t="str">
            <v/>
          </cell>
          <cell r="BJ629" t="str">
            <v/>
          </cell>
          <cell r="BK629" t="str">
            <v/>
          </cell>
          <cell r="BL629" t="str">
            <v/>
          </cell>
          <cell r="BM629" t="str">
            <v/>
          </cell>
          <cell r="BN629" t="str">
            <v/>
          </cell>
          <cell r="BO629" t="str">
            <v/>
          </cell>
          <cell r="BP629" t="str">
            <v/>
          </cell>
          <cell r="BQ629" t="str">
            <v/>
          </cell>
          <cell r="BR629" t="str">
            <v/>
          </cell>
          <cell r="BS629" t="str">
            <v/>
          </cell>
          <cell r="BT629" t="str">
            <v/>
          </cell>
          <cell r="BU629" t="str">
            <v/>
          </cell>
          <cell r="BV629" t="str">
            <v/>
          </cell>
          <cell r="BW629" t="str">
            <v/>
          </cell>
          <cell r="BX629" t="str">
            <v/>
          </cell>
        </row>
        <row r="630">
          <cell r="A630" t="str">
            <v>RB19EXC</v>
          </cell>
          <cell r="B630" t="str">
            <v>Excel</v>
          </cell>
          <cell r="C630" t="str">
            <v>versions 2019 et Office 365</v>
          </cell>
          <cell r="D630" t="str">
            <v xml:space="preserve"> Collectif</v>
          </cell>
          <cell r="E630" t="str">
            <v/>
          </cell>
          <cell r="F630" t="str">
            <v xml:space="preserve">Collectif, </v>
          </cell>
          <cell r="G630" t="str">
            <v/>
          </cell>
          <cell r="H630" t="str">
            <v/>
          </cell>
          <cell r="I630" t="str">
            <v/>
          </cell>
          <cell r="J630" t="str">
            <v/>
          </cell>
          <cell r="K630" t="str">
            <v>Edition du 1 December 2018</v>
          </cell>
          <cell r="L630" t="str">
            <v>524 pages</v>
          </cell>
          <cell r="M630" t="str">
            <v>Editions ENI</v>
          </cell>
          <cell r="N630" t="str">
            <v>fre</v>
          </cell>
          <cell r="O630" t="str">
            <v>fre</v>
          </cell>
          <cell r="P630" t="str">
            <v>fre</v>
          </cell>
          <cell r="Q630" t="str">
            <v xml:space="preserve">
Ce guide pratique vous présente dans le détail, les différentes fonctions du célèbre tableur Microsoft® Excel ; il a été rédigé avec la version 2019 d'Excel et intègre les nouveautés et différences de la version Excel livrée avec Office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l'enregistrement des classeurs sous forme de page Web et la gestion de votre compte Utilisateur.
Découvrez notre formation Microsoft Excel éligible au CPF 
en cliquant ici. Formation 100% financée, selon vos droits !</v>
          </cell>
          <cell r="R630">
            <v>9782409016530</v>
          </cell>
          <cell r="S630" t="str">
            <v>Version Numérique</v>
          </cell>
          <cell r="T630">
            <v>9782409016523</v>
          </cell>
          <cell r="U630" t="str">
            <v>Version Imprimée</v>
          </cell>
          <cell r="V630" t="str">
            <v>St-Herblain</v>
          </cell>
          <cell r="W630" t="str">
            <v>Editions ENI</v>
          </cell>
          <cell r="X630">
            <v>2018</v>
          </cell>
          <cell r="Y630" t="str">
            <v>Bibliothèque Numérique ENI (Service en ligne)</v>
          </cell>
          <cell r="Z630" t="str">
            <v>RÉFÉRENCE BUREAUTIQUE</v>
          </cell>
          <cell r="AA630" t="str">
            <v>texte</v>
          </cell>
          <cell r="AB630" t="str">
            <v>txt</v>
          </cell>
          <cell r="AC630" t="str">
            <v>rdacontent/fre</v>
          </cell>
          <cell r="AD630" t="str">
            <v>informatique</v>
          </cell>
          <cell r="AE630" t="str">
            <v>c</v>
          </cell>
          <cell r="AF630" t="str">
            <v>rdamedia/fre</v>
          </cell>
          <cell r="AG630" t="str">
            <v>ressource en ligne</v>
          </cell>
          <cell r="AH630" t="str">
            <v>cr</v>
          </cell>
          <cell r="AI630" t="str">
            <v>rdacarrier/fre</v>
          </cell>
          <cell r="AJ630" t="str">
            <v>m\\\\\o\\d\\\\\\\\</v>
          </cell>
          <cell r="AK630" t="str">
            <v>cr\cn\\\\uuaua</v>
          </cell>
          <cell r="AL630" t="str">
            <v>Accès restreint aux membres</v>
          </cell>
          <cell r="AM630" t="str">
            <v>Source de la note de description : Version imprimée</v>
          </cell>
          <cell r="AN630" t="str">
            <v/>
          </cell>
          <cell r="AO630" t="str">
            <v>%SITE_CLIENT%/?library_guid=3C02B1E0-0BDA-4B6F-AF05-A4C1BC3EE895</v>
          </cell>
          <cell r="AP630" t="str">
            <v>Accès au travers du portail ENI</v>
          </cell>
          <cell r="AQ630" t="str">
            <v xml:space="preserve"> excel 19 </v>
          </cell>
          <cell r="AR630" t="str">
            <v xml:space="preserve"> Office 365</v>
          </cell>
          <cell r="AS630" t="str">
            <v xml:space="preserve"> tableau croisé dynamique </v>
          </cell>
          <cell r="AT630" t="str">
            <v xml:space="preserve"> tableaux croises dynamiques </v>
          </cell>
          <cell r="AU630" t="str">
            <v xml:space="preserve"> tableur </v>
          </cell>
          <cell r="AV630" t="str">
            <v xml:space="preserve">excel 2019 </v>
          </cell>
          <cell r="AW630" t="str">
            <v/>
          </cell>
          <cell r="AX630" t="str">
            <v/>
          </cell>
          <cell r="AY630" t="str">
            <v/>
          </cell>
          <cell r="AZ630" t="str">
            <v/>
          </cell>
          <cell r="BA630" t="str">
            <v/>
          </cell>
          <cell r="BB630" t="str">
            <v/>
          </cell>
          <cell r="BC630" t="str">
            <v/>
          </cell>
          <cell r="BD630" t="str">
            <v/>
          </cell>
          <cell r="BE630" t="str">
            <v/>
          </cell>
          <cell r="BF630" t="str">
            <v/>
          </cell>
          <cell r="BG630" t="str">
            <v/>
          </cell>
          <cell r="BH630" t="str">
            <v/>
          </cell>
          <cell r="BI630" t="str">
            <v/>
          </cell>
          <cell r="BJ630" t="str">
            <v/>
          </cell>
          <cell r="BK630" t="str">
            <v/>
          </cell>
          <cell r="BL630" t="str">
            <v/>
          </cell>
          <cell r="BM630" t="str">
            <v/>
          </cell>
          <cell r="BN630" t="str">
            <v/>
          </cell>
          <cell r="BO630" t="str">
            <v/>
          </cell>
          <cell r="BP630" t="str">
            <v/>
          </cell>
          <cell r="BQ630" t="str">
            <v/>
          </cell>
          <cell r="BR630" t="str">
            <v/>
          </cell>
          <cell r="BS630" t="str">
            <v/>
          </cell>
          <cell r="BT630" t="str">
            <v/>
          </cell>
          <cell r="BU630" t="str">
            <v/>
          </cell>
          <cell r="BV630" t="str">
            <v/>
          </cell>
          <cell r="BW630" t="str">
            <v/>
          </cell>
          <cell r="BX630" t="str">
            <v/>
          </cell>
        </row>
        <row r="631">
          <cell r="A631" t="str">
            <v>RB19OFFFA</v>
          </cell>
          <cell r="B631" t="str">
            <v>Microsoft® Office (versions 2019 et Office 365) : Word, Excel, PowerPoint, Outlook</v>
          </cell>
          <cell r="C631" t="str">
            <v>Maîtrisez les fonctions avancées de la suite Microsoft®</v>
          </cell>
          <cell r="D631" t="str">
            <v xml:space="preserve"> Collectif</v>
          </cell>
          <cell r="E631" t="str">
            <v/>
          </cell>
          <cell r="F631" t="str">
            <v xml:space="preserve">Collectif, </v>
          </cell>
          <cell r="G631" t="str">
            <v/>
          </cell>
          <cell r="H631" t="str">
            <v/>
          </cell>
          <cell r="I631" t="str">
            <v/>
          </cell>
          <cell r="J631" t="str">
            <v/>
          </cell>
          <cell r="K631" t="str">
            <v>Edition du 1 April 2019</v>
          </cell>
          <cell r="L631" t="str">
            <v>334 pages</v>
          </cell>
          <cell r="M631" t="str">
            <v>Editions ENI</v>
          </cell>
          <cell r="N631" t="str">
            <v>fre</v>
          </cell>
          <cell r="O631" t="str">
            <v>fre</v>
          </cell>
          <cell r="P631" t="str">
            <v>fre</v>
          </cell>
          <cell r="Q631" t="str">
            <v xml:space="preserve">Ce livre vous présente les fonctionnalités avancées des applications de la suite bureautique Microsoft® Office. Il a été rédigé avec la version 2019 d'Office et intègre les nouveautés et différences de la version disponible avec un abonnement Office 365.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archivage&amp;hellip;) et la configuration de la messagerie (notification d'absence, création de signature, mise en forme conditionnelle des messages, utilisation des actions rapides pour faciliter la saisie de messages répétitifs...).
Le livre se termine par les possibilités d'intégration des données d'une application à l'autre (copier des données Excel dans Word, par exemple) et les techniques qui permettent de partager et de co-éditer des fichiers enregistrés par exemple, sur OneDrive.
Découvrez nos formations Microsoft Office éligibles au CPF 
en cliquant ici. Formation 100% financée, selon vos droits !
</v>
          </cell>
          <cell r="R631">
            <v>9782409018855</v>
          </cell>
          <cell r="S631" t="str">
            <v>Version Numérique</v>
          </cell>
          <cell r="T631">
            <v>9782409018572</v>
          </cell>
          <cell r="U631" t="str">
            <v>Version Imprimée</v>
          </cell>
          <cell r="V631" t="str">
            <v>St-Herblain</v>
          </cell>
          <cell r="W631" t="str">
            <v>Editions ENI</v>
          </cell>
          <cell r="X631">
            <v>2019</v>
          </cell>
          <cell r="Y631" t="str">
            <v>Bibliothèque Numérique ENI (Service en ligne)</v>
          </cell>
          <cell r="Z631" t="str">
            <v>RÉFÉRENCE BUREAUTIQUE</v>
          </cell>
          <cell r="AA631" t="str">
            <v>texte</v>
          </cell>
          <cell r="AB631" t="str">
            <v>txt</v>
          </cell>
          <cell r="AC631" t="str">
            <v>rdacontent/fre</v>
          </cell>
          <cell r="AD631" t="str">
            <v>informatique</v>
          </cell>
          <cell r="AE631" t="str">
            <v>c</v>
          </cell>
          <cell r="AF631" t="str">
            <v>rdamedia/fre</v>
          </cell>
          <cell r="AG631" t="str">
            <v>ressource en ligne</v>
          </cell>
          <cell r="AH631" t="str">
            <v>cr</v>
          </cell>
          <cell r="AI631" t="str">
            <v>rdacarrier/fre</v>
          </cell>
          <cell r="AJ631" t="str">
            <v>m\\\\\o\\d\\\\\\\\</v>
          </cell>
          <cell r="AK631" t="str">
            <v>cr\cn\\\\uuaua</v>
          </cell>
          <cell r="AL631" t="str">
            <v>Accès restreint aux membres</v>
          </cell>
          <cell r="AM631" t="str">
            <v>Source de la note de description : Version imprimée</v>
          </cell>
          <cell r="AN631" t="str">
            <v/>
          </cell>
          <cell r="AO631" t="str">
            <v>%SITE_CLIENT%/?library_guid=C2F9AC8E-CE1D-4C8A-A7EA-C9412916BAB7</v>
          </cell>
          <cell r="AP631" t="str">
            <v>Accès au travers du portail ENI</v>
          </cell>
          <cell r="AQ631" t="str">
            <v xml:space="preserve"> Excel2019 </v>
          </cell>
          <cell r="AR631" t="str">
            <v xml:space="preserve"> LNRB19OFFFA</v>
          </cell>
          <cell r="AS631" t="str">
            <v xml:space="preserve"> Office 19 </v>
          </cell>
          <cell r="AT631" t="str">
            <v xml:space="preserve"> Office 2019 </v>
          </cell>
          <cell r="AU631" t="str">
            <v xml:space="preserve"> Office2019 </v>
          </cell>
          <cell r="AV631" t="str">
            <v xml:space="preserve"> Outlook2019 </v>
          </cell>
          <cell r="AW631" t="str">
            <v xml:space="preserve"> perfectionnement </v>
          </cell>
          <cell r="AX631" t="str">
            <v xml:space="preserve"> suite bureautique </v>
          </cell>
          <cell r="AY631" t="str">
            <v xml:space="preserve">Word2019 </v>
          </cell>
          <cell r="AZ631" t="str">
            <v/>
          </cell>
          <cell r="BA631" t="str">
            <v/>
          </cell>
          <cell r="BB631" t="str">
            <v/>
          </cell>
          <cell r="BC631" t="str">
            <v/>
          </cell>
          <cell r="BD631" t="str">
            <v/>
          </cell>
          <cell r="BE631" t="str">
            <v/>
          </cell>
          <cell r="BF631" t="str">
            <v/>
          </cell>
          <cell r="BG631" t="str">
            <v/>
          </cell>
          <cell r="BH631" t="str">
            <v/>
          </cell>
          <cell r="BI631" t="str">
            <v/>
          </cell>
          <cell r="BJ631" t="str">
            <v/>
          </cell>
          <cell r="BK631" t="str">
            <v/>
          </cell>
          <cell r="BL631" t="str">
            <v/>
          </cell>
          <cell r="BM631" t="str">
            <v/>
          </cell>
          <cell r="BN631" t="str">
            <v/>
          </cell>
          <cell r="BO631" t="str">
            <v/>
          </cell>
          <cell r="BP631" t="str">
            <v/>
          </cell>
          <cell r="BQ631" t="str">
            <v/>
          </cell>
          <cell r="BR631" t="str">
            <v/>
          </cell>
          <cell r="BS631" t="str">
            <v/>
          </cell>
          <cell r="BT631" t="str">
            <v/>
          </cell>
          <cell r="BU631" t="str">
            <v/>
          </cell>
          <cell r="BV631" t="str">
            <v/>
          </cell>
          <cell r="BW631" t="str">
            <v/>
          </cell>
          <cell r="BX631" t="str">
            <v/>
          </cell>
        </row>
        <row r="632">
          <cell r="A632" t="str">
            <v xml:space="preserve">RB19OFFFB </v>
          </cell>
          <cell r="B632" t="str">
            <v>Microsoft® Office (versions 2019 et Office 365) : Word, Excel, PowerPoint, Outlook</v>
          </cell>
          <cell r="C632" t="str">
            <v>Fonctions de base</v>
          </cell>
          <cell r="D632" t="str">
            <v xml:space="preserve"> Collectif</v>
          </cell>
          <cell r="E632" t="str">
            <v/>
          </cell>
          <cell r="F632" t="str">
            <v xml:space="preserve">Collectif, </v>
          </cell>
          <cell r="G632" t="str">
            <v/>
          </cell>
          <cell r="H632" t="str">
            <v/>
          </cell>
          <cell r="I632" t="str">
            <v/>
          </cell>
          <cell r="J632" t="str">
            <v/>
          </cell>
          <cell r="K632" t="str">
            <v>Edition du 1 April 2019</v>
          </cell>
          <cell r="L632" t="str">
            <v>358 pages</v>
          </cell>
          <cell r="M632" t="str">
            <v>Editions ENI</v>
          </cell>
          <cell r="N632" t="str">
            <v>fre</v>
          </cell>
          <cell r="O632" t="str">
            <v>fre</v>
          </cell>
          <cell r="P632" t="str">
            <v>fre</v>
          </cell>
          <cell r="Q632" t="str">
            <v>Ce livre vous présente les fonctions de base des principaux logiciels de la suite Microsoft® Office : le traitement de texte Word, le tableur Excel, le logiciel de présentations animées PowerPoint et le logiciel de messagerie Outlook. Il a été rédigé avec la version 2019 d'Office et intègre les nouveautés et différences de la version disponible avec un abonnement Office 365.
Il vous présente les fonctions de base du traitement de texte Word 2019 permettant de créer un document, de le mettre en page et de l'imprimer. 
Avec Excel 2019, vous apprendrez à créer des tableaux de calculs et des graphiques et à les mettre en forme. 
PowerPoint vous permettra de réaliser des diaporamas avec divers effets d'animation. 
Le chapitre sur Outlook vous explique comment envoyer des messages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v>
          </cell>
          <cell r="R632">
            <v>9782409018879</v>
          </cell>
          <cell r="S632" t="str">
            <v>Version Numérique</v>
          </cell>
          <cell r="T632">
            <v>9782409018558</v>
          </cell>
          <cell r="U632" t="str">
            <v>Version Imprimée</v>
          </cell>
          <cell r="V632" t="str">
            <v>St-Herblain</v>
          </cell>
          <cell r="W632" t="str">
            <v>Editions ENI</v>
          </cell>
          <cell r="X632">
            <v>2019</v>
          </cell>
          <cell r="Y632" t="str">
            <v>Bibliothèque Numérique ENI (Service en ligne)</v>
          </cell>
          <cell r="Z632" t="str">
            <v>RÉFÉRENCE BUREAUTIQUE</v>
          </cell>
          <cell r="AA632" t="str">
            <v>texte</v>
          </cell>
          <cell r="AB632" t="str">
            <v>txt</v>
          </cell>
          <cell r="AC632" t="str">
            <v>rdacontent/fre</v>
          </cell>
          <cell r="AD632" t="str">
            <v>informatique</v>
          </cell>
          <cell r="AE632" t="str">
            <v>c</v>
          </cell>
          <cell r="AF632" t="str">
            <v>rdamedia/fre</v>
          </cell>
          <cell r="AG632" t="str">
            <v>ressource en ligne</v>
          </cell>
          <cell r="AH632" t="str">
            <v>cr</v>
          </cell>
          <cell r="AI632" t="str">
            <v>rdacarrier/fre</v>
          </cell>
          <cell r="AJ632" t="str">
            <v>m\\\\\o\\d\\\\\\\\</v>
          </cell>
          <cell r="AK632" t="str">
            <v>cr\cn\\\\uuaua</v>
          </cell>
          <cell r="AL632" t="str">
            <v>Accès restreint aux membres</v>
          </cell>
          <cell r="AM632" t="str">
            <v>Source de la note de description : Version imprimée</v>
          </cell>
          <cell r="AN632" t="str">
            <v/>
          </cell>
          <cell r="AO632" t="str">
            <v>%SITE_CLIENT%/?library_guid=369A9C20-BC45-4F1E-9D50-0AF162BF69C2</v>
          </cell>
          <cell r="AP632" t="str">
            <v>Accès au travers du portail ENI</v>
          </cell>
          <cell r="AQ632" t="str">
            <v xml:space="preserve"> débutant </v>
          </cell>
          <cell r="AR632" t="str">
            <v xml:space="preserve"> Excel2019 </v>
          </cell>
          <cell r="AS632" t="str">
            <v xml:space="preserve"> initiation </v>
          </cell>
          <cell r="AT632" t="str">
            <v xml:space="preserve"> LNRB19OFFFB</v>
          </cell>
          <cell r="AU632" t="str">
            <v xml:space="preserve"> Office 19 </v>
          </cell>
          <cell r="AV632" t="str">
            <v xml:space="preserve"> Office 2019 </v>
          </cell>
          <cell r="AW632" t="str">
            <v xml:space="preserve"> Office19 </v>
          </cell>
          <cell r="AX632" t="str">
            <v xml:space="preserve"> Office2019 </v>
          </cell>
          <cell r="AY632" t="str">
            <v xml:space="preserve"> Outlook2019 </v>
          </cell>
          <cell r="AZ632" t="str">
            <v xml:space="preserve"> suite bureautique </v>
          </cell>
          <cell r="BA632" t="str">
            <v xml:space="preserve">Word2019 </v>
          </cell>
          <cell r="BB632" t="str">
            <v/>
          </cell>
          <cell r="BC632" t="str">
            <v/>
          </cell>
          <cell r="BD632" t="str">
            <v/>
          </cell>
          <cell r="BE632" t="str">
            <v/>
          </cell>
          <cell r="BF632" t="str">
            <v/>
          </cell>
          <cell r="BG632" t="str">
            <v/>
          </cell>
          <cell r="BH632" t="str">
            <v/>
          </cell>
          <cell r="BI632" t="str">
            <v/>
          </cell>
          <cell r="BJ632" t="str">
            <v/>
          </cell>
          <cell r="BK632" t="str">
            <v/>
          </cell>
          <cell r="BL632" t="str">
            <v/>
          </cell>
          <cell r="BM632" t="str">
            <v/>
          </cell>
          <cell r="BN632" t="str">
            <v/>
          </cell>
          <cell r="BO632" t="str">
            <v/>
          </cell>
          <cell r="BP632" t="str">
            <v/>
          </cell>
          <cell r="BQ632" t="str">
            <v/>
          </cell>
          <cell r="BR632" t="str">
            <v/>
          </cell>
          <cell r="BS632" t="str">
            <v/>
          </cell>
          <cell r="BT632" t="str">
            <v/>
          </cell>
          <cell r="BU632" t="str">
            <v/>
          </cell>
          <cell r="BV632" t="str">
            <v/>
          </cell>
          <cell r="BW632" t="str">
            <v/>
          </cell>
          <cell r="BX632" t="str">
            <v/>
          </cell>
        </row>
        <row r="633">
          <cell r="A633" t="str">
            <v>RB19OUT</v>
          </cell>
          <cell r="B633" t="str">
            <v>Outlook</v>
          </cell>
          <cell r="C633" t="str">
            <v>versions 2019 et Office 365</v>
          </cell>
          <cell r="D633" t="str">
            <v xml:space="preserve"> Collectif</v>
          </cell>
          <cell r="E633" t="str">
            <v/>
          </cell>
          <cell r="F633" t="str">
            <v xml:space="preserve">Collectif, </v>
          </cell>
          <cell r="G633" t="str">
            <v/>
          </cell>
          <cell r="H633" t="str">
            <v/>
          </cell>
          <cell r="I633" t="str">
            <v/>
          </cell>
          <cell r="J633" t="str">
            <v/>
          </cell>
          <cell r="K633" t="str">
            <v>Edition du 1 January 2019</v>
          </cell>
          <cell r="L633" t="str">
            <v>396 pages</v>
          </cell>
          <cell r="M633" t="str">
            <v>Editions ENI</v>
          </cell>
          <cell r="N633" t="str">
            <v>fre</v>
          </cell>
          <cell r="O633" t="str">
            <v>fre</v>
          </cell>
          <cell r="P633" t="str">
            <v>fre</v>
          </cell>
          <cell r="Q633" t="str">
            <v xml:space="preserve">
Ce guide pratique vous présente dans le détail les fonctions du logiciel de messagerie Microsoft® Outlook ; il a été rédigé avec la version 2019 d'Outlook et intègre les nouveautés et différences de la version Outlook livrée avec Office 365.  Il s'adresse à toute personne désirant découvrir et approfondir l'ensemble de ses fonctionnalités. 
Après la description de l'environnement, vous apprendrez à envoyer des messages basés ou pas sur un modèle ; vous verrez aussi comment renvoyer un message, rappeler un message envoyé par erreur ou marquer un message pour le suivi. Vous découvrirez la Boîte de réception prioritaire, apprendrez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La troisième partie traite du Calendrier :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catégories&amp;hellip;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v>
          </cell>
          <cell r="R633">
            <v>9782409017018</v>
          </cell>
          <cell r="S633" t="str">
            <v>Version Numérique</v>
          </cell>
          <cell r="T633">
            <v>9782409016998</v>
          </cell>
          <cell r="U633" t="str">
            <v>Version Imprimée</v>
          </cell>
          <cell r="V633" t="str">
            <v>St-Herblain</v>
          </cell>
          <cell r="W633" t="str">
            <v>Editions ENI</v>
          </cell>
          <cell r="X633">
            <v>2019</v>
          </cell>
          <cell r="Y633" t="str">
            <v>Bibliothèque Numérique ENI (Service en ligne)</v>
          </cell>
          <cell r="Z633" t="str">
            <v>RÉFÉRENCE BUREAUTIQUE</v>
          </cell>
          <cell r="AA633" t="str">
            <v>texte</v>
          </cell>
          <cell r="AB633" t="str">
            <v>txt</v>
          </cell>
          <cell r="AC633" t="str">
            <v>rdacontent/fre</v>
          </cell>
          <cell r="AD633" t="str">
            <v>informatique</v>
          </cell>
          <cell r="AE633" t="str">
            <v>c</v>
          </cell>
          <cell r="AF633" t="str">
            <v>rdamedia/fre</v>
          </cell>
          <cell r="AG633" t="str">
            <v>ressource en ligne</v>
          </cell>
          <cell r="AH633" t="str">
            <v>cr</v>
          </cell>
          <cell r="AI633" t="str">
            <v>rdacarrier/fre</v>
          </cell>
          <cell r="AJ633" t="str">
            <v>m\\\\\o\\d\\\\\\\\</v>
          </cell>
          <cell r="AK633" t="str">
            <v>cr\cn\\\\uuaua</v>
          </cell>
          <cell r="AL633" t="str">
            <v>Accès restreint aux membres</v>
          </cell>
          <cell r="AM633" t="str">
            <v>Source de la note de description : Version imprimée</v>
          </cell>
          <cell r="AN633" t="str">
            <v/>
          </cell>
          <cell r="AO633" t="str">
            <v>%SITE_CLIENT%/?library_guid=86F711BD-927B-4ABC-9BFD-52827AA1F741</v>
          </cell>
          <cell r="AP633" t="str">
            <v>Accès au travers du portail ENI</v>
          </cell>
          <cell r="AQ633" t="str">
            <v xml:space="preserve"> Agenda </v>
          </cell>
          <cell r="AR633" t="str">
            <v xml:space="preserve"> anti</v>
          </cell>
          <cell r="AS633" t="str">
            <v xml:space="preserve"> Calendrier </v>
          </cell>
          <cell r="AT633" t="str">
            <v xml:space="preserve"> Carnet d'adresses </v>
          </cell>
          <cell r="AU633" t="str">
            <v xml:space="preserve"> Contact </v>
          </cell>
          <cell r="AV633" t="str">
            <v xml:space="preserve"> e</v>
          </cell>
          <cell r="AW633" t="str">
            <v xml:space="preserve"> LNRB19OUT</v>
          </cell>
          <cell r="AX633" t="str">
            <v xml:space="preserve"> mail </v>
          </cell>
          <cell r="AY633" t="str">
            <v xml:space="preserve"> message </v>
          </cell>
          <cell r="AZ633" t="str">
            <v xml:space="preserve"> Messagerie </v>
          </cell>
          <cell r="BA633" t="str">
            <v xml:space="preserve"> Office 19 </v>
          </cell>
          <cell r="BB633" t="str">
            <v xml:space="preserve"> Office 2019 </v>
          </cell>
          <cell r="BC633" t="str">
            <v xml:space="preserve"> Office19 </v>
          </cell>
          <cell r="BD633" t="str">
            <v xml:space="preserve"> Office2019 </v>
          </cell>
          <cell r="BE633" t="str">
            <v xml:space="preserve"> Outlook 2019 </v>
          </cell>
          <cell r="BF633" t="str">
            <v xml:space="preserve"> Outlook19 </v>
          </cell>
          <cell r="BG633" t="str">
            <v xml:space="preserve"> réunion </v>
          </cell>
          <cell r="BH633" t="str">
            <v xml:space="preserve"> Tâches </v>
          </cell>
          <cell r="BI633" t="str">
            <v xml:space="preserve">mail </v>
          </cell>
          <cell r="BJ633" t="str">
            <v xml:space="preserve">Microsoft </v>
          </cell>
          <cell r="BK633" t="str">
            <v xml:space="preserve">spam </v>
          </cell>
          <cell r="BL633" t="str">
            <v/>
          </cell>
          <cell r="BM633" t="str">
            <v/>
          </cell>
          <cell r="BN633" t="str">
            <v/>
          </cell>
          <cell r="BO633" t="str">
            <v/>
          </cell>
          <cell r="BP633" t="str">
            <v/>
          </cell>
          <cell r="BQ633" t="str">
            <v/>
          </cell>
          <cell r="BR633" t="str">
            <v/>
          </cell>
          <cell r="BS633" t="str">
            <v/>
          </cell>
          <cell r="BT633" t="str">
            <v/>
          </cell>
          <cell r="BU633" t="str">
            <v/>
          </cell>
          <cell r="BV633" t="str">
            <v/>
          </cell>
          <cell r="BW633" t="str">
            <v/>
          </cell>
          <cell r="BX633" t="str">
            <v/>
          </cell>
        </row>
        <row r="634">
          <cell r="A634" t="str">
            <v>RB19POW</v>
          </cell>
          <cell r="B634" t="str">
            <v>PowerPoint</v>
          </cell>
          <cell r="C634" t="str">
            <v>versions 2019 et Office 365</v>
          </cell>
          <cell r="D634" t="str">
            <v>Myriam GRIS</v>
          </cell>
          <cell r="E634" t="str">
            <v/>
          </cell>
          <cell r="F634" t="str">
            <v>GRIS, Myriam</v>
          </cell>
          <cell r="G634" t="str">
            <v/>
          </cell>
          <cell r="H634" t="str">
            <v/>
          </cell>
          <cell r="I634" t="str">
            <v/>
          </cell>
          <cell r="J634" t="str">
            <v/>
          </cell>
          <cell r="K634" t="str">
            <v>Edition du 1 February 2019</v>
          </cell>
          <cell r="L634" t="str">
            <v>446 pages</v>
          </cell>
          <cell r="M634" t="str">
            <v>Editions ENI</v>
          </cell>
          <cell r="N634" t="str">
            <v>fre</v>
          </cell>
          <cell r="O634" t="str">
            <v>fre</v>
          </cell>
          <cell r="P634" t="str">
            <v>fre</v>
          </cell>
          <cell r="Q634" t="str">
            <v xml:space="preserve">
Ce guide pratique vous présente dans le détail toutes les fonctionnalités de Microsoft® PowerPoint ; il s'adresse à toute personne désirant découvrir et approfondir l'ensemble de ses fonctionnalités. Il a été rédigé avec la version 2019 de PowerPoint et intègre les nouveautés et différences de la version livrée avec Office 365.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annotations&amp;hellip; Vous apprendrez à définir le minutage des diapositives, à ajouter des transitions (dont le fameux effet Morphose), à enregistrer le diaporama au format vidéo afin de réutiliser l'animation dans d'autres présentations ou la partager avec vos proches sur DailyMotion ou Youtube.
La dernière partie est consacrée aux fonctionnalités avancées telles que le travail de groupe (partager et co-éditer une présentation), la personnalisation du ruban, la gestion du compte Utilisateur et les échanges avec d'autres applications Office.</v>
          </cell>
          <cell r="R634">
            <v>9782409017582</v>
          </cell>
          <cell r="S634" t="str">
            <v>Version Numérique</v>
          </cell>
          <cell r="T634">
            <v>9782409017575</v>
          </cell>
          <cell r="U634" t="str">
            <v>Version Imprimée</v>
          </cell>
          <cell r="V634" t="str">
            <v>St-Herblain</v>
          </cell>
          <cell r="W634" t="str">
            <v>Editions ENI</v>
          </cell>
          <cell r="X634">
            <v>2019</v>
          </cell>
          <cell r="Y634" t="str">
            <v>Bibliothèque Numérique ENI (Service en ligne)</v>
          </cell>
          <cell r="Z634" t="str">
            <v>RÉFÉRENCE BUREAUTIQUE</v>
          </cell>
          <cell r="AA634" t="str">
            <v>texte</v>
          </cell>
          <cell r="AB634" t="str">
            <v>txt</v>
          </cell>
          <cell r="AC634" t="str">
            <v>rdacontent/fre</v>
          </cell>
          <cell r="AD634" t="str">
            <v>informatique</v>
          </cell>
          <cell r="AE634" t="str">
            <v>c</v>
          </cell>
          <cell r="AF634" t="str">
            <v>rdamedia/fre</v>
          </cell>
          <cell r="AG634" t="str">
            <v>ressource en ligne</v>
          </cell>
          <cell r="AH634" t="str">
            <v>cr</v>
          </cell>
          <cell r="AI634" t="str">
            <v>rdacarrier/fre</v>
          </cell>
          <cell r="AJ634" t="str">
            <v>m\\\\\o\\d\\\\\\\\</v>
          </cell>
          <cell r="AK634" t="str">
            <v>cr\cn\\\\uuaua</v>
          </cell>
          <cell r="AL634" t="str">
            <v>Accès restreint aux membres</v>
          </cell>
          <cell r="AM634" t="str">
            <v>Source de la note de description : Version imprimée</v>
          </cell>
          <cell r="AN634" t="str">
            <v/>
          </cell>
          <cell r="AO634" t="str">
            <v>%SITE_CLIENT%/?library_guid=ADC6DF34-7E5A-48AF-A731-BB9F3ED4339D</v>
          </cell>
          <cell r="AP634" t="str">
            <v>Accès au travers du portail ENI</v>
          </cell>
          <cell r="AQ634" t="str">
            <v xml:space="preserve">  Office 2019 </v>
          </cell>
          <cell r="AR634" t="str">
            <v xml:space="preserve"> album photos </v>
          </cell>
          <cell r="AS634" t="str">
            <v xml:space="preserve"> application </v>
          </cell>
          <cell r="AT634" t="str">
            <v xml:space="preserve"> diagramme </v>
          </cell>
          <cell r="AU634" t="str">
            <v xml:space="preserve"> diaporama </v>
          </cell>
          <cell r="AV634" t="str">
            <v xml:space="preserve"> diapositive </v>
          </cell>
          <cell r="AW634" t="str">
            <v xml:space="preserve"> e</v>
          </cell>
          <cell r="AX634" t="str">
            <v xml:space="preserve"> ebook </v>
          </cell>
          <cell r="AY634" t="str">
            <v xml:space="preserve"> livre électronique </v>
          </cell>
          <cell r="AZ634" t="str">
            <v xml:space="preserve"> livre numérique </v>
          </cell>
          <cell r="BA634" t="str">
            <v xml:space="preserve"> livres électroniques </v>
          </cell>
          <cell r="BB634" t="str">
            <v xml:space="preserve"> livres numériques </v>
          </cell>
          <cell r="BC634" t="str">
            <v xml:space="preserve"> LNRB19POW</v>
          </cell>
          <cell r="BD634" t="str">
            <v xml:space="preserve"> Office 19 </v>
          </cell>
          <cell r="BE634" t="str">
            <v xml:space="preserve"> organigramme </v>
          </cell>
          <cell r="BF634" t="str">
            <v xml:space="preserve"> Powerpoint 19 </v>
          </cell>
          <cell r="BG634" t="str">
            <v xml:space="preserve"> Powerpoint19 </v>
          </cell>
          <cell r="BH634" t="str">
            <v xml:space="preserve"> PowerPoint2019 </v>
          </cell>
          <cell r="BI634" t="str">
            <v xml:space="preserve"> PP </v>
          </cell>
          <cell r="BJ634" t="str">
            <v xml:space="preserve"> PréAO </v>
          </cell>
          <cell r="BK634" t="str">
            <v xml:space="preserve">book </v>
          </cell>
          <cell r="BL634" t="str">
            <v xml:space="preserve">Microsoft </v>
          </cell>
          <cell r="BM634" t="str">
            <v/>
          </cell>
          <cell r="BN634" t="str">
            <v/>
          </cell>
          <cell r="BO634" t="str">
            <v/>
          </cell>
          <cell r="BP634" t="str">
            <v/>
          </cell>
          <cell r="BQ634" t="str">
            <v/>
          </cell>
          <cell r="BR634" t="str">
            <v/>
          </cell>
          <cell r="BS634" t="str">
            <v/>
          </cell>
          <cell r="BT634" t="str">
            <v/>
          </cell>
          <cell r="BU634" t="str">
            <v/>
          </cell>
          <cell r="BV634" t="str">
            <v/>
          </cell>
          <cell r="BW634" t="str">
            <v/>
          </cell>
          <cell r="BX634" t="str">
            <v/>
          </cell>
        </row>
        <row r="635">
          <cell r="A635" t="str">
            <v>RB19PRO</v>
          </cell>
          <cell r="B635" t="str">
            <v>Project 2019</v>
          </cell>
          <cell r="C635" t="str">
            <v/>
          </cell>
          <cell r="D635" t="str">
            <v xml:space="preserve"> Collectif</v>
          </cell>
          <cell r="E635" t="str">
            <v/>
          </cell>
          <cell r="F635" t="str">
            <v xml:space="preserve">Collectif, </v>
          </cell>
          <cell r="G635" t="str">
            <v/>
          </cell>
          <cell r="H635" t="str">
            <v/>
          </cell>
          <cell r="I635" t="str">
            <v/>
          </cell>
          <cell r="J635" t="str">
            <v/>
          </cell>
          <cell r="K635" t="str">
            <v>Edition du 1 September 2019</v>
          </cell>
          <cell r="L635" t="str">
            <v>460 pages</v>
          </cell>
          <cell r="M635" t="str">
            <v>Editions ENI</v>
          </cell>
          <cell r="N635" t="str">
            <v>fre</v>
          </cell>
          <cell r="O635" t="str">
            <v>fre</v>
          </cell>
          <cell r="P635" t="str">
            <v>fre</v>
          </cell>
          <cell r="Q635" t="str">
            <v xml:space="preserve">Ce livre vous présente dans le détail l'ensemble des fonctionnalités de Microsoft® Project 2019.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
Quizinclus dans 
la version en ligne !
- Testez vos connaissances à l'issue de chaque chapitre
- Validez vos acquis
</v>
          </cell>
          <cell r="R635">
            <v>9782409020414</v>
          </cell>
          <cell r="S635" t="str">
            <v>Version Numérique</v>
          </cell>
          <cell r="T635">
            <v>9782409020407</v>
          </cell>
          <cell r="U635" t="str">
            <v>Version Imprimée</v>
          </cell>
          <cell r="V635" t="str">
            <v>St-Herblain</v>
          </cell>
          <cell r="W635" t="str">
            <v>Editions ENI</v>
          </cell>
          <cell r="X635">
            <v>2019</v>
          </cell>
          <cell r="Y635" t="str">
            <v>Bibliothèque Numérique ENI (Service en ligne)</v>
          </cell>
          <cell r="Z635" t="str">
            <v>RÉFÉRENCE BUREAUTIQUE</v>
          </cell>
          <cell r="AA635" t="str">
            <v>texte</v>
          </cell>
          <cell r="AB635" t="str">
            <v>txt</v>
          </cell>
          <cell r="AC635" t="str">
            <v>rdacontent/fre</v>
          </cell>
          <cell r="AD635" t="str">
            <v>informatique</v>
          </cell>
          <cell r="AE635" t="str">
            <v>c</v>
          </cell>
          <cell r="AF635" t="str">
            <v>rdamedia/fre</v>
          </cell>
          <cell r="AG635" t="str">
            <v>ressource en ligne</v>
          </cell>
          <cell r="AH635" t="str">
            <v>cr</v>
          </cell>
          <cell r="AI635" t="str">
            <v>rdacarrier/fre</v>
          </cell>
          <cell r="AJ635" t="str">
            <v>m\\\\\o\\d\\\\\\\\</v>
          </cell>
          <cell r="AK635" t="str">
            <v>cr\cn\\\\uuaua</v>
          </cell>
          <cell r="AL635" t="str">
            <v>Accès restreint aux membres</v>
          </cell>
          <cell r="AM635" t="str">
            <v>Source de la note de description : Version imprimée</v>
          </cell>
          <cell r="AN635" t="str">
            <v/>
          </cell>
          <cell r="AO635" t="str">
            <v>%SITE_CLIENT%/?library_guid=B36E132C-4733-4B3A-B9D7-4CFA0E313798</v>
          </cell>
          <cell r="AP635" t="str">
            <v>Accès au travers du portail ENI</v>
          </cell>
          <cell r="AQ635" t="str">
            <v xml:space="preserve"> cash</v>
          </cell>
          <cell r="AR635" t="str">
            <v xml:space="preserve"> coût </v>
          </cell>
          <cell r="AS635" t="str">
            <v xml:space="preserve"> diagramme de Gantt </v>
          </cell>
          <cell r="AT635" t="str">
            <v xml:space="preserve"> Gestion de projet </v>
          </cell>
          <cell r="AU635" t="str">
            <v xml:space="preserve"> LNRB19PRO</v>
          </cell>
          <cell r="AV635" t="str">
            <v xml:space="preserve"> msproject </v>
          </cell>
          <cell r="AW635" t="str">
            <v xml:space="preserve"> Pert </v>
          </cell>
          <cell r="AX635" t="str">
            <v xml:space="preserve"> planification </v>
          </cell>
          <cell r="AY635" t="str">
            <v xml:space="preserve">flow </v>
          </cell>
          <cell r="AZ635" t="str">
            <v xml:space="preserve">Microsoft </v>
          </cell>
          <cell r="BA635" t="str">
            <v/>
          </cell>
          <cell r="BB635" t="str">
            <v/>
          </cell>
          <cell r="BC635" t="str">
            <v/>
          </cell>
          <cell r="BD635" t="str">
            <v/>
          </cell>
          <cell r="BE635" t="str">
            <v/>
          </cell>
          <cell r="BF635" t="str">
            <v/>
          </cell>
          <cell r="BG635" t="str">
            <v/>
          </cell>
          <cell r="BH635" t="str">
            <v/>
          </cell>
          <cell r="BI635" t="str">
            <v/>
          </cell>
          <cell r="BJ635" t="str">
            <v/>
          </cell>
          <cell r="BK635" t="str">
            <v/>
          </cell>
          <cell r="BL635" t="str">
            <v/>
          </cell>
          <cell r="BM635" t="str">
            <v/>
          </cell>
          <cell r="BN635" t="str">
            <v/>
          </cell>
          <cell r="BO635" t="str">
            <v/>
          </cell>
          <cell r="BP635" t="str">
            <v/>
          </cell>
          <cell r="BQ635" t="str">
            <v/>
          </cell>
          <cell r="BR635" t="str">
            <v/>
          </cell>
          <cell r="BS635" t="str">
            <v/>
          </cell>
          <cell r="BT635" t="str">
            <v/>
          </cell>
          <cell r="BU635" t="str">
            <v/>
          </cell>
          <cell r="BV635" t="str">
            <v/>
          </cell>
          <cell r="BW635" t="str">
            <v/>
          </cell>
          <cell r="BX635" t="str">
            <v/>
          </cell>
        </row>
        <row r="636">
          <cell r="A636" t="str">
            <v>RB19SHA</v>
          </cell>
          <cell r="B636" t="str">
            <v>SharePoint 2019</v>
          </cell>
          <cell r="C636" t="str">
            <v>L'environnement de travail collaboratif</v>
          </cell>
          <cell r="D636" t="str">
            <v>Myriam GRIS,Jean-Sébastien PADOAN</v>
          </cell>
          <cell r="E636" t="str">
            <v/>
          </cell>
          <cell r="F636" t="str">
            <v>GRIS, Myriam</v>
          </cell>
          <cell r="G636" t="str">
            <v>PADOAN, Jean-Sébastien</v>
          </cell>
          <cell r="H636" t="str">
            <v/>
          </cell>
          <cell r="I636" t="str">
            <v/>
          </cell>
          <cell r="J636" t="str">
            <v/>
          </cell>
          <cell r="K636" t="str">
            <v>Edition du 1 October 2021</v>
          </cell>
          <cell r="L636" t="str">
            <v>392 pages</v>
          </cell>
          <cell r="M636" t="str">
            <v>Editions ENI</v>
          </cell>
          <cell r="N636" t="str">
            <v>fre</v>
          </cell>
          <cell r="O636" t="str">
            <v>fre</v>
          </cell>
          <cell r="P636" t="str">
            <v>fre</v>
          </cell>
          <cell r="Q636" t="str">
            <v xml:space="preserve">Cet ouvrage est destiné aux collaborateurs disposant dans leur entreprise d'un site intranet conçu avec SharePoint 2019. Il a comme objectif de vous aider à comprendre le fonctionnement de cette plateforme qui facilite la collaboration entre les différents membres d'une équipe. 
Après une vue d'ensemble des fonctionnalités, le vocabulaire à connaître et l’architecture logique générale de SharePoint, vous découvrirez les nouveautés de cette version 2019 avec notamment l'avènement des « contenus Modernes ». Vous verrez ce qu'est un site d'équipe SharePoint, comment il est composé, qui peut faire quoi en fonction des différents niveaux d'autorisation attribués et comment accéder aux différents sous-sites et à leur contenu.
 Vous apprendrez ensuite à utiliser les Bibliothèques de documents et d'images (dans les modes Moderne et Classique) dans le but de partager les différents documents de travail entre collaborateurs : déposer des fichiers dans les bibliothèques, les consulter, les modifier, les partager, les synchroniser, comment faire du versioning en gérant les différentes versions d'un même document et comment les intégrer dans des flux de travail. 
La partie suivante est consacrée aux éléments de type Liste (également en mode Moderne et Classique) : comment utiliser des listes de tâches, le calendrier, les forums de discussion, les annonces, les enquêtes et les contacts. 
La cinquième partie intéressera les personnes susceptibles de participer à la modification d'un site : qu’il s’agisse d’intervenir sur un site Moderne ou sur un site Classique, vous y verrez comment modifier l'apparence du site, activer sa publication et personnaliser la navigation (personnaliser le volet Lancement rapide, ajouter des liens d'accès…). Dans la partie suivante, vous apprendrez à créer vos propres bibliothèques, des listes, des bibliothèques de pages wiki, des pages de contenus (Moderne ou Classique) et comment personnaliser les affichages… 
Le livre se termine par la présentation d'autres types de site tels que les blogs, les wikis d'entreprise ainsi que le centre de documents.
 Quizinclus dans 
la version en ligne !
 - Testez vos connaissances à l'issue de chaque chapitre
 - Validez vos acquis
</v>
          </cell>
          <cell r="R636">
            <v>9782409032110</v>
          </cell>
          <cell r="S636" t="str">
            <v>Version Numérique</v>
          </cell>
          <cell r="T636">
            <v>9782409032103</v>
          </cell>
          <cell r="U636" t="str">
            <v>Version Imprimée</v>
          </cell>
          <cell r="V636" t="str">
            <v>St-Herblain</v>
          </cell>
          <cell r="W636" t="str">
            <v>Editions ENI</v>
          </cell>
          <cell r="X636">
            <v>2021</v>
          </cell>
          <cell r="Y636" t="str">
            <v>Bibliothèque Numérique ENI (Service en ligne)</v>
          </cell>
          <cell r="Z636" t="str">
            <v>RÉFÉRENCE BUREAUTIQUE</v>
          </cell>
          <cell r="AA636" t="str">
            <v>texte</v>
          </cell>
          <cell r="AB636" t="str">
            <v>txt</v>
          </cell>
          <cell r="AC636" t="str">
            <v>rdacontent/fre</v>
          </cell>
          <cell r="AD636" t="str">
            <v>informatique</v>
          </cell>
          <cell r="AE636" t="str">
            <v>c</v>
          </cell>
          <cell r="AF636" t="str">
            <v>rdamedia/fre</v>
          </cell>
          <cell r="AG636" t="str">
            <v>ressource en ligne</v>
          </cell>
          <cell r="AH636" t="str">
            <v>cr</v>
          </cell>
          <cell r="AI636" t="str">
            <v>rdacarrier/fre</v>
          </cell>
          <cell r="AJ636" t="str">
            <v>m\\\\\o\\d\\\\\\\\</v>
          </cell>
          <cell r="AK636" t="str">
            <v>cr\cn\\\\uuaua</v>
          </cell>
          <cell r="AL636" t="str">
            <v>Accès restreint aux membres</v>
          </cell>
          <cell r="AM636" t="str">
            <v>Source de la note de description : Version imprimée</v>
          </cell>
          <cell r="AN636" t="str">
            <v/>
          </cell>
          <cell r="AO636" t="str">
            <v>%SITE_CLIENT%/?library_guid=F93B0FF0-0994-4323-8A46-692BE511E564</v>
          </cell>
          <cell r="AP636" t="str">
            <v>Accès au travers du portail ENI</v>
          </cell>
          <cell r="AQ636" t="str">
            <v xml:space="preserve"> bibliothèque de documents </v>
          </cell>
          <cell r="AR636" t="str">
            <v xml:space="preserve"> bibliothèques de documents </v>
          </cell>
          <cell r="AS636" t="str">
            <v xml:space="preserve"> site d'équipe </v>
          </cell>
          <cell r="AT636" t="str">
            <v xml:space="preserve"> sites d'équipe </v>
          </cell>
          <cell r="AU636" t="str">
            <v xml:space="preserve"> versioning</v>
          </cell>
          <cell r="AV636" t="str">
            <v xml:space="preserve">Intranet </v>
          </cell>
          <cell r="AW636" t="str">
            <v/>
          </cell>
          <cell r="AX636" t="str">
            <v/>
          </cell>
          <cell r="AY636" t="str">
            <v/>
          </cell>
          <cell r="AZ636" t="str">
            <v/>
          </cell>
          <cell r="BA636" t="str">
            <v/>
          </cell>
          <cell r="BB636" t="str">
            <v/>
          </cell>
          <cell r="BC636" t="str">
            <v/>
          </cell>
          <cell r="BD636" t="str">
            <v/>
          </cell>
          <cell r="BE636" t="str">
            <v/>
          </cell>
          <cell r="BF636" t="str">
            <v/>
          </cell>
          <cell r="BG636" t="str">
            <v/>
          </cell>
          <cell r="BH636" t="str">
            <v/>
          </cell>
          <cell r="BI636" t="str">
            <v/>
          </cell>
          <cell r="BJ636" t="str">
            <v/>
          </cell>
          <cell r="BK636" t="str">
            <v/>
          </cell>
          <cell r="BL636" t="str">
            <v/>
          </cell>
          <cell r="BM636" t="str">
            <v/>
          </cell>
          <cell r="BN636" t="str">
            <v/>
          </cell>
          <cell r="BO636" t="str">
            <v/>
          </cell>
          <cell r="BP636" t="str">
            <v/>
          </cell>
          <cell r="BQ636" t="str">
            <v/>
          </cell>
          <cell r="BR636" t="str">
            <v/>
          </cell>
          <cell r="BS636" t="str">
            <v/>
          </cell>
          <cell r="BT636" t="str">
            <v/>
          </cell>
          <cell r="BU636" t="str">
            <v/>
          </cell>
          <cell r="BV636" t="str">
            <v/>
          </cell>
          <cell r="BW636" t="str">
            <v/>
          </cell>
          <cell r="BX636" t="str">
            <v/>
          </cell>
        </row>
        <row r="637">
          <cell r="A637" t="str">
            <v>RB19WOR</v>
          </cell>
          <cell r="B637" t="str">
            <v>Word</v>
          </cell>
          <cell r="C637" t="str">
            <v>versions 2019 et Office 365</v>
          </cell>
          <cell r="D637" t="str">
            <v xml:space="preserve"> Collectif</v>
          </cell>
          <cell r="E637" t="str">
            <v/>
          </cell>
          <cell r="F637" t="str">
            <v xml:space="preserve">Collectif, </v>
          </cell>
          <cell r="G637" t="str">
            <v/>
          </cell>
          <cell r="H637" t="str">
            <v/>
          </cell>
          <cell r="I637" t="str">
            <v/>
          </cell>
          <cell r="J637" t="str">
            <v/>
          </cell>
          <cell r="K637" t="str">
            <v>Edition du 1 January 2019</v>
          </cell>
          <cell r="L637" t="str">
            <v>532 pages</v>
          </cell>
          <cell r="M637" t="str">
            <v>Editions ENI</v>
          </cell>
          <cell r="N637" t="str">
            <v>fre</v>
          </cell>
          <cell r="O637" t="str">
            <v>fre</v>
          </cell>
          <cell r="P637" t="str">
            <v>fre</v>
          </cell>
          <cell r="Q637" t="str">
            <v xml:space="preserve">
Ce guide pratique vous présente dans le détail  l'ensemble des fonctions du traitement de texte Microsoft® Word ; il a été rédigé avec la version 2019 de Word  et intègre les nouveautés et différences de la version Word livrée avec Office 365.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
Découvrez notre formation Microsoft Word éligible au CPF 
en cliquant ici. Formation 100% financée, selon vos droits !</v>
          </cell>
          <cell r="R637">
            <v>9782409017056</v>
          </cell>
          <cell r="S637" t="str">
            <v>Version Numérique</v>
          </cell>
          <cell r="T637">
            <v>9782409017032</v>
          </cell>
          <cell r="U637" t="str">
            <v>Version Imprimée</v>
          </cell>
          <cell r="V637" t="str">
            <v>St-Herblain</v>
          </cell>
          <cell r="W637" t="str">
            <v>Editions ENI</v>
          </cell>
          <cell r="X637">
            <v>2019</v>
          </cell>
          <cell r="Y637" t="str">
            <v>Bibliothèque Numérique ENI (Service en ligne)</v>
          </cell>
          <cell r="Z637" t="str">
            <v>RÉFÉRENCE BUREAUTIQUE</v>
          </cell>
          <cell r="AA637" t="str">
            <v>texte</v>
          </cell>
          <cell r="AB637" t="str">
            <v>txt</v>
          </cell>
          <cell r="AC637" t="str">
            <v>rdacontent/fre</v>
          </cell>
          <cell r="AD637" t="str">
            <v>informatique</v>
          </cell>
          <cell r="AE637" t="str">
            <v>c</v>
          </cell>
          <cell r="AF637" t="str">
            <v>rdamedia/fre</v>
          </cell>
          <cell r="AG637" t="str">
            <v>ressource en ligne</v>
          </cell>
          <cell r="AH637" t="str">
            <v>cr</v>
          </cell>
          <cell r="AI637" t="str">
            <v>rdacarrier/fre</v>
          </cell>
          <cell r="AJ637" t="str">
            <v>m\\\\\o\\d\\\\\\\\</v>
          </cell>
          <cell r="AK637" t="str">
            <v>cr\cn\\\\uuaua</v>
          </cell>
          <cell r="AL637" t="str">
            <v>Accès restreint aux membres</v>
          </cell>
          <cell r="AM637" t="str">
            <v>Source de la note de description : Version imprimée</v>
          </cell>
          <cell r="AN637" t="str">
            <v/>
          </cell>
          <cell r="AO637" t="str">
            <v>%SITE_CLIENT%/?library_guid=8B621FB1-CCBB-4B8A-92C5-58E23CEC7C81</v>
          </cell>
          <cell r="AP637" t="str">
            <v>Accès au travers du portail ENI</v>
          </cell>
          <cell r="AQ637" t="str">
            <v xml:space="preserve"> document maître </v>
          </cell>
          <cell r="AR637" t="str">
            <v xml:space="preserve"> formulaire </v>
          </cell>
          <cell r="AS637" t="str">
            <v xml:space="preserve"> LNRB19WOR</v>
          </cell>
          <cell r="AT637" t="str">
            <v xml:space="preserve"> macro</v>
          </cell>
          <cell r="AU637" t="str">
            <v xml:space="preserve"> mailing </v>
          </cell>
          <cell r="AV637" t="str">
            <v xml:space="preserve"> Office 19 </v>
          </cell>
          <cell r="AW637" t="str">
            <v xml:space="preserve"> Office 2019 </v>
          </cell>
          <cell r="AX637" t="str">
            <v xml:space="preserve"> plan </v>
          </cell>
          <cell r="AY637" t="str">
            <v xml:space="preserve"> publipostage </v>
          </cell>
          <cell r="AZ637" t="str">
            <v xml:space="preserve"> suivi des modifications </v>
          </cell>
          <cell r="BA637" t="str">
            <v xml:space="preserve"> table des matières </v>
          </cell>
          <cell r="BB637" t="str">
            <v xml:space="preserve"> traitement de texte </v>
          </cell>
          <cell r="BC637" t="str">
            <v xml:space="preserve"> word 19 </v>
          </cell>
          <cell r="BD637" t="str">
            <v xml:space="preserve"> word19 </v>
          </cell>
          <cell r="BE637" t="str">
            <v xml:space="preserve"> word2019  </v>
          </cell>
          <cell r="BF637" t="str">
            <v xml:space="preserve">commandes </v>
          </cell>
          <cell r="BG637" t="str">
            <v xml:space="preserve">Microsoft </v>
          </cell>
          <cell r="BH637" t="str">
            <v/>
          </cell>
          <cell r="BI637" t="str">
            <v/>
          </cell>
          <cell r="BJ637" t="str">
            <v/>
          </cell>
          <cell r="BK637" t="str">
            <v/>
          </cell>
          <cell r="BL637" t="str">
            <v/>
          </cell>
          <cell r="BM637" t="str">
            <v/>
          </cell>
          <cell r="BN637" t="str">
            <v/>
          </cell>
          <cell r="BO637" t="str">
            <v/>
          </cell>
          <cell r="BP637" t="str">
            <v/>
          </cell>
          <cell r="BQ637" t="str">
            <v/>
          </cell>
          <cell r="BR637" t="str">
            <v/>
          </cell>
          <cell r="BS637" t="str">
            <v/>
          </cell>
          <cell r="BT637" t="str">
            <v/>
          </cell>
          <cell r="BU637" t="str">
            <v/>
          </cell>
          <cell r="BV637" t="str">
            <v/>
          </cell>
          <cell r="BW637" t="str">
            <v/>
          </cell>
          <cell r="BX637" t="str">
            <v/>
          </cell>
        </row>
        <row r="638">
          <cell r="A638" t="str">
            <v>RB210OFF</v>
          </cell>
          <cell r="B638" t="str">
            <v>Microsoft&amp;reg; Office 2010</v>
          </cell>
          <cell r="C638" t="str">
            <v>Word, Excel, PowerPoint, Outlook et OneNote 2010 (2ième edition)</v>
          </cell>
          <cell r="D638" t="str">
            <v/>
          </cell>
          <cell r="E638" t="str">
            <v/>
          </cell>
          <cell r="F638" t="str">
            <v/>
          </cell>
          <cell r="G638" t="str">
            <v/>
          </cell>
          <cell r="H638" t="str">
            <v/>
          </cell>
          <cell r="I638" t="str">
            <v/>
          </cell>
          <cell r="J638" t="str">
            <v/>
          </cell>
          <cell r="K638" t="str">
            <v>Edition du 1 November 2011</v>
          </cell>
          <cell r="L638" t="str">
            <v>508 pages</v>
          </cell>
          <cell r="M638" t="str">
            <v>Editions ENI</v>
          </cell>
          <cell r="N638" t="str">
            <v>fre</v>
          </cell>
          <cell r="O638" t="str">
            <v>fre</v>
          </cell>
          <cell r="P638" t="str">
            <v>fre</v>
          </cell>
          <cell r="Q638" t="str">
            <v>Ce livre vous présente les fonctions essentielles des principaux logiciels de la suite Microsoft® Office 2010 : le traitement de texte Word 2010, le tableur Excel 2010, le logiciel de présentations animées PowerPoint 2010, le logiciel de messagerie Outlook 2010 et le logiciel OneNote 2010. Vous apprendrez à créer et à mettre en forme un document texte dans Word, à créer et à mettre en forme tableaux et graphiques dans Excel, à créer un diaporama animé dans PowerPoint, à envoyer et à gérer vos messages par l'intermédiaire d'Outlook et à créer et gérer notes, bloc-notes et pages dans OneNote. De plus, vous comprendrez tout l'intérêt d'utiliser une suite bureautique en découvrant les outils communs à toutes ces applications et en apprenant à intégrer dans un même document, les différents éléments issus de chaque application (insérer un tableau Excel dans un document Word, par exemple).</v>
          </cell>
          <cell r="R638">
            <v>9782746070875</v>
          </cell>
          <cell r="S638" t="str">
            <v>Version Numérique</v>
          </cell>
          <cell r="T638">
            <v>9782746069862</v>
          </cell>
          <cell r="U638" t="str">
            <v>Version Imprimée</v>
          </cell>
          <cell r="V638" t="str">
            <v>St-Herblain</v>
          </cell>
          <cell r="W638" t="str">
            <v>Editions ENI</v>
          </cell>
          <cell r="X638">
            <v>2011</v>
          </cell>
          <cell r="Y638" t="str">
            <v>Bibliothèque Numérique ENI (Service en ligne)</v>
          </cell>
          <cell r="Z638" t="str">
            <v>RÉFÉRENCE BUREAUTIQUE</v>
          </cell>
          <cell r="AA638" t="str">
            <v>texte</v>
          </cell>
          <cell r="AB638" t="str">
            <v>txt</v>
          </cell>
          <cell r="AC638" t="str">
            <v>rdacontent/fre</v>
          </cell>
          <cell r="AD638" t="str">
            <v>informatique</v>
          </cell>
          <cell r="AE638" t="str">
            <v>c</v>
          </cell>
          <cell r="AF638" t="str">
            <v>rdamedia/fre</v>
          </cell>
          <cell r="AG638" t="str">
            <v>ressource en ligne</v>
          </cell>
          <cell r="AH638" t="str">
            <v>cr</v>
          </cell>
          <cell r="AI638" t="str">
            <v>rdacarrier/fre</v>
          </cell>
          <cell r="AJ638" t="str">
            <v>m\\\\\o\\d\\\\\\\\</v>
          </cell>
          <cell r="AK638" t="str">
            <v>cr\cn\\\\uuaua</v>
          </cell>
          <cell r="AL638" t="str">
            <v>Accès restreint aux membres</v>
          </cell>
          <cell r="AM638" t="str">
            <v>Source de la note de description : Version imprimée</v>
          </cell>
          <cell r="AN638" t="str">
            <v/>
          </cell>
          <cell r="AO638" t="str">
            <v>%SITE_CLIENT%/?library_guid=3B464A24-1C80-47C2-885C-03AC21DF3392</v>
          </cell>
          <cell r="AP638" t="str">
            <v>Accès au travers du portail ENI</v>
          </cell>
          <cell r="AQ638" t="str">
            <v xml:space="preserve"> e</v>
          </cell>
          <cell r="AR638" t="str">
            <v xml:space="preserve"> ebook </v>
          </cell>
          <cell r="AS638" t="str">
            <v xml:space="preserve"> livre numérique </v>
          </cell>
          <cell r="AT638" t="str">
            <v xml:space="preserve"> LNRB210OFF</v>
          </cell>
          <cell r="AU638" t="str">
            <v xml:space="preserve"> Microsoft </v>
          </cell>
          <cell r="AV638" t="str">
            <v xml:space="preserve"> Office 10 </v>
          </cell>
          <cell r="AW638" t="str">
            <v xml:space="preserve"> Office10 </v>
          </cell>
          <cell r="AX638" t="str">
            <v xml:space="preserve"> suite bureautique </v>
          </cell>
          <cell r="AY638" t="str">
            <v xml:space="preserve">book </v>
          </cell>
          <cell r="AZ638" t="str">
            <v xml:space="preserve">Livre </v>
          </cell>
          <cell r="BA638" t="str">
            <v/>
          </cell>
          <cell r="BB638" t="str">
            <v/>
          </cell>
          <cell r="BC638" t="str">
            <v/>
          </cell>
          <cell r="BD638" t="str">
            <v/>
          </cell>
          <cell r="BE638" t="str">
            <v/>
          </cell>
          <cell r="BF638" t="str">
            <v/>
          </cell>
          <cell r="BG638" t="str">
            <v/>
          </cell>
          <cell r="BH638" t="str">
            <v/>
          </cell>
          <cell r="BI638" t="str">
            <v/>
          </cell>
          <cell r="BJ638" t="str">
            <v/>
          </cell>
          <cell r="BK638" t="str">
            <v/>
          </cell>
          <cell r="BL638" t="str">
            <v/>
          </cell>
          <cell r="BM638" t="str">
            <v/>
          </cell>
          <cell r="BN638" t="str">
            <v/>
          </cell>
          <cell r="BO638" t="str">
            <v/>
          </cell>
          <cell r="BP638" t="str">
            <v/>
          </cell>
          <cell r="BQ638" t="str">
            <v/>
          </cell>
          <cell r="BR638" t="str">
            <v/>
          </cell>
          <cell r="BS638" t="str">
            <v/>
          </cell>
          <cell r="BT638" t="str">
            <v/>
          </cell>
          <cell r="BU638" t="str">
            <v/>
          </cell>
          <cell r="BV638" t="str">
            <v/>
          </cell>
          <cell r="BW638" t="str">
            <v/>
          </cell>
          <cell r="BX638" t="str">
            <v/>
          </cell>
        </row>
        <row r="639">
          <cell r="A639" t="str">
            <v>RB210WIN</v>
          </cell>
          <cell r="B639" t="str">
            <v>Windows 10 (2e édition)</v>
          </cell>
          <cell r="C639" t="str">
            <v>inclus Anniversary Update</v>
          </cell>
          <cell r="D639" t="str">
            <v>Myriam GRIS</v>
          </cell>
          <cell r="E639" t="str">
            <v/>
          </cell>
          <cell r="F639" t="str">
            <v>GRIS, Myriam</v>
          </cell>
          <cell r="G639" t="str">
            <v/>
          </cell>
          <cell r="H639" t="str">
            <v/>
          </cell>
          <cell r="I639" t="str">
            <v/>
          </cell>
          <cell r="J639" t="str">
            <v/>
          </cell>
          <cell r="K639" t="str">
            <v>Edition du 1 December 2016</v>
          </cell>
          <cell r="L639" t="str">
            <v>490 pages</v>
          </cell>
          <cell r="M639" t="str">
            <v>Editions ENI</v>
          </cell>
          <cell r="N639" t="str">
            <v>fre</v>
          </cell>
          <cell r="O639" t="str">
            <v>fre</v>
          </cell>
          <cell r="P639" t="str">
            <v>fre</v>
          </cell>
          <cell r="Q639" t="str">
            <v>Ce livre vous présente l'ensemble des fonctionnalités de cette nouvelle version du système d'exploitation Windows 10 parue en septembre 2016 et nommée Anniversary Update. Il est destiné à tout utilisateur d'un ordinateur équipé de Windows 10 muni ou pas d'un écran tactile.
Vous découvrirez tout d'abord l'environnement de travail (Bureau, fenêtres...) et les manipulations liées à une utilisation du système sur un écran tactile. 
Vous apprendrez à gérer les fichiers et dossiers situés sur votre ordinateur mais également sur votre espace de stockage en ligne OneDrive : créer des dossiers, copier/déplacer des fichiers, graver ou compresser les fichiers et effectuer des recherches à l'aide de l'Assistante Cortana.
Vous découvrirez quelques applications intégrées à Windows 10 telles que l'application Photos, le Lecteur Windows Media, les applications Contacts, Courrier, Calendrier et Skype ainsi que le nouveau navigateur internet Microsoft Edge et l'espace de travail Windows Ink.
Lorsque vous serez familiarisé avec cet environnement, vous serez à même de le configurer, créer des compte utilisateurs et personnaliser l'interface (arrière-plan,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de périphériques et d'applications, la protection de votre ordinateur et la sécurité de vos données.</v>
          </cell>
          <cell r="R639">
            <v>9782746098916</v>
          </cell>
          <cell r="S639" t="str">
            <v>Version Numérique</v>
          </cell>
          <cell r="T639">
            <v>9782409005145</v>
          </cell>
          <cell r="U639" t="str">
            <v>Version Imprimée</v>
          </cell>
          <cell r="V639" t="str">
            <v>St-Herblain</v>
          </cell>
          <cell r="W639" t="str">
            <v>Editions ENI</v>
          </cell>
          <cell r="X639">
            <v>2016</v>
          </cell>
          <cell r="Y639" t="str">
            <v>Bibliothèque Numérique ENI (Service en ligne)</v>
          </cell>
          <cell r="Z639" t="str">
            <v>RÉFÉRENCE BUREAUTIQUE</v>
          </cell>
          <cell r="AA639" t="str">
            <v>texte</v>
          </cell>
          <cell r="AB639" t="str">
            <v>txt</v>
          </cell>
          <cell r="AC639" t="str">
            <v>rdacontent/fre</v>
          </cell>
          <cell r="AD639" t="str">
            <v>informatique</v>
          </cell>
          <cell r="AE639" t="str">
            <v>c</v>
          </cell>
          <cell r="AF639" t="str">
            <v>rdamedia/fre</v>
          </cell>
          <cell r="AG639" t="str">
            <v>ressource en ligne</v>
          </cell>
          <cell r="AH639" t="str">
            <v>cr</v>
          </cell>
          <cell r="AI639" t="str">
            <v>rdacarrier/fre</v>
          </cell>
          <cell r="AJ639" t="str">
            <v>m\\\\\o\\d\\\\\\\\</v>
          </cell>
          <cell r="AK639" t="str">
            <v>cr\cn\\\\uuaua</v>
          </cell>
          <cell r="AL639" t="str">
            <v>Accès restreint aux membres</v>
          </cell>
          <cell r="AM639" t="str">
            <v>Source de la note de description : Version imprimée</v>
          </cell>
          <cell r="AN639" t="str">
            <v/>
          </cell>
          <cell r="AO639" t="str">
            <v>%SITE_CLIENT%/?library_guid=BCCF9E59-5664-4743-B34B-5AFC01FDD999</v>
          </cell>
          <cell r="AP639" t="str">
            <v>Accès au travers du portail ENI</v>
          </cell>
          <cell r="AQ639" t="str">
            <v xml:space="preserve"> anniversaire </v>
          </cell>
          <cell r="AR639" t="str">
            <v xml:space="preserve"> bureau </v>
          </cell>
          <cell r="AS639" t="str">
            <v xml:space="preserve"> e</v>
          </cell>
          <cell r="AT639" t="str">
            <v xml:space="preserve"> ebook </v>
          </cell>
          <cell r="AU639" t="str">
            <v xml:space="preserve"> Explorateur </v>
          </cell>
          <cell r="AV639" t="str">
            <v xml:space="preserve"> installation </v>
          </cell>
          <cell r="AW639" t="str">
            <v xml:space="preserve"> livre électronique </v>
          </cell>
          <cell r="AX639" t="str">
            <v xml:space="preserve"> livre numérique </v>
          </cell>
          <cell r="AY639" t="str">
            <v xml:space="preserve"> livres électroniques </v>
          </cell>
          <cell r="AZ639" t="str">
            <v xml:space="preserve"> livres numériques </v>
          </cell>
          <cell r="BA639" t="str">
            <v xml:space="preserve"> LNRB2AU10WIN</v>
          </cell>
          <cell r="BB639" t="str">
            <v xml:space="preserve"> Media Player </v>
          </cell>
          <cell r="BC639" t="str">
            <v xml:space="preserve"> OS </v>
          </cell>
          <cell r="BD639" t="str">
            <v xml:space="preserve"> réseau </v>
          </cell>
          <cell r="BE639" t="str">
            <v xml:space="preserve"> système d'exploitation </v>
          </cell>
          <cell r="BF639" t="str">
            <v xml:space="preserve">book </v>
          </cell>
          <cell r="BG639" t="str">
            <v xml:space="preserve">Microsoft </v>
          </cell>
          <cell r="BH639" t="str">
            <v/>
          </cell>
          <cell r="BI639" t="str">
            <v/>
          </cell>
          <cell r="BJ639" t="str">
            <v/>
          </cell>
          <cell r="BK639" t="str">
            <v/>
          </cell>
          <cell r="BL639" t="str">
            <v/>
          </cell>
          <cell r="BM639" t="str">
            <v/>
          </cell>
          <cell r="BN639" t="str">
            <v/>
          </cell>
          <cell r="BO639" t="str">
            <v/>
          </cell>
          <cell r="BP639" t="str">
            <v/>
          </cell>
          <cell r="BQ639" t="str">
            <v/>
          </cell>
          <cell r="BR639" t="str">
            <v/>
          </cell>
          <cell r="BS639" t="str">
            <v/>
          </cell>
          <cell r="BT639" t="str">
            <v/>
          </cell>
          <cell r="BU639" t="str">
            <v/>
          </cell>
          <cell r="BV639" t="str">
            <v/>
          </cell>
          <cell r="BW639" t="str">
            <v/>
          </cell>
          <cell r="BX639" t="str">
            <v/>
          </cell>
        </row>
        <row r="640">
          <cell r="A640" t="str">
            <v>RB21EXC</v>
          </cell>
          <cell r="B640" t="str">
            <v>Excel 2021</v>
          </cell>
          <cell r="C640" t="str">
            <v/>
          </cell>
          <cell r="D640" t="str">
            <v xml:space="preserve"> Collectif</v>
          </cell>
          <cell r="E640" t="str">
            <v/>
          </cell>
          <cell r="F640" t="str">
            <v xml:space="preserve">Collectif, </v>
          </cell>
          <cell r="G640" t="str">
            <v/>
          </cell>
          <cell r="H640" t="str">
            <v/>
          </cell>
          <cell r="I640" t="str">
            <v/>
          </cell>
          <cell r="J640" t="str">
            <v/>
          </cell>
          <cell r="K640" t="str">
            <v>Edition du 1 April 2022</v>
          </cell>
          <cell r="L640" t="str">
            <v>566 pages</v>
          </cell>
          <cell r="M640" t="str">
            <v>Editions ENI</v>
          </cell>
          <cell r="N640" t="str">
            <v>fre</v>
          </cell>
          <cell r="O640" t="str">
            <v>fre</v>
          </cell>
          <cell r="P640" t="str">
            <v>fre</v>
          </cell>
          <cell r="Q640" t="str">
            <v xml:space="preserve">
Ce guide pratique vous présente dans le détail, les différentes fonctions du célèbre tableur Microsoft® Excel 2021.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l'enregistrement des classeurs sous forme de page Web et la gestion de votre compte Utilisateur.</v>
          </cell>
          <cell r="R640">
            <v>9782409034930</v>
          </cell>
          <cell r="S640" t="str">
            <v>Version Numérique</v>
          </cell>
          <cell r="T640">
            <v>9782409034923</v>
          </cell>
          <cell r="U640" t="str">
            <v>Version Imprimée</v>
          </cell>
          <cell r="V640" t="str">
            <v>St-Herblain</v>
          </cell>
          <cell r="W640" t="str">
            <v>Editions ENI</v>
          </cell>
          <cell r="X640">
            <v>2022</v>
          </cell>
          <cell r="Y640" t="str">
            <v>Bibliothèque Numérique ENI (Service en ligne)</v>
          </cell>
          <cell r="Z640" t="str">
            <v>RÉFÉRENCE BUREAUTIQUE</v>
          </cell>
          <cell r="AA640" t="str">
            <v>texte</v>
          </cell>
          <cell r="AB640" t="str">
            <v>txt</v>
          </cell>
          <cell r="AC640" t="str">
            <v>rdacontent/fre</v>
          </cell>
          <cell r="AD640" t="str">
            <v>informatique</v>
          </cell>
          <cell r="AE640" t="str">
            <v>c</v>
          </cell>
          <cell r="AF640" t="str">
            <v>rdamedia/fre</v>
          </cell>
          <cell r="AG640" t="str">
            <v>ressource en ligne</v>
          </cell>
          <cell r="AH640" t="str">
            <v>cr</v>
          </cell>
          <cell r="AI640" t="str">
            <v>rdacarrier/fre</v>
          </cell>
          <cell r="AJ640" t="str">
            <v>m\\\\\o\\d\\\\\\\\</v>
          </cell>
          <cell r="AK640" t="str">
            <v>cr\cn\\\\uuaua</v>
          </cell>
          <cell r="AL640" t="str">
            <v>Accès restreint aux membres</v>
          </cell>
          <cell r="AM640" t="str">
            <v>Source de la note de description : Version imprimée</v>
          </cell>
          <cell r="AN640" t="str">
            <v/>
          </cell>
          <cell r="AO640" t="str">
            <v>%SITE_CLIENT%/?library_guid=FDC0FF44-F928-4904-93DD-51575582C580</v>
          </cell>
          <cell r="AP640" t="str">
            <v>Accès au travers du portail ENI</v>
          </cell>
          <cell r="AQ640" t="str">
            <v xml:space="preserve"> excel 21 </v>
          </cell>
          <cell r="AR640" t="str">
            <v xml:space="preserve"> Office 365</v>
          </cell>
          <cell r="AS640" t="str">
            <v xml:space="preserve"> tableau croisé dynamique </v>
          </cell>
          <cell r="AT640" t="str">
            <v xml:space="preserve"> tableaux croises dynamiques </v>
          </cell>
          <cell r="AU640" t="str">
            <v xml:space="preserve"> tableur </v>
          </cell>
          <cell r="AV640" t="str">
            <v xml:space="preserve">excel 2021 </v>
          </cell>
          <cell r="AW640" t="str">
            <v/>
          </cell>
          <cell r="AX640" t="str">
            <v/>
          </cell>
          <cell r="AY640" t="str">
            <v/>
          </cell>
          <cell r="AZ640" t="str">
            <v/>
          </cell>
          <cell r="BA640" t="str">
            <v/>
          </cell>
          <cell r="BB640" t="str">
            <v/>
          </cell>
          <cell r="BC640" t="str">
            <v/>
          </cell>
          <cell r="BD640" t="str">
            <v/>
          </cell>
          <cell r="BE640" t="str">
            <v/>
          </cell>
          <cell r="BF640" t="str">
            <v/>
          </cell>
          <cell r="BG640" t="str">
            <v/>
          </cell>
          <cell r="BH640" t="str">
            <v/>
          </cell>
          <cell r="BI640" t="str">
            <v/>
          </cell>
          <cell r="BJ640" t="str">
            <v/>
          </cell>
          <cell r="BK640" t="str">
            <v/>
          </cell>
          <cell r="BL640" t="str">
            <v/>
          </cell>
          <cell r="BM640" t="str">
            <v/>
          </cell>
          <cell r="BN640" t="str">
            <v/>
          </cell>
          <cell r="BO640" t="str">
            <v/>
          </cell>
          <cell r="BP640" t="str">
            <v/>
          </cell>
          <cell r="BQ640" t="str">
            <v/>
          </cell>
          <cell r="BR640" t="str">
            <v/>
          </cell>
          <cell r="BS640" t="str">
            <v/>
          </cell>
          <cell r="BT640" t="str">
            <v/>
          </cell>
          <cell r="BU640" t="str">
            <v/>
          </cell>
          <cell r="BV640" t="str">
            <v/>
          </cell>
          <cell r="BW640" t="str">
            <v/>
          </cell>
          <cell r="BX640" t="str">
            <v/>
          </cell>
        </row>
        <row r="641">
          <cell r="A641" t="str">
            <v>RB21OFFFA</v>
          </cell>
          <cell r="B641" t="str">
            <v>Microsoft® Office 2021 : Word, Excel, PowerPoint, Outlook</v>
          </cell>
          <cell r="C641" t="str">
            <v>Maîtrisez les fonctions avancées de la suite Microsoft®</v>
          </cell>
          <cell r="D641" t="str">
            <v xml:space="preserve"> Collectif</v>
          </cell>
          <cell r="E641" t="str">
            <v/>
          </cell>
          <cell r="F641" t="str">
            <v xml:space="preserve">Collectif, </v>
          </cell>
          <cell r="G641" t="str">
            <v/>
          </cell>
          <cell r="H641" t="str">
            <v/>
          </cell>
          <cell r="I641" t="str">
            <v/>
          </cell>
          <cell r="J641" t="str">
            <v/>
          </cell>
          <cell r="K641" t="str">
            <v>Edition du 1 June 2022</v>
          </cell>
          <cell r="L641" t="str">
            <v>352 pages</v>
          </cell>
          <cell r="M641" t="str">
            <v>Editions ENI</v>
          </cell>
          <cell r="N641" t="str">
            <v>fre</v>
          </cell>
          <cell r="O641" t="str">
            <v>fre</v>
          </cell>
          <cell r="P641" t="str">
            <v>fre</v>
          </cell>
          <cell r="Q641" t="str">
            <v>Ce livre vous présente les fonctionnalités avancées des applications de la suite bureautique Microsoft® Office. Il a été rédigé avec la version 2021 d’Office.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 et la configuration de la messagerie (notification d'absence, création de signature, mise en forme conditionnelle des messages, utilisation des actions rapides pour faciliter la saisie de messages répétitifs...).
Le livre se termine par les possibilités d'intégration des données d'une application à l'autre (copier des données Excel dans Word, par exemple) et les techniques qui permettent de partager et de co-éditer des fichiers enregistrés par exemple, sur OneDrive.</v>
          </cell>
          <cell r="R641">
            <v>9782409035883</v>
          </cell>
          <cell r="S641" t="str">
            <v>Version Numérique</v>
          </cell>
          <cell r="T641">
            <v>9782409035876</v>
          </cell>
          <cell r="U641" t="str">
            <v>Version Imprimée</v>
          </cell>
          <cell r="V641" t="str">
            <v>St-Herblain</v>
          </cell>
          <cell r="W641" t="str">
            <v>Editions ENI</v>
          </cell>
          <cell r="X641">
            <v>2022</v>
          </cell>
          <cell r="Y641" t="str">
            <v>Bibliothèque Numérique ENI (Service en ligne)</v>
          </cell>
          <cell r="Z641" t="str">
            <v>RÉFÉRENCE BUREAUTIQUE</v>
          </cell>
          <cell r="AA641" t="str">
            <v>texte</v>
          </cell>
          <cell r="AB641" t="str">
            <v>txt</v>
          </cell>
          <cell r="AC641" t="str">
            <v>rdacontent/fre</v>
          </cell>
          <cell r="AD641" t="str">
            <v>informatique</v>
          </cell>
          <cell r="AE641" t="str">
            <v>c</v>
          </cell>
          <cell r="AF641" t="str">
            <v>rdamedia/fre</v>
          </cell>
          <cell r="AG641" t="str">
            <v>ressource en ligne</v>
          </cell>
          <cell r="AH641" t="str">
            <v>cr</v>
          </cell>
          <cell r="AI641" t="str">
            <v>rdacarrier/fre</v>
          </cell>
          <cell r="AJ641" t="str">
            <v>m\\\\\o\\d\\\\\\\\</v>
          </cell>
          <cell r="AK641" t="str">
            <v>cr\cn\\\\uuaua</v>
          </cell>
          <cell r="AL641" t="str">
            <v>Accès restreint aux membres</v>
          </cell>
          <cell r="AM641" t="str">
            <v>Source de la note de description : Version imprimée</v>
          </cell>
          <cell r="AN641" t="str">
            <v/>
          </cell>
          <cell r="AO641" t="str">
            <v>%SITE_CLIENT%/?library_guid=7309B158-18E1-4012-AE16-BCE6AF439C56</v>
          </cell>
          <cell r="AP641" t="str">
            <v>Accès au travers du portail ENI</v>
          </cell>
          <cell r="AQ641" t="str">
            <v xml:space="preserve"> Excel2021 </v>
          </cell>
          <cell r="AR641" t="str">
            <v xml:space="preserve"> Office 2021 </v>
          </cell>
          <cell r="AS641" t="str">
            <v xml:space="preserve"> Office 21 </v>
          </cell>
          <cell r="AT641" t="str">
            <v xml:space="preserve"> Office2021 </v>
          </cell>
          <cell r="AU641" t="str">
            <v xml:space="preserve"> Outlook2021 </v>
          </cell>
          <cell r="AV641" t="str">
            <v xml:space="preserve"> perfectionnement</v>
          </cell>
          <cell r="AW641" t="str">
            <v xml:space="preserve"> suite bureautique </v>
          </cell>
          <cell r="AX641" t="str">
            <v xml:space="preserve">Word2021 </v>
          </cell>
          <cell r="AY641" t="str">
            <v/>
          </cell>
          <cell r="AZ641" t="str">
            <v/>
          </cell>
          <cell r="BA641" t="str">
            <v/>
          </cell>
          <cell r="BB641" t="str">
            <v/>
          </cell>
          <cell r="BC641" t="str">
            <v/>
          </cell>
          <cell r="BD641" t="str">
            <v/>
          </cell>
          <cell r="BE641" t="str">
            <v/>
          </cell>
          <cell r="BF641" t="str">
            <v/>
          </cell>
          <cell r="BG641" t="str">
            <v/>
          </cell>
          <cell r="BH641" t="str">
            <v/>
          </cell>
          <cell r="BI641" t="str">
            <v/>
          </cell>
          <cell r="BJ641" t="str">
            <v/>
          </cell>
          <cell r="BK641" t="str">
            <v/>
          </cell>
          <cell r="BL641" t="str">
            <v/>
          </cell>
          <cell r="BM641" t="str">
            <v/>
          </cell>
          <cell r="BN641" t="str">
            <v/>
          </cell>
          <cell r="BO641" t="str">
            <v/>
          </cell>
          <cell r="BP641" t="str">
            <v/>
          </cell>
          <cell r="BQ641" t="str">
            <v/>
          </cell>
          <cell r="BR641" t="str">
            <v/>
          </cell>
          <cell r="BS641" t="str">
            <v/>
          </cell>
          <cell r="BT641" t="str">
            <v/>
          </cell>
          <cell r="BU641" t="str">
            <v/>
          </cell>
          <cell r="BV641" t="str">
            <v/>
          </cell>
          <cell r="BW641" t="str">
            <v/>
          </cell>
          <cell r="BX641" t="str">
            <v/>
          </cell>
        </row>
        <row r="642">
          <cell r="A642" t="str">
            <v>RB21OFFFB</v>
          </cell>
          <cell r="B642" t="str">
            <v>Microsoft® Office 2021 : Word, Excel, PowerPoint, Outlook</v>
          </cell>
          <cell r="C642" t="str">
            <v>Fonctions de base</v>
          </cell>
          <cell r="D642" t="str">
            <v xml:space="preserve"> Collectif</v>
          </cell>
          <cell r="E642" t="str">
            <v/>
          </cell>
          <cell r="F642" t="str">
            <v xml:space="preserve">Collectif, </v>
          </cell>
          <cell r="G642" t="str">
            <v/>
          </cell>
          <cell r="H642" t="str">
            <v/>
          </cell>
          <cell r="I642" t="str">
            <v/>
          </cell>
          <cell r="J642" t="str">
            <v/>
          </cell>
          <cell r="K642" t="str">
            <v>Edition du 1 June 2022</v>
          </cell>
          <cell r="L642" t="str">
            <v>358 pages</v>
          </cell>
          <cell r="M642" t="str">
            <v>Editions ENI</v>
          </cell>
          <cell r="N642" t="str">
            <v>fre</v>
          </cell>
          <cell r="O642" t="str">
            <v>fre</v>
          </cell>
          <cell r="P642" t="str">
            <v>fre</v>
          </cell>
          <cell r="Q642" t="str">
            <v>Ce livre vous présente les fonctions de base des principaux logiciels de la suite Microsoft® Office (version 2021) : le traitement de texte Word, le tableur Excel, le logiciel de présentations animées PowerPoint et le logiciel de messagerie Outlook.
Il vous présente les fonctions de base du traitement de texte Word 2021 permettant de créer un document, de le mettre en page et de l’imprimer. 
Avec Excel 2021, vous apprendrez à créer des tableaux de calculs et des graphiques et à les mettre en forme. 
PowerPoint vous permettra de réaliser des diaporamas avec divers effets d’animation. 
Le chapitre sur Outlook vous explique comment envoyer des messages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v>
          </cell>
          <cell r="R642">
            <v>9782409035845</v>
          </cell>
          <cell r="S642" t="str">
            <v>Version Numérique</v>
          </cell>
          <cell r="T642">
            <v>9782409035838</v>
          </cell>
          <cell r="U642" t="str">
            <v>Version Imprimée</v>
          </cell>
          <cell r="V642" t="str">
            <v>St-Herblain</v>
          </cell>
          <cell r="W642" t="str">
            <v>Editions ENI</v>
          </cell>
          <cell r="X642">
            <v>2022</v>
          </cell>
          <cell r="Y642" t="str">
            <v>Bibliothèque Numérique ENI (Service en ligne)</v>
          </cell>
          <cell r="Z642" t="str">
            <v>RÉFÉRENCE BUREAUTIQUE</v>
          </cell>
          <cell r="AA642" t="str">
            <v>texte</v>
          </cell>
          <cell r="AB642" t="str">
            <v>txt</v>
          </cell>
          <cell r="AC642" t="str">
            <v>rdacontent/fre</v>
          </cell>
          <cell r="AD642" t="str">
            <v>informatique</v>
          </cell>
          <cell r="AE642" t="str">
            <v>c</v>
          </cell>
          <cell r="AF642" t="str">
            <v>rdamedia/fre</v>
          </cell>
          <cell r="AG642" t="str">
            <v>ressource en ligne</v>
          </cell>
          <cell r="AH642" t="str">
            <v>cr</v>
          </cell>
          <cell r="AI642" t="str">
            <v>rdacarrier/fre</v>
          </cell>
          <cell r="AJ642" t="str">
            <v>m\\\\\o\\d\\\\\\\\</v>
          </cell>
          <cell r="AK642" t="str">
            <v>cr\cn\\\\uuaua</v>
          </cell>
          <cell r="AL642" t="str">
            <v>Accès restreint aux membres</v>
          </cell>
          <cell r="AM642" t="str">
            <v>Source de la note de description : Version imprimée</v>
          </cell>
          <cell r="AN642" t="str">
            <v/>
          </cell>
          <cell r="AO642" t="str">
            <v>%SITE_CLIENT%/?library_guid=9C69CF21-759F-4B0C-98A1-51ACD4E58A74</v>
          </cell>
          <cell r="AP642" t="str">
            <v>Accès au travers du portail ENI</v>
          </cell>
          <cell r="AQ642" t="str">
            <v xml:space="preserve"> débutant </v>
          </cell>
          <cell r="AR642" t="str">
            <v xml:space="preserve"> Excel2021 </v>
          </cell>
          <cell r="AS642" t="str">
            <v xml:space="preserve"> initiation</v>
          </cell>
          <cell r="AT642" t="str">
            <v xml:space="preserve"> Office 2021 </v>
          </cell>
          <cell r="AU642" t="str">
            <v xml:space="preserve"> Office 21 </v>
          </cell>
          <cell r="AV642" t="str">
            <v xml:space="preserve"> Office2021 </v>
          </cell>
          <cell r="AW642" t="str">
            <v xml:space="preserve"> Office21 </v>
          </cell>
          <cell r="AX642" t="str">
            <v xml:space="preserve"> Outlook2021 </v>
          </cell>
          <cell r="AY642" t="str">
            <v xml:space="preserve"> suite bureautique </v>
          </cell>
          <cell r="AZ642" t="str">
            <v xml:space="preserve">Word2021 </v>
          </cell>
          <cell r="BA642" t="str">
            <v/>
          </cell>
          <cell r="BB642" t="str">
            <v/>
          </cell>
          <cell r="BC642" t="str">
            <v/>
          </cell>
          <cell r="BD642" t="str">
            <v/>
          </cell>
          <cell r="BE642" t="str">
            <v/>
          </cell>
          <cell r="BF642" t="str">
            <v/>
          </cell>
          <cell r="BG642" t="str">
            <v/>
          </cell>
          <cell r="BH642" t="str">
            <v/>
          </cell>
          <cell r="BI642" t="str">
            <v/>
          </cell>
          <cell r="BJ642" t="str">
            <v/>
          </cell>
          <cell r="BK642" t="str">
            <v/>
          </cell>
          <cell r="BL642" t="str">
            <v/>
          </cell>
          <cell r="BM642" t="str">
            <v/>
          </cell>
          <cell r="BN642" t="str">
            <v/>
          </cell>
          <cell r="BO642" t="str">
            <v/>
          </cell>
          <cell r="BP642" t="str">
            <v/>
          </cell>
          <cell r="BQ642" t="str">
            <v/>
          </cell>
          <cell r="BR642" t="str">
            <v/>
          </cell>
          <cell r="BS642" t="str">
            <v/>
          </cell>
          <cell r="BT642" t="str">
            <v/>
          </cell>
          <cell r="BU642" t="str">
            <v/>
          </cell>
          <cell r="BV642" t="str">
            <v/>
          </cell>
          <cell r="BW642" t="str">
            <v/>
          </cell>
          <cell r="BX642" t="str">
            <v/>
          </cell>
        </row>
        <row r="643">
          <cell r="A643" t="str">
            <v>RB21OUT</v>
          </cell>
          <cell r="B643" t="str">
            <v>Outlook 2021</v>
          </cell>
          <cell r="C643" t="str">
            <v/>
          </cell>
          <cell r="D643" t="str">
            <v xml:space="preserve"> Collectif</v>
          </cell>
          <cell r="E643" t="str">
            <v/>
          </cell>
          <cell r="F643" t="str">
            <v xml:space="preserve">Collectif, </v>
          </cell>
          <cell r="G643" t="str">
            <v/>
          </cell>
          <cell r="H643" t="str">
            <v/>
          </cell>
          <cell r="I643" t="str">
            <v/>
          </cell>
          <cell r="J643" t="str">
            <v/>
          </cell>
          <cell r="K643" t="str">
            <v>Edition du 1 June 2022</v>
          </cell>
          <cell r="L643" t="str">
            <v>352 pages</v>
          </cell>
          <cell r="M643" t="str">
            <v>Editions ENI</v>
          </cell>
          <cell r="N643" t="str">
            <v>fre</v>
          </cell>
          <cell r="O643" t="str">
            <v>fre</v>
          </cell>
          <cell r="P643" t="str">
            <v>fre</v>
          </cell>
          <cell r="Q643" t="str">
            <v>Ce guide pratique vous présente dans le détail les fonctions du logiciel de messagerie Microsoft® Outlook (version 2021). Il s’adresse à toute personne désirant découvrir et approfondir l’ensemble de ses fonctionnalités. 
Après la description de l’environnement, vous apprendrez à envoyer des messages basés ou pas sur un modèle avec ou sans pièce jointe ; vous verrez aussi comment ajou­ter une signature automatique, renvoyer un message, rappeler un message envoyé par erreur ou marquer un message pour le suivi. Vous apprendrez à répondre à un message, à le transférer et à gérer les éventuelles pièces jointes reçues.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La troisième partie traite du Calendrier :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v>
          </cell>
          <cell r="R643">
            <v>9782409036002</v>
          </cell>
          <cell r="S643" t="str">
            <v>Version Numérique</v>
          </cell>
          <cell r="T643">
            <v>9782409035999</v>
          </cell>
          <cell r="U643" t="str">
            <v>Version Imprimée</v>
          </cell>
          <cell r="V643" t="str">
            <v>St-Herblain</v>
          </cell>
          <cell r="W643" t="str">
            <v>Editions ENI</v>
          </cell>
          <cell r="X643">
            <v>2022</v>
          </cell>
          <cell r="Y643" t="str">
            <v>Bibliothèque Numérique ENI (Service en ligne)</v>
          </cell>
          <cell r="Z643" t="str">
            <v>RÉFÉRENCE BUREAUTIQUE</v>
          </cell>
          <cell r="AA643" t="str">
            <v>texte</v>
          </cell>
          <cell r="AB643" t="str">
            <v>txt</v>
          </cell>
          <cell r="AC643" t="str">
            <v>rdacontent/fre</v>
          </cell>
          <cell r="AD643" t="str">
            <v>informatique</v>
          </cell>
          <cell r="AE643" t="str">
            <v>c</v>
          </cell>
          <cell r="AF643" t="str">
            <v>rdamedia/fre</v>
          </cell>
          <cell r="AG643" t="str">
            <v>ressource en ligne</v>
          </cell>
          <cell r="AH643" t="str">
            <v>cr</v>
          </cell>
          <cell r="AI643" t="str">
            <v>rdacarrier/fre</v>
          </cell>
          <cell r="AJ643" t="str">
            <v>m\\\\\o\\d\\\\\\\\</v>
          </cell>
          <cell r="AK643" t="str">
            <v>cr\cn\\\\uuaua</v>
          </cell>
          <cell r="AL643" t="str">
            <v>Accès restreint aux membres</v>
          </cell>
          <cell r="AM643" t="str">
            <v>Source de la note de description : Version imprimée</v>
          </cell>
          <cell r="AN643" t="str">
            <v/>
          </cell>
          <cell r="AO643" t="str">
            <v>%SITE_CLIENT%/?library_guid=64CA5B96-7E78-4E80-BB25-F94309148896</v>
          </cell>
          <cell r="AP643" t="str">
            <v>Accès au travers du portail ENI</v>
          </cell>
          <cell r="AQ643" t="str">
            <v xml:space="preserve"> Agenda </v>
          </cell>
          <cell r="AR643" t="str">
            <v xml:space="preserve"> anti</v>
          </cell>
          <cell r="AS643" t="str">
            <v xml:space="preserve"> Calendrier </v>
          </cell>
          <cell r="AT643" t="str">
            <v xml:space="preserve"> Carnet d'adresses </v>
          </cell>
          <cell r="AU643" t="str">
            <v xml:space="preserve"> Contact </v>
          </cell>
          <cell r="AV643" t="str">
            <v xml:space="preserve"> e</v>
          </cell>
          <cell r="AW643" t="str">
            <v xml:space="preserve"> mail </v>
          </cell>
          <cell r="AX643" t="str">
            <v xml:space="preserve"> message </v>
          </cell>
          <cell r="AY643" t="str">
            <v xml:space="preserve"> Messagerie </v>
          </cell>
          <cell r="AZ643" t="str">
            <v xml:space="preserve"> Office 2021 </v>
          </cell>
          <cell r="BA643" t="str">
            <v xml:space="preserve"> Office 21 </v>
          </cell>
          <cell r="BB643" t="str">
            <v xml:space="preserve"> Office2021</v>
          </cell>
          <cell r="BC643" t="str">
            <v xml:space="preserve"> Office21 </v>
          </cell>
          <cell r="BD643" t="str">
            <v xml:space="preserve"> Outlook 2021 </v>
          </cell>
          <cell r="BE643" t="str">
            <v xml:space="preserve"> Outlook21 </v>
          </cell>
          <cell r="BF643" t="str">
            <v xml:space="preserve"> réunion </v>
          </cell>
          <cell r="BG643" t="str">
            <v xml:space="preserve"> Tâches </v>
          </cell>
          <cell r="BH643" t="str">
            <v xml:space="preserve">mail </v>
          </cell>
          <cell r="BI643" t="str">
            <v xml:space="preserve">Microsoft </v>
          </cell>
          <cell r="BJ643" t="str">
            <v xml:space="preserve">spam </v>
          </cell>
          <cell r="BK643" t="str">
            <v/>
          </cell>
          <cell r="BL643" t="str">
            <v/>
          </cell>
          <cell r="BM643" t="str">
            <v/>
          </cell>
          <cell r="BN643" t="str">
            <v/>
          </cell>
          <cell r="BO643" t="str">
            <v/>
          </cell>
          <cell r="BP643" t="str">
            <v/>
          </cell>
          <cell r="BQ643" t="str">
            <v/>
          </cell>
          <cell r="BR643" t="str">
            <v/>
          </cell>
          <cell r="BS643" t="str">
            <v/>
          </cell>
          <cell r="BT643" t="str">
            <v/>
          </cell>
          <cell r="BU643" t="str">
            <v/>
          </cell>
          <cell r="BV643" t="str">
            <v/>
          </cell>
          <cell r="BW643" t="str">
            <v/>
          </cell>
          <cell r="BX643" t="str">
            <v/>
          </cell>
        </row>
        <row r="644">
          <cell r="A644" t="str">
            <v>RB21POW</v>
          </cell>
          <cell r="B644" t="str">
            <v>PowerPoint 2021</v>
          </cell>
          <cell r="C644" t="str">
            <v/>
          </cell>
          <cell r="D644" t="str">
            <v xml:space="preserve"> Collectif</v>
          </cell>
          <cell r="E644" t="str">
            <v/>
          </cell>
          <cell r="F644" t="str">
            <v xml:space="preserve">Collectif, </v>
          </cell>
          <cell r="G644" t="str">
            <v/>
          </cell>
          <cell r="H644" t="str">
            <v/>
          </cell>
          <cell r="I644" t="str">
            <v/>
          </cell>
          <cell r="J644" t="str">
            <v/>
          </cell>
          <cell r="K644" t="str">
            <v>Edition du 1 April 2022</v>
          </cell>
          <cell r="L644" t="str">
            <v>458 pages</v>
          </cell>
          <cell r="M644" t="str">
            <v>Editions ENI</v>
          </cell>
          <cell r="N644" t="str">
            <v>fre</v>
          </cell>
          <cell r="O644" t="str">
            <v>fre</v>
          </cell>
          <cell r="P644" t="str">
            <v>fre</v>
          </cell>
          <cell r="Q644" t="str">
            <v>Ce guide pratique vous présente dans le détail toutes les fonctionnalités de Microsoft® PowerPoint 2021.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(dont le fameux effet Morphose),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v>
          </cell>
          <cell r="R644">
            <v>9782409034978</v>
          </cell>
          <cell r="S644" t="str">
            <v>Version Numérique</v>
          </cell>
          <cell r="T644">
            <v>9782409034961</v>
          </cell>
          <cell r="U644" t="str">
            <v>Version Imprimée</v>
          </cell>
          <cell r="V644" t="str">
            <v>St-Herblain</v>
          </cell>
          <cell r="W644" t="str">
            <v>Editions ENI</v>
          </cell>
          <cell r="X644">
            <v>2022</v>
          </cell>
          <cell r="Y644" t="str">
            <v>Bibliothèque Numérique ENI (Service en ligne)</v>
          </cell>
          <cell r="Z644" t="str">
            <v>RÉFÉRENCE BUREAUTIQUE</v>
          </cell>
          <cell r="AA644" t="str">
            <v>texte</v>
          </cell>
          <cell r="AB644" t="str">
            <v>txt</v>
          </cell>
          <cell r="AC644" t="str">
            <v>rdacontent/fre</v>
          </cell>
          <cell r="AD644" t="str">
            <v>informatique</v>
          </cell>
          <cell r="AE644" t="str">
            <v>c</v>
          </cell>
          <cell r="AF644" t="str">
            <v>rdamedia/fre</v>
          </cell>
          <cell r="AG644" t="str">
            <v>ressource en ligne</v>
          </cell>
          <cell r="AH644" t="str">
            <v>cr</v>
          </cell>
          <cell r="AI644" t="str">
            <v>rdacarrier/fre</v>
          </cell>
          <cell r="AJ644" t="str">
            <v>m\\\\\o\\d\\\\\\\\</v>
          </cell>
          <cell r="AK644" t="str">
            <v>cr\cn\\\\uuaua</v>
          </cell>
          <cell r="AL644" t="str">
            <v>Accès restreint aux membres</v>
          </cell>
          <cell r="AM644" t="str">
            <v>Source de la note de description : Version imprimée</v>
          </cell>
          <cell r="AN644" t="str">
            <v/>
          </cell>
          <cell r="AO644" t="str">
            <v>%SITE_CLIENT%/?library_guid=2594EFB4-1FB5-475D-A5B8-45C202C754E9</v>
          </cell>
          <cell r="AP644" t="str">
            <v>Accès au travers du portail ENI</v>
          </cell>
          <cell r="AQ644" t="str">
            <v xml:space="preserve">  Office 2021 </v>
          </cell>
          <cell r="AR644" t="str">
            <v xml:space="preserve"> album photos </v>
          </cell>
          <cell r="AS644" t="str">
            <v xml:space="preserve"> application </v>
          </cell>
          <cell r="AT644" t="str">
            <v xml:space="preserve"> diagramme </v>
          </cell>
          <cell r="AU644" t="str">
            <v xml:space="preserve"> diaporama </v>
          </cell>
          <cell r="AV644" t="str">
            <v xml:space="preserve"> diapositive </v>
          </cell>
          <cell r="AW644" t="str">
            <v xml:space="preserve"> e</v>
          </cell>
          <cell r="AX644" t="str">
            <v xml:space="preserve"> ebook </v>
          </cell>
          <cell r="AY644" t="str">
            <v xml:space="preserve"> livre électronique </v>
          </cell>
          <cell r="AZ644" t="str">
            <v xml:space="preserve"> livre numérique </v>
          </cell>
          <cell r="BA644" t="str">
            <v xml:space="preserve"> livres électroniques </v>
          </cell>
          <cell r="BB644" t="str">
            <v xml:space="preserve"> livres numériques </v>
          </cell>
          <cell r="BC644" t="str">
            <v xml:space="preserve"> Office 21 </v>
          </cell>
          <cell r="BD644" t="str">
            <v xml:space="preserve"> organigramme </v>
          </cell>
          <cell r="BE644" t="str">
            <v xml:space="preserve"> Powerpoint 21</v>
          </cell>
          <cell r="BF644" t="str">
            <v xml:space="preserve"> PowerPoint2021 </v>
          </cell>
          <cell r="BG644" t="str">
            <v xml:space="preserve"> Powerpoint21 </v>
          </cell>
          <cell r="BH644" t="str">
            <v xml:space="preserve"> PP </v>
          </cell>
          <cell r="BI644" t="str">
            <v xml:space="preserve"> PréAO </v>
          </cell>
          <cell r="BJ644" t="str">
            <v xml:space="preserve">book </v>
          </cell>
          <cell r="BK644" t="str">
            <v xml:space="preserve">Microsoft </v>
          </cell>
          <cell r="BL644" t="str">
            <v/>
          </cell>
          <cell r="BM644" t="str">
            <v/>
          </cell>
          <cell r="BN644" t="str">
            <v/>
          </cell>
          <cell r="BO644" t="str">
            <v/>
          </cell>
          <cell r="BP644" t="str">
            <v/>
          </cell>
          <cell r="BQ644" t="str">
            <v/>
          </cell>
          <cell r="BR644" t="str">
            <v/>
          </cell>
          <cell r="BS644" t="str">
            <v/>
          </cell>
          <cell r="BT644" t="str">
            <v/>
          </cell>
          <cell r="BU644" t="str">
            <v/>
          </cell>
          <cell r="BV644" t="str">
            <v/>
          </cell>
          <cell r="BW644" t="str">
            <v/>
          </cell>
          <cell r="BX644" t="str">
            <v/>
          </cell>
        </row>
        <row r="645">
          <cell r="A645" t="str">
            <v>RB21PRO</v>
          </cell>
          <cell r="B645" t="str">
            <v>Project 2021</v>
          </cell>
          <cell r="C645" t="str">
            <v/>
          </cell>
          <cell r="D645" t="str">
            <v xml:space="preserve"> Collectif</v>
          </cell>
          <cell r="E645" t="str">
            <v/>
          </cell>
          <cell r="F645" t="str">
            <v xml:space="preserve">Collectif, </v>
          </cell>
          <cell r="G645" t="str">
            <v/>
          </cell>
          <cell r="H645" t="str">
            <v/>
          </cell>
          <cell r="I645" t="str">
            <v/>
          </cell>
          <cell r="J645" t="str">
            <v/>
          </cell>
          <cell r="K645" t="str">
            <v>Edition du 1 March 2023</v>
          </cell>
          <cell r="L645" t="str">
            <v>458 pages</v>
          </cell>
          <cell r="M645" t="str">
            <v>Editions ENI</v>
          </cell>
          <cell r="N645" t="str">
            <v>fre</v>
          </cell>
          <cell r="O645" t="str">
            <v>fre</v>
          </cell>
          <cell r="P645" t="str">
            <v>fre</v>
          </cell>
          <cell r="Q645" t="str">
            <v>Ce livre vous présente dans le détail l'ensemble des fonctionnalités de Microsoft® Project 2021.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v>
          </cell>
          <cell r="R645">
            <v>9782409039270</v>
          </cell>
          <cell r="S645" t="str">
            <v>Version Numérique</v>
          </cell>
          <cell r="T645">
            <v>9782409039263</v>
          </cell>
          <cell r="U645" t="str">
            <v>Version Imprimée</v>
          </cell>
          <cell r="V645" t="str">
            <v>St-Herblain</v>
          </cell>
          <cell r="W645" t="str">
            <v>Editions ENI</v>
          </cell>
          <cell r="X645">
            <v>2023</v>
          </cell>
          <cell r="Y645" t="str">
            <v>Bibliothèque Numérique ENI (Service en ligne)</v>
          </cell>
          <cell r="Z645" t="str">
            <v>RÉFÉRENCE BUREAUTIQUE</v>
          </cell>
          <cell r="AA645" t="str">
            <v>texte</v>
          </cell>
          <cell r="AB645" t="str">
            <v>txt</v>
          </cell>
          <cell r="AC645" t="str">
            <v>rdacontent/fre</v>
          </cell>
          <cell r="AD645" t="str">
            <v>informatique</v>
          </cell>
          <cell r="AE645" t="str">
            <v>c</v>
          </cell>
          <cell r="AF645" t="str">
            <v>rdamedia/fre</v>
          </cell>
          <cell r="AG645" t="str">
            <v>ressource en ligne</v>
          </cell>
          <cell r="AH645" t="str">
            <v>cr</v>
          </cell>
          <cell r="AI645" t="str">
            <v>rdacarrier/fre</v>
          </cell>
          <cell r="AJ645" t="str">
            <v>m\\\\\o\\d\\\\\\\\</v>
          </cell>
          <cell r="AK645" t="str">
            <v>cr\cn\\\\uuaua</v>
          </cell>
          <cell r="AL645" t="str">
            <v>Accès restreint aux membres</v>
          </cell>
          <cell r="AM645" t="str">
            <v>Source de la note de description : Version imprimée</v>
          </cell>
          <cell r="AN645" t="str">
            <v/>
          </cell>
          <cell r="AO645" t="str">
            <v>%SITE_CLIENT%/?library_guid=8DDB13E6-820A-49A1-B9CD-823D6B4DF0CC</v>
          </cell>
          <cell r="AP645" t="str">
            <v>Accès au travers du portail ENI</v>
          </cell>
          <cell r="AQ645" t="str">
            <v xml:space="preserve"> coût</v>
          </cell>
          <cell r="AR645" t="str">
            <v xml:space="preserve"> diagramme de Gantt </v>
          </cell>
          <cell r="AS645" t="str">
            <v xml:space="preserve"> ressource </v>
          </cell>
          <cell r="AT645" t="str">
            <v xml:space="preserve"> tâche </v>
          </cell>
          <cell r="AU645" t="str">
            <v xml:space="preserve">gestion de projet </v>
          </cell>
          <cell r="AV645" t="str">
            <v/>
          </cell>
          <cell r="AW645" t="str">
            <v/>
          </cell>
          <cell r="AX645" t="str">
            <v/>
          </cell>
          <cell r="AY645" t="str">
            <v/>
          </cell>
          <cell r="AZ645" t="str">
            <v/>
          </cell>
          <cell r="BA645" t="str">
            <v/>
          </cell>
          <cell r="BB645" t="str">
            <v/>
          </cell>
          <cell r="BC645" t="str">
            <v/>
          </cell>
          <cell r="BD645" t="str">
            <v/>
          </cell>
          <cell r="BE645" t="str">
            <v/>
          </cell>
          <cell r="BF645" t="str">
            <v/>
          </cell>
          <cell r="BG645" t="str">
            <v/>
          </cell>
          <cell r="BH645" t="str">
            <v/>
          </cell>
          <cell r="BI645" t="str">
            <v/>
          </cell>
          <cell r="BJ645" t="str">
            <v/>
          </cell>
          <cell r="BK645" t="str">
            <v/>
          </cell>
          <cell r="BL645" t="str">
            <v/>
          </cell>
          <cell r="BM645" t="str">
            <v/>
          </cell>
          <cell r="BN645" t="str">
            <v/>
          </cell>
          <cell r="BO645" t="str">
            <v/>
          </cell>
          <cell r="BP645" t="str">
            <v/>
          </cell>
          <cell r="BQ645" t="str">
            <v/>
          </cell>
          <cell r="BR645" t="str">
            <v/>
          </cell>
          <cell r="BS645" t="str">
            <v/>
          </cell>
          <cell r="BT645" t="str">
            <v/>
          </cell>
          <cell r="BU645" t="str">
            <v/>
          </cell>
          <cell r="BV645" t="str">
            <v/>
          </cell>
          <cell r="BW645" t="str">
            <v/>
          </cell>
          <cell r="BX645" t="str">
            <v/>
          </cell>
        </row>
        <row r="646">
          <cell r="A646" t="str">
            <v>RB21WOR</v>
          </cell>
          <cell r="B646" t="str">
            <v>Word 2021</v>
          </cell>
          <cell r="C646" t="str">
            <v/>
          </cell>
          <cell r="D646" t="str">
            <v xml:space="preserve"> Collectif</v>
          </cell>
          <cell r="E646" t="str">
            <v/>
          </cell>
          <cell r="F646" t="str">
            <v xml:space="preserve">Collectif, </v>
          </cell>
          <cell r="G646" t="str">
            <v/>
          </cell>
          <cell r="H646" t="str">
            <v/>
          </cell>
          <cell r="I646" t="str">
            <v/>
          </cell>
          <cell r="J646" t="str">
            <v/>
          </cell>
          <cell r="K646" t="str">
            <v>Edition du 1 May 2022</v>
          </cell>
          <cell r="L646" t="str">
            <v>528 pages</v>
          </cell>
          <cell r="M646" t="str">
            <v>Editions ENI</v>
          </cell>
          <cell r="N646" t="str">
            <v>fre</v>
          </cell>
          <cell r="O646" t="str">
            <v>fre</v>
          </cell>
          <cell r="P646" t="str">
            <v>fre</v>
          </cell>
          <cell r="Q646" t="str">
            <v xml:space="preserve">
Ce guide pratique vous présente dans le détail l'ensemble des fonctions du traitement de texte Microsoft® Word ; il a été rédigé avec la version 2021 de Word.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v>
          </cell>
          <cell r="R646">
            <v>9782409035494</v>
          </cell>
          <cell r="S646" t="str">
            <v>Version Numérique</v>
          </cell>
          <cell r="T646">
            <v>9782409035487</v>
          </cell>
          <cell r="U646" t="str">
            <v>Version Imprimée</v>
          </cell>
          <cell r="V646" t="str">
            <v>St-Herblain</v>
          </cell>
          <cell r="W646" t="str">
            <v>Editions ENI</v>
          </cell>
          <cell r="X646">
            <v>2022</v>
          </cell>
          <cell r="Y646" t="str">
            <v>Bibliothèque Numérique ENI (Service en ligne)</v>
          </cell>
          <cell r="Z646" t="str">
            <v>RÉFÉRENCE BUREAUTIQUE</v>
          </cell>
          <cell r="AA646" t="str">
            <v>texte</v>
          </cell>
          <cell r="AB646" t="str">
            <v>txt</v>
          </cell>
          <cell r="AC646" t="str">
            <v>rdacontent/fre</v>
          </cell>
          <cell r="AD646" t="str">
            <v>informatique</v>
          </cell>
          <cell r="AE646" t="str">
            <v>c</v>
          </cell>
          <cell r="AF646" t="str">
            <v>rdamedia/fre</v>
          </cell>
          <cell r="AG646" t="str">
            <v>ressource en ligne</v>
          </cell>
          <cell r="AH646" t="str">
            <v>cr</v>
          </cell>
          <cell r="AI646" t="str">
            <v>rdacarrier/fre</v>
          </cell>
          <cell r="AJ646" t="str">
            <v>m\\\\\o\\d\\\\\\\\</v>
          </cell>
          <cell r="AK646" t="str">
            <v>cr\cn\\\\uuaua</v>
          </cell>
          <cell r="AL646" t="str">
            <v>Accès restreint aux membres</v>
          </cell>
          <cell r="AM646" t="str">
            <v>Source de la note de description : Version imprimée</v>
          </cell>
          <cell r="AN646" t="str">
            <v/>
          </cell>
          <cell r="AO646" t="str">
            <v>%SITE_CLIENT%/?library_guid=202275F4-ADA4-4160-B835-D6C84AE9E1B8</v>
          </cell>
          <cell r="AP646" t="str">
            <v>Accès au travers du portail ENI</v>
          </cell>
          <cell r="AQ646" t="str">
            <v xml:space="preserve"> document maître </v>
          </cell>
          <cell r="AR646" t="str">
            <v xml:space="preserve"> formulaire </v>
          </cell>
          <cell r="AS646" t="str">
            <v xml:space="preserve"> macro</v>
          </cell>
          <cell r="AT646" t="str">
            <v xml:space="preserve"> mailing </v>
          </cell>
          <cell r="AU646" t="str">
            <v xml:space="preserve"> Office 2021 </v>
          </cell>
          <cell r="AV646" t="str">
            <v xml:space="preserve"> Office 21 </v>
          </cell>
          <cell r="AW646" t="str">
            <v xml:space="preserve"> plan </v>
          </cell>
          <cell r="AX646" t="str">
            <v xml:space="preserve"> publipostage </v>
          </cell>
          <cell r="AY646" t="str">
            <v xml:space="preserve"> suivi des modifications </v>
          </cell>
          <cell r="AZ646" t="str">
            <v xml:space="preserve"> table des matières </v>
          </cell>
          <cell r="BA646" t="str">
            <v xml:space="preserve"> traitement de texte </v>
          </cell>
          <cell r="BB646" t="str">
            <v xml:space="preserve"> word 21 </v>
          </cell>
          <cell r="BC646" t="str">
            <v xml:space="preserve"> word21</v>
          </cell>
          <cell r="BD646" t="str">
            <v xml:space="preserve">commandes </v>
          </cell>
          <cell r="BE646" t="str">
            <v xml:space="preserve">Microsoft </v>
          </cell>
          <cell r="BF646" t="str">
            <v/>
          </cell>
          <cell r="BG646" t="str">
            <v/>
          </cell>
          <cell r="BH646" t="str">
            <v/>
          </cell>
          <cell r="BI646" t="str">
            <v/>
          </cell>
          <cell r="BJ646" t="str">
            <v/>
          </cell>
          <cell r="BK646" t="str">
            <v/>
          </cell>
          <cell r="BL646" t="str">
            <v/>
          </cell>
          <cell r="BM646" t="str">
            <v/>
          </cell>
          <cell r="BN646" t="str">
            <v/>
          </cell>
          <cell r="BO646" t="str">
            <v/>
          </cell>
          <cell r="BP646" t="str">
            <v/>
          </cell>
          <cell r="BQ646" t="str">
            <v/>
          </cell>
          <cell r="BR646" t="str">
            <v/>
          </cell>
          <cell r="BS646" t="str">
            <v/>
          </cell>
          <cell r="BT646" t="str">
            <v/>
          </cell>
          <cell r="BU646" t="str">
            <v/>
          </cell>
          <cell r="BV646" t="str">
            <v/>
          </cell>
          <cell r="BW646" t="str">
            <v/>
          </cell>
          <cell r="BX646" t="str">
            <v/>
          </cell>
        </row>
        <row r="647">
          <cell r="A647" t="str">
            <v>RB2365EXC</v>
          </cell>
          <cell r="B647" t="str">
            <v>Excel Microsoft 365 (2e édition)</v>
          </cell>
          <cell r="C647" t="str">
            <v/>
          </cell>
          <cell r="D647" t="str">
            <v xml:space="preserve"> Collectif</v>
          </cell>
          <cell r="E647" t="str">
            <v/>
          </cell>
          <cell r="F647" t="str">
            <v xml:space="preserve">Collectif, </v>
          </cell>
          <cell r="G647" t="str">
            <v/>
          </cell>
          <cell r="H647" t="str">
            <v/>
          </cell>
          <cell r="I647" t="str">
            <v/>
          </cell>
          <cell r="J647" t="str">
            <v/>
          </cell>
          <cell r="K647" t="str">
            <v>Edition du 1 April 2023</v>
          </cell>
          <cell r="L647" t="str">
            <v>558 pages</v>
          </cell>
          <cell r="M647" t="str">
            <v>Editions ENI</v>
          </cell>
          <cell r="N647" t="str">
            <v>fre</v>
          </cell>
          <cell r="O647" t="str">
            <v>fre</v>
          </cell>
          <cell r="P647" t="str">
            <v>fre</v>
          </cell>
          <cell r="Q647" t="str">
            <v>Ce guide pratique vous présente dans le détail, les différentes fonctions du célèbre tableur Microsoft® Excel ; il a été rédigé avec la version Excel disponible avec un abonnement Microsoft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calcul de prévisions,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et les scripts, la gestion de votre compte Utilisateur.</v>
          </cell>
          <cell r="R647">
            <v>9782409039577</v>
          </cell>
          <cell r="S647" t="str">
            <v>Version Numérique</v>
          </cell>
          <cell r="T647">
            <v>9782409039560</v>
          </cell>
          <cell r="U647" t="str">
            <v>Version Imprimée</v>
          </cell>
          <cell r="V647" t="str">
            <v>St-Herblain</v>
          </cell>
          <cell r="W647" t="str">
            <v>Editions ENI</v>
          </cell>
          <cell r="X647">
            <v>2023</v>
          </cell>
          <cell r="Y647" t="str">
            <v>Bibliothèque Numérique ENI (Service en ligne)</v>
          </cell>
          <cell r="Z647" t="str">
            <v>RÉFÉRENCE BUREAUTIQUE</v>
          </cell>
          <cell r="AA647" t="str">
            <v>texte</v>
          </cell>
          <cell r="AB647" t="str">
            <v>txt</v>
          </cell>
          <cell r="AC647" t="str">
            <v>rdacontent/fre</v>
          </cell>
          <cell r="AD647" t="str">
            <v>informatique</v>
          </cell>
          <cell r="AE647" t="str">
            <v>c</v>
          </cell>
          <cell r="AF647" t="str">
            <v>rdamedia/fre</v>
          </cell>
          <cell r="AG647" t="str">
            <v>ressource en ligne</v>
          </cell>
          <cell r="AH647" t="str">
            <v>cr</v>
          </cell>
          <cell r="AI647" t="str">
            <v>rdacarrier/fre</v>
          </cell>
          <cell r="AJ647" t="str">
            <v>m\\\\\o\\d\\\\\\\\</v>
          </cell>
          <cell r="AK647" t="str">
            <v>cr\cn\\\\uuaua</v>
          </cell>
          <cell r="AL647" t="str">
            <v>Accès restreint aux membres</v>
          </cell>
          <cell r="AM647" t="str">
            <v>Source de la note de description : Version imprimée</v>
          </cell>
          <cell r="AN647" t="str">
            <v/>
          </cell>
          <cell r="AO647" t="str">
            <v>%SITE_CLIENT%/?library_guid=3799B1B8-4CCD-4B1C-A283-BE9176E0CEB8</v>
          </cell>
          <cell r="AP647" t="str">
            <v>Accès au travers du portail ENI</v>
          </cell>
          <cell r="AQ647" t="str">
            <v xml:space="preserve"> Microsoft 365 </v>
          </cell>
          <cell r="AR647" t="str">
            <v xml:space="preserve"> tableau croise dynamique </v>
          </cell>
          <cell r="AS647" t="str">
            <v xml:space="preserve"> tableaux croises dynamiques</v>
          </cell>
          <cell r="AT647" t="str">
            <v xml:space="preserve"> tableur </v>
          </cell>
          <cell r="AU647" t="str">
            <v xml:space="preserve">excel </v>
          </cell>
          <cell r="AV647" t="str">
            <v/>
          </cell>
          <cell r="AW647" t="str">
            <v/>
          </cell>
          <cell r="AX647" t="str">
            <v/>
          </cell>
          <cell r="AY647" t="str">
            <v/>
          </cell>
          <cell r="AZ647" t="str">
            <v/>
          </cell>
          <cell r="BA647" t="str">
            <v/>
          </cell>
          <cell r="BB647" t="str">
            <v/>
          </cell>
          <cell r="BC647" t="str">
            <v/>
          </cell>
          <cell r="BD647" t="str">
            <v/>
          </cell>
          <cell r="BE647" t="str">
            <v/>
          </cell>
          <cell r="BF647" t="str">
            <v/>
          </cell>
          <cell r="BG647" t="str">
            <v/>
          </cell>
          <cell r="BH647" t="str">
            <v/>
          </cell>
          <cell r="BI647" t="str">
            <v/>
          </cell>
          <cell r="BJ647" t="str">
            <v/>
          </cell>
          <cell r="BK647" t="str">
            <v/>
          </cell>
          <cell r="BL647" t="str">
            <v/>
          </cell>
          <cell r="BM647" t="str">
            <v/>
          </cell>
          <cell r="BN647" t="str">
            <v/>
          </cell>
          <cell r="BO647" t="str">
            <v/>
          </cell>
          <cell r="BP647" t="str">
            <v/>
          </cell>
          <cell r="BQ647" t="str">
            <v/>
          </cell>
          <cell r="BR647" t="str">
            <v/>
          </cell>
          <cell r="BS647" t="str">
            <v/>
          </cell>
          <cell r="BT647" t="str">
            <v/>
          </cell>
          <cell r="BU647" t="str">
            <v/>
          </cell>
          <cell r="BV647" t="str">
            <v/>
          </cell>
          <cell r="BW647" t="str">
            <v/>
          </cell>
          <cell r="BX647" t="str">
            <v/>
          </cell>
        </row>
        <row r="648">
          <cell r="A648" t="str">
            <v>RB2365WOR</v>
          </cell>
          <cell r="B648" t="str">
            <v>Word Microsoft 365 (2e édition)</v>
          </cell>
          <cell r="C648" t="str">
            <v/>
          </cell>
          <cell r="D648" t="str">
            <v xml:space="preserve"> Collectif</v>
          </cell>
          <cell r="E648" t="str">
            <v/>
          </cell>
          <cell r="F648" t="str">
            <v xml:space="preserve">Collectif, </v>
          </cell>
          <cell r="G648" t="str">
            <v/>
          </cell>
          <cell r="H648" t="str">
            <v/>
          </cell>
          <cell r="I648" t="str">
            <v/>
          </cell>
          <cell r="J648" t="str">
            <v/>
          </cell>
          <cell r="K648" t="str">
            <v>Edition du 1 April 2023</v>
          </cell>
          <cell r="L648" t="str">
            <v>536 pages</v>
          </cell>
          <cell r="M648" t="str">
            <v>Editions ENI</v>
          </cell>
          <cell r="N648" t="str">
            <v>fre</v>
          </cell>
          <cell r="O648" t="str">
            <v>fre</v>
          </cell>
          <cell r="P648" t="str">
            <v>fre</v>
          </cell>
          <cell r="Q648" t="str">
            <v>Ce guide pratique vous présente dans le détail l'ensemble des fonctions du traitement de texte Microsoft® Word ; il a été rédigé avec la version de Word disponible avec un abonnement Microsoft 365. Il s'adresse à toute personne désirant découvrir et approfondir l'ensemble de ses fonctionnalités.
Après la description de l'environnement de travail et des nouvelles fonctionnalités d’affichage, vous apprendrez à créer, enregistrer vos documents sur votre ordinateur ou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v>
          </cell>
          <cell r="R648">
            <v>9782409039591</v>
          </cell>
          <cell r="S648" t="str">
            <v>Version Numérique</v>
          </cell>
          <cell r="T648">
            <v>9782409039584</v>
          </cell>
          <cell r="U648" t="str">
            <v>Version Imprimée</v>
          </cell>
          <cell r="V648" t="str">
            <v>St-Herblain</v>
          </cell>
          <cell r="W648" t="str">
            <v>Editions ENI</v>
          </cell>
          <cell r="X648">
            <v>2023</v>
          </cell>
          <cell r="Y648" t="str">
            <v>Bibliothèque Numérique ENI (Service en ligne)</v>
          </cell>
          <cell r="Z648" t="str">
            <v>RÉFÉRENCE BUREAUTIQUE</v>
          </cell>
          <cell r="AA648" t="str">
            <v>texte</v>
          </cell>
          <cell r="AB648" t="str">
            <v>txt</v>
          </cell>
          <cell r="AC648" t="str">
            <v>rdacontent/fre</v>
          </cell>
          <cell r="AD648" t="str">
            <v>informatique</v>
          </cell>
          <cell r="AE648" t="str">
            <v>c</v>
          </cell>
          <cell r="AF648" t="str">
            <v>rdamedia/fre</v>
          </cell>
          <cell r="AG648" t="str">
            <v>ressource en ligne</v>
          </cell>
          <cell r="AH648" t="str">
            <v>cr</v>
          </cell>
          <cell r="AI648" t="str">
            <v>rdacarrier/fre</v>
          </cell>
          <cell r="AJ648" t="str">
            <v>m\\\\\o\\d\\\\\\\\</v>
          </cell>
          <cell r="AK648" t="str">
            <v>cr\cn\\\\uuaua</v>
          </cell>
          <cell r="AL648" t="str">
            <v>Accès restreint aux membres</v>
          </cell>
          <cell r="AM648" t="str">
            <v>Source de la note de description : Version imprimée</v>
          </cell>
          <cell r="AN648" t="str">
            <v/>
          </cell>
          <cell r="AO648" t="str">
            <v>%SITE_CLIENT%/?library_guid=8F79ADC8-E4F2-4ECD-BB56-7B19AE5547D8</v>
          </cell>
          <cell r="AP648" t="str">
            <v>Accès au travers du portail ENI</v>
          </cell>
          <cell r="AQ648" t="str">
            <v xml:space="preserve"> document maître </v>
          </cell>
          <cell r="AR648" t="str">
            <v xml:space="preserve"> formulaire </v>
          </cell>
          <cell r="AS648" t="str">
            <v xml:space="preserve"> macro</v>
          </cell>
          <cell r="AT648" t="str">
            <v xml:space="preserve"> mailing </v>
          </cell>
          <cell r="AU648" t="str">
            <v xml:space="preserve"> Office 2021 </v>
          </cell>
          <cell r="AV648" t="str">
            <v xml:space="preserve"> Office 21 </v>
          </cell>
          <cell r="AW648" t="str">
            <v xml:space="preserve"> plan </v>
          </cell>
          <cell r="AX648" t="str">
            <v xml:space="preserve"> publipostage </v>
          </cell>
          <cell r="AY648" t="str">
            <v xml:space="preserve"> suivi des modifications </v>
          </cell>
          <cell r="AZ648" t="str">
            <v xml:space="preserve"> table des matières </v>
          </cell>
          <cell r="BA648" t="str">
            <v xml:space="preserve"> traitement de texte </v>
          </cell>
          <cell r="BB648" t="str">
            <v xml:space="preserve"> word 21 </v>
          </cell>
          <cell r="BC648" t="str">
            <v xml:space="preserve"> word2021</v>
          </cell>
          <cell r="BD648" t="str">
            <v xml:space="preserve"> word21 </v>
          </cell>
          <cell r="BE648" t="str">
            <v xml:space="preserve">commandes </v>
          </cell>
          <cell r="BF648" t="str">
            <v xml:space="preserve">Microsoft </v>
          </cell>
          <cell r="BG648" t="str">
            <v/>
          </cell>
          <cell r="BH648" t="str">
            <v/>
          </cell>
          <cell r="BI648" t="str">
            <v/>
          </cell>
          <cell r="BJ648" t="str">
            <v/>
          </cell>
          <cell r="BK648" t="str">
            <v/>
          </cell>
          <cell r="BL648" t="str">
            <v/>
          </cell>
          <cell r="BM648" t="str">
            <v/>
          </cell>
          <cell r="BN648" t="str">
            <v/>
          </cell>
          <cell r="BO648" t="str">
            <v/>
          </cell>
          <cell r="BP648" t="str">
            <v/>
          </cell>
          <cell r="BQ648" t="str">
            <v/>
          </cell>
          <cell r="BR648" t="str">
            <v/>
          </cell>
          <cell r="BS648" t="str">
            <v/>
          </cell>
          <cell r="BT648" t="str">
            <v/>
          </cell>
          <cell r="BU648" t="str">
            <v/>
          </cell>
          <cell r="BV648" t="str">
            <v/>
          </cell>
          <cell r="BW648" t="str">
            <v/>
          </cell>
          <cell r="BX648" t="str">
            <v/>
          </cell>
        </row>
        <row r="649">
          <cell r="A649" t="str">
            <v>RB2INTI</v>
          </cell>
          <cell r="B649" t="str">
            <v>Internet au quotidien (2e édition)</v>
          </cell>
          <cell r="C649" t="str">
            <v>Surfez sur Internet, envoyez des messages, téléchargez, discutez avec Skype, découvrez Facebook...</v>
          </cell>
          <cell r="D649" t="str">
            <v>Myriam GRIS</v>
          </cell>
          <cell r="E649" t="str">
            <v/>
          </cell>
          <cell r="F649" t="str">
            <v>GRIS, Myriam</v>
          </cell>
          <cell r="G649" t="str">
            <v/>
          </cell>
          <cell r="H649" t="str">
            <v/>
          </cell>
          <cell r="I649" t="str">
            <v/>
          </cell>
          <cell r="J649" t="str">
            <v/>
          </cell>
          <cell r="K649" t="str">
            <v>Edition du 1 March 2018</v>
          </cell>
          <cell r="L649" t="str">
            <v>386 pages</v>
          </cell>
          <cell r="M649" t="str">
            <v>Editions ENI</v>
          </cell>
          <cell r="N649" t="str">
            <v>fre</v>
          </cell>
          <cell r="O649" t="str">
            <v>fre</v>
          </cell>
          <cell r="P649" t="str">
            <v>fre</v>
          </cell>
          <cell r="Q649" t="str">
            <v>Nous sommes tous les jours de plus  en plus nombreux à utiliser les services d'Internet pour rechercher des  informations, apprendre, communiquer (en direct ou en différé), travailler,  acheter, jouer... Ce livre aidera les débutants à utiliser au mieux les  nombreuses ressources disponibles sur Internet et permettra aux initiés d'aller  plus loin dans l'exploitation de cet outil au quotidien.
Après quelques généralités sur le réseau des réseaux et un rappel sur les  différents modes de connexion possibles, vous apprendrez à utiliser les  principaux navigateurs (Google  Chrome, Microsoft Edge et Mozilla Firefox) pour surfer sur le web, trouver précisément l'information grâce au moteur de  recherche Google, Bing ou Qwant et configurer votre navigateur pour une  utilisation optimale. 
Vous découvrirez ensuite les  principales technologies qui vous permettront de communiquer avec vos proches :  la messagerie (application Courrier de Windows 10 et Gmail,  le webmail de Google) et la messagerie instantanée ou tchat (Skype). 
Vous verrez ensuite comment  utiliser des services de stockage en ligne tels que Google Drive et Microsoft  OneDrive pour stocker vos fichiers en toute sécurité et les partager avec  d'autres utilisateurs. 
Vous découvrirez et apprendrez à  utiliser les réseaux sociaux que sont Facebook, Twitter et Youtube. 
La partie suivante aborde le téléchargement des  fichiers pour apprendre à récupérer légalement images, vidéos et musique ainsi  que les méthodes permettant de compresser les fichiers.
La dernière partie, consacrée à la  sécurité, vous donne des conseils pour éviter les situations à risque et  protéger votre ordinateur de toutes sortes d'intrusion (virus, chevaux de  Troie, logiciel espion...).
Pour parfaire vos connaissances, vous trouverez également en annexe, un  glossaire des termes techniques utilisés.</v>
          </cell>
          <cell r="R649">
            <v>9782409011900</v>
          </cell>
          <cell r="S649" t="str">
            <v>Version Numérique</v>
          </cell>
          <cell r="T649">
            <v>9782409011887</v>
          </cell>
          <cell r="U649" t="str">
            <v>Version Imprimée</v>
          </cell>
          <cell r="V649" t="str">
            <v>St-Herblain</v>
          </cell>
          <cell r="W649" t="str">
            <v>Editions ENI</v>
          </cell>
          <cell r="X649">
            <v>2018</v>
          </cell>
          <cell r="Y649" t="str">
            <v>Bibliothèque Numérique ENI (Service en ligne)</v>
          </cell>
          <cell r="Z649" t="str">
            <v>RÉFÉRENCE BUREAUTIQUE</v>
          </cell>
          <cell r="AA649" t="str">
            <v>texte</v>
          </cell>
          <cell r="AB649" t="str">
            <v>txt</v>
          </cell>
          <cell r="AC649" t="str">
            <v>rdacontent/fre</v>
          </cell>
          <cell r="AD649" t="str">
            <v>informatique</v>
          </cell>
          <cell r="AE649" t="str">
            <v>c</v>
          </cell>
          <cell r="AF649" t="str">
            <v>rdamedia/fre</v>
          </cell>
          <cell r="AG649" t="str">
            <v>ressource en ligne</v>
          </cell>
          <cell r="AH649" t="str">
            <v>cr</v>
          </cell>
          <cell r="AI649" t="str">
            <v>rdacarrier/fre</v>
          </cell>
          <cell r="AJ649" t="str">
            <v>m\\\\\o\\d\\\\\\\\</v>
          </cell>
          <cell r="AK649" t="str">
            <v>cr\cn\\\\uuaua</v>
          </cell>
          <cell r="AL649" t="str">
            <v>Accès restreint aux membres</v>
          </cell>
          <cell r="AM649" t="str">
            <v>Source de la note de description : Version imprimée</v>
          </cell>
          <cell r="AN649" t="str">
            <v/>
          </cell>
          <cell r="AO649" t="str">
            <v>%SITE_CLIENT%/?library_guid=F4A047F7-4F92-4510-A73B-CC2AD03F06F7</v>
          </cell>
          <cell r="AP649" t="str">
            <v>Accès au travers du portail ENI</v>
          </cell>
          <cell r="AQ649" t="str">
            <v xml:space="preserve"> anti</v>
          </cell>
          <cell r="AR649" t="str">
            <v xml:space="preserve"> antivirus </v>
          </cell>
          <cell r="AS649" t="str">
            <v xml:space="preserve"> Bing </v>
          </cell>
          <cell r="AT649" t="str">
            <v xml:space="preserve"> Chrome </v>
          </cell>
          <cell r="AU649" t="str">
            <v xml:space="preserve"> contrôle parental </v>
          </cell>
          <cell r="AV649" t="str">
            <v xml:space="preserve"> Courrier </v>
          </cell>
          <cell r="AW649" t="str">
            <v xml:space="preserve"> Edge </v>
          </cell>
          <cell r="AX649" t="str">
            <v xml:space="preserve"> espion </v>
          </cell>
          <cell r="AY649" t="str">
            <v xml:space="preserve"> Facebook </v>
          </cell>
          <cell r="AZ649" t="str">
            <v xml:space="preserve"> firewall </v>
          </cell>
          <cell r="BA649" t="str">
            <v xml:space="preserve"> forum </v>
          </cell>
          <cell r="BB649" t="str">
            <v xml:space="preserve"> Gmail </v>
          </cell>
          <cell r="BC649" t="str">
            <v xml:space="preserve"> Google </v>
          </cell>
          <cell r="BD649" t="str">
            <v xml:space="preserve"> LNRB2INTI</v>
          </cell>
          <cell r="BE649" t="str">
            <v xml:space="preserve"> Mozilla Firefox </v>
          </cell>
          <cell r="BF649" t="str">
            <v xml:space="preserve"> Opera </v>
          </cell>
          <cell r="BG649" t="str">
            <v xml:space="preserve"> Qwant </v>
          </cell>
          <cell r="BH649" t="str">
            <v xml:space="preserve"> Skype </v>
          </cell>
          <cell r="BI649" t="str">
            <v xml:space="preserve"> spam </v>
          </cell>
          <cell r="BJ649" t="str">
            <v xml:space="preserve"> téléchargement </v>
          </cell>
          <cell r="BK649" t="str">
            <v xml:space="preserve"> télécharger </v>
          </cell>
          <cell r="BL649" t="str">
            <v xml:space="preserve"> Yahoo </v>
          </cell>
          <cell r="BM649" t="str">
            <v xml:space="preserve"> Youtube </v>
          </cell>
          <cell r="BN649" t="str">
            <v xml:space="preserve">Firefox </v>
          </cell>
          <cell r="BO649" t="str">
            <v xml:space="preserve">virus </v>
          </cell>
          <cell r="BP649" t="str">
            <v/>
          </cell>
          <cell r="BQ649" t="str">
            <v/>
          </cell>
          <cell r="BR649" t="str">
            <v/>
          </cell>
          <cell r="BS649" t="str">
            <v/>
          </cell>
          <cell r="BT649" t="str">
            <v/>
          </cell>
          <cell r="BU649" t="str">
            <v/>
          </cell>
          <cell r="BV649" t="str">
            <v/>
          </cell>
          <cell r="BW649" t="str">
            <v/>
          </cell>
          <cell r="BX649" t="str">
            <v/>
          </cell>
        </row>
        <row r="650">
          <cell r="A650" t="str">
            <v>RB3.3OPEBAS</v>
          </cell>
          <cell r="B650" t="str">
            <v>Base 3.3</v>
          </cell>
          <cell r="C650" t="str">
            <v>Le gestionnaire de bases de données de OpenOffice.org et LibreOffice</v>
          </cell>
          <cell r="D650" t="str">
            <v>Myriam GRIS</v>
          </cell>
          <cell r="E650" t="str">
            <v/>
          </cell>
          <cell r="F650" t="str">
            <v>GRIS, Myriam</v>
          </cell>
          <cell r="G650" t="str">
            <v/>
          </cell>
          <cell r="H650" t="str">
            <v/>
          </cell>
          <cell r="I650" t="str">
            <v/>
          </cell>
          <cell r="J650" t="str">
            <v/>
          </cell>
          <cell r="K650" t="str">
            <v>Edition du 1 April 2011</v>
          </cell>
          <cell r="L650" t="str">
            <v>302 pages</v>
          </cell>
          <cell r="M650" t="str">
            <v>Editions ENI</v>
          </cell>
          <cell r="N650" t="str">
            <v>fre</v>
          </cell>
          <cell r="O650" t="str">
            <v>fre</v>
          </cell>
          <cell r="P650" t="str">
            <v>fre</v>
          </cell>
          <cell r="Q650" t="str">
            <v>Ce livre a été conçu pour vous permettre d'apprendre à utiliser efficacement toutes les fonctionnalités de Base, le gestionnaire de bases de données d'OpenOffice.org 3.3 et LibreOffice 3.3. Ce manuel vous explique en détail les méthodes de création et d'utilisation d'une base de données. Après vous êtes familiarisé avec l'environnement, vous commencerez par l'exploitation d'une base de données existante : créer des enregistrements, modifier les données, rechercher, trier et filtrer les enregistrements. Vous verrez ensuite comment concevoir une base de données et les différents objets qui la composent : créer les tables et établir les relations entre les tables, créer des requêtes de sélection, paramétrées, calculées avec ou sans regroupement ainsi que des requêtes en mode SQL (requêtes de suppression, de modification et d'ajout de données), créer des vues de table, des formulaires en intégrant des contrôles de tous types (zone de liste, groupe d'options, date&amp;hellip;) et des rapports en utilisant l'extension Report Builder. Pour finir, vous découvrirez les différentes méthodes permettant de copier des données d'une base de données dans les applications Writer ou Calc et inversement ainsi que les techniques permettant la personnalisation de votre environnement de travail. Vous trouverez, en annexe, la liste des raccourcis-clavier.
Ce livre est également proposé en coffret</v>
          </cell>
          <cell r="R650">
            <v>9782746064829</v>
          </cell>
          <cell r="S650" t="str">
            <v>Version Numérique</v>
          </cell>
          <cell r="T650">
            <v>9782746062092</v>
          </cell>
          <cell r="U650" t="str">
            <v>Version Imprimée</v>
          </cell>
          <cell r="V650" t="str">
            <v>St-Herblain</v>
          </cell>
          <cell r="W650" t="str">
            <v>Editions ENI</v>
          </cell>
          <cell r="X650">
            <v>2011</v>
          </cell>
          <cell r="Y650" t="str">
            <v>Bibliothèque Numérique ENI (Service en ligne)</v>
          </cell>
          <cell r="Z650" t="str">
            <v>RÉFÉRENCE BUREAUTIQUE</v>
          </cell>
          <cell r="AA650" t="str">
            <v>texte</v>
          </cell>
          <cell r="AB650" t="str">
            <v>txt</v>
          </cell>
          <cell r="AC650" t="str">
            <v>rdacontent/fre</v>
          </cell>
          <cell r="AD650" t="str">
            <v>informatique</v>
          </cell>
          <cell r="AE650" t="str">
            <v>c</v>
          </cell>
          <cell r="AF650" t="str">
            <v>rdamedia/fre</v>
          </cell>
          <cell r="AG650" t="str">
            <v>ressource en ligne</v>
          </cell>
          <cell r="AH650" t="str">
            <v>cr</v>
          </cell>
          <cell r="AI650" t="str">
            <v>rdacarrier/fre</v>
          </cell>
          <cell r="AJ650" t="str">
            <v>m\\\\\o\\d\\\\\\\\</v>
          </cell>
          <cell r="AK650" t="str">
            <v>cr\cn\\\\uuaua</v>
          </cell>
          <cell r="AL650" t="str">
            <v>Accès restreint aux membres</v>
          </cell>
          <cell r="AM650" t="str">
            <v>Source de la note de description : Version imprimée</v>
          </cell>
          <cell r="AN650" t="str">
            <v/>
          </cell>
          <cell r="AO650" t="str">
            <v>%SITE_CLIENT%/?library_guid=204DC5A8-3EE5-466F-9BFA-84700089AB49</v>
          </cell>
          <cell r="AP650" t="str">
            <v>Accès au travers du portail ENI</v>
          </cell>
          <cell r="AQ650" t="str">
            <v xml:space="preserve">  table </v>
          </cell>
          <cell r="AR650" t="str">
            <v xml:space="preserve"> application </v>
          </cell>
          <cell r="AS650" t="str">
            <v xml:space="preserve"> e</v>
          </cell>
          <cell r="AT650" t="str">
            <v xml:space="preserve"> ebook </v>
          </cell>
          <cell r="AU650" t="str">
            <v xml:space="preserve"> état </v>
          </cell>
          <cell r="AV650" t="str">
            <v xml:space="preserve"> formulaire </v>
          </cell>
          <cell r="AW650" t="str">
            <v xml:space="preserve"> Libre Office </v>
          </cell>
          <cell r="AX650" t="str">
            <v xml:space="preserve"> LibreOffice </v>
          </cell>
          <cell r="AY650" t="str">
            <v xml:space="preserve"> livre électronique </v>
          </cell>
          <cell r="AZ650" t="str">
            <v xml:space="preserve"> livre numérique </v>
          </cell>
          <cell r="BA650" t="str">
            <v xml:space="preserve"> livres électroniques </v>
          </cell>
          <cell r="BB650" t="str">
            <v xml:space="preserve"> livres numériques </v>
          </cell>
          <cell r="BC650" t="str">
            <v xml:space="preserve"> Ooo </v>
          </cell>
          <cell r="BD650" t="str">
            <v xml:space="preserve"> OpenOffice </v>
          </cell>
          <cell r="BE650" t="str">
            <v xml:space="preserve"> OpenSource </v>
          </cell>
          <cell r="BF650" t="str">
            <v xml:space="preserve"> Ouvrage </v>
          </cell>
          <cell r="BG650" t="str">
            <v xml:space="preserve"> requête </v>
          </cell>
          <cell r="BH650" t="str">
            <v xml:space="preserve">book </v>
          </cell>
          <cell r="BI650" t="str">
            <v xml:space="preserve">Livre </v>
          </cell>
          <cell r="BJ650" t="str">
            <v/>
          </cell>
          <cell r="BK650" t="str">
            <v/>
          </cell>
          <cell r="BL650" t="str">
            <v/>
          </cell>
          <cell r="BM650" t="str">
            <v/>
          </cell>
          <cell r="BN650" t="str">
            <v/>
          </cell>
          <cell r="BO650" t="str">
            <v/>
          </cell>
          <cell r="BP650" t="str">
            <v/>
          </cell>
          <cell r="BQ650" t="str">
            <v/>
          </cell>
          <cell r="BR650" t="str">
            <v/>
          </cell>
          <cell r="BS650" t="str">
            <v/>
          </cell>
          <cell r="BT650" t="str">
            <v/>
          </cell>
          <cell r="BU650" t="str">
            <v/>
          </cell>
          <cell r="BV650" t="str">
            <v/>
          </cell>
          <cell r="BW650" t="str">
            <v/>
          </cell>
          <cell r="BX650" t="str">
            <v/>
          </cell>
        </row>
        <row r="651">
          <cell r="A651" t="str">
            <v>RB3.3OPECAL</v>
          </cell>
          <cell r="B651" t="str">
            <v>Calc 3.3</v>
          </cell>
          <cell r="C651" t="str">
            <v>Le tableur de OpenOffice.org et LibreOffice - Livre de référence</v>
          </cell>
          <cell r="D651" t="str">
            <v/>
          </cell>
          <cell r="E651" t="str">
            <v/>
          </cell>
          <cell r="F651" t="str">
            <v/>
          </cell>
          <cell r="G651" t="str">
            <v/>
          </cell>
          <cell r="H651" t="str">
            <v/>
          </cell>
          <cell r="I651" t="str">
            <v/>
          </cell>
          <cell r="J651" t="str">
            <v/>
          </cell>
          <cell r="K651" t="str">
            <v>Edition du 1 March 2011</v>
          </cell>
          <cell r="L651" t="str">
            <v>417 pages</v>
          </cell>
          <cell r="M651" t="str">
            <v>Editions ENI</v>
          </cell>
          <cell r="N651" t="str">
            <v>fre</v>
          </cell>
          <cell r="O651" t="str">
            <v>fre</v>
          </cell>
          <cell r="P651" t="str">
            <v>fre</v>
          </cell>
          <cell r="Q651" t="str">
            <v>Ce guide pratique vous présente dans le détail toutes les fonctionnalités du tableur Calc intégré dans les suites libres OpenOffice.org 3.3 et LibreOffice 3.3 : après la description de l'environnement, la gestion des classeurs, des modèles et des feuilles de calcul, vous découvrirez toutes les techniques de saisie et de modification des données (saisie de nombres, de dates, création de séries de données...). Vous verrez ensuite comment effectuer toute sorte de calculs, des plus simples (pourcentage, statistique) aux plus complexes (formules conditionnelles, calcul sur les dates, fonctions de recherche, calcul de remboursement d'emprunt, table à double entrée, calcul matriciel&amp;hellip;). Une partie est consacrée aux outils d'analyse : réalisation de scénarios, calcul de valeur cible, audit de vos feuilles de calcul et utilisation du Solveur. Vous exploiterez ensuite les nombreuses fonctions mises à votre disposition pour mettre en forme vos tableaux (police de caractères, couleurs, bordures, format automatique, style, modèle...). Vous apprendrez à créer des plans, à imprimer vos tableaux agrémentés de graphiques divers et d'objets graphiques. Vous exploiterez aussi les possibilités offertes par Calc en matière de listes de données à partir desquelles vous pourrez très facilement concevoir des tableaux d'analyse croisée. Une partie de ce livre est consacré au travail collaboratif et comprend donc de nombreuses informations sur la protection des classeurs et le partage des données. Les derniers chapitres concernent l'importation et l'exportation de données (Microsoft Excel, format PDF), la création d'hyperliens, la personnalisation de l'environnement et la création de macro-commandes.
Le livre se termine par un chapitre sur les bonnes pratiques relatives à l'utilisation d'un tableur.
Ce livre est également proposé en coffret</v>
          </cell>
          <cell r="R651">
            <v>9782746064324</v>
          </cell>
          <cell r="S651" t="str">
            <v>Version Numérique</v>
          </cell>
          <cell r="T651">
            <v>9782746062108</v>
          </cell>
          <cell r="U651" t="str">
            <v>Version Imprimée</v>
          </cell>
          <cell r="V651" t="str">
            <v>St-Herblain</v>
          </cell>
          <cell r="W651" t="str">
            <v>Editions ENI</v>
          </cell>
          <cell r="X651">
            <v>2011</v>
          </cell>
          <cell r="Y651" t="str">
            <v>Bibliothèque Numérique ENI (Service en ligne)</v>
          </cell>
          <cell r="Z651" t="str">
            <v>RÉFÉRENCE BUREAUTIQUE</v>
          </cell>
          <cell r="AA651" t="str">
            <v>texte</v>
          </cell>
          <cell r="AB651" t="str">
            <v>txt</v>
          </cell>
          <cell r="AC651" t="str">
            <v>rdacontent/fre</v>
          </cell>
          <cell r="AD651" t="str">
            <v>informatique</v>
          </cell>
          <cell r="AE651" t="str">
            <v>c</v>
          </cell>
          <cell r="AF651" t="str">
            <v>rdamedia/fre</v>
          </cell>
          <cell r="AG651" t="str">
            <v>ressource en ligne</v>
          </cell>
          <cell r="AH651" t="str">
            <v>cr</v>
          </cell>
          <cell r="AI651" t="str">
            <v>rdacarrier/fre</v>
          </cell>
          <cell r="AJ651" t="str">
            <v>m\\\\\o\\d\\\\\\\\</v>
          </cell>
          <cell r="AK651" t="str">
            <v>cr\cn\\\\uuaua</v>
          </cell>
          <cell r="AL651" t="str">
            <v>Accès restreint aux membres</v>
          </cell>
          <cell r="AM651" t="str">
            <v>Source de la note de description : Version imprimée</v>
          </cell>
          <cell r="AN651" t="str">
            <v/>
          </cell>
          <cell r="AO651" t="str">
            <v>%SITE_CLIENT%/?library_guid=1A492313-B80E-4800-94E8-09B3CD7FFA05</v>
          </cell>
          <cell r="AP651" t="str">
            <v>Accès au travers du portail ENI</v>
          </cell>
          <cell r="AQ651" t="str">
            <v xml:space="preserve"> analyse croisé </v>
          </cell>
          <cell r="AR651" t="str">
            <v xml:space="preserve"> audit </v>
          </cell>
          <cell r="AS651" t="str">
            <v xml:space="preserve"> classeur </v>
          </cell>
          <cell r="AT651" t="str">
            <v xml:space="preserve"> e</v>
          </cell>
          <cell r="AU651" t="str">
            <v xml:space="preserve"> ebook </v>
          </cell>
          <cell r="AV651" t="str">
            <v xml:space="preserve"> feuille de calcul </v>
          </cell>
          <cell r="AW651" t="str">
            <v xml:space="preserve"> formule </v>
          </cell>
          <cell r="AX651" t="str">
            <v xml:space="preserve"> graphique </v>
          </cell>
          <cell r="AY651" t="str">
            <v xml:space="preserve"> libre </v>
          </cell>
          <cell r="AZ651" t="str">
            <v xml:space="preserve"> LibreOffice </v>
          </cell>
          <cell r="BA651" t="str">
            <v xml:space="preserve"> liste </v>
          </cell>
          <cell r="BB651" t="str">
            <v xml:space="preserve"> livre électronique </v>
          </cell>
          <cell r="BC651" t="str">
            <v xml:space="preserve"> livre numérique </v>
          </cell>
          <cell r="BD651" t="str">
            <v xml:space="preserve"> Livre Ooo </v>
          </cell>
          <cell r="BE651" t="str">
            <v xml:space="preserve"> Livre OpenOffice.org </v>
          </cell>
          <cell r="BF651" t="str">
            <v xml:space="preserve"> livres électroniques </v>
          </cell>
          <cell r="BG651" t="str">
            <v xml:space="preserve"> livres numériques </v>
          </cell>
          <cell r="BH651" t="str">
            <v xml:space="preserve"> LNRB3.3OPECAL</v>
          </cell>
          <cell r="BI651" t="str">
            <v xml:space="preserve"> Ooo </v>
          </cell>
          <cell r="BJ651" t="str">
            <v xml:space="preserve"> OpenSource </v>
          </cell>
          <cell r="BK651" t="str">
            <v xml:space="preserve"> pilote de données </v>
          </cell>
          <cell r="BL651" t="str">
            <v xml:space="preserve"> scénario </v>
          </cell>
          <cell r="BM651" t="str">
            <v xml:space="preserve"> solveur </v>
          </cell>
          <cell r="BN651" t="str">
            <v xml:space="preserve"> statistique </v>
          </cell>
          <cell r="BO651" t="str">
            <v xml:space="preserve"> tableur </v>
          </cell>
          <cell r="BP651" t="str">
            <v xml:space="preserve">book </v>
          </cell>
          <cell r="BQ651" t="str">
            <v xml:space="preserve">Livre OpenOffice </v>
          </cell>
          <cell r="BR651" t="str">
            <v/>
          </cell>
          <cell r="BS651" t="str">
            <v/>
          </cell>
          <cell r="BT651" t="str">
            <v/>
          </cell>
          <cell r="BU651" t="str">
            <v/>
          </cell>
          <cell r="BV651" t="str">
            <v/>
          </cell>
          <cell r="BW651" t="str">
            <v/>
          </cell>
          <cell r="BX651" t="str">
            <v/>
          </cell>
        </row>
        <row r="652">
          <cell r="A652" t="str">
            <v>RB3.3OPEIMP</v>
          </cell>
          <cell r="B652" t="str">
            <v>Impress 3.3</v>
          </cell>
          <cell r="C652" t="str">
            <v>Le logiciel de présentations animées de OpenOffice.org et LibreOffice</v>
          </cell>
          <cell r="D652" t="str">
            <v>Myriam GRIS</v>
          </cell>
          <cell r="E652" t="str">
            <v/>
          </cell>
          <cell r="F652" t="str">
            <v>GRIS, Myriam</v>
          </cell>
          <cell r="G652" t="str">
            <v/>
          </cell>
          <cell r="H652" t="str">
            <v/>
          </cell>
          <cell r="I652" t="str">
            <v/>
          </cell>
          <cell r="J652" t="str">
            <v/>
          </cell>
          <cell r="K652" t="str">
            <v>Edition du 1 April 2011</v>
          </cell>
          <cell r="L652" t="str">
            <v>326 pages</v>
          </cell>
          <cell r="M652" t="str">
            <v>Editions ENI</v>
          </cell>
          <cell r="N652" t="str">
            <v>fre</v>
          </cell>
          <cell r="O652" t="str">
            <v>fre</v>
          </cell>
          <cell r="P652" t="str">
            <v>fre</v>
          </cell>
          <cell r="Q652" t="str">
            <v>Ce guide pratique sur Impress a été conçu pour vous permettre de retrouver rapidement toutes les fonctions de ce logiciel de présentations animées inclus dans la suite libre OpenOffice.org 3.3 et LibreOffice 3.3 : après une description de l'environnement et des modes d'affichage, vous apprendrez à gérer les documents (création, ouverture et enregistrement de présentations et de modèles) et à exploiter les différents éléments qui constituent une présentation (diapositives, masques, arrière-plans et styles), à créer et mettre en forme le texte (saisie du contenu des diapositives, travail en mode Plan, révision de texte et mises en valeur) ; vous verrez ensuite comment agrémenter vos diapositives de divers objets (dessins, images, sons, graphiques) avant de concevoir des diaporamas incluant de nombreux effets d'animation et de transition. Les fonctions d'impression ne sont pas oubliées ni certaines fonctions avancées telles que la personnalisation des barres d'outils, l'importation et l'exportation vers d'autres applications, la création de pages Web ; le dernier chapitre concerne l'installation et l'utilisation de quelques extensions : outils permettant de créer un album photo, d'associer un commentaire à une diapositive ou de réduire la taille d'une présentation. Vous trouverez, en annexe, la liste des raccourcis-clavier.
Ce livre est également proposé en coffret</v>
          </cell>
          <cell r="R652">
            <v>9782746064843</v>
          </cell>
          <cell r="S652" t="str">
            <v>Version Numérique</v>
          </cell>
          <cell r="T652">
            <v>9782746063075</v>
          </cell>
          <cell r="U652" t="str">
            <v>Version Imprimée</v>
          </cell>
          <cell r="V652" t="str">
            <v>St-Herblain</v>
          </cell>
          <cell r="W652" t="str">
            <v>Editions ENI</v>
          </cell>
          <cell r="X652">
            <v>2011</v>
          </cell>
          <cell r="Y652" t="str">
            <v>Bibliothèque Numérique ENI (Service en ligne)</v>
          </cell>
          <cell r="Z652" t="str">
            <v>RÉFÉRENCE BUREAUTIQUE</v>
          </cell>
          <cell r="AA652" t="str">
            <v>texte</v>
          </cell>
          <cell r="AB652" t="str">
            <v>txt</v>
          </cell>
          <cell r="AC652" t="str">
            <v>rdacontent/fre</v>
          </cell>
          <cell r="AD652" t="str">
            <v>informatique</v>
          </cell>
          <cell r="AE652" t="str">
            <v>c</v>
          </cell>
          <cell r="AF652" t="str">
            <v>rdamedia/fre</v>
          </cell>
          <cell r="AG652" t="str">
            <v>ressource en ligne</v>
          </cell>
          <cell r="AH652" t="str">
            <v>cr</v>
          </cell>
          <cell r="AI652" t="str">
            <v>rdacarrier/fre</v>
          </cell>
          <cell r="AJ652" t="str">
            <v>m\\\\\o\\d\\\\\\\\</v>
          </cell>
          <cell r="AK652" t="str">
            <v>cr\cn\\\\uuaua</v>
          </cell>
          <cell r="AL652" t="str">
            <v>Accès restreint aux membres</v>
          </cell>
          <cell r="AM652" t="str">
            <v>Source de la note de description : Version imprimée</v>
          </cell>
          <cell r="AN652" t="str">
            <v/>
          </cell>
          <cell r="AO652" t="str">
            <v>%SITE_CLIENT%/?library_guid=62EEABF4-A44B-4049-8751-98ADF66EEC5A</v>
          </cell>
          <cell r="AP652" t="str">
            <v>Accès au travers du portail ENI</v>
          </cell>
          <cell r="AQ652" t="str">
            <v xml:space="preserve"> animation </v>
          </cell>
          <cell r="AR652" t="str">
            <v xml:space="preserve"> diaporama </v>
          </cell>
          <cell r="AS652" t="str">
            <v xml:space="preserve"> diapositive </v>
          </cell>
          <cell r="AT652" t="str">
            <v xml:space="preserve"> e</v>
          </cell>
          <cell r="AU652" t="str">
            <v xml:space="preserve"> ebook </v>
          </cell>
          <cell r="AV652" t="str">
            <v xml:space="preserve"> libre </v>
          </cell>
          <cell r="AW652" t="str">
            <v xml:space="preserve"> Libre Office </v>
          </cell>
          <cell r="AX652" t="str">
            <v xml:space="preserve"> LibreOffice </v>
          </cell>
          <cell r="AY652" t="str">
            <v xml:space="preserve"> livre électronique </v>
          </cell>
          <cell r="AZ652" t="str">
            <v xml:space="preserve"> livre numérique </v>
          </cell>
          <cell r="BA652" t="str">
            <v xml:space="preserve"> LNRB3.3OPEIMP</v>
          </cell>
          <cell r="BB652" t="str">
            <v xml:space="preserve"> open office </v>
          </cell>
          <cell r="BC652" t="str">
            <v xml:space="preserve"> openoffice </v>
          </cell>
          <cell r="BD652" t="str">
            <v xml:space="preserve"> PréAO </v>
          </cell>
          <cell r="BE652" t="str">
            <v xml:space="preserve">book </v>
          </cell>
          <cell r="BF652" t="str">
            <v xml:space="preserve">OpenSource </v>
          </cell>
          <cell r="BG652" t="str">
            <v/>
          </cell>
          <cell r="BH652" t="str">
            <v/>
          </cell>
          <cell r="BI652" t="str">
            <v/>
          </cell>
          <cell r="BJ652" t="str">
            <v/>
          </cell>
          <cell r="BK652" t="str">
            <v/>
          </cell>
          <cell r="BL652" t="str">
            <v/>
          </cell>
          <cell r="BM652" t="str">
            <v/>
          </cell>
          <cell r="BN652" t="str">
            <v/>
          </cell>
          <cell r="BO652" t="str">
            <v/>
          </cell>
          <cell r="BP652" t="str">
            <v/>
          </cell>
          <cell r="BQ652" t="str">
            <v/>
          </cell>
          <cell r="BR652" t="str">
            <v/>
          </cell>
          <cell r="BS652" t="str">
            <v/>
          </cell>
          <cell r="BT652" t="str">
            <v/>
          </cell>
          <cell r="BU652" t="str">
            <v/>
          </cell>
          <cell r="BV652" t="str">
            <v/>
          </cell>
          <cell r="BW652" t="str">
            <v/>
          </cell>
          <cell r="BX652" t="str">
            <v/>
          </cell>
        </row>
        <row r="653">
          <cell r="A653" t="str">
            <v>RB3.3OPEWRI</v>
          </cell>
          <cell r="B653" t="str">
            <v>Writer 3.3</v>
          </cell>
          <cell r="C653" t="str">
            <v>Le traitement de texte de OpenOffice.org et LibreOffice - Livre de référence</v>
          </cell>
          <cell r="D653" t="str">
            <v/>
          </cell>
          <cell r="E653" t="str">
            <v/>
          </cell>
          <cell r="F653" t="str">
            <v/>
          </cell>
          <cell r="G653" t="str">
            <v/>
          </cell>
          <cell r="H653" t="str">
            <v/>
          </cell>
          <cell r="I653" t="str">
            <v/>
          </cell>
          <cell r="J653" t="str">
            <v/>
          </cell>
          <cell r="K653" t="str">
            <v>Edition du 1 March 2011</v>
          </cell>
          <cell r="L653" t="str">
            <v>430 pages</v>
          </cell>
          <cell r="M653" t="str">
            <v>Editions ENI</v>
          </cell>
          <cell r="N653" t="str">
            <v>fre</v>
          </cell>
          <cell r="O653" t="str">
            <v>fre</v>
          </cell>
          <cell r="P653" t="str">
            <v>fre</v>
          </cell>
          <cell r="Q653" t="str">
            <v>Ce guide pratique sur Writer a été conçu pour vous  permettre de retrouver rapidement toutes les fonctions du traitement de texte  intégré dans les suites libres OpenOffice.org 3.3 et LibreOffice 3.3 : après la description de l'environnement, vous découvrirez comment gérer les documents  et les modèles, comment mettre en page les documents, les imprimer,  saisir ou modifier le texte. Vous apprendrez ensuite à mettre en  forme les caractères, paragraphes, pages et à concevoir des présentations  spécifiques grâce aux sections. Dans la partie suivante, vous apprendrez  à automatiser vos mises en forme à l'aide des styles. Vous découvrirez  ensuite les techniques permettant la révision des textes (orthographe,  synonyme, césure) et la gestion des longs documents (note, repère, table  des matières, index, document maître). Vous pourrez compléter vos textes de tableaux et graphiques, de dessins et d'images. Les dernières  parties traitent du mailing, du travail de groupe qui permet de  travailler à plusieurs sur un document et de fonctions plus spécifiques telles  que l'importation et l'exportation de données (vers Microsoft® Word, par  exemple), la personnalisation de l'interface, les macro-commandes et la  création de pages Web.
Ce livre est également proposé en coffret</v>
          </cell>
          <cell r="R653">
            <v>9782746064362</v>
          </cell>
          <cell r="S653" t="str">
            <v>Version Numérique</v>
          </cell>
          <cell r="T653">
            <v>9782746062146</v>
          </cell>
          <cell r="U653" t="str">
            <v>Version Imprimée</v>
          </cell>
          <cell r="V653" t="str">
            <v>St-Herblain</v>
          </cell>
          <cell r="W653" t="str">
            <v>Editions ENI</v>
          </cell>
          <cell r="X653">
            <v>2011</v>
          </cell>
          <cell r="Y653" t="str">
            <v>Bibliothèque Numérique ENI (Service en ligne)</v>
          </cell>
          <cell r="Z653" t="str">
            <v>RÉFÉRENCE BUREAUTIQUE</v>
          </cell>
          <cell r="AA653" t="str">
            <v>texte</v>
          </cell>
          <cell r="AB653" t="str">
            <v>txt</v>
          </cell>
          <cell r="AC653" t="str">
            <v>rdacontent/fre</v>
          </cell>
          <cell r="AD653" t="str">
            <v>informatique</v>
          </cell>
          <cell r="AE653" t="str">
            <v>c</v>
          </cell>
          <cell r="AF653" t="str">
            <v>rdamedia/fre</v>
          </cell>
          <cell r="AG653" t="str">
            <v>ressource en ligne</v>
          </cell>
          <cell r="AH653" t="str">
            <v>cr</v>
          </cell>
          <cell r="AI653" t="str">
            <v>rdacarrier/fre</v>
          </cell>
          <cell r="AJ653" t="str">
            <v>m\\\\\o\\d\\\\\\\\</v>
          </cell>
          <cell r="AK653" t="str">
            <v>cr\cn\\\\uuaua</v>
          </cell>
          <cell r="AL653" t="str">
            <v>Accès restreint aux membres</v>
          </cell>
          <cell r="AM653" t="str">
            <v>Source de la note de description : Version imprimée</v>
          </cell>
          <cell r="AN653" t="str">
            <v/>
          </cell>
          <cell r="AO653" t="str">
            <v>%SITE_CLIENT%/?library_guid=964AB542-D68F-4190-B714-7129F313F4ED</v>
          </cell>
          <cell r="AP653" t="str">
            <v>Accès au travers du portail ENI</v>
          </cell>
          <cell r="AQ653" t="str">
            <v xml:space="preserve"> autotexte </v>
          </cell>
          <cell r="AR653" t="str">
            <v xml:space="preserve"> e</v>
          </cell>
          <cell r="AS653" t="str">
            <v xml:space="preserve"> ebook </v>
          </cell>
          <cell r="AT653" t="str">
            <v xml:space="preserve"> index </v>
          </cell>
          <cell r="AU653" t="str">
            <v xml:space="preserve"> libre </v>
          </cell>
          <cell r="AV653" t="str">
            <v xml:space="preserve"> LibreOffice </v>
          </cell>
          <cell r="AW653" t="str">
            <v xml:space="preserve"> livre électronique </v>
          </cell>
          <cell r="AX653" t="str">
            <v xml:space="preserve"> livre numérique </v>
          </cell>
          <cell r="AY653" t="str">
            <v xml:space="preserve"> Livre sur Ooo </v>
          </cell>
          <cell r="AZ653" t="str">
            <v xml:space="preserve"> livres électroniques </v>
          </cell>
          <cell r="BA653" t="str">
            <v xml:space="preserve"> livres numériques </v>
          </cell>
          <cell r="BB653" t="str">
            <v xml:space="preserve"> LNRB3.3OPEWRI</v>
          </cell>
          <cell r="BC653" t="str">
            <v xml:space="preserve"> mailing </v>
          </cell>
          <cell r="BD653" t="str">
            <v xml:space="preserve"> Ooo </v>
          </cell>
          <cell r="BE653" t="str">
            <v xml:space="preserve"> ouvrage </v>
          </cell>
          <cell r="BF653" t="str">
            <v xml:space="preserve"> page web </v>
          </cell>
          <cell r="BG653" t="str">
            <v xml:space="preserve"> plan </v>
          </cell>
          <cell r="BH653" t="str">
            <v xml:space="preserve"> publipostage </v>
          </cell>
          <cell r="BI653" t="str">
            <v xml:space="preserve"> table des matières </v>
          </cell>
          <cell r="BJ653" t="str">
            <v xml:space="preserve"> traitement de texte </v>
          </cell>
          <cell r="BK653" t="str">
            <v xml:space="preserve">book </v>
          </cell>
          <cell r="BL653" t="str">
            <v xml:space="preserve">OpenSource </v>
          </cell>
          <cell r="BM653" t="str">
            <v/>
          </cell>
          <cell r="BN653" t="str">
            <v/>
          </cell>
          <cell r="BO653" t="str">
            <v/>
          </cell>
          <cell r="BP653" t="str">
            <v/>
          </cell>
          <cell r="BQ653" t="str">
            <v/>
          </cell>
          <cell r="BR653" t="str">
            <v/>
          </cell>
          <cell r="BS653" t="str">
            <v/>
          </cell>
          <cell r="BT653" t="str">
            <v/>
          </cell>
          <cell r="BU653" t="str">
            <v/>
          </cell>
          <cell r="BV653" t="str">
            <v/>
          </cell>
          <cell r="BW653" t="str">
            <v/>
          </cell>
          <cell r="BX653" t="str">
            <v/>
          </cell>
        </row>
        <row r="654">
          <cell r="A654" t="str">
            <v>RB310WINP</v>
          </cell>
          <cell r="B654" t="str">
            <v>Windows 10</v>
          </cell>
          <cell r="C654" t="str">
            <v>Prise en main de votre ordinateur ou votre tablette (3e édition)</v>
          </cell>
          <cell r="D654" t="str">
            <v>Myriam GRIS</v>
          </cell>
          <cell r="E654" t="str">
            <v/>
          </cell>
          <cell r="F654" t="str">
            <v>GRIS, Myriam</v>
          </cell>
          <cell r="G654" t="str">
            <v/>
          </cell>
          <cell r="H654" t="str">
            <v/>
          </cell>
          <cell r="I654" t="str">
            <v/>
          </cell>
          <cell r="J654" t="str">
            <v/>
          </cell>
          <cell r="K654" t="str">
            <v>Edition du 1 March 2020</v>
          </cell>
          <cell r="L654" t="str">
            <v>334 pages</v>
          </cell>
          <cell r="M654" t="str">
            <v>Editions ENI</v>
          </cell>
          <cell r="N654" t="str">
            <v>fre</v>
          </cell>
          <cell r="O654" t="str">
            <v>fre</v>
          </cell>
          <cell r="P654" t="str">
            <v>fre</v>
          </cell>
          <cell r="Q654" t="str">
            <v>Ce livre vous présente les principales fonctionnalités de la version du système d'exploitation Windows 10 parue en novembre 2019 (version 1909) ; il est destiné à toute personne souhaitant prendre en main rapidement ce nouvel environnement. Si vous êtes novice en informatique, ce livre vous guidera pas-à-pas pour vous apprendre à utiliser votre ordinateur ou votre tablette tactile équipée de Windows 10 ; si vous avez déjà utilisé un ordinateur sous une précédente version de Windows, il vous aidera à vous retrouver dans ce nouvel environnement. Il s'agit de clarifier des notions essentielles pour apprendre à travailler efficacement : qu'est-ce qu'un compte Microsoft, à quoi peut me servir OneDrive, comment retrouver mes applications et quelles sont les nouvelles méthodes de travail à acquérir sur ordinateur mais également sur tablette ? 
Les principaux éléments d'interface vous sont présentés dans le détail (le Bureau, le menu Démarrer, les fenêtres...) ainsi que toutes les manipulations qui vous permettront de gérer vos fichiers, images, vidéos... : classer ces fichiers dans des dossiers pour les retrouver facilement, apprendre à les déplacer, les copier sur une clé USB, les rechercher ou encore les partager sur OneDrive pour que d'autres personnes puissent y accéder. 
Les principales applications livrées en standard avec Windows vous sont présentées : le navigateur Internet Microsoft Edge, les applications Courrier (pour envoyer et recevoir des e-mails), Contacts et Calendrier (pour gérer vos rendez-vous), la messagerie instantanée Skype, l'application Photos, le Lecteur Windows Media (pour écouter votre musique et visionner vos vidéos), Paint 3D et la nouvelle application Capture d'écran et croquis. 
Pour terminer, nous vous présentons comment personnaliser votre environnement (changer les couleurs de l'interface, ajouter une photo en fond d'écran...), gérer votre compte Microsoft, installer des applications à partir de Windows Store et installer une imprimante.</v>
          </cell>
          <cell r="R654">
            <v>9782409023835</v>
          </cell>
          <cell r="S654" t="str">
            <v>Version Numérique</v>
          </cell>
          <cell r="T654">
            <v>9782409023828</v>
          </cell>
          <cell r="U654" t="str">
            <v>Version Imprimée</v>
          </cell>
          <cell r="V654" t="str">
            <v>St-Herblain</v>
          </cell>
          <cell r="W654" t="str">
            <v>Editions ENI</v>
          </cell>
          <cell r="X654">
            <v>2020</v>
          </cell>
          <cell r="Y654" t="str">
            <v>Bibliothèque Numérique ENI (Service en ligne)</v>
          </cell>
          <cell r="Z654" t="str">
            <v>RÉFÉRENCE BUREAUTIQUE</v>
          </cell>
          <cell r="AA654" t="str">
            <v>texte</v>
          </cell>
          <cell r="AB654" t="str">
            <v>txt</v>
          </cell>
          <cell r="AC654" t="str">
            <v>rdacontent/fre</v>
          </cell>
          <cell r="AD654" t="str">
            <v>informatique</v>
          </cell>
          <cell r="AE654" t="str">
            <v>c</v>
          </cell>
          <cell r="AF654" t="str">
            <v>rdamedia/fre</v>
          </cell>
          <cell r="AG654" t="str">
            <v>ressource en ligne</v>
          </cell>
          <cell r="AH654" t="str">
            <v>cr</v>
          </cell>
          <cell r="AI654" t="str">
            <v>rdacarrier/fre</v>
          </cell>
          <cell r="AJ654" t="str">
            <v>m\\\\\o\\d\\\\\\\\</v>
          </cell>
          <cell r="AK654" t="str">
            <v>cr\cn\\\\uuaua</v>
          </cell>
          <cell r="AL654" t="str">
            <v>Accès restreint aux membres</v>
          </cell>
          <cell r="AM654" t="str">
            <v>Source de la note de description : Version imprimée</v>
          </cell>
          <cell r="AN654" t="str">
            <v/>
          </cell>
          <cell r="AO654" t="str">
            <v>%SITE_CLIENT%/?library_guid=A687AB9C-6485-480D-942D-CCC86D0D8901</v>
          </cell>
          <cell r="AP654" t="str">
            <v>Accès au travers du portail ENI</v>
          </cell>
          <cell r="AQ654" t="str">
            <v xml:space="preserve"> bureau </v>
          </cell>
          <cell r="AR654" t="str">
            <v xml:space="preserve"> Edge </v>
          </cell>
          <cell r="AS654" t="str">
            <v xml:space="preserve"> Explorateur </v>
          </cell>
          <cell r="AT654" t="str">
            <v xml:space="preserve"> Lecteur Windows Media </v>
          </cell>
          <cell r="AU654" t="str">
            <v xml:space="preserve"> LNRB310WINP</v>
          </cell>
          <cell r="AV654" t="str">
            <v xml:space="preserve"> Media Player </v>
          </cell>
          <cell r="AW654" t="str">
            <v xml:space="preserve"> Onedrive </v>
          </cell>
          <cell r="AX654" t="str">
            <v xml:space="preserve"> OS </v>
          </cell>
          <cell r="AY654" t="str">
            <v xml:space="preserve"> surface pro </v>
          </cell>
          <cell r="AZ654" t="str">
            <v xml:space="preserve"> système d'exploitation </v>
          </cell>
          <cell r="BA654" t="str">
            <v xml:space="preserve"> tablette </v>
          </cell>
          <cell r="BB654" t="str">
            <v xml:space="preserve"> windows10 </v>
          </cell>
          <cell r="BC654" t="str">
            <v xml:space="preserve">Microsoft </v>
          </cell>
          <cell r="BD654" t="str">
            <v/>
          </cell>
          <cell r="BE654" t="str">
            <v/>
          </cell>
          <cell r="BF654" t="str">
            <v/>
          </cell>
          <cell r="BG654" t="str">
            <v/>
          </cell>
          <cell r="BH654" t="str">
            <v/>
          </cell>
          <cell r="BI654" t="str">
            <v/>
          </cell>
          <cell r="BJ654" t="str">
            <v/>
          </cell>
          <cell r="BK654" t="str">
            <v/>
          </cell>
          <cell r="BL654" t="str">
            <v/>
          </cell>
          <cell r="BM654" t="str">
            <v/>
          </cell>
          <cell r="BN654" t="str">
            <v/>
          </cell>
          <cell r="BO654" t="str">
            <v/>
          </cell>
          <cell r="BP654" t="str">
            <v/>
          </cell>
          <cell r="BQ654" t="str">
            <v/>
          </cell>
          <cell r="BR654" t="str">
            <v/>
          </cell>
          <cell r="BS654" t="str">
            <v/>
          </cell>
          <cell r="BT654" t="str">
            <v/>
          </cell>
          <cell r="BU654" t="str">
            <v/>
          </cell>
          <cell r="BV654" t="str">
            <v/>
          </cell>
          <cell r="BW654" t="str">
            <v/>
          </cell>
          <cell r="BX654" t="str">
            <v/>
          </cell>
        </row>
        <row r="655">
          <cell r="A655" t="str">
            <v>RB365POW</v>
          </cell>
          <cell r="B655" t="str">
            <v>PowerPoint Microsoft 365</v>
          </cell>
          <cell r="C655" t="str">
            <v/>
          </cell>
          <cell r="D655" t="str">
            <v xml:space="preserve"> Collectif,Florence MAHÉ</v>
          </cell>
          <cell r="E655" t="str">
            <v/>
          </cell>
          <cell r="F655" t="str">
            <v xml:space="preserve">Collectif, </v>
          </cell>
          <cell r="G655" t="str">
            <v>MAHÉ, Florence</v>
          </cell>
          <cell r="H655" t="str">
            <v/>
          </cell>
          <cell r="I655" t="str">
            <v/>
          </cell>
          <cell r="J655" t="str">
            <v/>
          </cell>
          <cell r="K655" t="str">
            <v>Edition du 1 June 2021</v>
          </cell>
          <cell r="L655" t="str">
            <v>466 pages</v>
          </cell>
          <cell r="M655" t="str">
            <v>Editions ENI</v>
          </cell>
          <cell r="N655" t="str">
            <v>fre</v>
          </cell>
          <cell r="O655" t="str">
            <v>fre</v>
          </cell>
          <cell r="P655" t="str">
            <v>fre</v>
          </cell>
          <cell r="Q655" t="str">
            <v>Ce guide pratique vous présente dans le détail toutes les fonctionnalités de Microsoft® PowerPoint ; il a été rédigé avec la version de PowerPoint disponible avec un abonnement Microsoft 365.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(dont le fameux effet Morphose),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v>
          </cell>
          <cell r="R655">
            <v>9782409030567</v>
          </cell>
          <cell r="S655" t="str">
            <v>Version Numérique</v>
          </cell>
          <cell r="T655">
            <v>9782409030550</v>
          </cell>
          <cell r="U655" t="str">
            <v>Version Imprimée</v>
          </cell>
          <cell r="V655" t="str">
            <v>St-Herblain</v>
          </cell>
          <cell r="W655" t="str">
            <v>Editions ENI</v>
          </cell>
          <cell r="X655">
            <v>2021</v>
          </cell>
          <cell r="Y655" t="str">
            <v>Bibliothèque Numérique ENI (Service en ligne)</v>
          </cell>
          <cell r="Z655" t="str">
            <v>RÉFÉRENCE BUREAUTIQUE</v>
          </cell>
          <cell r="AA655" t="str">
            <v>texte</v>
          </cell>
          <cell r="AB655" t="str">
            <v>txt</v>
          </cell>
          <cell r="AC655" t="str">
            <v>rdacontent/fre</v>
          </cell>
          <cell r="AD655" t="str">
            <v>informatique</v>
          </cell>
          <cell r="AE655" t="str">
            <v>c</v>
          </cell>
          <cell r="AF655" t="str">
            <v>rdamedia/fre</v>
          </cell>
          <cell r="AG655" t="str">
            <v>ressource en ligne</v>
          </cell>
          <cell r="AH655" t="str">
            <v>cr</v>
          </cell>
          <cell r="AI655" t="str">
            <v>rdacarrier/fre</v>
          </cell>
          <cell r="AJ655" t="str">
            <v>m\\\\\o\\d\\\\\\\\</v>
          </cell>
          <cell r="AK655" t="str">
            <v>cr\cn\\\\uuaua</v>
          </cell>
          <cell r="AL655" t="str">
            <v>Accès restreint aux membres</v>
          </cell>
          <cell r="AM655" t="str">
            <v>Source de la note de description : Version imprimée</v>
          </cell>
          <cell r="AN655" t="str">
            <v/>
          </cell>
          <cell r="AO655" t="str">
            <v>%SITE_CLIENT%/?library_guid=71F6246D-A7B8-432D-BBBC-EB2AA8F2C875</v>
          </cell>
          <cell r="AP655" t="str">
            <v>Accès au travers du portail ENI</v>
          </cell>
          <cell r="AQ655" t="str">
            <v xml:space="preserve">  Office 2019 </v>
          </cell>
          <cell r="AR655" t="str">
            <v xml:space="preserve"> album photos </v>
          </cell>
          <cell r="AS655" t="str">
            <v xml:space="preserve"> application </v>
          </cell>
          <cell r="AT655" t="str">
            <v xml:space="preserve"> diagramme </v>
          </cell>
          <cell r="AU655" t="str">
            <v xml:space="preserve"> diaporama </v>
          </cell>
          <cell r="AV655" t="str">
            <v xml:space="preserve"> diapositive </v>
          </cell>
          <cell r="AW655" t="str">
            <v xml:space="preserve"> e</v>
          </cell>
          <cell r="AX655" t="str">
            <v xml:space="preserve"> ebook </v>
          </cell>
          <cell r="AY655" t="str">
            <v xml:space="preserve"> livre électronique </v>
          </cell>
          <cell r="AZ655" t="str">
            <v xml:space="preserve"> livre numérique </v>
          </cell>
          <cell r="BA655" t="str">
            <v xml:space="preserve"> livres électroniques </v>
          </cell>
          <cell r="BB655" t="str">
            <v xml:space="preserve"> livres numériques </v>
          </cell>
          <cell r="BC655" t="str">
            <v xml:space="preserve"> LNRB365POW</v>
          </cell>
          <cell r="BD655" t="str">
            <v xml:space="preserve"> Office 19 </v>
          </cell>
          <cell r="BE655" t="str">
            <v xml:space="preserve"> organigramme </v>
          </cell>
          <cell r="BF655" t="str">
            <v xml:space="preserve"> Powerpoint 19 </v>
          </cell>
          <cell r="BG655" t="str">
            <v xml:space="preserve"> Powerpoint19 </v>
          </cell>
          <cell r="BH655" t="str">
            <v xml:space="preserve"> PowerPoint2019 </v>
          </cell>
          <cell r="BI655" t="str">
            <v xml:space="preserve"> PP </v>
          </cell>
          <cell r="BJ655" t="str">
            <v xml:space="preserve"> PréAO </v>
          </cell>
          <cell r="BK655" t="str">
            <v xml:space="preserve">book </v>
          </cell>
          <cell r="BL655" t="str">
            <v xml:space="preserve">Microsoft </v>
          </cell>
          <cell r="BM655" t="str">
            <v/>
          </cell>
          <cell r="BN655" t="str">
            <v/>
          </cell>
          <cell r="BO655" t="str">
            <v/>
          </cell>
          <cell r="BP655" t="str">
            <v/>
          </cell>
          <cell r="BQ655" t="str">
            <v/>
          </cell>
          <cell r="BR655" t="str">
            <v/>
          </cell>
          <cell r="BS655" t="str">
            <v/>
          </cell>
          <cell r="BT655" t="str">
            <v/>
          </cell>
          <cell r="BU655" t="str">
            <v/>
          </cell>
          <cell r="BV655" t="str">
            <v/>
          </cell>
          <cell r="BW655" t="str">
            <v/>
          </cell>
          <cell r="BX655" t="str">
            <v/>
          </cell>
        </row>
        <row r="656">
          <cell r="A656" t="str">
            <v>RB3OPEBAS</v>
          </cell>
          <cell r="B656" t="str">
            <v>Base</v>
          </cell>
          <cell r="C656" t="str">
            <v>Le gestionnaire de bases de données de OpenOffice.org 3</v>
          </cell>
          <cell r="D656" t="str">
            <v>Myriam GRIS</v>
          </cell>
          <cell r="E656" t="str">
            <v/>
          </cell>
          <cell r="F656" t="str">
            <v>GRIS, Myriam</v>
          </cell>
          <cell r="G656" t="str">
            <v/>
          </cell>
          <cell r="H656" t="str">
            <v/>
          </cell>
          <cell r="I656" t="str">
            <v/>
          </cell>
          <cell r="J656" t="str">
            <v/>
          </cell>
          <cell r="K656" t="str">
            <v>Edition du 1 December 2008</v>
          </cell>
          <cell r="L656" t="str">
            <v>282 pages</v>
          </cell>
          <cell r="M656" t="str">
            <v>Editions ENI</v>
          </cell>
          <cell r="N656" t="str">
            <v>fre</v>
          </cell>
          <cell r="O656" t="str">
            <v>fre</v>
          </cell>
          <cell r="P656" t="str">
            <v>fre</v>
          </cell>
          <cell r="Q656" t="str">
            <v>Ce livre a été conçu pour vous permettre d'apprendre à utiliser efficacement toutes les fonctionnalités de Base, le gestionnaire de bases de données d'OpenOffice.org 3. Ce manuel vous explique en détail les méthodes de création et d'utilisation d'une base de données. Après vous êtes familiarisé avec l'environnement, vous commencerez par l'exploitation d'une base de données existante : créer des enregistrements, modifier les données, rechercher, trier et filtrer les enregistrements. Vous verrez ensuite comment créer une base de données et les différents objets qui la composent : tables, requêtes, vues de table, formulaires, rapports et gestion des contrôles en mode Conception. Pour finir, vous découvrirez les différentes méthodes permettant de copier des données d'une base de données dans les applications OpenOffice.org Writer ou Calc et inversement et celles relatives à la personnalisation de votre environnement de travail.</v>
          </cell>
          <cell r="R656">
            <v>9782746047327</v>
          </cell>
          <cell r="S656" t="str">
            <v>Version Numérique</v>
          </cell>
          <cell r="T656">
            <v>9782746046559</v>
          </cell>
          <cell r="U656" t="str">
            <v>Version Imprimée</v>
          </cell>
          <cell r="V656" t="str">
            <v>St-Herblain</v>
          </cell>
          <cell r="W656" t="str">
            <v>Editions ENI</v>
          </cell>
          <cell r="X656">
            <v>2008</v>
          </cell>
          <cell r="Y656" t="str">
            <v>Bibliothèque Numérique ENI (Service en ligne)</v>
          </cell>
          <cell r="Z656" t="str">
            <v>RÉFÉRENCE BUREAUTIQUE</v>
          </cell>
          <cell r="AA656" t="str">
            <v>texte</v>
          </cell>
          <cell r="AB656" t="str">
            <v>txt</v>
          </cell>
          <cell r="AC656" t="str">
            <v>rdacontent/fre</v>
          </cell>
          <cell r="AD656" t="str">
            <v>informatique</v>
          </cell>
          <cell r="AE656" t="str">
            <v>c</v>
          </cell>
          <cell r="AF656" t="str">
            <v>rdamedia/fre</v>
          </cell>
          <cell r="AG656" t="str">
            <v>ressource en ligne</v>
          </cell>
          <cell r="AH656" t="str">
            <v>cr</v>
          </cell>
          <cell r="AI656" t="str">
            <v>rdacarrier/fre</v>
          </cell>
          <cell r="AJ656" t="str">
            <v>m\\\\\o\\d\\\\\\\\</v>
          </cell>
          <cell r="AK656" t="str">
            <v>cr\cn\\\\uuaua</v>
          </cell>
          <cell r="AL656" t="str">
            <v>Accès restreint aux membres</v>
          </cell>
          <cell r="AM656" t="str">
            <v>Source de la note de description : Version imprimée</v>
          </cell>
          <cell r="AN656" t="str">
            <v/>
          </cell>
          <cell r="AO656" t="str">
            <v>%SITE_CLIENT%/?library_guid=B49D8AB3-B891-4E0E-B900-FBD6EDAFCCA6</v>
          </cell>
          <cell r="AP656" t="str">
            <v>Accès au travers du portail ENI</v>
          </cell>
          <cell r="AQ656" t="str">
            <v xml:space="preserve">  table </v>
          </cell>
          <cell r="AR656" t="str">
            <v xml:space="preserve"> application </v>
          </cell>
          <cell r="AS656" t="str">
            <v xml:space="preserve"> e</v>
          </cell>
          <cell r="AT656" t="str">
            <v xml:space="preserve"> ebook </v>
          </cell>
          <cell r="AU656" t="str">
            <v xml:space="preserve"> état </v>
          </cell>
          <cell r="AV656" t="str">
            <v xml:space="preserve"> formulaire </v>
          </cell>
          <cell r="AW656" t="str">
            <v xml:space="preserve"> livre électronique </v>
          </cell>
          <cell r="AX656" t="str">
            <v xml:space="preserve"> livre numérique </v>
          </cell>
          <cell r="AY656" t="str">
            <v xml:space="preserve"> livres électroniques </v>
          </cell>
          <cell r="AZ656" t="str">
            <v xml:space="preserve"> livres numériques </v>
          </cell>
          <cell r="BA656" t="str">
            <v xml:space="preserve"> LNRB3OPEBAS</v>
          </cell>
          <cell r="BB656" t="str">
            <v xml:space="preserve"> Ooo </v>
          </cell>
          <cell r="BC656" t="str">
            <v xml:space="preserve"> OpenOffice </v>
          </cell>
          <cell r="BD656" t="str">
            <v xml:space="preserve"> OpenSource </v>
          </cell>
          <cell r="BE656" t="str">
            <v xml:space="preserve"> Ouvrage </v>
          </cell>
          <cell r="BF656" t="str">
            <v xml:space="preserve"> requête </v>
          </cell>
          <cell r="BG656" t="str">
            <v xml:space="preserve">book </v>
          </cell>
          <cell r="BH656" t="str">
            <v xml:space="preserve">Livre </v>
          </cell>
          <cell r="BI656" t="str">
            <v/>
          </cell>
          <cell r="BJ656" t="str">
            <v/>
          </cell>
          <cell r="BK656" t="str">
            <v/>
          </cell>
          <cell r="BL656" t="str">
            <v/>
          </cell>
          <cell r="BM656" t="str">
            <v/>
          </cell>
          <cell r="BN656" t="str">
            <v/>
          </cell>
          <cell r="BO656" t="str">
            <v/>
          </cell>
          <cell r="BP656" t="str">
            <v/>
          </cell>
          <cell r="BQ656" t="str">
            <v/>
          </cell>
          <cell r="BR656" t="str">
            <v/>
          </cell>
          <cell r="BS656" t="str">
            <v/>
          </cell>
          <cell r="BT656" t="str">
            <v/>
          </cell>
          <cell r="BU656" t="str">
            <v/>
          </cell>
          <cell r="BV656" t="str">
            <v/>
          </cell>
          <cell r="BW656" t="str">
            <v/>
          </cell>
          <cell r="BX656" t="str">
            <v/>
          </cell>
        </row>
        <row r="657">
          <cell r="A657" t="str">
            <v>RB3OPECAL</v>
          </cell>
          <cell r="B657" t="str">
            <v>Calc : Le tableur d'OpenOffice.org 3</v>
          </cell>
          <cell r="C657" t="str">
            <v/>
          </cell>
          <cell r="D657" t="str">
            <v/>
          </cell>
          <cell r="E657" t="str">
            <v/>
          </cell>
          <cell r="F657" t="str">
            <v/>
          </cell>
          <cell r="G657" t="str">
            <v/>
          </cell>
          <cell r="H657" t="str">
            <v/>
          </cell>
          <cell r="I657" t="str">
            <v/>
          </cell>
          <cell r="J657" t="str">
            <v/>
          </cell>
          <cell r="K657" t="str">
            <v>Edition du 1 January 2009</v>
          </cell>
          <cell r="L657" t="str">
            <v>352 pages</v>
          </cell>
          <cell r="M657" t="str">
            <v>Editions ENI</v>
          </cell>
          <cell r="N657" t="str">
            <v>fre</v>
          </cell>
          <cell r="O657" t="str">
            <v>fre</v>
          </cell>
          <cell r="P657" t="str">
            <v>fre</v>
          </cell>
          <cell r="Q657" t="str">
            <v>Ce guide pratique vous présente dans le détail toutes les fonctionnalités du tableur Calc intégré dans la suite libre OpenOffice.org 3 : après la description de l'environnement, la gestion des classeurs et des feuilles de calcul, vous découvrirez toutes les techniques de saisie et de modification des données (saisie de nombres, de dates, de formules de calcul, création de séries de données...). Vous exploiterez ensuite les nombreuses fonctions mises à votre disposition pour mettre en forme vos tableaux (police de caractères, couleurs, bordures, format automatique, style, modèle...). Vous apprendrez à créer des plans, à imprimer vos tableaux agrémentés de graphiques divers et d'objets graphiques. Vous exploiterez aussi les possibilités offertes par Calc en matière de listes de données à partir desquelles vous pourrez très facilement concevoir tableaux d'analyse croisée. Une partie de ce livre est consacré au travail collaboratif et comprend donc de nombreuses informations sur la protection des classeurs et le partage des données. Les derniers chapitres concernent l'importation et l'exportation de données (Microsoft Excel, format PDF), la création d'hyperliens, la configuration de l'environnement et la création de macro-commandes.</v>
          </cell>
          <cell r="R657">
            <v>9782746048614</v>
          </cell>
          <cell r="S657" t="str">
            <v>Version Numérique</v>
          </cell>
          <cell r="T657">
            <v>9782746046887</v>
          </cell>
          <cell r="U657" t="str">
            <v>Version Imprimée</v>
          </cell>
          <cell r="V657" t="str">
            <v>St-Herblain</v>
          </cell>
          <cell r="W657" t="str">
            <v>Editions ENI</v>
          </cell>
          <cell r="X657">
            <v>2009</v>
          </cell>
          <cell r="Y657" t="str">
            <v>Bibliothèque Numérique ENI (Service en ligne)</v>
          </cell>
          <cell r="Z657" t="str">
            <v>RÉFÉRENCE BUREAUTIQUE</v>
          </cell>
          <cell r="AA657" t="str">
            <v>texte</v>
          </cell>
          <cell r="AB657" t="str">
            <v>txt</v>
          </cell>
          <cell r="AC657" t="str">
            <v>rdacontent/fre</v>
          </cell>
          <cell r="AD657" t="str">
            <v>informatique</v>
          </cell>
          <cell r="AE657" t="str">
            <v>c</v>
          </cell>
          <cell r="AF657" t="str">
            <v>rdamedia/fre</v>
          </cell>
          <cell r="AG657" t="str">
            <v>ressource en ligne</v>
          </cell>
          <cell r="AH657" t="str">
            <v>cr</v>
          </cell>
          <cell r="AI657" t="str">
            <v>rdacarrier/fre</v>
          </cell>
          <cell r="AJ657" t="str">
            <v>m\\\\\o\\d\\\\\\\\</v>
          </cell>
          <cell r="AK657" t="str">
            <v>cr\cn\\\\uuaua</v>
          </cell>
          <cell r="AL657" t="str">
            <v>Accès restreint aux membres</v>
          </cell>
          <cell r="AM657" t="str">
            <v>Source de la note de description : Version imprimée</v>
          </cell>
          <cell r="AN657" t="str">
            <v/>
          </cell>
          <cell r="AO657" t="str">
            <v>%SITE_CLIENT%/?library_guid=42E2F17E-00BE-4D32-9DF3-A5A5BECA51EE</v>
          </cell>
          <cell r="AP657" t="str">
            <v>Accès au travers du portail ENI</v>
          </cell>
          <cell r="AQ657" t="str">
            <v xml:space="preserve"> analyse croisé </v>
          </cell>
          <cell r="AR657" t="str">
            <v xml:space="preserve"> audit </v>
          </cell>
          <cell r="AS657" t="str">
            <v xml:space="preserve"> classeur </v>
          </cell>
          <cell r="AT657" t="str">
            <v xml:space="preserve"> feuille de calcul </v>
          </cell>
          <cell r="AU657" t="str">
            <v xml:space="preserve"> formule </v>
          </cell>
          <cell r="AV657" t="str">
            <v xml:space="preserve"> graphique </v>
          </cell>
          <cell r="AW657" t="str">
            <v xml:space="preserve"> libre </v>
          </cell>
          <cell r="AX657" t="str">
            <v xml:space="preserve"> liste </v>
          </cell>
          <cell r="AY657" t="str">
            <v xml:space="preserve"> Livre Ooo </v>
          </cell>
          <cell r="AZ657" t="str">
            <v xml:space="preserve"> Livre OpenOffice.org </v>
          </cell>
          <cell r="BA657" t="str">
            <v xml:space="preserve"> LNRB3OPECAL</v>
          </cell>
          <cell r="BB657" t="str">
            <v xml:space="preserve"> Ooo </v>
          </cell>
          <cell r="BC657" t="str">
            <v xml:space="preserve"> OpenSource </v>
          </cell>
          <cell r="BD657" t="str">
            <v xml:space="preserve"> pilote de données </v>
          </cell>
          <cell r="BE657" t="str">
            <v xml:space="preserve"> scénario </v>
          </cell>
          <cell r="BF657" t="str">
            <v xml:space="preserve"> solveur </v>
          </cell>
          <cell r="BG657" t="str">
            <v xml:space="preserve"> statistique </v>
          </cell>
          <cell r="BH657" t="str">
            <v xml:space="preserve"> tableur </v>
          </cell>
          <cell r="BI657" t="str">
            <v xml:space="preserve">Livre OpenOffice </v>
          </cell>
          <cell r="BJ657" t="str">
            <v/>
          </cell>
          <cell r="BK657" t="str">
            <v/>
          </cell>
          <cell r="BL657" t="str">
            <v/>
          </cell>
          <cell r="BM657" t="str">
            <v/>
          </cell>
          <cell r="BN657" t="str">
            <v/>
          </cell>
          <cell r="BO657" t="str">
            <v/>
          </cell>
          <cell r="BP657" t="str">
            <v/>
          </cell>
          <cell r="BQ657" t="str">
            <v/>
          </cell>
          <cell r="BR657" t="str">
            <v/>
          </cell>
          <cell r="BS657" t="str">
            <v/>
          </cell>
          <cell r="BT657" t="str">
            <v/>
          </cell>
          <cell r="BU657" t="str">
            <v/>
          </cell>
          <cell r="BV657" t="str">
            <v/>
          </cell>
          <cell r="BW657" t="str">
            <v/>
          </cell>
          <cell r="BX657" t="str">
            <v/>
          </cell>
        </row>
        <row r="658">
          <cell r="A658" t="str">
            <v>RB3OPEWRI</v>
          </cell>
          <cell r="B658" t="str">
            <v>Writer : le traitement de texte de OpenOffice.org 3</v>
          </cell>
          <cell r="C658" t="str">
            <v/>
          </cell>
          <cell r="D658" t="str">
            <v>Myriam GRIS,Catherine Guérois</v>
          </cell>
          <cell r="E658" t="str">
            <v/>
          </cell>
          <cell r="F658" t="str">
            <v>GRIS, Myriam</v>
          </cell>
          <cell r="G658" t="str">
            <v>Guérois, Catherine</v>
          </cell>
          <cell r="H658" t="str">
            <v/>
          </cell>
          <cell r="I658" t="str">
            <v/>
          </cell>
          <cell r="J658" t="str">
            <v/>
          </cell>
          <cell r="K658" t="str">
            <v>Edition du 1 February 2009</v>
          </cell>
          <cell r="L658" t="str">
            <v>375 pages</v>
          </cell>
          <cell r="M658" t="str">
            <v>Editions ENI</v>
          </cell>
          <cell r="N658" t="str">
            <v>fre</v>
          </cell>
          <cell r="O658" t="str">
            <v>fre</v>
          </cell>
          <cell r="P658" t="str">
            <v>fre</v>
          </cell>
          <cell r="Q658" t="str">
            <v>Ce guide pratique sur Writer a été conçu pour vous permettre de retrouver rapidement toutes les fonctions du traitement de texte intégré dans la suite libre OpenOffice.org 3 : après la description de l'environnement, vous découvrirez comment gérer les documents, les modèles et saisir ou modifier le texte. Vous apprendrez ensuite à mettre en forme les caractères, paragraphes, pages et à concevoir des mises en page spécifiques grâce aux sections. Dans la partie suivante, vous apprendrez à automatiser vos mises en forme à l'aide des styles. Vous découvrirez ensuite les techniques permettant la révision des textes (orthographe, synonyme, césure) et la gestion des longs documents (note, repère, table des matières, index, document maître). Vous pourrez compléter vos textes de tableaux et graphiques, de dessins et d'images. Les dernières parties traitent du mailing et de fonctions plus spécifiques telles que les macro-commandes, l'importation et l'exportation de données (vers Microsoft® Word, par exemple), le travail de groupe qui permet de travailler à plusieurs sur un document et la création de pages Web.</v>
          </cell>
          <cell r="R658">
            <v>9782746049437</v>
          </cell>
          <cell r="S658" t="str">
            <v>Version Numérique</v>
          </cell>
          <cell r="T658">
            <v>9782746047181</v>
          </cell>
          <cell r="U658" t="str">
            <v>Version Imprimée</v>
          </cell>
          <cell r="V658" t="str">
            <v>St-Herblain</v>
          </cell>
          <cell r="W658" t="str">
            <v>Editions ENI</v>
          </cell>
          <cell r="X658">
            <v>2009</v>
          </cell>
          <cell r="Y658" t="str">
            <v>Bibliothèque Numérique ENI (Service en ligne)</v>
          </cell>
          <cell r="Z658" t="str">
            <v>RÉFÉRENCE BUREAUTIQUE</v>
          </cell>
          <cell r="AA658" t="str">
            <v>texte</v>
          </cell>
          <cell r="AB658" t="str">
            <v>txt</v>
          </cell>
          <cell r="AC658" t="str">
            <v>rdacontent/fre</v>
          </cell>
          <cell r="AD658" t="str">
            <v>informatique</v>
          </cell>
          <cell r="AE658" t="str">
            <v>c</v>
          </cell>
          <cell r="AF658" t="str">
            <v>rdamedia/fre</v>
          </cell>
          <cell r="AG658" t="str">
            <v>ressource en ligne</v>
          </cell>
          <cell r="AH658" t="str">
            <v>cr</v>
          </cell>
          <cell r="AI658" t="str">
            <v>rdacarrier/fre</v>
          </cell>
          <cell r="AJ658" t="str">
            <v>m\\\\\o\\d\\\\\\\\</v>
          </cell>
          <cell r="AK658" t="str">
            <v>cr\cn\\\\uuaua</v>
          </cell>
          <cell r="AL658" t="str">
            <v>Accès restreint aux membres</v>
          </cell>
          <cell r="AM658" t="str">
            <v>Source de la note de description : Version imprimée</v>
          </cell>
          <cell r="AN658" t="str">
            <v/>
          </cell>
          <cell r="AO658" t="str">
            <v>%SITE_CLIENT%/?library_guid=2942FFA7-BDB5-4D07-ACFA-53245CC5D374</v>
          </cell>
          <cell r="AP658" t="str">
            <v>Accès au travers du portail ENI</v>
          </cell>
          <cell r="AQ658" t="str">
            <v xml:space="preserve"> autotexte </v>
          </cell>
          <cell r="AR658" t="str">
            <v xml:space="preserve"> index </v>
          </cell>
          <cell r="AS658" t="str">
            <v xml:space="preserve"> libre </v>
          </cell>
          <cell r="AT658" t="str">
            <v xml:space="preserve"> Livre sur Ooo </v>
          </cell>
          <cell r="AU658" t="str">
            <v xml:space="preserve"> LNRB3OPEWRI</v>
          </cell>
          <cell r="AV658" t="str">
            <v xml:space="preserve"> mailing </v>
          </cell>
          <cell r="AW658" t="str">
            <v xml:space="preserve"> Ooo </v>
          </cell>
          <cell r="AX658" t="str">
            <v xml:space="preserve"> ouvrage </v>
          </cell>
          <cell r="AY658" t="str">
            <v xml:space="preserve"> page web </v>
          </cell>
          <cell r="AZ658" t="str">
            <v xml:space="preserve"> plan </v>
          </cell>
          <cell r="BA658" t="str">
            <v xml:space="preserve"> publipostage </v>
          </cell>
          <cell r="BB658" t="str">
            <v xml:space="preserve"> table des matières </v>
          </cell>
          <cell r="BC658" t="str">
            <v xml:space="preserve"> traitement de texte </v>
          </cell>
          <cell r="BD658" t="str">
            <v xml:space="preserve">OpenSource </v>
          </cell>
          <cell r="BE658" t="str">
            <v/>
          </cell>
          <cell r="BF658" t="str">
            <v/>
          </cell>
          <cell r="BG658" t="str">
            <v/>
          </cell>
          <cell r="BH658" t="str">
            <v/>
          </cell>
          <cell r="BI658" t="str">
            <v/>
          </cell>
          <cell r="BJ658" t="str">
            <v/>
          </cell>
          <cell r="BK658" t="str">
            <v/>
          </cell>
          <cell r="BL658" t="str">
            <v/>
          </cell>
          <cell r="BM658" t="str">
            <v/>
          </cell>
          <cell r="BN658" t="str">
            <v/>
          </cell>
          <cell r="BO658" t="str">
            <v/>
          </cell>
          <cell r="BP658" t="str">
            <v/>
          </cell>
          <cell r="BQ658" t="str">
            <v/>
          </cell>
          <cell r="BR658" t="str">
            <v/>
          </cell>
          <cell r="BS658" t="str">
            <v/>
          </cell>
          <cell r="BT658" t="str">
            <v/>
          </cell>
          <cell r="BU658" t="str">
            <v/>
          </cell>
          <cell r="BV658" t="str">
            <v/>
          </cell>
          <cell r="BW658" t="str">
            <v/>
          </cell>
          <cell r="BX658" t="str">
            <v/>
          </cell>
        </row>
        <row r="659">
          <cell r="A659" t="str">
            <v>RB4.4LIB</v>
          </cell>
          <cell r="B659" t="str">
            <v>LibreOffice 4.4</v>
          </cell>
          <cell r="C659" t="str">
            <v>Nouveautés et fonctions essentielles</v>
          </cell>
          <cell r="D659" t="str">
            <v>Myriam GRIS</v>
          </cell>
          <cell r="E659" t="str">
            <v/>
          </cell>
          <cell r="F659" t="str">
            <v>GRIS, Myriam</v>
          </cell>
          <cell r="G659" t="str">
            <v/>
          </cell>
          <cell r="H659" t="str">
            <v/>
          </cell>
          <cell r="I659" t="str">
            <v/>
          </cell>
          <cell r="J659" t="str">
            <v/>
          </cell>
          <cell r="K659" t="str">
            <v>Edition du 1 May 2015</v>
          </cell>
          <cell r="L659" t="str">
            <v>196 pages</v>
          </cell>
          <cell r="M659" t="str">
            <v>Editions ENI</v>
          </cell>
          <cell r="N659" t="str">
            <v>fre</v>
          </cell>
          <cell r="O659" t="str">
            <v>fre</v>
          </cell>
          <cell r="P659" t="str">
            <v>fre</v>
          </cell>
          <cell r="Q659" t="str">
            <v>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d'analyse croisée est également abordée. 
Avec Impress, vous verrez comment créer des présentations, ajouter, mettre en valeur les diapositives, gérer les pages maîtresses et utiliser le mode Masque ; vous verrez également comment appliquer des effets d'animation afin de créer des diaporamas attractifs.
Dans le chapitre Images et objets, vous découvrirez comment insérer et mettre en forme des images et des objets graphiques variés.
Un chapitre traite des fonctions communes à Writer, Calc et Impress relatives à l'environnement (affichage des barres d'outils, zoom...), à la gestion des fichiers (ouverture, enregistrement, fermeture, utilisation des modèles...) et aux fonctions de copie et déplacement.
Les nouvelles fonctionnalités de la version 4.4 de chaque application vous sont présentées au début du livre ; les points correspondants sont mis en évidence à l'aide d'un pictogramme.</v>
          </cell>
          <cell r="R659">
            <v>9782746096363</v>
          </cell>
          <cell r="S659" t="str">
            <v>Version Numérique</v>
          </cell>
          <cell r="T659">
            <v>9782746095502</v>
          </cell>
          <cell r="U659" t="str">
            <v>Version Imprimée</v>
          </cell>
          <cell r="V659" t="str">
            <v>St-Herblain</v>
          </cell>
          <cell r="W659" t="str">
            <v>Editions ENI</v>
          </cell>
          <cell r="X659">
            <v>2015</v>
          </cell>
          <cell r="Y659" t="str">
            <v>Bibliothèque Numérique ENI (Service en ligne)</v>
          </cell>
          <cell r="Z659" t="str">
            <v>RÉFÉRENCE BUREAUTIQUE</v>
          </cell>
          <cell r="AA659" t="str">
            <v>texte</v>
          </cell>
          <cell r="AB659" t="str">
            <v>txt</v>
          </cell>
          <cell r="AC659" t="str">
            <v>rdacontent/fre</v>
          </cell>
          <cell r="AD659" t="str">
            <v>informatique</v>
          </cell>
          <cell r="AE659" t="str">
            <v>c</v>
          </cell>
          <cell r="AF659" t="str">
            <v>rdamedia/fre</v>
          </cell>
          <cell r="AG659" t="str">
            <v>ressource en ligne</v>
          </cell>
          <cell r="AH659" t="str">
            <v>cr</v>
          </cell>
          <cell r="AI659" t="str">
            <v>rdacarrier/fre</v>
          </cell>
          <cell r="AJ659" t="str">
            <v>m\\\\\o\\d\\\\\\\\</v>
          </cell>
          <cell r="AK659" t="str">
            <v>cr\cn\\\\uuaua</v>
          </cell>
          <cell r="AL659" t="str">
            <v>Accès restreint aux membres</v>
          </cell>
          <cell r="AM659" t="str">
            <v>Source de la note de description : Version imprimée</v>
          </cell>
          <cell r="AN659" t="str">
            <v/>
          </cell>
          <cell r="AO659" t="str">
            <v>%SITE_CLIENT%/?library_guid=6AADACE4-C6F8-4D41-A027-1440C2FE53F1</v>
          </cell>
          <cell r="AP659" t="str">
            <v>Accès au travers du portail ENI</v>
          </cell>
          <cell r="AQ659" t="str">
            <v xml:space="preserve"> dessin vectoriel </v>
          </cell>
          <cell r="AR659" t="str">
            <v xml:space="preserve"> Libre Office </v>
          </cell>
          <cell r="AS659" t="str">
            <v xml:space="preserve"> LibreOffice.org </v>
          </cell>
          <cell r="AT659" t="str">
            <v xml:space="preserve"> LNRB4.4LIB</v>
          </cell>
          <cell r="AU659" t="str">
            <v xml:space="preserve"> nouveauté </v>
          </cell>
          <cell r="AV659" t="str">
            <v xml:space="preserve"> ooo </v>
          </cell>
          <cell r="AW659" t="str">
            <v xml:space="preserve"> OpenOffice </v>
          </cell>
          <cell r="AX659" t="str">
            <v xml:space="preserve"> Openoffice.org </v>
          </cell>
          <cell r="AY659" t="str">
            <v xml:space="preserve"> PréAO </v>
          </cell>
          <cell r="AZ659" t="str">
            <v xml:space="preserve"> tableur </v>
          </cell>
          <cell r="BA659" t="str">
            <v xml:space="preserve"> traitement de texte </v>
          </cell>
          <cell r="BB659" t="str">
            <v xml:space="preserve">Suite </v>
          </cell>
          <cell r="BC659" t="str">
            <v/>
          </cell>
          <cell r="BD659" t="str">
            <v/>
          </cell>
          <cell r="BE659" t="str">
            <v/>
          </cell>
          <cell r="BF659" t="str">
            <v/>
          </cell>
          <cell r="BG659" t="str">
            <v/>
          </cell>
          <cell r="BH659" t="str">
            <v/>
          </cell>
          <cell r="BI659" t="str">
            <v/>
          </cell>
          <cell r="BJ659" t="str">
            <v/>
          </cell>
          <cell r="BK659" t="str">
            <v/>
          </cell>
          <cell r="BL659" t="str">
            <v/>
          </cell>
          <cell r="BM659" t="str">
            <v/>
          </cell>
          <cell r="BN659" t="str">
            <v/>
          </cell>
          <cell r="BO659" t="str">
            <v/>
          </cell>
          <cell r="BP659" t="str">
            <v/>
          </cell>
          <cell r="BQ659" t="str">
            <v/>
          </cell>
          <cell r="BR659" t="str">
            <v/>
          </cell>
          <cell r="BS659" t="str">
            <v/>
          </cell>
          <cell r="BT659" t="str">
            <v/>
          </cell>
          <cell r="BU659" t="str">
            <v/>
          </cell>
          <cell r="BV659" t="str">
            <v/>
          </cell>
          <cell r="BW659" t="str">
            <v/>
          </cell>
          <cell r="BX659" t="str">
            <v/>
          </cell>
        </row>
        <row r="660">
          <cell r="A660" t="str">
            <v>RB410WIN</v>
          </cell>
          <cell r="B660" t="str">
            <v>Windows 10 (4e édition)</v>
          </cell>
          <cell r="C660" t="str">
            <v/>
          </cell>
          <cell r="D660" t="str">
            <v>Myriam GRIS</v>
          </cell>
          <cell r="E660" t="str">
            <v/>
          </cell>
          <cell r="F660" t="str">
            <v>GRIS, Myriam</v>
          </cell>
          <cell r="G660" t="str">
            <v/>
          </cell>
          <cell r="H660" t="str">
            <v/>
          </cell>
          <cell r="I660" t="str">
            <v/>
          </cell>
          <cell r="J660" t="str">
            <v/>
          </cell>
          <cell r="K660" t="str">
            <v>Edition du 1 February 2020</v>
          </cell>
          <cell r="L660" t="str">
            <v>550 pages</v>
          </cell>
          <cell r="M660" t="str">
            <v>Editions ENI</v>
          </cell>
          <cell r="N660" t="str">
            <v>fre</v>
          </cell>
          <cell r="O660" t="str">
            <v>fre</v>
          </cell>
          <cell r="P660" t="str">
            <v>fre</v>
          </cell>
          <cell r="Q660" t="str">
            <v>Ce livre vous présente l'ensemble des fonctionnalités de cette nouvelle version du système d'exploitation Windows 10 parue en novembre 2019 (version 1909). Il est destiné à tout utilisateur d'un ordinateur équipé de Windows 10 muni ou pas d'un écran tactile.
Vous découvrirez tout d'abord les nouveautés de cette version ainsi que l'environnement de travail (Bureau, fenêtres, menu Démarrer...) et les manipulations liées à une utilisation de Windows sur un écran tactile.
Vous apprendrez à gérer les fichiers et dossiers situés sur votre ordinateur mais également sur votre espace de stockage en ligne OneDrive : créer des dossiers, copier/déplacer des fichiers, graver ou compresser les fichiers, les partager et effectuer des recherches.
Vous découvrirez quelques applications intégrées à Windows 10 telles que l'application Photos, le Lecteur Windows Media, les applications Contacts, Courrier, Calendrier et Skype ainsi que le navigateur Internet Microsoft Edge, l'application Capture d'écran et croquis, le Tableau blanc collaboratif de l'espace de travail Windows Ink et Paint 3D.
Lorsque vous serez familiarisé avec cet environnement, vous serez à même de le configurer, créer des comptes utilisateurs et personnaliser l'interface (arrière-plan du Bureau,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d'applications et de périphériques, la protection de votre ordinateur et la sécurité de vos données.</v>
          </cell>
          <cell r="R660">
            <v>9782409023156</v>
          </cell>
          <cell r="S660" t="str">
            <v>Version Numérique</v>
          </cell>
          <cell r="T660">
            <v>9782409023149</v>
          </cell>
          <cell r="U660" t="str">
            <v>Version Imprimée</v>
          </cell>
          <cell r="V660" t="str">
            <v>St-Herblain</v>
          </cell>
          <cell r="W660" t="str">
            <v>Editions ENI</v>
          </cell>
          <cell r="X660">
            <v>2020</v>
          </cell>
          <cell r="Y660" t="str">
            <v>Bibliothèque Numérique ENI (Service en ligne)</v>
          </cell>
          <cell r="Z660" t="str">
            <v>RÉFÉRENCE BUREAUTIQUE</v>
          </cell>
          <cell r="AA660" t="str">
            <v>texte</v>
          </cell>
          <cell r="AB660" t="str">
            <v>txt</v>
          </cell>
          <cell r="AC660" t="str">
            <v>rdacontent/fre</v>
          </cell>
          <cell r="AD660" t="str">
            <v>informatique</v>
          </cell>
          <cell r="AE660" t="str">
            <v>c</v>
          </cell>
          <cell r="AF660" t="str">
            <v>rdamedia/fre</v>
          </cell>
          <cell r="AG660" t="str">
            <v>ressource en ligne</v>
          </cell>
          <cell r="AH660" t="str">
            <v>cr</v>
          </cell>
          <cell r="AI660" t="str">
            <v>rdacarrier/fre</v>
          </cell>
          <cell r="AJ660" t="str">
            <v>m\\\\\o\\d\\\\\\\\</v>
          </cell>
          <cell r="AK660" t="str">
            <v>cr\cn\\\\uuaua</v>
          </cell>
          <cell r="AL660" t="str">
            <v>Accès restreint aux membres</v>
          </cell>
          <cell r="AM660" t="str">
            <v>Source de la note de description : Version imprimée</v>
          </cell>
          <cell r="AN660" t="str">
            <v/>
          </cell>
          <cell r="AO660" t="str">
            <v>%SITE_CLIENT%/?library_guid=C6BE0486-3922-45E0-8ADE-A72849A80ED8</v>
          </cell>
          <cell r="AP660" t="str">
            <v>Accès au travers du portail ENI</v>
          </cell>
          <cell r="AQ660" t="str">
            <v xml:space="preserve"> bureau </v>
          </cell>
          <cell r="AR660" t="str">
            <v xml:space="preserve"> e</v>
          </cell>
          <cell r="AS660" t="str">
            <v xml:space="preserve"> ebook </v>
          </cell>
          <cell r="AT660" t="str">
            <v xml:space="preserve"> Explorateur </v>
          </cell>
          <cell r="AU660" t="str">
            <v xml:space="preserve"> installation </v>
          </cell>
          <cell r="AV660" t="str">
            <v xml:space="preserve"> livre électronique </v>
          </cell>
          <cell r="AW660" t="str">
            <v xml:space="preserve"> livre numérique </v>
          </cell>
          <cell r="AX660" t="str">
            <v xml:space="preserve"> livres électroniques </v>
          </cell>
          <cell r="AY660" t="str">
            <v xml:space="preserve"> livres numériques </v>
          </cell>
          <cell r="AZ660" t="str">
            <v xml:space="preserve"> LNRB410WIN</v>
          </cell>
          <cell r="BA660" t="str">
            <v xml:space="preserve"> Media Player </v>
          </cell>
          <cell r="BB660" t="str">
            <v xml:space="preserve"> OS </v>
          </cell>
          <cell r="BC660" t="str">
            <v xml:space="preserve"> Paint 3D </v>
          </cell>
          <cell r="BD660" t="str">
            <v xml:space="preserve"> réseau </v>
          </cell>
          <cell r="BE660" t="str">
            <v xml:space="preserve"> système d'exploitation </v>
          </cell>
          <cell r="BF660" t="str">
            <v xml:space="preserve">book </v>
          </cell>
          <cell r="BG660" t="str">
            <v xml:space="preserve">Microsoft </v>
          </cell>
          <cell r="BH660" t="str">
            <v/>
          </cell>
          <cell r="BI660" t="str">
            <v/>
          </cell>
          <cell r="BJ660" t="str">
            <v/>
          </cell>
          <cell r="BK660" t="str">
            <v/>
          </cell>
          <cell r="BL660" t="str">
            <v/>
          </cell>
          <cell r="BM660" t="str">
            <v/>
          </cell>
          <cell r="BN660" t="str">
            <v/>
          </cell>
          <cell r="BO660" t="str">
            <v/>
          </cell>
          <cell r="BP660" t="str">
            <v/>
          </cell>
          <cell r="BQ660" t="str">
            <v/>
          </cell>
          <cell r="BR660" t="str">
            <v/>
          </cell>
          <cell r="BS660" t="str">
            <v/>
          </cell>
          <cell r="BT660" t="str">
            <v/>
          </cell>
          <cell r="BU660" t="str">
            <v/>
          </cell>
          <cell r="BV660" t="str">
            <v/>
          </cell>
          <cell r="BW660" t="str">
            <v/>
          </cell>
          <cell r="BX660" t="str">
            <v/>
          </cell>
        </row>
        <row r="661">
          <cell r="A661" t="str">
            <v>RB5365OFF</v>
          </cell>
          <cell r="B661" t="str">
            <v>Microsoft 365 (5e édition)</v>
          </cell>
          <cell r="C661" t="str">
            <v>Travaillez en ligne avec OneDrive, SharePoint, Teams, Planner et Outlook</v>
          </cell>
          <cell r="D661" t="str">
            <v>Myriam GRIS</v>
          </cell>
          <cell r="E661" t="str">
            <v/>
          </cell>
          <cell r="F661" t="str">
            <v>GRIS, Myriam</v>
          </cell>
          <cell r="G661" t="str">
            <v/>
          </cell>
          <cell r="H661" t="str">
            <v/>
          </cell>
          <cell r="I661" t="str">
            <v/>
          </cell>
          <cell r="J661" t="str">
            <v/>
          </cell>
          <cell r="K661" t="str">
            <v>Edition du 1 June 2020</v>
          </cell>
          <cell r="L661" t="str">
            <v>579 pages</v>
          </cell>
          <cell r="M661" t="str">
            <v>Editions ENI</v>
          </cell>
          <cell r="N661" t="str">
            <v>fre</v>
          </cell>
          <cell r="O661" t="str">
            <v>fre</v>
          </cell>
          <cell r="P661" t="str">
            <v>fre</v>
          </cell>
          <cell r="Q661" t="str">
            <v>Microsoft 365 (anciennement appelé Office 365) est la solution en ligne de Microsoft® qui regroupe plusieurs services permettant de travailler en ligne et à plusieurs dans un environnement sécurisé.
Ce livre couvre l'ensemble des abonnements proposés par Microsoft®, il s'adresse donc aussi bien aux particuliers qu'à toute personne disposant de Microsoft 365 dans un cadre professionnel. Il débute par une découverte de l'environnement Microsoft 365 et de la page de profil Delve puis détaille les différents espaces de travail permettant le travail en mobilité et le travail collaboratif : l'espace de stockage en ligne OneDrive, les sites d'équipe SharePoint Online (bibliothèques de documents, pages Wiki, listes de tâches, calendrier, forum de discussions, annonces...), le travail en équipe avec Teams et la gestion des tâches et des projets avec Planner.
La partie suivante vous présente en détail l'application Outlook pour le Web : la messagerie Courrier, le gestionnaire de carnets d'adresses Contacts, le Calendrier et le gestionnaire de tâches To Do.</v>
          </cell>
          <cell r="R661">
            <v>9782409025501</v>
          </cell>
          <cell r="S661" t="str">
            <v>Version Numérique</v>
          </cell>
          <cell r="T661">
            <v>9782409025495</v>
          </cell>
          <cell r="U661" t="str">
            <v>Version Imprimée</v>
          </cell>
          <cell r="V661" t="str">
            <v>St-Herblain</v>
          </cell>
          <cell r="W661" t="str">
            <v>Editions ENI</v>
          </cell>
          <cell r="X661">
            <v>2020</v>
          </cell>
          <cell r="Y661" t="str">
            <v>Bibliothèque Numérique ENI (Service en ligne)</v>
          </cell>
          <cell r="Z661" t="str">
            <v>RÉFÉRENCE BUREAUTIQUE</v>
          </cell>
          <cell r="AA661" t="str">
            <v>texte</v>
          </cell>
          <cell r="AB661" t="str">
            <v>txt</v>
          </cell>
          <cell r="AC661" t="str">
            <v>rdacontent/fre</v>
          </cell>
          <cell r="AD661" t="str">
            <v>informatique</v>
          </cell>
          <cell r="AE661" t="str">
            <v>c</v>
          </cell>
          <cell r="AF661" t="str">
            <v>rdamedia/fre</v>
          </cell>
          <cell r="AG661" t="str">
            <v>ressource en ligne</v>
          </cell>
          <cell r="AH661" t="str">
            <v>cr</v>
          </cell>
          <cell r="AI661" t="str">
            <v>rdacarrier/fre</v>
          </cell>
          <cell r="AJ661" t="str">
            <v>m\\\\\o\\d\\\\\\\\</v>
          </cell>
          <cell r="AK661" t="str">
            <v>cr\cn\\\\uuaua</v>
          </cell>
          <cell r="AL661" t="str">
            <v>Accès restreint aux membres</v>
          </cell>
          <cell r="AM661" t="str">
            <v>Source de la note de description : Version imprimée</v>
          </cell>
          <cell r="AN661" t="str">
            <v/>
          </cell>
          <cell r="AO661" t="str">
            <v>%SITE_CLIENT%/?library_guid=E5D90BB0-E9C4-4240-8E57-4B20115DABC6</v>
          </cell>
          <cell r="AP661" t="str">
            <v>Accès au travers du portail ENI</v>
          </cell>
          <cell r="AQ661" t="str">
            <v xml:space="preserve"> bibliothèque de documents </v>
          </cell>
          <cell r="AR661" t="str">
            <v xml:space="preserve"> Delve </v>
          </cell>
          <cell r="AS661" t="str">
            <v xml:space="preserve"> LNRB5365OFF</v>
          </cell>
          <cell r="AT661" t="str">
            <v xml:space="preserve"> OneDrive </v>
          </cell>
          <cell r="AU661" t="str">
            <v xml:space="preserve"> Outlook sur le web </v>
          </cell>
          <cell r="AV661" t="str">
            <v xml:space="preserve"> partage </v>
          </cell>
          <cell r="AW661" t="str">
            <v xml:space="preserve"> SharePoint </v>
          </cell>
          <cell r="AX661" t="str">
            <v xml:space="preserve"> site d'équipe </v>
          </cell>
          <cell r="AY661" t="str">
            <v xml:space="preserve"> Teams </v>
          </cell>
          <cell r="AZ661" t="str">
            <v xml:space="preserve"> travail collaboratif </v>
          </cell>
          <cell r="BA661" t="str">
            <v xml:space="preserve"> travail de groupe </v>
          </cell>
          <cell r="BB661" t="str">
            <v xml:space="preserve">Office 365 </v>
          </cell>
          <cell r="BC661" t="str">
            <v/>
          </cell>
          <cell r="BD661" t="str">
            <v/>
          </cell>
          <cell r="BE661" t="str">
            <v/>
          </cell>
          <cell r="BF661" t="str">
            <v/>
          </cell>
          <cell r="BG661" t="str">
            <v/>
          </cell>
          <cell r="BH661" t="str">
            <v/>
          </cell>
          <cell r="BI661" t="str">
            <v/>
          </cell>
          <cell r="BJ661" t="str">
            <v/>
          </cell>
          <cell r="BK661" t="str">
            <v/>
          </cell>
          <cell r="BL661" t="str">
            <v/>
          </cell>
          <cell r="BM661" t="str">
            <v/>
          </cell>
          <cell r="BN661" t="str">
            <v/>
          </cell>
          <cell r="BO661" t="str">
            <v/>
          </cell>
          <cell r="BP661" t="str">
            <v/>
          </cell>
          <cell r="BQ661" t="str">
            <v/>
          </cell>
          <cell r="BR661" t="str">
            <v/>
          </cell>
          <cell r="BS661" t="str">
            <v/>
          </cell>
          <cell r="BT661" t="str">
            <v/>
          </cell>
          <cell r="BU661" t="str">
            <v/>
          </cell>
          <cell r="BV661" t="str">
            <v/>
          </cell>
          <cell r="BW661" t="str">
            <v/>
          </cell>
          <cell r="BX661" t="str">
            <v/>
          </cell>
        </row>
        <row r="662">
          <cell r="A662" t="str">
            <v>RB5LIB</v>
          </cell>
          <cell r="B662" t="str">
            <v>LibreOffice 5</v>
          </cell>
          <cell r="C662" t="str">
            <v>Nouveautés et fonctions essentielles</v>
          </cell>
          <cell r="D662" t="str">
            <v>Myriam GRIS</v>
          </cell>
          <cell r="E662" t="str">
            <v/>
          </cell>
          <cell r="F662" t="str">
            <v>GRIS, Myriam</v>
          </cell>
          <cell r="G662" t="str">
            <v/>
          </cell>
          <cell r="H662" t="str">
            <v/>
          </cell>
          <cell r="I662" t="str">
            <v/>
          </cell>
          <cell r="J662" t="str">
            <v/>
          </cell>
          <cell r="K662" t="str">
            <v>Edition du 1 April 2017</v>
          </cell>
          <cell r="L662" t="str">
            <v>230 pages</v>
          </cell>
          <cell r="M662" t="str">
            <v>Editions ENI</v>
          </cell>
          <cell r="N662" t="str">
            <v>fre</v>
          </cell>
          <cell r="O662" t="str">
            <v>fre</v>
          </cell>
          <cell r="P662" t="str">
            <v>fre</v>
          </cell>
          <cell r="Q662" t="str">
            <v>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d'analyse croisée est également abordée. 
Avec Impress, vous verrez comment créer des présentations, ajouter, mettre en valeur les diapositives, gérer les pages maîtresses et utiliser le mode Masque ; vous verrez également comment appliquer des effets d'animation afin de créer des diaporamas attractifs.
Dans le chapitre Images et objets, vous découvrirez comment insérer et mettre en forme des images et des objets graphiques variés.
Un chapitre traite des fonctions communes à Writer, Calc et Impress relatives à l'environnement (affichage des barres d'outils, zoom...), à la gestion des fichiers (ouverture, enregistrement en local ou en ligne, fermeture, utilisation des modèles...) et aux fonctions de copie et déplacement.
Les nouvelles fonctionnalités de la version 5 de chaque application vous sont présentées au début du livre ; les points correspondants sont mis en évidence à l'aide d'un pictogramme. Ce livre a été rédigé avec la version 5.1 de LibreOffice.</v>
          </cell>
          <cell r="R662">
            <v>9782409008245</v>
          </cell>
          <cell r="S662" t="str">
            <v>Version Numérique</v>
          </cell>
          <cell r="T662">
            <v>9782409007415</v>
          </cell>
          <cell r="U662" t="str">
            <v>Version Imprimée</v>
          </cell>
          <cell r="V662" t="str">
            <v>St-Herblain</v>
          </cell>
          <cell r="W662" t="str">
            <v>Editions ENI</v>
          </cell>
          <cell r="X662">
            <v>2017</v>
          </cell>
          <cell r="Y662" t="str">
            <v>Bibliothèque Numérique ENI (Service en ligne)</v>
          </cell>
          <cell r="Z662" t="str">
            <v>RÉFÉRENCE BUREAUTIQUE</v>
          </cell>
          <cell r="AA662" t="str">
            <v>texte</v>
          </cell>
          <cell r="AB662" t="str">
            <v>txt</v>
          </cell>
          <cell r="AC662" t="str">
            <v>rdacontent/fre</v>
          </cell>
          <cell r="AD662" t="str">
            <v>informatique</v>
          </cell>
          <cell r="AE662" t="str">
            <v>c</v>
          </cell>
          <cell r="AF662" t="str">
            <v>rdamedia/fre</v>
          </cell>
          <cell r="AG662" t="str">
            <v>ressource en ligne</v>
          </cell>
          <cell r="AH662" t="str">
            <v>cr</v>
          </cell>
          <cell r="AI662" t="str">
            <v>rdacarrier/fre</v>
          </cell>
          <cell r="AJ662" t="str">
            <v>m\\\\\o\\d\\\\\\\\</v>
          </cell>
          <cell r="AK662" t="str">
            <v>cr\cn\\\\uuaua</v>
          </cell>
          <cell r="AL662" t="str">
            <v>Accès restreint aux membres</v>
          </cell>
          <cell r="AM662" t="str">
            <v>Source de la note de description : Version imprimée</v>
          </cell>
          <cell r="AN662" t="str">
            <v/>
          </cell>
          <cell r="AO662" t="str">
            <v>%SITE_CLIENT%/?library_guid=B9D4312C-046A-4A3D-9B4A-356303320E6C</v>
          </cell>
          <cell r="AP662" t="str">
            <v>Accès au travers du portail ENI</v>
          </cell>
          <cell r="AQ662" t="str">
            <v xml:space="preserve"> dessin vectoriel </v>
          </cell>
          <cell r="AR662" t="str">
            <v xml:space="preserve"> Libre Office </v>
          </cell>
          <cell r="AS662" t="str">
            <v xml:space="preserve"> LibreOffice.org </v>
          </cell>
          <cell r="AT662" t="str">
            <v xml:space="preserve"> LNRB5LIB</v>
          </cell>
          <cell r="AU662" t="str">
            <v xml:space="preserve"> nouveauté </v>
          </cell>
          <cell r="AV662" t="str">
            <v xml:space="preserve"> ooo </v>
          </cell>
          <cell r="AW662" t="str">
            <v xml:space="preserve"> OpenOffice </v>
          </cell>
          <cell r="AX662" t="str">
            <v xml:space="preserve"> Openoffice.org </v>
          </cell>
          <cell r="AY662" t="str">
            <v xml:space="preserve"> PréAO </v>
          </cell>
          <cell r="AZ662" t="str">
            <v xml:space="preserve"> tableur </v>
          </cell>
          <cell r="BA662" t="str">
            <v xml:space="preserve"> traitement de texte </v>
          </cell>
          <cell r="BB662" t="str">
            <v xml:space="preserve">Suite </v>
          </cell>
          <cell r="BC662" t="str">
            <v/>
          </cell>
          <cell r="BD662" t="str">
            <v/>
          </cell>
          <cell r="BE662" t="str">
            <v/>
          </cell>
          <cell r="BF662" t="str">
            <v/>
          </cell>
          <cell r="BG662" t="str">
            <v/>
          </cell>
          <cell r="BH662" t="str">
            <v/>
          </cell>
          <cell r="BI662" t="str">
            <v/>
          </cell>
          <cell r="BJ662" t="str">
            <v/>
          </cell>
          <cell r="BK662" t="str">
            <v/>
          </cell>
          <cell r="BL662" t="str">
            <v/>
          </cell>
          <cell r="BM662" t="str">
            <v/>
          </cell>
          <cell r="BN662" t="str">
            <v/>
          </cell>
          <cell r="BO662" t="str">
            <v/>
          </cell>
          <cell r="BP662" t="str">
            <v/>
          </cell>
          <cell r="BQ662" t="str">
            <v/>
          </cell>
          <cell r="BR662" t="str">
            <v/>
          </cell>
          <cell r="BS662" t="str">
            <v/>
          </cell>
          <cell r="BT662" t="str">
            <v/>
          </cell>
          <cell r="BU662" t="str">
            <v/>
          </cell>
          <cell r="BV662" t="str">
            <v/>
          </cell>
          <cell r="BW662" t="str">
            <v/>
          </cell>
          <cell r="BX662" t="str">
            <v/>
          </cell>
        </row>
        <row r="663">
          <cell r="A663" t="str">
            <v>RB5LIBCAL</v>
          </cell>
          <cell r="B663" t="str">
            <v>LibreOffice Calc 5</v>
          </cell>
          <cell r="C663" t="str">
            <v>Fonctions essentielles</v>
          </cell>
          <cell r="D663" t="str">
            <v xml:space="preserve"> Collectif</v>
          </cell>
          <cell r="E663" t="str">
            <v/>
          </cell>
          <cell r="F663" t="str">
            <v xml:space="preserve">Collectif, </v>
          </cell>
          <cell r="G663" t="str">
            <v/>
          </cell>
          <cell r="H663" t="str">
            <v/>
          </cell>
          <cell r="I663" t="str">
            <v/>
          </cell>
          <cell r="J663" t="str">
            <v/>
          </cell>
          <cell r="K663" t="str">
            <v>Edition du 1 May 2016</v>
          </cell>
          <cell r="L663" t="str">
            <v>282 pages</v>
          </cell>
          <cell r="M663" t="str">
            <v>Editions ENI</v>
          </cell>
          <cell r="N663" t="str">
            <v>fre</v>
          </cell>
          <cell r="O663" t="str">
            <v>fre</v>
          </cell>
          <cell r="P663" t="str">
            <v>fre</v>
          </cell>
          <cell r="Q663" t="str">
            <v>Ce livre vous présente dans le détail les fonctions essentielles de Calc, le tableur intégré dans la suite gratuite LibreOffice ; il s'adresse à toute personne débutante dans l'utilisation de Calc. 
Après la description de l'environnement, vous apprendrez à créer, enregistrer, ouvrir vos classeurs. Vous découvrirez toutes les techniques de saisie et de modification des données (nombres, dates, séries de données...). 
Vous verrez ensuite comment effectuer des calculs simples (somme, pourcentage, statistiques, date d'échéance) en exploitant les nombreuses fonctions de calcul de Calc. Vous apprendrez à modifier le contenu des cellules, à copier/déplacer des données, à trier le tableau, à modifier sa structure en ajoutant ou supprimant des lignes et colonnes et en gérant les feuilles de calcul qui le composent.
Vous exploiterez ensuite les nombreuses fonctions mises à votre disposition pour mettre en forme vos tableaux (polices de caractères, formats des nombres et dates, couleurs, bordures, styles...) avant d'en modifier la mise en page (marge, en-tête et pied de page) en vue de l'imprimer.
Vous verrez comment créer et mettre en forme les principaux types de graphiques disponibles : graphiques linéaires, histogrammes, sectoriels. La dernière partie est consacrée aux objets graphiques et détaille l'insertion et la mise en forme d'objets graphiques, de diagrammes (organigrammes) et d'images à l'aide des nombreux effets à votre disposition.</v>
          </cell>
          <cell r="R663">
            <v>9782409002304</v>
          </cell>
          <cell r="S663" t="str">
            <v>Version Numérique</v>
          </cell>
          <cell r="T663">
            <v>9782409001048</v>
          </cell>
          <cell r="U663" t="str">
            <v>Version Imprimée</v>
          </cell>
          <cell r="V663" t="str">
            <v>St-Herblain</v>
          </cell>
          <cell r="W663" t="str">
            <v>Editions ENI</v>
          </cell>
          <cell r="X663">
            <v>2016</v>
          </cell>
          <cell r="Y663" t="str">
            <v>Bibliothèque Numérique ENI (Service en ligne)</v>
          </cell>
          <cell r="Z663" t="str">
            <v>RÉFÉRENCE BUREAUTIQUE</v>
          </cell>
          <cell r="AA663" t="str">
            <v>texte</v>
          </cell>
          <cell r="AB663" t="str">
            <v>txt</v>
          </cell>
          <cell r="AC663" t="str">
            <v>rdacontent/fre</v>
          </cell>
          <cell r="AD663" t="str">
            <v>informatique</v>
          </cell>
          <cell r="AE663" t="str">
            <v>c</v>
          </cell>
          <cell r="AF663" t="str">
            <v>rdamedia/fre</v>
          </cell>
          <cell r="AG663" t="str">
            <v>ressource en ligne</v>
          </cell>
          <cell r="AH663" t="str">
            <v>cr</v>
          </cell>
          <cell r="AI663" t="str">
            <v>rdacarrier/fre</v>
          </cell>
          <cell r="AJ663" t="str">
            <v>m\\\\\o\\d\\\\\\\\</v>
          </cell>
          <cell r="AK663" t="str">
            <v>cr\cn\\\\uuaua</v>
          </cell>
          <cell r="AL663" t="str">
            <v>Accès restreint aux membres</v>
          </cell>
          <cell r="AM663" t="str">
            <v>Source de la note de description : Version imprimée</v>
          </cell>
          <cell r="AN663" t="str">
            <v/>
          </cell>
          <cell r="AO663" t="str">
            <v>%SITE_CLIENT%/?library_guid=FEC17AA0-1E28-4F79-B885-9E4EE6350D27</v>
          </cell>
          <cell r="AP663" t="str">
            <v>Accès au travers du portail ENI</v>
          </cell>
          <cell r="AQ663" t="str">
            <v xml:space="preserve"> analyse croisé </v>
          </cell>
          <cell r="AR663" t="str">
            <v xml:space="preserve"> classeur </v>
          </cell>
          <cell r="AS663" t="str">
            <v xml:space="preserve"> feuille de calcul </v>
          </cell>
          <cell r="AT663" t="str">
            <v xml:space="preserve"> formule </v>
          </cell>
          <cell r="AU663" t="str">
            <v xml:space="preserve"> graphique </v>
          </cell>
          <cell r="AV663" t="str">
            <v xml:space="preserve"> libre </v>
          </cell>
          <cell r="AW663" t="str">
            <v xml:space="preserve"> LibreOffice </v>
          </cell>
          <cell r="AX663" t="str">
            <v xml:space="preserve"> Livre Ooo </v>
          </cell>
          <cell r="AY663" t="str">
            <v xml:space="preserve"> Livre OpenOffice.org </v>
          </cell>
          <cell r="AZ663" t="str">
            <v xml:space="preserve"> LNRB5LIBCAL</v>
          </cell>
          <cell r="BA663" t="str">
            <v xml:space="preserve"> Ooo </v>
          </cell>
          <cell r="BB663" t="str">
            <v xml:space="preserve"> OpenSource </v>
          </cell>
          <cell r="BC663" t="str">
            <v xml:space="preserve"> tableur </v>
          </cell>
          <cell r="BD663" t="str">
            <v xml:space="preserve">OpenOffice </v>
          </cell>
          <cell r="BE663" t="str">
            <v/>
          </cell>
          <cell r="BF663" t="str">
            <v/>
          </cell>
          <cell r="BG663" t="str">
            <v/>
          </cell>
          <cell r="BH663" t="str">
            <v/>
          </cell>
          <cell r="BI663" t="str">
            <v/>
          </cell>
          <cell r="BJ663" t="str">
            <v/>
          </cell>
          <cell r="BK663" t="str">
            <v/>
          </cell>
          <cell r="BL663" t="str">
            <v/>
          </cell>
          <cell r="BM663" t="str">
            <v/>
          </cell>
          <cell r="BN663" t="str">
            <v/>
          </cell>
          <cell r="BO663" t="str">
            <v/>
          </cell>
          <cell r="BP663" t="str">
            <v/>
          </cell>
          <cell r="BQ663" t="str">
            <v/>
          </cell>
          <cell r="BR663" t="str">
            <v/>
          </cell>
          <cell r="BS663" t="str">
            <v/>
          </cell>
          <cell r="BT663" t="str">
            <v/>
          </cell>
          <cell r="BU663" t="str">
            <v/>
          </cell>
          <cell r="BV663" t="str">
            <v/>
          </cell>
          <cell r="BW663" t="str">
            <v/>
          </cell>
          <cell r="BX663" t="str">
            <v/>
          </cell>
        </row>
        <row r="664">
          <cell r="A664" t="str">
            <v>RB5LIBWRI</v>
          </cell>
          <cell r="B664" t="str">
            <v>LibreOffice Writer 5</v>
          </cell>
          <cell r="C664" t="str">
            <v>Fonctions essentielles</v>
          </cell>
          <cell r="D664" t="str">
            <v xml:space="preserve"> Collectif</v>
          </cell>
          <cell r="E664" t="str">
            <v/>
          </cell>
          <cell r="F664" t="str">
            <v xml:space="preserve">Collectif, </v>
          </cell>
          <cell r="G664" t="str">
            <v/>
          </cell>
          <cell r="H664" t="str">
            <v/>
          </cell>
          <cell r="I664" t="str">
            <v/>
          </cell>
          <cell r="J664" t="str">
            <v/>
          </cell>
          <cell r="K664" t="str">
            <v>Edition du 1 April 2016</v>
          </cell>
          <cell r="L664" t="str">
            <v>260 pages</v>
          </cell>
          <cell r="M664" t="str">
            <v>Editions ENI</v>
          </cell>
          <cell r="N664" t="str">
            <v>fre</v>
          </cell>
          <cell r="O664" t="str">
            <v>fre</v>
          </cell>
          <cell r="P664" t="str">
            <v>fre</v>
          </cell>
          <cell r="Q664" t="str">
            <v>Ce guide pratique sur Writer a été conçu pour vous permettre de retrouver rapidement les fonctions essentielles du traitement de texte intégré dans la suite libre LibreOffice 5 : après la description de l'environnement, vous découvrirez comment gérer les documents, comment les mettre en page, les imprimer, saisir ou modifier le texte. 
Vous apprendrez ensuite à mettre en forme les caractères, paragraphes et à concevoir des présentations spécifiques grâce aux sections. Dans la partie suivante, vous apprendrez à automatiser vos mises en forme à l'aide des styles. Vous découvrirez ensuite les techniques permettant la révision des textes (orthographe, synonyme, césure) et la gestion des longs documents (note, table des matières, index). Pour finir, vous verrez comment compléter vos textes en insérant tableaux, dessins et images.</v>
          </cell>
          <cell r="R664">
            <v>9782409001956</v>
          </cell>
          <cell r="S664" t="str">
            <v>Version Numérique</v>
          </cell>
          <cell r="T664">
            <v>9782409000645</v>
          </cell>
          <cell r="U664" t="str">
            <v>Version Imprimée</v>
          </cell>
          <cell r="V664" t="str">
            <v>St-Herblain</v>
          </cell>
          <cell r="W664" t="str">
            <v>Editions ENI</v>
          </cell>
          <cell r="X664">
            <v>2016</v>
          </cell>
          <cell r="Y664" t="str">
            <v>Bibliothèque Numérique ENI (Service en ligne)</v>
          </cell>
          <cell r="Z664" t="str">
            <v>RÉFÉRENCE BUREAUTIQUE</v>
          </cell>
          <cell r="AA664" t="str">
            <v>texte</v>
          </cell>
          <cell r="AB664" t="str">
            <v>txt</v>
          </cell>
          <cell r="AC664" t="str">
            <v>rdacontent/fre</v>
          </cell>
          <cell r="AD664" t="str">
            <v>informatique</v>
          </cell>
          <cell r="AE664" t="str">
            <v>c</v>
          </cell>
          <cell r="AF664" t="str">
            <v>rdamedia/fre</v>
          </cell>
          <cell r="AG664" t="str">
            <v>ressource en ligne</v>
          </cell>
          <cell r="AH664" t="str">
            <v>cr</v>
          </cell>
          <cell r="AI664" t="str">
            <v>rdacarrier/fre</v>
          </cell>
          <cell r="AJ664" t="str">
            <v>m\\\\\o\\d\\\\\\\\</v>
          </cell>
          <cell r="AK664" t="str">
            <v>cr\cn\\\\uuaua</v>
          </cell>
          <cell r="AL664" t="str">
            <v>Accès restreint aux membres</v>
          </cell>
          <cell r="AM664" t="str">
            <v>Source de la note de description : Version imprimée</v>
          </cell>
          <cell r="AN664" t="str">
            <v/>
          </cell>
          <cell r="AO664" t="str">
            <v>%SITE_CLIENT%/?library_guid=734D1566-5437-4744-B7DE-8D08C953FB5A</v>
          </cell>
          <cell r="AP664" t="str">
            <v>Accès au travers du portail ENI</v>
          </cell>
          <cell r="AQ664" t="str">
            <v xml:space="preserve"> Fontwork </v>
          </cell>
          <cell r="AR664" t="str">
            <v xml:space="preserve"> index </v>
          </cell>
          <cell r="AS664" t="str">
            <v xml:space="preserve"> libre </v>
          </cell>
          <cell r="AT664" t="str">
            <v xml:space="preserve"> LNRB5LIBWRI</v>
          </cell>
          <cell r="AU664" t="str">
            <v xml:space="preserve"> Ooo </v>
          </cell>
          <cell r="AV664" t="str">
            <v xml:space="preserve"> plan </v>
          </cell>
          <cell r="AW664" t="str">
            <v xml:space="preserve"> table des matières </v>
          </cell>
          <cell r="AX664" t="str">
            <v xml:space="preserve"> traitement de texte </v>
          </cell>
          <cell r="AY664" t="str">
            <v xml:space="preserve">OpenSource </v>
          </cell>
          <cell r="AZ664" t="str">
            <v/>
          </cell>
          <cell r="BA664" t="str">
            <v/>
          </cell>
          <cell r="BB664" t="str">
            <v/>
          </cell>
          <cell r="BC664" t="str">
            <v/>
          </cell>
          <cell r="BD664" t="str">
            <v/>
          </cell>
          <cell r="BE664" t="str">
            <v/>
          </cell>
          <cell r="BF664" t="str">
            <v/>
          </cell>
          <cell r="BG664" t="str">
            <v/>
          </cell>
          <cell r="BH664" t="str">
            <v/>
          </cell>
          <cell r="BI664" t="str">
            <v/>
          </cell>
          <cell r="BJ664" t="str">
            <v/>
          </cell>
          <cell r="BK664" t="str">
            <v/>
          </cell>
          <cell r="BL664" t="str">
            <v/>
          </cell>
          <cell r="BM664" t="str">
            <v/>
          </cell>
          <cell r="BN664" t="str">
            <v/>
          </cell>
          <cell r="BO664" t="str">
            <v/>
          </cell>
          <cell r="BP664" t="str">
            <v/>
          </cell>
          <cell r="BQ664" t="str">
            <v/>
          </cell>
          <cell r="BR664" t="str">
            <v/>
          </cell>
          <cell r="BS664" t="str">
            <v/>
          </cell>
          <cell r="BT664" t="str">
            <v/>
          </cell>
          <cell r="BU664" t="str">
            <v/>
          </cell>
          <cell r="BV664" t="str">
            <v/>
          </cell>
          <cell r="BW664" t="str">
            <v/>
          </cell>
          <cell r="BX664" t="str">
            <v/>
          </cell>
        </row>
        <row r="665">
          <cell r="A665" t="str">
            <v>RB6365OFF</v>
          </cell>
          <cell r="B665" t="str">
            <v>Microsoft 365 (6e édition)</v>
          </cell>
          <cell r="C665" t="str">
            <v>Travaillez en ligne avec OneDrive, SharePoint, Teams, Planner, Outlook et Yammer</v>
          </cell>
          <cell r="D665" t="str">
            <v>Gilles BALMISSE,Myriam GRIS</v>
          </cell>
          <cell r="E665" t="str">
            <v/>
          </cell>
          <cell r="F665" t="str">
            <v>BALMISSE, Gilles</v>
          </cell>
          <cell r="G665" t="str">
            <v>GRIS, Myriam</v>
          </cell>
          <cell r="H665" t="str">
            <v/>
          </cell>
          <cell r="I665" t="str">
            <v/>
          </cell>
          <cell r="J665" t="str">
            <v/>
          </cell>
          <cell r="K665" t="str">
            <v>Edition du 1 October 2022</v>
          </cell>
          <cell r="L665" t="str">
            <v>580 pages</v>
          </cell>
          <cell r="M665" t="str">
            <v>Editions ENI</v>
          </cell>
          <cell r="N665" t="str">
            <v>fre</v>
          </cell>
          <cell r="O665" t="str">
            <v>fre</v>
          </cell>
          <cell r="P665" t="str">
            <v>fre</v>
          </cell>
          <cell r="Q665" t="str">
            <v xml:space="preserve">Microsoft 365 (anciennement appelé Office 365) est la solution en ligne de Microsoft® qui regroupe plusieurs services permettant de travailler en ligne et à plusieurs dans un environnement sécurisé. 
Ce livre couvre l'ensemble des abonnements proposés par Microsoft®, il s'adresse donc aussi bien aux particuliers qu'à toute personne disposant de Microsoft 365 dans un cadre professionnel. Il débute par une découverte de l'environnement Microsoft 365 et de la page de profil Delve puis détaille les différents espaces de travail permettant le travail en mobilité et le travail collaboratif : l'espace de stockage en ligne OneDrive, les sites d'équipe et bibliothèques de documents SharePoint (version online), le travail en équipe avec Teams et la gestion des tâches et des projets avec Planner. 
La partie suivante vous présente en détail l'application Outlook pour le Web : la messagerie Courrier, le gestionnaire de Contacts, le Calendrier. 
Une partie est consacrée au réseau social d’entreprise Yammer qui facilite les échanges au sein de communautés. 
Pour terminer, les applications suivantes sont présentées : le gestionnaire de listes appelé Lists, le gestionnaire de tâches To Do et le gestionnaire de workflow (flux de travail) Power Automate.
 Quizinclus dans 
la version en ligne !
 - Testez vos connaissances à l'issue de chaque chapitre
 - Validez vos acquis
</v>
          </cell>
          <cell r="R665">
            <v>9782409037290</v>
          </cell>
          <cell r="S665" t="str">
            <v>Version Numérique</v>
          </cell>
          <cell r="T665">
            <v>9782409037283</v>
          </cell>
          <cell r="U665" t="str">
            <v>Version Imprimée</v>
          </cell>
          <cell r="V665" t="str">
            <v>St-Herblain</v>
          </cell>
          <cell r="W665" t="str">
            <v>Editions ENI</v>
          </cell>
          <cell r="X665">
            <v>2022</v>
          </cell>
          <cell r="Y665" t="str">
            <v>Bibliothèque Numérique ENI (Service en ligne)</v>
          </cell>
          <cell r="Z665" t="str">
            <v>RÉFÉRENCE BUREAUTIQUE</v>
          </cell>
          <cell r="AA665" t="str">
            <v>texte</v>
          </cell>
          <cell r="AB665" t="str">
            <v>txt</v>
          </cell>
          <cell r="AC665" t="str">
            <v>rdacontent/fre</v>
          </cell>
          <cell r="AD665" t="str">
            <v>informatique</v>
          </cell>
          <cell r="AE665" t="str">
            <v>c</v>
          </cell>
          <cell r="AF665" t="str">
            <v>rdamedia/fre</v>
          </cell>
          <cell r="AG665" t="str">
            <v>ressource en ligne</v>
          </cell>
          <cell r="AH665" t="str">
            <v>cr</v>
          </cell>
          <cell r="AI665" t="str">
            <v>rdacarrier/fre</v>
          </cell>
          <cell r="AJ665" t="str">
            <v>m\\\\\o\\d\\\\\\\\</v>
          </cell>
          <cell r="AK665" t="str">
            <v>cr\cn\\\\uuaua</v>
          </cell>
          <cell r="AL665" t="str">
            <v>Accès restreint aux membres</v>
          </cell>
          <cell r="AM665" t="str">
            <v>Source de la note de description : Version imprimée</v>
          </cell>
          <cell r="AN665" t="str">
            <v/>
          </cell>
          <cell r="AO665" t="str">
            <v>%SITE_CLIENT%/?library_guid=DB32780C-5C60-4560-809F-7BA521B79F4D</v>
          </cell>
          <cell r="AP665" t="str">
            <v>Accès au travers du portail ENI</v>
          </cell>
          <cell r="AQ665" t="str">
            <v xml:space="preserve"> bibliothèque de documents</v>
          </cell>
          <cell r="AR665" t="str">
            <v xml:space="preserve"> Delve </v>
          </cell>
          <cell r="AS665" t="str">
            <v xml:space="preserve"> OneDrive </v>
          </cell>
          <cell r="AT665" t="str">
            <v xml:space="preserve"> Outlook sur le web </v>
          </cell>
          <cell r="AU665" t="str">
            <v xml:space="preserve"> partage </v>
          </cell>
          <cell r="AV665" t="str">
            <v xml:space="preserve"> SharePoint </v>
          </cell>
          <cell r="AW665" t="str">
            <v xml:space="preserve"> site d'équipe </v>
          </cell>
          <cell r="AX665" t="str">
            <v xml:space="preserve"> Teams </v>
          </cell>
          <cell r="AY665" t="str">
            <v xml:space="preserve"> travail collaboratif </v>
          </cell>
          <cell r="AZ665" t="str">
            <v xml:space="preserve"> travail de groupe </v>
          </cell>
          <cell r="BA665" t="str">
            <v xml:space="preserve">Office 365 </v>
          </cell>
          <cell r="BB665" t="str">
            <v/>
          </cell>
          <cell r="BC665" t="str">
            <v/>
          </cell>
          <cell r="BD665" t="str">
            <v/>
          </cell>
          <cell r="BE665" t="str">
            <v/>
          </cell>
          <cell r="BF665" t="str">
            <v/>
          </cell>
          <cell r="BG665" t="str">
            <v/>
          </cell>
          <cell r="BH665" t="str">
            <v/>
          </cell>
          <cell r="BI665" t="str">
            <v/>
          </cell>
          <cell r="BJ665" t="str">
            <v/>
          </cell>
          <cell r="BK665" t="str">
            <v/>
          </cell>
          <cell r="BL665" t="str">
            <v/>
          </cell>
          <cell r="BM665" t="str">
            <v/>
          </cell>
          <cell r="BN665" t="str">
            <v/>
          </cell>
          <cell r="BO665" t="str">
            <v/>
          </cell>
          <cell r="BP665" t="str">
            <v/>
          </cell>
          <cell r="BQ665" t="str">
            <v/>
          </cell>
          <cell r="BR665" t="str">
            <v/>
          </cell>
          <cell r="BS665" t="str">
            <v/>
          </cell>
          <cell r="BT665" t="str">
            <v/>
          </cell>
          <cell r="BU665" t="str">
            <v/>
          </cell>
          <cell r="BV665" t="str">
            <v/>
          </cell>
          <cell r="BW665" t="str">
            <v/>
          </cell>
          <cell r="BX665" t="str">
            <v/>
          </cell>
        </row>
        <row r="666">
          <cell r="A666" t="str">
            <v>RB6SAP</v>
          </cell>
          <cell r="B666" t="str">
            <v>Comptabilité financière SAP ERP</v>
          </cell>
          <cell r="C666" t="str">
            <v>version ECC 6</v>
          </cell>
          <cell r="D666" t="str">
            <v>Isabelle MARTIAL</v>
          </cell>
          <cell r="E666" t="str">
            <v/>
          </cell>
          <cell r="F666" t="str">
            <v>MARTIAL, Isabelle</v>
          </cell>
          <cell r="G666" t="str">
            <v/>
          </cell>
          <cell r="H666" t="str">
            <v/>
          </cell>
          <cell r="I666" t="str">
            <v/>
          </cell>
          <cell r="J666" t="str">
            <v/>
          </cell>
          <cell r="K666" t="str">
            <v>Edition du 1 January 2013</v>
          </cell>
          <cell r="L666" t="str">
            <v>909 pages</v>
          </cell>
          <cell r="M666" t="str">
            <v>Editions ENI</v>
          </cell>
          <cell r="N666" t="str">
            <v>fre</v>
          </cell>
          <cell r="O666" t="str">
            <v>fre</v>
          </cell>
          <cell r="P666" t="str">
            <v>fre</v>
          </cell>
          <cell r="Q666" t="str">
            <v>Cet ouvrage est destiné à tout utilisateur de la comptabilité financière nouvelle SAP ECC ainsi qu'à toute personne souhaitant découvrir ou revoir les fonctionnalités offertes par l'application : directeur informatique, responsable de service, chef de projet, consultant&amp;hellip;
Il a été conçu pour vous permettre de retrouver rapidement les manipulations à effectuer afin de réaliser les principales opérations comptables.  Il ne décrit pas le paramétrage requis pour être capable d'effectuer ces opérations, l'objectif est de vous permettre d'acquérir les connaissances suffisantes pour comprendre le fonctionnement et évaluer les possibilités de la comptabilité financière SAP ECC.
Cet ouvrage vous présente les fonctionnalités courantes de la comptabilité financière nouvelle SAP ERP ECC dans la version ECC 6. Pour réaliser les opérations décrites dans ce manuel,  il est nécessaire d'implémenter le progiciel SAP ECC selon les bonnes pratiques d'implémentation préconisées par SAP. Certaines fonctionnalités très spécifiques telles que les opérations de consolidation ou la gestion de la trésorerie par exemple nécessiteraient un volume entier et ne seront donc pas abordées dans le cadre de cet ouvrage.
Cet ouvrage est composé de douze chapitres. Nous vous conseillons de lire dans un premier temps les deux premiers chapitres car ceux-ci vous présentent les bases de navigation, d'organisation et de saisie dans la comptabilité financière nouvelle SAP ECC.  Les autres chapitres peuvent être abordés dans l'ordre qui vous convient. Ils vous expliquent comment effectuer les opérations courantes  de comptabilité générale, client et fournisseur : saisie des écritures, comptabilisation des factures, avoirs, consultation des comptes, relance, édition des états, traitement des pièces comptables, gestion des règlements. Les derniers chapitres traitent de la comptabilité bancaire, de la comptabilité des immobilisations, des déclarations fiscales et des opérations de clôture.
Afin de faciliter l'apprentissage, l'auteur vous propose des mises en pratique sous forme d'études de cas à réaliser à la fin des principaux chapitres.</v>
          </cell>
          <cell r="R666">
            <v>9782746078840</v>
          </cell>
          <cell r="S666" t="str">
            <v>Version Numérique</v>
          </cell>
          <cell r="T666">
            <v>9782746078321</v>
          </cell>
          <cell r="U666" t="str">
            <v>Version Imprimée</v>
          </cell>
          <cell r="V666" t="str">
            <v>St-Herblain</v>
          </cell>
          <cell r="W666" t="str">
            <v>Editions ENI</v>
          </cell>
          <cell r="X666">
            <v>2013</v>
          </cell>
          <cell r="Y666" t="str">
            <v>Bibliothèque Numérique ENI (Service en ligne)</v>
          </cell>
          <cell r="Z666" t="str">
            <v>RÉFÉRENCE BUREAUTIQUE</v>
          </cell>
          <cell r="AA666" t="str">
            <v>texte</v>
          </cell>
          <cell r="AB666" t="str">
            <v>txt</v>
          </cell>
          <cell r="AC666" t="str">
            <v>rdacontent/fre</v>
          </cell>
          <cell r="AD666" t="str">
            <v>informatique</v>
          </cell>
          <cell r="AE666" t="str">
            <v>c</v>
          </cell>
          <cell r="AF666" t="str">
            <v>rdamedia/fre</v>
          </cell>
          <cell r="AG666" t="str">
            <v>ressource en ligne</v>
          </cell>
          <cell r="AH666" t="str">
            <v>cr</v>
          </cell>
          <cell r="AI666" t="str">
            <v>rdacarrier/fre</v>
          </cell>
          <cell r="AJ666" t="str">
            <v>m\\\\\o\\d\\\\\\\\</v>
          </cell>
          <cell r="AK666" t="str">
            <v>cr\cn\\\\uuaua</v>
          </cell>
          <cell r="AL666" t="str">
            <v>Accès restreint aux membres</v>
          </cell>
          <cell r="AM666" t="str">
            <v>Source de la note de description : Version imprimée</v>
          </cell>
          <cell r="AN666" t="str">
            <v/>
          </cell>
          <cell r="AO666" t="str">
            <v>%SITE_CLIENT%/?library_guid=7126ECE9-7499-4FB4-BEAD-F39C1B79A0A4</v>
          </cell>
          <cell r="AP666" t="str">
            <v>Accès au travers du portail ENI</v>
          </cell>
          <cell r="AQ666" t="str">
            <v xml:space="preserve"> balance </v>
          </cell>
          <cell r="AR666" t="str">
            <v xml:space="preserve"> bilan </v>
          </cell>
          <cell r="AS666" t="str">
            <v xml:space="preserve"> compta </v>
          </cell>
          <cell r="AT666" t="str">
            <v xml:space="preserve"> grand livre </v>
          </cell>
          <cell r="AU666" t="str">
            <v xml:space="preserve"> LNRB6SAP</v>
          </cell>
          <cell r="AV666" t="str">
            <v xml:space="preserve"> plan comptable </v>
          </cell>
          <cell r="AW666" t="str">
            <v xml:space="preserve"> progiciel compta </v>
          </cell>
          <cell r="AX666" t="str">
            <v xml:space="preserve">gestion </v>
          </cell>
          <cell r="AY666" t="str">
            <v/>
          </cell>
          <cell r="AZ666" t="str">
            <v/>
          </cell>
          <cell r="BA666" t="str">
            <v/>
          </cell>
          <cell r="BB666" t="str">
            <v/>
          </cell>
          <cell r="BC666" t="str">
            <v/>
          </cell>
          <cell r="BD666" t="str">
            <v/>
          </cell>
          <cell r="BE666" t="str">
            <v/>
          </cell>
          <cell r="BF666" t="str">
            <v/>
          </cell>
          <cell r="BG666" t="str">
            <v/>
          </cell>
          <cell r="BH666" t="str">
            <v/>
          </cell>
          <cell r="BI666" t="str">
            <v/>
          </cell>
          <cell r="BJ666" t="str">
            <v/>
          </cell>
          <cell r="BK666" t="str">
            <v/>
          </cell>
          <cell r="BL666" t="str">
            <v/>
          </cell>
          <cell r="BM666" t="str">
            <v/>
          </cell>
          <cell r="BN666" t="str">
            <v/>
          </cell>
          <cell r="BO666" t="str">
            <v/>
          </cell>
          <cell r="BP666" t="str">
            <v/>
          </cell>
          <cell r="BQ666" t="str">
            <v/>
          </cell>
          <cell r="BR666" t="str">
            <v/>
          </cell>
          <cell r="BS666" t="str">
            <v/>
          </cell>
          <cell r="BT666" t="str">
            <v/>
          </cell>
          <cell r="BU666" t="str">
            <v/>
          </cell>
          <cell r="BV666" t="str">
            <v/>
          </cell>
          <cell r="BW666" t="str">
            <v/>
          </cell>
          <cell r="BX666" t="str">
            <v/>
          </cell>
        </row>
        <row r="667">
          <cell r="A667" t="str">
            <v>RB7.1BAS</v>
          </cell>
          <cell r="B667" t="str">
            <v>Base 7.1</v>
          </cell>
          <cell r="C667" t="str">
            <v>Le gestionnaire de bases de données de LibreOffice</v>
          </cell>
          <cell r="D667" t="str">
            <v xml:space="preserve"> Collectif</v>
          </cell>
          <cell r="E667" t="str">
            <v/>
          </cell>
          <cell r="F667" t="str">
            <v xml:space="preserve">Collectif, </v>
          </cell>
          <cell r="G667" t="str">
            <v/>
          </cell>
          <cell r="H667" t="str">
            <v/>
          </cell>
          <cell r="I667" t="str">
            <v/>
          </cell>
          <cell r="J667" t="str">
            <v/>
          </cell>
          <cell r="K667" t="str">
            <v>Edition du 1 October 2021</v>
          </cell>
          <cell r="L667" t="str">
            <v>292 pages</v>
          </cell>
          <cell r="M667" t="str">
            <v>Editions ENI</v>
          </cell>
          <cell r="N667" t="str">
            <v>fre</v>
          </cell>
          <cell r="O667" t="str">
            <v>fre</v>
          </cell>
          <cell r="P667" t="str">
            <v>fre</v>
          </cell>
          <cell r="Q667" t="str">
            <v>Ce livre a été conçu pour vous permettre d’apprendre à utiliser efficacement toutes les fonctionnalités de Base, le gestionnaire de bases de données de LibreOffice 7.1. Il vous explique en détail les méthodes de création et d’utilisation d’une base de données. 
Après vous êtes familiarisé avec l’environnement, vous commencerez par l’exploitation d’une base de données existante : créer des enregistrements, modifier les données, rechercher, trier et filtrer les enregistrements. 
Vous verrez ensuite comment concevoir une base de données et les différents objets qui la composent : créer les tables, comprendre l’intérêt d’une clé primaire et établir les relations entre les tables, créer des requêtes de sélection, paramétrées, calculées avec ou sans regroupement ainsi que des requêtes en mode SQL (requêtes de suppression, de modification et d’ajout de données), créer des vues de table, des formulaires en intégrant des contrôles de tous types (zone de liste, case à cocher, bouton radio, groupe d’options…) et des rapports en utilisant l’extension Report Builder. 
Pour finir, vous découvrirez les différentes méthodes permettant de copier des données d’une base de données dans les applications Writer ou Calc et inversement ainsi que les techniques permettant la personnalisation de votre environnement de travail. Vous trouverez, en annexe, la liste des raccourcis-clavier.</v>
          </cell>
          <cell r="R667">
            <v>9782409032158</v>
          </cell>
          <cell r="S667" t="str">
            <v>Version Numérique</v>
          </cell>
          <cell r="T667">
            <v>9782409032141</v>
          </cell>
          <cell r="U667" t="str">
            <v>Version Imprimée</v>
          </cell>
          <cell r="V667" t="str">
            <v>St-Herblain</v>
          </cell>
          <cell r="W667" t="str">
            <v>Editions ENI</v>
          </cell>
          <cell r="X667">
            <v>2021</v>
          </cell>
          <cell r="Y667" t="str">
            <v>Bibliothèque Numérique ENI (Service en ligne)</v>
          </cell>
          <cell r="Z667" t="str">
            <v>RÉFÉRENCE BUREAUTIQUE</v>
          </cell>
          <cell r="AA667" t="str">
            <v>texte</v>
          </cell>
          <cell r="AB667" t="str">
            <v>txt</v>
          </cell>
          <cell r="AC667" t="str">
            <v>rdacontent/fre</v>
          </cell>
          <cell r="AD667" t="str">
            <v>informatique</v>
          </cell>
          <cell r="AE667" t="str">
            <v>c</v>
          </cell>
          <cell r="AF667" t="str">
            <v>rdamedia/fre</v>
          </cell>
          <cell r="AG667" t="str">
            <v>ressource en ligne</v>
          </cell>
          <cell r="AH667" t="str">
            <v>cr</v>
          </cell>
          <cell r="AI667" t="str">
            <v>rdacarrier/fre</v>
          </cell>
          <cell r="AJ667" t="str">
            <v>m\\\\\o\\d\\\\\\\\</v>
          </cell>
          <cell r="AK667" t="str">
            <v>cr\cn\\\\uuaua</v>
          </cell>
          <cell r="AL667" t="str">
            <v>Accès restreint aux membres</v>
          </cell>
          <cell r="AM667" t="str">
            <v>Source de la note de description : Version imprimée</v>
          </cell>
          <cell r="AN667" t="str">
            <v/>
          </cell>
          <cell r="AO667" t="str">
            <v>%SITE_CLIENT%/?library_guid=AD286141-B91B-4CA2-A410-C3629E61B0BE</v>
          </cell>
          <cell r="AP667" t="str">
            <v>Accès au travers du portail ENI</v>
          </cell>
          <cell r="AQ667" t="str">
            <v xml:space="preserve">  open source </v>
          </cell>
          <cell r="AR667" t="str">
            <v xml:space="preserve"> base de données </v>
          </cell>
          <cell r="AS667" t="str">
            <v xml:space="preserve"> bases de données </v>
          </cell>
          <cell r="AT667" t="str">
            <v xml:space="preserve"> formulaire </v>
          </cell>
          <cell r="AU667" t="str">
            <v xml:space="preserve"> formulaires </v>
          </cell>
          <cell r="AV667" t="str">
            <v xml:space="preserve"> Libre Office </v>
          </cell>
          <cell r="AW667" t="str">
            <v xml:space="preserve"> rapport </v>
          </cell>
          <cell r="AX667" t="str">
            <v xml:space="preserve"> rapports</v>
          </cell>
          <cell r="AY667" t="str">
            <v xml:space="preserve"> Report Builder </v>
          </cell>
          <cell r="AZ667" t="str">
            <v xml:space="preserve"> requête </v>
          </cell>
          <cell r="BA667" t="str">
            <v xml:space="preserve"> requêtes </v>
          </cell>
          <cell r="BB667" t="str">
            <v xml:space="preserve">OpenSource </v>
          </cell>
          <cell r="BC667" t="str">
            <v/>
          </cell>
          <cell r="BD667" t="str">
            <v/>
          </cell>
          <cell r="BE667" t="str">
            <v/>
          </cell>
          <cell r="BF667" t="str">
            <v/>
          </cell>
          <cell r="BG667" t="str">
            <v/>
          </cell>
          <cell r="BH667" t="str">
            <v/>
          </cell>
          <cell r="BI667" t="str">
            <v/>
          </cell>
          <cell r="BJ667" t="str">
            <v/>
          </cell>
          <cell r="BK667" t="str">
            <v/>
          </cell>
          <cell r="BL667" t="str">
            <v/>
          </cell>
          <cell r="BM667" t="str">
            <v/>
          </cell>
          <cell r="BN667" t="str">
            <v/>
          </cell>
          <cell r="BO667" t="str">
            <v/>
          </cell>
          <cell r="BP667" t="str">
            <v/>
          </cell>
          <cell r="BQ667" t="str">
            <v/>
          </cell>
          <cell r="BR667" t="str">
            <v/>
          </cell>
          <cell r="BS667" t="str">
            <v/>
          </cell>
          <cell r="BT667" t="str">
            <v/>
          </cell>
          <cell r="BU667" t="str">
            <v/>
          </cell>
          <cell r="BV667" t="str">
            <v/>
          </cell>
          <cell r="BW667" t="str">
            <v/>
          </cell>
          <cell r="BX667" t="str">
            <v/>
          </cell>
        </row>
        <row r="668">
          <cell r="A668" t="str">
            <v>RB7ORDI</v>
          </cell>
          <cell r="B668" t="str">
            <v>L'ordinateur et Internet</v>
          </cell>
          <cell r="C668" t="str">
            <v>Edition Windows 7</v>
          </cell>
          <cell r="D668" t="str">
            <v>Béatrice Daburon</v>
          </cell>
          <cell r="E668" t="str">
            <v/>
          </cell>
          <cell r="F668" t="str">
            <v>Daburon, Béatrice</v>
          </cell>
          <cell r="G668" t="str">
            <v/>
          </cell>
          <cell r="H668" t="str">
            <v/>
          </cell>
          <cell r="I668" t="str">
            <v/>
          </cell>
          <cell r="J668" t="str">
            <v/>
          </cell>
          <cell r="K668" t="str">
            <v>Edition du 1 May 2010</v>
          </cell>
          <cell r="L668" t="str">
            <v>439 pages</v>
          </cell>
          <cell r="M668" t="str">
            <v>Editions ENI</v>
          </cell>
          <cell r="N668" t="str">
            <v>fre</v>
          </cell>
          <cell r="O668" t="str">
            <v>fre</v>
          </cell>
          <cell r="P668" t="str">
            <v>fre</v>
          </cell>
          <cell r="Q668" t="str">
            <v>Ce livre fournit des informations générales sur les TIC, des informations pratiques sur l'utilisation de l'ordinateur, d'un navigateur Internet et d'un logiciel de messagerie. La première partie présente les concepts de base de l'informatique : qu'est-ce qu'un ordinateur, comment fonctionne-t-il, qu'est-ce qu'un logiciel, un système d'exploitation, que signifie travailler en réseau et à quoi correspondent les réseaux sociaux ? Une fois ces concepts posés, nous vous fournissons de nombreux conseils quant à l'ergonomie de votre poste de travail et aux règles de sécurité inhérentes à l'utilisation d'un ordinateur surtout si celui-ci est connecté à Internet : comment sauvegarder ses données, protéger son ordinateur à l'aide d'un anti-virus, effectuer des achats sur le web sans risque et activer un contrôle parental efficace&amp;hellip; Cette partie se termine par une présentation des droits et devoirs de l'internaute : respect du droit d'auteur et de la netiquette. 
La seconde partie, résolument pratique, vous explique dans le détail comment utiliser les fonctions essentielles de Windows 7 pour configurer votre environnement de travail, apprendre à classer, imprimer et gérer l'ensemble de vos fichiers et dossiers. 
La dernière partie est spécifiquement dédiée à Internet : après un rapide historique et l'énoncé des principes de connexion, vous apprendrez à surfer à l'aide d'un navigateur comme Internet Explorer et découvrirez toutes les techniques qui vous permettront de rechercher efficacement des données (textes, images, musiques, films...). Vous apprendrez aussi à envoyer et recevoir des messages à l'aide d'un logiciel de messagerie comme Outlook mais aussi à organiser vos messages reçus, à gérer votre carnet d'adresses ; la notion de sécurité est ici primordiale et nous fournissons tous les éléments pour limiter au maximum les risques en matière de spam, hoax...
Ce livre couvre les modules 1, 2 et 7 du PCIE (Passeport de Compétences Informatique Européen), système de certification international permettant de valider les compétences de base en informatique ; son plan est calqué sur le référentiel PCIE.</v>
          </cell>
          <cell r="R668">
            <v>9782746055766</v>
          </cell>
          <cell r="S668" t="str">
            <v>Version Numérique</v>
          </cell>
          <cell r="T668">
            <v>9782746054769</v>
          </cell>
          <cell r="U668" t="str">
            <v>Version Imprimée</v>
          </cell>
          <cell r="V668" t="str">
            <v>St-Herblain</v>
          </cell>
          <cell r="W668" t="str">
            <v>Editions ENI</v>
          </cell>
          <cell r="X668">
            <v>2010</v>
          </cell>
          <cell r="Y668" t="str">
            <v>Bibliothèque Numérique ENI (Service en ligne)</v>
          </cell>
          <cell r="Z668" t="str">
            <v>RÉFÉRENCE BUREAUTIQUE</v>
          </cell>
          <cell r="AA668" t="str">
            <v>texte</v>
          </cell>
          <cell r="AB668" t="str">
            <v>txt</v>
          </cell>
          <cell r="AC668" t="str">
            <v>rdacontent/fre</v>
          </cell>
          <cell r="AD668" t="str">
            <v>informatique</v>
          </cell>
          <cell r="AE668" t="str">
            <v>c</v>
          </cell>
          <cell r="AF668" t="str">
            <v>rdamedia/fre</v>
          </cell>
          <cell r="AG668" t="str">
            <v>ressource en ligne</v>
          </cell>
          <cell r="AH668" t="str">
            <v>cr</v>
          </cell>
          <cell r="AI668" t="str">
            <v>rdacarrier/fre</v>
          </cell>
          <cell r="AJ668" t="str">
            <v>m\\\\\o\\d\\\\\\\\</v>
          </cell>
          <cell r="AK668" t="str">
            <v>cr\cn\\\\uuaua</v>
          </cell>
          <cell r="AL668" t="str">
            <v>Accès restreint aux membres</v>
          </cell>
          <cell r="AM668" t="str">
            <v>Source de la note de description : Version imprimée</v>
          </cell>
          <cell r="AN668" t="str">
            <v/>
          </cell>
          <cell r="AO668" t="str">
            <v>%SITE_CLIENT%/?library_guid=09FCF19B-F1E1-4553-BD78-EBDDF71BCA23</v>
          </cell>
          <cell r="AP668" t="str">
            <v>Accès au travers du portail ENI</v>
          </cell>
          <cell r="AQ668" t="str">
            <v xml:space="preserve"> LNRB7ORDI</v>
          </cell>
          <cell r="AR668" t="str">
            <v xml:space="preserve">mail, spam, message, PCIE </v>
          </cell>
          <cell r="AS668" t="str">
            <v>TIC, matériel, PC, informatique, réseau, intranet, extranet, Internet Explorer, virus, antivirus, web, netiquette, droits d'auteur, messagerie, e</v>
          </cell>
          <cell r="AT668" t="str">
            <v/>
          </cell>
          <cell r="AU668" t="str">
            <v/>
          </cell>
          <cell r="AV668" t="str">
            <v/>
          </cell>
          <cell r="AW668" t="str">
            <v/>
          </cell>
          <cell r="AX668" t="str">
            <v/>
          </cell>
          <cell r="AY668" t="str">
            <v/>
          </cell>
          <cell r="AZ668" t="str">
            <v/>
          </cell>
          <cell r="BA668" t="str">
            <v/>
          </cell>
          <cell r="BB668" t="str">
            <v/>
          </cell>
          <cell r="BC668" t="str">
            <v/>
          </cell>
          <cell r="BD668" t="str">
            <v/>
          </cell>
          <cell r="BE668" t="str">
            <v/>
          </cell>
          <cell r="BF668" t="str">
            <v/>
          </cell>
          <cell r="BG668" t="str">
            <v/>
          </cell>
          <cell r="BH668" t="str">
            <v/>
          </cell>
          <cell r="BI668" t="str">
            <v/>
          </cell>
          <cell r="BJ668" t="str">
            <v/>
          </cell>
          <cell r="BK668" t="str">
            <v/>
          </cell>
          <cell r="BL668" t="str">
            <v/>
          </cell>
          <cell r="BM668" t="str">
            <v/>
          </cell>
          <cell r="BN668" t="str">
            <v/>
          </cell>
          <cell r="BO668" t="str">
            <v/>
          </cell>
          <cell r="BP668" t="str">
            <v/>
          </cell>
          <cell r="BQ668" t="str">
            <v/>
          </cell>
          <cell r="BR668" t="str">
            <v/>
          </cell>
          <cell r="BS668" t="str">
            <v/>
          </cell>
          <cell r="BT668" t="str">
            <v/>
          </cell>
          <cell r="BU668" t="str">
            <v/>
          </cell>
          <cell r="BV668" t="str">
            <v/>
          </cell>
          <cell r="BW668" t="str">
            <v/>
          </cell>
          <cell r="BX668" t="str">
            <v/>
          </cell>
        </row>
        <row r="669">
          <cell r="A669" t="str">
            <v>RB7WIN</v>
          </cell>
          <cell r="B669" t="str">
            <v>Windows 7</v>
          </cell>
          <cell r="C669" t="str">
            <v/>
          </cell>
          <cell r="D669" t="str">
            <v>Béatrice Daburon</v>
          </cell>
          <cell r="E669" t="str">
            <v/>
          </cell>
          <cell r="F669" t="str">
            <v>Daburon, Béatrice</v>
          </cell>
          <cell r="G669" t="str">
            <v/>
          </cell>
          <cell r="H669" t="str">
            <v/>
          </cell>
          <cell r="I669" t="str">
            <v/>
          </cell>
          <cell r="J669" t="str">
            <v/>
          </cell>
          <cell r="K669" t="str">
            <v>Edition du 1 December 2009</v>
          </cell>
          <cell r="L669" t="str">
            <v>432 pages</v>
          </cell>
          <cell r="M669" t="str">
            <v>Editions ENI</v>
          </cell>
          <cell r="N669" t="str">
            <v>fre</v>
          </cell>
          <cell r="O669" t="str">
            <v>fre</v>
          </cell>
          <cell r="P669" t="str">
            <v>fre</v>
          </cell>
          <cell r="Q669" t="str">
            <v>Ce manuel pratique vous présente l'ensemble des fonctionnalités de cette nouvelle version du système d'exploitation de Microsoft, Windows 7. Vous découvrirez tout d'abord l'interface du système et exploiterez la fonction multi-utilisateur qui permet de définir plusieurs utilisateurs sur un même micro-ordinateur. Vous apprendrez à gérer les fichiers, dossiers et unités (créer des dossiers, copier/déplacer des fichiers, graver ou compresser les fichiers, effectuer des recherches...). Vous découvrirez également quelques applications intégrées à Windows 7 (Lecteur Windows Media, Windows Media Center, Création de DVD Windows, WordPad, Paint, Reconnaissance vocale...). Lorsque vous serez familiarisé avec ce nouvel environnement, vous serez à même de le modifier en personnalisant le menu Démarrer, en paramétrant l'interface, en créant des raccourcis, en modifiant votre Bureau.  Vous découvrirez dans la partie consacrée à la communication divers outils destinés à la numérisation (et télécopie) mais également au partage des données via un réseau (domestique ou professionnel).  La dernière partie de ce manuel aborde des notions plus techniques sur les outils système (défragmentation, nettoyeur de disque, chiffrement...), la sauvegarde et restauration des fichiers et du système, l'installation de périphériques et d'applications, la protection de votre ordinateur et la sécurité de vos données...</v>
          </cell>
          <cell r="R669">
            <v>9782746053687</v>
          </cell>
          <cell r="S669" t="str">
            <v>Version Numérique</v>
          </cell>
          <cell r="T669">
            <v>9782746052482</v>
          </cell>
          <cell r="U669" t="str">
            <v>Version Imprimée</v>
          </cell>
          <cell r="V669" t="str">
            <v>St-Herblain</v>
          </cell>
          <cell r="W669" t="str">
            <v>Editions ENI</v>
          </cell>
          <cell r="X669">
            <v>2009</v>
          </cell>
          <cell r="Y669" t="str">
            <v>Bibliothèque Numérique ENI (Service en ligne)</v>
          </cell>
          <cell r="Z669" t="str">
            <v>RÉFÉRENCE BUREAUTIQUE</v>
          </cell>
          <cell r="AA669" t="str">
            <v>texte</v>
          </cell>
          <cell r="AB669" t="str">
            <v>txt</v>
          </cell>
          <cell r="AC669" t="str">
            <v>rdacontent/fre</v>
          </cell>
          <cell r="AD669" t="str">
            <v>informatique</v>
          </cell>
          <cell r="AE669" t="str">
            <v>c</v>
          </cell>
          <cell r="AF669" t="str">
            <v>rdamedia/fre</v>
          </cell>
          <cell r="AG669" t="str">
            <v>ressource en ligne</v>
          </cell>
          <cell r="AH669" t="str">
            <v>cr</v>
          </cell>
          <cell r="AI669" t="str">
            <v>rdacarrier/fre</v>
          </cell>
          <cell r="AJ669" t="str">
            <v>m\\\\\o\\d\\\\\\\\</v>
          </cell>
          <cell r="AK669" t="str">
            <v>cr\cn\\\\uuaua</v>
          </cell>
          <cell r="AL669" t="str">
            <v>Accès restreint aux membres</v>
          </cell>
          <cell r="AM669" t="str">
            <v>Source de la note de description : Version imprimée</v>
          </cell>
          <cell r="AN669" t="str">
            <v/>
          </cell>
          <cell r="AO669" t="str">
            <v>%SITE_CLIENT%/?library_guid=3E71EA56-328F-44EF-BE77-33F67AFA1BAD</v>
          </cell>
          <cell r="AP669" t="str">
            <v>Accès au travers du portail ENI</v>
          </cell>
          <cell r="AQ669" t="str">
            <v xml:space="preserve"> bureau </v>
          </cell>
          <cell r="AR669" t="str">
            <v xml:space="preserve"> e</v>
          </cell>
          <cell r="AS669" t="str">
            <v xml:space="preserve"> ebook </v>
          </cell>
          <cell r="AT669" t="str">
            <v xml:space="preserve"> Explorateur </v>
          </cell>
          <cell r="AU669" t="str">
            <v xml:space="preserve"> installation </v>
          </cell>
          <cell r="AV669" t="str">
            <v xml:space="preserve"> livre électronique </v>
          </cell>
          <cell r="AW669" t="str">
            <v xml:space="preserve"> livre numérique </v>
          </cell>
          <cell r="AX669" t="str">
            <v xml:space="preserve"> livres électroniques </v>
          </cell>
          <cell r="AY669" t="str">
            <v xml:space="preserve"> livres numériques </v>
          </cell>
          <cell r="AZ669" t="str">
            <v xml:space="preserve"> LNRB7WIN</v>
          </cell>
          <cell r="BA669" t="str">
            <v xml:space="preserve"> Media Player </v>
          </cell>
          <cell r="BB669" t="str">
            <v xml:space="preserve"> OS </v>
          </cell>
          <cell r="BC669" t="str">
            <v xml:space="preserve"> réseau </v>
          </cell>
          <cell r="BD669" t="str">
            <v xml:space="preserve"> Seven </v>
          </cell>
          <cell r="BE669" t="str">
            <v xml:space="preserve"> système d'exploitation </v>
          </cell>
          <cell r="BF669" t="str">
            <v xml:space="preserve"> Windows Seven </v>
          </cell>
          <cell r="BG669" t="str">
            <v xml:space="preserve"> windows7 </v>
          </cell>
          <cell r="BH669" t="str">
            <v xml:space="preserve">book </v>
          </cell>
          <cell r="BI669" t="str">
            <v xml:space="preserve">Microsoft </v>
          </cell>
          <cell r="BJ669" t="str">
            <v/>
          </cell>
          <cell r="BK669" t="str">
            <v/>
          </cell>
          <cell r="BL669" t="str">
            <v/>
          </cell>
          <cell r="BM669" t="str">
            <v/>
          </cell>
          <cell r="BN669" t="str">
            <v/>
          </cell>
          <cell r="BO669" t="str">
            <v/>
          </cell>
          <cell r="BP669" t="str">
            <v/>
          </cell>
          <cell r="BQ669" t="str">
            <v/>
          </cell>
          <cell r="BR669" t="str">
            <v/>
          </cell>
          <cell r="BS669" t="str">
            <v/>
          </cell>
          <cell r="BT669" t="str">
            <v/>
          </cell>
          <cell r="BU669" t="str">
            <v/>
          </cell>
          <cell r="BV669" t="str">
            <v/>
          </cell>
          <cell r="BW669" t="str">
            <v/>
          </cell>
          <cell r="BX669" t="str">
            <v/>
          </cell>
        </row>
        <row r="670">
          <cell r="A670" t="str">
            <v>RB8.1WIN</v>
          </cell>
          <cell r="B670" t="str">
            <v>Windows 8.1</v>
          </cell>
          <cell r="C670" t="str">
            <v/>
          </cell>
          <cell r="D670" t="str">
            <v/>
          </cell>
          <cell r="E670" t="str">
            <v/>
          </cell>
          <cell r="F670" t="str">
            <v/>
          </cell>
          <cell r="G670" t="str">
            <v/>
          </cell>
          <cell r="H670" t="str">
            <v/>
          </cell>
          <cell r="I670" t="str">
            <v/>
          </cell>
          <cell r="J670" t="str">
            <v/>
          </cell>
          <cell r="K670" t="str">
            <v>Edition du 1 January 2014</v>
          </cell>
          <cell r="L670" t="str">
            <v>517 pages</v>
          </cell>
          <cell r="M670" t="str">
            <v>Editions ENI</v>
          </cell>
          <cell r="N670" t="str">
            <v>fre</v>
          </cell>
          <cell r="O670" t="str">
            <v>fre</v>
          </cell>
          <cell r="P670" t="str">
            <v>fre</v>
          </cell>
          <cell r="Q670" t="str">
            <v>Ce livre vous présente l'ensemble des fonctionnalités de cette nouvelle version du système d'exploitation de Microsoft, Windows 8.1. Il est destiné à tout utilisateur d'un ordinateur équipé de Windows 8 muni ou pas d'un écran tactile. Vous découvrirez tout d'abord les deux environnements disponibles : la nouvelle interface révolutionnaire Windows 8 et l'interface nommée Bureau qui correspond à l'interface des version précédentes du système ; vous apprendrez à passer d'un environnement à l'autre et découvrirez les manipulations liées à une utilisation du système sur un écran tactile. 
Vous exploiterez la fonction multi-utilisateur qui permet de définir plusieurs utilisateurs sur un même micro-ordinateur. Vous apprendrez à gérer les fichiers, dossiers et unités (créer des dossiers, copier/déplacer des fichiers, graver ou compresser les fichiers, effectuer des recherches...). Vous découvrirez également quelques applications intégrées à Windows 8 telles que la Reconnaissance vocale, Paint, la Visionneuse de photos, le Lecteur Windows Media, le Calendrier, les applications Contacts et Courrier. 
Lorsque vous serez familiarisé avec ces environnements, vous serez à même de les configurer, de personnaliser leur interface (page d'accueil, arrière-plan, raccourcis...). Vous découvrirez dans la partie consacrée à la communication les applications Télécopie et numérisation Windows, Internet Explorer 10 et Bing, les fonctions liées au partage des données via un réseau (domestique ou professionnel) et la connexion à distance. La dernière partie de ce manuel aborde des notions plus techniques sur les outils système (Gestionnaire de tâches, défragmentation, Nettoyeur de disque, Enregistreur d'actions...), la sauvegarde et restauration des fichiers et du système, l'installation de périphériques et d'applications, la protection de votre ordinateur et la sécurité de vos données...</v>
          </cell>
          <cell r="R670">
            <v>9782746087309</v>
          </cell>
          <cell r="S670" t="str">
            <v>Version Numérique</v>
          </cell>
          <cell r="T670">
            <v>9782746086258</v>
          </cell>
          <cell r="U670" t="str">
            <v>Version Imprimée</v>
          </cell>
          <cell r="V670" t="str">
            <v>St-Herblain</v>
          </cell>
          <cell r="W670" t="str">
            <v>Editions ENI</v>
          </cell>
          <cell r="X670">
            <v>2014</v>
          </cell>
          <cell r="Y670" t="str">
            <v>Bibliothèque Numérique ENI (Service en ligne)</v>
          </cell>
          <cell r="Z670" t="str">
            <v>RÉFÉRENCE BUREAUTIQUE</v>
          </cell>
          <cell r="AA670" t="str">
            <v>texte</v>
          </cell>
          <cell r="AB670" t="str">
            <v>txt</v>
          </cell>
          <cell r="AC670" t="str">
            <v>rdacontent/fre</v>
          </cell>
          <cell r="AD670" t="str">
            <v>informatique</v>
          </cell>
          <cell r="AE670" t="str">
            <v>c</v>
          </cell>
          <cell r="AF670" t="str">
            <v>rdamedia/fre</v>
          </cell>
          <cell r="AG670" t="str">
            <v>ressource en ligne</v>
          </cell>
          <cell r="AH670" t="str">
            <v>cr</v>
          </cell>
          <cell r="AI670" t="str">
            <v>rdacarrier/fre</v>
          </cell>
          <cell r="AJ670" t="str">
            <v>m\\\\\o\\d\\\\\\\\</v>
          </cell>
          <cell r="AK670" t="str">
            <v>cr\cn\\\\uuaua</v>
          </cell>
          <cell r="AL670" t="str">
            <v>Accès restreint aux membres</v>
          </cell>
          <cell r="AM670" t="str">
            <v>Source de la note de description : Version imprimée</v>
          </cell>
          <cell r="AN670" t="str">
            <v/>
          </cell>
          <cell r="AO670" t="str">
            <v>%SITE_CLIENT%/?library_guid=2C1872C6-8229-4DEB-8CB3-406CEDEC499D</v>
          </cell>
          <cell r="AP670" t="str">
            <v>Accès au travers du portail ENI</v>
          </cell>
          <cell r="AQ670" t="str">
            <v xml:space="preserve"> bureau </v>
          </cell>
          <cell r="AR670" t="str">
            <v xml:space="preserve"> e</v>
          </cell>
          <cell r="AS670" t="str">
            <v xml:space="preserve"> ebook </v>
          </cell>
          <cell r="AT670" t="str">
            <v xml:space="preserve"> Explorateur </v>
          </cell>
          <cell r="AU670" t="str">
            <v xml:space="preserve"> installation </v>
          </cell>
          <cell r="AV670" t="str">
            <v xml:space="preserve"> livre électronique </v>
          </cell>
          <cell r="AW670" t="str">
            <v xml:space="preserve"> livre numérique </v>
          </cell>
          <cell r="AX670" t="str">
            <v xml:space="preserve"> livres électroniques  </v>
          </cell>
          <cell r="AY670" t="str">
            <v xml:space="preserve"> livres numériques </v>
          </cell>
          <cell r="AZ670" t="str">
            <v xml:space="preserve"> LNRB8.1WIN</v>
          </cell>
          <cell r="BA670" t="str">
            <v xml:space="preserve"> Media Player </v>
          </cell>
          <cell r="BB670" t="str">
            <v xml:space="preserve"> Metro </v>
          </cell>
          <cell r="BC670" t="str">
            <v xml:space="preserve"> Métro </v>
          </cell>
          <cell r="BD670" t="str">
            <v xml:space="preserve"> OS </v>
          </cell>
          <cell r="BE670" t="str">
            <v xml:space="preserve"> réseau </v>
          </cell>
          <cell r="BF670" t="str">
            <v xml:space="preserve"> système d'exploitation </v>
          </cell>
          <cell r="BG670" t="str">
            <v xml:space="preserve">book </v>
          </cell>
          <cell r="BH670" t="str">
            <v xml:space="preserve">Microsoft </v>
          </cell>
          <cell r="BI670" t="str">
            <v/>
          </cell>
          <cell r="BJ670" t="str">
            <v/>
          </cell>
          <cell r="BK670" t="str">
            <v/>
          </cell>
          <cell r="BL670" t="str">
            <v/>
          </cell>
          <cell r="BM670" t="str">
            <v/>
          </cell>
          <cell r="BN670" t="str">
            <v/>
          </cell>
          <cell r="BO670" t="str">
            <v/>
          </cell>
          <cell r="BP670" t="str">
            <v/>
          </cell>
          <cell r="BQ670" t="str">
            <v/>
          </cell>
          <cell r="BR670" t="str">
            <v/>
          </cell>
          <cell r="BS670" t="str">
            <v/>
          </cell>
          <cell r="BT670" t="str">
            <v/>
          </cell>
          <cell r="BU670" t="str">
            <v/>
          </cell>
          <cell r="BV670" t="str">
            <v/>
          </cell>
          <cell r="BW670" t="str">
            <v/>
          </cell>
          <cell r="BX670" t="str">
            <v/>
          </cell>
        </row>
        <row r="671">
          <cell r="A671" t="str">
            <v>RB8.1WIND</v>
          </cell>
          <cell r="B671" t="str">
            <v>Démarrer avec Windows 8.1</v>
          </cell>
          <cell r="C671" t="str">
            <v/>
          </cell>
          <cell r="D671" t="str">
            <v/>
          </cell>
          <cell r="E671" t="str">
            <v/>
          </cell>
          <cell r="F671" t="str">
            <v/>
          </cell>
          <cell r="G671" t="str">
            <v/>
          </cell>
          <cell r="H671" t="str">
            <v/>
          </cell>
          <cell r="I671" t="str">
            <v/>
          </cell>
          <cell r="J671" t="str">
            <v/>
          </cell>
          <cell r="K671" t="str">
            <v>Edition du 1 March 2014</v>
          </cell>
          <cell r="L671" t="str">
            <v>517 pages</v>
          </cell>
          <cell r="M671" t="str">
            <v>Editions ENI</v>
          </cell>
          <cell r="N671" t="str">
            <v>fre</v>
          </cell>
          <cell r="O671" t="str">
            <v>fre</v>
          </cell>
          <cell r="P671" t="str">
            <v>fre</v>
          </cell>
          <cell r="Q671" t="str">
            <v>Ce livre vous présente le nouvel environnement de Microsoft ; il est destinée à toute personne souhaitant prendre en main rapidement ce nouvel environnement, que votre ordinateur soit équipé ou pas d'un écran tactile : si vous êtes novice en informatique, ce livre vous guidera pas-à-pas pour vous apprendre à utiliser votre ordinateur ; si vous avez déjà utilisé un ordinateur sous une précédente version de Windows, il vous aidera à vous retrouver dans ce nouvel environnement : comment démarrer votre PC, comment s'y retrouver dans l'interface Windows 8 et l'interface Bureau, comment faire maintenant que le bouton Démarrer a disparu et que les fenêtres n'ont plus de barre de titre !  Il s'agit de clarifier des notions essentielles pour apprendre à travailler efficacement dans ce nouvel environnement : qu'est-ce qu'un compte Microsoft, à quoi peut me servir SkyDrive, quelle différence entre l'interface Windows 8 et l'interface Bureau, comment retrouver mes applications et quelles sont les nouvelles méthodes de travail à acquérir ?
Les principaux éléments d'interface vous sont présentés dans le détail (la page d'accueil, les vignettes, la barre de basculement, les fenêtres Windows 8...) ainsi que toutes les manipulations qui vous permettront de gérer vos fichiers, images, vidéos... : classer ces fichiers dans des dossiers pour les retrouver facilement, apprendre à les déplacer, les copier sur une clé USB, les graver sur CD ou encore les partager sur Skydrive pour que d'autres personnes puissent y accéder.
Les principales applications livrées en standard avec Windows vous sont présentées : l'applications Photos, la Visionneuse de photos (pour visualiser et imprimer vos photos), le Lecteur Windows Media (pour écouter votre musique et visionner vos vidéos), les applications Contacts et Courrier (pour envoyer et recevoir des e-mails), Internet Explorer 11 (pour surfer sur Internet). le Reader (pour lire des fichiers pdf) et le Calendrier (pour gérer votre agenda). 
Pour terminer, nous vous présentons comment personnaliser votre environnement (changer les couleurs de l'interface, ajouter une photo en fond d'écran...) et installer imprimantes et applications.
Ce livre a été rédigé avec la version 8.1 de Windows sortie en octobre 2013.</v>
          </cell>
          <cell r="R671">
            <v>9782746089013</v>
          </cell>
          <cell r="S671" t="str">
            <v>Version Numérique</v>
          </cell>
          <cell r="T671">
            <v>9782746087569</v>
          </cell>
          <cell r="U671" t="str">
            <v>Version Imprimée</v>
          </cell>
          <cell r="V671" t="str">
            <v>St-Herblain</v>
          </cell>
          <cell r="W671" t="str">
            <v>Editions ENI</v>
          </cell>
          <cell r="X671">
            <v>2014</v>
          </cell>
          <cell r="Y671" t="str">
            <v>Bibliothèque Numérique ENI (Service en ligne)</v>
          </cell>
          <cell r="Z671" t="str">
            <v>RÉFÉRENCE BUREAUTIQUE</v>
          </cell>
          <cell r="AA671" t="str">
            <v>texte</v>
          </cell>
          <cell r="AB671" t="str">
            <v>txt</v>
          </cell>
          <cell r="AC671" t="str">
            <v>rdacontent/fre</v>
          </cell>
          <cell r="AD671" t="str">
            <v>informatique</v>
          </cell>
          <cell r="AE671" t="str">
            <v>c</v>
          </cell>
          <cell r="AF671" t="str">
            <v>rdamedia/fre</v>
          </cell>
          <cell r="AG671" t="str">
            <v>ressource en ligne</v>
          </cell>
          <cell r="AH671" t="str">
            <v>cr</v>
          </cell>
          <cell r="AI671" t="str">
            <v>rdacarrier/fre</v>
          </cell>
          <cell r="AJ671" t="str">
            <v>m\\\\\o\\d\\\\\\\\</v>
          </cell>
          <cell r="AK671" t="str">
            <v>cr\cn\\\\uuaua</v>
          </cell>
          <cell r="AL671" t="str">
            <v>Accès restreint aux membres</v>
          </cell>
          <cell r="AM671" t="str">
            <v>Source de la note de description : Version imprimée</v>
          </cell>
          <cell r="AN671" t="str">
            <v/>
          </cell>
          <cell r="AO671" t="str">
            <v>%SITE_CLIENT%/?library_guid=B7C7484A-150E-4C6E-8E52-EE7F30BC64E0</v>
          </cell>
          <cell r="AP671" t="str">
            <v>Accès au travers du portail ENI</v>
          </cell>
          <cell r="AQ671" t="str">
            <v xml:space="preserve"> bureau </v>
          </cell>
          <cell r="AR671" t="str">
            <v xml:space="preserve"> Explorateur </v>
          </cell>
          <cell r="AS671" t="str">
            <v xml:space="preserve"> IE </v>
          </cell>
          <cell r="AT671" t="str">
            <v xml:space="preserve"> IE10 </v>
          </cell>
          <cell r="AU671" t="str">
            <v xml:space="preserve"> Internet Explorer </v>
          </cell>
          <cell r="AV671" t="str">
            <v xml:space="preserve"> Lecteur Windows Media </v>
          </cell>
          <cell r="AW671" t="str">
            <v xml:space="preserve"> LNRB8.1WIND</v>
          </cell>
          <cell r="AX671" t="str">
            <v xml:space="preserve"> Media Player </v>
          </cell>
          <cell r="AY671" t="str">
            <v xml:space="preserve"> Metro </v>
          </cell>
          <cell r="AZ671" t="str">
            <v xml:space="preserve"> Métro </v>
          </cell>
          <cell r="BA671" t="str">
            <v xml:space="preserve"> OS </v>
          </cell>
          <cell r="BB671" t="str">
            <v xml:space="preserve"> Skydrive </v>
          </cell>
          <cell r="BC671" t="str">
            <v xml:space="preserve"> système d'exploitation </v>
          </cell>
          <cell r="BD671" t="str">
            <v xml:space="preserve"> windows 8.1 </v>
          </cell>
          <cell r="BE671" t="str">
            <v xml:space="preserve"> windows8 </v>
          </cell>
          <cell r="BF671" t="str">
            <v xml:space="preserve">Microsoft </v>
          </cell>
          <cell r="BG671" t="str">
            <v/>
          </cell>
          <cell r="BH671" t="str">
            <v/>
          </cell>
          <cell r="BI671" t="str">
            <v/>
          </cell>
          <cell r="BJ671" t="str">
            <v/>
          </cell>
          <cell r="BK671" t="str">
            <v/>
          </cell>
          <cell r="BL671" t="str">
            <v/>
          </cell>
          <cell r="BM671" t="str">
            <v/>
          </cell>
          <cell r="BN671" t="str">
            <v/>
          </cell>
          <cell r="BO671" t="str">
            <v/>
          </cell>
          <cell r="BP671" t="str">
            <v/>
          </cell>
          <cell r="BQ671" t="str">
            <v/>
          </cell>
          <cell r="BR671" t="str">
            <v/>
          </cell>
          <cell r="BS671" t="str">
            <v/>
          </cell>
          <cell r="BT671" t="str">
            <v/>
          </cell>
          <cell r="BU671" t="str">
            <v/>
          </cell>
          <cell r="BV671" t="str">
            <v/>
          </cell>
          <cell r="BW671" t="str">
            <v/>
          </cell>
          <cell r="BX671" t="str">
            <v/>
          </cell>
        </row>
        <row r="672">
          <cell r="A672" t="str">
            <v>RB8.5LOTNU</v>
          </cell>
          <cell r="B672" t="str">
            <v>Lotus Notes 8.5</v>
          </cell>
          <cell r="C672" t="str">
            <v>Utilisateur - Livre de référence</v>
          </cell>
          <cell r="D672" t="str">
            <v>Patrick Antouly</v>
          </cell>
          <cell r="E672" t="str">
            <v/>
          </cell>
          <cell r="F672" t="str">
            <v>Antouly, Patrick</v>
          </cell>
          <cell r="G672" t="str">
            <v/>
          </cell>
          <cell r="H672" t="str">
            <v/>
          </cell>
          <cell r="I672" t="str">
            <v/>
          </cell>
          <cell r="J672" t="str">
            <v/>
          </cell>
          <cell r="K672" t="str">
            <v>Edition du 1 May 2013</v>
          </cell>
          <cell r="L672" t="str">
            <v>285 pages</v>
          </cell>
          <cell r="M672" t="str">
            <v>Editions ENI</v>
          </cell>
          <cell r="N672" t="str">
            <v>fre</v>
          </cell>
          <cell r="O672" t="str">
            <v>fre</v>
          </cell>
          <cell r="P672" t="str">
            <v>fre</v>
          </cell>
          <cell r="Q672" t="str">
            <v>Ce livre vous présente l'ensemble des fonctionnalités que tout utilisateur de Lotus Notes 8.5 doit connaître pour exploiter au mieux les possibilités offertes par cet environnement de travail collaboratif ; il a été conçu à partir de la version Standard de Lotus Notes 8.5 mais les spécificités de la version Basic y sont mentionnées lorsque cela est nécessaire. 
Après une description de la page d'accueil et de l'espace de travail, vous apprendrez à gérer la base Courrier pour l'envoi et la réception de messages. Vous exploiterez ensuite l'Agenda pour gérer votre planning et organiser vos réunions. Vous verrez également comment gérer vos contacts et vos tâches. 
Un chapitre est consacré à la gestion de votre boîte aux lettres (création de dossier, classement des messages, archivage, gestion des messages en cas d'absence). 
Le chapitre suivant décrit Sametime, la messagerie instantanée de Lotus. Le livre se termine par une présentation de Domino Web Access, la messagerie web d'IBM Lotus Notes.</v>
          </cell>
          <cell r="R672">
            <v>9782746081581</v>
          </cell>
          <cell r="S672" t="str">
            <v>Version Numérique</v>
          </cell>
          <cell r="T672">
            <v>9782746080317</v>
          </cell>
          <cell r="U672" t="str">
            <v>Version Imprimée</v>
          </cell>
          <cell r="V672" t="str">
            <v>St-Herblain</v>
          </cell>
          <cell r="W672" t="str">
            <v>Editions ENI</v>
          </cell>
          <cell r="X672">
            <v>2013</v>
          </cell>
          <cell r="Y672" t="str">
            <v>Bibliothèque Numérique ENI (Service en ligne)</v>
          </cell>
          <cell r="Z672" t="str">
            <v>RÉFÉRENCE BUREAUTIQUE</v>
          </cell>
          <cell r="AA672" t="str">
            <v>texte</v>
          </cell>
          <cell r="AB672" t="str">
            <v>txt</v>
          </cell>
          <cell r="AC672" t="str">
            <v>rdacontent/fre</v>
          </cell>
          <cell r="AD672" t="str">
            <v>informatique</v>
          </cell>
          <cell r="AE672" t="str">
            <v>c</v>
          </cell>
          <cell r="AF672" t="str">
            <v>rdamedia/fre</v>
          </cell>
          <cell r="AG672" t="str">
            <v>ressource en ligne</v>
          </cell>
          <cell r="AH672" t="str">
            <v>cr</v>
          </cell>
          <cell r="AI672" t="str">
            <v>rdacarrier/fre</v>
          </cell>
          <cell r="AJ672" t="str">
            <v>m\\\\\o\\d\\\\\\\\</v>
          </cell>
          <cell r="AK672" t="str">
            <v>cr\cn\\\\uuaua</v>
          </cell>
          <cell r="AL672" t="str">
            <v>Accès restreint aux membres</v>
          </cell>
          <cell r="AM672" t="str">
            <v>Source de la note de description : Version imprimée</v>
          </cell>
          <cell r="AN672" t="str">
            <v/>
          </cell>
          <cell r="AO672" t="str">
            <v>%SITE_CLIENT%/?library_guid=31467E90-30A4-4356-8DD4-A1B5B80A88ED</v>
          </cell>
          <cell r="AP672" t="str">
            <v>Accès au travers du portail ENI</v>
          </cell>
          <cell r="AQ672" t="str">
            <v xml:space="preserve"> Agenda </v>
          </cell>
          <cell r="AR672" t="str">
            <v xml:space="preserve"> bases </v>
          </cell>
          <cell r="AS672" t="str">
            <v xml:space="preserve"> courriel </v>
          </cell>
          <cell r="AT672" t="str">
            <v xml:space="preserve"> Courrier </v>
          </cell>
          <cell r="AU672" t="str">
            <v xml:space="preserve"> e</v>
          </cell>
          <cell r="AV672" t="str">
            <v xml:space="preserve"> environnement Lotus </v>
          </cell>
          <cell r="AW672" t="str">
            <v xml:space="preserve"> LNRB8.5LOTNU</v>
          </cell>
          <cell r="AX672" t="str">
            <v xml:space="preserve"> mail </v>
          </cell>
          <cell r="AY672" t="str">
            <v xml:space="preserve"> Messagerie </v>
          </cell>
          <cell r="AZ672" t="str">
            <v xml:space="preserve"> messages </v>
          </cell>
          <cell r="BA672" t="str">
            <v xml:space="preserve"> Ouvrage </v>
          </cell>
          <cell r="BB672" t="str">
            <v xml:space="preserve"> Sametime </v>
          </cell>
          <cell r="BC672" t="str">
            <v xml:space="preserve"> tâches </v>
          </cell>
          <cell r="BD672" t="str">
            <v xml:space="preserve"> vues </v>
          </cell>
          <cell r="BE672" t="str">
            <v xml:space="preserve">Livre </v>
          </cell>
          <cell r="BF672" t="str">
            <v xml:space="preserve">mail </v>
          </cell>
          <cell r="BG672" t="str">
            <v/>
          </cell>
          <cell r="BH672" t="str">
            <v/>
          </cell>
          <cell r="BI672" t="str">
            <v/>
          </cell>
          <cell r="BJ672" t="str">
            <v/>
          </cell>
          <cell r="BK672" t="str">
            <v/>
          </cell>
          <cell r="BL672" t="str">
            <v/>
          </cell>
          <cell r="BM672" t="str">
            <v/>
          </cell>
          <cell r="BN672" t="str">
            <v/>
          </cell>
          <cell r="BO672" t="str">
            <v/>
          </cell>
          <cell r="BP672" t="str">
            <v/>
          </cell>
          <cell r="BQ672" t="str">
            <v/>
          </cell>
          <cell r="BR672" t="str">
            <v/>
          </cell>
          <cell r="BS672" t="str">
            <v/>
          </cell>
          <cell r="BT672" t="str">
            <v/>
          </cell>
          <cell r="BU672" t="str">
            <v/>
          </cell>
          <cell r="BV672" t="str">
            <v/>
          </cell>
          <cell r="BW672" t="str">
            <v/>
          </cell>
          <cell r="BX672" t="str">
            <v/>
          </cell>
        </row>
        <row r="673">
          <cell r="A673" t="str">
            <v>RB813INI</v>
          </cell>
          <cell r="B673" t="str">
            <v>Initiation à l'informatique</v>
          </cell>
          <cell r="C673" t="str">
            <v>Windows 8, Word 2013, Excel 2013, Internet Explorer 10 et Outlook 2013</v>
          </cell>
          <cell r="D673" t="str">
            <v/>
          </cell>
          <cell r="E673" t="str">
            <v/>
          </cell>
          <cell r="F673" t="str">
            <v/>
          </cell>
          <cell r="G673" t="str">
            <v/>
          </cell>
          <cell r="H673" t="str">
            <v/>
          </cell>
          <cell r="I673" t="str">
            <v/>
          </cell>
          <cell r="J673" t="str">
            <v/>
          </cell>
          <cell r="K673" t="str">
            <v>Edition du 1 August 2013</v>
          </cell>
          <cell r="L673" t="str">
            <v>325 pages</v>
          </cell>
          <cell r="M673" t="str">
            <v>Editions ENI</v>
          </cell>
          <cell r="N673" t="str">
            <v>fre</v>
          </cell>
          <cell r="O673" t="str">
            <v>fre</v>
          </cell>
          <cell r="P673" t="str">
            <v>fre</v>
          </cell>
          <cell r="Q673" t="str">
            <v>Ce livre vous présente les bases à connaître pour exploiter efficacement votre ordinateur équipé de Windows 8 et de la suite Microsoft® Office 2013. Il débute par une présentation du nouvel environnement de travail proposé par Windows 8 : comment démarrer votre PC, comment s'y retrouver dans l'interface Windows 8 et l'interface Bureau, comment faire maintenant que le bouton Démarrer a disparu !  
Vous découvrirez ensuite les manipulations de base du traitement de texte Word 2013 qui vous permettront de réaliser des documents simples : créer un document, saisir le texte, le mettre en forme, insérer un tableau, mettre en page et imprimer le document.
Vous enchaînerez par la découverte du tableur Excel 2013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son travail en créant de nombreux fichiers classés dans divers dossiers ou sur l'espace de stockage en ligne SkyDrive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Internet Explorer 10 et celles d'Outlook 2013 pour l'envoi et la réception de messages.</v>
          </cell>
          <cell r="R673">
            <v>9782746083417</v>
          </cell>
          <cell r="S673" t="str">
            <v>Version Numérique</v>
          </cell>
          <cell r="T673">
            <v>9782746081741</v>
          </cell>
          <cell r="U673" t="str">
            <v>Version Imprimée</v>
          </cell>
          <cell r="V673" t="str">
            <v>St-Herblain</v>
          </cell>
          <cell r="W673" t="str">
            <v>Editions ENI</v>
          </cell>
          <cell r="X673">
            <v>2013</v>
          </cell>
          <cell r="Y673" t="str">
            <v>Bibliothèque Numérique ENI (Service en ligne)</v>
          </cell>
          <cell r="Z673" t="str">
            <v>RÉFÉRENCE BUREAUTIQUE</v>
          </cell>
          <cell r="AA673" t="str">
            <v>texte</v>
          </cell>
          <cell r="AB673" t="str">
            <v>txt</v>
          </cell>
          <cell r="AC673" t="str">
            <v>rdacontent/fre</v>
          </cell>
          <cell r="AD673" t="str">
            <v>informatique</v>
          </cell>
          <cell r="AE673" t="str">
            <v>c</v>
          </cell>
          <cell r="AF673" t="str">
            <v>rdamedia/fre</v>
          </cell>
          <cell r="AG673" t="str">
            <v>ressource en ligne</v>
          </cell>
          <cell r="AH673" t="str">
            <v>cr</v>
          </cell>
          <cell r="AI673" t="str">
            <v>rdacarrier/fre</v>
          </cell>
          <cell r="AJ673" t="str">
            <v>m\\\\\o\\d\\\\\\\\</v>
          </cell>
          <cell r="AK673" t="str">
            <v>cr\cn\\\\uuaua</v>
          </cell>
          <cell r="AL673" t="str">
            <v>Accès restreint aux membres</v>
          </cell>
          <cell r="AM673" t="str">
            <v>Source de la note de description : Version imprimée</v>
          </cell>
          <cell r="AN673" t="str">
            <v/>
          </cell>
          <cell r="AO673" t="str">
            <v>%SITE_CLIENT%/?library_guid=51DF7C56-CE98-4FF3-AFF2-01878F38BFC2</v>
          </cell>
          <cell r="AP673" t="str">
            <v>Accès au travers du portail ENI</v>
          </cell>
          <cell r="AQ673" t="str">
            <v xml:space="preserve"> Excel2013 </v>
          </cell>
          <cell r="AR673" t="str">
            <v xml:space="preserve"> ie10 </v>
          </cell>
          <cell r="AS673" t="str">
            <v xml:space="preserve"> Internet </v>
          </cell>
          <cell r="AT673" t="str">
            <v xml:space="preserve"> LNRB813INI</v>
          </cell>
          <cell r="AU673" t="str">
            <v xml:space="preserve"> Micro</v>
          </cell>
          <cell r="AV673" t="str">
            <v xml:space="preserve"> Microsoft </v>
          </cell>
          <cell r="AW673" t="str">
            <v xml:space="preserve"> Office 2013 </v>
          </cell>
          <cell r="AX673" t="str">
            <v xml:space="preserve"> Office2013 </v>
          </cell>
          <cell r="AY673" t="str">
            <v xml:space="preserve"> Outlook2013 </v>
          </cell>
          <cell r="AZ673" t="str">
            <v xml:space="preserve"> Windows </v>
          </cell>
          <cell r="BA673" t="str">
            <v xml:space="preserve"> Word2013 </v>
          </cell>
          <cell r="BB673" t="str">
            <v xml:space="preserve">informatique </v>
          </cell>
          <cell r="BC673" t="str">
            <v xml:space="preserve">Office </v>
          </cell>
          <cell r="BD673" t="str">
            <v/>
          </cell>
          <cell r="BE673" t="str">
            <v/>
          </cell>
          <cell r="BF673" t="str">
            <v/>
          </cell>
          <cell r="BG673" t="str">
            <v/>
          </cell>
          <cell r="BH673" t="str">
            <v/>
          </cell>
          <cell r="BI673" t="str">
            <v/>
          </cell>
          <cell r="BJ673" t="str">
            <v/>
          </cell>
          <cell r="BK673" t="str">
            <v/>
          </cell>
          <cell r="BL673" t="str">
            <v/>
          </cell>
          <cell r="BM673" t="str">
            <v/>
          </cell>
          <cell r="BN673" t="str">
            <v/>
          </cell>
          <cell r="BO673" t="str">
            <v/>
          </cell>
          <cell r="BP673" t="str">
            <v/>
          </cell>
          <cell r="BQ673" t="str">
            <v/>
          </cell>
          <cell r="BR673" t="str">
            <v/>
          </cell>
          <cell r="BS673" t="str">
            <v/>
          </cell>
          <cell r="BT673" t="str">
            <v/>
          </cell>
          <cell r="BU673" t="str">
            <v/>
          </cell>
          <cell r="BV673" t="str">
            <v/>
          </cell>
          <cell r="BW673" t="str">
            <v/>
          </cell>
          <cell r="BX673" t="str">
            <v/>
          </cell>
        </row>
        <row r="674">
          <cell r="A674" t="str">
            <v>RB8WIN</v>
          </cell>
          <cell r="B674" t="str">
            <v>Windows 8</v>
          </cell>
          <cell r="C674" t="str">
            <v>Livre de référence</v>
          </cell>
          <cell r="D674" t="str">
            <v>Béatrice Daburon</v>
          </cell>
          <cell r="E674" t="str">
            <v/>
          </cell>
          <cell r="F674" t="str">
            <v>Daburon, Béatrice</v>
          </cell>
          <cell r="G674" t="str">
            <v/>
          </cell>
          <cell r="H674" t="str">
            <v/>
          </cell>
          <cell r="I674" t="str">
            <v/>
          </cell>
          <cell r="J674" t="str">
            <v/>
          </cell>
          <cell r="K674" t="str">
            <v>Edition du 1 October 2012</v>
          </cell>
          <cell r="L674" t="str">
            <v>519 pages</v>
          </cell>
          <cell r="M674" t="str">
            <v>Editions ENI</v>
          </cell>
          <cell r="N674" t="str">
            <v>fre</v>
          </cell>
          <cell r="O674" t="str">
            <v>fre</v>
          </cell>
          <cell r="P674" t="str">
            <v>fre</v>
          </cell>
          <cell r="Q674" t="str">
            <v>Ce livre vous présente l'ensemble des fonctionnalités de cette nouvelle version du système d'exploitation de Microsoft, Windows 8. Il est destiné à tout utilisateur d'un ordinateur équipé de Windows 8 muni ou pas d'un écran tactile. Vous découvrirez tout d'abord les deux environnements disponibles : la nouvelle interface révolutionnaire Windows 8 et l'interface nommée Bureau qui correspond à l'interface des version précédentes du système ; vous apprendrez à passer d'un environnement à l'autre et découvrirez les manipulations liées à une utilisation du système sur un écran tactile. 
Vous exploiterez la fonction multi-utilisateur qui permet de définir plusieurs utilisateurs sur un même micro-ordinateur. Vous apprendrez à gérer les fichiers, dossiers et unités (créer des dossiers, copier/déplacer des fichiers, graver ou compresser les fichiers, effectuer des recherches...). Vous découvrirez également quelques applications intégrées à Windows 8 telles que la Reconnaissance vocale, Paint, la Visionneuse de photos, Télécopie et numérisation Windows, Internet Explorer 10 et Bing, le Lecteur Windows Media, le Calendrier, les applications Contacts et Courrier. 
Lorsque vous serez familiarisé avec ces environnements, vous serez à même de les configurer, de personnaliser leur interface (page d'accueil, arrière-plan, raccourcis...).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 tâches, défragmentation, Nettoyeur de disque, Enregistreur d'actions...), la sauvegarde et restauration des fichiers et du système, l'installation de périphériques et d'applications, la protection de votre ordinateur et la sécurité de vos données...</v>
          </cell>
          <cell r="R674">
            <v>9782746076921</v>
          </cell>
          <cell r="S674" t="str">
            <v>Version Numérique</v>
          </cell>
          <cell r="T674">
            <v>9782746076068</v>
          </cell>
          <cell r="U674" t="str">
            <v>Version Imprimée</v>
          </cell>
          <cell r="V674" t="str">
            <v>St-Herblain</v>
          </cell>
          <cell r="W674" t="str">
            <v>Editions ENI</v>
          </cell>
          <cell r="X674">
            <v>2012</v>
          </cell>
          <cell r="Y674" t="str">
            <v>Bibliothèque Numérique ENI (Service en ligne)</v>
          </cell>
          <cell r="Z674" t="str">
            <v>RÉFÉRENCE BUREAUTIQUE</v>
          </cell>
          <cell r="AA674" t="str">
            <v>texte</v>
          </cell>
          <cell r="AB674" t="str">
            <v>txt</v>
          </cell>
          <cell r="AC674" t="str">
            <v>rdacontent/fre</v>
          </cell>
          <cell r="AD674" t="str">
            <v>informatique</v>
          </cell>
          <cell r="AE674" t="str">
            <v>c</v>
          </cell>
          <cell r="AF674" t="str">
            <v>rdamedia/fre</v>
          </cell>
          <cell r="AG674" t="str">
            <v>ressource en ligne</v>
          </cell>
          <cell r="AH674" t="str">
            <v>cr</v>
          </cell>
          <cell r="AI674" t="str">
            <v>rdacarrier/fre</v>
          </cell>
          <cell r="AJ674" t="str">
            <v>m\\\\\o\\d\\\\\\\\</v>
          </cell>
          <cell r="AK674" t="str">
            <v>cr\cn\\\\uuaua</v>
          </cell>
          <cell r="AL674" t="str">
            <v>Accès restreint aux membres</v>
          </cell>
          <cell r="AM674" t="str">
            <v>Source de la note de description : Version imprimée</v>
          </cell>
          <cell r="AN674" t="str">
            <v/>
          </cell>
          <cell r="AO674" t="str">
            <v>%SITE_CLIENT%/?library_guid=6593E40E-B477-4912-AAE3-7D2FE5C7145E</v>
          </cell>
          <cell r="AP674" t="str">
            <v>Accès au travers du portail ENI</v>
          </cell>
          <cell r="AQ674" t="str">
            <v xml:space="preserve"> bureau </v>
          </cell>
          <cell r="AR674" t="str">
            <v xml:space="preserve"> e</v>
          </cell>
          <cell r="AS674" t="str">
            <v xml:space="preserve"> ebook </v>
          </cell>
          <cell r="AT674" t="str">
            <v xml:space="preserve"> Explorateur </v>
          </cell>
          <cell r="AU674" t="str">
            <v xml:space="preserve"> installation </v>
          </cell>
          <cell r="AV674" t="str">
            <v xml:space="preserve"> livre électronique </v>
          </cell>
          <cell r="AW674" t="str">
            <v xml:space="preserve"> livre numérique </v>
          </cell>
          <cell r="AX674" t="str">
            <v xml:space="preserve"> livres électroniques </v>
          </cell>
          <cell r="AY674" t="str">
            <v xml:space="preserve"> livres numériques </v>
          </cell>
          <cell r="AZ674" t="str">
            <v xml:space="preserve"> LNRB8WIN</v>
          </cell>
          <cell r="BA674" t="str">
            <v xml:space="preserve"> Media Player </v>
          </cell>
          <cell r="BB674" t="str">
            <v xml:space="preserve"> Metro </v>
          </cell>
          <cell r="BC674" t="str">
            <v xml:space="preserve"> Métro </v>
          </cell>
          <cell r="BD674" t="str">
            <v xml:space="preserve"> OS </v>
          </cell>
          <cell r="BE674" t="str">
            <v xml:space="preserve"> réseau </v>
          </cell>
          <cell r="BF674" t="str">
            <v xml:space="preserve"> système d'exploitation </v>
          </cell>
          <cell r="BG674" t="str">
            <v xml:space="preserve"> windows8 </v>
          </cell>
          <cell r="BH674" t="str">
            <v xml:space="preserve">book </v>
          </cell>
          <cell r="BI674" t="str">
            <v xml:space="preserve">Microsoft </v>
          </cell>
          <cell r="BJ674" t="str">
            <v/>
          </cell>
          <cell r="BK674" t="str">
            <v/>
          </cell>
          <cell r="BL674" t="str">
            <v/>
          </cell>
          <cell r="BM674" t="str">
            <v/>
          </cell>
          <cell r="BN674" t="str">
            <v/>
          </cell>
          <cell r="BO674" t="str">
            <v/>
          </cell>
          <cell r="BP674" t="str">
            <v/>
          </cell>
          <cell r="BQ674" t="str">
            <v/>
          </cell>
          <cell r="BR674" t="str">
            <v/>
          </cell>
          <cell r="BS674" t="str">
            <v/>
          </cell>
          <cell r="BT674" t="str">
            <v/>
          </cell>
          <cell r="BU674" t="str">
            <v/>
          </cell>
          <cell r="BV674" t="str">
            <v/>
          </cell>
          <cell r="BW674" t="str">
            <v/>
          </cell>
          <cell r="BX674" t="str">
            <v/>
          </cell>
        </row>
        <row r="675">
          <cell r="A675" t="str">
            <v>RBAGOO</v>
          </cell>
          <cell r="B675" t="str">
            <v>Google Apps</v>
          </cell>
          <cell r="C675" t="str">
            <v>Utilisez les outils bureautiques de Google</v>
          </cell>
          <cell r="D675" t="str">
            <v>Myriam GRIS</v>
          </cell>
          <cell r="E675" t="str">
            <v/>
          </cell>
          <cell r="F675" t="str">
            <v>GRIS, Myriam</v>
          </cell>
          <cell r="G675" t="str">
            <v/>
          </cell>
          <cell r="H675" t="str">
            <v/>
          </cell>
          <cell r="I675" t="str">
            <v/>
          </cell>
          <cell r="J675" t="str">
            <v/>
          </cell>
          <cell r="K675" t="str">
            <v>Edition du 1 April 2012</v>
          </cell>
          <cell r="L675" t="str">
            <v>482 pages</v>
          </cell>
          <cell r="M675" t="str">
            <v>Editions ENI</v>
          </cell>
          <cell r="N675" t="str">
            <v>fre</v>
          </cell>
          <cell r="O675" t="str">
            <v>fre</v>
          </cell>
          <cell r="P675" t="str">
            <v>fre</v>
          </cell>
          <cell r="Q675" t="str">
            <v>Ce livre présente l'ensemble des fonctionnalités de Google Apps, véritable plateforme collaborative en ligne mettant à disposition des services de messagerie (Gmail et Google Agenda), des applications bureautiques (traitement de texte, tableur, présentations, dessin), un système de chat (Google Talk et Chat Gmail), des outils d'administration, etc.
Après la découverte et la mise en place des services, présentées en début d'ouvrage, vous découvrirez les différentes fonctionnalités du client de messagerie Gmail en concomitance avec la gestion des contacts de vos carnets d'adresses et des tâches. Dans la partie suivante, vous apprendrez à échanger avec vos correspondants des messages écrits, vocaux et/ou vidéo via le Chat intégré à la messagerie Gmail ou depuis l'application indépendante Google Talk. 
La partie suivante est consacrée à Google Agenda : de la création de rendez-vous, d'évènements ou de réunions jusqu'au partage et à la gestion de vos agendas ; un cas pratique de création d'un agenda en tant que ressource vous est présenté à la fin de cette partie. Grâce à Google Docs, vous verrez comment créer et éditer dans le détail des documents (de traitement de texte, des tableaux ou des présentations), gérer leur partage, travailler et communiquer simultanément sur un même document, exporter et importer des fichiers de format différent.
La dernière partie est destinée à l'administration de Google Apps : la configuration des utilisateurs du domaine, le paramétrage du partage et la personnalisation de l'ensemble des services.</v>
          </cell>
          <cell r="R675">
            <v>9782746073654</v>
          </cell>
          <cell r="S675" t="str">
            <v>Version Numérique</v>
          </cell>
          <cell r="T675">
            <v>9782746072671</v>
          </cell>
          <cell r="U675" t="str">
            <v>Version Imprimée</v>
          </cell>
          <cell r="V675" t="str">
            <v>St-Herblain</v>
          </cell>
          <cell r="W675" t="str">
            <v>Editions ENI</v>
          </cell>
          <cell r="X675">
            <v>2012</v>
          </cell>
          <cell r="Y675" t="str">
            <v>Bibliothèque Numérique ENI (Service en ligne)</v>
          </cell>
          <cell r="Z675" t="str">
            <v>RÉFÉRENCE BUREAUTIQUE</v>
          </cell>
          <cell r="AA675" t="str">
            <v>texte</v>
          </cell>
          <cell r="AB675" t="str">
            <v>txt</v>
          </cell>
          <cell r="AC675" t="str">
            <v>rdacontent/fre</v>
          </cell>
          <cell r="AD675" t="str">
            <v>informatique</v>
          </cell>
          <cell r="AE675" t="str">
            <v>c</v>
          </cell>
          <cell r="AF675" t="str">
            <v>rdamedia/fre</v>
          </cell>
          <cell r="AG675" t="str">
            <v>ressource en ligne</v>
          </cell>
          <cell r="AH675" t="str">
            <v>cr</v>
          </cell>
          <cell r="AI675" t="str">
            <v>rdacarrier/fre</v>
          </cell>
          <cell r="AJ675" t="str">
            <v>m\\\\\o\\d\\\\\\\\</v>
          </cell>
          <cell r="AK675" t="str">
            <v>cr\cn\\\\uuaua</v>
          </cell>
          <cell r="AL675" t="str">
            <v>Accès restreint aux membres</v>
          </cell>
          <cell r="AM675" t="str">
            <v>Source de la note de description : Version imprimée</v>
          </cell>
          <cell r="AN675" t="str">
            <v/>
          </cell>
          <cell r="AO675" t="str">
            <v>%SITE_CLIENT%/?library_guid=0B69C928-E6E6-4076-A053-6F80515331B6</v>
          </cell>
          <cell r="AP675" t="str">
            <v>Accès au travers du portail ENI</v>
          </cell>
          <cell r="AQ675" t="str">
            <v xml:space="preserve"> cloud </v>
          </cell>
          <cell r="AR675" t="str">
            <v xml:space="preserve"> Googles Docs, Gmail, Google Agenda, Google Talk </v>
          </cell>
          <cell r="AS675" t="str">
            <v xml:space="preserve"> LNRBAGOO</v>
          </cell>
          <cell r="AT675" t="str">
            <v xml:space="preserve">Suite bureautique </v>
          </cell>
          <cell r="AU675" t="str">
            <v/>
          </cell>
          <cell r="AV675" t="str">
            <v/>
          </cell>
          <cell r="AW675" t="str">
            <v/>
          </cell>
          <cell r="AX675" t="str">
            <v/>
          </cell>
          <cell r="AY675" t="str">
            <v/>
          </cell>
          <cell r="AZ675" t="str">
            <v/>
          </cell>
          <cell r="BA675" t="str">
            <v/>
          </cell>
          <cell r="BB675" t="str">
            <v/>
          </cell>
          <cell r="BC675" t="str">
            <v/>
          </cell>
          <cell r="BD675" t="str">
            <v/>
          </cell>
          <cell r="BE675" t="str">
            <v/>
          </cell>
          <cell r="BF675" t="str">
            <v/>
          </cell>
          <cell r="BG675" t="str">
            <v/>
          </cell>
          <cell r="BH675" t="str">
            <v/>
          </cell>
          <cell r="BI675" t="str">
            <v/>
          </cell>
          <cell r="BJ675" t="str">
            <v/>
          </cell>
          <cell r="BK675" t="str">
            <v/>
          </cell>
          <cell r="BL675" t="str">
            <v/>
          </cell>
          <cell r="BM675" t="str">
            <v/>
          </cell>
          <cell r="BN675" t="str">
            <v/>
          </cell>
          <cell r="BO675" t="str">
            <v/>
          </cell>
          <cell r="BP675" t="str">
            <v/>
          </cell>
          <cell r="BQ675" t="str">
            <v/>
          </cell>
          <cell r="BR675" t="str">
            <v/>
          </cell>
          <cell r="BS675" t="str">
            <v/>
          </cell>
          <cell r="BT675" t="str">
            <v/>
          </cell>
          <cell r="BU675" t="str">
            <v/>
          </cell>
          <cell r="BV675" t="str">
            <v/>
          </cell>
          <cell r="BW675" t="str">
            <v/>
          </cell>
          <cell r="BX675" t="str">
            <v/>
          </cell>
        </row>
        <row r="676">
          <cell r="A676" t="str">
            <v>RBM11OFF</v>
          </cell>
          <cell r="B676" t="str">
            <v>Office 2011</v>
          </cell>
          <cell r="C676" t="str">
            <v>Word, Excel, PowerPoint et Outlook 2011 pour Mac</v>
          </cell>
          <cell r="D676" t="str">
            <v/>
          </cell>
          <cell r="E676" t="str">
            <v/>
          </cell>
          <cell r="F676" t="str">
            <v/>
          </cell>
          <cell r="G676" t="str">
            <v/>
          </cell>
          <cell r="H676" t="str">
            <v/>
          </cell>
          <cell r="I676" t="str">
            <v/>
          </cell>
          <cell r="J676" t="str">
            <v/>
          </cell>
          <cell r="K676" t="str">
            <v>Edition du 1 March 2012</v>
          </cell>
          <cell r="L676" t="str">
            <v>418 pages</v>
          </cell>
          <cell r="M676" t="str">
            <v>Editions ENI</v>
          </cell>
          <cell r="N676" t="str">
            <v>fre</v>
          </cell>
          <cell r="O676" t="str">
            <v>fre</v>
          </cell>
          <cell r="P676" t="str">
            <v>fre</v>
          </cell>
          <cell r="Q676" t="str">
            <v>Ce livre vous présente les fonctions essentielles des principaux logiciels de la suite Microsoft® Office 2011 pour Mac : le traitement de texte Word 2011, le tableur Excel 2011, le logiciel de présentations animées PowerPoint 2011 et le logiciel de messagerie Outlook 2011.
Vous apprendrez à créer et à mettre en forme un document texte dans Word, à créer et à mettre en forme tableaux et graphiques dans Excel, à créer un diaporama animé dans PowerPoint, à envoyer et à gérer vos messages par l'intermédiaire d'Outlook. De plus, vous comprendrez tout l'intérêt d'utiliser une suite bureautique en découvrant les outils communs à toutes ces applications et en apprenant à intégrer dans un même document, les différents éléments issus de chaque application (insérer un tableau Excel dans un document Word, par exemple).</v>
          </cell>
          <cell r="R676">
            <v>9782746073302</v>
          </cell>
          <cell r="S676" t="str">
            <v>Version Numérique</v>
          </cell>
          <cell r="T676">
            <v>9782746072169</v>
          </cell>
          <cell r="U676" t="str">
            <v>Version Imprimée</v>
          </cell>
          <cell r="V676" t="str">
            <v>St-Herblain</v>
          </cell>
          <cell r="W676" t="str">
            <v>Editions ENI</v>
          </cell>
          <cell r="X676">
            <v>2012</v>
          </cell>
          <cell r="Y676" t="str">
            <v>Bibliothèque Numérique ENI (Service en ligne)</v>
          </cell>
          <cell r="Z676" t="str">
            <v>RÉFÉRENCE BUREAUTIQUE</v>
          </cell>
          <cell r="AA676" t="str">
            <v>texte</v>
          </cell>
          <cell r="AB676" t="str">
            <v>txt</v>
          </cell>
          <cell r="AC676" t="str">
            <v>rdacontent/fre</v>
          </cell>
          <cell r="AD676" t="str">
            <v>informatique</v>
          </cell>
          <cell r="AE676" t="str">
            <v>c</v>
          </cell>
          <cell r="AF676" t="str">
            <v>rdamedia/fre</v>
          </cell>
          <cell r="AG676" t="str">
            <v>ressource en ligne</v>
          </cell>
          <cell r="AH676" t="str">
            <v>cr</v>
          </cell>
          <cell r="AI676" t="str">
            <v>rdacarrier/fre</v>
          </cell>
          <cell r="AJ676" t="str">
            <v>m\\\\\o\\d\\\\\\\\</v>
          </cell>
          <cell r="AK676" t="str">
            <v>cr\cn\\\\uuaua</v>
          </cell>
          <cell r="AL676" t="str">
            <v>Accès restreint aux membres</v>
          </cell>
          <cell r="AM676" t="str">
            <v>Source de la note de description : Version imprimée</v>
          </cell>
          <cell r="AN676" t="str">
            <v/>
          </cell>
          <cell r="AO676" t="str">
            <v>%SITE_CLIENT%/?library_guid=606CE5D3-8570-46BB-958A-961DF9F9CAA7</v>
          </cell>
          <cell r="AP676" t="str">
            <v>Accès au travers du portail ENI</v>
          </cell>
          <cell r="AQ676" t="str">
            <v xml:space="preserve"> Apple </v>
          </cell>
          <cell r="AR676" t="str">
            <v xml:space="preserve"> LNRBM11OFF</v>
          </cell>
          <cell r="AS676" t="str">
            <v xml:space="preserve"> Mac </v>
          </cell>
          <cell r="AT676" t="str">
            <v xml:space="preserve"> Macintosh </v>
          </cell>
          <cell r="AU676" t="str">
            <v xml:space="preserve"> Microsoft </v>
          </cell>
          <cell r="AV676" t="str">
            <v xml:space="preserve"> Office 11 </v>
          </cell>
          <cell r="AW676" t="str">
            <v xml:space="preserve"> Office11 </v>
          </cell>
          <cell r="AX676" t="str">
            <v xml:space="preserve"> Office2011 </v>
          </cell>
          <cell r="AY676" t="str">
            <v xml:space="preserve"> suite bureautique </v>
          </cell>
          <cell r="AZ676" t="str">
            <v xml:space="preserve">Livre </v>
          </cell>
          <cell r="BA676" t="str">
            <v/>
          </cell>
          <cell r="BB676" t="str">
            <v/>
          </cell>
          <cell r="BC676" t="str">
            <v/>
          </cell>
          <cell r="BD676" t="str">
            <v/>
          </cell>
          <cell r="BE676" t="str">
            <v/>
          </cell>
          <cell r="BF676" t="str">
            <v/>
          </cell>
          <cell r="BG676" t="str">
            <v/>
          </cell>
          <cell r="BH676" t="str">
            <v/>
          </cell>
          <cell r="BI676" t="str">
            <v/>
          </cell>
          <cell r="BJ676" t="str">
            <v/>
          </cell>
          <cell r="BK676" t="str">
            <v/>
          </cell>
          <cell r="BL676" t="str">
            <v/>
          </cell>
          <cell r="BM676" t="str">
            <v/>
          </cell>
          <cell r="BN676" t="str">
            <v/>
          </cell>
          <cell r="BO676" t="str">
            <v/>
          </cell>
          <cell r="BP676" t="str">
            <v/>
          </cell>
          <cell r="BQ676" t="str">
            <v/>
          </cell>
          <cell r="BR676" t="str">
            <v/>
          </cell>
          <cell r="BS676" t="str">
            <v/>
          </cell>
          <cell r="BT676" t="str">
            <v/>
          </cell>
          <cell r="BU676" t="str">
            <v/>
          </cell>
          <cell r="BV676" t="str">
            <v/>
          </cell>
          <cell r="BW676" t="str">
            <v/>
          </cell>
          <cell r="BX676" t="str">
            <v/>
          </cell>
        </row>
        <row r="677">
          <cell r="A677" t="str">
            <v>RBPC</v>
          </cell>
          <cell r="B677" t="str">
            <v>Mon PC</v>
          </cell>
          <cell r="C677" t="str">
            <v>Choisir, entretenir, dépanner, sécuriser</v>
          </cell>
          <cell r="D677" t="str">
            <v>Eric THOMAS</v>
          </cell>
          <cell r="E677" t="str">
            <v/>
          </cell>
          <cell r="F677" t="str">
            <v>THOMAS, Eric</v>
          </cell>
          <cell r="G677" t="str">
            <v/>
          </cell>
          <cell r="H677" t="str">
            <v/>
          </cell>
          <cell r="I677" t="str">
            <v/>
          </cell>
          <cell r="J677" t="str">
            <v/>
          </cell>
          <cell r="K677" t="str">
            <v>Edition du 1 September 2018</v>
          </cell>
          <cell r="L677" t="str">
            <v>298 pages</v>
          </cell>
          <cell r="M677" t="str">
            <v>Editions ENI</v>
          </cell>
          <cell r="N677" t="str">
            <v>fre</v>
          </cell>
          <cell r="O677" t="str">
            <v>fre</v>
          </cell>
          <cell r="P677" t="str">
            <v>fre</v>
          </cell>
          <cell r="Q677" t="str">
            <v>Ce livre s'adresse à toute personne souhaitant mieux connaitre et comprendre les différents composants matériels d'un PC. Il aidera le futur acquéreur d'un PC complet ou en pièces détachées à faire le bon choix de matériel et permettra à l'utilisateur non technicien de devenir autonome pour l'entretien, le dépannage et l'amélioration de son PC, tant au niveau du matériel que du système d'exploitation Windows 10. 
Les problèmes de sécurité liés à internet sont en recrudescence et sont devenus un véritable fléau principalement pour les utilisateurs débutants : une large place a donc été faite à la sécurisation du PC.
Vous verrez comment garder un PC en bonne condition de fonctionnement, sécuriser la connexion internet, faire un diagnostic en cas de panne, dépanner efficacement Windows ou votre matériel, faire évoluer votre PC.
Les solutions présentées sont agrémentées de nombreux conseils issus de la théorie et de l'expérience de l'auteur au quotidien, illustrées de tutoriels expliquant pas à pas le déroulement de chaque opération. Nul besoin d'être un expert en informatique, l'ensemble des instructions a été pensé pour un utilisateur débutant.</v>
          </cell>
          <cell r="R677">
            <v>9782409015403</v>
          </cell>
          <cell r="S677" t="str">
            <v>Version Numérique</v>
          </cell>
          <cell r="T677">
            <v>9782409015380</v>
          </cell>
          <cell r="U677" t="str">
            <v>Version Imprimée</v>
          </cell>
          <cell r="V677" t="str">
            <v>St-Herblain</v>
          </cell>
          <cell r="W677" t="str">
            <v>Editions ENI</v>
          </cell>
          <cell r="X677">
            <v>2018</v>
          </cell>
          <cell r="Y677" t="str">
            <v>Bibliothèque Numérique ENI (Service en ligne)</v>
          </cell>
          <cell r="Z677" t="str">
            <v>RÉFÉRENCE BUREAUTIQUE</v>
          </cell>
          <cell r="AA677" t="str">
            <v>texte</v>
          </cell>
          <cell r="AB677" t="str">
            <v>txt</v>
          </cell>
          <cell r="AC677" t="str">
            <v>rdacontent/fre</v>
          </cell>
          <cell r="AD677" t="str">
            <v>informatique</v>
          </cell>
          <cell r="AE677" t="str">
            <v>c</v>
          </cell>
          <cell r="AF677" t="str">
            <v>rdamedia/fre</v>
          </cell>
          <cell r="AG677" t="str">
            <v>ressource en ligne</v>
          </cell>
          <cell r="AH677" t="str">
            <v>cr</v>
          </cell>
          <cell r="AI677" t="str">
            <v>rdacarrier/fre</v>
          </cell>
          <cell r="AJ677" t="str">
            <v>m\\\\\o\\d\\\\\\\\</v>
          </cell>
          <cell r="AK677" t="str">
            <v>cr\cn\\\\uuaua</v>
          </cell>
          <cell r="AL677" t="str">
            <v>Accès restreint aux membres</v>
          </cell>
          <cell r="AM677" t="str">
            <v>Source de la note de description : Version imprimée</v>
          </cell>
          <cell r="AN677" t="str">
            <v/>
          </cell>
          <cell r="AO677" t="str">
            <v>%SITE_CLIENT%/?library_guid=61FA226F-E37A-4DBC-959A-5541F42D1174</v>
          </cell>
          <cell r="AP677" t="str">
            <v>Accès au travers du portail ENI</v>
          </cell>
          <cell r="AQ677" t="str">
            <v xml:space="preserve"> bios </v>
          </cell>
          <cell r="AR677" t="str">
            <v xml:space="preserve"> carte mère </v>
          </cell>
          <cell r="AS677" t="str">
            <v xml:space="preserve"> carte son </v>
          </cell>
          <cell r="AT677" t="str">
            <v xml:space="preserve"> cryptage </v>
          </cell>
          <cell r="AU677" t="str">
            <v xml:space="preserve"> défragmentation </v>
          </cell>
          <cell r="AV677" t="str">
            <v xml:space="preserve"> diagnostic </v>
          </cell>
          <cell r="AW677" t="str">
            <v xml:space="preserve"> disque dur </v>
          </cell>
          <cell r="AX677" t="str">
            <v xml:space="preserve"> LNRBPC</v>
          </cell>
          <cell r="AY677" t="str">
            <v xml:space="preserve"> logiciels espions </v>
          </cell>
          <cell r="AZ677" t="str">
            <v xml:space="preserve"> mémoire </v>
          </cell>
          <cell r="BA677" t="str">
            <v xml:space="preserve"> piratage </v>
          </cell>
          <cell r="BB677" t="str">
            <v xml:space="preserve"> processeur </v>
          </cell>
          <cell r="BC677" t="str">
            <v xml:space="preserve"> RAM </v>
          </cell>
          <cell r="BD677" t="str">
            <v xml:space="preserve"> réparation système </v>
          </cell>
          <cell r="BE677" t="str">
            <v xml:space="preserve"> sauvegarde </v>
          </cell>
          <cell r="BF677" t="str">
            <v xml:space="preserve"> sécurité </v>
          </cell>
          <cell r="BG677" t="str">
            <v xml:space="preserve"> upgrade </v>
          </cell>
          <cell r="BH677" t="str">
            <v xml:space="preserve"> virus </v>
          </cell>
          <cell r="BI677" t="str">
            <v xml:space="preserve"> windows </v>
          </cell>
          <cell r="BJ677" t="str">
            <v xml:space="preserve">Ordinateur </v>
          </cell>
          <cell r="BK677" t="str">
            <v/>
          </cell>
          <cell r="BL677" t="str">
            <v/>
          </cell>
          <cell r="BM677" t="str">
            <v/>
          </cell>
          <cell r="BN677" t="str">
            <v/>
          </cell>
          <cell r="BO677" t="str">
            <v/>
          </cell>
          <cell r="BP677" t="str">
            <v/>
          </cell>
          <cell r="BQ677" t="str">
            <v/>
          </cell>
          <cell r="BR677" t="str">
            <v/>
          </cell>
          <cell r="BS677" t="str">
            <v/>
          </cell>
          <cell r="BT677" t="str">
            <v/>
          </cell>
          <cell r="BU677" t="str">
            <v/>
          </cell>
          <cell r="BV677" t="str">
            <v/>
          </cell>
          <cell r="BW677" t="str">
            <v/>
          </cell>
          <cell r="BX677" t="str">
            <v/>
          </cell>
        </row>
        <row r="678">
          <cell r="A678" t="str">
            <v>RBSEC</v>
          </cell>
          <cell r="B678" t="str">
            <v>Sécurisez votre ordinateur et vos données</v>
          </cell>
          <cell r="C678" t="str">
            <v>Déjouer les pièges et user des bonnes pratiques</v>
          </cell>
          <cell r="D678" t="str">
            <v>Guillaume PIGEON</v>
          </cell>
          <cell r="E678" t="str">
            <v/>
          </cell>
          <cell r="F678" t="str">
            <v>PIGEON, Guillaume</v>
          </cell>
          <cell r="G678" t="str">
            <v/>
          </cell>
          <cell r="H678" t="str">
            <v/>
          </cell>
          <cell r="I678" t="str">
            <v/>
          </cell>
          <cell r="J678" t="str">
            <v/>
          </cell>
          <cell r="K678" t="str">
            <v>Edition du 1 April 2021</v>
          </cell>
          <cell r="L678" t="str">
            <v>196 pages</v>
          </cell>
          <cell r="M678" t="str">
            <v>Editions ENI</v>
          </cell>
          <cell r="N678" t="str">
            <v>fre</v>
          </cell>
          <cell r="O678" t="str">
            <v>fre</v>
          </cell>
          <cell r="P678" t="str">
            <v>fre</v>
          </cell>
          <cell r="Q678" t="str">
            <v xml:space="preserve">Auteur du livre "Sécurisez votre ordinateur et vos données", Guillaume PIGEON nous explique les raisons de l'écriture de son livre et à qui il se destine...
Un entretien de 2 minutes à découvrir !
A l’ère des objets connectés, du tout numérique, du Big Data, des données stockées sur les ordinateurs ou dans « le Cloud », vos informations peuvent aisément vous échapper. Et lorsque vous perdez la maîtrise de vos données, il est très compliqué de revenir en arrière : supprimer une information diffusée ne garantit pas qu’une copie ne « traîne » pas ailleurs parmi les millions de serveurs ou d’ordinateurs existants. Garder la maîtrise de vos données, c'est aussi savoir correctement les conserver afin qu'elles restent disponibles et intègres dès que vous en avez besoin.  
Ce livre s’adresse à tous les utilisateurs d’un ordinateur au quotidien dans un cadre personnel ou professionnel, qui bénéficient de quelques notions de base en matière d’informatique. Si les bonnes pratiques restent les mêmes quelle que soit la taille de l’entreprise, les technologies présentées dans ce livre s’adressent en priorité aux particuliers ou très petites entreprises car les entreprises disposant de moyens humains et financiers plus conséquents utiliseront des outils légèrement différents ou complémentaires.  
Après une introduction expliquant pourquoi vos données sont autant convoitées, chaque chapitre détaille les risques et protections à mettre en place pour votre matériel, vos applications et vos données avant d’aborder les bonnes pratiques à connaître et surtout à mettre en pratique : comment définir des mots de passe efficaces, naviguer sans crainte sur Internet, utiliser les e-mails en toute sécurité, sécuriser les accès pour ses enfants et que faire en cas de vol, de perte d'identifiants ou de données. 
A l’heure du télétravail, le dernier chapitre apporte de nombreux conseils pour travailler chez soi ou en déplacement en toute sécurité.
 Quizinclus dans 
la version en ligne !
 - Testez vos connaissances à l'issue de chaque chapitre
 - Validez vos acquis
</v>
          </cell>
          <cell r="R678">
            <v>9782409029707</v>
          </cell>
          <cell r="S678" t="str">
            <v>Version Numérique</v>
          </cell>
          <cell r="T678">
            <v>9782409029691</v>
          </cell>
          <cell r="U678" t="str">
            <v>Version Imprimée</v>
          </cell>
          <cell r="V678" t="str">
            <v>St-Herblain</v>
          </cell>
          <cell r="W678" t="str">
            <v>Editions ENI</v>
          </cell>
          <cell r="X678">
            <v>2021</v>
          </cell>
          <cell r="Y678" t="str">
            <v>Bibliothèque Numérique ENI (Service en ligne)</v>
          </cell>
          <cell r="Z678" t="str">
            <v>RÉFÉRENCE BUREAUTIQUE</v>
          </cell>
          <cell r="AA678" t="str">
            <v>texte</v>
          </cell>
          <cell r="AB678" t="str">
            <v>txt</v>
          </cell>
          <cell r="AC678" t="str">
            <v>rdacontent/fre</v>
          </cell>
          <cell r="AD678" t="str">
            <v>informatique</v>
          </cell>
          <cell r="AE678" t="str">
            <v>c</v>
          </cell>
          <cell r="AF678" t="str">
            <v>rdamedia/fre</v>
          </cell>
          <cell r="AG678" t="str">
            <v>ressource en ligne</v>
          </cell>
          <cell r="AH678" t="str">
            <v>cr</v>
          </cell>
          <cell r="AI678" t="str">
            <v>rdacarrier/fre</v>
          </cell>
          <cell r="AJ678" t="str">
            <v>m\\\\\o\\d\\\\\\\\</v>
          </cell>
          <cell r="AK678" t="str">
            <v>cr\cn\\\\uuaua</v>
          </cell>
          <cell r="AL678" t="str">
            <v>Accès restreint aux membres</v>
          </cell>
          <cell r="AM678" t="str">
            <v>Source de la note de description : Version imprimée</v>
          </cell>
          <cell r="AN678" t="str">
            <v/>
          </cell>
          <cell r="AO678" t="str">
            <v>%SITE_CLIENT%/?library_guid=500AB065-B3CD-42F6-B7F8-66912A987637</v>
          </cell>
          <cell r="AP678" t="str">
            <v>Accès au travers du portail ENI</v>
          </cell>
          <cell r="AQ678" t="str">
            <v xml:space="preserve"> antivirus </v>
          </cell>
          <cell r="AR678" t="str">
            <v xml:space="preserve"> compte piraté</v>
          </cell>
          <cell r="AS678" t="str">
            <v xml:space="preserve"> mot de passe </v>
          </cell>
          <cell r="AT678" t="str">
            <v xml:space="preserve"> pare</v>
          </cell>
          <cell r="AU678" t="str">
            <v xml:space="preserve"> piratage </v>
          </cell>
          <cell r="AV678" t="str">
            <v xml:space="preserve"> RGPD </v>
          </cell>
          <cell r="AW678" t="str">
            <v xml:space="preserve"> sauvegarde </v>
          </cell>
          <cell r="AX678" t="str">
            <v xml:space="preserve"> sécurité </v>
          </cell>
          <cell r="AY678" t="str">
            <v xml:space="preserve"> spam </v>
          </cell>
          <cell r="AZ678" t="str">
            <v xml:space="preserve"> télétravail </v>
          </cell>
          <cell r="BA678" t="str">
            <v>Anti</v>
          </cell>
          <cell r="BB678" t="str">
            <v xml:space="preserve">feu </v>
          </cell>
          <cell r="BC678" t="str">
            <v xml:space="preserve">virus </v>
          </cell>
          <cell r="BD678" t="str">
            <v/>
          </cell>
          <cell r="BE678" t="str">
            <v/>
          </cell>
          <cell r="BF678" t="str">
            <v/>
          </cell>
          <cell r="BG678" t="str">
            <v/>
          </cell>
          <cell r="BH678" t="str">
            <v/>
          </cell>
          <cell r="BI678" t="str">
            <v/>
          </cell>
          <cell r="BJ678" t="str">
            <v/>
          </cell>
          <cell r="BK678" t="str">
            <v/>
          </cell>
          <cell r="BL678" t="str">
            <v/>
          </cell>
          <cell r="BM678" t="str">
            <v/>
          </cell>
          <cell r="BN678" t="str">
            <v/>
          </cell>
          <cell r="BO678" t="str">
            <v/>
          </cell>
          <cell r="BP678" t="str">
            <v/>
          </cell>
          <cell r="BQ678" t="str">
            <v/>
          </cell>
          <cell r="BR678" t="str">
            <v/>
          </cell>
          <cell r="BS678" t="str">
            <v/>
          </cell>
          <cell r="BT678" t="str">
            <v/>
          </cell>
          <cell r="BU678" t="str">
            <v/>
          </cell>
          <cell r="BV678" t="str">
            <v/>
          </cell>
          <cell r="BW678" t="str">
            <v/>
          </cell>
          <cell r="BX678" t="str">
            <v/>
          </cell>
        </row>
        <row r="679">
          <cell r="A679" t="str">
            <v>RBTEA</v>
          </cell>
          <cell r="B679" t="str">
            <v>Teams</v>
          </cell>
          <cell r="C679" t="str">
            <v>Guide de l'utilisateur</v>
          </cell>
          <cell r="D679" t="str">
            <v>Gilles BALMISSE</v>
          </cell>
          <cell r="E679" t="str">
            <v/>
          </cell>
          <cell r="F679" t="str">
            <v>BALMISSE, Gilles</v>
          </cell>
          <cell r="G679" t="str">
            <v/>
          </cell>
          <cell r="H679" t="str">
            <v/>
          </cell>
          <cell r="I679" t="str">
            <v/>
          </cell>
          <cell r="J679" t="str">
            <v/>
          </cell>
          <cell r="K679" t="str">
            <v>Edition du 1 April 2022</v>
          </cell>
          <cell r="L679" t="str">
            <v>470 pages</v>
          </cell>
          <cell r="M679" t="str">
            <v>Editions ENI</v>
          </cell>
          <cell r="N679" t="str">
            <v>fre</v>
          </cell>
          <cell r="O679" t="str">
            <v>fre</v>
          </cell>
          <cell r="P679" t="str">
            <v>fre</v>
          </cell>
          <cell r="Q679" t="str">
            <v xml:space="preserve">Ce guide pratique vous présente dans le détail, les fonctionnalités et les principales bonnes pratiques de Microsoft® Teams. Il s'adresse à toute personne disposant d’un accès à la plateforme de travail collaboratif Microsoft 365 et désirant découvrir et maîtriser ses possibilités de travail en équipe. 
Après la description de l'environnement et des grands principes de fonctionnement de Microsoft® Teams, vous découvrirez l’ensemble des fonctionnalités permettant de travailler en équipe. Ainsi, vous verrez notamment comment rejoindre, créer, modifier et quitter une équipe puis comment gérer ses membres, les applications et balises associées. Un chapitre est également consacré à la création, la gestion et le paramétrage des canaux et des onglets. 
Le chapitre suivant consacré à l’onglet Publications, aborde les nombreuses fonctionnalités permettant d’échanger au travers de messages au sein d’une équipe. Vous verrez également comment exploiter au mieux les fichiers de l’équipe à travers l’onglet Fichiers : accès, ajout, organisation des fichiers mais aussi collaboration ; vous verrez également comment échanger de l’information grâce au Wiki de l’équipe. 
La troisième partie de ce livre est consacrée aux fonctionnalités de communication. Vous verrez ainsi dans différents chapitres comment créer et exploiter les conversations privées, comment démarrer et gérer des appels audio ou vidéo, comment tirer parti des nombreuses fonctionnalités de réunion et enfin, comment créer et gérer des webinaires. 
En plus de faciliter le travail en équipe, Microsoft® Teams est également un outil qui doit vous permettre d’améliorer votre efficacité personnelle. Une partie du livre lui est donc consacrée. Vous y verrez comment rechercher des contenus et des personnes, comment gérer sa disponibilité, son flux, ses notifications et ses fichiers. Un chapitre traite de la gestion des paramétrages de Teams pour en faciliter l’adoption. Cette partie se termine par les bonnes pratiques pour exploiter au mieux Microsoft® Teams que ce soit dans une perspective individuelle ou d’équipe. 
Enfin, la dernière partie aborde l’exploitation des applications pouvant être utilisées dans Microsoft® Teams. Après un premier chapitre expliquant les grands principes de fonctionnement, vous serez amené à découvrir au travers de chapitres dédiés, des applications importantes pour le travail en équipe telles que Planner et Listes mais également Word, Excel, PowerPoint, OneNote ou Forms.
 Quizinclus dans 
la version en ligne !
 - Testez vos connaissances à l'issue de chaque chapitre
 - Validez vos acquis
</v>
          </cell>
          <cell r="R679">
            <v>9782409035012</v>
          </cell>
          <cell r="S679" t="str">
            <v>Version Numérique</v>
          </cell>
          <cell r="T679">
            <v>9782409035005</v>
          </cell>
          <cell r="U679" t="str">
            <v>Version Imprimée</v>
          </cell>
          <cell r="V679" t="str">
            <v>St-Herblain</v>
          </cell>
          <cell r="W679" t="str">
            <v>Editions ENI</v>
          </cell>
          <cell r="X679">
            <v>2022</v>
          </cell>
          <cell r="Y679" t="str">
            <v>Bibliothèque Numérique ENI (Service en ligne)</v>
          </cell>
          <cell r="Z679" t="str">
            <v>RÉFÉRENCE BUREAUTIQUE</v>
          </cell>
          <cell r="AA679" t="str">
            <v>texte</v>
          </cell>
          <cell r="AB679" t="str">
            <v>txt</v>
          </cell>
          <cell r="AC679" t="str">
            <v>rdacontent/fre</v>
          </cell>
          <cell r="AD679" t="str">
            <v>informatique</v>
          </cell>
          <cell r="AE679" t="str">
            <v>c</v>
          </cell>
          <cell r="AF679" t="str">
            <v>rdamedia/fre</v>
          </cell>
          <cell r="AG679" t="str">
            <v>ressource en ligne</v>
          </cell>
          <cell r="AH679" t="str">
            <v>cr</v>
          </cell>
          <cell r="AI679" t="str">
            <v>rdacarrier/fre</v>
          </cell>
          <cell r="AJ679" t="str">
            <v>m\\\\\o\\d\\\\\\\\</v>
          </cell>
          <cell r="AK679" t="str">
            <v>cr\cn\\\\uuaua</v>
          </cell>
          <cell r="AL679" t="str">
            <v>Accès restreint aux membres</v>
          </cell>
          <cell r="AM679" t="str">
            <v>Source de la note de description : Version imprimée</v>
          </cell>
          <cell r="AN679" t="str">
            <v/>
          </cell>
          <cell r="AO679" t="str">
            <v>%SITE_CLIENT%/?library_guid=DC691B45-BA2F-4BC6-B373-3DE1F34EFF31</v>
          </cell>
          <cell r="AP679" t="str">
            <v>Accès au travers du portail ENI</v>
          </cell>
          <cell r="AQ679" t="str">
            <v xml:space="preserve"> appels audio vidéo</v>
          </cell>
          <cell r="AR679" t="str">
            <v xml:space="preserve"> canal </v>
          </cell>
          <cell r="AS679" t="str">
            <v xml:space="preserve"> co</v>
          </cell>
          <cell r="AT679" t="str">
            <v xml:space="preserve"> équipe </v>
          </cell>
          <cell r="AU679" t="str">
            <v xml:space="preserve"> Planner </v>
          </cell>
          <cell r="AV679" t="str">
            <v xml:space="preserve"> publications </v>
          </cell>
          <cell r="AW679" t="str">
            <v xml:space="preserve"> réunion en ligne </v>
          </cell>
          <cell r="AX679" t="str">
            <v xml:space="preserve"> visio</v>
          </cell>
          <cell r="AY679" t="str">
            <v xml:space="preserve">conférence </v>
          </cell>
          <cell r="AZ679" t="str">
            <v xml:space="preserve">conversations </v>
          </cell>
          <cell r="BA679" t="str">
            <v xml:space="preserve">édition </v>
          </cell>
          <cell r="BB679" t="str">
            <v/>
          </cell>
          <cell r="BC679" t="str">
            <v/>
          </cell>
          <cell r="BD679" t="str">
            <v/>
          </cell>
          <cell r="BE679" t="str">
            <v/>
          </cell>
          <cell r="BF679" t="str">
            <v/>
          </cell>
          <cell r="BG679" t="str">
            <v/>
          </cell>
          <cell r="BH679" t="str">
            <v/>
          </cell>
          <cell r="BI679" t="str">
            <v/>
          </cell>
          <cell r="BJ679" t="str">
            <v/>
          </cell>
          <cell r="BK679" t="str">
            <v/>
          </cell>
          <cell r="BL679" t="str">
            <v/>
          </cell>
          <cell r="BM679" t="str">
            <v/>
          </cell>
          <cell r="BN679" t="str">
            <v/>
          </cell>
          <cell r="BO679" t="str">
            <v/>
          </cell>
          <cell r="BP679" t="str">
            <v/>
          </cell>
          <cell r="BQ679" t="str">
            <v/>
          </cell>
          <cell r="BR679" t="str">
            <v/>
          </cell>
          <cell r="BS679" t="str">
            <v/>
          </cell>
          <cell r="BT679" t="str">
            <v/>
          </cell>
          <cell r="BU679" t="str">
            <v/>
          </cell>
          <cell r="BV679" t="str">
            <v/>
          </cell>
          <cell r="BW679" t="str">
            <v/>
          </cell>
          <cell r="BX679" t="str">
            <v/>
          </cell>
        </row>
        <row r="680">
          <cell r="A680" t="str">
            <v>RBWGOO</v>
          </cell>
          <cell r="B680" t="str">
            <v>Google Workspace</v>
          </cell>
          <cell r="C680" t="str">
            <v>Travaillez en ligne avec les outils Google</v>
          </cell>
          <cell r="D680" t="str">
            <v>Gilles BALMISSE,Myriam GRIS</v>
          </cell>
          <cell r="E680" t="str">
            <v/>
          </cell>
          <cell r="F680" t="str">
            <v>BALMISSE, Gilles</v>
          </cell>
          <cell r="G680" t="str">
            <v>GRIS, Myriam</v>
          </cell>
          <cell r="H680" t="str">
            <v/>
          </cell>
          <cell r="I680" t="str">
            <v/>
          </cell>
          <cell r="J680" t="str">
            <v/>
          </cell>
          <cell r="K680" t="str">
            <v>Edition du 1 May 2021</v>
          </cell>
          <cell r="L680" t="str">
            <v>454 pages</v>
          </cell>
          <cell r="M680" t="str">
            <v>Editions ENI</v>
          </cell>
          <cell r="N680" t="str">
            <v>fre</v>
          </cell>
          <cell r="O680" t="str">
            <v>fre</v>
          </cell>
          <cell r="P680" t="str">
            <v>fre</v>
          </cell>
          <cell r="Q680" t="str">
            <v>Ce livre présente les principaux outils de Google Workspace, véritable plateforme collaborative en ligne mettant à disposition des services de messagerie (Gmail et Google Agenda), des applications bureautiques (traitement de texte, tableur, présentations, formulaires), un outil de chat (Google Chat), de visioconférence (Google Meet), des outils d'administration... Centré sur la version professionnelle, ce livre s’adresse également aux utilisateurs des outils gratuits et grand public de Google. Les spécificités de ces différentes versions seront indiquées pour chaque outil. 
Après la découverte des services et l'inscription à Google Workspace, vous apprendrez à gérer l'espace de stockage en ligne Google Drive : créer ou importer des fichiers, gérer les dossiers et fichiers de Google Drive, les télécharger sur votre ordinateur et les partager avec d'autres utilisateurs. Grâce aux applications bureautiques en ligne, vous verrez comment créer et éditer dans le détail des documents Google Docs, des tableaux Google Sheets, des présentations Google Slides et des formulaires de sondage Google Forms. Un chapitre sera également consacré à la collaboration autour des documents Google (partage, commentaires, suggestions de révisions, modifications en temps réel, gestion des révisions). 
Vous découvrirez ensuite les différentes fonctionnalités du client de messagerie Gmail en concomitance avec la gestion des contacts de vos carnets d'adresses et des tâches. Dans la partie suivante, vous apprendrez à échanger avec vos correspondants des messages instantanés via Google Chat et à participer à des réunions en ligne via l'application de visioconférence Google Meet. 
La partie suivante est consacrée à Google Agenda : de la création de rendez-vous, d'évènements ou de réunions jusqu'au partage et à la gestion de vos agendas. 
La dernière partie est destinée à l'administration de Google Workspace : la création et la configuration des utilisateurs, de l'entreprise et du domaine, le paramétrage du partage et la personnalisation de l'ensemble des applications et services.</v>
          </cell>
          <cell r="R680">
            <v>9782409029981</v>
          </cell>
          <cell r="S680" t="str">
            <v>Version Numérique</v>
          </cell>
          <cell r="T680">
            <v>9782409029974</v>
          </cell>
          <cell r="U680" t="str">
            <v>Version Imprimée</v>
          </cell>
          <cell r="V680" t="str">
            <v>St-Herblain</v>
          </cell>
          <cell r="W680" t="str">
            <v>Editions ENI</v>
          </cell>
          <cell r="X680">
            <v>2021</v>
          </cell>
          <cell r="Y680" t="str">
            <v>Bibliothèque Numérique ENI (Service en ligne)</v>
          </cell>
          <cell r="Z680" t="str">
            <v>RÉFÉRENCE BUREAUTIQUE</v>
          </cell>
          <cell r="AA680" t="str">
            <v>texte</v>
          </cell>
          <cell r="AB680" t="str">
            <v>txt</v>
          </cell>
          <cell r="AC680" t="str">
            <v>rdacontent/fre</v>
          </cell>
          <cell r="AD680" t="str">
            <v>informatique</v>
          </cell>
          <cell r="AE680" t="str">
            <v>c</v>
          </cell>
          <cell r="AF680" t="str">
            <v>rdamedia/fre</v>
          </cell>
          <cell r="AG680" t="str">
            <v>ressource en ligne</v>
          </cell>
          <cell r="AH680" t="str">
            <v>cr</v>
          </cell>
          <cell r="AI680" t="str">
            <v>rdacarrier/fre</v>
          </cell>
          <cell r="AJ680" t="str">
            <v>m\\\\\o\\d\\\\\\\\</v>
          </cell>
          <cell r="AK680" t="str">
            <v>cr\cn\\\\uuaua</v>
          </cell>
          <cell r="AL680" t="str">
            <v>Accès restreint aux membres</v>
          </cell>
          <cell r="AM680" t="str">
            <v>Source de la note de description : Version imprimée</v>
          </cell>
          <cell r="AN680" t="str">
            <v/>
          </cell>
          <cell r="AO680" t="str">
            <v>%SITE_CLIENT%/?library_guid=80A79B18-B42D-4F67-A82D-FED1F3C1DE2A</v>
          </cell>
          <cell r="AP680" t="str">
            <v>Accès au travers du portail ENI</v>
          </cell>
          <cell r="AQ680" t="str">
            <v xml:space="preserve"> applications Google </v>
          </cell>
          <cell r="AR680" t="str">
            <v xml:space="preserve"> Gmail </v>
          </cell>
          <cell r="AS680" t="str">
            <v xml:space="preserve"> Google Agenda </v>
          </cell>
          <cell r="AT680" t="str">
            <v xml:space="preserve"> Google Apps </v>
          </cell>
          <cell r="AU680" t="str">
            <v xml:space="preserve"> Google Docs </v>
          </cell>
          <cell r="AV680" t="str">
            <v xml:space="preserve"> Google Drive </v>
          </cell>
          <cell r="AW680" t="str">
            <v xml:space="preserve"> Google Forms </v>
          </cell>
          <cell r="AX680" t="str">
            <v xml:space="preserve"> Google Sheets </v>
          </cell>
          <cell r="AY680" t="str">
            <v xml:space="preserve"> Google Slide </v>
          </cell>
          <cell r="AZ680" t="str">
            <v xml:space="preserve"> Hangouts Chat </v>
          </cell>
          <cell r="BA680" t="str">
            <v xml:space="preserve"> Hangouts Meet </v>
          </cell>
          <cell r="BB680" t="str">
            <v xml:space="preserve"> LNRBWGOO</v>
          </cell>
          <cell r="BC680" t="str">
            <v xml:space="preserve">Cloud </v>
          </cell>
          <cell r="BD680" t="str">
            <v/>
          </cell>
          <cell r="BE680" t="str">
            <v/>
          </cell>
          <cell r="BF680" t="str">
            <v/>
          </cell>
          <cell r="BG680" t="str">
            <v/>
          </cell>
          <cell r="BH680" t="str">
            <v/>
          </cell>
          <cell r="BI680" t="str">
            <v/>
          </cell>
          <cell r="BJ680" t="str">
            <v/>
          </cell>
          <cell r="BK680" t="str">
            <v/>
          </cell>
          <cell r="BL680" t="str">
            <v/>
          </cell>
          <cell r="BM680" t="str">
            <v/>
          </cell>
          <cell r="BN680" t="str">
            <v/>
          </cell>
          <cell r="BO680" t="str">
            <v/>
          </cell>
          <cell r="BP680" t="str">
            <v/>
          </cell>
          <cell r="BQ680" t="str">
            <v/>
          </cell>
          <cell r="BR680" t="str">
            <v/>
          </cell>
          <cell r="BS680" t="str">
            <v/>
          </cell>
          <cell r="BT680" t="str">
            <v/>
          </cell>
          <cell r="BU680" t="str">
            <v/>
          </cell>
          <cell r="BV680" t="str">
            <v/>
          </cell>
          <cell r="BW680" t="str">
            <v/>
          </cell>
          <cell r="BX680" t="str">
            <v/>
          </cell>
        </row>
        <row r="681">
          <cell r="A681" t="str">
            <v>RBWOFF</v>
          </cell>
          <cell r="B681" t="str">
            <v>Office pour le Web</v>
          </cell>
          <cell r="C681" t="str">
            <v>Les applications en ligne d'Office : Excel, Word, PowerPoint, OneNote et Forms</v>
          </cell>
          <cell r="D681" t="str">
            <v>Myriam GRIS</v>
          </cell>
          <cell r="E681" t="str">
            <v/>
          </cell>
          <cell r="F681" t="str">
            <v>GRIS, Myriam</v>
          </cell>
          <cell r="G681" t="str">
            <v/>
          </cell>
          <cell r="H681" t="str">
            <v/>
          </cell>
          <cell r="I681" t="str">
            <v/>
          </cell>
          <cell r="J681" t="str">
            <v/>
          </cell>
          <cell r="K681" t="str">
            <v>Edition du 1 July 2020</v>
          </cell>
          <cell r="L681" t="str">
            <v>459 pages</v>
          </cell>
          <cell r="M681" t="str">
            <v>Editions ENI</v>
          </cell>
          <cell r="N681" t="str">
            <v>fre</v>
          </cell>
          <cell r="O681" t="str">
            <v>fre</v>
          </cell>
          <cell r="P681" t="str">
            <v>fre</v>
          </cell>
          <cell r="Q681" t="str">
            <v xml:space="preserve">Ce livre est dédié aux applications bureautiques d'Office disponibles en ligne pour tout utilisateur disposant d'un compte Microsoft (gratuit) ou d'un abonnement Microsoft 365. Il débute par une découverte de l'environnement et des fonctionnalités communes aux applications online. Les parties suivantes détaillent l'ensemble des fonctionnalités de chaque application. Vous découvrirez ainsi comment créer des tableaux, calculs, graphiques avec Excel, créer des documents élaborés avec Word, des présentations avec PowerPoint, créer et gérer vos notes avec OneNote et élaborer des sondages et questionnaires avec Forms.
Dans la dernière partie, vous apprendrez à partager des fichiers et travailler à plusieurs sur un même fichier (co-édition).
Découvrez nos formations Microsoft Office éligibles au CPF 
en cliquant ici. Formation 100% financée, selon vos droits !
</v>
          </cell>
          <cell r="R681">
            <v>9782409025914</v>
          </cell>
          <cell r="S681" t="str">
            <v>Version Numérique</v>
          </cell>
          <cell r="T681">
            <v>9782409025907</v>
          </cell>
          <cell r="U681" t="str">
            <v>Version Imprimée</v>
          </cell>
          <cell r="V681" t="str">
            <v>St-Herblain</v>
          </cell>
          <cell r="W681" t="str">
            <v>Editions ENI</v>
          </cell>
          <cell r="X681">
            <v>2020</v>
          </cell>
          <cell r="Y681" t="str">
            <v>Bibliothèque Numérique ENI (Service en ligne)</v>
          </cell>
          <cell r="Z681" t="str">
            <v>RÉFÉRENCE BUREAUTIQUE</v>
          </cell>
          <cell r="AA681" t="str">
            <v>texte</v>
          </cell>
          <cell r="AB681" t="str">
            <v>txt</v>
          </cell>
          <cell r="AC681" t="str">
            <v>rdacontent/fre</v>
          </cell>
          <cell r="AD681" t="str">
            <v>informatique</v>
          </cell>
          <cell r="AE681" t="str">
            <v>c</v>
          </cell>
          <cell r="AF681" t="str">
            <v>rdamedia/fre</v>
          </cell>
          <cell r="AG681" t="str">
            <v>ressource en ligne</v>
          </cell>
          <cell r="AH681" t="str">
            <v>cr</v>
          </cell>
          <cell r="AI681" t="str">
            <v>rdacarrier/fre</v>
          </cell>
          <cell r="AJ681" t="str">
            <v>m\\\\\o\\d\\\\\\\\</v>
          </cell>
          <cell r="AK681" t="str">
            <v>cr\cn\\\\uuaua</v>
          </cell>
          <cell r="AL681" t="str">
            <v>Accès restreint aux membres</v>
          </cell>
          <cell r="AM681" t="str">
            <v>Source de la note de description : Version imprimée</v>
          </cell>
          <cell r="AN681" t="str">
            <v/>
          </cell>
          <cell r="AO681" t="str">
            <v>%SITE_CLIENT%/?library_guid=FB58E973-F2F0-4B46-87EC-C6FE2A11882A</v>
          </cell>
          <cell r="AP681" t="str">
            <v>Accès au travers du portail ENI</v>
          </cell>
          <cell r="AQ681" t="str">
            <v xml:space="preserve"> co</v>
          </cell>
          <cell r="AR681" t="str">
            <v xml:space="preserve"> diaporama </v>
          </cell>
          <cell r="AS681" t="str">
            <v xml:space="preserve"> Excel Online </v>
          </cell>
          <cell r="AT681" t="str">
            <v xml:space="preserve"> LNRBWOFF</v>
          </cell>
          <cell r="AU681" t="str">
            <v xml:space="preserve"> Office 365 </v>
          </cell>
          <cell r="AV681" t="str">
            <v xml:space="preserve"> PowerPoint Online </v>
          </cell>
          <cell r="AW681" t="str">
            <v xml:space="preserve"> présentation </v>
          </cell>
          <cell r="AX681" t="str">
            <v xml:space="preserve"> tableur</v>
          </cell>
          <cell r="AY681" t="str">
            <v xml:space="preserve"> traitement de texte </v>
          </cell>
          <cell r="AZ681" t="str">
            <v xml:space="preserve"> travail collaboratif </v>
          </cell>
          <cell r="BA681" t="str">
            <v xml:space="preserve"> Word Online </v>
          </cell>
          <cell r="BB681" t="str">
            <v xml:space="preserve">édition </v>
          </cell>
          <cell r="BC681" t="str">
            <v xml:space="preserve">Microsoft 365 </v>
          </cell>
          <cell r="BD681" t="str">
            <v/>
          </cell>
          <cell r="BE681" t="str">
            <v/>
          </cell>
          <cell r="BF681" t="str">
            <v/>
          </cell>
          <cell r="BG681" t="str">
            <v/>
          </cell>
          <cell r="BH681" t="str">
            <v/>
          </cell>
          <cell r="BI681" t="str">
            <v/>
          </cell>
          <cell r="BJ681" t="str">
            <v/>
          </cell>
          <cell r="BK681" t="str">
            <v/>
          </cell>
          <cell r="BL681" t="str">
            <v/>
          </cell>
          <cell r="BM681" t="str">
            <v/>
          </cell>
          <cell r="BN681" t="str">
            <v/>
          </cell>
          <cell r="BO681" t="str">
            <v/>
          </cell>
          <cell r="BP681" t="str">
            <v/>
          </cell>
          <cell r="BQ681" t="str">
            <v/>
          </cell>
          <cell r="BR681" t="str">
            <v/>
          </cell>
          <cell r="BS681" t="str">
            <v/>
          </cell>
          <cell r="BT681" t="str">
            <v/>
          </cell>
          <cell r="BU681" t="str">
            <v/>
          </cell>
          <cell r="BV681" t="str">
            <v/>
          </cell>
          <cell r="BW681" t="str">
            <v/>
          </cell>
          <cell r="BX681" t="str">
            <v/>
          </cell>
        </row>
        <row r="682">
          <cell r="A682" t="str">
            <v>RBXP2WIN</v>
          </cell>
          <cell r="B682" t="str">
            <v>Windows XP</v>
          </cell>
          <cell r="C682" t="str">
            <v>Nouvelle édition (inclus les nouveautés du Service Pack 2)</v>
          </cell>
          <cell r="D682" t="str">
            <v/>
          </cell>
          <cell r="E682" t="str">
            <v/>
          </cell>
          <cell r="F682" t="str">
            <v/>
          </cell>
          <cell r="G682" t="str">
            <v/>
          </cell>
          <cell r="H682" t="str">
            <v/>
          </cell>
          <cell r="I682" t="str">
            <v/>
          </cell>
          <cell r="J682" t="str">
            <v/>
          </cell>
          <cell r="K682" t="str">
            <v>Edition du 25 April 2005</v>
          </cell>
          <cell r="L682" t="str">
            <v>391 pages</v>
          </cell>
          <cell r="M682" t="str">
            <v>Editions ENI</v>
          </cell>
          <cell r="N682" t="str">
            <v>fre</v>
          </cell>
          <cell r="O682" t="str">
            <v>fre</v>
          </cell>
          <cell r="P682" t="str">
            <v>fre</v>
          </cell>
          <cell r="Q682" t="str">
            <v>Ce manuel pratique vous présente l'ensemble des fonctionnalités de Windows XP (Edition familiale et version professionnelle) et des nouveautés apportées par le Service Pack 2. Vous découvrirez tout d'abord l'interface du système et exploiterez la fonction multi-utilisateur qui permet de définir plusieurs utilisateurs sur un même micro-ordinateur. Vous apprendrez ensuite à gérer les fichiers, dossiers et unités (créer des dossiers, copier/déplacer des fichiers, compresser les fichiers, effectuer des recherches...). La troisième partie de cet ouvrage présente en détail les dernières versions des applications multimédias de Windows XP (monter vos séquences vidéos avec Windows Movie Maker 5.1, écouter un CD audio, regarder un DVD ou graver un CD à l'aide du Lecteur Windows Media 10) ainsi que les fonctions qui permettent de gérer les photos numériques. Lorsque vous serez familiarisé avec ce nouvel environnement, vous serez à même de le modifier en personnalisant le menu démarrer, en créant des raccourcis, en modifiant votre Bureau. La partie suivante présente des fonctions spécifiques au travail en réseau : partager des dossiers et fichiers, utiliser l'Assistance à distance et la connexion Bureau à distance ainsi que les principales fonctions de la messagerie instantannée Windows Messenger 5. La dernière partie aborde des notions plus techniques telles que la défragmentation d'un volume, la restauration du système, l'installation de périphériques et d'applications ; un chapitre est consacré aux nouveautés apportées en matière de sécurité par le Service Pack 2.</v>
          </cell>
          <cell r="R682">
            <v>9782746044654</v>
          </cell>
          <cell r="S682" t="str">
            <v>Version Numérique</v>
          </cell>
          <cell r="T682">
            <v>9782746028463</v>
          </cell>
          <cell r="U682" t="str">
            <v>Version Imprimée</v>
          </cell>
          <cell r="V682" t="str">
            <v>St-Herblain</v>
          </cell>
          <cell r="W682" t="str">
            <v>Editions ENI</v>
          </cell>
          <cell r="X682">
            <v>2005</v>
          </cell>
          <cell r="Y682" t="str">
            <v>Bibliothèque Numérique ENI (Service en ligne)</v>
          </cell>
          <cell r="Z682" t="str">
            <v>RÉFÉRENCE BUREAUTIQUE</v>
          </cell>
          <cell r="AA682" t="str">
            <v>texte</v>
          </cell>
          <cell r="AB682" t="str">
            <v>txt</v>
          </cell>
          <cell r="AC682" t="str">
            <v>rdacontent/fre</v>
          </cell>
          <cell r="AD682" t="str">
            <v>informatique</v>
          </cell>
          <cell r="AE682" t="str">
            <v>c</v>
          </cell>
          <cell r="AF682" t="str">
            <v>rdamedia/fre</v>
          </cell>
          <cell r="AG682" t="str">
            <v>ressource en ligne</v>
          </cell>
          <cell r="AH682" t="str">
            <v>cr</v>
          </cell>
          <cell r="AI682" t="str">
            <v>rdacarrier/fre</v>
          </cell>
          <cell r="AJ682" t="str">
            <v>m\\\\\o\\d\\\\\\\\</v>
          </cell>
          <cell r="AK682" t="str">
            <v>cr\cn\\\\uuaua</v>
          </cell>
          <cell r="AL682" t="str">
            <v>Accès restreint aux membres</v>
          </cell>
          <cell r="AM682" t="str">
            <v>Source de la note de description : Version imprimée</v>
          </cell>
          <cell r="AN682" t="str">
            <v/>
          </cell>
          <cell r="AO682" t="str">
            <v>%SITE_CLIENT%/?library_guid=557DD5D8-A0E3-4500-8E9B-B2F36000B535</v>
          </cell>
          <cell r="AP682" t="str">
            <v>Accès au travers du portail ENI</v>
          </cell>
          <cell r="AQ682" t="str">
            <v xml:space="preserve"> Assistance à distance </v>
          </cell>
          <cell r="AR682" t="str">
            <v xml:space="preserve"> bureau </v>
          </cell>
          <cell r="AS682" t="str">
            <v xml:space="preserve"> Bureau à distance </v>
          </cell>
          <cell r="AT682" t="str">
            <v xml:space="preserve"> e</v>
          </cell>
          <cell r="AU682" t="str">
            <v xml:space="preserve"> ebook </v>
          </cell>
          <cell r="AV682" t="str">
            <v xml:space="preserve"> Explorateur </v>
          </cell>
          <cell r="AW682" t="str">
            <v xml:space="preserve"> installation </v>
          </cell>
          <cell r="AX682" t="str">
            <v xml:space="preserve"> livre électronique </v>
          </cell>
          <cell r="AY682" t="str">
            <v xml:space="preserve"> livre numérique </v>
          </cell>
          <cell r="AZ682" t="str">
            <v xml:space="preserve"> livres électroniques </v>
          </cell>
          <cell r="BA682" t="str">
            <v xml:space="preserve"> livres numériques </v>
          </cell>
          <cell r="BB682" t="str">
            <v xml:space="preserve"> LNRBXP2WIN</v>
          </cell>
          <cell r="BC682" t="str">
            <v xml:space="preserve"> Media Player </v>
          </cell>
          <cell r="BD682" t="str">
            <v xml:space="preserve"> Messenger </v>
          </cell>
          <cell r="BE682" t="str">
            <v xml:space="preserve"> Movie Maker </v>
          </cell>
          <cell r="BF682" t="str">
            <v xml:space="preserve"> OS </v>
          </cell>
          <cell r="BG682" t="str">
            <v xml:space="preserve"> réseau </v>
          </cell>
          <cell r="BH682" t="str">
            <v xml:space="preserve"> Service Pack2 </v>
          </cell>
          <cell r="BI682" t="str">
            <v xml:space="preserve"> système d'exploitation </v>
          </cell>
          <cell r="BJ682" t="str">
            <v xml:space="preserve"> utilisateur </v>
          </cell>
          <cell r="BK682" t="str">
            <v xml:space="preserve">book </v>
          </cell>
          <cell r="BL682" t="str">
            <v xml:space="preserve">Microsoft </v>
          </cell>
          <cell r="BM682" t="str">
            <v/>
          </cell>
          <cell r="BN682" t="str">
            <v/>
          </cell>
          <cell r="BO682" t="str">
            <v/>
          </cell>
          <cell r="BP682" t="str">
            <v/>
          </cell>
          <cell r="BQ682" t="str">
            <v/>
          </cell>
          <cell r="BR682" t="str">
            <v/>
          </cell>
          <cell r="BS682" t="str">
            <v/>
          </cell>
          <cell r="BT682" t="str">
            <v/>
          </cell>
          <cell r="BU682" t="str">
            <v/>
          </cell>
          <cell r="BV682" t="str">
            <v/>
          </cell>
          <cell r="BW682" t="str">
            <v/>
          </cell>
          <cell r="BX682" t="str">
            <v/>
          </cell>
        </row>
        <row r="683">
          <cell r="A683" t="str">
            <v>RI03EXCV</v>
          </cell>
          <cell r="B683" t="str">
            <v>VBA Excel 2003</v>
          </cell>
          <cell r="C683" t="str">
            <v>Programmer sous Excel : Macros et Langage VBA</v>
          </cell>
          <cell r="D683" t="str">
            <v>Michèle Amelot</v>
          </cell>
          <cell r="E683" t="str">
            <v/>
          </cell>
          <cell r="F683" t="str">
            <v>Amelot, Michèle</v>
          </cell>
          <cell r="G683" t="str">
            <v/>
          </cell>
          <cell r="H683" t="str">
            <v/>
          </cell>
          <cell r="I683" t="str">
            <v/>
          </cell>
          <cell r="J683" t="str">
            <v/>
          </cell>
          <cell r="K683" t="str">
            <v>Edition du 26 November 2003</v>
          </cell>
          <cell r="L683" t="str">
            <v>430 pages</v>
          </cell>
          <cell r="M683" t="str">
            <v>Editions ENI</v>
          </cell>
          <cell r="N683" t="str">
            <v>fre</v>
          </cell>
          <cell r="O683" t="str">
            <v>fre</v>
          </cell>
          <cell r="P683" t="str">
            <v>fre</v>
          </cell>
          <cell r="Q683" t="str">
            <v xml:space="preserve">A la fois simple, pratique et complet, ce livre s'adresse aux utilisateurs Excel ou aux développeurs souhaitant créer des applications de tableur conviviales, fiables et puissantes. Outre les éléments de base du langage VBA (structure du langage et concepts de programmation objet) vous permettant d'automatiser des traitements, vous apprendrez à concevoir des formulaires, à personnaliser l'interface d'Excel au moyen de menus et barres d'outils, à communiquer avec les autres applications Office XP, à importer ou publier des pages Web et des fichiers XML et à exploiter les fonctions API de Windows. De nombreux exemples sont présentés dans chaque chapitre et le livre se termine par un exercice récapitulatif qui vous guide pour la création complète d'une application Excel.
Ce livre est également proposé en coffret 1 | 
coffret 2
</v>
          </cell>
          <cell r="R683">
            <v>9782746044296</v>
          </cell>
          <cell r="S683" t="str">
            <v>Version Numérique</v>
          </cell>
          <cell r="T683">
            <v>9782746021761</v>
          </cell>
          <cell r="U683" t="str">
            <v>Version Imprimée</v>
          </cell>
          <cell r="V683" t="str">
            <v>St-Herblain</v>
          </cell>
          <cell r="W683" t="str">
            <v>Editions ENI</v>
          </cell>
          <cell r="X683">
            <v>2003</v>
          </cell>
          <cell r="Y683" t="str">
            <v>Bibliothèque Numérique ENI (Service en ligne)</v>
          </cell>
          <cell r="Z683" t="str">
            <v>RESSOURCES INFORMATIQUES</v>
          </cell>
          <cell r="AA683" t="str">
            <v>texte</v>
          </cell>
          <cell r="AB683" t="str">
            <v>txt</v>
          </cell>
          <cell r="AC683" t="str">
            <v>rdacontent/fre</v>
          </cell>
          <cell r="AD683" t="str">
            <v>informatique</v>
          </cell>
          <cell r="AE683" t="str">
            <v>c</v>
          </cell>
          <cell r="AF683" t="str">
            <v>rdamedia/fre</v>
          </cell>
          <cell r="AG683" t="str">
            <v>ressource en ligne</v>
          </cell>
          <cell r="AH683" t="str">
            <v>cr</v>
          </cell>
          <cell r="AI683" t="str">
            <v>rdacarrier/fre</v>
          </cell>
          <cell r="AJ683" t="str">
            <v>m\\\\\o\\d\\\\\\\\</v>
          </cell>
          <cell r="AK683" t="str">
            <v>cr\cn\\\\uuaua</v>
          </cell>
          <cell r="AL683" t="str">
            <v>Accès restreint aux membres</v>
          </cell>
          <cell r="AM683" t="str">
            <v>Source de la note de description : Version imprimée</v>
          </cell>
          <cell r="AN683" t="str">
            <v/>
          </cell>
          <cell r="AO683" t="str">
            <v>%SITE_CLIENT%/?library_guid=1D12FE82-13C8-4F96-933C-55F52F5F69FF</v>
          </cell>
          <cell r="AP683" t="str">
            <v>Accès au travers du portail ENI</v>
          </cell>
          <cell r="AQ683">
            <v>2746021765</v>
          </cell>
          <cell r="AR683" t="str">
            <v xml:space="preserve"> e</v>
          </cell>
          <cell r="AS683" t="str">
            <v xml:space="preserve"> ebook </v>
          </cell>
          <cell r="AT683" t="str">
            <v xml:space="preserve"> Excel VBA </v>
          </cell>
          <cell r="AU683" t="str">
            <v xml:space="preserve"> langage </v>
          </cell>
          <cell r="AV683" t="str">
            <v xml:space="preserve"> langages </v>
          </cell>
          <cell r="AW683" t="str">
            <v xml:space="preserve"> livre électronique </v>
          </cell>
          <cell r="AX683" t="str">
            <v xml:space="preserve"> livre numérique </v>
          </cell>
          <cell r="AY683" t="str">
            <v xml:space="preserve"> livres électroniques </v>
          </cell>
          <cell r="AZ683" t="str">
            <v xml:space="preserve"> livres numériques </v>
          </cell>
          <cell r="BA683" t="str">
            <v xml:space="preserve"> LNRI03EXCV</v>
          </cell>
          <cell r="BB683" t="str">
            <v xml:space="preserve"> Macro</v>
          </cell>
          <cell r="BC683" t="str">
            <v xml:space="preserve"> macro </v>
          </cell>
          <cell r="BD683" t="str">
            <v xml:space="preserve"> macro</v>
          </cell>
          <cell r="BE683" t="str">
            <v xml:space="preserve"> macro commande </v>
          </cell>
          <cell r="BF683" t="str">
            <v xml:space="preserve"> Programmation </v>
          </cell>
          <cell r="BG683" t="str">
            <v xml:space="preserve"> tableur </v>
          </cell>
          <cell r="BH683" t="str">
            <v xml:space="preserve"> VB </v>
          </cell>
          <cell r="BI683" t="str">
            <v xml:space="preserve"> visual basic </v>
          </cell>
          <cell r="BJ683" t="str">
            <v xml:space="preserve"> Visual Basic </v>
          </cell>
          <cell r="BK683" t="str">
            <v xml:space="preserve">book </v>
          </cell>
          <cell r="BL683" t="str">
            <v xml:space="preserve">commande </v>
          </cell>
          <cell r="BM683" t="str">
            <v xml:space="preserve">commandes </v>
          </cell>
          <cell r="BN683" t="str">
            <v xml:space="preserve">EXCEL </v>
          </cell>
          <cell r="BO683" t="str">
            <v/>
          </cell>
          <cell r="BP683" t="str">
            <v/>
          </cell>
          <cell r="BQ683" t="str">
            <v/>
          </cell>
          <cell r="BR683" t="str">
            <v/>
          </cell>
          <cell r="BS683" t="str">
            <v/>
          </cell>
          <cell r="BT683" t="str">
            <v/>
          </cell>
          <cell r="BU683" t="str">
            <v/>
          </cell>
          <cell r="BV683" t="str">
            <v/>
          </cell>
          <cell r="BW683" t="str">
            <v/>
          </cell>
          <cell r="BX683" t="str">
            <v/>
          </cell>
        </row>
        <row r="684">
          <cell r="A684" t="str">
            <v>RI03TCP</v>
          </cell>
          <cell r="B684" t="str">
            <v>Windows Server 2003</v>
          </cell>
          <cell r="C684" t="str">
            <v>Les services réseaux TCP/IP</v>
          </cell>
          <cell r="D684" t="str">
            <v>Philippe Mathon</v>
          </cell>
          <cell r="E684" t="str">
            <v/>
          </cell>
          <cell r="F684" t="str">
            <v>Mathon, Philippe</v>
          </cell>
          <cell r="G684" t="str">
            <v/>
          </cell>
          <cell r="H684" t="str">
            <v/>
          </cell>
          <cell r="I684" t="str">
            <v/>
          </cell>
          <cell r="J684" t="str">
            <v/>
          </cell>
          <cell r="K684" t="str">
            <v>Edition du 20 November 2003</v>
          </cell>
          <cell r="L684" t="str">
            <v>527 pages</v>
          </cell>
          <cell r="M684" t="str">
            <v>Editions ENI</v>
          </cell>
          <cell r="N684" t="str">
            <v>fre</v>
          </cell>
          <cell r="O684" t="str">
            <v>fre</v>
          </cell>
          <cell r="P684" t="str">
            <v>fre</v>
          </cell>
          <cell r="Q684" t="str">
            <v>Ce livre permet aux administrateurs réseau de mettre à jour ou d'acquérir les connaissances nécessaires sur la suite de protocoles TCP/IP pour installer, configurer, optimiser et dépanner tous les services liés à l'implémentation d'une infrastructure réseau sous Windows 2003 : DNS, DHCP, WINS, PKI, IPSec, routage et accès distant, VPN, NAT... Ce livre se veut pratique et concret, il est illustré de nombreux schémas, dessins d'écran et manipulations à réaliser pour mieux assimiler tous les concepts abordés.
Ce livre est également proposé en coffret</v>
          </cell>
          <cell r="R684">
            <v>9782746044364</v>
          </cell>
          <cell r="S684" t="str">
            <v>Version Numérique</v>
          </cell>
          <cell r="T684">
            <v>9782746021464</v>
          </cell>
          <cell r="U684" t="str">
            <v>Version Imprimée</v>
          </cell>
          <cell r="V684" t="str">
            <v>St-Herblain</v>
          </cell>
          <cell r="W684" t="str">
            <v>Editions ENI</v>
          </cell>
          <cell r="X684">
            <v>2003</v>
          </cell>
          <cell r="Y684" t="str">
            <v>Bibliothèque Numérique ENI (Service en ligne)</v>
          </cell>
          <cell r="Z684" t="str">
            <v>RESSOURCES INFORMATIQUES</v>
          </cell>
          <cell r="AA684" t="str">
            <v>texte</v>
          </cell>
          <cell r="AB684" t="str">
            <v>txt</v>
          </cell>
          <cell r="AC684" t="str">
            <v>rdacontent/fre</v>
          </cell>
          <cell r="AD684" t="str">
            <v>informatique</v>
          </cell>
          <cell r="AE684" t="str">
            <v>c</v>
          </cell>
          <cell r="AF684" t="str">
            <v>rdamedia/fre</v>
          </cell>
          <cell r="AG684" t="str">
            <v>ressource en ligne</v>
          </cell>
          <cell r="AH684" t="str">
            <v>cr</v>
          </cell>
          <cell r="AI684" t="str">
            <v>rdacarrier/fre</v>
          </cell>
          <cell r="AJ684" t="str">
            <v>m\\\\\o\\d\\\\\\\\</v>
          </cell>
          <cell r="AK684" t="str">
            <v>cr\cn\\\\uuaua</v>
          </cell>
          <cell r="AL684" t="str">
            <v>Accès restreint aux membres</v>
          </cell>
          <cell r="AM684" t="str">
            <v>Source de la note de description : Version imprimée</v>
          </cell>
          <cell r="AN684" t="str">
            <v/>
          </cell>
          <cell r="AO684" t="str">
            <v>%SITE_CLIENT%/?library_guid=FA541921-1BF3-41C3-90A3-18197F8BC0FA</v>
          </cell>
          <cell r="AP684" t="str">
            <v>Accès au travers du portail ENI</v>
          </cell>
          <cell r="AQ684">
            <v>2746021463</v>
          </cell>
          <cell r="AR684" t="str">
            <v xml:space="preserve"> Accès distant </v>
          </cell>
          <cell r="AS684" t="str">
            <v xml:space="preserve"> DHCP </v>
          </cell>
          <cell r="AT684" t="str">
            <v xml:space="preserve"> DNS </v>
          </cell>
          <cell r="AU684" t="str">
            <v xml:space="preserve"> e</v>
          </cell>
          <cell r="AV684" t="str">
            <v xml:space="preserve"> ebook </v>
          </cell>
          <cell r="AW684" t="str">
            <v xml:space="preserve"> IPSec </v>
          </cell>
          <cell r="AX684" t="str">
            <v xml:space="preserve"> livre électronique </v>
          </cell>
          <cell r="AY684" t="str">
            <v xml:space="preserve"> livre numérique </v>
          </cell>
          <cell r="AZ684" t="str">
            <v xml:space="preserve"> livres électroniques </v>
          </cell>
          <cell r="BA684" t="str">
            <v xml:space="preserve"> livres numériques </v>
          </cell>
          <cell r="BB684" t="str">
            <v xml:space="preserve"> LNRI03TCP</v>
          </cell>
          <cell r="BC684" t="str">
            <v xml:space="preserve"> Microsoft </v>
          </cell>
          <cell r="BD684" t="str">
            <v xml:space="preserve"> NAT </v>
          </cell>
          <cell r="BE684" t="str">
            <v xml:space="preserve"> PKI </v>
          </cell>
          <cell r="BF684" t="str">
            <v xml:space="preserve"> Routage </v>
          </cell>
          <cell r="BG684" t="str">
            <v xml:space="preserve"> système </v>
          </cell>
          <cell r="BH684" t="str">
            <v xml:space="preserve"> tcp ip </v>
          </cell>
          <cell r="BI684" t="str">
            <v xml:space="preserve"> TCP IP </v>
          </cell>
          <cell r="BJ684" t="str">
            <v xml:space="preserve"> TCP/IP </v>
          </cell>
          <cell r="BK684" t="str">
            <v xml:space="preserve"> VPN </v>
          </cell>
          <cell r="BL684" t="str">
            <v xml:space="preserve"> WINS </v>
          </cell>
          <cell r="BM684" t="str">
            <v xml:space="preserve">book </v>
          </cell>
          <cell r="BN684" t="str">
            <v xml:space="preserve">Réseau </v>
          </cell>
          <cell r="BO684" t="str">
            <v/>
          </cell>
          <cell r="BP684" t="str">
            <v/>
          </cell>
          <cell r="BQ684" t="str">
            <v/>
          </cell>
          <cell r="BR684" t="str">
            <v/>
          </cell>
          <cell r="BS684" t="str">
            <v/>
          </cell>
          <cell r="BT684" t="str">
            <v/>
          </cell>
          <cell r="BU684" t="str">
            <v/>
          </cell>
          <cell r="BV684" t="str">
            <v/>
          </cell>
          <cell r="BW684" t="str">
            <v/>
          </cell>
          <cell r="BX684" t="str">
            <v/>
          </cell>
        </row>
        <row r="685">
          <cell r="A685" t="str">
            <v>RI03TSE</v>
          </cell>
          <cell r="B685" t="str">
            <v>TSE 2003 (Terminal Server Edition)</v>
          </cell>
          <cell r="C685" t="str">
            <v>Clients légers : Architecture et Implémentation</v>
          </cell>
          <cell r="D685" t="str">
            <v>Cédric Ortega</v>
          </cell>
          <cell r="E685" t="str">
            <v/>
          </cell>
          <cell r="F685" t="str">
            <v>Ortega, Cédric</v>
          </cell>
          <cell r="G685" t="str">
            <v/>
          </cell>
          <cell r="H685" t="str">
            <v/>
          </cell>
          <cell r="I685" t="str">
            <v/>
          </cell>
          <cell r="J685" t="str">
            <v/>
          </cell>
          <cell r="K685" t="str">
            <v>Edition du 1 February 2006</v>
          </cell>
          <cell r="L685" t="str">
            <v>331 pages</v>
          </cell>
          <cell r="M685" t="str">
            <v>Editions ENI</v>
          </cell>
          <cell r="N685" t="str">
            <v>fre</v>
          </cell>
          <cell r="O685" t="str">
            <v>fre</v>
          </cell>
          <cell r="P685" t="str">
            <v>fre</v>
          </cell>
          <cell r="Q685" t="str">
            <v xml:space="preserve">Ce livre s'adresse à des responsables informatiques sur le point de s'engager dans la mise en oeuvre d'une solution clients légers, aussi bien qu'à des informaticiens confrontés à l'installation et à l'optimisation de cette architecture en entreprise. L'auteur a réussi à synthétiser les possibilités réellement apportées par les architectures TSE, afin que le lecteur puisse s'engager dans ce type de projet en toute connaissance de cause et maîtriser sa mise en place. Les premiers chapitres détaillent les architectures clients légers en entreprise (concept, principes technologiques, bénéfices pour l'entreprise...) ainsi que les particularités de la solution TSE (composants de la solution, système de licences...). 
Les chapitres suivants décrivent l'environnement du couple TSE/RDP sous Windows Server 2003 (gestion des impressions, des applications, stratégies d'accès, stratégies de groupes, sécurisation des architectures...) ainsi que les méthodologies d'implémentation d'une architecture TSE (choix de l'architecture réseau, calibrage des serveurs, optimisation des performances...).
</v>
          </cell>
          <cell r="R685">
            <v>9782746044265</v>
          </cell>
          <cell r="S685" t="str">
            <v>Version Numérique</v>
          </cell>
          <cell r="T685">
            <v>9782746031258</v>
          </cell>
          <cell r="U685" t="str">
            <v>Version Imprimée</v>
          </cell>
          <cell r="V685" t="str">
            <v>St-Herblain</v>
          </cell>
          <cell r="W685" t="str">
            <v>Editions ENI</v>
          </cell>
          <cell r="X685">
            <v>2006</v>
          </cell>
          <cell r="Y685" t="str">
            <v>Bibliothèque Numérique ENI (Service en ligne)</v>
          </cell>
          <cell r="Z685" t="str">
            <v>RESSOURCES INFORMATIQUES</v>
          </cell>
          <cell r="AA685" t="str">
            <v>texte</v>
          </cell>
          <cell r="AB685" t="str">
            <v>txt</v>
          </cell>
          <cell r="AC685" t="str">
            <v>rdacontent/fre</v>
          </cell>
          <cell r="AD685" t="str">
            <v>informatique</v>
          </cell>
          <cell r="AE685" t="str">
            <v>c</v>
          </cell>
          <cell r="AF685" t="str">
            <v>rdamedia/fre</v>
          </cell>
          <cell r="AG685" t="str">
            <v>ressource en ligne</v>
          </cell>
          <cell r="AH685" t="str">
            <v>cr</v>
          </cell>
          <cell r="AI685" t="str">
            <v>rdacarrier/fre</v>
          </cell>
          <cell r="AJ685" t="str">
            <v>m\\\\\o\\d\\\\\\\\</v>
          </cell>
          <cell r="AK685" t="str">
            <v>cr\cn\\\\uuaua</v>
          </cell>
          <cell r="AL685" t="str">
            <v>Accès restreint aux membres</v>
          </cell>
          <cell r="AM685" t="str">
            <v>Source de la note de description : Version imprimée</v>
          </cell>
          <cell r="AN685" t="str">
            <v/>
          </cell>
          <cell r="AO685" t="str">
            <v>%SITE_CLIENT%/?library_guid=B26AAD20-CD54-403C-903F-6EB1022833E1</v>
          </cell>
          <cell r="AP685" t="str">
            <v>Accès au travers du portail ENI</v>
          </cell>
          <cell r="AQ685">
            <v>2</v>
          </cell>
          <cell r="AR685">
            <v>2746031256</v>
          </cell>
          <cell r="AS685" t="str">
            <v xml:space="preserve"> Citrix </v>
          </cell>
          <cell r="AT685" t="str">
            <v xml:space="preserve"> client léger </v>
          </cell>
          <cell r="AU685" t="str">
            <v xml:space="preserve"> e</v>
          </cell>
          <cell r="AV685" t="str">
            <v xml:space="preserve"> ebook </v>
          </cell>
          <cell r="AW685" t="str">
            <v xml:space="preserve"> ICA </v>
          </cell>
          <cell r="AX685" t="str">
            <v xml:space="preserve"> livre électronique </v>
          </cell>
          <cell r="AY685" t="str">
            <v xml:space="preserve"> livre numérique </v>
          </cell>
          <cell r="AZ685" t="str">
            <v xml:space="preserve"> livres électroniques </v>
          </cell>
          <cell r="BA685" t="str">
            <v xml:space="preserve"> livres numériques </v>
          </cell>
          <cell r="BB685" t="str">
            <v xml:space="preserve"> LNRI03TSE</v>
          </cell>
          <cell r="BC685" t="str">
            <v xml:space="preserve"> Microsfot </v>
          </cell>
          <cell r="BD685" t="str">
            <v xml:space="preserve"> RDP </v>
          </cell>
          <cell r="BE685" t="str">
            <v xml:space="preserve"> système </v>
          </cell>
          <cell r="BF685" t="str">
            <v xml:space="preserve"> terminal server </v>
          </cell>
          <cell r="BG685" t="str">
            <v xml:space="preserve"> Windows Server 2003  </v>
          </cell>
          <cell r="BH685">
            <v>3125</v>
          </cell>
          <cell r="BI685">
            <v>6</v>
          </cell>
          <cell r="BJ685">
            <v>7460</v>
          </cell>
          <cell r="BK685" t="str">
            <v xml:space="preserve">book </v>
          </cell>
          <cell r="BL685" t="str">
            <v xml:space="preserve">TSE </v>
          </cell>
          <cell r="BM685" t="str">
            <v/>
          </cell>
          <cell r="BN685" t="str">
            <v/>
          </cell>
          <cell r="BO685" t="str">
            <v/>
          </cell>
          <cell r="BP685" t="str">
            <v/>
          </cell>
          <cell r="BQ685" t="str">
            <v/>
          </cell>
          <cell r="BR685" t="str">
            <v/>
          </cell>
          <cell r="BS685" t="str">
            <v/>
          </cell>
          <cell r="BT685" t="str">
            <v/>
          </cell>
          <cell r="BU685" t="str">
            <v/>
          </cell>
          <cell r="BV685" t="str">
            <v/>
          </cell>
          <cell r="BW685" t="str">
            <v/>
          </cell>
          <cell r="BX685" t="str">
            <v/>
          </cell>
        </row>
        <row r="686">
          <cell r="A686" t="str">
            <v>RI03WINS</v>
          </cell>
          <cell r="B686" t="str">
            <v>Windows Server 2003</v>
          </cell>
          <cell r="C686" t="str">
            <v>Installation, configuration et administration</v>
          </cell>
          <cell r="D686" t="str">
            <v>Christophe Mandin</v>
          </cell>
          <cell r="E686" t="str">
            <v/>
          </cell>
          <cell r="F686" t="str">
            <v>Mandin, Christophe</v>
          </cell>
          <cell r="G686" t="str">
            <v/>
          </cell>
          <cell r="H686" t="str">
            <v/>
          </cell>
          <cell r="I686" t="str">
            <v/>
          </cell>
          <cell r="J686" t="str">
            <v/>
          </cell>
          <cell r="K686" t="str">
            <v>Edition du 25 August 2003</v>
          </cell>
          <cell r="L686" t="str">
            <v>520 pages</v>
          </cell>
          <cell r="M686" t="str">
            <v>Editions ENI</v>
          </cell>
          <cell r="N686" t="str">
            <v>fre</v>
          </cell>
          <cell r="O686" t="str">
            <v>fre</v>
          </cell>
          <cell r="P686" t="str">
            <v>fre</v>
          </cell>
          <cell r="Q686" t="str">
            <v xml:space="preserve">Ce livre s'adresse à des lecteurs disposant de notions de base sur les réseaux et désireux de maîtriser l'administration sous Windows Server 2003. A cet effet, il reprend les concepts fondamentaux liés à la gestion des environnements Windows avant de développer les spécificités de Windows Server 2003 : installation, configuration de l'environnement système, des ressources disques et des imprimantes. Une présentation simplifiée des services d'annuaire Active directory permet d'aborder efficacement l'administration des utilisateurs, des ordinateurs et l'implémentation des stratégies de groupe. Tout au long de ces pages, le lecteur trouvera matière à administrer de façon optimale ce système d'exploitation : utilisation et personnalisation des consoles d'administration, gestion et mise en oeuvre des stratégies de groupe, des ressources disques avec, entre autres, les quotas de disque, les clichés instantanés, le cryptage EFS, la compression, les autorisations NTFS et les autorisations de partage.
</v>
          </cell>
          <cell r="R686">
            <v>9782746044357</v>
          </cell>
          <cell r="S686" t="str">
            <v>Version Numérique</v>
          </cell>
          <cell r="T686">
            <v>9782746021266</v>
          </cell>
          <cell r="U686" t="str">
            <v>Version Imprimée</v>
          </cell>
          <cell r="V686" t="str">
            <v>St-Herblain</v>
          </cell>
          <cell r="W686" t="str">
            <v>Editions ENI</v>
          </cell>
          <cell r="X686">
            <v>2003</v>
          </cell>
          <cell r="Y686" t="str">
            <v>Bibliothèque Numérique ENI (Service en ligne)</v>
          </cell>
          <cell r="Z686" t="str">
            <v>RESSOURCES INFORMATIQUES</v>
          </cell>
          <cell r="AA686" t="str">
            <v>texte</v>
          </cell>
          <cell r="AB686" t="str">
            <v>txt</v>
          </cell>
          <cell r="AC686" t="str">
            <v>rdacontent/fre</v>
          </cell>
          <cell r="AD686" t="str">
            <v>informatique</v>
          </cell>
          <cell r="AE686" t="str">
            <v>c</v>
          </cell>
          <cell r="AF686" t="str">
            <v>rdamedia/fre</v>
          </cell>
          <cell r="AG686" t="str">
            <v>ressource en ligne</v>
          </cell>
          <cell r="AH686" t="str">
            <v>cr</v>
          </cell>
          <cell r="AI686" t="str">
            <v>rdacarrier/fre</v>
          </cell>
          <cell r="AJ686" t="str">
            <v>m\\\\\o\\d\\\\\\\\</v>
          </cell>
          <cell r="AK686" t="str">
            <v>cr\cn\\\\uuaua</v>
          </cell>
          <cell r="AL686" t="str">
            <v>Accès restreint aux membres</v>
          </cell>
          <cell r="AM686" t="str">
            <v>Source de la note de description : Version imprimée</v>
          </cell>
          <cell r="AN686" t="str">
            <v/>
          </cell>
          <cell r="AO686" t="str">
            <v>%SITE_CLIENT%/?library_guid=C177CC1B-FD3A-4131-91D7-BBB715C642A1</v>
          </cell>
          <cell r="AP686" t="str">
            <v>Accès au travers du portail ENI</v>
          </cell>
          <cell r="AQ686">
            <v>2003</v>
          </cell>
          <cell r="AR686">
            <v>2746021269</v>
          </cell>
          <cell r="AS686" t="str">
            <v xml:space="preserve"> e</v>
          </cell>
          <cell r="AT686" t="str">
            <v xml:space="preserve"> ebook </v>
          </cell>
          <cell r="AU686" t="str">
            <v xml:space="preserve"> livre électronique </v>
          </cell>
          <cell r="AV686" t="str">
            <v xml:space="preserve"> livre numérique </v>
          </cell>
          <cell r="AW686" t="str">
            <v xml:space="preserve"> livres électroniques </v>
          </cell>
          <cell r="AX686" t="str">
            <v xml:space="preserve"> livres numériques </v>
          </cell>
          <cell r="AY686" t="str">
            <v xml:space="preserve"> LNRI03WINS</v>
          </cell>
          <cell r="AZ686" t="str">
            <v xml:space="preserve"> Microsoft </v>
          </cell>
          <cell r="BA686" t="str">
            <v xml:space="preserve"> Server </v>
          </cell>
          <cell r="BB686" t="str">
            <v xml:space="preserve"> système </v>
          </cell>
          <cell r="BC686" t="str">
            <v xml:space="preserve"> Windows </v>
          </cell>
          <cell r="BD686" t="str">
            <v xml:space="preserve"> windows serveur </v>
          </cell>
          <cell r="BE686" t="str">
            <v xml:space="preserve">book </v>
          </cell>
          <cell r="BF686" t="str">
            <v xml:space="preserve">Réseau </v>
          </cell>
          <cell r="BG686" t="str">
            <v/>
          </cell>
          <cell r="BH686" t="str">
            <v/>
          </cell>
          <cell r="BI686" t="str">
            <v/>
          </cell>
          <cell r="BJ686" t="str">
            <v/>
          </cell>
          <cell r="BK686" t="str">
            <v/>
          </cell>
          <cell r="BL686" t="str">
            <v/>
          </cell>
          <cell r="BM686" t="str">
            <v/>
          </cell>
          <cell r="BN686" t="str">
            <v/>
          </cell>
          <cell r="BO686" t="str">
            <v/>
          </cell>
          <cell r="BP686" t="str">
            <v/>
          </cell>
          <cell r="BQ686" t="str">
            <v/>
          </cell>
          <cell r="BR686" t="str">
            <v/>
          </cell>
          <cell r="BS686" t="str">
            <v/>
          </cell>
          <cell r="BT686" t="str">
            <v/>
          </cell>
          <cell r="BU686" t="str">
            <v/>
          </cell>
          <cell r="BV686" t="str">
            <v/>
          </cell>
          <cell r="BW686" t="str">
            <v/>
          </cell>
          <cell r="BX686" t="str">
            <v/>
          </cell>
        </row>
        <row r="687">
          <cell r="A687" t="str">
            <v>RI03WINSE</v>
          </cell>
          <cell r="B687" t="str">
            <v>Windows Server 2003</v>
          </cell>
          <cell r="C687" t="str">
            <v>Administration de la sécurité</v>
          </cell>
          <cell r="D687" t="str">
            <v>Benoît Lanlard</v>
          </cell>
          <cell r="E687" t="str">
            <v/>
          </cell>
          <cell r="F687" t="str">
            <v>Lanlard, Benoît</v>
          </cell>
          <cell r="G687" t="str">
            <v/>
          </cell>
          <cell r="H687" t="str">
            <v/>
          </cell>
          <cell r="I687" t="str">
            <v/>
          </cell>
          <cell r="J687" t="str">
            <v/>
          </cell>
          <cell r="K687" t="str">
            <v>Edition du 1 October 2005</v>
          </cell>
          <cell r="L687" t="str">
            <v>410 pages</v>
          </cell>
          <cell r="M687" t="str">
            <v>Editions ENI</v>
          </cell>
          <cell r="N687" t="str">
            <v>fre</v>
          </cell>
          <cell r="O687" t="str">
            <v>fre</v>
          </cell>
          <cell r="P687" t="str">
            <v>fre</v>
          </cell>
          <cell r="Q687" t="str">
            <v>Ce livre s'adresse aux personnes disposant de connaissances sur Active Directory et les services réseaux, en charge de l'administration et de la sécurité d'un environnement Windows Server 2003. Il présente différentes solutions à appliquer sur un réseau Windows 2003  pour assurer la sécurité des données, du système et des applications. Le lecteur trouvera notamment les informations pour paramétrer les différents éléments de sécurité tels que EFS, IPSEC, l'infrastructure à clé publique et l'authentification. Sont également détaillées les méthodes de sécurisation des accès distants, la gestion de correctifs et la sécurisation des réseaux Wi-Fi.</v>
          </cell>
          <cell r="R687">
            <v>9782746044340</v>
          </cell>
          <cell r="S687" t="str">
            <v>Version Numérique</v>
          </cell>
          <cell r="T687">
            <v>9782746029606</v>
          </cell>
          <cell r="U687" t="str">
            <v>Version Imprimée</v>
          </cell>
          <cell r="V687" t="str">
            <v>St-Herblain</v>
          </cell>
          <cell r="W687" t="str">
            <v>Editions ENI</v>
          </cell>
          <cell r="X687">
            <v>2005</v>
          </cell>
          <cell r="Y687" t="str">
            <v>Bibliothèque Numérique ENI (Service en ligne)</v>
          </cell>
          <cell r="Z687" t="str">
            <v>RESSOURCES INFORMATIQUES</v>
          </cell>
          <cell r="AA687" t="str">
            <v>texte</v>
          </cell>
          <cell r="AB687" t="str">
            <v>txt</v>
          </cell>
          <cell r="AC687" t="str">
            <v>rdacontent/fre</v>
          </cell>
          <cell r="AD687" t="str">
            <v>informatique</v>
          </cell>
          <cell r="AE687" t="str">
            <v>c</v>
          </cell>
          <cell r="AF687" t="str">
            <v>rdamedia/fre</v>
          </cell>
          <cell r="AG687" t="str">
            <v>ressource en ligne</v>
          </cell>
          <cell r="AH687" t="str">
            <v>cr</v>
          </cell>
          <cell r="AI687" t="str">
            <v>rdacarrier/fre</v>
          </cell>
          <cell r="AJ687" t="str">
            <v>m\\\\\o\\d\\\\\\\\</v>
          </cell>
          <cell r="AK687" t="str">
            <v>cr\cn\\\\uuaua</v>
          </cell>
          <cell r="AL687" t="str">
            <v>Accès restreint aux membres</v>
          </cell>
          <cell r="AM687" t="str">
            <v>Source de la note de description : Version imprimée</v>
          </cell>
          <cell r="AN687" t="str">
            <v/>
          </cell>
          <cell r="AO687" t="str">
            <v>%SITE_CLIENT%/?library_guid=F8E2D4B6-6EAF-4EB6-8F10-2FA0D23EBDFC</v>
          </cell>
          <cell r="AP687" t="str">
            <v>Accès au travers du portail ENI</v>
          </cell>
          <cell r="AQ687" t="str">
            <v xml:space="preserve">  IIS </v>
          </cell>
          <cell r="AR687" t="str">
            <v xml:space="preserve"> 274602960X </v>
          </cell>
          <cell r="AS687" t="str">
            <v xml:space="preserve"> authentification </v>
          </cell>
          <cell r="AT687" t="str">
            <v xml:space="preserve"> certificat </v>
          </cell>
          <cell r="AU687" t="str">
            <v xml:space="preserve"> cryptage </v>
          </cell>
          <cell r="AV687" t="str">
            <v xml:space="preserve"> e</v>
          </cell>
          <cell r="AW687" t="str">
            <v xml:space="preserve"> ebook </v>
          </cell>
          <cell r="AX687" t="str">
            <v xml:space="preserve"> EFS </v>
          </cell>
          <cell r="AY687" t="str">
            <v xml:space="preserve"> IPSEC </v>
          </cell>
          <cell r="AZ687" t="str">
            <v xml:space="preserve"> livre électronique </v>
          </cell>
          <cell r="BA687" t="str">
            <v xml:space="preserve"> livre numérique </v>
          </cell>
          <cell r="BB687" t="str">
            <v xml:space="preserve"> livres électroniques </v>
          </cell>
          <cell r="BC687" t="str">
            <v xml:space="preserve"> livres numériques </v>
          </cell>
          <cell r="BD687" t="str">
            <v xml:space="preserve"> LNRI03WINSE</v>
          </cell>
          <cell r="BE687" t="str">
            <v xml:space="preserve"> Microsoft </v>
          </cell>
          <cell r="BF687" t="str">
            <v xml:space="preserve"> Nat </v>
          </cell>
          <cell r="BG687" t="str">
            <v xml:space="preserve"> Radius </v>
          </cell>
          <cell r="BH687" t="str">
            <v xml:space="preserve"> réseaux </v>
          </cell>
          <cell r="BI687" t="str">
            <v xml:space="preserve"> Securite </v>
          </cell>
          <cell r="BJ687" t="str">
            <v xml:space="preserve"> securite </v>
          </cell>
          <cell r="BK687" t="str">
            <v xml:space="preserve"> securité </v>
          </cell>
          <cell r="BL687" t="str">
            <v xml:space="preserve"> sécurité </v>
          </cell>
          <cell r="BM687" t="str">
            <v xml:space="preserve"> Sécurité </v>
          </cell>
          <cell r="BN687" t="str">
            <v xml:space="preserve"> SSL </v>
          </cell>
          <cell r="BO687" t="str">
            <v xml:space="preserve"> stratégie </v>
          </cell>
          <cell r="BP687" t="str">
            <v xml:space="preserve"> système </v>
          </cell>
          <cell r="BQ687" t="str">
            <v xml:space="preserve"> VPN </v>
          </cell>
          <cell r="BR687" t="str">
            <v xml:space="preserve"> WebDav </v>
          </cell>
          <cell r="BS687" t="str">
            <v xml:space="preserve">book </v>
          </cell>
          <cell r="BT687" t="str">
            <v xml:space="preserve">sécurité </v>
          </cell>
          <cell r="BU687" t="str">
            <v/>
          </cell>
          <cell r="BV687" t="str">
            <v/>
          </cell>
          <cell r="BW687" t="str">
            <v/>
          </cell>
          <cell r="BX687" t="str">
            <v/>
          </cell>
        </row>
        <row r="688">
          <cell r="A688" t="str">
            <v>RI07ACCV</v>
          </cell>
          <cell r="B688" t="str">
            <v>VBA Access 2007 - Programmer sous Access</v>
          </cell>
          <cell r="C688" t="str">
            <v/>
          </cell>
          <cell r="D688" t="str">
            <v>Michèle Amelot</v>
          </cell>
          <cell r="E688" t="str">
            <v/>
          </cell>
          <cell r="F688" t="str">
            <v>Amelot, Michèle</v>
          </cell>
          <cell r="G688" t="str">
            <v/>
          </cell>
          <cell r="H688" t="str">
            <v/>
          </cell>
          <cell r="I688" t="str">
            <v/>
          </cell>
          <cell r="J688" t="str">
            <v/>
          </cell>
          <cell r="K688" t="str">
            <v>Edition du 1 October 2007</v>
          </cell>
          <cell r="L688" t="str">
            <v>381 pages</v>
          </cell>
          <cell r="M688" t="str">
            <v>Editions ENI</v>
          </cell>
          <cell r="N688" t="str">
            <v>fre</v>
          </cell>
          <cell r="O688" t="str">
            <v>fre</v>
          </cell>
          <cell r="P688" t="str">
            <v>fre</v>
          </cell>
          <cell r="Q688" t="str">
            <v>A la fois simple, pratique et complet, ce livre s'adresse aux développeurs et aux utilisateurs avertis souhaitant créer des applications professionnelles conviviales, fiables et performantes sous Access.
Outre les éléments de base du langage VBA vous permettant de créer vos propres procédures et fonctions, vous apprendrez à manipuler vos données en utilisant les objets DAO ou ADO et le langage SQL, à personnaliser vos formulaires et états, à concevoir un ruban Access spécifique à votre application, à piloter les autres applications Office 2007 via la technologie Automation, à exporter des informations sur Internet (au format XML ou HTML) et à utiliser les API Windows.
En plus des nombreux exemples fournis dans cet ouvrage - en téléchargement sur notre espace Livres (www.eni-livres.com) - le dernier chapitre vous guide dans la création d'une mini-application Access.
Ce livre est également proposé en coffret 1 | coffret 2</v>
          </cell>
          <cell r="R688">
            <v>9782746044289</v>
          </cell>
          <cell r="S688" t="str">
            <v>Version Numérique</v>
          </cell>
          <cell r="T688">
            <v>9782746039629</v>
          </cell>
          <cell r="U688" t="str">
            <v>Version Imprimée</v>
          </cell>
          <cell r="V688" t="str">
            <v>St-Herblain</v>
          </cell>
          <cell r="W688" t="str">
            <v>Editions ENI</v>
          </cell>
          <cell r="X688">
            <v>2007</v>
          </cell>
          <cell r="Y688" t="str">
            <v>Bibliothèque Numérique ENI (Service en ligne)</v>
          </cell>
          <cell r="Z688" t="str">
            <v>RESSOURCES INFORMATIQUES</v>
          </cell>
          <cell r="AA688" t="str">
            <v>texte</v>
          </cell>
          <cell r="AB688" t="str">
            <v>txt</v>
          </cell>
          <cell r="AC688" t="str">
            <v>rdacontent/fre</v>
          </cell>
          <cell r="AD688" t="str">
            <v>informatique</v>
          </cell>
          <cell r="AE688" t="str">
            <v>c</v>
          </cell>
          <cell r="AF688" t="str">
            <v>rdamedia/fre</v>
          </cell>
          <cell r="AG688" t="str">
            <v>ressource en ligne</v>
          </cell>
          <cell r="AH688" t="str">
            <v>cr</v>
          </cell>
          <cell r="AI688" t="str">
            <v>rdacarrier/fre</v>
          </cell>
          <cell r="AJ688" t="str">
            <v>m\\\\\o\\d\\\\\\\\</v>
          </cell>
          <cell r="AK688" t="str">
            <v>cr\cn\\\\uuaua</v>
          </cell>
          <cell r="AL688" t="str">
            <v>Accès restreint aux membres</v>
          </cell>
          <cell r="AM688" t="str">
            <v>Source de la note de description : Version imprimée</v>
          </cell>
          <cell r="AN688" t="str">
            <v/>
          </cell>
          <cell r="AO688" t="str">
            <v>%SITE_CLIENT%/?library_guid=DE85BB89-8B1B-4407-B00D-E108A3926008</v>
          </cell>
          <cell r="AP688" t="str">
            <v>Accès au travers du portail ENI</v>
          </cell>
          <cell r="AQ688" t="str">
            <v xml:space="preserve"> ADO </v>
          </cell>
          <cell r="AR688" t="str">
            <v xml:space="preserve"> base de données </v>
          </cell>
          <cell r="AS688" t="str">
            <v xml:space="preserve"> DAO </v>
          </cell>
          <cell r="AT688" t="str">
            <v xml:space="preserve"> développement </v>
          </cell>
          <cell r="AU688" t="str">
            <v xml:space="preserve"> développer </v>
          </cell>
          <cell r="AV688" t="str">
            <v xml:space="preserve"> e</v>
          </cell>
          <cell r="AW688" t="str">
            <v xml:space="preserve"> ebook </v>
          </cell>
          <cell r="AX688" t="str">
            <v xml:space="preserve"> livre électronique </v>
          </cell>
          <cell r="AY688" t="str">
            <v xml:space="preserve"> livre numérique </v>
          </cell>
          <cell r="AZ688" t="str">
            <v xml:space="preserve"> livres électroniques </v>
          </cell>
          <cell r="BA688" t="str">
            <v xml:space="preserve"> livres numériques </v>
          </cell>
          <cell r="BB688" t="str">
            <v xml:space="preserve"> LNRI07ACCV</v>
          </cell>
          <cell r="BC688" t="str">
            <v xml:space="preserve"> SGBD </v>
          </cell>
          <cell r="BD688" t="str">
            <v xml:space="preserve"> SQL </v>
          </cell>
          <cell r="BE688" t="str">
            <v xml:space="preserve">book </v>
          </cell>
          <cell r="BF688" t="str">
            <v xml:space="preserve">Microsoft </v>
          </cell>
          <cell r="BG688" t="str">
            <v/>
          </cell>
          <cell r="BH688" t="str">
            <v/>
          </cell>
          <cell r="BI688" t="str">
            <v/>
          </cell>
          <cell r="BJ688" t="str">
            <v/>
          </cell>
          <cell r="BK688" t="str">
            <v/>
          </cell>
          <cell r="BL688" t="str">
            <v/>
          </cell>
          <cell r="BM688" t="str">
            <v/>
          </cell>
          <cell r="BN688" t="str">
            <v/>
          </cell>
          <cell r="BO688" t="str">
            <v/>
          </cell>
          <cell r="BP688" t="str">
            <v/>
          </cell>
          <cell r="BQ688" t="str">
            <v/>
          </cell>
          <cell r="BR688" t="str">
            <v/>
          </cell>
          <cell r="BS688" t="str">
            <v/>
          </cell>
          <cell r="BT688" t="str">
            <v/>
          </cell>
          <cell r="BU688" t="str">
            <v/>
          </cell>
          <cell r="BV688" t="str">
            <v/>
          </cell>
          <cell r="BW688" t="str">
            <v/>
          </cell>
          <cell r="BX688" t="str">
            <v/>
          </cell>
        </row>
        <row r="689">
          <cell r="A689" t="str">
            <v>RI07EXCV</v>
          </cell>
          <cell r="B689" t="str">
            <v>VBA Excel 2007</v>
          </cell>
          <cell r="C689" t="str">
            <v>Programmer sous Excel : Macros et Langage VBA</v>
          </cell>
          <cell r="D689" t="str">
            <v>Michèle Amelot</v>
          </cell>
          <cell r="E689" t="str">
            <v/>
          </cell>
          <cell r="F689" t="str">
            <v>Amelot, Michèle</v>
          </cell>
          <cell r="G689" t="str">
            <v/>
          </cell>
          <cell r="H689" t="str">
            <v/>
          </cell>
          <cell r="I689" t="str">
            <v/>
          </cell>
          <cell r="J689" t="str">
            <v/>
          </cell>
          <cell r="K689" t="str">
            <v>Edition du 1 June 2007</v>
          </cell>
          <cell r="L689" t="str">
            <v>401 pages</v>
          </cell>
          <cell r="M689" t="str">
            <v>Editions ENI</v>
          </cell>
          <cell r="N689" t="str">
            <v>fre</v>
          </cell>
          <cell r="O689" t="str">
            <v>fre</v>
          </cell>
          <cell r="P689" t="str">
            <v>fre</v>
          </cell>
          <cell r="Q689" t="str">
            <v>A la fois simple, pratique et complet, ce livre s&amp;acute;adresse aux utilisateurs Excel ou aux développeurs souhaitant créer des applications de tableur conviviales, fiables et puissantes. Outre les éléments de base du langage VBA (structure du langage et concepts de programmation objet) vous permettant d&amp;acute;automatiser les traitements, vous apprendrez à concevoir des formulaires, à personnaliser l&amp;acute;interface d&amp;acute;Excel, à communiquer avec les autres applications Office XP, à importer ou publier des pages Web et des fichiers XML et à exploiter les fonctions API de Windows. De nombreux exemples sont présentés dans chaque chapitre et le livre se termine par un exercice récapitulatif qui vous guide pour la création complète d&amp;acute;une application Excel. 
Les exemples présentés dans l&amp;acute;ouvrage sont en téléchargement sur le site de l&amp;acute;éditeur.
Ce livre est également proposé en coffret 1 | coffret 2 | coffret 3</v>
          </cell>
          <cell r="R689">
            <v>9782746044302</v>
          </cell>
          <cell r="S689" t="str">
            <v>Version Numérique</v>
          </cell>
          <cell r="T689">
            <v>9782746037809</v>
          </cell>
          <cell r="U689" t="str">
            <v>Version Imprimée</v>
          </cell>
          <cell r="V689" t="str">
            <v>St-Herblain</v>
          </cell>
          <cell r="W689" t="str">
            <v>Editions ENI</v>
          </cell>
          <cell r="X689">
            <v>2007</v>
          </cell>
          <cell r="Y689" t="str">
            <v>Bibliothèque Numérique ENI (Service en ligne)</v>
          </cell>
          <cell r="Z689" t="str">
            <v>RESSOURCES INFORMATIQUES</v>
          </cell>
          <cell r="AA689" t="str">
            <v>texte</v>
          </cell>
          <cell r="AB689" t="str">
            <v>txt</v>
          </cell>
          <cell r="AC689" t="str">
            <v>rdacontent/fre</v>
          </cell>
          <cell r="AD689" t="str">
            <v>informatique</v>
          </cell>
          <cell r="AE689" t="str">
            <v>c</v>
          </cell>
          <cell r="AF689" t="str">
            <v>rdamedia/fre</v>
          </cell>
          <cell r="AG689" t="str">
            <v>ressource en ligne</v>
          </cell>
          <cell r="AH689" t="str">
            <v>cr</v>
          </cell>
          <cell r="AI689" t="str">
            <v>rdacarrier/fre</v>
          </cell>
          <cell r="AJ689" t="str">
            <v>m\\\\\o\\d\\\\\\\\</v>
          </cell>
          <cell r="AK689" t="str">
            <v>cr\cn\\\\uuaua</v>
          </cell>
          <cell r="AL689" t="str">
            <v>Accès restreint aux membres</v>
          </cell>
          <cell r="AM689" t="str">
            <v>Source de la note de description : Version imprimée</v>
          </cell>
          <cell r="AN689" t="str">
            <v/>
          </cell>
          <cell r="AO689" t="str">
            <v>%SITE_CLIENT%/?library_guid=F55DD350-388E-4436-A1AC-65D780A51B69</v>
          </cell>
          <cell r="AP689" t="str">
            <v>Accès au travers du portail ENI</v>
          </cell>
          <cell r="AQ689" t="str">
            <v xml:space="preserve"> API </v>
          </cell>
          <cell r="AR689" t="str">
            <v xml:space="preserve"> application </v>
          </cell>
          <cell r="AS689" t="str">
            <v xml:space="preserve"> e</v>
          </cell>
          <cell r="AT689" t="str">
            <v xml:space="preserve"> ebook </v>
          </cell>
          <cell r="AU689" t="str">
            <v xml:space="preserve"> Excel 07 </v>
          </cell>
          <cell r="AV689" t="str">
            <v xml:space="preserve"> Excel VBA </v>
          </cell>
          <cell r="AW689" t="str">
            <v xml:space="preserve"> Excel2007 </v>
          </cell>
          <cell r="AX689" t="str">
            <v xml:space="preserve"> langage </v>
          </cell>
          <cell r="AY689" t="str">
            <v xml:space="preserve"> langages </v>
          </cell>
          <cell r="AZ689" t="str">
            <v xml:space="preserve"> livre électronique </v>
          </cell>
          <cell r="BA689" t="str">
            <v xml:space="preserve"> livre numérique </v>
          </cell>
          <cell r="BB689" t="str">
            <v xml:space="preserve"> livres électroniques </v>
          </cell>
          <cell r="BC689" t="str">
            <v xml:space="preserve"> livres numériques </v>
          </cell>
          <cell r="BD689" t="str">
            <v xml:space="preserve"> LNRI07EXCV</v>
          </cell>
          <cell r="BE689" t="str">
            <v xml:space="preserve"> macro</v>
          </cell>
          <cell r="BF689" t="str">
            <v xml:space="preserve"> macro commande </v>
          </cell>
          <cell r="BG689" t="str">
            <v xml:space="preserve"> office </v>
          </cell>
          <cell r="BH689" t="str">
            <v xml:space="preserve"> Office 07 </v>
          </cell>
          <cell r="BI689" t="str">
            <v xml:space="preserve"> Office 2007 </v>
          </cell>
          <cell r="BJ689" t="str">
            <v xml:space="preserve"> office système </v>
          </cell>
          <cell r="BK689" t="str">
            <v xml:space="preserve"> tableur </v>
          </cell>
          <cell r="BL689" t="str">
            <v xml:space="preserve">book </v>
          </cell>
          <cell r="BM689" t="str">
            <v xml:space="preserve">commande </v>
          </cell>
          <cell r="BN689" t="str">
            <v xml:space="preserve">Microsoft </v>
          </cell>
          <cell r="BO689" t="str">
            <v/>
          </cell>
          <cell r="BP689" t="str">
            <v/>
          </cell>
          <cell r="BQ689" t="str">
            <v/>
          </cell>
          <cell r="BR689" t="str">
            <v/>
          </cell>
          <cell r="BS689" t="str">
            <v/>
          </cell>
          <cell r="BT689" t="str">
            <v/>
          </cell>
          <cell r="BU689" t="str">
            <v/>
          </cell>
          <cell r="BV689" t="str">
            <v/>
          </cell>
          <cell r="BW689" t="str">
            <v/>
          </cell>
          <cell r="BX689" t="str">
            <v/>
          </cell>
        </row>
        <row r="690">
          <cell r="A690" t="str">
            <v>RI07INF</v>
          </cell>
          <cell r="B690" t="str">
            <v>InfoPath 2007</v>
          </cell>
          <cell r="C690" t="str">
            <v>Optimisez le travail collaboratif (formulaires, XML, workflow, SharePoint...)</v>
          </cell>
          <cell r="D690" t="str">
            <v xml:space="preserve">Jean-François FUSTEC </v>
          </cell>
          <cell r="E690" t="str">
            <v/>
          </cell>
          <cell r="F690" t="str">
            <v>FUSTEC , Jean-François</v>
          </cell>
          <cell r="G690" t="str">
            <v/>
          </cell>
          <cell r="H690" t="str">
            <v/>
          </cell>
          <cell r="I690" t="str">
            <v/>
          </cell>
          <cell r="J690" t="str">
            <v/>
          </cell>
          <cell r="K690" t="str">
            <v>Edition du 1 October 2007</v>
          </cell>
          <cell r="L690" t="str">
            <v>379 pages</v>
          </cell>
          <cell r="M690" t="str">
            <v>Editions ENI</v>
          </cell>
          <cell r="N690" t="str">
            <v>fre</v>
          </cell>
          <cell r="O690" t="str">
            <v>fre</v>
          </cell>
          <cell r="P690" t="str">
            <v>fre</v>
          </cell>
          <cell r="Q690" t="str">
            <v>InfoPath, composant de la suite Microsoft Office, est un outil performant dont les fonctionnalités sont détaillées dans cet ouvrage. Ce livre s'adresse, au responsable informatique qui aura ainsi les moyens de juger tout le parti que peut tirer son entreprise de InfoPath pour dynamiser un système d'information en utilisant des solutions de workflow, à l'informaticien qui découvrira les performances spécifiques de cet outil, mais aussi à tout utilisateur qui apprendra à exploiter vite et bien des formulaires InfoPath. 
Une présentation d'XML permet de comprendre comment InfoPath manipule les informations. L'apprentissage d'InfoPath comme outil de création d'applications se fait par l'inventaire des fonctionnalités d'un formulaire, mais aussi par la description des diverses mises en connexions possibles : intégration avec SharePoint et Outlook, connexion à une base SQL Server, envoi par mail, publication web, ouverture dans un navigateur...
Des comparaisons avec Word aideront le bureauticien à choisir le bon outil. Pour le développeur Visual Studio, la présentation des interfaçages possibles avec la programmation lui permettra de faire d'InfoPath un chaînon d'une application globale.</v>
          </cell>
          <cell r="R690">
            <v>9782746044128</v>
          </cell>
          <cell r="S690" t="str">
            <v>Version Numérique</v>
          </cell>
          <cell r="T690">
            <v>9782746039711</v>
          </cell>
          <cell r="U690" t="str">
            <v>Version Imprimée</v>
          </cell>
          <cell r="V690" t="str">
            <v>St-Herblain</v>
          </cell>
          <cell r="W690" t="str">
            <v>Editions ENI</v>
          </cell>
          <cell r="X690">
            <v>2007</v>
          </cell>
          <cell r="Y690" t="str">
            <v>Bibliothèque Numérique ENI (Service en ligne)</v>
          </cell>
          <cell r="Z690" t="str">
            <v>RESSOURCES INFORMATIQUES</v>
          </cell>
          <cell r="AA690" t="str">
            <v>texte</v>
          </cell>
          <cell r="AB690" t="str">
            <v>txt</v>
          </cell>
          <cell r="AC690" t="str">
            <v>rdacontent/fre</v>
          </cell>
          <cell r="AD690" t="str">
            <v>informatique</v>
          </cell>
          <cell r="AE690" t="str">
            <v>c</v>
          </cell>
          <cell r="AF690" t="str">
            <v>rdamedia/fre</v>
          </cell>
          <cell r="AG690" t="str">
            <v>ressource en ligne</v>
          </cell>
          <cell r="AH690" t="str">
            <v>cr</v>
          </cell>
          <cell r="AI690" t="str">
            <v>rdacarrier/fre</v>
          </cell>
          <cell r="AJ690" t="str">
            <v>m\\\\\o\\d\\\\\\\\</v>
          </cell>
          <cell r="AK690" t="str">
            <v>cr\cn\\\\uuaua</v>
          </cell>
          <cell r="AL690" t="str">
            <v>Accès restreint aux membres</v>
          </cell>
          <cell r="AM690" t="str">
            <v>Source de la note de description : Version imprimée</v>
          </cell>
          <cell r="AN690" t="str">
            <v/>
          </cell>
          <cell r="AO690" t="str">
            <v>%SITE_CLIENT%/?library_guid=1107BD57-365D-4C96-BD28-1A3E5BDAF04D</v>
          </cell>
          <cell r="AP690" t="str">
            <v>Accès au travers du portail ENI</v>
          </cell>
          <cell r="AQ690" t="str">
            <v xml:space="preserve"> base de données </v>
          </cell>
          <cell r="AR690" t="str">
            <v xml:space="preserve"> développement </v>
          </cell>
          <cell r="AS690" t="str">
            <v xml:space="preserve"> e</v>
          </cell>
          <cell r="AT690" t="str">
            <v xml:space="preserve"> ebook </v>
          </cell>
          <cell r="AU690" t="str">
            <v xml:space="preserve"> Formulaire </v>
          </cell>
          <cell r="AV690" t="str">
            <v xml:space="preserve"> infopath2007 </v>
          </cell>
          <cell r="AW690" t="str">
            <v xml:space="preserve"> livre électronique </v>
          </cell>
          <cell r="AX690" t="str">
            <v xml:space="preserve"> livre numérique </v>
          </cell>
          <cell r="AY690" t="str">
            <v xml:space="preserve"> livres électroniques </v>
          </cell>
          <cell r="AZ690" t="str">
            <v xml:space="preserve"> livres numériques </v>
          </cell>
          <cell r="BA690" t="str">
            <v xml:space="preserve"> LNRI07INF</v>
          </cell>
          <cell r="BB690" t="str">
            <v xml:space="preserve"> Office </v>
          </cell>
          <cell r="BC690" t="str">
            <v xml:space="preserve"> SGBD </v>
          </cell>
          <cell r="BD690" t="str">
            <v xml:space="preserve"> SharePoint </v>
          </cell>
          <cell r="BE690" t="str">
            <v xml:space="preserve"> SharePoint Portal Server </v>
          </cell>
          <cell r="BF690" t="str">
            <v xml:space="preserve"> SPS </v>
          </cell>
          <cell r="BG690" t="str">
            <v xml:space="preserve"> Workflow </v>
          </cell>
          <cell r="BH690" t="str">
            <v xml:space="preserve"> XML </v>
          </cell>
          <cell r="BI690" t="str">
            <v xml:space="preserve">book </v>
          </cell>
          <cell r="BJ690" t="str">
            <v xml:space="preserve">Microsoft </v>
          </cell>
          <cell r="BK690" t="str">
            <v/>
          </cell>
          <cell r="BL690" t="str">
            <v/>
          </cell>
          <cell r="BM690" t="str">
            <v/>
          </cell>
          <cell r="BN690" t="str">
            <v/>
          </cell>
          <cell r="BO690" t="str">
            <v/>
          </cell>
          <cell r="BP690" t="str">
            <v/>
          </cell>
          <cell r="BQ690" t="str">
            <v/>
          </cell>
          <cell r="BR690" t="str">
            <v/>
          </cell>
          <cell r="BS690" t="str">
            <v/>
          </cell>
          <cell r="BT690" t="str">
            <v/>
          </cell>
          <cell r="BU690" t="str">
            <v/>
          </cell>
          <cell r="BV690" t="str">
            <v/>
          </cell>
          <cell r="BW690" t="str">
            <v/>
          </cell>
          <cell r="BX690" t="str">
            <v/>
          </cell>
        </row>
        <row r="691">
          <cell r="A691" t="str">
            <v>RI07SHA</v>
          </cell>
          <cell r="B691" t="str">
            <v>Microsoft Office SharePoint Server 2007 (MOSS 2007)</v>
          </cell>
          <cell r="C691" t="str">
            <v>De l'intégration au développement</v>
          </cell>
          <cell r="D691" t="str">
            <v>Anthony Bidet</v>
          </cell>
          <cell r="E691" t="str">
            <v/>
          </cell>
          <cell r="F691" t="str">
            <v>Bidet, Anthony</v>
          </cell>
          <cell r="G691" t="str">
            <v/>
          </cell>
          <cell r="H691" t="str">
            <v/>
          </cell>
          <cell r="I691" t="str">
            <v/>
          </cell>
          <cell r="J691" t="str">
            <v/>
          </cell>
          <cell r="K691" t="str">
            <v>Edition du 1 August 2007</v>
          </cell>
          <cell r="L691" t="str">
            <v>609 pages</v>
          </cell>
          <cell r="M691" t="str">
            <v>Editions ENI</v>
          </cell>
          <cell r="N691" t="str">
            <v>fre</v>
          </cell>
          <cell r="O691" t="str">
            <v>fre</v>
          </cell>
          <cell r="P691" t="str">
            <v>fre</v>
          </cell>
          <cell r="Q691" t="str">
            <v xml:space="preserve">Ce livre s'adresse à tout informaticien désireux de mettre en place les technologies SharePoint 2007. Très orienté mise en pratique, il est organisé en quatre parties majeures :
- Les fondamentaux : cette partie détaille l'éventail des fonctionnalités des produits SharePoint et prépare le poste du developpeur pour la personnalisation et le developpement autour de SharePoint
- La personnalisation : cette partie propose au lecteur des exemples concrets de personnalisation (que ce soit par l'interface graphique, les feuilles de style, les features, les sites Definition ou SharePoint Designer) et dresse le bilan des avantages et inconvénients de chaque solution.
- Le développement : le lecteur découvrira dans cette partie le développement de WebParts, le déploiement, la sécurité et le déboggage via le modèle Objet et les outils de déploiement du Framework. 
Pour illustrer les possibilités de développement sur ce FrameWork, l'auteur présente des exemples d'applications Windows ou Web  permettant d'accéder aux ressources SharePoint (administration et utilisation).
- SharePoint et le Web 2.0 : le lecteur découvrira dans cette partie l'intégration d'Ajax dans les technologies SharePoint.
L'auteur du livre est reconnu MVP (Most Valuable Professionnal) sur les technologies SharePoint.
Ce livre est également proposé en coffret 1 | coffret 2
</v>
          </cell>
          <cell r="R691">
            <v>9782746044166</v>
          </cell>
          <cell r="S691" t="str">
            <v>Version Numérique</v>
          </cell>
          <cell r="T691">
            <v>9782746038158</v>
          </cell>
          <cell r="U691" t="str">
            <v>Version Imprimée</v>
          </cell>
          <cell r="V691" t="str">
            <v>St-Herblain</v>
          </cell>
          <cell r="W691" t="str">
            <v>Editions ENI</v>
          </cell>
          <cell r="X691">
            <v>2007</v>
          </cell>
          <cell r="Y691" t="str">
            <v>Bibliothèque Numérique ENI (Service en ligne)</v>
          </cell>
          <cell r="Z691" t="str">
            <v>RESSOURCES INFORMATIQUES</v>
          </cell>
          <cell r="AA691" t="str">
            <v>texte</v>
          </cell>
          <cell r="AB691" t="str">
            <v>txt</v>
          </cell>
          <cell r="AC691" t="str">
            <v>rdacontent/fre</v>
          </cell>
          <cell r="AD691" t="str">
            <v>informatique</v>
          </cell>
          <cell r="AE691" t="str">
            <v>c</v>
          </cell>
          <cell r="AF691" t="str">
            <v>rdamedia/fre</v>
          </cell>
          <cell r="AG691" t="str">
            <v>ressource en ligne</v>
          </cell>
          <cell r="AH691" t="str">
            <v>cr</v>
          </cell>
          <cell r="AI691" t="str">
            <v>rdacarrier/fre</v>
          </cell>
          <cell r="AJ691" t="str">
            <v>m\\\\\o\\d\\\\\\\\</v>
          </cell>
          <cell r="AK691" t="str">
            <v>cr\cn\\\\uuaua</v>
          </cell>
          <cell r="AL691" t="str">
            <v>Accès restreint aux membres</v>
          </cell>
          <cell r="AM691" t="str">
            <v>Source de la note de description : Version imprimée</v>
          </cell>
          <cell r="AN691" t="str">
            <v/>
          </cell>
          <cell r="AO691" t="str">
            <v>%SITE_CLIENT%/?library_guid=D0A88454-40A9-4571-8B10-C53BD59768E1</v>
          </cell>
          <cell r="AP691" t="str">
            <v>Accès au travers du portail ENI</v>
          </cell>
          <cell r="AQ691" t="str">
            <v xml:space="preserve"> CMS </v>
          </cell>
          <cell r="AR691" t="str">
            <v xml:space="preserve"> CSS </v>
          </cell>
          <cell r="AS691" t="str">
            <v xml:space="preserve"> développement </v>
          </cell>
          <cell r="AT691" t="str">
            <v xml:space="preserve"> e</v>
          </cell>
          <cell r="AU691" t="str">
            <v xml:space="preserve"> ebook </v>
          </cell>
          <cell r="AV691" t="str">
            <v xml:space="preserve"> FrontPage </v>
          </cell>
          <cell r="AW691" t="str">
            <v xml:space="preserve"> ged </v>
          </cell>
          <cell r="AX691" t="str">
            <v xml:space="preserve"> intranet </v>
          </cell>
          <cell r="AY691" t="str">
            <v xml:space="preserve"> livre électronique </v>
          </cell>
          <cell r="AZ691" t="str">
            <v xml:space="preserve"> livre numérique </v>
          </cell>
          <cell r="BA691" t="str">
            <v xml:space="preserve"> livres électroniques </v>
          </cell>
          <cell r="BB691" t="str">
            <v xml:space="preserve"> livres numériques </v>
          </cell>
          <cell r="BC691" t="str">
            <v xml:space="preserve"> LNRI07SHA</v>
          </cell>
          <cell r="BD691" t="str">
            <v xml:space="preserve"> Microsoft </v>
          </cell>
          <cell r="BE691" t="str">
            <v xml:space="preserve"> portail </v>
          </cell>
          <cell r="BF691" t="str">
            <v xml:space="preserve"> sharepoint serveur </v>
          </cell>
          <cell r="BG691" t="str">
            <v xml:space="preserve"> webparts </v>
          </cell>
          <cell r="BH691" t="str">
            <v xml:space="preserve"> WSS </v>
          </cell>
          <cell r="BI691" t="str">
            <v xml:space="preserve">book </v>
          </cell>
          <cell r="BJ691" t="str">
            <v xml:space="preserve">SPS </v>
          </cell>
          <cell r="BK691" t="str">
            <v/>
          </cell>
          <cell r="BL691" t="str">
            <v/>
          </cell>
          <cell r="BM691" t="str">
            <v/>
          </cell>
          <cell r="BN691" t="str">
            <v/>
          </cell>
          <cell r="BO691" t="str">
            <v/>
          </cell>
          <cell r="BP691" t="str">
            <v/>
          </cell>
          <cell r="BQ691" t="str">
            <v/>
          </cell>
          <cell r="BR691" t="str">
            <v/>
          </cell>
          <cell r="BS691" t="str">
            <v/>
          </cell>
          <cell r="BT691" t="str">
            <v/>
          </cell>
          <cell r="BU691" t="str">
            <v/>
          </cell>
          <cell r="BV691" t="str">
            <v/>
          </cell>
          <cell r="BW691" t="str">
            <v/>
          </cell>
          <cell r="BX691" t="str">
            <v/>
          </cell>
        </row>
        <row r="692">
          <cell r="A692" t="str">
            <v>RI07SHAAD</v>
          </cell>
          <cell r="B692" t="str">
            <v>Microsoft Office SharePoint Server 2007 (MOSS 2007)</v>
          </cell>
          <cell r="C692" t="str">
            <v>Déploiement et Administration</v>
          </cell>
          <cell r="D692" t="str">
            <v>Marc BENISTY</v>
          </cell>
          <cell r="E692" t="str">
            <v/>
          </cell>
          <cell r="F692" t="str">
            <v>BENISTY, Marc</v>
          </cell>
          <cell r="G692" t="str">
            <v/>
          </cell>
          <cell r="H692" t="str">
            <v/>
          </cell>
          <cell r="I692" t="str">
            <v/>
          </cell>
          <cell r="J692" t="str">
            <v/>
          </cell>
          <cell r="K692" t="str">
            <v>Edition du 1 January 2010</v>
          </cell>
          <cell r="L692" t="str">
            <v>671 pages</v>
          </cell>
          <cell r="M692" t="str">
            <v>Editions ENI</v>
          </cell>
          <cell r="N692" t="str">
            <v>fre</v>
          </cell>
          <cell r="O692" t="str">
            <v>fre</v>
          </cell>
          <cell r="P692" t="str">
            <v>fre</v>
          </cell>
          <cell r="Q692" t="str">
            <v xml:space="preserve">Ce livre sur SharePoint 2007 (MOSS 2007) s'adresse à tout informaticien qui souhaite mettre en oeuvre la solution Microsoft Office SharePoint Server 2007 au sein de son entreprise dans le but d'améliorer le travail collaboratif. Bien qu'il s'agisse d'un ouvrage traitant de la mise en place technique du produit, il ne nécessite pas de pré-requis particulier : il offre à tout professionnel motivé la possibilité d'apprendre à utiliser au mieux les différentes fonctionnalités offertes par les outils d'administration fournis par l'éditeur. Il propose également un certain nombre de bonnes pratiques et recommandations issues d'une expérience terrain importante qui permettront au lecteur dans bien des cas de gagner un temps considérable. La lecture de ces pages, que ce soit avant ou pendant un déploiement de MOSS 2007, vous évitera sans aucun doute de passer par les problèmes déjà rencontrés par d'autres, et de tomber dans les pièges d'une installation ou d'une mise en production trop rapide ou pas toujours assez bien réfléchie.
Le livre est organisé en huit chapitres. Le premier chapitre retrace l'historique des technologies SharePoint avant d'introduire les grands concepts fonctionnels du produit MOSS 2007. Le chapitre suivant brosse un portrait plus détaillé des nouveautés apportées par cette version de SharePoint, juste avant de passer aux différentes étapes d'installation du produit, décrites dans le chapitre 3.
Le chapitre 4 traite des différentes fonctions d'administration disponibles via la console d'administration centrale et présente, entre autres, la mise en place des plans de sauvegarde et de reprise d'activité (Disaster Recovery), éléments essentiels dans la mise en oeuvre d'une solution fiable et pérenne.
Les chapitres suivants couvrent différents sujets relatifs au paramétrage du fournisseur de services partagés et aux services offerts par celui-ci tels que les fameux services Excel, tant convoités pour la mise en oeuvre de tableaux de bord et l'utilisation d'indicateurs de performances, très utiles pour une gestion managériale efficace.
Les chapitres du livre :
Avant-propos - Présentation des technologies SharePoint - Les nouveautés apportées par MOSS 2007 - Installation de MOSS 2007 - Configurer et administrer MOSS 2007 - Les services partagés - Recherche et indexation - Business Intelligence et Excel Services - Administration d'Office Forms Server 2007
</v>
          </cell>
          <cell r="R692">
            <v>9782746053748</v>
          </cell>
          <cell r="S692" t="str">
            <v>Version Numérique</v>
          </cell>
          <cell r="T692">
            <v>9782746052901</v>
          </cell>
          <cell r="U692" t="str">
            <v>Version Imprimée</v>
          </cell>
          <cell r="V692" t="str">
            <v>St-Herblain</v>
          </cell>
          <cell r="W692" t="str">
            <v>Editions ENI</v>
          </cell>
          <cell r="X692">
            <v>2010</v>
          </cell>
          <cell r="Y692" t="str">
            <v>Bibliothèque Numérique ENI (Service en ligne)</v>
          </cell>
          <cell r="Z692" t="str">
            <v>RESSOURCES INFORMATIQUES</v>
          </cell>
          <cell r="AA692" t="str">
            <v>texte</v>
          </cell>
          <cell r="AB692" t="str">
            <v>txt</v>
          </cell>
          <cell r="AC692" t="str">
            <v>rdacontent/fre</v>
          </cell>
          <cell r="AD692" t="str">
            <v>informatique</v>
          </cell>
          <cell r="AE692" t="str">
            <v>c</v>
          </cell>
          <cell r="AF692" t="str">
            <v>rdamedia/fre</v>
          </cell>
          <cell r="AG692" t="str">
            <v>ressource en ligne</v>
          </cell>
          <cell r="AH692" t="str">
            <v>cr</v>
          </cell>
          <cell r="AI692" t="str">
            <v>rdacarrier/fre</v>
          </cell>
          <cell r="AJ692" t="str">
            <v>m\\\\\o\\d\\\\\\\\</v>
          </cell>
          <cell r="AK692" t="str">
            <v>cr\cn\\\\uuaua</v>
          </cell>
          <cell r="AL692" t="str">
            <v>Accès restreint aux membres</v>
          </cell>
          <cell r="AM692" t="str">
            <v>Source de la note de description : Version imprimée</v>
          </cell>
          <cell r="AN692" t="str">
            <v/>
          </cell>
          <cell r="AO692" t="str">
            <v>%SITE_CLIENT%/?library_guid=F8E393BB-EA06-46C8-A75D-FFC084882992</v>
          </cell>
          <cell r="AP692" t="str">
            <v>Accès au travers du portail ENI</v>
          </cell>
          <cell r="AQ692" t="str">
            <v xml:space="preserve"> deploiement </v>
          </cell>
          <cell r="AR692" t="str">
            <v xml:space="preserve"> Disaster Recovery </v>
          </cell>
          <cell r="AS692" t="str">
            <v xml:space="preserve"> livre moss </v>
          </cell>
          <cell r="AT692" t="str">
            <v xml:space="preserve"> LNRI07SHAAD</v>
          </cell>
          <cell r="AU692" t="str">
            <v xml:space="preserve"> microsoft </v>
          </cell>
          <cell r="AV692" t="str">
            <v xml:space="preserve"> services Excel </v>
          </cell>
          <cell r="AW692" t="str">
            <v xml:space="preserve"> travail collaboratif </v>
          </cell>
          <cell r="AX692" t="str">
            <v xml:space="preserve">livre sharepoint </v>
          </cell>
          <cell r="AY692" t="str">
            <v/>
          </cell>
          <cell r="AZ692" t="str">
            <v/>
          </cell>
          <cell r="BA692" t="str">
            <v/>
          </cell>
          <cell r="BB692" t="str">
            <v/>
          </cell>
          <cell r="BC692" t="str">
            <v/>
          </cell>
          <cell r="BD692" t="str">
            <v/>
          </cell>
          <cell r="BE692" t="str">
            <v/>
          </cell>
          <cell r="BF692" t="str">
            <v/>
          </cell>
          <cell r="BG692" t="str">
            <v/>
          </cell>
          <cell r="BH692" t="str">
            <v/>
          </cell>
          <cell r="BI692" t="str">
            <v/>
          </cell>
          <cell r="BJ692" t="str">
            <v/>
          </cell>
          <cell r="BK692" t="str">
            <v/>
          </cell>
          <cell r="BL692" t="str">
            <v/>
          </cell>
          <cell r="BM692" t="str">
            <v/>
          </cell>
          <cell r="BN692" t="str">
            <v/>
          </cell>
          <cell r="BO692" t="str">
            <v/>
          </cell>
          <cell r="BP692" t="str">
            <v/>
          </cell>
          <cell r="BQ692" t="str">
            <v/>
          </cell>
          <cell r="BR692" t="str">
            <v/>
          </cell>
          <cell r="BS692" t="str">
            <v/>
          </cell>
          <cell r="BT692" t="str">
            <v/>
          </cell>
          <cell r="BU692" t="str">
            <v/>
          </cell>
          <cell r="BV692" t="str">
            <v/>
          </cell>
          <cell r="BW692" t="str">
            <v/>
          </cell>
          <cell r="BX692" t="str">
            <v/>
          </cell>
        </row>
        <row r="693">
          <cell r="A693" t="str">
            <v>RI07WORV</v>
          </cell>
          <cell r="B693" t="str">
            <v>VBA Word 2007</v>
          </cell>
          <cell r="C693" t="str">
            <v>Programmez dans Word avec les macros et le langage VBA</v>
          </cell>
          <cell r="D693" t="str">
            <v>Anne LAVERGNE</v>
          </cell>
          <cell r="E693" t="str">
            <v/>
          </cell>
          <cell r="F693" t="str">
            <v>LAVERGNE, Anne</v>
          </cell>
          <cell r="G693" t="str">
            <v/>
          </cell>
          <cell r="H693" t="str">
            <v/>
          </cell>
          <cell r="I693" t="str">
            <v/>
          </cell>
          <cell r="J693" t="str">
            <v/>
          </cell>
          <cell r="K693" t="str">
            <v>Edition du 1 April 2008</v>
          </cell>
          <cell r="L693" t="str">
            <v>478 pages</v>
          </cell>
          <cell r="M693" t="str">
            <v>Editions ENI</v>
          </cell>
          <cell r="N693" t="str">
            <v>fre</v>
          </cell>
          <cell r="O693" t="str">
            <v>fre</v>
          </cell>
          <cell r="P693" t="str">
            <v>fre</v>
          </cell>
          <cell r="Q693" t="str">
            <v xml:space="preserve">Ce livre sur VBA Word 2007 s'adresse à des utilisateurs avertis de Word qui désirent automatiser des tâches répétitives effectuées dans leur traitement de texte. Il s'adresse également à des développeurs prêts à exploiter toutes les possibilités de Word avant de développer des programmes spécifiques, notamment pour les professions appelées à manier de grandes quantités de texte.
L'auteure a conçu un manuel pratique qui donne au lecteur toutes les clefs pour aboutir à une réelle autonomie : méthodologie, syntaxe VBA, guide de repérage dans le modèle objet Word, balayage des possibilités et spécificités de VBA Word. 
Les explications restent claires et abordables et les exercices pratiques proposés sont variés et inspirés par la réalité des besoins des entreprises.
Les exemples de code cités dans l'ouvrage sont en téléchargement sur cette page.
</v>
          </cell>
          <cell r="R693">
            <v>9782746044319</v>
          </cell>
          <cell r="S693" t="str">
            <v>Version Numérique</v>
          </cell>
          <cell r="T693">
            <v>9782746041950</v>
          </cell>
          <cell r="U693" t="str">
            <v>Version Imprimée</v>
          </cell>
          <cell r="V693" t="str">
            <v>St-Herblain</v>
          </cell>
          <cell r="W693" t="str">
            <v>Editions ENI</v>
          </cell>
          <cell r="X693">
            <v>2008</v>
          </cell>
          <cell r="Y693" t="str">
            <v>Bibliothèque Numérique ENI (Service en ligne)</v>
          </cell>
          <cell r="Z693" t="str">
            <v>RESSOURCES INFORMATIQUES</v>
          </cell>
          <cell r="AA693" t="str">
            <v>texte</v>
          </cell>
          <cell r="AB693" t="str">
            <v>txt</v>
          </cell>
          <cell r="AC693" t="str">
            <v>rdacontent/fre</v>
          </cell>
          <cell r="AD693" t="str">
            <v>informatique</v>
          </cell>
          <cell r="AE693" t="str">
            <v>c</v>
          </cell>
          <cell r="AF693" t="str">
            <v>rdamedia/fre</v>
          </cell>
          <cell r="AG693" t="str">
            <v>ressource en ligne</v>
          </cell>
          <cell r="AH693" t="str">
            <v>cr</v>
          </cell>
          <cell r="AI693" t="str">
            <v>rdacarrier/fre</v>
          </cell>
          <cell r="AJ693" t="str">
            <v>m\\\\\o\\d\\\\\\\\</v>
          </cell>
          <cell r="AK693" t="str">
            <v>cr\cn\\\\uuaua</v>
          </cell>
          <cell r="AL693" t="str">
            <v>Accès restreint aux membres</v>
          </cell>
          <cell r="AM693" t="str">
            <v>Source de la note de description : Version imprimée</v>
          </cell>
          <cell r="AN693" t="str">
            <v/>
          </cell>
          <cell r="AO693" t="str">
            <v>%SITE_CLIENT%/?library_guid=485AFBEE-7800-4A01-99A2-A3DBDD527326</v>
          </cell>
          <cell r="AP693" t="str">
            <v>Accès au travers du portail ENI</v>
          </cell>
          <cell r="AQ693" t="str">
            <v xml:space="preserve"> e</v>
          </cell>
          <cell r="AR693" t="str">
            <v xml:space="preserve"> ebook </v>
          </cell>
          <cell r="AS693" t="str">
            <v xml:space="preserve"> langage </v>
          </cell>
          <cell r="AT693" t="str">
            <v xml:space="preserve"> livre électronique </v>
          </cell>
          <cell r="AU693" t="str">
            <v xml:space="preserve"> livre macro </v>
          </cell>
          <cell r="AV693" t="str">
            <v xml:space="preserve"> livre numérique </v>
          </cell>
          <cell r="AW693" t="str">
            <v xml:space="preserve"> livres électroniques </v>
          </cell>
          <cell r="AX693" t="str">
            <v xml:space="preserve"> livres numériques </v>
          </cell>
          <cell r="AY693" t="str">
            <v xml:space="preserve"> LNRI07WORV</v>
          </cell>
          <cell r="AZ693" t="str">
            <v xml:space="preserve"> macro </v>
          </cell>
          <cell r="BA693" t="str">
            <v xml:space="preserve"> macro commande </v>
          </cell>
          <cell r="BB693" t="str">
            <v xml:space="preserve"> Microsoft </v>
          </cell>
          <cell r="BC693" t="str">
            <v xml:space="preserve">book </v>
          </cell>
          <cell r="BD693" t="str">
            <v>livre VBA</v>
          </cell>
          <cell r="BE693" t="str">
            <v/>
          </cell>
          <cell r="BF693" t="str">
            <v/>
          </cell>
          <cell r="BG693" t="str">
            <v/>
          </cell>
          <cell r="BH693" t="str">
            <v/>
          </cell>
          <cell r="BI693" t="str">
            <v/>
          </cell>
          <cell r="BJ693" t="str">
            <v/>
          </cell>
          <cell r="BK693" t="str">
            <v/>
          </cell>
          <cell r="BL693" t="str">
            <v/>
          </cell>
          <cell r="BM693" t="str">
            <v/>
          </cell>
          <cell r="BN693" t="str">
            <v/>
          </cell>
          <cell r="BO693" t="str">
            <v/>
          </cell>
          <cell r="BP693" t="str">
            <v/>
          </cell>
          <cell r="BQ693" t="str">
            <v/>
          </cell>
          <cell r="BR693" t="str">
            <v/>
          </cell>
          <cell r="BS693" t="str">
            <v/>
          </cell>
          <cell r="BT693" t="str">
            <v/>
          </cell>
          <cell r="BU693" t="str">
            <v/>
          </cell>
          <cell r="BV693" t="str">
            <v/>
          </cell>
          <cell r="BW693" t="str">
            <v/>
          </cell>
          <cell r="BX693" t="str">
            <v/>
          </cell>
        </row>
        <row r="694">
          <cell r="A694" t="str">
            <v>RI08AUT</v>
          </cell>
          <cell r="B694" t="str">
            <v>AutoCAD 2008</v>
          </cell>
          <cell r="C694" t="str">
            <v>De la conception au dessin et à la présentation détaillée</v>
          </cell>
          <cell r="D694" t="str">
            <v>Olivier LE FRAPPER</v>
          </cell>
          <cell r="E694" t="str">
            <v/>
          </cell>
          <cell r="F694" t="str">
            <v>LE FRAPPER, Olivier</v>
          </cell>
          <cell r="G694" t="str">
            <v/>
          </cell>
          <cell r="H694" t="str">
            <v/>
          </cell>
          <cell r="I694" t="str">
            <v/>
          </cell>
          <cell r="J694" t="str">
            <v/>
          </cell>
          <cell r="K694" t="str">
            <v>Edition du 1 October 2007</v>
          </cell>
          <cell r="L694" t="str">
            <v>503 pages</v>
          </cell>
          <cell r="M694" t="str">
            <v>Editions ENI</v>
          </cell>
          <cell r="N694" t="str">
            <v>fre</v>
          </cell>
          <cell r="O694" t="str">
            <v>fre</v>
          </cell>
          <cell r="P694" t="str">
            <v>fre</v>
          </cell>
          <cell r="Q694" t="str">
            <v>Ce livre est destiné à un public de dessinateurs techniques qui se forment à AutoCAD 2008. Il présente les fonctionnalités essentielles pour maîtriser cette application de CAO/DAO et acquérir les bonnes pratiques pour une utilisation optimale. 
Les premiers chapitres s'intéressent plus particulièrement à l'environnement de travail et à l'interface afin de mieux maîtriser ensuite la construction de dessins de tout type et la gestion des objets ainsi créés.
Les chapitres suivants s'attardent sur tous les éléments qui peuvent compléter ou automatiser la conception et le dessin jusqu'à la présentation détaillée (gestion des calques, des blocs, blocs dynamiques et éléments de bibliothèque, gestion des tableaux, des références externes, intégration d'images, gestion des systèmes de coordonnées, gestion des objets annotatifs...). 
Les techniques de navigation 3D et modélisation 3D sont détaillées et illustrées d'exemples précis ; les styles visuels et paramètres associés présentent les nombreuses possibilités visuelles et réalistes (filaire 3D, masqué 3D, conceptuel, réaliste, perspectives, animations...). 
Enfin, vous sont présentées toutes les fonctionnalités permettant de gérer et présenter vos projets, de configurer l'impression, d'imprimer, d'exporter ou d'importer d'autres formats, de concevoir et exploiter les formats de consultation DWF 2D et DWF 3D, de publier sur le Web et de personnaliser les options ainsi que les barres d'outils et espaces de travail proposés par AutoCAD.
Ce livre est également proposé en coffret</v>
          </cell>
          <cell r="R694">
            <v>9782746044029</v>
          </cell>
          <cell r="S694" t="str">
            <v>Version Numérique</v>
          </cell>
          <cell r="T694">
            <v>9782746039599</v>
          </cell>
          <cell r="U694" t="str">
            <v>Version Imprimée</v>
          </cell>
          <cell r="V694" t="str">
            <v>St-Herblain</v>
          </cell>
          <cell r="W694" t="str">
            <v>Editions ENI</v>
          </cell>
          <cell r="X694">
            <v>2007</v>
          </cell>
          <cell r="Y694" t="str">
            <v>Bibliothèque Numérique ENI (Service en ligne)</v>
          </cell>
          <cell r="Z694" t="str">
            <v>RESSOURCES INFORMATIQUES</v>
          </cell>
          <cell r="AA694" t="str">
            <v>texte</v>
          </cell>
          <cell r="AB694" t="str">
            <v>txt</v>
          </cell>
          <cell r="AC694" t="str">
            <v>rdacontent/fre</v>
          </cell>
          <cell r="AD694" t="str">
            <v>informatique</v>
          </cell>
          <cell r="AE694" t="str">
            <v>c</v>
          </cell>
          <cell r="AF694" t="str">
            <v>rdamedia/fre</v>
          </cell>
          <cell r="AG694" t="str">
            <v>ressource en ligne</v>
          </cell>
          <cell r="AH694" t="str">
            <v>cr</v>
          </cell>
          <cell r="AI694" t="str">
            <v>rdacarrier/fre</v>
          </cell>
          <cell r="AJ694" t="str">
            <v>m\\\\\o\\d\\\\\\\\</v>
          </cell>
          <cell r="AK694" t="str">
            <v>cr\cn\\\\uuaua</v>
          </cell>
          <cell r="AL694" t="str">
            <v>Accès restreint aux membres</v>
          </cell>
          <cell r="AM694" t="str">
            <v>Source de la note de description : Version imprimée</v>
          </cell>
          <cell r="AN694" t="str">
            <v/>
          </cell>
          <cell r="AO694" t="str">
            <v>%SITE_CLIENT%/?library_guid=C24BB730-3F3D-4E2C-8A43-F61530BD0011</v>
          </cell>
          <cell r="AP694" t="str">
            <v>Accès au travers du portail ENI</v>
          </cell>
          <cell r="AQ694" t="str">
            <v xml:space="preserve"> 2D </v>
          </cell>
          <cell r="AR694" t="str">
            <v xml:space="preserve"> 3D </v>
          </cell>
          <cell r="AS694" t="str">
            <v xml:space="preserve"> autocad 2d </v>
          </cell>
          <cell r="AT694" t="str">
            <v xml:space="preserve"> autocad2008 </v>
          </cell>
          <cell r="AU694" t="str">
            <v xml:space="preserve"> AutoDesk </v>
          </cell>
          <cell r="AV694" t="str">
            <v xml:space="preserve"> DAO </v>
          </cell>
          <cell r="AW694" t="str">
            <v xml:space="preserve"> Dessin </v>
          </cell>
          <cell r="AX694" t="str">
            <v xml:space="preserve"> DWF </v>
          </cell>
          <cell r="AY694" t="str">
            <v xml:space="preserve"> e</v>
          </cell>
          <cell r="AZ694" t="str">
            <v xml:space="preserve"> ebook </v>
          </cell>
          <cell r="BA694" t="str">
            <v xml:space="preserve"> livre électronique </v>
          </cell>
          <cell r="BB694" t="str">
            <v xml:space="preserve"> livre numérique </v>
          </cell>
          <cell r="BC694" t="str">
            <v xml:space="preserve"> livres électroniques </v>
          </cell>
          <cell r="BD694" t="str">
            <v xml:space="preserve"> livres numériques </v>
          </cell>
          <cell r="BE694" t="str">
            <v xml:space="preserve"> LNRI08AUT</v>
          </cell>
          <cell r="BF694" t="str">
            <v xml:space="preserve">book </v>
          </cell>
          <cell r="BG694" t="str">
            <v xml:space="preserve">CAO </v>
          </cell>
          <cell r="BH694" t="str">
            <v/>
          </cell>
          <cell r="BI694" t="str">
            <v/>
          </cell>
          <cell r="BJ694" t="str">
            <v/>
          </cell>
          <cell r="BK694" t="str">
            <v/>
          </cell>
          <cell r="BL694" t="str">
            <v/>
          </cell>
          <cell r="BM694" t="str">
            <v/>
          </cell>
          <cell r="BN694" t="str">
            <v/>
          </cell>
          <cell r="BO694" t="str">
            <v/>
          </cell>
          <cell r="BP694" t="str">
            <v/>
          </cell>
          <cell r="BQ694" t="str">
            <v/>
          </cell>
          <cell r="BR694" t="str">
            <v/>
          </cell>
          <cell r="BS694" t="str">
            <v/>
          </cell>
          <cell r="BT694" t="str">
            <v/>
          </cell>
          <cell r="BU694" t="str">
            <v/>
          </cell>
          <cell r="BV694" t="str">
            <v/>
          </cell>
          <cell r="BW694" t="str">
            <v/>
          </cell>
          <cell r="BX694" t="str">
            <v/>
          </cell>
        </row>
        <row r="695">
          <cell r="A695" t="str">
            <v>RI08AUTLT</v>
          </cell>
          <cell r="B695" t="str">
            <v>AutoCAD LT 2008</v>
          </cell>
          <cell r="C695" t="str">
            <v>De la conception au dessin et à la présentation détaillée</v>
          </cell>
          <cell r="D695" t="str">
            <v>Olivier LE FRAPPER</v>
          </cell>
          <cell r="E695" t="str">
            <v/>
          </cell>
          <cell r="F695" t="str">
            <v>LE FRAPPER, Olivier</v>
          </cell>
          <cell r="G695" t="str">
            <v/>
          </cell>
          <cell r="H695" t="str">
            <v/>
          </cell>
          <cell r="I695" t="str">
            <v/>
          </cell>
          <cell r="J695" t="str">
            <v/>
          </cell>
          <cell r="K695" t="str">
            <v>Edition du 1 November 2007</v>
          </cell>
          <cell r="L695" t="str">
            <v>459 pages</v>
          </cell>
          <cell r="M695" t="str">
            <v>Editions ENI</v>
          </cell>
          <cell r="N695" t="str">
            <v>fre</v>
          </cell>
          <cell r="O695" t="str">
            <v>fre</v>
          </cell>
          <cell r="P695" t="str">
            <v>fre</v>
          </cell>
          <cell r="Q695" t="str">
            <v>Ce livre sur AutoCAD LT 2008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et à l'interface afin de mieux maîtriser ensuite la construction de dessins de tout type et la gestion des objets ainsi créés. Les chapitres suivants s'attardent sur tous les éléments qui peuvent compléter ou automatiser la conception et le dessin jusqu'à la présentation détaillée (gestion des calques, des blocs et blocs dynamiques, des éléments de bibliothèques, gestion des données annotatives, des tableaux et formules, des références externes, gestion des systèmes de coordonnées...). 
Enfin, vous sont présentées toutes les fonctionnalités permettant de gérer et présenter vos projets, de configurer les mises en page et les impressions, d'exporter ou d'importer d'autres formats graphiques, de publier sur le Web et de personnaliser les options ainsi que les barres et palettes d'outils ou encore les espaces de travail personnalisés proposés par AutoCAD LT 2008.</v>
          </cell>
          <cell r="R695">
            <v>9782746044036</v>
          </cell>
          <cell r="S695" t="str">
            <v>Version Numérique</v>
          </cell>
          <cell r="T695">
            <v>9782746039902</v>
          </cell>
          <cell r="U695" t="str">
            <v>Version Imprimée</v>
          </cell>
          <cell r="V695" t="str">
            <v>St-Herblain</v>
          </cell>
          <cell r="W695" t="str">
            <v>Editions ENI</v>
          </cell>
          <cell r="X695">
            <v>2007</v>
          </cell>
          <cell r="Y695" t="str">
            <v>Bibliothèque Numérique ENI (Service en ligne)</v>
          </cell>
          <cell r="Z695" t="str">
            <v>RESSOURCES INFORMATIQUES</v>
          </cell>
          <cell r="AA695" t="str">
            <v>texte</v>
          </cell>
          <cell r="AB695" t="str">
            <v>txt</v>
          </cell>
          <cell r="AC695" t="str">
            <v>rdacontent/fre</v>
          </cell>
          <cell r="AD695" t="str">
            <v>informatique</v>
          </cell>
          <cell r="AE695" t="str">
            <v>c</v>
          </cell>
          <cell r="AF695" t="str">
            <v>rdamedia/fre</v>
          </cell>
          <cell r="AG695" t="str">
            <v>ressource en ligne</v>
          </cell>
          <cell r="AH695" t="str">
            <v>cr</v>
          </cell>
          <cell r="AI695" t="str">
            <v>rdacarrier/fre</v>
          </cell>
          <cell r="AJ695" t="str">
            <v>m\\\\\o\\d\\\\\\\\</v>
          </cell>
          <cell r="AK695" t="str">
            <v>cr\cn\\\\uuaua</v>
          </cell>
          <cell r="AL695" t="str">
            <v>Accès restreint aux membres</v>
          </cell>
          <cell r="AM695" t="str">
            <v>Source de la note de description : Version imprimée</v>
          </cell>
          <cell r="AN695" t="str">
            <v/>
          </cell>
          <cell r="AO695" t="str">
            <v>%SITE_CLIENT%/?library_guid=5600439E-47A3-41BB-B456-441E64ABA2AA</v>
          </cell>
          <cell r="AP695" t="str">
            <v>Accès au travers du portail ENI</v>
          </cell>
          <cell r="AQ695" t="str">
            <v xml:space="preserve"> 2D </v>
          </cell>
          <cell r="AR695" t="str">
            <v xml:space="preserve"> autocad 2d </v>
          </cell>
          <cell r="AS695" t="str">
            <v xml:space="preserve"> AutoDesk </v>
          </cell>
          <cell r="AT695" t="str">
            <v xml:space="preserve"> CAO </v>
          </cell>
          <cell r="AU695" t="str">
            <v xml:space="preserve"> DAO </v>
          </cell>
          <cell r="AV695" t="str">
            <v xml:space="preserve"> Dessin </v>
          </cell>
          <cell r="AW695" t="str">
            <v xml:space="preserve"> e</v>
          </cell>
          <cell r="AX695" t="str">
            <v xml:space="preserve"> ebook </v>
          </cell>
          <cell r="AY695" t="str">
            <v xml:space="preserve"> livre AutoCAD </v>
          </cell>
          <cell r="AZ695" t="str">
            <v xml:space="preserve"> livre AutoCAD LT </v>
          </cell>
          <cell r="BA695" t="str">
            <v xml:space="preserve"> livre électronique </v>
          </cell>
          <cell r="BB695" t="str">
            <v xml:space="preserve"> livre numérique </v>
          </cell>
          <cell r="BC695" t="str">
            <v xml:space="preserve"> livres électroniques </v>
          </cell>
          <cell r="BD695" t="str">
            <v xml:space="preserve"> livres numériques </v>
          </cell>
          <cell r="BE695" t="str">
            <v xml:space="preserve"> LNRI08AUTLT</v>
          </cell>
          <cell r="BF695" t="str">
            <v xml:space="preserve">book </v>
          </cell>
          <cell r="BG695" t="str">
            <v xml:space="preserve">livre AutoDesk </v>
          </cell>
          <cell r="BH695" t="str">
            <v/>
          </cell>
          <cell r="BI695" t="str">
            <v/>
          </cell>
          <cell r="BJ695" t="str">
            <v/>
          </cell>
          <cell r="BK695" t="str">
            <v/>
          </cell>
          <cell r="BL695" t="str">
            <v/>
          </cell>
          <cell r="BM695" t="str">
            <v/>
          </cell>
          <cell r="BN695" t="str">
            <v/>
          </cell>
          <cell r="BO695" t="str">
            <v/>
          </cell>
          <cell r="BP695" t="str">
            <v/>
          </cell>
          <cell r="BQ695" t="str">
            <v/>
          </cell>
          <cell r="BR695" t="str">
            <v/>
          </cell>
          <cell r="BS695" t="str">
            <v/>
          </cell>
          <cell r="BT695" t="str">
            <v/>
          </cell>
          <cell r="BU695" t="str">
            <v/>
          </cell>
          <cell r="BV695" t="str">
            <v/>
          </cell>
          <cell r="BW695" t="str">
            <v/>
          </cell>
          <cell r="BX695" t="str">
            <v/>
          </cell>
        </row>
        <row r="696">
          <cell r="A696" t="str">
            <v>RI08CRY</v>
          </cell>
          <cell r="B696" t="str">
            <v>Crystal Reports 2008</v>
          </cell>
          <cell r="C696" t="str">
            <v>Créez des états de gestion à partir de vos bases de données</v>
          </cell>
          <cell r="D696" t="str">
            <v>Alexandre Faulx-Briole</v>
          </cell>
          <cell r="E696" t="str">
            <v/>
          </cell>
          <cell r="F696" t="str">
            <v>Faulx-Briole, Alexandre</v>
          </cell>
          <cell r="G696" t="str">
            <v/>
          </cell>
          <cell r="H696" t="str">
            <v/>
          </cell>
          <cell r="I696" t="str">
            <v/>
          </cell>
          <cell r="J696" t="str">
            <v/>
          </cell>
          <cell r="K696" t="str">
            <v>Edition du 1 May 2008</v>
          </cell>
          <cell r="L696" t="str">
            <v>372 pages</v>
          </cell>
          <cell r="M696" t="str">
            <v>Editions ENI</v>
          </cell>
          <cell r="N696" t="str">
            <v>fre</v>
          </cell>
          <cell r="O696" t="str">
            <v>fre</v>
          </cell>
          <cell r="P696" t="str">
            <v>fre</v>
          </cell>
          <cell r="Q696" t="str">
            <v>Ce livre sur Crystal Reports 2008 est destiné à des débutants comme à des utilisateurs plus expérimentés. Il vous permettra de tirer le maximum des nombreuses fonctionnalités de Crystal Reports 2008 afin de produire des rapports et des documents attractifs. 
Vous apprendrez à développer et à mettre en forme des rapports simples ou élaborés (tri, sélection, regroupement des données, mise en forme conditionnelle, sections multiples, sous-rapports, tableaux croisés...), à insérer des formules de calcul (numériques, logiques, dates, booléennes, avec variables...), à utiliser diagrammes et cartes géographiques pour les illustrer, à créer des rapports OLAP, à accéder aux bases de données par une connexion ODBC, OLEDB, etc.
Vous apprécierez les nombreuses méthodes proposées pour mettre en valeur vos données et vous découvrirez aussi comment vous connecter à des bases de données sur mini et mainframes.
Les rapports créés dans l'ouvrage sont en téléchargement sur cette page.
Ce livre est également proposé en coffret 1 | coffret 2</v>
          </cell>
          <cell r="R696">
            <v>9782746044081</v>
          </cell>
          <cell r="S696" t="str">
            <v>Version Numérique</v>
          </cell>
          <cell r="T696">
            <v>9782746042278</v>
          </cell>
          <cell r="U696" t="str">
            <v>Version Imprimée</v>
          </cell>
          <cell r="V696" t="str">
            <v>St-Herblain</v>
          </cell>
          <cell r="W696" t="str">
            <v>Editions ENI</v>
          </cell>
          <cell r="X696">
            <v>2008</v>
          </cell>
          <cell r="Y696" t="str">
            <v>Bibliothèque Numérique ENI (Service en ligne)</v>
          </cell>
          <cell r="Z696" t="str">
            <v>RESSOURCES INFORMATIQUES</v>
          </cell>
          <cell r="AA696" t="str">
            <v>texte</v>
          </cell>
          <cell r="AB696" t="str">
            <v>txt</v>
          </cell>
          <cell r="AC696" t="str">
            <v>rdacontent/fre</v>
          </cell>
          <cell r="AD696" t="str">
            <v>informatique</v>
          </cell>
          <cell r="AE696" t="str">
            <v>c</v>
          </cell>
          <cell r="AF696" t="str">
            <v>rdamedia/fre</v>
          </cell>
          <cell r="AG696" t="str">
            <v>ressource en ligne</v>
          </cell>
          <cell r="AH696" t="str">
            <v>cr</v>
          </cell>
          <cell r="AI696" t="str">
            <v>rdacarrier/fre</v>
          </cell>
          <cell r="AJ696" t="str">
            <v>m\\\\\o\\d\\\\\\\\</v>
          </cell>
          <cell r="AK696" t="str">
            <v>cr\cn\\\\uuaua</v>
          </cell>
          <cell r="AL696" t="str">
            <v>Accès restreint aux membres</v>
          </cell>
          <cell r="AM696" t="str">
            <v>Source de la note de description : Version imprimée</v>
          </cell>
          <cell r="AN696" t="str">
            <v/>
          </cell>
          <cell r="AO696" t="str">
            <v>%SITE_CLIENT%/?library_guid=7DD23D9D-18D7-4C49-9BFE-A5CEC88C44C2</v>
          </cell>
          <cell r="AP696" t="str">
            <v>Accès au travers du portail ENI</v>
          </cell>
          <cell r="AQ696" t="str">
            <v xml:space="preserve"> BO </v>
          </cell>
          <cell r="AR696" t="str">
            <v xml:space="preserve"> Business Objects </v>
          </cell>
          <cell r="AS696" t="str">
            <v xml:space="preserve"> BusinessObjects </v>
          </cell>
          <cell r="AT696" t="str">
            <v xml:space="preserve"> e</v>
          </cell>
          <cell r="AU696" t="str">
            <v xml:space="preserve"> ebook </v>
          </cell>
          <cell r="AV696" t="str">
            <v xml:space="preserve"> générateur d'états </v>
          </cell>
          <cell r="AW696" t="str">
            <v xml:space="preserve"> livre crystal report 2008 </v>
          </cell>
          <cell r="AX696" t="str">
            <v xml:space="preserve"> livre électronique </v>
          </cell>
          <cell r="AY696" t="str">
            <v xml:space="preserve"> livre numérique </v>
          </cell>
          <cell r="AZ696" t="str">
            <v xml:space="preserve"> livre reporting </v>
          </cell>
          <cell r="BA696" t="str">
            <v xml:space="preserve"> livres électroniques </v>
          </cell>
          <cell r="BB696" t="str">
            <v xml:space="preserve"> livres numériques </v>
          </cell>
          <cell r="BC696" t="str">
            <v xml:space="preserve"> LNRI08CRY</v>
          </cell>
          <cell r="BD696" t="str">
            <v xml:space="preserve"> OLAP </v>
          </cell>
          <cell r="BE696" t="str">
            <v xml:space="preserve">book </v>
          </cell>
          <cell r="BF696" t="str">
            <v xml:space="preserve">livre crystal report </v>
          </cell>
          <cell r="BG696" t="str">
            <v/>
          </cell>
          <cell r="BH696" t="str">
            <v/>
          </cell>
          <cell r="BI696" t="str">
            <v/>
          </cell>
          <cell r="BJ696" t="str">
            <v/>
          </cell>
          <cell r="BK696" t="str">
            <v/>
          </cell>
          <cell r="BL696" t="str">
            <v/>
          </cell>
          <cell r="BM696" t="str">
            <v/>
          </cell>
          <cell r="BN696" t="str">
            <v/>
          </cell>
          <cell r="BO696" t="str">
            <v/>
          </cell>
          <cell r="BP696" t="str">
            <v/>
          </cell>
          <cell r="BQ696" t="str">
            <v/>
          </cell>
          <cell r="BR696" t="str">
            <v/>
          </cell>
          <cell r="BS696" t="str">
            <v/>
          </cell>
          <cell r="BT696" t="str">
            <v/>
          </cell>
          <cell r="BU696" t="str">
            <v/>
          </cell>
          <cell r="BV696" t="str">
            <v/>
          </cell>
          <cell r="BW696" t="str">
            <v/>
          </cell>
          <cell r="BX696" t="str">
            <v/>
          </cell>
        </row>
        <row r="697">
          <cell r="A697" t="str">
            <v>RI08CSHA</v>
          </cell>
          <cell r="B697" t="str">
            <v>C#</v>
          </cell>
          <cell r="C697" t="str">
            <v>Développez avec Visual Studio 2008</v>
          </cell>
          <cell r="D697" t="str">
            <v>Thierry Groussard</v>
          </cell>
          <cell r="E697" t="str">
            <v/>
          </cell>
          <cell r="F697" t="str">
            <v>Groussard, Thierry</v>
          </cell>
          <cell r="G697" t="str">
            <v/>
          </cell>
          <cell r="H697" t="str">
            <v/>
          </cell>
          <cell r="I697" t="str">
            <v/>
          </cell>
          <cell r="J697" t="str">
            <v/>
          </cell>
          <cell r="K697" t="str">
            <v>Edition du 1 June 2008</v>
          </cell>
          <cell r="L697" t="str">
            <v>497 pages</v>
          </cell>
          <cell r="M697" t="str">
            <v>Editions ENI</v>
          </cell>
          <cell r="N697" t="str">
            <v>fre</v>
          </cell>
          <cell r="O697" t="str">
            <v>fre</v>
          </cell>
          <cell r="P697" t="str">
            <v>fre</v>
          </cell>
          <cell r="Q697" t="str">
            <v>Ce livre sur Visual C# s'adresse aux développeurs, même débutants, désireux de maîtriser le langage C#. Après une description de l'environnement de développement (Visual Studio 2008), le lecteur découvrira les bases de la programmation orientée objet avec Visual C#. Il évoluera de façon progressive vers sa mise en oeuvre avec le développement d'applications Windows Form. Les nombreux exemples et les conseils sur l'utilisation des outils de débogage lui fourniront une aide précieuse pendant la réalisation d'une application. 
Un chapitre consacré à l'accès aux bases de données à l'aide de ADO.NET 2.0 et de SQL permettra d'évoluer vers le développement d'applications client-serveur. Les puissantes fonctionnalités de LINQ sont présentées et détaillées pour faciliter l'accès et la manipulation des données. L'utilisation du langage XML est également présenté permettant ainsi de faciliter l'échange d'informations avec d'autres applications. 
Les utilisateurs des versions précédentes découvriront les nouveautés et améliorations de cette version 2008 leur permettant de développer encore plus rapidement et facilement des applications pour le framework .NET 3.5 et pour Windows Vista.
La distribution d'une application est présentée avec l'utilisation de Windows Installer et de la technologie Click Once.
Les exemples cités dans le livre sont en téléchargement sur cette page.
Ce livre est également proposé en coffret 1 | coffret 2 | coffret 3 | coffret 4 | coffret 5</v>
          </cell>
          <cell r="R697">
            <v>9782746044074</v>
          </cell>
          <cell r="S697" t="str">
            <v>Version Numérique</v>
          </cell>
          <cell r="T697">
            <v>9782746042612</v>
          </cell>
          <cell r="U697" t="str">
            <v>Version Imprimée</v>
          </cell>
          <cell r="V697" t="str">
            <v>St-Herblain</v>
          </cell>
          <cell r="W697" t="str">
            <v>Editions ENI</v>
          </cell>
          <cell r="X697">
            <v>2008</v>
          </cell>
          <cell r="Y697" t="str">
            <v>Bibliothèque Numérique ENI (Service en ligne)</v>
          </cell>
          <cell r="Z697" t="str">
            <v>RESSOURCES INFORMATIQUES</v>
          </cell>
          <cell r="AA697" t="str">
            <v>texte</v>
          </cell>
          <cell r="AB697" t="str">
            <v>txt</v>
          </cell>
          <cell r="AC697" t="str">
            <v>rdacontent/fre</v>
          </cell>
          <cell r="AD697" t="str">
            <v>informatique</v>
          </cell>
          <cell r="AE697" t="str">
            <v>c</v>
          </cell>
          <cell r="AF697" t="str">
            <v>rdamedia/fre</v>
          </cell>
          <cell r="AG697" t="str">
            <v>ressource en ligne</v>
          </cell>
          <cell r="AH697" t="str">
            <v>cr</v>
          </cell>
          <cell r="AI697" t="str">
            <v>rdacarrier/fre</v>
          </cell>
          <cell r="AJ697" t="str">
            <v>m\\\\\o\\d\\\\\\\\</v>
          </cell>
          <cell r="AK697" t="str">
            <v>cr\cn\\\\uuaua</v>
          </cell>
          <cell r="AL697" t="str">
            <v>Accès restreint aux membres</v>
          </cell>
          <cell r="AM697" t="str">
            <v>Source de la note de description : Version imprimée</v>
          </cell>
          <cell r="AN697" t="str">
            <v/>
          </cell>
          <cell r="AO697" t="str">
            <v>%SITE_CLIENT%/?library_guid=8798AEA2-9B3C-4355-BB9F-A67207A50FED</v>
          </cell>
          <cell r="AP697" t="str">
            <v>Accès au travers du portail ENI</v>
          </cell>
          <cell r="AQ697" t="str">
            <v xml:space="preserve"> .net </v>
          </cell>
          <cell r="AR697" t="str">
            <v xml:space="preserve"> ADO.net </v>
          </cell>
          <cell r="AS697" t="str">
            <v xml:space="preserve"> c # </v>
          </cell>
          <cell r="AT697" t="str">
            <v xml:space="preserve"> C # </v>
          </cell>
          <cell r="AU697" t="str">
            <v xml:space="preserve"> c # 08 </v>
          </cell>
          <cell r="AV697" t="str">
            <v xml:space="preserve"> C # 08 </v>
          </cell>
          <cell r="AW697" t="str">
            <v xml:space="preserve"> C# </v>
          </cell>
          <cell r="AX697" t="str">
            <v xml:space="preserve"> c# </v>
          </cell>
          <cell r="AY697" t="str">
            <v xml:space="preserve"> c# 08 </v>
          </cell>
          <cell r="AZ697" t="str">
            <v xml:space="preserve"> C# 08 </v>
          </cell>
          <cell r="BA697" t="str">
            <v xml:space="preserve"> c# 2008 </v>
          </cell>
          <cell r="BB697" t="str">
            <v xml:space="preserve"> cSharp
 </v>
          </cell>
          <cell r="BC697" t="str">
            <v xml:space="preserve"> dot net </v>
          </cell>
          <cell r="BD697" t="str">
            <v xml:space="preserve"> e</v>
          </cell>
          <cell r="BE697" t="str">
            <v xml:space="preserve"> ebook </v>
          </cell>
          <cell r="BF697" t="str">
            <v xml:space="preserve"> framework </v>
          </cell>
          <cell r="BG697" t="str">
            <v xml:space="preserve"> linq </v>
          </cell>
          <cell r="BH697" t="str">
            <v xml:space="preserve"> livre c sharp </v>
          </cell>
          <cell r="BI697" t="str">
            <v xml:space="preserve"> livre linq </v>
          </cell>
          <cell r="BJ697" t="str">
            <v xml:space="preserve"> livre numerique </v>
          </cell>
          <cell r="BK697" t="str">
            <v xml:space="preserve"> livre numérique </v>
          </cell>
          <cell r="BL697" t="str">
            <v xml:space="preserve"> livre visual C# </v>
          </cell>
          <cell r="BM697" t="str">
            <v xml:space="preserve"> livre visual studio </v>
          </cell>
          <cell r="BN697" t="str">
            <v xml:space="preserve"> livres numeriques </v>
          </cell>
          <cell r="BO697" t="str">
            <v xml:space="preserve"> livres numériques </v>
          </cell>
          <cell r="BP697" t="str">
            <v xml:space="preserve"> LN08csha </v>
          </cell>
          <cell r="BQ697" t="str">
            <v xml:space="preserve"> LNRI08CSHA</v>
          </cell>
          <cell r="BR697" t="str">
            <v xml:space="preserve"> Microsoft </v>
          </cell>
          <cell r="BS697" t="str">
            <v xml:space="preserve"> net </v>
          </cell>
          <cell r="BT697" t="str">
            <v xml:space="preserve"> Programmation Objet </v>
          </cell>
          <cell r="BU697" t="str">
            <v xml:space="preserve"> SQL </v>
          </cell>
          <cell r="BV697" t="str">
            <v xml:space="preserve"> VS </v>
          </cell>
          <cell r="BW697" t="str">
            <v xml:space="preserve">book </v>
          </cell>
          <cell r="BX697" t="str">
            <v xml:space="preserve">livre C# </v>
          </cell>
        </row>
        <row r="698">
          <cell r="A698" t="str">
            <v>RI08EXSQL</v>
          </cell>
          <cell r="B698" t="str">
            <v>SQL Server 2008 Express</v>
          </cell>
          <cell r="C698" t="str">
            <v>Administrez et développez vos bases de données</v>
          </cell>
          <cell r="D698" t="str">
            <v>Jérôme Gabillaud</v>
          </cell>
          <cell r="E698" t="str">
            <v/>
          </cell>
          <cell r="F698" t="str">
            <v>Gabillaud, Jérôme</v>
          </cell>
          <cell r="G698" t="str">
            <v/>
          </cell>
          <cell r="H698" t="str">
            <v/>
          </cell>
          <cell r="I698" t="str">
            <v/>
          </cell>
          <cell r="J698" t="str">
            <v/>
          </cell>
          <cell r="K698" t="str">
            <v>Edition du 1 October 2009</v>
          </cell>
          <cell r="L698" t="str">
            <v>461 pages</v>
          </cell>
          <cell r="M698" t="str">
            <v>Editions ENI</v>
          </cell>
          <cell r="N698" t="str">
            <v>fre</v>
          </cell>
          <cell r="O698" t="str">
            <v>fre</v>
          </cell>
          <cell r="P698" t="str">
            <v>fre</v>
          </cell>
          <cell r="Q698" t="str">
            <v>Ce livre sur SQL Server 2008 Express s'adresse à toute personne souhaitant travailler efficacement avec cette base de données performante qu'est la version gratuite de SQL Server 2008 (anciennement nommée MSDE). Il présente les différents éléments nécessaires à son administration ainsi que l'ensemble des manipulations à réaliser par l'administrateur, depuis l'installation jusqu'aux opérations de sauvegarde et de restauration, en passant par la gestion de l'espace disque, la gestion des utilisateurs. Les différentes opérations sont réalisées depuis SQL Server Management Studio et en Transact SQL.
Ce livre permet également de détailler l'ensemble des instructions nécessaires à la définition des tables ainsi qu'à la manipulation des données : les différentes instructions SQL et Transact SQL sont présentées et illustrées afin de bien comprendre l'intérêt des différentes fonctionnalités exposées.
Des éléments sont en téléchargement sur cette page.</v>
          </cell>
          <cell r="R698">
            <v>9782746052307</v>
          </cell>
          <cell r="S698" t="str">
            <v>Version Numérique</v>
          </cell>
          <cell r="T698">
            <v>9782746051065</v>
          </cell>
          <cell r="U698" t="str">
            <v>Version Imprimée</v>
          </cell>
          <cell r="V698" t="str">
            <v>St-Herblain</v>
          </cell>
          <cell r="W698" t="str">
            <v>Editions ENI</v>
          </cell>
          <cell r="X698">
            <v>2009</v>
          </cell>
          <cell r="Y698" t="str">
            <v>Bibliothèque Numérique ENI (Service en ligne)</v>
          </cell>
          <cell r="Z698" t="str">
            <v>RESSOURCES INFORMATIQUES</v>
          </cell>
          <cell r="AA698" t="str">
            <v>texte</v>
          </cell>
          <cell r="AB698" t="str">
            <v>txt</v>
          </cell>
          <cell r="AC698" t="str">
            <v>rdacontent/fre</v>
          </cell>
          <cell r="AD698" t="str">
            <v>informatique</v>
          </cell>
          <cell r="AE698" t="str">
            <v>c</v>
          </cell>
          <cell r="AF698" t="str">
            <v>rdamedia/fre</v>
          </cell>
          <cell r="AG698" t="str">
            <v>ressource en ligne</v>
          </cell>
          <cell r="AH698" t="str">
            <v>cr</v>
          </cell>
          <cell r="AI698" t="str">
            <v>rdacarrier/fre</v>
          </cell>
          <cell r="AJ698" t="str">
            <v>m\\\\\o\\d\\\\\\\\</v>
          </cell>
          <cell r="AK698" t="str">
            <v>cr\cn\\\\uuaua</v>
          </cell>
          <cell r="AL698" t="str">
            <v>Accès restreint aux membres</v>
          </cell>
          <cell r="AM698" t="str">
            <v>Source de la note de description : Version imprimée</v>
          </cell>
          <cell r="AN698" t="str">
            <v/>
          </cell>
          <cell r="AO698" t="str">
            <v>%SITE_CLIENT%/?library_guid=30458C68-B927-46F0-B681-58805952F906</v>
          </cell>
          <cell r="AP698" t="str">
            <v>Accès au travers du portail ENI</v>
          </cell>
          <cell r="AQ698" t="str">
            <v xml:space="preserve"> livre SQL </v>
          </cell>
          <cell r="AR698" t="str">
            <v xml:space="preserve"> livre SQL server </v>
          </cell>
          <cell r="AS698" t="str">
            <v xml:space="preserve"> LNRI08EXSQL</v>
          </cell>
          <cell r="AT698" t="str">
            <v xml:space="preserve"> sql serveur </v>
          </cell>
          <cell r="AU698" t="str">
            <v xml:space="preserve"> sqlserver </v>
          </cell>
          <cell r="AV698" t="str">
            <v xml:space="preserve"> transact SQL </v>
          </cell>
          <cell r="AW698" t="str">
            <v xml:space="preserve"> TSQL </v>
          </cell>
          <cell r="AX698" t="str">
            <v xml:space="preserve">livre Microsoft </v>
          </cell>
          <cell r="AY698" t="str">
            <v/>
          </cell>
          <cell r="AZ698" t="str">
            <v/>
          </cell>
          <cell r="BA698" t="str">
            <v/>
          </cell>
          <cell r="BB698" t="str">
            <v/>
          </cell>
          <cell r="BC698" t="str">
            <v/>
          </cell>
          <cell r="BD698" t="str">
            <v/>
          </cell>
          <cell r="BE698" t="str">
            <v/>
          </cell>
          <cell r="BF698" t="str">
            <v/>
          </cell>
          <cell r="BG698" t="str">
            <v/>
          </cell>
          <cell r="BH698" t="str">
            <v/>
          </cell>
          <cell r="BI698" t="str">
            <v/>
          </cell>
          <cell r="BJ698" t="str">
            <v/>
          </cell>
          <cell r="BK698" t="str">
            <v/>
          </cell>
          <cell r="BL698" t="str">
            <v/>
          </cell>
          <cell r="BM698" t="str">
            <v/>
          </cell>
          <cell r="BN698" t="str">
            <v/>
          </cell>
          <cell r="BO698" t="str">
            <v/>
          </cell>
          <cell r="BP698" t="str">
            <v/>
          </cell>
          <cell r="BQ698" t="str">
            <v/>
          </cell>
          <cell r="BR698" t="str">
            <v/>
          </cell>
          <cell r="BS698" t="str">
            <v/>
          </cell>
          <cell r="BT698" t="str">
            <v/>
          </cell>
          <cell r="BU698" t="str">
            <v/>
          </cell>
          <cell r="BV698" t="str">
            <v/>
          </cell>
          <cell r="BW698" t="str">
            <v/>
          </cell>
          <cell r="BX698" t="str">
            <v/>
          </cell>
        </row>
        <row r="699">
          <cell r="A699" t="str">
            <v>RI08NETVB</v>
          </cell>
          <cell r="B699" t="str">
            <v>Visual Basic.NET (VB.NET)</v>
          </cell>
          <cell r="C699" t="str">
            <v>Développez avec Visual Studio 2008</v>
          </cell>
          <cell r="D699" t="str">
            <v>Thierry Groussard</v>
          </cell>
          <cell r="E699" t="str">
            <v/>
          </cell>
          <cell r="F699" t="str">
            <v>Groussard, Thierry</v>
          </cell>
          <cell r="G699" t="str">
            <v/>
          </cell>
          <cell r="H699" t="str">
            <v/>
          </cell>
          <cell r="I699" t="str">
            <v/>
          </cell>
          <cell r="J699" t="str">
            <v/>
          </cell>
          <cell r="K699" t="str">
            <v>Edition du 1 April 2008</v>
          </cell>
          <cell r="L699" t="str">
            <v>510 pages</v>
          </cell>
          <cell r="M699" t="str">
            <v>Editions ENI</v>
          </cell>
          <cell r="N699" t="str">
            <v>fre</v>
          </cell>
          <cell r="O699" t="str">
            <v>fre</v>
          </cell>
          <cell r="P699" t="str">
            <v>fre</v>
          </cell>
          <cell r="Q699" t="str">
            <v>Ce livre sur VB.Net s'adresse aux développeurs, même débutants, désireux de maîtriser Visual Basic.NET. Après une description de l'environnement de développement (Visual Studio 2008), le lecteur découvrira les bases de la programmation orientée objet avec VB.NET. Il évoluera de façon progressive vers sa mise en oeuvre avec le développement d'applications Windows Form. Les nombreux exemples et les conseils sur l'utilisation des outils de débogage lui fourniront une aide précieuse pendant la réalisation d'une application. 
Un chapitre consacré à l'accès aux bases de données à l'aide de ADO.NET 2.0 et de SQL permettra d'évoluer vers le développement d'applications client-serveur. Les puissantes fonctionnalités de LINQ sont présentées et détaillées pour faciliter l'accès et la manipulation des données. Le langage XML est également présenté permettant ainsi de faciliter l'échange d'informations avec d'autres applications. 
Les utilisateurs des versions précédentes découvriront les nouveautés et améliorations de cette version 2008 (types nullables, méthodes partielles, classes anonymes, ...) leur permettant de développer encore plus rapidement et facilement des applications pour le framework .NET 3.5 et pour Windows Vista.
La distribution d'une application est présentée avec l'utilisation de Windows Installer et de la technologie Click Once.
Les exemples cités dans le livre sont en téléchargement sur cette page.
Ce livre est également proposé en coffret 1 | coffret 2</v>
          </cell>
          <cell r="R699">
            <v>9782746044326</v>
          </cell>
          <cell r="S699" t="str">
            <v>Version Numérique</v>
          </cell>
          <cell r="T699">
            <v>9782746041929</v>
          </cell>
          <cell r="U699" t="str">
            <v>Version Imprimée</v>
          </cell>
          <cell r="V699" t="str">
            <v>St-Herblain</v>
          </cell>
          <cell r="W699" t="str">
            <v>Editions ENI</v>
          </cell>
          <cell r="X699">
            <v>2008</v>
          </cell>
          <cell r="Y699" t="str">
            <v>Bibliothèque Numérique ENI (Service en ligne)</v>
          </cell>
          <cell r="Z699" t="str">
            <v>RESSOURCES INFORMATIQUES</v>
          </cell>
          <cell r="AA699" t="str">
            <v>texte</v>
          </cell>
          <cell r="AB699" t="str">
            <v>txt</v>
          </cell>
          <cell r="AC699" t="str">
            <v>rdacontent/fre</v>
          </cell>
          <cell r="AD699" t="str">
            <v>informatique</v>
          </cell>
          <cell r="AE699" t="str">
            <v>c</v>
          </cell>
          <cell r="AF699" t="str">
            <v>rdamedia/fre</v>
          </cell>
          <cell r="AG699" t="str">
            <v>ressource en ligne</v>
          </cell>
          <cell r="AH699" t="str">
            <v>cr</v>
          </cell>
          <cell r="AI699" t="str">
            <v>rdacarrier/fre</v>
          </cell>
          <cell r="AJ699" t="str">
            <v>m\\\\\o\\d\\\\\\\\</v>
          </cell>
          <cell r="AK699" t="str">
            <v>cr\cn\\\\uuaua</v>
          </cell>
          <cell r="AL699" t="str">
            <v>Accès restreint aux membres</v>
          </cell>
          <cell r="AM699" t="str">
            <v>Source de la note de description : Version imprimée</v>
          </cell>
          <cell r="AN699" t="str">
            <v/>
          </cell>
          <cell r="AO699" t="str">
            <v>%SITE_CLIENT%/?library_guid=0BFC76B2-8B5C-4529-BEFE-FD6EC7DE36F6</v>
          </cell>
          <cell r="AP699" t="str">
            <v>Accès au travers du portail ENI</v>
          </cell>
          <cell r="AQ699" t="str">
            <v xml:space="preserve"> .net </v>
          </cell>
          <cell r="AR699" t="str">
            <v xml:space="preserve"> ADO.net </v>
          </cell>
          <cell r="AS699" t="str">
            <v xml:space="preserve"> dot net </v>
          </cell>
          <cell r="AT699" t="str">
            <v xml:space="preserve"> e</v>
          </cell>
          <cell r="AU699" t="str">
            <v xml:space="preserve"> ebook </v>
          </cell>
          <cell r="AV699" t="str">
            <v xml:space="preserve"> framework </v>
          </cell>
          <cell r="AW699" t="str">
            <v xml:space="preserve"> linq </v>
          </cell>
          <cell r="AX699" t="str">
            <v xml:space="preserve"> livre électronique </v>
          </cell>
          <cell r="AY699" t="str">
            <v xml:space="preserve"> livre linq </v>
          </cell>
          <cell r="AZ699" t="str">
            <v xml:space="preserve"> livre numérique </v>
          </cell>
          <cell r="BA699" t="str">
            <v xml:space="preserve"> livre vb.net </v>
          </cell>
          <cell r="BB699" t="str">
            <v xml:space="preserve"> livre visual studio </v>
          </cell>
          <cell r="BC699" t="str">
            <v xml:space="preserve"> livres électroniques </v>
          </cell>
          <cell r="BD699" t="str">
            <v xml:space="preserve"> livres numériques </v>
          </cell>
          <cell r="BE699" t="str">
            <v xml:space="preserve"> LNRI08NETVB</v>
          </cell>
          <cell r="BF699" t="str">
            <v xml:space="preserve"> Microsoft </v>
          </cell>
          <cell r="BG699" t="str">
            <v xml:space="preserve"> net </v>
          </cell>
          <cell r="BH699" t="str">
            <v xml:space="preserve"> Programmation Objet </v>
          </cell>
          <cell r="BI699" t="str">
            <v xml:space="preserve"> SQL </v>
          </cell>
          <cell r="BJ699" t="str">
            <v xml:space="preserve"> vb net </v>
          </cell>
          <cell r="BK699" t="str">
            <v xml:space="preserve"> VS </v>
          </cell>
          <cell r="BL699" t="str">
            <v xml:space="preserve">book </v>
          </cell>
          <cell r="BM699" t="str">
            <v xml:space="preserve">livre VB </v>
          </cell>
          <cell r="BN699" t="str">
            <v/>
          </cell>
          <cell r="BO699" t="str">
            <v/>
          </cell>
          <cell r="BP699" t="str">
            <v/>
          </cell>
          <cell r="BQ699" t="str">
            <v/>
          </cell>
          <cell r="BR699" t="str">
            <v/>
          </cell>
          <cell r="BS699" t="str">
            <v/>
          </cell>
          <cell r="BT699" t="str">
            <v/>
          </cell>
          <cell r="BU699" t="str">
            <v/>
          </cell>
          <cell r="BV699" t="str">
            <v/>
          </cell>
          <cell r="BW699" t="str">
            <v/>
          </cell>
          <cell r="BX699" t="str">
            <v/>
          </cell>
        </row>
        <row r="700">
          <cell r="A700" t="str">
            <v>RI08SBS</v>
          </cell>
          <cell r="B700" t="str">
            <v>Windows Small Business Server 2008 (SBS 2008)</v>
          </cell>
          <cell r="C700" t="str">
            <v>Installation et administration en PME/PMI</v>
          </cell>
          <cell r="D700" t="str">
            <v>Pierre Emmanuel JOUBERT</v>
          </cell>
          <cell r="E700" t="str">
            <v/>
          </cell>
          <cell r="F700" t="str">
            <v>JOUBERT, Pierre Emmanuel</v>
          </cell>
          <cell r="G700" t="str">
            <v/>
          </cell>
          <cell r="H700" t="str">
            <v/>
          </cell>
          <cell r="I700" t="str">
            <v/>
          </cell>
          <cell r="J700" t="str">
            <v/>
          </cell>
          <cell r="K700" t="str">
            <v>Edition du 1 December 2009</v>
          </cell>
          <cell r="L700" t="str">
            <v>420 pages</v>
          </cell>
          <cell r="M700" t="str">
            <v>Editions ENI</v>
          </cell>
          <cell r="N700" t="str">
            <v>fre</v>
          </cell>
          <cell r="O700" t="str">
            <v>fre</v>
          </cell>
          <cell r="P700" t="str">
            <v>fre</v>
          </cell>
          <cell r="Q700" t="str">
            <v>Ce livre sur Windows Small Business Server 2008 est destiné aux informaticiens travaillant en PME/PMI ou en structures de taille réduite. Il a pour objectif d'accompagner et de former à la mise en place et à l'exploitation de SBS 2008 au sein d'un réseau d'entreprise.
Il vise un public sans expertise particulière sur les fonctionnalités du produit et guide celui-ci dans les différentes phases d'apprentissage et de mise en oeuvre, pour aboutir à une formation rapide et précise à la maîtrise de l'installation et de l'exploitation des nombreuses fonctionnalités offertes par cette plate-forme, dans le but d'obtenir un réseau informatique sûr et performant.
L'organisation des chapitres permet d'aborder le livre comme un guide chronologique lors d'une implémentation, ou comme référence unitaire sur les services offerts par SBS. Les aspects techniques sont présentés en fonction des besoins fonctionnels pour que le lecteur trouve une réponse adéquate à ses questions sur le sujet.
Grâce à une approche pratique et concrète, le lecteur est guidé dans les phases d'installation du serveur et dans les opérations de mise en production des services Active Directory, d'intégration des utilisateurs et des postes de travail, de gestion de la plate-forme de messagerie Exchange, des aspects sécurité ainsi que dans l''optimisation du travail collaboratif au sein de l'entreprise. 
Des éléments complémentaires sont en téléchargement sur cette page.
L'auteur, Pierre Emmanuel JOUBERT, est reconnu Microsoft MVP (Most Valuable Professionnal) Setup and Deployment et certifié Microsoft Small Business Specialist.
Les chapitres du livre
Introduction - Le concept Microsoft Small Business Server - Installation de Microsoft Small Business Server 2008 - Fonctionnalités de Microsoft Small Business Server 2008 - Administration et maintenance de Microsoft Small Business Server 2008 - SBS 2008 Premium - Aller plus loin avec SBS 2008</v>
          </cell>
          <cell r="R700">
            <v>9782746053250</v>
          </cell>
          <cell r="S700" t="str">
            <v>Version Numérique</v>
          </cell>
          <cell r="T700">
            <v>9782746052451</v>
          </cell>
          <cell r="U700" t="str">
            <v>Version Imprimée</v>
          </cell>
          <cell r="V700" t="str">
            <v>St-Herblain</v>
          </cell>
          <cell r="W700" t="str">
            <v>Editions ENI</v>
          </cell>
          <cell r="X700">
            <v>2009</v>
          </cell>
          <cell r="Y700" t="str">
            <v>Bibliothèque Numérique ENI (Service en ligne)</v>
          </cell>
          <cell r="Z700" t="str">
            <v>RESSOURCES INFORMATIQUES</v>
          </cell>
          <cell r="AA700" t="str">
            <v>texte</v>
          </cell>
          <cell r="AB700" t="str">
            <v>txt</v>
          </cell>
          <cell r="AC700" t="str">
            <v>rdacontent/fre</v>
          </cell>
          <cell r="AD700" t="str">
            <v>informatique</v>
          </cell>
          <cell r="AE700" t="str">
            <v>c</v>
          </cell>
          <cell r="AF700" t="str">
            <v>rdamedia/fre</v>
          </cell>
          <cell r="AG700" t="str">
            <v>ressource en ligne</v>
          </cell>
          <cell r="AH700" t="str">
            <v>cr</v>
          </cell>
          <cell r="AI700" t="str">
            <v>rdacarrier/fre</v>
          </cell>
          <cell r="AJ700" t="str">
            <v>m\\\\\o\\d\\\\\\\\</v>
          </cell>
          <cell r="AK700" t="str">
            <v>cr\cn\\\\uuaua</v>
          </cell>
          <cell r="AL700" t="str">
            <v>Accès restreint aux membres</v>
          </cell>
          <cell r="AM700" t="str">
            <v>Source de la note de description : Version imprimée</v>
          </cell>
          <cell r="AN700" t="str">
            <v/>
          </cell>
          <cell r="AO700" t="str">
            <v>%SITE_CLIENT%/?library_guid=C106DFE4-D8CC-4EBB-918D-6A7F01E4A195</v>
          </cell>
          <cell r="AP700" t="str">
            <v>Accès au travers du portail ENI</v>
          </cell>
          <cell r="AQ700" t="str">
            <v xml:space="preserve"> Exchange </v>
          </cell>
          <cell r="AR700" t="str">
            <v xml:space="preserve"> livre SBS </v>
          </cell>
          <cell r="AS700" t="str">
            <v xml:space="preserve"> livre Small Businness Server </v>
          </cell>
          <cell r="AT700" t="str">
            <v xml:space="preserve"> LNRI08SBS</v>
          </cell>
          <cell r="AU700" t="str">
            <v xml:space="preserve"> réseau </v>
          </cell>
          <cell r="AV700" t="str">
            <v xml:space="preserve"> sécurité </v>
          </cell>
          <cell r="AW700" t="str">
            <v xml:space="preserve"> windows small business serveur </v>
          </cell>
          <cell r="AX700" t="str">
            <v xml:space="preserve">livre Microsoft </v>
          </cell>
          <cell r="AY700" t="str">
            <v/>
          </cell>
          <cell r="AZ700" t="str">
            <v/>
          </cell>
          <cell r="BA700" t="str">
            <v/>
          </cell>
          <cell r="BB700" t="str">
            <v/>
          </cell>
          <cell r="BC700" t="str">
            <v/>
          </cell>
          <cell r="BD700" t="str">
            <v/>
          </cell>
          <cell r="BE700" t="str">
            <v/>
          </cell>
          <cell r="BF700" t="str">
            <v/>
          </cell>
          <cell r="BG700" t="str">
            <v/>
          </cell>
          <cell r="BH700" t="str">
            <v/>
          </cell>
          <cell r="BI700" t="str">
            <v/>
          </cell>
          <cell r="BJ700" t="str">
            <v/>
          </cell>
          <cell r="BK700" t="str">
            <v/>
          </cell>
          <cell r="BL700" t="str">
            <v/>
          </cell>
          <cell r="BM700" t="str">
            <v/>
          </cell>
          <cell r="BN700" t="str">
            <v/>
          </cell>
          <cell r="BO700" t="str">
            <v/>
          </cell>
          <cell r="BP700" t="str">
            <v/>
          </cell>
          <cell r="BQ700" t="str">
            <v/>
          </cell>
          <cell r="BR700" t="str">
            <v/>
          </cell>
          <cell r="BS700" t="str">
            <v/>
          </cell>
          <cell r="BT700" t="str">
            <v/>
          </cell>
          <cell r="BU700" t="str">
            <v/>
          </cell>
          <cell r="BV700" t="str">
            <v/>
          </cell>
          <cell r="BW700" t="str">
            <v/>
          </cell>
          <cell r="BX700" t="str">
            <v/>
          </cell>
        </row>
        <row r="701">
          <cell r="A701" t="str">
            <v>RI08SQL</v>
          </cell>
          <cell r="B701" t="str">
            <v>SQL Server 2008</v>
          </cell>
          <cell r="C701" t="str">
            <v>SQL, Transact SQL - Conception et réalisation d'une base de données</v>
          </cell>
          <cell r="D701" t="str">
            <v>Jérôme Gabillaud</v>
          </cell>
          <cell r="E701" t="str">
            <v/>
          </cell>
          <cell r="F701" t="str">
            <v>Gabillaud, Jérôme</v>
          </cell>
          <cell r="G701" t="str">
            <v/>
          </cell>
          <cell r="H701" t="str">
            <v/>
          </cell>
          <cell r="I701" t="str">
            <v/>
          </cell>
          <cell r="J701" t="str">
            <v/>
          </cell>
          <cell r="K701" t="str">
            <v>Edition du 1 April 2008</v>
          </cell>
          <cell r="L701" t="str">
            <v>400 pages</v>
          </cell>
          <cell r="M701" t="str">
            <v>Editions ENI</v>
          </cell>
          <cell r="N701" t="str">
            <v>fre</v>
          </cell>
          <cell r="O701" t="str">
            <v>fre</v>
          </cell>
          <cell r="P701" t="str">
            <v>fre</v>
          </cell>
          <cell r="Q701" t="str">
            <v>Ce livre sur SQL Server s'adresse aussi bien aux étudiants en informatique désirant apprendre le SQL avec SQL Server qu'aux informaticiens qui souhaitent actualiser leurs compétences sur SQL Server 2008 pour comprendre et maîtriser les fonctionnalités qui enrichissent cette nouvelle version.
Le livre permet de détailler l'ensemble des instructions nécessaires à la définition des tables ainsi qu'à la manipulation des données : les différentes instructions SQL et Transact SQL sont présentées et illustrées afin de bien comprendre l'intérêt des différentes fonctionnalités exposées.
Les apports de SQL Server 2008 au niveau du développement, comme le type FILESTREAM ou les structures hiérarchiques, sont développés. Les principales fonctionnalités qui permettent d'obtenir une gestion des données plus efficace sont également détaillées, comme le XML ou l'intégration du code CLR (Common Langange Runtime).
La base de données qui est construite au fur et à mesure de la lecture du livre est en téléchargement sur cette page.
Jérôme GABILLAUD est reconnu Microsoft MVP (Most Valuable Professional) sur SQL Server.
Retrouvez sur le site de l&amp;acute;auteur Jérôme GABILLAUD des articles relatifs à SQL Server : www.apsql.com.
Ce livre est également proposé en coffret 1 | coffret 2 | coffret 3</v>
          </cell>
          <cell r="R701">
            <v>9782746044241</v>
          </cell>
          <cell r="S701" t="str">
            <v>Version Numérique</v>
          </cell>
          <cell r="T701">
            <v>9782746041981</v>
          </cell>
          <cell r="U701" t="str">
            <v>Version Imprimée</v>
          </cell>
          <cell r="V701" t="str">
            <v>St-Herblain</v>
          </cell>
          <cell r="W701" t="str">
            <v>Editions ENI</v>
          </cell>
          <cell r="X701">
            <v>2008</v>
          </cell>
          <cell r="Y701" t="str">
            <v>Bibliothèque Numérique ENI (Service en ligne)</v>
          </cell>
          <cell r="Z701" t="str">
            <v>RESSOURCES INFORMATIQUES</v>
          </cell>
          <cell r="AA701" t="str">
            <v>texte</v>
          </cell>
          <cell r="AB701" t="str">
            <v>txt</v>
          </cell>
          <cell r="AC701" t="str">
            <v>rdacontent/fre</v>
          </cell>
          <cell r="AD701" t="str">
            <v>informatique</v>
          </cell>
          <cell r="AE701" t="str">
            <v>c</v>
          </cell>
          <cell r="AF701" t="str">
            <v>rdamedia/fre</v>
          </cell>
          <cell r="AG701" t="str">
            <v>ressource en ligne</v>
          </cell>
          <cell r="AH701" t="str">
            <v>cr</v>
          </cell>
          <cell r="AI701" t="str">
            <v>rdacarrier/fre</v>
          </cell>
          <cell r="AJ701" t="str">
            <v>m\\\\\o\\d\\\\\\\\</v>
          </cell>
          <cell r="AK701" t="str">
            <v>cr\cn\\\\uuaua</v>
          </cell>
          <cell r="AL701" t="str">
            <v>Accès restreint aux membres</v>
          </cell>
          <cell r="AM701" t="str">
            <v>Source de la note de description : Version imprimée</v>
          </cell>
          <cell r="AN701" t="str">
            <v/>
          </cell>
          <cell r="AO701" t="str">
            <v>%SITE_CLIENT%/?library_guid=4D7562FE-B055-4E99-82BD-88179D565F89</v>
          </cell>
          <cell r="AP701" t="str">
            <v>Accès au travers du portail ENI</v>
          </cell>
          <cell r="AQ701" t="str">
            <v xml:space="preserve"> algèbre relationnelle </v>
          </cell>
          <cell r="AR701" t="str">
            <v xml:space="preserve"> e</v>
          </cell>
          <cell r="AS701" t="str">
            <v xml:space="preserve"> ebook </v>
          </cell>
          <cell r="AT701" t="str">
            <v xml:space="preserve"> livre électronique </v>
          </cell>
          <cell r="AU701" t="str">
            <v xml:space="preserve"> livre numérique </v>
          </cell>
          <cell r="AV701" t="str">
            <v xml:space="preserve"> livre SQL Server </v>
          </cell>
          <cell r="AW701" t="str">
            <v xml:space="preserve"> livre Transact SQL </v>
          </cell>
          <cell r="AX701" t="str">
            <v xml:space="preserve"> livres électroniques </v>
          </cell>
          <cell r="AY701" t="str">
            <v xml:space="preserve"> livres numériques </v>
          </cell>
          <cell r="AZ701" t="str">
            <v xml:space="preserve"> LNRI08SQL</v>
          </cell>
          <cell r="BA701" t="str">
            <v xml:space="preserve"> Microsoft </v>
          </cell>
          <cell r="BB701" t="str">
            <v xml:space="preserve"> SGBD </v>
          </cell>
          <cell r="BC701" t="str">
            <v xml:space="preserve"> SGBDR </v>
          </cell>
          <cell r="BD701" t="str">
            <v xml:space="preserve"> sql serveur </v>
          </cell>
          <cell r="BE701" t="str">
            <v xml:space="preserve"> sqlserver </v>
          </cell>
          <cell r="BF701" t="str">
            <v xml:space="preserve"> XML </v>
          </cell>
          <cell r="BG701" t="str">
            <v xml:space="preserve">book </v>
          </cell>
          <cell r="BH701" t="str">
            <v xml:space="preserve">livre SQL </v>
          </cell>
          <cell r="BI701" t="str">
            <v/>
          </cell>
          <cell r="BJ701" t="str">
            <v/>
          </cell>
          <cell r="BK701" t="str">
            <v/>
          </cell>
          <cell r="BL701" t="str">
            <v/>
          </cell>
          <cell r="BM701" t="str">
            <v/>
          </cell>
          <cell r="BN701" t="str">
            <v/>
          </cell>
          <cell r="BO701" t="str">
            <v/>
          </cell>
          <cell r="BP701" t="str">
            <v/>
          </cell>
          <cell r="BQ701" t="str">
            <v/>
          </cell>
          <cell r="BR701" t="str">
            <v/>
          </cell>
          <cell r="BS701" t="str">
            <v/>
          </cell>
          <cell r="BT701" t="str">
            <v/>
          </cell>
          <cell r="BU701" t="str">
            <v/>
          </cell>
          <cell r="BV701" t="str">
            <v/>
          </cell>
          <cell r="BW701" t="str">
            <v/>
          </cell>
          <cell r="BX701" t="str">
            <v/>
          </cell>
        </row>
        <row r="702">
          <cell r="A702" t="str">
            <v>RI08SQLA</v>
          </cell>
          <cell r="B702" t="str">
            <v>SQL Server 2008</v>
          </cell>
          <cell r="C702" t="str">
            <v>Administration d'une base de données avec SQL Server Management Studio</v>
          </cell>
          <cell r="D702" t="str">
            <v>Jérôme Gabillaud</v>
          </cell>
          <cell r="E702" t="str">
            <v/>
          </cell>
          <cell r="F702" t="str">
            <v>Gabillaud, Jérôme</v>
          </cell>
          <cell r="G702" t="str">
            <v/>
          </cell>
          <cell r="H702" t="str">
            <v/>
          </cell>
          <cell r="I702" t="str">
            <v/>
          </cell>
          <cell r="J702" t="str">
            <v/>
          </cell>
          <cell r="K702" t="str">
            <v>Edition du 1 February 2009</v>
          </cell>
          <cell r="L702" t="str">
            <v>521 pages</v>
          </cell>
          <cell r="M702" t="str">
            <v>Editions ENI</v>
          </cell>
          <cell r="N702" t="str">
            <v>fre</v>
          </cell>
          <cell r="O702" t="str">
            <v>fre</v>
          </cell>
          <cell r="P702" t="str">
            <v>fre</v>
          </cell>
          <cell r="Q702" t="str">
            <v>Ce livre sur SQL Server 2008 s'adresse à toute personne désireuse d'administrer une base de données  (administrateur de base de données, développeur...).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une optimisation du serveur sont présentés ainsi que ceux permettant la mise en place d'une solution de haute disponibilité.
Les nouveaux concepts liés à la version de SQL Server 2008 sont également traités, tels l'administration par les règles, l'intégration avec le Power Shell, la compression et le cryptage des données.
Les différentes opérations sont réalisées depuis SQL Server Management Studio et en Transact SQL.
Des éléments sont en téléchargement sur cette page.
Ce livre est également proposé en coffret 1 | coffret 2 | coffret 3</v>
          </cell>
          <cell r="R702">
            <v>9782746049383</v>
          </cell>
          <cell r="S702" t="str">
            <v>Version Numérique</v>
          </cell>
          <cell r="T702">
            <v>9782746047044</v>
          </cell>
          <cell r="U702" t="str">
            <v>Version Imprimée</v>
          </cell>
          <cell r="V702" t="str">
            <v>St-Herblain</v>
          </cell>
          <cell r="W702" t="str">
            <v>Editions ENI</v>
          </cell>
          <cell r="X702">
            <v>2009</v>
          </cell>
          <cell r="Y702" t="str">
            <v>Bibliothèque Numérique ENI (Service en ligne)</v>
          </cell>
          <cell r="Z702" t="str">
            <v>RESSOURCES INFORMATIQUES</v>
          </cell>
          <cell r="AA702" t="str">
            <v>texte</v>
          </cell>
          <cell r="AB702" t="str">
            <v>txt</v>
          </cell>
          <cell r="AC702" t="str">
            <v>rdacontent/fre</v>
          </cell>
          <cell r="AD702" t="str">
            <v>informatique</v>
          </cell>
          <cell r="AE702" t="str">
            <v>c</v>
          </cell>
          <cell r="AF702" t="str">
            <v>rdamedia/fre</v>
          </cell>
          <cell r="AG702" t="str">
            <v>ressource en ligne</v>
          </cell>
          <cell r="AH702" t="str">
            <v>cr</v>
          </cell>
          <cell r="AI702" t="str">
            <v>rdacarrier/fre</v>
          </cell>
          <cell r="AJ702" t="str">
            <v>m\\\\\o\\d\\\\\\\\</v>
          </cell>
          <cell r="AK702" t="str">
            <v>cr\cn\\\\uuaua</v>
          </cell>
          <cell r="AL702" t="str">
            <v>Accès restreint aux membres</v>
          </cell>
          <cell r="AM702" t="str">
            <v>Source de la note de description : Version imprimée</v>
          </cell>
          <cell r="AN702" t="str">
            <v/>
          </cell>
          <cell r="AO702" t="str">
            <v>%SITE_CLIENT%/?library_guid=6B9601F8-C9C4-4400-B7E6-D146457C5C3A</v>
          </cell>
          <cell r="AP702" t="str">
            <v>Accès au travers du portail ENI</v>
          </cell>
          <cell r="AQ702" t="str">
            <v xml:space="preserve"> algèbre relationnelle </v>
          </cell>
          <cell r="AR702" t="str">
            <v xml:space="preserve"> livre Microsoft </v>
          </cell>
          <cell r="AS702" t="str">
            <v xml:space="preserve"> livre sql server </v>
          </cell>
          <cell r="AT702" t="str">
            <v xml:space="preserve"> LNRI08SQLA</v>
          </cell>
          <cell r="AU702" t="str">
            <v xml:space="preserve"> MS SQL </v>
          </cell>
          <cell r="AV702" t="str">
            <v xml:space="preserve"> SGBD </v>
          </cell>
          <cell r="AW702" t="str">
            <v xml:space="preserve"> SGBDR </v>
          </cell>
          <cell r="AX702" t="str">
            <v xml:space="preserve"> SQL </v>
          </cell>
          <cell r="AY702" t="str">
            <v xml:space="preserve"> sql serveur </v>
          </cell>
          <cell r="AZ702" t="str">
            <v xml:space="preserve"> sqlserver </v>
          </cell>
          <cell r="BA702" t="str">
            <v xml:space="preserve"> Transact SQL </v>
          </cell>
          <cell r="BB702" t="str">
            <v xml:space="preserve">livre SQL </v>
          </cell>
          <cell r="BC702" t="str">
            <v/>
          </cell>
          <cell r="BD702" t="str">
            <v/>
          </cell>
          <cell r="BE702" t="str">
            <v/>
          </cell>
          <cell r="BF702" t="str">
            <v/>
          </cell>
          <cell r="BG702" t="str">
            <v/>
          </cell>
          <cell r="BH702" t="str">
            <v/>
          </cell>
          <cell r="BI702" t="str">
            <v/>
          </cell>
          <cell r="BJ702" t="str">
            <v/>
          </cell>
          <cell r="BK702" t="str">
            <v/>
          </cell>
          <cell r="BL702" t="str">
            <v/>
          </cell>
          <cell r="BM702" t="str">
            <v/>
          </cell>
          <cell r="BN702" t="str">
            <v/>
          </cell>
          <cell r="BO702" t="str">
            <v/>
          </cell>
          <cell r="BP702" t="str">
            <v/>
          </cell>
          <cell r="BQ702" t="str">
            <v/>
          </cell>
          <cell r="BR702" t="str">
            <v/>
          </cell>
          <cell r="BS702" t="str">
            <v/>
          </cell>
          <cell r="BT702" t="str">
            <v/>
          </cell>
          <cell r="BU702" t="str">
            <v/>
          </cell>
          <cell r="BV702" t="str">
            <v/>
          </cell>
          <cell r="BW702" t="str">
            <v/>
          </cell>
          <cell r="BX702" t="str">
            <v/>
          </cell>
        </row>
        <row r="703">
          <cell r="A703" t="str">
            <v>RI09AUT</v>
          </cell>
          <cell r="B703" t="str">
            <v>AutoCAD 2009</v>
          </cell>
          <cell r="C703" t="str">
            <v>De la conception au dessin et à la présentation détaillée</v>
          </cell>
          <cell r="D703" t="str">
            <v>Olivier LE FRAPPER</v>
          </cell>
          <cell r="E703" t="str">
            <v/>
          </cell>
          <cell r="F703" t="str">
            <v>LE FRAPPER, Olivier</v>
          </cell>
          <cell r="G703" t="str">
            <v/>
          </cell>
          <cell r="H703" t="str">
            <v/>
          </cell>
          <cell r="I703" t="str">
            <v/>
          </cell>
          <cell r="J703" t="str">
            <v/>
          </cell>
          <cell r="K703" t="str">
            <v>Edition du 1 October 2008</v>
          </cell>
          <cell r="L703" t="str">
            <v>564 pages</v>
          </cell>
          <cell r="M703" t="str">
            <v>Editions ENI</v>
          </cell>
          <cell r="N703" t="str">
            <v>fre</v>
          </cell>
          <cell r="O703" t="str">
            <v>fre</v>
          </cell>
          <cell r="P703" t="str">
            <v>fre</v>
          </cell>
          <cell r="Q703" t="str">
            <v>Ce livre sur AutoCAD 2009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la nouvelle interface, à l'environnement de travail, aux outils de visualisation rapide, afin de mieux maîtriser ensuite la construction de dessins de tout type et la gestion des objets ainsi créés.
Les chapitres suivants s'attardent sur tous les éléments qui peuvent compléter ou automatiser la conception et le dessin jusqu'à la présentation détaillée (gestion avancée des calques, des blocs, blocs dynamiques et éléments de bibliothèque, gestion des tableaux, des références externes, intégration d'images, gestion des systèmes de coordonnées, gestion des objets annotatifs, propriétés rapides,...).
Les techniques de navigation 3D et modélisation 3D sont détaillées et illustrées d'exemples précis ; les styles visuels et paramètres associés présentent les nombreuses possibilités visuelles et réalistes (filaire 3D, masqué 3D, conceptuel, réaliste, perspectives, animations...). 
Enfin, vous sont présentées toutes les fonctionnalités permettant de gérer et présenter vos projets, de configurer l'impression, d'imprimer, d'exporter ou d'importer d'autres formats (dont DGN ou PDF), de concevoir et exploiter les formats de consultation DWF 2D et DWF 3D, de publier sur le Web et de personnaliser les options ainsi que les palettes d'outils, propriétés rapides et espaces de travail proposés par AutoCAD.
Ce livre est également proposé en coffret</v>
          </cell>
          <cell r="R703">
            <v>9782746046252</v>
          </cell>
          <cell r="S703" t="str">
            <v>Version Numérique</v>
          </cell>
          <cell r="T703">
            <v>9782746043893</v>
          </cell>
          <cell r="U703" t="str">
            <v>Version Imprimée</v>
          </cell>
          <cell r="V703" t="str">
            <v>St-Herblain</v>
          </cell>
          <cell r="W703" t="str">
            <v>Editions ENI</v>
          </cell>
          <cell r="X703">
            <v>2008</v>
          </cell>
          <cell r="Y703" t="str">
            <v>Bibliothèque Numérique ENI (Service en ligne)</v>
          </cell>
          <cell r="Z703" t="str">
            <v>RESSOURCES INFORMATIQUES</v>
          </cell>
          <cell r="AA703" t="str">
            <v>texte</v>
          </cell>
          <cell r="AB703" t="str">
            <v>txt</v>
          </cell>
          <cell r="AC703" t="str">
            <v>rdacontent/fre</v>
          </cell>
          <cell r="AD703" t="str">
            <v>informatique</v>
          </cell>
          <cell r="AE703" t="str">
            <v>c</v>
          </cell>
          <cell r="AF703" t="str">
            <v>rdamedia/fre</v>
          </cell>
          <cell r="AG703" t="str">
            <v>ressource en ligne</v>
          </cell>
          <cell r="AH703" t="str">
            <v>cr</v>
          </cell>
          <cell r="AI703" t="str">
            <v>rdacarrier/fre</v>
          </cell>
          <cell r="AJ703" t="str">
            <v>m\\\\\o\\d\\\\\\\\</v>
          </cell>
          <cell r="AK703" t="str">
            <v>cr\cn\\\\uuaua</v>
          </cell>
          <cell r="AL703" t="str">
            <v>Accès restreint aux membres</v>
          </cell>
          <cell r="AM703" t="str">
            <v>Source de la note de description : Version imprimée</v>
          </cell>
          <cell r="AN703" t="str">
            <v/>
          </cell>
          <cell r="AO703" t="str">
            <v>%SITE_CLIENT%/?library_guid=D6470344-AABE-4B81-BA88-84DEBB24A52A</v>
          </cell>
          <cell r="AP703" t="str">
            <v>Accès au travers du portail ENI</v>
          </cell>
          <cell r="AQ703" t="str">
            <v xml:space="preserve"> 2D </v>
          </cell>
          <cell r="AR703" t="str">
            <v xml:space="preserve"> 3D </v>
          </cell>
          <cell r="AS703" t="str">
            <v xml:space="preserve"> autocad 2d </v>
          </cell>
          <cell r="AT703" t="str">
            <v xml:space="preserve"> dwf </v>
          </cell>
          <cell r="AU703" t="str">
            <v xml:space="preserve"> livre autodesk </v>
          </cell>
          <cell r="AV703" t="str">
            <v xml:space="preserve"> livre CAO </v>
          </cell>
          <cell r="AW703" t="str">
            <v xml:space="preserve"> livre DAO </v>
          </cell>
          <cell r="AX703" t="str">
            <v xml:space="preserve"> LNRI09AUT</v>
          </cell>
          <cell r="AY703" t="str">
            <v xml:space="preserve">livre autocad </v>
          </cell>
          <cell r="AZ703" t="str">
            <v/>
          </cell>
          <cell r="BA703" t="str">
            <v/>
          </cell>
          <cell r="BB703" t="str">
            <v/>
          </cell>
          <cell r="BC703" t="str">
            <v/>
          </cell>
          <cell r="BD703" t="str">
            <v/>
          </cell>
          <cell r="BE703" t="str">
            <v/>
          </cell>
          <cell r="BF703" t="str">
            <v/>
          </cell>
          <cell r="BG703" t="str">
            <v/>
          </cell>
          <cell r="BH703" t="str">
            <v/>
          </cell>
          <cell r="BI703" t="str">
            <v/>
          </cell>
          <cell r="BJ703" t="str">
            <v/>
          </cell>
          <cell r="BK703" t="str">
            <v/>
          </cell>
          <cell r="BL703" t="str">
            <v/>
          </cell>
          <cell r="BM703" t="str">
            <v/>
          </cell>
          <cell r="BN703" t="str">
            <v/>
          </cell>
          <cell r="BO703" t="str">
            <v/>
          </cell>
          <cell r="BP703" t="str">
            <v/>
          </cell>
          <cell r="BQ703" t="str">
            <v/>
          </cell>
          <cell r="BR703" t="str">
            <v/>
          </cell>
          <cell r="BS703" t="str">
            <v/>
          </cell>
          <cell r="BT703" t="str">
            <v/>
          </cell>
          <cell r="BU703" t="str">
            <v/>
          </cell>
          <cell r="BV703" t="str">
            <v/>
          </cell>
          <cell r="BW703" t="str">
            <v/>
          </cell>
          <cell r="BX703" t="str">
            <v/>
          </cell>
        </row>
        <row r="704">
          <cell r="A704" t="str">
            <v>RI09AUTLT</v>
          </cell>
          <cell r="B704" t="str">
            <v>AutoCAD LT 2009</v>
          </cell>
          <cell r="C704" t="str">
            <v>De la conception au dessin et à la présentation détaillée</v>
          </cell>
          <cell r="D704" t="str">
            <v>Olivier LE FRAPPER</v>
          </cell>
          <cell r="E704" t="str">
            <v/>
          </cell>
          <cell r="F704" t="str">
            <v>LE FRAPPER, Olivier</v>
          </cell>
          <cell r="G704" t="str">
            <v/>
          </cell>
          <cell r="H704" t="str">
            <v/>
          </cell>
          <cell r="I704" t="str">
            <v/>
          </cell>
          <cell r="J704" t="str">
            <v/>
          </cell>
          <cell r="K704" t="str">
            <v>Edition du 1 November 2008</v>
          </cell>
          <cell r="L704" t="str">
            <v>482 pages</v>
          </cell>
          <cell r="M704" t="str">
            <v>Editions ENI</v>
          </cell>
          <cell r="N704" t="str">
            <v>fre</v>
          </cell>
          <cell r="O704" t="str">
            <v>fre</v>
          </cell>
          <cell r="P704" t="str">
            <v>fre</v>
          </cell>
          <cell r="Q704" t="str">
            <v>Ce livre sur AutoCAD LT 2009 a pour but de vous faire découvrir puis maîtriser les fonctionnalités d'AutoCAD LT. Il est destiné à des lecteurs possédant déjà de bonnes bases de dessin technique et présente toutes les possibilités offertes par cette puissante application de Conception/Dessin Assisté(e) par Ordinateur (CAO/DAO). 
Les premiers chapitres s'intéressent plus particulièrement à la nouvelle interface et à l'environnement de travail (navigateur de menus, ruban et groupes de fonctions) aux outils de visualisation rapide afin de mieux maîtriser ensuite la construction de dessins de tout type et la gestion des objets ainsi créés. Les chapitres suivants s'attardent sur tous les éléments qui peuvent compléter ou automatiser la conception et le dessin jusqu'à la présentation détaillée (gestion avancée des calques, des blocs et blocs dynamiques, des éléments de bibliothèques, gestion des tableaux et formules, des références externes, gestion des systèmes de coordonnées, gestion des objets annotatifs, propriétés rapides...). 
Enfin, vous sont présentées toutes les fonctionnalités permettant de gérer et présenter vos projets, de configurer les mises en page et les impressions, d'exporter ou d'importer d'autres formats graphiques, de publier sur le Web et de personnaliser les options ainsi que les onglets du ruban, les barres et palettes d'outils, propriétés rapides ou encore les espaces de travail personnalisés proposées par AutoCAD LT 2009.</v>
          </cell>
          <cell r="R704">
            <v>9782746046276</v>
          </cell>
          <cell r="S704" t="str">
            <v>Version Numérique</v>
          </cell>
          <cell r="T704">
            <v>9782746046085</v>
          </cell>
          <cell r="U704" t="str">
            <v>Version Imprimée</v>
          </cell>
          <cell r="V704" t="str">
            <v>St-Herblain</v>
          </cell>
          <cell r="W704" t="str">
            <v>Editions ENI</v>
          </cell>
          <cell r="X704">
            <v>2008</v>
          </cell>
          <cell r="Y704" t="str">
            <v>Bibliothèque Numérique ENI (Service en ligne)</v>
          </cell>
          <cell r="Z704" t="str">
            <v>RESSOURCES INFORMATIQUES</v>
          </cell>
          <cell r="AA704" t="str">
            <v>texte</v>
          </cell>
          <cell r="AB704" t="str">
            <v>txt</v>
          </cell>
          <cell r="AC704" t="str">
            <v>rdacontent/fre</v>
          </cell>
          <cell r="AD704" t="str">
            <v>informatique</v>
          </cell>
          <cell r="AE704" t="str">
            <v>c</v>
          </cell>
          <cell r="AF704" t="str">
            <v>rdamedia/fre</v>
          </cell>
          <cell r="AG704" t="str">
            <v>ressource en ligne</v>
          </cell>
          <cell r="AH704" t="str">
            <v>cr</v>
          </cell>
          <cell r="AI704" t="str">
            <v>rdacarrier/fre</v>
          </cell>
          <cell r="AJ704" t="str">
            <v>m\\\\\o\\d\\\\\\\\</v>
          </cell>
          <cell r="AK704" t="str">
            <v>cr\cn\\\\uuaua</v>
          </cell>
          <cell r="AL704" t="str">
            <v>Accès restreint aux membres</v>
          </cell>
          <cell r="AM704" t="str">
            <v>Source de la note de description : Version imprimée</v>
          </cell>
          <cell r="AN704" t="str">
            <v/>
          </cell>
          <cell r="AO704" t="str">
            <v>%SITE_CLIENT%/?library_guid=6ACF5905-B3E6-4EAD-84ED-6EC9C88CB555</v>
          </cell>
          <cell r="AP704" t="str">
            <v>Accès au travers du portail ENI</v>
          </cell>
          <cell r="AQ704" t="str">
            <v xml:space="preserve"> 2D </v>
          </cell>
          <cell r="AR704" t="str">
            <v xml:space="preserve"> autocad 2d </v>
          </cell>
          <cell r="AS704" t="str">
            <v xml:space="preserve"> DAO </v>
          </cell>
          <cell r="AT704" t="str">
            <v xml:space="preserve"> Dessin </v>
          </cell>
          <cell r="AU704" t="str">
            <v xml:space="preserve"> livre autodesk </v>
          </cell>
          <cell r="AV704" t="str">
            <v xml:space="preserve"> livre CAO </v>
          </cell>
          <cell r="AW704" t="str">
            <v xml:space="preserve"> LNRI09AUTLT</v>
          </cell>
          <cell r="AX704" t="str">
            <v xml:space="preserve">livre autocad </v>
          </cell>
          <cell r="AY704" t="str">
            <v/>
          </cell>
          <cell r="AZ704" t="str">
            <v/>
          </cell>
          <cell r="BA704" t="str">
            <v/>
          </cell>
          <cell r="BB704" t="str">
            <v/>
          </cell>
          <cell r="BC704" t="str">
            <v/>
          </cell>
          <cell r="BD704" t="str">
            <v/>
          </cell>
          <cell r="BE704" t="str">
            <v/>
          </cell>
          <cell r="BF704" t="str">
            <v/>
          </cell>
          <cell r="BG704" t="str">
            <v/>
          </cell>
          <cell r="BH704" t="str">
            <v/>
          </cell>
          <cell r="BI704" t="str">
            <v/>
          </cell>
          <cell r="BJ704" t="str">
            <v/>
          </cell>
          <cell r="BK704" t="str">
            <v/>
          </cell>
          <cell r="BL704" t="str">
            <v/>
          </cell>
          <cell r="BM704" t="str">
            <v/>
          </cell>
          <cell r="BN704" t="str">
            <v/>
          </cell>
          <cell r="BO704" t="str">
            <v/>
          </cell>
          <cell r="BP704" t="str">
            <v/>
          </cell>
          <cell r="BQ704" t="str">
            <v/>
          </cell>
          <cell r="BR704" t="str">
            <v/>
          </cell>
          <cell r="BS704" t="str">
            <v/>
          </cell>
          <cell r="BT704" t="str">
            <v/>
          </cell>
          <cell r="BU704" t="str">
            <v/>
          </cell>
          <cell r="BV704" t="str">
            <v/>
          </cell>
          <cell r="BW704" t="str">
            <v/>
          </cell>
          <cell r="BX704" t="str">
            <v/>
          </cell>
        </row>
        <row r="705">
          <cell r="A705" t="str">
            <v>RI10ACCV</v>
          </cell>
          <cell r="B705" t="str">
            <v>VBA Access 2010</v>
          </cell>
          <cell r="C705" t="str">
            <v>Programmer sous Access</v>
          </cell>
          <cell r="D705" t="str">
            <v>Michèle Amelot</v>
          </cell>
          <cell r="E705" t="str">
            <v/>
          </cell>
          <cell r="F705" t="str">
            <v>Amelot, Michèle</v>
          </cell>
          <cell r="G705" t="str">
            <v/>
          </cell>
          <cell r="H705" t="str">
            <v/>
          </cell>
          <cell r="I705" t="str">
            <v/>
          </cell>
          <cell r="J705" t="str">
            <v/>
          </cell>
          <cell r="K705" t="str">
            <v>Edition du 1 June 2010</v>
          </cell>
          <cell r="L705" t="str">
            <v>368 pages</v>
          </cell>
          <cell r="M705" t="str">
            <v>Editions ENI</v>
          </cell>
          <cell r="N705" t="str">
            <v>fre</v>
          </cell>
          <cell r="O705" t="str">
            <v>fre</v>
          </cell>
          <cell r="P705" t="str">
            <v>fre</v>
          </cell>
          <cell r="Q705" t="str">
            <v>A la fois simple, pratique et complet, ce livre sur VBA Access 2010 s'adresse aux développeurs et aux utilisateurs avertis souhaitant créer des applications professionnelles conviviales, fiables et performantes sous Access.
Outre les éléments de base du langage VBA vous permettant de créer vos propres procédures et fonctions, vous apprendrez à manipuler vos données en utilisant les objets DAO ou ADO et le langage SQL, à personnaliser vos formulaires et états, à concevoir un ruban Access spécifique à votre application, à piloter les autres applications Office 2010 via la technologie Automation, à exporter des informations sur Internet (au format XML ou HTML) et à utiliser les API Windows.
En plus des nombreux exemples fournis dans cet ouvrage - en téléchargement sur le site www.eni-livres.fr - le dernier chapitre vous guide dans la création d'une mini-application Access.
 Les chapitres du livre :
 Introduction &amp;ndash; Généralités &amp;ndash; Le langage Visual Basic &amp;ndash; Objets et collections &amp;ndash; Objets d'accès aux données &amp;ndash; Le langage SQL &amp;ndash; Gestion des événements &amp;ndash; Débogage et gestion des erreurs &amp;ndash; Personnalisation des formulaires et états &amp;ndash; Amélioration de l'interface utilisateur &amp;ndash; Communication avec les applications Office 2010 &amp;ndash; Programmation Internet &amp;ndash; Programmation Windows &amp;ndash; Code d'une mini-aplication &amp;ndash; Annexes
Ce livre est également proposé en coffret</v>
          </cell>
          <cell r="R705">
            <v>9782746055957</v>
          </cell>
          <cell r="S705" t="str">
            <v>Version Numérique</v>
          </cell>
          <cell r="T705">
            <v>9782746055278</v>
          </cell>
          <cell r="U705" t="str">
            <v>Version Imprimée</v>
          </cell>
          <cell r="V705" t="str">
            <v>St-Herblain</v>
          </cell>
          <cell r="W705" t="str">
            <v>Editions ENI</v>
          </cell>
          <cell r="X705">
            <v>2010</v>
          </cell>
          <cell r="Y705" t="str">
            <v>Bibliothèque Numérique ENI (Service en ligne)</v>
          </cell>
          <cell r="Z705" t="str">
            <v>RESSOURCES INFORMATIQUES</v>
          </cell>
          <cell r="AA705" t="str">
            <v>texte</v>
          </cell>
          <cell r="AB705" t="str">
            <v>txt</v>
          </cell>
          <cell r="AC705" t="str">
            <v>rdacontent/fre</v>
          </cell>
          <cell r="AD705" t="str">
            <v>informatique</v>
          </cell>
          <cell r="AE705" t="str">
            <v>c</v>
          </cell>
          <cell r="AF705" t="str">
            <v>rdamedia/fre</v>
          </cell>
          <cell r="AG705" t="str">
            <v>ressource en ligne</v>
          </cell>
          <cell r="AH705" t="str">
            <v>cr</v>
          </cell>
          <cell r="AI705" t="str">
            <v>rdacarrier/fre</v>
          </cell>
          <cell r="AJ705" t="str">
            <v>m\\\\\o\\d\\\\\\\\</v>
          </cell>
          <cell r="AK705" t="str">
            <v>cr\cn\\\\uuaua</v>
          </cell>
          <cell r="AL705" t="str">
            <v>Accès restreint aux membres</v>
          </cell>
          <cell r="AM705" t="str">
            <v>Source de la note de description : Version imprimée</v>
          </cell>
          <cell r="AN705" t="str">
            <v/>
          </cell>
          <cell r="AO705" t="str">
            <v>%SITE_CLIENT%/?library_guid=E31347EB-3113-425E-BD05-4638DCFFC0D7</v>
          </cell>
          <cell r="AP705" t="str">
            <v>Accès au travers du portail ENI</v>
          </cell>
          <cell r="AQ705" t="str">
            <v xml:space="preserve"> acces </v>
          </cell>
          <cell r="AR705" t="str">
            <v xml:space="preserve"> access vba </v>
          </cell>
          <cell r="AS705" t="str">
            <v xml:space="preserve"> ado </v>
          </cell>
          <cell r="AT705" t="str">
            <v xml:space="preserve"> api </v>
          </cell>
          <cell r="AU705" t="str">
            <v xml:space="preserve"> dao </v>
          </cell>
          <cell r="AV705" t="str">
            <v xml:space="preserve"> livre microsoft </v>
          </cell>
          <cell r="AW705" t="str">
            <v xml:space="preserve"> livre vba </v>
          </cell>
          <cell r="AX705" t="str">
            <v xml:space="preserve"> LNRI10ACCV</v>
          </cell>
          <cell r="AY705" t="str">
            <v xml:space="preserve"> Office 2010 </v>
          </cell>
          <cell r="AZ705" t="str">
            <v xml:space="preserve"> sql </v>
          </cell>
          <cell r="BA705" t="str">
            <v xml:space="preserve">livre access </v>
          </cell>
          <cell r="BB705" t="str">
            <v/>
          </cell>
          <cell r="BC705" t="str">
            <v/>
          </cell>
          <cell r="BD705" t="str">
            <v/>
          </cell>
          <cell r="BE705" t="str">
            <v/>
          </cell>
          <cell r="BF705" t="str">
            <v/>
          </cell>
          <cell r="BG705" t="str">
            <v/>
          </cell>
          <cell r="BH705" t="str">
            <v/>
          </cell>
          <cell r="BI705" t="str">
            <v/>
          </cell>
          <cell r="BJ705" t="str">
            <v/>
          </cell>
          <cell r="BK705" t="str">
            <v/>
          </cell>
          <cell r="BL705" t="str">
            <v/>
          </cell>
          <cell r="BM705" t="str">
            <v/>
          </cell>
          <cell r="BN705" t="str">
            <v/>
          </cell>
          <cell r="BO705" t="str">
            <v/>
          </cell>
          <cell r="BP705" t="str">
            <v/>
          </cell>
          <cell r="BQ705" t="str">
            <v/>
          </cell>
          <cell r="BR705" t="str">
            <v/>
          </cell>
          <cell r="BS705" t="str">
            <v/>
          </cell>
          <cell r="BT705" t="str">
            <v/>
          </cell>
          <cell r="BU705" t="str">
            <v/>
          </cell>
          <cell r="BV705" t="str">
            <v/>
          </cell>
          <cell r="BW705" t="str">
            <v/>
          </cell>
          <cell r="BX705" t="str">
            <v/>
          </cell>
        </row>
        <row r="706">
          <cell r="A706" t="str">
            <v>RI10AUT</v>
          </cell>
          <cell r="B706" t="str">
            <v>AutoCAD 2010</v>
          </cell>
          <cell r="C706" t="str">
            <v>Des fondamentaux à la présentation détaillée</v>
          </cell>
          <cell r="D706" t="str">
            <v>Olivier LE FRAPPER</v>
          </cell>
          <cell r="E706" t="str">
            <v/>
          </cell>
          <cell r="F706" t="str">
            <v>LE FRAPPER, Olivier</v>
          </cell>
          <cell r="G706" t="str">
            <v/>
          </cell>
          <cell r="H706" t="str">
            <v/>
          </cell>
          <cell r="I706" t="str">
            <v/>
          </cell>
          <cell r="J706" t="str">
            <v/>
          </cell>
          <cell r="K706" t="str">
            <v>Edition du 1 September 2009</v>
          </cell>
          <cell r="L706" t="str">
            <v>636 pages</v>
          </cell>
          <cell r="M706" t="str">
            <v>Editions ENI</v>
          </cell>
          <cell r="N706" t="str">
            <v>fre</v>
          </cell>
          <cell r="O706" t="str">
            <v>fre</v>
          </cell>
          <cell r="P706" t="str">
            <v>fre</v>
          </cell>
          <cell r="Q706" t="str">
            <v xml:space="preserve">Ce livre sur AutoCAD 2010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(gestion avancée des calques, des blocs, blocs dynamiques et éléments de bibliothèque, gestion des tableaux, des références externes, intégration d'images, gestion des systèmes de coordonnées, gestion des objets annotatifs, propriétés rapides,...).
Les techniques de navigation 3D et modélisation 3D sont détaillées et illustrées d'exemples précis ; les styles visuels et paramètres associés présentent les nombreuses possibilités visuelles et réalistes (filaire 3D, masqué 3D, conceptuel, réaliste, perspectives, animations...). 
Enfin, vous sont présentées toutes les fonctionnalités permettant de gérer et présenter vos projets, de configurer l'impression, d'imprimer, d'exporter ou d'importer d'autres formats (dont DGN ou PDF), de concevoir et exploiter les formats de consultation DWF 2D et DWF 3D, de publier sur le Web et de personnaliser les options ainsi que les palettes d'outils, propriétés rapides et espaces de travail proposés par AutoCAD.
</v>
          </cell>
          <cell r="R706">
            <v>9782746051744</v>
          </cell>
          <cell r="S706" t="str">
            <v>Version Numérique</v>
          </cell>
          <cell r="T706">
            <v>9782746050518</v>
          </cell>
          <cell r="U706" t="str">
            <v>Version Imprimée</v>
          </cell>
          <cell r="V706" t="str">
            <v>St-Herblain</v>
          </cell>
          <cell r="W706" t="str">
            <v>Editions ENI</v>
          </cell>
          <cell r="X706">
            <v>2009</v>
          </cell>
          <cell r="Y706" t="str">
            <v>Bibliothèque Numérique ENI (Service en ligne)</v>
          </cell>
          <cell r="Z706" t="str">
            <v>RESSOURCES INFORMATIQUES</v>
          </cell>
          <cell r="AA706" t="str">
            <v>texte</v>
          </cell>
          <cell r="AB706" t="str">
            <v>txt</v>
          </cell>
          <cell r="AC706" t="str">
            <v>rdacontent/fre</v>
          </cell>
          <cell r="AD706" t="str">
            <v>informatique</v>
          </cell>
          <cell r="AE706" t="str">
            <v>c</v>
          </cell>
          <cell r="AF706" t="str">
            <v>rdamedia/fre</v>
          </cell>
          <cell r="AG706" t="str">
            <v>ressource en ligne</v>
          </cell>
          <cell r="AH706" t="str">
            <v>cr</v>
          </cell>
          <cell r="AI706" t="str">
            <v>rdacarrier/fre</v>
          </cell>
          <cell r="AJ706" t="str">
            <v>m\\\\\o\\d\\\\\\\\</v>
          </cell>
          <cell r="AK706" t="str">
            <v>cr\cn\\\\uuaua</v>
          </cell>
          <cell r="AL706" t="str">
            <v>Accès restreint aux membres</v>
          </cell>
          <cell r="AM706" t="str">
            <v>Source de la note de description : Version imprimée</v>
          </cell>
          <cell r="AN706" t="str">
            <v/>
          </cell>
          <cell r="AO706" t="str">
            <v>%SITE_CLIENT%/?library_guid=FAF12085-A76B-4582-B0E9-173314F2E018</v>
          </cell>
          <cell r="AP706" t="str">
            <v>Accès au travers du portail ENI</v>
          </cell>
          <cell r="AQ706" t="str">
            <v xml:space="preserve"> 2D </v>
          </cell>
          <cell r="AR706" t="str">
            <v xml:space="preserve"> 3D </v>
          </cell>
          <cell r="AS706" t="str">
            <v xml:space="preserve"> autocad 2d </v>
          </cell>
          <cell r="AT706" t="str">
            <v xml:space="preserve"> dwf </v>
          </cell>
          <cell r="AU706" t="str">
            <v xml:space="preserve"> livre autodesk </v>
          </cell>
          <cell r="AV706" t="str">
            <v xml:space="preserve"> livre CAO </v>
          </cell>
          <cell r="AW706" t="str">
            <v xml:space="preserve"> livre DAO </v>
          </cell>
          <cell r="AX706" t="str">
            <v xml:space="preserve"> LNRI10AUT</v>
          </cell>
          <cell r="AY706" t="str">
            <v xml:space="preserve">livre autocad </v>
          </cell>
          <cell r="AZ706" t="str">
            <v/>
          </cell>
          <cell r="BA706" t="str">
            <v/>
          </cell>
          <cell r="BB706" t="str">
            <v/>
          </cell>
          <cell r="BC706" t="str">
            <v/>
          </cell>
          <cell r="BD706" t="str">
            <v/>
          </cell>
          <cell r="BE706" t="str">
            <v/>
          </cell>
          <cell r="BF706" t="str">
            <v/>
          </cell>
          <cell r="BG706" t="str">
            <v/>
          </cell>
          <cell r="BH706" t="str">
            <v/>
          </cell>
          <cell r="BI706" t="str">
            <v/>
          </cell>
          <cell r="BJ706" t="str">
            <v/>
          </cell>
          <cell r="BK706" t="str">
            <v/>
          </cell>
          <cell r="BL706" t="str">
            <v/>
          </cell>
          <cell r="BM706" t="str">
            <v/>
          </cell>
          <cell r="BN706" t="str">
            <v/>
          </cell>
          <cell r="BO706" t="str">
            <v/>
          </cell>
          <cell r="BP706" t="str">
            <v/>
          </cell>
          <cell r="BQ706" t="str">
            <v/>
          </cell>
          <cell r="BR706" t="str">
            <v/>
          </cell>
          <cell r="BS706" t="str">
            <v/>
          </cell>
          <cell r="BT706" t="str">
            <v/>
          </cell>
          <cell r="BU706" t="str">
            <v/>
          </cell>
          <cell r="BV706" t="str">
            <v/>
          </cell>
          <cell r="BW706" t="str">
            <v/>
          </cell>
          <cell r="BX706" t="str">
            <v/>
          </cell>
        </row>
        <row r="707">
          <cell r="A707" t="str">
            <v>RI10AUTLT</v>
          </cell>
          <cell r="B707" t="str">
            <v>AutoCAD LT 2010</v>
          </cell>
          <cell r="C707" t="str">
            <v>Des fondamentaux à la présentation détaillée</v>
          </cell>
          <cell r="D707" t="str">
            <v>Olivier LE FRAPPER</v>
          </cell>
          <cell r="E707" t="str">
            <v/>
          </cell>
          <cell r="F707" t="str">
            <v>LE FRAPPER, Olivier</v>
          </cell>
          <cell r="G707" t="str">
            <v/>
          </cell>
          <cell r="H707" t="str">
            <v/>
          </cell>
          <cell r="I707" t="str">
            <v/>
          </cell>
          <cell r="J707" t="str">
            <v/>
          </cell>
          <cell r="K707" t="str">
            <v>Edition du 1 November 2009</v>
          </cell>
          <cell r="L707" t="str">
            <v>541 pages</v>
          </cell>
          <cell r="M707" t="str">
            <v>Editions ENI</v>
          </cell>
          <cell r="N707" t="str">
            <v>fre</v>
          </cell>
          <cell r="O707" t="str">
            <v>fre</v>
          </cell>
          <cell r="P707" t="str">
            <v>fre</v>
          </cell>
          <cell r="Q707" t="str">
            <v xml:space="preserve">Ce livre sur AutoCAD LT 2010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et à l'interface afin de mieux maîtriser ensuite la construction de dessins de tout type et la gestion des objets ainsi créés. Les chapitres suivants s'attardent sur tous les éléments qui peuvent compléter ou automatiser la conception et le dessin jusqu'à la présentation détaillée (gestion des calques, des blocs et blocs dynamiques, des éléments de bibliothèques, utilisation du dessin paramétrique, gestion des données annotatives, des tableaux et formules, des champs automatisés, des références externes, gestion des calques sous-jacents PDF, DGN, DWF et images, gestion des systèmes de coordonnées...).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2010.
</v>
          </cell>
          <cell r="R707">
            <v>9782746052734</v>
          </cell>
          <cell r="S707" t="str">
            <v>Version Numérique</v>
          </cell>
          <cell r="T707">
            <v>9782746051935</v>
          </cell>
          <cell r="U707" t="str">
            <v>Version Imprimée</v>
          </cell>
          <cell r="V707" t="str">
            <v>St-Herblain</v>
          </cell>
          <cell r="W707" t="str">
            <v>Editions ENI</v>
          </cell>
          <cell r="X707">
            <v>2009</v>
          </cell>
          <cell r="Y707" t="str">
            <v>Bibliothèque Numérique ENI (Service en ligne)</v>
          </cell>
          <cell r="Z707" t="str">
            <v>RESSOURCES INFORMATIQUES</v>
          </cell>
          <cell r="AA707" t="str">
            <v>texte</v>
          </cell>
          <cell r="AB707" t="str">
            <v>txt</v>
          </cell>
          <cell r="AC707" t="str">
            <v>rdacontent/fre</v>
          </cell>
          <cell r="AD707" t="str">
            <v>informatique</v>
          </cell>
          <cell r="AE707" t="str">
            <v>c</v>
          </cell>
          <cell r="AF707" t="str">
            <v>rdamedia/fre</v>
          </cell>
          <cell r="AG707" t="str">
            <v>ressource en ligne</v>
          </cell>
          <cell r="AH707" t="str">
            <v>cr</v>
          </cell>
          <cell r="AI707" t="str">
            <v>rdacarrier/fre</v>
          </cell>
          <cell r="AJ707" t="str">
            <v>m\\\\\o\\d\\\\\\\\</v>
          </cell>
          <cell r="AK707" t="str">
            <v>cr\cn\\\\uuaua</v>
          </cell>
          <cell r="AL707" t="str">
            <v>Accès restreint aux membres</v>
          </cell>
          <cell r="AM707" t="str">
            <v>Source de la note de description : Version imprimée</v>
          </cell>
          <cell r="AN707" t="str">
            <v/>
          </cell>
          <cell r="AO707" t="str">
            <v>%SITE_CLIENT%/?library_guid=6A4765D7-3DD8-4424-9C6D-16BB17B6848C</v>
          </cell>
          <cell r="AP707" t="str">
            <v>Accès au travers du portail ENI</v>
          </cell>
          <cell r="AQ707" t="str">
            <v xml:space="preserve"> 2D </v>
          </cell>
          <cell r="AR707" t="str">
            <v xml:space="preserve"> AUTOCAD 2010 </v>
          </cell>
          <cell r="AS707" t="str">
            <v xml:space="preserve"> autocad 2d </v>
          </cell>
          <cell r="AT707" t="str">
            <v xml:space="preserve"> CAO </v>
          </cell>
          <cell r="AU707" t="str">
            <v xml:space="preserve"> DAO </v>
          </cell>
          <cell r="AV707" t="str">
            <v xml:space="preserve"> Dessin </v>
          </cell>
          <cell r="AW707" t="str">
            <v xml:space="preserve"> livre AutoCAD </v>
          </cell>
          <cell r="AX707" t="str">
            <v xml:space="preserve"> livre AutoCAD LT </v>
          </cell>
          <cell r="AY707" t="str">
            <v xml:space="preserve"> LNRI10AUTLT</v>
          </cell>
          <cell r="AZ707" t="str">
            <v xml:space="preserve"> LT 2010 </v>
          </cell>
          <cell r="BA707" t="str">
            <v xml:space="preserve">livre AutoDesk </v>
          </cell>
          <cell r="BB707" t="str">
            <v/>
          </cell>
          <cell r="BC707" t="str">
            <v/>
          </cell>
          <cell r="BD707" t="str">
            <v/>
          </cell>
          <cell r="BE707" t="str">
            <v/>
          </cell>
          <cell r="BF707" t="str">
            <v/>
          </cell>
          <cell r="BG707" t="str">
            <v/>
          </cell>
          <cell r="BH707" t="str">
            <v/>
          </cell>
          <cell r="BI707" t="str">
            <v/>
          </cell>
          <cell r="BJ707" t="str">
            <v/>
          </cell>
          <cell r="BK707" t="str">
            <v/>
          </cell>
          <cell r="BL707" t="str">
            <v/>
          </cell>
          <cell r="BM707" t="str">
            <v/>
          </cell>
          <cell r="BN707" t="str">
            <v/>
          </cell>
          <cell r="BO707" t="str">
            <v/>
          </cell>
          <cell r="BP707" t="str">
            <v/>
          </cell>
          <cell r="BQ707" t="str">
            <v/>
          </cell>
          <cell r="BR707" t="str">
            <v/>
          </cell>
          <cell r="BS707" t="str">
            <v/>
          </cell>
          <cell r="BT707" t="str">
            <v/>
          </cell>
          <cell r="BU707" t="str">
            <v/>
          </cell>
          <cell r="BV707" t="str">
            <v/>
          </cell>
          <cell r="BW707" t="str">
            <v/>
          </cell>
          <cell r="BX707" t="str">
            <v/>
          </cell>
        </row>
        <row r="708">
          <cell r="A708" t="str">
            <v>RI10CSHA</v>
          </cell>
          <cell r="B708" t="str">
            <v>C# 4</v>
          </cell>
          <cell r="C708" t="str">
            <v>Les fondamentaux du langage - Développer avec Visual Studio 2010</v>
          </cell>
          <cell r="D708" t="str">
            <v>Thierry Groussard</v>
          </cell>
          <cell r="E708" t="str">
            <v/>
          </cell>
          <cell r="F708" t="str">
            <v>Groussard, Thierry</v>
          </cell>
          <cell r="G708" t="str">
            <v/>
          </cell>
          <cell r="H708" t="str">
            <v/>
          </cell>
          <cell r="I708" t="str">
            <v/>
          </cell>
          <cell r="J708" t="str">
            <v/>
          </cell>
          <cell r="K708" t="str">
            <v>Edition du 1 November 2010</v>
          </cell>
          <cell r="L708" t="str">
            <v>533 pages</v>
          </cell>
          <cell r="M708" t="str">
            <v>Editions ENI</v>
          </cell>
          <cell r="N708" t="str">
            <v>fre</v>
          </cell>
          <cell r="O708" t="str">
            <v>fre</v>
          </cell>
          <cell r="P708" t="str">
            <v>fre</v>
          </cell>
          <cell r="Q708" t="str">
            <v>Ce livre sur C# s'adresse aux développeurs, même débutants, désireux de maîtriser le langage C# dans sa version 4. Après une description de l'environnement de développement (Visual Studio 2010), le lecteur découvrira les bases de la programmation orientée objet avec C# et les nouveautés de ce langage (covariance, contravariance, &amp;hellip;). Il évoluera de façon progressive vers sa mise en oeuvre avec le développement d'applications Windows Form. Les nombreux exemples et les conseils sur l'utilisation des outils de débogage lui fourniront une aide précieuse pendant la mise au point d'une application. 
Un chapitre consacré à l'accès aux bases de données à l'aide de ADO.NET et de SQL permettra d'évoluer vers le développement d'applications client-serveur. Les puissantes fonctionnalités de LINQ sont présentées et détaillées pour faciliter l'accès et la manipulation des données. L'utilisation du langage XML est également présentée, celui-ci permettant de faciliter l'échange d'informations avec d'autres applications. 
 Les utilisateurs des versions précédentes découvriront les nouveautés et améliorations de cette version 2010 pour développer encore plus rapidement et facilement des applications pour le framework .NET 4.0.
La distribution d'une application est présentée avec l'utilisation de Windows Installer et de la technologie Click Once.
Les exemples cités dans le livre sont en téléchargement sur le site www.editions-eni.fr.
Les chapitres du livre :
Avant-propos - Présentation de la plate-forme .NET &amp;ndash; Présentation de Visual Studio &amp;ndash; Organisation d'une application &amp;ndash; Bases du langage &amp;ndash; Programmation objet &amp;ndash; Gestion des erreurs et débogage du code &amp;ndash; Applications Windows &amp;ndash; Accès aux bases de données &amp;ndash; Présentation de LINQ &amp;ndash; Utilisation de XML &amp;ndash; Déploiement d'applications et de composants</v>
          </cell>
          <cell r="R708">
            <v>9782746060197</v>
          </cell>
          <cell r="S708" t="str">
            <v>Version Numérique</v>
          </cell>
          <cell r="T708">
            <v>9782746058842</v>
          </cell>
          <cell r="U708" t="str">
            <v>Version Imprimée</v>
          </cell>
          <cell r="V708" t="str">
            <v>St-Herblain</v>
          </cell>
          <cell r="W708" t="str">
            <v>Editions ENI</v>
          </cell>
          <cell r="X708">
            <v>2010</v>
          </cell>
          <cell r="Y708" t="str">
            <v>Bibliothèque Numérique ENI (Service en ligne)</v>
          </cell>
          <cell r="Z708" t="str">
            <v>RESSOURCES INFORMATIQUES</v>
          </cell>
          <cell r="AA708" t="str">
            <v>texte</v>
          </cell>
          <cell r="AB708" t="str">
            <v>txt</v>
          </cell>
          <cell r="AC708" t="str">
            <v>rdacontent/fre</v>
          </cell>
          <cell r="AD708" t="str">
            <v>informatique</v>
          </cell>
          <cell r="AE708" t="str">
            <v>c</v>
          </cell>
          <cell r="AF708" t="str">
            <v>rdamedia/fre</v>
          </cell>
          <cell r="AG708" t="str">
            <v>ressource en ligne</v>
          </cell>
          <cell r="AH708" t="str">
            <v>cr</v>
          </cell>
          <cell r="AI708" t="str">
            <v>rdacarrier/fre</v>
          </cell>
          <cell r="AJ708" t="str">
            <v>m\\\\\o\\d\\\\\\\\</v>
          </cell>
          <cell r="AK708" t="str">
            <v>cr\cn\\\\uuaua</v>
          </cell>
          <cell r="AL708" t="str">
            <v>Accès restreint aux membres</v>
          </cell>
          <cell r="AM708" t="str">
            <v>Source de la note de description : Version imprimée</v>
          </cell>
          <cell r="AN708" t="str">
            <v/>
          </cell>
          <cell r="AO708" t="str">
            <v>%SITE_CLIENT%/?library_guid=72EEF3BE-BA15-4358-8367-E70552E7EEB4</v>
          </cell>
          <cell r="AP708" t="str">
            <v>Accès au travers du portail ENI</v>
          </cell>
          <cell r="AQ708" t="str">
            <v xml:space="preserve"> .net </v>
          </cell>
          <cell r="AR708" t="str">
            <v xml:space="preserve"> ADO.net </v>
          </cell>
          <cell r="AS708" t="str">
            <v xml:space="preserve"> c#4 </v>
          </cell>
          <cell r="AT708" t="str">
            <v xml:space="preserve"> click once </v>
          </cell>
          <cell r="AU708" t="str">
            <v xml:space="preserve"> dot net </v>
          </cell>
          <cell r="AV708" t="str">
            <v xml:space="preserve"> framework </v>
          </cell>
          <cell r="AW708" t="str">
            <v xml:space="preserve"> linq </v>
          </cell>
          <cell r="AX708" t="str">
            <v xml:space="preserve"> livre c sharp </v>
          </cell>
          <cell r="AY708" t="str">
            <v xml:space="preserve"> livre linq </v>
          </cell>
          <cell r="AZ708" t="str">
            <v xml:space="preserve"> livre microsoft </v>
          </cell>
          <cell r="BA708" t="str">
            <v xml:space="preserve"> livre visual studio </v>
          </cell>
          <cell r="BB708" t="str">
            <v xml:space="preserve"> LNRI10CSHA</v>
          </cell>
          <cell r="BC708" t="str">
            <v xml:space="preserve"> Microsoft </v>
          </cell>
          <cell r="BD708" t="str">
            <v xml:space="preserve"> net </v>
          </cell>
          <cell r="BE708" t="str">
            <v xml:space="preserve"> Programmation Objet </v>
          </cell>
          <cell r="BF708" t="str">
            <v xml:space="preserve"> SQL </v>
          </cell>
          <cell r="BG708" t="str">
            <v xml:space="preserve"> VS </v>
          </cell>
          <cell r="BH708" t="str">
            <v xml:space="preserve">livre C# </v>
          </cell>
          <cell r="BI708" t="str">
            <v/>
          </cell>
          <cell r="BJ708" t="str">
            <v/>
          </cell>
          <cell r="BK708" t="str">
            <v/>
          </cell>
          <cell r="BL708" t="str">
            <v/>
          </cell>
          <cell r="BM708" t="str">
            <v/>
          </cell>
          <cell r="BN708" t="str">
            <v/>
          </cell>
          <cell r="BO708" t="str">
            <v/>
          </cell>
          <cell r="BP708" t="str">
            <v/>
          </cell>
          <cell r="BQ708" t="str">
            <v/>
          </cell>
          <cell r="BR708" t="str">
            <v/>
          </cell>
          <cell r="BS708" t="str">
            <v/>
          </cell>
          <cell r="BT708" t="str">
            <v/>
          </cell>
          <cell r="BU708" t="str">
            <v/>
          </cell>
          <cell r="BV708" t="str">
            <v/>
          </cell>
          <cell r="BW708" t="str">
            <v/>
          </cell>
          <cell r="BX708" t="str">
            <v/>
          </cell>
        </row>
        <row r="709">
          <cell r="A709" t="str">
            <v>RI10CSHAVSC</v>
          </cell>
          <cell r="B709" t="str">
            <v>C# 10 et Visual Studio Code</v>
          </cell>
          <cell r="C709" t="str">
            <v>Les fondamentaux du langage</v>
          </cell>
          <cell r="D709" t="str">
            <v>Christophe MOMMER</v>
          </cell>
          <cell r="E709" t="str">
            <v/>
          </cell>
          <cell r="F709" t="str">
            <v>MOMMER, Christophe</v>
          </cell>
          <cell r="G709" t="str">
            <v/>
          </cell>
          <cell r="H709" t="str">
            <v/>
          </cell>
          <cell r="I709" t="str">
            <v/>
          </cell>
          <cell r="J709" t="str">
            <v/>
          </cell>
          <cell r="K709" t="str">
            <v>Edition du 1 January 2022</v>
          </cell>
          <cell r="L709" t="str">
            <v>313 pages</v>
          </cell>
          <cell r="M709" t="str">
            <v>Editions ENI</v>
          </cell>
          <cell r="N709" t="str">
            <v>fre</v>
          </cell>
          <cell r="O709" t="str">
            <v>fre</v>
          </cell>
          <cell r="P709" t="str">
            <v>fre</v>
          </cell>
          <cell r="Q709" t="str">
            <v xml:space="preserve">Ce livre s’adresse aux développeurs qui souhaitent maîtriser le développement d’applications .NET grâce au langage C#, ici dans sa version 10.
Après une introduction rapide sur le fonctionnement de C# 10 et de son framework associé .NET, le lecteur installe l’environnement de développement multi-plateforme, Visual Studio Code, lui permettant de réaliser les exercices du livre. 
Le lecteur étudie ensuite la syntaxe de base du langage ainsi que les éléments associés pour écrire des programmes simples rapidement. Il appréhende également un concept fondamental et central : la programmation orientée objet, paradigme utilisé dans l’utilisation de nombreux langages de développement. 
Pour créer des programmes robustes et performants, le lecteur découvre les principaux éléments algorithmiques du langage comme les boucles, les collections ou encore la gestion des erreurs. 
Le langage de requête LINQ est présenté en profondeur et illustré d’exemples concrets ponctués d’exercices.  
D’autres notions essentielles telles que l’asynchronisme, le fonctionnement des flux de données, la sérialisation en binaire, XML ou encore JSON sont couvertes afin de compléter le panorama des possibilités du langage. 
Pour permettre au lecteur d’étendre sa réflexion pour ses projets futurs, un chapitre propose un tour d’horizon des applications qu’il est possible de développer avec à C#, comme des applications web, Windows ou mobile, le tout illustré par des exemples. Un ultime chapitre propose un glossaire qui servira d’aide-mémoire aux développeurs.
 Quizinclus dans 
la version en ligne !
 - Testez vos connaissances à l'issue de chaque chapitre
 - Validez vos acquis
</v>
          </cell>
          <cell r="R709">
            <v>9782409033711</v>
          </cell>
          <cell r="S709" t="str">
            <v>Version Numérique</v>
          </cell>
          <cell r="T709">
            <v>9782409033704</v>
          </cell>
          <cell r="U709" t="str">
            <v>Version Imprimée</v>
          </cell>
          <cell r="V709" t="str">
            <v>St-Herblain</v>
          </cell>
          <cell r="W709" t="str">
            <v>Editions ENI</v>
          </cell>
          <cell r="X709">
            <v>2022</v>
          </cell>
          <cell r="Y709" t="str">
            <v>Bibliothèque Numérique ENI (Service en ligne)</v>
          </cell>
          <cell r="Z709" t="str">
            <v>RESSOURCES INFORMATIQUES</v>
          </cell>
          <cell r="AA709" t="str">
            <v>texte</v>
          </cell>
          <cell r="AB709" t="str">
            <v>txt</v>
          </cell>
          <cell r="AC709" t="str">
            <v>rdacontent/fre</v>
          </cell>
          <cell r="AD709" t="str">
            <v>informatique</v>
          </cell>
          <cell r="AE709" t="str">
            <v>c</v>
          </cell>
          <cell r="AF709" t="str">
            <v>rdamedia/fre</v>
          </cell>
          <cell r="AG709" t="str">
            <v>ressource en ligne</v>
          </cell>
          <cell r="AH709" t="str">
            <v>cr</v>
          </cell>
          <cell r="AI709" t="str">
            <v>rdacarrier/fre</v>
          </cell>
          <cell r="AJ709" t="str">
            <v>m\\\\\o\\d\\\\\\\\</v>
          </cell>
          <cell r="AK709" t="str">
            <v>cr\cn\\\\uuaua</v>
          </cell>
          <cell r="AL709" t="str">
            <v>Accès restreint aux membres</v>
          </cell>
          <cell r="AM709" t="str">
            <v>Source de la note de description : Version imprimée</v>
          </cell>
          <cell r="AN709" t="str">
            <v/>
          </cell>
          <cell r="AO709" t="str">
            <v>%SITE_CLIENT%/?library_guid=D8660E9C-7373-4A4E-A6F1-34DA347F5973</v>
          </cell>
          <cell r="AP709" t="str">
            <v>Accès au travers du portail ENI</v>
          </cell>
          <cell r="AQ709" t="str">
            <v xml:space="preserve"> .net </v>
          </cell>
          <cell r="AR709" t="str">
            <v xml:space="preserve"> ado </v>
          </cell>
          <cell r="AS709" t="str">
            <v xml:space="preserve"> ado.net </v>
          </cell>
          <cell r="AT709" t="str">
            <v xml:space="preserve"> c sharp </v>
          </cell>
          <cell r="AU709" t="str">
            <v xml:space="preserve"> click once </v>
          </cell>
          <cell r="AV709" t="str">
            <v xml:space="preserve"> dot net </v>
          </cell>
          <cell r="AW709" t="str">
            <v xml:space="preserve"> framework </v>
          </cell>
          <cell r="AX709" t="str">
            <v xml:space="preserve"> linq </v>
          </cell>
          <cell r="AY709" t="str">
            <v xml:space="preserve"> microsoft </v>
          </cell>
          <cell r="AZ709" t="str">
            <v xml:space="preserve"> net </v>
          </cell>
          <cell r="BA709" t="str">
            <v xml:space="preserve"> poo </v>
          </cell>
          <cell r="BB709" t="str">
            <v xml:space="preserve"> Programmation Objet </v>
          </cell>
          <cell r="BC709" t="str">
            <v xml:space="preserve"> SQL </v>
          </cell>
          <cell r="BD709" t="str">
            <v xml:space="preserve"> Visual Studio Code</v>
          </cell>
          <cell r="BE709" t="str">
            <v xml:space="preserve"> VS </v>
          </cell>
          <cell r="BF709" t="str">
            <v xml:space="preserve">C# </v>
          </cell>
          <cell r="BG709" t="str">
            <v/>
          </cell>
          <cell r="BH709" t="str">
            <v/>
          </cell>
          <cell r="BI709" t="str">
            <v/>
          </cell>
          <cell r="BJ709" t="str">
            <v/>
          </cell>
          <cell r="BK709" t="str">
            <v/>
          </cell>
          <cell r="BL709" t="str">
            <v/>
          </cell>
          <cell r="BM709" t="str">
            <v/>
          </cell>
          <cell r="BN709" t="str">
            <v/>
          </cell>
          <cell r="BO709" t="str">
            <v/>
          </cell>
          <cell r="BP709" t="str">
            <v/>
          </cell>
          <cell r="BQ709" t="str">
            <v/>
          </cell>
          <cell r="BR709" t="str">
            <v/>
          </cell>
          <cell r="BS709" t="str">
            <v/>
          </cell>
          <cell r="BT709" t="str">
            <v/>
          </cell>
          <cell r="BU709" t="str">
            <v/>
          </cell>
          <cell r="BV709" t="str">
            <v/>
          </cell>
          <cell r="BW709" t="str">
            <v/>
          </cell>
          <cell r="BX709" t="str">
            <v/>
          </cell>
        </row>
        <row r="710">
          <cell r="A710" t="str">
            <v>RI10EXCV</v>
          </cell>
          <cell r="B710" t="str">
            <v>VBA Excel 2010</v>
          </cell>
          <cell r="C710" t="str">
            <v>Programmer sous Excel : Macros et Langage VBA</v>
          </cell>
          <cell r="D710" t="str">
            <v>Michèle Amelot</v>
          </cell>
          <cell r="E710" t="str">
            <v/>
          </cell>
          <cell r="F710" t="str">
            <v>Amelot, Michèle</v>
          </cell>
          <cell r="G710" t="str">
            <v/>
          </cell>
          <cell r="H710" t="str">
            <v/>
          </cell>
          <cell r="I710" t="str">
            <v/>
          </cell>
          <cell r="J710" t="str">
            <v/>
          </cell>
          <cell r="K710" t="str">
            <v>Edition du 1 May 2010</v>
          </cell>
          <cell r="L710" t="str">
            <v>414 pages</v>
          </cell>
          <cell r="M710" t="str">
            <v>Editions ENI</v>
          </cell>
          <cell r="N710" t="str">
            <v>fre</v>
          </cell>
          <cell r="O710" t="str">
            <v>fre</v>
          </cell>
          <cell r="P710" t="str">
            <v>fre</v>
          </cell>
          <cell r="Q710" t="str">
            <v>A la fois simple, pratique et complet, ce livre sur VBA Excel 2010 s'adresse aux utilisateurs d'Excel ou aux développeurs souhaitant créer des applications de tableur conviviales, fiables et puissantes. 
Outre les éléments de base du langage VBA (structure du langage et concepts de programmation objet) vous permettant d'automatiser les traitements, vous apprendrez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exercice récapitulatif qui vous guide pour la création complète d'une application Excel. 
Les exemples présentés dans l'ouvrage sont en téléchargement sur le site www.editions-eni.fr.
Les chapitres du livre :
Avant-propos &amp;ndash; Présentation &amp;ndash; Le langage VBA &amp;ndash; La programmation objet sous Excel &amp;ndash; Les objets d'Excel &amp;ndash; Les boîtes de dialogue &amp;ndash; Les formulaires &amp;ndash; Amélioration de l'interface utilisateur &amp;ndash; Gestion des événements &amp;ndash; Débogage et gestion des erreurs &amp;ndash; Communication avec les applications Office 2010 &amp;ndash; Internet &amp;ndash; Programmation Windows &amp;ndash; Code d'une mini-application &amp;ndash; Annexes
Ce livre est également proposé en coffret 1 | coffret 2</v>
          </cell>
          <cell r="R710">
            <v>9782746055735</v>
          </cell>
          <cell r="S710" t="str">
            <v>Version Numérique</v>
          </cell>
          <cell r="T710">
            <v>9782746054615</v>
          </cell>
          <cell r="U710" t="str">
            <v>Version Imprimée</v>
          </cell>
          <cell r="V710" t="str">
            <v>St-Herblain</v>
          </cell>
          <cell r="W710" t="str">
            <v>Editions ENI</v>
          </cell>
          <cell r="X710">
            <v>2010</v>
          </cell>
          <cell r="Y710" t="str">
            <v>Bibliothèque Numérique ENI (Service en ligne)</v>
          </cell>
          <cell r="Z710" t="str">
            <v>RESSOURCES INFORMATIQUES</v>
          </cell>
          <cell r="AA710" t="str">
            <v>texte</v>
          </cell>
          <cell r="AB710" t="str">
            <v>txt</v>
          </cell>
          <cell r="AC710" t="str">
            <v>rdacontent/fre</v>
          </cell>
          <cell r="AD710" t="str">
            <v>informatique</v>
          </cell>
          <cell r="AE710" t="str">
            <v>c</v>
          </cell>
          <cell r="AF710" t="str">
            <v>rdamedia/fre</v>
          </cell>
          <cell r="AG710" t="str">
            <v>ressource en ligne</v>
          </cell>
          <cell r="AH710" t="str">
            <v>cr</v>
          </cell>
          <cell r="AI710" t="str">
            <v>rdacarrier/fre</v>
          </cell>
          <cell r="AJ710" t="str">
            <v>m\\\\\o\\d\\\\\\\\</v>
          </cell>
          <cell r="AK710" t="str">
            <v>cr\cn\\\\uuaua</v>
          </cell>
          <cell r="AL710" t="str">
            <v>Accès restreint aux membres</v>
          </cell>
          <cell r="AM710" t="str">
            <v>Source de la note de description : Version imprimée</v>
          </cell>
          <cell r="AN710" t="str">
            <v/>
          </cell>
          <cell r="AO710" t="str">
            <v>%SITE_CLIENT%/?library_guid=7ED69E93-E78E-40CA-A1E2-E7F24321CE47</v>
          </cell>
          <cell r="AP710" t="str">
            <v>Accès au travers du portail ENI</v>
          </cell>
          <cell r="AQ710" t="str">
            <v xml:space="preserve">  macro</v>
          </cell>
          <cell r="AR710" t="str">
            <v xml:space="preserve"> api </v>
          </cell>
          <cell r="AS710" t="str">
            <v xml:space="preserve"> excel 2010 </v>
          </cell>
          <cell r="AT710" t="str">
            <v xml:space="preserve"> livre Microsoft </v>
          </cell>
          <cell r="AU710" t="str">
            <v xml:space="preserve"> LNRI10EXCV</v>
          </cell>
          <cell r="AV710" t="str">
            <v xml:space="preserve"> macro commande </v>
          </cell>
          <cell r="AW710" t="str">
            <v xml:space="preserve"> office </v>
          </cell>
          <cell r="AX710" t="str">
            <v xml:space="preserve"> office 2010 </v>
          </cell>
          <cell r="AY710" t="str">
            <v xml:space="preserve">commande </v>
          </cell>
          <cell r="AZ710" t="str">
            <v xml:space="preserve">livre Excel </v>
          </cell>
          <cell r="BA710" t="str">
            <v/>
          </cell>
          <cell r="BB710" t="str">
            <v/>
          </cell>
          <cell r="BC710" t="str">
            <v/>
          </cell>
          <cell r="BD710" t="str">
            <v/>
          </cell>
          <cell r="BE710" t="str">
            <v/>
          </cell>
          <cell r="BF710" t="str">
            <v/>
          </cell>
          <cell r="BG710" t="str">
            <v/>
          </cell>
          <cell r="BH710" t="str">
            <v/>
          </cell>
          <cell r="BI710" t="str">
            <v/>
          </cell>
          <cell r="BJ710" t="str">
            <v/>
          </cell>
          <cell r="BK710" t="str">
            <v/>
          </cell>
          <cell r="BL710" t="str">
            <v/>
          </cell>
          <cell r="BM710" t="str">
            <v/>
          </cell>
          <cell r="BN710" t="str">
            <v/>
          </cell>
          <cell r="BO710" t="str">
            <v/>
          </cell>
          <cell r="BP710" t="str">
            <v/>
          </cell>
          <cell r="BQ710" t="str">
            <v/>
          </cell>
          <cell r="BR710" t="str">
            <v/>
          </cell>
          <cell r="BS710" t="str">
            <v/>
          </cell>
          <cell r="BT710" t="str">
            <v/>
          </cell>
          <cell r="BU710" t="str">
            <v/>
          </cell>
          <cell r="BV710" t="str">
            <v/>
          </cell>
          <cell r="BW710" t="str">
            <v/>
          </cell>
          <cell r="BX710" t="str">
            <v/>
          </cell>
        </row>
        <row r="711">
          <cell r="A711" t="str">
            <v>RI10GORA</v>
          </cell>
          <cell r="B711" t="str">
            <v>Oracle 10g</v>
          </cell>
          <cell r="C711" t="str">
            <v>SQL, PL/SQL, SQL*Plus</v>
          </cell>
          <cell r="D711" t="str">
            <v>Jérôme Gabillaud</v>
          </cell>
          <cell r="E711" t="str">
            <v/>
          </cell>
          <cell r="F711" t="str">
            <v>Gabillaud, Jérôme</v>
          </cell>
          <cell r="G711" t="str">
            <v/>
          </cell>
          <cell r="H711" t="str">
            <v/>
          </cell>
          <cell r="I711" t="str">
            <v/>
          </cell>
          <cell r="J711" t="str">
            <v/>
          </cell>
          <cell r="K711" t="str">
            <v>Edition du 17 December 2004</v>
          </cell>
          <cell r="L711" t="str">
            <v>492 pages</v>
          </cell>
          <cell r="M711" t="str">
            <v>Editions ENI</v>
          </cell>
          <cell r="N711" t="str">
            <v>fre</v>
          </cell>
          <cell r="O711" t="str">
            <v>fre</v>
          </cell>
          <cell r="P711" t="str">
            <v>fre</v>
          </cell>
          <cell r="Q711" t="str">
            <v xml:space="preserve">Ce livre s'adresse à tout informaticien désireux de maîtriser la  gestion d'une base de données Oracle. Il reprend les concepts, définitions et règles du modèle relationnel et détaille son utilisation dans le cadre des outils proposés en standard avec Oracle Server 10g, c'est-à-dire SQL, SQL*PLUS, PL/SQL et Java. Les techniques de programmation avancées en PL/SQL sont étudiées afin de pouvoir utiliser toute la puissance du serveur de bases de données Oracle 10g ainsi que les nouveautés apportées par cette version : l'interface iSQLPlus, l'outil de conception d'applications Web HTMLDB, la  notion de flashback table et les expressions régulières. Des exemples nombreux et précis aident le lecteur à maîtriser ces langages de référence dans le monde des bases de données relationnelles.
Retrouvez le site de l&amp;acute;auteur Jérôme GABILLAUD : www.apsql.com.
</v>
          </cell>
          <cell r="R711">
            <v>9782746044180</v>
          </cell>
          <cell r="S711" t="str">
            <v>Version Numérique</v>
          </cell>
          <cell r="T711">
            <v>9782746026094</v>
          </cell>
          <cell r="U711" t="str">
            <v>Version Imprimée</v>
          </cell>
          <cell r="V711" t="str">
            <v>St-Herblain</v>
          </cell>
          <cell r="W711" t="str">
            <v>Editions ENI</v>
          </cell>
          <cell r="X711">
            <v>2004</v>
          </cell>
          <cell r="Y711" t="str">
            <v>Bibliothèque Numérique ENI (Service en ligne)</v>
          </cell>
          <cell r="Z711" t="str">
            <v>RESSOURCES INFORMATIQUES</v>
          </cell>
          <cell r="AA711" t="str">
            <v>texte</v>
          </cell>
          <cell r="AB711" t="str">
            <v>txt</v>
          </cell>
          <cell r="AC711" t="str">
            <v>rdacontent/fre</v>
          </cell>
          <cell r="AD711" t="str">
            <v>informatique</v>
          </cell>
          <cell r="AE711" t="str">
            <v>c</v>
          </cell>
          <cell r="AF711" t="str">
            <v>rdamedia/fre</v>
          </cell>
          <cell r="AG711" t="str">
            <v>ressource en ligne</v>
          </cell>
          <cell r="AH711" t="str">
            <v>cr</v>
          </cell>
          <cell r="AI711" t="str">
            <v>rdacarrier/fre</v>
          </cell>
          <cell r="AJ711" t="str">
            <v>m\\\\\o\\d\\\\\\\\</v>
          </cell>
          <cell r="AK711" t="str">
            <v>cr\cn\\\\uuaua</v>
          </cell>
          <cell r="AL711" t="str">
            <v>Accès restreint aux membres</v>
          </cell>
          <cell r="AM711" t="str">
            <v>Source de la note de description : Version imprimée</v>
          </cell>
          <cell r="AN711" t="str">
            <v/>
          </cell>
          <cell r="AO711" t="str">
            <v>%SITE_CLIENT%/?library_guid=20D2FCDB-11C0-4D39-A9CE-B1AE2CCFAF1A</v>
          </cell>
          <cell r="AP711" t="str">
            <v>Accès au travers du portail ENI</v>
          </cell>
          <cell r="AQ711" t="str">
            <v xml:space="preserve"> 10 g </v>
          </cell>
          <cell r="AR711">
            <v>2746026090</v>
          </cell>
          <cell r="AS711" t="str">
            <v xml:space="preserve"> Algèbre relationnelle </v>
          </cell>
          <cell r="AT711" t="str">
            <v xml:space="preserve"> e</v>
          </cell>
          <cell r="AU711" t="str">
            <v xml:space="preserve"> ebook </v>
          </cell>
          <cell r="AV711" t="str">
            <v xml:space="preserve"> livre électronique </v>
          </cell>
          <cell r="AW711" t="str">
            <v xml:space="preserve"> livre numérique </v>
          </cell>
          <cell r="AX711" t="str">
            <v xml:space="preserve"> livres électroniques </v>
          </cell>
          <cell r="AY711" t="str">
            <v xml:space="preserve"> livres numériques </v>
          </cell>
          <cell r="AZ711" t="str">
            <v xml:space="preserve"> LNRI10GORA</v>
          </cell>
          <cell r="BA711" t="str">
            <v xml:space="preserve"> Oracle </v>
          </cell>
          <cell r="BB711" t="str">
            <v xml:space="preserve"> plsql </v>
          </cell>
          <cell r="BC711" t="str">
            <v xml:space="preserve"> SGBD </v>
          </cell>
          <cell r="BD711" t="str">
            <v xml:space="preserve"> SQL </v>
          </cell>
          <cell r="BE711" t="str">
            <v xml:space="preserve"> ts0048 </v>
          </cell>
          <cell r="BF711" t="str">
            <v xml:space="preserve">book </v>
          </cell>
          <cell r="BG711" t="str">
            <v xml:space="preserve">SGBDR </v>
          </cell>
          <cell r="BH711" t="str">
            <v/>
          </cell>
          <cell r="BI711" t="str">
            <v/>
          </cell>
          <cell r="BJ711" t="str">
            <v/>
          </cell>
          <cell r="BK711" t="str">
            <v/>
          </cell>
          <cell r="BL711" t="str">
            <v/>
          </cell>
          <cell r="BM711" t="str">
            <v/>
          </cell>
          <cell r="BN711" t="str">
            <v/>
          </cell>
          <cell r="BO711" t="str">
            <v/>
          </cell>
          <cell r="BP711" t="str">
            <v/>
          </cell>
          <cell r="BQ711" t="str">
            <v/>
          </cell>
          <cell r="BR711" t="str">
            <v/>
          </cell>
          <cell r="BS711" t="str">
            <v/>
          </cell>
          <cell r="BT711" t="str">
            <v/>
          </cell>
          <cell r="BU711" t="str">
            <v/>
          </cell>
          <cell r="BV711" t="str">
            <v/>
          </cell>
          <cell r="BW711" t="str">
            <v/>
          </cell>
          <cell r="BX711" t="str">
            <v/>
          </cell>
        </row>
        <row r="712">
          <cell r="A712" t="str">
            <v>RI10GORAA</v>
          </cell>
          <cell r="B712" t="str">
            <v>Oracle 10g</v>
          </cell>
          <cell r="C712" t="str">
            <v>Administration</v>
          </cell>
          <cell r="D712" t="str">
            <v>Olivier HEURTEL</v>
          </cell>
          <cell r="E712" t="str">
            <v/>
          </cell>
          <cell r="F712" t="str">
            <v>HEURTEL, Olivier</v>
          </cell>
          <cell r="G712" t="str">
            <v/>
          </cell>
          <cell r="H712" t="str">
            <v/>
          </cell>
          <cell r="I712" t="str">
            <v/>
          </cell>
          <cell r="J712" t="str">
            <v/>
          </cell>
          <cell r="K712" t="str">
            <v>Edition du 4 March 2005</v>
          </cell>
          <cell r="L712" t="str">
            <v>489 pages</v>
          </cell>
          <cell r="M712" t="str">
            <v>Editions ENI</v>
          </cell>
          <cell r="N712" t="str">
            <v>fre</v>
          </cell>
          <cell r="O712" t="str">
            <v>fre</v>
          </cell>
          <cell r="P712" t="str">
            <v>fre</v>
          </cell>
          <cell r="Q712" t="str">
            <v>Ce livre s'adresse à tout informaticien désireux de maîtriser les tâches d'administration des bases de données Oracle 10g. Il nécessite que le lecteur possède quelques connaissances sur les bases de données relationnelles et sur le langage SQL.
Après une présentation générale de l'architecture interne d'un serveur Oracle (mémoire, processus), ce livre détaille les différentes tâches d'administration d'une base de données : installation (sous Windows et sous Linux), configuration Oracle Net, création d'une nouvelle base de données, gestion de la mémoire, gestion du stockage, gestion des utilisateurs et des droits, sauvegardes et restaurations avec RMAN (Recovery Manager). Une attention particulière est apportée aux nouvelles fonctionnalités d'Oracle10g qui facilitent le travail de l'administrateur : réglage automatique de la mémoire partagée, tablespace BIGFILE, tablespace SYSAUX, renommage d'un tablespace, zone de récupération rapide, techniques de flash back, compactage des lignes dans les segments, Oracle Enterprise Manager Database Control, etc. L'ouvrage contient de nombreux conseils pratiques et recommandations et présente les solutions qui peuvent être apportées aux problèmes les plus courants.
Ce livre est également proposé en coffret 1 | coffret 2</v>
          </cell>
          <cell r="R712">
            <v>9782746044173</v>
          </cell>
          <cell r="S712" t="str">
            <v>Version Numérique</v>
          </cell>
          <cell r="T712">
            <v>9782746027787</v>
          </cell>
          <cell r="U712" t="str">
            <v>Version Imprimée</v>
          </cell>
          <cell r="V712" t="str">
            <v>St-Herblain</v>
          </cell>
          <cell r="W712" t="str">
            <v>Editions ENI</v>
          </cell>
          <cell r="X712">
            <v>2005</v>
          </cell>
          <cell r="Y712" t="str">
            <v>Bibliothèque Numérique ENI (Service en ligne)</v>
          </cell>
          <cell r="Z712" t="str">
            <v>RESSOURCES INFORMATIQUES</v>
          </cell>
          <cell r="AA712" t="str">
            <v>texte</v>
          </cell>
          <cell r="AB712" t="str">
            <v>txt</v>
          </cell>
          <cell r="AC712" t="str">
            <v>rdacontent/fre</v>
          </cell>
          <cell r="AD712" t="str">
            <v>informatique</v>
          </cell>
          <cell r="AE712" t="str">
            <v>c</v>
          </cell>
          <cell r="AF712" t="str">
            <v>rdamedia/fre</v>
          </cell>
          <cell r="AG712" t="str">
            <v>ressource en ligne</v>
          </cell>
          <cell r="AH712" t="str">
            <v>cr</v>
          </cell>
          <cell r="AI712" t="str">
            <v>rdacarrier/fre</v>
          </cell>
          <cell r="AJ712" t="str">
            <v>m\\\\\o\\d\\\\\\\\</v>
          </cell>
          <cell r="AK712" t="str">
            <v>cr\cn\\\\uuaua</v>
          </cell>
          <cell r="AL712" t="str">
            <v>Accès restreint aux membres</v>
          </cell>
          <cell r="AM712" t="str">
            <v>Source de la note de description : Version imprimée</v>
          </cell>
          <cell r="AN712" t="str">
            <v/>
          </cell>
          <cell r="AO712" t="str">
            <v>%SITE_CLIENT%/?library_guid=449A18DF-7AB3-4698-8073-174027AA4F4E</v>
          </cell>
          <cell r="AP712" t="str">
            <v>Accès au travers du portail ENI</v>
          </cell>
          <cell r="AQ712" t="str">
            <v xml:space="preserve"> 10 g </v>
          </cell>
          <cell r="AR712" t="str">
            <v xml:space="preserve"> 10g </v>
          </cell>
          <cell r="AS712" t="str">
            <v xml:space="preserve"> 274602778X </v>
          </cell>
          <cell r="AT712" t="str">
            <v xml:space="preserve"> Base de données </v>
          </cell>
          <cell r="AU712" t="str">
            <v xml:space="preserve"> e</v>
          </cell>
          <cell r="AV712" t="str">
            <v xml:space="preserve"> ebook </v>
          </cell>
          <cell r="AW712" t="str">
            <v xml:space="preserve"> livre électronique </v>
          </cell>
          <cell r="AX712" t="str">
            <v xml:space="preserve"> livre numérique </v>
          </cell>
          <cell r="AY712" t="str">
            <v xml:space="preserve"> livres électroniques </v>
          </cell>
          <cell r="AZ712" t="str">
            <v xml:space="preserve"> livres numériques </v>
          </cell>
          <cell r="BA712" t="str">
            <v xml:space="preserve"> LNRI10GORAA</v>
          </cell>
          <cell r="BB712" t="str">
            <v xml:space="preserve"> SGBD </v>
          </cell>
          <cell r="BC712" t="str">
            <v xml:space="preserve"> SGBDR </v>
          </cell>
          <cell r="BD712" t="str">
            <v xml:space="preserve">book </v>
          </cell>
          <cell r="BE712" t="str">
            <v xml:space="preserve">Oracle </v>
          </cell>
          <cell r="BF712" t="str">
            <v/>
          </cell>
          <cell r="BG712" t="str">
            <v/>
          </cell>
          <cell r="BH712" t="str">
            <v/>
          </cell>
          <cell r="BI712" t="str">
            <v/>
          </cell>
          <cell r="BJ712" t="str">
            <v/>
          </cell>
          <cell r="BK712" t="str">
            <v/>
          </cell>
          <cell r="BL712" t="str">
            <v/>
          </cell>
          <cell r="BM712" t="str">
            <v/>
          </cell>
          <cell r="BN712" t="str">
            <v/>
          </cell>
          <cell r="BO712" t="str">
            <v/>
          </cell>
          <cell r="BP712" t="str">
            <v/>
          </cell>
          <cell r="BQ712" t="str">
            <v/>
          </cell>
          <cell r="BR712" t="str">
            <v/>
          </cell>
          <cell r="BS712" t="str">
            <v/>
          </cell>
          <cell r="BT712" t="str">
            <v/>
          </cell>
          <cell r="BU712" t="str">
            <v/>
          </cell>
          <cell r="BV712" t="str">
            <v/>
          </cell>
          <cell r="BW712" t="str">
            <v/>
          </cell>
          <cell r="BX712" t="str">
            <v/>
          </cell>
        </row>
        <row r="713">
          <cell r="A713" t="str">
            <v>RI10NETVB</v>
          </cell>
          <cell r="B713" t="str">
            <v>Visual Basic 2010 (VB.NET)</v>
          </cell>
          <cell r="C713" t="str">
            <v>Les fondamentaux du langage - Développer avec Visual Studio 2010</v>
          </cell>
          <cell r="D713" t="str">
            <v>Thierry Groussard</v>
          </cell>
          <cell r="E713" t="str">
            <v/>
          </cell>
          <cell r="F713" t="str">
            <v>Groussard, Thierry</v>
          </cell>
          <cell r="G713" t="str">
            <v/>
          </cell>
          <cell r="H713" t="str">
            <v/>
          </cell>
          <cell r="I713" t="str">
            <v/>
          </cell>
          <cell r="J713" t="str">
            <v/>
          </cell>
          <cell r="K713" t="str">
            <v>Edition du 1 February 2011</v>
          </cell>
          <cell r="L713" t="str">
            <v>539 pages</v>
          </cell>
          <cell r="M713" t="str">
            <v>Editions ENI</v>
          </cell>
          <cell r="N713" t="str">
            <v>fre</v>
          </cell>
          <cell r="O713" t="str">
            <v>fre</v>
          </cell>
          <cell r="P713" t="str">
            <v>fre</v>
          </cell>
          <cell r="Q713" t="str">
            <v>Ce livre sur VB.NET s'adresse aux développeurs, même débutants, désireux de maîtriser Visual Basic.NET. Après une description de l'environnement de développement (Visual Studio 2010), le lecteur découvrira les bases de la programmation orientée objet avec VB.NET. Il évoluera de façon progressive vers sa mise en oeuvre avec le développement d'applications Windows Form. Les nombreux exemples et les conseils sur l'utilisation des outils de débogage lui fourniront une aide précieuse pendant la réalisation d'une application. 
Un chapitre consacré à l'accès aux bases de données à l'aide de ADO.NET et de SQL permettra d'évoluer vers le développement d'applications client-serveur. Les puissantes fonctionnalités de LINQ sont présentées et détaillées pour faciliter l'accès et la manipulation des données. Le langage XML est également présenté permettant ainsi de faciliter l'échange d'informations avec d'autres applications. 
Les utilisateurs des versions précédentes découvriront les nouveautés et améliorations de cette version 2010 (covariance, contravariance, génération automatique de code, &amp;hellip;) leur permettant de développer encore plus rapidement et facilement des applications avec le framework .NET 4.0 et adaptées aux versions les plus récentes de Windows.
 La distribution d'une application est présentée avec l'utilisation de Windows Installer et de la technologie Click Once. 
Les exemples cités dans le livre sont en téléchargement sur le site www.editions-eni.fr.
Les chapitres du livre :
Avant-propos - Présentation de la plate-forme .NET &amp;ndash; Présentation de Visual Studio &amp;ndash; Organisation d'une application &amp;ndash; Bases du langage &amp;ndash; Programmation objet &amp;ndash; Gestion des erreurs et débogage du code &amp;ndash; Applications Windows &amp;ndash; Accès aux bases de données &amp;ndash; Présentation de LINQ - Utilisation de XML &amp;ndash; Déploiement d'applications et de composants</v>
          </cell>
          <cell r="R713">
            <v>9782746062894</v>
          </cell>
          <cell r="S713" t="str">
            <v>Version Numérique</v>
          </cell>
          <cell r="T713">
            <v>9782746061491</v>
          </cell>
          <cell r="U713" t="str">
            <v>Version Imprimée</v>
          </cell>
          <cell r="V713" t="str">
            <v>St-Herblain</v>
          </cell>
          <cell r="W713" t="str">
            <v>Editions ENI</v>
          </cell>
          <cell r="X713">
            <v>2011</v>
          </cell>
          <cell r="Y713" t="str">
            <v>Bibliothèque Numérique ENI (Service en ligne)</v>
          </cell>
          <cell r="Z713" t="str">
            <v>RESSOURCES INFORMATIQUES</v>
          </cell>
          <cell r="AA713" t="str">
            <v>texte</v>
          </cell>
          <cell r="AB713" t="str">
            <v>txt</v>
          </cell>
          <cell r="AC713" t="str">
            <v>rdacontent/fre</v>
          </cell>
          <cell r="AD713" t="str">
            <v>informatique</v>
          </cell>
          <cell r="AE713" t="str">
            <v>c</v>
          </cell>
          <cell r="AF713" t="str">
            <v>rdamedia/fre</v>
          </cell>
          <cell r="AG713" t="str">
            <v>ressource en ligne</v>
          </cell>
          <cell r="AH713" t="str">
            <v>cr</v>
          </cell>
          <cell r="AI713" t="str">
            <v>rdacarrier/fre</v>
          </cell>
          <cell r="AJ713" t="str">
            <v>m\\\\\o\\d\\\\\\\\</v>
          </cell>
          <cell r="AK713" t="str">
            <v>cr\cn\\\\uuaua</v>
          </cell>
          <cell r="AL713" t="str">
            <v>Accès restreint aux membres</v>
          </cell>
          <cell r="AM713" t="str">
            <v>Source de la note de description : Version imprimée</v>
          </cell>
          <cell r="AN713" t="str">
            <v/>
          </cell>
          <cell r="AO713" t="str">
            <v>%SITE_CLIENT%/?library_guid=61C07930-F810-42F0-AD9D-8FF5307A08A8</v>
          </cell>
          <cell r="AP713" t="str">
            <v>Accès au travers du portail ENI</v>
          </cell>
          <cell r="AQ713" t="str">
            <v xml:space="preserve"> .net </v>
          </cell>
          <cell r="AR713" t="str">
            <v xml:space="preserve"> ADO.net </v>
          </cell>
          <cell r="AS713" t="str">
            <v xml:space="preserve"> dot net </v>
          </cell>
          <cell r="AT713" t="str">
            <v xml:space="preserve"> framework </v>
          </cell>
          <cell r="AU713" t="str">
            <v xml:space="preserve"> linq </v>
          </cell>
          <cell r="AV713" t="str">
            <v xml:space="preserve"> livre linq </v>
          </cell>
          <cell r="AW713" t="str">
            <v xml:space="preserve"> livre vb.net </v>
          </cell>
          <cell r="AX713" t="str">
            <v xml:space="preserve"> livre visual studio </v>
          </cell>
          <cell r="AY713" t="str">
            <v xml:space="preserve"> LNRI10NETVB</v>
          </cell>
          <cell r="AZ713" t="str">
            <v xml:space="preserve"> Microsoft </v>
          </cell>
          <cell r="BA713" t="str">
            <v xml:space="preserve"> net </v>
          </cell>
          <cell r="BB713" t="str">
            <v xml:space="preserve"> Programmation Objet </v>
          </cell>
          <cell r="BC713" t="str">
            <v xml:space="preserve"> SQL </v>
          </cell>
          <cell r="BD713" t="str">
            <v xml:space="preserve"> vb net </v>
          </cell>
          <cell r="BE713" t="str">
            <v xml:space="preserve"> VS </v>
          </cell>
          <cell r="BF713" t="str">
            <v xml:space="preserve">livre VB </v>
          </cell>
          <cell r="BG713" t="str">
            <v/>
          </cell>
          <cell r="BH713" t="str">
            <v/>
          </cell>
          <cell r="BI713" t="str">
            <v/>
          </cell>
          <cell r="BJ713" t="str">
            <v/>
          </cell>
          <cell r="BK713" t="str">
            <v/>
          </cell>
          <cell r="BL713" t="str">
            <v/>
          </cell>
          <cell r="BM713" t="str">
            <v/>
          </cell>
          <cell r="BN713" t="str">
            <v/>
          </cell>
          <cell r="BO713" t="str">
            <v/>
          </cell>
          <cell r="BP713" t="str">
            <v/>
          </cell>
          <cell r="BQ713" t="str">
            <v/>
          </cell>
          <cell r="BR713" t="str">
            <v/>
          </cell>
          <cell r="BS713" t="str">
            <v/>
          </cell>
          <cell r="BT713" t="str">
            <v/>
          </cell>
          <cell r="BU713" t="str">
            <v/>
          </cell>
          <cell r="BV713" t="str">
            <v/>
          </cell>
          <cell r="BW713" t="str">
            <v/>
          </cell>
          <cell r="BX713" t="str">
            <v/>
          </cell>
        </row>
        <row r="714">
          <cell r="A714" t="str">
            <v>RI10SHAAD</v>
          </cell>
          <cell r="B714" t="str">
            <v>SharePoint Server 2010</v>
          </cell>
          <cell r="C714" t="str">
            <v>Déploiement et administration de la plate-forme</v>
          </cell>
          <cell r="D714" t="str">
            <v>Marc BENISTY,Sylvain GAUMÉ,Sylvain GAUMÉ</v>
          </cell>
          <cell r="E714" t="str">
            <v/>
          </cell>
          <cell r="F714" t="str">
            <v>BENISTY, Marc</v>
          </cell>
          <cell r="G714" t="str">
            <v>GAUMÉ, Sylvain</v>
          </cell>
          <cell r="H714" t="str">
            <v>GAUMÉ, Sylvain</v>
          </cell>
          <cell r="I714" t="str">
            <v/>
          </cell>
          <cell r="J714" t="str">
            <v/>
          </cell>
          <cell r="K714" t="str">
            <v>Edition du 1 February 2012</v>
          </cell>
          <cell r="L714" t="str">
            <v>338 pages</v>
          </cell>
          <cell r="M714" t="str">
            <v>Editions ENI</v>
          </cell>
          <cell r="N714" t="str">
            <v>fre</v>
          </cell>
          <cell r="O714" t="str">
            <v>fre</v>
          </cell>
          <cell r="P714" t="str">
            <v>fre</v>
          </cell>
          <cell r="Q714" t="str">
            <v>Ce livre sur SharePoint Server 2010 s'adresse aux professionnels de l'informatique qui souhaitent mettre en oeuvre cette solution de travail collaboratif au sein de leur entreprise. La lecture de ce livre nécessite des connaissances de base sur l'utilisation des sites SharePoint et sur les fonctionnalités majeures proposées par le produit. &amp;Agrave; travers ce livre, l'auteur donne la possibilité au lecteur de maîtriser les différentes fonctionnalités offertes par les outils d'administration fournis par l'éditeur, mais aussi tous les aspects du déploiement ou de la gestion opérationnelle de la plate-forme. Il propose également un certain nombre de bonnes pratiques et de recommandations issues d'une expérience terrain importante qui permettront au lecteur de gagner un temps considérable dans la mise en oeuvre de son projet. 
Le livre est organisé en neuf chapitres. Le premier chapitre retrace l'historique des technologies SharePoint et des nouvelles fonctionnalités de la version 2010. Le deuxième chapitre identifie le travail préparatoire pour la planification et le déploiement de cette plate-forme et de ses prérequis. Le chapitre suivant décrit les différentes étapes d'installation et de sécurisation du produit. Le chapitre 4 traite des différentes fonctions d'administration disponibles via la console d'administration centrale et présente, entre autres, la mise en place du plan de gouvernance, élément essentiel dans la mise en oeuvre d'une solution fiable et pérenne.
Les chapitres suivants couvrent différents sujets relatifs au paramétrage des applications de service, au moteur de recherche intégré au produit, à l'hébergement et à la création de sites. Un chapitre porte un focus particulier sur la gestion de la Business Intelligence, via la fonctionnalité Excel Services et l'intégration de formulaires InfoPath. Enfin le dernier chapitre traite des aspects de surveillance, de contrôle et d'optimisation de la plateforme, y compris à partir d'outils tiers.
Les chapitres du livre :
Avant-propos - Présentation des technologies SharePoint - Planification du déploiement de SharePoint - Installation de SharePoint Server 2010 - Administration de SharePoint Server 2010 - Applications de service - Recherche et indexation - Hébergement de sites - Collections de sites - Optimisation et résolution des problèmes
Ce livre est également proposé en coffret</v>
          </cell>
          <cell r="R714">
            <v>9782746072640</v>
          </cell>
          <cell r="S714" t="str">
            <v>Version Numérique</v>
          </cell>
          <cell r="T714">
            <v>9782746071698</v>
          </cell>
          <cell r="U714" t="str">
            <v>Version Imprimée</v>
          </cell>
          <cell r="V714" t="str">
            <v>St-Herblain</v>
          </cell>
          <cell r="W714" t="str">
            <v>Editions ENI</v>
          </cell>
          <cell r="X714">
            <v>2012</v>
          </cell>
          <cell r="Y714" t="str">
            <v>Bibliothèque Numérique ENI (Service en ligne)</v>
          </cell>
          <cell r="Z714" t="str">
            <v>RESSOURCES INFORMATIQUES</v>
          </cell>
          <cell r="AA714" t="str">
            <v>texte</v>
          </cell>
          <cell r="AB714" t="str">
            <v>txt</v>
          </cell>
          <cell r="AC714" t="str">
            <v>rdacontent/fre</v>
          </cell>
          <cell r="AD714" t="str">
            <v>informatique</v>
          </cell>
          <cell r="AE714" t="str">
            <v>c</v>
          </cell>
          <cell r="AF714" t="str">
            <v>rdamedia/fre</v>
          </cell>
          <cell r="AG714" t="str">
            <v>ressource en ligne</v>
          </cell>
          <cell r="AH714" t="str">
            <v>cr</v>
          </cell>
          <cell r="AI714" t="str">
            <v>rdacarrier/fre</v>
          </cell>
          <cell r="AJ714" t="str">
            <v>m\\\\\o\\d\\\\\\\\</v>
          </cell>
          <cell r="AK714" t="str">
            <v>cr\cn\\\\uuaua</v>
          </cell>
          <cell r="AL714" t="str">
            <v>Accès restreint aux membres</v>
          </cell>
          <cell r="AM714" t="str">
            <v>Source de la note de description : Version imprimée</v>
          </cell>
          <cell r="AN714" t="str">
            <v/>
          </cell>
          <cell r="AO714" t="str">
            <v>%SITE_CLIENT%/?library_guid=88E3D00D-C9A0-451B-8326-929007A6EA1C</v>
          </cell>
          <cell r="AP714" t="str">
            <v>Accès au travers du portail ENI</v>
          </cell>
          <cell r="AQ714" t="str">
            <v xml:space="preserve"> Disaster Recovery </v>
          </cell>
          <cell r="AR714" t="str">
            <v xml:space="preserve"> infopath </v>
          </cell>
          <cell r="AS714" t="str">
            <v xml:space="preserve"> LNRI10SHAAD</v>
          </cell>
          <cell r="AT714" t="str">
            <v xml:space="preserve"> moss </v>
          </cell>
          <cell r="AU714" t="str">
            <v xml:space="preserve"> services Excel </v>
          </cell>
          <cell r="AV714" t="str">
            <v xml:space="preserve"> sharepoint serveur </v>
          </cell>
          <cell r="AW714" t="str">
            <v xml:space="preserve"> travail collaboratif </v>
          </cell>
          <cell r="AX714" t="str">
            <v xml:space="preserve">microsoft </v>
          </cell>
          <cell r="AY714" t="str">
            <v/>
          </cell>
          <cell r="AZ714" t="str">
            <v/>
          </cell>
          <cell r="BA714" t="str">
            <v/>
          </cell>
          <cell r="BB714" t="str">
            <v/>
          </cell>
          <cell r="BC714" t="str">
            <v/>
          </cell>
          <cell r="BD714" t="str">
            <v/>
          </cell>
          <cell r="BE714" t="str">
            <v/>
          </cell>
          <cell r="BF714" t="str">
            <v/>
          </cell>
          <cell r="BG714" t="str">
            <v/>
          </cell>
          <cell r="BH714" t="str">
            <v/>
          </cell>
          <cell r="BI714" t="str">
            <v/>
          </cell>
          <cell r="BJ714" t="str">
            <v/>
          </cell>
          <cell r="BK714" t="str">
            <v/>
          </cell>
          <cell r="BL714" t="str">
            <v/>
          </cell>
          <cell r="BM714" t="str">
            <v/>
          </cell>
          <cell r="BN714" t="str">
            <v/>
          </cell>
          <cell r="BO714" t="str">
            <v/>
          </cell>
          <cell r="BP714" t="str">
            <v/>
          </cell>
          <cell r="BQ714" t="str">
            <v/>
          </cell>
          <cell r="BR714" t="str">
            <v/>
          </cell>
          <cell r="BS714" t="str">
            <v/>
          </cell>
          <cell r="BT714" t="str">
            <v/>
          </cell>
          <cell r="BU714" t="str">
            <v/>
          </cell>
          <cell r="BV714" t="str">
            <v/>
          </cell>
          <cell r="BW714" t="str">
            <v/>
          </cell>
          <cell r="BX714" t="str">
            <v/>
          </cell>
        </row>
        <row r="715">
          <cell r="A715" t="str">
            <v>RI10SHW</v>
          </cell>
          <cell r="B715" t="str">
            <v>SharePoint Workspace 2010</v>
          </cell>
          <cell r="C715" t="str">
            <v>De SharePoint déconnecté à la collaboration agile et sécurisée</v>
          </cell>
          <cell r="D715" t="str">
            <v>Fabrice BARBIN</v>
          </cell>
          <cell r="E715" t="str">
            <v/>
          </cell>
          <cell r="F715" t="str">
            <v>BARBIN, Fabrice</v>
          </cell>
          <cell r="G715" t="str">
            <v/>
          </cell>
          <cell r="H715" t="str">
            <v/>
          </cell>
          <cell r="I715" t="str">
            <v/>
          </cell>
          <cell r="J715" t="str">
            <v/>
          </cell>
          <cell r="K715" t="str">
            <v>Edition du 1 January 2011</v>
          </cell>
          <cell r="L715" t="str">
            <v>585 pages</v>
          </cell>
          <cell r="M715" t="str">
            <v>Editions ENI</v>
          </cell>
          <cell r="N715" t="str">
            <v>fre</v>
          </cell>
          <cell r="O715" t="str">
            <v>fre</v>
          </cell>
          <cell r="P715" t="str">
            <v>fre</v>
          </cell>
          <cell r="Q715" t="str">
            <v>Ce livre se propose d'accompagner le lecteur dans la découverte des multiples facettes de SharePoint Workspace 2010. Au travers d'un cheminement progressif et didactique, le lecteur pourra pleinement appréhender les capacités et usages de ce produit « 2 en 1 » : à la fois compagnon idéal de SharePoint 2010, en fournissant un accès personnel, riche et déconnecté au contenu des sites SharePoint ; mais également digne héritier de Groove 2007, en constituant une application de collaboration agile et sécurisée, particulièrement adaptée aux équipes mobiles et aux projets interentreprises. 
L'ouvrage répondra aux interrogations des décideurs quant aux scenarii d'usages possibles et à la pertinence d'un déploiement au sein de leur service ou de leur entreprise. Il répondra également aux attentes des utilisateurs en leur permettant d'adopter de bonnes pratiques, de l'initiation jusqu'aux usages les plus avancés. Les utilisateurs plus avertis pourront y découvrir les méthodes disponibles pour personnaliser SharePoint Workspace et adopter ainsi des pratiques en phase avec leurs besoins métiers. Enfin, cet ouvrage fournira aux professionnels techniques une vision globale de l'architecture de la solution, de son déploiement, de sa sécurité et de son intégration. 
Ce livre se donne pour ambition d'accompagner le lecteur dans une appropriation effective de cet outil complet et cohérent dédié à la collaboration des équipes.
Des éléments complémentaires sont en téléchargement sur le site www.editions-eni.fr. Par ailleurs, l'auteur anime un site dédié au livre (www.spw2010-lelivre.fr), sur lequel le lecteur peut suivre les dernières actualités sur le sujet.
Les chapitres du livre :
Avant-propos - Comprendre SharePoint Workspace 2010 &amp;ndash; Utiliser SharePoint Workspace &amp;ndash; Personnaliser SharePoint Workspace &amp;ndash; Intégrer SharePoint Workspace &amp;ndash; Déployer SharePoint Workspace &amp;ndash; Annexe : Étendre SharePoint Workspace - Conclusion
Ce livre est également proposé en coffret</v>
          </cell>
          <cell r="R715">
            <v>9782746062559</v>
          </cell>
          <cell r="S715" t="str">
            <v>Version Numérique</v>
          </cell>
          <cell r="T715">
            <v>9782746060685</v>
          </cell>
          <cell r="U715" t="str">
            <v>Version Imprimée</v>
          </cell>
          <cell r="V715" t="str">
            <v>St-Herblain</v>
          </cell>
          <cell r="W715" t="str">
            <v>Editions ENI</v>
          </cell>
          <cell r="X715">
            <v>2011</v>
          </cell>
          <cell r="Y715" t="str">
            <v>Bibliothèque Numérique ENI (Service en ligne)</v>
          </cell>
          <cell r="Z715" t="str">
            <v>RESSOURCES INFORMATIQUES</v>
          </cell>
          <cell r="AA715" t="str">
            <v>texte</v>
          </cell>
          <cell r="AB715" t="str">
            <v>txt</v>
          </cell>
          <cell r="AC715" t="str">
            <v>rdacontent/fre</v>
          </cell>
          <cell r="AD715" t="str">
            <v>informatique</v>
          </cell>
          <cell r="AE715" t="str">
            <v>c</v>
          </cell>
          <cell r="AF715" t="str">
            <v>rdamedia/fre</v>
          </cell>
          <cell r="AG715" t="str">
            <v>ressource en ligne</v>
          </cell>
          <cell r="AH715" t="str">
            <v>cr</v>
          </cell>
          <cell r="AI715" t="str">
            <v>rdacarrier/fre</v>
          </cell>
          <cell r="AJ715" t="str">
            <v>m\\\\\o\\d\\\\\\\\</v>
          </cell>
          <cell r="AK715" t="str">
            <v>cr\cn\\\\uuaua</v>
          </cell>
          <cell r="AL715" t="str">
            <v>Accès restreint aux membres</v>
          </cell>
          <cell r="AM715" t="str">
            <v>Source de la note de description : Version imprimée</v>
          </cell>
          <cell r="AN715" t="str">
            <v/>
          </cell>
          <cell r="AO715" t="str">
            <v>%SITE_CLIENT%/?library_guid=E4E4AE34-4102-4CE9-B40A-2B1C26266972</v>
          </cell>
          <cell r="AP715" t="str">
            <v>Accès au travers du portail ENI</v>
          </cell>
          <cell r="AQ715" t="str">
            <v xml:space="preserve"> livre microsoft </v>
          </cell>
          <cell r="AR715" t="str">
            <v xml:space="preserve"> livre sharepoint </v>
          </cell>
          <cell r="AS715" t="str">
            <v xml:space="preserve"> LNRI10SHW</v>
          </cell>
          <cell r="AT715" t="str">
            <v xml:space="preserve"> portail </v>
          </cell>
          <cell r="AU715" t="str">
            <v xml:space="preserve">livre groove </v>
          </cell>
          <cell r="AV715" t="str">
            <v/>
          </cell>
          <cell r="AW715" t="str">
            <v/>
          </cell>
          <cell r="AX715" t="str">
            <v/>
          </cell>
          <cell r="AY715" t="str">
            <v/>
          </cell>
          <cell r="AZ715" t="str">
            <v/>
          </cell>
          <cell r="BA715" t="str">
            <v/>
          </cell>
          <cell r="BB715" t="str">
            <v/>
          </cell>
          <cell r="BC715" t="str">
            <v/>
          </cell>
          <cell r="BD715" t="str">
            <v/>
          </cell>
          <cell r="BE715" t="str">
            <v/>
          </cell>
          <cell r="BF715" t="str">
            <v/>
          </cell>
          <cell r="BG715" t="str">
            <v/>
          </cell>
          <cell r="BH715" t="str">
            <v/>
          </cell>
          <cell r="BI715" t="str">
            <v/>
          </cell>
          <cell r="BJ715" t="str">
            <v/>
          </cell>
          <cell r="BK715" t="str">
            <v/>
          </cell>
          <cell r="BL715" t="str">
            <v/>
          </cell>
          <cell r="BM715" t="str">
            <v/>
          </cell>
          <cell r="BN715" t="str">
            <v/>
          </cell>
          <cell r="BO715" t="str">
            <v/>
          </cell>
          <cell r="BP715" t="str">
            <v/>
          </cell>
          <cell r="BQ715" t="str">
            <v/>
          </cell>
          <cell r="BR715" t="str">
            <v/>
          </cell>
          <cell r="BS715" t="str">
            <v/>
          </cell>
          <cell r="BT715" t="str">
            <v/>
          </cell>
          <cell r="BU715" t="str">
            <v/>
          </cell>
          <cell r="BV715" t="str">
            <v/>
          </cell>
          <cell r="BW715" t="str">
            <v/>
          </cell>
          <cell r="BX715" t="str">
            <v/>
          </cell>
        </row>
        <row r="716">
          <cell r="A716" t="str">
            <v>RI10WINDE</v>
          </cell>
          <cell r="B716" t="str">
            <v>Windows 10 et Office 2016</v>
          </cell>
          <cell r="C716" t="str">
            <v>Déploiement des postes de travail en entreprise</v>
          </cell>
          <cell r="D716" t="str">
            <v>Olivier Bat,Guillaume DESFARGES,Freddy ELMALEH</v>
          </cell>
          <cell r="E716" t="str">
            <v/>
          </cell>
          <cell r="F716" t="str">
            <v>Bat, Olivier</v>
          </cell>
          <cell r="G716" t="str">
            <v>DESFARGES, Guillaume</v>
          </cell>
          <cell r="H716" t="str">
            <v>ELMALEH, Freddy</v>
          </cell>
          <cell r="I716" t="str">
            <v/>
          </cell>
          <cell r="J716" t="str">
            <v/>
          </cell>
          <cell r="K716" t="str">
            <v>Edition du 1 November 2018</v>
          </cell>
          <cell r="L716" t="str">
            <v>496 pages</v>
          </cell>
          <cell r="M716" t="str">
            <v>Editions ENI</v>
          </cell>
          <cell r="N716" t="str">
            <v>fre</v>
          </cell>
          <cell r="O716" t="str">
            <v>fre</v>
          </cell>
          <cell r="P716" t="str">
            <v>fre</v>
          </cell>
          <cell r="Q716" t="str">
            <v>Ce livre sur le déploiement de Windows 10 et  Office 2016 s'adresse aux administrateurs système des petites et  moyennes entreprises ainsi qu'aux ingénieurs chargés des  postes de travail des grands comptes. Il a été conçu pour permettre au  lecteur d'appréhender les outils de déploiement proposés par Microsoft (Windows  Deployment Services, Microsoft Deployment Toolkit, Office Customization  Toolkit, Windows Assessment and Deployment Kit, System Center Configuration  Manager)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10 ainsi que l'automatisation de l'installation d'Office  2016 sur des postes de travail en entreprise.
En suivant le fil conducteur de l'automatisation du déploiement, les auteurs  détaillent et illustrent avec des manipulations les différentes méthodes pour  installer Windows 10. Le livre présente également la gestion des mises  à jour de sécurité du parc avec Windows Server Update Services ainsi  que les déploiements de Windows 10 dans les grands comptes avec System  Center Configuration Manager. Le dernier chapitre présente deux  études de cas.
Les chapitres du livre :
Avant-propos &amp;ndash; Gérer un projet de déploiement &amp;ndash; Choisir une solution de déploiement &amp;ndash; Windows Deployment Services &amp;ndash; Windows Assessment and Deployment Kit &amp;ndash; Microsoft Deployment Toolkit &amp;ndash; Déploiement d'OS avec SCCM &amp;ndash; Automatisation de l'installation d'Office 2016 &amp;ndash; Distribuer des mises à jour avec WSUS &amp;ndash; Études de cas</v>
          </cell>
          <cell r="R716">
            <v>9782409016097</v>
          </cell>
          <cell r="S716" t="str">
            <v>Version Numérique</v>
          </cell>
          <cell r="T716">
            <v>9782409016080</v>
          </cell>
          <cell r="U716" t="str">
            <v>Version Imprimée</v>
          </cell>
          <cell r="V716" t="str">
            <v>St-Herblain</v>
          </cell>
          <cell r="W716" t="str">
            <v>Editions ENI</v>
          </cell>
          <cell r="X716">
            <v>2018</v>
          </cell>
          <cell r="Y716" t="str">
            <v>Bibliothèque Numérique ENI (Service en ligne)</v>
          </cell>
          <cell r="Z716" t="str">
            <v>RESSOURCES INFORMATIQUES</v>
          </cell>
          <cell r="AA716" t="str">
            <v>texte</v>
          </cell>
          <cell r="AB716" t="str">
            <v>txt</v>
          </cell>
          <cell r="AC716" t="str">
            <v>rdacontent/fre</v>
          </cell>
          <cell r="AD716" t="str">
            <v>informatique</v>
          </cell>
          <cell r="AE716" t="str">
            <v>c</v>
          </cell>
          <cell r="AF716" t="str">
            <v>rdamedia/fre</v>
          </cell>
          <cell r="AG716" t="str">
            <v>ressource en ligne</v>
          </cell>
          <cell r="AH716" t="str">
            <v>cr</v>
          </cell>
          <cell r="AI716" t="str">
            <v>rdacarrier/fre</v>
          </cell>
          <cell r="AJ716" t="str">
            <v>m\\\\\o\\d\\\\\\\\</v>
          </cell>
          <cell r="AK716" t="str">
            <v>cr\cn\\\\uuaua</v>
          </cell>
          <cell r="AL716" t="str">
            <v>Accès restreint aux membres</v>
          </cell>
          <cell r="AM716" t="str">
            <v>Source de la note de description : Version imprimée</v>
          </cell>
          <cell r="AN716" t="str">
            <v/>
          </cell>
          <cell r="AO716" t="str">
            <v>%SITE_CLIENT%/?library_guid=5F733ECF-1601-4C00-B45B-2BA26FD14DA4</v>
          </cell>
          <cell r="AP716" t="str">
            <v>Accès au travers du portail ENI</v>
          </cell>
          <cell r="AQ716" t="str">
            <v xml:space="preserve"> deployment  </v>
          </cell>
          <cell r="AR716" t="str">
            <v xml:space="preserve"> LNRI10WINDE</v>
          </cell>
          <cell r="AS716" t="str">
            <v xml:space="preserve"> mdt </v>
          </cell>
          <cell r="AT716" t="str">
            <v xml:space="preserve"> oct </v>
          </cell>
          <cell r="AU716" t="str">
            <v xml:space="preserve"> office 2016 </v>
          </cell>
          <cell r="AV716" t="str">
            <v xml:space="preserve"> sccm </v>
          </cell>
          <cell r="AW716" t="str">
            <v xml:space="preserve"> wadk </v>
          </cell>
          <cell r="AX716" t="str">
            <v xml:space="preserve"> wds </v>
          </cell>
          <cell r="AY716" t="str">
            <v xml:space="preserve"> wsus </v>
          </cell>
          <cell r="AZ716" t="str">
            <v xml:space="preserve">microsoft </v>
          </cell>
          <cell r="BA716" t="str">
            <v/>
          </cell>
          <cell r="BB716" t="str">
            <v/>
          </cell>
          <cell r="BC716" t="str">
            <v/>
          </cell>
          <cell r="BD716" t="str">
            <v/>
          </cell>
          <cell r="BE716" t="str">
            <v/>
          </cell>
          <cell r="BF716" t="str">
            <v/>
          </cell>
          <cell r="BG716" t="str">
            <v/>
          </cell>
          <cell r="BH716" t="str">
            <v/>
          </cell>
          <cell r="BI716" t="str">
            <v/>
          </cell>
          <cell r="BJ716" t="str">
            <v/>
          </cell>
          <cell r="BK716" t="str">
            <v/>
          </cell>
          <cell r="BL716" t="str">
            <v/>
          </cell>
          <cell r="BM716" t="str">
            <v/>
          </cell>
          <cell r="BN716" t="str">
            <v/>
          </cell>
          <cell r="BO716" t="str">
            <v/>
          </cell>
          <cell r="BP716" t="str">
            <v/>
          </cell>
          <cell r="BQ716" t="str">
            <v/>
          </cell>
          <cell r="BR716" t="str">
            <v/>
          </cell>
          <cell r="BS716" t="str">
            <v/>
          </cell>
          <cell r="BT716" t="str">
            <v/>
          </cell>
          <cell r="BU716" t="str">
            <v/>
          </cell>
          <cell r="BV716" t="str">
            <v/>
          </cell>
          <cell r="BW716" t="str">
            <v/>
          </cell>
          <cell r="BX716" t="str">
            <v/>
          </cell>
        </row>
        <row r="717">
          <cell r="A717" t="str">
            <v>RI10WINDG</v>
          </cell>
          <cell r="B717" t="str">
            <v>Windows 10</v>
          </cell>
          <cell r="C717" t="str">
            <v>Déploiement et gestion via des services d'entreprise</v>
          </cell>
          <cell r="D717" t="str">
            <v>Pierre SALVY</v>
          </cell>
          <cell r="E717" t="str">
            <v/>
          </cell>
          <cell r="F717" t="str">
            <v>SALVY, Pierre</v>
          </cell>
          <cell r="G717" t="str">
            <v/>
          </cell>
          <cell r="H717" t="str">
            <v/>
          </cell>
          <cell r="I717" t="str">
            <v/>
          </cell>
          <cell r="J717" t="str">
            <v/>
          </cell>
          <cell r="K717" t="str">
            <v>Edition du 1 November 2016</v>
          </cell>
          <cell r="L717" t="str">
            <v>313 pages</v>
          </cell>
          <cell r="M717" t="str">
            <v>Editions ENI</v>
          </cell>
          <cell r="N717" t="str">
            <v>fre</v>
          </cell>
          <cell r="O717" t="str">
            <v>fre</v>
          </cell>
          <cell r="P717" t="str">
            <v>fre</v>
          </cell>
          <cell r="Q717" t="str">
            <v>Ce livre s'adresse à un public technique d'administrateurs en charge de la mise en oeuvre et de la maintenance quotidienne de postes de travail sous Windows 10 dans un environnement d'entreprise. Il permet une montée en compétences sur les fonctionnalités et les bonnes pratiques de gestion et de maintenance de Windows 10 et apporte également un contenu technique utilisable quotidiennement comme source d'informations.
Sur les premiers chapitres vous découvrirez les différentes éditions du produit, les méthodes d'installation, qu'elles soient standards, multiples ou virtuelles mais aussi les techniques de migration vers Windows 10.
Les chapitres suivants vous permettront d'appréhender la configuration réseau du poste de travail,  les mécanismes d'authentification et d'autorisation ainsi que l'intégration du poste de travail aux outils et annuaires d'entreprise (Active Directory et Azure Active Directory) et traitent des sujets tels que la gestion des applications avec AppLocker, SCCM et App-V, la gestion des paramètres utilisateurs avec UE-V ou encore l'intégration de Windows 10 à la solution de gestion des postes de travail dans le Cloud : Windows Intune.
Chaque chapitre fournit au lecteur des éléments clairs et concrets afin de lui transmettre un niveau d'informations avancé sur la gestion et la maintenance de postes de travail Windows 10.
Les chapitres du livre :
Avant-propos &amp;ndash; Gestion des périphériques en entreprise &amp;ndash; Déployer Windows  10 &amp;ndash; Gestion des paramètres utilisateur &amp;ndash; Gestion des identités sous Windows 10  &amp;ndash; Gestion de Windows 10 par stratégies de groupe &amp;ndash; Contrôler l'accès aux données  &amp;ndash; Connectivité du poste de travail &amp;ndash; Gestion des fichiers et des imprimantes &amp;ndash; Gestion de Windows 10 par le Cloud</v>
          </cell>
          <cell r="R717">
            <v>9782409005688</v>
          </cell>
          <cell r="S717" t="str">
            <v>Version Numérique</v>
          </cell>
          <cell r="T717">
            <v>9782409004391</v>
          </cell>
          <cell r="U717" t="str">
            <v>Version Imprimée</v>
          </cell>
          <cell r="V717" t="str">
            <v>St-Herblain</v>
          </cell>
          <cell r="W717" t="str">
            <v>Editions ENI</v>
          </cell>
          <cell r="X717">
            <v>2016</v>
          </cell>
          <cell r="Y717" t="str">
            <v>Bibliothèque Numérique ENI (Service en ligne)</v>
          </cell>
          <cell r="Z717" t="str">
            <v>RESSOURCES INFORMATIQUES</v>
          </cell>
          <cell r="AA717" t="str">
            <v>texte</v>
          </cell>
          <cell r="AB717" t="str">
            <v>txt</v>
          </cell>
          <cell r="AC717" t="str">
            <v>rdacontent/fre</v>
          </cell>
          <cell r="AD717" t="str">
            <v>informatique</v>
          </cell>
          <cell r="AE717" t="str">
            <v>c</v>
          </cell>
          <cell r="AF717" t="str">
            <v>rdamedia/fre</v>
          </cell>
          <cell r="AG717" t="str">
            <v>ressource en ligne</v>
          </cell>
          <cell r="AH717" t="str">
            <v>cr</v>
          </cell>
          <cell r="AI717" t="str">
            <v>rdacarrier/fre</v>
          </cell>
          <cell r="AJ717" t="str">
            <v>m\\\\\o\\d\\\\\\\\</v>
          </cell>
          <cell r="AK717" t="str">
            <v>cr\cn\\\\uuaua</v>
          </cell>
          <cell r="AL717" t="str">
            <v>Accès restreint aux membres</v>
          </cell>
          <cell r="AM717" t="str">
            <v>Source de la note de description : Version imprimée</v>
          </cell>
          <cell r="AN717" t="str">
            <v/>
          </cell>
          <cell r="AO717" t="str">
            <v>%SITE_CLIENT%/?library_guid=8B74C386-AA55-4E63-BFB4-66F5D9B9965D</v>
          </cell>
          <cell r="AP717" t="str">
            <v>Accès au travers du portail ENI</v>
          </cell>
          <cell r="AQ717" t="str">
            <v xml:space="preserve"> LNRI10WINDG</v>
          </cell>
          <cell r="AR717" t="str">
            <v xml:space="preserve"> OS </v>
          </cell>
          <cell r="AS717" t="str">
            <v xml:space="preserve"> PC </v>
          </cell>
          <cell r="AT717" t="str">
            <v xml:space="preserve"> poste de travail </v>
          </cell>
          <cell r="AU717" t="str">
            <v xml:space="preserve"> système </v>
          </cell>
          <cell r="AV717" t="str">
            <v xml:space="preserve">Microsoft </v>
          </cell>
          <cell r="AW717" t="str">
            <v/>
          </cell>
          <cell r="AX717" t="str">
            <v/>
          </cell>
          <cell r="AY717" t="str">
            <v/>
          </cell>
          <cell r="AZ717" t="str">
            <v/>
          </cell>
          <cell r="BA717" t="str">
            <v/>
          </cell>
          <cell r="BB717" t="str">
            <v/>
          </cell>
          <cell r="BC717" t="str">
            <v/>
          </cell>
          <cell r="BD717" t="str">
            <v/>
          </cell>
          <cell r="BE717" t="str">
            <v/>
          </cell>
          <cell r="BF717" t="str">
            <v/>
          </cell>
          <cell r="BG717" t="str">
            <v/>
          </cell>
          <cell r="BH717" t="str">
            <v/>
          </cell>
          <cell r="BI717" t="str">
            <v/>
          </cell>
          <cell r="BJ717" t="str">
            <v/>
          </cell>
          <cell r="BK717" t="str">
            <v/>
          </cell>
          <cell r="BL717" t="str">
            <v/>
          </cell>
          <cell r="BM717" t="str">
            <v/>
          </cell>
          <cell r="BN717" t="str">
            <v/>
          </cell>
          <cell r="BO717" t="str">
            <v/>
          </cell>
          <cell r="BP717" t="str">
            <v/>
          </cell>
          <cell r="BQ717" t="str">
            <v/>
          </cell>
          <cell r="BR717" t="str">
            <v/>
          </cell>
          <cell r="BS717" t="str">
            <v/>
          </cell>
          <cell r="BT717" t="str">
            <v/>
          </cell>
          <cell r="BU717" t="str">
            <v/>
          </cell>
          <cell r="BV717" t="str">
            <v/>
          </cell>
          <cell r="BW717" t="str">
            <v/>
          </cell>
          <cell r="BX717" t="str">
            <v/>
          </cell>
        </row>
        <row r="718">
          <cell r="A718" t="str">
            <v>RI11AUT</v>
          </cell>
          <cell r="B718" t="str">
            <v>AutoCAD 2011</v>
          </cell>
          <cell r="C718" t="str">
            <v>Des fondamentaux à la présentation détaillée</v>
          </cell>
          <cell r="D718" t="str">
            <v>Olivier LE FRAPPER</v>
          </cell>
          <cell r="E718" t="str">
            <v/>
          </cell>
          <cell r="F718" t="str">
            <v>LE FRAPPER, Olivier</v>
          </cell>
          <cell r="G718" t="str">
            <v/>
          </cell>
          <cell r="H718" t="str">
            <v/>
          </cell>
          <cell r="I718" t="str">
            <v/>
          </cell>
          <cell r="J718" t="str">
            <v/>
          </cell>
          <cell r="K718" t="str">
            <v>Edition du 1 September 2010</v>
          </cell>
          <cell r="L718" t="str">
            <v>500 pages</v>
          </cell>
          <cell r="M718" t="str">
            <v>Editions ENI</v>
          </cell>
          <cell r="N718" t="str">
            <v>fre</v>
          </cell>
          <cell r="O718" t="str">
            <v>fre</v>
          </cell>
          <cell r="P718" t="str">
            <v>fre</v>
          </cell>
          <cell r="Q718" t="str">
            <v>Ce livre sur AutoCAD 2011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(gestion avancée des calques, des blocs, blocs dynamiques et éléments de bibliothèque, gestion des tableaux, des références externes, intégration d'images, gestion des objets annotatifs...). Enfin, vous sont présentées toutes les fonctionnalités permettant de gérer et présenter vos projets, de configurer l'impression, d'imprimer, d'exporter ou d'importer d'autres formats (dont DGN ou PDF), de concevoir et exploiter les formats de consultation DWF 2D et DWF 3D, de publier sur le Web et de personnaliser les options proposées par AutoCAD. 
Les chapitres du livre :
Introduction &amp;ndash; Les documents &amp;ndash; L'environnement de travail &amp;ndash; Le dessin &amp;ndash; Les tableaux &amp;ndash; Les champs &amp;ndash;La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projections et vues &amp;ndash; La présentation du dessin &amp;ndash; Objets annotatifs et échelle d'annotation &amp;ndash; Les fichiers d'échange
Ce livre est également proposé en coffret</v>
          </cell>
          <cell r="R718">
            <v>9782746059047</v>
          </cell>
          <cell r="S718" t="str">
            <v>Version Numérique</v>
          </cell>
          <cell r="T718">
            <v>9782746056923</v>
          </cell>
          <cell r="U718" t="str">
            <v>Version Imprimée</v>
          </cell>
          <cell r="V718" t="str">
            <v>St-Herblain</v>
          </cell>
          <cell r="W718" t="str">
            <v>Editions ENI</v>
          </cell>
          <cell r="X718">
            <v>2010</v>
          </cell>
          <cell r="Y718" t="str">
            <v>Bibliothèque Numérique ENI (Service en ligne)</v>
          </cell>
          <cell r="Z718" t="str">
            <v>RESSOURCES INFORMATIQUES</v>
          </cell>
          <cell r="AA718" t="str">
            <v>texte</v>
          </cell>
          <cell r="AB718" t="str">
            <v>txt</v>
          </cell>
          <cell r="AC718" t="str">
            <v>rdacontent/fre</v>
          </cell>
          <cell r="AD718" t="str">
            <v>informatique</v>
          </cell>
          <cell r="AE718" t="str">
            <v>c</v>
          </cell>
          <cell r="AF718" t="str">
            <v>rdamedia/fre</v>
          </cell>
          <cell r="AG718" t="str">
            <v>ressource en ligne</v>
          </cell>
          <cell r="AH718" t="str">
            <v>cr</v>
          </cell>
          <cell r="AI718" t="str">
            <v>rdacarrier/fre</v>
          </cell>
          <cell r="AJ718" t="str">
            <v>m\\\\\o\\d\\\\\\\\</v>
          </cell>
          <cell r="AK718" t="str">
            <v>cr\cn\\\\uuaua</v>
          </cell>
          <cell r="AL718" t="str">
            <v>Accès restreint aux membres</v>
          </cell>
          <cell r="AM718" t="str">
            <v>Source de la note de description : Version imprimée</v>
          </cell>
          <cell r="AN718" t="str">
            <v/>
          </cell>
          <cell r="AO718" t="str">
            <v>%SITE_CLIENT%/?library_guid=E4DC54B8-E1BE-41FA-B62D-F3F72272A47B</v>
          </cell>
          <cell r="AP718" t="str">
            <v>Accès au travers du portail ENI</v>
          </cell>
          <cell r="AQ718" t="str">
            <v xml:space="preserve"> 2D </v>
          </cell>
          <cell r="AR718" t="str">
            <v xml:space="preserve"> 3D </v>
          </cell>
          <cell r="AS718" t="str">
            <v xml:space="preserve"> dwf </v>
          </cell>
          <cell r="AT718" t="str">
            <v xml:space="preserve"> livre autodesk </v>
          </cell>
          <cell r="AU718" t="str">
            <v xml:space="preserve"> livre CAO </v>
          </cell>
          <cell r="AV718" t="str">
            <v xml:space="preserve"> livre DAO </v>
          </cell>
          <cell r="AW718" t="str">
            <v xml:space="preserve"> LNRI11AUT</v>
          </cell>
          <cell r="AX718" t="str">
            <v xml:space="preserve">livre autocad </v>
          </cell>
          <cell r="AY718" t="str">
            <v/>
          </cell>
          <cell r="AZ718" t="str">
            <v/>
          </cell>
          <cell r="BA718" t="str">
            <v/>
          </cell>
          <cell r="BB718" t="str">
            <v/>
          </cell>
          <cell r="BC718" t="str">
            <v/>
          </cell>
          <cell r="BD718" t="str">
            <v/>
          </cell>
          <cell r="BE718" t="str">
            <v/>
          </cell>
          <cell r="BF718" t="str">
            <v/>
          </cell>
          <cell r="BG718" t="str">
            <v/>
          </cell>
          <cell r="BH718" t="str">
            <v/>
          </cell>
          <cell r="BI718" t="str">
            <v/>
          </cell>
          <cell r="BJ718" t="str">
            <v/>
          </cell>
          <cell r="BK718" t="str">
            <v/>
          </cell>
          <cell r="BL718" t="str">
            <v/>
          </cell>
          <cell r="BM718" t="str">
            <v/>
          </cell>
          <cell r="BN718" t="str">
            <v/>
          </cell>
          <cell r="BO718" t="str">
            <v/>
          </cell>
          <cell r="BP718" t="str">
            <v/>
          </cell>
          <cell r="BQ718" t="str">
            <v/>
          </cell>
          <cell r="BR718" t="str">
            <v/>
          </cell>
          <cell r="BS718" t="str">
            <v/>
          </cell>
          <cell r="BT718" t="str">
            <v/>
          </cell>
          <cell r="BU718" t="str">
            <v/>
          </cell>
          <cell r="BV718" t="str">
            <v/>
          </cell>
          <cell r="BW718" t="str">
            <v/>
          </cell>
          <cell r="BX718" t="str">
            <v/>
          </cell>
        </row>
        <row r="719">
          <cell r="A719" t="str">
            <v>RI11AUTLT</v>
          </cell>
          <cell r="B719" t="str">
            <v>AutoCAD LT 2011</v>
          </cell>
          <cell r="C719" t="str">
            <v>Des fondamentaux à la présentation détaillée</v>
          </cell>
          <cell r="D719" t="str">
            <v>Olivier LE FRAPPER</v>
          </cell>
          <cell r="E719" t="str">
            <v/>
          </cell>
          <cell r="F719" t="str">
            <v>LE FRAPPER, Olivier</v>
          </cell>
          <cell r="G719" t="str">
            <v/>
          </cell>
          <cell r="H719" t="str">
            <v/>
          </cell>
          <cell r="I719" t="str">
            <v/>
          </cell>
          <cell r="J719" t="str">
            <v/>
          </cell>
          <cell r="K719" t="str">
            <v>Edition du 1 December 2010</v>
          </cell>
          <cell r="L719" t="str">
            <v>576 pages</v>
          </cell>
          <cell r="M719" t="str">
            <v>Editions ENI</v>
          </cell>
          <cell r="N719" t="str">
            <v>fre</v>
          </cell>
          <cell r="O719" t="str">
            <v>fre</v>
          </cell>
          <cell r="P719" t="str">
            <v>fre</v>
          </cell>
          <cell r="Q719" t="str">
            <v>Ce livre sur AutoCAD LT 2011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et à l'interface afin de mieux maîtriser ensuite la construction de dessins de tout type et la gestion des objets ainsi créés. Les chapitres suivants s'attardent sur tous les éléments qui peuvent compléter ou automatiser la conception et le dessin jusqu'à la présentation détaillée (gestion des calques, des blocs et blocs dynamiques, des éléments de bibliothèques, utilisation du dessin paramétrique, des hachures, des hachures dégradées, des annotations, des cotations, cotations automatiques et lignes de repère, gestion des données annotatives, des tableaux et formules, des champs automatisés, des références externes, gestion des calques sous-jacents PDF, DGN, DWF et images, gestion des systèmes de coordonnées...).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2011.
Les chapitres du livre :
Introduction &amp;ndash; Les documents &amp;ndash; Aides au dessin &amp;ndash; Le dessin &amp;ndash; L'habillage &amp;ndash; Les lignes de repère multiples &amp;ndash; Les tableaux &amp;ndash; Les champs &amp;ndash; La construction &amp;ndash; La modification d'objets &amp;ndash; L'utilisation du dessin paramétrique &amp;ndash; La gestion de l'affichage &amp;ndash; La gestion des calques &amp;ndash; Les éléments de bibliothèque &amp;ndash; Les références externes &amp;ndash; Les systèmes de coordonnées &amp;ndash; Les projections et les vues &amp;ndash; La 3D &amp;ndash; La présentation &amp;ndash; Objets annotatifs et échelle d'annotation &amp;ndash; Les fichiers d'échanges &amp;ndash; La personnalisation</v>
          </cell>
          <cell r="R719">
            <v>9782746061545</v>
          </cell>
          <cell r="S719" t="str">
            <v>Version Numérique</v>
          </cell>
          <cell r="T719">
            <v>9782746059245</v>
          </cell>
          <cell r="U719" t="str">
            <v>Version Imprimée</v>
          </cell>
          <cell r="V719" t="str">
            <v>St-Herblain</v>
          </cell>
          <cell r="W719" t="str">
            <v>Editions ENI</v>
          </cell>
          <cell r="X719">
            <v>2010</v>
          </cell>
          <cell r="Y719" t="str">
            <v>Bibliothèque Numérique ENI (Service en ligne)</v>
          </cell>
          <cell r="Z719" t="str">
            <v>RESSOURCES INFORMATIQUES</v>
          </cell>
          <cell r="AA719" t="str">
            <v>texte</v>
          </cell>
          <cell r="AB719" t="str">
            <v>txt</v>
          </cell>
          <cell r="AC719" t="str">
            <v>rdacontent/fre</v>
          </cell>
          <cell r="AD719" t="str">
            <v>informatique</v>
          </cell>
          <cell r="AE719" t="str">
            <v>c</v>
          </cell>
          <cell r="AF719" t="str">
            <v>rdamedia/fre</v>
          </cell>
          <cell r="AG719" t="str">
            <v>ressource en ligne</v>
          </cell>
          <cell r="AH719" t="str">
            <v>cr</v>
          </cell>
          <cell r="AI719" t="str">
            <v>rdacarrier/fre</v>
          </cell>
          <cell r="AJ719" t="str">
            <v>m\\\\\o\\d\\\\\\\\</v>
          </cell>
          <cell r="AK719" t="str">
            <v>cr\cn\\\\uuaua</v>
          </cell>
          <cell r="AL719" t="str">
            <v>Accès restreint aux membres</v>
          </cell>
          <cell r="AM719" t="str">
            <v>Source de la note de description : Version imprimée</v>
          </cell>
          <cell r="AN719" t="str">
            <v/>
          </cell>
          <cell r="AO719" t="str">
            <v>%SITE_CLIENT%/?library_guid=416B7508-2819-4596-9F0F-27243331FDCE</v>
          </cell>
          <cell r="AP719" t="str">
            <v>Accès au travers du portail ENI</v>
          </cell>
          <cell r="AQ719" t="str">
            <v xml:space="preserve"> 2D </v>
          </cell>
          <cell r="AR719" t="str">
            <v xml:space="preserve"> CAO </v>
          </cell>
          <cell r="AS719" t="str">
            <v xml:space="preserve"> DAO </v>
          </cell>
          <cell r="AT719" t="str">
            <v xml:space="preserve"> Dessin </v>
          </cell>
          <cell r="AU719" t="str">
            <v xml:space="preserve"> livre AutoCAD </v>
          </cell>
          <cell r="AV719" t="str">
            <v xml:space="preserve"> livre AutoCAD LT </v>
          </cell>
          <cell r="AW719" t="str">
            <v xml:space="preserve"> LNRI11AUTLT</v>
          </cell>
          <cell r="AX719" t="str">
            <v xml:space="preserve">livre AutoDesk </v>
          </cell>
          <cell r="AY719" t="str">
            <v/>
          </cell>
          <cell r="AZ719" t="str">
            <v/>
          </cell>
          <cell r="BA719" t="str">
            <v/>
          </cell>
          <cell r="BB719" t="str">
            <v/>
          </cell>
          <cell r="BC719" t="str">
            <v/>
          </cell>
          <cell r="BD719" t="str">
            <v/>
          </cell>
          <cell r="BE719" t="str">
            <v/>
          </cell>
          <cell r="BF719" t="str">
            <v/>
          </cell>
          <cell r="BG719" t="str">
            <v/>
          </cell>
          <cell r="BH719" t="str">
            <v/>
          </cell>
          <cell r="BI719" t="str">
            <v/>
          </cell>
          <cell r="BJ719" t="str">
            <v/>
          </cell>
          <cell r="BK719" t="str">
            <v/>
          </cell>
          <cell r="BL719" t="str">
            <v/>
          </cell>
          <cell r="BM719" t="str">
            <v/>
          </cell>
          <cell r="BN719" t="str">
            <v/>
          </cell>
          <cell r="BO719" t="str">
            <v/>
          </cell>
          <cell r="BP719" t="str">
            <v/>
          </cell>
          <cell r="BQ719" t="str">
            <v/>
          </cell>
          <cell r="BR719" t="str">
            <v/>
          </cell>
          <cell r="BS719" t="str">
            <v/>
          </cell>
          <cell r="BT719" t="str">
            <v/>
          </cell>
          <cell r="BU719" t="str">
            <v/>
          </cell>
          <cell r="BV719" t="str">
            <v/>
          </cell>
          <cell r="BW719" t="str">
            <v/>
          </cell>
          <cell r="BX719" t="str">
            <v/>
          </cell>
        </row>
        <row r="720">
          <cell r="A720" t="str">
            <v>RI11GORA</v>
          </cell>
          <cell r="B720" t="str">
            <v>Oracle 11g</v>
          </cell>
          <cell r="C720" t="str">
            <v>SQL, PL/SQL, SQL*Plus</v>
          </cell>
          <cell r="D720" t="str">
            <v>Jérôme Gabillaud,Olivier HEURTEL</v>
          </cell>
          <cell r="E720" t="str">
            <v/>
          </cell>
          <cell r="F720" t="str">
            <v>Gabillaud, Jérôme</v>
          </cell>
          <cell r="G720" t="str">
            <v>HEURTEL, Olivier</v>
          </cell>
          <cell r="H720" t="str">
            <v/>
          </cell>
          <cell r="I720" t="str">
            <v/>
          </cell>
          <cell r="J720" t="str">
            <v/>
          </cell>
          <cell r="K720" t="str">
            <v>Edition du 1 March 2009</v>
          </cell>
          <cell r="L720" t="str">
            <v>489 pages</v>
          </cell>
          <cell r="M720" t="str">
            <v>Editions ENI</v>
          </cell>
          <cell r="N720" t="str">
            <v>fre</v>
          </cell>
          <cell r="O720" t="str">
            <v>fre</v>
          </cell>
          <cell r="P720" t="str">
            <v>fre</v>
          </cell>
          <cell r="Q720" t="str">
            <v xml:space="preserve">Ce livre sur Oracle s'adresse à tout informaticien désireux de maîtriser la gestion d'une base de données Oracle. 
L'auteur reprend les concepts, définitions et règles du modèle relationnel et détaille son utilisation dans le cadre des outils proposés en standard avec Oracle Database 11g, c'est-à-dire SQL, SQL*PLUS, PL/SQL et Java. 
Les techniques de programmation en PL/SQL sont étudiées afin de pouvoir utiliser toute la puissance du serveur de bases de données Oracle 11g ainsi que les nouveautés apportées par cette version : colonne virtuelle, table en lecture seule, pivot, trigger composé, cache de résultat pour les fonctions, etc. Par ailleurs, cet ouvrage présente l'outil SQL Developer et l'environnement de développement d'application Web Oracle Application Express (APEX).
Des exemples nombreux et précis aident le lecteur à maîtriser ces langages de référence dans le monde des bases de données relationnelles. Ces exemples sont en téléchargement sur cette page.
Ce livre est également proposé en coffret
</v>
          </cell>
          <cell r="R720">
            <v>9782746048584</v>
          </cell>
          <cell r="S720" t="str">
            <v>Version Numérique</v>
          </cell>
          <cell r="T720">
            <v>9782746047655</v>
          </cell>
          <cell r="U720" t="str">
            <v>Version Imprimée</v>
          </cell>
          <cell r="V720" t="str">
            <v>St-Herblain</v>
          </cell>
          <cell r="W720" t="str">
            <v>Editions ENI</v>
          </cell>
          <cell r="X720">
            <v>2009</v>
          </cell>
          <cell r="Y720" t="str">
            <v>Bibliothèque Numérique ENI (Service en ligne)</v>
          </cell>
          <cell r="Z720" t="str">
            <v>RESSOURCES INFORMATIQUES</v>
          </cell>
          <cell r="AA720" t="str">
            <v>texte</v>
          </cell>
          <cell r="AB720" t="str">
            <v>txt</v>
          </cell>
          <cell r="AC720" t="str">
            <v>rdacontent/fre</v>
          </cell>
          <cell r="AD720" t="str">
            <v>informatique</v>
          </cell>
          <cell r="AE720" t="str">
            <v>c</v>
          </cell>
          <cell r="AF720" t="str">
            <v>rdamedia/fre</v>
          </cell>
          <cell r="AG720" t="str">
            <v>ressource en ligne</v>
          </cell>
          <cell r="AH720" t="str">
            <v>cr</v>
          </cell>
          <cell r="AI720" t="str">
            <v>rdacarrier/fre</v>
          </cell>
          <cell r="AJ720" t="str">
            <v>m\\\\\o\\d\\\\\\\\</v>
          </cell>
          <cell r="AK720" t="str">
            <v>cr\cn\\\\uuaua</v>
          </cell>
          <cell r="AL720" t="str">
            <v>Accès restreint aux membres</v>
          </cell>
          <cell r="AM720" t="str">
            <v>Source de la note de description : Version imprimée</v>
          </cell>
          <cell r="AN720" t="str">
            <v/>
          </cell>
          <cell r="AO720" t="str">
            <v>%SITE_CLIENT%/?library_guid=88CA14D9-5ED2-48F8-B315-0A0654C8FE85</v>
          </cell>
          <cell r="AP720" t="str">
            <v>Accès au travers du portail ENI</v>
          </cell>
          <cell r="AQ720" t="str">
            <v xml:space="preserve"> apex </v>
          </cell>
          <cell r="AR720" t="str">
            <v xml:space="preserve"> livre base de données </v>
          </cell>
          <cell r="AS720" t="str">
            <v xml:space="preserve"> livre sgbd </v>
          </cell>
          <cell r="AT720" t="str">
            <v xml:space="preserve"> livre sgbdr </v>
          </cell>
          <cell r="AU720" t="str">
            <v xml:space="preserve"> LNRI11GORA</v>
          </cell>
          <cell r="AV720" t="str">
            <v xml:space="preserve"> oracle11g </v>
          </cell>
          <cell r="AW720" t="str">
            <v xml:space="preserve"> plsql </v>
          </cell>
          <cell r="AX720" t="str">
            <v xml:space="preserve"> sql developper </v>
          </cell>
          <cell r="AY720" t="str">
            <v xml:space="preserve"> ts0048 </v>
          </cell>
          <cell r="AZ720" t="str">
            <v xml:space="preserve">livre oracle </v>
          </cell>
          <cell r="BA720" t="str">
            <v/>
          </cell>
          <cell r="BB720" t="str">
            <v/>
          </cell>
          <cell r="BC720" t="str">
            <v/>
          </cell>
          <cell r="BD720" t="str">
            <v/>
          </cell>
          <cell r="BE720" t="str">
            <v/>
          </cell>
          <cell r="BF720" t="str">
            <v/>
          </cell>
          <cell r="BG720" t="str">
            <v/>
          </cell>
          <cell r="BH720" t="str">
            <v/>
          </cell>
          <cell r="BI720" t="str">
            <v/>
          </cell>
          <cell r="BJ720" t="str">
            <v/>
          </cell>
          <cell r="BK720" t="str">
            <v/>
          </cell>
          <cell r="BL720" t="str">
            <v/>
          </cell>
          <cell r="BM720" t="str">
            <v/>
          </cell>
          <cell r="BN720" t="str">
            <v/>
          </cell>
          <cell r="BO720" t="str">
            <v/>
          </cell>
          <cell r="BP720" t="str">
            <v/>
          </cell>
          <cell r="BQ720" t="str">
            <v/>
          </cell>
          <cell r="BR720" t="str">
            <v/>
          </cell>
          <cell r="BS720" t="str">
            <v/>
          </cell>
          <cell r="BT720" t="str">
            <v/>
          </cell>
          <cell r="BU720" t="str">
            <v/>
          </cell>
          <cell r="BV720" t="str">
            <v/>
          </cell>
          <cell r="BW720" t="str">
            <v/>
          </cell>
          <cell r="BX720" t="str">
            <v/>
          </cell>
        </row>
        <row r="721">
          <cell r="A721" t="str">
            <v>RI11GORAA</v>
          </cell>
          <cell r="B721" t="str">
            <v>Oracle 11g</v>
          </cell>
          <cell r="C721" t="str">
            <v>Administration</v>
          </cell>
          <cell r="D721" t="str">
            <v>Olivier HEURTEL</v>
          </cell>
          <cell r="E721" t="str">
            <v/>
          </cell>
          <cell r="F721" t="str">
            <v>HEURTEL, Olivier</v>
          </cell>
          <cell r="G721" t="str">
            <v/>
          </cell>
          <cell r="H721" t="str">
            <v/>
          </cell>
          <cell r="I721" t="str">
            <v/>
          </cell>
          <cell r="J721" t="str">
            <v/>
          </cell>
          <cell r="K721" t="str">
            <v>Edition du 1 November 2008</v>
          </cell>
          <cell r="L721" t="str">
            <v>568 pages</v>
          </cell>
          <cell r="M721" t="str">
            <v>Editions ENI</v>
          </cell>
          <cell r="N721" t="str">
            <v>fre</v>
          </cell>
          <cell r="O721" t="str">
            <v>fre</v>
          </cell>
          <cell r="P721" t="str">
            <v>fre</v>
          </cell>
          <cell r="Q721" t="str">
            <v>Ce livre sur Oracle 11g s'adresse à tout informaticien désireux de maîtriser les tâches d'administration des bases de données Oracle. Après une présentation générale de l'architecture interne d'un serveur Oracle (mémoire, processus), ce livre détaille les différentes tâches d'administration d'une base de données : installation (sous Windows et sous Linux), configuration Oracle Net, création d'une nouvelle base de données, gestion de la mémoire, gestion du stockage, gestion des utilisateurs et des droits, sauvegardes et restaurations avec RMAN (Recovery Manager).
Une attention particulière est apportée aux nouvelles fonctionnalités d'Oracle 11g qui facilitent le travail de l'administrateur : réglage automatique de la mémoire, référentiel de Diagnostique Automatique, mots de passe sensibles à la casse, rétrécissement d'un tablespace temporaire géré localement, nouvelle ergonomie de Oracle Entreprise Manager Database Control, etc. 
L'ouvrage contient de nombreux conseils pratiques et recommandations et présente les solutions qui peuvent être apportées aux problèmes les plus courants.
Des exemples de scripts sont en téléchargement sur cette page.
Ce livre est également proposé en coffret</v>
          </cell>
          <cell r="R721">
            <v>9782746046283</v>
          </cell>
          <cell r="S721" t="str">
            <v>Version Numérique</v>
          </cell>
          <cell r="T721">
            <v>9782746046146</v>
          </cell>
          <cell r="U721" t="str">
            <v>Version Imprimée</v>
          </cell>
          <cell r="V721" t="str">
            <v>St-Herblain</v>
          </cell>
          <cell r="W721" t="str">
            <v>Editions ENI</v>
          </cell>
          <cell r="X721">
            <v>2008</v>
          </cell>
          <cell r="Y721" t="str">
            <v>Bibliothèque Numérique ENI (Service en ligne)</v>
          </cell>
          <cell r="Z721" t="str">
            <v>RESSOURCES INFORMATIQUES</v>
          </cell>
          <cell r="AA721" t="str">
            <v>texte</v>
          </cell>
          <cell r="AB721" t="str">
            <v>txt</v>
          </cell>
          <cell r="AC721" t="str">
            <v>rdacontent/fre</v>
          </cell>
          <cell r="AD721" t="str">
            <v>informatique</v>
          </cell>
          <cell r="AE721" t="str">
            <v>c</v>
          </cell>
          <cell r="AF721" t="str">
            <v>rdamedia/fre</v>
          </cell>
          <cell r="AG721" t="str">
            <v>ressource en ligne</v>
          </cell>
          <cell r="AH721" t="str">
            <v>cr</v>
          </cell>
          <cell r="AI721" t="str">
            <v>rdacarrier/fre</v>
          </cell>
          <cell r="AJ721" t="str">
            <v>m\\\\\o\\d\\\\\\\\</v>
          </cell>
          <cell r="AK721" t="str">
            <v>cr\cn\\\\uuaua</v>
          </cell>
          <cell r="AL721" t="str">
            <v>Accès restreint aux membres</v>
          </cell>
          <cell r="AM721" t="str">
            <v>Source de la note de description : Version imprimée</v>
          </cell>
          <cell r="AN721" t="str">
            <v/>
          </cell>
          <cell r="AO721" t="str">
            <v>%SITE_CLIENT%/?library_guid=5AE61AB2-635E-4EB6-B3C7-69B3E48D8C70</v>
          </cell>
          <cell r="AP721" t="str">
            <v>Accès au travers du portail ENI</v>
          </cell>
          <cell r="AQ721" t="str">
            <v xml:space="preserve"> base de données </v>
          </cell>
          <cell r="AR721" t="str">
            <v xml:space="preserve"> LNRI11GORAA</v>
          </cell>
          <cell r="AS721" t="str">
            <v xml:space="preserve"> oracle11g </v>
          </cell>
          <cell r="AT721" t="str">
            <v xml:space="preserve"> RMAN </v>
          </cell>
          <cell r="AU721" t="str">
            <v xml:space="preserve"> SGBD </v>
          </cell>
          <cell r="AV721" t="str">
            <v xml:space="preserve"> SGBDR </v>
          </cell>
          <cell r="AW721" t="str">
            <v xml:space="preserve">livre oracle </v>
          </cell>
          <cell r="AX721" t="str">
            <v/>
          </cell>
          <cell r="AY721" t="str">
            <v/>
          </cell>
          <cell r="AZ721" t="str">
            <v/>
          </cell>
          <cell r="BA721" t="str">
            <v/>
          </cell>
          <cell r="BB721" t="str">
            <v/>
          </cell>
          <cell r="BC721" t="str">
            <v/>
          </cell>
          <cell r="BD721" t="str">
            <v/>
          </cell>
          <cell r="BE721" t="str">
            <v/>
          </cell>
          <cell r="BF721" t="str">
            <v/>
          </cell>
          <cell r="BG721" t="str">
            <v/>
          </cell>
          <cell r="BH721" t="str">
            <v/>
          </cell>
          <cell r="BI721" t="str">
            <v/>
          </cell>
          <cell r="BJ721" t="str">
            <v/>
          </cell>
          <cell r="BK721" t="str">
            <v/>
          </cell>
          <cell r="BL721" t="str">
            <v/>
          </cell>
          <cell r="BM721" t="str">
            <v/>
          </cell>
          <cell r="BN721" t="str">
            <v/>
          </cell>
          <cell r="BO721" t="str">
            <v/>
          </cell>
          <cell r="BP721" t="str">
            <v/>
          </cell>
          <cell r="BQ721" t="str">
            <v/>
          </cell>
          <cell r="BR721" t="str">
            <v/>
          </cell>
          <cell r="BS721" t="str">
            <v/>
          </cell>
          <cell r="BT721" t="str">
            <v/>
          </cell>
          <cell r="BU721" t="str">
            <v/>
          </cell>
          <cell r="BV721" t="str">
            <v/>
          </cell>
          <cell r="BW721" t="str">
            <v/>
          </cell>
          <cell r="BX721" t="str">
            <v/>
          </cell>
        </row>
        <row r="722">
          <cell r="A722" t="str">
            <v>RI11JAV</v>
          </cell>
          <cell r="B722" t="str">
            <v>Java 11</v>
          </cell>
          <cell r="C722" t="str">
            <v>Les fondamentaux du langage (avec exercices pratiques et corrigés)</v>
          </cell>
          <cell r="D722" t="str">
            <v>Thierry RICHARD</v>
          </cell>
          <cell r="E722" t="str">
            <v/>
          </cell>
          <cell r="F722" t="str">
            <v>RICHARD, Thierry</v>
          </cell>
          <cell r="G722" t="str">
            <v/>
          </cell>
          <cell r="H722" t="str">
            <v/>
          </cell>
          <cell r="I722" t="str">
            <v/>
          </cell>
          <cell r="J722" t="str">
            <v/>
          </cell>
          <cell r="K722" t="str">
            <v>Edition du 1 September 2019</v>
          </cell>
          <cell r="L722" t="str">
            <v>560 pages</v>
          </cell>
          <cell r="M722" t="str">
            <v>Editions ENI</v>
          </cell>
          <cell r="N722" t="str">
            <v>fre</v>
          </cell>
          <cell r="O722" t="str">
            <v>fre</v>
          </cell>
          <cell r="P722" t="str">
            <v>fre</v>
          </cell>
          <cell r="Q722" t="str">
            <v xml:space="preserve">Ce livre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Après une présentation de la plateforme Java SE, de son installation sous Windows et Linux et de l'environnement de développement utilisé dans le cadre de l'ouvrage (Eclipse, MySQL), le lecteur étudie les bases du langage et la programmation orientée objet. Parmi la richesse de l'API Java, un focus est fait sur l'API de gestion des dates, sur les nouvelles possibilités offertes par les interfaces et sur la notion de modules. 
Les expressions lambda et les API sous-jacentes comme l'API java.util.function ou l'API Stream sont détaillées avant de passer à l'étude du développement d'applications graphiques avec la bibliothèque Swing. Le développement d'applications client/serveur est également présenté avec l'API JDBC assurant l'accès aux bases de données relationnelles. 
Le déploiement étant une étape importante du succès d'une application, le dernier chapitre présente la distribution d'une application avec la solution classique des fichiers d'archives ou l'utilisation de l'outil jlink.
De nombreux exercices avec leurs corrigés permettent au lecteur de valider ses connaissances et de mettre en pratique immédiatement les notions étudiées. 
Des éléments complémentaires sont en téléchargement sur le site www.editions-eni.fr.
Quizinclus dans 
la version en ligne !
- Testez vos connaissances à l'issue de chaque chapitre
- Validez vos acquis
</v>
          </cell>
          <cell r="R722">
            <v>9782409020612</v>
          </cell>
          <cell r="S722" t="str">
            <v>Version Numérique</v>
          </cell>
          <cell r="T722">
            <v>9782409020605</v>
          </cell>
          <cell r="U722" t="str">
            <v>Version Imprimée</v>
          </cell>
          <cell r="V722" t="str">
            <v>St-Herblain</v>
          </cell>
          <cell r="W722" t="str">
            <v>Editions ENI</v>
          </cell>
          <cell r="X722">
            <v>2019</v>
          </cell>
          <cell r="Y722" t="str">
            <v>Bibliothèque Numérique ENI (Service en ligne)</v>
          </cell>
          <cell r="Z722" t="str">
            <v>RESSOURCES INFORMATIQUES</v>
          </cell>
          <cell r="AA722" t="str">
            <v>texte</v>
          </cell>
          <cell r="AB722" t="str">
            <v>txt</v>
          </cell>
          <cell r="AC722" t="str">
            <v>rdacontent/fre</v>
          </cell>
          <cell r="AD722" t="str">
            <v>informatique</v>
          </cell>
          <cell r="AE722" t="str">
            <v>c</v>
          </cell>
          <cell r="AF722" t="str">
            <v>rdamedia/fre</v>
          </cell>
          <cell r="AG722" t="str">
            <v>ressource en ligne</v>
          </cell>
          <cell r="AH722" t="str">
            <v>cr</v>
          </cell>
          <cell r="AI722" t="str">
            <v>rdacarrier/fre</v>
          </cell>
          <cell r="AJ722" t="str">
            <v>m\\\\\o\\d\\\\\\\\</v>
          </cell>
          <cell r="AK722" t="str">
            <v>cr\cn\\\\uuaua</v>
          </cell>
          <cell r="AL722" t="str">
            <v>Accès restreint aux membres</v>
          </cell>
          <cell r="AM722" t="str">
            <v>Source de la note de description : Version imprimée</v>
          </cell>
          <cell r="AN722" t="str">
            <v/>
          </cell>
          <cell r="AO722" t="str">
            <v>%SITE_CLIENT%/?library_guid=58412ACA-5C3B-4214-8A64-B40E0A27E562</v>
          </cell>
          <cell r="AP722" t="str">
            <v>Accès au travers du portail ENI</v>
          </cell>
          <cell r="AQ722" t="str">
            <v xml:space="preserve"> applet </v>
          </cell>
          <cell r="AR722" t="str">
            <v xml:space="preserve"> java web start </v>
          </cell>
          <cell r="AS722" t="str">
            <v xml:space="preserve"> jdbc </v>
          </cell>
          <cell r="AT722" t="str">
            <v xml:space="preserve"> jws </v>
          </cell>
          <cell r="AU722" t="str">
            <v xml:space="preserve"> LNRI11JAV</v>
          </cell>
          <cell r="AV722" t="str">
            <v xml:space="preserve"> sun </v>
          </cell>
          <cell r="AW722" t="str">
            <v xml:space="preserve"> swing </v>
          </cell>
          <cell r="AX722" t="str">
            <v xml:space="preserve">JSE </v>
          </cell>
          <cell r="AY722" t="str">
            <v/>
          </cell>
          <cell r="AZ722" t="str">
            <v/>
          </cell>
          <cell r="BA722" t="str">
            <v/>
          </cell>
          <cell r="BB722" t="str">
            <v/>
          </cell>
          <cell r="BC722" t="str">
            <v/>
          </cell>
          <cell r="BD722" t="str">
            <v/>
          </cell>
          <cell r="BE722" t="str">
            <v/>
          </cell>
          <cell r="BF722" t="str">
            <v/>
          </cell>
          <cell r="BG722" t="str">
            <v/>
          </cell>
          <cell r="BH722" t="str">
            <v/>
          </cell>
          <cell r="BI722" t="str">
            <v/>
          </cell>
          <cell r="BJ722" t="str">
            <v/>
          </cell>
          <cell r="BK722" t="str">
            <v/>
          </cell>
          <cell r="BL722" t="str">
            <v/>
          </cell>
          <cell r="BM722" t="str">
            <v/>
          </cell>
          <cell r="BN722" t="str">
            <v/>
          </cell>
          <cell r="BO722" t="str">
            <v/>
          </cell>
          <cell r="BP722" t="str">
            <v/>
          </cell>
          <cell r="BQ722" t="str">
            <v/>
          </cell>
          <cell r="BR722" t="str">
            <v/>
          </cell>
          <cell r="BS722" t="str">
            <v/>
          </cell>
          <cell r="BT722" t="str">
            <v/>
          </cell>
          <cell r="BU722" t="str">
            <v/>
          </cell>
          <cell r="BV722" t="str">
            <v/>
          </cell>
          <cell r="BW722" t="str">
            <v/>
          </cell>
          <cell r="BX722" t="str">
            <v/>
          </cell>
        </row>
        <row r="723">
          <cell r="A723" t="str">
            <v>RI11WIN</v>
          </cell>
          <cell r="B723" t="str">
            <v>Windows 11</v>
          </cell>
          <cell r="C723" t="str">
            <v>Installation et configuration</v>
          </cell>
          <cell r="D723" t="str">
            <v>Yann  BARDOT</v>
          </cell>
          <cell r="E723" t="str">
            <v/>
          </cell>
          <cell r="F723" t="str">
            <v xml:space="preserve">BARDOT, Yann </v>
          </cell>
          <cell r="G723" t="str">
            <v/>
          </cell>
          <cell r="H723" t="str">
            <v/>
          </cell>
          <cell r="I723" t="str">
            <v/>
          </cell>
          <cell r="J723" t="str">
            <v/>
          </cell>
          <cell r="K723" t="str">
            <v>Edition du 1 December 2021</v>
          </cell>
          <cell r="L723" t="str">
            <v>615 pages</v>
          </cell>
          <cell r="M723" t="str">
            <v>Editions ENI</v>
          </cell>
          <cell r="N723" t="str">
            <v>fre</v>
          </cell>
          <cell r="O723" t="str">
            <v>fre</v>
          </cell>
          <cell r="P723" t="str">
            <v>fre</v>
          </cell>
          <cell r="Q723" t="str">
            <v xml:space="preserve">Ce livre sur Windows 11 (rédigé sur la version 21H2 build 22000.100 et supérieure) s'adresse à des administrateurs et techniciens réseau qui évoluent dans un environnement d'entreprise avec des postes clients Windows 11. 
Il a été conçu pour permettre au lecteur de maîtriser toutes les spécificités du système d'exploitation client Microsoft : l'installation et la configuration de l'OS, la personnalisation de l'interface, le partitionnement des disques et la gestion des pilotes de périphériques, la gestion des clients Windows (accès à distance, imprimantes, BranchCache…), les fonctionnalités liées à la sécurité avec entre autres EFS, BitLocker et AppLocker, ainsi que la protection et la récupération du système.
L'objectif de ce livre est de rendre le lecteur autonome en termes de maintenance du système, de surveillance et d'optimisation des performances. Chaque sujet est approfondi et détaillé : tous les concepts sont illustrés par des manipulations afin de bien en assimiler les mécanismes.
 Quizinclus dans 
la version en ligne !
 - Testez vos connaissances à l'issue de chaque chapitre
 - Validez vos acquis
</v>
          </cell>
          <cell r="R723">
            <v>9782409033209</v>
          </cell>
          <cell r="S723" t="str">
            <v>Version Numérique</v>
          </cell>
          <cell r="T723">
            <v>9782409033193</v>
          </cell>
          <cell r="U723" t="str">
            <v>Version Imprimée</v>
          </cell>
          <cell r="V723" t="str">
            <v>St-Herblain</v>
          </cell>
          <cell r="W723" t="str">
            <v>Editions ENI</v>
          </cell>
          <cell r="X723">
            <v>2021</v>
          </cell>
          <cell r="Y723" t="str">
            <v>Bibliothèque Numérique ENI (Service en ligne)</v>
          </cell>
          <cell r="Z723" t="str">
            <v>RESSOURCES INFORMATIQUES</v>
          </cell>
          <cell r="AA723" t="str">
            <v>texte</v>
          </cell>
          <cell r="AB723" t="str">
            <v>txt</v>
          </cell>
          <cell r="AC723" t="str">
            <v>rdacontent/fre</v>
          </cell>
          <cell r="AD723" t="str">
            <v>informatique</v>
          </cell>
          <cell r="AE723" t="str">
            <v>c</v>
          </cell>
          <cell r="AF723" t="str">
            <v>rdamedia/fre</v>
          </cell>
          <cell r="AG723" t="str">
            <v>ressource en ligne</v>
          </cell>
          <cell r="AH723" t="str">
            <v>cr</v>
          </cell>
          <cell r="AI723" t="str">
            <v>rdacarrier/fre</v>
          </cell>
          <cell r="AJ723" t="str">
            <v>m\\\\\o\\d\\\\\\\\</v>
          </cell>
          <cell r="AK723" t="str">
            <v>cr\cn\\\\uuaua</v>
          </cell>
          <cell r="AL723" t="str">
            <v>Accès restreint aux membres</v>
          </cell>
          <cell r="AM723" t="str">
            <v>Source de la note de description : Version imprimée</v>
          </cell>
          <cell r="AN723" t="str">
            <v/>
          </cell>
          <cell r="AO723" t="str">
            <v>%SITE_CLIENT%/?library_guid=2C0E2662-6B4F-408A-B05E-218AA3E82C5F</v>
          </cell>
          <cell r="AP723" t="str">
            <v>Accès au travers du portail ENI</v>
          </cell>
          <cell r="AQ723" t="str">
            <v xml:space="preserve"> OS </v>
          </cell>
          <cell r="AR723" t="str">
            <v xml:space="preserve"> poste client </v>
          </cell>
          <cell r="AS723" t="str">
            <v xml:space="preserve"> système </v>
          </cell>
          <cell r="AT723" t="str">
            <v xml:space="preserve"> Windows 10</v>
          </cell>
          <cell r="AU723" t="str">
            <v xml:space="preserve">microsoft </v>
          </cell>
          <cell r="AV723" t="str">
            <v/>
          </cell>
          <cell r="AW723" t="str">
            <v/>
          </cell>
          <cell r="AX723" t="str">
            <v/>
          </cell>
          <cell r="AY723" t="str">
            <v/>
          </cell>
          <cell r="AZ723" t="str">
            <v/>
          </cell>
          <cell r="BA723" t="str">
            <v/>
          </cell>
          <cell r="BB723" t="str">
            <v/>
          </cell>
          <cell r="BC723" t="str">
            <v/>
          </cell>
          <cell r="BD723" t="str">
            <v/>
          </cell>
          <cell r="BE723" t="str">
            <v/>
          </cell>
          <cell r="BF723" t="str">
            <v/>
          </cell>
          <cell r="BG723" t="str">
            <v/>
          </cell>
          <cell r="BH723" t="str">
            <v/>
          </cell>
          <cell r="BI723" t="str">
            <v/>
          </cell>
          <cell r="BJ723" t="str">
            <v/>
          </cell>
          <cell r="BK723" t="str">
            <v/>
          </cell>
          <cell r="BL723" t="str">
            <v/>
          </cell>
          <cell r="BM723" t="str">
            <v/>
          </cell>
          <cell r="BN723" t="str">
            <v/>
          </cell>
          <cell r="BO723" t="str">
            <v/>
          </cell>
          <cell r="BP723" t="str">
            <v/>
          </cell>
          <cell r="BQ723" t="str">
            <v/>
          </cell>
          <cell r="BR723" t="str">
            <v/>
          </cell>
          <cell r="BS723" t="str">
            <v/>
          </cell>
          <cell r="BT723" t="str">
            <v/>
          </cell>
          <cell r="BU723" t="str">
            <v/>
          </cell>
          <cell r="BV723" t="str">
            <v/>
          </cell>
          <cell r="BW723" t="str">
            <v/>
          </cell>
          <cell r="BX723" t="str">
            <v/>
          </cell>
        </row>
        <row r="724">
          <cell r="A724" t="str">
            <v>RI12AUT</v>
          </cell>
          <cell r="B724" t="str">
            <v>AutoCAD 2012</v>
          </cell>
          <cell r="C724" t="str">
            <v>Des fondamentaux à la présentation détaillée</v>
          </cell>
          <cell r="D724" t="str">
            <v>Olivier LE FRAPPER</v>
          </cell>
          <cell r="E724" t="str">
            <v/>
          </cell>
          <cell r="F724" t="str">
            <v>LE FRAPPER, Olivier</v>
          </cell>
          <cell r="G724" t="str">
            <v/>
          </cell>
          <cell r="H724" t="str">
            <v/>
          </cell>
          <cell r="I724" t="str">
            <v/>
          </cell>
          <cell r="J724" t="str">
            <v/>
          </cell>
          <cell r="K724" t="str">
            <v>Edition du 1 September 2011</v>
          </cell>
          <cell r="L724" t="str">
            <v>564 pages</v>
          </cell>
          <cell r="M724" t="str">
            <v>Editions ENI</v>
          </cell>
          <cell r="N724" t="str">
            <v>fre</v>
          </cell>
          <cell r="O724" t="str">
            <v>fre</v>
          </cell>
          <cell r="P724" t="str">
            <v>fre</v>
          </cell>
          <cell r="Q724" t="str">
            <v>Ce livre sur AutoCAD 2012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DGN, PDF, IGES, STEP, SolidWorks, PRO-E, CATIA, NX&amp;hellip;), de concevoir et exploiter les formats de consultation DWF 2D et DWF 3D, de publier sur le Web et de personnaliser les options proposées par AutoCAD.
Les chapitres du livre :
Introduction &amp;ndash; Les documents &amp;ndash; L'environnement de travail &amp;ndash; Le dessin &amp;ndash;Les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repères multiples &amp;ndash; Les renseignements &amp;ndash; Les projections et vues &amp;ndash; La présentation du dessin &amp;ndash; Objets annotatifs et échelle d'annotation &amp;ndash; Les fichiers d'échange</v>
          </cell>
          <cell r="R724">
            <v>9782746069756</v>
          </cell>
          <cell r="S724" t="str">
            <v>Version Numérique</v>
          </cell>
          <cell r="T724">
            <v>9782746067653</v>
          </cell>
          <cell r="U724" t="str">
            <v>Version Imprimée</v>
          </cell>
          <cell r="V724" t="str">
            <v>St-Herblain</v>
          </cell>
          <cell r="W724" t="str">
            <v>Editions ENI</v>
          </cell>
          <cell r="X724">
            <v>2011</v>
          </cell>
          <cell r="Y724" t="str">
            <v>Bibliothèque Numérique ENI (Service en ligne)</v>
          </cell>
          <cell r="Z724" t="str">
            <v>RESSOURCES INFORMATIQUES</v>
          </cell>
          <cell r="AA724" t="str">
            <v>texte</v>
          </cell>
          <cell r="AB724" t="str">
            <v>txt</v>
          </cell>
          <cell r="AC724" t="str">
            <v>rdacontent/fre</v>
          </cell>
          <cell r="AD724" t="str">
            <v>informatique</v>
          </cell>
          <cell r="AE724" t="str">
            <v>c</v>
          </cell>
          <cell r="AF724" t="str">
            <v>rdamedia/fre</v>
          </cell>
          <cell r="AG724" t="str">
            <v>ressource en ligne</v>
          </cell>
          <cell r="AH724" t="str">
            <v>cr</v>
          </cell>
          <cell r="AI724" t="str">
            <v>rdacarrier/fre</v>
          </cell>
          <cell r="AJ724" t="str">
            <v>m\\\\\o\\d\\\\\\\\</v>
          </cell>
          <cell r="AK724" t="str">
            <v>cr\cn\\\\uuaua</v>
          </cell>
          <cell r="AL724" t="str">
            <v>Accès restreint aux membres</v>
          </cell>
          <cell r="AM724" t="str">
            <v>Source de la note de description : Version imprimée</v>
          </cell>
          <cell r="AN724" t="str">
            <v/>
          </cell>
          <cell r="AO724" t="str">
            <v>%SITE_CLIENT%/?library_guid=9E407907-AA29-461E-9575-608FB15C6E14</v>
          </cell>
          <cell r="AP724" t="str">
            <v>Accès au travers du portail ENI</v>
          </cell>
          <cell r="AQ724" t="str">
            <v xml:space="preserve"> 2D </v>
          </cell>
          <cell r="AR724" t="str">
            <v xml:space="preserve"> 3D </v>
          </cell>
          <cell r="AS724" t="str">
            <v xml:space="preserve"> CAO </v>
          </cell>
          <cell r="AT724" t="str">
            <v xml:space="preserve"> DAO </v>
          </cell>
          <cell r="AU724" t="str">
            <v xml:space="preserve"> dwf </v>
          </cell>
          <cell r="AV724" t="str">
            <v xml:space="preserve"> LNRI12AUT</v>
          </cell>
          <cell r="AW724" t="str">
            <v xml:space="preserve">autodesk </v>
          </cell>
          <cell r="AX724" t="str">
            <v/>
          </cell>
          <cell r="AY724" t="str">
            <v/>
          </cell>
          <cell r="AZ724" t="str">
            <v/>
          </cell>
          <cell r="BA724" t="str">
            <v/>
          </cell>
          <cell r="BB724" t="str">
            <v/>
          </cell>
          <cell r="BC724" t="str">
            <v/>
          </cell>
          <cell r="BD724" t="str">
            <v/>
          </cell>
          <cell r="BE724" t="str">
            <v/>
          </cell>
          <cell r="BF724" t="str">
            <v/>
          </cell>
          <cell r="BG724" t="str">
            <v/>
          </cell>
          <cell r="BH724" t="str">
            <v/>
          </cell>
          <cell r="BI724" t="str">
            <v/>
          </cell>
          <cell r="BJ724" t="str">
            <v/>
          </cell>
          <cell r="BK724" t="str">
            <v/>
          </cell>
          <cell r="BL724" t="str">
            <v/>
          </cell>
          <cell r="BM724" t="str">
            <v/>
          </cell>
          <cell r="BN724" t="str">
            <v/>
          </cell>
          <cell r="BO724" t="str">
            <v/>
          </cell>
          <cell r="BP724" t="str">
            <v/>
          </cell>
          <cell r="BQ724" t="str">
            <v/>
          </cell>
          <cell r="BR724" t="str">
            <v/>
          </cell>
          <cell r="BS724" t="str">
            <v/>
          </cell>
          <cell r="BT724" t="str">
            <v/>
          </cell>
          <cell r="BU724" t="str">
            <v/>
          </cell>
          <cell r="BV724" t="str">
            <v/>
          </cell>
          <cell r="BW724" t="str">
            <v/>
          </cell>
          <cell r="BX724" t="str">
            <v/>
          </cell>
        </row>
        <row r="725">
          <cell r="A725" t="str">
            <v>RI12AUTLT</v>
          </cell>
          <cell r="B725" t="str">
            <v>AutoCAD LT 2012</v>
          </cell>
          <cell r="C725" t="str">
            <v>Des fondamentaux à la présentation détaillée</v>
          </cell>
          <cell r="D725" t="str">
            <v>Olivier LE FRAPPER</v>
          </cell>
          <cell r="E725" t="str">
            <v/>
          </cell>
          <cell r="F725" t="str">
            <v>LE FRAPPER, Olivier</v>
          </cell>
          <cell r="G725" t="str">
            <v/>
          </cell>
          <cell r="H725" t="str">
            <v/>
          </cell>
          <cell r="I725" t="str">
            <v/>
          </cell>
          <cell r="J725" t="str">
            <v/>
          </cell>
          <cell r="K725" t="str">
            <v>Edition du 1 December 2011</v>
          </cell>
          <cell r="L725" t="str">
            <v>633 pages</v>
          </cell>
          <cell r="M725" t="str">
            <v>Editions ENI</v>
          </cell>
          <cell r="N725" t="str">
            <v>fre</v>
          </cell>
          <cell r="O725" t="str">
            <v>fre</v>
          </cell>
          <cell r="P725" t="str">
            <v>fre</v>
          </cell>
          <cell r="Q725" t="str">
            <v>Ce livre sur AutoCAD LT 2012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et à l'interface afin de mieux maîtriser ensuite la construction de dessins de tout type et la gestion des objets ainsi créés. Les chapitres suivants s'attardent sur tous les éléments qui peuvent compléter ou automatiser la conception et le dessin jusqu'à la présentation détaillée (entrées dynamiques, poignées dynamiques, gestion des calques, des blocs et blocs dynamiques, des éléments de bibliothèques, utilisation du dessin paramétrique, des hachures, hachures dégradées, des annotations, des cotations, cotations automatiques et lignes de repère, gestion des données annotatives, des tableaux et formules, des champs automatisés, des références externes, gestion des calques sous-jacents PDF, DGN, DWF et images, gestion des systèmes de coordonnées...).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2012.
Les chapitres du livre :
Introduction &amp;ndash; Les documents &amp;ndash; Aides au dessin &amp;ndash; Le dessin &amp;ndash; L'habillage &amp;ndash; Les lignes de repère multiples &amp;ndash; Les tableaux &amp;ndash; Les champs &amp;ndash; La construction &amp;ndash; La modification d'objets &amp;ndash; L'utilisation du dessin paramétrique &amp;ndash; La gestion de l'affichage &amp;ndash; La gestion des calques &amp;ndash; Les éléments de bibliothèque &amp;ndash; Les références externes &amp;ndash; Les systèmes de coordonnées &amp;ndash; Les projections et les vues &amp;ndash; La 3D &amp;ndash; La présentation &amp;ndash; Objets annotatifs et échelle d'annotation &amp;ndash; Les fichiers d'échanges &amp;ndash; La personnalisation</v>
          </cell>
          <cell r="R725">
            <v>9782746071452</v>
          </cell>
          <cell r="S725" t="str">
            <v>Version Numérique</v>
          </cell>
          <cell r="T725">
            <v>9782746070516</v>
          </cell>
          <cell r="U725" t="str">
            <v>Version Imprimée</v>
          </cell>
          <cell r="V725" t="str">
            <v>St-Herblain</v>
          </cell>
          <cell r="W725" t="str">
            <v>Editions ENI</v>
          </cell>
          <cell r="X725">
            <v>2011</v>
          </cell>
          <cell r="Y725" t="str">
            <v>Bibliothèque Numérique ENI (Service en ligne)</v>
          </cell>
          <cell r="Z725" t="str">
            <v>RESSOURCES INFORMATIQUES</v>
          </cell>
          <cell r="AA725" t="str">
            <v>texte</v>
          </cell>
          <cell r="AB725" t="str">
            <v>txt</v>
          </cell>
          <cell r="AC725" t="str">
            <v>rdacontent/fre</v>
          </cell>
          <cell r="AD725" t="str">
            <v>informatique</v>
          </cell>
          <cell r="AE725" t="str">
            <v>c</v>
          </cell>
          <cell r="AF725" t="str">
            <v>rdamedia/fre</v>
          </cell>
          <cell r="AG725" t="str">
            <v>ressource en ligne</v>
          </cell>
          <cell r="AH725" t="str">
            <v>cr</v>
          </cell>
          <cell r="AI725" t="str">
            <v>rdacarrier/fre</v>
          </cell>
          <cell r="AJ725" t="str">
            <v>m\\\\\o\\d\\\\\\\\</v>
          </cell>
          <cell r="AK725" t="str">
            <v>cr\cn\\\\uuaua</v>
          </cell>
          <cell r="AL725" t="str">
            <v>Accès restreint aux membres</v>
          </cell>
          <cell r="AM725" t="str">
            <v>Source de la note de description : Version imprimée</v>
          </cell>
          <cell r="AN725" t="str">
            <v/>
          </cell>
          <cell r="AO725" t="str">
            <v>%SITE_CLIENT%/?library_guid=E6EBE850-CF42-4732-9072-B6840DCC6F4A</v>
          </cell>
          <cell r="AP725" t="str">
            <v>Accès au travers du portail ENI</v>
          </cell>
          <cell r="AQ725" t="str">
            <v xml:space="preserve"> 2D </v>
          </cell>
          <cell r="AR725" t="str">
            <v xml:space="preserve"> Auto CAD </v>
          </cell>
          <cell r="AS725" t="str">
            <v xml:space="preserve"> CAO </v>
          </cell>
          <cell r="AT725" t="str">
            <v xml:space="preserve"> DAO </v>
          </cell>
          <cell r="AU725" t="str">
            <v xml:space="preserve"> Dessin </v>
          </cell>
          <cell r="AV725" t="str">
            <v xml:space="preserve"> LNRI12AUTLT</v>
          </cell>
          <cell r="AW725" t="str">
            <v xml:space="preserve">AutoDesk </v>
          </cell>
          <cell r="AX725" t="str">
            <v/>
          </cell>
          <cell r="AY725" t="str">
            <v/>
          </cell>
          <cell r="AZ725" t="str">
            <v/>
          </cell>
          <cell r="BA725" t="str">
            <v/>
          </cell>
          <cell r="BB725" t="str">
            <v/>
          </cell>
          <cell r="BC725" t="str">
            <v/>
          </cell>
          <cell r="BD725" t="str">
            <v/>
          </cell>
          <cell r="BE725" t="str">
            <v/>
          </cell>
          <cell r="BF725" t="str">
            <v/>
          </cell>
          <cell r="BG725" t="str">
            <v/>
          </cell>
          <cell r="BH725" t="str">
            <v/>
          </cell>
          <cell r="BI725" t="str">
            <v/>
          </cell>
          <cell r="BJ725" t="str">
            <v/>
          </cell>
          <cell r="BK725" t="str">
            <v/>
          </cell>
          <cell r="BL725" t="str">
            <v/>
          </cell>
          <cell r="BM725" t="str">
            <v/>
          </cell>
          <cell r="BN725" t="str">
            <v/>
          </cell>
          <cell r="BO725" t="str">
            <v/>
          </cell>
          <cell r="BP725" t="str">
            <v/>
          </cell>
          <cell r="BQ725" t="str">
            <v/>
          </cell>
          <cell r="BR725" t="str">
            <v/>
          </cell>
          <cell r="BS725" t="str">
            <v/>
          </cell>
          <cell r="BT725" t="str">
            <v/>
          </cell>
          <cell r="BU725" t="str">
            <v/>
          </cell>
          <cell r="BV725" t="str">
            <v/>
          </cell>
          <cell r="BW725" t="str">
            <v/>
          </cell>
          <cell r="BX725" t="str">
            <v/>
          </cell>
        </row>
        <row r="726">
          <cell r="A726" t="str">
            <v>RI12CORA</v>
          </cell>
          <cell r="B726" t="str">
            <v>Oracle 12c</v>
          </cell>
          <cell r="C726" t="str">
            <v>SQL, PL/SQL, SQL*Plus</v>
          </cell>
          <cell r="D726" t="str">
            <v>Jérôme Gabillaud,Olivier HEURTEL</v>
          </cell>
          <cell r="E726" t="str">
            <v/>
          </cell>
          <cell r="F726" t="str">
            <v>Gabillaud, Jérôme</v>
          </cell>
          <cell r="G726" t="str">
            <v>HEURTEL, Olivier</v>
          </cell>
          <cell r="H726" t="str">
            <v/>
          </cell>
          <cell r="I726" t="str">
            <v/>
          </cell>
          <cell r="J726" t="str">
            <v/>
          </cell>
          <cell r="K726" t="str">
            <v>Edition du 1 April 2015</v>
          </cell>
          <cell r="L726" t="str">
            <v>549 pages</v>
          </cell>
          <cell r="M726" t="str">
            <v>Editions ENI</v>
          </cell>
          <cell r="N726" t="str">
            <v>fre</v>
          </cell>
          <cell r="O726" t="str">
            <v>fre</v>
          </cell>
          <cell r="P726" t="str">
            <v>fre</v>
          </cell>
          <cell r="Q726" t="str">
            <v>Ce livre sur Oracle 12c s'adresse à tout informaticien désireux de maîtriser la gestion d'une base de données Oracle. 
L'auteur reprend les concepts, définitions et règles du modèle relationnel et détaille son utilisation dans le cadre des outils proposés en standard avec Oracle Database 12c, c'est-à-dire SQL, SQL*PLUS, PL/SQL et Java. 
Les techniques de programmation en PL/SQL sont étudiées afin de pouvoir utiliser toute la puissance du serveur de bases de données Oracle 12c ainsi que les nouveautés apportées par cette version : type de données étendu, utilisation d'une séquence comme valeur par défaut d'une colonne, colonne identité, colonne invisible, séquence de niveau session, support de la syntaxe ANSI permettant de limiter le nombre de lignes retournées par une requête, définition d'une fonction PL/SQL dans la clause WITH d'une requête, procédure PL/SQL qui retourne un résultat implicite, etc. 
Par ailleurs, cet ouvrage présente l'outil SQL Developer et l'environnement de développement d'application Web Oracle Application Express (APEX).
Des exemples nombreux et précis aident le lecteur à maîtriser ces langages de référence dans le monde des bases de données relationnelles. Ces exemples sont en téléchargement sur le site www.editions-eni.fr.
Les chapitres du livre :
Avant-propos - Modèle relationnel - SQL - SQL*Plus et SQL Developer - PL/SQL - Objets de la base utilisant PL/SQL - Java - Le parseur XML - Application Express</v>
          </cell>
          <cell r="R726">
            <v>9782746095939</v>
          </cell>
          <cell r="S726" t="str">
            <v>Version Numérique</v>
          </cell>
          <cell r="T726">
            <v>9782746094451</v>
          </cell>
          <cell r="U726" t="str">
            <v>Version Imprimée</v>
          </cell>
          <cell r="V726" t="str">
            <v>St-Herblain</v>
          </cell>
          <cell r="W726" t="str">
            <v>Editions ENI</v>
          </cell>
          <cell r="X726">
            <v>2015</v>
          </cell>
          <cell r="Y726" t="str">
            <v>Bibliothèque Numérique ENI (Service en ligne)</v>
          </cell>
          <cell r="Z726" t="str">
            <v>RESSOURCES INFORMATIQUES</v>
          </cell>
          <cell r="AA726" t="str">
            <v>texte</v>
          </cell>
          <cell r="AB726" t="str">
            <v>txt</v>
          </cell>
          <cell r="AC726" t="str">
            <v>rdacontent/fre</v>
          </cell>
          <cell r="AD726" t="str">
            <v>informatique</v>
          </cell>
          <cell r="AE726" t="str">
            <v>c</v>
          </cell>
          <cell r="AF726" t="str">
            <v>rdamedia/fre</v>
          </cell>
          <cell r="AG726" t="str">
            <v>ressource en ligne</v>
          </cell>
          <cell r="AH726" t="str">
            <v>cr</v>
          </cell>
          <cell r="AI726" t="str">
            <v>rdacarrier/fre</v>
          </cell>
          <cell r="AJ726" t="str">
            <v>m\\\\\o\\d\\\\\\\\</v>
          </cell>
          <cell r="AK726" t="str">
            <v>cr\cn\\\\uuaua</v>
          </cell>
          <cell r="AL726" t="str">
            <v>Accès restreint aux membres</v>
          </cell>
          <cell r="AM726" t="str">
            <v>Source de la note de description : Version imprimée</v>
          </cell>
          <cell r="AN726" t="str">
            <v/>
          </cell>
          <cell r="AO726" t="str">
            <v>%SITE_CLIENT%/?library_guid=1F396B84-229D-4418-AC04-0262C3AE694A</v>
          </cell>
          <cell r="AP726" t="str">
            <v>Accès au travers du portail ENI</v>
          </cell>
          <cell r="AQ726" t="str">
            <v xml:space="preserve"> apex </v>
          </cell>
          <cell r="AR726" t="str">
            <v xml:space="preserve"> base de données </v>
          </cell>
          <cell r="AS726" t="str">
            <v xml:space="preserve"> LNRI12CORA</v>
          </cell>
          <cell r="AT726" t="str">
            <v xml:space="preserve"> sgbd </v>
          </cell>
          <cell r="AU726" t="str">
            <v xml:space="preserve"> sgbdr </v>
          </cell>
          <cell r="AV726" t="str">
            <v xml:space="preserve"> sql developper </v>
          </cell>
          <cell r="AW726" t="str">
            <v xml:space="preserve"> ts0048 </v>
          </cell>
          <cell r="AX726" t="str">
            <v xml:space="preserve">livre oracle </v>
          </cell>
          <cell r="AY726" t="str">
            <v/>
          </cell>
          <cell r="AZ726" t="str">
            <v/>
          </cell>
          <cell r="BA726" t="str">
            <v/>
          </cell>
          <cell r="BB726" t="str">
            <v/>
          </cell>
          <cell r="BC726" t="str">
            <v/>
          </cell>
          <cell r="BD726" t="str">
            <v/>
          </cell>
          <cell r="BE726" t="str">
            <v/>
          </cell>
          <cell r="BF726" t="str">
            <v/>
          </cell>
          <cell r="BG726" t="str">
            <v/>
          </cell>
          <cell r="BH726" t="str">
            <v/>
          </cell>
          <cell r="BI726" t="str">
            <v/>
          </cell>
          <cell r="BJ726" t="str">
            <v/>
          </cell>
          <cell r="BK726" t="str">
            <v/>
          </cell>
          <cell r="BL726" t="str">
            <v/>
          </cell>
          <cell r="BM726" t="str">
            <v/>
          </cell>
          <cell r="BN726" t="str">
            <v/>
          </cell>
          <cell r="BO726" t="str">
            <v/>
          </cell>
          <cell r="BP726" t="str">
            <v/>
          </cell>
          <cell r="BQ726" t="str">
            <v/>
          </cell>
          <cell r="BR726" t="str">
            <v/>
          </cell>
          <cell r="BS726" t="str">
            <v/>
          </cell>
          <cell r="BT726" t="str">
            <v/>
          </cell>
          <cell r="BU726" t="str">
            <v/>
          </cell>
          <cell r="BV726" t="str">
            <v/>
          </cell>
          <cell r="BW726" t="str">
            <v/>
          </cell>
          <cell r="BX726" t="str">
            <v/>
          </cell>
        </row>
        <row r="727">
          <cell r="A727" t="str">
            <v>RI12CORAA</v>
          </cell>
          <cell r="B727" t="str">
            <v>Oracle 12c</v>
          </cell>
          <cell r="C727" t="str">
            <v>Administration</v>
          </cell>
          <cell r="D727" t="str">
            <v>Olivier HEURTEL</v>
          </cell>
          <cell r="E727" t="str">
            <v/>
          </cell>
          <cell r="F727" t="str">
            <v>HEURTEL, Olivier</v>
          </cell>
          <cell r="G727" t="str">
            <v/>
          </cell>
          <cell r="H727" t="str">
            <v/>
          </cell>
          <cell r="I727" t="str">
            <v/>
          </cell>
          <cell r="J727" t="str">
            <v/>
          </cell>
          <cell r="K727" t="str">
            <v>Edition du 1 October 2014</v>
          </cell>
          <cell r="L727" t="str">
            <v>723 pages</v>
          </cell>
          <cell r="M727" t="str">
            <v>Editions ENI</v>
          </cell>
          <cell r="N727" t="str">
            <v>fre</v>
          </cell>
          <cell r="O727" t="str">
            <v>fre</v>
          </cell>
          <cell r="P727" t="str">
            <v>fre</v>
          </cell>
          <cell r="Q727" t="str">
            <v>Ce livre sur Oracle 12c s'adresse à tout informaticien désireux de maîtriser les tâches d'administration des bases de données Oracle. Après une présentation générale de l'architecture interne d'un serveur Oracle (mémoire, processus), ce livre détaille les différentes tâches d'administration d'une base de données : installation (sous Windows et sous Linux), configuration Oracle Net, création d'une nouvelle base de données, gestion de la mémoire, gestion du stockage, gestion des utilisateurs et des droits, sauvegardes et restaurations avec RMAN (Recovery Manager).
Une attention particulière est apportée aux nouvelles fonctionnalités d'Oracle 12c qui facilitent le travail de l'administrateur : déplacement à chaud de fichiers de données, limitation de la taille de la PGA, gestion de l'annulation pour les tables temporaires, nouveau privilège administratif pour les opérations de sauvegarde et de restauration, sécurité basée sur le code, etc. 
L'ouvrage contient de nombreux conseils pratiques et recommandations et présente les solutions qui peuvent être apportées aux problèmes les plus courants.
 Des exemples de scripts sont en téléchargement sur le site www.editions-eni.fr.
Les chapitres du livre :
Introduction - Les bases de l'architecture Oracle - Installation -  Oracle Net - Les outils d'administration - Démarrage et arrêt - Création d'une  nouvelle base de données - Gestion de l'instance - Fichiers de contrôle et  de journalisation  - Tablespace et fichiers de données  -  Gestion des informations d'annulation - Gestion des utilisateurs et de leurs  droits - Gestion des tables et des index - Sauvegarde et récupération - Les  utilitaires</v>
          </cell>
          <cell r="R727">
            <v>9782746092471</v>
          </cell>
          <cell r="S727" t="str">
            <v>Version Numérique</v>
          </cell>
          <cell r="T727">
            <v>9782746091160</v>
          </cell>
          <cell r="U727" t="str">
            <v>Version Imprimée</v>
          </cell>
          <cell r="V727" t="str">
            <v>St-Herblain</v>
          </cell>
          <cell r="W727" t="str">
            <v>Editions ENI</v>
          </cell>
          <cell r="X727">
            <v>2014</v>
          </cell>
          <cell r="Y727" t="str">
            <v>Bibliothèque Numérique ENI (Service en ligne)</v>
          </cell>
          <cell r="Z727" t="str">
            <v>RESSOURCES INFORMATIQUES</v>
          </cell>
          <cell r="AA727" t="str">
            <v>texte</v>
          </cell>
          <cell r="AB727" t="str">
            <v>txt</v>
          </cell>
          <cell r="AC727" t="str">
            <v>rdacontent/fre</v>
          </cell>
          <cell r="AD727" t="str">
            <v>informatique</v>
          </cell>
          <cell r="AE727" t="str">
            <v>c</v>
          </cell>
          <cell r="AF727" t="str">
            <v>rdamedia/fre</v>
          </cell>
          <cell r="AG727" t="str">
            <v>ressource en ligne</v>
          </cell>
          <cell r="AH727" t="str">
            <v>cr</v>
          </cell>
          <cell r="AI727" t="str">
            <v>rdacarrier/fre</v>
          </cell>
          <cell r="AJ727" t="str">
            <v>m\\\\\o\\d\\\\\\\\</v>
          </cell>
          <cell r="AK727" t="str">
            <v>cr\cn\\\\uuaua</v>
          </cell>
          <cell r="AL727" t="str">
            <v>Accès restreint aux membres</v>
          </cell>
          <cell r="AM727" t="str">
            <v>Source de la note de description : Version imprimée</v>
          </cell>
          <cell r="AN727" t="str">
            <v/>
          </cell>
          <cell r="AO727" t="str">
            <v>%SITE_CLIENT%/?library_guid=D7639516-422E-45E8-8FE8-3DF45C9FA439</v>
          </cell>
          <cell r="AP727" t="str">
            <v>Accès au travers du portail ENI</v>
          </cell>
          <cell r="AQ727" t="str">
            <v xml:space="preserve"> base de données </v>
          </cell>
          <cell r="AR727" t="str">
            <v xml:space="preserve"> LNRI12CORAA</v>
          </cell>
          <cell r="AS727" t="str">
            <v xml:space="preserve"> pga </v>
          </cell>
          <cell r="AT727" t="str">
            <v xml:space="preserve"> RMAN </v>
          </cell>
          <cell r="AU727" t="str">
            <v xml:space="preserve"> SGBD </v>
          </cell>
          <cell r="AV727" t="str">
            <v xml:space="preserve"> SGBDR </v>
          </cell>
          <cell r="AW727" t="str">
            <v xml:space="preserve">livre oracle </v>
          </cell>
          <cell r="AX727" t="str">
            <v/>
          </cell>
          <cell r="AY727" t="str">
            <v/>
          </cell>
          <cell r="AZ727" t="str">
            <v/>
          </cell>
          <cell r="BA727" t="str">
            <v/>
          </cell>
          <cell r="BB727" t="str">
            <v/>
          </cell>
          <cell r="BC727" t="str">
            <v/>
          </cell>
          <cell r="BD727" t="str">
            <v/>
          </cell>
          <cell r="BE727" t="str">
            <v/>
          </cell>
          <cell r="BF727" t="str">
            <v/>
          </cell>
          <cell r="BG727" t="str">
            <v/>
          </cell>
          <cell r="BH727" t="str">
            <v/>
          </cell>
          <cell r="BI727" t="str">
            <v/>
          </cell>
          <cell r="BJ727" t="str">
            <v/>
          </cell>
          <cell r="BK727" t="str">
            <v/>
          </cell>
          <cell r="BL727" t="str">
            <v/>
          </cell>
          <cell r="BM727" t="str">
            <v/>
          </cell>
          <cell r="BN727" t="str">
            <v/>
          </cell>
          <cell r="BO727" t="str">
            <v/>
          </cell>
          <cell r="BP727" t="str">
            <v/>
          </cell>
          <cell r="BQ727" t="str">
            <v/>
          </cell>
          <cell r="BR727" t="str">
            <v/>
          </cell>
          <cell r="BS727" t="str">
            <v/>
          </cell>
          <cell r="BT727" t="str">
            <v/>
          </cell>
          <cell r="BU727" t="str">
            <v/>
          </cell>
          <cell r="BV727" t="str">
            <v/>
          </cell>
          <cell r="BW727" t="str">
            <v/>
          </cell>
          <cell r="BX727" t="str">
            <v/>
          </cell>
        </row>
        <row r="728">
          <cell r="A728" t="str">
            <v>RI12CSHA</v>
          </cell>
          <cell r="B728" t="str">
            <v>C# 5</v>
          </cell>
          <cell r="C728" t="str">
            <v>Les fondamentaux du langage - Développer avec Visual Studio 2012</v>
          </cell>
          <cell r="D728" t="str">
            <v>Thierry Groussard</v>
          </cell>
          <cell r="E728" t="str">
            <v/>
          </cell>
          <cell r="F728" t="str">
            <v>Groussard, Thierry</v>
          </cell>
          <cell r="G728" t="str">
            <v/>
          </cell>
          <cell r="H728" t="str">
            <v/>
          </cell>
          <cell r="I728" t="str">
            <v/>
          </cell>
          <cell r="J728" t="str">
            <v/>
          </cell>
          <cell r="K728" t="str">
            <v>Edition du 1 November 2012</v>
          </cell>
          <cell r="L728" t="str">
            <v>660 pages</v>
          </cell>
          <cell r="M728" t="str">
            <v>Editions ENI</v>
          </cell>
          <cell r="N728" t="str">
            <v>fre</v>
          </cell>
          <cell r="O728" t="str">
            <v>fre</v>
          </cell>
          <cell r="P728" t="str">
            <v>fre</v>
          </cell>
          <cell r="Q728" t="str">
            <v>Ce livre sur C# s'adresse aux développeurs, même débutants, désireux de maîtriser le langage C# dans sa version 5. 
Après une description de l'environnement de développement (Visual Studio 2012), le lecteur découvrira les bases de la programmation orientée objet avec C#. Il évoluera de façon progressive vers sa mise en oeuvre avec le développement d'applications Windows Form. Les nouveautés de ce langage concernant la programmation asynchrone lui permettront d'améliorer les performances et la réactivité des applications. Les nombreux exemples et les conseils sur l'utilisation des outils de débogage lui fourniront une aide précieuse pendant la mise au point d'une application. 
Un chapitre consacré à l'accès aux bases de données à l'aide de ADO.NET et de SQL permettra d'évoluer vers le développement d'applications client-serveur. Les puissantes fonctionnalités de LINQ sont présentées et détaillées pour faciliter l'accès et la manipulation des données. L'utilisation du langage XML est également présentée, celui-ci permettant de faciliter l'échange d'informations avec d'autres applications. 
Les utilisateurs des versions précédentes découvriront les nouveautés et améliorations de cette version 2012 pour développer encore plus rapidement et facilement des applications pour le framework .NET 4.5.
La distribution d'une application est présentée avec l'utilisation de Windows Installer et de la technologie Click Once.
Les exemples cités dans le livre sont en téléchargement sur le site www.editions-eni.fr.
Les chapitres du livre :
Avant-propos &amp;ndash; Présentation de la plate-forme .NET &amp;ndash; Présentation de Visual Studio &amp;ndash; Organisation d'une application &amp;ndash; Bases du langage &amp;ndash; Programmation objet &amp;ndash; Gestion des erreurs et débogage du code &amp;ndash; Applications Windows &amp;ndash; Accès aux bases de données &amp;ndash; Présentation de LINQ &amp;ndash; Utilisation de XML &amp;ndash; Déploiement de composants et d'applications
Ce livre est également proposé en coffret 1 | coffret 2 | coffret 3</v>
          </cell>
          <cell r="R728">
            <v>9782746077522</v>
          </cell>
          <cell r="S728" t="str">
            <v>Version Numérique</v>
          </cell>
          <cell r="T728">
            <v>9782746077102</v>
          </cell>
          <cell r="U728" t="str">
            <v>Version Imprimée</v>
          </cell>
          <cell r="V728" t="str">
            <v>St-Herblain</v>
          </cell>
          <cell r="W728" t="str">
            <v>Editions ENI</v>
          </cell>
          <cell r="X728">
            <v>2012</v>
          </cell>
          <cell r="Y728" t="str">
            <v>Bibliothèque Numérique ENI (Service en ligne)</v>
          </cell>
          <cell r="Z728" t="str">
            <v>RESSOURCES INFORMATIQUES</v>
          </cell>
          <cell r="AA728" t="str">
            <v>texte</v>
          </cell>
          <cell r="AB728" t="str">
            <v>txt</v>
          </cell>
          <cell r="AC728" t="str">
            <v>rdacontent/fre</v>
          </cell>
          <cell r="AD728" t="str">
            <v>informatique</v>
          </cell>
          <cell r="AE728" t="str">
            <v>c</v>
          </cell>
          <cell r="AF728" t="str">
            <v>rdamedia/fre</v>
          </cell>
          <cell r="AG728" t="str">
            <v>ressource en ligne</v>
          </cell>
          <cell r="AH728" t="str">
            <v>cr</v>
          </cell>
          <cell r="AI728" t="str">
            <v>rdacarrier/fre</v>
          </cell>
          <cell r="AJ728" t="str">
            <v>m\\\\\o\\d\\\\\\\\</v>
          </cell>
          <cell r="AK728" t="str">
            <v>cr\cn\\\\uuaua</v>
          </cell>
          <cell r="AL728" t="str">
            <v>Accès restreint aux membres</v>
          </cell>
          <cell r="AM728" t="str">
            <v>Source de la note de description : Version imprimée</v>
          </cell>
          <cell r="AN728" t="str">
            <v/>
          </cell>
          <cell r="AO728" t="str">
            <v>%SITE_CLIENT%/?library_guid=7C5D9095-8E0C-4141-9189-46EA6EB40EB9</v>
          </cell>
          <cell r="AP728" t="str">
            <v>Accès au travers du portail ENI</v>
          </cell>
          <cell r="AQ728" t="str">
            <v xml:space="preserve"> .net </v>
          </cell>
          <cell r="AR728" t="str">
            <v xml:space="preserve"> ado </v>
          </cell>
          <cell r="AS728" t="str">
            <v xml:space="preserve"> ado.net </v>
          </cell>
          <cell r="AT728" t="str">
            <v xml:space="preserve"> c sharp </v>
          </cell>
          <cell r="AU728" t="str">
            <v xml:space="preserve"> c#5  </v>
          </cell>
          <cell r="AV728" t="str">
            <v xml:space="preserve"> click once </v>
          </cell>
          <cell r="AW728" t="str">
            <v xml:space="preserve"> dot net </v>
          </cell>
          <cell r="AX728" t="str">
            <v xml:space="preserve"> framework </v>
          </cell>
          <cell r="AY728" t="str">
            <v xml:space="preserve"> linq </v>
          </cell>
          <cell r="AZ728" t="str">
            <v xml:space="preserve"> LNRI12CSHA</v>
          </cell>
          <cell r="BA728" t="str">
            <v xml:space="preserve"> microsoft </v>
          </cell>
          <cell r="BB728" t="str">
            <v xml:space="preserve"> net </v>
          </cell>
          <cell r="BC728" t="str">
            <v xml:space="preserve"> poo </v>
          </cell>
          <cell r="BD728" t="str">
            <v xml:space="preserve"> Programmation Objet </v>
          </cell>
          <cell r="BE728" t="str">
            <v xml:space="preserve"> SQL </v>
          </cell>
          <cell r="BF728" t="str">
            <v xml:space="preserve"> VS </v>
          </cell>
          <cell r="BG728" t="str">
            <v xml:space="preserve">livre C# </v>
          </cell>
          <cell r="BH728" t="str">
            <v/>
          </cell>
          <cell r="BI728" t="str">
            <v/>
          </cell>
          <cell r="BJ728" t="str">
            <v/>
          </cell>
          <cell r="BK728" t="str">
            <v/>
          </cell>
          <cell r="BL728" t="str">
            <v/>
          </cell>
          <cell r="BM728" t="str">
            <v/>
          </cell>
          <cell r="BN728" t="str">
            <v/>
          </cell>
          <cell r="BO728" t="str">
            <v/>
          </cell>
          <cell r="BP728" t="str">
            <v/>
          </cell>
          <cell r="BQ728" t="str">
            <v/>
          </cell>
          <cell r="BR728" t="str">
            <v/>
          </cell>
          <cell r="BS728" t="str">
            <v/>
          </cell>
          <cell r="BT728" t="str">
            <v/>
          </cell>
          <cell r="BU728" t="str">
            <v/>
          </cell>
          <cell r="BV728" t="str">
            <v/>
          </cell>
          <cell r="BW728" t="str">
            <v/>
          </cell>
          <cell r="BX728" t="str">
            <v/>
          </cell>
        </row>
        <row r="729">
          <cell r="A729" t="str">
            <v>RI12NETVB</v>
          </cell>
          <cell r="B729" t="str">
            <v>Visual Basic 2012 (VB.NET)</v>
          </cell>
          <cell r="C729" t="str">
            <v>Les fondamentaux du langage - Développer avec Visual Studio 2012</v>
          </cell>
          <cell r="D729" t="str">
            <v>Thierry Groussard</v>
          </cell>
          <cell r="E729" t="str">
            <v/>
          </cell>
          <cell r="F729" t="str">
            <v>Groussard, Thierry</v>
          </cell>
          <cell r="G729" t="str">
            <v/>
          </cell>
          <cell r="H729" t="str">
            <v/>
          </cell>
          <cell r="I729" t="str">
            <v/>
          </cell>
          <cell r="J729" t="str">
            <v/>
          </cell>
          <cell r="K729" t="str">
            <v>Edition du 1 February 2013</v>
          </cell>
          <cell r="L729" t="str">
            <v>582 pages</v>
          </cell>
          <cell r="M729" t="str">
            <v>Editions ENI</v>
          </cell>
          <cell r="N729" t="str">
            <v>fre</v>
          </cell>
          <cell r="O729" t="str">
            <v>fre</v>
          </cell>
          <cell r="P729" t="str">
            <v>fre</v>
          </cell>
          <cell r="Q729" t="str">
            <v>Ce livre sur VB.NET s'adresse aux développeurs, même débutants, désireux de maîtriser Visual Basic.NET. Après une description de l'environnement de développement (Visual Studio 2012), le lecteur découvrira les bases de la programmation orientée objet avec VB.NET. Il évoluera de façon progressive vers sa mise en oeuvre avec le développement d'applications Windows Form. Les nouveautés de ce langage concernant la programmation asynchrone lui permettront d'améliorer les performances et la réactivité des applications. Les nombreux exemples et les conseils sur l'utilisation des outils de débogage lui fourniront une aide précieuse pendant la réalisation d'une application. 
Un chapitre consacré à l'accès aux bases de données à l'aide de ADO.NET et de SQL permettra d'évoluer vers le développement d'applications client-serveur. Les puissantes fonctionnalités de LINQ sont présentées et détaillées pour faciliter l'accès et la manipulation des données. L'utilisation du langage XML est également présentée, celui-ci permettant de faciliter l'échange d'informations avec d'autres applications. 
Les utilisateurs des versions précédentes découvriront les nouveautés et améliorations de cette version 2012 pour développer encore plus rapidement et facilement des applications pour le framework .NET 4.5.
La distribution d'une application est présentée avec l'utilisation de Windows Installer et de la technologie Click Once. 
Les exemples cités dans le livre sont en téléchargement sur le site www.editions-eni.fr.
Les chapitres du livre :
Avant-propos &amp;ndash; Présentation de la plate-forme .NET &amp;ndash; Présentation de Visual Studio &amp;ndash; Organisation d'une application &amp;ndash; Bases du langage &amp;ndash; Programmation objet &amp;ndash; Gestion des erreurs et débogage du code &amp;ndash; Applications Windows &amp;ndash; Accès aux bases de données &amp;ndash; Présentation de LINQ &amp;ndash; Utilisation de XML &amp;ndash; Déploiement d'applications et de composants
Ce livre est également proposé en coffret</v>
          </cell>
          <cell r="R729">
            <v>9782746079571</v>
          </cell>
          <cell r="S729" t="str">
            <v>Version Numérique</v>
          </cell>
          <cell r="T729">
            <v>9782746078581</v>
          </cell>
          <cell r="U729" t="str">
            <v>Version Imprimée</v>
          </cell>
          <cell r="V729" t="str">
            <v>St-Herblain</v>
          </cell>
          <cell r="W729" t="str">
            <v>Editions ENI</v>
          </cell>
          <cell r="X729">
            <v>2013</v>
          </cell>
          <cell r="Y729" t="str">
            <v>Bibliothèque Numérique ENI (Service en ligne)</v>
          </cell>
          <cell r="Z729" t="str">
            <v>RESSOURCES INFORMATIQUES</v>
          </cell>
          <cell r="AA729" t="str">
            <v>texte</v>
          </cell>
          <cell r="AB729" t="str">
            <v>txt</v>
          </cell>
          <cell r="AC729" t="str">
            <v>rdacontent/fre</v>
          </cell>
          <cell r="AD729" t="str">
            <v>informatique</v>
          </cell>
          <cell r="AE729" t="str">
            <v>c</v>
          </cell>
          <cell r="AF729" t="str">
            <v>rdamedia/fre</v>
          </cell>
          <cell r="AG729" t="str">
            <v>ressource en ligne</v>
          </cell>
          <cell r="AH729" t="str">
            <v>cr</v>
          </cell>
          <cell r="AI729" t="str">
            <v>rdacarrier/fre</v>
          </cell>
          <cell r="AJ729" t="str">
            <v>m\\\\\o\\d\\\\\\\\</v>
          </cell>
          <cell r="AK729" t="str">
            <v>cr\cn\\\\uuaua</v>
          </cell>
          <cell r="AL729" t="str">
            <v>Accès restreint aux membres</v>
          </cell>
          <cell r="AM729" t="str">
            <v>Source de la note de description : Version imprimée</v>
          </cell>
          <cell r="AN729" t="str">
            <v/>
          </cell>
          <cell r="AO729" t="str">
            <v>%SITE_CLIENT%/?library_guid=37FD4662-F184-4959-A560-A988C4CBB177</v>
          </cell>
          <cell r="AP729" t="str">
            <v>Accès au travers du portail ENI</v>
          </cell>
          <cell r="AQ729" t="str">
            <v xml:space="preserve"> .net </v>
          </cell>
          <cell r="AR729" t="str">
            <v xml:space="preserve"> ADO.net </v>
          </cell>
          <cell r="AS729" t="str">
            <v xml:space="preserve"> dot net </v>
          </cell>
          <cell r="AT729" t="str">
            <v xml:space="preserve"> linq </v>
          </cell>
          <cell r="AU729" t="str">
            <v xml:space="preserve"> linq </v>
          </cell>
          <cell r="AV729" t="str">
            <v xml:space="preserve"> LNRI12NETVB</v>
          </cell>
          <cell r="AW729" t="str">
            <v xml:space="preserve"> Microsoft </v>
          </cell>
          <cell r="AX729" t="str">
            <v xml:space="preserve"> net </v>
          </cell>
          <cell r="AY729" t="str">
            <v xml:space="preserve"> poo </v>
          </cell>
          <cell r="AZ729" t="str">
            <v xml:space="preserve"> Programmation Objet </v>
          </cell>
          <cell r="BA729" t="str">
            <v xml:space="preserve"> SQL </v>
          </cell>
          <cell r="BB729" t="str">
            <v xml:space="preserve"> vb net </v>
          </cell>
          <cell r="BC729" t="str">
            <v xml:space="preserve"> VS </v>
          </cell>
          <cell r="BD729" t="str">
            <v xml:space="preserve"> vs 2012 </v>
          </cell>
          <cell r="BE729" t="str">
            <v xml:space="preserve">livre VB </v>
          </cell>
          <cell r="BF729" t="str">
            <v/>
          </cell>
          <cell r="BG729" t="str">
            <v/>
          </cell>
          <cell r="BH729" t="str">
            <v/>
          </cell>
          <cell r="BI729" t="str">
            <v/>
          </cell>
          <cell r="BJ729" t="str">
            <v/>
          </cell>
          <cell r="BK729" t="str">
            <v/>
          </cell>
          <cell r="BL729" t="str">
            <v/>
          </cell>
          <cell r="BM729" t="str">
            <v/>
          </cell>
          <cell r="BN729" t="str">
            <v/>
          </cell>
          <cell r="BO729" t="str">
            <v/>
          </cell>
          <cell r="BP729" t="str">
            <v/>
          </cell>
          <cell r="BQ729" t="str">
            <v/>
          </cell>
          <cell r="BR729" t="str">
            <v/>
          </cell>
          <cell r="BS729" t="str">
            <v/>
          </cell>
          <cell r="BT729" t="str">
            <v/>
          </cell>
          <cell r="BU729" t="str">
            <v/>
          </cell>
          <cell r="BV729" t="str">
            <v/>
          </cell>
          <cell r="BW729" t="str">
            <v/>
          </cell>
          <cell r="BX729" t="str">
            <v/>
          </cell>
        </row>
        <row r="730">
          <cell r="A730" t="str">
            <v>RI12R2WINS</v>
          </cell>
          <cell r="B730" t="str">
            <v>Windows Server 2012 R2</v>
          </cell>
          <cell r="C730" t="str">
            <v>Les bases indispensables pour administrer et configurer votre serveur</v>
          </cell>
          <cell r="D730" t="str">
            <v>Nicolas BONNET</v>
          </cell>
          <cell r="E730" t="str">
            <v/>
          </cell>
          <cell r="F730" t="str">
            <v>BONNET, Nicolas</v>
          </cell>
          <cell r="G730" t="str">
            <v/>
          </cell>
          <cell r="H730" t="str">
            <v/>
          </cell>
          <cell r="I730" t="str">
            <v/>
          </cell>
          <cell r="J730" t="str">
            <v/>
          </cell>
          <cell r="K730" t="str">
            <v>Edition du 1 January 2014</v>
          </cell>
          <cell r="L730" t="str">
            <v>706 pages</v>
          </cell>
          <cell r="M730" t="str">
            <v>Editions ENI</v>
          </cell>
          <cell r="N730" t="str">
            <v>fre</v>
          </cell>
          <cell r="O730" t="str">
            <v>fre</v>
          </cell>
          <cell r="P730" t="str">
            <v>fre</v>
          </cell>
          <cell r="Q730" t="str">
            <v>Ce livre sur Windows Server 2012 R2 est destiné aux administrateurs système ou aux techniciens en informatique qui souhaitent mettre à jour leurs connaissances par rapport à Windows Server 2008 R2 ou se former sur le nouveau système d'exploitation serveur de Microsoft. Il est composé de parties théoriques toujours complétées de parties pratiques permettant de mettre en place les solutions étudiées. 
Après avoir bien identifié les différents rôles et les fonctionnalités offertes par le système d'exploitation, l'auteur propose la création d'une maquette (ou bac à sable) ; celle-ci est composée de machines virtuelles exécutant Windows Server 2012 R2 et Windows 8.1. Il présente ensuite les services Active Directory afin de permettre aux personnes débutantes d'appréhender le vocabulaire utilisé pour Active Directory. Dans le chapitre suivant le lecteur est invité à prendre connaissance d'Hyper-V : la mémoire vive, les différents types de disques, les snapshots sont les points théoriques présentés. Le chapitre se poursuit par le partage d'un fichier VHD et son redimensionnement et se termine par les switchs virtuels. Les sites AD, la réplication, le catalogue global sont autant de paramètres qui sont étudiés. Par la suite, le lecteur réalisera la promotion d'un serveur en tant que contrôleur de domaine et en tant que RODC (Read Only Domain Controller) et découvrira la nouveauté de cette version qui consiste à cloner un contrôleur de domaine virtuel. Les nouveautés apportées à la corbeille AD ou à la stratégie de mot de passe affinée sont expliquées puis mises en pratique. Les services DNS et DHCP sont traités et les nouveautés comme la haute disponibilité sont présentées. Les chapitres suivants traitent de la mise en place d'un espace de noms DFS ou du gestionnaire du serveur de fichiers. Enfin les derniers chapitres auront pour sujet la mise en place, la gestion et le dépannage des stratégies de groupe, la mise en place d'un serveur de déploiement (capture des données d'une partition ou création d'un fichier de réponse) ainsi que les outils permettant la gestion et la surveillance du serveur et la présentation du langage PowerShell.
Des éléments complémentaires sont en téléchargement sur le site www.editions-eni.fr.
Les chapitres du livre :
Introduction &amp;ndash; Rôles et fonctionnalités &amp;ndash; Hyper-V &amp;ndash; Installation du bac à sable &amp;ndash; Console Gestionnaire de serveur &amp;ndash; Services de domaine Active Directory &amp;ndash; Gestion des objets Active Directory &amp;ndash; Implémentation d'un serveur DHCP &amp;ndash; Les services réseau sous Windows Server 2012 R2 &amp;ndash; Implémentation d'un serveur DNS &amp;ndash; Implémentation d'un serveur de fichiers &amp;ndash; Gestion du système de fichiers DFS &amp;ndash; Infrastructure de stratégies de groupe &amp;ndash; Gestion de la politique de sécurité &amp;ndash; Dépanner les stratégies de groupe &amp;ndash; Implémentation du service de déploiement &amp;ndash; Gestion et surveillance des serveurs &amp;ndash; Distribuer des mises à jour avec WSUS &amp;ndash; PowerShell</v>
          </cell>
          <cell r="R730">
            <v>9782746087323</v>
          </cell>
          <cell r="S730" t="str">
            <v>Version Numérique</v>
          </cell>
          <cell r="T730">
            <v>9782746086111</v>
          </cell>
          <cell r="U730" t="str">
            <v>Version Imprimée</v>
          </cell>
          <cell r="V730" t="str">
            <v>St-Herblain</v>
          </cell>
          <cell r="W730" t="str">
            <v>Editions ENI</v>
          </cell>
          <cell r="X730">
            <v>2014</v>
          </cell>
          <cell r="Y730" t="str">
            <v>Bibliothèque Numérique ENI (Service en ligne)</v>
          </cell>
          <cell r="Z730" t="str">
            <v>RESSOURCES INFORMATIQUES</v>
          </cell>
          <cell r="AA730" t="str">
            <v>texte</v>
          </cell>
          <cell r="AB730" t="str">
            <v>txt</v>
          </cell>
          <cell r="AC730" t="str">
            <v>rdacontent/fre</v>
          </cell>
          <cell r="AD730" t="str">
            <v>informatique</v>
          </cell>
          <cell r="AE730" t="str">
            <v>c</v>
          </cell>
          <cell r="AF730" t="str">
            <v>rdamedia/fre</v>
          </cell>
          <cell r="AG730" t="str">
            <v>ressource en ligne</v>
          </cell>
          <cell r="AH730" t="str">
            <v>cr</v>
          </cell>
          <cell r="AI730" t="str">
            <v>rdacarrier/fre</v>
          </cell>
          <cell r="AJ730" t="str">
            <v>m\\\\\o\\d\\\\\\\\</v>
          </cell>
          <cell r="AK730" t="str">
            <v>cr\cn\\\\uuaua</v>
          </cell>
          <cell r="AL730" t="str">
            <v>Accès restreint aux membres</v>
          </cell>
          <cell r="AM730" t="str">
            <v>Source de la note de description : Version imprimée</v>
          </cell>
          <cell r="AN730" t="str">
            <v/>
          </cell>
          <cell r="AO730" t="str">
            <v>%SITE_CLIENT%/?library_guid=D93CC14C-F0EF-48C7-8688-B7773914140A</v>
          </cell>
          <cell r="AP730" t="str">
            <v>Accès au travers du portail ENI</v>
          </cell>
          <cell r="AQ730" t="str">
            <v xml:space="preserve"> active directory </v>
          </cell>
          <cell r="AR730" t="str">
            <v xml:space="preserve"> AD </v>
          </cell>
          <cell r="AS730" t="str">
            <v xml:space="preserve"> dfs </v>
          </cell>
          <cell r="AT730" t="str">
            <v xml:space="preserve"> dhcp </v>
          </cell>
          <cell r="AU730" t="str">
            <v xml:space="preserve"> dns </v>
          </cell>
          <cell r="AV730" t="str">
            <v xml:space="preserve"> hyper</v>
          </cell>
          <cell r="AW730" t="str">
            <v xml:space="preserve"> LNRI12R2WINS</v>
          </cell>
          <cell r="AX730" t="str">
            <v xml:space="preserve"> microsoft </v>
          </cell>
          <cell r="AY730" t="str">
            <v xml:space="preserve"> powershell </v>
          </cell>
          <cell r="AZ730" t="str">
            <v xml:space="preserve"> RODC </v>
          </cell>
          <cell r="BA730" t="str">
            <v xml:space="preserve">v </v>
          </cell>
          <cell r="BB730" t="str">
            <v xml:space="preserve">windows serveur </v>
          </cell>
          <cell r="BC730" t="str">
            <v/>
          </cell>
          <cell r="BD730" t="str">
            <v/>
          </cell>
          <cell r="BE730" t="str">
            <v/>
          </cell>
          <cell r="BF730" t="str">
            <v/>
          </cell>
          <cell r="BG730" t="str">
            <v/>
          </cell>
          <cell r="BH730" t="str">
            <v/>
          </cell>
          <cell r="BI730" t="str">
            <v/>
          </cell>
          <cell r="BJ730" t="str">
            <v/>
          </cell>
          <cell r="BK730" t="str">
            <v/>
          </cell>
          <cell r="BL730" t="str">
            <v/>
          </cell>
          <cell r="BM730" t="str">
            <v/>
          </cell>
          <cell r="BN730" t="str">
            <v/>
          </cell>
          <cell r="BO730" t="str">
            <v/>
          </cell>
          <cell r="BP730" t="str">
            <v/>
          </cell>
          <cell r="BQ730" t="str">
            <v/>
          </cell>
          <cell r="BR730" t="str">
            <v/>
          </cell>
          <cell r="BS730" t="str">
            <v/>
          </cell>
          <cell r="BT730" t="str">
            <v/>
          </cell>
          <cell r="BU730" t="str">
            <v/>
          </cell>
          <cell r="BV730" t="str">
            <v/>
          </cell>
          <cell r="BW730" t="str">
            <v/>
          </cell>
          <cell r="BX730" t="str">
            <v/>
          </cell>
        </row>
        <row r="731">
          <cell r="A731" t="str">
            <v>RI12SQL</v>
          </cell>
          <cell r="B731" t="str">
            <v>SQL Server 2012 - SQL, Transact SQL</v>
          </cell>
          <cell r="C731" t="str">
            <v>Conception et réalisation d'une base de données</v>
          </cell>
          <cell r="D731" t="str">
            <v>Jérôme Gabillaud</v>
          </cell>
          <cell r="E731" t="str">
            <v/>
          </cell>
          <cell r="F731" t="str">
            <v>Gabillaud, Jérôme</v>
          </cell>
          <cell r="G731" t="str">
            <v/>
          </cell>
          <cell r="H731" t="str">
            <v/>
          </cell>
          <cell r="I731" t="str">
            <v/>
          </cell>
          <cell r="J731" t="str">
            <v/>
          </cell>
          <cell r="K731" t="str">
            <v>Edition du 1 June 2012</v>
          </cell>
          <cell r="L731" t="str">
            <v>454 pages</v>
          </cell>
          <cell r="M731" t="str">
            <v>Editions ENI</v>
          </cell>
          <cell r="N731" t="str">
            <v>fre</v>
          </cell>
          <cell r="O731" t="str">
            <v>fre</v>
          </cell>
          <cell r="P731" t="str">
            <v>fre</v>
          </cell>
          <cell r="Q731" t="str">
            <v>Ce livre sur SQL Server 2012 s'adresse aussi bien aux étudiants en informatique désirant apprendre le SQL avec SQL Server qu'aux informaticiens qui souhaitent actualiser leurs compétences sur SQL Server 2012 pour comprendre et maîtriser les fonctionnalités qui permettent de concevoir et réaliser une base de données.
Le livre permet de détailler l'ensemble des instructions nécessaires à la définition des tables ainsi qu'à la manipulation des données : les différentes instructions SQL et Transact SQL (procédures, fonctions, déclencheurs) sont présentées et illustrées afin de bien comprendre l'intérêt des différentes fonctionnalités exposées.
La gestion des données non structurées (FILESTREAM) ou les structures hiérarchiques et les données géographiques, sont développées. Les principales fonctionnalités qui permettent d'obtenir une gestion des données plus efficace sont également détaillées, comme le XML ou l'intégration du code CLR (Common Langage Runtime). La bibliothèque de programmation SMO et sa manipulation en PowerShell sont également présentées.
La base de données qui est construite au fur et à mesure de la lecture du livre est en téléchargement sur le site www.editions-eni.fr.
Les chapitres du livre :
Préambule &amp;ndash; Le modèle relationnel &amp;ndash; Implémentation des bases de données &amp;ndash; Les ordres du SQL &amp;ndash; Transact SQL : le langage procédural &amp;ndash; Gestion de données distribuées &amp;ndash; Les types évolués &amp;ndash; Common Language Runtime (CLR) - Annexes
Ce livre est également proposé en coffret 1 | coffret 2 | coffret 3</v>
          </cell>
          <cell r="R731">
            <v>9782746074705</v>
          </cell>
          <cell r="S731" t="str">
            <v>Version Numérique</v>
          </cell>
          <cell r="T731">
            <v>9782746074149</v>
          </cell>
          <cell r="U731" t="str">
            <v>Version Imprimée</v>
          </cell>
          <cell r="V731" t="str">
            <v>St-Herblain</v>
          </cell>
          <cell r="W731" t="str">
            <v>Editions ENI</v>
          </cell>
          <cell r="X731">
            <v>2012</v>
          </cell>
          <cell r="Y731" t="str">
            <v>Bibliothèque Numérique ENI (Service en ligne)</v>
          </cell>
          <cell r="Z731" t="str">
            <v>RESSOURCES INFORMATIQUES</v>
          </cell>
          <cell r="AA731" t="str">
            <v>texte</v>
          </cell>
          <cell r="AB731" t="str">
            <v>txt</v>
          </cell>
          <cell r="AC731" t="str">
            <v>rdacontent/fre</v>
          </cell>
          <cell r="AD731" t="str">
            <v>informatique</v>
          </cell>
          <cell r="AE731" t="str">
            <v>c</v>
          </cell>
          <cell r="AF731" t="str">
            <v>rdamedia/fre</v>
          </cell>
          <cell r="AG731" t="str">
            <v>ressource en ligne</v>
          </cell>
          <cell r="AH731" t="str">
            <v>cr</v>
          </cell>
          <cell r="AI731" t="str">
            <v>rdacarrier/fre</v>
          </cell>
          <cell r="AJ731" t="str">
            <v>m\\\\\o\\d\\\\\\\\</v>
          </cell>
          <cell r="AK731" t="str">
            <v>cr\cn\\\\uuaua</v>
          </cell>
          <cell r="AL731" t="str">
            <v>Accès restreint aux membres</v>
          </cell>
          <cell r="AM731" t="str">
            <v>Source de la note de description : Version imprimée</v>
          </cell>
          <cell r="AN731" t="str">
            <v/>
          </cell>
          <cell r="AO731" t="str">
            <v>%SITE_CLIENT%/?library_guid=A4FF9DCC-CB0E-4871-91E6-22110EB43C01</v>
          </cell>
          <cell r="AP731" t="str">
            <v>Accès au travers du portail ENI</v>
          </cell>
          <cell r="AQ731" t="str">
            <v xml:space="preserve"> algèbre relationnelle </v>
          </cell>
          <cell r="AR731" t="str">
            <v xml:space="preserve"> LNRI12SQL</v>
          </cell>
          <cell r="AS731" t="str">
            <v xml:space="preserve"> powershell  </v>
          </cell>
          <cell r="AT731" t="str">
            <v xml:space="preserve"> SGBD </v>
          </cell>
          <cell r="AU731" t="str">
            <v xml:space="preserve"> SGBDR </v>
          </cell>
          <cell r="AV731" t="str">
            <v xml:space="preserve"> sqlserver </v>
          </cell>
          <cell r="AW731" t="str">
            <v xml:space="preserve">microsoft </v>
          </cell>
          <cell r="AX731" t="str">
            <v/>
          </cell>
          <cell r="AY731" t="str">
            <v/>
          </cell>
          <cell r="AZ731" t="str">
            <v/>
          </cell>
          <cell r="BA731" t="str">
            <v/>
          </cell>
          <cell r="BB731" t="str">
            <v/>
          </cell>
          <cell r="BC731" t="str">
            <v/>
          </cell>
          <cell r="BD731" t="str">
            <v/>
          </cell>
          <cell r="BE731" t="str">
            <v/>
          </cell>
          <cell r="BF731" t="str">
            <v/>
          </cell>
          <cell r="BG731" t="str">
            <v/>
          </cell>
          <cell r="BH731" t="str">
            <v/>
          </cell>
          <cell r="BI731" t="str">
            <v/>
          </cell>
          <cell r="BJ731" t="str">
            <v/>
          </cell>
          <cell r="BK731" t="str">
            <v/>
          </cell>
          <cell r="BL731" t="str">
            <v/>
          </cell>
          <cell r="BM731" t="str">
            <v/>
          </cell>
          <cell r="BN731" t="str">
            <v/>
          </cell>
          <cell r="BO731" t="str">
            <v/>
          </cell>
          <cell r="BP731" t="str">
            <v/>
          </cell>
          <cell r="BQ731" t="str">
            <v/>
          </cell>
          <cell r="BR731" t="str">
            <v/>
          </cell>
          <cell r="BS731" t="str">
            <v/>
          </cell>
          <cell r="BT731" t="str">
            <v/>
          </cell>
          <cell r="BU731" t="str">
            <v/>
          </cell>
          <cell r="BV731" t="str">
            <v/>
          </cell>
          <cell r="BW731" t="str">
            <v/>
          </cell>
          <cell r="BX731" t="str">
            <v/>
          </cell>
        </row>
        <row r="732">
          <cell r="A732" t="str">
            <v>RI12SQLA</v>
          </cell>
          <cell r="B732" t="str">
            <v>SQL Server 2012</v>
          </cell>
          <cell r="C732" t="str">
            <v>Administration d'une base de données transactionnelle avec SQL Server Management Studio</v>
          </cell>
          <cell r="D732" t="str">
            <v>Jérôme Gabillaud</v>
          </cell>
          <cell r="E732" t="str">
            <v/>
          </cell>
          <cell r="F732" t="str">
            <v>Gabillaud, Jérôme</v>
          </cell>
          <cell r="G732" t="str">
            <v/>
          </cell>
          <cell r="H732" t="str">
            <v/>
          </cell>
          <cell r="I732" t="str">
            <v/>
          </cell>
          <cell r="J732" t="str">
            <v/>
          </cell>
          <cell r="K732" t="str">
            <v>Edition du 1 October 2012</v>
          </cell>
          <cell r="L732" t="str">
            <v>571 pages</v>
          </cell>
          <cell r="M732" t="str">
            <v>Editions ENI</v>
          </cell>
          <cell r="N732" t="str">
            <v>fre</v>
          </cell>
          <cell r="O732" t="str">
            <v>fre</v>
          </cell>
          <cell r="P732" t="str">
            <v>fre</v>
          </cell>
          <cell r="Q732" t="str">
            <v>Ce livre sur SQL Server 2012 s'adresse à toute personne désireuse d'administrer une base de données transactionnelle (administrateur de base de données, développeur&amp;hellip;).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une optimisation du serveur sont présentés tels que l'administration par les règles, l'intégration avec le Power Shell, la compression et le cryptage des données.
Les différentes opérations sont réalisées depuis SQL Server Management Studio et en Transact SQL. 
Des éléments sont en téléchargement sur le site www.editions-eni.fr.
Les chapitres du livre :
Présentation &amp;ndash; Installation et configuration &amp;ndash; Gestion de la base de données &amp;ndash; Gestion de la sécurité d'accès &amp;ndash; Tâches planifiées &amp;ndash; Transfert des données &amp;ndash; Service Broker &amp;ndash; Réplication &amp;ndash; Sauvegarde &amp;ndash; Restauration &amp;ndash; Optimisation &amp;ndash; Annexe</v>
          </cell>
          <cell r="R732">
            <v>9782746076945</v>
          </cell>
          <cell r="S732" t="str">
            <v>Version Numérique</v>
          </cell>
          <cell r="T732">
            <v>9782746076617</v>
          </cell>
          <cell r="U732" t="str">
            <v>Version Imprimée</v>
          </cell>
          <cell r="V732" t="str">
            <v>St-Herblain</v>
          </cell>
          <cell r="W732" t="str">
            <v>Editions ENI</v>
          </cell>
          <cell r="X732">
            <v>2012</v>
          </cell>
          <cell r="Y732" t="str">
            <v>Bibliothèque Numérique ENI (Service en ligne)</v>
          </cell>
          <cell r="Z732" t="str">
            <v>RESSOURCES INFORMATIQUES</v>
          </cell>
          <cell r="AA732" t="str">
            <v>texte</v>
          </cell>
          <cell r="AB732" t="str">
            <v>txt</v>
          </cell>
          <cell r="AC732" t="str">
            <v>rdacontent/fre</v>
          </cell>
          <cell r="AD732" t="str">
            <v>informatique</v>
          </cell>
          <cell r="AE732" t="str">
            <v>c</v>
          </cell>
          <cell r="AF732" t="str">
            <v>rdamedia/fre</v>
          </cell>
          <cell r="AG732" t="str">
            <v>ressource en ligne</v>
          </cell>
          <cell r="AH732" t="str">
            <v>cr</v>
          </cell>
          <cell r="AI732" t="str">
            <v>rdacarrier/fre</v>
          </cell>
          <cell r="AJ732" t="str">
            <v>m\\\\\o\\d\\\\\\\\</v>
          </cell>
          <cell r="AK732" t="str">
            <v>cr\cn\\\\uuaua</v>
          </cell>
          <cell r="AL732" t="str">
            <v>Accès restreint aux membres</v>
          </cell>
          <cell r="AM732" t="str">
            <v>Source de la note de description : Version imprimée</v>
          </cell>
          <cell r="AN732" t="str">
            <v/>
          </cell>
          <cell r="AO732" t="str">
            <v>%SITE_CLIENT%/?library_guid=175970CA-7022-44AE-B57A-3AFDD1AC65CF</v>
          </cell>
          <cell r="AP732" t="str">
            <v>Accès au travers du portail ENI</v>
          </cell>
          <cell r="AQ732" t="str">
            <v xml:space="preserve"> algèbre relationnelle </v>
          </cell>
          <cell r="AR732" t="str">
            <v xml:space="preserve"> LNRI12SQLA</v>
          </cell>
          <cell r="AS732" t="str">
            <v xml:space="preserve"> Microsoft </v>
          </cell>
          <cell r="AT732" t="str">
            <v xml:space="preserve"> power Shell </v>
          </cell>
          <cell r="AU732" t="str">
            <v xml:space="preserve"> powershell </v>
          </cell>
          <cell r="AV732" t="str">
            <v xml:space="preserve"> SGBD </v>
          </cell>
          <cell r="AW732" t="str">
            <v xml:space="preserve"> SGBDR </v>
          </cell>
          <cell r="AX732" t="str">
            <v xml:space="preserve"> sql serveur </v>
          </cell>
          <cell r="AY732" t="str">
            <v xml:space="preserve"> sqlserver </v>
          </cell>
          <cell r="AZ732" t="str">
            <v xml:space="preserve"> Transact SQL </v>
          </cell>
          <cell r="BA732" t="str">
            <v xml:space="preserve">SQL </v>
          </cell>
          <cell r="BB732" t="str">
            <v/>
          </cell>
          <cell r="BC732" t="str">
            <v/>
          </cell>
          <cell r="BD732" t="str">
            <v/>
          </cell>
          <cell r="BE732" t="str">
            <v/>
          </cell>
          <cell r="BF732" t="str">
            <v/>
          </cell>
          <cell r="BG732" t="str">
            <v/>
          </cell>
          <cell r="BH732" t="str">
            <v/>
          </cell>
          <cell r="BI732" t="str">
            <v/>
          </cell>
          <cell r="BJ732" t="str">
            <v/>
          </cell>
          <cell r="BK732" t="str">
            <v/>
          </cell>
          <cell r="BL732" t="str">
            <v/>
          </cell>
          <cell r="BM732" t="str">
            <v/>
          </cell>
          <cell r="BN732" t="str">
            <v/>
          </cell>
          <cell r="BO732" t="str">
            <v/>
          </cell>
          <cell r="BP732" t="str">
            <v/>
          </cell>
          <cell r="BQ732" t="str">
            <v/>
          </cell>
          <cell r="BR732" t="str">
            <v/>
          </cell>
          <cell r="BS732" t="str">
            <v/>
          </cell>
          <cell r="BT732" t="str">
            <v/>
          </cell>
          <cell r="BU732" t="str">
            <v/>
          </cell>
          <cell r="BV732" t="str">
            <v/>
          </cell>
          <cell r="BW732" t="str">
            <v/>
          </cell>
          <cell r="BX732" t="str">
            <v/>
          </cell>
        </row>
        <row r="733">
          <cell r="A733" t="str">
            <v>RI12WINS</v>
          </cell>
          <cell r="B733" t="str">
            <v>Windows Server 2012</v>
          </cell>
          <cell r="C733" t="str">
            <v>Les bases indispensables pour administrer et configurer votre serveur</v>
          </cell>
          <cell r="D733" t="str">
            <v>Nicolas BONNET</v>
          </cell>
          <cell r="E733" t="str">
            <v/>
          </cell>
          <cell r="F733" t="str">
            <v>BONNET, Nicolas</v>
          </cell>
          <cell r="G733" t="str">
            <v/>
          </cell>
          <cell r="H733" t="str">
            <v/>
          </cell>
          <cell r="I733" t="str">
            <v/>
          </cell>
          <cell r="J733" t="str">
            <v/>
          </cell>
          <cell r="K733" t="str">
            <v>Edition du 1 February 2013</v>
          </cell>
          <cell r="L733" t="str">
            <v>794 pages</v>
          </cell>
          <cell r="M733" t="str">
            <v>Editions ENI</v>
          </cell>
          <cell r="N733" t="str">
            <v>fre</v>
          </cell>
          <cell r="O733" t="str">
            <v>fre</v>
          </cell>
          <cell r="P733" t="str">
            <v>fre</v>
          </cell>
          <cell r="Q733" t="str">
            <v>Ce livre sur Windows Server 2012 est destiné aux administrateurs système ou aux techniciens en informatique qui souhaitent mettre à jour leurs connaissances par rapport à Windows Server 2008 R2 ou se former sur le nouveau système d'exploitation serveur de Microsoft. Il est composé de parties théoriques toujours complétées de parties pratiques permettant de mettre en place les solutions étudiées. 
Après avoir bien identifié les différents rôles et les fonctionnalités offertes par le système d'exploitation, l'auteur propose la création d'une maquette (ou bac à sable) ; celle-ci est composée de machines virtuelles exécutant Windows Server 2012 et Windows 8. Il présente ensuite les services Active Directory afin de permettre aux personnes débutantes d'appréhender le vocabulaire utilisé pour Active Directory. Les sites AD, la réplication, le catalogue global sont autant de paramètres qui sont étudiés. Par la suite, le lecteur réalisera la promotion d'un serveur en tant que contrôleur de domaine et en tant que RODC (Read Only Domain Controller) et découvrira la nouveauté de cette version qui consiste à cloner un contrôleur de domaine virtuel. Les nouveautés apportées à la corbeille AD ou à la stratégie de mot de passe affinée sont expliquées puis mises en pratique. Les services DNS et DHCP sont traités et les nouveautés comme la haute disponibilité sont présentées. Les chapitres suivants traitent de la mise en place d'un espace de noms DFS ou du gestionnaire du serveur de fichiers. Enfin les derniers chapitres auront pour sujet la mise en place, la gestion et le dépannage des stratégies de groupe, la mise en place d'un serveur de déploiement (capture des données d'une partition ou création d'un fichier de réponse) ainsi que les outils permettant la gestion et la surveillance du serveur.
Des éléments complémentaires sont en téléchargement sur le site www.editions-eni.fr.
Les chapitres du livre :
Introduction &amp;ndash; Rôles et fonctionnalités &amp;ndash; Installation du bac à sable &amp;ndash; Console Gestionnaire de serveur &amp;ndash; Service de domaine Active Directory &amp;ndash; Gestion des objets Active Directory &amp;ndash; Implémentation d'un serveur DHCP &amp;ndash; Les services réseau sous Windows Server 2012 &amp;ndash; Implémentation d'un serveur DNS &amp;ndash; Implémentation d'un serveur de fichiers &amp;ndash; Gestion du système de fichiers DFS &amp;ndash; Infrastructure de stratégies de groupe &amp;ndash; Gestion de la politique de sécurité &amp;ndash; Dépanner les stratégies de groupe &amp;ndash; Implémentation du service de déploiement &amp;ndash; Gestion et surveillance des serveurs &amp;ndash; Distribuer des mises à jour avec WSUS</v>
          </cell>
          <cell r="R733">
            <v>9782746079595</v>
          </cell>
          <cell r="S733" t="str">
            <v>Version Numérique</v>
          </cell>
          <cell r="T733">
            <v>9782746078680</v>
          </cell>
          <cell r="U733" t="str">
            <v>Version Imprimée</v>
          </cell>
          <cell r="V733" t="str">
            <v>St-Herblain</v>
          </cell>
          <cell r="W733" t="str">
            <v>Editions ENI</v>
          </cell>
          <cell r="X733">
            <v>2013</v>
          </cell>
          <cell r="Y733" t="str">
            <v>Bibliothèque Numérique ENI (Service en ligne)</v>
          </cell>
          <cell r="Z733" t="str">
            <v>RESSOURCES INFORMATIQUES</v>
          </cell>
          <cell r="AA733" t="str">
            <v>texte</v>
          </cell>
          <cell r="AB733" t="str">
            <v>txt</v>
          </cell>
          <cell r="AC733" t="str">
            <v>rdacontent/fre</v>
          </cell>
          <cell r="AD733" t="str">
            <v>informatique</v>
          </cell>
          <cell r="AE733" t="str">
            <v>c</v>
          </cell>
          <cell r="AF733" t="str">
            <v>rdamedia/fre</v>
          </cell>
          <cell r="AG733" t="str">
            <v>ressource en ligne</v>
          </cell>
          <cell r="AH733" t="str">
            <v>cr</v>
          </cell>
          <cell r="AI733" t="str">
            <v>rdacarrier/fre</v>
          </cell>
          <cell r="AJ733" t="str">
            <v>m\\\\\o\\d\\\\\\\\</v>
          </cell>
          <cell r="AK733" t="str">
            <v>cr\cn\\\\uuaua</v>
          </cell>
          <cell r="AL733" t="str">
            <v>Accès restreint aux membres</v>
          </cell>
          <cell r="AM733" t="str">
            <v>Source de la note de description : Version imprimée</v>
          </cell>
          <cell r="AN733" t="str">
            <v/>
          </cell>
          <cell r="AO733" t="str">
            <v>%SITE_CLIENT%/?library_guid=DB71C006-ED4A-4A68-A89B-BEF486C27CEA</v>
          </cell>
          <cell r="AP733" t="str">
            <v>Accès au travers du portail ENI</v>
          </cell>
          <cell r="AQ733" t="str">
            <v xml:space="preserve"> active directory </v>
          </cell>
          <cell r="AR733" t="str">
            <v xml:space="preserve"> AD </v>
          </cell>
          <cell r="AS733" t="str">
            <v xml:space="preserve"> dfs </v>
          </cell>
          <cell r="AT733" t="str">
            <v xml:space="preserve"> dhcp </v>
          </cell>
          <cell r="AU733" t="str">
            <v xml:space="preserve"> dns </v>
          </cell>
          <cell r="AV733" t="str">
            <v xml:space="preserve"> gpo </v>
          </cell>
          <cell r="AW733" t="str">
            <v xml:space="preserve"> LNRI12WINS</v>
          </cell>
          <cell r="AX733" t="str">
            <v xml:space="preserve"> microsoft </v>
          </cell>
          <cell r="AY733" t="str">
            <v xml:space="preserve">RODC </v>
          </cell>
          <cell r="AZ733" t="str">
            <v/>
          </cell>
          <cell r="BA733" t="str">
            <v/>
          </cell>
          <cell r="BB733" t="str">
            <v/>
          </cell>
          <cell r="BC733" t="str">
            <v/>
          </cell>
          <cell r="BD733" t="str">
            <v/>
          </cell>
          <cell r="BE733" t="str">
            <v/>
          </cell>
          <cell r="BF733" t="str">
            <v/>
          </cell>
          <cell r="BG733" t="str">
            <v/>
          </cell>
          <cell r="BH733" t="str">
            <v/>
          </cell>
          <cell r="BI733" t="str">
            <v/>
          </cell>
          <cell r="BJ733" t="str">
            <v/>
          </cell>
          <cell r="BK733" t="str">
            <v/>
          </cell>
          <cell r="BL733" t="str">
            <v/>
          </cell>
          <cell r="BM733" t="str">
            <v/>
          </cell>
          <cell r="BN733" t="str">
            <v/>
          </cell>
          <cell r="BO733" t="str">
            <v/>
          </cell>
          <cell r="BP733" t="str">
            <v/>
          </cell>
          <cell r="BQ733" t="str">
            <v/>
          </cell>
          <cell r="BR733" t="str">
            <v/>
          </cell>
          <cell r="BS733" t="str">
            <v/>
          </cell>
          <cell r="BT733" t="str">
            <v/>
          </cell>
          <cell r="BU733" t="str">
            <v/>
          </cell>
          <cell r="BV733" t="str">
            <v/>
          </cell>
          <cell r="BW733" t="str">
            <v/>
          </cell>
          <cell r="BX733" t="str">
            <v/>
          </cell>
        </row>
        <row r="734">
          <cell r="A734" t="str">
            <v>RI12WSE</v>
          </cell>
          <cell r="B734" t="str">
            <v>Windows Server 2012 Essentials</v>
          </cell>
          <cell r="C734" t="str">
            <v>Installation, configuration et gestion quotidienne</v>
          </cell>
          <cell r="D734" t="str">
            <v>Yves GOURLÉ</v>
          </cell>
          <cell r="E734" t="str">
            <v/>
          </cell>
          <cell r="F734" t="str">
            <v>GOURLÉ, Yves</v>
          </cell>
          <cell r="G734" t="str">
            <v/>
          </cell>
          <cell r="H734" t="str">
            <v/>
          </cell>
          <cell r="I734" t="str">
            <v/>
          </cell>
          <cell r="J734" t="str">
            <v/>
          </cell>
          <cell r="K734" t="str">
            <v>Edition du 1 November 2013</v>
          </cell>
          <cell r="L734" t="str">
            <v>662 pages</v>
          </cell>
          <cell r="M734" t="str">
            <v>Editions ENI</v>
          </cell>
          <cell r="N734" t="str">
            <v>fre</v>
          </cell>
          <cell r="O734" t="str">
            <v>fre</v>
          </cell>
          <cell r="P734" t="str">
            <v>fre</v>
          </cell>
          <cell r="Q734" t="str">
            <v>Ce livre sur Windows Server 2012 Essentials s'adresse aux consultants et techniciens informatiques ayant en charge l'installation et l'administration de ce serveur. Il servira également de guide détaillé aux amateurs éclairés qui souhaitent mettre en oeuvre ce serveur dans une PME/PMI. 
Il reprend toutes les étapes de mise en oeuvre d'un serveur en entreprise, depuis l'analyse des raisons qui justifient l'usage du serveur jusqu'aux méthodes d'accès distant aux données de l'entreprise. Tous les concepts nécessaires à la bonne compréhension du fonctionnement du serveur et de son réseau (Active Directory, DNS, ...) sont clairement exposés. Tous les assistants nécessaires au fonctionnement du serveur sont détaillés, mais l'auteur signale également lorsqu'il est possible de s'éloigner de ces assistants et fournit des éléments de résolution pour les problèmes fréquemment rencontrés.
Un chapitre décrit les interactions possibles entre Windows Server Essentials et la solution de messagerie dans le « cloud » de Microsoft : Office 365 ; cette combinaison permettant de couvrir l'ensemble des besoins d'infrastructure des petites et moyennes entreprises.
La découverte et la maîtrise du produit se font pas à pas, en suivant l'exemple de déploiement d'un serveur dans une entreprise. L'auteur détaille l'installation du serveur, la gestion des utilisateurs et des ordinateurs clients, des fichiers et de leurs droits d'accès, des imprimantes et aussi des sauvegardes - aussi bien du serveur que des autres postes du réseau. La messagerie Office 365 et l'accès distant en tout lieu concluent la description détaillée des apports de WSE 2012.
Enfin, un dernier chapitre détaille, en suivant un cas concret, la migration vers Windows Server Essentials 2012 depuis une version précédente de Small Business Server.
Les chapitres du livre :
Introduction &amp;ndash; Réseau &amp;ndash; Installation &amp;ndash; Tâches post-installation &amp;ndash; Gestion des utilisateurs et des groupes &amp;ndash; Gestion des fichiers et des partages &amp;ndash; Intégration des postes clients &amp;ndash; Gestion des impressions &amp;ndash; Sauvegarde du serveur &amp;ndash; Sauvegarde des postes clients &amp;ndash; Messagerie &amp;ndash; Office 365 &amp;ndash; Accès au réseau depuis l'extérieur &amp;ndash; Migration</v>
          </cell>
          <cell r="R734">
            <v>9782746085794</v>
          </cell>
          <cell r="S734" t="str">
            <v>Version Numérique</v>
          </cell>
          <cell r="T734">
            <v>9782746084537</v>
          </cell>
          <cell r="U734" t="str">
            <v>Version Imprimée</v>
          </cell>
          <cell r="V734" t="str">
            <v>St-Herblain</v>
          </cell>
          <cell r="W734" t="str">
            <v>Editions ENI</v>
          </cell>
          <cell r="X734">
            <v>2013</v>
          </cell>
          <cell r="Y734" t="str">
            <v>Bibliothèque Numérique ENI (Service en ligne)</v>
          </cell>
          <cell r="Z734" t="str">
            <v>RESSOURCES INFORMATIQUES</v>
          </cell>
          <cell r="AA734" t="str">
            <v>texte</v>
          </cell>
          <cell r="AB734" t="str">
            <v>txt</v>
          </cell>
          <cell r="AC734" t="str">
            <v>rdacontent/fre</v>
          </cell>
          <cell r="AD734" t="str">
            <v>informatique</v>
          </cell>
          <cell r="AE734" t="str">
            <v>c</v>
          </cell>
          <cell r="AF734" t="str">
            <v>rdamedia/fre</v>
          </cell>
          <cell r="AG734" t="str">
            <v>ressource en ligne</v>
          </cell>
          <cell r="AH734" t="str">
            <v>cr</v>
          </cell>
          <cell r="AI734" t="str">
            <v>rdacarrier/fre</v>
          </cell>
          <cell r="AJ734" t="str">
            <v>m\\\\\o\\d\\\\\\\\</v>
          </cell>
          <cell r="AK734" t="str">
            <v>cr\cn\\\\uuaua</v>
          </cell>
          <cell r="AL734" t="str">
            <v>Accès restreint aux membres</v>
          </cell>
          <cell r="AM734" t="str">
            <v>Source de la note de description : Version imprimée</v>
          </cell>
          <cell r="AN734" t="str">
            <v/>
          </cell>
          <cell r="AO734" t="str">
            <v>%SITE_CLIENT%/?library_guid=EF1B61B0-0F4A-44E0-B44E-D1DE395AF248</v>
          </cell>
          <cell r="AP734" t="str">
            <v>Accès au travers du portail ENI</v>
          </cell>
          <cell r="AQ734" t="str">
            <v xml:space="preserve"> LNRI12WSE</v>
          </cell>
          <cell r="AR734" t="str">
            <v xml:space="preserve"> sbs </v>
          </cell>
          <cell r="AS734" t="str">
            <v xml:space="preserve"> sbs 2012 </v>
          </cell>
          <cell r="AT734" t="str">
            <v xml:space="preserve"> WSE </v>
          </cell>
          <cell r="AU734" t="str">
            <v xml:space="preserve"> WSE 2012 </v>
          </cell>
          <cell r="AV734" t="str">
            <v xml:space="preserve">Microsoft </v>
          </cell>
          <cell r="AW734" t="str">
            <v/>
          </cell>
          <cell r="AX734" t="str">
            <v/>
          </cell>
          <cell r="AY734" t="str">
            <v/>
          </cell>
          <cell r="AZ734" t="str">
            <v/>
          </cell>
          <cell r="BA734" t="str">
            <v/>
          </cell>
          <cell r="BB734" t="str">
            <v/>
          </cell>
          <cell r="BC734" t="str">
            <v/>
          </cell>
          <cell r="BD734" t="str">
            <v/>
          </cell>
          <cell r="BE734" t="str">
            <v/>
          </cell>
          <cell r="BF734" t="str">
            <v/>
          </cell>
          <cell r="BG734" t="str">
            <v/>
          </cell>
          <cell r="BH734" t="str">
            <v/>
          </cell>
          <cell r="BI734" t="str">
            <v/>
          </cell>
          <cell r="BJ734" t="str">
            <v/>
          </cell>
          <cell r="BK734" t="str">
            <v/>
          </cell>
          <cell r="BL734" t="str">
            <v/>
          </cell>
          <cell r="BM734" t="str">
            <v/>
          </cell>
          <cell r="BN734" t="str">
            <v/>
          </cell>
          <cell r="BO734" t="str">
            <v/>
          </cell>
          <cell r="BP734" t="str">
            <v/>
          </cell>
          <cell r="BQ734" t="str">
            <v/>
          </cell>
          <cell r="BR734" t="str">
            <v/>
          </cell>
          <cell r="BS734" t="str">
            <v/>
          </cell>
          <cell r="BT734" t="str">
            <v/>
          </cell>
          <cell r="BU734" t="str">
            <v/>
          </cell>
          <cell r="BV734" t="str">
            <v/>
          </cell>
          <cell r="BW734" t="str">
            <v/>
          </cell>
          <cell r="BX734" t="str">
            <v/>
          </cell>
        </row>
        <row r="735">
          <cell r="A735" t="str">
            <v>RI13ACCV</v>
          </cell>
          <cell r="B735" t="str">
            <v>VBA Access 2013</v>
          </cell>
          <cell r="C735" t="str">
            <v>Programmer sous Access</v>
          </cell>
          <cell r="D735" t="str">
            <v>Michèle Amelot</v>
          </cell>
          <cell r="E735" t="str">
            <v/>
          </cell>
          <cell r="F735" t="str">
            <v>Amelot, Michèle</v>
          </cell>
          <cell r="G735" t="str">
            <v/>
          </cell>
          <cell r="H735" t="str">
            <v/>
          </cell>
          <cell r="I735" t="str">
            <v/>
          </cell>
          <cell r="J735" t="str">
            <v/>
          </cell>
          <cell r="K735" t="str">
            <v>Edition du 1 July 2013</v>
          </cell>
          <cell r="L735" t="str">
            <v>382 pages</v>
          </cell>
          <cell r="M735" t="str">
            <v>Editions ENI</v>
          </cell>
          <cell r="N735" t="str">
            <v>fre</v>
          </cell>
          <cell r="O735" t="str">
            <v>fre</v>
          </cell>
          <cell r="P735" t="str">
            <v>fre</v>
          </cell>
          <cell r="Q735" t="str">
            <v>&amp;Agrave; la fois simple, pratique et complet, ce livre sur VBA Access 2013 s'adresse aux développeurs et aux utilisateurs avertis souhaitant créer des applications professionnelles conviviales, fiables et performantes sous Access.
Outre les éléments de base du langage VBA vous permettant de créer vos propres procédures et fonctions, vous apprendrez à manipuler vos données en utilisant les objets ADO et le langage SQL, à personnaliser vos formulaires et états, à concevoir un ruban Access spécifique à votre application, à piloter les autres applications Office 2013 via la technologie Automation, à exporter des informations sur Internet (au format XML ou HTML) et à utiliser les API Windows.
En plus des nombreux exemples fournis dans cet ouvrage - en téléchargement sur le site www.editions-eni.fr - le dernier chapitre vous guide dans la création d'une mini-application Access.
Les chapitres du livre :
Avant-propos &amp;ndash; Généralités &amp;ndash; Le langage Visual Basic &amp;ndash; Objets et collections &amp;ndash; Objets d'accès aux données &amp;ndash; Le langage SQL &amp;ndash; Gestion des événements &amp;ndash; Débogage et gestion des erreurs &amp;ndash; Personnalisation des formulaires et états &amp;ndash; Amélioration de l'interface utilisateur &amp;ndash; Communication avec les applications Office 2013 &amp;ndash; Programmation Internet &amp;ndash; Programmation Windows &amp;ndash; Code d'une mini-application &amp;ndash; Annexes
Ce livre est également proposé en coffret</v>
          </cell>
          <cell r="R735">
            <v>9782746082533</v>
          </cell>
          <cell r="S735" t="str">
            <v>Version Numérique</v>
          </cell>
          <cell r="T735">
            <v>9782746081918</v>
          </cell>
          <cell r="U735" t="str">
            <v>Version Imprimée</v>
          </cell>
          <cell r="V735" t="str">
            <v>St-Herblain</v>
          </cell>
          <cell r="W735" t="str">
            <v>Editions ENI</v>
          </cell>
          <cell r="X735">
            <v>2013</v>
          </cell>
          <cell r="Y735" t="str">
            <v>Bibliothèque Numérique ENI (Service en ligne)</v>
          </cell>
          <cell r="Z735" t="str">
            <v>RESSOURCES INFORMATIQUES</v>
          </cell>
          <cell r="AA735" t="str">
            <v>texte</v>
          </cell>
          <cell r="AB735" t="str">
            <v>txt</v>
          </cell>
          <cell r="AC735" t="str">
            <v>rdacontent/fre</v>
          </cell>
          <cell r="AD735" t="str">
            <v>informatique</v>
          </cell>
          <cell r="AE735" t="str">
            <v>c</v>
          </cell>
          <cell r="AF735" t="str">
            <v>rdamedia/fre</v>
          </cell>
          <cell r="AG735" t="str">
            <v>ressource en ligne</v>
          </cell>
          <cell r="AH735" t="str">
            <v>cr</v>
          </cell>
          <cell r="AI735" t="str">
            <v>rdacarrier/fre</v>
          </cell>
          <cell r="AJ735" t="str">
            <v>m\\\\\o\\d\\\\\\\\</v>
          </cell>
          <cell r="AK735" t="str">
            <v>cr\cn\\\\uuaua</v>
          </cell>
          <cell r="AL735" t="str">
            <v>Accès restreint aux membres</v>
          </cell>
          <cell r="AM735" t="str">
            <v>Source de la note de description : Version imprimée</v>
          </cell>
          <cell r="AN735" t="str">
            <v/>
          </cell>
          <cell r="AO735" t="str">
            <v>%SITE_CLIENT%/?library_guid=45EE9199-0720-4FA6-A6D7-8A2CCFE02C2B</v>
          </cell>
          <cell r="AP735" t="str">
            <v>Accès au travers du portail ENI</v>
          </cell>
          <cell r="AQ735" t="str">
            <v xml:space="preserve"> ado </v>
          </cell>
          <cell r="AR735" t="str">
            <v xml:space="preserve"> api </v>
          </cell>
          <cell r="AS735" t="str">
            <v xml:space="preserve"> dao </v>
          </cell>
          <cell r="AT735" t="str">
            <v xml:space="preserve"> LNRI13ACCV</v>
          </cell>
          <cell r="AU735" t="str">
            <v xml:space="preserve"> sql </v>
          </cell>
          <cell r="AV735" t="str">
            <v xml:space="preserve">microsoft </v>
          </cell>
          <cell r="AW735" t="str">
            <v/>
          </cell>
          <cell r="AX735" t="str">
            <v/>
          </cell>
          <cell r="AY735" t="str">
            <v/>
          </cell>
          <cell r="AZ735" t="str">
            <v/>
          </cell>
          <cell r="BA735" t="str">
            <v/>
          </cell>
          <cell r="BB735" t="str">
            <v/>
          </cell>
          <cell r="BC735" t="str">
            <v/>
          </cell>
          <cell r="BD735" t="str">
            <v/>
          </cell>
          <cell r="BE735" t="str">
            <v/>
          </cell>
          <cell r="BF735" t="str">
            <v/>
          </cell>
          <cell r="BG735" t="str">
            <v/>
          </cell>
          <cell r="BH735" t="str">
            <v/>
          </cell>
          <cell r="BI735" t="str">
            <v/>
          </cell>
          <cell r="BJ735" t="str">
            <v/>
          </cell>
          <cell r="BK735" t="str">
            <v/>
          </cell>
          <cell r="BL735" t="str">
            <v/>
          </cell>
          <cell r="BM735" t="str">
            <v/>
          </cell>
          <cell r="BN735" t="str">
            <v/>
          </cell>
          <cell r="BO735" t="str">
            <v/>
          </cell>
          <cell r="BP735" t="str">
            <v/>
          </cell>
          <cell r="BQ735" t="str">
            <v/>
          </cell>
          <cell r="BR735" t="str">
            <v/>
          </cell>
          <cell r="BS735" t="str">
            <v/>
          </cell>
          <cell r="BT735" t="str">
            <v/>
          </cell>
          <cell r="BU735" t="str">
            <v/>
          </cell>
          <cell r="BV735" t="str">
            <v/>
          </cell>
          <cell r="BW735" t="str">
            <v/>
          </cell>
          <cell r="BX735" t="str">
            <v/>
          </cell>
        </row>
        <row r="736">
          <cell r="A736" t="str">
            <v>RI13AUT</v>
          </cell>
          <cell r="B736" t="str">
            <v>AutoCAD 2013</v>
          </cell>
          <cell r="C736" t="str">
            <v>Des fondamentaux à la présentation détaillée</v>
          </cell>
          <cell r="D736" t="str">
            <v>Olivier LE FRAPPER</v>
          </cell>
          <cell r="E736" t="str">
            <v/>
          </cell>
          <cell r="F736" t="str">
            <v>LE FRAPPER, Olivier</v>
          </cell>
          <cell r="G736" t="str">
            <v/>
          </cell>
          <cell r="H736" t="str">
            <v/>
          </cell>
          <cell r="I736" t="str">
            <v/>
          </cell>
          <cell r="J736" t="str">
            <v/>
          </cell>
          <cell r="K736" t="str">
            <v>Edition du 1 August 2012</v>
          </cell>
          <cell r="L736" t="str">
            <v>601 pages</v>
          </cell>
          <cell r="M736" t="str">
            <v>Editions ENI</v>
          </cell>
          <cell r="N736" t="str">
            <v>fre</v>
          </cell>
          <cell r="O736" t="str">
            <v>fre</v>
          </cell>
          <cell r="P736" t="str">
            <v>fre</v>
          </cell>
          <cell r="Q736" t="str">
            <v>Ce livre sur AutoCAD 2013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DGN, PDF, IGES, STEP, SolidWorks, PRO-E, CATIA, NX&amp;hellip;), de concevoir et exploiter les formats de consultation DWF 2D et DWF 3D, de publier sur le Web et de personnaliser les options proposées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projections et vues &amp;ndash; La présentation du dessin &amp;ndash; Objets annotatifs et échelle d'annotation &amp;ndash; Les fichiers d'échange</v>
          </cell>
          <cell r="R736">
            <v>9782746075276</v>
          </cell>
          <cell r="S736" t="str">
            <v>Version Numérique</v>
          </cell>
          <cell r="T736">
            <v>9782746075108</v>
          </cell>
          <cell r="U736" t="str">
            <v>Version Imprimée</v>
          </cell>
          <cell r="V736" t="str">
            <v>St-Herblain</v>
          </cell>
          <cell r="W736" t="str">
            <v>Editions ENI</v>
          </cell>
          <cell r="X736">
            <v>2012</v>
          </cell>
          <cell r="Y736" t="str">
            <v>Bibliothèque Numérique ENI (Service en ligne)</v>
          </cell>
          <cell r="Z736" t="str">
            <v>RESSOURCES INFORMATIQUES</v>
          </cell>
          <cell r="AA736" t="str">
            <v>texte</v>
          </cell>
          <cell r="AB736" t="str">
            <v>txt</v>
          </cell>
          <cell r="AC736" t="str">
            <v>rdacontent/fre</v>
          </cell>
          <cell r="AD736" t="str">
            <v>informatique</v>
          </cell>
          <cell r="AE736" t="str">
            <v>c</v>
          </cell>
          <cell r="AF736" t="str">
            <v>rdamedia/fre</v>
          </cell>
          <cell r="AG736" t="str">
            <v>ressource en ligne</v>
          </cell>
          <cell r="AH736" t="str">
            <v>cr</v>
          </cell>
          <cell r="AI736" t="str">
            <v>rdacarrier/fre</v>
          </cell>
          <cell r="AJ736" t="str">
            <v>m\\\\\o\\d\\\\\\\\</v>
          </cell>
          <cell r="AK736" t="str">
            <v>cr\cn\\\\uuaua</v>
          </cell>
          <cell r="AL736" t="str">
            <v>Accès restreint aux membres</v>
          </cell>
          <cell r="AM736" t="str">
            <v>Source de la note de description : Version imprimée</v>
          </cell>
          <cell r="AN736" t="str">
            <v/>
          </cell>
          <cell r="AO736" t="str">
            <v>%SITE_CLIENT%/?library_guid=E5EEA3C4-6A0D-4BD9-BCD6-327D64AAE758</v>
          </cell>
          <cell r="AP736" t="str">
            <v>Accès au travers du portail ENI</v>
          </cell>
          <cell r="AQ736" t="str">
            <v xml:space="preserve"> 2D </v>
          </cell>
          <cell r="AR736" t="str">
            <v xml:space="preserve"> 3D </v>
          </cell>
          <cell r="AS736" t="str">
            <v xml:space="preserve"> CAO </v>
          </cell>
          <cell r="AT736" t="str">
            <v xml:space="preserve"> DAO </v>
          </cell>
          <cell r="AU736" t="str">
            <v xml:space="preserve"> dwf </v>
          </cell>
          <cell r="AV736" t="str">
            <v xml:space="preserve"> LNRI13AUT</v>
          </cell>
          <cell r="AW736" t="str">
            <v xml:space="preserve">autodesk </v>
          </cell>
          <cell r="AX736" t="str">
            <v/>
          </cell>
          <cell r="AY736" t="str">
            <v/>
          </cell>
          <cell r="AZ736" t="str">
            <v/>
          </cell>
          <cell r="BA736" t="str">
            <v/>
          </cell>
          <cell r="BB736" t="str">
            <v/>
          </cell>
          <cell r="BC736" t="str">
            <v/>
          </cell>
          <cell r="BD736" t="str">
            <v/>
          </cell>
          <cell r="BE736" t="str">
            <v/>
          </cell>
          <cell r="BF736" t="str">
            <v/>
          </cell>
          <cell r="BG736" t="str">
            <v/>
          </cell>
          <cell r="BH736" t="str">
            <v/>
          </cell>
          <cell r="BI736" t="str">
            <v/>
          </cell>
          <cell r="BJ736" t="str">
            <v/>
          </cell>
          <cell r="BK736" t="str">
            <v/>
          </cell>
          <cell r="BL736" t="str">
            <v/>
          </cell>
          <cell r="BM736" t="str">
            <v/>
          </cell>
          <cell r="BN736" t="str">
            <v/>
          </cell>
          <cell r="BO736" t="str">
            <v/>
          </cell>
          <cell r="BP736" t="str">
            <v/>
          </cell>
          <cell r="BQ736" t="str">
            <v/>
          </cell>
          <cell r="BR736" t="str">
            <v/>
          </cell>
          <cell r="BS736" t="str">
            <v/>
          </cell>
          <cell r="BT736" t="str">
            <v/>
          </cell>
          <cell r="BU736" t="str">
            <v/>
          </cell>
          <cell r="BV736" t="str">
            <v/>
          </cell>
          <cell r="BW736" t="str">
            <v/>
          </cell>
          <cell r="BX736" t="str">
            <v/>
          </cell>
        </row>
        <row r="737">
          <cell r="A737" t="str">
            <v>RI13AUTLT</v>
          </cell>
          <cell r="B737" t="str">
            <v>AutoCAD LT 2013</v>
          </cell>
          <cell r="C737" t="str">
            <v>Des fondamentaux à la présentation détaillée</v>
          </cell>
          <cell r="D737" t="str">
            <v>Olivier LE FRAPPER</v>
          </cell>
          <cell r="E737" t="str">
            <v/>
          </cell>
          <cell r="F737" t="str">
            <v>LE FRAPPER, Olivier</v>
          </cell>
          <cell r="G737" t="str">
            <v/>
          </cell>
          <cell r="H737" t="str">
            <v/>
          </cell>
          <cell r="I737" t="str">
            <v/>
          </cell>
          <cell r="J737" t="str">
            <v/>
          </cell>
          <cell r="K737" t="str">
            <v>Edition du 1 December 2012</v>
          </cell>
          <cell r="L737" t="str">
            <v>634 pages</v>
          </cell>
          <cell r="M737" t="str">
            <v>Editions ENI</v>
          </cell>
          <cell r="N737" t="str">
            <v>fre</v>
          </cell>
          <cell r="O737" t="str">
            <v>fre</v>
          </cell>
          <cell r="P737" t="str">
            <v>fre</v>
          </cell>
          <cell r="Q737" t="str">
            <v>Ce livre sur AutoCAD LT 2013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à l'interface, aux outils de visualisation rapide et à l'utilisation du Cloud, afin de mieux maîtriser ensuite la construction de dessins de tout type et la gestion des objets ainsi créés. Les chapitres suivants s'attardent sur tous les éléments qui peuvent compléter ou automatiser la conception et le dessin jusqu'à la présentation détaillée : entrées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2013.
Les chapitres du livre :
Introduction - Les documents - Aides au dessin - Le dessin - L'habillage - Les lignes de repère multiples - Les tableaux - Les champs - La construction - La modification d'objets - L'utilisation du dessin paramétrique - La gestion de l'affichage - La gestion des calques - Les éléments de bibliothèque - Les références externes - Les systèmes de coordonnées - Les projections et les vues - La 3D - La présentation - Objets annotatifs et échelle d'annotation - Les fichiers d'échanges - La personnalisation</v>
          </cell>
          <cell r="R737">
            <v>9782746078024</v>
          </cell>
          <cell r="S737" t="str">
            <v>Version Numérique</v>
          </cell>
          <cell r="T737">
            <v>9782746077676</v>
          </cell>
          <cell r="U737" t="str">
            <v>Version Imprimée</v>
          </cell>
          <cell r="V737" t="str">
            <v>St-Herblain</v>
          </cell>
          <cell r="W737" t="str">
            <v>Editions ENI</v>
          </cell>
          <cell r="X737">
            <v>2012</v>
          </cell>
          <cell r="Y737" t="str">
            <v>Bibliothèque Numérique ENI (Service en ligne)</v>
          </cell>
          <cell r="Z737" t="str">
            <v>RESSOURCES INFORMATIQUES</v>
          </cell>
          <cell r="AA737" t="str">
            <v>texte</v>
          </cell>
          <cell r="AB737" t="str">
            <v>txt</v>
          </cell>
          <cell r="AC737" t="str">
            <v>rdacontent/fre</v>
          </cell>
          <cell r="AD737" t="str">
            <v>informatique</v>
          </cell>
          <cell r="AE737" t="str">
            <v>c</v>
          </cell>
          <cell r="AF737" t="str">
            <v>rdamedia/fre</v>
          </cell>
          <cell r="AG737" t="str">
            <v>ressource en ligne</v>
          </cell>
          <cell r="AH737" t="str">
            <v>cr</v>
          </cell>
          <cell r="AI737" t="str">
            <v>rdacarrier/fre</v>
          </cell>
          <cell r="AJ737" t="str">
            <v>m\\\\\o\\d\\\\\\\\</v>
          </cell>
          <cell r="AK737" t="str">
            <v>cr\cn\\\\uuaua</v>
          </cell>
          <cell r="AL737" t="str">
            <v>Accès restreint aux membres</v>
          </cell>
          <cell r="AM737" t="str">
            <v>Source de la note de description : Version imprimée</v>
          </cell>
          <cell r="AN737" t="str">
            <v/>
          </cell>
          <cell r="AO737" t="str">
            <v>%SITE_CLIENT%/?library_guid=5F633659-3881-40AC-95A7-028838DF5E54</v>
          </cell>
          <cell r="AP737" t="str">
            <v>Accès au travers du portail ENI</v>
          </cell>
          <cell r="AQ737" t="str">
            <v xml:space="preserve"> 2D </v>
          </cell>
          <cell r="AR737" t="str">
            <v xml:space="preserve"> Auto CAD </v>
          </cell>
          <cell r="AS737" t="str">
            <v xml:space="preserve"> CAO </v>
          </cell>
          <cell r="AT737" t="str">
            <v xml:space="preserve"> DAO </v>
          </cell>
          <cell r="AU737" t="str">
            <v xml:space="preserve"> Dessin </v>
          </cell>
          <cell r="AV737" t="str">
            <v xml:space="preserve"> LNRI13AUTLT</v>
          </cell>
          <cell r="AW737" t="str">
            <v xml:space="preserve">AutoDesk </v>
          </cell>
          <cell r="AX737" t="str">
            <v/>
          </cell>
          <cell r="AY737" t="str">
            <v/>
          </cell>
          <cell r="AZ737" t="str">
            <v/>
          </cell>
          <cell r="BA737" t="str">
            <v/>
          </cell>
          <cell r="BB737" t="str">
            <v/>
          </cell>
          <cell r="BC737" t="str">
            <v/>
          </cell>
          <cell r="BD737" t="str">
            <v/>
          </cell>
          <cell r="BE737" t="str">
            <v/>
          </cell>
          <cell r="BF737" t="str">
            <v/>
          </cell>
          <cell r="BG737" t="str">
            <v/>
          </cell>
          <cell r="BH737" t="str">
            <v/>
          </cell>
          <cell r="BI737" t="str">
            <v/>
          </cell>
          <cell r="BJ737" t="str">
            <v/>
          </cell>
          <cell r="BK737" t="str">
            <v/>
          </cell>
          <cell r="BL737" t="str">
            <v/>
          </cell>
          <cell r="BM737" t="str">
            <v/>
          </cell>
          <cell r="BN737" t="str">
            <v/>
          </cell>
          <cell r="BO737" t="str">
            <v/>
          </cell>
          <cell r="BP737" t="str">
            <v/>
          </cell>
          <cell r="BQ737" t="str">
            <v/>
          </cell>
          <cell r="BR737" t="str">
            <v/>
          </cell>
          <cell r="BS737" t="str">
            <v/>
          </cell>
          <cell r="BT737" t="str">
            <v/>
          </cell>
          <cell r="BU737" t="str">
            <v/>
          </cell>
          <cell r="BV737" t="str">
            <v/>
          </cell>
          <cell r="BW737" t="str">
            <v/>
          </cell>
          <cell r="BX737" t="str">
            <v/>
          </cell>
        </row>
        <row r="738">
          <cell r="A738" t="str">
            <v>RI13CSHA</v>
          </cell>
          <cell r="B738" t="str">
            <v>C#5 et Visual Studio 2013</v>
          </cell>
          <cell r="C738" t="str">
            <v>Les fondamentaux du langage</v>
          </cell>
          <cell r="D738" t="str">
            <v>Sébastien PUTIER</v>
          </cell>
          <cell r="E738" t="str">
            <v/>
          </cell>
          <cell r="F738" t="str">
            <v>PUTIER, Sébastien</v>
          </cell>
          <cell r="G738" t="str">
            <v/>
          </cell>
          <cell r="H738" t="str">
            <v/>
          </cell>
          <cell r="I738" t="str">
            <v/>
          </cell>
          <cell r="J738" t="str">
            <v/>
          </cell>
          <cell r="K738" t="str">
            <v>Edition du 1 January 2015</v>
          </cell>
          <cell r="L738" t="str">
            <v>520 pages</v>
          </cell>
          <cell r="M738" t="str">
            <v>Editions ENI</v>
          </cell>
          <cell r="N738" t="str">
            <v>fre</v>
          </cell>
          <cell r="O738" t="str">
            <v>fre</v>
          </cell>
          <cell r="P738" t="str">
            <v>fre</v>
          </cell>
          <cell r="Q738" t="str">
            <v>Ce livre s'adresse aux développeurs souhaitant maitriser le développement d'applications .Net avec le langage C# dans sa version 5.
Après un tour d'horizon de la plateforme .Net et une description des outils fournis par l'environnement Visual Studio 2013,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provenant de sources diverses.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C# traités dans le livre. 
Les exemples présentés dans ces pages sont disponibles en téléchargement sur le site www.editions-eni.fr.
Les chapitres du livre :
Avant-propos - La plateforme .NET - Visual Studio 2013 - L'organisation d'une application - Les bases du langage - La programmation orientée objet avec C# - Débogage et gestion des erreurs - Développement d'applications Windows - Accès aux données - LINQ - XML - Déploiement - Aide-mémoire</v>
          </cell>
          <cell r="R738">
            <v>9782746094185</v>
          </cell>
          <cell r="S738" t="str">
            <v>Version Numérique</v>
          </cell>
          <cell r="T738">
            <v>9782746092648</v>
          </cell>
          <cell r="U738" t="str">
            <v>Version Imprimée</v>
          </cell>
          <cell r="V738" t="str">
            <v>St-Herblain</v>
          </cell>
          <cell r="W738" t="str">
            <v>Editions ENI</v>
          </cell>
          <cell r="X738">
            <v>2015</v>
          </cell>
          <cell r="Y738" t="str">
            <v>Bibliothèque Numérique ENI (Service en ligne)</v>
          </cell>
          <cell r="Z738" t="str">
            <v>RESSOURCES INFORMATIQUES</v>
          </cell>
          <cell r="AA738" t="str">
            <v>texte</v>
          </cell>
          <cell r="AB738" t="str">
            <v>txt</v>
          </cell>
          <cell r="AC738" t="str">
            <v>rdacontent/fre</v>
          </cell>
          <cell r="AD738" t="str">
            <v>informatique</v>
          </cell>
          <cell r="AE738" t="str">
            <v>c</v>
          </cell>
          <cell r="AF738" t="str">
            <v>rdamedia/fre</v>
          </cell>
          <cell r="AG738" t="str">
            <v>ressource en ligne</v>
          </cell>
          <cell r="AH738" t="str">
            <v>cr</v>
          </cell>
          <cell r="AI738" t="str">
            <v>rdacarrier/fre</v>
          </cell>
          <cell r="AJ738" t="str">
            <v>m\\\\\o\\d\\\\\\\\</v>
          </cell>
          <cell r="AK738" t="str">
            <v>cr\cn\\\\uuaua</v>
          </cell>
          <cell r="AL738" t="str">
            <v>Accès restreint aux membres</v>
          </cell>
          <cell r="AM738" t="str">
            <v>Source de la note de description : Version imprimée</v>
          </cell>
          <cell r="AN738" t="str">
            <v/>
          </cell>
          <cell r="AO738" t="str">
            <v>%SITE_CLIENT%/?library_guid=5A255BFD-90F3-45BB-B7A2-C04FED3A3BA0</v>
          </cell>
          <cell r="AP738" t="str">
            <v>Accès au travers du portail ENI</v>
          </cell>
          <cell r="AQ738" t="str">
            <v xml:space="preserve">  dot net </v>
          </cell>
          <cell r="AR738" t="str">
            <v xml:space="preserve"> .net </v>
          </cell>
          <cell r="AS738" t="str">
            <v xml:space="preserve"> ado </v>
          </cell>
          <cell r="AT738" t="str">
            <v xml:space="preserve"> ado.net </v>
          </cell>
          <cell r="AU738" t="str">
            <v xml:space="preserve"> c sharp </v>
          </cell>
          <cell r="AV738" t="str">
            <v xml:space="preserve"> click once </v>
          </cell>
          <cell r="AW738" t="str">
            <v xml:space="preserve"> clickonce
 </v>
          </cell>
          <cell r="AX738" t="str">
            <v xml:space="preserve"> framework </v>
          </cell>
          <cell r="AY738" t="str">
            <v xml:space="preserve"> linq </v>
          </cell>
          <cell r="AZ738" t="str">
            <v xml:space="preserve"> LNRI13CSHA</v>
          </cell>
          <cell r="BA738" t="str">
            <v xml:space="preserve"> microsoft </v>
          </cell>
          <cell r="BB738" t="str">
            <v xml:space="preserve"> net </v>
          </cell>
          <cell r="BC738" t="str">
            <v xml:space="preserve"> poo </v>
          </cell>
          <cell r="BD738" t="str">
            <v xml:space="preserve"> Programmation Objet  </v>
          </cell>
          <cell r="BE738" t="str">
            <v xml:space="preserve"> SQL </v>
          </cell>
          <cell r="BF738" t="str">
            <v xml:space="preserve"> VS </v>
          </cell>
          <cell r="BG738" t="str">
            <v xml:space="preserve"> wpf </v>
          </cell>
          <cell r="BH738" t="str">
            <v xml:space="preserve">livre C# </v>
          </cell>
          <cell r="BI738" t="str">
            <v/>
          </cell>
          <cell r="BJ738" t="str">
            <v/>
          </cell>
          <cell r="BK738" t="str">
            <v/>
          </cell>
          <cell r="BL738" t="str">
            <v/>
          </cell>
          <cell r="BM738" t="str">
            <v/>
          </cell>
          <cell r="BN738" t="str">
            <v/>
          </cell>
          <cell r="BO738" t="str">
            <v/>
          </cell>
          <cell r="BP738" t="str">
            <v/>
          </cell>
          <cell r="BQ738" t="str">
            <v/>
          </cell>
          <cell r="BR738" t="str">
            <v/>
          </cell>
          <cell r="BS738" t="str">
            <v/>
          </cell>
          <cell r="BT738" t="str">
            <v/>
          </cell>
          <cell r="BU738" t="str">
            <v/>
          </cell>
          <cell r="BV738" t="str">
            <v/>
          </cell>
          <cell r="BW738" t="str">
            <v/>
          </cell>
          <cell r="BX738" t="str">
            <v/>
          </cell>
        </row>
        <row r="739">
          <cell r="A739" t="str">
            <v>RI13EXCS</v>
          </cell>
          <cell r="B739" t="str">
            <v>Exchange Server 2013</v>
          </cell>
          <cell r="C739" t="str">
            <v>Configuration et gestion de votre environnement de messagerie</v>
          </cell>
          <cell r="D739" t="str">
            <v>Brahim  NEDJIMI ,Loïc THOBOIS</v>
          </cell>
          <cell r="E739" t="str">
            <v/>
          </cell>
          <cell r="F739" t="str">
            <v xml:space="preserve">NEDJIMI , Brahim </v>
          </cell>
          <cell r="G739" t="str">
            <v>THOBOIS, Loïc</v>
          </cell>
          <cell r="H739" t="str">
            <v/>
          </cell>
          <cell r="I739" t="str">
            <v/>
          </cell>
          <cell r="J739" t="str">
            <v/>
          </cell>
          <cell r="K739" t="str">
            <v>Edition du 1 March 2014</v>
          </cell>
          <cell r="L739" t="str">
            <v>544 pages</v>
          </cell>
          <cell r="M739" t="str">
            <v>Editions ENI</v>
          </cell>
          <cell r="N739" t="str">
            <v>fre</v>
          </cell>
          <cell r="O739" t="str">
            <v>fre</v>
          </cell>
          <cell r="P739" t="str">
            <v>fre</v>
          </cell>
          <cell r="Q739" t="str">
            <v>Ce livre sur Exchange Server 2013 va vous permettre de passer en revue les principaux sujets et composants liés à la planification, l'installation, la configuration et la maintenance de Microsoft Exchange Server 2013. &amp;Agrave; l'aide des nombreux exemples et situations détaillées, vous serez capable de monter une infrastructure complète et sécurisée représentative des conditions réelles de mise en production d'une infrastructure de messagerie s'appuyant sur Microsoft Exchange Server 2013.
Après un rappel sur les interactions entre Exchange Server et l'annuaire Active Directory, les auteurs détaillent l'installation du serveur au sein d'une organisation puis présentent les principaux outils d'administration et l'ensemble des critères vous permettant d'évaluer l'architecture de l'infrastructure Exchange Server 2013 à mettre en place. Dans les chapitres suivants, les auteurs détaillent l'implémentation des services de Boîte aux lettres, d'Accès client, du rôle Transport Edge ainsi que la gestion des objets destinataires, des listes d'adresses. Avec les derniers chapitres vous pourrez sécuriser les accès à votre infrastructure Exchange Server 2013, mettre en place une solution de haute disponibilité ainsi qu'une stratégie de sauvegarde de vos données Exchange.
Ce livre sera votre compagnon pour tous vos projets d'implémentation et d'administration en vous apportant pas à pas les connaissances nécessaires au bon déroulement de ceux-ci.
Les chapitres du livre :
Avant-propos - Introduction à Exchange 2013 - Intégration à Active Directory - Pré-requis et installation d'Exchange 2013 - Présentation des outils d'administration - Dimensionnement et architecture - Services de boîtes aux lettres - Services d'accès client - Configuration des composants de transport - Implémentation du rôle Transport Edge - Administration des objets destinataires - Gestion des listes d'adresses - Mise en place de la sécurité - Implémentation de la haute disponibilité - Support opérationnel d'Exchange 2013</v>
          </cell>
          <cell r="R739">
            <v>9782746088948</v>
          </cell>
          <cell r="S739" t="str">
            <v>Version Numérique</v>
          </cell>
          <cell r="T739">
            <v>9782746087712</v>
          </cell>
          <cell r="U739" t="str">
            <v>Version Imprimée</v>
          </cell>
          <cell r="V739" t="str">
            <v>St-Herblain</v>
          </cell>
          <cell r="W739" t="str">
            <v>Editions ENI</v>
          </cell>
          <cell r="X739">
            <v>2014</v>
          </cell>
          <cell r="Y739" t="str">
            <v>Bibliothèque Numérique ENI (Service en ligne)</v>
          </cell>
          <cell r="Z739" t="str">
            <v>RESSOURCES INFORMATIQUES</v>
          </cell>
          <cell r="AA739" t="str">
            <v>texte</v>
          </cell>
          <cell r="AB739" t="str">
            <v>txt</v>
          </cell>
          <cell r="AC739" t="str">
            <v>rdacontent/fre</v>
          </cell>
          <cell r="AD739" t="str">
            <v>informatique</v>
          </cell>
          <cell r="AE739" t="str">
            <v>c</v>
          </cell>
          <cell r="AF739" t="str">
            <v>rdamedia/fre</v>
          </cell>
          <cell r="AG739" t="str">
            <v>ressource en ligne</v>
          </cell>
          <cell r="AH739" t="str">
            <v>cr</v>
          </cell>
          <cell r="AI739" t="str">
            <v>rdacarrier/fre</v>
          </cell>
          <cell r="AJ739" t="str">
            <v>m\\\\\o\\d\\\\\\\\</v>
          </cell>
          <cell r="AK739" t="str">
            <v>cr\cn\\\\uuaua</v>
          </cell>
          <cell r="AL739" t="str">
            <v>Accès restreint aux membres</v>
          </cell>
          <cell r="AM739" t="str">
            <v>Source de la note de description : Version imprimée</v>
          </cell>
          <cell r="AN739" t="str">
            <v/>
          </cell>
          <cell r="AO739" t="str">
            <v>%SITE_CLIENT%/?library_guid=79A289ED-C366-4AEA-98D8-60948B69F9C0</v>
          </cell>
          <cell r="AP739" t="str">
            <v>Accès au travers du portail ENI</v>
          </cell>
          <cell r="AQ739" t="str">
            <v xml:space="preserve"> communication unifiée </v>
          </cell>
          <cell r="AR739" t="str">
            <v xml:space="preserve"> exchange server 2013 </v>
          </cell>
          <cell r="AS739" t="str">
            <v xml:space="preserve"> exchange serveur </v>
          </cell>
          <cell r="AT739" t="str">
            <v xml:space="preserve"> livre exchange </v>
          </cell>
          <cell r="AU739" t="str">
            <v xml:space="preserve"> LNRI13EXCS</v>
          </cell>
          <cell r="AV739" t="str">
            <v xml:space="preserve"> microsoft </v>
          </cell>
          <cell r="AW739" t="str">
            <v xml:space="preserve"> microsoft exchange </v>
          </cell>
          <cell r="AX739" t="str">
            <v xml:space="preserve">messagerie </v>
          </cell>
          <cell r="AY739" t="str">
            <v/>
          </cell>
          <cell r="AZ739" t="str">
            <v/>
          </cell>
          <cell r="BA739" t="str">
            <v/>
          </cell>
          <cell r="BB739" t="str">
            <v/>
          </cell>
          <cell r="BC739" t="str">
            <v/>
          </cell>
          <cell r="BD739" t="str">
            <v/>
          </cell>
          <cell r="BE739" t="str">
            <v/>
          </cell>
          <cell r="BF739" t="str">
            <v/>
          </cell>
          <cell r="BG739" t="str">
            <v/>
          </cell>
          <cell r="BH739" t="str">
            <v/>
          </cell>
          <cell r="BI739" t="str">
            <v/>
          </cell>
          <cell r="BJ739" t="str">
            <v/>
          </cell>
          <cell r="BK739" t="str">
            <v/>
          </cell>
          <cell r="BL739" t="str">
            <v/>
          </cell>
          <cell r="BM739" t="str">
            <v/>
          </cell>
          <cell r="BN739" t="str">
            <v/>
          </cell>
          <cell r="BO739" t="str">
            <v/>
          </cell>
          <cell r="BP739" t="str">
            <v/>
          </cell>
          <cell r="BQ739" t="str">
            <v/>
          </cell>
          <cell r="BR739" t="str">
            <v/>
          </cell>
          <cell r="BS739" t="str">
            <v/>
          </cell>
          <cell r="BT739" t="str">
            <v/>
          </cell>
          <cell r="BU739" t="str">
            <v/>
          </cell>
          <cell r="BV739" t="str">
            <v/>
          </cell>
          <cell r="BW739" t="str">
            <v/>
          </cell>
          <cell r="BX739" t="str">
            <v/>
          </cell>
        </row>
        <row r="740">
          <cell r="A740" t="str">
            <v>RI13EXCV</v>
          </cell>
          <cell r="B740" t="str">
            <v>VBA Excel 2013</v>
          </cell>
          <cell r="C740" t="str">
            <v>Programmer sous Excel : Macros et langage VBA</v>
          </cell>
          <cell r="D740" t="str">
            <v>Michèle Amelot</v>
          </cell>
          <cell r="E740" t="str">
            <v/>
          </cell>
          <cell r="F740" t="str">
            <v>Amelot, Michèle</v>
          </cell>
          <cell r="G740" t="str">
            <v/>
          </cell>
          <cell r="H740" t="str">
            <v/>
          </cell>
          <cell r="I740" t="str">
            <v/>
          </cell>
          <cell r="J740" t="str">
            <v/>
          </cell>
          <cell r="K740" t="str">
            <v>Edition du 1 May 2013</v>
          </cell>
          <cell r="L740" t="str">
            <v>444 pages</v>
          </cell>
          <cell r="M740" t="str">
            <v>Editions ENI</v>
          </cell>
          <cell r="N740" t="str">
            <v>fre</v>
          </cell>
          <cell r="O740" t="str">
            <v>fre</v>
          </cell>
          <cell r="P740" t="str">
            <v>fre</v>
          </cell>
          <cell r="Q740" t="str">
            <v>&amp;Agrave; la fois simple, pratique et complet, ce livre sur VBA Excel 2013 s'adresse aux utilisateurs d'Excel ou aux développeurs souhaitant créer des applications de tableur conviviales, fiables et puissantes. 
Outre les éléments de base du langage VBA (structure du langage et concepts de programmation objet) vous permettant d'automatiser les traitements, vous apprendrez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exercice récapitulatif qui vous guide pour la création complète d'une application Excel. 
Les exemples présentés dans l'ouvrage sont en téléchargement sur le site www.editions-eni.fr.
Les chapitres du livre :
Avant-propos &amp;ndash; Présentation &amp;ndash; Le langage VBA &amp;ndash; La programmation objet sous Excel &amp;ndash; Les objets d'Excel &amp;ndash; Les boîtes de dialogue &amp;ndash; Les formulaires &amp;ndash; Amélioration de l'interface utilisateur &amp;ndash; Gestion des événements &amp;ndash; Débogage et gestion des erreurs &amp;ndash; Communication avec les applications Office 2013 &amp;ndash; Internet &amp;ndash; Programmation Windows &amp;ndash; Code d'une mini-application &amp;ndash; Annexes
Ce livre est également proposé en coffret</v>
          </cell>
          <cell r="R740">
            <v>9782746081604</v>
          </cell>
          <cell r="S740" t="str">
            <v>Version Numérique</v>
          </cell>
          <cell r="T740">
            <v>9782746080355</v>
          </cell>
          <cell r="U740" t="str">
            <v>Version Imprimée</v>
          </cell>
          <cell r="V740" t="str">
            <v>St-Herblain</v>
          </cell>
          <cell r="W740" t="str">
            <v>Editions ENI</v>
          </cell>
          <cell r="X740">
            <v>2013</v>
          </cell>
          <cell r="Y740" t="str">
            <v>Bibliothèque Numérique ENI (Service en ligne)</v>
          </cell>
          <cell r="Z740" t="str">
            <v>RESSOURCES INFORMATIQUES</v>
          </cell>
          <cell r="AA740" t="str">
            <v>texte</v>
          </cell>
          <cell r="AB740" t="str">
            <v>txt</v>
          </cell>
          <cell r="AC740" t="str">
            <v>rdacontent/fre</v>
          </cell>
          <cell r="AD740" t="str">
            <v>informatique</v>
          </cell>
          <cell r="AE740" t="str">
            <v>c</v>
          </cell>
          <cell r="AF740" t="str">
            <v>rdamedia/fre</v>
          </cell>
          <cell r="AG740" t="str">
            <v>ressource en ligne</v>
          </cell>
          <cell r="AH740" t="str">
            <v>cr</v>
          </cell>
          <cell r="AI740" t="str">
            <v>rdacarrier/fre</v>
          </cell>
          <cell r="AJ740" t="str">
            <v>m\\\\\o\\d\\\\\\\\</v>
          </cell>
          <cell r="AK740" t="str">
            <v>cr\cn\\\\uuaua</v>
          </cell>
          <cell r="AL740" t="str">
            <v>Accès restreint aux membres</v>
          </cell>
          <cell r="AM740" t="str">
            <v>Source de la note de description : Version imprimée</v>
          </cell>
          <cell r="AN740" t="str">
            <v/>
          </cell>
          <cell r="AO740" t="str">
            <v>%SITE_CLIENT%/?library_guid=A618807D-68F4-4A9B-872D-22AC49185E67</v>
          </cell>
          <cell r="AP740" t="str">
            <v>Accès au travers du portail ENI</v>
          </cell>
          <cell r="AQ740" t="str">
            <v xml:space="preserve">  macro</v>
          </cell>
          <cell r="AR740" t="str">
            <v xml:space="preserve"> api </v>
          </cell>
          <cell r="AS740" t="str">
            <v xml:space="preserve"> excel 2013 </v>
          </cell>
          <cell r="AT740" t="str">
            <v xml:space="preserve"> excel vba </v>
          </cell>
          <cell r="AU740" t="str">
            <v xml:space="preserve"> LNRI13EXCV</v>
          </cell>
          <cell r="AV740" t="str">
            <v xml:space="preserve"> macro commande </v>
          </cell>
          <cell r="AW740" t="str">
            <v xml:space="preserve"> office </v>
          </cell>
          <cell r="AX740" t="str">
            <v xml:space="preserve"> office 2013 </v>
          </cell>
          <cell r="AY740" t="str">
            <v xml:space="preserve">commande </v>
          </cell>
          <cell r="AZ740" t="str">
            <v xml:space="preserve">microsoft </v>
          </cell>
          <cell r="BA740" t="str">
            <v/>
          </cell>
          <cell r="BB740" t="str">
            <v/>
          </cell>
          <cell r="BC740" t="str">
            <v/>
          </cell>
          <cell r="BD740" t="str">
            <v/>
          </cell>
          <cell r="BE740" t="str">
            <v/>
          </cell>
          <cell r="BF740" t="str">
            <v/>
          </cell>
          <cell r="BG740" t="str">
            <v/>
          </cell>
          <cell r="BH740" t="str">
            <v/>
          </cell>
          <cell r="BI740" t="str">
            <v/>
          </cell>
          <cell r="BJ740" t="str">
            <v/>
          </cell>
          <cell r="BK740" t="str">
            <v/>
          </cell>
          <cell r="BL740" t="str">
            <v/>
          </cell>
          <cell r="BM740" t="str">
            <v/>
          </cell>
          <cell r="BN740" t="str">
            <v/>
          </cell>
          <cell r="BO740" t="str">
            <v/>
          </cell>
          <cell r="BP740" t="str">
            <v/>
          </cell>
          <cell r="BQ740" t="str">
            <v/>
          </cell>
          <cell r="BR740" t="str">
            <v/>
          </cell>
          <cell r="BS740" t="str">
            <v/>
          </cell>
          <cell r="BT740" t="str">
            <v/>
          </cell>
          <cell r="BU740" t="str">
            <v/>
          </cell>
          <cell r="BV740" t="str">
            <v/>
          </cell>
          <cell r="BW740" t="str">
            <v/>
          </cell>
          <cell r="BX740" t="str">
            <v/>
          </cell>
        </row>
        <row r="741">
          <cell r="A741" t="str">
            <v>RI13SHAAD</v>
          </cell>
          <cell r="B741" t="str">
            <v>SharePoint Server 2013</v>
          </cell>
          <cell r="C741" t="str">
            <v>Déploiement et administration de la plate-forme</v>
          </cell>
          <cell r="D741" t="str">
            <v>Sylvain GAUMÉ,Sylvain GAUMÉ</v>
          </cell>
          <cell r="E741" t="str">
            <v/>
          </cell>
          <cell r="F741" t="str">
            <v>GAUMÉ, Sylvain</v>
          </cell>
          <cell r="G741" t="str">
            <v>GAUMÉ, Sylvain</v>
          </cell>
          <cell r="H741" t="str">
            <v/>
          </cell>
          <cell r="I741" t="str">
            <v/>
          </cell>
          <cell r="J741" t="str">
            <v/>
          </cell>
          <cell r="K741" t="str">
            <v>Edition du 1 November 2013</v>
          </cell>
          <cell r="L741" t="str">
            <v>357 pages</v>
          </cell>
          <cell r="M741" t="str">
            <v>Editions ENI</v>
          </cell>
          <cell r="N741" t="str">
            <v>fre</v>
          </cell>
          <cell r="O741" t="str">
            <v>fre</v>
          </cell>
          <cell r="P741" t="str">
            <v>fre</v>
          </cell>
          <cell r="Q741" t="str">
            <v>Ce livre sur le déploiement et l'administration de SharePoint Server 2013 en entreprise s'adresse aux professionnels de l'informatique qui souhaitent mettre en oeuvre cette solution de travail collaboratif au sein de leur entreprise. Sa lecture nécessite des connaissances de base sur l'utilisation des sites SharePoint et sur les fonctionnalités majeures proposées par le produit. 
&amp;Agrave; travers ce livre, vous pourrez maîtriser les différentes fonctionnalités offertes par les outils d'administration fournis par l'éditeur, mais aussi tous les aspects du déploiement ou de la gestion opérationnelle de la plate-forme. Cet ouvrage propose également un certain nombre de bonnes pratiques et de recommandations, issues d'une expérience terrain importante.
Il est organisé en neuf chapitres. Le premier chapitre retrace l'historique des technologies SharePoint et liste les nouvelles fonctionnalités de la version 2013. Le deuxième chapitre identifie le travail préparatoire pour la planification et le déploiement de cette plate-forme et ses prérequis. Le chapitre suivant décrit les différentes étapes d'installation et de sécurisation du produit. Le chapitre 4 traite des différentes fonctions d'administration disponibles via la console d'administration centrale et présente, entre autres, la mise en place du plan de gouvernance, élément essentiel dans la mise en oeuvre d'une solution fiable et pérenne.
Les chapitres suivants couvrent différents sujets relatifs au paramétrage des applications de service, au nouveau moteur de recherche intégré au produit, issu de la technologie FAST, à l'hébergement et à la création de sites. Un chapitre porte un focus particulier sur la gestion de la Business Intelligence, via la fonctionnalité Excel Services et l'intégration de formulaires InfoPath. Ce même chapitre traite également la mise en oeuvre des applications SharePoint, nouvelle fonctionnalité de la plate-forme 2013. Enfin le dernier chapitre traite des aspects de surveillance, de contrôle et d'optimisation de la plate-forme, y compris à partir d'outils tiers.
Les chapitres du livre :
Avant-propos &amp;ndash; Présentation des technologies SharePoint &amp;ndash; Planification du déploiement SharePoint &amp;ndash; Installation de SharePoint Server 2013 &amp;ndash; Administration de SharePoint Server 2013 &amp;ndash; Applications de service &amp;ndash; Recherche et indexation &amp;ndash; Hébergement de sites &amp;ndash; Collections de sites &amp;ndash; Optimisation et résolution des problèmes</v>
          </cell>
          <cell r="R741">
            <v>9782746085831</v>
          </cell>
          <cell r="S741" t="str">
            <v>Version Numérique</v>
          </cell>
          <cell r="T741">
            <v>9782746084568</v>
          </cell>
          <cell r="U741" t="str">
            <v>Version Imprimée</v>
          </cell>
          <cell r="V741" t="str">
            <v>St-Herblain</v>
          </cell>
          <cell r="W741" t="str">
            <v>Editions ENI</v>
          </cell>
          <cell r="X741">
            <v>2013</v>
          </cell>
          <cell r="Y741" t="str">
            <v>Bibliothèque Numérique ENI (Service en ligne)</v>
          </cell>
          <cell r="Z741" t="str">
            <v>RESSOURCES INFORMATIQUES</v>
          </cell>
          <cell r="AA741" t="str">
            <v>texte</v>
          </cell>
          <cell r="AB741" t="str">
            <v>txt</v>
          </cell>
          <cell r="AC741" t="str">
            <v>rdacontent/fre</v>
          </cell>
          <cell r="AD741" t="str">
            <v>informatique</v>
          </cell>
          <cell r="AE741" t="str">
            <v>c</v>
          </cell>
          <cell r="AF741" t="str">
            <v>rdamedia/fre</v>
          </cell>
          <cell r="AG741" t="str">
            <v>ressource en ligne</v>
          </cell>
          <cell r="AH741" t="str">
            <v>cr</v>
          </cell>
          <cell r="AI741" t="str">
            <v>rdacarrier/fre</v>
          </cell>
          <cell r="AJ741" t="str">
            <v>m\\\\\o\\d\\\\\\\\</v>
          </cell>
          <cell r="AK741" t="str">
            <v>cr\cn\\\\uuaua</v>
          </cell>
          <cell r="AL741" t="str">
            <v>Accès restreint aux membres</v>
          </cell>
          <cell r="AM741" t="str">
            <v>Source de la note de description : Version imprimée</v>
          </cell>
          <cell r="AN741" t="str">
            <v/>
          </cell>
          <cell r="AO741" t="str">
            <v>%SITE_CLIENT%/?library_guid=7E7AE9F4-CEB2-4CD9-BDDD-1A7ABBEA38EF</v>
          </cell>
          <cell r="AP741" t="str">
            <v>Accès au travers du portail ENI</v>
          </cell>
          <cell r="AQ741" t="str">
            <v xml:space="preserve"> excel services </v>
          </cell>
          <cell r="AR741" t="str">
            <v xml:space="preserve"> infopath </v>
          </cell>
          <cell r="AS741" t="str">
            <v xml:space="preserve"> LNRI13SHAAD</v>
          </cell>
          <cell r="AT741" t="str">
            <v xml:space="preserve"> moss </v>
          </cell>
          <cell r="AU741" t="str">
            <v xml:space="preserve"> sharepoint 2013 </v>
          </cell>
          <cell r="AV741" t="str">
            <v xml:space="preserve">microsoft </v>
          </cell>
          <cell r="AW741" t="str">
            <v/>
          </cell>
          <cell r="AX741" t="str">
            <v/>
          </cell>
          <cell r="AY741" t="str">
            <v/>
          </cell>
          <cell r="AZ741" t="str">
            <v/>
          </cell>
          <cell r="BA741" t="str">
            <v/>
          </cell>
          <cell r="BB741" t="str">
            <v/>
          </cell>
          <cell r="BC741" t="str">
            <v/>
          </cell>
          <cell r="BD741" t="str">
            <v/>
          </cell>
          <cell r="BE741" t="str">
            <v/>
          </cell>
          <cell r="BF741" t="str">
            <v/>
          </cell>
          <cell r="BG741" t="str">
            <v/>
          </cell>
          <cell r="BH741" t="str">
            <v/>
          </cell>
          <cell r="BI741" t="str">
            <v/>
          </cell>
          <cell r="BJ741" t="str">
            <v/>
          </cell>
          <cell r="BK741" t="str">
            <v/>
          </cell>
          <cell r="BL741" t="str">
            <v/>
          </cell>
          <cell r="BM741" t="str">
            <v/>
          </cell>
          <cell r="BN741" t="str">
            <v/>
          </cell>
          <cell r="BO741" t="str">
            <v/>
          </cell>
          <cell r="BP741" t="str">
            <v/>
          </cell>
          <cell r="BQ741" t="str">
            <v/>
          </cell>
          <cell r="BR741" t="str">
            <v/>
          </cell>
          <cell r="BS741" t="str">
            <v/>
          </cell>
          <cell r="BT741" t="str">
            <v/>
          </cell>
          <cell r="BU741" t="str">
            <v/>
          </cell>
          <cell r="BV741" t="str">
            <v/>
          </cell>
          <cell r="BW741" t="str">
            <v/>
          </cell>
          <cell r="BX741" t="str">
            <v/>
          </cell>
        </row>
        <row r="742">
          <cell r="A742" t="str">
            <v>RI14AUT</v>
          </cell>
          <cell r="B742" t="str">
            <v>AutoCAD 2014</v>
          </cell>
          <cell r="C742" t="str">
            <v>Des fondamentaux à la présentation détaillée</v>
          </cell>
          <cell r="D742" t="str">
            <v>Olivier LE FRAPPER</v>
          </cell>
          <cell r="E742" t="str">
            <v/>
          </cell>
          <cell r="F742" t="str">
            <v>LE FRAPPER, Olivier</v>
          </cell>
          <cell r="G742" t="str">
            <v/>
          </cell>
          <cell r="H742" t="str">
            <v/>
          </cell>
          <cell r="I742" t="str">
            <v/>
          </cell>
          <cell r="J742" t="str">
            <v/>
          </cell>
          <cell r="K742" t="str">
            <v>Edition du 1 August 2013</v>
          </cell>
          <cell r="L742" t="str">
            <v>604 pages</v>
          </cell>
          <cell r="M742" t="str">
            <v>Editions ENI</v>
          </cell>
          <cell r="N742" t="str">
            <v>fre</v>
          </cell>
          <cell r="O742" t="str">
            <v>fre</v>
          </cell>
          <cell r="P742" t="str">
            <v>fre</v>
          </cell>
          <cell r="Q742" t="str">
            <v>Ce livre sur AutoCAD 2014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DWF 3D, de publier sur le Web et de personnaliser les options proposées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projections et vues &amp;ndash; La présentation du dessin &amp;ndash; Objets annotatifs et échelle  d'annotation &amp;ndash; Les fichiers d'échange</v>
          </cell>
          <cell r="R742">
            <v>9782746083431</v>
          </cell>
          <cell r="S742" t="str">
            <v>Version Numérique</v>
          </cell>
          <cell r="T742">
            <v>9782746082595</v>
          </cell>
          <cell r="U742" t="str">
            <v>Version Imprimée</v>
          </cell>
          <cell r="V742" t="str">
            <v>St-Herblain</v>
          </cell>
          <cell r="W742" t="str">
            <v>Editions ENI</v>
          </cell>
          <cell r="X742">
            <v>2013</v>
          </cell>
          <cell r="Y742" t="str">
            <v>Bibliothèque Numérique ENI (Service en ligne)</v>
          </cell>
          <cell r="Z742" t="str">
            <v>RESSOURCES INFORMATIQUES</v>
          </cell>
          <cell r="AA742" t="str">
            <v>texte</v>
          </cell>
          <cell r="AB742" t="str">
            <v>txt</v>
          </cell>
          <cell r="AC742" t="str">
            <v>rdacontent/fre</v>
          </cell>
          <cell r="AD742" t="str">
            <v>informatique</v>
          </cell>
          <cell r="AE742" t="str">
            <v>c</v>
          </cell>
          <cell r="AF742" t="str">
            <v>rdamedia/fre</v>
          </cell>
          <cell r="AG742" t="str">
            <v>ressource en ligne</v>
          </cell>
          <cell r="AH742" t="str">
            <v>cr</v>
          </cell>
          <cell r="AI742" t="str">
            <v>rdacarrier/fre</v>
          </cell>
          <cell r="AJ742" t="str">
            <v>m\\\\\o\\d\\\\\\\\</v>
          </cell>
          <cell r="AK742" t="str">
            <v>cr\cn\\\\uuaua</v>
          </cell>
          <cell r="AL742" t="str">
            <v>Accès restreint aux membres</v>
          </cell>
          <cell r="AM742" t="str">
            <v>Source de la note de description : Version imprimée</v>
          </cell>
          <cell r="AN742" t="str">
            <v/>
          </cell>
          <cell r="AO742" t="str">
            <v>%SITE_CLIENT%/?library_guid=D207FF54-A428-4C86-B9C0-786F1BB2AC15</v>
          </cell>
          <cell r="AP742" t="str">
            <v>Accès au travers du portail ENI</v>
          </cell>
          <cell r="AQ742" t="str">
            <v xml:space="preserve"> 2D </v>
          </cell>
          <cell r="AR742" t="str">
            <v xml:space="preserve"> 3D </v>
          </cell>
          <cell r="AS742" t="str">
            <v xml:space="preserve"> CAO </v>
          </cell>
          <cell r="AT742" t="str">
            <v xml:space="preserve"> DAO </v>
          </cell>
          <cell r="AU742" t="str">
            <v xml:space="preserve"> dwf </v>
          </cell>
          <cell r="AV742" t="str">
            <v xml:space="preserve"> LNRI14AUT</v>
          </cell>
          <cell r="AW742" t="str">
            <v xml:space="preserve"> skp </v>
          </cell>
          <cell r="AX742" t="str">
            <v xml:space="preserve">autodesk </v>
          </cell>
          <cell r="AY742" t="str">
            <v/>
          </cell>
          <cell r="AZ742" t="str">
            <v/>
          </cell>
          <cell r="BA742" t="str">
            <v/>
          </cell>
          <cell r="BB742" t="str">
            <v/>
          </cell>
          <cell r="BC742" t="str">
            <v/>
          </cell>
          <cell r="BD742" t="str">
            <v/>
          </cell>
          <cell r="BE742" t="str">
            <v/>
          </cell>
          <cell r="BF742" t="str">
            <v/>
          </cell>
          <cell r="BG742" t="str">
            <v/>
          </cell>
          <cell r="BH742" t="str">
            <v/>
          </cell>
          <cell r="BI742" t="str">
            <v/>
          </cell>
          <cell r="BJ742" t="str">
            <v/>
          </cell>
          <cell r="BK742" t="str">
            <v/>
          </cell>
          <cell r="BL742" t="str">
            <v/>
          </cell>
          <cell r="BM742" t="str">
            <v/>
          </cell>
          <cell r="BN742" t="str">
            <v/>
          </cell>
          <cell r="BO742" t="str">
            <v/>
          </cell>
          <cell r="BP742" t="str">
            <v/>
          </cell>
          <cell r="BQ742" t="str">
            <v/>
          </cell>
          <cell r="BR742" t="str">
            <v/>
          </cell>
          <cell r="BS742" t="str">
            <v/>
          </cell>
          <cell r="BT742" t="str">
            <v/>
          </cell>
          <cell r="BU742" t="str">
            <v/>
          </cell>
          <cell r="BV742" t="str">
            <v/>
          </cell>
          <cell r="BW742" t="str">
            <v/>
          </cell>
          <cell r="BX742" t="str">
            <v/>
          </cell>
        </row>
        <row r="743">
          <cell r="A743" t="str">
            <v>RI14AUTLT</v>
          </cell>
          <cell r="B743" t="str">
            <v>AutoCAD LT 2014</v>
          </cell>
          <cell r="C743" t="str">
            <v>Des fondamentaux à la présentation détaillée</v>
          </cell>
          <cell r="D743" t="str">
            <v>Olivier LE FRAPPER</v>
          </cell>
          <cell r="E743" t="str">
            <v/>
          </cell>
          <cell r="F743" t="str">
            <v>LE FRAPPER, Olivier</v>
          </cell>
          <cell r="G743" t="str">
            <v/>
          </cell>
          <cell r="H743" t="str">
            <v/>
          </cell>
          <cell r="I743" t="str">
            <v/>
          </cell>
          <cell r="J743" t="str">
            <v/>
          </cell>
          <cell r="K743" t="str">
            <v>Edition du 1 October 2013</v>
          </cell>
          <cell r="L743" t="str">
            <v>693 pages</v>
          </cell>
          <cell r="M743" t="str">
            <v>Editions ENI</v>
          </cell>
          <cell r="N743" t="str">
            <v>fre</v>
          </cell>
          <cell r="O743" t="str">
            <v>fre</v>
          </cell>
          <cell r="P743" t="str">
            <v>fre</v>
          </cell>
          <cell r="Q743" t="str">
            <v>Ce livre sur AutoCAD LT 2014 a pour but de vous faire découvrir puis maîtriser toutes les possibilités offertes par cette puissante application de Conception/Dessin Assisté(e) par Ordinateur (CAO/DAO). Il est destiné à des lecteurs possédant idéalement des connaissances en dessin technique.
Les premiers chapitres s'intéressent plus particulièrement à l'environnement de travail, à l'interface, aux outils de visualisation rapide,afin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2014.
Les chapitres du livre :
Introduction &amp;ndash; Les documents &amp;ndash; Aides au dessin &amp;ndash; Le dessin &amp;ndash; L'habillage &amp;ndash; Les lignes de repère multiples &amp;ndash; Les tableaux &amp;ndash; Les champs &amp;ndash; La construction &amp;ndash; La modification d'objets &amp;ndash; L'utilisation du dessin paramétrique &amp;ndash; La gestion de l'affichage &amp;ndash; La gestion des calques &amp;ndash; Les éléments de bibliothèque &amp;ndash; Les références externes &amp;ndash; Emplacement géographique &amp;ndash; Les systèmes de coordonnées &amp;ndash; Les projections et les vues &amp;ndash; La 3D &amp;ndash; La présentation &amp;ndash; Objets annotatifs et échelle d'annotation &amp;ndash; Les fichiers d'échange &amp;ndash; Autodesk 360 &amp;ndash; La personnalisation</v>
          </cell>
          <cell r="R743">
            <v>9782746084995</v>
          </cell>
          <cell r="S743" t="str">
            <v>Version Numérique</v>
          </cell>
          <cell r="T743">
            <v>9782746083653</v>
          </cell>
          <cell r="U743" t="str">
            <v>Version Imprimée</v>
          </cell>
          <cell r="V743" t="str">
            <v>St-Herblain</v>
          </cell>
          <cell r="W743" t="str">
            <v>Editions ENI</v>
          </cell>
          <cell r="X743">
            <v>2013</v>
          </cell>
          <cell r="Y743" t="str">
            <v>Bibliothèque Numérique ENI (Service en ligne)</v>
          </cell>
          <cell r="Z743" t="str">
            <v>RESSOURCES INFORMATIQUES</v>
          </cell>
          <cell r="AA743" t="str">
            <v>texte</v>
          </cell>
          <cell r="AB743" t="str">
            <v>txt</v>
          </cell>
          <cell r="AC743" t="str">
            <v>rdacontent/fre</v>
          </cell>
          <cell r="AD743" t="str">
            <v>informatique</v>
          </cell>
          <cell r="AE743" t="str">
            <v>c</v>
          </cell>
          <cell r="AF743" t="str">
            <v>rdamedia/fre</v>
          </cell>
          <cell r="AG743" t="str">
            <v>ressource en ligne</v>
          </cell>
          <cell r="AH743" t="str">
            <v>cr</v>
          </cell>
          <cell r="AI743" t="str">
            <v>rdacarrier/fre</v>
          </cell>
          <cell r="AJ743" t="str">
            <v>m\\\\\o\\d\\\\\\\\</v>
          </cell>
          <cell r="AK743" t="str">
            <v>cr\cn\\\\uuaua</v>
          </cell>
          <cell r="AL743" t="str">
            <v>Accès restreint aux membres</v>
          </cell>
          <cell r="AM743" t="str">
            <v>Source de la note de description : Version imprimée</v>
          </cell>
          <cell r="AN743" t="str">
            <v/>
          </cell>
          <cell r="AO743" t="str">
            <v>%SITE_CLIENT%/?library_guid=0DAACFDF-AEAB-4F2B-A974-D25DB97C16E4</v>
          </cell>
          <cell r="AP743" t="str">
            <v>Accès au travers du portail ENI</v>
          </cell>
          <cell r="AQ743" t="str">
            <v xml:space="preserve"> 2D </v>
          </cell>
          <cell r="AR743" t="str">
            <v xml:space="preserve"> Auto CAD </v>
          </cell>
          <cell r="AS743" t="str">
            <v xml:space="preserve"> CAO </v>
          </cell>
          <cell r="AT743" t="str">
            <v xml:space="preserve"> DAO </v>
          </cell>
          <cell r="AU743" t="str">
            <v xml:space="preserve"> Dessin </v>
          </cell>
          <cell r="AV743" t="str">
            <v xml:space="preserve"> LNRI14AUTLT</v>
          </cell>
          <cell r="AW743" t="str">
            <v xml:space="preserve">AutoDesk </v>
          </cell>
          <cell r="AX743" t="str">
            <v/>
          </cell>
          <cell r="AY743" t="str">
            <v/>
          </cell>
          <cell r="AZ743" t="str">
            <v/>
          </cell>
          <cell r="BA743" t="str">
            <v/>
          </cell>
          <cell r="BB743" t="str">
            <v/>
          </cell>
          <cell r="BC743" t="str">
            <v/>
          </cell>
          <cell r="BD743" t="str">
            <v/>
          </cell>
          <cell r="BE743" t="str">
            <v/>
          </cell>
          <cell r="BF743" t="str">
            <v/>
          </cell>
          <cell r="BG743" t="str">
            <v/>
          </cell>
          <cell r="BH743" t="str">
            <v/>
          </cell>
          <cell r="BI743" t="str">
            <v/>
          </cell>
          <cell r="BJ743" t="str">
            <v/>
          </cell>
          <cell r="BK743" t="str">
            <v/>
          </cell>
          <cell r="BL743" t="str">
            <v/>
          </cell>
          <cell r="BM743" t="str">
            <v/>
          </cell>
          <cell r="BN743" t="str">
            <v/>
          </cell>
          <cell r="BO743" t="str">
            <v/>
          </cell>
          <cell r="BP743" t="str">
            <v/>
          </cell>
          <cell r="BQ743" t="str">
            <v/>
          </cell>
          <cell r="BR743" t="str">
            <v/>
          </cell>
          <cell r="BS743" t="str">
            <v/>
          </cell>
          <cell r="BT743" t="str">
            <v/>
          </cell>
          <cell r="BU743" t="str">
            <v/>
          </cell>
          <cell r="BV743" t="str">
            <v/>
          </cell>
          <cell r="BW743" t="str">
            <v/>
          </cell>
          <cell r="BX743" t="str">
            <v/>
          </cell>
        </row>
        <row r="744">
          <cell r="A744" t="str">
            <v>RI14SQL</v>
          </cell>
          <cell r="B744" t="str">
            <v>SQL Server 2014 - SQL, Transact SQL</v>
          </cell>
          <cell r="C744" t="str">
            <v>Conception et réalisation d'une base de données (avec exercices pratiques et corrigés)</v>
          </cell>
          <cell r="D744" t="str">
            <v>Jérôme Gabillaud</v>
          </cell>
          <cell r="E744" t="str">
            <v/>
          </cell>
          <cell r="F744" t="str">
            <v>Gabillaud, Jérôme</v>
          </cell>
          <cell r="G744" t="str">
            <v/>
          </cell>
          <cell r="H744" t="str">
            <v/>
          </cell>
          <cell r="I744" t="str">
            <v/>
          </cell>
          <cell r="J744" t="str">
            <v/>
          </cell>
          <cell r="K744" t="str">
            <v>Edition du 1 November 2014</v>
          </cell>
          <cell r="L744" t="str">
            <v>490 pages</v>
          </cell>
          <cell r="M744" t="str">
            <v>Editions ENI</v>
          </cell>
          <cell r="N744" t="str">
            <v>fre</v>
          </cell>
          <cell r="O744" t="str">
            <v>fre</v>
          </cell>
          <cell r="P744" t="str">
            <v>fre</v>
          </cell>
          <cell r="Q744" t="str">
            <v>Ce livre sur SQL Server 2014 s'adresse aussi bien aux étudiants en informatique désirant apprendre le SQL avec SQL Server qu'aux informaticiens qui souhaitent actualiser leurs compétences sur SQL Server 2014 pour comprendre et maîtriser les fonctionnalités qui permettent de concevoir et réaliser une base de données.
Le livre permet de détailler l'ensemble des instructions nécessaires à la définition des tables ainsi qu'à la manipulation des données : les différentes instructions SQL et Transact SQL (procédures, fonctions, déclencheurs) sont présentées et illustrées afin de bien comprendre l'intérêt des différentes fonctionnalités exposées. Pour ces différents points, l'auteur propose des exercices (et leur correction) afin que le lecteur puisse s'exercer et bien appréhender ces concepts. 
La gestion des données non structurées (FILESTREAM) ou les structures hiérarchiques et les données géographiques, sont développées. Les principales fonctionnalités qui permettent d'obtenir une gestion des données plus efficace sont également détaillées, comme le XML ou l'intégration du code CLR (Common Langage Runtime). La bibliothèque de programmation SMO et sa manipulation en PowerShell sont également présentées.
La base de données qui est construite au fur et à mesure de la lecture du livre est en téléchargement sur le site www.editions-eni.fr.
Les chapitres du livre :
Avant-propos  - Le modèle relationnel - Implémentation des bases de données - Les ordres du  SQL - Transact SQL : le langage procédural - Gestion des données distribuées -  Les types évolués - Common Language Runtime (CLR) - Annexes</v>
          </cell>
          <cell r="R744">
            <v>9782746093072</v>
          </cell>
          <cell r="S744" t="str">
            <v>Version Numérique</v>
          </cell>
          <cell r="T744">
            <v>9782746091627</v>
          </cell>
          <cell r="U744" t="str">
            <v>Version Imprimée</v>
          </cell>
          <cell r="V744" t="str">
            <v>St-Herblain</v>
          </cell>
          <cell r="W744" t="str">
            <v>Editions ENI</v>
          </cell>
          <cell r="X744">
            <v>2014</v>
          </cell>
          <cell r="Y744" t="str">
            <v>Bibliothèque Numérique ENI (Service en ligne)</v>
          </cell>
          <cell r="Z744" t="str">
            <v>RESSOURCES INFORMATIQUES</v>
          </cell>
          <cell r="AA744" t="str">
            <v>texte</v>
          </cell>
          <cell r="AB744" t="str">
            <v>txt</v>
          </cell>
          <cell r="AC744" t="str">
            <v>rdacontent/fre</v>
          </cell>
          <cell r="AD744" t="str">
            <v>informatique</v>
          </cell>
          <cell r="AE744" t="str">
            <v>c</v>
          </cell>
          <cell r="AF744" t="str">
            <v>rdamedia/fre</v>
          </cell>
          <cell r="AG744" t="str">
            <v>ressource en ligne</v>
          </cell>
          <cell r="AH744" t="str">
            <v>cr</v>
          </cell>
          <cell r="AI744" t="str">
            <v>rdacarrier/fre</v>
          </cell>
          <cell r="AJ744" t="str">
            <v>m\\\\\o\\d\\\\\\\\</v>
          </cell>
          <cell r="AK744" t="str">
            <v>cr\cn\\\\uuaua</v>
          </cell>
          <cell r="AL744" t="str">
            <v>Accès restreint aux membres</v>
          </cell>
          <cell r="AM744" t="str">
            <v>Source de la note de description : Version imprimée</v>
          </cell>
          <cell r="AN744" t="str">
            <v/>
          </cell>
          <cell r="AO744" t="str">
            <v>%SITE_CLIENT%/?library_guid=2BE133AB-715B-4F5D-AB63-E89C83AE7686</v>
          </cell>
          <cell r="AP744" t="str">
            <v>Accès au travers du portail ENI</v>
          </cell>
          <cell r="AQ744" t="str">
            <v xml:space="preserve"> algèbre relationnelle </v>
          </cell>
          <cell r="AR744" t="str">
            <v xml:space="preserve"> LNRI14SQL</v>
          </cell>
          <cell r="AS744" t="str">
            <v xml:space="preserve"> microsoft </v>
          </cell>
          <cell r="AT744" t="str">
            <v xml:space="preserve"> SGBD </v>
          </cell>
          <cell r="AU744" t="str">
            <v xml:space="preserve"> SGBDR </v>
          </cell>
          <cell r="AV744" t="str">
            <v xml:space="preserve"> sql serveur </v>
          </cell>
          <cell r="AW744" t="str">
            <v xml:space="preserve"> sqlserver </v>
          </cell>
          <cell r="AX744" t="str">
            <v xml:space="preserve">livre sql server </v>
          </cell>
          <cell r="AY744" t="str">
            <v/>
          </cell>
          <cell r="AZ744" t="str">
            <v/>
          </cell>
          <cell r="BA744" t="str">
            <v/>
          </cell>
          <cell r="BB744" t="str">
            <v/>
          </cell>
          <cell r="BC744" t="str">
            <v/>
          </cell>
          <cell r="BD744" t="str">
            <v/>
          </cell>
          <cell r="BE744" t="str">
            <v/>
          </cell>
          <cell r="BF744" t="str">
            <v/>
          </cell>
          <cell r="BG744" t="str">
            <v/>
          </cell>
          <cell r="BH744" t="str">
            <v/>
          </cell>
          <cell r="BI744" t="str">
            <v/>
          </cell>
          <cell r="BJ744" t="str">
            <v/>
          </cell>
          <cell r="BK744" t="str">
            <v/>
          </cell>
          <cell r="BL744" t="str">
            <v/>
          </cell>
          <cell r="BM744" t="str">
            <v/>
          </cell>
          <cell r="BN744" t="str">
            <v/>
          </cell>
          <cell r="BO744" t="str">
            <v/>
          </cell>
          <cell r="BP744" t="str">
            <v/>
          </cell>
          <cell r="BQ744" t="str">
            <v/>
          </cell>
          <cell r="BR744" t="str">
            <v/>
          </cell>
          <cell r="BS744" t="str">
            <v/>
          </cell>
          <cell r="BT744" t="str">
            <v/>
          </cell>
          <cell r="BU744" t="str">
            <v/>
          </cell>
          <cell r="BV744" t="str">
            <v/>
          </cell>
          <cell r="BW744" t="str">
            <v/>
          </cell>
          <cell r="BX744" t="str">
            <v/>
          </cell>
        </row>
        <row r="745">
          <cell r="A745" t="str">
            <v>RI14SQLA</v>
          </cell>
          <cell r="B745" t="str">
            <v>SQL Server 2014</v>
          </cell>
          <cell r="C745" t="str">
            <v>Administration d'une base de données transactionnelle avec SQL Server Management Studio</v>
          </cell>
          <cell r="D745" t="str">
            <v>Jérôme Gabillaud</v>
          </cell>
          <cell r="E745" t="str">
            <v/>
          </cell>
          <cell r="F745" t="str">
            <v>Gabillaud, Jérôme</v>
          </cell>
          <cell r="G745" t="str">
            <v/>
          </cell>
          <cell r="H745" t="str">
            <v/>
          </cell>
          <cell r="I745" t="str">
            <v/>
          </cell>
          <cell r="J745" t="str">
            <v/>
          </cell>
          <cell r="K745" t="str">
            <v>Edition du 1 February 2015</v>
          </cell>
          <cell r="L745" t="str">
            <v>566 pages</v>
          </cell>
          <cell r="M745" t="str">
            <v>Editions ENI</v>
          </cell>
          <cell r="N745" t="str">
            <v>fre</v>
          </cell>
          <cell r="O745" t="str">
            <v>fre</v>
          </cell>
          <cell r="P745" t="str">
            <v>fre</v>
          </cell>
          <cell r="Q745" t="str">
            <v>Ce livre s'adresse à toute personne désireuse d'administrer une base de données transactionnelle (administrateur de base de données, développeur&amp;hellip;).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une meilleure utilisation du serveur sont présentés, tels que l'administration par les règles, l'intégration avec le PowerShell, la compression et le cryptage des données. 
Les différentes opérations sont réalisées depuis SQL Server Management Studio et en Transact SQL. 
Des éléments complémentaires sont en téléchargement sur le site www.editions-eni.fr.
Les chapitres du livre :
Avant-propos - Présentation - Installation et configuration - Gestion de la base de données - Gestion de la sécurité des accès - Tâches planifiées - Transfert des données - Service Broker - Réplication - Sauvegarde - Restauration - Optimisation - Annexe</v>
          </cell>
          <cell r="R745">
            <v>9782746094680</v>
          </cell>
          <cell r="S745" t="str">
            <v>Version Numérique</v>
          </cell>
          <cell r="T745">
            <v>9782746093829</v>
          </cell>
          <cell r="U745" t="str">
            <v>Version Imprimée</v>
          </cell>
          <cell r="V745" t="str">
            <v>St-Herblain</v>
          </cell>
          <cell r="W745" t="str">
            <v>Editions ENI</v>
          </cell>
          <cell r="X745">
            <v>2015</v>
          </cell>
          <cell r="Y745" t="str">
            <v>Bibliothèque Numérique ENI (Service en ligne)</v>
          </cell>
          <cell r="Z745" t="str">
            <v>RESSOURCES INFORMATIQUES</v>
          </cell>
          <cell r="AA745" t="str">
            <v>texte</v>
          </cell>
          <cell r="AB745" t="str">
            <v>txt</v>
          </cell>
          <cell r="AC745" t="str">
            <v>rdacontent/fre</v>
          </cell>
          <cell r="AD745" t="str">
            <v>informatique</v>
          </cell>
          <cell r="AE745" t="str">
            <v>c</v>
          </cell>
          <cell r="AF745" t="str">
            <v>rdamedia/fre</v>
          </cell>
          <cell r="AG745" t="str">
            <v>ressource en ligne</v>
          </cell>
          <cell r="AH745" t="str">
            <v>cr</v>
          </cell>
          <cell r="AI745" t="str">
            <v>rdacarrier/fre</v>
          </cell>
          <cell r="AJ745" t="str">
            <v>m\\\\\o\\d\\\\\\\\</v>
          </cell>
          <cell r="AK745" t="str">
            <v>cr\cn\\\\uuaua</v>
          </cell>
          <cell r="AL745" t="str">
            <v>Accès restreint aux membres</v>
          </cell>
          <cell r="AM745" t="str">
            <v>Source de la note de description : Version imprimée</v>
          </cell>
          <cell r="AN745" t="str">
            <v/>
          </cell>
          <cell r="AO745" t="str">
            <v>%SITE_CLIENT%/?library_guid=FA96EE44-710F-4571-8029-46153288F79E</v>
          </cell>
          <cell r="AP745" t="str">
            <v>Accès au travers du portail ENI</v>
          </cell>
          <cell r="AQ745" t="str">
            <v xml:space="preserve"> algèbre relationnelle </v>
          </cell>
          <cell r="AR745" t="str">
            <v xml:space="preserve"> LNRI14SQLA</v>
          </cell>
          <cell r="AS745" t="str">
            <v xml:space="preserve"> Microsoft </v>
          </cell>
          <cell r="AT745" t="str">
            <v xml:space="preserve"> power Shell </v>
          </cell>
          <cell r="AU745" t="str">
            <v xml:space="preserve"> powershell </v>
          </cell>
          <cell r="AV745" t="str">
            <v xml:space="preserve"> SGBD </v>
          </cell>
          <cell r="AW745" t="str">
            <v xml:space="preserve"> SGBDR </v>
          </cell>
          <cell r="AX745" t="str">
            <v xml:space="preserve"> sql serveur </v>
          </cell>
          <cell r="AY745" t="str">
            <v xml:space="preserve"> sqlserver </v>
          </cell>
          <cell r="AZ745" t="str">
            <v xml:space="preserve"> Transact SQL </v>
          </cell>
          <cell r="BA745" t="str">
            <v xml:space="preserve">SQL </v>
          </cell>
          <cell r="BB745" t="str">
            <v/>
          </cell>
          <cell r="BC745" t="str">
            <v/>
          </cell>
          <cell r="BD745" t="str">
            <v/>
          </cell>
          <cell r="BE745" t="str">
            <v/>
          </cell>
          <cell r="BF745" t="str">
            <v/>
          </cell>
          <cell r="BG745" t="str">
            <v/>
          </cell>
          <cell r="BH745" t="str">
            <v/>
          </cell>
          <cell r="BI745" t="str">
            <v/>
          </cell>
          <cell r="BJ745" t="str">
            <v/>
          </cell>
          <cell r="BK745" t="str">
            <v/>
          </cell>
          <cell r="BL745" t="str">
            <v/>
          </cell>
          <cell r="BM745" t="str">
            <v/>
          </cell>
          <cell r="BN745" t="str">
            <v/>
          </cell>
          <cell r="BO745" t="str">
            <v/>
          </cell>
          <cell r="BP745" t="str">
            <v/>
          </cell>
          <cell r="BQ745" t="str">
            <v/>
          </cell>
          <cell r="BR745" t="str">
            <v/>
          </cell>
          <cell r="BS745" t="str">
            <v/>
          </cell>
          <cell r="BT745" t="str">
            <v/>
          </cell>
          <cell r="BU745" t="str">
            <v/>
          </cell>
          <cell r="BV745" t="str">
            <v/>
          </cell>
          <cell r="BW745" t="str">
            <v/>
          </cell>
          <cell r="BX745" t="str">
            <v/>
          </cell>
        </row>
        <row r="746">
          <cell r="A746" t="str">
            <v>RI14WIND</v>
          </cell>
          <cell r="B746" t="str">
            <v>WinDev 14</v>
          </cell>
          <cell r="C746" t="str">
            <v>Les fondamentaux du développement avec WinDev - Présentation de WinDev Mobile (agréé par PC SOFT)</v>
          </cell>
          <cell r="D746" t="str">
            <v>François Pelletier</v>
          </cell>
          <cell r="E746" t="str">
            <v/>
          </cell>
          <cell r="F746" t="str">
            <v>Pelletier, François</v>
          </cell>
          <cell r="G746" t="str">
            <v/>
          </cell>
          <cell r="H746" t="str">
            <v/>
          </cell>
          <cell r="I746" t="str">
            <v/>
          </cell>
          <cell r="J746" t="str">
            <v/>
          </cell>
          <cell r="K746" t="str">
            <v>Edition du 1 July 2009</v>
          </cell>
          <cell r="L746" t="str">
            <v>555 pages</v>
          </cell>
          <cell r="M746" t="str">
            <v>Editions ENI</v>
          </cell>
          <cell r="N746" t="str">
            <v>fre</v>
          </cell>
          <cell r="O746" t="str">
            <v>fre</v>
          </cell>
          <cell r="P746" t="str">
            <v>fre</v>
          </cell>
          <cell r="Q746" t="str">
            <v>Ce livre sur WinDev 14 s'adresse à tout développeur débutant ou non, ne connaissant pas WinDev. Il présente en quatre parties toutes les fonctionnalités de WinDev, avec des exemples, en images, et illustre la réalisation d'applications.
Il décrit d'abord l'ergonomie générale pour la définition des données, des fenêtres, des impressions, l'écriture du code, l'aide en ligne. Il présente ensuite de façon exhaustive les objets utilisables dans les fenêtres et dans les états. Il expose les éléments du WLangage et le principe du RAD. La description des outils qui facilitent le développement et automatisent les tests, le packaging et l'installation sur le site du client final concluent cette deuxième partie.
La troisième partie traite des fonctions de gestion de projet. La dernière partie décrit pas à pas des applications avec HyperFileSQL, ou écrites en POO, en Java ou illustrant l'accès à des services internet, tel Google Map, ou des modules écrits avec d'autres langages dont le cobol.
Le dernier chapitre de cette partie présente WinDev Mobile. Un exemple utilise WinDev et WinDev Mobile jusqu'au transfert et test d'une application sur un mobile équipé de Windows Mobile. 
Les exemples traités dans le livre sont en téléchargement sur cette page.</v>
          </cell>
          <cell r="R746">
            <v>9782746050662</v>
          </cell>
          <cell r="S746" t="str">
            <v>Version Numérique</v>
          </cell>
          <cell r="T746">
            <v>9782746049802</v>
          </cell>
          <cell r="U746" t="str">
            <v>Version Imprimée</v>
          </cell>
          <cell r="V746" t="str">
            <v>St-Herblain</v>
          </cell>
          <cell r="W746" t="str">
            <v>Editions ENI</v>
          </cell>
          <cell r="X746">
            <v>2009</v>
          </cell>
          <cell r="Y746" t="str">
            <v>Bibliothèque Numérique ENI (Service en ligne)</v>
          </cell>
          <cell r="Z746" t="str">
            <v>RESSOURCES INFORMATIQUES</v>
          </cell>
          <cell r="AA746" t="str">
            <v>texte</v>
          </cell>
          <cell r="AB746" t="str">
            <v>txt</v>
          </cell>
          <cell r="AC746" t="str">
            <v>rdacontent/fre</v>
          </cell>
          <cell r="AD746" t="str">
            <v>informatique</v>
          </cell>
          <cell r="AE746" t="str">
            <v>c</v>
          </cell>
          <cell r="AF746" t="str">
            <v>rdamedia/fre</v>
          </cell>
          <cell r="AG746" t="str">
            <v>ressource en ligne</v>
          </cell>
          <cell r="AH746" t="str">
            <v>cr</v>
          </cell>
          <cell r="AI746" t="str">
            <v>rdacarrier/fre</v>
          </cell>
          <cell r="AJ746" t="str">
            <v>m\\\\\o\\d\\\\\\\\</v>
          </cell>
          <cell r="AK746" t="str">
            <v>cr\cn\\\\uuaua</v>
          </cell>
          <cell r="AL746" t="str">
            <v>Accès restreint aux membres</v>
          </cell>
          <cell r="AM746" t="str">
            <v>Source de la note de description : Version imprimée</v>
          </cell>
          <cell r="AN746" t="str">
            <v/>
          </cell>
          <cell r="AO746" t="str">
            <v>%SITE_CLIENT%/?library_guid=0B2889D3-85FA-4796-B3C9-EFA021A31C4C</v>
          </cell>
          <cell r="AP746" t="str">
            <v>Accès au travers du portail ENI</v>
          </cell>
          <cell r="AQ746" t="str">
            <v xml:space="preserve"> AGL </v>
          </cell>
          <cell r="AR746" t="str">
            <v xml:space="preserve"> atelier génie logiciel </v>
          </cell>
          <cell r="AS746" t="str">
            <v xml:space="preserve"> Atelier Logiciel </v>
          </cell>
          <cell r="AT746" t="str">
            <v xml:space="preserve"> développement </v>
          </cell>
          <cell r="AU746" t="str">
            <v xml:space="preserve"> langage </v>
          </cell>
          <cell r="AV746" t="str">
            <v xml:space="preserve"> livre PC Soft </v>
          </cell>
          <cell r="AW746" t="str">
            <v xml:space="preserve"> LNRI14WIND</v>
          </cell>
          <cell r="AX746" t="str">
            <v xml:space="preserve"> PC SOFT </v>
          </cell>
          <cell r="AY746" t="str">
            <v xml:space="preserve"> pccsoft </v>
          </cell>
          <cell r="AZ746" t="str">
            <v xml:space="preserve"> windev14 </v>
          </cell>
          <cell r="BA746" t="str">
            <v xml:space="preserve">livre Windev </v>
          </cell>
          <cell r="BB746" t="str">
            <v/>
          </cell>
          <cell r="BC746" t="str">
            <v/>
          </cell>
          <cell r="BD746" t="str">
            <v/>
          </cell>
          <cell r="BE746" t="str">
            <v/>
          </cell>
          <cell r="BF746" t="str">
            <v/>
          </cell>
          <cell r="BG746" t="str">
            <v/>
          </cell>
          <cell r="BH746" t="str">
            <v/>
          </cell>
          <cell r="BI746" t="str">
            <v/>
          </cell>
          <cell r="BJ746" t="str">
            <v/>
          </cell>
          <cell r="BK746" t="str">
            <v/>
          </cell>
          <cell r="BL746" t="str">
            <v/>
          </cell>
          <cell r="BM746" t="str">
            <v/>
          </cell>
          <cell r="BN746" t="str">
            <v/>
          </cell>
          <cell r="BO746" t="str">
            <v/>
          </cell>
          <cell r="BP746" t="str">
            <v/>
          </cell>
          <cell r="BQ746" t="str">
            <v/>
          </cell>
          <cell r="BR746" t="str">
            <v/>
          </cell>
          <cell r="BS746" t="str">
            <v/>
          </cell>
          <cell r="BT746" t="str">
            <v/>
          </cell>
          <cell r="BU746" t="str">
            <v/>
          </cell>
          <cell r="BV746" t="str">
            <v/>
          </cell>
          <cell r="BW746" t="str">
            <v/>
          </cell>
          <cell r="BX746" t="str">
            <v/>
          </cell>
        </row>
        <row r="747">
          <cell r="A747" t="str">
            <v>RI15AUT</v>
          </cell>
          <cell r="B747" t="str">
            <v>AutoCAD 2015</v>
          </cell>
          <cell r="C747" t="str">
            <v>Des fondamentaux à la présentation détaillée</v>
          </cell>
          <cell r="D747" t="str">
            <v>Olivier LE FRAPPER</v>
          </cell>
          <cell r="E747" t="str">
            <v/>
          </cell>
          <cell r="F747" t="str">
            <v>LE FRAPPER, Olivier</v>
          </cell>
          <cell r="G747" t="str">
            <v/>
          </cell>
          <cell r="H747" t="str">
            <v/>
          </cell>
          <cell r="I747" t="str">
            <v/>
          </cell>
          <cell r="J747" t="str">
            <v/>
          </cell>
          <cell r="K747" t="str">
            <v>Edition du 1 October 2014</v>
          </cell>
          <cell r="L747" t="str">
            <v>554 pages</v>
          </cell>
          <cell r="M747" t="str">
            <v>Editions ENI</v>
          </cell>
          <cell r="N747" t="str">
            <v>fre</v>
          </cell>
          <cell r="O747" t="str">
            <v>fre</v>
          </cell>
          <cell r="P747" t="str">
            <v>fre</v>
          </cell>
          <cell r="Q747" t="str">
            <v>Ce livre sur AutoCAD 2015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chapitres du livre :
Introduction - Les documents - L'environnement de travail - Le dessin - Les tableaux - Les champs - La gestion des objets - Le dessin paramétrique - La gestion de l'affichage - La gestion des calques - Les éléments de bibliothèque - Les références externes - Les images tramées - L'habillage - Les lignes de repère - Les renseignements - La présentation du dessin - Objets annotatifs et échelle d'annotation - Les fichiers d'échange</v>
          </cell>
          <cell r="R747">
            <v>9782746092464</v>
          </cell>
          <cell r="S747" t="str">
            <v>Version Numérique</v>
          </cell>
          <cell r="T747">
            <v>9782746091153</v>
          </cell>
          <cell r="U747" t="str">
            <v>Version Imprimée</v>
          </cell>
          <cell r="V747" t="str">
            <v>St-Herblain</v>
          </cell>
          <cell r="W747" t="str">
            <v>Editions ENI</v>
          </cell>
          <cell r="X747">
            <v>2014</v>
          </cell>
          <cell r="Y747" t="str">
            <v>Bibliothèque Numérique ENI (Service en ligne)</v>
          </cell>
          <cell r="Z747" t="str">
            <v>RESSOURCES INFORMATIQUES</v>
          </cell>
          <cell r="AA747" t="str">
            <v>texte</v>
          </cell>
          <cell r="AB747" t="str">
            <v>txt</v>
          </cell>
          <cell r="AC747" t="str">
            <v>rdacontent/fre</v>
          </cell>
          <cell r="AD747" t="str">
            <v>informatique</v>
          </cell>
          <cell r="AE747" t="str">
            <v>c</v>
          </cell>
          <cell r="AF747" t="str">
            <v>rdamedia/fre</v>
          </cell>
          <cell r="AG747" t="str">
            <v>ressource en ligne</v>
          </cell>
          <cell r="AH747" t="str">
            <v>cr</v>
          </cell>
          <cell r="AI747" t="str">
            <v>rdacarrier/fre</v>
          </cell>
          <cell r="AJ747" t="str">
            <v>m\\\\\o\\d\\\\\\\\</v>
          </cell>
          <cell r="AK747" t="str">
            <v>cr\cn\\\\uuaua</v>
          </cell>
          <cell r="AL747" t="str">
            <v>Accès restreint aux membres</v>
          </cell>
          <cell r="AM747" t="str">
            <v>Source de la note de description : Version imprimée</v>
          </cell>
          <cell r="AN747" t="str">
            <v/>
          </cell>
          <cell r="AO747" t="str">
            <v>%SITE_CLIENT%/?library_guid=BD5E74CF-4964-4036-9673-B26E43F93036</v>
          </cell>
          <cell r="AP747" t="str">
            <v>Accès au travers du portail ENI</v>
          </cell>
          <cell r="AQ747" t="str">
            <v xml:space="preserve"> 2D </v>
          </cell>
          <cell r="AR747" t="str">
            <v xml:space="preserve"> 3D </v>
          </cell>
          <cell r="AS747" t="str">
            <v xml:space="preserve"> CAO </v>
          </cell>
          <cell r="AT747" t="str">
            <v xml:space="preserve"> DAO </v>
          </cell>
          <cell r="AU747" t="str">
            <v xml:space="preserve"> dwf </v>
          </cell>
          <cell r="AV747" t="str">
            <v xml:space="preserve"> LNRI15AUT</v>
          </cell>
          <cell r="AW747" t="str">
            <v xml:space="preserve"> skp </v>
          </cell>
          <cell r="AX747" t="str">
            <v xml:space="preserve">autodesk </v>
          </cell>
          <cell r="AY747" t="str">
            <v/>
          </cell>
          <cell r="AZ747" t="str">
            <v/>
          </cell>
          <cell r="BA747" t="str">
            <v/>
          </cell>
          <cell r="BB747" t="str">
            <v/>
          </cell>
          <cell r="BC747" t="str">
            <v/>
          </cell>
          <cell r="BD747" t="str">
            <v/>
          </cell>
          <cell r="BE747" t="str">
            <v/>
          </cell>
          <cell r="BF747" t="str">
            <v/>
          </cell>
          <cell r="BG747" t="str">
            <v/>
          </cell>
          <cell r="BH747" t="str">
            <v/>
          </cell>
          <cell r="BI747" t="str">
            <v/>
          </cell>
          <cell r="BJ747" t="str">
            <v/>
          </cell>
          <cell r="BK747" t="str">
            <v/>
          </cell>
          <cell r="BL747" t="str">
            <v/>
          </cell>
          <cell r="BM747" t="str">
            <v/>
          </cell>
          <cell r="BN747" t="str">
            <v/>
          </cell>
          <cell r="BO747" t="str">
            <v/>
          </cell>
          <cell r="BP747" t="str">
            <v/>
          </cell>
          <cell r="BQ747" t="str">
            <v/>
          </cell>
          <cell r="BR747" t="str">
            <v/>
          </cell>
          <cell r="BS747" t="str">
            <v/>
          </cell>
          <cell r="BT747" t="str">
            <v/>
          </cell>
          <cell r="BU747" t="str">
            <v/>
          </cell>
          <cell r="BV747" t="str">
            <v/>
          </cell>
          <cell r="BW747" t="str">
            <v/>
          </cell>
          <cell r="BX747" t="str">
            <v/>
          </cell>
        </row>
        <row r="748">
          <cell r="A748" t="str">
            <v>RI15AUTLT</v>
          </cell>
          <cell r="B748" t="str">
            <v>AutoCAD LT 2015</v>
          </cell>
          <cell r="C748" t="str">
            <v>Des fondamentaux à la présentation détaillée</v>
          </cell>
          <cell r="D748" t="str">
            <v>Olivier LE FRAPPER</v>
          </cell>
          <cell r="E748" t="str">
            <v/>
          </cell>
          <cell r="F748" t="str">
            <v>LE FRAPPER, Olivier</v>
          </cell>
          <cell r="G748" t="str">
            <v/>
          </cell>
          <cell r="H748" t="str">
            <v/>
          </cell>
          <cell r="I748" t="str">
            <v/>
          </cell>
          <cell r="J748" t="str">
            <v/>
          </cell>
          <cell r="K748" t="str">
            <v>Edition du 1 January 2015</v>
          </cell>
          <cell r="L748" t="str">
            <v>680 pages</v>
          </cell>
          <cell r="M748" t="str">
            <v>Editions ENI</v>
          </cell>
          <cell r="N748" t="str">
            <v>fre</v>
          </cell>
          <cell r="O748" t="str">
            <v>fre</v>
          </cell>
          <cell r="P748" t="str">
            <v>fre</v>
          </cell>
          <cell r="Q748" t="str">
            <v>Ce livre sur AutoCAD LT 2015 a pour but de vous faire découvrir puis maîtriser toutes les possibilités offertes par cette puissante application de Conception/Dessin Assisté(e) par Ordinateur (CAO/DAO). Il est destiné à des lecteurs possédant idéalement des connaissances en dessin technique.
Les premiers chapitres s'intéressent plus particulièrement à l'environnement de travail, à l'interface, aux outils de visualisation,afin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2015.
Les chapitres du livre :
Introduction - Les documents - Aides  au dessin - Le dessin - L'habillage - Les lignes de repère - Les tableaux  - Les champs - La construction - La modification d'objets - L'utilisation  du dessin paramétrique - La gestion de l'affichage - La gestion des calques -  Les éléments de bibliothèque - Les références externes - Emplacement  géographique - Les systèmes de coordonnées - Les projections et les vues - La  3D - La présentation - Objets annotatifs et échelle d'annotation - Les fichiers  d'échange - Autodesk 360 - La personnalisation</v>
          </cell>
          <cell r="R748">
            <v>9782746094161</v>
          </cell>
          <cell r="S748" t="str">
            <v>Version Numérique</v>
          </cell>
          <cell r="T748">
            <v>9782746092693</v>
          </cell>
          <cell r="U748" t="str">
            <v>Version Imprimée</v>
          </cell>
          <cell r="V748" t="str">
            <v>St-Herblain</v>
          </cell>
          <cell r="W748" t="str">
            <v>Editions ENI</v>
          </cell>
          <cell r="X748">
            <v>2015</v>
          </cell>
          <cell r="Y748" t="str">
            <v>Bibliothèque Numérique ENI (Service en ligne)</v>
          </cell>
          <cell r="Z748" t="str">
            <v>RESSOURCES INFORMATIQUES</v>
          </cell>
          <cell r="AA748" t="str">
            <v>texte</v>
          </cell>
          <cell r="AB748" t="str">
            <v>txt</v>
          </cell>
          <cell r="AC748" t="str">
            <v>rdacontent/fre</v>
          </cell>
          <cell r="AD748" t="str">
            <v>informatique</v>
          </cell>
          <cell r="AE748" t="str">
            <v>c</v>
          </cell>
          <cell r="AF748" t="str">
            <v>rdamedia/fre</v>
          </cell>
          <cell r="AG748" t="str">
            <v>ressource en ligne</v>
          </cell>
          <cell r="AH748" t="str">
            <v>cr</v>
          </cell>
          <cell r="AI748" t="str">
            <v>rdacarrier/fre</v>
          </cell>
          <cell r="AJ748" t="str">
            <v>m\\\\\o\\d\\\\\\\\</v>
          </cell>
          <cell r="AK748" t="str">
            <v>cr\cn\\\\uuaua</v>
          </cell>
          <cell r="AL748" t="str">
            <v>Accès restreint aux membres</v>
          </cell>
          <cell r="AM748" t="str">
            <v>Source de la note de description : Version imprimée</v>
          </cell>
          <cell r="AN748" t="str">
            <v/>
          </cell>
          <cell r="AO748" t="str">
            <v>%SITE_CLIENT%/?library_guid=D044BFAE-5A11-44BF-A612-6BF61E919772</v>
          </cell>
          <cell r="AP748" t="str">
            <v>Accès au travers du portail ENI</v>
          </cell>
          <cell r="AQ748" t="str">
            <v xml:space="preserve"> 2D  </v>
          </cell>
          <cell r="AR748" t="str">
            <v xml:space="preserve"> Auto CAD </v>
          </cell>
          <cell r="AS748" t="str">
            <v xml:space="preserve"> CAO </v>
          </cell>
          <cell r="AT748" t="str">
            <v xml:space="preserve"> DAO </v>
          </cell>
          <cell r="AU748" t="str">
            <v xml:space="preserve"> Dessin
 </v>
          </cell>
          <cell r="AV748" t="str">
            <v xml:space="preserve"> LNRI15AUTLT</v>
          </cell>
          <cell r="AW748" t="str">
            <v xml:space="preserve">AutoDesk </v>
          </cell>
          <cell r="AX748" t="str">
            <v/>
          </cell>
          <cell r="AY748" t="str">
            <v/>
          </cell>
          <cell r="AZ748" t="str">
            <v/>
          </cell>
          <cell r="BA748" t="str">
            <v/>
          </cell>
          <cell r="BB748" t="str">
            <v/>
          </cell>
          <cell r="BC748" t="str">
            <v/>
          </cell>
          <cell r="BD748" t="str">
            <v/>
          </cell>
          <cell r="BE748" t="str">
            <v/>
          </cell>
          <cell r="BF748" t="str">
            <v/>
          </cell>
          <cell r="BG748" t="str">
            <v/>
          </cell>
          <cell r="BH748" t="str">
            <v/>
          </cell>
          <cell r="BI748" t="str">
            <v/>
          </cell>
          <cell r="BJ748" t="str">
            <v/>
          </cell>
          <cell r="BK748" t="str">
            <v/>
          </cell>
          <cell r="BL748" t="str">
            <v/>
          </cell>
          <cell r="BM748" t="str">
            <v/>
          </cell>
          <cell r="BN748" t="str">
            <v/>
          </cell>
          <cell r="BO748" t="str">
            <v/>
          </cell>
          <cell r="BP748" t="str">
            <v/>
          </cell>
          <cell r="BQ748" t="str">
            <v/>
          </cell>
          <cell r="BR748" t="str">
            <v/>
          </cell>
          <cell r="BS748" t="str">
            <v/>
          </cell>
          <cell r="BT748" t="str">
            <v/>
          </cell>
          <cell r="BU748" t="str">
            <v/>
          </cell>
          <cell r="BV748" t="str">
            <v/>
          </cell>
          <cell r="BW748" t="str">
            <v/>
          </cell>
          <cell r="BX748" t="str">
            <v/>
          </cell>
        </row>
        <row r="749">
          <cell r="A749" t="str">
            <v>RI15CSHA</v>
          </cell>
          <cell r="B749" t="str">
            <v>C# 6 et Visual Studio 2015</v>
          </cell>
          <cell r="C749" t="str">
            <v>Les fondamentaux du langage</v>
          </cell>
          <cell r="D749" t="str">
            <v>Sébastien PUTIER</v>
          </cell>
          <cell r="E749" t="str">
            <v/>
          </cell>
          <cell r="F749" t="str">
            <v>PUTIER, Sébastien</v>
          </cell>
          <cell r="G749" t="str">
            <v/>
          </cell>
          <cell r="H749" t="str">
            <v/>
          </cell>
          <cell r="I749" t="str">
            <v/>
          </cell>
          <cell r="J749" t="str">
            <v/>
          </cell>
          <cell r="K749" t="str">
            <v>Edition du 1 August 2015</v>
          </cell>
          <cell r="L749" t="str">
            <v>538 pages</v>
          </cell>
          <cell r="M749" t="str">
            <v>Editions ENI</v>
          </cell>
          <cell r="N749" t="str">
            <v>fre</v>
          </cell>
          <cell r="O749" t="str">
            <v>fre</v>
          </cell>
          <cell r="P749" t="str">
            <v>fre</v>
          </cell>
          <cell r="Q749" t="str">
            <v>Ce livre s'adresse aux développeurs souhaitant maîtriser le développement d'applications .Net avec le langage C# dans sa version 6.
Après un tour d'horizon de la plateforme .Net et une description des outils fournis par l'environnement Visual Studio 2015,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provenant de sources diverses.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C# traités dans le livre. 
Les exemples présentés dans ces pages sont disponibles en téléchargement sur le site www.editions-eni.fr.
Les chapitres du livre :
Avant&amp;ndash;propos &amp;ndash; La plateforme .NET &amp;ndash; Visual Studio 2015 &amp;ndash; L'organisation d'une application &amp;ndash; Les bases du langage &amp;ndash; La programmation orientée objet avec C# &amp;ndash; Débogage et gestion des erreurs &amp;ndash; Développement d'applications Windows &amp;ndash; Accès aux données &amp;ndash; LINQ &amp;ndash; XML &amp;ndash; Déploiement &amp;ndash; Aide&amp;ndash;mémoire</v>
          </cell>
          <cell r="R749">
            <v>9782746097667</v>
          </cell>
          <cell r="S749" t="str">
            <v>Version Numérique</v>
          </cell>
          <cell r="T749">
            <v>9782746096516</v>
          </cell>
          <cell r="U749" t="str">
            <v>Version Imprimée</v>
          </cell>
          <cell r="V749" t="str">
            <v>St-Herblain</v>
          </cell>
          <cell r="W749" t="str">
            <v>Editions ENI</v>
          </cell>
          <cell r="X749">
            <v>2015</v>
          </cell>
          <cell r="Y749" t="str">
            <v>Bibliothèque Numérique ENI (Service en ligne)</v>
          </cell>
          <cell r="Z749" t="str">
            <v>RESSOURCES INFORMATIQUES</v>
          </cell>
          <cell r="AA749" t="str">
            <v>texte</v>
          </cell>
          <cell r="AB749" t="str">
            <v>txt</v>
          </cell>
          <cell r="AC749" t="str">
            <v>rdacontent/fre</v>
          </cell>
          <cell r="AD749" t="str">
            <v>informatique</v>
          </cell>
          <cell r="AE749" t="str">
            <v>c</v>
          </cell>
          <cell r="AF749" t="str">
            <v>rdamedia/fre</v>
          </cell>
          <cell r="AG749" t="str">
            <v>ressource en ligne</v>
          </cell>
          <cell r="AH749" t="str">
            <v>cr</v>
          </cell>
          <cell r="AI749" t="str">
            <v>rdacarrier/fre</v>
          </cell>
          <cell r="AJ749" t="str">
            <v>m\\\\\o\\d\\\\\\\\</v>
          </cell>
          <cell r="AK749" t="str">
            <v>cr\cn\\\\uuaua</v>
          </cell>
          <cell r="AL749" t="str">
            <v>Accès restreint aux membres</v>
          </cell>
          <cell r="AM749" t="str">
            <v>Source de la note de description : Version imprimée</v>
          </cell>
          <cell r="AN749" t="str">
            <v/>
          </cell>
          <cell r="AO749" t="str">
            <v>%SITE_CLIENT%/?library_guid=605792F5-85DD-45B9-A173-CC041496247B</v>
          </cell>
          <cell r="AP749" t="str">
            <v>Accès au travers du portail ENI</v>
          </cell>
          <cell r="AQ749" t="str">
            <v xml:space="preserve"> .net </v>
          </cell>
          <cell r="AR749" t="str">
            <v xml:space="preserve"> ado </v>
          </cell>
          <cell r="AS749" t="str">
            <v xml:space="preserve"> ado.net </v>
          </cell>
          <cell r="AT749" t="str">
            <v xml:space="preserve"> c sharp </v>
          </cell>
          <cell r="AU749" t="str">
            <v xml:space="preserve"> click once </v>
          </cell>
          <cell r="AV749" t="str">
            <v xml:space="preserve"> dot net </v>
          </cell>
          <cell r="AW749" t="str">
            <v xml:space="preserve"> framework </v>
          </cell>
          <cell r="AX749" t="str">
            <v xml:space="preserve"> linq </v>
          </cell>
          <cell r="AY749" t="str">
            <v xml:space="preserve"> LNRI15CSHA</v>
          </cell>
          <cell r="AZ749" t="str">
            <v xml:space="preserve"> microsoft </v>
          </cell>
          <cell r="BA749" t="str">
            <v xml:space="preserve"> net </v>
          </cell>
          <cell r="BB749" t="str">
            <v xml:space="preserve"> poo </v>
          </cell>
          <cell r="BC749" t="str">
            <v xml:space="preserve"> Programmation Objet </v>
          </cell>
          <cell r="BD749" t="str">
            <v xml:space="preserve"> SQL </v>
          </cell>
          <cell r="BE749" t="str">
            <v xml:space="preserve"> Visual Studio 2015 </v>
          </cell>
          <cell r="BF749" t="str">
            <v xml:space="preserve"> VS </v>
          </cell>
          <cell r="BG749" t="str">
            <v xml:space="preserve">livre C# </v>
          </cell>
          <cell r="BH749" t="str">
            <v/>
          </cell>
          <cell r="BI749" t="str">
            <v/>
          </cell>
          <cell r="BJ749" t="str">
            <v/>
          </cell>
          <cell r="BK749" t="str">
            <v/>
          </cell>
          <cell r="BL749" t="str">
            <v/>
          </cell>
          <cell r="BM749" t="str">
            <v/>
          </cell>
          <cell r="BN749" t="str">
            <v/>
          </cell>
          <cell r="BO749" t="str">
            <v/>
          </cell>
          <cell r="BP749" t="str">
            <v/>
          </cell>
          <cell r="BQ749" t="str">
            <v/>
          </cell>
          <cell r="BR749" t="str">
            <v/>
          </cell>
          <cell r="BS749" t="str">
            <v/>
          </cell>
          <cell r="BT749" t="str">
            <v/>
          </cell>
          <cell r="BU749" t="str">
            <v/>
          </cell>
          <cell r="BV749" t="str">
            <v/>
          </cell>
          <cell r="BW749" t="str">
            <v/>
          </cell>
          <cell r="BX749" t="str">
            <v/>
          </cell>
        </row>
        <row r="750">
          <cell r="A750" t="str">
            <v>RI15NETVB</v>
          </cell>
          <cell r="B750" t="str">
            <v>VB.NET et Visual Studio 2015</v>
          </cell>
          <cell r="C750" t="str">
            <v>Les fondamentaux du langage</v>
          </cell>
          <cell r="D750" t="str">
            <v>Sébastien PUTIER</v>
          </cell>
          <cell r="E750" t="str">
            <v/>
          </cell>
          <cell r="F750" t="str">
            <v>PUTIER, Sébastien</v>
          </cell>
          <cell r="G750" t="str">
            <v/>
          </cell>
          <cell r="H750" t="str">
            <v/>
          </cell>
          <cell r="I750" t="str">
            <v/>
          </cell>
          <cell r="J750" t="str">
            <v/>
          </cell>
          <cell r="K750" t="str">
            <v>Edition du 1 December 2015</v>
          </cell>
          <cell r="L750" t="str">
            <v>556 pages</v>
          </cell>
          <cell r="M750" t="str">
            <v>Editions ENI</v>
          </cell>
          <cell r="N750" t="str">
            <v>fre</v>
          </cell>
          <cell r="O750" t="str">
            <v>fre</v>
          </cell>
          <cell r="P750" t="str">
            <v>fre</v>
          </cell>
          <cell r="Q750" t="str">
            <v>Ce livre s'adresse aux développeurs souhaitant maîtriser le développement d'applications .NET avec le langage Visual Basic .NET dans sa version 2015. Après un tour d'horizon de la plateforme .NET et une description des outils fournis par l'environnement Visual Studio 2015, le lecteur découvrira progressivement les éléments clés de Visual Basic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provenant de sources diverses.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de Visual Basic traités dans le livre. 
Les exemples présentés dans ces pages sont disponibles en téléchargement sur le site www.editions-eni.fr.
Les chapitres du livre :
Avant-propos &amp;ndash; La plateforme .NET &amp;ndash; Visual Studio 2015 &amp;ndash; L'organisation  d'une application &amp;ndash; Les bases du langage &amp;ndash; La programmation orientée objet avec  VB.NET &amp;ndash; Débogage et gestion des erreurs &amp;ndash; Développement d'applications Windows  &amp;ndash; Accès aux données &amp;ndash; LINQ &amp;ndash; XML &amp;ndash; Déploiement &amp;ndash; Aide-mémoire</v>
          </cell>
          <cell r="R750">
            <v>9782746099579</v>
          </cell>
          <cell r="S750" t="str">
            <v>Version Numérique</v>
          </cell>
          <cell r="T750">
            <v>9782746098312</v>
          </cell>
          <cell r="U750" t="str">
            <v>Version Imprimée</v>
          </cell>
          <cell r="V750" t="str">
            <v>St-Herblain</v>
          </cell>
          <cell r="W750" t="str">
            <v>Editions ENI</v>
          </cell>
          <cell r="X750">
            <v>2015</v>
          </cell>
          <cell r="Y750" t="str">
            <v>Bibliothèque Numérique ENI (Service en ligne)</v>
          </cell>
          <cell r="Z750" t="str">
            <v>RESSOURCES INFORMATIQUES</v>
          </cell>
          <cell r="AA750" t="str">
            <v>texte</v>
          </cell>
          <cell r="AB750" t="str">
            <v>txt</v>
          </cell>
          <cell r="AC750" t="str">
            <v>rdacontent/fre</v>
          </cell>
          <cell r="AD750" t="str">
            <v>informatique</v>
          </cell>
          <cell r="AE750" t="str">
            <v>c</v>
          </cell>
          <cell r="AF750" t="str">
            <v>rdamedia/fre</v>
          </cell>
          <cell r="AG750" t="str">
            <v>ressource en ligne</v>
          </cell>
          <cell r="AH750" t="str">
            <v>cr</v>
          </cell>
          <cell r="AI750" t="str">
            <v>rdacarrier/fre</v>
          </cell>
          <cell r="AJ750" t="str">
            <v>m\\\\\o\\d\\\\\\\\</v>
          </cell>
          <cell r="AK750" t="str">
            <v>cr\cn\\\\uuaua</v>
          </cell>
          <cell r="AL750" t="str">
            <v>Accès restreint aux membres</v>
          </cell>
          <cell r="AM750" t="str">
            <v>Source de la note de description : Version imprimée</v>
          </cell>
          <cell r="AN750" t="str">
            <v/>
          </cell>
          <cell r="AO750" t="str">
            <v>%SITE_CLIENT%/?library_guid=462F9EFB-0D08-42CE-BC86-4337D8519B6B</v>
          </cell>
          <cell r="AP750" t="str">
            <v>Accès au travers du portail ENI</v>
          </cell>
          <cell r="AQ750" t="str">
            <v xml:space="preserve"> .net </v>
          </cell>
          <cell r="AR750" t="str">
            <v xml:space="preserve"> ado </v>
          </cell>
          <cell r="AS750" t="str">
            <v xml:space="preserve"> ado.net </v>
          </cell>
          <cell r="AT750" t="str">
            <v xml:space="preserve"> click once </v>
          </cell>
          <cell r="AU750" t="str">
            <v xml:space="preserve"> dot net </v>
          </cell>
          <cell r="AV750" t="str">
            <v xml:space="preserve"> framework </v>
          </cell>
          <cell r="AW750" t="str">
            <v xml:space="preserve"> linq </v>
          </cell>
          <cell r="AX750" t="str">
            <v xml:space="preserve"> LNRI15NETVB</v>
          </cell>
          <cell r="AY750" t="str">
            <v xml:space="preserve"> microsoft </v>
          </cell>
          <cell r="AZ750" t="str">
            <v xml:space="preserve"> poo</v>
          </cell>
          <cell r="BA750" t="str">
            <v xml:space="preserve"> Programmation Objet </v>
          </cell>
          <cell r="BB750" t="str">
            <v xml:space="preserve"> SQL </v>
          </cell>
          <cell r="BC750" t="str">
            <v xml:space="preserve"> Visual Studio </v>
          </cell>
          <cell r="BD750" t="str">
            <v xml:space="preserve"> Visualstudio </v>
          </cell>
          <cell r="BE750" t="str">
            <v xml:space="preserve"> VS </v>
          </cell>
          <cell r="BF750" t="str">
            <v xml:space="preserve">livre VB </v>
          </cell>
          <cell r="BG750" t="str">
            <v/>
          </cell>
          <cell r="BH750" t="str">
            <v/>
          </cell>
          <cell r="BI750" t="str">
            <v/>
          </cell>
          <cell r="BJ750" t="str">
            <v/>
          </cell>
          <cell r="BK750" t="str">
            <v/>
          </cell>
          <cell r="BL750" t="str">
            <v/>
          </cell>
          <cell r="BM750" t="str">
            <v/>
          </cell>
          <cell r="BN750" t="str">
            <v/>
          </cell>
          <cell r="BO750" t="str">
            <v/>
          </cell>
          <cell r="BP750" t="str">
            <v/>
          </cell>
          <cell r="BQ750" t="str">
            <v/>
          </cell>
          <cell r="BR750" t="str">
            <v/>
          </cell>
          <cell r="BS750" t="str">
            <v/>
          </cell>
          <cell r="BT750" t="str">
            <v/>
          </cell>
          <cell r="BU750" t="str">
            <v/>
          </cell>
          <cell r="BV750" t="str">
            <v/>
          </cell>
          <cell r="BW750" t="str">
            <v/>
          </cell>
          <cell r="BX750" t="str">
            <v/>
          </cell>
        </row>
        <row r="751">
          <cell r="A751" t="str">
            <v>RI15WIND</v>
          </cell>
          <cell r="B751" t="str">
            <v>WinDev 15</v>
          </cell>
          <cell r="C751" t="str">
            <v>Les fondamentaux du développement avec WinDev (agréé par PC SOFT)</v>
          </cell>
          <cell r="D751" t="str">
            <v>David VANDEVELDE</v>
          </cell>
          <cell r="E751" t="str">
            <v/>
          </cell>
          <cell r="F751" t="str">
            <v>VANDEVELDE, David</v>
          </cell>
          <cell r="G751" t="str">
            <v/>
          </cell>
          <cell r="H751" t="str">
            <v/>
          </cell>
          <cell r="I751" t="str">
            <v/>
          </cell>
          <cell r="J751" t="str">
            <v/>
          </cell>
          <cell r="K751" t="str">
            <v>Edition du 1 April 2010</v>
          </cell>
          <cell r="L751" t="str">
            <v>623 pages</v>
          </cell>
          <cell r="M751" t="str">
            <v>Editions ENI</v>
          </cell>
          <cell r="N751" t="str">
            <v>fre</v>
          </cell>
          <cell r="O751" t="str">
            <v>fre</v>
          </cell>
          <cell r="P751" t="str">
            <v>fre</v>
          </cell>
          <cell r="Q751" t="str">
            <v>Ce livre sur WinDev 15 s'adresse à tout développeur débutant ou non, ne connaissant pas WinDev. Il présente en quatre parties toutes les fonctionnalités de WinDev, avec des exemples, en images, et illustre la réalisation d'applications.
Il décrit d'abord l'ergonomie générale pour la définition des données, des fenêtres, des impressions, l'écriture du code, l'aide en ligne. Il présente ensuite de façon exhaustive les objets utilisables dans les fenêtres et dans les états. Il expose les éléments du WLangage et le principe du RAD. La description des outils qui facilitent le développement et automatisent les tests, le packaging et l'installation sur le site du client final concluent cette deuxième partie.
La troisième partie traite des fonctions de gestion de projet. La dernière partie décrit pas à pas des applications avec HyperFileSQL, ou écrites en POO, en Java ou illustrant l'accès à des services internet, tel Google Map, ou des modules écrits avec d'autres langages dont le Cobol.
Le dernier chapitre présente une étude de cas servant à démontrer la puissance du RAD WinDev. Une application sera complètement générée, de la création du projet à la génération de l'exécutable, en un temps record.
Les exemples traités dans le livre sont en téléchargement sur le site www.editions-eni.fr.
Les chapitres du livre :
Introduction &amp;ndash; Installation &amp;ndash; L'environnement de développement &amp;ndash; Les éléments d'une application WinDev &amp;ndash; Le langage WinDev &amp;ndash; Fonctions et possibilités de WinDev &amp;ndash; Accès aux données &amp;ndash; Assistance au développement &amp;ndash; Les outils WinDev &amp;ndash; Gestion de projet &amp;ndash; RAD et Hyper File &amp;ndash; RAD et SQL &amp;ndash; RAD et POO &amp;ndash; WinDev et les services de Google &amp;ndash; WinDev et Java &amp;ndash; Echange avec un autre langage : Cobol &amp;ndash; Etude de cas</v>
          </cell>
          <cell r="R751">
            <v>9782746054905</v>
          </cell>
          <cell r="S751" t="str">
            <v>Version Numérique</v>
          </cell>
          <cell r="T751">
            <v>9782746054233</v>
          </cell>
          <cell r="U751" t="str">
            <v>Version Imprimée</v>
          </cell>
          <cell r="V751" t="str">
            <v>St-Herblain</v>
          </cell>
          <cell r="W751" t="str">
            <v>Editions ENI</v>
          </cell>
          <cell r="X751">
            <v>2010</v>
          </cell>
          <cell r="Y751" t="str">
            <v>Bibliothèque Numérique ENI (Service en ligne)</v>
          </cell>
          <cell r="Z751" t="str">
            <v>RESSOURCES INFORMATIQUES</v>
          </cell>
          <cell r="AA751" t="str">
            <v>texte</v>
          </cell>
          <cell r="AB751" t="str">
            <v>txt</v>
          </cell>
          <cell r="AC751" t="str">
            <v>rdacontent/fre</v>
          </cell>
          <cell r="AD751" t="str">
            <v>informatique</v>
          </cell>
          <cell r="AE751" t="str">
            <v>c</v>
          </cell>
          <cell r="AF751" t="str">
            <v>rdamedia/fre</v>
          </cell>
          <cell r="AG751" t="str">
            <v>ressource en ligne</v>
          </cell>
          <cell r="AH751" t="str">
            <v>cr</v>
          </cell>
          <cell r="AI751" t="str">
            <v>rdacarrier/fre</v>
          </cell>
          <cell r="AJ751" t="str">
            <v>m\\\\\o\\d\\\\\\\\</v>
          </cell>
          <cell r="AK751" t="str">
            <v>cr\cn\\\\uuaua</v>
          </cell>
          <cell r="AL751" t="str">
            <v>Accès restreint aux membres</v>
          </cell>
          <cell r="AM751" t="str">
            <v>Source de la note de description : Version imprimée</v>
          </cell>
          <cell r="AN751" t="str">
            <v/>
          </cell>
          <cell r="AO751" t="str">
            <v>%SITE_CLIENT%/?library_guid=F6A622A7-EA6F-4ED4-9D84-BBE6FF406BBC</v>
          </cell>
          <cell r="AP751" t="str">
            <v>Accès au travers du portail ENI</v>
          </cell>
          <cell r="AQ751" t="str">
            <v xml:space="preserve"> AGL </v>
          </cell>
          <cell r="AR751" t="str">
            <v xml:space="preserve"> atelier génie logiciel </v>
          </cell>
          <cell r="AS751" t="str">
            <v xml:space="preserve"> Atelier Logiciel </v>
          </cell>
          <cell r="AT751" t="str">
            <v xml:space="preserve"> développement </v>
          </cell>
          <cell r="AU751" t="str">
            <v xml:space="preserve"> langage </v>
          </cell>
          <cell r="AV751" t="str">
            <v xml:space="preserve"> livre PC Soft </v>
          </cell>
          <cell r="AW751" t="str">
            <v xml:space="preserve"> LNRI15WIND</v>
          </cell>
          <cell r="AX751" t="str">
            <v xml:space="preserve"> PC SOFT </v>
          </cell>
          <cell r="AY751" t="str">
            <v xml:space="preserve"> pccsoft </v>
          </cell>
          <cell r="AZ751" t="str">
            <v xml:space="preserve"> windev15 </v>
          </cell>
          <cell r="BA751" t="str">
            <v xml:space="preserve">livre Windev </v>
          </cell>
          <cell r="BB751" t="str">
            <v/>
          </cell>
          <cell r="BC751" t="str">
            <v/>
          </cell>
          <cell r="BD751" t="str">
            <v/>
          </cell>
          <cell r="BE751" t="str">
            <v/>
          </cell>
          <cell r="BF751" t="str">
            <v/>
          </cell>
          <cell r="BG751" t="str">
            <v/>
          </cell>
          <cell r="BH751" t="str">
            <v/>
          </cell>
          <cell r="BI751" t="str">
            <v/>
          </cell>
          <cell r="BJ751" t="str">
            <v/>
          </cell>
          <cell r="BK751" t="str">
            <v/>
          </cell>
          <cell r="BL751" t="str">
            <v/>
          </cell>
          <cell r="BM751" t="str">
            <v/>
          </cell>
          <cell r="BN751" t="str">
            <v/>
          </cell>
          <cell r="BO751" t="str">
            <v/>
          </cell>
          <cell r="BP751" t="str">
            <v/>
          </cell>
          <cell r="BQ751" t="str">
            <v/>
          </cell>
          <cell r="BR751" t="str">
            <v/>
          </cell>
          <cell r="BS751" t="str">
            <v/>
          </cell>
          <cell r="BT751" t="str">
            <v/>
          </cell>
          <cell r="BU751" t="str">
            <v/>
          </cell>
          <cell r="BV751" t="str">
            <v/>
          </cell>
          <cell r="BW751" t="str">
            <v/>
          </cell>
          <cell r="BX751" t="str">
            <v/>
          </cell>
        </row>
        <row r="752">
          <cell r="A752" t="str">
            <v>RI16ACCV</v>
          </cell>
          <cell r="B752" t="str">
            <v>VBA Access 2016</v>
          </cell>
          <cell r="C752" t="str">
            <v>Programmer sous Access</v>
          </cell>
          <cell r="D752" t="str">
            <v>Jean-Philippe ANDRÉ</v>
          </cell>
          <cell r="E752" t="str">
            <v/>
          </cell>
          <cell r="F752" t="str">
            <v>ANDRÉ, Jean-Philippe</v>
          </cell>
          <cell r="G752" t="str">
            <v/>
          </cell>
          <cell r="H752" t="str">
            <v/>
          </cell>
          <cell r="I752" t="str">
            <v/>
          </cell>
          <cell r="J752" t="str">
            <v/>
          </cell>
          <cell r="K752" t="str">
            <v>Edition du 1 September 2016</v>
          </cell>
          <cell r="L752" t="str">
            <v>516 pages</v>
          </cell>
          <cell r="M752" t="str">
            <v>Editions ENI</v>
          </cell>
          <cell r="N752" t="str">
            <v>fre</v>
          </cell>
          <cell r="O752" t="str">
            <v>fre</v>
          </cell>
          <cell r="P752" t="str">
            <v>fre</v>
          </cell>
          <cell r="Q752" t="str">
            <v>Ce livre sur VBA Access 2016 s'adresse aussi bien aux apprentis développeurs qu'aux développeurs plus aguerris. Chacun y trouvera les informations dont il a besoin pour transformer son outil « fait maison » en une application robuste, ou pour personnaliser et optimiser graphiquement des solutions existantes. Connaître le fonctionnement d'Access et l'utiliser régulièrement est un prérequis indispensable pour tirer le meilleur profit de ce livre.
En partant des bases du VBA jusqu'à l'utilisation d'API externes, l'auteur balaie les différents aspects de la programmation en Visual Basic. Ce déroulement, de difficulté progressive, permet au lecteur de se rendre compte de la nécessité d'utiliser le langage pour délivrer des solutions puissantes et efficaces. Après la syntaxe de base sous VBA, l'auteur traite la notion de programmation objet puis les modèles d'accès aux données DAO et ADO, le langage SQL appliqué à Access, les évènements Access, les interfaces utilisateurs et comment les optimiser avec le ruban Access, le pilotage des autres applications Office avec l'automation, les interactions avec Internet, la programmation avec Windows. &amp;Agrave; la fin du livre une mini-application exemple est proposée. 
Les bases de données exemples pour mettre en application les sujets traités dans le livre sont disponibles en téléchargement sur le site www.editions-eni.com.
Les chapitres du livre :
Introduction et objectifs &amp;ndash; Microsoft Access et VBA &amp;ndash; VBE et la sécurité Access 2016 &amp;ndash; Le langage VBA &amp;ndash; Les objets et collections en VBA &amp;ndash; Les objets d'accès aux données DAO et ADO &amp;ndash; Le langage SQL appliqué à Access &amp;ndash; Les événements Access &amp;ndash; Formulaires et états : interfaces utilisateur &amp;ndash; Optimiser les interfaces Access &amp;ndash; Piloter les autres applications Office 2016 &amp;ndash; Microsoft Access 2016 et Internet &amp;ndash; Les interactions Windows &amp;ndash; Mini-application &amp;ndash; Annexes</v>
          </cell>
          <cell r="R752">
            <v>9782409004148</v>
          </cell>
          <cell r="S752" t="str">
            <v>Version Numérique</v>
          </cell>
          <cell r="T752">
            <v>9782409003318</v>
          </cell>
          <cell r="U752" t="str">
            <v>Version Imprimée</v>
          </cell>
          <cell r="V752" t="str">
            <v>St-Herblain</v>
          </cell>
          <cell r="W752" t="str">
            <v>Editions ENI</v>
          </cell>
          <cell r="X752">
            <v>2016</v>
          </cell>
          <cell r="Y752" t="str">
            <v>Bibliothèque Numérique ENI (Service en ligne)</v>
          </cell>
          <cell r="Z752" t="str">
            <v>RESSOURCES INFORMATIQUES</v>
          </cell>
          <cell r="AA752" t="str">
            <v>texte</v>
          </cell>
          <cell r="AB752" t="str">
            <v>txt</v>
          </cell>
          <cell r="AC752" t="str">
            <v>rdacontent/fre</v>
          </cell>
          <cell r="AD752" t="str">
            <v>informatique</v>
          </cell>
          <cell r="AE752" t="str">
            <v>c</v>
          </cell>
          <cell r="AF752" t="str">
            <v>rdamedia/fre</v>
          </cell>
          <cell r="AG752" t="str">
            <v>ressource en ligne</v>
          </cell>
          <cell r="AH752" t="str">
            <v>cr</v>
          </cell>
          <cell r="AI752" t="str">
            <v>rdacarrier/fre</v>
          </cell>
          <cell r="AJ752" t="str">
            <v>m\\\\\o\\d\\\\\\\\</v>
          </cell>
          <cell r="AK752" t="str">
            <v>cr\cn\\\\uuaua</v>
          </cell>
          <cell r="AL752" t="str">
            <v>Accès restreint aux membres</v>
          </cell>
          <cell r="AM752" t="str">
            <v>Source de la note de description : Version imprimée</v>
          </cell>
          <cell r="AN752" t="str">
            <v/>
          </cell>
          <cell r="AO752" t="str">
            <v>%SITE_CLIENT%/?library_guid=5F93B0B7-44B9-42CE-A5E3-F60A523A6893</v>
          </cell>
          <cell r="AP752" t="str">
            <v>Accès au travers du portail ENI</v>
          </cell>
          <cell r="AQ752" t="str">
            <v xml:space="preserve"> access vba </v>
          </cell>
          <cell r="AR752" t="str">
            <v xml:space="preserve"> ado </v>
          </cell>
          <cell r="AS752" t="str">
            <v xml:space="preserve"> api </v>
          </cell>
          <cell r="AT752" t="str">
            <v xml:space="preserve"> dao </v>
          </cell>
          <cell r="AU752" t="str">
            <v xml:space="preserve"> LNRI16ACCV</v>
          </cell>
          <cell r="AV752" t="str">
            <v xml:space="preserve"> macro </v>
          </cell>
          <cell r="AW752" t="str">
            <v xml:space="preserve"> microsoft </v>
          </cell>
          <cell r="AX752" t="str">
            <v xml:space="preserve"> sql </v>
          </cell>
          <cell r="AY752" t="str">
            <v xml:space="preserve"> vba </v>
          </cell>
          <cell r="AZ752" t="str">
            <v xml:space="preserve">access </v>
          </cell>
          <cell r="BA752" t="str">
            <v/>
          </cell>
          <cell r="BB752" t="str">
            <v/>
          </cell>
          <cell r="BC752" t="str">
            <v/>
          </cell>
          <cell r="BD752" t="str">
            <v/>
          </cell>
          <cell r="BE752" t="str">
            <v/>
          </cell>
          <cell r="BF752" t="str">
            <v/>
          </cell>
          <cell r="BG752" t="str">
            <v/>
          </cell>
          <cell r="BH752" t="str">
            <v/>
          </cell>
          <cell r="BI752" t="str">
            <v/>
          </cell>
          <cell r="BJ752" t="str">
            <v/>
          </cell>
          <cell r="BK752" t="str">
            <v/>
          </cell>
          <cell r="BL752" t="str">
            <v/>
          </cell>
          <cell r="BM752" t="str">
            <v/>
          </cell>
          <cell r="BN752" t="str">
            <v/>
          </cell>
          <cell r="BO752" t="str">
            <v/>
          </cell>
          <cell r="BP752" t="str">
            <v/>
          </cell>
          <cell r="BQ752" t="str">
            <v/>
          </cell>
          <cell r="BR752" t="str">
            <v/>
          </cell>
          <cell r="BS752" t="str">
            <v/>
          </cell>
          <cell r="BT752" t="str">
            <v/>
          </cell>
          <cell r="BU752" t="str">
            <v/>
          </cell>
          <cell r="BV752" t="str">
            <v/>
          </cell>
          <cell r="BW752" t="str">
            <v/>
          </cell>
          <cell r="BX752" t="str">
            <v/>
          </cell>
        </row>
        <row r="753">
          <cell r="A753" t="str">
            <v>RI16AUT</v>
          </cell>
          <cell r="B753" t="str">
            <v>AutoCAD 2016</v>
          </cell>
          <cell r="C753" t="str">
            <v>Des fondamentaux à la présentation détaillée autour de projets professionnels</v>
          </cell>
          <cell r="D753" t="str">
            <v>Jean-Yves GOUEZ,Olivier LE FRAPPER</v>
          </cell>
          <cell r="E753" t="str">
            <v/>
          </cell>
          <cell r="F753" t="str">
            <v>GOUEZ, Jean-Yves</v>
          </cell>
          <cell r="G753" t="str">
            <v>LE FRAPPER, Olivier</v>
          </cell>
          <cell r="H753" t="str">
            <v/>
          </cell>
          <cell r="I753" t="str">
            <v/>
          </cell>
          <cell r="J753" t="str">
            <v/>
          </cell>
          <cell r="K753" t="str">
            <v>Edition du 1 August 2015</v>
          </cell>
          <cell r="L753" t="str">
            <v>723 pages</v>
          </cell>
          <cell r="M753" t="str">
            <v>Editions ENI</v>
          </cell>
          <cell r="N753" t="str">
            <v>fre</v>
          </cell>
          <cell r="O753" t="str">
            <v>fre</v>
          </cell>
          <cell r="P753" t="str">
            <v>fre</v>
          </cell>
          <cell r="Q753" t="str">
            <v>Ce livre sur AutoCAD 2016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&amp;ndash;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Les références externes &amp;ndash; Exercice 6 :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Objets annotatifs et échelle d'annotation &amp;ndash; Les fichiers d'échange</v>
          </cell>
          <cell r="R753">
            <v>9782746097650</v>
          </cell>
          <cell r="S753" t="str">
            <v>Version Numérique</v>
          </cell>
          <cell r="T753">
            <v>9782746097025</v>
          </cell>
          <cell r="U753" t="str">
            <v>Version Imprimée</v>
          </cell>
          <cell r="V753" t="str">
            <v>St-Herblain</v>
          </cell>
          <cell r="W753" t="str">
            <v>Editions ENI</v>
          </cell>
          <cell r="X753">
            <v>2015</v>
          </cell>
          <cell r="Y753" t="str">
            <v>Bibliothèque Numérique ENI (Service en ligne)</v>
          </cell>
          <cell r="Z753" t="str">
            <v>RESSOURCES INFORMATIQUES</v>
          </cell>
          <cell r="AA753" t="str">
            <v>texte</v>
          </cell>
          <cell r="AB753" t="str">
            <v>txt</v>
          </cell>
          <cell r="AC753" t="str">
            <v>rdacontent/fre</v>
          </cell>
          <cell r="AD753" t="str">
            <v>informatique</v>
          </cell>
          <cell r="AE753" t="str">
            <v>c</v>
          </cell>
          <cell r="AF753" t="str">
            <v>rdamedia/fre</v>
          </cell>
          <cell r="AG753" t="str">
            <v>ressource en ligne</v>
          </cell>
          <cell r="AH753" t="str">
            <v>cr</v>
          </cell>
          <cell r="AI753" t="str">
            <v>rdacarrier/fre</v>
          </cell>
          <cell r="AJ753" t="str">
            <v>m\\\\\o\\d\\\\\\\\</v>
          </cell>
          <cell r="AK753" t="str">
            <v>cr\cn\\\\uuaua</v>
          </cell>
          <cell r="AL753" t="str">
            <v>Accès restreint aux membres</v>
          </cell>
          <cell r="AM753" t="str">
            <v>Source de la note de description : Version imprimée</v>
          </cell>
          <cell r="AN753" t="str">
            <v/>
          </cell>
          <cell r="AO753" t="str">
            <v>%SITE_CLIENT%/?library_guid=75D1CA6B-AA6B-48C6-807F-8236A180AA4D</v>
          </cell>
          <cell r="AP753" t="str">
            <v>Accès au travers du portail ENI</v>
          </cell>
          <cell r="AQ753" t="str">
            <v xml:space="preserve"> 2D </v>
          </cell>
          <cell r="AR753" t="str">
            <v xml:space="preserve"> 3D </v>
          </cell>
          <cell r="AS753" t="str">
            <v xml:space="preserve"> CAO </v>
          </cell>
          <cell r="AT753" t="str">
            <v xml:space="preserve"> DAO </v>
          </cell>
          <cell r="AU753" t="str">
            <v xml:space="preserve"> dwf </v>
          </cell>
          <cell r="AV753" t="str">
            <v xml:space="preserve"> LNRI16AUT</v>
          </cell>
          <cell r="AW753" t="str">
            <v xml:space="preserve"> skp </v>
          </cell>
          <cell r="AX753" t="str">
            <v xml:space="preserve">autodesk </v>
          </cell>
          <cell r="AY753" t="str">
            <v/>
          </cell>
          <cell r="AZ753" t="str">
            <v/>
          </cell>
          <cell r="BA753" t="str">
            <v/>
          </cell>
          <cell r="BB753" t="str">
            <v/>
          </cell>
          <cell r="BC753" t="str">
            <v/>
          </cell>
          <cell r="BD753" t="str">
            <v/>
          </cell>
          <cell r="BE753" t="str">
            <v/>
          </cell>
          <cell r="BF753" t="str">
            <v/>
          </cell>
          <cell r="BG753" t="str">
            <v/>
          </cell>
          <cell r="BH753" t="str">
            <v/>
          </cell>
          <cell r="BI753" t="str">
            <v/>
          </cell>
          <cell r="BJ753" t="str">
            <v/>
          </cell>
          <cell r="BK753" t="str">
            <v/>
          </cell>
          <cell r="BL753" t="str">
            <v/>
          </cell>
          <cell r="BM753" t="str">
            <v/>
          </cell>
          <cell r="BN753" t="str">
            <v/>
          </cell>
          <cell r="BO753" t="str">
            <v/>
          </cell>
          <cell r="BP753" t="str">
            <v/>
          </cell>
          <cell r="BQ753" t="str">
            <v/>
          </cell>
          <cell r="BR753" t="str">
            <v/>
          </cell>
          <cell r="BS753" t="str">
            <v/>
          </cell>
          <cell r="BT753" t="str">
            <v/>
          </cell>
          <cell r="BU753" t="str">
            <v/>
          </cell>
          <cell r="BV753" t="str">
            <v/>
          </cell>
          <cell r="BW753" t="str">
            <v/>
          </cell>
          <cell r="BX753" t="str">
            <v/>
          </cell>
        </row>
        <row r="754">
          <cell r="A754" t="str">
            <v>RI16AUTLT</v>
          </cell>
          <cell r="B754" t="str">
            <v>AutoCAD LT 2016</v>
          </cell>
          <cell r="C754" t="str">
            <v>Des fondamentaux à la présentation détaillée autour de projets professionnels</v>
          </cell>
          <cell r="D754" t="str">
            <v>Jean-Yves GOUEZ,Olivier LE FRAPPER</v>
          </cell>
          <cell r="E754" t="str">
            <v/>
          </cell>
          <cell r="F754" t="str">
            <v>GOUEZ, Jean-Yves</v>
          </cell>
          <cell r="G754" t="str">
            <v>LE FRAPPER, Olivier</v>
          </cell>
          <cell r="H754" t="str">
            <v/>
          </cell>
          <cell r="I754" t="str">
            <v/>
          </cell>
          <cell r="J754" t="str">
            <v/>
          </cell>
          <cell r="K754" t="str">
            <v>Edition du 1 November 2015</v>
          </cell>
          <cell r="L754" t="str">
            <v>848 pages</v>
          </cell>
          <cell r="M754" t="str">
            <v>Editions ENI</v>
          </cell>
          <cell r="N754" t="str">
            <v>fre</v>
          </cell>
          <cell r="O754" t="str">
            <v>fre</v>
          </cell>
          <cell r="P754" t="str">
            <v>fre</v>
          </cell>
          <cell r="Q754" t="str">
            <v>Ce livre sur AutoCAD LT 2016 a pour but de vous faire découvrir puis maîtriser toutes les possibilités offertes par AutoCAD LT, des plus simples aux plus avancées. Il est destiné à des lecteurs possédant idéalement des connaissances en dessin technique. La réalisation de projets professionnels permet au lecteur de mettre en pratique au fil des chapitres les connaissances acquises.
Les premiers chapitres s'intéressent plus particulièrement à l'interface, aux outils de visualisation,afin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2016.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Il utilise les attributs, personnalise les palettes d'outils, exploite les références externes et habille le projet avec les annotations, cotations, repères et hachures adéquats. Enfin, il prépare l'impression et présente le projet.
Les chapitres du livre :
Introduction &amp;ndash; Les documents &amp;ndash; Aides au dessin &amp;ndash; Le dessin &amp;ndash; Exercice 1 : Dessiner un meuble de bureau &amp;ndash; L'habillage &amp;ndash; Les lignes de repère &amp;ndash; Exercice 2 : Habiller le plan &amp;ndash; Exercice 3 : Habiller le plateau &amp;ndash; Les tableaux &amp;ndash; Les champs -  Exercice 4 : Créer un tableau de surfaces &amp;ndash; La construction &amp;ndash; Exercice 5 : Créer une distribution &amp;ndash; La modification d'objets &amp;ndash; L'utilisation du dessin paramétrique &amp;ndash; La gestion de l'affichage &amp;ndash; La gestion des calques &amp;ndash; Exercice 6 : Organiser le projet avec les calques &amp;ndash; Les éléments de bibliothèque &amp;ndash; Exercice 7 : Éléments de bibliothèque &amp;ndash; Les références externes &amp;ndash; Exercice 8 : Références externes &amp;ndash; Emplacement géographique &amp;ndash; Les systèmes de coordonnées &amp;ndash; Les projections et les vues &amp;ndash; La 3D &amp;ndash; La présentation &amp;ndash; Exercice 9 : Mettre en page le plan &amp;ndash; Exercice 10 : Mettre en page le plateau &amp;ndash; Objets annotatifs et échelle d'annotation &amp;ndash; Les fichiers d'échange &amp;ndash; Autodesk A360 &amp;ndash; La personnalisation</v>
          </cell>
          <cell r="R754">
            <v>9782746099111</v>
          </cell>
          <cell r="S754" t="str">
            <v>Version Numérique</v>
          </cell>
          <cell r="T754">
            <v>9782746097896</v>
          </cell>
          <cell r="U754" t="str">
            <v>Version Imprimée</v>
          </cell>
          <cell r="V754" t="str">
            <v>St-Herblain</v>
          </cell>
          <cell r="W754" t="str">
            <v>Editions ENI</v>
          </cell>
          <cell r="X754">
            <v>2015</v>
          </cell>
          <cell r="Y754" t="str">
            <v>Bibliothèque Numérique ENI (Service en ligne)</v>
          </cell>
          <cell r="Z754" t="str">
            <v>RESSOURCES INFORMATIQUES</v>
          </cell>
          <cell r="AA754" t="str">
            <v>texte</v>
          </cell>
          <cell r="AB754" t="str">
            <v>txt</v>
          </cell>
          <cell r="AC754" t="str">
            <v>rdacontent/fre</v>
          </cell>
          <cell r="AD754" t="str">
            <v>informatique</v>
          </cell>
          <cell r="AE754" t="str">
            <v>c</v>
          </cell>
          <cell r="AF754" t="str">
            <v>rdamedia/fre</v>
          </cell>
          <cell r="AG754" t="str">
            <v>ressource en ligne</v>
          </cell>
          <cell r="AH754" t="str">
            <v>cr</v>
          </cell>
          <cell r="AI754" t="str">
            <v>rdacarrier/fre</v>
          </cell>
          <cell r="AJ754" t="str">
            <v>m\\\\\o\\d\\\\\\\\</v>
          </cell>
          <cell r="AK754" t="str">
            <v>cr\cn\\\\uuaua</v>
          </cell>
          <cell r="AL754" t="str">
            <v>Accès restreint aux membres</v>
          </cell>
          <cell r="AM754" t="str">
            <v>Source de la note de description : Version imprimée</v>
          </cell>
          <cell r="AN754" t="str">
            <v/>
          </cell>
          <cell r="AO754" t="str">
            <v>%SITE_CLIENT%/?library_guid=3357A062-F349-466F-B91D-3B75754219D0</v>
          </cell>
          <cell r="AP754" t="str">
            <v>Accès au travers du portail ENI</v>
          </cell>
          <cell r="AQ754" t="str">
            <v xml:space="preserve"> 2D </v>
          </cell>
          <cell r="AR754" t="str">
            <v xml:space="preserve"> 2D </v>
          </cell>
          <cell r="AS754" t="str">
            <v xml:space="preserve"> 3D </v>
          </cell>
          <cell r="AT754" t="str">
            <v xml:space="preserve"> Auto CAD </v>
          </cell>
          <cell r="AU754" t="str">
            <v xml:space="preserve"> CAO </v>
          </cell>
          <cell r="AV754" t="str">
            <v xml:space="preserve"> DAO </v>
          </cell>
          <cell r="AW754" t="str">
            <v xml:space="preserve"> Dessin </v>
          </cell>
          <cell r="AX754" t="str">
            <v xml:space="preserve"> dwf </v>
          </cell>
          <cell r="AY754" t="str">
            <v xml:space="preserve"> LNRI16AUTLT</v>
          </cell>
          <cell r="AZ754" t="str">
            <v xml:space="preserve"> skp </v>
          </cell>
          <cell r="BA754" t="str">
            <v xml:space="preserve">autodesk </v>
          </cell>
          <cell r="BB754" t="str">
            <v/>
          </cell>
          <cell r="BC754" t="str">
            <v/>
          </cell>
          <cell r="BD754" t="str">
            <v/>
          </cell>
          <cell r="BE754" t="str">
            <v/>
          </cell>
          <cell r="BF754" t="str">
            <v/>
          </cell>
          <cell r="BG754" t="str">
            <v/>
          </cell>
          <cell r="BH754" t="str">
            <v/>
          </cell>
          <cell r="BI754" t="str">
            <v/>
          </cell>
          <cell r="BJ754" t="str">
            <v/>
          </cell>
          <cell r="BK754" t="str">
            <v/>
          </cell>
          <cell r="BL754" t="str">
            <v/>
          </cell>
          <cell r="BM754" t="str">
            <v/>
          </cell>
          <cell r="BN754" t="str">
            <v/>
          </cell>
          <cell r="BO754" t="str">
            <v/>
          </cell>
          <cell r="BP754" t="str">
            <v/>
          </cell>
          <cell r="BQ754" t="str">
            <v/>
          </cell>
          <cell r="BR754" t="str">
            <v/>
          </cell>
          <cell r="BS754" t="str">
            <v/>
          </cell>
          <cell r="BT754" t="str">
            <v/>
          </cell>
          <cell r="BU754" t="str">
            <v/>
          </cell>
          <cell r="BV754" t="str">
            <v/>
          </cell>
          <cell r="BW754" t="str">
            <v/>
          </cell>
          <cell r="BX754" t="str">
            <v/>
          </cell>
        </row>
        <row r="755">
          <cell r="A755" t="str">
            <v>RI16CRY</v>
          </cell>
          <cell r="B755" t="str">
            <v>Crystal Reports 2016</v>
          </cell>
          <cell r="C755" t="str">
            <v>Créez des états de gestion à partir de vos bases de données</v>
          </cell>
          <cell r="D755" t="str">
            <v>Alexandre Faulx-Briole</v>
          </cell>
          <cell r="E755" t="str">
            <v/>
          </cell>
          <cell r="F755" t="str">
            <v>Faulx-Briole, Alexandre</v>
          </cell>
          <cell r="G755" t="str">
            <v/>
          </cell>
          <cell r="H755" t="str">
            <v/>
          </cell>
          <cell r="I755" t="str">
            <v/>
          </cell>
          <cell r="J755" t="str">
            <v/>
          </cell>
          <cell r="K755" t="str">
            <v>Edition du 1 May 2017</v>
          </cell>
          <cell r="L755" t="str">
            <v>500 pages</v>
          </cell>
          <cell r="M755" t="str">
            <v>Editions ENI</v>
          </cell>
          <cell r="N755" t="str">
            <v>fre</v>
          </cell>
          <cell r="O755" t="str">
            <v>fre</v>
          </cell>
          <cell r="P755" t="str">
            <v>fre</v>
          </cell>
          <cell r="Q755" t="str">
            <v>Ce livre sur Crystal Reports 2016 est destiné à des débutants comme à des utilisateurs plus expérimentés. Il vous permettra de tirer le maximum des nombreuses fonctionnalités de Crystal Reports 2016 afin de produire des rapports et des documents attractifs.
Vous apprendrez à développer et à mettre en forme des rapports simples ou élaborés (tri, sélection, regroupement des données, mise en forme conditionnelle, sections multiples, sous-rapports, tableaux croisés...), à insérer des formules de calcul (numériques, logiques, dates, booléennes, avec variables...), à utiliser diagrammes et cartes géographiques pour les illustrer, à créer des rapports OLAP, à accéder aux bases de données par une connexion ODBC, OLEDB, etc.
Vous apprécierez les nombreuses méthodes proposées pour mettre en valeur vos données et vous découvrirez aussi comment vous connecter à des bases de données d'entreprise. 
Les rapports créés dans l'ouvrage sont en téléchargement sur le site www.editions-eni.fr.
Les chapitres du livre :
Avant-propos &amp;ndash; Présentation &amp;ndash; Création d'états &amp;ndash; Sélection &amp;ndash; Formules &amp;ndash; Mise en forme &amp;ndash; Zones et sections &amp;ndash; Champs de paramètre &amp;ndash; Sous-rapports &amp;ndash; Diagrammes et cartes &amp;ndash; Tableaux croisés &amp;ndash; Cubes OLAP &amp;ndash; Connexions aux bases de données &amp;ndash; Diffusion des rapports</v>
          </cell>
          <cell r="R755">
            <v>9782409008757</v>
          </cell>
          <cell r="S755" t="str">
            <v>Version Numérique</v>
          </cell>
          <cell r="T755">
            <v>9782409007576</v>
          </cell>
          <cell r="U755" t="str">
            <v>Version Imprimée</v>
          </cell>
          <cell r="V755" t="str">
            <v>St-Herblain</v>
          </cell>
          <cell r="W755" t="str">
            <v>Editions ENI</v>
          </cell>
          <cell r="X755">
            <v>2017</v>
          </cell>
          <cell r="Y755" t="str">
            <v>Bibliothèque Numérique ENI (Service en ligne)</v>
          </cell>
          <cell r="Z755" t="str">
            <v>RESSOURCES INFORMATIQUES</v>
          </cell>
          <cell r="AA755" t="str">
            <v>texte</v>
          </cell>
          <cell r="AB755" t="str">
            <v>txt</v>
          </cell>
          <cell r="AC755" t="str">
            <v>rdacontent/fre</v>
          </cell>
          <cell r="AD755" t="str">
            <v>informatique</v>
          </cell>
          <cell r="AE755" t="str">
            <v>c</v>
          </cell>
          <cell r="AF755" t="str">
            <v>rdamedia/fre</v>
          </cell>
          <cell r="AG755" t="str">
            <v>ressource en ligne</v>
          </cell>
          <cell r="AH755" t="str">
            <v>cr</v>
          </cell>
          <cell r="AI755" t="str">
            <v>rdacarrier/fre</v>
          </cell>
          <cell r="AJ755" t="str">
            <v>m\\\\\o\\d\\\\\\\\</v>
          </cell>
          <cell r="AK755" t="str">
            <v>cr\cn\\\\uuaua</v>
          </cell>
          <cell r="AL755" t="str">
            <v>Accès restreint aux membres</v>
          </cell>
          <cell r="AM755" t="str">
            <v>Source de la note de description : Version imprimée</v>
          </cell>
          <cell r="AN755" t="str">
            <v/>
          </cell>
          <cell r="AO755" t="str">
            <v>%SITE_CLIENT%/?library_guid=FD55DBAD-F8C5-4F03-A860-C91BCD3DA30B</v>
          </cell>
          <cell r="AP755" t="str">
            <v>Accès au travers du portail ENI</v>
          </cell>
          <cell r="AQ755" t="str">
            <v xml:space="preserve"> BO </v>
          </cell>
          <cell r="AR755" t="str">
            <v xml:space="preserve"> Business Objects </v>
          </cell>
          <cell r="AS755" t="str">
            <v xml:space="preserve"> BusinessObjects </v>
          </cell>
          <cell r="AT755" t="str">
            <v xml:space="preserve"> générateur d'états </v>
          </cell>
          <cell r="AU755" t="str">
            <v xml:space="preserve"> livre crystal report 2016 </v>
          </cell>
          <cell r="AV755" t="str">
            <v xml:space="preserve"> livre reporting </v>
          </cell>
          <cell r="AW755" t="str">
            <v xml:space="preserve"> LNRI16CRY</v>
          </cell>
          <cell r="AX755" t="str">
            <v xml:space="preserve"> ODBC </v>
          </cell>
          <cell r="AY755" t="str">
            <v xml:space="preserve"> OLAP </v>
          </cell>
          <cell r="AZ755" t="str">
            <v xml:space="preserve"> OLEDB </v>
          </cell>
          <cell r="BA755" t="str">
            <v xml:space="preserve">livre crystal report </v>
          </cell>
          <cell r="BB755" t="str">
            <v/>
          </cell>
          <cell r="BC755" t="str">
            <v/>
          </cell>
          <cell r="BD755" t="str">
            <v/>
          </cell>
          <cell r="BE755" t="str">
            <v/>
          </cell>
          <cell r="BF755" t="str">
            <v/>
          </cell>
          <cell r="BG755" t="str">
            <v/>
          </cell>
          <cell r="BH755" t="str">
            <v/>
          </cell>
          <cell r="BI755" t="str">
            <v/>
          </cell>
          <cell r="BJ755" t="str">
            <v/>
          </cell>
          <cell r="BK755" t="str">
            <v/>
          </cell>
          <cell r="BL755" t="str">
            <v/>
          </cell>
          <cell r="BM755" t="str">
            <v/>
          </cell>
          <cell r="BN755" t="str">
            <v/>
          </cell>
          <cell r="BO755" t="str">
            <v/>
          </cell>
          <cell r="BP755" t="str">
            <v/>
          </cell>
          <cell r="BQ755" t="str">
            <v/>
          </cell>
          <cell r="BR755" t="str">
            <v/>
          </cell>
          <cell r="BS755" t="str">
            <v/>
          </cell>
          <cell r="BT755" t="str">
            <v/>
          </cell>
          <cell r="BU755" t="str">
            <v/>
          </cell>
          <cell r="BV755" t="str">
            <v/>
          </cell>
          <cell r="BW755" t="str">
            <v/>
          </cell>
          <cell r="BX755" t="str">
            <v/>
          </cell>
        </row>
        <row r="756">
          <cell r="A756" t="str">
            <v>RI16EXCS</v>
          </cell>
          <cell r="B756" t="str">
            <v>Exchange Server 2016</v>
          </cell>
          <cell r="C756" t="str">
            <v>Configurez et gérez votre environnement de messagerie</v>
          </cell>
          <cell r="D756" t="str">
            <v>Brahim  NEDJIMI ,Loïc THOBOIS</v>
          </cell>
          <cell r="E756" t="str">
            <v/>
          </cell>
          <cell r="F756" t="str">
            <v xml:space="preserve">NEDJIMI , Brahim </v>
          </cell>
          <cell r="G756" t="str">
            <v>THOBOIS, Loïc</v>
          </cell>
          <cell r="H756" t="str">
            <v/>
          </cell>
          <cell r="I756" t="str">
            <v/>
          </cell>
          <cell r="J756" t="str">
            <v/>
          </cell>
          <cell r="K756" t="str">
            <v>Edition du 1 November 2016</v>
          </cell>
          <cell r="L756" t="str">
            <v>629 pages</v>
          </cell>
          <cell r="M756" t="str">
            <v>Editions ENI</v>
          </cell>
          <cell r="N756" t="str">
            <v>fre</v>
          </cell>
          <cell r="O756" t="str">
            <v>fre</v>
          </cell>
          <cell r="P756" t="str">
            <v>fre</v>
          </cell>
          <cell r="Q756" t="str">
            <v>Ce livre sur Exchange Server 2016 va vous permettre de passer en revue les principaux sujets et composants liés à la planification, l'installation, la configuration et la maintenance de Microsoft Exchange Server 2016. Grâce à de nombreux exemples et situations détaillées, vous serez capable de mettre en oeuvre une infrastructure complète et sécurisée représentative des conditions réelles de mise en production d'une infrastructure de messagerie s'appuyant sur Microsoft Exchange Server 2016.
Après un rappel sur les interactions entre Exchange Server et l'annuaire Active Directory, les auteurs détaillent l'installation du serveur au sein d'une organisation puis présentent les principaux outils d'administration et l'ensemble des critères vous permettant d'évaluer l'architecture de l'infrastructure Exchange Server 2016 à mettre en place. Dans les chapitres suivants, les auteurs présentent l'implémentation du rôle de serveur de Boîtes aux lettres et des services afférents tels l'accès client, ainsi que le rôle Transport Edge. Sont également abordés tout au long de l'ouvrage, les tâches d'administration des objets destinataires, des listes d'adresses ou encore des dossiers publics au travers de la console d'administration Exchange Administration Center et de l'Exchange Management Shell. Avec les derniers chapitres vous pourrez sécuriser les accès à votre infrastructure Exchange Server 2016, mettre en place une solution de haute disponibilité ainsi qu'une stratégie de sauvegarde de vos données Exchange.
Ce livre sera votre compagnon pour tous vos projets d'implémentation et d'administration en vous apportant pas à pas les connaissances nécessaires au bon déroulement de ceux-ci.
Des éléments complémentaires sont en téléchargement sur le site www.editions-eni.fr.
Les chapitres du livre :
Avant-propos &amp;ndash; Introduction à Exchange 2016 &amp;ndash; Intégration à Active Directory &amp;ndash; Prérequis et installation d'Exchange 2016 &amp;ndash; Présentation des outils d'administration &amp;ndash; Dimensionnement et architecture &amp;ndash; Configuration du stockage &amp;ndash; Configuration des protocoles d'accès client &amp;ndash; Configuration du routage de messages &amp;ndash; Administration des objets destinataires &amp;ndash; Mise en place de la sécurité &amp;ndash; Implémentation de la haute disponibilité &amp;ndash; Support opérationnel d'Exchange 2016 &amp;ndash; Administration des dossiers publics &amp;ndash; Configuration de l'interopérabilité</v>
          </cell>
          <cell r="R756">
            <v>9782409005046</v>
          </cell>
          <cell r="S756" t="str">
            <v>Version Numérique</v>
          </cell>
          <cell r="T756">
            <v>9782409004384</v>
          </cell>
          <cell r="U756" t="str">
            <v>Version Imprimée</v>
          </cell>
          <cell r="V756" t="str">
            <v>St-Herblain</v>
          </cell>
          <cell r="W756" t="str">
            <v>Editions ENI</v>
          </cell>
          <cell r="X756">
            <v>2016</v>
          </cell>
          <cell r="Y756" t="str">
            <v>Bibliothèque Numérique ENI (Service en ligne)</v>
          </cell>
          <cell r="Z756" t="str">
            <v>RESSOURCES INFORMATIQUES</v>
          </cell>
          <cell r="AA756" t="str">
            <v>texte</v>
          </cell>
          <cell r="AB756" t="str">
            <v>txt</v>
          </cell>
          <cell r="AC756" t="str">
            <v>rdacontent/fre</v>
          </cell>
          <cell r="AD756" t="str">
            <v>informatique</v>
          </cell>
          <cell r="AE756" t="str">
            <v>c</v>
          </cell>
          <cell r="AF756" t="str">
            <v>rdamedia/fre</v>
          </cell>
          <cell r="AG756" t="str">
            <v>ressource en ligne</v>
          </cell>
          <cell r="AH756" t="str">
            <v>cr</v>
          </cell>
          <cell r="AI756" t="str">
            <v>rdacarrier/fre</v>
          </cell>
          <cell r="AJ756" t="str">
            <v>m\\\\\o\\d\\\\\\\\</v>
          </cell>
          <cell r="AK756" t="str">
            <v>cr\cn\\\\uuaua</v>
          </cell>
          <cell r="AL756" t="str">
            <v>Accès restreint aux membres</v>
          </cell>
          <cell r="AM756" t="str">
            <v>Source de la note de description : Version imprimée</v>
          </cell>
          <cell r="AN756" t="str">
            <v/>
          </cell>
          <cell r="AO756" t="str">
            <v>%SITE_CLIENT%/?library_guid=6FFE2459-CDFC-47BA-9FFB-D3577A0F197C</v>
          </cell>
          <cell r="AP756" t="str">
            <v>Accès au travers du portail ENI</v>
          </cell>
          <cell r="AQ756" t="str">
            <v xml:space="preserve"> ActiveSync </v>
          </cell>
          <cell r="AR756" t="str">
            <v xml:space="preserve"> cluster </v>
          </cell>
          <cell r="AS756" t="str">
            <v xml:space="preserve"> communication unifiée </v>
          </cell>
          <cell r="AT756" t="str">
            <v xml:space="preserve"> exchange serveur</v>
          </cell>
          <cell r="AU756" t="str">
            <v xml:space="preserve"> exchange serveur </v>
          </cell>
          <cell r="AV756" t="str">
            <v xml:space="preserve"> groupware </v>
          </cell>
          <cell r="AW756" t="str">
            <v xml:space="preserve"> IMAP </v>
          </cell>
          <cell r="AX756" t="str">
            <v xml:space="preserve"> livre exchange </v>
          </cell>
          <cell r="AY756" t="str">
            <v xml:space="preserve"> livre messagerie </v>
          </cell>
          <cell r="AZ756" t="str">
            <v xml:space="preserve"> LNRI16EXCS</v>
          </cell>
          <cell r="BA756" t="str">
            <v xml:space="preserve"> messagerie électronique </v>
          </cell>
          <cell r="BB756" t="str">
            <v xml:space="preserve"> messagerie unifiée </v>
          </cell>
          <cell r="BC756" t="str">
            <v xml:space="preserve"> Microsoft </v>
          </cell>
          <cell r="BD756" t="str">
            <v xml:space="preserve"> microsoft </v>
          </cell>
          <cell r="BE756" t="str">
            <v xml:space="preserve"> microsoft </v>
          </cell>
          <cell r="BF756" t="str">
            <v xml:space="preserve"> microsoft exchange </v>
          </cell>
          <cell r="BG756" t="str">
            <v xml:space="preserve"> OMA </v>
          </cell>
          <cell r="BH756" t="str">
            <v xml:space="preserve"> Outlook </v>
          </cell>
          <cell r="BI756" t="str">
            <v xml:space="preserve"> OWA </v>
          </cell>
          <cell r="BJ756" t="str">
            <v xml:space="preserve"> POP3 </v>
          </cell>
          <cell r="BK756" t="str">
            <v xml:space="preserve"> Powershell </v>
          </cell>
          <cell r="BL756" t="str">
            <v xml:space="preserve"> SMTP </v>
          </cell>
          <cell r="BM756" t="str">
            <v xml:space="preserve"> UM </v>
          </cell>
          <cell r="BN756" t="str">
            <v xml:space="preserve">messagerie </v>
          </cell>
          <cell r="BO756" t="str">
            <v/>
          </cell>
          <cell r="BP756" t="str">
            <v/>
          </cell>
          <cell r="BQ756" t="str">
            <v/>
          </cell>
          <cell r="BR756" t="str">
            <v/>
          </cell>
          <cell r="BS756" t="str">
            <v/>
          </cell>
          <cell r="BT756" t="str">
            <v/>
          </cell>
          <cell r="BU756" t="str">
            <v/>
          </cell>
          <cell r="BV756" t="str">
            <v/>
          </cell>
          <cell r="BW756" t="str">
            <v/>
          </cell>
          <cell r="BX756" t="str">
            <v/>
          </cell>
        </row>
        <row r="757">
          <cell r="A757" t="str">
            <v>RI16EXCV</v>
          </cell>
          <cell r="B757" t="str">
            <v>VBA Excel 2016</v>
          </cell>
          <cell r="C757" t="str">
            <v>Programmer sous Excel : Macros et langage VBA</v>
          </cell>
          <cell r="D757" t="str">
            <v>Michèle Amelot</v>
          </cell>
          <cell r="E757" t="str">
            <v/>
          </cell>
          <cell r="F757" t="str">
            <v>Amelot, Michèle</v>
          </cell>
          <cell r="G757" t="str">
            <v/>
          </cell>
          <cell r="H757" t="str">
            <v/>
          </cell>
          <cell r="I757" t="str">
            <v/>
          </cell>
          <cell r="J757" t="str">
            <v/>
          </cell>
          <cell r="K757" t="str">
            <v>Edition du 1 January 2016</v>
          </cell>
          <cell r="L757" t="str">
            <v>462 pages</v>
          </cell>
          <cell r="M757" t="str">
            <v>Editions ENI</v>
          </cell>
          <cell r="N757" t="str">
            <v>fre</v>
          </cell>
          <cell r="O757" t="str">
            <v>fre</v>
          </cell>
          <cell r="P757" t="str">
            <v>fre</v>
          </cell>
          <cell r="Q757" t="str">
            <v xml:space="preserve">&amp;Agrave; la fois simple, pratique et complet, ce livre sur VBA Excel 2016 s'adresse aux utilisateurs d'Excel ou aux développeurs souhaitant créer des applications de tableur conviviales, fiables et puissantes. 
Outre les éléments de base du langage VBA (structure du langage et concepts de programmation objet) vous permettant d'automatiser les traitements, vous apprendrez à générer des tableaux croisés et des graphiques,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cas pratique qui vous guide dans la création d'une application Excel. 
Les exemples présentés dans l'ouvrage sont en téléchargement sur le site www.editions-eni.fr.
Les chapitres du livre :
Avant-propos &amp;ndash; Présentation &amp;ndash; Le langage VBA &amp;ndash; La programmation objet sous Excel &amp;ndash; Les objets d'Excel &amp;ndash; Les tableaux croisés et graphiques &amp;ndash; Les boîtes de dialogue &amp;ndash; Les formulaires &amp;ndash; Amélioration de l'interface utilisateur &amp;ndash; Gestion des événements &amp;ndash; Débogage et gestion des erreurs &amp;ndash; Communication avec les applications Office 2016 &amp;ndash; Internet &amp;ndash; Programmation Windows &amp;ndash; Code d'une mini-application &amp;ndash; Annexes
Quizinclus dans 
la version en ligne !
- Testez vos connaissances à l'issue de chaque chapitre
- Validez vos acquis
</v>
          </cell>
          <cell r="R757">
            <v>9782409000232</v>
          </cell>
          <cell r="S757" t="str">
            <v>Version Numérique</v>
          </cell>
          <cell r="T757">
            <v>9782746098787</v>
          </cell>
          <cell r="U757" t="str">
            <v>Version Imprimée</v>
          </cell>
          <cell r="V757" t="str">
            <v>St-Herblain</v>
          </cell>
          <cell r="W757" t="str">
            <v>Editions ENI</v>
          </cell>
          <cell r="X757">
            <v>2016</v>
          </cell>
          <cell r="Y757" t="str">
            <v>Bibliothèque Numérique ENI (Service en ligne)</v>
          </cell>
          <cell r="Z757" t="str">
            <v>RESSOURCES INFORMATIQUES</v>
          </cell>
          <cell r="AA757" t="str">
            <v>texte</v>
          </cell>
          <cell r="AB757" t="str">
            <v>txt</v>
          </cell>
          <cell r="AC757" t="str">
            <v>rdacontent/fre</v>
          </cell>
          <cell r="AD757" t="str">
            <v>informatique</v>
          </cell>
          <cell r="AE757" t="str">
            <v>c</v>
          </cell>
          <cell r="AF757" t="str">
            <v>rdamedia/fre</v>
          </cell>
          <cell r="AG757" t="str">
            <v>ressource en ligne</v>
          </cell>
          <cell r="AH757" t="str">
            <v>cr</v>
          </cell>
          <cell r="AI757" t="str">
            <v>rdacarrier/fre</v>
          </cell>
          <cell r="AJ757" t="str">
            <v>m\\\\\o\\d\\\\\\\\</v>
          </cell>
          <cell r="AK757" t="str">
            <v>cr\cn\\\\uuaua</v>
          </cell>
          <cell r="AL757" t="str">
            <v>Accès restreint aux membres</v>
          </cell>
          <cell r="AM757" t="str">
            <v>Source de la note de description : Version imprimée</v>
          </cell>
          <cell r="AN757" t="str">
            <v/>
          </cell>
          <cell r="AO757" t="str">
            <v>%SITE_CLIENT%/?library_guid=44110278-ED99-4F2D-ABB5-30658F645AB3</v>
          </cell>
          <cell r="AP757" t="str">
            <v>Accès au travers du portail ENI</v>
          </cell>
          <cell r="AQ757" t="str">
            <v xml:space="preserve">  macro</v>
          </cell>
          <cell r="AR757" t="str">
            <v xml:space="preserve"> api </v>
          </cell>
          <cell r="AS757" t="str">
            <v xml:space="preserve"> excel 2016 </v>
          </cell>
          <cell r="AT757" t="str">
            <v xml:space="preserve"> excel vba </v>
          </cell>
          <cell r="AU757" t="str">
            <v xml:space="preserve"> LNRI16EXCV</v>
          </cell>
          <cell r="AV757" t="str">
            <v xml:space="preserve"> macro commande </v>
          </cell>
          <cell r="AW757" t="str">
            <v xml:space="preserve"> office </v>
          </cell>
          <cell r="AX757" t="str">
            <v xml:space="preserve"> office 2016 </v>
          </cell>
          <cell r="AY757" t="str">
            <v xml:space="preserve">commande </v>
          </cell>
          <cell r="AZ757" t="str">
            <v xml:space="preserve">microsoft </v>
          </cell>
          <cell r="BA757" t="str">
            <v/>
          </cell>
          <cell r="BB757" t="str">
            <v/>
          </cell>
          <cell r="BC757" t="str">
            <v/>
          </cell>
          <cell r="BD757" t="str">
            <v/>
          </cell>
          <cell r="BE757" t="str">
            <v/>
          </cell>
          <cell r="BF757" t="str">
            <v/>
          </cell>
          <cell r="BG757" t="str">
            <v/>
          </cell>
          <cell r="BH757" t="str">
            <v/>
          </cell>
          <cell r="BI757" t="str">
            <v/>
          </cell>
          <cell r="BJ757" t="str">
            <v/>
          </cell>
          <cell r="BK757" t="str">
            <v/>
          </cell>
          <cell r="BL757" t="str">
            <v/>
          </cell>
          <cell r="BM757" t="str">
            <v/>
          </cell>
          <cell r="BN757" t="str">
            <v/>
          </cell>
          <cell r="BO757" t="str">
            <v/>
          </cell>
          <cell r="BP757" t="str">
            <v/>
          </cell>
          <cell r="BQ757" t="str">
            <v/>
          </cell>
          <cell r="BR757" t="str">
            <v/>
          </cell>
          <cell r="BS757" t="str">
            <v/>
          </cell>
          <cell r="BT757" t="str">
            <v/>
          </cell>
          <cell r="BU757" t="str">
            <v/>
          </cell>
          <cell r="BV757" t="str">
            <v/>
          </cell>
          <cell r="BW757" t="str">
            <v/>
          </cell>
          <cell r="BX757" t="str">
            <v/>
          </cell>
        </row>
        <row r="758">
          <cell r="A758" t="str">
            <v>RI16SHAS</v>
          </cell>
          <cell r="B758" t="str">
            <v>SharePoint Server 2016</v>
          </cell>
          <cell r="C758" t="str">
            <v>Déploiement et administration de la plate-forme</v>
          </cell>
          <cell r="D758" t="str">
            <v>Patrick CARRAZ</v>
          </cell>
          <cell r="E758" t="str">
            <v/>
          </cell>
          <cell r="F758" t="str">
            <v>CARRAZ, Patrick</v>
          </cell>
          <cell r="G758" t="str">
            <v/>
          </cell>
          <cell r="H758" t="str">
            <v/>
          </cell>
          <cell r="I758" t="str">
            <v/>
          </cell>
          <cell r="J758" t="str">
            <v/>
          </cell>
          <cell r="K758" t="str">
            <v>Edition du 1 August 2016</v>
          </cell>
          <cell r="L758" t="str">
            <v>746 pages</v>
          </cell>
          <cell r="M758" t="str">
            <v>Editions ENI</v>
          </cell>
          <cell r="N758" t="str">
            <v>fre</v>
          </cell>
          <cell r="O758" t="str">
            <v>fre</v>
          </cell>
          <cell r="P758" t="str">
            <v>fre</v>
          </cell>
          <cell r="Q758" t="str">
            <v>Ce livre sur SharePoint Server 2016 s'adresse aux administrateurs système et aux responsables informatiques d'entreprise. Il présente une méthodologie de mise en oeuvre du produit et l'administration des fonctionnalités de l'édition Standard. 
Le livre permet la compréhension approfondie du produit, de la préparation du projet au déploiement et à l'administration sans oublier l'accompagnement des utilisateurs. Il s'adresse à toute personne sans expérience particulière sur SharePoint, souhaitant bénéficier d'un tour d'horizon complet de l'édition Standard du produit et il ne nécessite aucune compétence de développeur : les fonctions mises en oeuvre dans les exemples ne contiennent aucun code et ne nécessitent pas de programmation. 
Après une présentation de la gamme SharePoint et de la terminologie autour du produit, l'auteur parcourt l'installation puis l'administration. Il utilise ensuite les objets de sites et leurs possibilités (bibliothèques, listes, construction de sites) puis les scénarios de travail avec les composants de la suite Microsoft Office et enfin la configuration des applications de services.
Les scénarios utilisés dans le livre ont été regroupés dans cinq fichiers de solutions, disponibles en téléchargement sur le site www.editions-eni.fr. Ils peuvent être déployés librement afin de recréer un environnement de test permettant l'apprentissage du produit.
Les chapitres du livre :
Avant-propos &amp;ndash; Présentation des technologies SharePoint &amp;ndash; Méthodologie et préparation du projet &amp;ndash; Installation de la plate-forme &amp;ndash; Site d'administration centrale &amp;ndash; Gestion de contenu : les bibliothèques &amp;ndash; Gestion de contenu : les listes &amp;ndash; Autres outils collaboratifs &amp;ndash; Les affichages &amp;ndash; Gestion des sites &amp;ndash; Les flux de travail &amp;ndash; Intégration avec la gamme Office &amp;ndash; Gestion de la sécurité &amp;ndash; Application de service de recherche &amp;ndash; Surveillance et sauvegarde &amp;ndash; Intégration de SSRS 2016 &amp;ndash; Business Connectivity Services &amp;ndash; Applications de service édition Entreprise &amp;ndash; Présentation d'Office 365 &amp;ndash; Annexes</v>
          </cell>
          <cell r="R758">
            <v>9782409003905</v>
          </cell>
          <cell r="S758" t="str">
            <v>Version Numérique</v>
          </cell>
          <cell r="T758">
            <v>9782409003233</v>
          </cell>
          <cell r="U758" t="str">
            <v>Version Imprimée</v>
          </cell>
          <cell r="V758" t="str">
            <v>St-Herblain</v>
          </cell>
          <cell r="W758" t="str">
            <v>Editions ENI</v>
          </cell>
          <cell r="X758">
            <v>2016</v>
          </cell>
          <cell r="Y758" t="str">
            <v>Bibliothèque Numérique ENI (Service en ligne)</v>
          </cell>
          <cell r="Z758" t="str">
            <v>RESSOURCES INFORMATIQUES</v>
          </cell>
          <cell r="AA758" t="str">
            <v>texte</v>
          </cell>
          <cell r="AB758" t="str">
            <v>txt</v>
          </cell>
          <cell r="AC758" t="str">
            <v>rdacontent/fre</v>
          </cell>
          <cell r="AD758" t="str">
            <v>informatique</v>
          </cell>
          <cell r="AE758" t="str">
            <v>c</v>
          </cell>
          <cell r="AF758" t="str">
            <v>rdamedia/fre</v>
          </cell>
          <cell r="AG758" t="str">
            <v>ressource en ligne</v>
          </cell>
          <cell r="AH758" t="str">
            <v>cr</v>
          </cell>
          <cell r="AI758" t="str">
            <v>rdacarrier/fre</v>
          </cell>
          <cell r="AJ758" t="str">
            <v>m\\\\\o\\d\\\\\\\\</v>
          </cell>
          <cell r="AK758" t="str">
            <v>cr\cn\\\\uuaua</v>
          </cell>
          <cell r="AL758" t="str">
            <v>Accès restreint aux membres</v>
          </cell>
          <cell r="AM758" t="str">
            <v>Source de la note de description : Version imprimée</v>
          </cell>
          <cell r="AN758" t="str">
            <v/>
          </cell>
          <cell r="AO758" t="str">
            <v>%SITE_CLIENT%/?library_guid=A27C4394-BBF5-4C0F-AB35-3B1CC89DF2A7</v>
          </cell>
          <cell r="AP758" t="str">
            <v>Accès au travers du portail ENI</v>
          </cell>
          <cell r="AQ758" t="str">
            <v xml:space="preserve"> foundation </v>
          </cell>
          <cell r="AR758" t="str">
            <v xml:space="preserve"> livre sharepoint </v>
          </cell>
          <cell r="AS758" t="str">
            <v xml:space="preserve"> LNRI16SHAS</v>
          </cell>
          <cell r="AT758" t="str">
            <v xml:space="preserve"> microsoft </v>
          </cell>
          <cell r="AU758" t="str">
            <v xml:space="preserve"> moss </v>
          </cell>
          <cell r="AV758" t="str">
            <v xml:space="preserve"> sharepoint 2016 </v>
          </cell>
          <cell r="AW758" t="str">
            <v xml:space="preserve"> travail collaboratif </v>
          </cell>
          <cell r="AX758" t="str">
            <v xml:space="preserve">wss </v>
          </cell>
          <cell r="AY758" t="str">
            <v/>
          </cell>
          <cell r="AZ758" t="str">
            <v/>
          </cell>
          <cell r="BA758" t="str">
            <v/>
          </cell>
          <cell r="BB758" t="str">
            <v/>
          </cell>
          <cell r="BC758" t="str">
            <v/>
          </cell>
          <cell r="BD758" t="str">
            <v/>
          </cell>
          <cell r="BE758" t="str">
            <v/>
          </cell>
          <cell r="BF758" t="str">
            <v/>
          </cell>
          <cell r="BG758" t="str">
            <v/>
          </cell>
          <cell r="BH758" t="str">
            <v/>
          </cell>
          <cell r="BI758" t="str">
            <v/>
          </cell>
          <cell r="BJ758" t="str">
            <v/>
          </cell>
          <cell r="BK758" t="str">
            <v/>
          </cell>
          <cell r="BL758" t="str">
            <v/>
          </cell>
          <cell r="BM758" t="str">
            <v/>
          </cell>
          <cell r="BN758" t="str">
            <v/>
          </cell>
          <cell r="BO758" t="str">
            <v/>
          </cell>
          <cell r="BP758" t="str">
            <v/>
          </cell>
          <cell r="BQ758" t="str">
            <v/>
          </cell>
          <cell r="BR758" t="str">
            <v/>
          </cell>
          <cell r="BS758" t="str">
            <v/>
          </cell>
          <cell r="BT758" t="str">
            <v/>
          </cell>
          <cell r="BU758" t="str">
            <v/>
          </cell>
          <cell r="BV758" t="str">
            <v/>
          </cell>
          <cell r="BW758" t="str">
            <v/>
          </cell>
          <cell r="BX758" t="str">
            <v/>
          </cell>
        </row>
        <row r="759">
          <cell r="A759" t="str">
            <v>RI16WINAD</v>
          </cell>
          <cell r="B759" t="str">
            <v>Windows Server 2016</v>
          </cell>
          <cell r="C759" t="str">
            <v>Architecture et Gestion des services de domaine Active Directory (AD DS)</v>
          </cell>
          <cell r="D759" t="str">
            <v>Jean-François APRÉA</v>
          </cell>
          <cell r="E759" t="str">
            <v/>
          </cell>
          <cell r="F759" t="str">
            <v>APRÉA, Jean-François</v>
          </cell>
          <cell r="G759" t="str">
            <v/>
          </cell>
          <cell r="H759" t="str">
            <v/>
          </cell>
          <cell r="I759" t="str">
            <v/>
          </cell>
          <cell r="J759" t="str">
            <v/>
          </cell>
          <cell r="K759" t="str">
            <v>Edition du 1 August 2016</v>
          </cell>
          <cell r="L759" t="str">
            <v>739 pages</v>
          </cell>
          <cell r="M759" t="str">
            <v>Editions ENI</v>
          </cell>
          <cell r="N759" t="str">
            <v>fre</v>
          </cell>
          <cell r="O759" t="str">
            <v>fre</v>
          </cell>
          <cell r="P759" t="str">
            <v>fre</v>
          </cell>
          <cell r="Q759" t="str">
            <v>Ce livre sur Active Directory s'adresse aux architectes et administrateurs réseaux désireux de concevoir et gérer une infrastructure de services de domaine Active Directory avec Windows Server 2016. L'approche architecture de l'ouvrage permet au lecteur de bien comprendre les concepts essentiels et de prendre conscience des bonnes pratiques. 
Les premiers chapitres décrivent la mise en oeuvre et l'administration des services DNS avec les services Active Directory. Les chapitres suivants s'attardent sur les éléments de structure tels que les domaines, les OU, les arbres, les forêts ainsi que sur la création et la configuration des objets stratégies de groupe (utilisation de la console GPMC, analyse et modélisation RSoP, délégation...). Les nouvelles possibilités des Préférences des Stratégies de groupe sont présentées puis le cycle de vie des logiciels est traité via la gestion des logiciels au sein des infrastructures Active Directory. 
Le dernier chapitre traite de la configuration des rôles de serveurs avec les services Active Directory de Windows Server 2016.
Les principes fondamentaux et la configuration des services de certificats AD CS, les nouveautés et l'installation des services de fédération AD FS, des services LDAP AD LDS et des services de gestion des droits numériques AD RMS vous permettront de visualiser l'importance des nouveautés apportées par Windows Server 2016. Le dernier chapitre vous permettra de découvrir les services Azure AD et de comprendre tout l'intérêt des solutions Cloud Microsoft Azure en mode hybride.
Les chapitres du livre :
Introduction aux services AD DS &amp;ndash; DNS : concepts, architecture et  administration &amp;ndash; Intégration des zones DNS dans Active Directory &amp;ndash; Services de  localisation AD DS et services DNS &amp;ndash; Composants de la structure logique &amp;ndash;  Groupes, unités d'organisation et délégation &amp;ndash; Principes fondamentaux des  stratégies de groupe &amp;ndash; Gestion des logiciels avec les stratégies de groupe &amp;ndash;  Configuration des rôles Active Directory &amp;ndash; Introduction à Azure Active Directory</v>
          </cell>
          <cell r="R759">
            <v>9782409003929</v>
          </cell>
          <cell r="S759" t="str">
            <v>Version Numérique</v>
          </cell>
          <cell r="T759">
            <v>9782409002564</v>
          </cell>
          <cell r="U759" t="str">
            <v>Version Imprimée</v>
          </cell>
          <cell r="V759" t="str">
            <v>St-Herblain</v>
          </cell>
          <cell r="W759" t="str">
            <v>Editions ENI</v>
          </cell>
          <cell r="X759">
            <v>2016</v>
          </cell>
          <cell r="Y759" t="str">
            <v>Bibliothèque Numérique ENI (Service en ligne)</v>
          </cell>
          <cell r="Z759" t="str">
            <v>RESSOURCES INFORMATIQUES</v>
          </cell>
          <cell r="AA759" t="str">
            <v>texte</v>
          </cell>
          <cell r="AB759" t="str">
            <v>txt</v>
          </cell>
          <cell r="AC759" t="str">
            <v>rdacontent/fre</v>
          </cell>
          <cell r="AD759" t="str">
            <v>informatique</v>
          </cell>
          <cell r="AE759" t="str">
            <v>c</v>
          </cell>
          <cell r="AF759" t="str">
            <v>rdamedia/fre</v>
          </cell>
          <cell r="AG759" t="str">
            <v>ressource en ligne</v>
          </cell>
          <cell r="AH759" t="str">
            <v>cr</v>
          </cell>
          <cell r="AI759" t="str">
            <v>rdacarrier/fre</v>
          </cell>
          <cell r="AJ759" t="str">
            <v>m\\\\\o\\d\\\\\\\\</v>
          </cell>
          <cell r="AK759" t="str">
            <v>cr\cn\\\\uuaua</v>
          </cell>
          <cell r="AL759" t="str">
            <v>Accès restreint aux membres</v>
          </cell>
          <cell r="AM759" t="str">
            <v>Source de la note de description : Version imprimée</v>
          </cell>
          <cell r="AN759" t="str">
            <v/>
          </cell>
          <cell r="AO759" t="str">
            <v>%SITE_CLIENT%/?library_guid=0D603F7A-B49B-44E8-8CFC-0BD0BAEDD53A</v>
          </cell>
          <cell r="AP759" t="str">
            <v>Accès au travers du portail ENI</v>
          </cell>
          <cell r="AQ759" t="str">
            <v xml:space="preserve">  servicesDNS </v>
          </cell>
          <cell r="AR759" t="str">
            <v xml:space="preserve"> AD </v>
          </cell>
          <cell r="AS759" t="str">
            <v xml:space="preserve"> AD CS </v>
          </cell>
          <cell r="AT759" t="str">
            <v xml:space="preserve"> AD FS </v>
          </cell>
          <cell r="AU759" t="str">
            <v xml:space="preserve"> AD RMS </v>
          </cell>
          <cell r="AV759" t="str">
            <v xml:space="preserve"> délégation </v>
          </cell>
          <cell r="AW759" t="str">
            <v xml:space="preserve"> déploiement </v>
          </cell>
          <cell r="AX759" t="str">
            <v xml:space="preserve"> DNS </v>
          </cell>
          <cell r="AY759" t="str">
            <v xml:space="preserve"> domaine </v>
          </cell>
          <cell r="AZ759" t="str">
            <v xml:space="preserve"> GPMC </v>
          </cell>
          <cell r="BA759" t="str">
            <v xml:space="preserve"> LNRI16WINAD</v>
          </cell>
          <cell r="BB759" t="str">
            <v xml:space="preserve"> OCSP </v>
          </cell>
          <cell r="BC759" t="str">
            <v xml:space="preserve"> OU </v>
          </cell>
          <cell r="BD759" t="str">
            <v xml:space="preserve"> OUs </v>
          </cell>
          <cell r="BE759" t="str">
            <v xml:space="preserve"> RsoP </v>
          </cell>
          <cell r="BF759" t="str">
            <v xml:space="preserve"> SCEP </v>
          </cell>
          <cell r="BG759" t="str">
            <v xml:space="preserve"> Server </v>
          </cell>
          <cell r="BH759" t="str">
            <v xml:space="preserve"> serveur AD CS </v>
          </cell>
          <cell r="BI759" t="str">
            <v xml:space="preserve"> serveur AD FS </v>
          </cell>
          <cell r="BJ759" t="str">
            <v xml:space="preserve"> serveur AD RMS </v>
          </cell>
          <cell r="BK759" t="str">
            <v xml:space="preserve"> stratégie </v>
          </cell>
          <cell r="BL759" t="str">
            <v xml:space="preserve"> stratégie de groupe </v>
          </cell>
          <cell r="BM759" t="str">
            <v xml:space="preserve">Microsoft </v>
          </cell>
          <cell r="BN759" t="str">
            <v/>
          </cell>
          <cell r="BO759" t="str">
            <v/>
          </cell>
          <cell r="BP759" t="str">
            <v/>
          </cell>
          <cell r="BQ759" t="str">
            <v/>
          </cell>
          <cell r="BR759" t="str">
            <v/>
          </cell>
          <cell r="BS759" t="str">
            <v/>
          </cell>
          <cell r="BT759" t="str">
            <v/>
          </cell>
          <cell r="BU759" t="str">
            <v/>
          </cell>
          <cell r="BV759" t="str">
            <v/>
          </cell>
          <cell r="BW759" t="str">
            <v/>
          </cell>
          <cell r="BX759" t="str">
            <v/>
          </cell>
        </row>
        <row r="760">
          <cell r="A760" t="str">
            <v>RI16WINR</v>
          </cell>
          <cell r="B760" t="str">
            <v>Windows Server 2016</v>
          </cell>
          <cell r="C760" t="str">
            <v>Infrastructure réseau</v>
          </cell>
          <cell r="D760" t="str">
            <v>Jérôme BEZET-TORRES,Nicolas BONNET</v>
          </cell>
          <cell r="E760" t="str">
            <v/>
          </cell>
          <cell r="F760" t="str">
            <v>BEZET-TORRES, Jérôme</v>
          </cell>
          <cell r="G760" t="str">
            <v>BONNET, Nicolas</v>
          </cell>
          <cell r="H760" t="str">
            <v/>
          </cell>
          <cell r="I760" t="str">
            <v/>
          </cell>
          <cell r="J760" t="str">
            <v/>
          </cell>
          <cell r="K760" t="str">
            <v>Edition du 1 May 2017</v>
          </cell>
          <cell r="L760" t="str">
            <v>360 pages</v>
          </cell>
          <cell r="M760" t="str">
            <v>Editions ENI</v>
          </cell>
          <cell r="N760" t="str">
            <v>fre</v>
          </cell>
          <cell r="O760" t="str">
            <v>fre</v>
          </cell>
          <cell r="P760" t="str">
            <v>fre</v>
          </cell>
          <cell r="Q760" t="str">
            <v>Ce livre sur Windows Server 2016 s'adresse aux administrateurs ou techniciens système qui souhaitent acquérir des compétences sur les fonctions et fonctionnalités de mise en réseau disponibles dans Windows Server 2016.
L'auteur commence par décrire les concepts de l'adressage IP avec l'adressage IPv4, les adresses IPv6, les différents types d'adresses IPv4 et IPv6, les mécanismes de sous-réseau... Le lecteur est ensuite invité à se familiariser avec l'hexadécimal ainsi qu'avec les différents mécanismes de transition IPv4 &amp;ndash; IPv6.
Les chapitres suivants traitent de l'implémentation d'un serveur DHCP (Dynamic Host Configuration Protocol) avec la mise en place de la haute disponibilité du service DHCP et les différentes actions quotidiennes nécessaires pour l'administration et la maintenance d'un serveur DHCP. Puis le lecteur est amené à découvrir un service qui fonctionne conjointement avec le serveur DHCP, le rôle DNS (Domain Name System), ainsi que la création des différents types d'enregistrements DNS et l'ensemble des méthodes disponibles pour résoudre des noms de domaines : zones de STUB, redirecteurs, redirecteurs conditionnels, zones principales et zones secondaires. Le livre présente également une nouveauté de Windows Server 2016 avec la mise en place des stratégies DNS. Un chapitre présente le serveur IPAM (IP Address Management) pour comprendre son rôle dans une entreprise, son mécanisme d'installation et pour réaliser des tâches d'administration ainsi que de la délégation d'administration.
Les chapitres suivants traitent de la configuration de l'accès distant via une connexion VPN (accès à distance, Direct Access), de l'implémentation de la solution BrancheCache ainsi que de la mise en place d'une racine DFS (Distributed File System).
Enfin, la dernière partie du livre est consacrée aux fonctionnalités réseau avancées avec Hyper-V, qui s'inscrit fortement dans la notion de Cloud (privé, public, hybride, communautaire), à la découverte de la virtualisation de réseau, au SDN (Software Defined Networking) et à la mise en place du rôle Network Controller (point d'administration centrale d'un SDN) qui offre la possibilité de mettre en place des passerelles, loadbalancer ou pare-feu pour gérer l'ensemble des clients dans un Cloud.
Les chapitres du livre :
Généralités &amp;ndash; Installation et configuration d'Hyper-V &amp;ndash; Prévoir, planifier et implémenter l'adressage IP &amp;ndash; Implémentation d'un serveur DHCP &amp;ndash; Configuration et maintenance de DNS &amp;ndash; IPAM &amp;ndash; Configuration de l'accès distant &amp;ndash; Optimisation des services de fichiers &amp;ndash; Hyper-V et Software Defined Networking</v>
          </cell>
          <cell r="R760">
            <v>9782409008795</v>
          </cell>
          <cell r="S760" t="str">
            <v>Version Numérique</v>
          </cell>
          <cell r="T760">
            <v>9782409007514</v>
          </cell>
          <cell r="U760" t="str">
            <v>Version Imprimée</v>
          </cell>
          <cell r="V760" t="str">
            <v>St-Herblain</v>
          </cell>
          <cell r="W760" t="str">
            <v>Editions ENI</v>
          </cell>
          <cell r="X760">
            <v>2017</v>
          </cell>
          <cell r="Y760" t="str">
            <v>Bibliothèque Numérique ENI (Service en ligne)</v>
          </cell>
          <cell r="Z760" t="str">
            <v>RESSOURCES INFORMATIQUES</v>
          </cell>
          <cell r="AA760" t="str">
            <v>texte</v>
          </cell>
          <cell r="AB760" t="str">
            <v>txt</v>
          </cell>
          <cell r="AC760" t="str">
            <v>rdacontent/fre</v>
          </cell>
          <cell r="AD760" t="str">
            <v>informatique</v>
          </cell>
          <cell r="AE760" t="str">
            <v>c</v>
          </cell>
          <cell r="AF760" t="str">
            <v>rdamedia/fre</v>
          </cell>
          <cell r="AG760" t="str">
            <v>ressource en ligne</v>
          </cell>
          <cell r="AH760" t="str">
            <v>cr</v>
          </cell>
          <cell r="AI760" t="str">
            <v>rdacarrier/fre</v>
          </cell>
          <cell r="AJ760" t="str">
            <v>m\\\\\o\\d\\\\\\\\</v>
          </cell>
          <cell r="AK760" t="str">
            <v>cr\cn\\\\uuaua</v>
          </cell>
          <cell r="AL760" t="str">
            <v>Accès restreint aux membres</v>
          </cell>
          <cell r="AM760" t="str">
            <v>Source de la note de description : Version imprimée</v>
          </cell>
          <cell r="AN760" t="str">
            <v/>
          </cell>
          <cell r="AO760" t="str">
            <v>%SITE_CLIENT%/?library_guid=44F25144-4A18-4487-8D0F-713CC7C9A1F3</v>
          </cell>
          <cell r="AP760" t="str">
            <v>Accès au travers du portail ENI</v>
          </cell>
          <cell r="AQ760" t="str">
            <v xml:space="preserve"> banchecache </v>
          </cell>
          <cell r="AR760" t="str">
            <v xml:space="preserve"> cloud </v>
          </cell>
          <cell r="AS760" t="str">
            <v xml:space="preserve"> dfs </v>
          </cell>
          <cell r="AT760" t="str">
            <v xml:space="preserve"> dhcp </v>
          </cell>
          <cell r="AU760" t="str">
            <v xml:space="preserve"> direct access </v>
          </cell>
          <cell r="AV760" t="str">
            <v xml:space="preserve"> dns </v>
          </cell>
          <cell r="AW760" t="str">
            <v xml:space="preserve"> gpo </v>
          </cell>
          <cell r="AX760" t="str">
            <v xml:space="preserve"> ipam </v>
          </cell>
          <cell r="AY760" t="str">
            <v xml:space="preserve"> ipv4 </v>
          </cell>
          <cell r="AZ760" t="str">
            <v xml:space="preserve"> ipv6 </v>
          </cell>
          <cell r="BA760" t="str">
            <v xml:space="preserve"> livre Windows server </v>
          </cell>
          <cell r="BB760" t="str">
            <v xml:space="preserve"> LNRI16WINR</v>
          </cell>
          <cell r="BC760" t="str">
            <v xml:space="preserve"> mcsa </v>
          </cell>
          <cell r="BD760" t="str">
            <v xml:space="preserve"> nap </v>
          </cell>
          <cell r="BE760" t="str">
            <v xml:space="preserve"> nps </v>
          </cell>
          <cell r="BF760" t="str">
            <v xml:space="preserve"> pso </v>
          </cell>
          <cell r="BG760" t="str">
            <v xml:space="preserve"> rodc </v>
          </cell>
          <cell r="BH760" t="str">
            <v xml:space="preserve"> stub </v>
          </cell>
          <cell r="BI760" t="str">
            <v xml:space="preserve"> vpn </v>
          </cell>
          <cell r="BJ760" t="str">
            <v xml:space="preserve"> wds </v>
          </cell>
          <cell r="BK760" t="str">
            <v xml:space="preserve"> windows serveur </v>
          </cell>
          <cell r="BL760" t="str">
            <v xml:space="preserve"> wsus </v>
          </cell>
          <cell r="BM760" t="str">
            <v xml:space="preserve">Microsoft </v>
          </cell>
          <cell r="BN760" t="str">
            <v/>
          </cell>
          <cell r="BO760" t="str">
            <v/>
          </cell>
          <cell r="BP760" t="str">
            <v/>
          </cell>
          <cell r="BQ760" t="str">
            <v/>
          </cell>
          <cell r="BR760" t="str">
            <v/>
          </cell>
          <cell r="BS760" t="str">
            <v/>
          </cell>
          <cell r="BT760" t="str">
            <v/>
          </cell>
          <cell r="BU760" t="str">
            <v/>
          </cell>
          <cell r="BV760" t="str">
            <v/>
          </cell>
          <cell r="BW760" t="str">
            <v/>
          </cell>
          <cell r="BX760" t="str">
            <v/>
          </cell>
        </row>
        <row r="761">
          <cell r="A761" t="str">
            <v>RI17AUT</v>
          </cell>
          <cell r="B761" t="str">
            <v>AutoCAD 2017</v>
          </cell>
          <cell r="C761" t="str">
            <v>Des fondamentaux à la présentation détaillée autour de projets professionnels</v>
          </cell>
          <cell r="D761" t="str">
            <v>Jean-Yves GOUEZ,Olivier LE FRAPPER</v>
          </cell>
          <cell r="E761" t="str">
            <v/>
          </cell>
          <cell r="F761" t="str">
            <v>GOUEZ, Jean-Yves</v>
          </cell>
          <cell r="G761" t="str">
            <v>LE FRAPPER, Olivier</v>
          </cell>
          <cell r="H761" t="str">
            <v/>
          </cell>
          <cell r="I761" t="str">
            <v/>
          </cell>
          <cell r="J761" t="str">
            <v/>
          </cell>
          <cell r="K761" t="str">
            <v>Edition du 1 August 2016</v>
          </cell>
          <cell r="L761" t="str">
            <v>729 pages</v>
          </cell>
          <cell r="M761" t="str">
            <v>Editions ENI</v>
          </cell>
          <cell r="N761" t="str">
            <v>fre</v>
          </cell>
          <cell r="O761" t="str">
            <v>fre</v>
          </cell>
          <cell r="P761" t="str">
            <v>fre</v>
          </cell>
          <cell r="Q761" t="str">
            <v>Ce livre sur AutoCAD 2017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&amp;ndash;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Les références externes &amp;ndash; Exercices 6 :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Objets annotatifs et échelle d'annotation &amp;ndash; Les fichiers d'échange</v>
          </cell>
          <cell r="R761">
            <v>9782409003868</v>
          </cell>
          <cell r="S761" t="str">
            <v>Version Numérique</v>
          </cell>
          <cell r="T761">
            <v>9782409003288</v>
          </cell>
          <cell r="U761" t="str">
            <v>Version Imprimée</v>
          </cell>
          <cell r="V761" t="str">
            <v>St-Herblain</v>
          </cell>
          <cell r="W761" t="str">
            <v>Editions ENI</v>
          </cell>
          <cell r="X761">
            <v>2016</v>
          </cell>
          <cell r="Y761" t="str">
            <v>Bibliothèque Numérique ENI (Service en ligne)</v>
          </cell>
          <cell r="Z761" t="str">
            <v>RESSOURCES INFORMATIQUES</v>
          </cell>
          <cell r="AA761" t="str">
            <v>texte</v>
          </cell>
          <cell r="AB761" t="str">
            <v>txt</v>
          </cell>
          <cell r="AC761" t="str">
            <v>rdacontent/fre</v>
          </cell>
          <cell r="AD761" t="str">
            <v>informatique</v>
          </cell>
          <cell r="AE761" t="str">
            <v>c</v>
          </cell>
          <cell r="AF761" t="str">
            <v>rdamedia/fre</v>
          </cell>
          <cell r="AG761" t="str">
            <v>ressource en ligne</v>
          </cell>
          <cell r="AH761" t="str">
            <v>cr</v>
          </cell>
          <cell r="AI761" t="str">
            <v>rdacarrier/fre</v>
          </cell>
          <cell r="AJ761" t="str">
            <v>m\\\\\o\\d\\\\\\\\</v>
          </cell>
          <cell r="AK761" t="str">
            <v>cr\cn\\\\uuaua</v>
          </cell>
          <cell r="AL761" t="str">
            <v>Accès restreint aux membres</v>
          </cell>
          <cell r="AM761" t="str">
            <v>Source de la note de description : Version imprimée</v>
          </cell>
          <cell r="AN761" t="str">
            <v/>
          </cell>
          <cell r="AO761" t="str">
            <v>%SITE_CLIENT%/?library_guid=FEC9D2A6-3B97-454C-ADEB-3203E2AEC75B</v>
          </cell>
          <cell r="AP761" t="str">
            <v>Accès au travers du portail ENI</v>
          </cell>
          <cell r="AQ761" t="str">
            <v xml:space="preserve"> 2D </v>
          </cell>
          <cell r="AR761" t="str">
            <v xml:space="preserve"> 3D </v>
          </cell>
          <cell r="AS761" t="str">
            <v xml:space="preserve"> auto CAD </v>
          </cell>
          <cell r="AT761" t="str">
            <v xml:space="preserve"> autodesk </v>
          </cell>
          <cell r="AU761" t="str">
            <v xml:space="preserve"> CAO </v>
          </cell>
          <cell r="AV761" t="str">
            <v xml:space="preserve"> DAO </v>
          </cell>
          <cell r="AW761" t="str">
            <v xml:space="preserve"> dwf </v>
          </cell>
          <cell r="AX761" t="str">
            <v xml:space="preserve"> LNRI17AUT</v>
          </cell>
          <cell r="AY761" t="str">
            <v xml:space="preserve"> skp </v>
          </cell>
          <cell r="AZ761" t="str">
            <v xml:space="preserve">autocad </v>
          </cell>
          <cell r="BA761" t="str">
            <v/>
          </cell>
          <cell r="BB761" t="str">
            <v/>
          </cell>
          <cell r="BC761" t="str">
            <v/>
          </cell>
          <cell r="BD761" t="str">
            <v/>
          </cell>
          <cell r="BE761" t="str">
            <v/>
          </cell>
          <cell r="BF761" t="str">
            <v/>
          </cell>
          <cell r="BG761" t="str">
            <v/>
          </cell>
          <cell r="BH761" t="str">
            <v/>
          </cell>
          <cell r="BI761" t="str">
            <v/>
          </cell>
          <cell r="BJ761" t="str">
            <v/>
          </cell>
          <cell r="BK761" t="str">
            <v/>
          </cell>
          <cell r="BL761" t="str">
            <v/>
          </cell>
          <cell r="BM761" t="str">
            <v/>
          </cell>
          <cell r="BN761" t="str">
            <v/>
          </cell>
          <cell r="BO761" t="str">
            <v/>
          </cell>
          <cell r="BP761" t="str">
            <v/>
          </cell>
          <cell r="BQ761" t="str">
            <v/>
          </cell>
          <cell r="BR761" t="str">
            <v/>
          </cell>
          <cell r="BS761" t="str">
            <v/>
          </cell>
          <cell r="BT761" t="str">
            <v/>
          </cell>
          <cell r="BU761" t="str">
            <v/>
          </cell>
          <cell r="BV761" t="str">
            <v/>
          </cell>
          <cell r="BW761" t="str">
            <v/>
          </cell>
          <cell r="BX761" t="str">
            <v/>
          </cell>
        </row>
        <row r="762">
          <cell r="A762" t="str">
            <v>RI17AUTLT</v>
          </cell>
          <cell r="B762" t="str">
            <v>AutoCAD LT 2017</v>
          </cell>
          <cell r="C762" t="str">
            <v>Des fondamentaux à la présentation détaillée autour de projets professionnels</v>
          </cell>
          <cell r="D762" t="str">
            <v>Jean-Yves GOUEZ,Olivier LE FRAPPER</v>
          </cell>
          <cell r="E762" t="str">
            <v/>
          </cell>
          <cell r="F762" t="str">
            <v>GOUEZ, Jean-Yves</v>
          </cell>
          <cell r="G762" t="str">
            <v>LE FRAPPER, Olivier</v>
          </cell>
          <cell r="H762" t="str">
            <v/>
          </cell>
          <cell r="I762" t="str">
            <v/>
          </cell>
          <cell r="J762" t="str">
            <v/>
          </cell>
          <cell r="K762" t="str">
            <v>Edition du 1 December 2016</v>
          </cell>
          <cell r="L762" t="str">
            <v>812 pages</v>
          </cell>
          <cell r="M762" t="str">
            <v>Editions ENI</v>
          </cell>
          <cell r="N762" t="str">
            <v>fre</v>
          </cell>
          <cell r="O762" t="str">
            <v>fre</v>
          </cell>
          <cell r="P762" t="str">
            <v>fre</v>
          </cell>
          <cell r="Q762" t="str">
            <v>Ce livre sur AutoCAD LT 2017 a pour but de vous faire découvrir puis maîtriser toutes les possibilités offertes par AutoCAD LT, des plus simples aux plus avancées. Il est destiné à des lecteurs possédant idéalement déjà de bonnes bases de dessin technique et présente toutes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aux outils de visualisation,afin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convertir des données PDF, de publier sur le Web et de personnaliser les options ainsi que les palettes d'outils et groupes de fonctions, ou encore les propriétés rapides et espaces de travail personnalisés proposés par AutoCAD LT 2017.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Il utilise les attributs, personnalise les palettes d'outils, exploite les références externes et habille le projet avec les annotations, cotations, repères et hachures adéquats. Enfin, il prépare l'impression et présente le projet.
Les chapitres du livre :
Introduction &amp;ndash; Les documents &amp;ndash; Aides au dessin &amp;ndash; Le dessin &amp;ndash; Exercice 1 : Dessiner un meuble de bureau &amp;ndash; L'habillage &amp;ndash; Les lignes de repère &amp;ndash; Exercice 2 : Habiller le plan &amp;ndash; Les tableaux &amp;ndash; Les champs &amp;ndash; Exercice 3 : Habiller le plateau &amp;ndash; Exercice 4 : Créer un tableau de surfaces &amp;ndash; La construction &amp;ndash; Exercice 5 : Créer une distribution &amp;ndash; La modification d'objets &amp;ndash; L'utilisation du dessin paramétrique &amp;ndash; La gestion de l'affichage &amp;ndash; La gestion des calques &amp;ndash; Exercice 6 : Organiser le projet avec les calques &amp;ndash; Les éléments de bibliothèque &amp;ndash; Exercice 7 : Éléments de bibliothèque &amp;ndash; Les références externes &amp;ndash; Exercice 8 : Références externes &amp;ndash; Emplacement géographique &amp;ndash; Les systèmes de coordonnées &amp;ndash; Les projections et les vues &amp;ndash; La 3D &amp;ndash; La présentation &amp;ndash; Exercice 9 : Mettre en page le plan &amp;ndash; Exercice 10 : Mettre en page le plateau &amp;ndash; Objets annotatifs et échelle d'annotation &amp;ndash; Les fichiers d'échange &amp;ndash; A360 DRIVE &amp;ndash; La personnalisation</v>
          </cell>
          <cell r="R762">
            <v>9782409006555</v>
          </cell>
          <cell r="S762" t="str">
            <v>Version Numérique</v>
          </cell>
          <cell r="T762">
            <v>9782409004858</v>
          </cell>
          <cell r="U762" t="str">
            <v>Version Imprimée</v>
          </cell>
          <cell r="V762" t="str">
            <v>St-Herblain</v>
          </cell>
          <cell r="W762" t="str">
            <v>Editions ENI</v>
          </cell>
          <cell r="X762">
            <v>2016</v>
          </cell>
          <cell r="Y762" t="str">
            <v>Bibliothèque Numérique ENI (Service en ligne)</v>
          </cell>
          <cell r="Z762" t="str">
            <v>RESSOURCES INFORMATIQUES</v>
          </cell>
          <cell r="AA762" t="str">
            <v>texte</v>
          </cell>
          <cell r="AB762" t="str">
            <v>txt</v>
          </cell>
          <cell r="AC762" t="str">
            <v>rdacontent/fre</v>
          </cell>
          <cell r="AD762" t="str">
            <v>informatique</v>
          </cell>
          <cell r="AE762" t="str">
            <v>c</v>
          </cell>
          <cell r="AF762" t="str">
            <v>rdamedia/fre</v>
          </cell>
          <cell r="AG762" t="str">
            <v>ressource en ligne</v>
          </cell>
          <cell r="AH762" t="str">
            <v>cr</v>
          </cell>
          <cell r="AI762" t="str">
            <v>rdacarrier/fre</v>
          </cell>
          <cell r="AJ762" t="str">
            <v>m\\\\\o\\d\\\\\\\\</v>
          </cell>
          <cell r="AK762" t="str">
            <v>cr\cn\\\\uuaua</v>
          </cell>
          <cell r="AL762" t="str">
            <v>Accès restreint aux membres</v>
          </cell>
          <cell r="AM762" t="str">
            <v>Source de la note de description : Version imprimée</v>
          </cell>
          <cell r="AN762" t="str">
            <v/>
          </cell>
          <cell r="AO762" t="str">
            <v>%SITE_CLIENT%/?library_guid=661BEC63-0229-4F90-BA2C-230EBE832A00</v>
          </cell>
          <cell r="AP762" t="str">
            <v>Accès au travers du portail ENI</v>
          </cell>
          <cell r="AQ762" t="str">
            <v xml:space="preserve"> 2D </v>
          </cell>
          <cell r="AR762" t="str">
            <v xml:space="preserve"> 2D </v>
          </cell>
          <cell r="AS762" t="str">
            <v xml:space="preserve"> 3D </v>
          </cell>
          <cell r="AT762" t="str">
            <v xml:space="preserve"> Auto CAD </v>
          </cell>
          <cell r="AU762" t="str">
            <v xml:space="preserve"> auto cad </v>
          </cell>
          <cell r="AV762" t="str">
            <v xml:space="preserve"> AutoCAD 2017 </v>
          </cell>
          <cell r="AW762" t="str">
            <v xml:space="preserve"> autodesk </v>
          </cell>
          <cell r="AX762" t="str">
            <v xml:space="preserve"> CAO </v>
          </cell>
          <cell r="AY762" t="str">
            <v xml:space="preserve"> DAO </v>
          </cell>
          <cell r="AZ762" t="str">
            <v xml:space="preserve"> Dessin </v>
          </cell>
          <cell r="BA762" t="str">
            <v xml:space="preserve"> dwf </v>
          </cell>
          <cell r="BB762" t="str">
            <v xml:space="preserve"> LNRI17AUTLT</v>
          </cell>
          <cell r="BC762" t="str">
            <v xml:space="preserve"> skp </v>
          </cell>
          <cell r="BD762" t="str">
            <v xml:space="preserve">autocad </v>
          </cell>
          <cell r="BE762" t="str">
            <v/>
          </cell>
          <cell r="BF762" t="str">
            <v/>
          </cell>
          <cell r="BG762" t="str">
            <v/>
          </cell>
          <cell r="BH762" t="str">
            <v/>
          </cell>
          <cell r="BI762" t="str">
            <v/>
          </cell>
          <cell r="BJ762" t="str">
            <v/>
          </cell>
          <cell r="BK762" t="str">
            <v/>
          </cell>
          <cell r="BL762" t="str">
            <v/>
          </cell>
          <cell r="BM762" t="str">
            <v/>
          </cell>
          <cell r="BN762" t="str">
            <v/>
          </cell>
          <cell r="BO762" t="str">
            <v/>
          </cell>
          <cell r="BP762" t="str">
            <v/>
          </cell>
          <cell r="BQ762" t="str">
            <v/>
          </cell>
          <cell r="BR762" t="str">
            <v/>
          </cell>
          <cell r="BS762" t="str">
            <v/>
          </cell>
          <cell r="BT762" t="str">
            <v/>
          </cell>
          <cell r="BU762" t="str">
            <v/>
          </cell>
          <cell r="BV762" t="str">
            <v/>
          </cell>
          <cell r="BW762" t="str">
            <v/>
          </cell>
          <cell r="BX762" t="str">
            <v/>
          </cell>
        </row>
        <row r="763">
          <cell r="A763" t="str">
            <v>RI17CSHA</v>
          </cell>
          <cell r="B763" t="str">
            <v>C# 7 et Visual Studio 2017</v>
          </cell>
          <cell r="C763" t="str">
            <v>Les fondamentaux du langage</v>
          </cell>
          <cell r="D763" t="str">
            <v>Sébastien PUTIER</v>
          </cell>
          <cell r="E763" t="str">
            <v/>
          </cell>
          <cell r="F763" t="str">
            <v>PUTIER, Sébastien</v>
          </cell>
          <cell r="G763" t="str">
            <v/>
          </cell>
          <cell r="H763" t="str">
            <v/>
          </cell>
          <cell r="I763" t="str">
            <v/>
          </cell>
          <cell r="J763" t="str">
            <v/>
          </cell>
          <cell r="K763" t="str">
            <v>Edition du 1 October 2017</v>
          </cell>
          <cell r="L763" t="str">
            <v>558 pages</v>
          </cell>
          <cell r="M763" t="str">
            <v>Editions ENI</v>
          </cell>
          <cell r="N763" t="str">
            <v>fre</v>
          </cell>
          <cell r="O763" t="str">
            <v>fre</v>
          </cell>
          <cell r="P763" t="str">
            <v>fre</v>
          </cell>
          <cell r="Q763" t="str">
            <v>Ce livre s'adresse aux développeurs souhaitant maîtriser le développement d'applications .NET avec le langage C# dans sa version 7.
Après un tour d'horizon de la plateforme .NET et une description des outils fournis par l'environnement Visual Studio 2017,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Son utilisation est notamment présentée dans le cadre de l'accès au contenu d'une base de données SQL Server avec Entity Framework.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C# traités dans le livre. 
Les exemples présentés dans ces pages sont disponibles en téléchargement sur le site www.editions-eni.fr.
Les chapitres du livre :
Avant-propos &amp;ndash; La plateforme .NET &amp;ndash; Visual Studio 2017 &amp;ndash; L'organisation d'une application &amp;ndash; Les bases du langage &amp;ndash; La programmation orientée objet avec C# &amp;ndash; Le débogage et la gestion des erreurs &amp;ndash; Le développement d'applications Windows &amp;ndash; L'accès aux données &amp;ndash; LINQ &amp;ndash; XML &amp;ndash; Le déploiement &amp;ndash; Aide-mémoire</v>
          </cell>
          <cell r="R763">
            <v>9782409010682</v>
          </cell>
          <cell r="S763" t="str">
            <v>Version Numérique</v>
          </cell>
          <cell r="T763">
            <v>9782409010453</v>
          </cell>
          <cell r="U763" t="str">
            <v>Version Imprimée</v>
          </cell>
          <cell r="V763" t="str">
            <v>St-Herblain</v>
          </cell>
          <cell r="W763" t="str">
            <v>Editions ENI</v>
          </cell>
          <cell r="X763">
            <v>2017</v>
          </cell>
          <cell r="Y763" t="str">
            <v>Bibliothèque Numérique ENI (Service en ligne)</v>
          </cell>
          <cell r="Z763" t="str">
            <v>RESSOURCES INFORMATIQUES</v>
          </cell>
          <cell r="AA763" t="str">
            <v>texte</v>
          </cell>
          <cell r="AB763" t="str">
            <v>txt</v>
          </cell>
          <cell r="AC763" t="str">
            <v>rdacontent/fre</v>
          </cell>
          <cell r="AD763" t="str">
            <v>informatique</v>
          </cell>
          <cell r="AE763" t="str">
            <v>c</v>
          </cell>
          <cell r="AF763" t="str">
            <v>rdamedia/fre</v>
          </cell>
          <cell r="AG763" t="str">
            <v>ressource en ligne</v>
          </cell>
          <cell r="AH763" t="str">
            <v>cr</v>
          </cell>
          <cell r="AI763" t="str">
            <v>rdacarrier/fre</v>
          </cell>
          <cell r="AJ763" t="str">
            <v>m\\\\\o\\d\\\\\\\\</v>
          </cell>
          <cell r="AK763" t="str">
            <v>cr\cn\\\\uuaua</v>
          </cell>
          <cell r="AL763" t="str">
            <v>Accès restreint aux membres</v>
          </cell>
          <cell r="AM763" t="str">
            <v>Source de la note de description : Version imprimée</v>
          </cell>
          <cell r="AN763" t="str">
            <v/>
          </cell>
          <cell r="AO763" t="str">
            <v>%SITE_CLIENT%/?library_guid=2B12BADB-C304-4927-BB54-06D033FBF52C</v>
          </cell>
          <cell r="AP763" t="str">
            <v>Accès au travers du portail ENI</v>
          </cell>
          <cell r="AQ763" t="str">
            <v xml:space="preserve"> .net </v>
          </cell>
          <cell r="AR763" t="str">
            <v xml:space="preserve"> ado </v>
          </cell>
          <cell r="AS763" t="str">
            <v xml:space="preserve"> ado.net </v>
          </cell>
          <cell r="AT763" t="str">
            <v xml:space="preserve"> c sharp </v>
          </cell>
          <cell r="AU763" t="str">
            <v xml:space="preserve"> click once </v>
          </cell>
          <cell r="AV763" t="str">
            <v xml:space="preserve"> dot net </v>
          </cell>
          <cell r="AW763" t="str">
            <v xml:space="preserve"> framework </v>
          </cell>
          <cell r="AX763" t="str">
            <v xml:space="preserve"> linq </v>
          </cell>
          <cell r="AY763" t="str">
            <v xml:space="preserve"> LNRI17CSHA</v>
          </cell>
          <cell r="AZ763" t="str">
            <v xml:space="preserve"> microsoft </v>
          </cell>
          <cell r="BA763" t="str">
            <v xml:space="preserve"> net </v>
          </cell>
          <cell r="BB763" t="str">
            <v xml:space="preserve"> poo </v>
          </cell>
          <cell r="BC763" t="str">
            <v xml:space="preserve"> Programmation Objet </v>
          </cell>
          <cell r="BD763" t="str">
            <v xml:space="preserve"> SQL </v>
          </cell>
          <cell r="BE763" t="str">
            <v xml:space="preserve"> Visual Studio 2017 </v>
          </cell>
          <cell r="BF763" t="str">
            <v xml:space="preserve"> VS </v>
          </cell>
          <cell r="BG763" t="str">
            <v xml:space="preserve">livre C# </v>
          </cell>
          <cell r="BH763" t="str">
            <v/>
          </cell>
          <cell r="BI763" t="str">
            <v/>
          </cell>
          <cell r="BJ763" t="str">
            <v/>
          </cell>
          <cell r="BK763" t="str">
            <v/>
          </cell>
          <cell r="BL763" t="str">
            <v/>
          </cell>
          <cell r="BM763" t="str">
            <v/>
          </cell>
          <cell r="BN763" t="str">
            <v/>
          </cell>
          <cell r="BO763" t="str">
            <v/>
          </cell>
          <cell r="BP763" t="str">
            <v/>
          </cell>
          <cell r="BQ763" t="str">
            <v/>
          </cell>
          <cell r="BR763" t="str">
            <v/>
          </cell>
          <cell r="BS763" t="str">
            <v/>
          </cell>
          <cell r="BT763" t="str">
            <v/>
          </cell>
          <cell r="BU763" t="str">
            <v/>
          </cell>
          <cell r="BV763" t="str">
            <v/>
          </cell>
          <cell r="BW763" t="str">
            <v/>
          </cell>
          <cell r="BX763" t="str">
            <v/>
          </cell>
        </row>
        <row r="764">
          <cell r="A764" t="str">
            <v>RI17JAV</v>
          </cell>
          <cell r="B764" t="str">
            <v>Java</v>
          </cell>
          <cell r="C764" t="str">
            <v>Les fondamentaux du langage (avec exercices pratiques et corrigés)</v>
          </cell>
          <cell r="D764" t="str">
            <v>Thierry RICHARD</v>
          </cell>
          <cell r="E764" t="str">
            <v/>
          </cell>
          <cell r="F764" t="str">
            <v>RICHARD, Thierry</v>
          </cell>
          <cell r="G764" t="str">
            <v/>
          </cell>
          <cell r="H764" t="str">
            <v/>
          </cell>
          <cell r="I764" t="str">
            <v/>
          </cell>
          <cell r="J764" t="str">
            <v/>
          </cell>
          <cell r="K764" t="str">
            <v>Edition du 1 March 2022</v>
          </cell>
          <cell r="L764" t="str">
            <v>572 pages</v>
          </cell>
          <cell r="M764" t="str">
            <v>Editions ENI</v>
          </cell>
          <cell r="N764" t="str">
            <v>fre</v>
          </cell>
          <cell r="O764" t="str">
            <v>fre</v>
          </cell>
          <cell r="P764" t="str">
            <v>fre</v>
          </cell>
          <cell r="Q764" t="str">
            <v xml:space="preserve">Ce livre, qui couvre jusqu’à la version 17 de Java,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Après une présentation de la plateforme Java SE, de son installation sous Windows et Linux et de l’environnement de développement utilisé dans le cadre de l’ouvrage (Eclipse, MySQL), le lecteur étudie les bases du langage et la programmation orientée objet. Parmi la richesse de l’API Java, un focus est fait sur l’API de gestion des dates, sur les nouvelles possibilités offertes par les interfaces et sur la notion de modules. 
Les expressions lambda et les API sous-jacentes comme l’API java.util.function ou l’API Stream sont détaillées avant de passer à l’étude du développement d’applications graphiques avec la bibliothèque Swing. Le développement d’applications client/serveur est également présenté avec l’API JDBC assurant l’accès aux bases de données relationnelles. 
Le déploiement étant une étape importante du succès d’une application, le dernier chapitre présente la distribution d’une application avec la solution classique des fichiers d’archives ou l’utilisation des outils jlink et jpackage. 
De nombreux exercices avec leurs corrigés permettent au lecteur de valider ses connaissances et de mettre en pratique immédiatement les notions étudiées. 
Des éléments complémentaires sont en téléchargement sur le site www.editions-eni.fr.
 Quizinclus dans 
la version en ligne !
 - Testez vos connaissances à l'issue de chaque chapitre
 - Validez vos acquis
</v>
          </cell>
          <cell r="R764">
            <v>9782409034565</v>
          </cell>
          <cell r="S764" t="str">
            <v>Version Numérique</v>
          </cell>
          <cell r="T764">
            <v>9782409034558</v>
          </cell>
          <cell r="U764" t="str">
            <v>Version Imprimée</v>
          </cell>
          <cell r="V764" t="str">
            <v>St-Herblain</v>
          </cell>
          <cell r="W764" t="str">
            <v>Editions ENI</v>
          </cell>
          <cell r="X764">
            <v>2022</v>
          </cell>
          <cell r="Y764" t="str">
            <v>Bibliothèque Numérique ENI (Service en ligne)</v>
          </cell>
          <cell r="Z764" t="str">
            <v>RESSOURCES INFORMATIQUES</v>
          </cell>
          <cell r="AA764" t="str">
            <v>texte</v>
          </cell>
          <cell r="AB764" t="str">
            <v>txt</v>
          </cell>
          <cell r="AC764" t="str">
            <v>rdacontent/fre</v>
          </cell>
          <cell r="AD764" t="str">
            <v>informatique</v>
          </cell>
          <cell r="AE764" t="str">
            <v>c</v>
          </cell>
          <cell r="AF764" t="str">
            <v>rdamedia/fre</v>
          </cell>
          <cell r="AG764" t="str">
            <v>ressource en ligne</v>
          </cell>
          <cell r="AH764" t="str">
            <v>cr</v>
          </cell>
          <cell r="AI764" t="str">
            <v>rdacarrier/fre</v>
          </cell>
          <cell r="AJ764" t="str">
            <v>m\\\\\o\\d\\\\\\\\</v>
          </cell>
          <cell r="AK764" t="str">
            <v>cr\cn\\\\uuaua</v>
          </cell>
          <cell r="AL764" t="str">
            <v>Accès restreint aux membres</v>
          </cell>
          <cell r="AM764" t="str">
            <v>Source de la note de description : Version imprimée</v>
          </cell>
          <cell r="AN764" t="str">
            <v/>
          </cell>
          <cell r="AO764" t="str">
            <v>%SITE_CLIENT%/?library_guid=6A155DF7-28C4-48B7-BBA6-74E1EF61F4D5</v>
          </cell>
          <cell r="AP764" t="str">
            <v>Accès au travers du portail ENI</v>
          </cell>
          <cell r="AQ764" t="str">
            <v xml:space="preserve"> applet </v>
          </cell>
          <cell r="AR764" t="str">
            <v xml:space="preserve"> java web start </v>
          </cell>
          <cell r="AS764" t="str">
            <v xml:space="preserve"> jdbc </v>
          </cell>
          <cell r="AT764" t="str">
            <v xml:space="preserve"> jws</v>
          </cell>
          <cell r="AU764" t="str">
            <v xml:space="preserve"> sun </v>
          </cell>
          <cell r="AV764" t="str">
            <v xml:space="preserve"> swing </v>
          </cell>
          <cell r="AW764" t="str">
            <v xml:space="preserve">JSE </v>
          </cell>
          <cell r="AX764" t="str">
            <v/>
          </cell>
          <cell r="AY764" t="str">
            <v/>
          </cell>
          <cell r="AZ764" t="str">
            <v/>
          </cell>
          <cell r="BA764" t="str">
            <v/>
          </cell>
          <cell r="BB764" t="str">
            <v/>
          </cell>
          <cell r="BC764" t="str">
            <v/>
          </cell>
          <cell r="BD764" t="str">
            <v/>
          </cell>
          <cell r="BE764" t="str">
            <v/>
          </cell>
          <cell r="BF764" t="str">
            <v/>
          </cell>
          <cell r="BG764" t="str">
            <v/>
          </cell>
          <cell r="BH764" t="str">
            <v/>
          </cell>
          <cell r="BI764" t="str">
            <v/>
          </cell>
          <cell r="BJ764" t="str">
            <v/>
          </cell>
          <cell r="BK764" t="str">
            <v/>
          </cell>
          <cell r="BL764" t="str">
            <v/>
          </cell>
          <cell r="BM764" t="str">
            <v/>
          </cell>
          <cell r="BN764" t="str">
            <v/>
          </cell>
          <cell r="BO764" t="str">
            <v/>
          </cell>
          <cell r="BP764" t="str">
            <v/>
          </cell>
          <cell r="BQ764" t="str">
            <v/>
          </cell>
          <cell r="BR764" t="str">
            <v/>
          </cell>
          <cell r="BS764" t="str">
            <v/>
          </cell>
          <cell r="BT764" t="str">
            <v/>
          </cell>
          <cell r="BU764" t="str">
            <v/>
          </cell>
          <cell r="BV764" t="str">
            <v/>
          </cell>
          <cell r="BW764" t="str">
            <v/>
          </cell>
          <cell r="BX764" t="str">
            <v/>
          </cell>
        </row>
        <row r="765">
          <cell r="A765" t="str">
            <v>RI18AUT</v>
          </cell>
          <cell r="B765" t="str">
            <v>AutoCAD 2018</v>
          </cell>
          <cell r="C765" t="str">
            <v>Des fondamentaux à la présentation détaillée autour de projets professionnels</v>
          </cell>
          <cell r="D765" t="str">
            <v>Jean-Yves GOUEZ,Olivier LE FRAPPER</v>
          </cell>
          <cell r="E765" t="str">
            <v/>
          </cell>
          <cell r="F765" t="str">
            <v>GOUEZ, Jean-Yves</v>
          </cell>
          <cell r="G765" t="str">
            <v>LE FRAPPER, Olivier</v>
          </cell>
          <cell r="H765" t="str">
            <v/>
          </cell>
          <cell r="I765" t="str">
            <v/>
          </cell>
          <cell r="J765" t="str">
            <v/>
          </cell>
          <cell r="K765" t="str">
            <v>Edition du 1 September 2017</v>
          </cell>
          <cell r="L765" t="str">
            <v>731 pages</v>
          </cell>
          <cell r="M765" t="str">
            <v>Editions ENI</v>
          </cell>
          <cell r="N765" t="str">
            <v>fre</v>
          </cell>
          <cell r="O765" t="str">
            <v>fre</v>
          </cell>
          <cell r="P765" t="str">
            <v>fre</v>
          </cell>
          <cell r="Q765" t="str">
            <v>Ce livre sur AutoCAD 2018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Les références externes &amp;ndash; Exercices 6 :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Les objets annotatifs et l'échelle d'annotation &amp;ndash; Les fichiers d'échange</v>
          </cell>
          <cell r="R765">
            <v>9782409010217</v>
          </cell>
          <cell r="S765" t="str">
            <v>Version Numérique</v>
          </cell>
          <cell r="T765">
            <v>9782409009648</v>
          </cell>
          <cell r="U765" t="str">
            <v>Version Imprimée</v>
          </cell>
          <cell r="V765" t="str">
            <v>St-Herblain</v>
          </cell>
          <cell r="W765" t="str">
            <v>Editions ENI</v>
          </cell>
          <cell r="X765">
            <v>2017</v>
          </cell>
          <cell r="Y765" t="str">
            <v>Bibliothèque Numérique ENI (Service en ligne)</v>
          </cell>
          <cell r="Z765" t="str">
            <v>RESSOURCES INFORMATIQUES</v>
          </cell>
          <cell r="AA765" t="str">
            <v>texte</v>
          </cell>
          <cell r="AB765" t="str">
            <v>txt</v>
          </cell>
          <cell r="AC765" t="str">
            <v>rdacontent/fre</v>
          </cell>
          <cell r="AD765" t="str">
            <v>informatique</v>
          </cell>
          <cell r="AE765" t="str">
            <v>c</v>
          </cell>
          <cell r="AF765" t="str">
            <v>rdamedia/fre</v>
          </cell>
          <cell r="AG765" t="str">
            <v>ressource en ligne</v>
          </cell>
          <cell r="AH765" t="str">
            <v>cr</v>
          </cell>
          <cell r="AI765" t="str">
            <v>rdacarrier/fre</v>
          </cell>
          <cell r="AJ765" t="str">
            <v>m\\\\\o\\d\\\\\\\\</v>
          </cell>
          <cell r="AK765" t="str">
            <v>cr\cn\\\\uuaua</v>
          </cell>
          <cell r="AL765" t="str">
            <v>Accès restreint aux membres</v>
          </cell>
          <cell r="AM765" t="str">
            <v>Source de la note de description : Version imprimée</v>
          </cell>
          <cell r="AN765" t="str">
            <v/>
          </cell>
          <cell r="AO765" t="str">
            <v>%SITE_CLIENT%/?library_guid=1C5F6E50-BBC7-4F16-A94B-038A5174713A</v>
          </cell>
          <cell r="AP765" t="str">
            <v>Accès au travers du portail ENI</v>
          </cell>
          <cell r="AQ765" t="str">
            <v xml:space="preserve"> 2D </v>
          </cell>
          <cell r="AR765" t="str">
            <v xml:space="preserve"> 3D </v>
          </cell>
          <cell r="AS765" t="str">
            <v xml:space="preserve"> auto cad </v>
          </cell>
          <cell r="AT765" t="str">
            <v xml:space="preserve"> AutoCAD 2018 </v>
          </cell>
          <cell r="AU765" t="str">
            <v xml:space="preserve"> autodesk </v>
          </cell>
          <cell r="AV765" t="str">
            <v xml:space="preserve"> CAO </v>
          </cell>
          <cell r="AW765" t="str">
            <v xml:space="preserve"> DAO </v>
          </cell>
          <cell r="AX765" t="str">
            <v xml:space="preserve"> dwf </v>
          </cell>
          <cell r="AY765" t="str">
            <v xml:space="preserve"> LNRI18AUT</v>
          </cell>
          <cell r="AZ765" t="str">
            <v xml:space="preserve"> skp </v>
          </cell>
          <cell r="BA765" t="str">
            <v xml:space="preserve">autocad </v>
          </cell>
          <cell r="BB765" t="str">
            <v/>
          </cell>
          <cell r="BC765" t="str">
            <v/>
          </cell>
          <cell r="BD765" t="str">
            <v/>
          </cell>
          <cell r="BE765" t="str">
            <v/>
          </cell>
          <cell r="BF765" t="str">
            <v/>
          </cell>
          <cell r="BG765" t="str">
            <v/>
          </cell>
          <cell r="BH765" t="str">
            <v/>
          </cell>
          <cell r="BI765" t="str">
            <v/>
          </cell>
          <cell r="BJ765" t="str">
            <v/>
          </cell>
          <cell r="BK765" t="str">
            <v/>
          </cell>
          <cell r="BL765" t="str">
            <v/>
          </cell>
          <cell r="BM765" t="str">
            <v/>
          </cell>
          <cell r="BN765" t="str">
            <v/>
          </cell>
          <cell r="BO765" t="str">
            <v/>
          </cell>
          <cell r="BP765" t="str">
            <v/>
          </cell>
          <cell r="BQ765" t="str">
            <v/>
          </cell>
          <cell r="BR765" t="str">
            <v/>
          </cell>
          <cell r="BS765" t="str">
            <v/>
          </cell>
          <cell r="BT765" t="str">
            <v/>
          </cell>
          <cell r="BU765" t="str">
            <v/>
          </cell>
          <cell r="BV765" t="str">
            <v/>
          </cell>
          <cell r="BW765" t="str">
            <v/>
          </cell>
          <cell r="BX765" t="str">
            <v/>
          </cell>
        </row>
        <row r="766">
          <cell r="A766" t="str">
            <v>RI19AUT</v>
          </cell>
          <cell r="B766" t="str">
            <v>AutoCAD 2019</v>
          </cell>
          <cell r="C766" t="str">
            <v>Des fondamentaux à la présentation détaillée autour de projets professionnels</v>
          </cell>
          <cell r="D766" t="str">
            <v>Jean-Yves GOUEZ,Olivier LE FRAPPER</v>
          </cell>
          <cell r="E766" t="str">
            <v/>
          </cell>
          <cell r="F766" t="str">
            <v>GOUEZ, Jean-Yves</v>
          </cell>
          <cell r="G766" t="str">
            <v>LE FRAPPER, Olivier</v>
          </cell>
          <cell r="H766" t="str">
            <v/>
          </cell>
          <cell r="I766" t="str">
            <v/>
          </cell>
          <cell r="J766" t="str">
            <v/>
          </cell>
          <cell r="K766" t="str">
            <v>Edition du 1 November 2018</v>
          </cell>
          <cell r="L766" t="str">
            <v>730 pages</v>
          </cell>
          <cell r="M766" t="str">
            <v>Editions ENI</v>
          </cell>
          <cell r="N766" t="str">
            <v>fre</v>
          </cell>
          <cell r="O766" t="str">
            <v>fre</v>
          </cell>
          <cell r="P766" t="str">
            <v>fre</v>
          </cell>
          <cell r="Q766" t="str">
            <v>Ce livre sur AutoCAD 2019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Créer/utiliser des éléments de bibliothèque &amp;ndash; Les références externes &amp;ndash; Exercice 6 : Utiliser les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Les objets annotatifs et l'échelle d'annotation &amp;ndash; Les fichiers d'échange</v>
          </cell>
          <cell r="R766">
            <v>9782409016059</v>
          </cell>
          <cell r="S766" t="str">
            <v>Version Numérique</v>
          </cell>
          <cell r="T766">
            <v>9782409016042</v>
          </cell>
          <cell r="U766" t="str">
            <v>Version Imprimée</v>
          </cell>
          <cell r="V766" t="str">
            <v>St-Herblain</v>
          </cell>
          <cell r="W766" t="str">
            <v>Editions ENI</v>
          </cell>
          <cell r="X766">
            <v>2018</v>
          </cell>
          <cell r="Y766" t="str">
            <v>Bibliothèque Numérique ENI (Service en ligne)</v>
          </cell>
          <cell r="Z766" t="str">
            <v>RESSOURCES INFORMATIQUES</v>
          </cell>
          <cell r="AA766" t="str">
            <v>texte</v>
          </cell>
          <cell r="AB766" t="str">
            <v>txt</v>
          </cell>
          <cell r="AC766" t="str">
            <v>rdacontent/fre</v>
          </cell>
          <cell r="AD766" t="str">
            <v>informatique</v>
          </cell>
          <cell r="AE766" t="str">
            <v>c</v>
          </cell>
          <cell r="AF766" t="str">
            <v>rdamedia/fre</v>
          </cell>
          <cell r="AG766" t="str">
            <v>ressource en ligne</v>
          </cell>
          <cell r="AH766" t="str">
            <v>cr</v>
          </cell>
          <cell r="AI766" t="str">
            <v>rdacarrier/fre</v>
          </cell>
          <cell r="AJ766" t="str">
            <v>m\\\\\o\\d\\\\\\\\</v>
          </cell>
          <cell r="AK766" t="str">
            <v>cr\cn\\\\uuaua</v>
          </cell>
          <cell r="AL766" t="str">
            <v>Accès restreint aux membres</v>
          </cell>
          <cell r="AM766" t="str">
            <v>Source de la note de description : Version imprimée</v>
          </cell>
          <cell r="AN766" t="str">
            <v/>
          </cell>
          <cell r="AO766" t="str">
            <v>%SITE_CLIENT%/?library_guid=397D9DD6-A99C-4261-8154-929C45891FCD</v>
          </cell>
          <cell r="AP766" t="str">
            <v>Accès au travers du portail ENI</v>
          </cell>
          <cell r="AQ766" t="str">
            <v xml:space="preserve"> 2D </v>
          </cell>
          <cell r="AR766" t="str">
            <v xml:space="preserve"> 3D </v>
          </cell>
          <cell r="AS766" t="str">
            <v xml:space="preserve"> AutoCAD </v>
          </cell>
          <cell r="AT766" t="str">
            <v xml:space="preserve"> CAO </v>
          </cell>
          <cell r="AU766" t="str">
            <v xml:space="preserve"> DAO </v>
          </cell>
          <cell r="AV766" t="str">
            <v xml:space="preserve"> dwf </v>
          </cell>
          <cell r="AW766" t="str">
            <v xml:space="preserve"> LNRI19AUT</v>
          </cell>
          <cell r="AX766" t="str">
            <v xml:space="preserve"> skp </v>
          </cell>
          <cell r="AY766" t="str">
            <v xml:space="preserve">autodesk </v>
          </cell>
          <cell r="AZ766" t="str">
            <v/>
          </cell>
          <cell r="BA766" t="str">
            <v/>
          </cell>
          <cell r="BB766" t="str">
            <v/>
          </cell>
          <cell r="BC766" t="str">
            <v/>
          </cell>
          <cell r="BD766" t="str">
            <v/>
          </cell>
          <cell r="BE766" t="str">
            <v/>
          </cell>
          <cell r="BF766" t="str">
            <v/>
          </cell>
          <cell r="BG766" t="str">
            <v/>
          </cell>
          <cell r="BH766" t="str">
            <v/>
          </cell>
          <cell r="BI766" t="str">
            <v/>
          </cell>
          <cell r="BJ766" t="str">
            <v/>
          </cell>
          <cell r="BK766" t="str">
            <v/>
          </cell>
          <cell r="BL766" t="str">
            <v/>
          </cell>
          <cell r="BM766" t="str">
            <v/>
          </cell>
          <cell r="BN766" t="str">
            <v/>
          </cell>
          <cell r="BO766" t="str">
            <v/>
          </cell>
          <cell r="BP766" t="str">
            <v/>
          </cell>
          <cell r="BQ766" t="str">
            <v/>
          </cell>
          <cell r="BR766" t="str">
            <v/>
          </cell>
          <cell r="BS766" t="str">
            <v/>
          </cell>
          <cell r="BT766" t="str">
            <v/>
          </cell>
          <cell r="BU766" t="str">
            <v/>
          </cell>
          <cell r="BV766" t="str">
            <v/>
          </cell>
          <cell r="BW766" t="str">
            <v/>
          </cell>
          <cell r="BX766" t="str">
            <v/>
          </cell>
        </row>
        <row r="767">
          <cell r="A767" t="str">
            <v>RI19CORAA</v>
          </cell>
          <cell r="B767" t="str">
            <v>Oracle 19c</v>
          </cell>
          <cell r="C767" t="str">
            <v>Administration</v>
          </cell>
          <cell r="D767" t="str">
            <v>Olivier HEURTEL</v>
          </cell>
          <cell r="E767" t="str">
            <v/>
          </cell>
          <cell r="F767" t="str">
            <v>HEURTEL, Olivier</v>
          </cell>
          <cell r="G767" t="str">
            <v/>
          </cell>
          <cell r="H767" t="str">
            <v/>
          </cell>
          <cell r="I767" t="str">
            <v/>
          </cell>
          <cell r="J767" t="str">
            <v/>
          </cell>
          <cell r="K767" t="str">
            <v>Edition du 1 February 2021</v>
          </cell>
          <cell r="L767" t="str">
            <v>956 pages</v>
          </cell>
          <cell r="M767" t="str">
            <v>Editions ENI</v>
          </cell>
          <cell r="N767" t="str">
            <v>fre</v>
          </cell>
          <cell r="O767" t="str">
            <v>fre</v>
          </cell>
          <cell r="P767" t="str">
            <v>fre</v>
          </cell>
          <cell r="Q767" t="str">
            <v xml:space="preserve">Ce livre sur Oracle 19c s’adresse à tout informaticien désireux de maîtriser les tâches d’administration des bases de données Oracle. Après une présentation générale de l’architecture interne d’un serveur Oracle (mémoire, processus), ce livre détaille les différentes tâches d’administration d’une base de données : installation (sous Windows et sous Linux), configuration Oracle Net, création d’une nouvelle base de données, gestion de la mémoire, gestion du stockage, gestion des utilisateurs et des droits, sauvegardes et restaurations avec RMAN (Recovery Manager). 
Un chapitre spécial est consacré à la gestion de l'architecture Multitenant apparue en version 12c, et qui deviendra la norme à partir de la version 20c. Dans ce chapitre, vous apprendrez à gérer les bases de données enfichables (Pluggable Database – PDB) et découvrirez les similitudes et les différences qui peuvent exister entre l'administration d'une base de données traditionnelle et l'administration d'une base de données de conteneurs. 
L’ouvrage contient de nombreux conseils pratiques et recommandations et présente les solutions qui peuvent être apportées aux problèmes les plus courants. 
Des exemples de scripts sont en téléchargement sur le site www.editions-eni.fr.
 Quizinclus dans 
la version en ligne !
 - Testez vos connaissances à l'issue de chaque chapitre
 - Validez vos acquis
</v>
          </cell>
          <cell r="R767">
            <v>9782409028953</v>
          </cell>
          <cell r="S767" t="str">
            <v>Version Numérique</v>
          </cell>
          <cell r="T767">
            <v>9782409028946</v>
          </cell>
          <cell r="U767" t="str">
            <v>Version Imprimée</v>
          </cell>
          <cell r="V767" t="str">
            <v>St-Herblain</v>
          </cell>
          <cell r="W767" t="str">
            <v>Editions ENI</v>
          </cell>
          <cell r="X767">
            <v>2021</v>
          </cell>
          <cell r="Y767" t="str">
            <v>Bibliothèque Numérique ENI (Service en ligne)</v>
          </cell>
          <cell r="Z767" t="str">
            <v>RESSOURCES INFORMATIQUES</v>
          </cell>
          <cell r="AA767" t="str">
            <v>texte</v>
          </cell>
          <cell r="AB767" t="str">
            <v>txt</v>
          </cell>
          <cell r="AC767" t="str">
            <v>rdacontent/fre</v>
          </cell>
          <cell r="AD767" t="str">
            <v>informatique</v>
          </cell>
          <cell r="AE767" t="str">
            <v>c</v>
          </cell>
          <cell r="AF767" t="str">
            <v>rdamedia/fre</v>
          </cell>
          <cell r="AG767" t="str">
            <v>ressource en ligne</v>
          </cell>
          <cell r="AH767" t="str">
            <v>cr</v>
          </cell>
          <cell r="AI767" t="str">
            <v>rdacarrier/fre</v>
          </cell>
          <cell r="AJ767" t="str">
            <v>m\\\\\o\\d\\\\\\\\</v>
          </cell>
          <cell r="AK767" t="str">
            <v>cr\cn\\\\uuaua</v>
          </cell>
          <cell r="AL767" t="str">
            <v>Accès restreint aux membres</v>
          </cell>
          <cell r="AM767" t="str">
            <v>Source de la note de description : Version imprimée</v>
          </cell>
          <cell r="AN767" t="str">
            <v/>
          </cell>
          <cell r="AO767" t="str">
            <v>%SITE_CLIENT%/?library_guid=68A76131-0E56-488D-A6AD-5204703169FB</v>
          </cell>
          <cell r="AP767" t="str">
            <v>Accès au travers du portail ENI</v>
          </cell>
          <cell r="AQ767" t="str">
            <v xml:space="preserve"> base de données </v>
          </cell>
          <cell r="AR767" t="str">
            <v xml:space="preserve"> pga</v>
          </cell>
          <cell r="AS767" t="str">
            <v xml:space="preserve"> RMAN </v>
          </cell>
          <cell r="AT767" t="str">
            <v xml:space="preserve"> SGBD </v>
          </cell>
          <cell r="AU767" t="str">
            <v xml:space="preserve"> SGBDR </v>
          </cell>
          <cell r="AV767" t="str">
            <v xml:space="preserve">livre oracle </v>
          </cell>
          <cell r="AW767" t="str">
            <v/>
          </cell>
          <cell r="AX767" t="str">
            <v/>
          </cell>
          <cell r="AY767" t="str">
            <v/>
          </cell>
          <cell r="AZ767" t="str">
            <v/>
          </cell>
          <cell r="BA767" t="str">
            <v/>
          </cell>
          <cell r="BB767" t="str">
            <v/>
          </cell>
          <cell r="BC767" t="str">
            <v/>
          </cell>
          <cell r="BD767" t="str">
            <v/>
          </cell>
          <cell r="BE767" t="str">
            <v/>
          </cell>
          <cell r="BF767" t="str">
            <v/>
          </cell>
          <cell r="BG767" t="str">
            <v/>
          </cell>
          <cell r="BH767" t="str">
            <v/>
          </cell>
          <cell r="BI767" t="str">
            <v/>
          </cell>
          <cell r="BJ767" t="str">
            <v/>
          </cell>
          <cell r="BK767" t="str">
            <v/>
          </cell>
          <cell r="BL767" t="str">
            <v/>
          </cell>
          <cell r="BM767" t="str">
            <v/>
          </cell>
          <cell r="BN767" t="str">
            <v/>
          </cell>
          <cell r="BO767" t="str">
            <v/>
          </cell>
          <cell r="BP767" t="str">
            <v/>
          </cell>
          <cell r="BQ767" t="str">
            <v/>
          </cell>
          <cell r="BR767" t="str">
            <v/>
          </cell>
          <cell r="BS767" t="str">
            <v/>
          </cell>
          <cell r="BT767" t="str">
            <v/>
          </cell>
          <cell r="BU767" t="str">
            <v/>
          </cell>
          <cell r="BV767" t="str">
            <v/>
          </cell>
          <cell r="BW767" t="str">
            <v/>
          </cell>
          <cell r="BX767" t="str">
            <v/>
          </cell>
        </row>
        <row r="768">
          <cell r="A768" t="str">
            <v>RI19CSHA</v>
          </cell>
          <cell r="B768" t="str">
            <v>C# 8 et Visual Studio 2019</v>
          </cell>
          <cell r="C768" t="str">
            <v>Les fondamentaux du langage</v>
          </cell>
          <cell r="D768" t="str">
            <v>Sébastien PUTIER</v>
          </cell>
          <cell r="E768" t="str">
            <v/>
          </cell>
          <cell r="F768" t="str">
            <v>PUTIER, Sébastien</v>
          </cell>
          <cell r="G768" t="str">
            <v/>
          </cell>
          <cell r="H768" t="str">
            <v/>
          </cell>
          <cell r="I768" t="str">
            <v/>
          </cell>
          <cell r="J768" t="str">
            <v/>
          </cell>
          <cell r="K768" t="str">
            <v>Edition du 1 January 2020</v>
          </cell>
          <cell r="L768" t="str">
            <v>596 pages</v>
          </cell>
          <cell r="M768" t="str">
            <v>Editions ENI</v>
          </cell>
          <cell r="N768" t="str">
            <v>fre</v>
          </cell>
          <cell r="O768" t="str">
            <v>fre</v>
          </cell>
          <cell r="P768" t="str">
            <v>fre</v>
          </cell>
          <cell r="Q768" t="str">
            <v xml:space="preserve">Ce livre s'adresse aux développeurs souhaitant maîtriser le développement d'applications .NET avec le langage C# dans sa version 8.
Après un tour d'horizon de la plateforme .NET et une description des outils fournis par l'environnement Visual Studio 2019,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Son utilisation est notamment présentée dans le cadre de l'accès au contenu d'une base de données SQL Server avec Entity Framework Core.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ClickOnce et MSIX.
Afin d'aider le lecteur dans son apprentissage, un aide-mémoire est fourni ; il résume l'utilité des mots-clés C# traités dans le livre.
Les exemples présentés dans ces pages sont disponibles en téléchargement sur le site www.editions-eni.fr. 
Quizinclus dans 
la version en ligne !
- Testez vos connaissances à l'issue de chaque chapitre
- Validez vos acquis
</v>
          </cell>
          <cell r="R768">
            <v>9782409022814</v>
          </cell>
          <cell r="S768" t="str">
            <v>Version Numérique</v>
          </cell>
          <cell r="T768">
            <v>9782409022807</v>
          </cell>
          <cell r="U768" t="str">
            <v>Version Imprimée</v>
          </cell>
          <cell r="V768" t="str">
            <v>St-Herblain</v>
          </cell>
          <cell r="W768" t="str">
            <v>Editions ENI</v>
          </cell>
          <cell r="X768">
            <v>2020</v>
          </cell>
          <cell r="Y768" t="str">
            <v>Bibliothèque Numérique ENI (Service en ligne)</v>
          </cell>
          <cell r="Z768" t="str">
            <v>RESSOURCES INFORMATIQUES</v>
          </cell>
          <cell r="AA768" t="str">
            <v>texte</v>
          </cell>
          <cell r="AB768" t="str">
            <v>txt</v>
          </cell>
          <cell r="AC768" t="str">
            <v>rdacontent/fre</v>
          </cell>
          <cell r="AD768" t="str">
            <v>informatique</v>
          </cell>
          <cell r="AE768" t="str">
            <v>c</v>
          </cell>
          <cell r="AF768" t="str">
            <v>rdamedia/fre</v>
          </cell>
          <cell r="AG768" t="str">
            <v>ressource en ligne</v>
          </cell>
          <cell r="AH768" t="str">
            <v>cr</v>
          </cell>
          <cell r="AI768" t="str">
            <v>rdacarrier/fre</v>
          </cell>
          <cell r="AJ768" t="str">
            <v>m\\\\\o\\d\\\\\\\\</v>
          </cell>
          <cell r="AK768" t="str">
            <v>cr\cn\\\\uuaua</v>
          </cell>
          <cell r="AL768" t="str">
            <v>Accès restreint aux membres</v>
          </cell>
          <cell r="AM768" t="str">
            <v>Source de la note de description : Version imprimée</v>
          </cell>
          <cell r="AN768" t="str">
            <v/>
          </cell>
          <cell r="AO768" t="str">
            <v>%SITE_CLIENT%/?library_guid=BB41FF75-7CC0-4BDA-BEF7-4E01C10BEE27</v>
          </cell>
          <cell r="AP768" t="str">
            <v>Accès au travers du portail ENI</v>
          </cell>
          <cell r="AQ768" t="str">
            <v xml:space="preserve"> .net </v>
          </cell>
          <cell r="AR768" t="str">
            <v xml:space="preserve"> ado </v>
          </cell>
          <cell r="AS768" t="str">
            <v xml:space="preserve"> ado.net </v>
          </cell>
          <cell r="AT768" t="str">
            <v xml:space="preserve"> c sharp </v>
          </cell>
          <cell r="AU768" t="str">
            <v xml:space="preserve"> click once </v>
          </cell>
          <cell r="AV768" t="str">
            <v xml:space="preserve"> dot net </v>
          </cell>
          <cell r="AW768" t="str">
            <v xml:space="preserve"> framework </v>
          </cell>
          <cell r="AX768" t="str">
            <v xml:space="preserve"> linq </v>
          </cell>
          <cell r="AY768" t="str">
            <v xml:space="preserve"> LNRI19CSHA</v>
          </cell>
          <cell r="AZ768" t="str">
            <v xml:space="preserve"> microsoft </v>
          </cell>
          <cell r="BA768" t="str">
            <v xml:space="preserve"> net </v>
          </cell>
          <cell r="BB768" t="str">
            <v xml:space="preserve"> poo </v>
          </cell>
          <cell r="BC768" t="str">
            <v xml:space="preserve"> Programmation Objet </v>
          </cell>
          <cell r="BD768" t="str">
            <v xml:space="preserve"> SQL </v>
          </cell>
          <cell r="BE768" t="str">
            <v xml:space="preserve"> VS </v>
          </cell>
          <cell r="BF768" t="str">
            <v xml:space="preserve">livre C# </v>
          </cell>
          <cell r="BG768" t="str">
            <v/>
          </cell>
          <cell r="BH768" t="str">
            <v/>
          </cell>
          <cell r="BI768" t="str">
            <v/>
          </cell>
          <cell r="BJ768" t="str">
            <v/>
          </cell>
          <cell r="BK768" t="str">
            <v/>
          </cell>
          <cell r="BL768" t="str">
            <v/>
          </cell>
          <cell r="BM768" t="str">
            <v/>
          </cell>
          <cell r="BN768" t="str">
            <v/>
          </cell>
          <cell r="BO768" t="str">
            <v/>
          </cell>
          <cell r="BP768" t="str">
            <v/>
          </cell>
          <cell r="BQ768" t="str">
            <v/>
          </cell>
          <cell r="BR768" t="str">
            <v/>
          </cell>
          <cell r="BS768" t="str">
            <v/>
          </cell>
          <cell r="BT768" t="str">
            <v/>
          </cell>
          <cell r="BU768" t="str">
            <v/>
          </cell>
          <cell r="BV768" t="str">
            <v/>
          </cell>
          <cell r="BW768" t="str">
            <v/>
          </cell>
          <cell r="BX768" t="str">
            <v/>
          </cell>
        </row>
        <row r="769">
          <cell r="A769" t="str">
            <v>RI19EXCV</v>
          </cell>
          <cell r="B769" t="str">
            <v>VBA Excel (versions 2019 et Office 365)</v>
          </cell>
          <cell r="C769" t="str">
            <v>Programmer sous Excel : Macros et langage VBA</v>
          </cell>
          <cell r="D769" t="str">
            <v>Michèle Amelot</v>
          </cell>
          <cell r="E769" t="str">
            <v/>
          </cell>
          <cell r="F769" t="str">
            <v>Amelot, Michèle</v>
          </cell>
          <cell r="G769" t="str">
            <v/>
          </cell>
          <cell r="H769" t="str">
            <v/>
          </cell>
          <cell r="I769" t="str">
            <v/>
          </cell>
          <cell r="J769" t="str">
            <v/>
          </cell>
          <cell r="K769" t="str">
            <v>Edition du 1 April 2019</v>
          </cell>
          <cell r="L769" t="str">
            <v>466 pages</v>
          </cell>
          <cell r="M769" t="str">
            <v>Editions ENI</v>
          </cell>
          <cell r="N769" t="str">
            <v>fre</v>
          </cell>
          <cell r="O769" t="str">
            <v>fre</v>
          </cell>
          <cell r="P769" t="str">
            <v>fre</v>
          </cell>
          <cell r="Q769" t="str">
            <v>&amp;Agrave; la fois simple, pratique et complet, ce livre sur VBA Excel s'adresse aux utilisateurs d'Excel 2019 ou d'Excel Office 365, ou aux développeurs souhaitant créer des applications de tableur conviviales, fiables et puissantes. 
Outre les éléments de base du langage VBA (structure du langage et concepts de programmation objet) vous permettant d'automatiser les traitements, vous apprendrez à générer des tableaux croisés et des graphiques,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cas pratique qui vous guide dans la création d'une application Excel. 
Les exemples présentés dans l'ouvrage sont en téléchargement sur le site www.editions-eni.fr.</v>
          </cell>
          <cell r="R769">
            <v>9782409018770</v>
          </cell>
          <cell r="S769" t="str">
            <v>Version Numérique</v>
          </cell>
          <cell r="T769">
            <v>9782409018671</v>
          </cell>
          <cell r="U769" t="str">
            <v>Version Imprimée</v>
          </cell>
          <cell r="V769" t="str">
            <v>St-Herblain</v>
          </cell>
          <cell r="W769" t="str">
            <v>Editions ENI</v>
          </cell>
          <cell r="X769">
            <v>2019</v>
          </cell>
          <cell r="Y769" t="str">
            <v>Bibliothèque Numérique ENI (Service en ligne)</v>
          </cell>
          <cell r="Z769" t="str">
            <v>RESSOURCES INFORMATIQUES</v>
          </cell>
          <cell r="AA769" t="str">
            <v>texte</v>
          </cell>
          <cell r="AB769" t="str">
            <v>txt</v>
          </cell>
          <cell r="AC769" t="str">
            <v>rdacontent/fre</v>
          </cell>
          <cell r="AD769" t="str">
            <v>informatique</v>
          </cell>
          <cell r="AE769" t="str">
            <v>c</v>
          </cell>
          <cell r="AF769" t="str">
            <v>rdamedia/fre</v>
          </cell>
          <cell r="AG769" t="str">
            <v>ressource en ligne</v>
          </cell>
          <cell r="AH769" t="str">
            <v>cr</v>
          </cell>
          <cell r="AI769" t="str">
            <v>rdacarrier/fre</v>
          </cell>
          <cell r="AJ769" t="str">
            <v>m\\\\\o\\d\\\\\\\\</v>
          </cell>
          <cell r="AK769" t="str">
            <v>cr\cn\\\\uuaua</v>
          </cell>
          <cell r="AL769" t="str">
            <v>Accès restreint aux membres</v>
          </cell>
          <cell r="AM769" t="str">
            <v>Source de la note de description : Version imprimée</v>
          </cell>
          <cell r="AN769" t="str">
            <v/>
          </cell>
          <cell r="AO769" t="str">
            <v>%SITE_CLIENT%/?library_guid=317CB16E-4C84-40D8-9F55-91CD541EA8ED</v>
          </cell>
          <cell r="AP769" t="str">
            <v>Accès au travers du portail ENI</v>
          </cell>
          <cell r="AQ769" t="str">
            <v xml:space="preserve">  macro</v>
          </cell>
          <cell r="AR769" t="str">
            <v xml:space="preserve"> api </v>
          </cell>
          <cell r="AS769" t="str">
            <v xml:space="preserve"> excel 2016 </v>
          </cell>
          <cell r="AT769" t="str">
            <v xml:space="preserve"> excel vba </v>
          </cell>
          <cell r="AU769" t="str">
            <v xml:space="preserve"> LNRI19EXCV</v>
          </cell>
          <cell r="AV769" t="str">
            <v xml:space="preserve"> macro commande </v>
          </cell>
          <cell r="AW769" t="str">
            <v xml:space="preserve"> office </v>
          </cell>
          <cell r="AX769" t="str">
            <v xml:space="preserve"> office 2019 </v>
          </cell>
          <cell r="AY769" t="str">
            <v xml:space="preserve"> office 365 </v>
          </cell>
          <cell r="AZ769" t="str">
            <v xml:space="preserve">commande </v>
          </cell>
          <cell r="BA769" t="str">
            <v xml:space="preserve">microsoft </v>
          </cell>
          <cell r="BB769" t="str">
            <v/>
          </cell>
          <cell r="BC769" t="str">
            <v/>
          </cell>
          <cell r="BD769" t="str">
            <v/>
          </cell>
          <cell r="BE769" t="str">
            <v/>
          </cell>
          <cell r="BF769" t="str">
            <v/>
          </cell>
          <cell r="BG769" t="str">
            <v/>
          </cell>
          <cell r="BH769" t="str">
            <v/>
          </cell>
          <cell r="BI769" t="str">
            <v/>
          </cell>
          <cell r="BJ769" t="str">
            <v/>
          </cell>
          <cell r="BK769" t="str">
            <v/>
          </cell>
          <cell r="BL769" t="str">
            <v/>
          </cell>
          <cell r="BM769" t="str">
            <v/>
          </cell>
          <cell r="BN769" t="str">
            <v/>
          </cell>
          <cell r="BO769" t="str">
            <v/>
          </cell>
          <cell r="BP769" t="str">
            <v/>
          </cell>
          <cell r="BQ769" t="str">
            <v/>
          </cell>
          <cell r="BR769" t="str">
            <v/>
          </cell>
          <cell r="BS769" t="str">
            <v/>
          </cell>
          <cell r="BT769" t="str">
            <v/>
          </cell>
          <cell r="BU769" t="str">
            <v/>
          </cell>
          <cell r="BV769" t="str">
            <v/>
          </cell>
          <cell r="BW769" t="str">
            <v/>
          </cell>
          <cell r="BX769" t="str">
            <v/>
          </cell>
        </row>
        <row r="770">
          <cell r="A770" t="str">
            <v>RI19SQL</v>
          </cell>
          <cell r="B770" t="str">
            <v>SQL Server 2019 - SQL, Transact SQL</v>
          </cell>
          <cell r="C770" t="str">
            <v>Conception et réalisation d'une base de données (avec exercices pratiques et corrigés)</v>
          </cell>
          <cell r="D770" t="str">
            <v>Hervé BOISGONTIER,Jérôme Gabillaud</v>
          </cell>
          <cell r="E770" t="str">
            <v/>
          </cell>
          <cell r="F770" t="str">
            <v>BOISGONTIER, Hervé</v>
          </cell>
          <cell r="G770" t="str">
            <v>Gabillaud, Jérôme</v>
          </cell>
          <cell r="H770" t="str">
            <v/>
          </cell>
          <cell r="I770" t="str">
            <v/>
          </cell>
          <cell r="J770" t="str">
            <v/>
          </cell>
          <cell r="K770" t="str">
            <v>Edition du 1 November 2020</v>
          </cell>
          <cell r="L770" t="str">
            <v>567 pages</v>
          </cell>
          <cell r="M770" t="str">
            <v>Editions ENI</v>
          </cell>
          <cell r="N770" t="str">
            <v>fre</v>
          </cell>
          <cell r="O770" t="str">
            <v>fre</v>
          </cell>
          <cell r="P770" t="str">
            <v>fre</v>
          </cell>
          <cell r="Q770" t="str">
            <v xml:space="preserve">Ce livre sur SQL Server 2019 s'adresse aussi bien aux étudiants en informatique désirant apprendre le SQL avec SQL Server qu'aux informaticiens qui souhaitent actualiser leurs compétences sur SQL Server 2019 pour comprendre et maîtriser les fonctionnalités qui permettent de concevoir et réaliser une base de données. 
Le livre permet de détailler l'ensemble des instructions nécessaires à la définition des tables et au paramétrage de la base de données ainsi qu'à la manipulation des données : les différentes instructions SQL et Transact SQL (procédures, fonctions, déclencheurs) sont présentées et illustrées afin de bien comprendre l'intérêt des différentes fonctionnalités exposées. Pour ces différents points, les auteurs proposent de nombreux exercices (et leur correction) afin que le lecteur puisse s’exercer et bien appréhender ces concepts. 
La gestion des données non structurées (FILESTREAM) ou les structures hiérarchiques et les données géographiques, sont développées. Les principales fonctionnalités qui permettent d'obtenir une gestion des données plus efficace sont également détaillées, comme le XML ou l'intégration du code CLR (Common Langage Runtime). La bibliothèque de programmation SMO et sa manipulation en PowerShell sont également présentées. 
La base de données qui est construite au fur et à mesure de la lecture du livre ainsi que tous les codes SQL des corrections des exercices sont en téléchargement sur le site www.editions-eni.fr.
 Quizinclus dans 
la version en ligne !
 - Testez vos connaissances à l'issue de chaque chapitre
 - Validez vos acquis
</v>
          </cell>
          <cell r="R770">
            <v>9782409027536</v>
          </cell>
          <cell r="S770" t="str">
            <v>Version Numérique</v>
          </cell>
          <cell r="T770">
            <v>9782409027529</v>
          </cell>
          <cell r="U770" t="str">
            <v>Version Imprimée</v>
          </cell>
          <cell r="V770" t="str">
            <v>St-Herblain</v>
          </cell>
          <cell r="W770" t="str">
            <v>Editions ENI</v>
          </cell>
          <cell r="X770">
            <v>2020</v>
          </cell>
          <cell r="Y770" t="str">
            <v>Bibliothèque Numérique ENI (Service en ligne)</v>
          </cell>
          <cell r="Z770" t="str">
            <v>RESSOURCES INFORMATIQUES</v>
          </cell>
          <cell r="AA770" t="str">
            <v>texte</v>
          </cell>
          <cell r="AB770" t="str">
            <v>txt</v>
          </cell>
          <cell r="AC770" t="str">
            <v>rdacontent/fre</v>
          </cell>
          <cell r="AD770" t="str">
            <v>informatique</v>
          </cell>
          <cell r="AE770" t="str">
            <v>c</v>
          </cell>
          <cell r="AF770" t="str">
            <v>rdamedia/fre</v>
          </cell>
          <cell r="AG770" t="str">
            <v>ressource en ligne</v>
          </cell>
          <cell r="AH770" t="str">
            <v>cr</v>
          </cell>
          <cell r="AI770" t="str">
            <v>rdacarrier/fre</v>
          </cell>
          <cell r="AJ770" t="str">
            <v>m\\\\\o\\d\\\\\\\\</v>
          </cell>
          <cell r="AK770" t="str">
            <v>cr\cn\\\\uuaua</v>
          </cell>
          <cell r="AL770" t="str">
            <v>Accès restreint aux membres</v>
          </cell>
          <cell r="AM770" t="str">
            <v>Source de la note de description : Version imprimée</v>
          </cell>
          <cell r="AN770" t="str">
            <v/>
          </cell>
          <cell r="AO770" t="str">
            <v>%SITE_CLIENT%/?library_guid=A1143382-9E61-437B-B29E-4A7499D61E76</v>
          </cell>
          <cell r="AP770" t="str">
            <v>Accès au travers du portail ENI</v>
          </cell>
          <cell r="AQ770" t="str">
            <v xml:space="preserve"> algèbre relationnelle </v>
          </cell>
          <cell r="AR770" t="str">
            <v xml:space="preserve"> microsoft </v>
          </cell>
          <cell r="AS770" t="str">
            <v xml:space="preserve"> SGBD </v>
          </cell>
          <cell r="AT770" t="str">
            <v xml:space="preserve"> SGBDR </v>
          </cell>
          <cell r="AU770" t="str">
            <v xml:space="preserve"> sql serveur</v>
          </cell>
          <cell r="AV770" t="str">
            <v xml:space="preserve"> sqlserver </v>
          </cell>
          <cell r="AW770" t="str">
            <v xml:space="preserve">sql server </v>
          </cell>
          <cell r="AX770" t="str">
            <v/>
          </cell>
          <cell r="AY770" t="str">
            <v/>
          </cell>
          <cell r="AZ770" t="str">
            <v/>
          </cell>
          <cell r="BA770" t="str">
            <v/>
          </cell>
          <cell r="BB770" t="str">
            <v/>
          </cell>
          <cell r="BC770" t="str">
            <v/>
          </cell>
          <cell r="BD770" t="str">
            <v/>
          </cell>
          <cell r="BE770" t="str">
            <v/>
          </cell>
          <cell r="BF770" t="str">
            <v/>
          </cell>
          <cell r="BG770" t="str">
            <v/>
          </cell>
          <cell r="BH770" t="str">
            <v/>
          </cell>
          <cell r="BI770" t="str">
            <v/>
          </cell>
          <cell r="BJ770" t="str">
            <v/>
          </cell>
          <cell r="BK770" t="str">
            <v/>
          </cell>
          <cell r="BL770" t="str">
            <v/>
          </cell>
          <cell r="BM770" t="str">
            <v/>
          </cell>
          <cell r="BN770" t="str">
            <v/>
          </cell>
          <cell r="BO770" t="str">
            <v/>
          </cell>
          <cell r="BP770" t="str">
            <v/>
          </cell>
          <cell r="BQ770" t="str">
            <v/>
          </cell>
          <cell r="BR770" t="str">
            <v/>
          </cell>
          <cell r="BS770" t="str">
            <v/>
          </cell>
          <cell r="BT770" t="str">
            <v/>
          </cell>
          <cell r="BU770" t="str">
            <v/>
          </cell>
          <cell r="BV770" t="str">
            <v/>
          </cell>
          <cell r="BW770" t="str">
            <v/>
          </cell>
          <cell r="BX770" t="str">
            <v/>
          </cell>
        </row>
        <row r="771">
          <cell r="A771" t="str">
            <v>RI19SQLA</v>
          </cell>
          <cell r="B771" t="str">
            <v>SQL Server 2019</v>
          </cell>
          <cell r="C771" t="str">
            <v>Apprendre à administrer une base de données transactionnelle avec SQL Server Management Studio</v>
          </cell>
          <cell r="D771" t="str">
            <v>Jérôme Gabillaud,Jacques Poirier</v>
          </cell>
          <cell r="E771" t="str">
            <v/>
          </cell>
          <cell r="F771" t="str">
            <v>Gabillaud, Jérôme</v>
          </cell>
          <cell r="G771" t="str">
            <v>Poirier, Jacques</v>
          </cell>
          <cell r="H771" t="str">
            <v/>
          </cell>
          <cell r="I771" t="str">
            <v/>
          </cell>
          <cell r="J771" t="str">
            <v/>
          </cell>
          <cell r="K771" t="str">
            <v>Edition du 1 September 2020</v>
          </cell>
          <cell r="L771" t="str">
            <v>483 pages</v>
          </cell>
          <cell r="M771" t="str">
            <v>Editions ENI</v>
          </cell>
          <cell r="N771" t="str">
            <v>fre</v>
          </cell>
          <cell r="O771" t="str">
            <v>fre</v>
          </cell>
          <cell r="P771" t="str">
            <v>fre</v>
          </cell>
          <cell r="Q771" t="str">
            <v xml:space="preserve">Ce livre s’adresse à toute personne désireuse d’apprendre à administrer une base de données transactionnelle SQL Server 2019 ; administrateur de base de données mais aussi développeur.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l’optimisation du serveur sont présentés, tels que l’analyseur de performances, SQL Profiler et l’assistant de paramétrage de base de données. 
Les différentes opérations sont réalisées depuis SQL Server Management Studio et en Transact SQL. 
Des exercices avec leurs corrigés sont proposés au lecteur pour une mise en pratique immédiate des concepts présentés. Des éléments complémentaires sont en téléchargement sur le site www.editions-eni.fr.
 Quizinclus dans 
la version en ligne !
 - Testez vos connaissances à l'issue de chaque chapitre
 - Validez vos acquis
</v>
          </cell>
          <cell r="R771">
            <v>9782409026584</v>
          </cell>
          <cell r="S771" t="str">
            <v>Version Numérique</v>
          </cell>
          <cell r="T771">
            <v>9782409026577</v>
          </cell>
          <cell r="U771" t="str">
            <v>Version Imprimée</v>
          </cell>
          <cell r="V771" t="str">
            <v>St-Herblain</v>
          </cell>
          <cell r="W771" t="str">
            <v>Editions ENI</v>
          </cell>
          <cell r="X771">
            <v>2020</v>
          </cell>
          <cell r="Y771" t="str">
            <v>Bibliothèque Numérique ENI (Service en ligne)</v>
          </cell>
          <cell r="Z771" t="str">
            <v>RESSOURCES INFORMATIQUES</v>
          </cell>
          <cell r="AA771" t="str">
            <v>texte</v>
          </cell>
          <cell r="AB771" t="str">
            <v>txt</v>
          </cell>
          <cell r="AC771" t="str">
            <v>rdacontent/fre</v>
          </cell>
          <cell r="AD771" t="str">
            <v>informatique</v>
          </cell>
          <cell r="AE771" t="str">
            <v>c</v>
          </cell>
          <cell r="AF771" t="str">
            <v>rdamedia/fre</v>
          </cell>
          <cell r="AG771" t="str">
            <v>ressource en ligne</v>
          </cell>
          <cell r="AH771" t="str">
            <v>cr</v>
          </cell>
          <cell r="AI771" t="str">
            <v>rdacarrier/fre</v>
          </cell>
          <cell r="AJ771" t="str">
            <v>m\\\\\o\\d\\\\\\\\</v>
          </cell>
          <cell r="AK771" t="str">
            <v>cr\cn\\\\uuaua</v>
          </cell>
          <cell r="AL771" t="str">
            <v>Accès restreint aux membres</v>
          </cell>
          <cell r="AM771" t="str">
            <v>Source de la note de description : Version imprimée</v>
          </cell>
          <cell r="AN771" t="str">
            <v/>
          </cell>
          <cell r="AO771" t="str">
            <v>%SITE_CLIENT%/?library_guid=EDD27575-FB28-4FF2-9D6B-D7986D2C1D8B</v>
          </cell>
          <cell r="AP771" t="str">
            <v>Accès au travers du portail ENI</v>
          </cell>
          <cell r="AQ771" t="str">
            <v xml:space="preserve"> algèbre relationnelle </v>
          </cell>
          <cell r="AR771" t="str">
            <v xml:space="preserve"> Microsoft </v>
          </cell>
          <cell r="AS771" t="str">
            <v xml:space="preserve"> SGBD </v>
          </cell>
          <cell r="AT771" t="str">
            <v xml:space="preserve"> SGBDR </v>
          </cell>
          <cell r="AU771" t="str">
            <v xml:space="preserve"> SQL Profiler</v>
          </cell>
          <cell r="AV771" t="str">
            <v xml:space="preserve"> sql serveur </v>
          </cell>
          <cell r="AW771" t="str">
            <v xml:space="preserve"> sqlserver </v>
          </cell>
          <cell r="AX771" t="str">
            <v xml:space="preserve"> Transact SQL </v>
          </cell>
          <cell r="AY771" t="str">
            <v xml:space="preserve">SQL </v>
          </cell>
          <cell r="AZ771" t="str">
            <v/>
          </cell>
          <cell r="BA771" t="str">
            <v/>
          </cell>
          <cell r="BB771" t="str">
            <v/>
          </cell>
          <cell r="BC771" t="str">
            <v/>
          </cell>
          <cell r="BD771" t="str">
            <v/>
          </cell>
          <cell r="BE771" t="str">
            <v/>
          </cell>
          <cell r="BF771" t="str">
            <v/>
          </cell>
          <cell r="BG771" t="str">
            <v/>
          </cell>
          <cell r="BH771" t="str">
            <v/>
          </cell>
          <cell r="BI771" t="str">
            <v/>
          </cell>
          <cell r="BJ771" t="str">
            <v/>
          </cell>
          <cell r="BK771" t="str">
            <v/>
          </cell>
          <cell r="BL771" t="str">
            <v/>
          </cell>
          <cell r="BM771" t="str">
            <v/>
          </cell>
          <cell r="BN771" t="str">
            <v/>
          </cell>
          <cell r="BO771" t="str">
            <v/>
          </cell>
          <cell r="BP771" t="str">
            <v/>
          </cell>
          <cell r="BQ771" t="str">
            <v/>
          </cell>
          <cell r="BR771" t="str">
            <v/>
          </cell>
          <cell r="BS771" t="str">
            <v/>
          </cell>
          <cell r="BT771" t="str">
            <v/>
          </cell>
          <cell r="BU771" t="str">
            <v/>
          </cell>
          <cell r="BV771" t="str">
            <v/>
          </cell>
          <cell r="BW771" t="str">
            <v/>
          </cell>
          <cell r="BX771" t="str">
            <v/>
          </cell>
        </row>
        <row r="772">
          <cell r="A772" t="str">
            <v>RI19WINIST</v>
          </cell>
          <cell r="B772" t="str">
            <v>Windows Server 2019</v>
          </cell>
          <cell r="C772" t="str">
            <v>Installation, gestion du stockage et des traitements</v>
          </cell>
          <cell r="D772" t="str">
            <v>Nicolas BONNET</v>
          </cell>
          <cell r="E772" t="str">
            <v/>
          </cell>
          <cell r="F772" t="str">
            <v>BONNET, Nicolas</v>
          </cell>
          <cell r="G772" t="str">
            <v/>
          </cell>
          <cell r="H772" t="str">
            <v/>
          </cell>
          <cell r="I772" t="str">
            <v/>
          </cell>
          <cell r="J772" t="str">
            <v/>
          </cell>
          <cell r="K772" t="str">
            <v>Edition du 1 December 2019</v>
          </cell>
          <cell r="L772" t="str">
            <v>433 pages</v>
          </cell>
          <cell r="M772" t="str">
            <v>Editions ENI</v>
          </cell>
          <cell r="N772" t="str">
            <v>fre</v>
          </cell>
          <cell r="O772" t="str">
            <v>fre</v>
          </cell>
          <cell r="P772" t="str">
            <v>fre</v>
          </cell>
          <cell r="Q772" t="str">
            <v xml:space="preserve">Ce livre sur Windows Server 2019 s'adresse à un public d'administrateurs ou techniciens système qui souhaitent acquérir des compétences sur les fonctionnalités offertes par Windows Server 2019.
Dans le premier chapitre, l'auteur détaille l'implémentation d'Hyper-V. Prérequis, machine virtuelle, mémoire dynamique, types de disques ainsi que gestion d'un réseau virtuel sont détaillés. Le nouveau format de fichier ainsi que la mise à niveau de la version d'une machine virtuelle sont également présentés.
L'auteur présente ensuite la version Core ainsi que les différents outils pour procéder à la migration vers Windows Server 2019.
La gestion du stockage débute par la configuration du stockage local avec la gestion des disques et la gestion des volumes. L'auteur guide ensuite le lecteur dans l'opération de réduction d'une partition. Cette opération est effectuée en ligne de commande ainsi qu'avec l'interface graphique. La déduplication ainsi que la gestion de l'espace de stockage sont également détaillées.
Le lecteur pourra également se familiariser avec les technologies NAS, DAS et SAN et avec la mise en place d'un partage SMB et NFS. L'auteur présente ensuite les conteneurs Windows Server et leur mise en place. Les notions de PRA (Plan de reprise d'activité), de cluster à basculement ainsi que la fonctionnalité d'équilibrage de charge sont étudiées.
Enfin, les derniers chapitres traitent de l'administration de Windows Server avec WDS, WSUS et MDT.
Quizinclus dans 
la version en ligne !
- Testez vos connaissances à l'issue de chaque chapitre
- Validez vos acquis
</v>
          </cell>
          <cell r="R772">
            <v>9782409021923</v>
          </cell>
          <cell r="S772" t="str">
            <v>Version Numérique</v>
          </cell>
          <cell r="T772">
            <v>9782409021916</v>
          </cell>
          <cell r="U772" t="str">
            <v>Version Imprimée</v>
          </cell>
          <cell r="V772" t="str">
            <v>St-Herblain</v>
          </cell>
          <cell r="W772" t="str">
            <v>Editions ENI</v>
          </cell>
          <cell r="X772">
            <v>2019</v>
          </cell>
          <cell r="Y772" t="str">
            <v>Bibliothèque Numérique ENI (Service en ligne)</v>
          </cell>
          <cell r="Z772" t="str">
            <v>RESSOURCES INFORMATIQUES</v>
          </cell>
          <cell r="AA772" t="str">
            <v>texte</v>
          </cell>
          <cell r="AB772" t="str">
            <v>txt</v>
          </cell>
          <cell r="AC772" t="str">
            <v>rdacontent/fre</v>
          </cell>
          <cell r="AD772" t="str">
            <v>informatique</v>
          </cell>
          <cell r="AE772" t="str">
            <v>c</v>
          </cell>
          <cell r="AF772" t="str">
            <v>rdamedia/fre</v>
          </cell>
          <cell r="AG772" t="str">
            <v>ressource en ligne</v>
          </cell>
          <cell r="AH772" t="str">
            <v>cr</v>
          </cell>
          <cell r="AI772" t="str">
            <v>rdacarrier/fre</v>
          </cell>
          <cell r="AJ772" t="str">
            <v>m\\\\\o\\d\\\\\\\\</v>
          </cell>
          <cell r="AK772" t="str">
            <v>cr\cn\\\\uuaua</v>
          </cell>
          <cell r="AL772" t="str">
            <v>Accès restreint aux membres</v>
          </cell>
          <cell r="AM772" t="str">
            <v>Source de la note de description : Version imprimée</v>
          </cell>
          <cell r="AN772" t="str">
            <v/>
          </cell>
          <cell r="AO772" t="str">
            <v>%SITE_CLIENT%/?library_guid=87E6CD59-C6F5-472D-A7CE-2FBF3854303B</v>
          </cell>
          <cell r="AP772" t="str">
            <v>Accès au travers du portail ENI</v>
          </cell>
          <cell r="AQ772" t="str">
            <v xml:space="preserve"> Active Directory </v>
          </cell>
          <cell r="AR772" t="str">
            <v xml:space="preserve"> AD </v>
          </cell>
          <cell r="AS772" t="str">
            <v xml:space="preserve"> cluster </v>
          </cell>
          <cell r="AT772" t="str">
            <v xml:space="preserve"> container </v>
          </cell>
          <cell r="AU772" t="str">
            <v xml:space="preserve"> conteneur </v>
          </cell>
          <cell r="AV772" t="str">
            <v xml:space="preserve"> Core </v>
          </cell>
          <cell r="AW772" t="str">
            <v xml:space="preserve"> DAS </v>
          </cell>
          <cell r="AX772" t="str">
            <v xml:space="preserve"> Hyper</v>
          </cell>
          <cell r="AY772" t="str">
            <v xml:space="preserve"> hyper V </v>
          </cell>
          <cell r="AZ772" t="str">
            <v xml:space="preserve"> livre réseau </v>
          </cell>
          <cell r="BA772" t="str">
            <v xml:space="preserve"> LNRI19WINIST</v>
          </cell>
          <cell r="BB772" t="str">
            <v xml:space="preserve"> nanoserver </v>
          </cell>
          <cell r="BC772" t="str">
            <v xml:space="preserve"> NAS </v>
          </cell>
          <cell r="BD772" t="str">
            <v xml:space="preserve"> NLB </v>
          </cell>
          <cell r="BE772" t="str">
            <v xml:space="preserve"> SAN </v>
          </cell>
          <cell r="BF772" t="str">
            <v xml:space="preserve">livre système </v>
          </cell>
          <cell r="BG772" t="str">
            <v xml:space="preserve">V </v>
          </cell>
          <cell r="BH772" t="str">
            <v/>
          </cell>
          <cell r="BI772" t="str">
            <v/>
          </cell>
          <cell r="BJ772" t="str">
            <v/>
          </cell>
          <cell r="BK772" t="str">
            <v/>
          </cell>
          <cell r="BL772" t="str">
            <v/>
          </cell>
          <cell r="BM772" t="str">
            <v/>
          </cell>
          <cell r="BN772" t="str">
            <v/>
          </cell>
          <cell r="BO772" t="str">
            <v/>
          </cell>
          <cell r="BP772" t="str">
            <v/>
          </cell>
          <cell r="BQ772" t="str">
            <v/>
          </cell>
          <cell r="BR772" t="str">
            <v/>
          </cell>
          <cell r="BS772" t="str">
            <v/>
          </cell>
          <cell r="BT772" t="str">
            <v/>
          </cell>
          <cell r="BU772" t="str">
            <v/>
          </cell>
          <cell r="BV772" t="str">
            <v/>
          </cell>
          <cell r="BW772" t="str">
            <v/>
          </cell>
          <cell r="BX772" t="str">
            <v/>
          </cell>
        </row>
        <row r="773">
          <cell r="A773" t="str">
            <v>RI19WINR</v>
          </cell>
          <cell r="B773" t="str">
            <v>Windows Server 2019</v>
          </cell>
          <cell r="C773" t="str">
            <v>Infrastructure réseau</v>
          </cell>
          <cell r="D773" t="str">
            <v>Jérôme BEZET-TORRES</v>
          </cell>
          <cell r="E773" t="str">
            <v/>
          </cell>
          <cell r="F773" t="str">
            <v>BEZET-TORRES, Jérôme</v>
          </cell>
          <cell r="G773" t="str">
            <v/>
          </cell>
          <cell r="H773" t="str">
            <v/>
          </cell>
          <cell r="I773" t="str">
            <v/>
          </cell>
          <cell r="J773" t="str">
            <v/>
          </cell>
          <cell r="K773" t="str">
            <v>Edition du 1 September 2020</v>
          </cell>
          <cell r="L773" t="str">
            <v>374 pages</v>
          </cell>
          <cell r="M773" t="str">
            <v>Editions ENI</v>
          </cell>
          <cell r="N773" t="str">
            <v>fre</v>
          </cell>
          <cell r="O773" t="str">
            <v>fre</v>
          </cell>
          <cell r="P773" t="str">
            <v>fre</v>
          </cell>
          <cell r="Q773" t="str">
            <v xml:space="preserve">Ce livre sur Windows Server 2019 s'adresse aux administrateurs ou techniciens système qui souhaitent acquérir des compétences sur les fonctions et fonctionnalités de mise en réseau disponibles dans Windows Server 2019.
L'auteur commence par décrire les concepts de l'adressage IP avec l'adressage IPv4, les adresses IPv6, les différents types d'adresses IPv4 et IPv6, les mécanismes de sous-réseau... Le lecteur est ensuite invité à se familiariser avec l'hexadécimal ainsi qu'avec les différents mécanismes de transition IPv4 - IPv6.
Les chapitres suivants traitent de l'implémentation d'un serveur DHCP (Dynamic Host Configuration Protocol) avec la mise en place de la haute disponibilité du service DHCP et les différentes actions quotidiennes nécessaires pour l'administration et la maintenance d'un serveur DHCP. Puis le lecteur est amené à découvrir un service qui fonctionne conjointement avec le serveur DHCP, le rôle DNS (Domain Name System), ainsi que la création des différents types d'enregistrements DNS et l'ensemble des méthodes disponibles pour résoudre des noms de domaines : zones de STUB, redirecteurs, redirecteurs conditionnels, zones principales et zones secondaires. Le livre présente également la mise en place des stratégies DNS. Un chapitre présente le serveur IPAM (IP Address Management) pour comprendre son rôle dans une entreprise, son mécanisme d'installation et pour réaliser des tâches d'administration ainsi que de la délégation d'administration.
Les chapitres suivants traitent de la configuration de l'accès distant via une connexion VPN (accès à distance, Direct Access), de l'implémentation de la solution BrancheCache ainsi que de la mise en place d'une racine DFS (Distributed File System).
Enfin, la dernière partie du livre est consacrée aux fonctionnalités réseau avancées avec Hyper-V, qui s'inscrit fortement dans la notion de Cloud (privé, public, hybride, communautaire), à la découverte de la virtualisation de réseau, au SDN (Software Defined Networking) et à la mise en place du rôle Network Controller (point d'administration centrale d'un SDN) qui offre la possibilité de mettre en place des passerelles, loadbalancer ou pare-feu pour gérer l'ensemble des clients dans un Cloud. 
 Quizinclus dans 
la version en ligne !
 - Testez vos connaissances à l'issue de chaque chapitre
 - Validez vos acquis
</v>
          </cell>
          <cell r="R773">
            <v>9782409026645</v>
          </cell>
          <cell r="S773" t="str">
            <v>Version Numérique</v>
          </cell>
          <cell r="T773">
            <v>9782409026638</v>
          </cell>
          <cell r="U773" t="str">
            <v>Version Imprimée</v>
          </cell>
          <cell r="V773" t="str">
            <v>St-Herblain</v>
          </cell>
          <cell r="W773" t="str">
            <v>Editions ENI</v>
          </cell>
          <cell r="X773">
            <v>2020</v>
          </cell>
          <cell r="Y773" t="str">
            <v>Bibliothèque Numérique ENI (Service en ligne)</v>
          </cell>
          <cell r="Z773" t="str">
            <v>RESSOURCES INFORMATIQUES</v>
          </cell>
          <cell r="AA773" t="str">
            <v>texte</v>
          </cell>
          <cell r="AB773" t="str">
            <v>txt</v>
          </cell>
          <cell r="AC773" t="str">
            <v>rdacontent/fre</v>
          </cell>
          <cell r="AD773" t="str">
            <v>informatique</v>
          </cell>
          <cell r="AE773" t="str">
            <v>c</v>
          </cell>
          <cell r="AF773" t="str">
            <v>rdamedia/fre</v>
          </cell>
          <cell r="AG773" t="str">
            <v>ressource en ligne</v>
          </cell>
          <cell r="AH773" t="str">
            <v>cr</v>
          </cell>
          <cell r="AI773" t="str">
            <v>rdacarrier/fre</v>
          </cell>
          <cell r="AJ773" t="str">
            <v>m\\\\\o\\d\\\\\\\\</v>
          </cell>
          <cell r="AK773" t="str">
            <v>cr\cn\\\\uuaua</v>
          </cell>
          <cell r="AL773" t="str">
            <v>Accès restreint aux membres</v>
          </cell>
          <cell r="AM773" t="str">
            <v>Source de la note de description : Version imprimée</v>
          </cell>
          <cell r="AN773" t="str">
            <v/>
          </cell>
          <cell r="AO773" t="str">
            <v>%SITE_CLIENT%/?library_guid=1292BD81-BA81-4454-900A-DA6C9AEDEA68</v>
          </cell>
          <cell r="AP773" t="str">
            <v>Accès au travers du portail ENI</v>
          </cell>
          <cell r="AQ773" t="str">
            <v xml:space="preserve"> banchecache </v>
          </cell>
          <cell r="AR773" t="str">
            <v xml:space="preserve"> cloud </v>
          </cell>
          <cell r="AS773" t="str">
            <v xml:space="preserve"> dfs </v>
          </cell>
          <cell r="AT773" t="str">
            <v xml:space="preserve"> dhcp </v>
          </cell>
          <cell r="AU773" t="str">
            <v xml:space="preserve"> direct access </v>
          </cell>
          <cell r="AV773" t="str">
            <v xml:space="preserve"> dns </v>
          </cell>
          <cell r="AW773" t="str">
            <v xml:space="preserve"> gpo </v>
          </cell>
          <cell r="AX773" t="str">
            <v xml:space="preserve"> ipam </v>
          </cell>
          <cell r="AY773" t="str">
            <v xml:space="preserve"> ipv4 </v>
          </cell>
          <cell r="AZ773" t="str">
            <v xml:space="preserve"> ipv6 </v>
          </cell>
          <cell r="BA773" t="str">
            <v xml:space="preserve"> mcsa </v>
          </cell>
          <cell r="BB773" t="str">
            <v xml:space="preserve"> nap </v>
          </cell>
          <cell r="BC773" t="str">
            <v xml:space="preserve"> nps </v>
          </cell>
          <cell r="BD773" t="str">
            <v xml:space="preserve"> pso </v>
          </cell>
          <cell r="BE773" t="str">
            <v xml:space="preserve"> rodc </v>
          </cell>
          <cell r="BF773" t="str">
            <v xml:space="preserve"> stub </v>
          </cell>
          <cell r="BG773" t="str">
            <v xml:space="preserve"> vpn </v>
          </cell>
          <cell r="BH773" t="str">
            <v xml:space="preserve"> wds </v>
          </cell>
          <cell r="BI773" t="str">
            <v xml:space="preserve"> wsus </v>
          </cell>
          <cell r="BJ773" t="str">
            <v xml:space="preserve">Microsoft </v>
          </cell>
          <cell r="BK773" t="str">
            <v/>
          </cell>
          <cell r="BL773" t="str">
            <v/>
          </cell>
          <cell r="BM773" t="str">
            <v/>
          </cell>
          <cell r="BN773" t="str">
            <v/>
          </cell>
          <cell r="BO773" t="str">
            <v/>
          </cell>
          <cell r="BP773" t="str">
            <v/>
          </cell>
          <cell r="BQ773" t="str">
            <v/>
          </cell>
          <cell r="BR773" t="str">
            <v/>
          </cell>
          <cell r="BS773" t="str">
            <v/>
          </cell>
          <cell r="BT773" t="str">
            <v/>
          </cell>
          <cell r="BU773" t="str">
            <v/>
          </cell>
          <cell r="BV773" t="str">
            <v/>
          </cell>
          <cell r="BW773" t="str">
            <v/>
          </cell>
          <cell r="BX773" t="str">
            <v/>
          </cell>
        </row>
        <row r="774">
          <cell r="A774" t="str">
            <v>RI2.4APA</v>
          </cell>
          <cell r="B774" t="str">
            <v>Apache 2.4</v>
          </cell>
          <cell r="C774" t="str">
            <v>Installation et configuration</v>
          </cell>
          <cell r="D774" t="str">
            <v>Nicolas MARTINEZ</v>
          </cell>
          <cell r="E774" t="str">
            <v/>
          </cell>
          <cell r="F774" t="str">
            <v>MARTINEZ, Nicolas</v>
          </cell>
          <cell r="G774" t="str">
            <v/>
          </cell>
          <cell r="H774" t="str">
            <v/>
          </cell>
          <cell r="I774" t="str">
            <v/>
          </cell>
          <cell r="J774" t="str">
            <v/>
          </cell>
          <cell r="K774" t="str">
            <v>Edition du 1 June 2015</v>
          </cell>
          <cell r="L774" t="str">
            <v>404 pages</v>
          </cell>
          <cell r="M774" t="str">
            <v>Editions ENI</v>
          </cell>
          <cell r="N774" t="str">
            <v>fre</v>
          </cell>
          <cell r="O774" t="str">
            <v>fre</v>
          </cell>
          <cell r="P774" t="str">
            <v>fre</v>
          </cell>
          <cell r="Q774" t="str">
            <v>Ce livre s'adresse à tout administrateur système souhaitant découvrir Apache, ainsi qu'à ceux qui l'utilisent dans ses versions précédentes et préparent la mise à jour de ce serveur web vers la version 2.4.
Depuis 1996, et malgré une augmentation significative de solutions délivrant les mêmes services, Apache reste le serveur web le plus utilisé sur Internet. Il est employé dans différents contextes grâce à sa grande modularité. Dans sa dernière version, de nombreuses optimisations ont été apportées en termes de performance et de sécurité, de nouveaux modules ont été intégrés élargissant les possibilités de configuration (industrialisation, traitement de données, utilisation de variables, etc.).
Dans ce livre, avec une approche pratique basée sur des exemples de configuration, vous apprendrez à effectuer des installations et configurations sur mesure en fonction des besoins fonctionnels, tels que l'hébergement de sites internet dynamiques avec PHP-FPM, la fonction de Reverse Proxy ou encore de Load Balancer. L'optimisation de service et de sécurité est également traitée avec notamment des exemples de solutions à mettre en place pour se prémunir de potentielles menaces dans le cadre d'une exposition sur Internet.
Pour finir, vous effectuerez l'installation complète d'une plate-forme LAMP spécifique à des CMS Open Source comptant parmi les références du marché, tels qu'eZ Publish et WordPress.
Des éléments complémentaires sont en téléchargement sur le site www.editions-eni.fr pour la réalisation des installations de ce dernier chapitre (Apache, MySql et PHP).
Les chapitres du livre :
Avant-propos &amp;ndash; Introduction &amp;ndash; Installation d'Apache sous Linux &amp;ndash; Configuration de base d'Apache &amp;ndash; Configuration avancée &amp;ndash; Gestion des logs sous Apache &amp;ndash; Apache en tant que serveur web dynamique &amp;ndash; Apache en tant que serveur reverse proxy &amp;ndash; Notions de sécurité &amp;ndash; Optimisation du service Apache &amp;ndash; Les outils d'Apache &amp;ndash; Cas pratiques</v>
          </cell>
          <cell r="R774">
            <v>9782746096882</v>
          </cell>
          <cell r="S774" t="str">
            <v>Version Numérique</v>
          </cell>
          <cell r="T774">
            <v>9782746091603</v>
          </cell>
          <cell r="U774" t="str">
            <v>Version Imprimée</v>
          </cell>
          <cell r="V774" t="str">
            <v>St-Herblain</v>
          </cell>
          <cell r="W774" t="str">
            <v>Editions ENI</v>
          </cell>
          <cell r="X774">
            <v>2015</v>
          </cell>
          <cell r="Y774" t="str">
            <v>Bibliothèque Numérique ENI (Service en ligne)</v>
          </cell>
          <cell r="Z774" t="str">
            <v>RESSOURCES INFORMATIQUES</v>
          </cell>
          <cell r="AA774" t="str">
            <v>texte</v>
          </cell>
          <cell r="AB774" t="str">
            <v>txt</v>
          </cell>
          <cell r="AC774" t="str">
            <v>rdacontent/fre</v>
          </cell>
          <cell r="AD774" t="str">
            <v>informatique</v>
          </cell>
          <cell r="AE774" t="str">
            <v>c</v>
          </cell>
          <cell r="AF774" t="str">
            <v>rdamedia/fre</v>
          </cell>
          <cell r="AG774" t="str">
            <v>ressource en ligne</v>
          </cell>
          <cell r="AH774" t="str">
            <v>cr</v>
          </cell>
          <cell r="AI774" t="str">
            <v>rdacarrier/fre</v>
          </cell>
          <cell r="AJ774" t="str">
            <v>m\\\\\o\\d\\\\\\\\</v>
          </cell>
          <cell r="AK774" t="str">
            <v>cr\cn\\\\uuaua</v>
          </cell>
          <cell r="AL774" t="str">
            <v>Accès restreint aux membres</v>
          </cell>
          <cell r="AM774" t="str">
            <v>Source de la note de description : Version imprimée</v>
          </cell>
          <cell r="AN774" t="str">
            <v/>
          </cell>
          <cell r="AO774" t="str">
            <v>%SITE_CLIENT%/?library_guid=AE6F1A5B-5DA4-43CD-A8D5-8243DB6D0D54</v>
          </cell>
          <cell r="AP774" t="str">
            <v>Accès au travers du portail ENI</v>
          </cell>
          <cell r="AQ774" t="str">
            <v xml:space="preserve"> lamp </v>
          </cell>
          <cell r="AR774" t="str">
            <v xml:space="preserve"> LNRI2.4APA</v>
          </cell>
          <cell r="AS774" t="str">
            <v xml:space="preserve"> load balancer </v>
          </cell>
          <cell r="AT774" t="str">
            <v xml:space="preserve"> PHP</v>
          </cell>
          <cell r="AU774" t="str">
            <v xml:space="preserve"> Reverse proxy </v>
          </cell>
          <cell r="AV774" t="str">
            <v xml:space="preserve"> serveur web </v>
          </cell>
          <cell r="AW774" t="str">
            <v xml:space="preserve">FPM </v>
          </cell>
          <cell r="AX774" t="str">
            <v xml:space="preserve">livre apache </v>
          </cell>
          <cell r="AY774" t="str">
            <v/>
          </cell>
          <cell r="AZ774" t="str">
            <v/>
          </cell>
          <cell r="BA774" t="str">
            <v/>
          </cell>
          <cell r="BB774" t="str">
            <v/>
          </cell>
          <cell r="BC774" t="str">
            <v/>
          </cell>
          <cell r="BD774" t="str">
            <v/>
          </cell>
          <cell r="BE774" t="str">
            <v/>
          </cell>
          <cell r="BF774" t="str">
            <v/>
          </cell>
          <cell r="BG774" t="str">
            <v/>
          </cell>
          <cell r="BH774" t="str">
            <v/>
          </cell>
          <cell r="BI774" t="str">
            <v/>
          </cell>
          <cell r="BJ774" t="str">
            <v/>
          </cell>
          <cell r="BK774" t="str">
            <v/>
          </cell>
          <cell r="BL774" t="str">
            <v/>
          </cell>
          <cell r="BM774" t="str">
            <v/>
          </cell>
          <cell r="BN774" t="str">
            <v/>
          </cell>
          <cell r="BO774" t="str">
            <v/>
          </cell>
          <cell r="BP774" t="str">
            <v/>
          </cell>
          <cell r="BQ774" t="str">
            <v/>
          </cell>
          <cell r="BR774" t="str">
            <v/>
          </cell>
          <cell r="BS774" t="str">
            <v/>
          </cell>
          <cell r="BT774" t="str">
            <v/>
          </cell>
          <cell r="BU774" t="str">
            <v/>
          </cell>
          <cell r="BV774" t="str">
            <v/>
          </cell>
          <cell r="BW774" t="str">
            <v/>
          </cell>
          <cell r="BX774" t="str">
            <v/>
          </cell>
        </row>
        <row r="775">
          <cell r="A775" t="str">
            <v>RI208WINS</v>
          </cell>
          <cell r="B775" t="str">
            <v>Windows Server 2008</v>
          </cell>
          <cell r="C775" t="str">
            <v>Installation, configuration, gestion et dépannage [2ième édition]</v>
          </cell>
          <cell r="D775" t="str">
            <v>Philippe FREDDI</v>
          </cell>
          <cell r="E775" t="str">
            <v/>
          </cell>
          <cell r="F775" t="str">
            <v>FREDDI, Philippe</v>
          </cell>
          <cell r="G775" t="str">
            <v/>
          </cell>
          <cell r="H775" t="str">
            <v/>
          </cell>
          <cell r="I775" t="str">
            <v/>
          </cell>
          <cell r="J775" t="str">
            <v/>
          </cell>
          <cell r="K775" t="str">
            <v>Edition du 1 April 2011</v>
          </cell>
          <cell r="L775" t="str">
            <v>910 pages</v>
          </cell>
          <cell r="M775" t="str">
            <v>Editions ENI</v>
          </cell>
          <cell r="N775" t="str">
            <v>fre</v>
          </cell>
          <cell r="O775" t="str">
            <v>fre</v>
          </cell>
          <cell r="P775" t="str">
            <v>fre</v>
          </cell>
          <cell r="Q775" t="str">
            <v>Ce livre sur Windows Server 2008 (jusqu'au SP2) s&amp;acute;adresse à un public d&amp;acute;informaticiens débutants à intermédiaires désireux d&amp;acute;acquérir des bases solides pour installer et administrer ce système d&amp;acute;exploitation. Chaque chapitre débute par une introduction sur le sujet puis présente les concepts et propose une approche pas à pas pour sa maîtrise. Avant d'entrer dans le sujet, l&amp;acute;auteur invite le lecteur à construire un bac à sable utilisant Hyper-V permettant la mise en oeuvre des différentes procédures détaillées au fil des pages. 
Cette deuxième édition du livre a été fortement enrichie ; ajout de bonnes pratiques, de nouvelles procédures pas à pas, approfondissement de certains sujets et ajout de nouveaux chapitres, le service pack 2 (SP2) est pris en compte.
L&amp;acute;auteur commence par présenter les différentes éditions ainsi que les axes principaux sur lesquels s&amp;acute;appuie Windows Server 2008. Les particularités propres à un Server Core sont traitées au fil des chapitres.
Après la planification, les différentes méthodes d&amp;acute;installation et la configuration initiale, l&amp;acute;auteur présente les rôles et les fonctionnalités ainsi que les outils les plus utiles à la configuration du serveur. Le lecteur découvrira ensuite les fonctionnalités propres à la mise en réseau (les protocoles IPv4 et IPv6, le routage, le NAT, le pare-feu, les VPNs, le NAP...). 
Suivent des chapitres dédiés aux concepts de l&amp;acute;Active Directory avec des procédures pour l&amp;acute;installer et la gérer au quotidien, la gestion des utilisateurs et des groupes est détaillée ainsi que les deux services réseaux d'infrastructure que sont le service DHCP et le service DNS. Poursuivant avec le stockage sur disque et les méthodes pour les partitionner et les gérer, le lecteur se familiarisera également avec les concepts du RAID logiciel avant d'approfondir les nouveaux outils introduits par Windows Server 2008 permettant de gérer entre autres des SANs ou des serveurs iSCSI. Avant la mise en oeuvre des services de fichiers, les concepts pour une utilisation rationnelle des permissions NTFS, des partages, de la gestion de quotas et de chiffrage sont présentés. Le lecteur découvrira les nouveautés introduites par Windows Server 2008 comme le nouveau logiciel de sauvegarde et les services de fichiers centralisés. Il apprendra aussi à gérer l&amp;acute;impression locale ou réseau et maîtrisera l&amp;acute;impression Internet, l&amp;acute;impression LPR et le rôle de serveur d&amp;acute;impression avec la nouvelle console Gestion de l&amp;acute;impression.
La gestion des stratégies de groupe permettra de conclure l&amp;acute;approche de l&amp;acute;Active Directory en utilisant la console GPMC. Un nouveau chapitre traite de la maintenance des correctifs en utilisant entre autres Windows Update ou mieux un serveur WSUS. Suivent deux chapitres qui traitent des outils d&amp;acute;optimisation comme le gestionnaire des tâches et le moniteur de fiabilité et de performances, des outils de dépannage etc. 
Enfin le dernier chapitre introduit les concepts pour la planification de systèmes hautement disponibles puis présente la mise en oeuvre de systèmes cluster NLB et de systèmes de cluster failover.
Les chapitres du livre :
Introduction - Création du bac à sable - Planification du déploiement - Rôles et fonctionnalités - Outils de configuration et de gestion - Configuration des services réseau - Mise en oeuvre de l'Active Directory (AD) &amp;ndash; Utilisateurs - Configuration de la résolution de noms - Configuration autour du protocole DHCP - Planification du stockage - Mise en oeuvre du serveur de fichiers - Mise en oeuvre du serveur d'impression - Administration via les stratégies de groupe - Maintenance des correctifs - Suivi et optimisation des performances - Outils de gestion et de dépannage - Planification de la haute disponibilité
Ce livre est également proposé en coffret 1 | coffret 2</v>
          </cell>
          <cell r="R775">
            <v>9782746064867</v>
          </cell>
          <cell r="S775" t="str">
            <v>Version Numérique</v>
          </cell>
          <cell r="T775">
            <v>9782746063228</v>
          </cell>
          <cell r="U775" t="str">
            <v>Version Imprimée</v>
          </cell>
          <cell r="V775" t="str">
            <v>St-Herblain</v>
          </cell>
          <cell r="W775" t="str">
            <v>Editions ENI</v>
          </cell>
          <cell r="X775">
            <v>2011</v>
          </cell>
          <cell r="Y775" t="str">
            <v>Bibliothèque Numérique ENI (Service en ligne)</v>
          </cell>
          <cell r="Z775" t="str">
            <v>RESSOURCES INFORMATIQUES</v>
          </cell>
          <cell r="AA775" t="str">
            <v>texte</v>
          </cell>
          <cell r="AB775" t="str">
            <v>txt</v>
          </cell>
          <cell r="AC775" t="str">
            <v>rdacontent/fre</v>
          </cell>
          <cell r="AD775" t="str">
            <v>informatique</v>
          </cell>
          <cell r="AE775" t="str">
            <v>c</v>
          </cell>
          <cell r="AF775" t="str">
            <v>rdamedia/fre</v>
          </cell>
          <cell r="AG775" t="str">
            <v>ressource en ligne</v>
          </cell>
          <cell r="AH775" t="str">
            <v>cr</v>
          </cell>
          <cell r="AI775" t="str">
            <v>rdacarrier/fre</v>
          </cell>
          <cell r="AJ775" t="str">
            <v>m\\\\\o\\d\\\\\\\\</v>
          </cell>
          <cell r="AK775" t="str">
            <v>cr\cn\\\\uuaua</v>
          </cell>
          <cell r="AL775" t="str">
            <v>Accès restreint aux membres</v>
          </cell>
          <cell r="AM775" t="str">
            <v>Source de la note de description : Version imprimée</v>
          </cell>
          <cell r="AN775" t="str">
            <v/>
          </cell>
          <cell r="AO775" t="str">
            <v>%SITE_CLIENT%/?library_guid=BF38DD43-76ED-411C-A843-2862806F8432</v>
          </cell>
          <cell r="AP775" t="str">
            <v>Accès au travers du portail ENI</v>
          </cell>
          <cell r="AQ775" t="str">
            <v xml:space="preserve"> active directory </v>
          </cell>
          <cell r="AR775" t="str">
            <v xml:space="preserve"> dépannage </v>
          </cell>
          <cell r="AS775" t="str">
            <v xml:space="preserve"> DHCP </v>
          </cell>
          <cell r="AT775" t="str">
            <v xml:space="preserve"> LNRI208WINS</v>
          </cell>
          <cell r="AU775" t="str">
            <v xml:space="preserve"> rôles </v>
          </cell>
          <cell r="AV775" t="str">
            <v xml:space="preserve"> système </v>
          </cell>
          <cell r="AW775" t="str">
            <v xml:space="preserve"> windows serveur </v>
          </cell>
          <cell r="AX775" t="str">
            <v xml:space="preserve">DNS </v>
          </cell>
          <cell r="AY775" t="str">
            <v/>
          </cell>
          <cell r="AZ775" t="str">
            <v/>
          </cell>
          <cell r="BA775" t="str">
            <v/>
          </cell>
          <cell r="BB775" t="str">
            <v/>
          </cell>
          <cell r="BC775" t="str">
            <v/>
          </cell>
          <cell r="BD775" t="str">
            <v/>
          </cell>
          <cell r="BE775" t="str">
            <v/>
          </cell>
          <cell r="BF775" t="str">
            <v/>
          </cell>
          <cell r="BG775" t="str">
            <v/>
          </cell>
          <cell r="BH775" t="str">
            <v/>
          </cell>
          <cell r="BI775" t="str">
            <v/>
          </cell>
          <cell r="BJ775" t="str">
            <v/>
          </cell>
          <cell r="BK775" t="str">
            <v/>
          </cell>
          <cell r="BL775" t="str">
            <v/>
          </cell>
          <cell r="BM775" t="str">
            <v/>
          </cell>
          <cell r="BN775" t="str">
            <v/>
          </cell>
          <cell r="BO775" t="str">
            <v/>
          </cell>
          <cell r="BP775" t="str">
            <v/>
          </cell>
          <cell r="BQ775" t="str">
            <v/>
          </cell>
          <cell r="BR775" t="str">
            <v/>
          </cell>
          <cell r="BS775" t="str">
            <v/>
          </cell>
          <cell r="BT775" t="str">
            <v/>
          </cell>
          <cell r="BU775" t="str">
            <v/>
          </cell>
          <cell r="BV775" t="str">
            <v/>
          </cell>
          <cell r="BW775" t="str">
            <v/>
          </cell>
          <cell r="BX775" t="str">
            <v/>
          </cell>
        </row>
        <row r="776">
          <cell r="A776" t="str">
            <v>RI20AUT</v>
          </cell>
          <cell r="B776" t="str">
            <v>AutoCAD 2020</v>
          </cell>
          <cell r="C776" t="str">
            <v>Des fondamentaux à la présentation détaillée autour de projets professionnels</v>
          </cell>
          <cell r="D776" t="str">
            <v>Jean-Yves GOUEZ,Olivier LE FRAPPER</v>
          </cell>
          <cell r="E776" t="str">
            <v/>
          </cell>
          <cell r="F776" t="str">
            <v>GOUEZ, Jean-Yves</v>
          </cell>
          <cell r="G776" t="str">
            <v>LE FRAPPER, Olivier</v>
          </cell>
          <cell r="H776" t="str">
            <v/>
          </cell>
          <cell r="I776" t="str">
            <v/>
          </cell>
          <cell r="J776" t="str">
            <v/>
          </cell>
          <cell r="K776" t="str">
            <v>Edition du 1 October 2019</v>
          </cell>
          <cell r="L776" t="str">
            <v>748 pages</v>
          </cell>
          <cell r="M776" t="str">
            <v>Editions ENI</v>
          </cell>
          <cell r="N776" t="str">
            <v>fre</v>
          </cell>
          <cell r="O776" t="str">
            <v>fre</v>
          </cell>
          <cell r="P776" t="str">
            <v>fre</v>
          </cell>
          <cell r="Q776" t="str">
            <v>Ce livre sur AutoCAD 2020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 comparer des fichiers Dwg,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v>
          </cell>
          <cell r="R776">
            <v>9782409021091</v>
          </cell>
          <cell r="S776" t="str">
            <v>Version Numérique</v>
          </cell>
          <cell r="T776">
            <v>9782409021084</v>
          </cell>
          <cell r="U776" t="str">
            <v>Version Imprimée</v>
          </cell>
          <cell r="V776" t="str">
            <v>St-Herblain</v>
          </cell>
          <cell r="W776" t="str">
            <v>Editions ENI</v>
          </cell>
          <cell r="X776">
            <v>2019</v>
          </cell>
          <cell r="Y776" t="str">
            <v>Bibliothèque Numérique ENI (Service en ligne)</v>
          </cell>
          <cell r="Z776" t="str">
            <v>RESSOURCES INFORMATIQUES</v>
          </cell>
          <cell r="AA776" t="str">
            <v>texte</v>
          </cell>
          <cell r="AB776" t="str">
            <v>txt</v>
          </cell>
          <cell r="AC776" t="str">
            <v>rdacontent/fre</v>
          </cell>
          <cell r="AD776" t="str">
            <v>informatique</v>
          </cell>
          <cell r="AE776" t="str">
            <v>c</v>
          </cell>
          <cell r="AF776" t="str">
            <v>rdamedia/fre</v>
          </cell>
          <cell r="AG776" t="str">
            <v>ressource en ligne</v>
          </cell>
          <cell r="AH776" t="str">
            <v>cr</v>
          </cell>
          <cell r="AI776" t="str">
            <v>rdacarrier/fre</v>
          </cell>
          <cell r="AJ776" t="str">
            <v>m\\\\\o\\d\\\\\\\\</v>
          </cell>
          <cell r="AK776" t="str">
            <v>cr\cn\\\\uuaua</v>
          </cell>
          <cell r="AL776" t="str">
            <v>Accès restreint aux membres</v>
          </cell>
          <cell r="AM776" t="str">
            <v>Source de la note de description : Version imprimée</v>
          </cell>
          <cell r="AN776" t="str">
            <v/>
          </cell>
          <cell r="AO776" t="str">
            <v>%SITE_CLIENT%/?library_guid=7BE02B0B-1C63-4252-8CFF-3A2326601B79</v>
          </cell>
          <cell r="AP776" t="str">
            <v>Accès au travers du portail ENI</v>
          </cell>
          <cell r="AQ776" t="str">
            <v xml:space="preserve"> 2D </v>
          </cell>
          <cell r="AR776" t="str">
            <v xml:space="preserve"> 3D </v>
          </cell>
          <cell r="AS776" t="str">
            <v xml:space="preserve"> autocad </v>
          </cell>
          <cell r="AT776" t="str">
            <v xml:space="preserve"> autodesk </v>
          </cell>
          <cell r="AU776" t="str">
            <v xml:space="preserve"> CAO </v>
          </cell>
          <cell r="AV776" t="str">
            <v xml:space="preserve"> DAO </v>
          </cell>
          <cell r="AW776" t="str">
            <v xml:space="preserve"> dwf </v>
          </cell>
          <cell r="AX776" t="str">
            <v xml:space="preserve"> LNRI20AUT</v>
          </cell>
          <cell r="AY776" t="str">
            <v xml:space="preserve"> skp </v>
          </cell>
          <cell r="AZ776" t="str">
            <v xml:space="preserve">AutoCAD </v>
          </cell>
          <cell r="BA776" t="str">
            <v/>
          </cell>
          <cell r="BB776" t="str">
            <v/>
          </cell>
          <cell r="BC776" t="str">
            <v/>
          </cell>
          <cell r="BD776" t="str">
            <v/>
          </cell>
          <cell r="BE776" t="str">
            <v/>
          </cell>
          <cell r="BF776" t="str">
            <v/>
          </cell>
          <cell r="BG776" t="str">
            <v/>
          </cell>
          <cell r="BH776" t="str">
            <v/>
          </cell>
          <cell r="BI776" t="str">
            <v/>
          </cell>
          <cell r="BJ776" t="str">
            <v/>
          </cell>
          <cell r="BK776" t="str">
            <v/>
          </cell>
          <cell r="BL776" t="str">
            <v/>
          </cell>
          <cell r="BM776" t="str">
            <v/>
          </cell>
          <cell r="BN776" t="str">
            <v/>
          </cell>
          <cell r="BO776" t="str">
            <v/>
          </cell>
          <cell r="BP776" t="str">
            <v/>
          </cell>
          <cell r="BQ776" t="str">
            <v/>
          </cell>
          <cell r="BR776" t="str">
            <v/>
          </cell>
          <cell r="BS776" t="str">
            <v/>
          </cell>
          <cell r="BT776" t="str">
            <v/>
          </cell>
          <cell r="BU776" t="str">
            <v/>
          </cell>
          <cell r="BV776" t="str">
            <v/>
          </cell>
          <cell r="BW776" t="str">
            <v/>
          </cell>
          <cell r="BX776" t="str">
            <v/>
          </cell>
        </row>
        <row r="777">
          <cell r="A777" t="str">
            <v>RI210SHAF</v>
          </cell>
          <cell r="B777" t="str">
            <v>SharePoint Foundation 2010</v>
          </cell>
          <cell r="C777" t="str">
            <v>Construire un intranet collaboratif en PME [2ième édition]</v>
          </cell>
          <cell r="D777" t="str">
            <v>Patrick CARRAZ</v>
          </cell>
          <cell r="E777" t="str">
            <v/>
          </cell>
          <cell r="F777" t="str">
            <v>CARRAZ, Patrick</v>
          </cell>
          <cell r="G777" t="str">
            <v/>
          </cell>
          <cell r="H777" t="str">
            <v/>
          </cell>
          <cell r="I777" t="str">
            <v/>
          </cell>
          <cell r="J777" t="str">
            <v/>
          </cell>
          <cell r="K777" t="str">
            <v>Edition du 1 October 2011</v>
          </cell>
          <cell r="L777" t="str">
            <v>574 pages</v>
          </cell>
          <cell r="M777" t="str">
            <v>Editions ENI</v>
          </cell>
          <cell r="N777" t="str">
            <v>fre</v>
          </cell>
          <cell r="O777" t="str">
            <v>fre</v>
          </cell>
          <cell r="P777" t="str">
            <v>fre</v>
          </cell>
          <cell r="Q777" t="str">
            <v>Ce livre sur SharePoint Foundation 2010 s'adresse aux Administrateurs Système et aux Responsables Informatiques de petites et moyennes entreprises. Il présente une méthodologie de mise en oeuvre d'un outil de travail collaboratif dans ce type d'entreprise et expose les réflexions sur son utilité au quotidien. 
Le livre permet la compréhension approfondie du produit SharePoint Foundation 2010, de la préparation du projet au déploiement et à l'administration sans oublier l'accompagnement des utilisateurs. Il s'adresse à toute personne sans expérience particulière sur SharePoint, souhaitant bénéficier d'un tour d'horizon complet de la brique de base de la gamme et il ne nécessite aucune compétence de développeur : les fonctions mises en oeuvre dans les exemples ne contiennent aucun code et ne nécessitent pas de programmation. 
Après une présentation de la gamme SharePoint et de la terminologie autour du produit, l'auteur parcourt l'installation puis l'administration. Il utilise ensuite les objets de sites et leurs possibilités (bibliothèques, listes, construction de sites) puis les scénarios de travail avec les composants de la suite Microsoft Office et enfin la configuration des applications de services.
Les scénarios utilisés dans le livre ont été regroupés dans cinq fichiers de solutions, disponibles en téléchargement sur www.editions-eni.fr. Ils peuvent être déployés librement afin de recréer un environnement de test permettant l'apprentissage du produit.
Les chapitres du livre :
Avant-propos - Contexte et présentation des technologies SharePoint - Méthodologie et préparation du projet - Installation de SharePoint Foundation 2010 - Terminologie SharePoint - Site d'administration centrale - Les bibliothèques - Les listes SharePoint - Les listes préexistantes - Les affichages - Construction du portail - Les alertes - Les flux de travail - Intégration avec Microsoft Office - Gestion de la sécurité - La recherche - Surveillance et sauvegarde - Intégration des services AD RMS - Intégration avec SQL Server 2008 R2 Reporting Services - Business Data Connectivity - Annexes - Conclusion</v>
          </cell>
          <cell r="R777">
            <v>9782746070219</v>
          </cell>
          <cell r="S777" t="str">
            <v>Version Numérique</v>
          </cell>
          <cell r="T777">
            <v>9782746068322</v>
          </cell>
          <cell r="U777" t="str">
            <v>Version Imprimée</v>
          </cell>
          <cell r="V777" t="str">
            <v>St-Herblain</v>
          </cell>
          <cell r="W777" t="str">
            <v>Editions ENI</v>
          </cell>
          <cell r="X777">
            <v>2011</v>
          </cell>
          <cell r="Y777" t="str">
            <v>Bibliothèque Numérique ENI (Service en ligne)</v>
          </cell>
          <cell r="Z777" t="str">
            <v>RESSOURCES INFORMATIQUES</v>
          </cell>
          <cell r="AA777" t="str">
            <v>texte</v>
          </cell>
          <cell r="AB777" t="str">
            <v>txt</v>
          </cell>
          <cell r="AC777" t="str">
            <v>rdacontent/fre</v>
          </cell>
          <cell r="AD777" t="str">
            <v>informatique</v>
          </cell>
          <cell r="AE777" t="str">
            <v>c</v>
          </cell>
          <cell r="AF777" t="str">
            <v>rdamedia/fre</v>
          </cell>
          <cell r="AG777" t="str">
            <v>ressource en ligne</v>
          </cell>
          <cell r="AH777" t="str">
            <v>cr</v>
          </cell>
          <cell r="AI777" t="str">
            <v>rdacarrier/fre</v>
          </cell>
          <cell r="AJ777" t="str">
            <v>m\\\\\o\\d\\\\\\\\</v>
          </cell>
          <cell r="AK777" t="str">
            <v>cr\cn\\\\uuaua</v>
          </cell>
          <cell r="AL777" t="str">
            <v>Accès restreint aux membres</v>
          </cell>
          <cell r="AM777" t="str">
            <v>Source de la note de description : Version imprimée</v>
          </cell>
          <cell r="AN777" t="str">
            <v/>
          </cell>
          <cell r="AO777" t="str">
            <v>%SITE_CLIENT%/?library_guid=DADBAB8C-FCB5-47C1-A8BE-AA2DE8835335</v>
          </cell>
          <cell r="AP777" t="str">
            <v>Accès au travers du portail ENI</v>
          </cell>
          <cell r="AQ777" t="str">
            <v xml:space="preserve"> LNRI210SHAF</v>
          </cell>
          <cell r="AR777" t="str">
            <v xml:space="preserve"> microsoft </v>
          </cell>
          <cell r="AS777" t="str">
            <v xml:space="preserve"> moss  </v>
          </cell>
          <cell r="AT777" t="str">
            <v xml:space="preserve">wss </v>
          </cell>
          <cell r="AU777" t="str">
            <v/>
          </cell>
          <cell r="AV777" t="str">
            <v/>
          </cell>
          <cell r="AW777" t="str">
            <v/>
          </cell>
          <cell r="AX777" t="str">
            <v/>
          </cell>
          <cell r="AY777" t="str">
            <v/>
          </cell>
          <cell r="AZ777" t="str">
            <v/>
          </cell>
          <cell r="BA777" t="str">
            <v/>
          </cell>
          <cell r="BB777" t="str">
            <v/>
          </cell>
          <cell r="BC777" t="str">
            <v/>
          </cell>
          <cell r="BD777" t="str">
            <v/>
          </cell>
          <cell r="BE777" t="str">
            <v/>
          </cell>
          <cell r="BF777" t="str">
            <v/>
          </cell>
          <cell r="BG777" t="str">
            <v/>
          </cell>
          <cell r="BH777" t="str">
            <v/>
          </cell>
          <cell r="BI777" t="str">
            <v/>
          </cell>
          <cell r="BJ777" t="str">
            <v/>
          </cell>
          <cell r="BK777" t="str">
            <v/>
          </cell>
          <cell r="BL777" t="str">
            <v/>
          </cell>
          <cell r="BM777" t="str">
            <v/>
          </cell>
          <cell r="BN777" t="str">
            <v/>
          </cell>
          <cell r="BO777" t="str">
            <v/>
          </cell>
          <cell r="BP777" t="str">
            <v/>
          </cell>
          <cell r="BQ777" t="str">
            <v/>
          </cell>
          <cell r="BR777" t="str">
            <v/>
          </cell>
          <cell r="BS777" t="str">
            <v/>
          </cell>
          <cell r="BT777" t="str">
            <v/>
          </cell>
          <cell r="BU777" t="str">
            <v/>
          </cell>
          <cell r="BV777" t="str">
            <v/>
          </cell>
          <cell r="BW777" t="str">
            <v/>
          </cell>
          <cell r="BX777" t="str">
            <v/>
          </cell>
        </row>
        <row r="778">
          <cell r="A778" t="str">
            <v>RI216WINS</v>
          </cell>
          <cell r="B778" t="str">
            <v>Windows Server 2016</v>
          </cell>
          <cell r="C778" t="str">
            <v>Les bases indispensables pour administrer et configurer votre serveur (2e édition)</v>
          </cell>
          <cell r="D778" t="str">
            <v>Nicolas BONNET</v>
          </cell>
          <cell r="E778" t="str">
            <v/>
          </cell>
          <cell r="F778" t="str">
            <v>BONNET, Nicolas</v>
          </cell>
          <cell r="G778" t="str">
            <v/>
          </cell>
          <cell r="H778" t="str">
            <v/>
          </cell>
          <cell r="I778" t="str">
            <v/>
          </cell>
          <cell r="J778" t="str">
            <v/>
          </cell>
          <cell r="K778" t="str">
            <v>Edition du 1 August 2018</v>
          </cell>
          <cell r="L778" t="str">
            <v>796 pages</v>
          </cell>
          <cell r="M778" t="str">
            <v>Editions ENI</v>
          </cell>
          <cell r="N778" t="str">
            <v>fre</v>
          </cell>
          <cell r="O778" t="str">
            <v>fre</v>
          </cell>
          <cell r="P778" t="str">
            <v>fre</v>
          </cell>
          <cell r="Q778" t="str">
            <v xml:space="preserve">Ce livre sur Windows Server 2016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partage d'un fichier VHD et son redimensionnement, et enfin les switchs virtuels. Cet apport théorique permet la création d'une maquette (ou bac à sable) composée de machines virtuelles exécutant Windows Server 2016 et Windows 10.
L'auteur présente ensuite les services Active Directory afin de permettre aux personnes débutantes d'appréhender le vocabulaire utilisé pour Active Directory. Les sites AD, la réplication, le catalogue global sont autant de paramètres étudiés. Le lecteur réalisera la promotion d'un serveur en tant que contrôleur de domaine et en tant que RODC (Read Only Domain Controller) et découvrira le clonage d'un contrôleur de domaine virtuel ou encore Azure AD et le fonctionnement de Azure AD Join. La console Gestionnaire de serveur et certaines de ses fonctionnalités, Nano Server ainsi que les objets Active Directory comme la corbeille AD sont également expliqués.
Dans les chapitres qui suivent, les services DHCP sont traités (haute disponibilité, administration à l'aide de PowerShell...), ainsi que les services réseau, l'implémentation d'un serveur DNS et d'un serveur de fichiers ou encore la mise en place d'un espace de noms DFS.
Enfin les derniers chapitres auront pour sujet la mise en place, la gestion et le dépannage des stratégies de groupe, la sécurité avec notamment la mise en place d'une stratégie de mot de passe affinée, la mise en place d'un serveur de déploiement (capture des données d'une partition ou création d'un fichier de réponse), l'installation d'un serveur WSUS ainsi que les outils permettant la gestion et la surveillance du serveur et la présentation du langage PowerShell.
Cette nouvelle édition du livre s'enrichit de quelques nouveautés comme la mise en place de containers ou la récupération d'évènements à l'aide de WinRMS.
Tout au long de ce livre sur Windows Server, l'auteur a mis l'accent sur PowerShell : plusieurs ateliers sont réalisés uniquement en PowerShell (migration d'un serveur de fichiers, migration du DHCP...). 
Des éléments complémentaires sont en téléchargement sur le site www.editions-eni.fr.
Les chapitres du livre :
Rôles et fonctionnalités &amp;ndash; Hyper-V &amp;ndash; Installation du bac à sable &amp;ndash; Services de domaine Active Directory &amp;ndash; Console Gestionnaire de serveur &amp;ndash; Gestion des objets Active Directory &amp;ndash; Implémentation d'un serveur DHCP &amp;ndash; Les services réseau sous Windows Server 2016 &amp;ndash; Implémentation d'un serveur DNS &amp;ndash; Implémentation d'un serveur de fichiers &amp;ndash; Gestion du système de fichiers DFS &amp;ndash; Infrastructure de stratégies de groupe &amp;ndash; Gestion de la politique de sécurité &amp;ndash; Dépanner les stratégies de groupe &amp;ndash; Implémentation du service de déploiement &amp;ndash; Distribuer des mises à jour avec WSUS &amp;ndash; Gestion et surveillance des serveurs &amp;ndash; PowerShell
Quizinclus dans 
la version en ligne !
- Testez vos connaissances à l'issue de chaque chapitre
- Validez vos acquis
</v>
          </cell>
          <cell r="R778">
            <v>9782409014673</v>
          </cell>
          <cell r="S778" t="str">
            <v>Version Numérique</v>
          </cell>
          <cell r="T778">
            <v>9782409014666</v>
          </cell>
          <cell r="U778" t="str">
            <v>Version Imprimée</v>
          </cell>
          <cell r="V778" t="str">
            <v>St-Herblain</v>
          </cell>
          <cell r="W778" t="str">
            <v>Editions ENI</v>
          </cell>
          <cell r="X778">
            <v>2018</v>
          </cell>
          <cell r="Y778" t="str">
            <v>Bibliothèque Numérique ENI (Service en ligne)</v>
          </cell>
          <cell r="Z778" t="str">
            <v>RESSOURCES INFORMATIQUES</v>
          </cell>
          <cell r="AA778" t="str">
            <v>texte</v>
          </cell>
          <cell r="AB778" t="str">
            <v>txt</v>
          </cell>
          <cell r="AC778" t="str">
            <v>rdacontent/fre</v>
          </cell>
          <cell r="AD778" t="str">
            <v>informatique</v>
          </cell>
          <cell r="AE778" t="str">
            <v>c</v>
          </cell>
          <cell r="AF778" t="str">
            <v>rdamedia/fre</v>
          </cell>
          <cell r="AG778" t="str">
            <v>ressource en ligne</v>
          </cell>
          <cell r="AH778" t="str">
            <v>cr</v>
          </cell>
          <cell r="AI778" t="str">
            <v>rdacarrier/fre</v>
          </cell>
          <cell r="AJ778" t="str">
            <v>m\\\\\o\\d\\\\\\\\</v>
          </cell>
          <cell r="AK778" t="str">
            <v>cr\cn\\\\uuaua</v>
          </cell>
          <cell r="AL778" t="str">
            <v>Accès restreint aux membres</v>
          </cell>
          <cell r="AM778" t="str">
            <v>Source de la note de description : Version imprimée</v>
          </cell>
          <cell r="AN778" t="str">
            <v/>
          </cell>
          <cell r="AO778" t="str">
            <v>%SITE_CLIENT%/?library_guid=1E9EC569-0595-4427-8659-9F50A2681271</v>
          </cell>
          <cell r="AP778" t="str">
            <v>Accès au travers du portail ENI</v>
          </cell>
          <cell r="AQ778" t="str">
            <v xml:space="preserve"> active directory </v>
          </cell>
          <cell r="AR778" t="str">
            <v xml:space="preserve"> AD </v>
          </cell>
          <cell r="AS778" t="str">
            <v xml:space="preserve"> Azure AD Join </v>
          </cell>
          <cell r="AT778" t="str">
            <v xml:space="preserve"> container </v>
          </cell>
          <cell r="AU778" t="str">
            <v xml:space="preserve"> dfs </v>
          </cell>
          <cell r="AV778" t="str">
            <v xml:space="preserve"> dhcp </v>
          </cell>
          <cell r="AW778" t="str">
            <v xml:space="preserve"> dns </v>
          </cell>
          <cell r="AX778" t="str">
            <v xml:space="preserve"> hyper</v>
          </cell>
          <cell r="AY778" t="str">
            <v xml:space="preserve"> LNRI216WINS</v>
          </cell>
          <cell r="AZ778" t="str">
            <v xml:space="preserve"> microsoft </v>
          </cell>
          <cell r="BA778" t="str">
            <v xml:space="preserve"> powershell </v>
          </cell>
          <cell r="BB778" t="str">
            <v xml:space="preserve"> RODC </v>
          </cell>
          <cell r="BC778" t="str">
            <v xml:space="preserve"> winrms </v>
          </cell>
          <cell r="BD778" t="str">
            <v xml:space="preserve">v </v>
          </cell>
          <cell r="BE778" t="str">
            <v xml:space="preserve">windows serveur </v>
          </cell>
          <cell r="BF778" t="str">
            <v/>
          </cell>
          <cell r="BG778" t="str">
            <v/>
          </cell>
          <cell r="BH778" t="str">
            <v/>
          </cell>
          <cell r="BI778" t="str">
            <v/>
          </cell>
          <cell r="BJ778" t="str">
            <v/>
          </cell>
          <cell r="BK778" t="str">
            <v/>
          </cell>
          <cell r="BL778" t="str">
            <v/>
          </cell>
          <cell r="BM778" t="str">
            <v/>
          </cell>
          <cell r="BN778" t="str">
            <v/>
          </cell>
          <cell r="BO778" t="str">
            <v/>
          </cell>
          <cell r="BP778" t="str">
            <v/>
          </cell>
          <cell r="BQ778" t="str">
            <v/>
          </cell>
          <cell r="BR778" t="str">
            <v/>
          </cell>
          <cell r="BS778" t="str">
            <v/>
          </cell>
          <cell r="BT778" t="str">
            <v/>
          </cell>
          <cell r="BU778" t="str">
            <v/>
          </cell>
          <cell r="BV778" t="str">
            <v/>
          </cell>
          <cell r="BW778" t="str">
            <v/>
          </cell>
          <cell r="BX778" t="str">
            <v/>
          </cell>
        </row>
        <row r="779">
          <cell r="A779" t="str">
            <v>RI219WINS</v>
          </cell>
          <cell r="B779" t="str">
            <v>Windows Server 2019</v>
          </cell>
          <cell r="C779" t="str">
            <v>Les bases indispensables pour administrer et configurer votre serveur (2e édition)</v>
          </cell>
          <cell r="D779" t="str">
            <v>Nicolas BONNET</v>
          </cell>
          <cell r="E779" t="str">
            <v/>
          </cell>
          <cell r="F779" t="str">
            <v>BONNET, Nicolas</v>
          </cell>
          <cell r="G779" t="str">
            <v/>
          </cell>
          <cell r="H779" t="str">
            <v/>
          </cell>
          <cell r="I779" t="str">
            <v/>
          </cell>
          <cell r="J779" t="str">
            <v/>
          </cell>
          <cell r="K779" t="str">
            <v>Edition du 1 June 2021</v>
          </cell>
          <cell r="L779" t="str">
            <v>832 pages</v>
          </cell>
          <cell r="M779" t="str">
            <v>Editions ENI</v>
          </cell>
          <cell r="N779" t="str">
            <v>fre</v>
          </cell>
          <cell r="O779" t="str">
            <v>fre</v>
          </cell>
          <cell r="P779" t="str">
            <v>fre</v>
          </cell>
          <cell r="Q779" t="str">
            <v xml:space="preserve">
Ce livre sur Windows Server 2019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redimensionnement d’un fichier vhd, et enfin les nouveautés en termes de sécurité. Cet apport théorique permet la création d'une maquette (ou bac à sable) composée de machines virtuelles exécutant Windows Server 2019 et Windows 10. 
L'auteur présente ensuite les services Active Directory afin de permettre aux personnes débutantes d'appréhender le vocabulaire utilisé pour Active Directory. Les sites AD, la réplication, le catalogue global sont autant de paramètres étudiés. Le lecteur réalisera la promotion d'un serveur en tant que contrôleur de domaine et en tant que RODC (Read Only Domain Controller) et découvrira le clonage d'un contrôleur de domaine virtuel ou encore Azure AD et le fonctionnement de Azure AD Join. La console Gestionnaire de serveur et certaines de ses fonctionnalités, les containers, la mise en place de Windows Admin Center, ainsi que les objets Active Directory comme la corbeille AD sont également expliqués. L’aspect sécurité est également traité avec la mise en place de BitLocker ainsi que de l'outil PingCastle. 
Dans les chapitres qui suivent, les services DHCP sont traités (haute disponibilité, administration à l'aide de PowerShell...), ainsi que les services réseau, l'implémentation d'un serveur DNS et d'un serveur de fichiers ou encore la mise en place d'un espace de noms DFS. La mise en place d'une autorité de certification racine et intermédiaire est étudiée. 
Enfin les derniers chapitres auront pour sujet la mise en place, la gestion et le dépannage des stratégies de groupe, la mise en place d'une stratégie de mot de passe affinée, la mise en place d'un serveur de déploiement (capture des données d'une partition ou création d'un fichier de réponse), l'installation d'un serveur WSUS ainsi que les outils permettant la gestion et la surveillance du serveur et la présentation du langage PowerShell. 
Tout au long de ce livre sur Windows Server, l'auteur a mis l'accent sur PowerShell : plusieurs ateliers sont réalisés uniquement en PowerShell. 
Des éléments complémentaires sont en téléchargement sur le site www.editions-eni.fr.
 Quizinclus dans 
la version en ligne !
 - Testez vos connaissances à l'issue de chaque chapitre
 - Validez vos acquis
</v>
          </cell>
          <cell r="R779">
            <v>9782409030727</v>
          </cell>
          <cell r="S779" t="str">
            <v>Version Numérique</v>
          </cell>
          <cell r="T779">
            <v>9782409030710</v>
          </cell>
          <cell r="U779" t="str">
            <v>Version Imprimée</v>
          </cell>
          <cell r="V779" t="str">
            <v>St-Herblain</v>
          </cell>
          <cell r="W779" t="str">
            <v>Editions ENI</v>
          </cell>
          <cell r="X779">
            <v>2021</v>
          </cell>
          <cell r="Y779" t="str">
            <v>Bibliothèque Numérique ENI (Service en ligne)</v>
          </cell>
          <cell r="Z779" t="str">
            <v>RESSOURCES INFORMATIQUES</v>
          </cell>
          <cell r="AA779" t="str">
            <v>texte</v>
          </cell>
          <cell r="AB779" t="str">
            <v>txt</v>
          </cell>
          <cell r="AC779" t="str">
            <v>rdacontent/fre</v>
          </cell>
          <cell r="AD779" t="str">
            <v>informatique</v>
          </cell>
          <cell r="AE779" t="str">
            <v>c</v>
          </cell>
          <cell r="AF779" t="str">
            <v>rdamedia/fre</v>
          </cell>
          <cell r="AG779" t="str">
            <v>ressource en ligne</v>
          </cell>
          <cell r="AH779" t="str">
            <v>cr</v>
          </cell>
          <cell r="AI779" t="str">
            <v>rdacarrier/fre</v>
          </cell>
          <cell r="AJ779" t="str">
            <v>m\\\\\o\\d\\\\\\\\</v>
          </cell>
          <cell r="AK779" t="str">
            <v>cr\cn\\\\uuaua</v>
          </cell>
          <cell r="AL779" t="str">
            <v>Accès restreint aux membres</v>
          </cell>
          <cell r="AM779" t="str">
            <v>Source de la note de description : Version imprimée</v>
          </cell>
          <cell r="AN779" t="str">
            <v/>
          </cell>
          <cell r="AO779" t="str">
            <v>%SITE_CLIENT%/?library_guid=6ABA75B6-4395-42A2-BF5D-F2B8EDEECC9D</v>
          </cell>
          <cell r="AP779" t="str">
            <v>Accès au travers du portail ENI</v>
          </cell>
          <cell r="AQ779" t="str">
            <v xml:space="preserve"> active directory </v>
          </cell>
          <cell r="AR779" t="str">
            <v xml:space="preserve"> AD </v>
          </cell>
          <cell r="AS779" t="str">
            <v xml:space="preserve"> dfs </v>
          </cell>
          <cell r="AT779" t="str">
            <v xml:space="preserve"> dhcp </v>
          </cell>
          <cell r="AU779" t="str">
            <v xml:space="preserve"> dns </v>
          </cell>
          <cell r="AV779" t="str">
            <v xml:space="preserve"> hyper</v>
          </cell>
          <cell r="AW779" t="str">
            <v xml:space="preserve"> microsoft </v>
          </cell>
          <cell r="AX779" t="str">
            <v xml:space="preserve"> powershel </v>
          </cell>
          <cell r="AY779" t="str">
            <v xml:space="preserve"> RODC </v>
          </cell>
          <cell r="AZ779" t="str">
            <v xml:space="preserve">v </v>
          </cell>
          <cell r="BA779" t="str">
            <v xml:space="preserve">windows serveur </v>
          </cell>
          <cell r="BB779" t="str">
            <v/>
          </cell>
          <cell r="BC779" t="str">
            <v/>
          </cell>
          <cell r="BD779" t="str">
            <v/>
          </cell>
          <cell r="BE779" t="str">
            <v/>
          </cell>
          <cell r="BF779" t="str">
            <v/>
          </cell>
          <cell r="BG779" t="str">
            <v/>
          </cell>
          <cell r="BH779" t="str">
            <v/>
          </cell>
          <cell r="BI779" t="str">
            <v/>
          </cell>
          <cell r="BJ779" t="str">
            <v/>
          </cell>
          <cell r="BK779" t="str">
            <v/>
          </cell>
          <cell r="BL779" t="str">
            <v/>
          </cell>
          <cell r="BM779" t="str">
            <v/>
          </cell>
          <cell r="BN779" t="str">
            <v/>
          </cell>
          <cell r="BO779" t="str">
            <v/>
          </cell>
          <cell r="BP779" t="str">
            <v/>
          </cell>
          <cell r="BQ779" t="str">
            <v/>
          </cell>
          <cell r="BR779" t="str">
            <v/>
          </cell>
          <cell r="BS779" t="str">
            <v/>
          </cell>
          <cell r="BT779" t="str">
            <v/>
          </cell>
          <cell r="BU779" t="str">
            <v/>
          </cell>
          <cell r="BV779" t="str">
            <v/>
          </cell>
          <cell r="BW779" t="str">
            <v/>
          </cell>
          <cell r="BX779" t="str">
            <v/>
          </cell>
        </row>
        <row r="780">
          <cell r="A780" t="str">
            <v>RI21ACCV</v>
          </cell>
          <cell r="B780" t="str">
            <v>VBA Access</v>
          </cell>
          <cell r="C780" t="str">
            <v>Programmer sous Access</v>
          </cell>
          <cell r="D780" t="str">
            <v>Jean-Philippe ANDRÉ</v>
          </cell>
          <cell r="E780" t="str">
            <v/>
          </cell>
          <cell r="F780" t="str">
            <v>ANDRÉ, Jean-Philippe</v>
          </cell>
          <cell r="G780" t="str">
            <v/>
          </cell>
          <cell r="H780" t="str">
            <v/>
          </cell>
          <cell r="I780" t="str">
            <v/>
          </cell>
          <cell r="J780" t="str">
            <v/>
          </cell>
          <cell r="K780" t="str">
            <v>Edition du 1 December 2022</v>
          </cell>
          <cell r="L780" t="str">
            <v>524 pages</v>
          </cell>
          <cell r="M780" t="str">
            <v>Editions ENI</v>
          </cell>
          <cell r="N780" t="str">
            <v>fre</v>
          </cell>
          <cell r="O780" t="str">
            <v>fre</v>
          </cell>
          <cell r="P780" t="str">
            <v>fre</v>
          </cell>
          <cell r="Q780" t="str">
            <v xml:space="preserve">Ce livre sur VBA Access (rédigé sur les versions 2021 et Microsoft 365) s'adresse aussi bien aux connaisseurs d’Access qu’aux apprentis développeurs ou développeurs plus aguerris. Chacun y trouvera les informations dont il a besoin pour transformer son outil « fait maison » en une application robuste, ou pour personnaliser et optimiser graphiquement des solutions existantes. Connaître le fonctionnement d'Access et l'utiliser régulièrement est un prérequis indispensable pour tirer le meilleur profit de ce livre. Cette nouvelle édition traite des nouveautés de la version 2021 ainsi que de la compatibilité entre les versions 32 bits et 64 bits de l'application. 
En partant des bases du VBA jusqu'à l'utilisation d'API externes, l'auteur balaie les différents aspects de la programmation en Visual Basic. Ce déroulement, de difficulté progressive, permet au lecteur de se rendre compte de la nécessité d'utiliser le langage pour délivrer des solutions puissantes et efficaces. Après la syntaxe de base sous VBA, l'auteur traite la notion de programmation objet puis les modèles d'accès aux données DAO et ADO, le langage SQL appliqué à Access, les évènements Access, les interfaces utilisateurs et comment les optimiser avec le ruban Access, le pilotage des autres applications Office avec l'automation, les interactions avec Internet, la programmation avec Windows. &amp;Agrave; la fin du livre une mini-application exemple est proposée. 
Les bases de données exemples pour mettre en application les sujets traités dans le livre sont disponibles en téléchargement sur le site www.editions-eni.com.
 Quizinclus dans 
la version en ligne !
 - Testez vos connaissances à l'issue de chaque chapitre
 - Validez vos acquis
</v>
          </cell>
          <cell r="R780">
            <v>9782409038136</v>
          </cell>
          <cell r="S780" t="str">
            <v>Version Numérique</v>
          </cell>
          <cell r="T780">
            <v>9782409038129</v>
          </cell>
          <cell r="U780" t="str">
            <v>Version Imprimée</v>
          </cell>
          <cell r="V780" t="str">
            <v>St-Herblain</v>
          </cell>
          <cell r="W780" t="str">
            <v>Editions ENI</v>
          </cell>
          <cell r="X780">
            <v>2022</v>
          </cell>
          <cell r="Y780" t="str">
            <v>Bibliothèque Numérique ENI (Service en ligne)</v>
          </cell>
          <cell r="Z780" t="str">
            <v>RESSOURCES INFORMATIQUES</v>
          </cell>
          <cell r="AA780" t="str">
            <v>texte</v>
          </cell>
          <cell r="AB780" t="str">
            <v>txt</v>
          </cell>
          <cell r="AC780" t="str">
            <v>rdacontent/fre</v>
          </cell>
          <cell r="AD780" t="str">
            <v>informatique</v>
          </cell>
          <cell r="AE780" t="str">
            <v>c</v>
          </cell>
          <cell r="AF780" t="str">
            <v>rdamedia/fre</v>
          </cell>
          <cell r="AG780" t="str">
            <v>ressource en ligne</v>
          </cell>
          <cell r="AH780" t="str">
            <v>cr</v>
          </cell>
          <cell r="AI780" t="str">
            <v>rdacarrier/fre</v>
          </cell>
          <cell r="AJ780" t="str">
            <v>m\\\\\o\\d\\\\\\\\</v>
          </cell>
          <cell r="AK780" t="str">
            <v>cr\cn\\\\uuaua</v>
          </cell>
          <cell r="AL780" t="str">
            <v>Accès restreint aux membres</v>
          </cell>
          <cell r="AM780" t="str">
            <v>Source de la note de description : Version imprimée</v>
          </cell>
          <cell r="AN780" t="str">
            <v/>
          </cell>
          <cell r="AO780" t="str">
            <v>%SITE_CLIENT%/?library_guid=3A1F481D-6EA9-467F-B66B-C59A60D43FC6</v>
          </cell>
          <cell r="AP780" t="str">
            <v>Accès au travers du portail ENI</v>
          </cell>
          <cell r="AQ780" t="str">
            <v xml:space="preserve"> access vba </v>
          </cell>
          <cell r="AR780" t="str">
            <v xml:space="preserve"> ado </v>
          </cell>
          <cell r="AS780" t="str">
            <v xml:space="preserve"> api </v>
          </cell>
          <cell r="AT780" t="str">
            <v xml:space="preserve"> dao </v>
          </cell>
          <cell r="AU780" t="str">
            <v xml:space="preserve"> macro</v>
          </cell>
          <cell r="AV780" t="str">
            <v xml:space="preserve"> microsoft </v>
          </cell>
          <cell r="AW780" t="str">
            <v xml:space="preserve"> sql </v>
          </cell>
          <cell r="AX780" t="str">
            <v xml:space="preserve"> vba </v>
          </cell>
          <cell r="AY780" t="str">
            <v xml:space="preserve">access </v>
          </cell>
          <cell r="AZ780" t="str">
            <v/>
          </cell>
          <cell r="BA780" t="str">
            <v/>
          </cell>
          <cell r="BB780" t="str">
            <v/>
          </cell>
          <cell r="BC780" t="str">
            <v/>
          </cell>
          <cell r="BD780" t="str">
            <v/>
          </cell>
          <cell r="BE780" t="str">
            <v/>
          </cell>
          <cell r="BF780" t="str">
            <v/>
          </cell>
          <cell r="BG780" t="str">
            <v/>
          </cell>
          <cell r="BH780" t="str">
            <v/>
          </cell>
          <cell r="BI780" t="str">
            <v/>
          </cell>
          <cell r="BJ780" t="str">
            <v/>
          </cell>
          <cell r="BK780" t="str">
            <v/>
          </cell>
          <cell r="BL780" t="str">
            <v/>
          </cell>
          <cell r="BM780" t="str">
            <v/>
          </cell>
          <cell r="BN780" t="str">
            <v/>
          </cell>
          <cell r="BO780" t="str">
            <v/>
          </cell>
          <cell r="BP780" t="str">
            <v/>
          </cell>
          <cell r="BQ780" t="str">
            <v/>
          </cell>
          <cell r="BR780" t="str">
            <v/>
          </cell>
          <cell r="BS780" t="str">
            <v/>
          </cell>
          <cell r="BT780" t="str">
            <v/>
          </cell>
          <cell r="BU780" t="str">
            <v/>
          </cell>
          <cell r="BV780" t="str">
            <v/>
          </cell>
          <cell r="BW780" t="str">
            <v/>
          </cell>
          <cell r="BX780" t="str">
            <v/>
          </cell>
        </row>
        <row r="781">
          <cell r="A781" t="str">
            <v>RI21EXCV</v>
          </cell>
          <cell r="B781" t="str">
            <v>VBA Excel (versions 2021 et Microsoft 365)</v>
          </cell>
          <cell r="C781" t="str">
            <v>Programmer sous Excel : macros et langage VBA</v>
          </cell>
          <cell r="D781" t="str">
            <v>Michèle Amelot</v>
          </cell>
          <cell r="E781" t="str">
            <v/>
          </cell>
          <cell r="F781" t="str">
            <v>Amelot, Michèle</v>
          </cell>
          <cell r="G781" t="str">
            <v/>
          </cell>
          <cell r="H781" t="str">
            <v/>
          </cell>
          <cell r="I781" t="str">
            <v/>
          </cell>
          <cell r="J781" t="str">
            <v/>
          </cell>
          <cell r="K781" t="str">
            <v>Edition du 1 July 2022</v>
          </cell>
          <cell r="L781" t="str">
            <v>495 pages</v>
          </cell>
          <cell r="M781" t="str">
            <v>Editions ENI</v>
          </cell>
          <cell r="N781" t="str">
            <v>fre</v>
          </cell>
          <cell r="O781" t="str">
            <v>fre</v>
          </cell>
          <cell r="P781" t="str">
            <v>fre</v>
          </cell>
          <cell r="Q781" t="str">
            <v>&amp;Agrave; la fois simple, pratique et complet, ce livre sur VBA Excel s'adresse aux utilisateurs d'Excel 2021 ou d'Excel Microsoft 365, ou aux développeurs souhaitant créer des applications de tableur conviviales, fiables et puissantes. 
Outre les éléments de base du langage VBA (structure du langage et concepts de programmation objet) vous permettant d'automatiser les traitements, vous apprendrez à générer des tableaux croisés et des graphiques,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cas pratique qui vous guide dans la création d'une application Excel. 
Les exemples présentés dans l'ouvrage sont en téléchargement sur le site www.editions-eni.fr.</v>
          </cell>
          <cell r="R781">
            <v>9782409036446</v>
          </cell>
          <cell r="S781" t="str">
            <v>Version Numérique</v>
          </cell>
          <cell r="T781">
            <v>9782409036439</v>
          </cell>
          <cell r="U781" t="str">
            <v>Version Imprimée</v>
          </cell>
          <cell r="V781" t="str">
            <v>St-Herblain</v>
          </cell>
          <cell r="W781" t="str">
            <v>Editions ENI</v>
          </cell>
          <cell r="X781">
            <v>2022</v>
          </cell>
          <cell r="Y781" t="str">
            <v>Bibliothèque Numérique ENI (Service en ligne)</v>
          </cell>
          <cell r="Z781" t="str">
            <v>RESSOURCES INFORMATIQUES</v>
          </cell>
          <cell r="AA781" t="str">
            <v>texte</v>
          </cell>
          <cell r="AB781" t="str">
            <v>txt</v>
          </cell>
          <cell r="AC781" t="str">
            <v>rdacontent/fre</v>
          </cell>
          <cell r="AD781" t="str">
            <v>informatique</v>
          </cell>
          <cell r="AE781" t="str">
            <v>c</v>
          </cell>
          <cell r="AF781" t="str">
            <v>rdamedia/fre</v>
          </cell>
          <cell r="AG781" t="str">
            <v>ressource en ligne</v>
          </cell>
          <cell r="AH781" t="str">
            <v>cr</v>
          </cell>
          <cell r="AI781" t="str">
            <v>rdacarrier/fre</v>
          </cell>
          <cell r="AJ781" t="str">
            <v>m\\\\\o\\d\\\\\\\\</v>
          </cell>
          <cell r="AK781" t="str">
            <v>cr\cn\\\\uuaua</v>
          </cell>
          <cell r="AL781" t="str">
            <v>Accès restreint aux membres</v>
          </cell>
          <cell r="AM781" t="str">
            <v>Source de la note de description : Version imprimée</v>
          </cell>
          <cell r="AN781" t="str">
            <v/>
          </cell>
          <cell r="AO781" t="str">
            <v>%SITE_CLIENT%/?library_guid=DBB5EC27-6BA0-4162-B39F-845DA67E9E17</v>
          </cell>
          <cell r="AP781" t="str">
            <v>Accès au travers du portail ENI</v>
          </cell>
          <cell r="AQ781" t="str">
            <v xml:space="preserve">  macro</v>
          </cell>
          <cell r="AR781" t="str">
            <v xml:space="preserve"> api </v>
          </cell>
          <cell r="AS781" t="str">
            <v xml:space="preserve"> excel 2021 </v>
          </cell>
          <cell r="AT781" t="str">
            <v xml:space="preserve"> excel vba </v>
          </cell>
          <cell r="AU781" t="str">
            <v xml:space="preserve"> macro commande </v>
          </cell>
          <cell r="AV781" t="str">
            <v xml:space="preserve"> microsoft 365</v>
          </cell>
          <cell r="AW781" t="str">
            <v xml:space="preserve"> office </v>
          </cell>
          <cell r="AX781" t="str">
            <v xml:space="preserve"> office 2021 </v>
          </cell>
          <cell r="AY781" t="str">
            <v xml:space="preserve"> office 365 </v>
          </cell>
          <cell r="AZ781" t="str">
            <v xml:space="preserve">commande </v>
          </cell>
          <cell r="BA781" t="str">
            <v xml:space="preserve">microsoft </v>
          </cell>
          <cell r="BB781" t="str">
            <v/>
          </cell>
          <cell r="BC781" t="str">
            <v/>
          </cell>
          <cell r="BD781" t="str">
            <v/>
          </cell>
          <cell r="BE781" t="str">
            <v/>
          </cell>
          <cell r="BF781" t="str">
            <v/>
          </cell>
          <cell r="BG781" t="str">
            <v/>
          </cell>
          <cell r="BH781" t="str">
            <v/>
          </cell>
          <cell r="BI781" t="str">
            <v/>
          </cell>
          <cell r="BJ781" t="str">
            <v/>
          </cell>
          <cell r="BK781" t="str">
            <v/>
          </cell>
          <cell r="BL781" t="str">
            <v/>
          </cell>
          <cell r="BM781" t="str">
            <v/>
          </cell>
          <cell r="BN781" t="str">
            <v/>
          </cell>
          <cell r="BO781" t="str">
            <v/>
          </cell>
          <cell r="BP781" t="str">
            <v/>
          </cell>
          <cell r="BQ781" t="str">
            <v/>
          </cell>
          <cell r="BR781" t="str">
            <v/>
          </cell>
          <cell r="BS781" t="str">
            <v/>
          </cell>
          <cell r="BT781" t="str">
            <v/>
          </cell>
          <cell r="BU781" t="str">
            <v/>
          </cell>
          <cell r="BV781" t="str">
            <v/>
          </cell>
          <cell r="BW781" t="str">
            <v/>
          </cell>
          <cell r="BX781" t="str">
            <v/>
          </cell>
        </row>
        <row r="782">
          <cell r="A782" t="str">
            <v>RI22.1CSS</v>
          </cell>
          <cell r="B782" t="str">
            <v>CSS 2.1</v>
          </cell>
          <cell r="C782" t="str">
            <v>Adoptez les feuilles de style pour maîtriser les standards du web [2ième édition]</v>
          </cell>
          <cell r="D782" t="str">
            <v>Christophe AUBRY</v>
          </cell>
          <cell r="E782" t="str">
            <v/>
          </cell>
          <cell r="F782" t="str">
            <v>AUBRY, Christophe</v>
          </cell>
          <cell r="G782" t="str">
            <v/>
          </cell>
          <cell r="H782" t="str">
            <v/>
          </cell>
          <cell r="I782" t="str">
            <v/>
          </cell>
          <cell r="J782" t="str">
            <v/>
          </cell>
          <cell r="K782" t="str">
            <v>Edition du 1 June 2008</v>
          </cell>
          <cell r="L782" t="str">
            <v>326 pages</v>
          </cell>
          <cell r="M782" t="str">
            <v>Editions ENI</v>
          </cell>
          <cell r="N782" t="str">
            <v>fre</v>
          </cell>
          <cell r="O782" t="str">
            <v>fre</v>
          </cell>
          <cell r="P782" t="str">
            <v>fre</v>
          </cell>
          <cell r="Q782" t="str">
            <v>Ce livre sur les CSS 2.1 s'adresse à tout lecteur appelé à utiliser les feuilles de style CSS, qu'il soit intégrateur (intervenant sur la création et la mise à jour du contenu d'un site) ou graphiste (intervenant sur la mise en page et la mise en forme du site). 
Il permet de découvrir progressivement cette technologie puis d'en maîtriser toutes les subtilités pour une productivité optimale. L'auteur détaille la création et la gestion des styles CSS en s'appuyant sur les recommandations du W3C et en illustrant ses propos de nombreux exemples concrets de mise en forme (typographie, paragraphe, lettrine, formulaire...) et de mise en page "full CSS" (techniques de mise en page, position des "boîtes" selon les différents modes d'affichage, mise en page à l'aide de colonnes et de lignes...).
Les exemples sont présentés en dehors de tout éditeur de code CSS et vous pourrez les adapter très facilement à votre éditeur préféré.
Ce livre est également proposé en coffret 1 | coffret 2 | coffret 3 | coffret 4</v>
          </cell>
          <cell r="R782">
            <v>9782746044098</v>
          </cell>
          <cell r="S782" t="str">
            <v>Version Numérique</v>
          </cell>
          <cell r="T782">
            <v>9782746042650</v>
          </cell>
          <cell r="U782" t="str">
            <v>Version Imprimée</v>
          </cell>
          <cell r="V782" t="str">
            <v>St-Herblain</v>
          </cell>
          <cell r="W782" t="str">
            <v>Editions ENI</v>
          </cell>
          <cell r="X782">
            <v>2008</v>
          </cell>
          <cell r="Y782" t="str">
            <v>Bibliothèque Numérique ENI (Service en ligne)</v>
          </cell>
          <cell r="Z782" t="str">
            <v>RESSOURCES INFORMATIQUES</v>
          </cell>
          <cell r="AA782" t="str">
            <v>texte</v>
          </cell>
          <cell r="AB782" t="str">
            <v>txt</v>
          </cell>
          <cell r="AC782" t="str">
            <v>rdacontent/fre</v>
          </cell>
          <cell r="AD782" t="str">
            <v>informatique</v>
          </cell>
          <cell r="AE782" t="str">
            <v>c</v>
          </cell>
          <cell r="AF782" t="str">
            <v>rdamedia/fre</v>
          </cell>
          <cell r="AG782" t="str">
            <v>ressource en ligne</v>
          </cell>
          <cell r="AH782" t="str">
            <v>cr</v>
          </cell>
          <cell r="AI782" t="str">
            <v>rdacarrier/fre</v>
          </cell>
          <cell r="AJ782" t="str">
            <v>m\\\\\o\\d\\\\\\\\</v>
          </cell>
          <cell r="AK782" t="str">
            <v>cr\cn\\\\uuaua</v>
          </cell>
          <cell r="AL782" t="str">
            <v>Accès restreint aux membres</v>
          </cell>
          <cell r="AM782" t="str">
            <v>Source de la note de description : Version imprimée</v>
          </cell>
          <cell r="AN782" t="str">
            <v/>
          </cell>
          <cell r="AO782" t="str">
            <v>%SITE_CLIENT%/?library_guid=7129E021-01F2-4FBD-A91D-A138731BC8EC</v>
          </cell>
          <cell r="AP782" t="str">
            <v>Accès au travers du portail ENI</v>
          </cell>
          <cell r="AQ782" t="str">
            <v xml:space="preserve"> développement </v>
          </cell>
          <cell r="AR782" t="str">
            <v xml:space="preserve"> e</v>
          </cell>
          <cell r="AS782" t="str">
            <v xml:space="preserve"> ebook </v>
          </cell>
          <cell r="AT782" t="str">
            <v xml:space="preserve"> feuille de style </v>
          </cell>
          <cell r="AU782" t="str">
            <v xml:space="preserve"> livre électronique </v>
          </cell>
          <cell r="AV782" t="str">
            <v xml:space="preserve"> livre numérique </v>
          </cell>
          <cell r="AW782" t="str">
            <v xml:space="preserve"> livres électroniques </v>
          </cell>
          <cell r="AX782" t="str">
            <v xml:space="preserve"> livres numériques </v>
          </cell>
          <cell r="AY782" t="str">
            <v xml:space="preserve"> LNRI22.1CSS</v>
          </cell>
          <cell r="AZ782" t="str">
            <v xml:space="preserve"> W3C </v>
          </cell>
          <cell r="BA782" t="str">
            <v xml:space="preserve">book </v>
          </cell>
          <cell r="BB782" t="str">
            <v xml:space="preserve">livre CSS </v>
          </cell>
          <cell r="BC782" t="str">
            <v/>
          </cell>
          <cell r="BD782" t="str">
            <v/>
          </cell>
          <cell r="BE782" t="str">
            <v/>
          </cell>
          <cell r="BF782" t="str">
            <v/>
          </cell>
          <cell r="BG782" t="str">
            <v/>
          </cell>
          <cell r="BH782" t="str">
            <v/>
          </cell>
          <cell r="BI782" t="str">
            <v/>
          </cell>
          <cell r="BJ782" t="str">
            <v/>
          </cell>
          <cell r="BK782" t="str">
            <v/>
          </cell>
          <cell r="BL782" t="str">
            <v/>
          </cell>
          <cell r="BM782" t="str">
            <v/>
          </cell>
          <cell r="BN782" t="str">
            <v/>
          </cell>
          <cell r="BO782" t="str">
            <v/>
          </cell>
          <cell r="BP782" t="str">
            <v/>
          </cell>
          <cell r="BQ782" t="str">
            <v/>
          </cell>
          <cell r="BR782" t="str">
            <v/>
          </cell>
          <cell r="BS782" t="str">
            <v/>
          </cell>
          <cell r="BT782" t="str">
            <v/>
          </cell>
          <cell r="BU782" t="str">
            <v/>
          </cell>
          <cell r="BV782" t="str">
            <v/>
          </cell>
          <cell r="BW782" t="str">
            <v/>
          </cell>
          <cell r="BX782" t="str">
            <v/>
          </cell>
        </row>
        <row r="783">
          <cell r="A783" t="str">
            <v>RI22AUT</v>
          </cell>
          <cell r="B783" t="str">
            <v>AutoCAD 2022</v>
          </cell>
          <cell r="C783" t="str">
            <v>Des fondamentaux à la présentation détaillée autour de projets professionnels</v>
          </cell>
          <cell r="D783" t="str">
            <v>Jean-Yves GOUEZ,Olivier LE FRAPPER</v>
          </cell>
          <cell r="E783" t="str">
            <v/>
          </cell>
          <cell r="F783" t="str">
            <v>GOUEZ, Jean-Yves</v>
          </cell>
          <cell r="G783" t="str">
            <v>LE FRAPPER, Olivier</v>
          </cell>
          <cell r="H783" t="str">
            <v/>
          </cell>
          <cell r="I783" t="str">
            <v/>
          </cell>
          <cell r="J783" t="str">
            <v/>
          </cell>
          <cell r="K783" t="str">
            <v>Edition du 1 November 2021</v>
          </cell>
          <cell r="L783" t="str">
            <v>737 pages</v>
          </cell>
          <cell r="M783" t="str">
            <v>Editions ENI</v>
          </cell>
          <cell r="N783" t="str">
            <v>fre</v>
          </cell>
          <cell r="O783" t="str">
            <v>fre</v>
          </cell>
          <cell r="P783" t="str">
            <v>fre</v>
          </cell>
          <cell r="Q783" t="str">
            <v>Ce livre sur AutoCAD 2022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du livre AutoCAD 2022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 comparer des fichiers Dwg, d’exporter ou d’importer d’autres formats (dont SKP, DGN, PDF, IGES, STEP, SolidWorks, PRO-E, CATIA, NX…)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v>
          </cell>
          <cell r="R783">
            <v>9782409032806</v>
          </cell>
          <cell r="S783" t="str">
            <v>Version Numérique</v>
          </cell>
          <cell r="T783">
            <v>9782409032790</v>
          </cell>
          <cell r="U783" t="str">
            <v>Version Imprimée</v>
          </cell>
          <cell r="V783" t="str">
            <v>St-Herblain</v>
          </cell>
          <cell r="W783" t="str">
            <v>Editions ENI</v>
          </cell>
          <cell r="X783">
            <v>2021</v>
          </cell>
          <cell r="Y783" t="str">
            <v>Bibliothèque Numérique ENI (Service en ligne)</v>
          </cell>
          <cell r="Z783" t="str">
            <v>RESSOURCES INFORMATIQUES</v>
          </cell>
          <cell r="AA783" t="str">
            <v>texte</v>
          </cell>
          <cell r="AB783" t="str">
            <v>txt</v>
          </cell>
          <cell r="AC783" t="str">
            <v>rdacontent/fre</v>
          </cell>
          <cell r="AD783" t="str">
            <v>informatique</v>
          </cell>
          <cell r="AE783" t="str">
            <v>c</v>
          </cell>
          <cell r="AF783" t="str">
            <v>rdamedia/fre</v>
          </cell>
          <cell r="AG783" t="str">
            <v>ressource en ligne</v>
          </cell>
          <cell r="AH783" t="str">
            <v>cr</v>
          </cell>
          <cell r="AI783" t="str">
            <v>rdacarrier/fre</v>
          </cell>
          <cell r="AJ783" t="str">
            <v>m\\\\\o\\d\\\\\\\\</v>
          </cell>
          <cell r="AK783" t="str">
            <v>cr\cn\\\\uuaua</v>
          </cell>
          <cell r="AL783" t="str">
            <v>Accès restreint aux membres</v>
          </cell>
          <cell r="AM783" t="str">
            <v>Source de la note de description : Version imprimée</v>
          </cell>
          <cell r="AN783" t="str">
            <v/>
          </cell>
          <cell r="AO783" t="str">
            <v>%SITE_CLIENT%/?library_guid=40A34054-7C11-4B16-8D71-769CA794D0BE</v>
          </cell>
          <cell r="AP783" t="str">
            <v>Accès au travers du portail ENI</v>
          </cell>
          <cell r="AQ783" t="str">
            <v xml:space="preserve"> 2D </v>
          </cell>
          <cell r="AR783" t="str">
            <v xml:space="preserve"> 3D </v>
          </cell>
          <cell r="AS783" t="str">
            <v xml:space="preserve"> autocad </v>
          </cell>
          <cell r="AT783" t="str">
            <v xml:space="preserve"> autodesk 2022 </v>
          </cell>
          <cell r="AU783" t="str">
            <v xml:space="preserve"> CAO </v>
          </cell>
          <cell r="AV783" t="str">
            <v xml:space="preserve"> DAO </v>
          </cell>
          <cell r="AW783" t="str">
            <v xml:space="preserve"> dwf </v>
          </cell>
          <cell r="AX783" t="str">
            <v xml:space="preserve"> skp</v>
          </cell>
          <cell r="AY783" t="str">
            <v xml:space="preserve">AUTOCAD </v>
          </cell>
          <cell r="AZ783" t="str">
            <v/>
          </cell>
          <cell r="BA783" t="str">
            <v/>
          </cell>
          <cell r="BB783" t="str">
            <v/>
          </cell>
          <cell r="BC783" t="str">
            <v/>
          </cell>
          <cell r="BD783" t="str">
            <v/>
          </cell>
          <cell r="BE783" t="str">
            <v/>
          </cell>
          <cell r="BF783" t="str">
            <v/>
          </cell>
          <cell r="BG783" t="str">
            <v/>
          </cell>
          <cell r="BH783" t="str">
            <v/>
          </cell>
          <cell r="BI783" t="str">
            <v/>
          </cell>
          <cell r="BJ783" t="str">
            <v/>
          </cell>
          <cell r="BK783" t="str">
            <v/>
          </cell>
          <cell r="BL783" t="str">
            <v/>
          </cell>
          <cell r="BM783" t="str">
            <v/>
          </cell>
          <cell r="BN783" t="str">
            <v/>
          </cell>
          <cell r="BO783" t="str">
            <v/>
          </cell>
          <cell r="BP783" t="str">
            <v/>
          </cell>
          <cell r="BQ783" t="str">
            <v/>
          </cell>
          <cell r="BR783" t="str">
            <v/>
          </cell>
          <cell r="BS783" t="str">
            <v/>
          </cell>
          <cell r="BT783" t="str">
            <v/>
          </cell>
          <cell r="BU783" t="str">
            <v/>
          </cell>
          <cell r="BV783" t="str">
            <v/>
          </cell>
          <cell r="BW783" t="str">
            <v/>
          </cell>
          <cell r="BX783" t="str">
            <v/>
          </cell>
        </row>
        <row r="784">
          <cell r="A784" t="str">
            <v>RI22SQLA</v>
          </cell>
          <cell r="B784" t="str">
            <v>SQL Server 2022</v>
          </cell>
          <cell r="C784" t="str">
            <v>Apprendre à administrer un serveur de base de données</v>
          </cell>
          <cell r="D784" t="str">
            <v>Jacques Poirier</v>
          </cell>
          <cell r="E784" t="str">
            <v/>
          </cell>
          <cell r="F784" t="str">
            <v>Poirier, Jacques</v>
          </cell>
          <cell r="G784" t="str">
            <v/>
          </cell>
          <cell r="H784" t="str">
            <v/>
          </cell>
          <cell r="I784" t="str">
            <v/>
          </cell>
          <cell r="J784" t="str">
            <v/>
          </cell>
          <cell r="K784" t="str">
            <v>Edition du 1 May 2023</v>
          </cell>
          <cell r="L784" t="str">
            <v>485 pages</v>
          </cell>
          <cell r="M784" t="str">
            <v>Editions ENI</v>
          </cell>
          <cell r="N784" t="str">
            <v>fre</v>
          </cell>
          <cell r="O784" t="str">
            <v>fre</v>
          </cell>
          <cell r="P784" t="str">
            <v>fre</v>
          </cell>
          <cell r="Q784" t="str">
            <v>Ce livre s’adresse à toute personne désireuse d’apprendre à administrer un serveur de base de données SQL Server 2022 ; administrateur de base de données mais aussi développeur.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l’optimisation du serveur sont présentés, tels que l’analyseur de performances, SQL Profiler et l’assistant de paramétrage de base de données.
Les différentes opérations sont réalisées depuis SQL Server Management Studio et en Transact SQL.
Des exercices avec leurs corrigés sont proposés au lecteur pour une mise en pratique immédiate des concepts présentés. Des éléments complémentaires sont en téléchargement sur le site www.editions-eni.fr.</v>
          </cell>
          <cell r="R784">
            <v>9782409039751</v>
          </cell>
          <cell r="S784" t="str">
            <v>Version Numérique</v>
          </cell>
          <cell r="T784">
            <v>9782409039744</v>
          </cell>
          <cell r="U784" t="str">
            <v>Version Imprimée</v>
          </cell>
          <cell r="V784" t="str">
            <v>St-Herblain</v>
          </cell>
          <cell r="W784" t="str">
            <v>Editions ENI</v>
          </cell>
          <cell r="X784">
            <v>2023</v>
          </cell>
          <cell r="Y784" t="str">
            <v>Bibliothèque Numérique ENI (Service en ligne)</v>
          </cell>
          <cell r="Z784" t="str">
            <v>RESSOURCES INFORMATIQUES</v>
          </cell>
          <cell r="AA784" t="str">
            <v>texte</v>
          </cell>
          <cell r="AB784" t="str">
            <v>txt</v>
          </cell>
          <cell r="AC784" t="str">
            <v>rdacontent/fre</v>
          </cell>
          <cell r="AD784" t="str">
            <v>informatique</v>
          </cell>
          <cell r="AE784" t="str">
            <v>c</v>
          </cell>
          <cell r="AF784" t="str">
            <v>rdamedia/fre</v>
          </cell>
          <cell r="AG784" t="str">
            <v>ressource en ligne</v>
          </cell>
          <cell r="AH784" t="str">
            <v>cr</v>
          </cell>
          <cell r="AI784" t="str">
            <v>rdacarrier/fre</v>
          </cell>
          <cell r="AJ784" t="str">
            <v>m\\\\\o\\d\\\\\\\\</v>
          </cell>
          <cell r="AK784" t="str">
            <v>cr\cn\\\\uuaua</v>
          </cell>
          <cell r="AL784" t="str">
            <v>Accès restreint aux membres</v>
          </cell>
          <cell r="AM784" t="str">
            <v>Source de la note de description : Version imprimée</v>
          </cell>
          <cell r="AN784" t="str">
            <v/>
          </cell>
          <cell r="AO784" t="str">
            <v>%SITE_CLIENT%/?library_guid=EA8F34F6-C35F-4960-B8ED-539B2C2E259B</v>
          </cell>
          <cell r="AP784" t="str">
            <v>Accès au travers du portail ENI</v>
          </cell>
          <cell r="AQ784" t="str">
            <v xml:space="preserve"> algèbre relationnelle </v>
          </cell>
          <cell r="AR784" t="str">
            <v xml:space="preserve"> Microsoft </v>
          </cell>
          <cell r="AS784" t="str">
            <v xml:space="preserve"> SGBD </v>
          </cell>
          <cell r="AT784" t="str">
            <v xml:space="preserve"> SGBDR </v>
          </cell>
          <cell r="AU784" t="str">
            <v xml:space="preserve"> SQL Profiler</v>
          </cell>
          <cell r="AV784" t="str">
            <v xml:space="preserve"> sql serveur </v>
          </cell>
          <cell r="AW784" t="str">
            <v xml:space="preserve"> sqlserver </v>
          </cell>
          <cell r="AX784" t="str">
            <v xml:space="preserve"> Transact SQL </v>
          </cell>
          <cell r="AY784" t="str">
            <v xml:space="preserve">SQL </v>
          </cell>
          <cell r="AZ784" t="str">
            <v/>
          </cell>
          <cell r="BA784" t="str">
            <v/>
          </cell>
          <cell r="BB784" t="str">
            <v/>
          </cell>
          <cell r="BC784" t="str">
            <v/>
          </cell>
          <cell r="BD784" t="str">
            <v/>
          </cell>
          <cell r="BE784" t="str">
            <v/>
          </cell>
          <cell r="BF784" t="str">
            <v/>
          </cell>
          <cell r="BG784" t="str">
            <v/>
          </cell>
          <cell r="BH784" t="str">
            <v/>
          </cell>
          <cell r="BI784" t="str">
            <v/>
          </cell>
          <cell r="BJ784" t="str">
            <v/>
          </cell>
          <cell r="BK784" t="str">
            <v/>
          </cell>
          <cell r="BL784" t="str">
            <v/>
          </cell>
          <cell r="BM784" t="str">
            <v/>
          </cell>
          <cell r="BN784" t="str">
            <v/>
          </cell>
          <cell r="BO784" t="str">
            <v/>
          </cell>
          <cell r="BP784" t="str">
            <v/>
          </cell>
          <cell r="BQ784" t="str">
            <v/>
          </cell>
          <cell r="BR784" t="str">
            <v/>
          </cell>
          <cell r="BS784" t="str">
            <v/>
          </cell>
          <cell r="BT784" t="str">
            <v/>
          </cell>
          <cell r="BU784" t="str">
            <v/>
          </cell>
          <cell r="BV784" t="str">
            <v/>
          </cell>
          <cell r="BW784" t="str">
            <v/>
          </cell>
          <cell r="BX784" t="str">
            <v/>
          </cell>
        </row>
        <row r="785">
          <cell r="A785" t="str">
            <v>RI22WINIST</v>
          </cell>
          <cell r="B785" t="str">
            <v>Windows Server 2022</v>
          </cell>
          <cell r="C785" t="str">
            <v>Installation, gestion du stockage et des traitements</v>
          </cell>
          <cell r="D785" t="str">
            <v>Nicolas BONNET</v>
          </cell>
          <cell r="E785" t="str">
            <v/>
          </cell>
          <cell r="F785" t="str">
            <v>BONNET, Nicolas</v>
          </cell>
          <cell r="G785" t="str">
            <v/>
          </cell>
          <cell r="H785" t="str">
            <v/>
          </cell>
          <cell r="I785" t="str">
            <v/>
          </cell>
          <cell r="J785" t="str">
            <v/>
          </cell>
          <cell r="K785" t="str">
            <v>Edition du 1 May 2023</v>
          </cell>
          <cell r="L785" t="str">
            <v>402 pages</v>
          </cell>
          <cell r="M785" t="str">
            <v>Editions ENI</v>
          </cell>
          <cell r="N785" t="str">
            <v>fre</v>
          </cell>
          <cell r="O785" t="str">
            <v>fre</v>
          </cell>
          <cell r="P785" t="str">
            <v>fre</v>
          </cell>
          <cell r="Q785" t="str">
            <v xml:space="preserve">Ce livre sur Windows Server 2022 s’adresse à un public d’administrateurs ou techniciens système qui souhaitent acquérir des compétences sur les fonctionnalités offertes par Windows Server 2022.
Dans le premier chapitre, l’auteur détaille l’implémentation  d’Hyper-V. Prérequis, machine virtuelle, mémoire dynamique, types de disques ainsi que gestion d’un réseau virtuel sont détail-lés. Le nouveau format de fichier ainsi que la mise à niveau de la version d’une machine virtuelle sont également présentés.
L’auteur présente ensuite la version Core ainsi que les différents outils pour procéder à la migration vers Windows Server 2022.
La gestion du stockage débute par la configuration du stockage local avec la gestion des disques et la gestion des volumes. L’auteur guide ensuite le lecteur dans l’opération de réduction d’une partition. Cette opération est effectuée en ligne de com-mande ainsi qu’avec l’interface graphique. La déduplication ainsi que la gestion de l’espace de stockage sont également détaillées.
Le lecteur pourra également se familiariser avec les technologies NAS, DAS et SAN et avec la mise en place d’un partage SMB et NFS. L’auteur présente ensuite les conteneurs Windows Server et leur mise en place. Les notions de PRA (Plan de reprise  d’activité), de cluster à basculement ainsi que la fonctionnalité d’équilibrage de charge sont étudiées.
Enfin, les derniers chapitres traitent de l’administration de  Windows Server avec WDS, WSUS ainsi que la récupération d’évènements à l’aide de WinRM.
</v>
          </cell>
          <cell r="R785">
            <v>9782409039799</v>
          </cell>
          <cell r="S785" t="str">
            <v>Version Numérique</v>
          </cell>
          <cell r="T785">
            <v>9782409039782</v>
          </cell>
          <cell r="U785" t="str">
            <v>Version Imprimée</v>
          </cell>
          <cell r="V785" t="str">
            <v>St-Herblain</v>
          </cell>
          <cell r="W785" t="str">
            <v>Editions ENI</v>
          </cell>
          <cell r="X785">
            <v>2023</v>
          </cell>
          <cell r="Y785" t="str">
            <v>Bibliothèque Numérique ENI (Service en ligne)</v>
          </cell>
          <cell r="Z785" t="str">
            <v>RESSOURCES INFORMATIQUES</v>
          </cell>
          <cell r="AA785" t="str">
            <v>texte</v>
          </cell>
          <cell r="AB785" t="str">
            <v>txt</v>
          </cell>
          <cell r="AC785" t="str">
            <v>rdacontent/fre</v>
          </cell>
          <cell r="AD785" t="str">
            <v>informatique</v>
          </cell>
          <cell r="AE785" t="str">
            <v>c</v>
          </cell>
          <cell r="AF785" t="str">
            <v>rdamedia/fre</v>
          </cell>
          <cell r="AG785" t="str">
            <v>ressource en ligne</v>
          </cell>
          <cell r="AH785" t="str">
            <v>cr</v>
          </cell>
          <cell r="AI785" t="str">
            <v>rdacarrier/fre</v>
          </cell>
          <cell r="AJ785" t="str">
            <v>m\\\\\o\\d\\\\\\\\</v>
          </cell>
          <cell r="AK785" t="str">
            <v>cr\cn\\\\uuaua</v>
          </cell>
          <cell r="AL785" t="str">
            <v>Accès restreint aux membres</v>
          </cell>
          <cell r="AM785" t="str">
            <v>Source de la note de description : Version imprimée</v>
          </cell>
          <cell r="AN785" t="str">
            <v/>
          </cell>
          <cell r="AO785" t="str">
            <v>%SITE_CLIENT%/?library_guid=5759C378-4668-4A19-82F7-256FAD88FEF8</v>
          </cell>
          <cell r="AP785" t="str">
            <v>Accès au travers du portail ENI</v>
          </cell>
          <cell r="AQ785" t="str">
            <v xml:space="preserve"> Active Directory </v>
          </cell>
          <cell r="AR785" t="str">
            <v xml:space="preserve"> AD </v>
          </cell>
          <cell r="AS785" t="str">
            <v xml:space="preserve"> cluster </v>
          </cell>
          <cell r="AT785" t="str">
            <v xml:space="preserve"> container </v>
          </cell>
          <cell r="AU785" t="str">
            <v xml:space="preserve"> conteneur </v>
          </cell>
          <cell r="AV785" t="str">
            <v xml:space="preserve"> Core </v>
          </cell>
          <cell r="AW785" t="str">
            <v xml:space="preserve"> DAS </v>
          </cell>
          <cell r="AX785" t="str">
            <v xml:space="preserve"> Hyper</v>
          </cell>
          <cell r="AY785" t="str">
            <v xml:space="preserve"> hyper V </v>
          </cell>
          <cell r="AZ785" t="str">
            <v xml:space="preserve"> nanoserver </v>
          </cell>
          <cell r="BA785" t="str">
            <v xml:space="preserve"> NAS </v>
          </cell>
          <cell r="BB785" t="str">
            <v xml:space="preserve"> NLB</v>
          </cell>
          <cell r="BC785" t="str">
            <v xml:space="preserve"> réseau </v>
          </cell>
          <cell r="BD785" t="str">
            <v xml:space="preserve"> SAN </v>
          </cell>
          <cell r="BE785" t="str">
            <v xml:space="preserve">système </v>
          </cell>
          <cell r="BF785" t="str">
            <v xml:space="preserve">V </v>
          </cell>
          <cell r="BG785" t="str">
            <v/>
          </cell>
          <cell r="BH785" t="str">
            <v/>
          </cell>
          <cell r="BI785" t="str">
            <v/>
          </cell>
          <cell r="BJ785" t="str">
            <v/>
          </cell>
          <cell r="BK785" t="str">
            <v/>
          </cell>
          <cell r="BL785" t="str">
            <v/>
          </cell>
          <cell r="BM785" t="str">
            <v/>
          </cell>
          <cell r="BN785" t="str">
            <v/>
          </cell>
          <cell r="BO785" t="str">
            <v/>
          </cell>
          <cell r="BP785" t="str">
            <v/>
          </cell>
          <cell r="BQ785" t="str">
            <v/>
          </cell>
          <cell r="BR785" t="str">
            <v/>
          </cell>
          <cell r="BS785" t="str">
            <v/>
          </cell>
          <cell r="BT785" t="str">
            <v/>
          </cell>
          <cell r="BU785" t="str">
            <v/>
          </cell>
          <cell r="BV785" t="str">
            <v/>
          </cell>
          <cell r="BW785" t="str">
            <v/>
          </cell>
          <cell r="BX785" t="str">
            <v/>
          </cell>
        </row>
        <row r="786">
          <cell r="A786" t="str">
            <v>RI22WINS</v>
          </cell>
          <cell r="B786" t="str">
            <v>Windows Server 2022</v>
          </cell>
          <cell r="C786" t="str">
            <v>Les bases indispensables pour administrer et configurer votre serveur</v>
          </cell>
          <cell r="D786" t="str">
            <v>Nicolas BONNET</v>
          </cell>
          <cell r="E786" t="str">
            <v/>
          </cell>
          <cell r="F786" t="str">
            <v>BONNET, Nicolas</v>
          </cell>
          <cell r="G786" t="str">
            <v/>
          </cell>
          <cell r="H786" t="str">
            <v/>
          </cell>
          <cell r="I786" t="str">
            <v/>
          </cell>
          <cell r="J786" t="str">
            <v/>
          </cell>
          <cell r="K786" t="str">
            <v>Edition du 1 November 2022</v>
          </cell>
          <cell r="L786" t="str">
            <v>796 pages</v>
          </cell>
          <cell r="M786" t="str">
            <v>Editions ENI</v>
          </cell>
          <cell r="N786" t="str">
            <v>fre</v>
          </cell>
          <cell r="O786" t="str">
            <v>fre</v>
          </cell>
          <cell r="P786" t="str">
            <v>fre</v>
          </cell>
          <cell r="Q786" t="str">
            <v xml:space="preserve">Ce livre sur Windows Server 2022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redimensionnement d’un fichier vhd, et enfin les nouveautés en termes de sécurité. Cet apport théorique permet la création d'une maquette (ou bac à sable) composée de machines virtuelles exécutant Windows Server 2022 et Windows 10. 
L'auteur présente ensuite les services Active Directory afin de permettre aux personnes débutantes d'appréhender le vocabulaire utilisé pour Active Directory. Les sites AD, la réplication, le catalogue global sont autant de paramètres étudiés. Le lecteur réalisera la promotion d'un serveur en tant que contrôleur de domaine et en tant que RODC (Read Only Domain Controller) et découvrira le clonage d'un contrôleur de domaine virtuel ou encore Azure AD et le fonctionnement de Azure AD Join. La console Gestionnaire de serveur et certaines de ses fonctionnalités, les containers, la mise en place de Windows Admin Center, ainsi que les objets Active Directory comme la corbeille AD sont également expliqués. L’aspect sécurité est également traité avec la mise en place de BitLocker ainsi que de l'outil PingCastle. 
Dans les chapitres qui suivent, les services DHCP sont traités (haute disponibilité, administration à l'aide de PowerShell...), ainsi que les services réseau, l'implémentation d'un serveur DNS et d'un serveur de fichiers ou encore la mise en place d'un espace de noms DFS. La mise en place d'une autorité de certification racine et intermédiaire est étudiée. 
Enfin, les derniers chapitres auront pour sujet la mise en place, la gestion et le dépannage des stratégies de groupe, la mise en place d'une stratégie de mot de passe affinée, la mise en place d'un serveur de déploiement (capture des données d'une partition ou création d'un fichier de réponse), l'installation d'un serveur WSUS ainsi que les outils permettant la gestion et la surveillance du serveur et la présentation du langage PowerShell. La sécurisation des DNS à l’aide de la fonctionnalité DNS Over HTTPS, nouveauté de Windows Server 2022, est également abordée. L’auteur aborde également la gestion des serveurs OnPrem avec Azure ARC.
Tout au long de ce livre sur Windows Server, l'auteur a mis l'accent sur PowerShell : plusieurs ateliers sont réalisés uniquement en PowerShell. 
Des éléments complémentaires sont en téléchargement sur le site www.editions-eni.fr.
 Quizinclus dans 
la version en ligne !
 - Testez vos connaissances à l'issue de chaque chapitre
 - Validez vos acquis
</v>
          </cell>
          <cell r="R786">
            <v>9782409037658</v>
          </cell>
          <cell r="S786" t="str">
            <v>Version Numérique</v>
          </cell>
          <cell r="T786">
            <v>9782409037641</v>
          </cell>
          <cell r="U786" t="str">
            <v>Version Imprimée</v>
          </cell>
          <cell r="V786" t="str">
            <v>St-Herblain</v>
          </cell>
          <cell r="W786" t="str">
            <v>Editions ENI</v>
          </cell>
          <cell r="X786">
            <v>2022</v>
          </cell>
          <cell r="Y786" t="str">
            <v>Bibliothèque Numérique ENI (Service en ligne)</v>
          </cell>
          <cell r="Z786" t="str">
            <v>RESSOURCES INFORMATIQUES</v>
          </cell>
          <cell r="AA786" t="str">
            <v>texte</v>
          </cell>
          <cell r="AB786" t="str">
            <v>txt</v>
          </cell>
          <cell r="AC786" t="str">
            <v>rdacontent/fre</v>
          </cell>
          <cell r="AD786" t="str">
            <v>informatique</v>
          </cell>
          <cell r="AE786" t="str">
            <v>c</v>
          </cell>
          <cell r="AF786" t="str">
            <v>rdamedia/fre</v>
          </cell>
          <cell r="AG786" t="str">
            <v>ressource en ligne</v>
          </cell>
          <cell r="AH786" t="str">
            <v>cr</v>
          </cell>
          <cell r="AI786" t="str">
            <v>rdacarrier/fre</v>
          </cell>
          <cell r="AJ786" t="str">
            <v>m\\\\\o\\d\\\\\\\\</v>
          </cell>
          <cell r="AK786" t="str">
            <v>cr\cn\\\\uuaua</v>
          </cell>
          <cell r="AL786" t="str">
            <v>Accès restreint aux membres</v>
          </cell>
          <cell r="AM786" t="str">
            <v>Source de la note de description : Version imprimée</v>
          </cell>
          <cell r="AN786" t="str">
            <v/>
          </cell>
          <cell r="AO786" t="str">
            <v>%SITE_CLIENT%/?library_guid=DF800C36-9266-4CB0-8F88-7E184F73448A</v>
          </cell>
          <cell r="AP786" t="str">
            <v>Accès au travers du portail ENI</v>
          </cell>
          <cell r="AQ786" t="str">
            <v xml:space="preserve"> active directory </v>
          </cell>
          <cell r="AR786" t="str">
            <v xml:space="preserve"> AD </v>
          </cell>
          <cell r="AS786" t="str">
            <v xml:space="preserve"> dfs </v>
          </cell>
          <cell r="AT786" t="str">
            <v xml:space="preserve"> dhcp </v>
          </cell>
          <cell r="AU786" t="str">
            <v xml:space="preserve"> dns </v>
          </cell>
          <cell r="AV786" t="str">
            <v xml:space="preserve"> hyper</v>
          </cell>
          <cell r="AW786" t="str">
            <v xml:space="preserve"> microsoft </v>
          </cell>
          <cell r="AX786" t="str">
            <v xml:space="preserve"> powershell</v>
          </cell>
          <cell r="AY786" t="str">
            <v xml:space="preserve"> RODC </v>
          </cell>
          <cell r="AZ786" t="str">
            <v xml:space="preserve">v </v>
          </cell>
          <cell r="BA786" t="str">
            <v xml:space="preserve">windows serveur </v>
          </cell>
          <cell r="BB786" t="str">
            <v/>
          </cell>
          <cell r="BC786" t="str">
            <v/>
          </cell>
          <cell r="BD786" t="str">
            <v/>
          </cell>
          <cell r="BE786" t="str">
            <v/>
          </cell>
          <cell r="BF786" t="str">
            <v/>
          </cell>
          <cell r="BG786" t="str">
            <v/>
          </cell>
          <cell r="BH786" t="str">
            <v/>
          </cell>
          <cell r="BI786" t="str">
            <v/>
          </cell>
          <cell r="BJ786" t="str">
            <v/>
          </cell>
          <cell r="BK786" t="str">
            <v/>
          </cell>
          <cell r="BL786" t="str">
            <v/>
          </cell>
          <cell r="BM786" t="str">
            <v/>
          </cell>
          <cell r="BN786" t="str">
            <v/>
          </cell>
          <cell r="BO786" t="str">
            <v/>
          </cell>
          <cell r="BP786" t="str">
            <v/>
          </cell>
          <cell r="BQ786" t="str">
            <v/>
          </cell>
          <cell r="BR786" t="str">
            <v/>
          </cell>
          <cell r="BS786" t="str">
            <v/>
          </cell>
          <cell r="BT786" t="str">
            <v/>
          </cell>
          <cell r="BU786" t="str">
            <v/>
          </cell>
          <cell r="BV786" t="str">
            <v/>
          </cell>
          <cell r="BW786" t="str">
            <v/>
          </cell>
          <cell r="BX786" t="str">
            <v/>
          </cell>
        </row>
        <row r="787">
          <cell r="A787" t="str">
            <v>RI2365OFF</v>
          </cell>
          <cell r="B787" t="str">
            <v>Office 365</v>
          </cell>
          <cell r="C787" t="str">
            <v>Déploiement, administration et configuration (2e édition)</v>
          </cell>
          <cell r="D787" t="str">
            <v>Mickaël GILARDEAU</v>
          </cell>
          <cell r="E787" t="str">
            <v/>
          </cell>
          <cell r="F787" t="str">
            <v>GILARDEAU, Mickaël</v>
          </cell>
          <cell r="G787" t="str">
            <v/>
          </cell>
          <cell r="H787" t="str">
            <v/>
          </cell>
          <cell r="I787" t="str">
            <v/>
          </cell>
          <cell r="J787" t="str">
            <v/>
          </cell>
          <cell r="K787" t="str">
            <v>Edition du 1 May 2017</v>
          </cell>
          <cell r="L787" t="str">
            <v>312 pages</v>
          </cell>
          <cell r="M787" t="str">
            <v>Editions ENI</v>
          </cell>
          <cell r="N787" t="str">
            <v>fre</v>
          </cell>
          <cell r="O787" t="str">
            <v>fre</v>
          </cell>
          <cell r="P787" t="str">
            <v>fre</v>
          </cell>
          <cell r="Q787" t="str">
            <v>Ce livre sur le déploiement et l'administration d'Office 365 en entreprise s'adresse aux administrateurs des petites, moyennes et grandes entreprises ainsi qu'aux personnes souhaitant approfondir leurs connaissances sur le produit. L'auteur l'a écrit comme un guide de référence pour les phases de planification et de déploiement d'Office 365 au sein d'une organisation mais aussi pour les tâches d'administration quotidiennes. 
En suivant ces pages, le lecteur pourra appréhender étape par étape chacune des fonctionnalités de l'offre de service Office 365. Après une présentation des différentes formules d'abonnement disponibles et des services proposés, la première étape permet d'inscrire une organisation aux services Office 365 et d'effectuer certaines configurations de base comme l'ajout d'un domaine personnalisé. Les chapitres suivants traitent de la gestion des identités au sein d'Office 365 ainsi que de la synchronisation avec l'annuaire local. L'auteur présente ensuite AD FS et fournit les éléments nécessaires à la gestion du déploiement d'Office 365 ProPlus sur les postes de travail des utilisateurs. Les chapitres suivants présentent la planification et l'administration des destinataires dans Exchange Online ainsi que l'administration des services SharePoint Online et Skype for Business Online. Le lecteur trouvera ensuite les informations utiles pour la surveillance et le dépannage d'Office 365, la configuration de la solution Cloud Azure RMS et pour la protection des e-mails. Le dernier chapitre, quant à lui, fournit les éléments nécessaires à la configuration d'un déploiement hybride d'Exchange.
Des éléments complémentaires sont en téléchargement sur le site www.editions-eni.fr.
Les chapitres du livre :
Avant-propos &amp;ndash; Découvrir Office 365 &amp;ndash; Gestion des utilisateurs et des groupes &amp;ndash; Synchronisation d'annuaires &amp;ndash; Installation d'AD FS &amp;ndash; Déploiement d'Office 365 ProPlus &amp;ndash; Planification et administration des destinataires &amp;ndash; Administration de SharePoint Online &amp;ndash; Configuration de Skype for Business Online &amp;ndash; Surveillance et rapports dans Office 365 &amp;ndash; Planification et configuration d'Azure RMS &amp;ndash; Protection des e-mails dans Office 365 &amp;ndash; Déploiement hybride d'Exchange Server</v>
          </cell>
          <cell r="R787">
            <v>9782409008771</v>
          </cell>
          <cell r="S787" t="str">
            <v>Version Numérique</v>
          </cell>
          <cell r="T787">
            <v>9782409007507</v>
          </cell>
          <cell r="U787" t="str">
            <v>Version Imprimée</v>
          </cell>
          <cell r="V787" t="str">
            <v>St-Herblain</v>
          </cell>
          <cell r="W787" t="str">
            <v>Editions ENI</v>
          </cell>
          <cell r="X787">
            <v>2017</v>
          </cell>
          <cell r="Y787" t="str">
            <v>Bibliothèque Numérique ENI (Service en ligne)</v>
          </cell>
          <cell r="Z787" t="str">
            <v>RESSOURCES INFORMATIQUES</v>
          </cell>
          <cell r="AA787" t="str">
            <v>texte</v>
          </cell>
          <cell r="AB787" t="str">
            <v>txt</v>
          </cell>
          <cell r="AC787" t="str">
            <v>rdacontent/fre</v>
          </cell>
          <cell r="AD787" t="str">
            <v>informatique</v>
          </cell>
          <cell r="AE787" t="str">
            <v>c</v>
          </cell>
          <cell r="AF787" t="str">
            <v>rdamedia/fre</v>
          </cell>
          <cell r="AG787" t="str">
            <v>ressource en ligne</v>
          </cell>
          <cell r="AH787" t="str">
            <v>cr</v>
          </cell>
          <cell r="AI787" t="str">
            <v>rdacarrier/fre</v>
          </cell>
          <cell r="AJ787" t="str">
            <v>m\\\\\o\\d\\\\\\\\</v>
          </cell>
          <cell r="AK787" t="str">
            <v>cr\cn\\\\uuaua</v>
          </cell>
          <cell r="AL787" t="str">
            <v>Accès restreint aux membres</v>
          </cell>
          <cell r="AM787" t="str">
            <v>Source de la note de description : Version imprimée</v>
          </cell>
          <cell r="AN787" t="str">
            <v/>
          </cell>
          <cell r="AO787" t="str">
            <v>%SITE_CLIENT%/?library_guid=40BCD808-E47D-45F2-BB1E-F0FDEC8DBCCC</v>
          </cell>
          <cell r="AP787" t="str">
            <v>Accès au travers du portail ENI</v>
          </cell>
          <cell r="AQ787" t="str">
            <v xml:space="preserve"> exchange online </v>
          </cell>
          <cell r="AR787" t="str">
            <v xml:space="preserve"> LNRI2365OFF</v>
          </cell>
          <cell r="AS787" t="str">
            <v xml:space="preserve"> lync online </v>
          </cell>
          <cell r="AT787" t="str">
            <v xml:space="preserve"> office online </v>
          </cell>
          <cell r="AU787" t="str">
            <v xml:space="preserve"> office pro </v>
          </cell>
          <cell r="AV787" t="str">
            <v xml:space="preserve"> office proplus </v>
          </cell>
          <cell r="AW787" t="str">
            <v xml:space="preserve"> owa </v>
          </cell>
          <cell r="AX787" t="str">
            <v xml:space="preserve"> sharepoint online </v>
          </cell>
          <cell r="AY787" t="str">
            <v xml:space="preserve">microsoft </v>
          </cell>
          <cell r="AZ787" t="str">
            <v/>
          </cell>
          <cell r="BA787" t="str">
            <v/>
          </cell>
          <cell r="BB787" t="str">
            <v/>
          </cell>
          <cell r="BC787" t="str">
            <v/>
          </cell>
          <cell r="BD787" t="str">
            <v/>
          </cell>
          <cell r="BE787" t="str">
            <v/>
          </cell>
          <cell r="BF787" t="str">
            <v/>
          </cell>
          <cell r="BG787" t="str">
            <v/>
          </cell>
          <cell r="BH787" t="str">
            <v/>
          </cell>
          <cell r="BI787" t="str">
            <v/>
          </cell>
          <cell r="BJ787" t="str">
            <v/>
          </cell>
          <cell r="BK787" t="str">
            <v/>
          </cell>
          <cell r="BL787" t="str">
            <v/>
          </cell>
          <cell r="BM787" t="str">
            <v/>
          </cell>
          <cell r="BN787" t="str">
            <v/>
          </cell>
          <cell r="BO787" t="str">
            <v/>
          </cell>
          <cell r="BP787" t="str">
            <v/>
          </cell>
          <cell r="BQ787" t="str">
            <v/>
          </cell>
          <cell r="BR787" t="str">
            <v/>
          </cell>
          <cell r="BS787" t="str">
            <v/>
          </cell>
          <cell r="BT787" t="str">
            <v/>
          </cell>
          <cell r="BU787" t="str">
            <v/>
          </cell>
          <cell r="BV787" t="str">
            <v/>
          </cell>
          <cell r="BW787" t="str">
            <v/>
          </cell>
          <cell r="BX787" t="str">
            <v/>
          </cell>
        </row>
        <row r="788">
          <cell r="A788" t="str">
            <v>RI25.2HTM</v>
          </cell>
          <cell r="B788" t="str">
            <v>HTML5 et CSS3</v>
          </cell>
          <cell r="C788" t="str">
            <v>Maîtrisez les standards de la création de sites web (2e édition)</v>
          </cell>
          <cell r="D788" t="str">
            <v>Christophe AUBRY</v>
          </cell>
          <cell r="E788" t="str">
            <v/>
          </cell>
          <cell r="F788" t="str">
            <v>AUBRY, Christophe</v>
          </cell>
          <cell r="G788" t="str">
            <v/>
          </cell>
          <cell r="H788" t="str">
            <v/>
          </cell>
          <cell r="I788" t="str">
            <v/>
          </cell>
          <cell r="J788" t="str">
            <v/>
          </cell>
          <cell r="K788" t="str">
            <v>Edition du 1 November 2020</v>
          </cell>
          <cell r="L788" t="str">
            <v>502 pages</v>
          </cell>
          <cell r="M788" t="str">
            <v>Editions ENI</v>
          </cell>
          <cell r="N788" t="str">
            <v>fre</v>
          </cell>
          <cell r="O788" t="str">
            <v>fre</v>
          </cell>
          <cell r="P788" t="str">
            <v>fre</v>
          </cell>
          <cell r="Q788" t="str">
            <v>Ce livre sur le langage HTML5 (en version 5.2 au moment de l'écriture) et les feuilles de styles CSS3, langages fondateurs dans la création de sites web, s'adresse aux développeurs qui souhaitent disposer des connaissances nécessaires pour créer et faire évoluer des sites web dans le respect des bonnes pratiques. 
Le livre est rédigé de façon à permettre un apprentissage progressif des éléments HTML et des propriétés CSS les plus couramment utilisés. Il n'a pas pour objectif de présenter l'ensemble des syntaxes mais uniquement celles couramment exploitées dans la création de sites web modernes. Les exemples de code présentés par l'auteur sont illustrés par des captures d'écran afin que le lecteur puisse se faire une idée de l'affichage obtenu. 
Dans la première partie du livre, l'auteur donne les informations nécessaires pour bien appréhender la conception de site web. Il présente les spécifications techniques du HTML et des CSS (les fameuses recommandations proposées par le W3C), le rôle essentiel des navigateurs et leur compatibilité avec les éléments HTML et les propriétés CSS, ainsi que les bonnes pratiques de conception de sites web pour obtenir des contenus sémantiques bien conçus. 
Dans la deuxième partie, le lecteur apprend à concevoir la structure des pages web avec des éléments HTML sémantiques dédiés. Il étudie ensuite les éléments qui permettent d'insérer du texte, des liens, des tableaux, des images, des formulaires, sans oublier des contenus multimédias. Un chapitre est consacré aux Microdata permettant d'obtenir un site sémantique et d'optimiser son référencement. 
La troisième partie permet au lecteur d'exploiter les CSS afin de mettre en forme et de mettre en page un site web. Il y apprend la syntaxe des CSS et des sélecteurs puis étudie les notions d'héritage et de cascade. Ensuite, il découvre comment mettre en forme chaque composant d'une page web : le texte, les images, les formulaires ainsi que les boîtes conteneurs. Les nouvelles techniques de mise en page avec les modules Flexbox et Grid sont détaillées dans un chapitre dédié et la conception des sites Responsive est également abordée. L'auteur termine avec l'étude des modules CSS dédiés aux animations pour dynamiser des pages web.</v>
          </cell>
          <cell r="R788">
            <v>9782409027574</v>
          </cell>
          <cell r="S788" t="str">
            <v>Version Numérique</v>
          </cell>
          <cell r="T788">
            <v>9782409027567</v>
          </cell>
          <cell r="U788" t="str">
            <v>Version Imprimée</v>
          </cell>
          <cell r="V788" t="str">
            <v>St-Herblain</v>
          </cell>
          <cell r="W788" t="str">
            <v>Editions ENI</v>
          </cell>
          <cell r="X788">
            <v>2020</v>
          </cell>
          <cell r="Y788" t="str">
            <v>Bibliothèque Numérique ENI (Service en ligne)</v>
          </cell>
          <cell r="Z788" t="str">
            <v>RESSOURCES INFORMATIQUES</v>
          </cell>
          <cell r="AA788" t="str">
            <v>texte</v>
          </cell>
          <cell r="AB788" t="str">
            <v>txt</v>
          </cell>
          <cell r="AC788" t="str">
            <v>rdacontent/fre</v>
          </cell>
          <cell r="AD788" t="str">
            <v>informatique</v>
          </cell>
          <cell r="AE788" t="str">
            <v>c</v>
          </cell>
          <cell r="AF788" t="str">
            <v>rdamedia/fre</v>
          </cell>
          <cell r="AG788" t="str">
            <v>ressource en ligne</v>
          </cell>
          <cell r="AH788" t="str">
            <v>cr</v>
          </cell>
          <cell r="AI788" t="str">
            <v>rdacarrier/fre</v>
          </cell>
          <cell r="AJ788" t="str">
            <v>m\\\\\o\\d\\\\\\\\</v>
          </cell>
          <cell r="AK788" t="str">
            <v>cr\cn\\\\uuaua</v>
          </cell>
          <cell r="AL788" t="str">
            <v>Accès restreint aux membres</v>
          </cell>
          <cell r="AM788" t="str">
            <v>Source de la note de description : Version imprimée</v>
          </cell>
          <cell r="AN788" t="str">
            <v/>
          </cell>
          <cell r="AO788" t="str">
            <v>%SITE_CLIENT%/?library_guid=D444CD6E-652D-4DD7-ACA6-752ED78152B4</v>
          </cell>
          <cell r="AP788" t="str">
            <v>Accès au travers du portail ENI</v>
          </cell>
          <cell r="AQ788" t="str">
            <v xml:space="preserve"> css 3</v>
          </cell>
          <cell r="AR788" t="str">
            <v xml:space="preserve"> dhtml </v>
          </cell>
          <cell r="AS788" t="str">
            <v xml:space="preserve"> firefox </v>
          </cell>
          <cell r="AT788" t="str">
            <v xml:space="preserve"> html 5 </v>
          </cell>
          <cell r="AU788" t="str">
            <v xml:space="preserve"> ie </v>
          </cell>
          <cell r="AV788" t="str">
            <v xml:space="preserve"> internet explorer </v>
          </cell>
          <cell r="AW788" t="str">
            <v xml:space="preserve"> JavaScript </v>
          </cell>
          <cell r="AX788" t="str">
            <v xml:space="preserve"> xhtml </v>
          </cell>
          <cell r="AY788" t="str">
            <v xml:space="preserve">w3c </v>
          </cell>
          <cell r="AZ788" t="str">
            <v/>
          </cell>
          <cell r="BA788" t="str">
            <v/>
          </cell>
          <cell r="BB788" t="str">
            <v/>
          </cell>
          <cell r="BC788" t="str">
            <v/>
          </cell>
          <cell r="BD788" t="str">
            <v/>
          </cell>
          <cell r="BE788" t="str">
            <v/>
          </cell>
          <cell r="BF788" t="str">
            <v/>
          </cell>
          <cell r="BG788" t="str">
            <v/>
          </cell>
          <cell r="BH788" t="str">
            <v/>
          </cell>
          <cell r="BI788" t="str">
            <v/>
          </cell>
          <cell r="BJ788" t="str">
            <v/>
          </cell>
          <cell r="BK788" t="str">
            <v/>
          </cell>
          <cell r="BL788" t="str">
            <v/>
          </cell>
          <cell r="BM788" t="str">
            <v/>
          </cell>
          <cell r="BN788" t="str">
            <v/>
          </cell>
          <cell r="BO788" t="str">
            <v/>
          </cell>
          <cell r="BP788" t="str">
            <v/>
          </cell>
          <cell r="BQ788" t="str">
            <v/>
          </cell>
          <cell r="BR788" t="str">
            <v/>
          </cell>
          <cell r="BS788" t="str">
            <v/>
          </cell>
          <cell r="BT788" t="str">
            <v/>
          </cell>
          <cell r="BU788" t="str">
            <v/>
          </cell>
          <cell r="BV788" t="str">
            <v/>
          </cell>
          <cell r="BW788" t="str">
            <v/>
          </cell>
          <cell r="BX788" t="str">
            <v/>
          </cell>
        </row>
        <row r="789">
          <cell r="A789" t="str">
            <v>RI25JOOA</v>
          </cell>
          <cell r="B789" t="str">
            <v>Joomla!</v>
          </cell>
          <cell r="C789" t="str">
            <v>Création et administration d'un site web</v>
          </cell>
          <cell r="D789" t="str">
            <v>Etienne Langlet</v>
          </cell>
          <cell r="E789" t="str">
            <v/>
          </cell>
          <cell r="F789" t="str">
            <v>Langlet, Etienne</v>
          </cell>
          <cell r="G789" t="str">
            <v/>
          </cell>
          <cell r="H789" t="str">
            <v/>
          </cell>
          <cell r="I789" t="str">
            <v/>
          </cell>
          <cell r="J789" t="str">
            <v/>
          </cell>
          <cell r="K789" t="str">
            <v>Edition du 1 April 2012</v>
          </cell>
          <cell r="L789" t="str">
            <v>409 pages</v>
          </cell>
          <cell r="M789" t="str">
            <v>Editions ENI</v>
          </cell>
          <cell r="N789" t="str">
            <v>fre</v>
          </cell>
          <cell r="O789" t="str">
            <v>fre</v>
          </cell>
          <cell r="P789" t="str">
            <v>fre</v>
          </cell>
          <cell r="Q789" t="str">
            <v>Ce livre sur l'administration et la personnalisation d'un site web avec Joomla! (en version LTS 2.5 au moment de l'écriture) s'adresse à toute personne appelée à mettre un oeuvre un site conçu avec le plus populaire des CMS Open Source.
Dans un premier temps, après une présentation du produit, de son historique et des technologies associées, l'auteur propose au lecteur de le guider sur les étapes d'installation et de paramétrage initial de Joomla!. Ensuite, l'architecture et la maîtrise de l'arborescence sont mises en avant et détaillées sans oublier naturellement les aspects de construction du contenu et  la navigation du site.
La sécurité n'est pas en reste ; l'auteur détaille la gestion des utilisateurs ainsi que le paramétrage très fin de leurs permissions et consacre un chapitre complet à la sécurité de l'infrastructure et à celle du serveur Web, ainsi qu'à leur optimisation.
Enfin, ce livre ne pouvait pas être complet sans parler du système d'extension de Joomla! en présentant des extensions populaires ainsi que la personnalisation graphique par la réalisation de templates.
Avec ou sans connaissances préalables sur Joomla!, l'ouvrage se veut didactique et pratique pour réussir son projet Joomla!.
Les chapitres du livre :
Avant-propos &amp;ndash; Introduction &amp;ndash; Connaissances requises pour aborder Joomla! &amp;ndash; Installation de Joomla! 2.5 &amp;ndash; Administration système de Joomla! 2.5 &amp;ndash; Gestion et organisation du contenu &amp;ndash; Gestion des utilisateurs et des permissions &amp;ndash; Construction d'un site Joomla! 2.5 &amp;ndash; Enrichir un site Joomla! avec les extensions &amp;ndash; Optimisation et sécurisation de Joomla! 2.5 &amp;ndash; Webographie</v>
          </cell>
          <cell r="R789">
            <v>9782746073678</v>
          </cell>
          <cell r="S789" t="str">
            <v>Version Numérique</v>
          </cell>
          <cell r="T789">
            <v>9782746073012</v>
          </cell>
          <cell r="U789" t="str">
            <v>Version Imprimée</v>
          </cell>
          <cell r="V789" t="str">
            <v>St-Herblain</v>
          </cell>
          <cell r="W789" t="str">
            <v>Editions ENI</v>
          </cell>
          <cell r="X789">
            <v>2012</v>
          </cell>
          <cell r="Y789" t="str">
            <v>Bibliothèque Numérique ENI (Service en ligne)</v>
          </cell>
          <cell r="Z789" t="str">
            <v>RESSOURCES INFORMATIQUES</v>
          </cell>
          <cell r="AA789" t="str">
            <v>texte</v>
          </cell>
          <cell r="AB789" t="str">
            <v>txt</v>
          </cell>
          <cell r="AC789" t="str">
            <v>rdacontent/fre</v>
          </cell>
          <cell r="AD789" t="str">
            <v>informatique</v>
          </cell>
          <cell r="AE789" t="str">
            <v>c</v>
          </cell>
          <cell r="AF789" t="str">
            <v>rdamedia/fre</v>
          </cell>
          <cell r="AG789" t="str">
            <v>ressource en ligne</v>
          </cell>
          <cell r="AH789" t="str">
            <v>cr</v>
          </cell>
          <cell r="AI789" t="str">
            <v>rdacarrier/fre</v>
          </cell>
          <cell r="AJ789" t="str">
            <v>m\\\\\o\\d\\\\\\\\</v>
          </cell>
          <cell r="AK789" t="str">
            <v>cr\cn\\\\uuaua</v>
          </cell>
          <cell r="AL789" t="str">
            <v>Accès restreint aux membres</v>
          </cell>
          <cell r="AM789" t="str">
            <v>Source de la note de description : Version imprimée</v>
          </cell>
          <cell r="AN789" t="str">
            <v/>
          </cell>
          <cell r="AO789" t="str">
            <v>%SITE_CLIENT%/?library_guid=B8D2134E-E8EA-4346-9511-9F204A544D24</v>
          </cell>
          <cell r="AP789" t="str">
            <v>Accès au travers du portail ENI</v>
          </cell>
          <cell r="AQ789" t="str">
            <v xml:space="preserve"> cms </v>
          </cell>
          <cell r="AR789" t="str">
            <v xml:space="preserve"> extension </v>
          </cell>
          <cell r="AS789" t="str">
            <v xml:space="preserve"> extensions </v>
          </cell>
          <cell r="AT789" t="str">
            <v xml:space="preserve"> jomla </v>
          </cell>
          <cell r="AU789" t="str">
            <v xml:space="preserve"> LNRI25JOOA</v>
          </cell>
          <cell r="AV789" t="str">
            <v xml:space="preserve"> open source </v>
          </cell>
          <cell r="AW789" t="str">
            <v xml:space="preserve"> template </v>
          </cell>
          <cell r="AX789" t="str">
            <v xml:space="preserve"> templates </v>
          </cell>
          <cell r="AY789" t="str">
            <v xml:space="preserve">livre joomla </v>
          </cell>
          <cell r="AZ789" t="str">
            <v/>
          </cell>
          <cell r="BA789" t="str">
            <v/>
          </cell>
          <cell r="BB789" t="str">
            <v/>
          </cell>
          <cell r="BC789" t="str">
            <v/>
          </cell>
          <cell r="BD789" t="str">
            <v/>
          </cell>
          <cell r="BE789" t="str">
            <v/>
          </cell>
          <cell r="BF789" t="str">
            <v/>
          </cell>
          <cell r="BG789" t="str">
            <v/>
          </cell>
          <cell r="BH789" t="str">
            <v/>
          </cell>
          <cell r="BI789" t="str">
            <v/>
          </cell>
          <cell r="BJ789" t="str">
            <v/>
          </cell>
          <cell r="BK789" t="str">
            <v/>
          </cell>
          <cell r="BL789" t="str">
            <v/>
          </cell>
          <cell r="BM789" t="str">
            <v/>
          </cell>
          <cell r="BN789" t="str">
            <v/>
          </cell>
          <cell r="BO789" t="str">
            <v/>
          </cell>
          <cell r="BP789" t="str">
            <v/>
          </cell>
          <cell r="BQ789" t="str">
            <v/>
          </cell>
          <cell r="BR789" t="str">
            <v/>
          </cell>
          <cell r="BS789" t="str">
            <v/>
          </cell>
          <cell r="BT789" t="str">
            <v/>
          </cell>
          <cell r="BU789" t="str">
            <v/>
          </cell>
          <cell r="BV789" t="str">
            <v/>
          </cell>
          <cell r="BW789" t="str">
            <v/>
          </cell>
          <cell r="BX789" t="str">
            <v/>
          </cell>
        </row>
        <row r="790">
          <cell r="A790" t="str">
            <v>RI25MYS</v>
          </cell>
          <cell r="B790" t="str">
            <v>MySQL 5 (versions 5.1 à 5.6)</v>
          </cell>
          <cell r="C790" t="str">
            <v>Guide de référence du développeur (Nouvelle édition)</v>
          </cell>
          <cell r="D790" t="str">
            <v>Didier DELÉGLISE</v>
          </cell>
          <cell r="E790" t="str">
            <v/>
          </cell>
          <cell r="F790" t="str">
            <v>DELÉGLISE, Didier</v>
          </cell>
          <cell r="G790" t="str">
            <v/>
          </cell>
          <cell r="H790" t="str">
            <v/>
          </cell>
          <cell r="I790" t="str">
            <v/>
          </cell>
          <cell r="J790" t="str">
            <v/>
          </cell>
          <cell r="K790" t="str">
            <v>Edition du 1 April 2013</v>
          </cell>
          <cell r="L790" t="str">
            <v>483 pages</v>
          </cell>
          <cell r="M790" t="str">
            <v>Editions ENI</v>
          </cell>
          <cell r="N790" t="str">
            <v>fre</v>
          </cell>
          <cell r="O790" t="str">
            <v>fre</v>
          </cell>
          <cell r="P790" t="str">
            <v>fre</v>
          </cell>
          <cell r="Q790" t="str">
            <v>Ce livre sur MySQL 5 s'adresse à des développeurs, techniciens et ingénieurs, déjà familiers d'un langage de programmation et qui souhaitent développer des applications spécifiques autour de ce système de gestion de bases de données relationnelles. Il présente les mécanismes fondamentaux de MySQL communs aux versions 5.1 à 5.6 ainsi que les particularités de la dernière version et ce, indépendamment du langage de développement qui sera utilisé.
Dans un premier temps, l'auteur présente ce qu'est exactement MySQL et comment bien démarrer avec : l'installer sur différentes plates-formes, le configurer et s'y connecter avec différents outils clients, gérer des bases de données et des types particuliers. Différents outils graphiques, parmi les plus populaires du marché, sont passés en revue à travers un comparatif.
Ensuite, l'incontournable langage SQL est détaillé à travers les ordres classiques comme SELECT, UPDATE, DELETE, CREATE et bien d'autres, mais aussi sous ses aspects plus avancés: fonctions prédéfinies du langage, gestion des formats et écriture de programmes stockés dans la base.
L'interface entre MySQL et les langages Java et PHP est détaillée, avec un certain nombre d'exemples de code. Finalement, en s'appuyant sur les meilleures pratiques, l'auteur présente les aspects sécurité et performances, ainsi que les problématiques de mise en test et en production des applications.
Des éléments complémentaires sont en téléchargement sur le site www.editions-eni.fr. 
Les chapitres du livre :
Avant-propos &amp;ndash; Introduction à MySQL &amp;ndash; Installation et prise en main &amp;ndash; Les outils du développeur &amp;ndash; Les premiers pas &amp;ndash; Types de données et tables MySQL &amp;ndash; Le transfert de données &amp;ndash; Consultation des données : le SELECT &amp;ndash; Utilisation des fonctions natives de SQL &amp;ndash; Les métadonnées &amp;ndash; Ordres SQL autres que SELECT &amp;ndash; Sous-requêtes et jointures &amp;ndash; Les routines stockées &amp;ndash; Sécurité et droits &amp;ndash; MySQL et PHP &amp;ndash; MySQL et Java &amp;ndash; Compléments utiles et bonnes pratiques &amp;ndash; Annexes</v>
          </cell>
          <cell r="R790">
            <v>9782746080720</v>
          </cell>
          <cell r="S790" t="str">
            <v>Version Numérique</v>
          </cell>
          <cell r="T790">
            <v>9782746079724</v>
          </cell>
          <cell r="U790" t="str">
            <v>Version Imprimée</v>
          </cell>
          <cell r="V790" t="str">
            <v>St-Herblain</v>
          </cell>
          <cell r="W790" t="str">
            <v>Editions ENI</v>
          </cell>
          <cell r="X790">
            <v>2013</v>
          </cell>
          <cell r="Y790" t="str">
            <v>Bibliothèque Numérique ENI (Service en ligne)</v>
          </cell>
          <cell r="Z790" t="str">
            <v>RESSOURCES INFORMATIQUES</v>
          </cell>
          <cell r="AA790" t="str">
            <v>texte</v>
          </cell>
          <cell r="AB790" t="str">
            <v>txt</v>
          </cell>
          <cell r="AC790" t="str">
            <v>rdacontent/fre</v>
          </cell>
          <cell r="AD790" t="str">
            <v>informatique</v>
          </cell>
          <cell r="AE790" t="str">
            <v>c</v>
          </cell>
          <cell r="AF790" t="str">
            <v>rdamedia/fre</v>
          </cell>
          <cell r="AG790" t="str">
            <v>ressource en ligne</v>
          </cell>
          <cell r="AH790" t="str">
            <v>cr</v>
          </cell>
          <cell r="AI790" t="str">
            <v>rdacarrier/fre</v>
          </cell>
          <cell r="AJ790" t="str">
            <v>m\\\\\o\\d\\\\\\\\</v>
          </cell>
          <cell r="AK790" t="str">
            <v>cr\cn\\\\uuaua</v>
          </cell>
          <cell r="AL790" t="str">
            <v>Accès restreint aux membres</v>
          </cell>
          <cell r="AM790" t="str">
            <v>Source de la note de description : Version imprimée</v>
          </cell>
          <cell r="AN790" t="str">
            <v/>
          </cell>
          <cell r="AO790" t="str">
            <v>%SITE_CLIENT%/?library_guid=58FAA4E9-EE43-419E-9234-7118741BCE0A</v>
          </cell>
          <cell r="AP790" t="str">
            <v>Accès au travers du portail ENI</v>
          </cell>
          <cell r="AQ790" t="str">
            <v xml:space="preserve"> LNRI25MYS</v>
          </cell>
          <cell r="AR790" t="str">
            <v xml:space="preserve"> mariadb </v>
          </cell>
          <cell r="AS790" t="str">
            <v xml:space="preserve"> sgbd </v>
          </cell>
          <cell r="AT790" t="str">
            <v xml:space="preserve"> sgbdr </v>
          </cell>
          <cell r="AU790" t="str">
            <v xml:space="preserve">sql </v>
          </cell>
          <cell r="AV790" t="str">
            <v/>
          </cell>
          <cell r="AW790" t="str">
            <v/>
          </cell>
          <cell r="AX790" t="str">
            <v/>
          </cell>
          <cell r="AY790" t="str">
            <v/>
          </cell>
          <cell r="AZ790" t="str">
            <v/>
          </cell>
          <cell r="BA790" t="str">
            <v/>
          </cell>
          <cell r="BB790" t="str">
            <v/>
          </cell>
          <cell r="BC790" t="str">
            <v/>
          </cell>
          <cell r="BD790" t="str">
            <v/>
          </cell>
          <cell r="BE790" t="str">
            <v/>
          </cell>
          <cell r="BF790" t="str">
            <v/>
          </cell>
          <cell r="BG790" t="str">
            <v/>
          </cell>
          <cell r="BH790" t="str">
            <v/>
          </cell>
          <cell r="BI790" t="str">
            <v/>
          </cell>
          <cell r="BJ790" t="str">
            <v/>
          </cell>
          <cell r="BK790" t="str">
            <v/>
          </cell>
          <cell r="BL790" t="str">
            <v/>
          </cell>
          <cell r="BM790" t="str">
            <v/>
          </cell>
          <cell r="BN790" t="str">
            <v/>
          </cell>
          <cell r="BO790" t="str">
            <v/>
          </cell>
          <cell r="BP790" t="str">
            <v/>
          </cell>
          <cell r="BQ790" t="str">
            <v/>
          </cell>
          <cell r="BR790" t="str">
            <v/>
          </cell>
          <cell r="BS790" t="str">
            <v/>
          </cell>
          <cell r="BT790" t="str">
            <v/>
          </cell>
          <cell r="BU790" t="str">
            <v/>
          </cell>
          <cell r="BV790" t="str">
            <v/>
          </cell>
          <cell r="BW790" t="str">
            <v/>
          </cell>
          <cell r="BX790" t="str">
            <v/>
          </cell>
        </row>
        <row r="791">
          <cell r="A791" t="str">
            <v>RI25PER</v>
          </cell>
          <cell r="B791" t="str">
            <v>Les fondamentaux du langage Perl 5</v>
          </cell>
          <cell r="C791" t="str">
            <v>Apprentissage par la pratique (Nouvelle édition)</v>
          </cell>
          <cell r="D791" t="str">
            <v>Philippe BANQUET</v>
          </cell>
          <cell r="E791" t="str">
            <v/>
          </cell>
          <cell r="F791" t="str">
            <v>BANQUET, Philippe</v>
          </cell>
          <cell r="G791" t="str">
            <v/>
          </cell>
          <cell r="H791" t="str">
            <v/>
          </cell>
          <cell r="I791" t="str">
            <v/>
          </cell>
          <cell r="J791" t="str">
            <v/>
          </cell>
          <cell r="K791" t="str">
            <v>Edition du 1 March 2013</v>
          </cell>
          <cell r="L791" t="str">
            <v>436 pages</v>
          </cell>
          <cell r="M791" t="str">
            <v>Editions ENI</v>
          </cell>
          <cell r="N791" t="str">
            <v>fre</v>
          </cell>
          <cell r="O791" t="str">
            <v>fre</v>
          </cell>
          <cell r="P791" t="str">
            <v>fre</v>
          </cell>
          <cell r="Q791" t="str">
            <v>Ce livre sur Perl 5 a pour objectif d'aider le lecteur à maîtriser ce langage, en le présentant de façon simple et concrète et en montrant son utilisation dans des domaines pratiques. Il s'appuie sur les versions récentes de Perl 5 (à partir de la version 5.10), montre la mise en oeuvre des dernières techniques implémentées et décrit ses fonctionnalités sur différents systèmes d'exploitation, Unix/Linux, OS X et Windows.
Après une description générale du langage, l'auteur insiste sur les outils majeurs qui font sa puissance : la gestion des listes et des tableaux, les tables de hachage et les expressions régulières. Chaque notion est illustrée d'exemples simples et fonctionnels. Après avoir assimilé les fondamentaux, le lecteur apprend comment programmer en Perl efficacement, en créant fonctions et modules. Le livre présente également les bases de la programmation orientée objet nouvelle génération. 
Pour faciliter l'acquisition du langage, l'auteur étudie différents cadres de programmation. Il détaille le traitement des chaînes de caractères et la gestion des fichiers et montre comment Perl s'interface avec les bases de données, locales ou à travers le réseau, en SQL ou en ORM. Il étudie l'écriture de scripts CGI pour générer dynamiquement des pages Web, les possibilités de Perl en tant que client Web et ses fonctions générales client/serveur. Enfin, il couvre les interactions avec le système d'exploitation, y compris les spécificités Windows.
La plupart des exemples ont été testés dans les environnements Unix/Linux, OS X et Windows et sont téléchargeables sur le site www.editions-eni.fr.
Les chapitres du livre :
Avant-propos &amp;ndash; Démarrer avec Perl &amp;ndash; Éléments du langage &amp;ndash; Utiliser tableaux et tables de hachages &amp;ndash; Manipulation de chaînes de caractères &amp;ndash; Gestion de fichiers &amp;ndash; Programmation modulaire et objet &amp;ndash; Gestion des bases de données &amp;ndash; Programmation dynamique Web &amp;ndash; Interactions avec le système</v>
          </cell>
          <cell r="R791">
            <v>9782746080171</v>
          </cell>
          <cell r="S791" t="str">
            <v>Version Numérique</v>
          </cell>
          <cell r="T791">
            <v>9782746079328</v>
          </cell>
          <cell r="U791" t="str">
            <v>Version Imprimée</v>
          </cell>
          <cell r="V791" t="str">
            <v>St-Herblain</v>
          </cell>
          <cell r="W791" t="str">
            <v>Editions ENI</v>
          </cell>
          <cell r="X791">
            <v>2013</v>
          </cell>
          <cell r="Y791" t="str">
            <v>Bibliothèque Numérique ENI (Service en ligne)</v>
          </cell>
          <cell r="Z791" t="str">
            <v>RESSOURCES INFORMATIQUES</v>
          </cell>
          <cell r="AA791" t="str">
            <v>texte</v>
          </cell>
          <cell r="AB791" t="str">
            <v>txt</v>
          </cell>
          <cell r="AC791" t="str">
            <v>rdacontent/fre</v>
          </cell>
          <cell r="AD791" t="str">
            <v>informatique</v>
          </cell>
          <cell r="AE791" t="str">
            <v>c</v>
          </cell>
          <cell r="AF791" t="str">
            <v>rdamedia/fre</v>
          </cell>
          <cell r="AG791" t="str">
            <v>ressource en ligne</v>
          </cell>
          <cell r="AH791" t="str">
            <v>cr</v>
          </cell>
          <cell r="AI791" t="str">
            <v>rdacarrier/fre</v>
          </cell>
          <cell r="AJ791" t="str">
            <v>m\\\\\o\\d\\\\\\\\</v>
          </cell>
          <cell r="AK791" t="str">
            <v>cr\cn\\\\uuaua</v>
          </cell>
          <cell r="AL791" t="str">
            <v>Accès restreint aux membres</v>
          </cell>
          <cell r="AM791" t="str">
            <v>Source de la note de description : Version imprimée</v>
          </cell>
          <cell r="AN791" t="str">
            <v/>
          </cell>
          <cell r="AO791" t="str">
            <v>%SITE_CLIENT%/?library_guid=E2D45158-E139-4810-A7B0-CFD40D0CDA3C</v>
          </cell>
          <cell r="AP791" t="str">
            <v>Accès au travers du portail ENI</v>
          </cell>
          <cell r="AQ791" t="str">
            <v xml:space="preserve"> LNRI25PER</v>
          </cell>
          <cell r="AR791" t="str">
            <v xml:space="preserve"> orm </v>
          </cell>
          <cell r="AS791" t="str">
            <v xml:space="preserve"> perl 6 </v>
          </cell>
          <cell r="AT791" t="str">
            <v xml:space="preserve"> perl5 </v>
          </cell>
          <cell r="AU791" t="str">
            <v xml:space="preserve"> perl6 </v>
          </cell>
          <cell r="AV791" t="str">
            <v xml:space="preserve"> script </v>
          </cell>
          <cell r="AW791" t="str">
            <v xml:space="preserve">cgi </v>
          </cell>
          <cell r="AX791" t="str">
            <v/>
          </cell>
          <cell r="AY791" t="str">
            <v/>
          </cell>
          <cell r="AZ791" t="str">
            <v/>
          </cell>
          <cell r="BA791" t="str">
            <v/>
          </cell>
          <cell r="BB791" t="str">
            <v/>
          </cell>
          <cell r="BC791" t="str">
            <v/>
          </cell>
          <cell r="BD791" t="str">
            <v/>
          </cell>
          <cell r="BE791" t="str">
            <v/>
          </cell>
          <cell r="BF791" t="str">
            <v/>
          </cell>
          <cell r="BG791" t="str">
            <v/>
          </cell>
          <cell r="BH791" t="str">
            <v/>
          </cell>
          <cell r="BI791" t="str">
            <v/>
          </cell>
          <cell r="BJ791" t="str">
            <v/>
          </cell>
          <cell r="BK791" t="str">
            <v/>
          </cell>
          <cell r="BL791" t="str">
            <v/>
          </cell>
          <cell r="BM791" t="str">
            <v/>
          </cell>
          <cell r="BN791" t="str">
            <v/>
          </cell>
          <cell r="BO791" t="str">
            <v/>
          </cell>
          <cell r="BP791" t="str">
            <v/>
          </cell>
          <cell r="BQ791" t="str">
            <v/>
          </cell>
          <cell r="BR791" t="str">
            <v/>
          </cell>
          <cell r="BS791" t="str">
            <v/>
          </cell>
          <cell r="BT791" t="str">
            <v/>
          </cell>
          <cell r="BU791" t="str">
            <v/>
          </cell>
          <cell r="BV791" t="str">
            <v/>
          </cell>
          <cell r="BW791" t="str">
            <v/>
          </cell>
          <cell r="BX791" t="str">
            <v/>
          </cell>
        </row>
        <row r="792">
          <cell r="A792" t="str">
            <v>RI25PH5MY</v>
          </cell>
          <cell r="B792" t="str">
            <v>PHP et MySQL</v>
          </cell>
          <cell r="C792" t="str">
            <v>Maîtrisez le développement d'un site Web dynamique et interactif (2ième édition)</v>
          </cell>
          <cell r="D792" t="str">
            <v>Olivier HEURTEL</v>
          </cell>
          <cell r="E792" t="str">
            <v/>
          </cell>
          <cell r="F792" t="str">
            <v>HEURTEL, Olivier</v>
          </cell>
          <cell r="G792" t="str">
            <v/>
          </cell>
          <cell r="H792" t="str">
            <v/>
          </cell>
          <cell r="I792" t="str">
            <v/>
          </cell>
          <cell r="J792" t="str">
            <v/>
          </cell>
          <cell r="K792" t="str">
            <v>Edition du 1 March 2014</v>
          </cell>
          <cell r="L792" t="str">
            <v>708 pages</v>
          </cell>
          <cell r="M792" t="str">
            <v>Editions ENI</v>
          </cell>
          <cell r="N792" t="str">
            <v>fre</v>
          </cell>
          <cell r="O792" t="str">
            <v>fre</v>
          </cell>
          <cell r="P792" t="str">
            <v>fre</v>
          </cell>
          <cell r="Q792" t="str">
            <v>Ce livre sur PHP et MySQL s'adresse aux concepteurs et développeurs qui souhaitent utiliser PHP et MySQL pour développer un site Web dynamique et interactif.
Dans la première partie du livre, l'auteur présente la mise en oeuvre d'une base de données MySQL : langage SQL (Structured Query Language), utilisation des fonctions MySQL, construction d'une base de données (tables, index, vues), sans oublier les techniques avancées comme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Abondamment illustré d'exemples commentés, ce livre (écrit sur les versions 5.5 de PHP et 5.6 de MySQL) est à la fois complet et synthétique et vous permet d'aller droit au but.
Des éléments complémentaires sont en téléchargement sur le site www.editions-eni.fr.
Les chapitres du livre :
Introduction &amp;ndash; Introduction à MySQL &amp;ndash; Utiliser les fonctions MySQL &amp;ndash; Construire une base de données dans MySQL &amp;ndash; Techniques avancées avec MySQL &amp;ndash; Introduction à PHP &amp;ndash; Utiliser les fonctions PHP &amp;ndash; Écrire des fonctions et des classes PHP &amp;ndash; Gérer les erreurs dans un script PHP &amp;ndash; Gérer les formulaires et les liens avec PHP &amp;ndash; Accéder à une base de données MySQL &amp;ndash; Gérer les sessions &amp;ndash; Annexes</v>
          </cell>
          <cell r="R792">
            <v>9782746088924</v>
          </cell>
          <cell r="S792" t="str">
            <v>Version Numérique</v>
          </cell>
          <cell r="T792">
            <v>9782746087637</v>
          </cell>
          <cell r="U792" t="str">
            <v>Version Imprimée</v>
          </cell>
          <cell r="V792" t="str">
            <v>St-Herblain</v>
          </cell>
          <cell r="W792" t="str">
            <v>Editions ENI</v>
          </cell>
          <cell r="X792">
            <v>2014</v>
          </cell>
          <cell r="Y792" t="str">
            <v>Bibliothèque Numérique ENI (Service en ligne)</v>
          </cell>
          <cell r="Z792" t="str">
            <v>RESSOURCES INFORMATIQUES</v>
          </cell>
          <cell r="AA792" t="str">
            <v>texte</v>
          </cell>
          <cell r="AB792" t="str">
            <v>txt</v>
          </cell>
          <cell r="AC792" t="str">
            <v>rdacontent/fre</v>
          </cell>
          <cell r="AD792" t="str">
            <v>informatique</v>
          </cell>
          <cell r="AE792" t="str">
            <v>c</v>
          </cell>
          <cell r="AF792" t="str">
            <v>rdamedia/fre</v>
          </cell>
          <cell r="AG792" t="str">
            <v>ressource en ligne</v>
          </cell>
          <cell r="AH792" t="str">
            <v>cr</v>
          </cell>
          <cell r="AI792" t="str">
            <v>rdacarrier/fre</v>
          </cell>
          <cell r="AJ792" t="str">
            <v>m\\\\\o\\d\\\\\\\\</v>
          </cell>
          <cell r="AK792" t="str">
            <v>cr\cn\\\\uuaua</v>
          </cell>
          <cell r="AL792" t="str">
            <v>Accès restreint aux membres</v>
          </cell>
          <cell r="AM792" t="str">
            <v>Source de la note de description : Version imprimée</v>
          </cell>
          <cell r="AN792" t="str">
            <v/>
          </cell>
          <cell r="AO792" t="str">
            <v>%SITE_CLIENT%/?library_guid=AE442FCB-A813-4AB1-B7C6-F55365750001</v>
          </cell>
          <cell r="AP792" t="str">
            <v>Accès au travers du portail ENI</v>
          </cell>
          <cell r="AQ792" t="str">
            <v xml:space="preserve"> Base de données relationnelle </v>
          </cell>
          <cell r="AR792" t="str">
            <v xml:space="preserve"> développement </v>
          </cell>
          <cell r="AS792" t="str">
            <v xml:space="preserve"> langage </v>
          </cell>
          <cell r="AT792" t="str">
            <v xml:space="preserve"> livre mysql </v>
          </cell>
          <cell r="AU792" t="str">
            <v xml:space="preserve"> LNRI25PH5MY</v>
          </cell>
          <cell r="AV792" t="str">
            <v xml:space="preserve"> mariadb </v>
          </cell>
          <cell r="AW792" t="str">
            <v xml:space="preserve"> pages dynamiques </v>
          </cell>
          <cell r="AX792" t="str">
            <v xml:space="preserve"> SGBD </v>
          </cell>
          <cell r="AY792" t="str">
            <v xml:space="preserve"> SGBDR </v>
          </cell>
          <cell r="AZ792" t="str">
            <v xml:space="preserve"> site interactif </v>
          </cell>
          <cell r="BA792" t="str">
            <v xml:space="preserve">livre php </v>
          </cell>
          <cell r="BB792" t="str">
            <v/>
          </cell>
          <cell r="BC792" t="str">
            <v/>
          </cell>
          <cell r="BD792" t="str">
            <v/>
          </cell>
          <cell r="BE792" t="str">
            <v/>
          </cell>
          <cell r="BF792" t="str">
            <v/>
          </cell>
          <cell r="BG792" t="str">
            <v/>
          </cell>
          <cell r="BH792" t="str">
            <v/>
          </cell>
          <cell r="BI792" t="str">
            <v/>
          </cell>
          <cell r="BJ792" t="str">
            <v/>
          </cell>
          <cell r="BK792" t="str">
            <v/>
          </cell>
          <cell r="BL792" t="str">
            <v/>
          </cell>
          <cell r="BM792" t="str">
            <v/>
          </cell>
          <cell r="BN792" t="str">
            <v/>
          </cell>
          <cell r="BO792" t="str">
            <v/>
          </cell>
          <cell r="BP792" t="str">
            <v/>
          </cell>
          <cell r="BQ792" t="str">
            <v/>
          </cell>
          <cell r="BR792" t="str">
            <v/>
          </cell>
          <cell r="BS792" t="str">
            <v/>
          </cell>
          <cell r="BT792" t="str">
            <v/>
          </cell>
          <cell r="BU792" t="str">
            <v/>
          </cell>
          <cell r="BV792" t="str">
            <v/>
          </cell>
          <cell r="BW792" t="str">
            <v/>
          </cell>
          <cell r="BX792" t="str">
            <v/>
          </cell>
        </row>
        <row r="793">
          <cell r="A793" t="str">
            <v>RI26JEE</v>
          </cell>
          <cell r="B793" t="str">
            <v>Java Enterprise Edition</v>
          </cell>
          <cell r="C793" t="str">
            <v>Le développement d'applications web avec JEE 6 [2ième édition]</v>
          </cell>
          <cell r="D793" t="str">
            <v>Thierry Groussard</v>
          </cell>
          <cell r="E793" t="str">
            <v/>
          </cell>
          <cell r="F793" t="str">
            <v>Groussard, Thierry</v>
          </cell>
          <cell r="G793" t="str">
            <v/>
          </cell>
          <cell r="H793" t="str">
            <v/>
          </cell>
          <cell r="I793" t="str">
            <v/>
          </cell>
          <cell r="J793" t="str">
            <v/>
          </cell>
          <cell r="K793" t="str">
            <v>Edition du 1 March 2011</v>
          </cell>
          <cell r="L793" t="str">
            <v>305 pages</v>
          </cell>
          <cell r="M793" t="str">
            <v>Editions ENI</v>
          </cell>
          <cell r="N793" t="str">
            <v>fre</v>
          </cell>
          <cell r="O793" t="str">
            <v>fre</v>
          </cell>
          <cell r="P793" t="str">
            <v>fre</v>
          </cell>
          <cell r="Q793" t="str">
            <v>Ce livre sur JEE 6 s'adresse aux développeurs Java et fournit toutes les bases pour utiliser le langage Java dans le développement d'applications web dynamiques.
 Après la présentation de la plate-forme JEE, le lecteur découvrira le fonctionnement du protocole http omniprésent dans les applications web. Le chapitre suivant présente les servlets qui sont à la base de toutes les applications web développées avec le langage java. L'aspect présentation des informations à l'utilisateur est ensuite détaillé avec les pages jsp. Les deux chapitres suivants détaillent les solutions disponibles pour améliorer la productivité en utilisant les balises de la bibliothèque JSTL ou en créant sa propre bibliothèque de balises adaptées aux besoins de l'application. 
La grande majorité des applications utilisant maintenant une base de données pour le stockage des informations, le dernier chapitre présente l'accès aux données à partir de java avec l'api jdbc et les spécificités des applications web dans ce domaine.
Dans ce livre, chaque notion est illustrée par des exemples concrets pouvant facilement être adaptés à vos besoins. La structure des principaux fichiers de configuration et les annotations java liées à la configuration d'une servlet (JSR135 : Java Servlet 3.0 Specification) sont documentées afin de vous guider lors du déploiement de l'application.
Les exemples cités dans l'ouvrage sont en téléchargement sur le site www.editions-eni.fr.
Les chapitres du livre :
Avant-propos &amp;ndash; Présentation de JEE &amp;ndash; Le protocole HTTP &amp;ndash; Les servlets - Utilisation des sessions - Les pages JSP  La bibliothèque JSTL &amp;ndash; Balises JSP personnalisées &amp;ndash; JDBC &amp;ndash; Annexes</v>
          </cell>
          <cell r="R793">
            <v>9782746063815</v>
          </cell>
          <cell r="S793" t="str">
            <v>Version Numérique</v>
          </cell>
          <cell r="T793">
            <v>9782746062450</v>
          </cell>
          <cell r="U793" t="str">
            <v>Version Imprimée</v>
          </cell>
          <cell r="V793" t="str">
            <v>St-Herblain</v>
          </cell>
          <cell r="W793" t="str">
            <v>Editions ENI</v>
          </cell>
          <cell r="X793">
            <v>2011</v>
          </cell>
          <cell r="Y793" t="str">
            <v>Bibliothèque Numérique ENI (Service en ligne)</v>
          </cell>
          <cell r="Z793" t="str">
            <v>RESSOURCES INFORMATIQUES</v>
          </cell>
          <cell r="AA793" t="str">
            <v>texte</v>
          </cell>
          <cell r="AB793" t="str">
            <v>txt</v>
          </cell>
          <cell r="AC793" t="str">
            <v>rdacontent/fre</v>
          </cell>
          <cell r="AD793" t="str">
            <v>informatique</v>
          </cell>
          <cell r="AE793" t="str">
            <v>c</v>
          </cell>
          <cell r="AF793" t="str">
            <v>rdamedia/fre</v>
          </cell>
          <cell r="AG793" t="str">
            <v>ressource en ligne</v>
          </cell>
          <cell r="AH793" t="str">
            <v>cr</v>
          </cell>
          <cell r="AI793" t="str">
            <v>rdacarrier/fre</v>
          </cell>
          <cell r="AJ793" t="str">
            <v>m\\\\\o\\d\\\\\\\\</v>
          </cell>
          <cell r="AK793" t="str">
            <v>cr\cn\\\\uuaua</v>
          </cell>
          <cell r="AL793" t="str">
            <v>Accès restreint aux membres</v>
          </cell>
          <cell r="AM793" t="str">
            <v>Source de la note de description : Version imprimée</v>
          </cell>
          <cell r="AN793" t="str">
            <v/>
          </cell>
          <cell r="AO793" t="str">
            <v>%SITE_CLIENT%/?library_guid=C2CB3624-ADA1-4087-93D4-D0EB43762647</v>
          </cell>
          <cell r="AP793" t="str">
            <v>Accès au travers du portail ENI</v>
          </cell>
          <cell r="AQ793" t="str">
            <v xml:space="preserve"> java ee </v>
          </cell>
          <cell r="AR793" t="str">
            <v xml:space="preserve"> jdbc </v>
          </cell>
          <cell r="AS793" t="str">
            <v xml:space="preserve"> jee </v>
          </cell>
          <cell r="AT793" t="str">
            <v xml:space="preserve"> jee6 </v>
          </cell>
          <cell r="AU793" t="str">
            <v xml:space="preserve"> jsp </v>
          </cell>
          <cell r="AV793" t="str">
            <v xml:space="preserve"> JSR135 </v>
          </cell>
          <cell r="AW793" t="str">
            <v xml:space="preserve"> jstl </v>
          </cell>
          <cell r="AX793" t="str">
            <v xml:space="preserve"> langage </v>
          </cell>
          <cell r="AY793" t="str">
            <v xml:space="preserve"> LNRI26JEE</v>
          </cell>
          <cell r="AZ793" t="str">
            <v xml:space="preserve"> servlet </v>
          </cell>
          <cell r="BA793" t="str">
            <v xml:space="preserve"> servlets </v>
          </cell>
          <cell r="BB793" t="str">
            <v xml:space="preserve">java </v>
          </cell>
          <cell r="BC793" t="str">
            <v/>
          </cell>
          <cell r="BD793" t="str">
            <v/>
          </cell>
          <cell r="BE793" t="str">
            <v/>
          </cell>
          <cell r="BF793" t="str">
            <v/>
          </cell>
          <cell r="BG793" t="str">
            <v/>
          </cell>
          <cell r="BH793" t="str">
            <v/>
          </cell>
          <cell r="BI793" t="str">
            <v/>
          </cell>
          <cell r="BJ793" t="str">
            <v/>
          </cell>
          <cell r="BK793" t="str">
            <v/>
          </cell>
          <cell r="BL793" t="str">
            <v/>
          </cell>
          <cell r="BM793" t="str">
            <v/>
          </cell>
          <cell r="BN793" t="str">
            <v/>
          </cell>
          <cell r="BO793" t="str">
            <v/>
          </cell>
          <cell r="BP793" t="str">
            <v/>
          </cell>
          <cell r="BQ793" t="str">
            <v/>
          </cell>
          <cell r="BR793" t="str">
            <v/>
          </cell>
          <cell r="BS793" t="str">
            <v/>
          </cell>
          <cell r="BT793" t="str">
            <v/>
          </cell>
          <cell r="BU793" t="str">
            <v/>
          </cell>
          <cell r="BV793" t="str">
            <v/>
          </cell>
          <cell r="BW793" t="str">
            <v/>
          </cell>
          <cell r="BX793" t="str">
            <v/>
          </cell>
        </row>
        <row r="794">
          <cell r="A794" t="str">
            <v>RI27PHP</v>
          </cell>
          <cell r="B794" t="str">
            <v>PHP 7</v>
          </cell>
          <cell r="C794" t="str">
            <v>Développez un site web dynamique et interactif (2e édition)</v>
          </cell>
          <cell r="D794" t="str">
            <v>Olivier HEURTEL</v>
          </cell>
          <cell r="E794" t="str">
            <v/>
          </cell>
          <cell r="F794" t="str">
            <v>HEURTEL, Olivier</v>
          </cell>
          <cell r="G794" t="str">
            <v/>
          </cell>
          <cell r="H794" t="str">
            <v/>
          </cell>
          <cell r="I794" t="str">
            <v/>
          </cell>
          <cell r="J794" t="str">
            <v/>
          </cell>
          <cell r="K794" t="str">
            <v>Edition du 1 September 2018</v>
          </cell>
          <cell r="L794" t="str">
            <v>651 pages</v>
          </cell>
          <cell r="M794" t="str">
            <v>Editions ENI</v>
          </cell>
          <cell r="N794" t="str">
            <v>fre</v>
          </cell>
          <cell r="O794" t="str">
            <v>fre</v>
          </cell>
          <cell r="P794" t="str">
            <v>fre</v>
          </cell>
          <cell r="Q794" t="str">
            <v>Ce livre sur PHP 7 (en version 7.2 au moment de l'écriture)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Des éléments complémentaires sont en téléchargement sur le site www.editions-eni.fr.
Les chapitres du livre :
Préambule &amp;ndash; Introduction à PHP &amp;ndash; Utiliser les fonctions PHP &amp;ndash; Écrire des fonctions et des classes PHP &amp;ndash; Gérer les erreurs dans un script PHP &amp;ndash; Gérer les formulaires et les liens &amp;ndash; Accéder aux bases de données &amp;ndash; Gérer les sessions &amp;ndash; Envoyer un courrier électronique &amp;ndash; Annexe</v>
          </cell>
          <cell r="R794">
            <v>9782409015144</v>
          </cell>
          <cell r="S794" t="str">
            <v>Version Numérique</v>
          </cell>
          <cell r="T794">
            <v>9782409015113</v>
          </cell>
          <cell r="U794" t="str">
            <v>Version Imprimée</v>
          </cell>
          <cell r="V794" t="str">
            <v>St-Herblain</v>
          </cell>
          <cell r="W794" t="str">
            <v>Editions ENI</v>
          </cell>
          <cell r="X794">
            <v>2018</v>
          </cell>
          <cell r="Y794" t="str">
            <v>Bibliothèque Numérique ENI (Service en ligne)</v>
          </cell>
          <cell r="Z794" t="str">
            <v>RESSOURCES INFORMATIQUES</v>
          </cell>
          <cell r="AA794" t="str">
            <v>texte</v>
          </cell>
          <cell r="AB794" t="str">
            <v>txt</v>
          </cell>
          <cell r="AC794" t="str">
            <v>rdacontent/fre</v>
          </cell>
          <cell r="AD794" t="str">
            <v>informatique</v>
          </cell>
          <cell r="AE794" t="str">
            <v>c</v>
          </cell>
          <cell r="AF794" t="str">
            <v>rdamedia/fre</v>
          </cell>
          <cell r="AG794" t="str">
            <v>ressource en ligne</v>
          </cell>
          <cell r="AH794" t="str">
            <v>cr</v>
          </cell>
          <cell r="AI794" t="str">
            <v>rdacarrier/fre</v>
          </cell>
          <cell r="AJ794" t="str">
            <v>m\\\\\o\\d\\\\\\\\</v>
          </cell>
          <cell r="AK794" t="str">
            <v>cr\cn\\\\uuaua</v>
          </cell>
          <cell r="AL794" t="str">
            <v>Accès restreint aux membres</v>
          </cell>
          <cell r="AM794" t="str">
            <v>Source de la note de description : Version imprimée</v>
          </cell>
          <cell r="AN794" t="str">
            <v/>
          </cell>
          <cell r="AO794" t="str">
            <v>%SITE_CLIENT%/?library_guid=CBF9FD6B-59D7-43EE-83B4-D3A4B13D329D</v>
          </cell>
          <cell r="AP794" t="str">
            <v>Accès au travers du portail ENI</v>
          </cell>
          <cell r="AQ794" t="str">
            <v xml:space="preserve"> développement </v>
          </cell>
          <cell r="AR794" t="str">
            <v xml:space="preserve"> LNRI27PHP</v>
          </cell>
          <cell r="AS794" t="str">
            <v xml:space="preserve"> open source </v>
          </cell>
          <cell r="AT794" t="str">
            <v xml:space="preserve"> php 7.2 </v>
          </cell>
          <cell r="AU794" t="str">
            <v xml:space="preserve"> php 72 </v>
          </cell>
          <cell r="AV794" t="str">
            <v xml:space="preserve"> php7.2 </v>
          </cell>
          <cell r="AW794" t="str">
            <v xml:space="preserve"> web </v>
          </cell>
          <cell r="AX794" t="str">
            <v xml:space="preserve">livre php </v>
          </cell>
          <cell r="AY794" t="str">
            <v/>
          </cell>
          <cell r="AZ794" t="str">
            <v/>
          </cell>
          <cell r="BA794" t="str">
            <v/>
          </cell>
          <cell r="BB794" t="str">
            <v/>
          </cell>
          <cell r="BC794" t="str">
            <v/>
          </cell>
          <cell r="BD794" t="str">
            <v/>
          </cell>
          <cell r="BE794" t="str">
            <v/>
          </cell>
          <cell r="BF794" t="str">
            <v/>
          </cell>
          <cell r="BG794" t="str">
            <v/>
          </cell>
          <cell r="BH794" t="str">
            <v/>
          </cell>
          <cell r="BI794" t="str">
            <v/>
          </cell>
          <cell r="BJ794" t="str">
            <v/>
          </cell>
          <cell r="BK794" t="str">
            <v/>
          </cell>
          <cell r="BL794" t="str">
            <v/>
          </cell>
          <cell r="BM794" t="str">
            <v/>
          </cell>
          <cell r="BN794" t="str">
            <v/>
          </cell>
          <cell r="BO794" t="str">
            <v/>
          </cell>
          <cell r="BP794" t="str">
            <v/>
          </cell>
          <cell r="BQ794" t="str">
            <v/>
          </cell>
          <cell r="BR794" t="str">
            <v/>
          </cell>
          <cell r="BS794" t="str">
            <v/>
          </cell>
          <cell r="BT794" t="str">
            <v/>
          </cell>
          <cell r="BU794" t="str">
            <v/>
          </cell>
          <cell r="BV794" t="str">
            <v/>
          </cell>
          <cell r="BW794" t="str">
            <v/>
          </cell>
          <cell r="BX794" t="str">
            <v/>
          </cell>
        </row>
        <row r="795">
          <cell r="A795" t="str">
            <v>RI27WINDE</v>
          </cell>
          <cell r="B795" t="str">
            <v>Windows 7 et Office 2010</v>
          </cell>
          <cell r="C795" t="str">
            <v>Déploiement des postes de travail en entreprise [2ième édition]</v>
          </cell>
          <cell r="D795" t="str">
            <v>Olivier Bat,Guillaume DESFARGES,Freddy ELMALEH</v>
          </cell>
          <cell r="E795" t="str">
            <v/>
          </cell>
          <cell r="F795" t="str">
            <v>Bat, Olivier</v>
          </cell>
          <cell r="G795" t="str">
            <v>DESFARGES, Guillaume</v>
          </cell>
          <cell r="H795" t="str">
            <v>ELMALEH, Freddy</v>
          </cell>
          <cell r="I795" t="str">
            <v/>
          </cell>
          <cell r="J795" t="str">
            <v/>
          </cell>
          <cell r="K795" t="str">
            <v>Edition du 1 January 2012</v>
          </cell>
          <cell r="L795" t="str">
            <v>508 pages</v>
          </cell>
          <cell r="M795" t="str">
            <v>Editions ENI</v>
          </cell>
          <cell r="N795" t="str">
            <v>fre</v>
          </cell>
          <cell r="O795" t="str">
            <v>fre</v>
          </cell>
          <cell r="P795" t="str">
            <v>fre</v>
          </cell>
          <cell r="Q795" t="str">
            <v>Ce livre sur le déploiement de Windows 7 et Office 2010 s'adresse aux administrateurs système des petites et moyennes entreprises ainsi qu'aux ingénieurs chargés des postes de travail des grands comptes. Il a été conçu pour permettre au lecteur d'appréhender les outils de déploiementproposés par Microsoft (Windows Deployment Services, Microsoft Deployment Toolkit, Office Customization Toolkit, Windows Automated Installation Kit)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7 ainsi que l'automatisation de l'installation d'Office 2010 sur des postes de travail en entreprise.
En suivant le fil conducteur de l'automatisation du déploiement, les auteurs détaillent et illustrent avec des manipulations les différentes méthodes pour installer Windows 7. Le livre présente également la gestion des mises à jour de sécurité du parc avec Windows Server Update Services tout en implémentant Office 2010. Un chapitre est dédié aux déploiements de Windows 7 dans les grands comptes avec System Center Configuration Manager 2007. Le dernier chapitre présente deux études de cas.
Les chapitres du livre :
Avant-propos - Gérer un projet de déploiement &amp;ndash; Choisir une solution de déploiement &amp;ndash; Windows Deployment Services &amp;ndash; Windows Automated Installation Kit &amp;ndash; Microsoft Deployment Toolkit &amp;ndash; Automatisation de l'installation d'Office 2010 &amp;ndash; Déploiement d'OS avec SCCM 2007 &amp;ndash; Distribuer des mises à jour avec WSUS &amp;ndash; Études de cas
Ce livre est également proposé en coffret</v>
          </cell>
          <cell r="R795">
            <v>9782746072305</v>
          </cell>
          <cell r="S795" t="str">
            <v>Version Numérique</v>
          </cell>
          <cell r="T795">
            <v>9782746070981</v>
          </cell>
          <cell r="U795" t="str">
            <v>Version Imprimée</v>
          </cell>
          <cell r="V795" t="str">
            <v>St-Herblain</v>
          </cell>
          <cell r="W795" t="str">
            <v>Editions ENI</v>
          </cell>
          <cell r="X795">
            <v>2012</v>
          </cell>
          <cell r="Y795" t="str">
            <v>Bibliothèque Numérique ENI (Service en ligne)</v>
          </cell>
          <cell r="Z795" t="str">
            <v>RESSOURCES INFORMATIQUES</v>
          </cell>
          <cell r="AA795" t="str">
            <v>texte</v>
          </cell>
          <cell r="AB795" t="str">
            <v>txt</v>
          </cell>
          <cell r="AC795" t="str">
            <v>rdacontent/fre</v>
          </cell>
          <cell r="AD795" t="str">
            <v>informatique</v>
          </cell>
          <cell r="AE795" t="str">
            <v>c</v>
          </cell>
          <cell r="AF795" t="str">
            <v>rdamedia/fre</v>
          </cell>
          <cell r="AG795" t="str">
            <v>ressource en ligne</v>
          </cell>
          <cell r="AH795" t="str">
            <v>cr</v>
          </cell>
          <cell r="AI795" t="str">
            <v>rdacarrier/fre</v>
          </cell>
          <cell r="AJ795" t="str">
            <v>m\\\\\o\\d\\\\\\\\</v>
          </cell>
          <cell r="AK795" t="str">
            <v>cr\cn\\\\uuaua</v>
          </cell>
          <cell r="AL795" t="str">
            <v>Accès restreint aux membres</v>
          </cell>
          <cell r="AM795" t="str">
            <v>Source de la note de description : Version imprimée</v>
          </cell>
          <cell r="AN795" t="str">
            <v/>
          </cell>
          <cell r="AO795" t="str">
            <v>%SITE_CLIENT%/?library_guid=541CACD1-86DD-4D74-BDD3-9C9C1EAD0F49</v>
          </cell>
          <cell r="AP795" t="str">
            <v>Accès au travers du portail ENI</v>
          </cell>
          <cell r="AQ795" t="str">
            <v xml:space="preserve"> LNRI27WINDE</v>
          </cell>
          <cell r="AR795" t="str">
            <v xml:space="preserve"> mdt </v>
          </cell>
          <cell r="AS795" t="str">
            <v xml:space="preserve"> microsoft </v>
          </cell>
          <cell r="AT795" t="str">
            <v xml:space="preserve"> office 2010 </v>
          </cell>
          <cell r="AU795" t="str">
            <v xml:space="preserve"> sccm </v>
          </cell>
          <cell r="AV795" t="str">
            <v xml:space="preserve"> wds </v>
          </cell>
          <cell r="AW795" t="str">
            <v xml:space="preserve"> wsus </v>
          </cell>
          <cell r="AX795" t="str">
            <v xml:space="preserve">seven </v>
          </cell>
          <cell r="AY795" t="str">
            <v/>
          </cell>
          <cell r="AZ795" t="str">
            <v/>
          </cell>
          <cell r="BA795" t="str">
            <v/>
          </cell>
          <cell r="BB795" t="str">
            <v/>
          </cell>
          <cell r="BC795" t="str">
            <v/>
          </cell>
          <cell r="BD795" t="str">
            <v/>
          </cell>
          <cell r="BE795" t="str">
            <v/>
          </cell>
          <cell r="BF795" t="str">
            <v/>
          </cell>
          <cell r="BG795" t="str">
            <v/>
          </cell>
          <cell r="BH795" t="str">
            <v/>
          </cell>
          <cell r="BI795" t="str">
            <v/>
          </cell>
          <cell r="BJ795" t="str">
            <v/>
          </cell>
          <cell r="BK795" t="str">
            <v/>
          </cell>
          <cell r="BL795" t="str">
            <v/>
          </cell>
          <cell r="BM795" t="str">
            <v/>
          </cell>
          <cell r="BN795" t="str">
            <v/>
          </cell>
          <cell r="BO795" t="str">
            <v/>
          </cell>
          <cell r="BP795" t="str">
            <v/>
          </cell>
          <cell r="BQ795" t="str">
            <v/>
          </cell>
          <cell r="BR795" t="str">
            <v/>
          </cell>
          <cell r="BS795" t="str">
            <v/>
          </cell>
          <cell r="BT795" t="str">
            <v/>
          </cell>
          <cell r="BU795" t="str">
            <v/>
          </cell>
          <cell r="BV795" t="str">
            <v/>
          </cell>
          <cell r="BW795" t="str">
            <v/>
          </cell>
          <cell r="BX795" t="str">
            <v/>
          </cell>
        </row>
        <row r="796">
          <cell r="A796" t="str">
            <v>RI2AJA</v>
          </cell>
          <cell r="B796" t="str">
            <v>AJAX - Développez pour le Web 2.0</v>
          </cell>
          <cell r="C796" t="str">
            <v>Entrez dans le code : JavaScript, XML, DOM, XMLHttpRequest2... (2ième édition)</v>
          </cell>
          <cell r="D796" t="str">
            <v>Luc VAN LANCKER</v>
          </cell>
          <cell r="E796" t="str">
            <v/>
          </cell>
          <cell r="F796" t="str">
            <v>VAN LANCKER, Luc</v>
          </cell>
          <cell r="G796" t="str">
            <v/>
          </cell>
          <cell r="H796" t="str">
            <v/>
          </cell>
          <cell r="I796" t="str">
            <v/>
          </cell>
          <cell r="J796" t="str">
            <v/>
          </cell>
          <cell r="K796" t="str">
            <v>Edition du 1 February 2015</v>
          </cell>
          <cell r="L796" t="str">
            <v>488 pages</v>
          </cell>
          <cell r="M796" t="str">
            <v>Editions ENI</v>
          </cell>
          <cell r="N796" t="str">
            <v>fre</v>
          </cell>
          <cell r="O796" t="str">
            <v>fre</v>
          </cell>
          <cell r="P796" t="str">
            <v>fre</v>
          </cell>
          <cell r="Q796" t="str">
            <v>Ce livre sur AJAX s'adresse aux développeurs et concepteurs de sites Web et leur donne les clefs pour maîtriser tous les éléments d'une requête AJAX et aboutir à des applications Web novatrices. Sa lecture suppose des connaissances préalables en HTML5 et CSS. 
En suivant chapitre après chapitre les différents éléments de la mise en oeuvre d'AJAX, l'auteur commence par détailler le langage JavaScript qui gère l'ensemble du processus et initie la requête vers le serveur (notions fondamentales, fonctions et méthodes, conditions et boucles, gestionnaire d'évènements, formulaires, manipulation des chaînes de caractères, tableaux&amp;hellip;). Il présente ensuite l'API XMLHttpRequest2 qui effectue la requête de façon asynchrone, soit en arrière-plan de la page, sans perturber le flux normal de celle-ci. Un chapitre est consacré au XML qui constitue la réponse du serveur à la requête et qui structure les données transmises. Ces dernières prendront place dans l'arbre du DOM du document initial procédant ainsi à l'affichage des nouvelles données sans avoir à recharger le document.
Dans cette nouvelle édition du livre, l'auteur s'attarde sur le plus populaire des frameworks JavaScript, jQuery. Après avoir présenté quelques-unes de ses spécificités comme les sélecteurs, la gestion des événements, les effets visuels ainsi que la manipulation des feuilles de style CSS et du DOM, il traite dans un chapitre dédié AJAX sous jQuery.
Ce livre est écrit dans un style concis et précis avec de nombreux exemples significatifs et illustrations pour donner au lecteur une vision juste des possibilités d'AJAX et du framework jQuery.
Tous les exemples présentés dans le livre sont en téléchargement sur www.editions-eni.fr.
Les chapitres du livre :
Avant-propos  - Présentation générale d'AJAX - L'environnement de travail - Le JavaScript -  Introduction au XML - Introduction au XSL - Le DOM (Document Object Model) -  L'objet XMLHttpRequest - L'approche AJAX - AJAX par l'exemple - AJAX et le  framework jQuery</v>
          </cell>
          <cell r="R796">
            <v>9782746094659</v>
          </cell>
          <cell r="S796" t="str">
            <v>Version Numérique</v>
          </cell>
          <cell r="T796">
            <v>9782746092662</v>
          </cell>
          <cell r="U796" t="str">
            <v>Version Imprimée</v>
          </cell>
          <cell r="V796" t="str">
            <v>St-Herblain</v>
          </cell>
          <cell r="W796" t="str">
            <v>Editions ENI</v>
          </cell>
          <cell r="X796">
            <v>2015</v>
          </cell>
          <cell r="Y796" t="str">
            <v>Bibliothèque Numérique ENI (Service en ligne)</v>
          </cell>
          <cell r="Z796" t="str">
            <v>RESSOURCES INFORMATIQUES</v>
          </cell>
          <cell r="AA796" t="str">
            <v>texte</v>
          </cell>
          <cell r="AB796" t="str">
            <v>txt</v>
          </cell>
          <cell r="AC796" t="str">
            <v>rdacontent/fre</v>
          </cell>
          <cell r="AD796" t="str">
            <v>informatique</v>
          </cell>
          <cell r="AE796" t="str">
            <v>c</v>
          </cell>
          <cell r="AF796" t="str">
            <v>rdamedia/fre</v>
          </cell>
          <cell r="AG796" t="str">
            <v>ressource en ligne</v>
          </cell>
          <cell r="AH796" t="str">
            <v>cr</v>
          </cell>
          <cell r="AI796" t="str">
            <v>rdacarrier/fre</v>
          </cell>
          <cell r="AJ796" t="str">
            <v>m\\\\\o\\d\\\\\\\\</v>
          </cell>
          <cell r="AK796" t="str">
            <v>cr\cn\\\\uuaua</v>
          </cell>
          <cell r="AL796" t="str">
            <v>Accès restreint aux membres</v>
          </cell>
          <cell r="AM796" t="str">
            <v>Source de la note de description : Version imprimée</v>
          </cell>
          <cell r="AN796" t="str">
            <v/>
          </cell>
          <cell r="AO796" t="str">
            <v>%SITE_CLIENT%/?library_guid=D1BECD1D-E960-43F8-93FA-826C6F7BBE3D</v>
          </cell>
          <cell r="AP796" t="str">
            <v>Accès au travers du portail ENI</v>
          </cell>
          <cell r="AQ796" t="str">
            <v xml:space="preserve"> Asynchronous </v>
          </cell>
          <cell r="AR796" t="str">
            <v xml:space="preserve"> css </v>
          </cell>
          <cell r="AS796" t="str">
            <v xml:space="preserve"> DOM </v>
          </cell>
          <cell r="AT796" t="str">
            <v xml:space="preserve"> html </v>
          </cell>
          <cell r="AU796" t="str">
            <v xml:space="preserve"> html 5 </v>
          </cell>
          <cell r="AV796" t="str">
            <v xml:space="preserve"> html5 </v>
          </cell>
          <cell r="AW796" t="str">
            <v xml:space="preserve"> LNRI2AJA</v>
          </cell>
          <cell r="AX796" t="str">
            <v xml:space="preserve"> xhtml </v>
          </cell>
          <cell r="AY796" t="str">
            <v xml:space="preserve"> XML </v>
          </cell>
          <cell r="AZ796" t="str">
            <v xml:space="preserve"> XMLHttpRequest </v>
          </cell>
          <cell r="BA796" t="str">
            <v xml:space="preserve"> XSL </v>
          </cell>
          <cell r="BB796" t="str">
            <v xml:space="preserve">JavaScript </v>
          </cell>
          <cell r="BC796" t="str">
            <v/>
          </cell>
          <cell r="BD796" t="str">
            <v/>
          </cell>
          <cell r="BE796" t="str">
            <v/>
          </cell>
          <cell r="BF796" t="str">
            <v/>
          </cell>
          <cell r="BG796" t="str">
            <v/>
          </cell>
          <cell r="BH796" t="str">
            <v/>
          </cell>
          <cell r="BI796" t="str">
            <v/>
          </cell>
          <cell r="BJ796" t="str">
            <v/>
          </cell>
          <cell r="BK796" t="str">
            <v/>
          </cell>
          <cell r="BL796" t="str">
            <v/>
          </cell>
          <cell r="BM796" t="str">
            <v/>
          </cell>
          <cell r="BN796" t="str">
            <v/>
          </cell>
          <cell r="BO796" t="str">
            <v/>
          </cell>
          <cell r="BP796" t="str">
            <v/>
          </cell>
          <cell r="BQ796" t="str">
            <v/>
          </cell>
          <cell r="BR796" t="str">
            <v/>
          </cell>
          <cell r="BS796" t="str">
            <v/>
          </cell>
          <cell r="BT796" t="str">
            <v/>
          </cell>
          <cell r="BU796" t="str">
            <v/>
          </cell>
          <cell r="BV796" t="str">
            <v/>
          </cell>
          <cell r="BW796" t="str">
            <v/>
          </cell>
          <cell r="BX796" t="str">
            <v/>
          </cell>
        </row>
        <row r="797">
          <cell r="A797" t="str">
            <v>RI2ALF</v>
          </cell>
          <cell r="B797" t="str">
            <v>Alfresco</v>
          </cell>
          <cell r="C797" t="str">
            <v>Utiliser et administrer une solution de Gestion de Contenu d'Entreprise (2e édition)</v>
          </cell>
          <cell r="D797" t="str">
            <v>Jean-Paul DÈCLE</v>
          </cell>
          <cell r="E797" t="str">
            <v/>
          </cell>
          <cell r="F797" t="str">
            <v>DÈCLE, Jean-Paul</v>
          </cell>
          <cell r="G797" t="str">
            <v/>
          </cell>
          <cell r="H797" t="str">
            <v/>
          </cell>
          <cell r="I797" t="str">
            <v/>
          </cell>
          <cell r="J797" t="str">
            <v/>
          </cell>
          <cell r="K797" t="str">
            <v>Edition du 1 October 2018</v>
          </cell>
          <cell r="L797" t="str">
            <v>474 pages</v>
          </cell>
          <cell r="M797" t="str">
            <v>Editions ENI</v>
          </cell>
          <cell r="N797" t="str">
            <v>fre</v>
          </cell>
          <cell r="O797" t="str">
            <v>fre</v>
          </cell>
          <cell r="P797" t="str">
            <v>fre</v>
          </cell>
          <cell r="Q797" t="str">
            <v>Ce livre sur Alfresco (en version 5.2 au moment de la rédaction du livre) a pour objectif de montrer à tout utilisateur comment gérer ses documents dans l'environnement de travail d'Alfresco et à tout administrateur comment installer la solution, la configurer et la paramétrer depuis l'interface web. Des responsables de projets de Gestion de Contenu d'Entreprise y trouveront également tous les éléments leur permettant d'évaluer Alfresco et d'anticiper les points critiques nécessaires à l'installation et au paramétrage de la solution dans leur propre organisation.
Pour un administrateur, la conception des chapitres suit la logique des différentes étapes de la mise en place d'une organisation documentaire d'entreprise : réalisation du plan de classement, création des comptes utilisateurs et des groupes, gestion des droits d'accès, ajout de règles de contenu et préparation des workflows.
De son côté, l'utilisateur trouvera dans ce livre tous les éléments qui lui permettront de prendre en main la solution : de la découverte à la personnalisation de l'environnement de travail jusqu'à la façon d'accomplir les activités documentaires courantes (création et modification de contenus, démarrage des workflows, communication, partage, recherche, etc.). 
Le dernier chapitre du livre est consacré à la création de sites collaboratifs, véritables communautés d'entreprise rassemblant les membres d'un espace documentaire partagé. 
Chaque chapitre est organisé à partir d'une tâche bien définie d'utilisation ou d'administration. Pour chaque tâche, la marche à suivre est indiquée et illustrée, étape par étape, en commençant par les options les plus courantes puis en terminant par la présentation des options supplémentaires permettant une définition plus fine des fonctionnalités.
&amp;Agrave; partir des cas d'utilisation volontairement indépendants de toute organisation préalable, le lecteur sera à même de faire le lien avec son propre environnement de travail et d'appliquer les principes exposés dans ce livre.
Les chapitres du livre :
Avant-propos &amp;ndash; Présentation d'Alfresco &amp;ndash; Installer Alfresco sur son ordinateur &amp;ndash; Utiliser Alfresco &amp;ndash; Personnaliser le tableau de bord &amp;ndash; Administrer Alfresco depuis le poste client &amp;ndash; Créer, éditer, modifier les contenus &amp;ndash; Rechercher des documents &amp;ndash; Opérations avancées sur les contenus &amp;ndash; Les modèles de contenu &amp;ndash; Administration avancée &amp;ndash; Les sites collaboratifs</v>
          </cell>
          <cell r="R797">
            <v>9782409015793</v>
          </cell>
          <cell r="S797" t="str">
            <v>Version Numérique</v>
          </cell>
          <cell r="T797">
            <v>9782409015786</v>
          </cell>
          <cell r="U797" t="str">
            <v>Version Imprimée</v>
          </cell>
          <cell r="V797" t="str">
            <v>St-Herblain</v>
          </cell>
          <cell r="W797" t="str">
            <v>Editions ENI</v>
          </cell>
          <cell r="X797">
            <v>2018</v>
          </cell>
          <cell r="Y797" t="str">
            <v>Bibliothèque Numérique ENI (Service en ligne)</v>
          </cell>
          <cell r="Z797" t="str">
            <v>RESSOURCES INFORMATIQUES</v>
          </cell>
          <cell r="AA797" t="str">
            <v>texte</v>
          </cell>
          <cell r="AB797" t="str">
            <v>txt</v>
          </cell>
          <cell r="AC797" t="str">
            <v>rdacontent/fre</v>
          </cell>
          <cell r="AD797" t="str">
            <v>informatique</v>
          </cell>
          <cell r="AE797" t="str">
            <v>c</v>
          </cell>
          <cell r="AF797" t="str">
            <v>rdamedia/fre</v>
          </cell>
          <cell r="AG797" t="str">
            <v>ressource en ligne</v>
          </cell>
          <cell r="AH797" t="str">
            <v>cr</v>
          </cell>
          <cell r="AI797" t="str">
            <v>rdacarrier/fre</v>
          </cell>
          <cell r="AJ797" t="str">
            <v>m\\\\\o\\d\\\\\\\\</v>
          </cell>
          <cell r="AK797" t="str">
            <v>cr\cn\\\\uuaua</v>
          </cell>
          <cell r="AL797" t="str">
            <v>Accès restreint aux membres</v>
          </cell>
          <cell r="AM797" t="str">
            <v>Source de la note de description : Version imprimée</v>
          </cell>
          <cell r="AN797" t="str">
            <v/>
          </cell>
          <cell r="AO797" t="str">
            <v>%SITE_CLIENT%/?library_guid=34B059B1-96E9-40F3-9D52-E0D41134AD03</v>
          </cell>
          <cell r="AP797" t="str">
            <v>Accès au travers du portail ENI</v>
          </cell>
          <cell r="AQ797" t="str">
            <v xml:space="preserve"> livre GED </v>
          </cell>
          <cell r="AR797" t="str">
            <v xml:space="preserve"> LNRI2ALF</v>
          </cell>
          <cell r="AS797" t="str">
            <v xml:space="preserve"> open source </v>
          </cell>
          <cell r="AT797" t="str">
            <v xml:space="preserve"> travail collaboratif </v>
          </cell>
          <cell r="AU797" t="str">
            <v xml:space="preserve">livre alfresco </v>
          </cell>
          <cell r="AV797" t="str">
            <v/>
          </cell>
          <cell r="AW797" t="str">
            <v/>
          </cell>
          <cell r="AX797" t="str">
            <v/>
          </cell>
          <cell r="AY797" t="str">
            <v/>
          </cell>
          <cell r="AZ797" t="str">
            <v/>
          </cell>
          <cell r="BA797" t="str">
            <v/>
          </cell>
          <cell r="BB797" t="str">
            <v/>
          </cell>
          <cell r="BC797" t="str">
            <v/>
          </cell>
          <cell r="BD797" t="str">
            <v/>
          </cell>
          <cell r="BE797" t="str">
            <v/>
          </cell>
          <cell r="BF797" t="str">
            <v/>
          </cell>
          <cell r="BG797" t="str">
            <v/>
          </cell>
          <cell r="BH797" t="str">
            <v/>
          </cell>
          <cell r="BI797" t="str">
            <v/>
          </cell>
          <cell r="BJ797" t="str">
            <v/>
          </cell>
          <cell r="BK797" t="str">
            <v/>
          </cell>
          <cell r="BL797" t="str">
            <v/>
          </cell>
          <cell r="BM797" t="str">
            <v/>
          </cell>
          <cell r="BN797" t="str">
            <v/>
          </cell>
          <cell r="BO797" t="str">
            <v/>
          </cell>
          <cell r="BP797" t="str">
            <v/>
          </cell>
          <cell r="BQ797" t="str">
            <v/>
          </cell>
          <cell r="BR797" t="str">
            <v/>
          </cell>
          <cell r="BS797" t="str">
            <v/>
          </cell>
          <cell r="BT797" t="str">
            <v/>
          </cell>
          <cell r="BU797" t="str">
            <v/>
          </cell>
          <cell r="BV797" t="str">
            <v/>
          </cell>
          <cell r="BW797" t="str">
            <v/>
          </cell>
          <cell r="BX797" t="str">
            <v/>
          </cell>
        </row>
        <row r="798">
          <cell r="A798" t="str">
            <v>RI2CC</v>
          </cell>
          <cell r="B798" t="str">
            <v>Du C au C++</v>
          </cell>
          <cell r="C798" t="str">
            <v>De la programmation procédurale à l'objet (2ième édition)</v>
          </cell>
          <cell r="D798" t="str">
            <v>Frédéric DROUILLON</v>
          </cell>
          <cell r="E798" t="str">
            <v/>
          </cell>
          <cell r="F798" t="str">
            <v>DROUILLON, Frédéric</v>
          </cell>
          <cell r="G798" t="str">
            <v/>
          </cell>
          <cell r="H798" t="str">
            <v/>
          </cell>
          <cell r="I798" t="str">
            <v/>
          </cell>
          <cell r="J798" t="str">
            <v/>
          </cell>
          <cell r="K798" t="str">
            <v>Edition du 1 September 2014</v>
          </cell>
          <cell r="L798" t="str">
            <v>911 pages</v>
          </cell>
          <cell r="M798" t="str">
            <v>Editions ENI</v>
          </cell>
          <cell r="N798" t="str">
            <v>fre</v>
          </cell>
          <cell r="O798" t="str">
            <v>fre</v>
          </cell>
          <cell r="P798" t="str">
            <v>fre</v>
          </cell>
          <cell r="Q798" t="str">
            <v>Ce livre s'adresse aux développeurs débutants qui souhaitent maîtriser la conception algorithmique en s'appuyant sur le langage C puis sur le langage C++. Il est particulièrement adapté aux étudiants en licence d'informatique, école d'ingénieur et prépa scientifique. L'efficacité, la complémentarité mais aussi la généricité des langages C et C++ vont permettre au lecteur d'acquérir un savoir faire fondamental en programmation informatique. Au-delà du fonctionnement de ces langages, l'auteur fournit ce qu'il faut de précision et de pratique pour que le lecteur se les approprie et les maîtrise ; chaque section théorique est suivie d'une section "Mise en pratique" dédiée, composée d'exercices diversifiés et une section "Expérimentation" propose des études de cas.
Les six premiers chapitres concernent l'apprentissage du langage C et les premières armes en algorithmique, des variables simples aux structures et tableaux jusqu'aux pointeurs. Ensuite, au chapitre 7 les fonctionnalités et la dimension objet du langage C++ sont exposées. Notamment une partie sur la communication entre objets est développée. Tous les points importants sont abordés avec des petits programmes d'illustration. Le lecteur trouvera là un marchepied conséquent vers le monde de l'objet qui lui donnera aussi les clés d'autres langages objet comme C# ou Java par exemple.
La suite du livre apporte des approfondissements avec l'étude des listes en C et des conteneurs qui en sont l'implémentation en C++. En langage C sont expliqués les listes chainées dynamiques, mais également les piles et les files ainsi que les arbres, essentiellement les arbres binaires. Pour ce faire, un chapitre expose la récursivité, élément incontournable pour l'implémentation des arbres. Ensuite les conteneurs du C++ sont détaillés et leurs principales caractéristiques explorées, l'objectif étant d'en faciliter l'utilisation.
Des éléments complémentaires sont en téléchargement sur le site www.editions-eni.fr.
Les chapitres du livre :
Introduction &amp;ndash; Variables simples &amp;ndash; Les contrôles des blocs d'instructions &amp;ndash; Les structures &amp;ndash; Les tableaux &amp;ndash; Structuration d'un programme &amp;ndash; Les pointeurs &amp;ndash; La dimension objet, le C++ - Récursivité &amp;ndash; Liste en C &amp;ndash; Listes en C++ (conteneurs)</v>
          </cell>
          <cell r="R798">
            <v>9782746091962</v>
          </cell>
          <cell r="S798" t="str">
            <v>Version Numérique</v>
          </cell>
          <cell r="T798">
            <v>9782746090200</v>
          </cell>
          <cell r="U798" t="str">
            <v>Version Imprimée</v>
          </cell>
          <cell r="V798" t="str">
            <v>St-Herblain</v>
          </cell>
          <cell r="W798" t="str">
            <v>Editions ENI</v>
          </cell>
          <cell r="X798">
            <v>2014</v>
          </cell>
          <cell r="Y798" t="str">
            <v>Bibliothèque Numérique ENI (Service en ligne)</v>
          </cell>
          <cell r="Z798" t="str">
            <v>RESSOURCES INFORMATIQUES</v>
          </cell>
          <cell r="AA798" t="str">
            <v>texte</v>
          </cell>
          <cell r="AB798" t="str">
            <v>txt</v>
          </cell>
          <cell r="AC798" t="str">
            <v>rdacontent/fre</v>
          </cell>
          <cell r="AD798" t="str">
            <v>informatique</v>
          </cell>
          <cell r="AE798" t="str">
            <v>c</v>
          </cell>
          <cell r="AF798" t="str">
            <v>rdamedia/fre</v>
          </cell>
          <cell r="AG798" t="str">
            <v>ressource en ligne</v>
          </cell>
          <cell r="AH798" t="str">
            <v>cr</v>
          </cell>
          <cell r="AI798" t="str">
            <v>rdacarrier/fre</v>
          </cell>
          <cell r="AJ798" t="str">
            <v>m\\\\\o\\d\\\\\\\\</v>
          </cell>
          <cell r="AK798" t="str">
            <v>cr\cn\\\\uuaua</v>
          </cell>
          <cell r="AL798" t="str">
            <v>Accès restreint aux membres</v>
          </cell>
          <cell r="AM798" t="str">
            <v>Source de la note de description : Version imprimée</v>
          </cell>
          <cell r="AN798" t="str">
            <v/>
          </cell>
          <cell r="AO798" t="str">
            <v>%SITE_CLIENT%/?library_guid=966A33A3-2DE8-4E68-9E9E-F1217815D02D</v>
          </cell>
          <cell r="AP798" t="str">
            <v>Accès au travers du portail ENI</v>
          </cell>
          <cell r="AQ798" t="str">
            <v xml:space="preserve"> algorithme </v>
          </cell>
          <cell r="AR798" t="str">
            <v xml:space="preserve"> algorithmique </v>
          </cell>
          <cell r="AS798" t="str">
            <v xml:space="preserve"> langage objet </v>
          </cell>
          <cell r="AT798" t="str">
            <v xml:space="preserve"> LNRI2CC</v>
          </cell>
          <cell r="AU798" t="str">
            <v xml:space="preserve"> objet </v>
          </cell>
          <cell r="AV798" t="str">
            <v xml:space="preserve"> POO </v>
          </cell>
          <cell r="AW798" t="str">
            <v xml:space="preserve">langage </v>
          </cell>
          <cell r="AX798" t="str">
            <v/>
          </cell>
          <cell r="AY798" t="str">
            <v/>
          </cell>
          <cell r="AZ798" t="str">
            <v/>
          </cell>
          <cell r="BA798" t="str">
            <v/>
          </cell>
          <cell r="BB798" t="str">
            <v/>
          </cell>
          <cell r="BC798" t="str">
            <v/>
          </cell>
          <cell r="BD798" t="str">
            <v/>
          </cell>
          <cell r="BE798" t="str">
            <v/>
          </cell>
          <cell r="BF798" t="str">
            <v/>
          </cell>
          <cell r="BG798" t="str">
            <v/>
          </cell>
          <cell r="BH798" t="str">
            <v/>
          </cell>
          <cell r="BI798" t="str">
            <v/>
          </cell>
          <cell r="BJ798" t="str">
            <v/>
          </cell>
          <cell r="BK798" t="str">
            <v/>
          </cell>
          <cell r="BL798" t="str">
            <v/>
          </cell>
          <cell r="BM798" t="str">
            <v/>
          </cell>
          <cell r="BN798" t="str">
            <v/>
          </cell>
          <cell r="BO798" t="str">
            <v/>
          </cell>
          <cell r="BP798" t="str">
            <v/>
          </cell>
          <cell r="BQ798" t="str">
            <v/>
          </cell>
          <cell r="BR798" t="str">
            <v/>
          </cell>
          <cell r="BS798" t="str">
            <v/>
          </cell>
          <cell r="BT798" t="str">
            <v/>
          </cell>
          <cell r="BU798" t="str">
            <v/>
          </cell>
          <cell r="BV798" t="str">
            <v/>
          </cell>
          <cell r="BW798" t="str">
            <v/>
          </cell>
          <cell r="BX798" t="str">
            <v/>
          </cell>
        </row>
        <row r="799">
          <cell r="A799" t="str">
            <v>RI2LCPP</v>
          </cell>
          <cell r="B799" t="str">
            <v>Langage C++</v>
          </cell>
          <cell r="C799" t="str">
            <v>De l'héritage C au C++ moderne (avec programmes d'illustration) (2e édition)</v>
          </cell>
          <cell r="D799" t="str">
            <v>Frédéric DROUILLON</v>
          </cell>
          <cell r="E799" t="str">
            <v/>
          </cell>
          <cell r="F799" t="str">
            <v>DROUILLON, Frédéric</v>
          </cell>
          <cell r="G799" t="str">
            <v/>
          </cell>
          <cell r="H799" t="str">
            <v/>
          </cell>
          <cell r="I799" t="str">
            <v/>
          </cell>
          <cell r="J799" t="str">
            <v/>
          </cell>
          <cell r="K799" t="str">
            <v>Edition du 1 March 2023</v>
          </cell>
          <cell r="L799" t="str">
            <v>866 pages</v>
          </cell>
          <cell r="M799" t="str">
            <v>Editions ENI</v>
          </cell>
          <cell r="N799" t="str">
            <v>fre</v>
          </cell>
          <cell r="O799" t="str">
            <v>fre</v>
          </cell>
          <cell r="P799" t="str">
            <v>fre</v>
          </cell>
          <cell r="Q799" t="str">
            <v>Le C++ fascine par l'infini des réalisations et des manières de programmer qu'il permet. D'une part, il hérite du langage C qui lui procure une base pour tout ce qui concerne l'écriture algorithmique, et d'autre part il est doté de puissants outils de structuration orientés objet. 
Ce livre s'adresse aux personnes qui débutent en programmation avec le langage C++ ou ayant déjà programmé dans d'autres langages. Il tient compte des dernières évolutions de C++ et éclaircit la complexité du langage par une exploration systématique de ses composantes natives (algorithmique fondamentale, programmation objet, généricité) auxquelles sont ajoutés quelques éléments sélectionnés parmi les bibliothèques standards (smart pointers ou pointeurs intelligents, conteneurs et contrôle d'erreur avec les exceptions).  
La progression pédagogique de l’auteur se déroule en quatre temps. 
L’auteur commence par traiter de notions qui concernent l'écriture algorithmique et ses fondamentaux : variables, opérations, structures de contrôle (if, switch, boucles, fonctions, attributs). 
Dans un second temps, le lecteur bascule vers la programmation objet avec les structures et les classes puis il se concentre sur la généricité, les bibliothèques personnelles, les modules et les espaces de noms. Ensuite, l'étude des pointeurs, introduite avec les tableaux et les chaînes de caractères, est développée d'abord avec les pointeurs classiques puis avec les pointeurs-objets dits smart pointers. La quatrième et dernière étape vient compléter l'arsenal des outils natifs de la programmation objet avec les concepts d'héritage, de polymorphisme, de virtualité, de classes abstraites et d'interfaces. Pour finir, le livre s’achève sur la gestion des erreurs.  
Tout au long du livre, l'auteur fournit des exemples de programmes apportant la mise en pratique nécessaire pour s'approprier le langage. Tous les programmes sont en téléchargement sur le site www.editions-eni.fr.</v>
          </cell>
          <cell r="R799">
            <v>9782409038945</v>
          </cell>
          <cell r="S799" t="str">
            <v>Version Numérique</v>
          </cell>
          <cell r="T799">
            <v>9782409038938</v>
          </cell>
          <cell r="U799" t="str">
            <v>Version Imprimée</v>
          </cell>
          <cell r="V799" t="str">
            <v>St-Herblain</v>
          </cell>
          <cell r="W799" t="str">
            <v>Editions ENI</v>
          </cell>
          <cell r="X799">
            <v>2023</v>
          </cell>
          <cell r="Y799" t="str">
            <v>Bibliothèque Numérique ENI (Service en ligne)</v>
          </cell>
          <cell r="Z799" t="str">
            <v>RESSOURCES INFORMATIQUES</v>
          </cell>
          <cell r="AA799" t="str">
            <v>texte</v>
          </cell>
          <cell r="AB799" t="str">
            <v>txt</v>
          </cell>
          <cell r="AC799" t="str">
            <v>rdacontent/fre</v>
          </cell>
          <cell r="AD799" t="str">
            <v>informatique</v>
          </cell>
          <cell r="AE799" t="str">
            <v>c</v>
          </cell>
          <cell r="AF799" t="str">
            <v>rdamedia/fre</v>
          </cell>
          <cell r="AG799" t="str">
            <v>ressource en ligne</v>
          </cell>
          <cell r="AH799" t="str">
            <v>cr</v>
          </cell>
          <cell r="AI799" t="str">
            <v>rdacarrier/fre</v>
          </cell>
          <cell r="AJ799" t="str">
            <v>m\\\\\o\\d\\\\\\\\</v>
          </cell>
          <cell r="AK799" t="str">
            <v>cr\cn\\\\uuaua</v>
          </cell>
          <cell r="AL799" t="str">
            <v>Accès restreint aux membres</v>
          </cell>
          <cell r="AM799" t="str">
            <v>Source de la note de description : Version imprimée</v>
          </cell>
          <cell r="AN799" t="str">
            <v/>
          </cell>
          <cell r="AO799" t="str">
            <v>%SITE_CLIENT%/?library_guid=64F5125F-892D-425D-AA9B-D7ACDA3AD4D4</v>
          </cell>
          <cell r="AP799" t="str">
            <v>Accès au travers du portail ENI</v>
          </cell>
          <cell r="AQ799" t="str">
            <v xml:space="preserve"> objet </v>
          </cell>
          <cell r="AR799" t="str">
            <v xml:space="preserve"> POO</v>
          </cell>
          <cell r="AS799" t="str">
            <v xml:space="preserve">langage </v>
          </cell>
          <cell r="AT799" t="str">
            <v/>
          </cell>
          <cell r="AU799" t="str">
            <v/>
          </cell>
          <cell r="AV799" t="str">
            <v/>
          </cell>
          <cell r="AW799" t="str">
            <v/>
          </cell>
          <cell r="AX799" t="str">
            <v/>
          </cell>
          <cell r="AY799" t="str">
            <v/>
          </cell>
          <cell r="AZ799" t="str">
            <v/>
          </cell>
          <cell r="BA799" t="str">
            <v/>
          </cell>
          <cell r="BB799" t="str">
            <v/>
          </cell>
          <cell r="BC799" t="str">
            <v/>
          </cell>
          <cell r="BD799" t="str">
            <v/>
          </cell>
          <cell r="BE799" t="str">
            <v/>
          </cell>
          <cell r="BF799" t="str">
            <v/>
          </cell>
          <cell r="BG799" t="str">
            <v/>
          </cell>
          <cell r="BH799" t="str">
            <v/>
          </cell>
          <cell r="BI799" t="str">
            <v/>
          </cell>
          <cell r="BJ799" t="str">
            <v/>
          </cell>
          <cell r="BK799" t="str">
            <v/>
          </cell>
          <cell r="BL799" t="str">
            <v/>
          </cell>
          <cell r="BM799" t="str">
            <v/>
          </cell>
          <cell r="BN799" t="str">
            <v/>
          </cell>
          <cell r="BO799" t="str">
            <v/>
          </cell>
          <cell r="BP799" t="str">
            <v/>
          </cell>
          <cell r="BQ799" t="str">
            <v/>
          </cell>
          <cell r="BR799" t="str">
            <v/>
          </cell>
          <cell r="BS799" t="str">
            <v/>
          </cell>
          <cell r="BT799" t="str">
            <v/>
          </cell>
          <cell r="BU799" t="str">
            <v/>
          </cell>
          <cell r="BV799" t="str">
            <v/>
          </cell>
          <cell r="BW799" t="str">
            <v/>
          </cell>
          <cell r="BX799" t="str">
            <v/>
          </cell>
        </row>
        <row r="800">
          <cell r="A800" t="str">
            <v>RI2PIRASP</v>
          </cell>
          <cell r="B800" t="str">
            <v>Raspberry Pi 2</v>
          </cell>
          <cell r="C800" t="str">
            <v>Exploitez tout le potentiel de votre nano-ordinateur (compatible Raspberry Pi 3)</v>
          </cell>
          <cell r="D800" t="str">
            <v>François MOCQ</v>
          </cell>
          <cell r="E800" t="str">
            <v/>
          </cell>
          <cell r="F800" t="str">
            <v>MOCQ, François</v>
          </cell>
          <cell r="G800" t="str">
            <v/>
          </cell>
          <cell r="H800" t="str">
            <v/>
          </cell>
          <cell r="I800" t="str">
            <v/>
          </cell>
          <cell r="J800" t="str">
            <v/>
          </cell>
          <cell r="K800" t="str">
            <v>Edition du 1 May 2015</v>
          </cell>
          <cell r="L800" t="str">
            <v>603 pages</v>
          </cell>
          <cell r="M800" t="str">
            <v>Editions ENI</v>
          </cell>
          <cell r="N800" t="str">
            <v>fre</v>
          </cell>
          <cell r="O800" t="str">
            <v>fre</v>
          </cell>
          <cell r="P800" t="str">
            <v>fre</v>
          </cell>
          <cell r="Q800" t="str">
            <v>L'objectif de ce livre est de fournir au lecteur des bases  solides pour explorer les ressources offertes par le Raspberry Pi tant du  point de vue du système d'exploitation que du développement et de l'interfaçage  physique. Aucun prérequis en Linux, en programmation ou en électronique n'est  nécessaire. Le livre a été écrit sur les modèles Pi 2, B+ et A+, toutes les  informations concernant le matériel sont 100% compatibles avec le modèle Pi 3.
Après une présentation physique du  Raspberry Pi, vous aurez un aperçu des systèmes d'exploitation compatibles avec cet ordinateur. Vous serez guidé pour installer rapidement  le système d'exploitation de votre choix sur une carte SD et rendre votre  Raspberry Pi opérationnel (l'écriture a été réalisée sur le système Wheezy). L'utilisation de NOOBS, outil d'installation d'un système, de récupération de la carte SD et de gestion du multiboot est expliquée en détail. Une première étape de découverte du système Linux à travers la ligne de commande précède la mise en oeuvre du Raspberry Pi en mode graphique. Vous verrez comment utiliser des mémoires de masse externes (clé USB, disque dur USB) et faire démarrer le Raspberry Pi sur un de ces supports de stockage externes. Vous apprendrez à utiliser les environnements de développement disponibles pour le Raspberry Pi : en Scratch et en Python. La description du GPIO suivie d'exemples d'utilisation des ports d'entrée-sortie du Raspberry Pi et de mise en oeuvre de cartes d'interface ouvrent la voie à des applications dans lesquelles le Raspberry Pi interagit avec le monde physique. Vous apprendrez comment transformer votre Raspberry Pi en poste bureautique avec la suite LibreOffice (édition et impression), en média-center avec XBMC, en serveur web avec lighttpd et WordPress ou en caméra de vidéosurveillance capable de détecter un mouvement et de vous en avertir par email.
Enfin, dans le chapitre sur le dépannage, vous découvrirez comment utiliser les voyants du Raspberry Pi pour établir un premier diagnostic. Les principaux dysfonctionnements constatés sur le Raspberry Pi sont également expliqués avec des solutions à mettre en oeuvre pour les corriger.
Des éléments complémentaires sont en téléchargement sur le site www.editions-eni.fr.
Les chapitres du livre :
Avant-propos &amp;ndash; Le Raspberry Pi &amp;ndash; Description technique &amp;ndash; Systèmes   d'exploitation disponibles &amp;ndash; Préparer la carte microSD &amp;ndash; Démarrer Raspbian &amp;ndash;   Utiliser la ligne de commande &amp;ndash; Utiliser le mode graphique &amp;ndash; Utiliser une   mémoire de masse externe &amp;ndash; Démarrer sur un disque externe &amp;ndash; Que faire avec le   Raspberry Pi ? &amp;ndash; Programmer en Scratch &amp;ndash; Programmer en Python &amp;ndash; Le GPIO du   Raspberry Pi &amp;ndash; Les périphériques &amp;ndash; Dépanner le Raspberry Pi &amp;ndash; Annexes</v>
          </cell>
          <cell r="R800">
            <v>9782746096387</v>
          </cell>
          <cell r="S800" t="str">
            <v>Version Numérique</v>
          </cell>
          <cell r="T800">
            <v>9782746095038</v>
          </cell>
          <cell r="U800" t="str">
            <v>Version Imprimée</v>
          </cell>
          <cell r="V800" t="str">
            <v>St-Herblain</v>
          </cell>
          <cell r="W800" t="str">
            <v>Editions ENI</v>
          </cell>
          <cell r="X800">
            <v>2015</v>
          </cell>
          <cell r="Y800" t="str">
            <v>Bibliothèque Numérique ENI (Service en ligne)</v>
          </cell>
          <cell r="Z800" t="str">
            <v>RESSOURCES INFORMATIQUES</v>
          </cell>
          <cell r="AA800" t="str">
            <v>texte</v>
          </cell>
          <cell r="AB800" t="str">
            <v>txt</v>
          </cell>
          <cell r="AC800" t="str">
            <v>rdacontent/fre</v>
          </cell>
          <cell r="AD800" t="str">
            <v>informatique</v>
          </cell>
          <cell r="AE800" t="str">
            <v>c</v>
          </cell>
          <cell r="AF800" t="str">
            <v>rdamedia/fre</v>
          </cell>
          <cell r="AG800" t="str">
            <v>ressource en ligne</v>
          </cell>
          <cell r="AH800" t="str">
            <v>cr</v>
          </cell>
          <cell r="AI800" t="str">
            <v>rdacarrier/fre</v>
          </cell>
          <cell r="AJ800" t="str">
            <v>m\\\\\o\\d\\\\\\\\</v>
          </cell>
          <cell r="AK800" t="str">
            <v>cr\cn\\\\uuaua</v>
          </cell>
          <cell r="AL800" t="str">
            <v>Accès restreint aux membres</v>
          </cell>
          <cell r="AM800" t="str">
            <v>Source de la note de description : Version imprimée</v>
          </cell>
          <cell r="AN800" t="str">
            <v/>
          </cell>
          <cell r="AO800" t="str">
            <v>%SITE_CLIENT%/?library_guid=BD26B32F-F818-425A-8170-FF13E77B6BF3</v>
          </cell>
          <cell r="AP800" t="str">
            <v>Accès au travers du portail ENI</v>
          </cell>
          <cell r="AQ800" t="str">
            <v xml:space="preserve"> arduino </v>
          </cell>
          <cell r="AR800" t="str">
            <v xml:space="preserve"> gpio </v>
          </cell>
          <cell r="AS800" t="str">
            <v xml:space="preserve"> lighttpd </v>
          </cell>
          <cell r="AT800" t="str">
            <v xml:space="preserve"> linux </v>
          </cell>
          <cell r="AU800" t="str">
            <v xml:space="preserve"> LNRI2PIRASP</v>
          </cell>
          <cell r="AV800" t="str">
            <v xml:space="preserve"> maker </v>
          </cell>
          <cell r="AW800" t="str">
            <v xml:space="preserve"> makers  </v>
          </cell>
          <cell r="AX800" t="str">
            <v xml:space="preserve"> noobs </v>
          </cell>
          <cell r="AY800" t="str">
            <v xml:space="preserve"> python </v>
          </cell>
          <cell r="AZ800" t="str">
            <v xml:space="preserve"> raspi </v>
          </cell>
          <cell r="BA800" t="str">
            <v xml:space="preserve"> raspian </v>
          </cell>
          <cell r="BB800" t="str">
            <v xml:space="preserve"> scratch </v>
          </cell>
          <cell r="BC800" t="str">
            <v xml:space="preserve"> vlc </v>
          </cell>
          <cell r="BD800" t="str">
            <v xml:space="preserve"> XBMC </v>
          </cell>
          <cell r="BE800" t="str">
            <v xml:space="preserve">raspberrypi </v>
          </cell>
          <cell r="BF800" t="str">
            <v/>
          </cell>
          <cell r="BG800" t="str">
            <v/>
          </cell>
          <cell r="BH800" t="str">
            <v/>
          </cell>
          <cell r="BI800" t="str">
            <v/>
          </cell>
          <cell r="BJ800" t="str">
            <v/>
          </cell>
          <cell r="BK800" t="str">
            <v/>
          </cell>
          <cell r="BL800" t="str">
            <v/>
          </cell>
          <cell r="BM800" t="str">
            <v/>
          </cell>
          <cell r="BN800" t="str">
            <v/>
          </cell>
          <cell r="BO800" t="str">
            <v/>
          </cell>
          <cell r="BP800" t="str">
            <v/>
          </cell>
          <cell r="BQ800" t="str">
            <v/>
          </cell>
          <cell r="BR800" t="str">
            <v/>
          </cell>
          <cell r="BS800" t="str">
            <v/>
          </cell>
          <cell r="BT800" t="str">
            <v/>
          </cell>
          <cell r="BU800" t="str">
            <v/>
          </cell>
          <cell r="BV800" t="str">
            <v/>
          </cell>
          <cell r="BW800" t="str">
            <v/>
          </cell>
          <cell r="BX800" t="str">
            <v/>
          </cell>
        </row>
        <row r="801">
          <cell r="A801" t="str">
            <v>RI2PROPC</v>
          </cell>
          <cell r="B801" t="str">
            <v>Langage C</v>
          </cell>
          <cell r="C801" t="str">
            <v>Maîtriser la programmation procédurale (avec exercices pratiques) (2e édition)</v>
          </cell>
          <cell r="D801" t="str">
            <v>Frédéric DROUILLON</v>
          </cell>
          <cell r="E801" t="str">
            <v/>
          </cell>
          <cell r="F801" t="str">
            <v>DROUILLON, Frédéric</v>
          </cell>
          <cell r="G801" t="str">
            <v/>
          </cell>
          <cell r="H801" t="str">
            <v/>
          </cell>
          <cell r="I801" t="str">
            <v/>
          </cell>
          <cell r="J801" t="str">
            <v/>
          </cell>
          <cell r="K801" t="str">
            <v>Edition du 1 July 2021</v>
          </cell>
          <cell r="L801" t="str">
            <v>900 pages</v>
          </cell>
          <cell r="M801" t="str">
            <v>Editions ENI</v>
          </cell>
          <cell r="N801" t="str">
            <v>fre</v>
          </cell>
          <cell r="O801" t="str">
            <v>fre</v>
          </cell>
          <cell r="P801" t="str">
            <v>fre</v>
          </cell>
          <cell r="Q801" t="str">
            <v xml:space="preserve">Ce livre s'adresse aux développeurs débutants qui souhaitent maîtriser la conception algorithmique en s'appuyant sur le langage C. Il est particulièrement adapté aux étudiants en licence d'informatique, école d'ingénieur et prépa scientifique. L'efficacité, la modularité et la généricité du langage C vont permettre au lecteur d'acquérir un savoir-faire fondamental en programmation informatique. 
Au-delà du fonctionnement du langage, l'auteur fournit ce qu'il faut de précision et de pratique pour que le lecteur se l'approprie et le maîtrise ; chaque section théorique est suivie d'une section "Mise en pratique" dédiée, composée d'exercices diversifiés et une section "Expérimentation" propose des études de cas. 
Les dix premiers chapitres concernent l'apprentissage du langage C et les premières armes en algorithmique : variables et opérations, concepts de sauts, de branchements, de boucles et de fonctions, structures, tableaux, unions et bien entendu les pointeurs. La suite du livre apporte des approfondissements avec l'étude des listes en C. Les listes chaînées dynamiques, mais également les piles et les files ainsi que les arbres, essentiellement les arbres binaires, sont expliqués. Pour ce faire, un chapitre expose la récursivité, élément incontournable pour l'implémentation des arbres. Pour finir, un chapitre consacré à la bibliothèque multimédia Allegro 5 fournit une introduction au graphisme et à la programmation de jeu vidéo. 
Des éléments complémentaires sont en téléchargement sur le site www.editions-eni.fr.
 Quizinclus dans 
la version en ligne !
 - Testez vos connaissances à l'issue de chaque chapitre
 - Validez vos acquis
</v>
          </cell>
          <cell r="R801">
            <v>9782409031021</v>
          </cell>
          <cell r="S801" t="str">
            <v>Version Numérique</v>
          </cell>
          <cell r="T801">
            <v>9782409031014</v>
          </cell>
          <cell r="U801" t="str">
            <v>Version Imprimée</v>
          </cell>
          <cell r="V801" t="str">
            <v>St-Herblain</v>
          </cell>
          <cell r="W801" t="str">
            <v>Editions ENI</v>
          </cell>
          <cell r="X801">
            <v>2021</v>
          </cell>
          <cell r="Y801" t="str">
            <v>Bibliothèque Numérique ENI (Service en ligne)</v>
          </cell>
          <cell r="Z801" t="str">
            <v>RESSOURCES INFORMATIQUES</v>
          </cell>
          <cell r="AA801" t="str">
            <v>texte</v>
          </cell>
          <cell r="AB801" t="str">
            <v>txt</v>
          </cell>
          <cell r="AC801" t="str">
            <v>rdacontent/fre</v>
          </cell>
          <cell r="AD801" t="str">
            <v>informatique</v>
          </cell>
          <cell r="AE801" t="str">
            <v>c</v>
          </cell>
          <cell r="AF801" t="str">
            <v>rdamedia/fre</v>
          </cell>
          <cell r="AG801" t="str">
            <v>ressource en ligne</v>
          </cell>
          <cell r="AH801" t="str">
            <v>cr</v>
          </cell>
          <cell r="AI801" t="str">
            <v>rdacarrier/fre</v>
          </cell>
          <cell r="AJ801" t="str">
            <v>m\\\\\o\\d\\\\\\\\</v>
          </cell>
          <cell r="AK801" t="str">
            <v>cr\cn\\\\uuaua</v>
          </cell>
          <cell r="AL801" t="str">
            <v>Accès restreint aux membres</v>
          </cell>
          <cell r="AM801" t="str">
            <v>Source de la note de description : Version imprimée</v>
          </cell>
          <cell r="AN801" t="str">
            <v/>
          </cell>
          <cell r="AO801" t="str">
            <v>%SITE_CLIENT%/?library_guid=EEAF8033-003D-4202-BCD6-03B4B03927DB</v>
          </cell>
          <cell r="AP801" t="str">
            <v>Accès au travers du portail ENI</v>
          </cell>
          <cell r="AQ801" t="str">
            <v xml:space="preserve"> algo </v>
          </cell>
          <cell r="AR801" t="str">
            <v xml:space="preserve"> algorithmique </v>
          </cell>
          <cell r="AS801" t="str">
            <v xml:space="preserve"> arbres binaires </v>
          </cell>
          <cell r="AT801" t="str">
            <v xml:space="preserve"> objet </v>
          </cell>
          <cell r="AU801" t="str">
            <v xml:space="preserve"> POO </v>
          </cell>
          <cell r="AV801" t="str">
            <v xml:space="preserve"> récursivité</v>
          </cell>
          <cell r="AW801" t="str">
            <v xml:space="preserve">langage C </v>
          </cell>
          <cell r="AX801" t="str">
            <v/>
          </cell>
          <cell r="AY801" t="str">
            <v/>
          </cell>
          <cell r="AZ801" t="str">
            <v/>
          </cell>
          <cell r="BA801" t="str">
            <v/>
          </cell>
          <cell r="BB801" t="str">
            <v/>
          </cell>
          <cell r="BC801" t="str">
            <v/>
          </cell>
          <cell r="BD801" t="str">
            <v/>
          </cell>
          <cell r="BE801" t="str">
            <v/>
          </cell>
          <cell r="BF801" t="str">
            <v/>
          </cell>
          <cell r="BG801" t="str">
            <v/>
          </cell>
          <cell r="BH801" t="str">
            <v/>
          </cell>
          <cell r="BI801" t="str">
            <v/>
          </cell>
          <cell r="BJ801" t="str">
            <v/>
          </cell>
          <cell r="BK801" t="str">
            <v/>
          </cell>
          <cell r="BL801" t="str">
            <v/>
          </cell>
          <cell r="BM801" t="str">
            <v/>
          </cell>
          <cell r="BN801" t="str">
            <v/>
          </cell>
          <cell r="BO801" t="str">
            <v/>
          </cell>
          <cell r="BP801" t="str">
            <v/>
          </cell>
          <cell r="BQ801" t="str">
            <v/>
          </cell>
          <cell r="BR801" t="str">
            <v/>
          </cell>
          <cell r="BS801" t="str">
            <v/>
          </cell>
          <cell r="BT801" t="str">
            <v/>
          </cell>
          <cell r="BU801" t="str">
            <v/>
          </cell>
          <cell r="BV801" t="str">
            <v/>
          </cell>
          <cell r="BW801" t="str">
            <v/>
          </cell>
          <cell r="BX801" t="str">
            <v/>
          </cell>
        </row>
        <row r="802">
          <cell r="A802" t="str">
            <v>RI2PYALG</v>
          </cell>
          <cell r="B802" t="str">
            <v>Algorithmique - Techniques fondamentales de programmation</v>
          </cell>
          <cell r="C802" t="str">
            <v>Exemples en Python (nombreux exercices corrigés) - BTS, DUT informatique (2e édition)</v>
          </cell>
          <cell r="D802" t="str">
            <v>Franck EBEL,Sébastien  ROHAUT</v>
          </cell>
          <cell r="E802" t="str">
            <v/>
          </cell>
          <cell r="F802" t="str">
            <v>EBEL, Franck</v>
          </cell>
          <cell r="G802" t="str">
            <v xml:space="preserve">ROHAUT, Sébastien </v>
          </cell>
          <cell r="H802" t="str">
            <v/>
          </cell>
          <cell r="I802" t="str">
            <v/>
          </cell>
          <cell r="J802" t="str">
            <v/>
          </cell>
          <cell r="K802" t="str">
            <v>Edition du 1 February 2018</v>
          </cell>
          <cell r="L802" t="str">
            <v>510 pages</v>
          </cell>
          <cell r="M802" t="str">
            <v>Editions ENI</v>
          </cell>
          <cell r="N802" t="str">
            <v>fre</v>
          </cell>
          <cell r="O802" t="str">
            <v>fre</v>
          </cell>
          <cell r="P802" t="str">
            <v>fre</v>
          </cell>
          <cell r="Q802" t="str">
            <v>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compréhensions de listes et les objets.
Le langage algorithmique (ou la syntaxe du pseudo-code des algorithmes) reprend celui couramment utilisé dans les écoles d'informatique et dans les formations comme les BTS, DUT, première année d'ingénierie à qui ce livre est principalement destiné et conseillé. Une fois les notions de base acquises, le lecteur trouvera dans ce livre de quoi évoluer vers des notions plus avancées : un chapitre sur les objets ouvre les portes de la programmation dans des langages évolués et puissants comme le C, le C++ et surtout Python.
&amp;Agrave; la fin de chaque chapitre, l'auteur propose de nombreux exercices corrigés permettant de consolider ses acquis.
Tous les algorithmes de ce livre sont réécrits en Python et les sources, directement utilisables, sont disponibles en téléchargement sur le site www.editions-eni.fr.
Les chapitres du livre :
Avant-propos &amp;ndash; Introduction à l'algorithmique &amp;ndash; Les variables et opérateurs &amp;ndash; Tests et logique booléenne &amp;ndash; Les boucles &amp;ndash; Les tableaux et structures &amp;ndash; Les sous-programmes &amp;ndash; Les fichiers &amp;ndash; Notions avancées &amp;ndash; Une approche de l'objet &amp;ndash; Corrigés des exercices</v>
          </cell>
          <cell r="R802">
            <v>9782409012600</v>
          </cell>
          <cell r="S802" t="str">
            <v>Version Numérique</v>
          </cell>
          <cell r="T802">
            <v>9782409012266</v>
          </cell>
          <cell r="U802" t="str">
            <v>Version Imprimée</v>
          </cell>
          <cell r="V802" t="str">
            <v>St-Herblain</v>
          </cell>
          <cell r="W802" t="str">
            <v>Editions ENI</v>
          </cell>
          <cell r="X802">
            <v>2018</v>
          </cell>
          <cell r="Y802" t="str">
            <v>Bibliothèque Numérique ENI (Service en ligne)</v>
          </cell>
          <cell r="Z802" t="str">
            <v>RESSOURCES INFORMATIQUES</v>
          </cell>
          <cell r="AA802" t="str">
            <v>texte</v>
          </cell>
          <cell r="AB802" t="str">
            <v>txt</v>
          </cell>
          <cell r="AC802" t="str">
            <v>rdacontent/fre</v>
          </cell>
          <cell r="AD802" t="str">
            <v>informatique</v>
          </cell>
          <cell r="AE802" t="str">
            <v>c</v>
          </cell>
          <cell r="AF802" t="str">
            <v>rdamedia/fre</v>
          </cell>
          <cell r="AG802" t="str">
            <v>ressource en ligne</v>
          </cell>
          <cell r="AH802" t="str">
            <v>cr</v>
          </cell>
          <cell r="AI802" t="str">
            <v>rdacarrier/fre</v>
          </cell>
          <cell r="AJ802" t="str">
            <v>m\\\\\o\\d\\\\\\\\</v>
          </cell>
          <cell r="AK802" t="str">
            <v>cr\cn\\\\uuaua</v>
          </cell>
          <cell r="AL802" t="str">
            <v>Accès restreint aux membres</v>
          </cell>
          <cell r="AM802" t="str">
            <v>Source de la note de description : Version imprimée</v>
          </cell>
          <cell r="AN802" t="str">
            <v/>
          </cell>
          <cell r="AO802" t="str">
            <v>%SITE_CLIENT%/?library_guid=5DEA0E24-C7EF-4739-A12E-E180194B1C39</v>
          </cell>
          <cell r="AP802" t="str">
            <v>Accès au travers du portail ENI</v>
          </cell>
          <cell r="AQ802" t="str">
            <v xml:space="preserve"> algo </v>
          </cell>
          <cell r="AR802" t="str">
            <v xml:space="preserve"> algorithmie </v>
          </cell>
          <cell r="AS802" t="str">
            <v xml:space="preserve"> BTS </v>
          </cell>
          <cell r="AT802" t="str">
            <v xml:space="preserve"> DUT </v>
          </cell>
          <cell r="AU802" t="str">
            <v xml:space="preserve"> LNRI2PYALG</v>
          </cell>
          <cell r="AV802" t="str">
            <v xml:space="preserve"> pseudo</v>
          </cell>
          <cell r="AW802" t="str">
            <v xml:space="preserve"> pseudo code </v>
          </cell>
          <cell r="AX802" t="str">
            <v xml:space="preserve"> pseudocoe </v>
          </cell>
          <cell r="AY802" t="str">
            <v xml:space="preserve">algorithme </v>
          </cell>
          <cell r="AZ802" t="str">
            <v xml:space="preserve">code </v>
          </cell>
          <cell r="BA802" t="str">
            <v/>
          </cell>
          <cell r="BB802" t="str">
            <v/>
          </cell>
          <cell r="BC802" t="str">
            <v/>
          </cell>
          <cell r="BD802" t="str">
            <v/>
          </cell>
          <cell r="BE802" t="str">
            <v/>
          </cell>
          <cell r="BF802" t="str">
            <v/>
          </cell>
          <cell r="BG802" t="str">
            <v/>
          </cell>
          <cell r="BH802" t="str">
            <v/>
          </cell>
          <cell r="BI802" t="str">
            <v/>
          </cell>
          <cell r="BJ802" t="str">
            <v/>
          </cell>
          <cell r="BK802" t="str">
            <v/>
          </cell>
          <cell r="BL802" t="str">
            <v/>
          </cell>
          <cell r="BM802" t="str">
            <v/>
          </cell>
          <cell r="BN802" t="str">
            <v/>
          </cell>
          <cell r="BO802" t="str">
            <v/>
          </cell>
          <cell r="BP802" t="str">
            <v/>
          </cell>
          <cell r="BQ802" t="str">
            <v/>
          </cell>
          <cell r="BR802" t="str">
            <v/>
          </cell>
          <cell r="BS802" t="str">
            <v/>
          </cell>
          <cell r="BT802" t="str">
            <v/>
          </cell>
          <cell r="BU802" t="str">
            <v/>
          </cell>
          <cell r="BV802" t="str">
            <v/>
          </cell>
          <cell r="BW802" t="str">
            <v/>
          </cell>
          <cell r="BX802" t="str">
            <v/>
          </cell>
        </row>
        <row r="803">
          <cell r="A803" t="str">
            <v>RI2PYAPOO</v>
          </cell>
          <cell r="B803" t="str">
            <v>Apprendre la Programmation Orientée Objet avec le langage Python</v>
          </cell>
          <cell r="C803" t="str">
            <v>(avec exercices pratiques et corrigés) (2e édition)</v>
          </cell>
          <cell r="D803" t="str">
            <v>Vincent BOUCHENY</v>
          </cell>
          <cell r="E803" t="str">
            <v/>
          </cell>
          <cell r="F803" t="str">
            <v>BOUCHENY, Vincent</v>
          </cell>
          <cell r="G803" t="str">
            <v/>
          </cell>
          <cell r="H803" t="str">
            <v/>
          </cell>
          <cell r="I803" t="str">
            <v/>
          </cell>
          <cell r="J803" t="str">
            <v/>
          </cell>
          <cell r="K803" t="str">
            <v>Edition du 1 September 2020</v>
          </cell>
          <cell r="L803" t="str">
            <v>282 pages</v>
          </cell>
          <cell r="M803" t="str">
            <v>Editions ENI</v>
          </cell>
          <cell r="N803" t="str">
            <v>fre</v>
          </cell>
          <cell r="O803" t="str">
            <v>fre</v>
          </cell>
          <cell r="P803" t="str">
            <v>fre</v>
          </cell>
          <cell r="Q803" t="str">
            <v xml:space="preserve">Ce livre sur l'apprentissage de la Programmation Orientée Objet avec le langage Python s'adresse à toute personne désirant maîtriser ce type de programmation. Des connaissances de base en développement et sur la syntaxe du langage Python sont des prérequis indispensables pour tirer le meilleur profit du livre.
Dans une première partie l'auteur présente en détail les concepts de la POO : sa puissance d'expression qui lui a conféré son succès, les classes avec leurs attributs et méthodes, l'héritage qui ouvre la voie au polymorphisme, l'encapsulation qui permet un contrôle précis sur l'exposition des données... Avec des exemples simples et détaillés, la théorie de ce paradigme de programmation devient clairement accessible.
Ensuite, après quelques conseils pour installer un environnement de travail performant (utilitaire de gestion de modules externes, documentation du langage, outils de tests...), l'auteur propose la mise en application des chapitres précédents avec du code Python. Chaque concept de POO est explicité en profondeur et illustré par du code pertinent. Là encore, des exemples complets et commentés permettent d'appréhender parfaitement la puissance qu'offre le langage.
Au-delà du périmètre de la POO, les chapitres suivants traitent de sujets que n'importe quel développeur rencontrera au cours de sa carrière, et qui lui serviront au quotidien : la présentation de quelques design patterns pour une mise en pratique concrète des notions vues précédemment, et des exemples d'utilisation de bibliothèques Python spécialisées dans différents domaines de l'informatique (XML, interface graphique, multithreading...).
Et enfin, parce que la programmation ne consiste pas uniquement à écrire du code, l'auteur partage sa vision du métier de développeur, avec des conseils pour s'améliorer continuellement, travailler en bonne harmonie avec une équipe, ou encore savoir utiliser les bons outils dans les bonnes situations.
À la fin de chaque chapitre, l'auteur propose des exercices avec leurs corrigés pour permettre au lecteur de consolider ses acquis. Des éléments complémentaires sont en téléchargement sur le site www.editions-eni.fr.
 Quizinclus dans 
la version en ligne !
 - Testez vos connaissances à l'issue de chaque chapitre
 - Validez vos acquis
</v>
          </cell>
          <cell r="R803">
            <v>9782409026546</v>
          </cell>
          <cell r="S803" t="str">
            <v>Version Numérique</v>
          </cell>
          <cell r="T803">
            <v>9782409026539</v>
          </cell>
          <cell r="U803" t="str">
            <v>Version Imprimée</v>
          </cell>
          <cell r="V803" t="str">
            <v>St-Herblain</v>
          </cell>
          <cell r="W803" t="str">
            <v>Editions ENI</v>
          </cell>
          <cell r="X803">
            <v>2020</v>
          </cell>
          <cell r="Y803" t="str">
            <v>Bibliothèque Numérique ENI (Service en ligne)</v>
          </cell>
          <cell r="Z803" t="str">
            <v>RESSOURCES INFORMATIQUES</v>
          </cell>
          <cell r="AA803" t="str">
            <v>texte</v>
          </cell>
          <cell r="AB803" t="str">
            <v>txt</v>
          </cell>
          <cell r="AC803" t="str">
            <v>rdacontent/fre</v>
          </cell>
          <cell r="AD803" t="str">
            <v>informatique</v>
          </cell>
          <cell r="AE803" t="str">
            <v>c</v>
          </cell>
          <cell r="AF803" t="str">
            <v>rdamedia/fre</v>
          </cell>
          <cell r="AG803" t="str">
            <v>ressource en ligne</v>
          </cell>
          <cell r="AH803" t="str">
            <v>cr</v>
          </cell>
          <cell r="AI803" t="str">
            <v>rdacarrier/fre</v>
          </cell>
          <cell r="AJ803" t="str">
            <v>m\\\\\o\\d\\\\\\\\</v>
          </cell>
          <cell r="AK803" t="str">
            <v>cr\cn\\\\uuaua</v>
          </cell>
          <cell r="AL803" t="str">
            <v>Accès restreint aux membres</v>
          </cell>
          <cell r="AM803" t="str">
            <v>Source de la note de description : Version imprimée</v>
          </cell>
          <cell r="AN803" t="str">
            <v/>
          </cell>
          <cell r="AO803" t="str">
            <v>%SITE_CLIENT%/?library_guid=362EDD46-1F1C-4762-BD77-8F46BC1BBFE0</v>
          </cell>
          <cell r="AP803" t="str">
            <v>Accès au travers du portail ENI</v>
          </cell>
          <cell r="AQ803" t="str">
            <v xml:space="preserve"> abstraction </v>
          </cell>
          <cell r="AR803" t="str">
            <v xml:space="preserve"> encapsulation </v>
          </cell>
          <cell r="AS803" t="str">
            <v xml:space="preserve"> héritage </v>
          </cell>
          <cell r="AT803" t="str">
            <v xml:space="preserve"> multithread </v>
          </cell>
          <cell r="AU803" t="str">
            <v xml:space="preserve"> polymorphisme </v>
          </cell>
          <cell r="AV803" t="str">
            <v xml:space="preserve"> uml
</v>
          </cell>
          <cell r="AW803" t="str">
            <v xml:space="preserve">livre poo </v>
          </cell>
          <cell r="AX803" t="str">
            <v/>
          </cell>
          <cell r="AY803" t="str">
            <v/>
          </cell>
          <cell r="AZ803" t="str">
            <v/>
          </cell>
          <cell r="BA803" t="str">
            <v/>
          </cell>
          <cell r="BB803" t="str">
            <v/>
          </cell>
          <cell r="BC803" t="str">
            <v/>
          </cell>
          <cell r="BD803" t="str">
            <v/>
          </cell>
          <cell r="BE803" t="str">
            <v/>
          </cell>
          <cell r="BF803" t="str">
            <v/>
          </cell>
          <cell r="BG803" t="str">
            <v/>
          </cell>
          <cell r="BH803" t="str">
            <v/>
          </cell>
          <cell r="BI803" t="str">
            <v/>
          </cell>
          <cell r="BJ803" t="str">
            <v/>
          </cell>
          <cell r="BK803" t="str">
            <v/>
          </cell>
          <cell r="BL803" t="str">
            <v/>
          </cell>
          <cell r="BM803" t="str">
            <v/>
          </cell>
          <cell r="BN803" t="str">
            <v/>
          </cell>
          <cell r="BO803" t="str">
            <v/>
          </cell>
          <cell r="BP803" t="str">
            <v/>
          </cell>
          <cell r="BQ803" t="str">
            <v/>
          </cell>
          <cell r="BR803" t="str">
            <v/>
          </cell>
          <cell r="BS803" t="str">
            <v/>
          </cell>
          <cell r="BT803" t="str">
            <v/>
          </cell>
          <cell r="BU803" t="str">
            <v/>
          </cell>
          <cell r="BV803" t="str">
            <v/>
          </cell>
          <cell r="BW803" t="str">
            <v/>
          </cell>
          <cell r="BX803" t="str">
            <v/>
          </cell>
        </row>
        <row r="804">
          <cell r="A804" t="str">
            <v>RI2PYT</v>
          </cell>
          <cell r="B804" t="str">
            <v>Python</v>
          </cell>
          <cell r="C804" t="str">
            <v>Les fondamentaux du langage [Nouvelle édition]</v>
          </cell>
          <cell r="D804" t="str">
            <v>Sébastien CHAZALLET</v>
          </cell>
          <cell r="E804" t="str">
            <v/>
          </cell>
          <cell r="F804" t="str">
            <v>CHAZALLET, Sébastien</v>
          </cell>
          <cell r="G804" t="str">
            <v/>
          </cell>
          <cell r="H804" t="str">
            <v/>
          </cell>
          <cell r="I804" t="str">
            <v/>
          </cell>
          <cell r="J804" t="str">
            <v/>
          </cell>
          <cell r="K804" t="str">
            <v>Edition du 1 February 2012</v>
          </cell>
          <cell r="L804" t="str">
            <v>864 pages</v>
          </cell>
          <cell r="M804" t="str">
            <v>Editions ENI</v>
          </cell>
          <cell r="N804" t="str">
            <v>fre</v>
          </cell>
          <cell r="O804" t="str">
            <v>fre</v>
          </cell>
          <cell r="P804" t="str">
            <v>fre</v>
          </cell>
          <cell r="Q804" t="str">
            <v>Ce livre sur les fondamentaux du langage Python s'adresse à tout professionnel de l'informatique, ingénieur, étudiant, enseignant ou même autodidacte qui souhaite maîtriser ce langage très abouti. Il couvre un périmètre relativement large, détaille tout le coeur du langage et du traitement de données et ouvre des perspectives importantes sur tout ce que Python permet de faire (de la création d'un site web au développement de jeux en passant par la conception d'une interface graphique).
La première partie du livre détaille les atouts de Python pour répondre aux besoins des entreprises quel que soit le domaine informatique concerné. La seconde partie porte sur les fondamentaux du langage : les notions sont présentées progressivement avec des exemples de code qui illustrent chaque propos. L'auteur a souhaité que le lecteur atteigne une autonomie réelle dans son apprentissage, avec pour chaque notion présentée deux objectifs distincts : permettre à celui qui ne connaît pas la notion de se l'approprier correctement, notamment en respectant son rôle, et permettre à celui qui la connaît de trouver des angles d'attaques originaux pour aller le plus loin possible dans son exploitation. Cette première partie, qui porte donc sur le coeur du langage, est résolument tournée vers la branche 3 de Python. Néanmoins, lorsqu'elles existent, l'auteur présente les différences avec la branche antérieure de Python.
La troisième partie permet de voir comment utiliser Python pour résoudre des problématiques métiers et donc, comment utiliser tout ce qu'il y a autour de Python (protocoles, serveurs, images, &amp;hellip;). Dans cette partie, le fil conducteur est la fonctionnalité et non pas le module ; chaque chapitre se concentre sur la manière d'exploiter une fonctionnalité par l'utilisation d'un ou de plusieurs modules et présente une méthodologie, mais n'est pas centré sur une description anatomique des modules eux-mêmes.
Enfin, la dernière partie de l'ouvrage est un vaste tutoriel qui permet de mettre en pratique, dans un cadre professionnel, tout ce qui a été vu précédemment en créant une application qui couvre tous les domaines courants du développement (Données, Web, Interface graphique &amp;hellip;) et ainsi de présenter des solutions efficaces de développements utilisant Python.
Le code source de cette dernière partie est intégralement téléchargeable sur www.editions-eni.fr pour permettre au lecteur de tester le programme et de le modifier à sa guise de manière à faire ses propres expériences.
Les chapitres du livre :
Avant-propos - Python dans le paysage informatique - Présentation de Python - Pourquoi choisir Python - Installer son environnement de développement - Algorithmique de base &amp;ndash; Déclarations - Modèle objet - Types de données et algorithmes appliqués - Motifs de conception - Manipulation de données - Génération de contenu - Programmation parallèle - Programmation système et réseau - Bonnes pratiques - Créer une application web en 30 minutes - Créer une application console en 10 minutes - Créer une application graphique en 20 minutes - Créer un jeu en 30 minutes avec PyGame - Introduction à Grok en 10 minutes &amp;ndash; Annexes</v>
          </cell>
          <cell r="R804">
            <v>9782746072770</v>
          </cell>
          <cell r="S804" t="str">
            <v>Version Numérique</v>
          </cell>
          <cell r="T804">
            <v>9782746071711</v>
          </cell>
          <cell r="U804" t="str">
            <v>Version Imprimée</v>
          </cell>
          <cell r="V804" t="str">
            <v>St-Herblain</v>
          </cell>
          <cell r="W804" t="str">
            <v>Editions ENI</v>
          </cell>
          <cell r="X804">
            <v>2012</v>
          </cell>
          <cell r="Y804" t="str">
            <v>Bibliothèque Numérique ENI (Service en ligne)</v>
          </cell>
          <cell r="Z804" t="str">
            <v>RESSOURCES INFORMATIQUES</v>
          </cell>
          <cell r="AA804" t="str">
            <v>texte</v>
          </cell>
          <cell r="AB804" t="str">
            <v>txt</v>
          </cell>
          <cell r="AC804" t="str">
            <v>rdacontent/fre</v>
          </cell>
          <cell r="AD804" t="str">
            <v>informatique</v>
          </cell>
          <cell r="AE804" t="str">
            <v>c</v>
          </cell>
          <cell r="AF804" t="str">
            <v>rdamedia/fre</v>
          </cell>
          <cell r="AG804" t="str">
            <v>ressource en ligne</v>
          </cell>
          <cell r="AH804" t="str">
            <v>cr</v>
          </cell>
          <cell r="AI804" t="str">
            <v>rdacarrier/fre</v>
          </cell>
          <cell r="AJ804" t="str">
            <v>m\\\\\o\\d\\\\\\\\</v>
          </cell>
          <cell r="AK804" t="str">
            <v>cr\cn\\\\uuaua</v>
          </cell>
          <cell r="AL804" t="str">
            <v>Accès restreint aux membres</v>
          </cell>
          <cell r="AM804" t="str">
            <v>Source de la note de description : Version imprimée</v>
          </cell>
          <cell r="AN804" t="str">
            <v/>
          </cell>
          <cell r="AO804" t="str">
            <v>%SITE_CLIENT%/?library_guid=5953777D-2641-4BB2-A5E4-A77085DE8687</v>
          </cell>
          <cell r="AP804" t="str">
            <v>Accès au travers du portail ENI</v>
          </cell>
          <cell r="AQ804" t="str">
            <v xml:space="preserve"> LNRI2PYT</v>
          </cell>
          <cell r="AR804" t="str">
            <v xml:space="preserve"> pygame </v>
          </cell>
          <cell r="AS804" t="str">
            <v xml:space="preserve"> tkinter </v>
          </cell>
          <cell r="AT804" t="str">
            <v xml:space="preserve"> zope </v>
          </cell>
          <cell r="AU804" t="str">
            <v xml:space="preserve"> zope3 </v>
          </cell>
          <cell r="AV804" t="str">
            <v xml:space="preserve">algorithmique </v>
          </cell>
          <cell r="AW804" t="str">
            <v/>
          </cell>
          <cell r="AX804" t="str">
            <v/>
          </cell>
          <cell r="AY804" t="str">
            <v/>
          </cell>
          <cell r="AZ804" t="str">
            <v/>
          </cell>
          <cell r="BA804" t="str">
            <v/>
          </cell>
          <cell r="BB804" t="str">
            <v/>
          </cell>
          <cell r="BC804" t="str">
            <v/>
          </cell>
          <cell r="BD804" t="str">
            <v/>
          </cell>
          <cell r="BE804" t="str">
            <v/>
          </cell>
          <cell r="BF804" t="str">
            <v/>
          </cell>
          <cell r="BG804" t="str">
            <v/>
          </cell>
          <cell r="BH804" t="str">
            <v/>
          </cell>
          <cell r="BI804" t="str">
            <v/>
          </cell>
          <cell r="BJ804" t="str">
            <v/>
          </cell>
          <cell r="BK804" t="str">
            <v/>
          </cell>
          <cell r="BL804" t="str">
            <v/>
          </cell>
          <cell r="BM804" t="str">
            <v/>
          </cell>
          <cell r="BN804" t="str">
            <v/>
          </cell>
          <cell r="BO804" t="str">
            <v/>
          </cell>
          <cell r="BP804" t="str">
            <v/>
          </cell>
          <cell r="BQ804" t="str">
            <v/>
          </cell>
          <cell r="BR804" t="str">
            <v/>
          </cell>
          <cell r="BS804" t="str">
            <v/>
          </cell>
          <cell r="BT804" t="str">
            <v/>
          </cell>
          <cell r="BU804" t="str">
            <v/>
          </cell>
          <cell r="BV804" t="str">
            <v/>
          </cell>
          <cell r="BW804" t="str">
            <v/>
          </cell>
          <cell r="BX804" t="str">
            <v/>
          </cell>
        </row>
        <row r="805">
          <cell r="A805" t="str">
            <v>RI2PYTPR</v>
          </cell>
          <cell r="B805" t="str">
            <v>Python</v>
          </cell>
          <cell r="C805" t="str">
            <v>Apprenez à développer des projets ludiques (2e édition)</v>
          </cell>
          <cell r="D805" t="str">
            <v>Lilian BUZER</v>
          </cell>
          <cell r="E805" t="str">
            <v/>
          </cell>
          <cell r="F805" t="str">
            <v>BUZER, Lilian</v>
          </cell>
          <cell r="G805" t="str">
            <v/>
          </cell>
          <cell r="H805" t="str">
            <v/>
          </cell>
          <cell r="I805" t="str">
            <v/>
          </cell>
          <cell r="J805" t="str">
            <v/>
          </cell>
          <cell r="K805" t="str">
            <v>Edition du 1 October 2021</v>
          </cell>
          <cell r="L805" t="str">
            <v>723 pages</v>
          </cell>
          <cell r="M805" t="str">
            <v>Editions ENI</v>
          </cell>
          <cell r="N805" t="str">
            <v>fre</v>
          </cell>
          <cell r="O805" t="str">
            <v>fre</v>
          </cell>
          <cell r="P805" t="str">
            <v>fre</v>
          </cell>
          <cell r="Q805" t="str">
            <v>Vous rêvez de découvrir la programmation tout en réalisant des projets ludiques, vous souhaitez connaître les astuces du langage Python devenu incontournable cette décennie, alors ce livre, rédigé par un expert, vous permettra d'atteindre ces objectifs. 
Tout d'abord, vous êtes guidé pour choisir et mettre en place votre environnement Python sur PC et sur Mac. Après cela, l'auteur vous propose de vous enseigner de façon ludique et pédagogique ce langage accessible à tous et très puissant grâce à une centaine d'exercices corrigés de difficulté progressive. Ainsi, quatre chapitres permettent d'assimiler les bases de la programmation : variables, types, conditions, boucles, listes et fonctions et d'anticiper les pièges à éviter. Cette nouvelle édition s’enrichit d’un chapitre qui présente les meilleures techniques pour concevoir tous vos programmes, même les plus complexes. 
Puis l'auteur vous propose de tester la facilité d'approche de Python et la créativité offerte par ses librairies en dépassant vos limites grâce à quarante projets guidés. Leur niveau de difficulté indiqué par des symboles vous permet de faire évoluer rapidement vos compétences. Un chapitre dédié à la spécialité Numérique et Sciences Informatiques des classes de lycée propose des cours complets et des projets en adéquation avec le programme officiel du Ministère de l'Education Nationale. 
Dans les deux derniers chapitres, vous pourrez aller plus loin dans la mise en pratique de vos apprentissages avec la création de plusieurs jeux d'arcade avec Pygame et dans la découverte d'algorithmes d'Intelligence Artificielle orientés images et jeu de stratégie. Les codes sources complets des projets sont téléchargeables sur le site www.editions-eni.fr</v>
          </cell>
          <cell r="R805">
            <v>9782409032486</v>
          </cell>
          <cell r="S805" t="str">
            <v>Version Numérique</v>
          </cell>
          <cell r="T805">
            <v>9782409032479</v>
          </cell>
          <cell r="U805" t="str">
            <v>Version Imprimée</v>
          </cell>
          <cell r="V805" t="str">
            <v>St-Herblain</v>
          </cell>
          <cell r="W805" t="str">
            <v>Editions ENI</v>
          </cell>
          <cell r="X805">
            <v>2021</v>
          </cell>
          <cell r="Y805" t="str">
            <v>Bibliothèque Numérique ENI (Service en ligne)</v>
          </cell>
          <cell r="Z805" t="str">
            <v>RESSOURCES INFORMATIQUES</v>
          </cell>
          <cell r="AA805" t="str">
            <v>texte</v>
          </cell>
          <cell r="AB805" t="str">
            <v>txt</v>
          </cell>
          <cell r="AC805" t="str">
            <v>rdacontent/fre</v>
          </cell>
          <cell r="AD805" t="str">
            <v>informatique</v>
          </cell>
          <cell r="AE805" t="str">
            <v>c</v>
          </cell>
          <cell r="AF805" t="str">
            <v>rdamedia/fre</v>
          </cell>
          <cell r="AG805" t="str">
            <v>ressource en ligne</v>
          </cell>
          <cell r="AH805" t="str">
            <v>cr</v>
          </cell>
          <cell r="AI805" t="str">
            <v>rdacarrier/fre</v>
          </cell>
          <cell r="AJ805" t="str">
            <v>m\\\\\o\\d\\\\\\\\</v>
          </cell>
          <cell r="AK805" t="str">
            <v>cr\cn\\\\uuaua</v>
          </cell>
          <cell r="AL805" t="str">
            <v>Accès restreint aux membres</v>
          </cell>
          <cell r="AM805" t="str">
            <v>Source de la note de description : Version imprimée</v>
          </cell>
          <cell r="AN805" t="str">
            <v/>
          </cell>
          <cell r="AO805" t="str">
            <v>%SITE_CLIENT%/?library_guid=AE602CCD-CE90-4E63-A209-6CEFAC4459B2</v>
          </cell>
          <cell r="AP805" t="str">
            <v>Accès au travers du portail ENI</v>
          </cell>
          <cell r="AQ805" t="str">
            <v xml:space="preserve"> éducation nationale </v>
          </cell>
          <cell r="AR805" t="str">
            <v xml:space="preserve"> enseignant </v>
          </cell>
          <cell r="AS805" t="str">
            <v xml:space="preserve"> Informatique et Sciences du Numérique </v>
          </cell>
          <cell r="AT805" t="str">
            <v xml:space="preserve"> ISN </v>
          </cell>
          <cell r="AU805" t="str">
            <v xml:space="preserve"> lycée </v>
          </cell>
          <cell r="AV805" t="str">
            <v xml:space="preserve"> programmation</v>
          </cell>
          <cell r="AW805" t="str">
            <v xml:space="preserve"> Pygame </v>
          </cell>
          <cell r="AX805" t="str">
            <v xml:space="preserve">Python </v>
          </cell>
          <cell r="AY805" t="str">
            <v/>
          </cell>
          <cell r="AZ805" t="str">
            <v/>
          </cell>
          <cell r="BA805" t="str">
            <v/>
          </cell>
          <cell r="BB805" t="str">
            <v/>
          </cell>
          <cell r="BC805" t="str">
            <v/>
          </cell>
          <cell r="BD805" t="str">
            <v/>
          </cell>
          <cell r="BE805" t="str">
            <v/>
          </cell>
          <cell r="BF805" t="str">
            <v/>
          </cell>
          <cell r="BG805" t="str">
            <v/>
          </cell>
          <cell r="BH805" t="str">
            <v/>
          </cell>
          <cell r="BI805" t="str">
            <v/>
          </cell>
          <cell r="BJ805" t="str">
            <v/>
          </cell>
          <cell r="BK805" t="str">
            <v/>
          </cell>
          <cell r="BL805" t="str">
            <v/>
          </cell>
          <cell r="BM805" t="str">
            <v/>
          </cell>
          <cell r="BN805" t="str">
            <v/>
          </cell>
          <cell r="BO805" t="str">
            <v/>
          </cell>
          <cell r="BP805" t="str">
            <v/>
          </cell>
          <cell r="BQ805" t="str">
            <v/>
          </cell>
          <cell r="BR805" t="str">
            <v/>
          </cell>
          <cell r="BS805" t="str">
            <v/>
          </cell>
          <cell r="BT805" t="str">
            <v/>
          </cell>
          <cell r="BU805" t="str">
            <v/>
          </cell>
          <cell r="BV805" t="str">
            <v/>
          </cell>
          <cell r="BW805" t="str">
            <v/>
          </cell>
          <cell r="BX805" t="str">
            <v/>
          </cell>
        </row>
        <row r="806">
          <cell r="A806" t="str">
            <v>RI2SHAONL</v>
          </cell>
          <cell r="B806" t="str">
            <v>SharePoint Online</v>
          </cell>
          <cell r="C806" t="str">
            <v>Administration de la plateforme sur Microsoft 365 (2e édition)</v>
          </cell>
          <cell r="D806" t="str">
            <v>Patrick CARRAZ</v>
          </cell>
          <cell r="E806" t="str">
            <v/>
          </cell>
          <cell r="F806" t="str">
            <v>CARRAZ, Patrick</v>
          </cell>
          <cell r="G806" t="str">
            <v/>
          </cell>
          <cell r="H806" t="str">
            <v/>
          </cell>
          <cell r="I806" t="str">
            <v/>
          </cell>
          <cell r="J806" t="str">
            <v/>
          </cell>
          <cell r="K806" t="str">
            <v>Edition du 1 February 2023</v>
          </cell>
          <cell r="L806" t="str">
            <v>540 pages</v>
          </cell>
          <cell r="M806" t="str">
            <v>Editions ENI</v>
          </cell>
          <cell r="N806" t="str">
            <v>fre</v>
          </cell>
          <cell r="O806" t="str">
            <v>fre</v>
          </cell>
          <cell r="P806" t="str">
            <v>fre</v>
          </cell>
          <cell r="Q806" t="str">
            <v xml:space="preserve">Ce livre sur SharePoint Online s'adresse aux administrateurs système et aux responsables informatiques dont l'entreprise s'est équipée d'un abonnement Microsoft 365. Il a pour objectif de donner les informations nécessaires pour une vision approfondie du produit, de la préparation du projet à l'administration de la plateforme en passant par la création de contenu de site sans oublier l'accompagnement des utilisateurs. 
Après une présentation de la gamme SharePoint et de la terminologie autour du produit, le lecteur parcourt la configuration de Microsoft 365, les principaux composants puis plus particulièrement l'administration de SharePoint Online. Il découvre ensuite les objets de sites et leurs possibilités (bibliothèques, listes, construction de sites) puis les scénarios de travail avec les composants de la suite Microsoft Office. 
La suite du livre détaille plusieurs composants qui gravitent autour de SharePoint dans Microsoft 365 dont Power Automate pour la création de flux de travail et Power BI pour les solutions de gestion de rapports et de tableaux de bord. La gestion de la sécurité est étudiée ainsi que les notions de surveillance, de sauvegarde et d'optimisation.
Enfin, pour ceux qui souhaitent tester la version de SharePoint Server SE, un chapitre est dédié à l'installation de cette version. Pour la tester, des scénarios sont disponibles dans cinq fichiers de solutions, disponibles en téléchargement sur le site www.editions-eni.fr. Ils peuvent être déployés librement afin de recréer un environnement de test permettant l'apprentissage du produit.
 Quizinclus dans 
la version en ligne !
 - Testez vos connaissances à l'issue de chaque chapitre
 - Validez vos acquis
</v>
          </cell>
          <cell r="R806">
            <v>9782409038785</v>
          </cell>
          <cell r="S806" t="str">
            <v>Version Numérique</v>
          </cell>
          <cell r="T806">
            <v>9782409038778</v>
          </cell>
          <cell r="U806" t="str">
            <v>Version Imprimée</v>
          </cell>
          <cell r="V806" t="str">
            <v>St-Herblain</v>
          </cell>
          <cell r="W806" t="str">
            <v>Editions ENI</v>
          </cell>
          <cell r="X806">
            <v>2023</v>
          </cell>
          <cell r="Y806" t="str">
            <v>Bibliothèque Numérique ENI (Service en ligne)</v>
          </cell>
          <cell r="Z806" t="str">
            <v>RESSOURCES INFORMATIQUES</v>
          </cell>
          <cell r="AA806" t="str">
            <v>texte</v>
          </cell>
          <cell r="AB806" t="str">
            <v>txt</v>
          </cell>
          <cell r="AC806" t="str">
            <v>rdacontent/fre</v>
          </cell>
          <cell r="AD806" t="str">
            <v>informatique</v>
          </cell>
          <cell r="AE806" t="str">
            <v>c</v>
          </cell>
          <cell r="AF806" t="str">
            <v>rdamedia/fre</v>
          </cell>
          <cell r="AG806" t="str">
            <v>ressource en ligne</v>
          </cell>
          <cell r="AH806" t="str">
            <v>cr</v>
          </cell>
          <cell r="AI806" t="str">
            <v>rdacarrier/fre</v>
          </cell>
          <cell r="AJ806" t="str">
            <v>m\\\\\o\\d\\\\\\\\</v>
          </cell>
          <cell r="AK806" t="str">
            <v>cr\cn\\\\uuaua</v>
          </cell>
          <cell r="AL806" t="str">
            <v>Accès restreint aux membres</v>
          </cell>
          <cell r="AM806" t="str">
            <v>Source de la note de description : Version imprimée</v>
          </cell>
          <cell r="AN806" t="str">
            <v/>
          </cell>
          <cell r="AO806" t="str">
            <v>%SITE_CLIENT%/?library_guid=8A30E00D-6956-4C7D-B37B-ED1F65FCA64A</v>
          </cell>
          <cell r="AP806" t="str">
            <v>Accès au travers du portail ENI</v>
          </cell>
          <cell r="AQ806" t="str">
            <v xml:space="preserve"> bibliothèques </v>
          </cell>
          <cell r="AR806" t="str">
            <v xml:space="preserve"> collaboratif </v>
          </cell>
          <cell r="AS806" t="str">
            <v xml:space="preserve"> intranet </v>
          </cell>
          <cell r="AT806" t="str">
            <v xml:space="preserve"> Microsoft flow </v>
          </cell>
          <cell r="AU806" t="str">
            <v xml:space="preserve"> Office 365 </v>
          </cell>
          <cell r="AV806" t="str">
            <v xml:space="preserve"> Power BI </v>
          </cell>
          <cell r="AW806" t="str">
            <v xml:space="preserve"> Sharepoint </v>
          </cell>
          <cell r="AX806" t="str">
            <v xml:space="preserve"> SharePoint Server 2019</v>
          </cell>
          <cell r="AY806" t="str">
            <v xml:space="preserve"> site collaboratif </v>
          </cell>
          <cell r="AZ806" t="str">
            <v xml:space="preserve"> sites </v>
          </cell>
          <cell r="BA806" t="str">
            <v xml:space="preserve">SP </v>
          </cell>
          <cell r="BB806" t="str">
            <v/>
          </cell>
          <cell r="BC806" t="str">
            <v/>
          </cell>
          <cell r="BD806" t="str">
            <v/>
          </cell>
          <cell r="BE806" t="str">
            <v/>
          </cell>
          <cell r="BF806" t="str">
            <v/>
          </cell>
          <cell r="BG806" t="str">
            <v/>
          </cell>
          <cell r="BH806" t="str">
            <v/>
          </cell>
          <cell r="BI806" t="str">
            <v/>
          </cell>
          <cell r="BJ806" t="str">
            <v/>
          </cell>
          <cell r="BK806" t="str">
            <v/>
          </cell>
          <cell r="BL806" t="str">
            <v/>
          </cell>
          <cell r="BM806" t="str">
            <v/>
          </cell>
          <cell r="BN806" t="str">
            <v/>
          </cell>
          <cell r="BO806" t="str">
            <v/>
          </cell>
          <cell r="BP806" t="str">
            <v/>
          </cell>
          <cell r="BQ806" t="str">
            <v/>
          </cell>
          <cell r="BR806" t="str">
            <v/>
          </cell>
          <cell r="BS806" t="str">
            <v/>
          </cell>
          <cell r="BT806" t="str">
            <v/>
          </cell>
          <cell r="BU806" t="str">
            <v/>
          </cell>
          <cell r="BV806" t="str">
            <v/>
          </cell>
          <cell r="BW806" t="str">
            <v/>
          </cell>
          <cell r="BX806" t="str">
            <v/>
          </cell>
        </row>
        <row r="807">
          <cell r="A807" t="str">
            <v>RI2UNIA</v>
          </cell>
          <cell r="B807" t="str">
            <v>Unix</v>
          </cell>
          <cell r="C807" t="str">
            <v>Administration du système (AIX, HP-UX, Solaris, Linux)  (2ième édition)</v>
          </cell>
          <cell r="D807" t="str">
            <v>Luc DÉMARET</v>
          </cell>
          <cell r="E807" t="str">
            <v/>
          </cell>
          <cell r="F807" t="str">
            <v>DÉMARET, Luc</v>
          </cell>
          <cell r="G807" t="str">
            <v/>
          </cell>
          <cell r="H807" t="str">
            <v/>
          </cell>
          <cell r="I807" t="str">
            <v/>
          </cell>
          <cell r="J807" t="str">
            <v/>
          </cell>
          <cell r="K807" t="str">
            <v>Edition du 1 August 2012</v>
          </cell>
          <cell r="L807" t="str">
            <v>299 pages</v>
          </cell>
          <cell r="M807" t="str">
            <v>Editions ENI</v>
          </cell>
          <cell r="N807" t="str">
            <v>fre</v>
          </cell>
          <cell r="O807" t="str">
            <v>fre</v>
          </cell>
          <cell r="P807" t="str">
            <v>fre</v>
          </cell>
          <cell r="Q807" t="str">
            <v>Ce livre sur l'administration d'un système Unix s'adresse à tout administrateur chargé de la mise en oeuvre et du suivi des plateformes Unix ou Linux sous sa responsabilité. En présentant les particularités des principales versions d'Unix sur le marché (AIX, HP-UX et Solaris) ou de Linux, ce livre permettra au lecteur d'acquérir de solides compétences d'administration système. Les architectes techniques, consultants ou intégrateurs pourront également trouver dans ce livre une vision globale des particularités des systèmes Unix.
Chaque concept (gestion des systèmes de fichiers, des utilisateurs et groupes, du réseau etc&amp;hellip;) est présenté dans sa forme générale, puis les particularités sont déclinées dans chacune des versions et illustrées de nombreux exemples significatifs. L'auteur a naturellement privilégié la démarche "ligne de commande" pour permettre au lecteur de s'affranchir plus facilement des différentes interfaces graphiques.
Un chapitre sur la maintenance quotidienne de serveurs Unix termine ce livre. Il inclut des exemples de scripts de monitoring système, expliqués et commentés, disponibles en téléchargement sur le site www.editions-eni.fr. Ils sont directement utilisables et personnalisables dans le cadre d'une utilisation professionnelle d'Unix ou de Linux.
Les chapitres du livre :
Avant-propos - Introduction &amp;ndash; Disques et systèmes de fichiers &amp;ndash; Périphériques &amp;ndash; Services d'impression &amp;ndash; Groupes et utilisateurs &amp;ndash; Démarrage et paramétrages du système &amp;ndash; Configuration TCP/IP &amp;ndash; Maintenance quotidienne
Ce livre est également proposé en coffret</v>
          </cell>
          <cell r="R807">
            <v>9782746075290</v>
          </cell>
          <cell r="S807" t="str">
            <v>Version Numérique</v>
          </cell>
          <cell r="T807">
            <v>9782746075122</v>
          </cell>
          <cell r="U807" t="str">
            <v>Version Imprimée</v>
          </cell>
          <cell r="V807" t="str">
            <v>St-Herblain</v>
          </cell>
          <cell r="W807" t="str">
            <v>Editions ENI</v>
          </cell>
          <cell r="X807">
            <v>2012</v>
          </cell>
          <cell r="Y807" t="str">
            <v>Bibliothèque Numérique ENI (Service en ligne)</v>
          </cell>
          <cell r="Z807" t="str">
            <v>RESSOURCES INFORMATIQUES</v>
          </cell>
          <cell r="AA807" t="str">
            <v>texte</v>
          </cell>
          <cell r="AB807" t="str">
            <v>txt</v>
          </cell>
          <cell r="AC807" t="str">
            <v>rdacontent/fre</v>
          </cell>
          <cell r="AD807" t="str">
            <v>informatique</v>
          </cell>
          <cell r="AE807" t="str">
            <v>c</v>
          </cell>
          <cell r="AF807" t="str">
            <v>rdamedia/fre</v>
          </cell>
          <cell r="AG807" t="str">
            <v>ressource en ligne</v>
          </cell>
          <cell r="AH807" t="str">
            <v>cr</v>
          </cell>
          <cell r="AI807" t="str">
            <v>rdacarrier/fre</v>
          </cell>
          <cell r="AJ807" t="str">
            <v>m\\\\\o\\d\\\\\\\\</v>
          </cell>
          <cell r="AK807" t="str">
            <v>cr\cn\\\\uuaua</v>
          </cell>
          <cell r="AL807" t="str">
            <v>Accès restreint aux membres</v>
          </cell>
          <cell r="AM807" t="str">
            <v>Source de la note de description : Version imprimée</v>
          </cell>
          <cell r="AN807" t="str">
            <v/>
          </cell>
          <cell r="AO807" t="str">
            <v>%SITE_CLIENT%/?library_guid=4540F5B9-E700-421F-8066-0758F26BE6AB</v>
          </cell>
          <cell r="AP807" t="str">
            <v>Accès au travers du portail ENI</v>
          </cell>
          <cell r="AQ807" t="str">
            <v xml:space="preserve"> AIX </v>
          </cell>
          <cell r="AR807" t="str">
            <v xml:space="preserve"> bsd </v>
          </cell>
          <cell r="AS807" t="str">
            <v xml:space="preserve"> HP</v>
          </cell>
          <cell r="AT807" t="str">
            <v xml:space="preserve"> hpux </v>
          </cell>
          <cell r="AU807" t="str">
            <v xml:space="preserve"> LNRI2UNIA</v>
          </cell>
          <cell r="AV807" t="str">
            <v xml:space="preserve"> open source </v>
          </cell>
          <cell r="AW807" t="str">
            <v xml:space="preserve"> script </v>
          </cell>
          <cell r="AX807" t="str">
            <v xml:space="preserve"> shell </v>
          </cell>
          <cell r="AY807" t="str">
            <v xml:space="preserve"> Solaris </v>
          </cell>
          <cell r="AZ807" t="str">
            <v xml:space="preserve">système </v>
          </cell>
          <cell r="BA807" t="str">
            <v xml:space="preserve">UX </v>
          </cell>
          <cell r="BB807" t="str">
            <v/>
          </cell>
          <cell r="BC807" t="str">
            <v/>
          </cell>
          <cell r="BD807" t="str">
            <v/>
          </cell>
          <cell r="BE807" t="str">
            <v/>
          </cell>
          <cell r="BF807" t="str">
            <v/>
          </cell>
          <cell r="BG807" t="str">
            <v/>
          </cell>
          <cell r="BH807" t="str">
            <v/>
          </cell>
          <cell r="BI807" t="str">
            <v/>
          </cell>
          <cell r="BJ807" t="str">
            <v/>
          </cell>
          <cell r="BK807" t="str">
            <v/>
          </cell>
          <cell r="BL807" t="str">
            <v/>
          </cell>
          <cell r="BM807" t="str">
            <v/>
          </cell>
          <cell r="BN807" t="str">
            <v/>
          </cell>
          <cell r="BO807" t="str">
            <v/>
          </cell>
          <cell r="BP807" t="str">
            <v/>
          </cell>
          <cell r="BQ807" t="str">
            <v/>
          </cell>
          <cell r="BR807" t="str">
            <v/>
          </cell>
          <cell r="BS807" t="str">
            <v/>
          </cell>
          <cell r="BT807" t="str">
            <v/>
          </cell>
          <cell r="BU807" t="str">
            <v/>
          </cell>
          <cell r="BV807" t="str">
            <v/>
          </cell>
          <cell r="BW807" t="str">
            <v/>
          </cell>
          <cell r="BX807" t="str">
            <v/>
          </cell>
        </row>
        <row r="808">
          <cell r="A808" t="str">
            <v>RI2WIF</v>
          </cell>
          <cell r="B808" t="str">
            <v>Wi-Fi</v>
          </cell>
          <cell r="C808" t="str">
            <v>Réseaux sans fil 802.11 : Technologie - Déploiement - Sécurisation [2ième édition]</v>
          </cell>
          <cell r="D808" t="str">
            <v>Philippe Atelin</v>
          </cell>
          <cell r="E808" t="str">
            <v/>
          </cell>
          <cell r="F808" t="str">
            <v>Atelin, Philippe</v>
          </cell>
          <cell r="G808" t="str">
            <v/>
          </cell>
          <cell r="H808" t="str">
            <v/>
          </cell>
          <cell r="I808" t="str">
            <v/>
          </cell>
          <cell r="J808" t="str">
            <v/>
          </cell>
          <cell r="K808" t="str">
            <v>Edition du 1 August 2008</v>
          </cell>
          <cell r="L808" t="str">
            <v>406 pages</v>
          </cell>
          <cell r="M808" t="str">
            <v>Editions ENI</v>
          </cell>
          <cell r="N808" t="str">
            <v>fre</v>
          </cell>
          <cell r="O808" t="str">
            <v>fre</v>
          </cell>
          <cell r="P808" t="str">
            <v>fre</v>
          </cell>
          <cell r="Q808" t="str">
            <v>Ce  livre sur le Wi-Fi est destiné à aider les professionnels du réseau dans  l&amp;acute;appréhension et le déploiement d&amp;acute;un réseau local sans fil. Le Wi-Fi  est replacé dans le contexte des autres technologies réseaux (Ethernet,  Bluetooth, WiMax, CPL, UMTS...). 
Les caractéristiques des ondes, modulations et autres phénomènes  ondulatoires sont décrites afin d&amp;acute;optimiser au mieux le signal radio.  Les aspects réglementaires ne sont pas oubliés, tout comme les critères  de choix d&amp;acute;une antenne, qu&amp;acute;elle soit de type fouet, patch ou yagi. Toutes  les caractéristiques qui font la qualité et la performance d&amp;acute;un réseau  Wi-Fi sont présentées. 
L&amp;acute;accent est mis dans les derniers chapitres de ce livre sur  les différents aspects de la sécurisation d&amp;acute;un tel outil de  communication : WEP, WPA, WPA2 (802.11i) et autres solutions sont étudiées  en détail. Les exemples de configurations logicielles tiennent compte des  avancées de Microsoft Windows Vista et Windows Server 2008.
Cette nouvelle édition du livre apporte les éléments  d&amp;acute;informations sur la norme 802.11n draft.</v>
          </cell>
          <cell r="R808">
            <v>9782746044333</v>
          </cell>
          <cell r="S808" t="str">
            <v>Version Numérique</v>
          </cell>
          <cell r="T808">
            <v>9782746043039</v>
          </cell>
          <cell r="U808" t="str">
            <v>Version Imprimée</v>
          </cell>
          <cell r="V808" t="str">
            <v>St-Herblain</v>
          </cell>
          <cell r="W808" t="str">
            <v>Editions ENI</v>
          </cell>
          <cell r="X808">
            <v>2008</v>
          </cell>
          <cell r="Y808" t="str">
            <v>Bibliothèque Numérique ENI (Service en ligne)</v>
          </cell>
          <cell r="Z808" t="str">
            <v>RESSOURCES INFORMATIQUES</v>
          </cell>
          <cell r="AA808" t="str">
            <v>texte</v>
          </cell>
          <cell r="AB808" t="str">
            <v>txt</v>
          </cell>
          <cell r="AC808" t="str">
            <v>rdacontent/fre</v>
          </cell>
          <cell r="AD808" t="str">
            <v>informatique</v>
          </cell>
          <cell r="AE808" t="str">
            <v>c</v>
          </cell>
          <cell r="AF808" t="str">
            <v>rdamedia/fre</v>
          </cell>
          <cell r="AG808" t="str">
            <v>ressource en ligne</v>
          </cell>
          <cell r="AH808" t="str">
            <v>cr</v>
          </cell>
          <cell r="AI808" t="str">
            <v>rdacarrier/fre</v>
          </cell>
          <cell r="AJ808" t="str">
            <v>m\\\\\o\\d\\\\\\\\</v>
          </cell>
          <cell r="AK808" t="str">
            <v>cr\cn\\\\uuaua</v>
          </cell>
          <cell r="AL808" t="str">
            <v>Accès restreint aux membres</v>
          </cell>
          <cell r="AM808" t="str">
            <v>Source de la note de description : Version imprimée</v>
          </cell>
          <cell r="AN808" t="str">
            <v/>
          </cell>
          <cell r="AO808" t="str">
            <v>%SITE_CLIENT%/?library_guid=1130D846-2E32-49BB-B9E0-D53192D6CAB9</v>
          </cell>
          <cell r="AP808" t="str">
            <v>Accès au travers du portail ENI</v>
          </cell>
          <cell r="AQ808">
            <v>802</v>
          </cell>
          <cell r="AR808" t="str">
            <v xml:space="preserve"> 802.11 </v>
          </cell>
          <cell r="AS808" t="str">
            <v xml:space="preserve"> 802.11n </v>
          </cell>
          <cell r="AT808" t="str">
            <v xml:space="preserve"> 802.11n draft </v>
          </cell>
          <cell r="AU808" t="str">
            <v xml:space="preserve"> Bluetooth </v>
          </cell>
          <cell r="AV808" t="str">
            <v xml:space="preserve"> CPL </v>
          </cell>
          <cell r="AW808" t="str">
            <v xml:space="preserve"> deploiement </v>
          </cell>
          <cell r="AX808" t="str">
            <v xml:space="preserve"> e</v>
          </cell>
          <cell r="AY808" t="str">
            <v xml:space="preserve"> ebook </v>
          </cell>
          <cell r="AZ808" t="str">
            <v xml:space="preserve"> livre électronique </v>
          </cell>
          <cell r="BA808" t="str">
            <v xml:space="preserve"> livre numérique </v>
          </cell>
          <cell r="BB808" t="str">
            <v xml:space="preserve"> livre wi fi </v>
          </cell>
          <cell r="BC808" t="str">
            <v xml:space="preserve"> livre wifi </v>
          </cell>
          <cell r="BD808" t="str">
            <v xml:space="preserve"> livres électroniques </v>
          </cell>
          <cell r="BE808" t="str">
            <v xml:space="preserve"> livres numériques </v>
          </cell>
          <cell r="BF808" t="str">
            <v xml:space="preserve"> LNRI2WIF</v>
          </cell>
          <cell r="BG808" t="str">
            <v xml:space="preserve"> reseau </v>
          </cell>
          <cell r="BH808" t="str">
            <v xml:space="preserve"> réseau sans fil </v>
          </cell>
          <cell r="BI808" t="str">
            <v xml:space="preserve"> reseaux </v>
          </cell>
          <cell r="BJ808" t="str">
            <v xml:space="preserve"> WEP </v>
          </cell>
          <cell r="BK808" t="str">
            <v xml:space="preserve"> WiMax </v>
          </cell>
          <cell r="BL808" t="str">
            <v xml:space="preserve"> WPA </v>
          </cell>
          <cell r="BM808" t="str">
            <v xml:space="preserve">book </v>
          </cell>
          <cell r="BN808" t="str">
            <v xml:space="preserve">Fi </v>
          </cell>
          <cell r="BO808" t="str">
            <v>livre Wi</v>
          </cell>
          <cell r="BP808" t="str">
            <v/>
          </cell>
          <cell r="BQ808" t="str">
            <v/>
          </cell>
          <cell r="BR808" t="str">
            <v/>
          </cell>
          <cell r="BS808" t="str">
            <v/>
          </cell>
          <cell r="BT808" t="str">
            <v/>
          </cell>
          <cell r="BU808" t="str">
            <v/>
          </cell>
          <cell r="BV808" t="str">
            <v/>
          </cell>
          <cell r="BW808" t="str">
            <v/>
          </cell>
          <cell r="BX808" t="str">
            <v/>
          </cell>
        </row>
        <row r="809">
          <cell r="A809" t="str">
            <v>RI310WIN</v>
          </cell>
          <cell r="B809" t="str">
            <v>Windows 10</v>
          </cell>
          <cell r="C809" t="str">
            <v>Installation et configuration (3e édition)</v>
          </cell>
          <cell r="D809" t="str">
            <v>Philippe PAIOLA</v>
          </cell>
          <cell r="E809" t="str">
            <v/>
          </cell>
          <cell r="F809" t="str">
            <v>PAIOLA, Philippe</v>
          </cell>
          <cell r="G809" t="str">
            <v/>
          </cell>
          <cell r="H809" t="str">
            <v/>
          </cell>
          <cell r="I809" t="str">
            <v/>
          </cell>
          <cell r="J809" t="str">
            <v/>
          </cell>
          <cell r="K809" t="str">
            <v>Edition du 1 May 2019</v>
          </cell>
          <cell r="L809" t="str">
            <v>569 pages</v>
          </cell>
          <cell r="M809" t="str">
            <v>Editions ENI</v>
          </cell>
          <cell r="N809" t="str">
            <v>fre</v>
          </cell>
          <cell r="O809" t="str">
            <v>fre</v>
          </cell>
          <cell r="P809" t="str">
            <v>fre</v>
          </cell>
          <cell r="Q809" t="str">
            <v xml:space="preserve">Ce livre sur Windows 10 (rédigé sur la version Redstone 5 d'octobre 2018) s'adresse à des administrateurs et techniciens réseau qui évoluent dans un environnement d'entreprise avec des postes clients Windows 10. 
Il a été conçu pour permettre au lecteur de maîtriser toutes les spécificités du système d'exploitation client Microsoft : l'installation et la configuration de l'OS, la personnalisation de l'interface (tous les mouvements tactiles sont détaillés), le partitionnement des disques et la gestion des pilotes de périphériques, la gestion des clients Windows (accès à distance, imprimantes, BranchCache&amp;hellip;), les fonctionnalités liées à la sécurité avec entre autres EFS, BitLocker et AppLocker, ainsi que la protection et la récupération du système. 
L'objectif de ce livre est de rendre le lecteur autonome en termes de maintenance du système, de surveillance et d'optimisation des performances. Chaque sujet est approfondi et détaillé : tous les concepts sont illustrés par des manipulations afin de bien en assimiler les mécanismes.
Quizinclus dans 
la version en ligne !
- Testez vos connaissances à l'issue de chaque chapitre
- Validez vos acquis
</v>
          </cell>
          <cell r="R809">
            <v>9782409019258</v>
          </cell>
          <cell r="S809" t="str">
            <v>Version Numérique</v>
          </cell>
          <cell r="T809">
            <v>9782409019241</v>
          </cell>
          <cell r="U809" t="str">
            <v>Version Imprimée</v>
          </cell>
          <cell r="V809" t="str">
            <v>St-Herblain</v>
          </cell>
          <cell r="W809" t="str">
            <v>Editions ENI</v>
          </cell>
          <cell r="X809">
            <v>2019</v>
          </cell>
          <cell r="Y809" t="str">
            <v>Bibliothèque Numérique ENI (Service en ligne)</v>
          </cell>
          <cell r="Z809" t="str">
            <v>RESSOURCES INFORMATIQUES</v>
          </cell>
          <cell r="AA809" t="str">
            <v>texte</v>
          </cell>
          <cell r="AB809" t="str">
            <v>txt</v>
          </cell>
          <cell r="AC809" t="str">
            <v>rdacontent/fre</v>
          </cell>
          <cell r="AD809" t="str">
            <v>informatique</v>
          </cell>
          <cell r="AE809" t="str">
            <v>c</v>
          </cell>
          <cell r="AF809" t="str">
            <v>rdamedia/fre</v>
          </cell>
          <cell r="AG809" t="str">
            <v>ressource en ligne</v>
          </cell>
          <cell r="AH809" t="str">
            <v>cr</v>
          </cell>
          <cell r="AI809" t="str">
            <v>rdacarrier/fre</v>
          </cell>
          <cell r="AJ809" t="str">
            <v>m\\\\\o\\d\\\\\\\\</v>
          </cell>
          <cell r="AK809" t="str">
            <v>cr\cn\\\\uuaua</v>
          </cell>
          <cell r="AL809" t="str">
            <v>Accès restreint aux membres</v>
          </cell>
          <cell r="AM809" t="str">
            <v>Source de la note de description : Version imprimée</v>
          </cell>
          <cell r="AN809" t="str">
            <v/>
          </cell>
          <cell r="AO809" t="str">
            <v>%SITE_CLIENT%/?library_guid=01CC7DB9-B4D6-4DE6-BF98-6BD8954198AB</v>
          </cell>
          <cell r="AP809" t="str">
            <v>Accès au travers du portail ENI</v>
          </cell>
          <cell r="AQ809" t="str">
            <v xml:space="preserve"> LNRI310WIN</v>
          </cell>
          <cell r="AR809" t="str">
            <v xml:space="preserve"> modern ui  </v>
          </cell>
          <cell r="AS809" t="str">
            <v xml:space="preserve"> OS </v>
          </cell>
          <cell r="AT809" t="str">
            <v xml:space="preserve"> poste client </v>
          </cell>
          <cell r="AU809" t="str">
            <v xml:space="preserve"> système </v>
          </cell>
          <cell r="AV809" t="str">
            <v xml:space="preserve">microsoft </v>
          </cell>
          <cell r="AW809" t="str">
            <v/>
          </cell>
          <cell r="AX809" t="str">
            <v/>
          </cell>
          <cell r="AY809" t="str">
            <v/>
          </cell>
          <cell r="AZ809" t="str">
            <v/>
          </cell>
          <cell r="BA809" t="str">
            <v/>
          </cell>
          <cell r="BB809" t="str">
            <v/>
          </cell>
          <cell r="BC809" t="str">
            <v/>
          </cell>
          <cell r="BD809" t="str">
            <v/>
          </cell>
          <cell r="BE809" t="str">
            <v/>
          </cell>
          <cell r="BF809" t="str">
            <v/>
          </cell>
          <cell r="BG809" t="str">
            <v/>
          </cell>
          <cell r="BH809" t="str">
            <v/>
          </cell>
          <cell r="BI809" t="str">
            <v/>
          </cell>
          <cell r="BJ809" t="str">
            <v/>
          </cell>
          <cell r="BK809" t="str">
            <v/>
          </cell>
          <cell r="BL809" t="str">
            <v/>
          </cell>
          <cell r="BM809" t="str">
            <v/>
          </cell>
          <cell r="BN809" t="str">
            <v/>
          </cell>
          <cell r="BO809" t="str">
            <v/>
          </cell>
          <cell r="BP809" t="str">
            <v/>
          </cell>
          <cell r="BQ809" t="str">
            <v/>
          </cell>
          <cell r="BR809" t="str">
            <v/>
          </cell>
          <cell r="BS809" t="str">
            <v/>
          </cell>
          <cell r="BT809" t="str">
            <v/>
          </cell>
          <cell r="BU809" t="str">
            <v/>
          </cell>
          <cell r="BV809" t="str">
            <v/>
          </cell>
          <cell r="BW809" t="str">
            <v/>
          </cell>
          <cell r="BX809" t="str">
            <v/>
          </cell>
        </row>
        <row r="810">
          <cell r="A810" t="str">
            <v>RI365DYN</v>
          </cell>
          <cell r="B810" t="str">
            <v>Dynamics 365</v>
          </cell>
          <cell r="C810" t="str">
            <v>Prise en main de la solution de gestion d'entreprise Business Central</v>
          </cell>
          <cell r="D810" t="str">
            <v>Jean-Philippe ANDRÉ</v>
          </cell>
          <cell r="E810" t="str">
            <v/>
          </cell>
          <cell r="F810" t="str">
            <v>ANDRÉ, Jean-Philippe</v>
          </cell>
          <cell r="G810" t="str">
            <v/>
          </cell>
          <cell r="H810" t="str">
            <v/>
          </cell>
          <cell r="I810" t="str">
            <v/>
          </cell>
          <cell r="J810" t="str">
            <v/>
          </cell>
          <cell r="K810" t="str">
            <v>Edition du 1 December 2020</v>
          </cell>
          <cell r="L810" t="str">
            <v>540 pages</v>
          </cell>
          <cell r="M810" t="str">
            <v>Editions ENI</v>
          </cell>
          <cell r="N810" t="str">
            <v>fre</v>
          </cell>
          <cell r="O810" t="str">
            <v>fre</v>
          </cell>
          <cell r="P810" t="str">
            <v>fre</v>
          </cell>
          <cell r="Q810" t="str">
            <v xml:space="preserve">Que vous soyez responsable informatique, responsable logistique ou encore dirigeant d’entreprise, ce livre a pour objectif de vous familiariser avec les fonctionnalités proposées par la solution Business Central de la suite Dynamics 365, dédiée plus particulièrement aux petites et moyennes entreprises. 
Véritable guide pour aider le lecteur dans sa prise en main de Dynamics 365 Business Central, ce livre commence par présenter l’installation de Dynamics 365 et les licences ou abonnements disponibles, avant de détailler l’interface utilisateur. Le lecteur découvre également comment administrer Dynamics 365 Business Central avec ses possibilités de déploiement et de configuration et comment gérer les différents utilisateurs. 
Dans la suite du livre, l’auteur étudie les différents aspects de la chaîne d’approvisionnement d’une entreprise, de la gestion d’un catalogue d’articles à la gestion des stocks et des entrepôts en passant par la gestion de la production d’articles. Les processus de vente et d’achats seront traités de bout de bout, depuis la commande jusqu’à la facturation, ainsi que les gestions comptable et financière. L’auteur présente également une série d’extensions à Dynamics 365 Business Central qui permettent d’enrichir les applications. 
Pour finir, l’auteur consacre un chapitre à la programmation avec le langage AL, qui permet une personnalisation encore plus poussée des interfaces et processus d’entreprise.
 Quizinclus dans 
la version en ligne !
 - Testez vos connaissances à l'issue de chaque chapitre
 - Validez vos acquis
</v>
          </cell>
          <cell r="R810">
            <v>9782409028403</v>
          </cell>
          <cell r="S810" t="str">
            <v>Version Numérique</v>
          </cell>
          <cell r="T810">
            <v>9782409028397</v>
          </cell>
          <cell r="U810" t="str">
            <v>Version Imprimée</v>
          </cell>
          <cell r="V810" t="str">
            <v>St-Herblain</v>
          </cell>
          <cell r="W810" t="str">
            <v>Editions ENI</v>
          </cell>
          <cell r="X810">
            <v>2020</v>
          </cell>
          <cell r="Y810" t="str">
            <v>Bibliothèque Numérique ENI (Service en ligne)</v>
          </cell>
          <cell r="Z810" t="str">
            <v>RESSOURCES INFORMATIQUES</v>
          </cell>
          <cell r="AA810" t="str">
            <v>texte</v>
          </cell>
          <cell r="AB810" t="str">
            <v>txt</v>
          </cell>
          <cell r="AC810" t="str">
            <v>rdacontent/fre</v>
          </cell>
          <cell r="AD810" t="str">
            <v>informatique</v>
          </cell>
          <cell r="AE810" t="str">
            <v>c</v>
          </cell>
          <cell r="AF810" t="str">
            <v>rdamedia/fre</v>
          </cell>
          <cell r="AG810" t="str">
            <v>ressource en ligne</v>
          </cell>
          <cell r="AH810" t="str">
            <v>cr</v>
          </cell>
          <cell r="AI810" t="str">
            <v>rdacarrier/fre</v>
          </cell>
          <cell r="AJ810" t="str">
            <v>m\\\\\o\\d\\\\\\\\</v>
          </cell>
          <cell r="AK810" t="str">
            <v>cr\cn\\\\uuaua</v>
          </cell>
          <cell r="AL810" t="str">
            <v>Accès restreint aux membres</v>
          </cell>
          <cell r="AM810" t="str">
            <v>Source de la note de description : Version imprimée</v>
          </cell>
          <cell r="AN810" t="str">
            <v/>
          </cell>
          <cell r="AO810" t="str">
            <v>%SITE_CLIENT%/?library_guid=F791E62F-B444-4F14-A209-0CAE74B25BA9</v>
          </cell>
          <cell r="AP810" t="str">
            <v>Accès au travers du portail ENI</v>
          </cell>
          <cell r="AQ810" t="str">
            <v xml:space="preserve"> ERP </v>
          </cell>
          <cell r="AR810" t="str">
            <v xml:space="preserve"> langage AL</v>
          </cell>
          <cell r="AS810" t="str">
            <v xml:space="preserve">Dynamics 365 Business Central </v>
          </cell>
          <cell r="AT810" t="str">
            <v/>
          </cell>
          <cell r="AU810" t="str">
            <v/>
          </cell>
          <cell r="AV810" t="str">
            <v/>
          </cell>
          <cell r="AW810" t="str">
            <v/>
          </cell>
          <cell r="AX810" t="str">
            <v/>
          </cell>
          <cell r="AY810" t="str">
            <v/>
          </cell>
          <cell r="AZ810" t="str">
            <v/>
          </cell>
          <cell r="BA810" t="str">
            <v/>
          </cell>
          <cell r="BB810" t="str">
            <v/>
          </cell>
          <cell r="BC810" t="str">
            <v/>
          </cell>
          <cell r="BD810" t="str">
            <v/>
          </cell>
          <cell r="BE810" t="str">
            <v/>
          </cell>
          <cell r="BF810" t="str">
            <v/>
          </cell>
          <cell r="BG810" t="str">
            <v/>
          </cell>
          <cell r="BH810" t="str">
            <v/>
          </cell>
          <cell r="BI810" t="str">
            <v/>
          </cell>
          <cell r="BJ810" t="str">
            <v/>
          </cell>
          <cell r="BK810" t="str">
            <v/>
          </cell>
          <cell r="BL810" t="str">
            <v/>
          </cell>
          <cell r="BM810" t="str">
            <v/>
          </cell>
          <cell r="BN810" t="str">
            <v/>
          </cell>
          <cell r="BO810" t="str">
            <v/>
          </cell>
          <cell r="BP810" t="str">
            <v/>
          </cell>
          <cell r="BQ810" t="str">
            <v/>
          </cell>
          <cell r="BR810" t="str">
            <v/>
          </cell>
          <cell r="BS810" t="str">
            <v/>
          </cell>
          <cell r="BT810" t="str">
            <v/>
          </cell>
          <cell r="BU810" t="str">
            <v/>
          </cell>
          <cell r="BV810" t="str">
            <v/>
          </cell>
          <cell r="BW810" t="str">
            <v/>
          </cell>
          <cell r="BX810" t="str">
            <v/>
          </cell>
        </row>
        <row r="811">
          <cell r="A811" t="str">
            <v>RI37PH5MY</v>
          </cell>
          <cell r="B811" t="str">
            <v>PHP et MySQL</v>
          </cell>
          <cell r="C811" t="str">
            <v>Maîtrisez le développement d'un site Web dynamique et interactif (3e édition)</v>
          </cell>
          <cell r="D811" t="str">
            <v>Olivier HEURTEL</v>
          </cell>
          <cell r="E811" t="str">
            <v/>
          </cell>
          <cell r="F811" t="str">
            <v>HEURTEL, Olivier</v>
          </cell>
          <cell r="G811" t="str">
            <v/>
          </cell>
          <cell r="H811" t="str">
            <v/>
          </cell>
          <cell r="I811" t="str">
            <v/>
          </cell>
          <cell r="J811" t="str">
            <v/>
          </cell>
          <cell r="K811" t="str">
            <v>Edition du 1 August 2016</v>
          </cell>
          <cell r="L811" t="str">
            <v>739 pages</v>
          </cell>
          <cell r="M811" t="str">
            <v>Editions ENI</v>
          </cell>
          <cell r="N811" t="str">
            <v>fre</v>
          </cell>
          <cell r="O811" t="str">
            <v>fre</v>
          </cell>
          <cell r="P811" t="str">
            <v>fre</v>
          </cell>
          <cell r="Q811" t="str">
            <v>Ce livre sur PHP et MySQL s'adresse aux concepteurs et développeurs qui souhaitent utiliser PHP et MySQL pour développer un site Web dynamique et interactif.
Dans la première partie du livre, l'auteur présente la mise en oeuvre d'une base de données MySQL : langage SQL (Structured Query Language), utilisation des fonctions MySQL, construction d'une base de données (tables, index, vues), sans oublier les techniques avancées comme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Abondamment illustré d'exemples commentés, ce livre (écrit sur les versions 7 de PHP et 5.7 de MySQL) est à la fois complet et synthétique et vous permet d'aller droit au but.
Des éléments complémentaires sont en téléchargement sur le site www.editions-eni.fr.
Les chapitres du livre :
Introduction &amp;ndash; Introduction à MySQL &amp;ndash; Utiliser les fonctions MySQL &amp;ndash; Construire une base de données dans MySQL &amp;ndash; Techniques avancées avec MySQL &amp;ndash; Introduction à PHP &amp;ndash; Utiliser les fonctions PHP &amp;ndash; Écrire des fonctions et des classes PHP &amp;ndash; Gérer les erreurs dans un script PHP &amp;ndash; Gérer les formulaires et les liens avec PHP &amp;ndash; Accéder à une base de données MySQL &amp;ndash; Gérer les sessions &amp;ndash; Annexes</v>
          </cell>
          <cell r="R811">
            <v>9782409003882</v>
          </cell>
          <cell r="S811" t="str">
            <v>Version Numérique</v>
          </cell>
          <cell r="T811">
            <v>9782409002557</v>
          </cell>
          <cell r="U811" t="str">
            <v>Version Imprimée</v>
          </cell>
          <cell r="V811" t="str">
            <v>St-Herblain</v>
          </cell>
          <cell r="W811" t="str">
            <v>Editions ENI</v>
          </cell>
          <cell r="X811">
            <v>2016</v>
          </cell>
          <cell r="Y811" t="str">
            <v>Bibliothèque Numérique ENI (Service en ligne)</v>
          </cell>
          <cell r="Z811" t="str">
            <v>RESSOURCES INFORMATIQUES</v>
          </cell>
          <cell r="AA811" t="str">
            <v>texte</v>
          </cell>
          <cell r="AB811" t="str">
            <v>txt</v>
          </cell>
          <cell r="AC811" t="str">
            <v>rdacontent/fre</v>
          </cell>
          <cell r="AD811" t="str">
            <v>informatique</v>
          </cell>
          <cell r="AE811" t="str">
            <v>c</v>
          </cell>
          <cell r="AF811" t="str">
            <v>rdamedia/fre</v>
          </cell>
          <cell r="AG811" t="str">
            <v>ressource en ligne</v>
          </cell>
          <cell r="AH811" t="str">
            <v>cr</v>
          </cell>
          <cell r="AI811" t="str">
            <v>rdacarrier/fre</v>
          </cell>
          <cell r="AJ811" t="str">
            <v>m\\\\\o\\d\\\\\\\\</v>
          </cell>
          <cell r="AK811" t="str">
            <v>cr\cn\\\\uuaua</v>
          </cell>
          <cell r="AL811" t="str">
            <v>Accès restreint aux membres</v>
          </cell>
          <cell r="AM811" t="str">
            <v>Source de la note de description : Version imprimée</v>
          </cell>
          <cell r="AN811" t="str">
            <v/>
          </cell>
          <cell r="AO811" t="str">
            <v>%SITE_CLIENT%/?library_guid=002EC63B-D9E7-4C46-AAA0-FB1404A8269C</v>
          </cell>
          <cell r="AP811" t="str">
            <v>Accès au travers du portail ENI</v>
          </cell>
          <cell r="AQ811" t="str">
            <v xml:space="preserve"> Base de données relationnelle </v>
          </cell>
          <cell r="AR811" t="str">
            <v xml:space="preserve"> développement </v>
          </cell>
          <cell r="AS811" t="str">
            <v xml:space="preserve"> langage </v>
          </cell>
          <cell r="AT811" t="str">
            <v xml:space="preserve"> langage PHP </v>
          </cell>
          <cell r="AU811" t="str">
            <v xml:space="preserve"> livre mysql </v>
          </cell>
          <cell r="AV811" t="str">
            <v xml:space="preserve"> LNRI37PH5MY</v>
          </cell>
          <cell r="AW811" t="str">
            <v xml:space="preserve"> pages dynamiques </v>
          </cell>
          <cell r="AX811" t="str">
            <v xml:space="preserve"> php </v>
          </cell>
          <cell r="AY811" t="str">
            <v xml:space="preserve"> PHP7 </v>
          </cell>
          <cell r="AZ811" t="str">
            <v xml:space="preserve"> SGBD </v>
          </cell>
          <cell r="BA811" t="str">
            <v xml:space="preserve"> SGBDR </v>
          </cell>
          <cell r="BB811" t="str">
            <v xml:space="preserve"> site interactif </v>
          </cell>
          <cell r="BC811" t="str">
            <v xml:space="preserve">livre php </v>
          </cell>
          <cell r="BD811" t="str">
            <v/>
          </cell>
          <cell r="BE811" t="str">
            <v/>
          </cell>
          <cell r="BF811" t="str">
            <v/>
          </cell>
          <cell r="BG811" t="str">
            <v/>
          </cell>
          <cell r="BH811" t="str">
            <v/>
          </cell>
          <cell r="BI811" t="str">
            <v/>
          </cell>
          <cell r="BJ811" t="str">
            <v/>
          </cell>
          <cell r="BK811" t="str">
            <v/>
          </cell>
          <cell r="BL811" t="str">
            <v/>
          </cell>
          <cell r="BM811" t="str">
            <v/>
          </cell>
          <cell r="BN811" t="str">
            <v/>
          </cell>
          <cell r="BO811" t="str">
            <v/>
          </cell>
          <cell r="BP811" t="str">
            <v/>
          </cell>
          <cell r="BQ811" t="str">
            <v/>
          </cell>
          <cell r="BR811" t="str">
            <v/>
          </cell>
          <cell r="BS811" t="str">
            <v/>
          </cell>
          <cell r="BT811" t="str">
            <v/>
          </cell>
          <cell r="BU811" t="str">
            <v/>
          </cell>
          <cell r="BV811" t="str">
            <v/>
          </cell>
          <cell r="BW811" t="str">
            <v/>
          </cell>
          <cell r="BX811" t="str">
            <v/>
          </cell>
        </row>
        <row r="812">
          <cell r="A812" t="str">
            <v>RI3BUNI</v>
          </cell>
          <cell r="B812" t="str">
            <v>Unix</v>
          </cell>
          <cell r="C812" t="str">
            <v>Les bases indispensables (avec exercices pratiques et corrigés) (3ième édition)</v>
          </cell>
          <cell r="D812" t="str">
            <v>Michel DUTREIX</v>
          </cell>
          <cell r="E812" t="str">
            <v/>
          </cell>
          <cell r="F812" t="str">
            <v>DUTREIX, Michel</v>
          </cell>
          <cell r="G812" t="str">
            <v/>
          </cell>
          <cell r="H812" t="str">
            <v/>
          </cell>
          <cell r="I812" t="str">
            <v/>
          </cell>
          <cell r="J812" t="str">
            <v/>
          </cell>
          <cell r="K812" t="str">
            <v>Edition du 1 January 2015</v>
          </cell>
          <cell r="L812" t="str">
            <v>428 pages</v>
          </cell>
          <cell r="M812" t="str">
            <v>Editions ENI</v>
          </cell>
          <cell r="N812" t="str">
            <v>fre</v>
          </cell>
          <cell r="O812" t="str">
            <v>fre</v>
          </cell>
          <cell r="P812" t="str">
            <v>fre</v>
          </cell>
          <cell r="Q812" t="str">
            <v>Ce livre est destiné à tout informaticien (professionnel ou étudiant en informatique) ayant à intervenir dans un contexte Unix à divers niveaux (administration système, développement logiciel, écriture de scripts&amp;hellip;).
Il permet l'acquisition rapide des bases indispensables à une utilisation efficace d'un système Unix quelle qu'en soit la version (AIX, HP-UX, Solaris, distributions Linux&amp;hellip;). Dans ce but, l'ouvrage explique les mécanismes fondamentaux du système et fournit les clés pour maîtriser les nombreuses possibilités de l'interpréteur de commandes. Il présente également l'essentiel des commandes et utilitaires nécessaires dans la pratique quotidienne. Le discours est abondamment illustré d'exemples. Un aide-mémoire des commandes est fourni en annexe.
Cette troisième édition du livre propose des exemples et des exercices pour chaque chapitre, notamment autour du shell et du langage Perl.
Des éléments complémentaires sont en téléchargement sur le site www.editions-eni.fr.
Les chapitres du livre :
Introduction - Les systèmes de fichiers - Les éditeurs de texte -  Processus et mécanismes - Utilisation du shell - Sélection de commandes utiles  - Commandes réseau, environnements graphiques - Les bases de la programmation  shell - Les bases de la programmation en Perl - Aide-mémoire des commandes de  l'utilisateur</v>
          </cell>
          <cell r="R812">
            <v>9782746094215</v>
          </cell>
          <cell r="S812" t="str">
            <v>Version Numérique</v>
          </cell>
          <cell r="T812">
            <v>9782746092686</v>
          </cell>
          <cell r="U812" t="str">
            <v>Version Imprimée</v>
          </cell>
          <cell r="V812" t="str">
            <v>St-Herblain</v>
          </cell>
          <cell r="W812" t="str">
            <v>Editions ENI</v>
          </cell>
          <cell r="X812">
            <v>2015</v>
          </cell>
          <cell r="Y812" t="str">
            <v>Bibliothèque Numérique ENI (Service en ligne)</v>
          </cell>
          <cell r="Z812" t="str">
            <v>RESSOURCES INFORMATIQUES</v>
          </cell>
          <cell r="AA812" t="str">
            <v>texte</v>
          </cell>
          <cell r="AB812" t="str">
            <v>txt</v>
          </cell>
          <cell r="AC812" t="str">
            <v>rdacontent/fre</v>
          </cell>
          <cell r="AD812" t="str">
            <v>informatique</v>
          </cell>
          <cell r="AE812" t="str">
            <v>c</v>
          </cell>
          <cell r="AF812" t="str">
            <v>rdamedia/fre</v>
          </cell>
          <cell r="AG812" t="str">
            <v>ressource en ligne</v>
          </cell>
          <cell r="AH812" t="str">
            <v>cr</v>
          </cell>
          <cell r="AI812" t="str">
            <v>rdacarrier/fre</v>
          </cell>
          <cell r="AJ812" t="str">
            <v>m\\\\\o\\d\\\\\\\\</v>
          </cell>
          <cell r="AK812" t="str">
            <v>cr\cn\\\\uuaua</v>
          </cell>
          <cell r="AL812" t="str">
            <v>Accès restreint aux membres</v>
          </cell>
          <cell r="AM812" t="str">
            <v>Source de la note de description : Version imprimée</v>
          </cell>
          <cell r="AN812" t="str">
            <v/>
          </cell>
          <cell r="AO812" t="str">
            <v>%SITE_CLIENT%/?library_guid=7B79BDB4-781C-405F-A7F2-B55E6B397DE2</v>
          </cell>
          <cell r="AP812" t="str">
            <v>Accès au travers du portail ENI</v>
          </cell>
          <cell r="AQ812" t="str">
            <v xml:space="preserve"> aix </v>
          </cell>
          <cell r="AR812" t="str">
            <v xml:space="preserve"> bsd
 </v>
          </cell>
          <cell r="AS812" t="str">
            <v xml:space="preserve"> hp</v>
          </cell>
          <cell r="AT812" t="str">
            <v xml:space="preserve"> linux </v>
          </cell>
          <cell r="AU812" t="str">
            <v xml:space="preserve"> livre linux  </v>
          </cell>
          <cell r="AV812" t="str">
            <v xml:space="preserve"> LNRI3BUNI</v>
          </cell>
          <cell r="AW812" t="str">
            <v xml:space="preserve"> perl </v>
          </cell>
          <cell r="AX812" t="str">
            <v xml:space="preserve"> serveur </v>
          </cell>
          <cell r="AY812" t="str">
            <v xml:space="preserve"> shell </v>
          </cell>
          <cell r="AZ812" t="str">
            <v xml:space="preserve"> solaris </v>
          </cell>
          <cell r="BA812" t="str">
            <v xml:space="preserve">livre unix </v>
          </cell>
          <cell r="BB812" t="str">
            <v xml:space="preserve">ux </v>
          </cell>
          <cell r="BC812" t="str">
            <v/>
          </cell>
          <cell r="BD812" t="str">
            <v/>
          </cell>
          <cell r="BE812" t="str">
            <v/>
          </cell>
          <cell r="BF812" t="str">
            <v/>
          </cell>
          <cell r="BG812" t="str">
            <v/>
          </cell>
          <cell r="BH812" t="str">
            <v/>
          </cell>
          <cell r="BI812" t="str">
            <v/>
          </cell>
          <cell r="BJ812" t="str">
            <v/>
          </cell>
          <cell r="BK812" t="str">
            <v/>
          </cell>
          <cell r="BL812" t="str">
            <v/>
          </cell>
          <cell r="BM812" t="str">
            <v/>
          </cell>
          <cell r="BN812" t="str">
            <v/>
          </cell>
          <cell r="BO812" t="str">
            <v/>
          </cell>
          <cell r="BP812" t="str">
            <v/>
          </cell>
          <cell r="BQ812" t="str">
            <v/>
          </cell>
          <cell r="BR812" t="str">
            <v/>
          </cell>
          <cell r="BS812" t="str">
            <v/>
          </cell>
          <cell r="BT812" t="str">
            <v/>
          </cell>
          <cell r="BU812" t="str">
            <v/>
          </cell>
          <cell r="BV812" t="str">
            <v/>
          </cell>
          <cell r="BW812" t="str">
            <v/>
          </cell>
          <cell r="BX812" t="str">
            <v/>
          </cell>
        </row>
        <row r="813">
          <cell r="A813" t="str">
            <v>RI3CAPOO</v>
          </cell>
          <cell r="B813" t="str">
            <v>Apprendre la Programmation Orientée Objet avec le langage C# (3e édition)</v>
          </cell>
          <cell r="C813" t="str">
            <v/>
          </cell>
          <cell r="D813" t="str">
            <v>Luc  GERVAIS</v>
          </cell>
          <cell r="E813" t="str">
            <v/>
          </cell>
          <cell r="F813" t="str">
            <v xml:space="preserve">GERVAIS, Luc </v>
          </cell>
          <cell r="G813" t="str">
            <v/>
          </cell>
          <cell r="H813" t="str">
            <v/>
          </cell>
          <cell r="I813" t="str">
            <v/>
          </cell>
          <cell r="J813" t="str">
            <v/>
          </cell>
          <cell r="K813" t="str">
            <v>Edition du 1 September 2019</v>
          </cell>
          <cell r="L813" t="str">
            <v>602 pages</v>
          </cell>
          <cell r="M813" t="str">
            <v>Editions ENI</v>
          </cell>
          <cell r="N813" t="str">
            <v>fre</v>
          </cell>
          <cell r="O813" t="str">
            <v>fre</v>
          </cell>
          <cell r="P813" t="str">
            <v>fre</v>
          </cell>
          <cell r="Q813" t="str">
            <v xml:space="preserve">Ce livre s'adresse aux étudiants et aux développeurs ayant déjà une première expérience de la programmation structurée et qui sont désireux de passer à la Programmation Orientée Objet (POO) avec le langage C#, pour développer des applications .NET.
Après un historique de la POO et du langage C#, l'auteur explique pourquoi ce type de programmation est devenu incontournable pour développer dans les environnements graphiques événementiels. Les notions d'objet, de classe et de référence sont présentées puis les fondements de la POO que sont l'encapsulation, l'héritage, le polymorphisme et l'abstraction. Les différentes étapes d'un développement objet avec les principes de modélisation UML sont abordées, suivies par une présentation du framework .NET au travers de son intérêt, de sa richesse et de son environnement de développement Microsoft Visual Studio 2019 Community. 
Le lecteur découvre comment C# reproduit les principes de la POO avec des explications simples, des exemples concrets et des exercices corrigés à télécharger sur le site www.editions-eni.fr. Les types de base du développement .NET et leurs utilisations sont présentés. Les programmes d'essais sont de type console ou graphique, basés sur l'utilisation des Windows Forms pour illustrer les communications entre objets. Quand ils seront pertinents, des parallèles seront menés avec les langages de programmation objet C++ et Java. 
La programmation multithread, permettant l'exécution simultanée de plusieurs flux d'instructions, sera présentée, suivie par la communication entre mondes managé et non managé et l'écriture de tests unitaires. Ensuite, avec la technique de la réflexion sur les objets, l'auteur présente une façon dynamique de programmer et les travers qu'elle peut engendrer. Enfin, le dernier chapitre traite de la gestion des données avec LINQ, l'utilisation des fichiers XML, ADO.NET (en mode connecté et en mode déconnecté) et Entity Framework.
&amp;Agrave; la fin de ce livre, le lecteur disposera de bases solides pour appréhender les puissantes bibliothèques du .NET et réaliser des programmes objet modulaires, fiables et extensibles.
Quizinclus dans 
la version en ligne !
- Testez vos connaissances à l'issue de chaque chapitre
- Validez vos acquis
</v>
          </cell>
          <cell r="R813">
            <v>9782409020575</v>
          </cell>
          <cell r="S813" t="str">
            <v>Version Numérique</v>
          </cell>
          <cell r="T813">
            <v>9782409020568</v>
          </cell>
          <cell r="U813" t="str">
            <v>Version Imprimée</v>
          </cell>
          <cell r="V813" t="str">
            <v>St-Herblain</v>
          </cell>
          <cell r="W813" t="str">
            <v>Editions ENI</v>
          </cell>
          <cell r="X813">
            <v>2019</v>
          </cell>
          <cell r="Y813" t="str">
            <v>Bibliothèque Numérique ENI (Service en ligne)</v>
          </cell>
          <cell r="Z813" t="str">
            <v>RESSOURCES INFORMATIQUES</v>
          </cell>
          <cell r="AA813" t="str">
            <v>texte</v>
          </cell>
          <cell r="AB813" t="str">
            <v>txt</v>
          </cell>
          <cell r="AC813" t="str">
            <v>rdacontent/fre</v>
          </cell>
          <cell r="AD813" t="str">
            <v>informatique</v>
          </cell>
          <cell r="AE813" t="str">
            <v>c</v>
          </cell>
          <cell r="AF813" t="str">
            <v>rdamedia/fre</v>
          </cell>
          <cell r="AG813" t="str">
            <v>ressource en ligne</v>
          </cell>
          <cell r="AH813" t="str">
            <v>cr</v>
          </cell>
          <cell r="AI813" t="str">
            <v>rdacarrier/fre</v>
          </cell>
          <cell r="AJ813" t="str">
            <v>m\\\\\o\\d\\\\\\\\</v>
          </cell>
          <cell r="AK813" t="str">
            <v>cr\cn\\\\uuaua</v>
          </cell>
          <cell r="AL813" t="str">
            <v>Accès restreint aux membres</v>
          </cell>
          <cell r="AM813" t="str">
            <v>Source de la note de description : Version imprimée</v>
          </cell>
          <cell r="AN813" t="str">
            <v/>
          </cell>
          <cell r="AO813" t="str">
            <v>%SITE_CLIENT%/?library_guid=27F34D78-B324-41C4-9E7B-7FC9E007CE8C</v>
          </cell>
          <cell r="AP813" t="str">
            <v>Accès au travers du portail ENI</v>
          </cell>
          <cell r="AQ813" t="str">
            <v xml:space="preserve"> .net </v>
          </cell>
          <cell r="AR813" t="str">
            <v xml:space="preserve"> abstraction </v>
          </cell>
          <cell r="AS813" t="str">
            <v xml:space="preserve"> c # </v>
          </cell>
          <cell r="AT813" t="str">
            <v xml:space="preserve"> c sharp </v>
          </cell>
          <cell r="AU813" t="str">
            <v xml:space="preserve"> dot net </v>
          </cell>
          <cell r="AV813" t="str">
            <v xml:space="preserve"> encapsulation </v>
          </cell>
          <cell r="AW813" t="str">
            <v xml:space="preserve"> héritage </v>
          </cell>
          <cell r="AX813" t="str">
            <v xml:space="preserve"> LNRI3CAPOO</v>
          </cell>
          <cell r="AY813" t="str">
            <v xml:space="preserve"> multithread </v>
          </cell>
          <cell r="AZ813" t="str">
            <v xml:space="preserve"> net </v>
          </cell>
          <cell r="BA813" t="str">
            <v xml:space="preserve"> polymorphisme </v>
          </cell>
          <cell r="BB813" t="str">
            <v xml:space="preserve"> uml </v>
          </cell>
          <cell r="BC813" t="str">
            <v xml:space="preserve"> VS 2015 express </v>
          </cell>
          <cell r="BD813" t="str">
            <v xml:space="preserve"> Windows Forms </v>
          </cell>
          <cell r="BE813" t="str">
            <v xml:space="preserve">livre poo </v>
          </cell>
          <cell r="BF813" t="str">
            <v/>
          </cell>
          <cell r="BG813" t="str">
            <v/>
          </cell>
          <cell r="BH813" t="str">
            <v/>
          </cell>
          <cell r="BI813" t="str">
            <v/>
          </cell>
          <cell r="BJ813" t="str">
            <v/>
          </cell>
          <cell r="BK813" t="str">
            <v/>
          </cell>
          <cell r="BL813" t="str">
            <v/>
          </cell>
          <cell r="BM813" t="str">
            <v/>
          </cell>
          <cell r="BN813" t="str">
            <v/>
          </cell>
          <cell r="BO813" t="str">
            <v/>
          </cell>
          <cell r="BP813" t="str">
            <v/>
          </cell>
          <cell r="BQ813" t="str">
            <v/>
          </cell>
          <cell r="BR813" t="str">
            <v/>
          </cell>
          <cell r="BS813" t="str">
            <v/>
          </cell>
          <cell r="BT813" t="str">
            <v/>
          </cell>
          <cell r="BU813" t="str">
            <v/>
          </cell>
          <cell r="BV813" t="str">
            <v/>
          </cell>
          <cell r="BW813" t="str">
            <v/>
          </cell>
          <cell r="BX813" t="str">
            <v/>
          </cell>
        </row>
        <row r="814">
          <cell r="A814" t="str">
            <v>RI3CPP</v>
          </cell>
          <cell r="B814" t="str">
            <v>C++</v>
          </cell>
          <cell r="C814" t="str">
            <v>Des fondamentaux du langage aux applications (3e édition)</v>
          </cell>
          <cell r="D814" t="str">
            <v>Brice-Arnaud GUÉRIN</v>
          </cell>
          <cell r="E814" t="str">
            <v/>
          </cell>
          <cell r="F814" t="str">
            <v>GUÉRIN, Brice-Arnaud</v>
          </cell>
          <cell r="G814" t="str">
            <v/>
          </cell>
          <cell r="H814" t="str">
            <v/>
          </cell>
          <cell r="I814" t="str">
            <v/>
          </cell>
          <cell r="J814" t="str">
            <v/>
          </cell>
          <cell r="K814" t="str">
            <v>Edition du 1 May 2021</v>
          </cell>
          <cell r="L814" t="str">
            <v>480 pages</v>
          </cell>
          <cell r="M814" t="str">
            <v>Editions ENI</v>
          </cell>
          <cell r="N814" t="str">
            <v>fre</v>
          </cell>
          <cell r="O814" t="str">
            <v>fre</v>
          </cell>
          <cell r="P814" t="str">
            <v>fre</v>
          </cell>
          <cell r="Q814" t="str">
            <v>Ce livre s'adresse à tout développeur désireux d'apprendre le langage C++, dans le cadre de ses études ou pour consolider son expérience professionnelle. 
Le premier chapitre présente les bases de la syntaxe du langage ainsi que l'organisation des programmes. Le chapitre suivant est une transition vers C++, il explique les notions clés pour créer ses premières applications : structures, pointeurs, bibliothèques standards… Le troisième chapitre détaille la programmation orientée objet et les mécanismes spécifiques au langage (héritage, modèles de classes…). Vient ensuite l'étude de la STL (Standard Template Library), présentée à travers ses mécanismes les plus importants : les chaînes, les structures de données et les parcours de collection. Les évolutions du C++ moderne telles que les lambda-expressions, les smart-pointers et l’inférence de type sont également étudiées en préalable à la bibliothèque boost. Un chapitre ouvre C++ sur ses univers, tels que l'environnement managé .NET C++ CLI et les applications Win32. 
Comme illustration des capacités de C++ à créer tout type d'applications, l'auteur propose un exemple complet de tableur graphique, un interprète du langage tiny-Lisp ou encore un programme de compression de fichiers.
L'ouvrage se termine par un chapitre consacré à l'optimisation, aux méthodes de conception orientée objet UML et aux design patterns puis par un chapitre appliquant des algorithmes essentiels en C++ traitant de la reconnaissance de motifs, la recherche dans un graphe et de compression de données. 
Le code source des exemples du livre est disponible en téléchargement sur www.editions-eni.fr. Les exemples sont réalisés avec Visual Studio Community Edition sous Windows et avec Eclipse sous Linux Ubuntu.</v>
          </cell>
          <cell r="R814">
            <v>9782409030215</v>
          </cell>
          <cell r="S814" t="str">
            <v>Version Numérique</v>
          </cell>
          <cell r="T814">
            <v>9782409030208</v>
          </cell>
          <cell r="U814" t="str">
            <v>Version Imprimée</v>
          </cell>
          <cell r="V814" t="str">
            <v>St-Herblain</v>
          </cell>
          <cell r="W814" t="str">
            <v>Editions ENI</v>
          </cell>
          <cell r="X814">
            <v>2021</v>
          </cell>
          <cell r="Y814" t="str">
            <v>Bibliothèque Numérique ENI (Service en ligne)</v>
          </cell>
          <cell r="Z814" t="str">
            <v>RESSOURCES INFORMATIQUES</v>
          </cell>
          <cell r="AA814" t="str">
            <v>texte</v>
          </cell>
          <cell r="AB814" t="str">
            <v>txt</v>
          </cell>
          <cell r="AC814" t="str">
            <v>rdacontent/fre</v>
          </cell>
          <cell r="AD814" t="str">
            <v>informatique</v>
          </cell>
          <cell r="AE814" t="str">
            <v>c</v>
          </cell>
          <cell r="AF814" t="str">
            <v>rdamedia/fre</v>
          </cell>
          <cell r="AG814" t="str">
            <v>ressource en ligne</v>
          </cell>
          <cell r="AH814" t="str">
            <v>cr</v>
          </cell>
          <cell r="AI814" t="str">
            <v>rdacarrier/fre</v>
          </cell>
          <cell r="AJ814" t="str">
            <v>m\\\\\o\\d\\\\\\\\</v>
          </cell>
          <cell r="AK814" t="str">
            <v>cr\cn\\\\uuaua</v>
          </cell>
          <cell r="AL814" t="str">
            <v>Accès restreint aux membres</v>
          </cell>
          <cell r="AM814" t="str">
            <v>Source de la note de description : Version imprimée</v>
          </cell>
          <cell r="AN814" t="str">
            <v/>
          </cell>
          <cell r="AO814" t="str">
            <v>%SITE_CLIENT%/?library_guid=E96CCBE3-E8C3-4A7D-A28D-122A0781296D</v>
          </cell>
          <cell r="AP814" t="str">
            <v>Accès au travers du portail ENI</v>
          </cell>
          <cell r="AQ814" t="str">
            <v xml:space="preserve"> .NET </v>
          </cell>
          <cell r="AR814" t="str">
            <v xml:space="preserve"> .NET C++ CLI </v>
          </cell>
          <cell r="AS814" t="str">
            <v xml:space="preserve"> c </v>
          </cell>
          <cell r="AT814" t="str">
            <v xml:space="preserve"> c plus </v>
          </cell>
          <cell r="AU814" t="str">
            <v xml:space="preserve"> c+ </v>
          </cell>
          <cell r="AV814" t="str">
            <v xml:space="preserve"> CLI</v>
          </cell>
          <cell r="AW814" t="str">
            <v xml:space="preserve"> poo </v>
          </cell>
          <cell r="AX814" t="str">
            <v xml:space="preserve"> s.t.l. </v>
          </cell>
          <cell r="AY814" t="str">
            <v xml:space="preserve"> stl </v>
          </cell>
          <cell r="AZ814" t="str">
            <v xml:space="preserve">Lisp </v>
          </cell>
          <cell r="BA814" t="str">
            <v>tiny</v>
          </cell>
          <cell r="BB814" t="str">
            <v/>
          </cell>
          <cell r="BC814" t="str">
            <v/>
          </cell>
          <cell r="BD814" t="str">
            <v/>
          </cell>
          <cell r="BE814" t="str">
            <v/>
          </cell>
          <cell r="BF814" t="str">
            <v/>
          </cell>
          <cell r="BG814" t="str">
            <v/>
          </cell>
          <cell r="BH814" t="str">
            <v/>
          </cell>
          <cell r="BI814" t="str">
            <v/>
          </cell>
          <cell r="BJ814" t="str">
            <v/>
          </cell>
          <cell r="BK814" t="str">
            <v/>
          </cell>
          <cell r="BL814" t="str">
            <v/>
          </cell>
          <cell r="BM814" t="str">
            <v/>
          </cell>
          <cell r="BN814" t="str">
            <v/>
          </cell>
          <cell r="BO814" t="str">
            <v/>
          </cell>
          <cell r="BP814" t="str">
            <v/>
          </cell>
          <cell r="BQ814" t="str">
            <v/>
          </cell>
          <cell r="BR814" t="str">
            <v/>
          </cell>
          <cell r="BS814" t="str">
            <v/>
          </cell>
          <cell r="BT814" t="str">
            <v/>
          </cell>
          <cell r="BU814" t="str">
            <v/>
          </cell>
          <cell r="BV814" t="str">
            <v/>
          </cell>
          <cell r="BW814" t="str">
            <v/>
          </cell>
          <cell r="BX814" t="str">
            <v/>
          </cell>
        </row>
        <row r="815">
          <cell r="A815" t="str">
            <v>RI3CSS</v>
          </cell>
          <cell r="B815" t="str">
            <v>CSS3</v>
          </cell>
          <cell r="C815" t="str">
            <v>Adoptez les feuilles de style pour maîtriser les standards du web</v>
          </cell>
          <cell r="D815" t="str">
            <v>Christophe AUBRY</v>
          </cell>
          <cell r="E815" t="str">
            <v/>
          </cell>
          <cell r="F815" t="str">
            <v>AUBRY, Christophe</v>
          </cell>
          <cell r="G815" t="str">
            <v/>
          </cell>
          <cell r="H815" t="str">
            <v/>
          </cell>
          <cell r="I815" t="str">
            <v/>
          </cell>
          <cell r="J815" t="str">
            <v/>
          </cell>
          <cell r="K815" t="str">
            <v>Edition du 1 March 2015</v>
          </cell>
          <cell r="L815" t="str">
            <v>333 pages</v>
          </cell>
          <cell r="M815" t="str">
            <v>Editions ENI</v>
          </cell>
          <cell r="N815" t="str">
            <v>fre</v>
          </cell>
          <cell r="O815" t="str">
            <v>fre</v>
          </cell>
          <cell r="P815" t="str">
            <v>fre</v>
          </cell>
          <cell r="Q815" t="str">
            <v>Ce livre sur CSS3 s'adresse à un public de développeurs qui doivent intervenir sur la gestion de pages web comportant l'utilisation de feuilles de styles CSS. &amp;Agrave; l'issue de cette lecture, vous serez en mesure de comprendre, de modifier et d'adapter les styles CSS créés par des graphistes, afin de les intégrer dans le développement de vos projets.
Le livre permet de découvrir la mise en place des CSS, avec toute la syntaxe et les notions indispensables d'héritage et de cascade. Les propriétés CSS étudiées sont illustrées d'exemples d'application. Chaque chapitre est consacré à une thématique des CSS : les polices de caractères, le texte, les listes, les tableaux et les formulaires. L'auteur traite bien sûr la gestion des conteneurs qui permettent la mise en oeuvre de certaines techniques de mise en page (boîtes flottantes et boîtes positionnées). Il présente la notion de Responsive Web Design pour créer des pages web s'adaptant aux différents supports de diffusion (écran d'ordinateur, tablette et smartphone). Il poursuit le livre par la description des techniques d'animation, de transformation et de transition. Le dernier chapitre fournit des exemples de mise en page.
Tous les exemples présentés sont disponibles en téléchargement sur le site www.editions-eni.fr.
Les chapitres du livre :
Utiliser les Cascading Style Sheets - Créer des feuilles de style CSS - Les polices - Le texte - Les listes - Les tableaux et les formulaires - L'interface utilisateur - Les boîtes - Le Responsive Web Design - Les modules CSS3 de mise en page - Les modules CSS3 en travaux - Des exemples de mise en page</v>
          </cell>
          <cell r="R815">
            <v>9782746095410</v>
          </cell>
          <cell r="S815" t="str">
            <v>Version Numérique</v>
          </cell>
          <cell r="T815">
            <v>9782746093959</v>
          </cell>
          <cell r="U815" t="str">
            <v>Version Imprimée</v>
          </cell>
          <cell r="V815" t="str">
            <v>St-Herblain</v>
          </cell>
          <cell r="W815" t="str">
            <v>Editions ENI</v>
          </cell>
          <cell r="X815">
            <v>2015</v>
          </cell>
          <cell r="Y815" t="str">
            <v>Bibliothèque Numérique ENI (Service en ligne)</v>
          </cell>
          <cell r="Z815" t="str">
            <v>RESSOURCES INFORMATIQUES</v>
          </cell>
          <cell r="AA815" t="str">
            <v>texte</v>
          </cell>
          <cell r="AB815" t="str">
            <v>txt</v>
          </cell>
          <cell r="AC815" t="str">
            <v>rdacontent/fre</v>
          </cell>
          <cell r="AD815" t="str">
            <v>informatique</v>
          </cell>
          <cell r="AE815" t="str">
            <v>c</v>
          </cell>
          <cell r="AF815" t="str">
            <v>rdamedia/fre</v>
          </cell>
          <cell r="AG815" t="str">
            <v>ressource en ligne</v>
          </cell>
          <cell r="AH815" t="str">
            <v>cr</v>
          </cell>
          <cell r="AI815" t="str">
            <v>rdacarrier/fre</v>
          </cell>
          <cell r="AJ815" t="str">
            <v>m\\\\\o\\d\\\\\\\\</v>
          </cell>
          <cell r="AK815" t="str">
            <v>cr\cn\\\\uuaua</v>
          </cell>
          <cell r="AL815" t="str">
            <v>Accès restreint aux membres</v>
          </cell>
          <cell r="AM815" t="str">
            <v>Source de la note de description : Version imprimée</v>
          </cell>
          <cell r="AN815" t="str">
            <v/>
          </cell>
          <cell r="AO815" t="str">
            <v>%SITE_CLIENT%/?library_guid=8D2DB823-2AAD-41EF-9CC3-74B67208B014</v>
          </cell>
          <cell r="AP815" t="str">
            <v>Accès au travers du portail ENI</v>
          </cell>
          <cell r="AQ815" t="str">
            <v xml:space="preserve"> CSS 3 </v>
          </cell>
          <cell r="AR815" t="str">
            <v xml:space="preserve"> développement </v>
          </cell>
          <cell r="AS815" t="str">
            <v xml:space="preserve"> html </v>
          </cell>
          <cell r="AT815" t="str">
            <v xml:space="preserve"> html 5 </v>
          </cell>
          <cell r="AU815" t="str">
            <v xml:space="preserve"> HTML 5 </v>
          </cell>
          <cell r="AV815" t="str">
            <v xml:space="preserve"> html5 </v>
          </cell>
          <cell r="AW815" t="str">
            <v xml:space="preserve"> javascript </v>
          </cell>
          <cell r="AX815" t="str">
            <v xml:space="preserve"> LNRI3CSS</v>
          </cell>
          <cell r="AY815" t="str">
            <v xml:space="preserve">css 3 </v>
          </cell>
          <cell r="AZ815" t="str">
            <v/>
          </cell>
          <cell r="BA815" t="str">
            <v/>
          </cell>
          <cell r="BB815" t="str">
            <v/>
          </cell>
          <cell r="BC815" t="str">
            <v/>
          </cell>
          <cell r="BD815" t="str">
            <v/>
          </cell>
          <cell r="BE815" t="str">
            <v/>
          </cell>
          <cell r="BF815" t="str">
            <v/>
          </cell>
          <cell r="BG815" t="str">
            <v/>
          </cell>
          <cell r="BH815" t="str">
            <v/>
          </cell>
          <cell r="BI815" t="str">
            <v/>
          </cell>
          <cell r="BJ815" t="str">
            <v/>
          </cell>
          <cell r="BK815" t="str">
            <v/>
          </cell>
          <cell r="BL815" t="str">
            <v/>
          </cell>
          <cell r="BM815" t="str">
            <v/>
          </cell>
          <cell r="BN815" t="str">
            <v/>
          </cell>
          <cell r="BO815" t="str">
            <v/>
          </cell>
          <cell r="BP815" t="str">
            <v/>
          </cell>
          <cell r="BQ815" t="str">
            <v/>
          </cell>
          <cell r="BR815" t="str">
            <v/>
          </cell>
          <cell r="BS815" t="str">
            <v/>
          </cell>
          <cell r="BT815" t="str">
            <v/>
          </cell>
          <cell r="BU815" t="str">
            <v/>
          </cell>
          <cell r="BV815" t="str">
            <v/>
          </cell>
          <cell r="BW815" t="str">
            <v/>
          </cell>
          <cell r="BX815" t="str">
            <v/>
          </cell>
        </row>
        <row r="816">
          <cell r="A816" t="str">
            <v>RI3HTCSJA</v>
          </cell>
          <cell r="B816" t="str">
            <v>Apprenez les langages HTML5, CSS3 et JavaScript pour créer votre premier site web</v>
          </cell>
          <cell r="C816" t="str">
            <v>(3e édition)</v>
          </cell>
          <cell r="D816" t="str">
            <v>Denis Matarazzo</v>
          </cell>
          <cell r="E816" t="str">
            <v/>
          </cell>
          <cell r="F816" t="str">
            <v>Matarazzo, Denis</v>
          </cell>
          <cell r="G816" t="str">
            <v/>
          </cell>
          <cell r="H816" t="str">
            <v/>
          </cell>
          <cell r="I816" t="str">
            <v/>
          </cell>
          <cell r="J816" t="str">
            <v/>
          </cell>
          <cell r="K816" t="str">
            <v>Edition du 1 July 2022</v>
          </cell>
          <cell r="L816" t="str">
            <v>357 pages</v>
          </cell>
          <cell r="M816" t="str">
            <v>Editions ENI</v>
          </cell>
          <cell r="N816" t="str">
            <v>fre</v>
          </cell>
          <cell r="O816" t="str">
            <v>fre</v>
          </cell>
          <cell r="P816" t="str">
            <v>fre</v>
          </cell>
          <cell r="Q816" t="str">
            <v xml:space="preserve">Ce livre s'adresse à de grands débutants en développement informatique, qui n'ont jamais programmé avec HTML5, CSS3 et JavaScript. L'auteur guide le lecteur en lui enseignant des méthodes efficaces et actuelles pour créer son premier site web, en partant vraiment de zéro et en allant jusqu'à un niveau suffisant pour qu'il soit ensuite autonome.
Dès le début du livre l'auteur présente un tour d'horizon du développement sur le Web ; les langages côté client et serveur, les formats d'images, les navigateurs… afin que le lecteur comprenne les mécanismes par lesquels le contenu d'une page s'affiche sur un écran. Le chapitre suivant enseigne les règles générales à observer pour développer de manière efficace : lisibilité du code, organisation des dossiers, utilisation des éditeurs de code, référencement… 
Ensuite, l'auteur entre dans le vif du sujet et présente tout d'abord le langage HTML5 qui permet de structurer une page, de disposer les éléments visuels très précisément. Le second langage présenté est le CSS3, qui permet quant à lui d'ajouter des styles, des animations, des effets visuels rendant inutile l'utilisation d'images et permettant d'adapter l'affichage aussi bien sur un téléphone que sur un ordinateur. Pour avoir une bonne connaissance des langages utilisés côté client, le troisième présenté dans ce livre est le JavaScript. C'est ce langage qui va permettre d'ajouter de l'interactivité sur les pages, de faire des comparaisons, de répéter des actions, d'utiliser une base de données côté client…  
Au travers d'exemples concrets et au-delà de l'aspect purement technique de cet apprentissage, l'auteur transmet au lecteur les principales règles de mise en page à respecter pour rendre le site agréable à l'œil, convivial et facile d'utilisation ainsi que les bonnes méthodes de développement et les pièges à éviter. Après la lecture de ce livre, le lecteur pourra créer un site web fonctionnel dont il pourra être fier. 
Des éléments complémentaires sont en téléchargement sur le site www.editions-eni.fr.
 Quizinclus dans 
la version en ligne !
 - Testez vos connaissances à l'issue de chaque chapitre
 - Validez vos acquis
</v>
          </cell>
          <cell r="R816">
            <v>9782409036408</v>
          </cell>
          <cell r="S816" t="str">
            <v>Version Numérique</v>
          </cell>
          <cell r="T816">
            <v>9782409036392</v>
          </cell>
          <cell r="U816" t="str">
            <v>Version Imprimée</v>
          </cell>
          <cell r="V816" t="str">
            <v>St-Herblain</v>
          </cell>
          <cell r="W816" t="str">
            <v>Editions ENI</v>
          </cell>
          <cell r="X816">
            <v>2022</v>
          </cell>
          <cell r="Y816" t="str">
            <v>Bibliothèque Numérique ENI (Service en ligne)</v>
          </cell>
          <cell r="Z816" t="str">
            <v>RESSOURCES INFORMATIQUES</v>
          </cell>
          <cell r="AA816" t="str">
            <v>texte</v>
          </cell>
          <cell r="AB816" t="str">
            <v>txt</v>
          </cell>
          <cell r="AC816" t="str">
            <v>rdacontent/fre</v>
          </cell>
          <cell r="AD816" t="str">
            <v>informatique</v>
          </cell>
          <cell r="AE816" t="str">
            <v>c</v>
          </cell>
          <cell r="AF816" t="str">
            <v>rdamedia/fre</v>
          </cell>
          <cell r="AG816" t="str">
            <v>ressource en ligne</v>
          </cell>
          <cell r="AH816" t="str">
            <v>cr</v>
          </cell>
          <cell r="AI816" t="str">
            <v>rdacarrier/fre</v>
          </cell>
          <cell r="AJ816" t="str">
            <v>m\\\\\o\\d\\\\\\\\</v>
          </cell>
          <cell r="AK816" t="str">
            <v>cr\cn\\\\uuaua</v>
          </cell>
          <cell r="AL816" t="str">
            <v>Accès restreint aux membres</v>
          </cell>
          <cell r="AM816" t="str">
            <v>Source de la note de description : Version imprimée</v>
          </cell>
          <cell r="AN816" t="str">
            <v/>
          </cell>
          <cell r="AO816" t="str">
            <v>%SITE_CLIENT%/?library_guid=38708979-3350-46F9-8B39-B8DFE00D07A4</v>
          </cell>
          <cell r="AP816" t="str">
            <v>Accès au travers du portail ENI</v>
          </cell>
          <cell r="AQ816" t="str">
            <v xml:space="preserve"> css </v>
          </cell>
          <cell r="AR816" t="str">
            <v xml:space="preserve"> css 3 </v>
          </cell>
          <cell r="AS816" t="str">
            <v xml:space="preserve"> CSS 3</v>
          </cell>
          <cell r="AT816" t="str">
            <v xml:space="preserve"> développement </v>
          </cell>
          <cell r="AU816" t="str">
            <v xml:space="preserve"> html </v>
          </cell>
          <cell r="AV816" t="str">
            <v xml:space="preserve"> HTML 5 </v>
          </cell>
          <cell r="AW816" t="str">
            <v xml:space="preserve"> html 5 </v>
          </cell>
          <cell r="AX816" t="str">
            <v xml:space="preserve">web </v>
          </cell>
          <cell r="AY816" t="str">
            <v/>
          </cell>
          <cell r="AZ816" t="str">
            <v/>
          </cell>
          <cell r="BA816" t="str">
            <v/>
          </cell>
          <cell r="BB816" t="str">
            <v/>
          </cell>
          <cell r="BC816" t="str">
            <v/>
          </cell>
          <cell r="BD816" t="str">
            <v/>
          </cell>
          <cell r="BE816" t="str">
            <v/>
          </cell>
          <cell r="BF816" t="str">
            <v/>
          </cell>
          <cell r="BG816" t="str">
            <v/>
          </cell>
          <cell r="BH816" t="str">
            <v/>
          </cell>
          <cell r="BI816" t="str">
            <v/>
          </cell>
          <cell r="BJ816" t="str">
            <v/>
          </cell>
          <cell r="BK816" t="str">
            <v/>
          </cell>
          <cell r="BL816" t="str">
            <v/>
          </cell>
          <cell r="BM816" t="str">
            <v/>
          </cell>
          <cell r="BN816" t="str">
            <v/>
          </cell>
          <cell r="BO816" t="str">
            <v/>
          </cell>
          <cell r="BP816" t="str">
            <v/>
          </cell>
          <cell r="BQ816" t="str">
            <v/>
          </cell>
          <cell r="BR816" t="str">
            <v/>
          </cell>
          <cell r="BS816" t="str">
            <v/>
          </cell>
          <cell r="BT816" t="str">
            <v/>
          </cell>
          <cell r="BU816" t="str">
            <v/>
          </cell>
          <cell r="BV816" t="str">
            <v/>
          </cell>
          <cell r="BW816" t="str">
            <v/>
          </cell>
          <cell r="BX816" t="str">
            <v/>
          </cell>
        </row>
        <row r="817">
          <cell r="A817" t="str">
            <v>RI3JAPOO</v>
          </cell>
          <cell r="B817" t="str">
            <v>Apprendre la Programmation Orientée Objet avec le langage Java</v>
          </cell>
          <cell r="C817" t="str">
            <v>(avec exercices pratiques et corrigés) (3e édition)</v>
          </cell>
          <cell r="D817" t="str">
            <v>Luc  GERVAIS</v>
          </cell>
          <cell r="E817" t="str">
            <v/>
          </cell>
          <cell r="F817" t="str">
            <v xml:space="preserve">GERVAIS, Luc </v>
          </cell>
          <cell r="G817" t="str">
            <v/>
          </cell>
          <cell r="H817" t="str">
            <v/>
          </cell>
          <cell r="I817" t="str">
            <v/>
          </cell>
          <cell r="J817" t="str">
            <v/>
          </cell>
          <cell r="K817" t="str">
            <v>Edition du 1 August 2020</v>
          </cell>
          <cell r="L817" t="str">
            <v>426 pages</v>
          </cell>
          <cell r="M817" t="str">
            <v>Editions ENI</v>
          </cell>
          <cell r="N817" t="str">
            <v>fre</v>
          </cell>
          <cell r="O817" t="str">
            <v>fre</v>
          </cell>
          <cell r="P817" t="str">
            <v>fre</v>
          </cell>
          <cell r="Q817" t="str">
            <v xml:space="preserve">Cette troisième édition du livre s'adresse aux étudiants et aux développeurs ayant déjà une première expérience de la programmation structurée et qui sont désireux de passer à la Programmation Orientée Objet (POO) avec le langage Java, pour développer des applications portables.
Après un historique de la POO et du langage Java l'auteur explique pourquoi ce type de programmation est devenu incontournable pour développer dans les environnements graphiques événementiels. Les notions d'objet, de classe et de référence sont présentées puis les fondements de la POO que sont l'encapsulation, l'héritage, le polymorphisme et l'abstraction. Les différentes étapes d'un développement objet avec les principes de modélisation UML sont exposées.
L'auteur présente ensuite la machine virtuelle Java, son intérêt, sa richesse et un environnement de développement avec IntelliJ IDEA de la société JetBrains. Le lecteur découvre comment Java reproduit les principes de la POO en suivant des explications simples, des exemples concrets et en réalisant des exercices d'entraînement. Il découvre également les types de base du développement Java et leur utilisation, comment exploiter un IDE pour simplifier la saisie des programmes et les mettre au point. Les programmes d'essais sont de type console ou graphique, basés sur l'utilisation de Swing pour illustrer les communications entre objets. Quand ils sont pertinents, des parallèles sont menés avec les langages de programmation objet C++ et C#. La programmation multithread permettant l'exécution simultanée de plusieurs flux d'instructions est présentée, suivie d'une introduction aux tests unitaires tellement importants pour fiabiliser les objets. Une partie consacrée à la réflexion en Java promet quelques surprises. Enfin, le dernier chapitre est consacré aux classes anonymes et aux expressions lambda.
&amp;Agrave; la fin de ce livre, le lecteur disposera de bases solides pour appréhender les puissantes API Java et réaliser des programmes objet modulaires, fiables et extensibles.
Des éléments complémentaires sont en téléchargement sur le site www.editions-eni.fr.
Quizinclus dans 
la version en ligne !
- Testez vos connaissances à l'issue de chaque chapitre
- Validez vos acquis
</v>
          </cell>
          <cell r="R817">
            <v>9782409026317</v>
          </cell>
          <cell r="S817" t="str">
            <v>Version Numérique</v>
          </cell>
          <cell r="T817">
            <v>9782409026300</v>
          </cell>
          <cell r="U817" t="str">
            <v>Version Imprimée</v>
          </cell>
          <cell r="V817" t="str">
            <v>St-Herblain</v>
          </cell>
          <cell r="W817" t="str">
            <v>Editions ENI</v>
          </cell>
          <cell r="X817">
            <v>2020</v>
          </cell>
          <cell r="Y817" t="str">
            <v>Bibliothèque Numérique ENI (Service en ligne)</v>
          </cell>
          <cell r="Z817" t="str">
            <v>RESSOURCES INFORMATIQUES</v>
          </cell>
          <cell r="AA817" t="str">
            <v>texte</v>
          </cell>
          <cell r="AB817" t="str">
            <v>txt</v>
          </cell>
          <cell r="AC817" t="str">
            <v>rdacontent/fre</v>
          </cell>
          <cell r="AD817" t="str">
            <v>informatique</v>
          </cell>
          <cell r="AE817" t="str">
            <v>c</v>
          </cell>
          <cell r="AF817" t="str">
            <v>rdamedia/fre</v>
          </cell>
          <cell r="AG817" t="str">
            <v>ressource en ligne</v>
          </cell>
          <cell r="AH817" t="str">
            <v>cr</v>
          </cell>
          <cell r="AI817" t="str">
            <v>rdacarrier/fre</v>
          </cell>
          <cell r="AJ817" t="str">
            <v>m\\\\\o\\d\\\\\\\\</v>
          </cell>
          <cell r="AK817" t="str">
            <v>cr\cn\\\\uuaua</v>
          </cell>
          <cell r="AL817" t="str">
            <v>Accès restreint aux membres</v>
          </cell>
          <cell r="AM817" t="str">
            <v>Source de la note de description : Version imprimée</v>
          </cell>
          <cell r="AN817" t="str">
            <v/>
          </cell>
          <cell r="AO817" t="str">
            <v>%SITE_CLIENT%/?library_guid=04B53A0A-B600-41E0-B5C4-03EE63421BB3</v>
          </cell>
          <cell r="AP817" t="str">
            <v>Accès au travers du portail ENI</v>
          </cell>
          <cell r="AQ817" t="str">
            <v xml:space="preserve"> abstraction </v>
          </cell>
          <cell r="AR817" t="str">
            <v xml:space="preserve"> encapsulation </v>
          </cell>
          <cell r="AS817" t="str">
            <v xml:space="preserve"> héritage </v>
          </cell>
          <cell r="AT817" t="str">
            <v xml:space="preserve"> multithread </v>
          </cell>
          <cell r="AU817" t="str">
            <v xml:space="preserve"> netbeans</v>
          </cell>
          <cell r="AV817" t="str">
            <v xml:space="preserve"> polymorphisme </v>
          </cell>
          <cell r="AW817" t="str">
            <v xml:space="preserve"> uml </v>
          </cell>
          <cell r="AX817" t="str">
            <v xml:space="preserve"> Windows Forms </v>
          </cell>
          <cell r="AY817" t="str">
            <v xml:space="preserve">livre poo </v>
          </cell>
          <cell r="AZ817" t="str">
            <v/>
          </cell>
          <cell r="BA817" t="str">
            <v/>
          </cell>
          <cell r="BB817" t="str">
            <v/>
          </cell>
          <cell r="BC817" t="str">
            <v/>
          </cell>
          <cell r="BD817" t="str">
            <v/>
          </cell>
          <cell r="BE817" t="str">
            <v/>
          </cell>
          <cell r="BF817" t="str">
            <v/>
          </cell>
          <cell r="BG817" t="str">
            <v/>
          </cell>
          <cell r="BH817" t="str">
            <v/>
          </cell>
          <cell r="BI817" t="str">
            <v/>
          </cell>
          <cell r="BJ817" t="str">
            <v/>
          </cell>
          <cell r="BK817" t="str">
            <v/>
          </cell>
          <cell r="BL817" t="str">
            <v/>
          </cell>
          <cell r="BM817" t="str">
            <v/>
          </cell>
          <cell r="BN817" t="str">
            <v/>
          </cell>
          <cell r="BO817" t="str">
            <v/>
          </cell>
          <cell r="BP817" t="str">
            <v/>
          </cell>
          <cell r="BQ817" t="str">
            <v/>
          </cell>
          <cell r="BR817" t="str">
            <v/>
          </cell>
          <cell r="BS817" t="str">
            <v/>
          </cell>
          <cell r="BT817" t="str">
            <v/>
          </cell>
          <cell r="BU817" t="str">
            <v/>
          </cell>
          <cell r="BV817" t="str">
            <v/>
          </cell>
          <cell r="BW817" t="str">
            <v/>
          </cell>
          <cell r="BX817" t="str">
            <v/>
          </cell>
        </row>
        <row r="818">
          <cell r="A818" t="str">
            <v>RI3JASAP</v>
          </cell>
          <cell r="B818" t="str">
            <v>Apprendre à développer avec JavaScript (3e édition)</v>
          </cell>
          <cell r="C818" t="str">
            <v/>
          </cell>
          <cell r="D818" t="str">
            <v>Christian VIGOUROUX</v>
          </cell>
          <cell r="E818" t="str">
            <v/>
          </cell>
          <cell r="F818" t="str">
            <v>VIGOUROUX, Christian</v>
          </cell>
          <cell r="G818" t="str">
            <v/>
          </cell>
          <cell r="H818" t="str">
            <v/>
          </cell>
          <cell r="I818" t="str">
            <v/>
          </cell>
          <cell r="J818" t="str">
            <v/>
          </cell>
          <cell r="K818" t="str">
            <v>Edition du 1 December 2018</v>
          </cell>
          <cell r="L818" t="str">
            <v>821 pages</v>
          </cell>
          <cell r="M818" t="str">
            <v>Editions ENI</v>
          </cell>
          <cell r="N818" t="str">
            <v>fre</v>
          </cell>
          <cell r="O818" t="str">
            <v>fre</v>
          </cell>
          <cell r="P818" t="str">
            <v>fre</v>
          </cell>
          <cell r="Q818" t="str">
            <v xml:space="preserve">Ce livre sur l'apprentissage du développement avec JavaScript s'adresse à des lecteurs qui souhaitent maîtriser cette brique incontournable des développements web (applications/serveurs web et applications hybrides pour smartphones). En effet, même si des solutions logicielles existent pour contourner la connaissance du langage JavaScript, sa maîtrise est un atout essentiel pour acquérir une expertise dans le domaine des technologies du Web 2.0.
En prenant le parti que le lecteur n'a que des connaissances minimales en programmation, l'auteur débute par des rappels ou des apports en algorithmie. Il explique ensuite les bases du langage JavaScript. Les différents concepts, principes ou fonctionnalités sont mis en oeuvre au travers d'exemples concrets facilement réutilisables ensuite dans d'autres développements. 
Le livre permettra au lecteur de monter progressivement en compétences sur JavaScript en montrant les interactions avec d'autres technologies web (ou langages) comme l'incontournable HTML, les feuilles de styles CSS, les langages de script orientés serveurs comme PHP. Des sujets aussi importants que la Programmation Orientée Objet, les nouveautés de la version ECMAScript 6, la manipulation du DOM ou encore la gestion des cookies, le stockage local et distant, la géolocalisation, le dessin, les graphiques de gestion seront abordés au travers d'exemples concrets.
Dans cette troisième édition, l'auteur propose des exemples didactiques d'utilisation de JavaScript dans un contexte serveur avec la présentation du framework Angular et du serveur d'applications Node.js. Enfin, JavaScript faisant une percée très significative dans le monde du développement hybride sur les smartphones et tablettes, le livre se termine par un exposé complet sur le framework Ionic 3 avec de nombreux exercices présentant l'architecture et permettant d'aborder sereinement le développement d'applications plus complexes.
Tous les chapitres du livre intègrent de nombreux exemples largement commentés et en progression logique.
Des éléments complémentaires sont en téléchargement sur le site www.editions-eni.fr ainsi que sur l'espace GitHub des Editions ENI.
Les chapitres du livre :
Présentation du langage JavaScript &amp;ndash; Développement à partir d'algorithmes &amp;ndash; Bases du langage JavaScript &amp;ndash; Conditionnement des traitements &amp;ndash; Traitements itératifs (boucles) &amp;ndash; Tableaux &amp;ndash; Procédures et fonctions &amp;ndash; Approche « objet » en JavaScript &amp;ndash; Objets de base de JavaScript &amp;ndash; Les nouveautés d'ECMAScript 6 &amp;ndash; Saisie de données via des formulaires &amp;ndash; Modèle DOM &amp;ndash; Exploration de flux XML via DOM &amp;ndash; Gestion des cookies en JavaScript &amp;ndash; Stockage local de données &amp;ndash; Stockage distant (Ajax - PHP - MySQL - XML) &amp;ndash; Stockage distant (Ajax - PHP - MySQL - JSON) &amp;ndash; Géolocalisation &amp;ndash; Dessin (HTML5 CANVAS) &amp;ndash; Graphiques de gestion &amp;ndash; Framework AngularJS &amp;ndash; Framework Node.js &amp;ndash; Framework JavaScript pour le développement hybride &amp;ndash; Développement hybride en JavaScript &amp;ndash; Gestion de Hardware sous Ionic 3 &amp;ndash; Composants de base sous Ionic 3 &amp;ndash; Applications basiques sous Ionic 3 &amp;ndash; Gestion de la persistance sous Ionic 3 &amp;ndash; Gestion des listes sous Ionic 3 &amp;ndash; Graphiques de gestion sous Ionic
Quizinclus dans 
la version en ligne !
- Testez vos connaissances à l'issue de chaque chapitre
- Validez vos acquis
</v>
          </cell>
          <cell r="R818">
            <v>9782409016615</v>
          </cell>
          <cell r="S818" t="str">
            <v>Version Numérique</v>
          </cell>
          <cell r="T818">
            <v>9782409016608</v>
          </cell>
          <cell r="U818" t="str">
            <v>Version Imprimée</v>
          </cell>
          <cell r="V818" t="str">
            <v>St-Herblain</v>
          </cell>
          <cell r="W818" t="str">
            <v>Editions ENI</v>
          </cell>
          <cell r="X818">
            <v>2018</v>
          </cell>
          <cell r="Y818" t="str">
            <v>Bibliothèque Numérique ENI (Service en ligne)</v>
          </cell>
          <cell r="Z818" t="str">
            <v>RESSOURCES INFORMATIQUES</v>
          </cell>
          <cell r="AA818" t="str">
            <v>texte</v>
          </cell>
          <cell r="AB818" t="str">
            <v>txt</v>
          </cell>
          <cell r="AC818" t="str">
            <v>rdacontent/fre</v>
          </cell>
          <cell r="AD818" t="str">
            <v>informatique</v>
          </cell>
          <cell r="AE818" t="str">
            <v>c</v>
          </cell>
          <cell r="AF818" t="str">
            <v>rdamedia/fre</v>
          </cell>
          <cell r="AG818" t="str">
            <v>ressource en ligne</v>
          </cell>
          <cell r="AH818" t="str">
            <v>cr</v>
          </cell>
          <cell r="AI818" t="str">
            <v>rdacarrier/fre</v>
          </cell>
          <cell r="AJ818" t="str">
            <v>m\\\\\o\\d\\\\\\\\</v>
          </cell>
          <cell r="AK818" t="str">
            <v>cr\cn\\\\uuaua</v>
          </cell>
          <cell r="AL818" t="str">
            <v>Accès restreint aux membres</v>
          </cell>
          <cell r="AM818" t="str">
            <v>Source de la note de description : Version imprimée</v>
          </cell>
          <cell r="AN818" t="str">
            <v/>
          </cell>
          <cell r="AO818" t="str">
            <v>%SITE_CLIENT%/?library_guid=4DC7F35B-0AFB-40EB-BCE8-5CD6DA0F913F</v>
          </cell>
          <cell r="AP818" t="str">
            <v>Accès au travers du portail ENI</v>
          </cell>
          <cell r="AQ818" t="str">
            <v xml:space="preserve"> ajax </v>
          </cell>
          <cell r="AR818" t="str">
            <v xml:space="preserve"> angularjs </v>
          </cell>
          <cell r="AS818" t="str">
            <v xml:space="preserve"> css </v>
          </cell>
          <cell r="AT818" t="str">
            <v xml:space="preserve"> ecmascript </v>
          </cell>
          <cell r="AU818" t="str">
            <v xml:space="preserve"> html </v>
          </cell>
          <cell r="AV818" t="str">
            <v xml:space="preserve"> java script </v>
          </cell>
          <cell r="AW818" t="str">
            <v xml:space="preserve"> jquery </v>
          </cell>
          <cell r="AX818" t="str">
            <v xml:space="preserve"> LNRI3JASAP</v>
          </cell>
          <cell r="AY818" t="str">
            <v xml:space="preserve"> mongo db </v>
          </cell>
          <cell r="AZ818" t="str">
            <v xml:space="preserve"> node.js </v>
          </cell>
          <cell r="BA818" t="str">
            <v xml:space="preserve"> php </v>
          </cell>
          <cell r="BB818" t="str">
            <v xml:space="preserve">développement </v>
          </cell>
          <cell r="BC818" t="str">
            <v/>
          </cell>
          <cell r="BD818" t="str">
            <v/>
          </cell>
          <cell r="BE818" t="str">
            <v/>
          </cell>
          <cell r="BF818" t="str">
            <v/>
          </cell>
          <cell r="BG818" t="str">
            <v/>
          </cell>
          <cell r="BH818" t="str">
            <v/>
          </cell>
          <cell r="BI818" t="str">
            <v/>
          </cell>
          <cell r="BJ818" t="str">
            <v/>
          </cell>
          <cell r="BK818" t="str">
            <v/>
          </cell>
          <cell r="BL818" t="str">
            <v/>
          </cell>
          <cell r="BM818" t="str">
            <v/>
          </cell>
          <cell r="BN818" t="str">
            <v/>
          </cell>
          <cell r="BO818" t="str">
            <v/>
          </cell>
          <cell r="BP818" t="str">
            <v/>
          </cell>
          <cell r="BQ818" t="str">
            <v/>
          </cell>
          <cell r="BR818" t="str">
            <v/>
          </cell>
          <cell r="BS818" t="str">
            <v/>
          </cell>
          <cell r="BT818" t="str">
            <v/>
          </cell>
          <cell r="BU818" t="str">
            <v/>
          </cell>
          <cell r="BV818" t="str">
            <v/>
          </cell>
          <cell r="BW818" t="str">
            <v/>
          </cell>
          <cell r="BX818" t="str">
            <v/>
          </cell>
        </row>
        <row r="819">
          <cell r="A819" t="str">
            <v>RI3PALG</v>
          </cell>
          <cell r="B819" t="str">
            <v>Algorithmique - Techniques fondamentales de programmation</v>
          </cell>
          <cell r="C819" t="str">
            <v>Exemples en PHP (nombreux exercices corrigés) - 3e édition (BTS, DUT Informatique)</v>
          </cell>
          <cell r="D819" t="str">
            <v>Olivier ROLLET</v>
          </cell>
          <cell r="E819" t="str">
            <v/>
          </cell>
          <cell r="F819" t="str">
            <v>ROLLET, Olivier</v>
          </cell>
          <cell r="G819" t="str">
            <v/>
          </cell>
          <cell r="H819" t="str">
            <v/>
          </cell>
          <cell r="I819" t="str">
            <v/>
          </cell>
          <cell r="J819" t="str">
            <v/>
          </cell>
          <cell r="K819" t="str">
            <v>Edition du 1 October 2020</v>
          </cell>
          <cell r="L819" t="str">
            <v>494 pages</v>
          </cell>
          <cell r="M819" t="str">
            <v>Editions ENI</v>
          </cell>
          <cell r="N819" t="str">
            <v>fre</v>
          </cell>
          <cell r="O819" t="str">
            <v>fre</v>
          </cell>
          <cell r="P819" t="str">
            <v>fre</v>
          </cell>
          <cell r="Q819" t="str">
            <v xml:space="preserve">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Dans ce livre, le langage algorithmique (ou la syntaxe du pseudo-code des algorithmes) reprend celui couramment utilisé dans les écoles d’informatique et dans les formations comme les BTS, DUT, classes préparatoires, premières années d’ingénierie à qui ce livre est en partie destiné et conseillé. 
Une fois les notions de base acquises, le lecteur trouvera dans ce livre de quoi évoluer vers des notions plus avancées : deux chapitres, l’un sur les pointeurs et les références, l’autre sur les arbres et les objets, ouvrent les portes de la programmation dans des langages évolués et puissants comme le C, le C++, Java et PHP. De nombreux exercices ponctuent chaque chapitre. 
La plupart des algorithmes de ce livre sont traduits en PHP et les sources, directement utilisables, sont disponibles en téléchargement sur le site www.editions-eni.fr.
 Quizinclus dans 
la version en ligne !
 - Testez vos connaissances à l'issue de chaque chapitre
 - Validez vos acquis
</v>
          </cell>
          <cell r="R819">
            <v>9782409027093</v>
          </cell>
          <cell r="S819" t="str">
            <v>Version Numérique</v>
          </cell>
          <cell r="T819">
            <v>9782409027086</v>
          </cell>
          <cell r="U819" t="str">
            <v>Version Imprimée</v>
          </cell>
          <cell r="V819" t="str">
            <v>St-Herblain</v>
          </cell>
          <cell r="W819" t="str">
            <v>Editions ENI</v>
          </cell>
          <cell r="X819">
            <v>2020</v>
          </cell>
          <cell r="Y819" t="str">
            <v>Bibliothèque Numérique ENI (Service en ligne)</v>
          </cell>
          <cell r="Z819" t="str">
            <v>RESSOURCES INFORMATIQUES</v>
          </cell>
          <cell r="AA819" t="str">
            <v>texte</v>
          </cell>
          <cell r="AB819" t="str">
            <v>txt</v>
          </cell>
          <cell r="AC819" t="str">
            <v>rdacontent/fre</v>
          </cell>
          <cell r="AD819" t="str">
            <v>informatique</v>
          </cell>
          <cell r="AE819" t="str">
            <v>c</v>
          </cell>
          <cell r="AF819" t="str">
            <v>rdamedia/fre</v>
          </cell>
          <cell r="AG819" t="str">
            <v>ressource en ligne</v>
          </cell>
          <cell r="AH819" t="str">
            <v>cr</v>
          </cell>
          <cell r="AI819" t="str">
            <v>rdacarrier/fre</v>
          </cell>
          <cell r="AJ819" t="str">
            <v>m\\\\\o\\d\\\\\\\\</v>
          </cell>
          <cell r="AK819" t="str">
            <v>cr\cn\\\\uuaua</v>
          </cell>
          <cell r="AL819" t="str">
            <v>Accès restreint aux membres</v>
          </cell>
          <cell r="AM819" t="str">
            <v>Source de la note de description : Version imprimée</v>
          </cell>
          <cell r="AN819" t="str">
            <v/>
          </cell>
          <cell r="AO819" t="str">
            <v>%SITE_CLIENT%/?library_guid=E5013E67-CBC9-4F1F-BC19-0D07412FB439</v>
          </cell>
          <cell r="AP819" t="str">
            <v>Accès au travers du portail ENI</v>
          </cell>
          <cell r="AQ819" t="str">
            <v xml:space="preserve"> algorithmie </v>
          </cell>
          <cell r="AR819" t="str">
            <v xml:space="preserve"> BTS </v>
          </cell>
          <cell r="AS819" t="str">
            <v xml:space="preserve"> DUT </v>
          </cell>
          <cell r="AT819" t="str">
            <v xml:space="preserve">algo </v>
          </cell>
          <cell r="AU819" t="str">
            <v/>
          </cell>
          <cell r="AV819" t="str">
            <v/>
          </cell>
          <cell r="AW819" t="str">
            <v/>
          </cell>
          <cell r="AX819" t="str">
            <v/>
          </cell>
          <cell r="AY819" t="str">
            <v/>
          </cell>
          <cell r="AZ819" t="str">
            <v/>
          </cell>
          <cell r="BA819" t="str">
            <v/>
          </cell>
          <cell r="BB819" t="str">
            <v/>
          </cell>
          <cell r="BC819" t="str">
            <v/>
          </cell>
          <cell r="BD819" t="str">
            <v/>
          </cell>
          <cell r="BE819" t="str">
            <v/>
          </cell>
          <cell r="BF819" t="str">
            <v/>
          </cell>
          <cell r="BG819" t="str">
            <v/>
          </cell>
          <cell r="BH819" t="str">
            <v/>
          </cell>
          <cell r="BI819" t="str">
            <v/>
          </cell>
          <cell r="BJ819" t="str">
            <v/>
          </cell>
          <cell r="BK819" t="str">
            <v/>
          </cell>
          <cell r="BL819" t="str">
            <v/>
          </cell>
          <cell r="BM819" t="str">
            <v/>
          </cell>
          <cell r="BN819" t="str">
            <v/>
          </cell>
          <cell r="BO819" t="str">
            <v/>
          </cell>
          <cell r="BP819" t="str">
            <v/>
          </cell>
          <cell r="BQ819" t="str">
            <v/>
          </cell>
          <cell r="BR819" t="str">
            <v/>
          </cell>
          <cell r="BS819" t="str">
            <v/>
          </cell>
          <cell r="BT819" t="str">
            <v/>
          </cell>
          <cell r="BU819" t="str">
            <v/>
          </cell>
          <cell r="BV819" t="str">
            <v/>
          </cell>
          <cell r="BW819" t="str">
            <v/>
          </cell>
          <cell r="BX819" t="str">
            <v/>
          </cell>
        </row>
        <row r="820">
          <cell r="A820" t="str">
            <v>RI3PRAXML</v>
          </cell>
          <cell r="B820" t="str">
            <v>XML par la pratique</v>
          </cell>
          <cell r="C820" t="str">
            <v>Bases indispensables, concepts et cas pratiques (3ième édition)</v>
          </cell>
          <cell r="D820" t="str">
            <v>Thierry BOULANGER</v>
          </cell>
          <cell r="E820" t="str">
            <v/>
          </cell>
          <cell r="F820" t="str">
            <v>BOULANGER, Thierry</v>
          </cell>
          <cell r="G820" t="str">
            <v/>
          </cell>
          <cell r="H820" t="str">
            <v/>
          </cell>
          <cell r="I820" t="str">
            <v/>
          </cell>
          <cell r="J820" t="str">
            <v/>
          </cell>
          <cell r="K820" t="str">
            <v>Edition du 1 April 2015</v>
          </cell>
          <cell r="L820" t="str">
            <v>378 pages</v>
          </cell>
          <cell r="M820" t="str">
            <v>Editions ENI</v>
          </cell>
          <cell r="N820" t="str">
            <v>fre</v>
          </cell>
          <cell r="O820" t="str">
            <v>fre</v>
          </cell>
          <cell r="P820" t="str">
            <v>fre</v>
          </cell>
          <cell r="Q820" t="str">
            <v>Ce livre sur XML est destiné à toute personne concernée par le stockage ou l'échange de données structurées. Il détaille les concepts fondamentaux de XML et s'attache à les présenter au travers de cas pratiques faciles à implémenter. 
Après la découverte de la syntaxe du langage et des normes de validité d'un document XML, vous serez en mesure de créer vos premiers documents XML en vous appuyant sur les contextes suivants : 
- Concevoir des documents et des grammaires XML simples, en employant les DTD, les Schémas XML, RELAX NG. 
- Lier des documents XML entre eux avec Xlink et XPointer.
- Extraire les informations d'un document XML en réalisant des requêtes XQuery.
- Mettre en forme des documents XML grâce à la recommandation XSL (eXtensible StyleSheet Language).
- S'initier aux technologies XSLT et XSL-FO et créer un document PDF à partir de données XML.
- Intégrer XML à vos solutions Internet en exploitant le protocole SOAP.
- Comprendre les échanges entre Javascript, DOM et XML.
- Utiliser RSS pour vos solutions de syndication de contenu, SMIL dans vos ouvrages multimédia, XHTML et XFORM pour vos pages Web interactives.
- Comprendre la fédération d'identités avec SAML
- Optimiser le traitement des données XML avec le format binaire EXI
- Comprendre la conception d'interfaces homme machine en XML, XAML et JFXML
Des éléments complémentaires sont en téléchargement sur le site www.editions-eni.fr.
Les chapitres du livre :
Introduction &amp;ndash; Partie 1 : Un  langage hiérarchique &amp;ndash; Présentation du langage XML &amp;ndash; De l'importance de  la validation &amp;ndash; Relax NG &amp;ndash; Naviguer dans les documents XML &amp;ndash; Présentation de  XQuery &amp;ndash; SAML : Sécuriser les échanges avec XML &amp;ndash; Optimisation du XML : l'EXI &amp;ndash;  Mise en application &amp;ndash; Partie 2 : Les applications du XML &amp;ndash; Les transformations  &amp;ndash; CSS et XLS : mise en application &amp;ndash; Partie 3 : XML et le Web &amp;ndash; Les  services web &amp;ndash; Le protocole SOAP et les parseurs XML &amp;ndash; XForms &amp;ndash; XML et  JavaScript &amp;ndash; Le XML dans les interfaces homme-machine &amp;ndash; WML, SMIL, RDF et RSS &amp;ndash;  Partie 4 : Les langages issus du XML &amp;ndash; SVG (Scalable Vector Graphics) &amp;ndash;  Autres langages dérivés de XML</v>
          </cell>
          <cell r="R820">
            <v>9782746095946</v>
          </cell>
          <cell r="S820" t="str">
            <v>Version Numérique</v>
          </cell>
          <cell r="T820">
            <v>9782746094468</v>
          </cell>
          <cell r="U820" t="str">
            <v>Version Imprimée</v>
          </cell>
          <cell r="V820" t="str">
            <v>St-Herblain</v>
          </cell>
          <cell r="W820" t="str">
            <v>Editions ENI</v>
          </cell>
          <cell r="X820">
            <v>2015</v>
          </cell>
          <cell r="Y820" t="str">
            <v>Bibliothèque Numérique ENI (Service en ligne)</v>
          </cell>
          <cell r="Z820" t="str">
            <v>RESSOURCES INFORMATIQUES</v>
          </cell>
          <cell r="AA820" t="str">
            <v>texte</v>
          </cell>
          <cell r="AB820" t="str">
            <v>txt</v>
          </cell>
          <cell r="AC820" t="str">
            <v>rdacontent/fre</v>
          </cell>
          <cell r="AD820" t="str">
            <v>informatique</v>
          </cell>
          <cell r="AE820" t="str">
            <v>c</v>
          </cell>
          <cell r="AF820" t="str">
            <v>rdamedia/fre</v>
          </cell>
          <cell r="AG820" t="str">
            <v>ressource en ligne</v>
          </cell>
          <cell r="AH820" t="str">
            <v>cr</v>
          </cell>
          <cell r="AI820" t="str">
            <v>rdacarrier/fre</v>
          </cell>
          <cell r="AJ820" t="str">
            <v>m\\\\\o\\d\\\\\\\\</v>
          </cell>
          <cell r="AK820" t="str">
            <v>cr\cn\\\\uuaua</v>
          </cell>
          <cell r="AL820" t="str">
            <v>Accès restreint aux membres</v>
          </cell>
          <cell r="AM820" t="str">
            <v>Source de la note de description : Version imprimée</v>
          </cell>
          <cell r="AN820" t="str">
            <v/>
          </cell>
          <cell r="AO820" t="str">
            <v>%SITE_CLIENT%/?library_guid=60582215-20EA-434A-A8BA-DE922128ED2E</v>
          </cell>
          <cell r="AP820" t="str">
            <v>Accès au travers du portail ENI</v>
          </cell>
          <cell r="AQ820" t="str">
            <v xml:space="preserve">  DTD </v>
          </cell>
          <cell r="AR820" t="str">
            <v xml:space="preserve"> développement </v>
          </cell>
          <cell r="AS820" t="str">
            <v xml:space="preserve"> exi </v>
          </cell>
          <cell r="AT820" t="str">
            <v xml:space="preserve"> jfxml </v>
          </cell>
          <cell r="AU820" t="str">
            <v xml:space="preserve"> LNRI3PRAXML</v>
          </cell>
          <cell r="AV820" t="str">
            <v xml:space="preserve"> relax ng </v>
          </cell>
          <cell r="AW820" t="str">
            <v xml:space="preserve"> relax ng </v>
          </cell>
          <cell r="AX820" t="str">
            <v xml:space="preserve"> RSS </v>
          </cell>
          <cell r="AY820" t="str">
            <v xml:space="preserve"> saml </v>
          </cell>
          <cell r="AZ820" t="str">
            <v xml:space="preserve"> schéma XML </v>
          </cell>
          <cell r="BA820" t="str">
            <v xml:space="preserve"> SMIL </v>
          </cell>
          <cell r="BB820" t="str">
            <v xml:space="preserve"> SOAP </v>
          </cell>
          <cell r="BC820" t="str">
            <v xml:space="preserve"> xaml </v>
          </cell>
          <cell r="BD820" t="str">
            <v xml:space="preserve"> XFORM </v>
          </cell>
          <cell r="BE820" t="str">
            <v xml:space="preserve"> XHTML </v>
          </cell>
          <cell r="BF820" t="str">
            <v xml:space="preserve"> Xlink </v>
          </cell>
          <cell r="BG820" t="str">
            <v xml:space="preserve"> Xpointer </v>
          </cell>
          <cell r="BH820" t="str">
            <v xml:space="preserve"> Xquery </v>
          </cell>
          <cell r="BI820" t="str">
            <v xml:space="preserve"> XSL</v>
          </cell>
          <cell r="BJ820" t="str">
            <v xml:space="preserve"> XSL </v>
          </cell>
          <cell r="BK820" t="str">
            <v xml:space="preserve"> XSLT </v>
          </cell>
          <cell r="BL820" t="str">
            <v xml:space="preserve">FO </v>
          </cell>
          <cell r="BM820" t="str">
            <v xml:space="preserve">livre XML </v>
          </cell>
          <cell r="BN820" t="str">
            <v/>
          </cell>
          <cell r="BO820" t="str">
            <v/>
          </cell>
          <cell r="BP820" t="str">
            <v/>
          </cell>
          <cell r="BQ820" t="str">
            <v/>
          </cell>
          <cell r="BR820" t="str">
            <v/>
          </cell>
          <cell r="BS820" t="str">
            <v/>
          </cell>
          <cell r="BT820" t="str">
            <v/>
          </cell>
          <cell r="BU820" t="str">
            <v/>
          </cell>
          <cell r="BV820" t="str">
            <v/>
          </cell>
          <cell r="BW820" t="str">
            <v/>
          </cell>
          <cell r="BX820" t="str">
            <v/>
          </cell>
        </row>
        <row r="821">
          <cell r="A821" t="str">
            <v>RI3WXIBUSO</v>
          </cell>
          <cell r="B821" t="str">
            <v>SAP BusinessObjects XI 3 Web Intelligence</v>
          </cell>
          <cell r="C821" t="str">
            <v/>
          </cell>
          <cell r="D821" t="str">
            <v>Thierry Petibon</v>
          </cell>
          <cell r="E821" t="str">
            <v/>
          </cell>
          <cell r="F821" t="str">
            <v>Petibon, Thierry</v>
          </cell>
          <cell r="G821" t="str">
            <v/>
          </cell>
          <cell r="H821" t="str">
            <v/>
          </cell>
          <cell r="I821" t="str">
            <v/>
          </cell>
          <cell r="J821" t="str">
            <v/>
          </cell>
          <cell r="K821" t="str">
            <v>Edition du 1 March 2010</v>
          </cell>
          <cell r="L821" t="str">
            <v>438 pages</v>
          </cell>
          <cell r="M821" t="str">
            <v>Editions ENI</v>
          </cell>
          <cell r="N821" t="str">
            <v>fre</v>
          </cell>
          <cell r="O821" t="str">
            <v>fre</v>
          </cell>
          <cell r="P821" t="str">
            <v>fre</v>
          </cell>
          <cell r="Q821" t="str">
            <v xml:space="preserve">Ce livre sur SAP BusinessObjects Web Intelligence s'adresse à tout utilisateur (du simple collaborateur au décideur), appelé à travailler avec cette application pour interroger les données de l'entreprise et produire des rapports fiables et pertinents. 
Vous apprendrez à maîtriser les différentes fonctionnalités de SAP BusinessObjects Web Intelligence (Webi) qui permettent de construire des documents de qualité : création de requêtes, mise en forme de rapports (sections, ruptures, filtres, etc.) analyse des données (exploration ascendante, descendante, etc.), création de graphiques... Pour vous aider dans votre apprentissage, vous suivrez de nombreux exemples adaptés à des problématiques courantes. 
Vous découvrirez également des techniques permettant de répondre à des besoins plus complexes d'analyse ou de mise en forme : rapports interactifs avec la notion d'invite, requêtes avancées, utilisation de fichiers de données personnels, liaison entre sources de données, insertion de calculs dans un document, regroupement de valeurs, etc. Les nouveautés de la version XI 3 sont présentées dans un chapitre spécifique.
Les exemples cités dans l'ouvrage ont été réalisés sur la version XI release 3.1 et sont en téléchargement sur le site www.editions-eni.fr.
Les chapitres du livre :
Introduction - Présentation de la Business Intelligence - L'environnement Infoview - Interroger : la gestion des requêtes sous InfoView - Reporter : l'utilisation des rapports - Reporter : les diagrammes - Analyser les données - Utiliser plusieurs fournisseurs de données - Problèmes et solutions avancées - Nouveautés XI3
</v>
          </cell>
          <cell r="R821">
            <v>9782746054554</v>
          </cell>
          <cell r="S821" t="str">
            <v>Version Numérique</v>
          </cell>
          <cell r="T821">
            <v>9782746053809</v>
          </cell>
          <cell r="U821" t="str">
            <v>Version Imprimée</v>
          </cell>
          <cell r="V821" t="str">
            <v>St-Herblain</v>
          </cell>
          <cell r="W821" t="str">
            <v>Editions ENI</v>
          </cell>
          <cell r="X821">
            <v>2010</v>
          </cell>
          <cell r="Y821" t="str">
            <v>Bibliothèque Numérique ENI (Service en ligne)</v>
          </cell>
          <cell r="Z821" t="str">
            <v>RESSOURCES INFORMATIQUES</v>
          </cell>
          <cell r="AA821" t="str">
            <v>texte</v>
          </cell>
          <cell r="AB821" t="str">
            <v>txt</v>
          </cell>
          <cell r="AC821" t="str">
            <v>rdacontent/fre</v>
          </cell>
          <cell r="AD821" t="str">
            <v>informatique</v>
          </cell>
          <cell r="AE821" t="str">
            <v>c</v>
          </cell>
          <cell r="AF821" t="str">
            <v>rdamedia/fre</v>
          </cell>
          <cell r="AG821" t="str">
            <v>ressource en ligne</v>
          </cell>
          <cell r="AH821" t="str">
            <v>cr</v>
          </cell>
          <cell r="AI821" t="str">
            <v>rdacarrier/fre</v>
          </cell>
          <cell r="AJ821" t="str">
            <v>m\\\\\o\\d\\\\\\\\</v>
          </cell>
          <cell r="AK821" t="str">
            <v>cr\cn\\\\uuaua</v>
          </cell>
          <cell r="AL821" t="str">
            <v>Accès restreint aux membres</v>
          </cell>
          <cell r="AM821" t="str">
            <v>Source de la note de description : Version imprimée</v>
          </cell>
          <cell r="AN821" t="str">
            <v/>
          </cell>
          <cell r="AO821" t="str">
            <v>%SITE_CLIENT%/?library_guid=8CC63A7F-481F-4318-B181-A6445F033941</v>
          </cell>
          <cell r="AP821" t="str">
            <v>Accès au travers du portail ENI</v>
          </cell>
          <cell r="AQ821" t="str">
            <v xml:space="preserve"> bi </v>
          </cell>
          <cell r="AR821" t="str">
            <v xml:space="preserve"> bo </v>
          </cell>
          <cell r="AS821" t="str">
            <v xml:space="preserve"> livre BO </v>
          </cell>
          <cell r="AT821" t="str">
            <v xml:space="preserve"> livre business objects </v>
          </cell>
          <cell r="AU821" t="str">
            <v xml:space="preserve"> livre businessobjects </v>
          </cell>
          <cell r="AV821" t="str">
            <v xml:space="preserve"> LNRI3WXIBUSO</v>
          </cell>
          <cell r="AW821" t="str">
            <v xml:space="preserve"> webi </v>
          </cell>
          <cell r="AX821" t="str">
            <v xml:space="preserve">livre SAP </v>
          </cell>
          <cell r="AY821" t="str">
            <v/>
          </cell>
          <cell r="AZ821" t="str">
            <v/>
          </cell>
          <cell r="BA821" t="str">
            <v/>
          </cell>
          <cell r="BB821" t="str">
            <v/>
          </cell>
          <cell r="BC821" t="str">
            <v/>
          </cell>
          <cell r="BD821" t="str">
            <v/>
          </cell>
          <cell r="BE821" t="str">
            <v/>
          </cell>
          <cell r="BF821" t="str">
            <v/>
          </cell>
          <cell r="BG821" t="str">
            <v/>
          </cell>
          <cell r="BH821" t="str">
            <v/>
          </cell>
          <cell r="BI821" t="str">
            <v/>
          </cell>
          <cell r="BJ821" t="str">
            <v/>
          </cell>
          <cell r="BK821" t="str">
            <v/>
          </cell>
          <cell r="BL821" t="str">
            <v/>
          </cell>
          <cell r="BM821" t="str">
            <v/>
          </cell>
          <cell r="BN821" t="str">
            <v/>
          </cell>
          <cell r="BO821" t="str">
            <v/>
          </cell>
          <cell r="BP821" t="str">
            <v/>
          </cell>
          <cell r="BQ821" t="str">
            <v/>
          </cell>
          <cell r="BR821" t="str">
            <v/>
          </cell>
          <cell r="BS821" t="str">
            <v/>
          </cell>
          <cell r="BT821" t="str">
            <v/>
          </cell>
          <cell r="BU821" t="str">
            <v/>
          </cell>
          <cell r="BV821" t="str">
            <v/>
          </cell>
          <cell r="BW821" t="str">
            <v/>
          </cell>
          <cell r="BX821" t="str">
            <v/>
          </cell>
        </row>
        <row r="822">
          <cell r="A822" t="str">
            <v>RI3XIBUSO</v>
          </cell>
          <cell r="B822" t="str">
            <v>SAP BusinessObjects</v>
          </cell>
          <cell r="C822" t="str">
            <v>Desktop Intelligence (version XI 3)</v>
          </cell>
          <cell r="D822" t="str">
            <v>Thierry Petibon</v>
          </cell>
          <cell r="E822" t="str">
            <v/>
          </cell>
          <cell r="F822" t="str">
            <v>Petibon, Thierry</v>
          </cell>
          <cell r="G822" t="str">
            <v/>
          </cell>
          <cell r="H822" t="str">
            <v/>
          </cell>
          <cell r="I822" t="str">
            <v/>
          </cell>
          <cell r="J822" t="str">
            <v/>
          </cell>
          <cell r="K822" t="str">
            <v>Edition du 1 January 2011</v>
          </cell>
          <cell r="L822" t="str">
            <v>549 pages</v>
          </cell>
          <cell r="M822" t="str">
            <v>Editions ENI</v>
          </cell>
          <cell r="N822" t="str">
            <v>fre</v>
          </cell>
          <cell r="O822" t="str">
            <v>fre</v>
          </cell>
          <cell r="P822" t="str">
            <v>fre</v>
          </cell>
          <cell r="Q822" t="str">
            <v>Ce livre s'adresse à tout utilisateur (collaborateur, développeur ou décideur), sans connaissances informatiques particulières, appelé à travailler avec BusinessObjects Desktop Intelligence (version XI 3) pour interroger les données de l'entreprise et produire des rapports fiables et pertinents. 
Vous apprendrez à maîtriser les différentes fonctionnalités de BusinessObjects Desktop Intelligence qui permettent de construire des documents de qualité : création de requêtes, mise en forme de rapports (sections, ruptures, filtres, alerteurs, etc.) analyse des données (exploration ascendante, descendante, etc.), création de diagrammes... 
Pour vous aider dans votre apprentissage, vous suivrez de nombreux exemples adaptés à des problématiques courantes. Il vous sera aussi présenté des techniques permettant de répondre à des besoins plus complexes d'analyse ou de mise en forme : rapports interactifs avec la notion d'invite, requêtes avancées, utilisation de fichiers de données personnels, utilisation de sources de données XML, liaison entre sources de données, insertion de calculs dans un document, regroupement de valeurs, etc.
Les exemples cités dans l'ouvrage ont été réalisés sur la version XI release 3.1 et sont en téléchargement sur le site www.editions-eni.fr.
Les chapitres du livre :
Introduction &amp;ndash; L'éditeur de requête sur un univers &amp;ndash; Structurer un document - Les autres types de fournisseurs de données &amp;ndash; Gérer les fournisseurs de données &amp;ndash; Analyser les données d'un rapport &amp;ndash; Insérer des calculs dans un document &amp;ndash; Mettre en forme un rapport &amp;ndash; Travailler avec les graphiques &amp;ndash; Fonctions avancées &amp;ndash; Annexe
Ce livre est également proposé en coffret</v>
          </cell>
          <cell r="R822">
            <v>9782746062177</v>
          </cell>
          <cell r="S822" t="str">
            <v>Version Numérique</v>
          </cell>
          <cell r="T822">
            <v>9782746060821</v>
          </cell>
          <cell r="U822" t="str">
            <v>Version Imprimée</v>
          </cell>
          <cell r="V822" t="str">
            <v>St-Herblain</v>
          </cell>
          <cell r="W822" t="str">
            <v>Editions ENI</v>
          </cell>
          <cell r="X822">
            <v>2011</v>
          </cell>
          <cell r="Y822" t="str">
            <v>Bibliothèque Numérique ENI (Service en ligne)</v>
          </cell>
          <cell r="Z822" t="str">
            <v>RESSOURCES INFORMATIQUES</v>
          </cell>
          <cell r="AA822" t="str">
            <v>texte</v>
          </cell>
          <cell r="AB822" t="str">
            <v>txt</v>
          </cell>
          <cell r="AC822" t="str">
            <v>rdacontent/fre</v>
          </cell>
          <cell r="AD822" t="str">
            <v>informatique</v>
          </cell>
          <cell r="AE822" t="str">
            <v>c</v>
          </cell>
          <cell r="AF822" t="str">
            <v>rdamedia/fre</v>
          </cell>
          <cell r="AG822" t="str">
            <v>ressource en ligne</v>
          </cell>
          <cell r="AH822" t="str">
            <v>cr</v>
          </cell>
          <cell r="AI822" t="str">
            <v>rdacarrier/fre</v>
          </cell>
          <cell r="AJ822" t="str">
            <v>m\\\\\o\\d\\\\\\\\</v>
          </cell>
          <cell r="AK822" t="str">
            <v>cr\cn\\\\uuaua</v>
          </cell>
          <cell r="AL822" t="str">
            <v>Accès restreint aux membres</v>
          </cell>
          <cell r="AM822" t="str">
            <v>Source de la note de description : Version imprimée</v>
          </cell>
          <cell r="AN822" t="str">
            <v/>
          </cell>
          <cell r="AO822" t="str">
            <v>%SITE_CLIENT%/?library_guid=E90F90CC-0649-478F-8C2D-E0375273FE50</v>
          </cell>
          <cell r="AP822" t="str">
            <v>Accès au travers du portail ENI</v>
          </cell>
          <cell r="AQ822" t="str">
            <v xml:space="preserve"> Business Intelligence </v>
          </cell>
          <cell r="AR822" t="str">
            <v xml:space="preserve"> business objects </v>
          </cell>
          <cell r="AS822" t="str">
            <v xml:space="preserve"> ETL </v>
          </cell>
          <cell r="AT822" t="str">
            <v xml:space="preserve"> livre BI </v>
          </cell>
          <cell r="AU822" t="str">
            <v xml:space="preserve"> livre Business Objects </v>
          </cell>
          <cell r="AV822" t="str">
            <v xml:space="preserve"> livre businessobjects </v>
          </cell>
          <cell r="AW822" t="str">
            <v xml:space="preserve"> livre SAP </v>
          </cell>
          <cell r="AX822" t="str">
            <v xml:space="preserve"> LNRI3XIBUSO</v>
          </cell>
          <cell r="AY822" t="str">
            <v xml:space="preserve"> requête </v>
          </cell>
          <cell r="AZ822" t="str">
            <v xml:space="preserve"> univers </v>
          </cell>
          <cell r="BA822" t="str">
            <v xml:space="preserve"> XI </v>
          </cell>
          <cell r="BB822" t="str">
            <v xml:space="preserve">livre BO </v>
          </cell>
          <cell r="BC822" t="str">
            <v/>
          </cell>
          <cell r="BD822" t="str">
            <v/>
          </cell>
          <cell r="BE822" t="str">
            <v/>
          </cell>
          <cell r="BF822" t="str">
            <v/>
          </cell>
          <cell r="BG822" t="str">
            <v/>
          </cell>
          <cell r="BH822" t="str">
            <v/>
          </cell>
          <cell r="BI822" t="str">
            <v/>
          </cell>
          <cell r="BJ822" t="str">
            <v/>
          </cell>
          <cell r="BK822" t="str">
            <v/>
          </cell>
          <cell r="BL822" t="str">
            <v/>
          </cell>
          <cell r="BM822" t="str">
            <v/>
          </cell>
          <cell r="BN822" t="str">
            <v/>
          </cell>
          <cell r="BO822" t="str">
            <v/>
          </cell>
          <cell r="BP822" t="str">
            <v/>
          </cell>
          <cell r="BQ822" t="str">
            <v/>
          </cell>
          <cell r="BR822" t="str">
            <v/>
          </cell>
          <cell r="BS822" t="str">
            <v/>
          </cell>
          <cell r="BT822" t="str">
            <v/>
          </cell>
          <cell r="BU822" t="str">
            <v/>
          </cell>
          <cell r="BV822" t="str">
            <v/>
          </cell>
          <cell r="BW822" t="str">
            <v/>
          </cell>
          <cell r="BX822" t="str">
            <v/>
          </cell>
        </row>
        <row r="823">
          <cell r="A823" t="str">
            <v>RI3ZPIRASP</v>
          </cell>
          <cell r="B823" t="str">
            <v>Raspberry Pi 3 ou Pi Zero</v>
          </cell>
          <cell r="C823" t="str">
            <v>Exploitez tout le potentiel de votre nano-ordinateur</v>
          </cell>
          <cell r="D823" t="str">
            <v>François MOCQ</v>
          </cell>
          <cell r="E823" t="str">
            <v/>
          </cell>
          <cell r="F823" t="str">
            <v>MOCQ, François</v>
          </cell>
          <cell r="G823" t="str">
            <v/>
          </cell>
          <cell r="H823" t="str">
            <v/>
          </cell>
          <cell r="I823" t="str">
            <v/>
          </cell>
          <cell r="J823" t="str">
            <v/>
          </cell>
          <cell r="K823" t="str">
            <v>Edition du 1 November 2016</v>
          </cell>
          <cell r="L823" t="str">
            <v>850 pages</v>
          </cell>
          <cell r="M823" t="str">
            <v>Editions ENI</v>
          </cell>
          <cell r="N823" t="str">
            <v>fre</v>
          </cell>
          <cell r="O823" t="str">
            <v>fre</v>
          </cell>
          <cell r="P823" t="str">
            <v>fre</v>
          </cell>
          <cell r="Q823" t="str">
            <v xml:space="preserve">L'objectif de ce livre est de fournir au lecteur débutant des bases solides pour explorer les ressources offertes par le Raspberry Pi tant du point de vue du système d'exploitation que du développement et de l'interfaçage physique. Les modèles Raspberry Pi 3 et Raspberry Pi Zero sont traités dans cet ouvrage. Aucun prérequis en Linux, en programmation ou en électronique n'est nécessaire.
Après une présentation physique du Raspberry Pi, vous aurez un aperçu des systèmes d'exploitation compatibles avec cet ordinateur. Vous serez guidé pour installer rapidement le système d'exploitation de votre choix sur une carte micro SD et rendre votre Raspberry Pi opérationnel. L'utilisation de NOOBS, outil d'installation d'un système, de récupération de la carte micro SD et de gestion du multiboot est expliquée en détail. La présentation du nouveau bureau graphique de Raspbian Jessie PIXEL est suivie de l'utilisation de Linux en ligne de commande. Après une initiation au réseau, vous apprendrez comment vous connecter à distance sur le Raspberry Pi avec VNC. Vous verrez comment utiliser des mémoires de masse externes (clé USB, disque dur USB) et faire démarrer le Raspberry Pi sans carte micro SD sur un support de stockage externe. Vous apprendrez à utiliser les environnements de développement disponibles pour le Raspberry Pi : en Scratch et en Python. La description du GPIO suivie d'exemples d'utilisation des ports d'entrée-sortie du Raspberry Pi et de mise en oeuvre de cartes d'interface ouvre la voie à des applications dans lesquelles le Raspberry Pi interagit avec le monde physique. Vous apprendrez comment transformer votre Raspberry Pi en poste bureautique avec la suite LibreOffice (édition et impression), en média-center avec LibreELEC, en serveur web avec lighttpd et WordPress ou en caméra de vidéosurveillance capable de détecter un mouvement et de vous en avertir par email.
Enfin, dans le chapitre sur le dépannage, vous découvrirez comment établir un premier diagnostic en cas de dysfonctionnement ainsi que les solutions à mettre en oeuvre.
Des éléments complémentaires sont en téléchargement sur le site www.editions-eni.fr.
Les chapitres du livre :
Avant-propos &amp;ndash; Le Raspberry Pi &amp;ndash; Description technique &amp;ndash; Systèmes  d'exploitation disponibles &amp;ndash; Préparer la carte micro SD &amp;ndash; Démarrer Raspbian &amp;ndash;  Utiliser le mode graphique &amp;ndash; Utiliser la ligne de commande &amp;ndash; Se connecter à  distance au Raspberry Pi &amp;ndash; Gestion du réseau &amp;ndash; Utiliser une mémoire de masse  externe &amp;ndash; Démarrer sur un disque externe &amp;ndash; Que faire avec le Raspberry Pi ? &amp;ndash;  Programmer en Scratch &amp;ndash; Programmer en Python &amp;ndash; Le GPIO du Raspberry Pi &amp;ndash; Les  périphériques &amp;ndash; Dépanner le Raspberry Pi &amp;ndash; Annexes
Quizinclus dans 
la version en ligne !
	- Testez vos connaissances à l'issue de chaque chapitre
	- Validez vos acquis
</v>
          </cell>
          <cell r="R823">
            <v>9782409005664</v>
          </cell>
          <cell r="S823" t="str">
            <v>Version Numérique</v>
          </cell>
          <cell r="T823">
            <v>9782409004377</v>
          </cell>
          <cell r="U823" t="str">
            <v>Version Imprimée</v>
          </cell>
          <cell r="V823" t="str">
            <v>St-Herblain</v>
          </cell>
          <cell r="W823" t="str">
            <v>Editions ENI</v>
          </cell>
          <cell r="X823">
            <v>2016</v>
          </cell>
          <cell r="Y823" t="str">
            <v>Bibliothèque Numérique ENI (Service en ligne)</v>
          </cell>
          <cell r="Z823" t="str">
            <v>RESSOURCES INFORMATIQUES</v>
          </cell>
          <cell r="AA823" t="str">
            <v>texte</v>
          </cell>
          <cell r="AB823" t="str">
            <v>txt</v>
          </cell>
          <cell r="AC823" t="str">
            <v>rdacontent/fre</v>
          </cell>
          <cell r="AD823" t="str">
            <v>informatique</v>
          </cell>
          <cell r="AE823" t="str">
            <v>c</v>
          </cell>
          <cell r="AF823" t="str">
            <v>rdamedia/fre</v>
          </cell>
          <cell r="AG823" t="str">
            <v>ressource en ligne</v>
          </cell>
          <cell r="AH823" t="str">
            <v>cr</v>
          </cell>
          <cell r="AI823" t="str">
            <v>rdacarrier/fre</v>
          </cell>
          <cell r="AJ823" t="str">
            <v>m\\\\\o\\d\\\\\\\\</v>
          </cell>
          <cell r="AK823" t="str">
            <v>cr\cn\\\\uuaua</v>
          </cell>
          <cell r="AL823" t="str">
            <v>Accès restreint aux membres</v>
          </cell>
          <cell r="AM823" t="str">
            <v>Source de la note de description : Version imprimée</v>
          </cell>
          <cell r="AN823" t="str">
            <v/>
          </cell>
          <cell r="AO823" t="str">
            <v>%SITE_CLIENT%/?library_guid=6DB55CB3-9F84-4CB2-BC29-A0AC5EDC07D2</v>
          </cell>
          <cell r="AP823" t="str">
            <v>Accès au travers du portail ENI</v>
          </cell>
          <cell r="AQ823" t="str">
            <v xml:space="preserve"> arduino </v>
          </cell>
          <cell r="AR823" t="str">
            <v xml:space="preserve"> gpio </v>
          </cell>
          <cell r="AS823" t="str">
            <v xml:space="preserve"> libre elec </v>
          </cell>
          <cell r="AT823" t="str">
            <v xml:space="preserve"> libreelec </v>
          </cell>
          <cell r="AU823" t="str">
            <v xml:space="preserve"> lighttpd </v>
          </cell>
          <cell r="AV823" t="str">
            <v xml:space="preserve"> linux </v>
          </cell>
          <cell r="AW823" t="str">
            <v xml:space="preserve"> LNRI3ZPIRASP</v>
          </cell>
          <cell r="AX823" t="str">
            <v xml:space="preserve"> noobs </v>
          </cell>
          <cell r="AY823" t="str">
            <v xml:space="preserve"> python </v>
          </cell>
          <cell r="AZ823" t="str">
            <v xml:space="preserve"> raspberry </v>
          </cell>
          <cell r="BA823" t="str">
            <v xml:space="preserve"> raspberry pi </v>
          </cell>
          <cell r="BB823" t="str">
            <v xml:space="preserve"> raspberry pi 3 </v>
          </cell>
          <cell r="BC823" t="str">
            <v xml:space="preserve"> Raspberry Pi Zero</v>
          </cell>
          <cell r="BD823" t="str">
            <v xml:space="preserve"> raspi </v>
          </cell>
          <cell r="BE823" t="str">
            <v xml:space="preserve"> raspian </v>
          </cell>
          <cell r="BF823" t="str">
            <v xml:space="preserve"> scratch </v>
          </cell>
          <cell r="BG823" t="str">
            <v xml:space="preserve"> vlc </v>
          </cell>
          <cell r="BH823" t="str">
            <v xml:space="preserve">raspberrypi </v>
          </cell>
          <cell r="BI823" t="str">
            <v/>
          </cell>
          <cell r="BJ823" t="str">
            <v/>
          </cell>
          <cell r="BK823" t="str">
            <v/>
          </cell>
          <cell r="BL823" t="str">
            <v/>
          </cell>
          <cell r="BM823" t="str">
            <v/>
          </cell>
          <cell r="BN823" t="str">
            <v/>
          </cell>
          <cell r="BO823" t="str">
            <v/>
          </cell>
          <cell r="BP823" t="str">
            <v/>
          </cell>
          <cell r="BQ823" t="str">
            <v/>
          </cell>
          <cell r="BR823" t="str">
            <v/>
          </cell>
          <cell r="BS823" t="str">
            <v/>
          </cell>
          <cell r="BT823" t="str">
            <v/>
          </cell>
          <cell r="BU823" t="str">
            <v/>
          </cell>
          <cell r="BV823" t="str">
            <v/>
          </cell>
          <cell r="BW823" t="str">
            <v/>
          </cell>
          <cell r="BX823" t="str">
            <v/>
          </cell>
        </row>
        <row r="824">
          <cell r="A824" t="str">
            <v>RI4.2WBUSO</v>
          </cell>
          <cell r="B824" t="str">
            <v>SAP BusinessObjects Web Intelligence (WebI) BI 4.2</v>
          </cell>
          <cell r="C824" t="str">
            <v/>
          </cell>
          <cell r="D824" t="str">
            <v>Alan BOUCARD,Yann GLINEUR,Thierry Petibon,Stéphane THIA SONG FAT</v>
          </cell>
          <cell r="E824" t="str">
            <v/>
          </cell>
          <cell r="F824" t="str">
            <v>BOUCARD, Alan</v>
          </cell>
          <cell r="G824" t="str">
            <v>GLINEUR, Yann</v>
          </cell>
          <cell r="H824" t="str">
            <v>Petibon, Thierry</v>
          </cell>
          <cell r="I824" t="str">
            <v>THIA SONG FAT, Stéphane</v>
          </cell>
          <cell r="J824" t="str">
            <v/>
          </cell>
          <cell r="K824" t="str">
            <v>Edition du 1 August 2017</v>
          </cell>
          <cell r="L824" t="str">
            <v>575 pages</v>
          </cell>
          <cell r="M824" t="str">
            <v>Editions ENI</v>
          </cell>
          <cell r="N824" t="str">
            <v>fre</v>
          </cell>
          <cell r="O824" t="str">
            <v>fre</v>
          </cell>
          <cell r="P824" t="str">
            <v>fre</v>
          </cell>
          <cell r="Q824" t="str">
            <v>Préface de Sébastien GOIFFON - PDG de GB &amp; SMITH
Ce livre présente la version BI 4.2 de SAP BusinessObjects Web Intelligence (WebI) qui s'inscrit dans la continuité des versions précédentes. Il s'adresse à tout utilisateur (du simple collaborateur au décideur) appelé à travailler avec cette application pour interroger et croiser des données d'entreprise au sein de rapports statiques et dynamiques fiables et pertinents. Il vous permettra de découvrir également le caractère innovant et la simplicité d'utilisation de cet outil.
Vous apprendrez ainsi à maîtriser les différentes fonctionnalités de WebI BI 4.2 tout en construisant des documents de qualité : création de requêtes (sur la base de nouveaux fournisseurs de données), mise en forme de rapports (tableaux croisés, diagrammes, sections, ruptures, palmarès et mises en forme conditionnelles, etc.) analyse des données (filtres dynamiques, contrôles d'entrées, exploration ascendante et descendante, fonctions et variables, etc.). Pour vous aider dans votre apprentissage, vous suivrez de nombreux exemples adaptés à des problématiques couramment rencontrées ou vous permettant d'utiliser pleinement les nouvelles fonctionnalités de cette version telles que les contrôles d'entrées en cascade ou les graphiques de type cartographique.
Vous découvrirez également des techniques permettant de répondre à des besoins plus complexes d'analyse ou de mise en forme : rapports interactifs avec notion d'invite, requêtes avancées et SQL à la carte, utilisation de fichiers personnels de données, liaison entre sources de données, insertion de calculs dans un document. 
Un chapitre est spécifiquement consacré aux bonnes pratiques d'utilisation de l'outil ainsi qu'à un certain nombre de trucs et astuces qui permettront à tous les utilisateurs d'optimiser pleinement les fonctionnalités du logiciel. 
Des éléments complémentaires sont en téléchargement sur le site www.editions-eni.fr.
Les chapitres du livre :
Préface &amp;ndash; Avant-propos &amp;ndash; Présentation de la Business Intelligence &amp;ndash; L'environnement zone de lancement BI &amp;ndash; Requêter en Web Intelligence Rich Client &amp;ndash; Web Intelligence : l'utilisation des rapports &amp;ndash; Concevoir des diagrammes &amp;ndash; Analyser les données &amp;ndash; Utilisation de plusieurs fournisseurs de données &amp;ndash; Bonnes pratiques et outils de conception</v>
          </cell>
          <cell r="R824">
            <v>9782409009945</v>
          </cell>
          <cell r="S824" t="str">
            <v>Version Numérique</v>
          </cell>
          <cell r="T824">
            <v>9782409008948</v>
          </cell>
          <cell r="U824" t="str">
            <v>Version Imprimée</v>
          </cell>
          <cell r="V824" t="str">
            <v>St-Herblain</v>
          </cell>
          <cell r="W824" t="str">
            <v>Editions ENI</v>
          </cell>
          <cell r="X824">
            <v>2017</v>
          </cell>
          <cell r="Y824" t="str">
            <v>Bibliothèque Numérique ENI (Service en ligne)</v>
          </cell>
          <cell r="Z824" t="str">
            <v>RESSOURCES INFORMATIQUES</v>
          </cell>
          <cell r="AA824" t="str">
            <v>texte</v>
          </cell>
          <cell r="AB824" t="str">
            <v>txt</v>
          </cell>
          <cell r="AC824" t="str">
            <v>rdacontent/fre</v>
          </cell>
          <cell r="AD824" t="str">
            <v>informatique</v>
          </cell>
          <cell r="AE824" t="str">
            <v>c</v>
          </cell>
          <cell r="AF824" t="str">
            <v>rdamedia/fre</v>
          </cell>
          <cell r="AG824" t="str">
            <v>ressource en ligne</v>
          </cell>
          <cell r="AH824" t="str">
            <v>cr</v>
          </cell>
          <cell r="AI824" t="str">
            <v>rdacarrier/fre</v>
          </cell>
          <cell r="AJ824" t="str">
            <v>m\\\\\o\\d\\\\\\\\</v>
          </cell>
          <cell r="AK824" t="str">
            <v>cr\cn\\\\uuaua</v>
          </cell>
          <cell r="AL824" t="str">
            <v>Accès restreint aux membres</v>
          </cell>
          <cell r="AM824" t="str">
            <v>Source de la note de description : Version imprimée</v>
          </cell>
          <cell r="AN824" t="str">
            <v/>
          </cell>
          <cell r="AO824" t="str">
            <v>%SITE_CLIENT%/?library_guid=E2F3C21F-EED3-42F0-BA3E-D7A9282785A8</v>
          </cell>
          <cell r="AP824" t="str">
            <v>Accès au travers du portail ENI</v>
          </cell>
          <cell r="AQ824" t="str">
            <v xml:space="preserve"> bi 4 </v>
          </cell>
          <cell r="AR824" t="str">
            <v xml:space="preserve"> bi 4.2 </v>
          </cell>
          <cell r="AS824" t="str">
            <v xml:space="preserve"> bi4 </v>
          </cell>
          <cell r="AT824" t="str">
            <v xml:space="preserve"> bi4.2 </v>
          </cell>
          <cell r="AU824" t="str">
            <v xml:space="preserve"> LNRI4.2WBUSO</v>
          </cell>
          <cell r="AV824" t="str">
            <v xml:space="preserve"> SAP BI 4 Webi </v>
          </cell>
          <cell r="AW824" t="str">
            <v xml:space="preserve"> SAP BI 4.2 Webi </v>
          </cell>
          <cell r="AX824" t="str">
            <v xml:space="preserve">webi </v>
          </cell>
          <cell r="AY824" t="str">
            <v/>
          </cell>
          <cell r="AZ824" t="str">
            <v/>
          </cell>
          <cell r="BA824" t="str">
            <v/>
          </cell>
          <cell r="BB824" t="str">
            <v/>
          </cell>
          <cell r="BC824" t="str">
            <v/>
          </cell>
          <cell r="BD824" t="str">
            <v/>
          </cell>
          <cell r="BE824" t="str">
            <v/>
          </cell>
          <cell r="BF824" t="str">
            <v/>
          </cell>
          <cell r="BG824" t="str">
            <v/>
          </cell>
          <cell r="BH824" t="str">
            <v/>
          </cell>
          <cell r="BI824" t="str">
            <v/>
          </cell>
          <cell r="BJ824" t="str">
            <v/>
          </cell>
          <cell r="BK824" t="str">
            <v/>
          </cell>
          <cell r="BL824" t="str">
            <v/>
          </cell>
          <cell r="BM824" t="str">
            <v/>
          </cell>
          <cell r="BN824" t="str">
            <v/>
          </cell>
          <cell r="BO824" t="str">
            <v/>
          </cell>
          <cell r="BP824" t="str">
            <v/>
          </cell>
          <cell r="BQ824" t="str">
            <v/>
          </cell>
          <cell r="BR824" t="str">
            <v/>
          </cell>
          <cell r="BS824" t="str">
            <v/>
          </cell>
          <cell r="BT824" t="str">
            <v/>
          </cell>
          <cell r="BU824" t="str">
            <v/>
          </cell>
          <cell r="BV824" t="str">
            <v/>
          </cell>
          <cell r="BW824" t="str">
            <v/>
          </cell>
          <cell r="BX824" t="str">
            <v/>
          </cell>
        </row>
        <row r="825">
          <cell r="A825" t="str">
            <v>RI4.3WBUSO</v>
          </cell>
          <cell r="B825" t="str">
            <v>SAP BusinessObjects Web Intelligence (WebI) BI 4.3</v>
          </cell>
          <cell r="C825" t="str">
            <v/>
          </cell>
          <cell r="D825" t="str">
            <v>Alan BOUCARD,Yann GLINEUR,Thierry Petibon</v>
          </cell>
          <cell r="E825" t="str">
            <v/>
          </cell>
          <cell r="F825" t="str">
            <v>BOUCARD, Alan</v>
          </cell>
          <cell r="G825" t="str">
            <v>GLINEUR, Yann</v>
          </cell>
          <cell r="H825" t="str">
            <v>Petibon, Thierry</v>
          </cell>
          <cell r="I825" t="str">
            <v/>
          </cell>
          <cell r="J825" t="str">
            <v/>
          </cell>
          <cell r="K825" t="str">
            <v>Edition du 1 January 2021</v>
          </cell>
          <cell r="L825" t="str">
            <v>606 pages</v>
          </cell>
          <cell r="M825" t="str">
            <v>Editions ENI</v>
          </cell>
          <cell r="N825" t="str">
            <v>fre</v>
          </cell>
          <cell r="O825" t="str">
            <v>fre</v>
          </cell>
          <cell r="P825" t="str">
            <v>fre</v>
          </cell>
          <cell r="Q825" t="str">
            <v>Ce livre présente la version BI 4.3 de SAP BusinessObjects Web Intelligence (WebI) qui s'inscrit dans la continuité des versions précédentes. Il s'adresse à tout utilisateur (du simple collaborateur au décideur) appelé à travailler avec cette application pour interroger et croiser des données d'entreprise au sein de rapports statiques et dynamiques fiables et pertinents. Il vous permettra de découvrir également le caractère innovant et la simplicité d'utilisation de cet outil. 
Vous apprendrez ainsi à maîtriser les différentes fonctionnalités de WebI BI 4.3 tout en construisant des documents de qualité : création de requêtes (sur la base de nouveaux fournisseurs de données), mise en forme de rapports (tableaux croisés, diagrammes, sections, ruptures, palmarès et mises en forme conditionnelles, etc.) analyse des données (filtres dynamiques, contrôles d'entrées, exploration ascendante et descendante, fonctions et variables, etc.). Pour vous aider dans votre apprentissage, vous suivrez de nombreux exemples adaptés à des problématiques couramment rencontrées ou vous permettant d'utiliser pleinement les nouvelles fonctionnalités de cette version telles que les contrôles d'entrées en cascade ou les graphiques de type cartographique. 
Vous découvrirez également des techniques permettant de répondre à des besoins plus complexes d'analyse ou de mise en forme : rapports interactifs avec notion d'invite, requêtes avancées et SQL à la carte, utilisation de fichiers personnels de données, liaison entre sources de données, insertion de calculs dans un document. Les nouveautés fonctionnelles et la nouvelle IHM de cette version majeure de WebI seront particulièrement mises en relief. 
Des éléments complémentaires sont en téléchargement sur le site www.editions-eni.fr.</v>
          </cell>
          <cell r="R825">
            <v>9782409028670</v>
          </cell>
          <cell r="S825" t="str">
            <v>Version Numérique</v>
          </cell>
          <cell r="T825">
            <v>9782409028663</v>
          </cell>
          <cell r="U825" t="str">
            <v>Version Imprimée</v>
          </cell>
          <cell r="V825" t="str">
            <v>St-Herblain</v>
          </cell>
          <cell r="W825" t="str">
            <v>Editions ENI</v>
          </cell>
          <cell r="X825">
            <v>2021</v>
          </cell>
          <cell r="Y825" t="str">
            <v>Bibliothèque Numérique ENI (Service en ligne)</v>
          </cell>
          <cell r="Z825" t="str">
            <v>RESSOURCES INFORMATIQUES</v>
          </cell>
          <cell r="AA825" t="str">
            <v>texte</v>
          </cell>
          <cell r="AB825" t="str">
            <v>txt</v>
          </cell>
          <cell r="AC825" t="str">
            <v>rdacontent/fre</v>
          </cell>
          <cell r="AD825" t="str">
            <v>informatique</v>
          </cell>
          <cell r="AE825" t="str">
            <v>c</v>
          </cell>
          <cell r="AF825" t="str">
            <v>rdamedia/fre</v>
          </cell>
          <cell r="AG825" t="str">
            <v>ressource en ligne</v>
          </cell>
          <cell r="AH825" t="str">
            <v>cr</v>
          </cell>
          <cell r="AI825" t="str">
            <v>rdacarrier/fre</v>
          </cell>
          <cell r="AJ825" t="str">
            <v>m\\\\\o\\d\\\\\\\\</v>
          </cell>
          <cell r="AK825" t="str">
            <v>cr\cn\\\\uuaua</v>
          </cell>
          <cell r="AL825" t="str">
            <v>Accès restreint aux membres</v>
          </cell>
          <cell r="AM825" t="str">
            <v>Source de la note de description : Version imprimée</v>
          </cell>
          <cell r="AN825" t="str">
            <v/>
          </cell>
          <cell r="AO825" t="str">
            <v>%SITE_CLIENT%/?library_guid=9E559F51-A96B-4757-97C7-5F8461BA79D7</v>
          </cell>
          <cell r="AP825" t="str">
            <v>Accès au travers du portail ENI</v>
          </cell>
          <cell r="AQ825" t="str">
            <v xml:space="preserve"> bi 4 </v>
          </cell>
          <cell r="AR825" t="str">
            <v xml:space="preserve"> bi 4.2 </v>
          </cell>
          <cell r="AS825" t="str">
            <v xml:space="preserve"> bi4 </v>
          </cell>
          <cell r="AT825" t="str">
            <v xml:space="preserve"> bi4.2</v>
          </cell>
          <cell r="AU825" t="str">
            <v xml:space="preserve"> SAP BI 4 Webi </v>
          </cell>
          <cell r="AV825" t="str">
            <v xml:space="preserve"> SAP BI 4.2 Webi </v>
          </cell>
          <cell r="AW825" t="str">
            <v xml:space="preserve">webi </v>
          </cell>
          <cell r="AX825" t="str">
            <v/>
          </cell>
          <cell r="AY825" t="str">
            <v/>
          </cell>
          <cell r="AZ825" t="str">
            <v/>
          </cell>
          <cell r="BA825" t="str">
            <v/>
          </cell>
          <cell r="BB825" t="str">
            <v/>
          </cell>
          <cell r="BC825" t="str">
            <v/>
          </cell>
          <cell r="BD825" t="str">
            <v/>
          </cell>
          <cell r="BE825" t="str">
            <v/>
          </cell>
          <cell r="BF825" t="str">
            <v/>
          </cell>
          <cell r="BG825" t="str">
            <v/>
          </cell>
          <cell r="BH825" t="str">
            <v/>
          </cell>
          <cell r="BI825" t="str">
            <v/>
          </cell>
          <cell r="BJ825" t="str">
            <v/>
          </cell>
          <cell r="BK825" t="str">
            <v/>
          </cell>
          <cell r="BL825" t="str">
            <v/>
          </cell>
          <cell r="BM825" t="str">
            <v/>
          </cell>
          <cell r="BN825" t="str">
            <v/>
          </cell>
          <cell r="BO825" t="str">
            <v/>
          </cell>
          <cell r="BP825" t="str">
            <v/>
          </cell>
          <cell r="BQ825" t="str">
            <v/>
          </cell>
          <cell r="BR825" t="str">
            <v/>
          </cell>
          <cell r="BS825" t="str">
            <v/>
          </cell>
          <cell r="BT825" t="str">
            <v/>
          </cell>
          <cell r="BU825" t="str">
            <v/>
          </cell>
          <cell r="BV825" t="str">
            <v/>
          </cell>
          <cell r="BW825" t="str">
            <v/>
          </cell>
          <cell r="BX825" t="str">
            <v/>
          </cell>
        </row>
        <row r="826">
          <cell r="A826" t="str">
            <v>RI43HTM</v>
          </cell>
          <cell r="B826" t="str">
            <v>HTML 4</v>
          </cell>
          <cell r="C826" t="str">
            <v>Maîtrisez le code source (3ème édition)</v>
          </cell>
          <cell r="D826" t="str">
            <v>Luc VAN LANCKER</v>
          </cell>
          <cell r="E826" t="str">
            <v/>
          </cell>
          <cell r="F826" t="str">
            <v>VAN LANCKER, Luc</v>
          </cell>
          <cell r="G826" t="str">
            <v/>
          </cell>
          <cell r="H826" t="str">
            <v/>
          </cell>
          <cell r="I826" t="str">
            <v/>
          </cell>
          <cell r="J826" t="str">
            <v/>
          </cell>
          <cell r="K826" t="str">
            <v>Edition du 1 October 2008</v>
          </cell>
          <cell r="L826" t="str">
            <v>434 pages</v>
          </cell>
          <cell r="M826" t="str">
            <v>Editions ENI</v>
          </cell>
          <cell r="N826" t="str">
            <v>fre</v>
          </cell>
          <cell r="O826" t="str">
            <v>fre</v>
          </cell>
          <cell r="P826" t="str">
            <v>fre</v>
          </cell>
          <cell r="Q826" t="str">
            <v>Ce livre sur le HTML 4 s'adresse à toute personne appelée à développer, mettre en place, faire vivre un site web. En effet, pour débuter mais surtout pour progresser dans la conception de sites, il faut inévitablement passer par une bonne compréhension et une bonne maîtrise du code source des pages.
Le livre est conçu comme un réel outil de formation, pédagogique de la première à la dernière page, abondamment illustré d'exemples et de captures d'écran et constamment à l'affût des éléments réellement pratiques pour le webmestre. Sont ainsi passés en revue le HTML (dans sa dernière version et surtout ses derniers usages), les feuilles de style, le JavaScript, les CSS, l'utilisation du DHTML, le XHTML... Cet ouvrage n'est surtout pas une encyclopédie exhaustive de ces différentes techniques mais un parcours structuré de celles-ci. Il fournit aux concepteurs débutants, voire plus confirmés, les règles rigoureuses mais essentielles de la conception professionnelle d'un site Web.
Dans cette nouvelle édition de l'ouvrage, l'auteur s'est attaché à encourager l'élaboration d'un code valide, respectueux des prescriptions du W3C et particulièrement de la séparation du contenu (HTML) et de la présentation (feuilles de style CSS). Il recense également les éléments qui peuvent réagir différemment selon le navigateur final (Internet Explorer ou Firefox en l'occurrence.) L'auteur présente aussi quelques outils intéressants (nouvelles versions des validateurs de code, extensions pour Firefox, logiciel de création d'images réactives...).
Des éléments sont en téléchargement sur cette page.
Ce livre est également proposé en coffret1 | coffret2 | coffret3</v>
          </cell>
          <cell r="R826">
            <v>9782746046689</v>
          </cell>
          <cell r="S826" t="str">
            <v>Version Numérique</v>
          </cell>
          <cell r="T826">
            <v>9782746043862</v>
          </cell>
          <cell r="U826" t="str">
            <v>Version Imprimée</v>
          </cell>
          <cell r="V826" t="str">
            <v>St-Herblain</v>
          </cell>
          <cell r="W826" t="str">
            <v>Editions ENI</v>
          </cell>
          <cell r="X826">
            <v>2008</v>
          </cell>
          <cell r="Y826" t="str">
            <v>Bibliothèque Numérique ENI (Service en ligne)</v>
          </cell>
          <cell r="Z826" t="str">
            <v>RESSOURCES INFORMATIQUES</v>
          </cell>
          <cell r="AA826" t="str">
            <v>texte</v>
          </cell>
          <cell r="AB826" t="str">
            <v>txt</v>
          </cell>
          <cell r="AC826" t="str">
            <v>rdacontent/fre</v>
          </cell>
          <cell r="AD826" t="str">
            <v>informatique</v>
          </cell>
          <cell r="AE826" t="str">
            <v>c</v>
          </cell>
          <cell r="AF826" t="str">
            <v>rdamedia/fre</v>
          </cell>
          <cell r="AG826" t="str">
            <v>ressource en ligne</v>
          </cell>
          <cell r="AH826" t="str">
            <v>cr</v>
          </cell>
          <cell r="AI826" t="str">
            <v>rdacarrier/fre</v>
          </cell>
          <cell r="AJ826" t="str">
            <v>m\\\\\o\\d\\\\\\\\</v>
          </cell>
          <cell r="AK826" t="str">
            <v>cr\cn\\\\uuaua</v>
          </cell>
          <cell r="AL826" t="str">
            <v>Accès restreint aux membres</v>
          </cell>
          <cell r="AM826" t="str">
            <v>Source de la note de description : Version imprimée</v>
          </cell>
          <cell r="AN826" t="str">
            <v/>
          </cell>
          <cell r="AO826" t="str">
            <v>%SITE_CLIENT%/?library_guid=900F308D-E550-4EAF-ACF0-4874EEF79F5B</v>
          </cell>
          <cell r="AP826" t="str">
            <v>Accès au travers du portail ENI</v>
          </cell>
          <cell r="AQ826" t="str">
            <v xml:space="preserve"> attribut </v>
          </cell>
          <cell r="AR826" t="str">
            <v xml:space="preserve"> balise </v>
          </cell>
          <cell r="AS826" t="str">
            <v xml:space="preserve"> CSS </v>
          </cell>
          <cell r="AT826" t="str">
            <v xml:space="preserve"> DHTML </v>
          </cell>
          <cell r="AU826" t="str">
            <v xml:space="preserve"> HTML4 </v>
          </cell>
          <cell r="AV826" t="str">
            <v xml:space="preserve"> LNRI43HTM</v>
          </cell>
          <cell r="AW826" t="str">
            <v xml:space="preserve"> web </v>
          </cell>
          <cell r="AX826" t="str">
            <v xml:space="preserve"> XHTML </v>
          </cell>
          <cell r="AY826" t="str">
            <v xml:space="preserve">livre html </v>
          </cell>
          <cell r="AZ826" t="str">
            <v/>
          </cell>
          <cell r="BA826" t="str">
            <v/>
          </cell>
          <cell r="BB826" t="str">
            <v/>
          </cell>
          <cell r="BC826" t="str">
            <v/>
          </cell>
          <cell r="BD826" t="str">
            <v/>
          </cell>
          <cell r="BE826" t="str">
            <v/>
          </cell>
          <cell r="BF826" t="str">
            <v/>
          </cell>
          <cell r="BG826" t="str">
            <v/>
          </cell>
          <cell r="BH826" t="str">
            <v/>
          </cell>
          <cell r="BI826" t="str">
            <v/>
          </cell>
          <cell r="BJ826" t="str">
            <v/>
          </cell>
          <cell r="BK826" t="str">
            <v/>
          </cell>
          <cell r="BL826" t="str">
            <v/>
          </cell>
          <cell r="BM826" t="str">
            <v/>
          </cell>
          <cell r="BN826" t="str">
            <v/>
          </cell>
          <cell r="BO826" t="str">
            <v/>
          </cell>
          <cell r="BP826" t="str">
            <v/>
          </cell>
          <cell r="BQ826" t="str">
            <v/>
          </cell>
          <cell r="BR826" t="str">
            <v/>
          </cell>
          <cell r="BS826" t="str">
            <v/>
          </cell>
          <cell r="BT826" t="str">
            <v/>
          </cell>
          <cell r="BU826" t="str">
            <v/>
          </cell>
          <cell r="BV826" t="str">
            <v/>
          </cell>
          <cell r="BW826" t="str">
            <v/>
          </cell>
          <cell r="BX826" t="str">
            <v/>
          </cell>
        </row>
        <row r="827">
          <cell r="A827" t="str">
            <v>RI47PH8MY</v>
          </cell>
          <cell r="B827" t="str">
            <v>PHP et MySQL</v>
          </cell>
          <cell r="C827" t="str">
            <v>Maîtrisez le développement d'un site web dynamique et interactif (4e édition)</v>
          </cell>
          <cell r="D827" t="str">
            <v>Olivier HEURTEL</v>
          </cell>
          <cell r="E827" t="str">
            <v/>
          </cell>
          <cell r="F827" t="str">
            <v>HEURTEL, Olivier</v>
          </cell>
          <cell r="G827" t="str">
            <v/>
          </cell>
          <cell r="H827" t="str">
            <v/>
          </cell>
          <cell r="I827" t="str">
            <v/>
          </cell>
          <cell r="J827" t="str">
            <v/>
          </cell>
          <cell r="K827" t="str">
            <v>Edition du 1 November 2019</v>
          </cell>
          <cell r="L827" t="str">
            <v>794 pages</v>
          </cell>
          <cell r="M827" t="str">
            <v>Editions ENI</v>
          </cell>
          <cell r="N827" t="str">
            <v>fre</v>
          </cell>
          <cell r="O827" t="str">
            <v>fre</v>
          </cell>
          <cell r="P827" t="str">
            <v>fre</v>
          </cell>
          <cell r="Q827" t="str">
            <v xml:space="preserve">Ce livre sur PHP et MySQL s'adresse aux concepteurs et développeurs qui souhaitent utiliser PHP et MySQL pour développer un site web dynamique et interactif.
Dans la première partie du livre, l'auteur présente la mise en oeuvre d'une base de données MySQL : langage SQL (Structured Query Language), utilisation des fonctions MySQL, construction d'une base de données (tables, index, vues), sans oublier les techniques avancées comme la gestion des transactions,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Abondamment illustré d'exemples commentés, ce livre (écrit sur les versions 7.3 de PHP et 8.0 de MySQL) est à la fois complet et synthétique et vous permet d'aller droit au but.
Des éléments complémentaires sont en téléchargement sur le site www.editions-eni.fr.
Quizinclus dans 
la version en ligne !
- Testez vos connaissances à l'issue de chaque chapitre
- Validez vos acquis
</v>
          </cell>
          <cell r="R827">
            <v>9782409021367</v>
          </cell>
          <cell r="S827" t="str">
            <v>Version Numérique</v>
          </cell>
          <cell r="T827">
            <v>9782409021350</v>
          </cell>
          <cell r="U827" t="str">
            <v>Version Imprimée</v>
          </cell>
          <cell r="V827" t="str">
            <v>St-Herblain</v>
          </cell>
          <cell r="W827" t="str">
            <v>Editions ENI</v>
          </cell>
          <cell r="X827">
            <v>2019</v>
          </cell>
          <cell r="Y827" t="str">
            <v>Bibliothèque Numérique ENI (Service en ligne)</v>
          </cell>
          <cell r="Z827" t="str">
            <v>RESSOURCES INFORMATIQUES</v>
          </cell>
          <cell r="AA827" t="str">
            <v>texte</v>
          </cell>
          <cell r="AB827" t="str">
            <v>txt</v>
          </cell>
          <cell r="AC827" t="str">
            <v>rdacontent/fre</v>
          </cell>
          <cell r="AD827" t="str">
            <v>informatique</v>
          </cell>
          <cell r="AE827" t="str">
            <v>c</v>
          </cell>
          <cell r="AF827" t="str">
            <v>rdamedia/fre</v>
          </cell>
          <cell r="AG827" t="str">
            <v>ressource en ligne</v>
          </cell>
          <cell r="AH827" t="str">
            <v>cr</v>
          </cell>
          <cell r="AI827" t="str">
            <v>rdacarrier/fre</v>
          </cell>
          <cell r="AJ827" t="str">
            <v>m\\\\\o\\d\\\\\\\\</v>
          </cell>
          <cell r="AK827" t="str">
            <v>cr\cn\\\\uuaua</v>
          </cell>
          <cell r="AL827" t="str">
            <v>Accès restreint aux membres</v>
          </cell>
          <cell r="AM827" t="str">
            <v>Source de la note de description : Version imprimée</v>
          </cell>
          <cell r="AN827" t="str">
            <v/>
          </cell>
          <cell r="AO827" t="str">
            <v>%SITE_CLIENT%/?library_guid=62380703-CAC5-4269-8FDD-1395B4669133</v>
          </cell>
          <cell r="AP827" t="str">
            <v>Accès au travers du portail ENI</v>
          </cell>
          <cell r="AQ827" t="str">
            <v xml:space="preserve"> Base de données relationnelle </v>
          </cell>
          <cell r="AR827" t="str">
            <v xml:space="preserve"> développement </v>
          </cell>
          <cell r="AS827" t="str">
            <v xml:space="preserve"> langage </v>
          </cell>
          <cell r="AT827" t="str">
            <v xml:space="preserve"> livre mysql </v>
          </cell>
          <cell r="AU827" t="str">
            <v xml:space="preserve"> LNRI47PH8MY</v>
          </cell>
          <cell r="AV827" t="str">
            <v xml:space="preserve"> pages dynamiques </v>
          </cell>
          <cell r="AW827" t="str">
            <v xml:space="preserve"> SGBD </v>
          </cell>
          <cell r="AX827" t="str">
            <v xml:space="preserve"> SGBDR </v>
          </cell>
          <cell r="AY827" t="str">
            <v xml:space="preserve"> site interactif </v>
          </cell>
          <cell r="AZ827" t="str">
            <v xml:space="preserve">livre php </v>
          </cell>
          <cell r="BA827" t="str">
            <v/>
          </cell>
          <cell r="BB827" t="str">
            <v/>
          </cell>
          <cell r="BC827" t="str">
            <v/>
          </cell>
          <cell r="BD827" t="str">
            <v/>
          </cell>
          <cell r="BE827" t="str">
            <v/>
          </cell>
          <cell r="BF827" t="str">
            <v/>
          </cell>
          <cell r="BG827" t="str">
            <v/>
          </cell>
          <cell r="BH827" t="str">
            <v/>
          </cell>
          <cell r="BI827" t="str">
            <v/>
          </cell>
          <cell r="BJ827" t="str">
            <v/>
          </cell>
          <cell r="BK827" t="str">
            <v/>
          </cell>
          <cell r="BL827" t="str">
            <v/>
          </cell>
          <cell r="BM827" t="str">
            <v/>
          </cell>
          <cell r="BN827" t="str">
            <v/>
          </cell>
          <cell r="BO827" t="str">
            <v/>
          </cell>
          <cell r="BP827" t="str">
            <v/>
          </cell>
          <cell r="BQ827" t="str">
            <v/>
          </cell>
          <cell r="BR827" t="str">
            <v/>
          </cell>
          <cell r="BS827" t="str">
            <v/>
          </cell>
          <cell r="BT827" t="str">
            <v/>
          </cell>
          <cell r="BU827" t="str">
            <v/>
          </cell>
          <cell r="BV827" t="str">
            <v/>
          </cell>
          <cell r="BW827" t="str">
            <v/>
          </cell>
          <cell r="BX827" t="str">
            <v/>
          </cell>
        </row>
        <row r="828">
          <cell r="A828" t="str">
            <v>RI4AND</v>
          </cell>
          <cell r="B828" t="str">
            <v>Android 4</v>
          </cell>
          <cell r="C828" t="str">
            <v>Les fondamentaux du développement d'applications Java</v>
          </cell>
          <cell r="D828" t="str">
            <v>Nazim BENBOURAHLA</v>
          </cell>
          <cell r="E828" t="str">
            <v/>
          </cell>
          <cell r="F828" t="str">
            <v>BENBOURAHLA, Nazim</v>
          </cell>
          <cell r="G828" t="str">
            <v/>
          </cell>
          <cell r="H828" t="str">
            <v/>
          </cell>
          <cell r="I828" t="str">
            <v/>
          </cell>
          <cell r="J828" t="str">
            <v/>
          </cell>
          <cell r="K828" t="str">
            <v>Edition du 1 September 2012</v>
          </cell>
          <cell r="L828" t="str">
            <v>395 pages</v>
          </cell>
          <cell r="M828" t="str">
            <v>Editions ENI</v>
          </cell>
          <cell r="N828" t="str">
            <v>fre</v>
          </cell>
          <cell r="O828" t="str">
            <v>fre</v>
          </cell>
          <cell r="P828" t="str">
            <v>fre</v>
          </cell>
          <cell r="Q828" t="str">
            <v>Ce livre est destiné aux développeurs, même débutants, qui souhaitent connaître et maîtriser le développement d'applications Java sur Android 4 (en versions 4.0 - alias Ice Cream Sandwich - et 4.1 - alias Jelly Bean - au moment de l'écriture). Sa lecture nécessite des connaissances basiques en programmation Java et XML mais aucun pré-requis particulier sur Android.
Après une présentation de la plateforme Android et des principes de programmation qui lui sont spécifiques, vous apprendrez à installer et configurer l'environnement de développement. Vous évoluerez ensuite de façon progressive afin de connaître toutes les briques essentielles à la création d'applications Android. Ainsi, vous apprendrez à créer des interfaces de plus en plus complexes (layouts, ressources, ActionBar, menus, listes, popups, webview, etc.), à gérer la navigation et la communication entre les différentes interfaces d'une application ou entre plusieurs applications. Vous découvrirez les méthodes de création d'interfaces personnalisées (gestion des thèmes, animations, police) ainsi que la gestion des différents évènements utilisateurs (clic, rotation, etc.). Vous apprendrez à optimiser le code de l'application, ses interfaces et à gérer la fragmentation de la plateforme (versions d'Android, taille et résolution des écrans, différences matérielles, etc.). Vous verrez comment récupérer des données nécessaires à une application (webservice, gestion de la connectivité, parsing Xml / Json), les stocker (sharedPreferences, fichiers, base de données SQLite) et les partager avec d'autres applications (ContentProvider, Intent, etc.). Vous pourrez créer et interagir avec des cartes (Google Map, localisation, conversion position/adresse). 
Enfin, vous apprendrez à gérer les différents traitements et interactions effectués dans une application et à identifier ceux qui doivent s'exécuter en tâches de fond (AsyncTask, Thread, Service, Broadcast Receiver, Widget, etc.) ainsi que les méthodes d'accès aux différentes fonctionnalités d'un appareil sous Android (appels, sms, caméra, accéléromètre, capteur magnétique, Bluetooth, TTS, NFC, etc.). 
Tous les exemples présentés dans ce livre sont disponibles en téléchargement sur le site www.editions-eni.fr.
Les chapitres du livre :
Avant-propos - La plateforme Android &amp;ndash; Environnement de développement &amp;ndash; Principes de programmation &amp;ndash; Ma première application : HelloAndroid &amp;ndash; Débogage et gestion des erreurs &amp;ndash; Création d'interfaces simples &amp;ndash; Communications entre vues/applications &amp;ndash; Personnalisation et gestion d'événements &amp;ndash; Création d'interfaces avancées &amp;ndash; Persistance de données &amp;ndash; Gestion et partage de données &amp;ndash; Traitement en tâche de fond &amp;ndash; Google Map et géolocalisation &amp;ndash; Téléphonie &amp;ndash; Accès au matériel
Ce livre est également proposé en coffret</v>
          </cell>
          <cell r="R828">
            <v>9782746075917</v>
          </cell>
          <cell r="S828" t="str">
            <v>Version Numérique</v>
          </cell>
          <cell r="T828">
            <v>9782746075603</v>
          </cell>
          <cell r="U828" t="str">
            <v>Version Imprimée</v>
          </cell>
          <cell r="V828" t="str">
            <v>St-Herblain</v>
          </cell>
          <cell r="W828" t="str">
            <v>Editions ENI</v>
          </cell>
          <cell r="X828">
            <v>2012</v>
          </cell>
          <cell r="Y828" t="str">
            <v>Bibliothèque Numérique ENI (Service en ligne)</v>
          </cell>
          <cell r="Z828" t="str">
            <v>RESSOURCES INFORMATIQUES</v>
          </cell>
          <cell r="AA828" t="str">
            <v>texte</v>
          </cell>
          <cell r="AB828" t="str">
            <v>txt</v>
          </cell>
          <cell r="AC828" t="str">
            <v>rdacontent/fre</v>
          </cell>
          <cell r="AD828" t="str">
            <v>informatique</v>
          </cell>
          <cell r="AE828" t="str">
            <v>c</v>
          </cell>
          <cell r="AF828" t="str">
            <v>rdamedia/fre</v>
          </cell>
          <cell r="AG828" t="str">
            <v>ressource en ligne</v>
          </cell>
          <cell r="AH828" t="str">
            <v>cr</v>
          </cell>
          <cell r="AI828" t="str">
            <v>rdacarrier/fre</v>
          </cell>
          <cell r="AJ828" t="str">
            <v>m\\\\\o\\d\\\\\\\\</v>
          </cell>
          <cell r="AK828" t="str">
            <v>cr\cn\\\\uuaua</v>
          </cell>
          <cell r="AL828" t="str">
            <v>Accès restreint aux membres</v>
          </cell>
          <cell r="AM828" t="str">
            <v>Source de la note de description : Version imprimée</v>
          </cell>
          <cell r="AN828" t="str">
            <v/>
          </cell>
          <cell r="AO828" t="str">
            <v>%SITE_CLIENT%/?library_guid=31BBF3B6-3547-4D0B-9F1A-75776666B89C</v>
          </cell>
          <cell r="AP828" t="str">
            <v>Accès au travers du portail ENI</v>
          </cell>
          <cell r="AQ828" t="str">
            <v xml:space="preserve"> appli </v>
          </cell>
          <cell r="AR828" t="str">
            <v xml:space="preserve"> applications </v>
          </cell>
          <cell r="AS828" t="str">
            <v xml:space="preserve"> jee </v>
          </cell>
          <cell r="AT828" t="str">
            <v xml:space="preserve"> jse </v>
          </cell>
          <cell r="AU828" t="str">
            <v xml:space="preserve"> LNRI4AND</v>
          </cell>
          <cell r="AV828" t="str">
            <v xml:space="preserve"> smartphone </v>
          </cell>
          <cell r="AW828" t="str">
            <v xml:space="preserve"> tablette </v>
          </cell>
          <cell r="AX828" t="str">
            <v xml:space="preserve">androïd </v>
          </cell>
          <cell r="AY828" t="str">
            <v/>
          </cell>
          <cell r="AZ828" t="str">
            <v/>
          </cell>
          <cell r="BA828" t="str">
            <v/>
          </cell>
          <cell r="BB828" t="str">
            <v/>
          </cell>
          <cell r="BC828" t="str">
            <v/>
          </cell>
          <cell r="BD828" t="str">
            <v/>
          </cell>
          <cell r="BE828" t="str">
            <v/>
          </cell>
          <cell r="BF828" t="str">
            <v/>
          </cell>
          <cell r="BG828" t="str">
            <v/>
          </cell>
          <cell r="BH828" t="str">
            <v/>
          </cell>
          <cell r="BI828" t="str">
            <v/>
          </cell>
          <cell r="BJ828" t="str">
            <v/>
          </cell>
          <cell r="BK828" t="str">
            <v/>
          </cell>
          <cell r="BL828" t="str">
            <v/>
          </cell>
          <cell r="BM828" t="str">
            <v/>
          </cell>
          <cell r="BN828" t="str">
            <v/>
          </cell>
          <cell r="BO828" t="str">
            <v/>
          </cell>
          <cell r="BP828" t="str">
            <v/>
          </cell>
          <cell r="BQ828" t="str">
            <v/>
          </cell>
          <cell r="BR828" t="str">
            <v/>
          </cell>
          <cell r="BS828" t="str">
            <v/>
          </cell>
          <cell r="BT828" t="str">
            <v/>
          </cell>
          <cell r="BU828" t="str">
            <v/>
          </cell>
          <cell r="BV828" t="str">
            <v/>
          </cell>
          <cell r="BW828" t="str">
            <v/>
          </cell>
          <cell r="BX828" t="str">
            <v/>
          </cell>
        </row>
        <row r="829">
          <cell r="A829" t="str">
            <v>RI4CAPOO</v>
          </cell>
          <cell r="B829" t="str">
            <v>Apprendre la Programmation Orientée Objet avec le langage C#</v>
          </cell>
          <cell r="C829" t="str">
            <v>(avec exercices pratiques et corrigés) (4e édition)</v>
          </cell>
          <cell r="D829" t="str">
            <v>Luc  GERVAIS</v>
          </cell>
          <cell r="E829" t="str">
            <v/>
          </cell>
          <cell r="F829" t="str">
            <v xml:space="preserve">GERVAIS, Luc </v>
          </cell>
          <cell r="G829" t="str">
            <v/>
          </cell>
          <cell r="H829" t="str">
            <v/>
          </cell>
          <cell r="I829" t="str">
            <v/>
          </cell>
          <cell r="J829" t="str">
            <v/>
          </cell>
          <cell r="K829" t="str">
            <v>Edition du 1 August 2022</v>
          </cell>
          <cell r="L829" t="str">
            <v>692 pages</v>
          </cell>
          <cell r="M829" t="str">
            <v>Editions ENI</v>
          </cell>
          <cell r="N829" t="str">
            <v>fre</v>
          </cell>
          <cell r="O829" t="str">
            <v>fre</v>
          </cell>
          <cell r="P829" t="str">
            <v>fre</v>
          </cell>
          <cell r="Q829" t="str">
            <v xml:space="preserve">Ce livre s’adresse aux étudiants et aux développeurs ayant déjà une première expérience de la programmation structurée et qui sont désireux de passer à la Programmation Orientée Objet (POO) avec le langage C# 10, pour développer des applications .NET 
Après un historique de la POO et du langage C#, l’auteur explique pourquoi ce type de programmation est devenu incontournable pour développer dans les environnements graphiques événementiels. Les notions d’objet, de classe et de référence sont présentées suivies par les fondements de la POO que sont l’encapsulation, l’héritage, le polymorphisme et l’abstraction. 
Les différentes étapes d’un développement objet avec les principes de modélisation UML sont abordées, suivies par une présentation du .NET 6, de son intérêt, de sa richesse et de son environnement de développement Microsoft Visual Studio 2022 Community. 
Le lecteur découvre comment C# 10 reproduit les principes de la POO avec des explications simples, des exemples concrets et des exercices corrigés à télécharger sur le site www.editions-eni.fr. Les types de base du développement .NET et leurs utilisations sont présentés. Les programmes d’essais sont de type console ou graphique, basés sur l’utilisation des Windows Forms et de WPF pour illustrer les communications entre objets. Quand ils seront pertinents, des parallèles seront menés avec les langages de programmation objet C++ et Java. 
La programmation multithread et asynchrone, permettant l’exécution simultanée de plusieurs flux d’instructions, sera abordée tout comme la communication entre mondes managés (.NET) et non managés (Win32). L’écriture de tests unitaires objets avec MS Test permettra au lecteur de s’assurer de la stabilité de son code. L’auteur présente ensuite une façon dynamique de programmer par réflexion sur les objets. Le lecteur découvre également comment instrumenter son code pour analyser ses performances, ainsi que l’objet appliqué à la gestion des données avec LINQ, l’utilisation des fichiers XML, ADO.NET (en mode connecté et en mode déconnecté) et d’Entity Framework Core. Enfin, les bases de programmation du WPF (Windows Presentation Foundation), de XAML, du binding et de MVVM terminent cet ouvrage. 
&amp;Agrave; la fin de ce livre, le lecteur disposera de bases solides pour appréhender les puissantes bibliothèques du .NET et réaliser des programmes objet modulaires, fiables et extensibles.
 Quizinclus dans 
la version en ligne !
 - Testez vos connaissances à l'issue de chaque chapitre
 - Validez vos acquis
</v>
          </cell>
          <cell r="R829">
            <v>9782409036583</v>
          </cell>
          <cell r="S829" t="str">
            <v>Version Numérique</v>
          </cell>
          <cell r="T829">
            <v>9782409036576</v>
          </cell>
          <cell r="U829" t="str">
            <v>Version Imprimée</v>
          </cell>
          <cell r="V829" t="str">
            <v>St-Herblain</v>
          </cell>
          <cell r="W829" t="str">
            <v>Editions ENI</v>
          </cell>
          <cell r="X829">
            <v>2022</v>
          </cell>
          <cell r="Y829" t="str">
            <v>Bibliothèque Numérique ENI (Service en ligne)</v>
          </cell>
          <cell r="Z829" t="str">
            <v>RESSOURCES INFORMATIQUES</v>
          </cell>
          <cell r="AA829" t="str">
            <v>texte</v>
          </cell>
          <cell r="AB829" t="str">
            <v>txt</v>
          </cell>
          <cell r="AC829" t="str">
            <v>rdacontent/fre</v>
          </cell>
          <cell r="AD829" t="str">
            <v>informatique</v>
          </cell>
          <cell r="AE829" t="str">
            <v>c</v>
          </cell>
          <cell r="AF829" t="str">
            <v>rdamedia/fre</v>
          </cell>
          <cell r="AG829" t="str">
            <v>ressource en ligne</v>
          </cell>
          <cell r="AH829" t="str">
            <v>cr</v>
          </cell>
          <cell r="AI829" t="str">
            <v>rdacarrier/fre</v>
          </cell>
          <cell r="AJ829" t="str">
            <v>m\\\\\o\\d\\\\\\\\</v>
          </cell>
          <cell r="AK829" t="str">
            <v>cr\cn\\\\uuaua</v>
          </cell>
          <cell r="AL829" t="str">
            <v>Accès restreint aux membres</v>
          </cell>
          <cell r="AM829" t="str">
            <v>Source de la note de description : Version imprimée</v>
          </cell>
          <cell r="AN829" t="str">
            <v/>
          </cell>
          <cell r="AO829" t="str">
            <v>%SITE_CLIENT%/?library_guid=43D0C670-B2B6-4D90-94B6-39FFCC3CF560</v>
          </cell>
          <cell r="AP829" t="str">
            <v>Accès au travers du portail ENI</v>
          </cell>
          <cell r="AQ829" t="str">
            <v xml:space="preserve"> .net </v>
          </cell>
          <cell r="AR829" t="str">
            <v xml:space="preserve"> abstraction </v>
          </cell>
          <cell r="AS829" t="str">
            <v xml:space="preserve"> c # </v>
          </cell>
          <cell r="AT829" t="str">
            <v xml:space="preserve"> dot net </v>
          </cell>
          <cell r="AU829" t="str">
            <v xml:space="preserve"> encapsulation </v>
          </cell>
          <cell r="AV829" t="str">
            <v xml:space="preserve"> héritage </v>
          </cell>
          <cell r="AW829" t="str">
            <v xml:space="preserve"> multithread </v>
          </cell>
          <cell r="AX829" t="str">
            <v xml:space="preserve"> net</v>
          </cell>
          <cell r="AY829" t="str">
            <v xml:space="preserve"> polymorphisme </v>
          </cell>
          <cell r="AZ829" t="str">
            <v xml:space="preserve"> uml </v>
          </cell>
          <cell r="BA829" t="str">
            <v xml:space="preserve"> VS 2015 express </v>
          </cell>
          <cell r="BB829" t="str">
            <v xml:space="preserve"> Windows Forms </v>
          </cell>
          <cell r="BC829" t="str">
            <v xml:space="preserve">c sharp </v>
          </cell>
          <cell r="BD829" t="str">
            <v/>
          </cell>
          <cell r="BE829" t="str">
            <v/>
          </cell>
          <cell r="BF829" t="str">
            <v/>
          </cell>
          <cell r="BG829" t="str">
            <v/>
          </cell>
          <cell r="BH829" t="str">
            <v/>
          </cell>
          <cell r="BI829" t="str">
            <v/>
          </cell>
          <cell r="BJ829" t="str">
            <v/>
          </cell>
          <cell r="BK829" t="str">
            <v/>
          </cell>
          <cell r="BL829" t="str">
            <v/>
          </cell>
          <cell r="BM829" t="str">
            <v/>
          </cell>
          <cell r="BN829" t="str">
            <v/>
          </cell>
          <cell r="BO829" t="str">
            <v/>
          </cell>
          <cell r="BP829" t="str">
            <v/>
          </cell>
          <cell r="BQ829" t="str">
            <v/>
          </cell>
          <cell r="BR829" t="str">
            <v/>
          </cell>
          <cell r="BS829" t="str">
            <v/>
          </cell>
          <cell r="BT829" t="str">
            <v/>
          </cell>
          <cell r="BU829" t="str">
            <v/>
          </cell>
          <cell r="BV829" t="str">
            <v/>
          </cell>
          <cell r="BW829" t="str">
            <v/>
          </cell>
          <cell r="BX829" t="str">
            <v/>
          </cell>
        </row>
        <row r="830">
          <cell r="A830" t="str">
            <v>RI4CIRES</v>
          </cell>
          <cell r="B830" t="str">
            <v>Les réseaux avec Cisco</v>
          </cell>
          <cell r="C830" t="str">
            <v>Connaissances approfondies sur les réseaux (4e édition)</v>
          </cell>
          <cell r="D830" t="str">
            <v xml:space="preserve">Laurent  SCHALKWIJK </v>
          </cell>
          <cell r="E830" t="str">
            <v/>
          </cell>
          <cell r="F830" t="str">
            <v xml:space="preserve">SCHALKWIJK , Laurent </v>
          </cell>
          <cell r="G830" t="str">
            <v/>
          </cell>
          <cell r="H830" t="str">
            <v/>
          </cell>
          <cell r="I830" t="str">
            <v/>
          </cell>
          <cell r="J830" t="str">
            <v/>
          </cell>
          <cell r="K830" t="str">
            <v>Edition du 1 September 2020</v>
          </cell>
          <cell r="L830" t="str">
            <v>542 pages</v>
          </cell>
          <cell r="M830" t="str">
            <v>Editions ENI</v>
          </cell>
          <cell r="N830" t="str">
            <v>fre</v>
          </cell>
          <cell r="O830" t="str">
            <v>fre</v>
          </cell>
          <cell r="P830" t="str">
            <v>fre</v>
          </cell>
          <cell r="Q830" t="str">
            <v>Ce livre sur les réseaux s’adresse particulièrement aux étudiants engagés dans un BTS du domaine Informatique, dans un cursus universitaire, en école d’ingénieurs, et à tous les stagiaires de la formation professionnelle dans les titres liés à l’informatique (assistance, réseaux et télécommunication...). Il sera également très utile aux professionnels du secteur, déjà en poste, qui ont besoin d’actualiser leurs connaissances. 
Les premiers chapitres permettent au lecteur d’acquérir les connaissances fondamentales pour comprendre les bases des réseaux et la configuration initiale des routeurs et des commutateurs. Ces connaissances transverses sont utiles autant dans la suite de l’ouvrage que de façon globale dans le métier d’administrateur réseau. Une présentation des différents réseaux, des principales tendances technologiques et des principales commandes vient compléter l’introduction de l’ouvrage. 
L’auteur détaille les réseaux en utilisant le découpage classique du modèle en couches OSI, depuis les couches basses vers les couches hautes. Le chapitre sur la couche physique présente les principaux médias physiques utilisés aujourd’hui. Celui sur la couche liaison offre une première approche à Ethernet qui domine actuellement le monde des technologies de communication dans les réseaux locaux. La partie sur la couche réseau s’axe principalement sur le protocole IPv4 (afin d’assurer une immersion progressive du lecteur) : celui-ci comprendra les enjeux de cette couche, se formera aux techniques d’adressage et maîtrisera les informations contenues dans les en-têtes. Les routeurs Cisco y sont également présentés. Un chapitre est dédié à IPv6 afin de présenter le besoin qui se cache derrière le nouvel adressage, d’expliquer le fonctionnement de ce protocole et d’évoquer les différentes techniques de cohabitation avec IPv4. Le chapitre sur la couche transport est dédié aux deux protocoles majeurs que sont TCP et UDP et en explique les fonctions majeures. Le chapitre sur la couche application fournit les fondements indispensables de quelques protocoles clés de l’Internet dont DNS, Telnet, SMTP, POP3 et HTTP.</v>
          </cell>
          <cell r="R830">
            <v>9782409026706</v>
          </cell>
          <cell r="S830" t="str">
            <v>Version Numérique</v>
          </cell>
          <cell r="T830">
            <v>9782409026690</v>
          </cell>
          <cell r="U830" t="str">
            <v>Version Imprimée</v>
          </cell>
          <cell r="V830" t="str">
            <v>St-Herblain</v>
          </cell>
          <cell r="W830" t="str">
            <v>Editions ENI</v>
          </cell>
          <cell r="X830">
            <v>2020</v>
          </cell>
          <cell r="Y830" t="str">
            <v>Bibliothèque Numérique ENI (Service en ligne)</v>
          </cell>
          <cell r="Z830" t="str">
            <v>RESSOURCES INFORMATIQUES</v>
          </cell>
          <cell r="AA830" t="str">
            <v>texte</v>
          </cell>
          <cell r="AB830" t="str">
            <v>txt</v>
          </cell>
          <cell r="AC830" t="str">
            <v>rdacontent/fre</v>
          </cell>
          <cell r="AD830" t="str">
            <v>informatique</v>
          </cell>
          <cell r="AE830" t="str">
            <v>c</v>
          </cell>
          <cell r="AF830" t="str">
            <v>rdamedia/fre</v>
          </cell>
          <cell r="AG830" t="str">
            <v>ressource en ligne</v>
          </cell>
          <cell r="AH830" t="str">
            <v>cr</v>
          </cell>
          <cell r="AI830" t="str">
            <v>rdacarrier/fre</v>
          </cell>
          <cell r="AJ830" t="str">
            <v>m\\\\\o\\d\\\\\\\\</v>
          </cell>
          <cell r="AK830" t="str">
            <v>cr\cn\\\\uuaua</v>
          </cell>
          <cell r="AL830" t="str">
            <v>Accès restreint aux membres</v>
          </cell>
          <cell r="AM830" t="str">
            <v>Source de la note de description : Version imprimée</v>
          </cell>
          <cell r="AN830" t="str">
            <v/>
          </cell>
          <cell r="AO830" t="str">
            <v>%SITE_CLIENT%/?library_guid=70452BAC-103B-4A47-B837-B446354BD5CB</v>
          </cell>
          <cell r="AP830" t="str">
            <v>Accès au travers du portail ENI</v>
          </cell>
          <cell r="AQ830" t="str">
            <v xml:space="preserve"> ccent </v>
          </cell>
          <cell r="AR830" t="str">
            <v xml:space="preserve"> DNS </v>
          </cell>
          <cell r="AS830" t="str">
            <v xml:space="preserve"> Ethernet </v>
          </cell>
          <cell r="AT830" t="str">
            <v xml:space="preserve"> http </v>
          </cell>
          <cell r="AU830" t="str">
            <v xml:space="preserve"> ICND1 </v>
          </cell>
          <cell r="AV830" t="str">
            <v xml:space="preserve"> ICND2 </v>
          </cell>
          <cell r="AW830" t="str">
            <v xml:space="preserve"> ipv6 </v>
          </cell>
          <cell r="AX830" t="str">
            <v xml:space="preserve"> IPv6 </v>
          </cell>
          <cell r="AY830" t="str">
            <v xml:space="preserve"> livre ccna </v>
          </cell>
          <cell r="AZ830" t="str">
            <v xml:space="preserve"> osi </v>
          </cell>
          <cell r="BA830" t="str">
            <v xml:space="preserve"> Packet Tracer</v>
          </cell>
          <cell r="BB830" t="str">
            <v xml:space="preserve"> POP </v>
          </cell>
          <cell r="BC830" t="str">
            <v xml:space="preserve"> réseaux </v>
          </cell>
          <cell r="BD830" t="str">
            <v xml:space="preserve"> SMTP </v>
          </cell>
          <cell r="BE830" t="str">
            <v xml:space="preserve"> TCP </v>
          </cell>
          <cell r="BF830" t="str">
            <v xml:space="preserve"> Telnet </v>
          </cell>
          <cell r="BG830" t="str">
            <v xml:space="preserve"> UDP </v>
          </cell>
          <cell r="BH830" t="str">
            <v xml:space="preserve">livre cisco </v>
          </cell>
          <cell r="BI830" t="str">
            <v/>
          </cell>
          <cell r="BJ830" t="str">
            <v/>
          </cell>
          <cell r="BK830" t="str">
            <v/>
          </cell>
          <cell r="BL830" t="str">
            <v/>
          </cell>
          <cell r="BM830" t="str">
            <v/>
          </cell>
          <cell r="BN830" t="str">
            <v/>
          </cell>
          <cell r="BO830" t="str">
            <v/>
          </cell>
          <cell r="BP830" t="str">
            <v/>
          </cell>
          <cell r="BQ830" t="str">
            <v/>
          </cell>
          <cell r="BR830" t="str">
            <v/>
          </cell>
          <cell r="BS830" t="str">
            <v/>
          </cell>
          <cell r="BT830" t="str">
            <v/>
          </cell>
          <cell r="BU830" t="str">
            <v/>
          </cell>
          <cell r="BV830" t="str">
            <v/>
          </cell>
          <cell r="BW830" t="str">
            <v/>
          </cell>
          <cell r="BX830" t="str">
            <v/>
          </cell>
        </row>
        <row r="831">
          <cell r="A831" t="str">
            <v>RI4GLPI</v>
          </cell>
          <cell r="B831" t="str">
            <v>GLPI (Gestion Libre de Parc Informatique)</v>
          </cell>
          <cell r="C831" t="str">
            <v>Installation et configuration d'une solution de gestion de parc et de helpdesk (4e édition)</v>
          </cell>
          <cell r="D831" t="str">
            <v>Marc PICQUENOT</v>
          </cell>
          <cell r="E831" t="str">
            <v/>
          </cell>
          <cell r="F831" t="str">
            <v>PICQUENOT, Marc</v>
          </cell>
          <cell r="G831" t="str">
            <v/>
          </cell>
          <cell r="H831" t="str">
            <v/>
          </cell>
          <cell r="I831" t="str">
            <v/>
          </cell>
          <cell r="J831" t="str">
            <v/>
          </cell>
          <cell r="K831" t="str">
            <v>Edition du 1 November 2022</v>
          </cell>
          <cell r="L831" t="str">
            <v>451 pages</v>
          </cell>
          <cell r="M831" t="str">
            <v>Editions ENI</v>
          </cell>
          <cell r="N831" t="str">
            <v>fre</v>
          </cell>
          <cell r="O831" t="str">
            <v>fre</v>
          </cell>
          <cell r="P831" t="str">
            <v>fre</v>
          </cell>
          <cell r="Q831" t="str">
            <v xml:space="preserve">Ce livre sur GLPI (en version 10.0.2 au moment de l'écriture) accompagne le lecteur dans la mise en œuvre de cette solution, application Full Web, qui permet de répondre à l'ensemble des problématiques de gestion d'un parc informatique et des services d'assistance (helpdesk). Sa lecture permet une prise en main progressive des concepts utilisés par l'outil en décrivant méthodiquement les étapes à suivre. Avec cette nouvelle version, GLPI change de look, continue d'évoluer et de s'enrichir d'options et de fonctionnalités qui justifient grandement l'accompagnement proposé dans cette nouvelle édition du livre. 
La première partie présente l'installation de GLPI, la richesse des paramétrages qui permettent de configurer finement l'outil en fonction des besoins, ainsi que les notions d'entités et de profils. Ces derniers points sont largement détaillés et illustrés car ils sont essentiels dans la mise en place d'une organisation structurée des données. 
La seconde partie présente les fonctionnalités liées à la gestion de parc en s'attachant à mettre en avant certains points spécifiques de configuration. Il est aussi question des licences, des éléments réseau, de la téléphonie dont GLPI permet désormais une gestion dédiée. Le nouvel inventaire intégré, utile à l'importation des données, est également décrit de façon détaillée. 
La troisième partie concerne le helpdesk et présente une refonte totale des objets ITIL, notamment la gestion des changements, des problèmes, des tâches, l'intégration de la gestion de projets ainsi qu’un suivi Kanban. GLPI est aujourd'hui l'un des outils offrant le plus de puissance dans l'implémentation de ces concepts. La lecture de cette partie apportera également de nombreux conseils sur l'organisation qui doit accompagner la mise en place d'une solution de helpdesk.
 Quizinclus dans 
la version en ligne !
 - Testez vos connaissances à l'issue de chaque chapitre
 - Validez vos acquis
</v>
          </cell>
          <cell r="R831">
            <v>9782409037696</v>
          </cell>
          <cell r="S831" t="str">
            <v>Version Numérique</v>
          </cell>
          <cell r="T831">
            <v>9782409037689</v>
          </cell>
          <cell r="U831" t="str">
            <v>Version Imprimée</v>
          </cell>
          <cell r="V831" t="str">
            <v>St-Herblain</v>
          </cell>
          <cell r="W831" t="str">
            <v>Editions ENI</v>
          </cell>
          <cell r="X831">
            <v>2022</v>
          </cell>
          <cell r="Y831" t="str">
            <v>Bibliothèque Numérique ENI (Service en ligne)</v>
          </cell>
          <cell r="Z831" t="str">
            <v>RESSOURCES INFORMATIQUES</v>
          </cell>
          <cell r="AA831" t="str">
            <v>texte</v>
          </cell>
          <cell r="AB831" t="str">
            <v>txt</v>
          </cell>
          <cell r="AC831" t="str">
            <v>rdacontent/fre</v>
          </cell>
          <cell r="AD831" t="str">
            <v>informatique</v>
          </cell>
          <cell r="AE831" t="str">
            <v>c</v>
          </cell>
          <cell r="AF831" t="str">
            <v>rdamedia/fre</v>
          </cell>
          <cell r="AG831" t="str">
            <v>ressource en ligne</v>
          </cell>
          <cell r="AH831" t="str">
            <v>cr</v>
          </cell>
          <cell r="AI831" t="str">
            <v>rdacarrier/fre</v>
          </cell>
          <cell r="AJ831" t="str">
            <v>m\\\\\o\\d\\\\\\\\</v>
          </cell>
          <cell r="AK831" t="str">
            <v>cr\cn\\\\uuaua</v>
          </cell>
          <cell r="AL831" t="str">
            <v>Accès restreint aux membres</v>
          </cell>
          <cell r="AM831" t="str">
            <v>Source de la note de description : Version imprimée</v>
          </cell>
          <cell r="AN831" t="str">
            <v/>
          </cell>
          <cell r="AO831" t="str">
            <v>%SITE_CLIENT%/?library_guid=15713B4D-735F-4E9C-9574-8D9D43C55D03</v>
          </cell>
          <cell r="AP831" t="str">
            <v>Accès au travers du portail ENI</v>
          </cell>
          <cell r="AQ831" t="str">
            <v xml:space="preserve"> fusioninventory</v>
          </cell>
          <cell r="AR831" t="str">
            <v xml:space="preserve"> glpi 9 </v>
          </cell>
          <cell r="AS831" t="str">
            <v xml:space="preserve"> itil </v>
          </cell>
          <cell r="AT831" t="str">
            <v xml:space="preserve"> nagios </v>
          </cell>
          <cell r="AU831" t="str">
            <v xml:space="preserve"> parc </v>
          </cell>
          <cell r="AV831" t="str">
            <v xml:space="preserve">assistance </v>
          </cell>
          <cell r="AW831" t="str">
            <v/>
          </cell>
          <cell r="AX831" t="str">
            <v/>
          </cell>
          <cell r="AY831" t="str">
            <v/>
          </cell>
          <cell r="AZ831" t="str">
            <v/>
          </cell>
          <cell r="BA831" t="str">
            <v/>
          </cell>
          <cell r="BB831" t="str">
            <v/>
          </cell>
          <cell r="BC831" t="str">
            <v/>
          </cell>
          <cell r="BD831" t="str">
            <v/>
          </cell>
          <cell r="BE831" t="str">
            <v/>
          </cell>
          <cell r="BF831" t="str">
            <v/>
          </cell>
          <cell r="BG831" t="str">
            <v/>
          </cell>
          <cell r="BH831" t="str">
            <v/>
          </cell>
          <cell r="BI831" t="str">
            <v/>
          </cell>
          <cell r="BJ831" t="str">
            <v/>
          </cell>
          <cell r="BK831" t="str">
            <v/>
          </cell>
          <cell r="BL831" t="str">
            <v/>
          </cell>
          <cell r="BM831" t="str">
            <v/>
          </cell>
          <cell r="BN831" t="str">
            <v/>
          </cell>
          <cell r="BO831" t="str">
            <v/>
          </cell>
          <cell r="BP831" t="str">
            <v/>
          </cell>
          <cell r="BQ831" t="str">
            <v/>
          </cell>
          <cell r="BR831" t="str">
            <v/>
          </cell>
          <cell r="BS831" t="str">
            <v/>
          </cell>
          <cell r="BT831" t="str">
            <v/>
          </cell>
          <cell r="BU831" t="str">
            <v/>
          </cell>
          <cell r="BV831" t="str">
            <v/>
          </cell>
          <cell r="BW831" t="str">
            <v/>
          </cell>
          <cell r="BX831" t="str">
            <v/>
          </cell>
        </row>
        <row r="832">
          <cell r="A832" t="str">
            <v>RI4JASAP</v>
          </cell>
          <cell r="B832" t="str">
            <v>Apprendre à développer avec JavaScript</v>
          </cell>
          <cell r="C832" t="str">
            <v>Des bases à l'utilisation de frameworks (4e édition)</v>
          </cell>
          <cell r="D832" t="str">
            <v>Christian VIGOUROUX</v>
          </cell>
          <cell r="E832" t="str">
            <v/>
          </cell>
          <cell r="F832" t="str">
            <v>VIGOUROUX, Christian</v>
          </cell>
          <cell r="G832" t="str">
            <v/>
          </cell>
          <cell r="H832" t="str">
            <v/>
          </cell>
          <cell r="I832" t="str">
            <v/>
          </cell>
          <cell r="J832" t="str">
            <v/>
          </cell>
          <cell r="K832" t="str">
            <v>Edition du 1 November 2021</v>
          </cell>
          <cell r="L832" t="str">
            <v>766 pages</v>
          </cell>
          <cell r="M832" t="str">
            <v>Editions ENI</v>
          </cell>
          <cell r="N832" t="str">
            <v>fre</v>
          </cell>
          <cell r="O832" t="str">
            <v>fre</v>
          </cell>
          <cell r="P832" t="str">
            <v>fre</v>
          </cell>
          <cell r="Q832" t="str">
            <v xml:space="preserve">Ce livre sur l'apprentissage du langage JavaScript s'adresse à des lecteurs qui souhaitent maîtriser cette brique incontournable et omniprésente dans le développement de sites web (intranet, extranet, internet) et dans celui d’applications hybrides pour smartphones et tablettes. 
En effet, même si des solutions logicielles existent pour contourner la connaissance du langage JavaScript, sa maîtrise est un atout essentiel pour acquérir une expertise dans le domaine des technologies du Web 2.0. 
En prenant le parti que le lecteur n'a que des connaissances minimales en programmation, l'auteur débute par des rappels ou des apports en algorithmie. Il explique ensuite les bases du langage JavaScript. Les différents concepts, principes ou fonctionnalités sont mis en œuvre au travers d'exemples concrets facilement réutilisables ensuite dans d'autres développements. 
Dans la mesure où le langage JavaScript interagit avec d'autres technologies web (ou langages) comme l'incontournable HTML, les feuilles de styles CSS, les langages de script orientés serveurs comme PHP, ce livre vous permettra aussi de faire vos premiers pas sur ces différentes technologies. 
Dans cette quatrième édition, le livre intègre des chapitres supplémentaires relatifs aux principaux frameworks JavaScript tels que Svelte et React facilitant le développement d’applications web. 
Le dernier chapitre présente React Native (déclinaison de React) qui permet de développer aisément des applications pour mobiles avec une approche hybride, c’est-à-dire avec un même code déployable sur plateformes Android et iOS (iPhone et iPad). 
Tous les chapitres du livre intègrent de nombreux exemples largement commentés et en progression logique. Des éléments complémentaires sont en téléchargement sur le site www.editions-eni.fr. Vous y trouverez aussi des applications « bonus », non décrites dans le livre.
 Quizinclus dans 
la version en ligne !
 - Testez vos connaissances à l'issue de chaque chapitre
 - Validez vos acquis
</v>
          </cell>
          <cell r="R832">
            <v>9782409032844</v>
          </cell>
          <cell r="S832" t="str">
            <v>Version Numérique</v>
          </cell>
          <cell r="T832">
            <v>9782409032837</v>
          </cell>
          <cell r="U832" t="str">
            <v>Version Imprimée</v>
          </cell>
          <cell r="V832" t="str">
            <v>St-Herblain</v>
          </cell>
          <cell r="W832" t="str">
            <v>Editions ENI</v>
          </cell>
          <cell r="X832">
            <v>2021</v>
          </cell>
          <cell r="Y832" t="str">
            <v>Bibliothèque Numérique ENI (Service en ligne)</v>
          </cell>
          <cell r="Z832" t="str">
            <v>RESSOURCES INFORMATIQUES</v>
          </cell>
          <cell r="AA832" t="str">
            <v>texte</v>
          </cell>
          <cell r="AB832" t="str">
            <v>txt</v>
          </cell>
          <cell r="AC832" t="str">
            <v>rdacontent/fre</v>
          </cell>
          <cell r="AD832" t="str">
            <v>informatique</v>
          </cell>
          <cell r="AE832" t="str">
            <v>c</v>
          </cell>
          <cell r="AF832" t="str">
            <v>rdamedia/fre</v>
          </cell>
          <cell r="AG832" t="str">
            <v>ressource en ligne</v>
          </cell>
          <cell r="AH832" t="str">
            <v>cr</v>
          </cell>
          <cell r="AI832" t="str">
            <v>rdacarrier/fre</v>
          </cell>
          <cell r="AJ832" t="str">
            <v>m\\\\\o\\d\\\\\\\\</v>
          </cell>
          <cell r="AK832" t="str">
            <v>cr\cn\\\\uuaua</v>
          </cell>
          <cell r="AL832" t="str">
            <v>Accès restreint aux membres</v>
          </cell>
          <cell r="AM832" t="str">
            <v>Source de la note de description : Version imprimée</v>
          </cell>
          <cell r="AN832" t="str">
            <v/>
          </cell>
          <cell r="AO832" t="str">
            <v>%SITE_CLIENT%/?library_guid=AB58615E-B6EA-4657-BB5D-19C7AD9C4997</v>
          </cell>
          <cell r="AP832" t="str">
            <v>Accès au travers du portail ENI</v>
          </cell>
          <cell r="AQ832" t="str">
            <v xml:space="preserve"> ajax </v>
          </cell>
          <cell r="AR832" t="str">
            <v xml:space="preserve"> angularjs </v>
          </cell>
          <cell r="AS832" t="str">
            <v xml:space="preserve"> css </v>
          </cell>
          <cell r="AT832" t="str">
            <v xml:space="preserve"> ecmascript </v>
          </cell>
          <cell r="AU832" t="str">
            <v xml:space="preserve"> html </v>
          </cell>
          <cell r="AV832" t="str">
            <v xml:space="preserve"> java script </v>
          </cell>
          <cell r="AW832" t="str">
            <v xml:space="preserve"> jquery </v>
          </cell>
          <cell r="AX832" t="str">
            <v xml:space="preserve"> mongo db </v>
          </cell>
          <cell r="AY832" t="str">
            <v xml:space="preserve"> node.js </v>
          </cell>
          <cell r="AZ832" t="str">
            <v xml:space="preserve"> php </v>
          </cell>
          <cell r="BA832" t="str">
            <v xml:space="preserve"> React</v>
          </cell>
          <cell r="BB832" t="str">
            <v xml:space="preserve"> svelte </v>
          </cell>
          <cell r="BC832" t="str">
            <v xml:space="preserve">développement </v>
          </cell>
          <cell r="BD832" t="str">
            <v/>
          </cell>
          <cell r="BE832" t="str">
            <v/>
          </cell>
          <cell r="BF832" t="str">
            <v/>
          </cell>
          <cell r="BG832" t="str">
            <v/>
          </cell>
          <cell r="BH832" t="str">
            <v/>
          </cell>
          <cell r="BI832" t="str">
            <v/>
          </cell>
          <cell r="BJ832" t="str">
            <v/>
          </cell>
          <cell r="BK832" t="str">
            <v/>
          </cell>
          <cell r="BL832" t="str">
            <v/>
          </cell>
          <cell r="BM832" t="str">
            <v/>
          </cell>
          <cell r="BN832" t="str">
            <v/>
          </cell>
          <cell r="BO832" t="str">
            <v/>
          </cell>
          <cell r="BP832" t="str">
            <v/>
          </cell>
          <cell r="BQ832" t="str">
            <v/>
          </cell>
          <cell r="BR832" t="str">
            <v/>
          </cell>
          <cell r="BS832" t="str">
            <v/>
          </cell>
          <cell r="BT832" t="str">
            <v/>
          </cell>
          <cell r="BU832" t="str">
            <v/>
          </cell>
          <cell r="BV832" t="str">
            <v/>
          </cell>
          <cell r="BW832" t="str">
            <v/>
          </cell>
          <cell r="BX832" t="str">
            <v/>
          </cell>
        </row>
        <row r="833">
          <cell r="A833" t="str">
            <v>RI4MER</v>
          </cell>
          <cell r="B833" t="str">
            <v>Merise - Guide pratique (3e édition)</v>
          </cell>
          <cell r="C833" t="str">
            <v>(modélisation des données et des traitements, manipulations avec le langage SQL,...)</v>
          </cell>
          <cell r="D833" t="str">
            <v>,Jean-Luc Baptiste</v>
          </cell>
          <cell r="E833" t="str">
            <v/>
          </cell>
          <cell r="F833" t="str">
            <v/>
          </cell>
          <cell r="G833" t="str">
            <v>Baptiste, Jean-Luc</v>
          </cell>
          <cell r="H833" t="str">
            <v/>
          </cell>
          <cell r="I833" t="str">
            <v/>
          </cell>
          <cell r="J833" t="str">
            <v/>
          </cell>
          <cell r="K833" t="str">
            <v>Edition du 1 September 2018</v>
          </cell>
          <cell r="L833" t="str">
            <v>332 pages</v>
          </cell>
          <cell r="M833" t="str">
            <v>Editions ENI</v>
          </cell>
          <cell r="N833" t="str">
            <v>fre</v>
          </cell>
          <cell r="O833" t="str">
            <v>fre</v>
          </cell>
          <cell r="P833" t="str">
            <v>fre</v>
          </cell>
          <cell r="Q833" t="str">
            <v xml:space="preserve">Ce livre sur la méthode Merise s'adresse tout particulièrement aux étudiants en premier cycle d'informatique, aux étudiants en école de gestion et à toute personne souhaitant une information simple, directe et pratique sur la méthode Merise et le langage SQL. 
Au travers des chapitres sur la méthode Merise, vous découvrirez comment :
- Réaliser les différents modèles (modèles conceptuels, modèles logiques, modèles physiques) mais aussi les modèles spécifiques aux traitements (modèles conceptuels des traitements, modèles organisationnels des traitements&amp;hellip;).
- Modéliser avec les extensions Merise/2.
- Comparer certains modèles Merise à certains diagrammes UML.
Dans un chapitre dédié, le langage SQL est présenté de façon progressive et est illustré par de nombreux exemples. Vous y apprendrez à :
- Manipuler, filtrer, trier, regrouper les données.
- Créer, modifier, supprimer des tables.
- Affecter ou enlever des droits à certains utilisateurs.
L'auteur n'a volontairement gardé que le côté concret de la méthode Merise et du langage SQL, pour permettre au lecteur une immersion immédiate. Il propose également de nombreux exercices dont une étude de cas détaillée et guidée pour faciliter cette assimilation. 
Cette nouvelle édition du livre s'enrichit d'un chapitre vous offrant la possibilité de mettre en pratique les notions étudiées à travers la conception et le développement d'une application mobile avec WINDEV Mobile.
Les chapitres du livre :
Avant-propos &amp;ndash; Présentation de la méthode Merise &amp;ndash; Les dépendances fonctionnelles &amp;ndash; Le Modèle Conceptuel des Données &amp;ndash; Le Modèle Logique des Données &amp;ndash; Le Modèle Physique des Données &amp;ndash; Les formes normales &amp;ndash; Les diagrammes des flux &amp;ndash; Les Modèles Conceptuels des Traitements &amp;ndash; Le Modèle Organisationnel des Traitements &amp;ndash; Les extensions Merise/2 &amp;ndash; Le cycle de vie des objets &amp;ndash; Merise et UML &amp;ndash; SQL (Structured Query Language) &amp;ndash; Étude de cas détaillée &amp;ndash; Exercices &amp;ndash; Mise en oeuvre des concepts
Quizinclus dans 
la version en ligne !
- Testez vos connaissances à l'issue de chaque chapitre
- Validez vos acquis
</v>
          </cell>
          <cell r="R833">
            <v>9782409015366</v>
          </cell>
          <cell r="S833" t="str">
            <v>Version Numérique</v>
          </cell>
          <cell r="T833">
            <v>9782409015342</v>
          </cell>
          <cell r="U833" t="str">
            <v>Version Imprimée</v>
          </cell>
          <cell r="V833" t="str">
            <v>St-Herblain</v>
          </cell>
          <cell r="W833" t="str">
            <v>Editions ENI</v>
          </cell>
          <cell r="X833">
            <v>2018</v>
          </cell>
          <cell r="Y833" t="str">
            <v>Bibliothèque Numérique ENI (Service en ligne)</v>
          </cell>
          <cell r="Z833" t="str">
            <v>RESSOURCES INFORMATIQUES</v>
          </cell>
          <cell r="AA833" t="str">
            <v>texte</v>
          </cell>
          <cell r="AB833" t="str">
            <v>txt</v>
          </cell>
          <cell r="AC833" t="str">
            <v>rdacontent/fre</v>
          </cell>
          <cell r="AD833" t="str">
            <v>informatique</v>
          </cell>
          <cell r="AE833" t="str">
            <v>c</v>
          </cell>
          <cell r="AF833" t="str">
            <v>rdamedia/fre</v>
          </cell>
          <cell r="AG833" t="str">
            <v>ressource en ligne</v>
          </cell>
          <cell r="AH833" t="str">
            <v>cr</v>
          </cell>
          <cell r="AI833" t="str">
            <v>rdacarrier/fre</v>
          </cell>
          <cell r="AJ833" t="str">
            <v>m\\\\\o\\d\\\\\\\\</v>
          </cell>
          <cell r="AK833" t="str">
            <v>cr\cn\\\\uuaua</v>
          </cell>
          <cell r="AL833" t="str">
            <v>Accès restreint aux membres</v>
          </cell>
          <cell r="AM833" t="str">
            <v>Source de la note de description : Version imprimée</v>
          </cell>
          <cell r="AN833" t="str">
            <v/>
          </cell>
          <cell r="AO833" t="str">
            <v>%SITE_CLIENT%/?library_guid=19593B83-67A1-44A1-ABF6-75ACF32A10FF</v>
          </cell>
          <cell r="AP833" t="str">
            <v>Accès au travers du portail ENI</v>
          </cell>
          <cell r="AQ833" t="str">
            <v xml:space="preserve"> LNRI4MER</v>
          </cell>
          <cell r="AR833" t="str">
            <v xml:space="preserve"> MCD </v>
          </cell>
          <cell r="AS833" t="str">
            <v xml:space="preserve"> MCT </v>
          </cell>
          <cell r="AT833" t="str">
            <v xml:space="preserve"> Méthode </v>
          </cell>
          <cell r="AU833" t="str">
            <v xml:space="preserve"> MOT </v>
          </cell>
          <cell r="AV833" t="str">
            <v xml:space="preserve"> MPD </v>
          </cell>
          <cell r="AW833" t="str">
            <v xml:space="preserve"> SQL </v>
          </cell>
          <cell r="AX833" t="str">
            <v xml:space="preserve"> UML</v>
          </cell>
          <cell r="AY833" t="str">
            <v xml:space="preserve"> Windev Mobile </v>
          </cell>
          <cell r="AZ833" t="str">
            <v xml:space="preserve">livre merise </v>
          </cell>
          <cell r="BA833" t="str">
            <v xml:space="preserve">Merise </v>
          </cell>
          <cell r="BB833" t="str">
            <v/>
          </cell>
          <cell r="BC833" t="str">
            <v/>
          </cell>
          <cell r="BD833" t="str">
            <v/>
          </cell>
          <cell r="BE833" t="str">
            <v/>
          </cell>
          <cell r="BF833" t="str">
            <v/>
          </cell>
          <cell r="BG833" t="str">
            <v/>
          </cell>
          <cell r="BH833" t="str">
            <v/>
          </cell>
          <cell r="BI833" t="str">
            <v/>
          </cell>
          <cell r="BJ833" t="str">
            <v/>
          </cell>
          <cell r="BK833" t="str">
            <v/>
          </cell>
          <cell r="BL833" t="str">
            <v/>
          </cell>
          <cell r="BM833" t="str">
            <v/>
          </cell>
          <cell r="BN833" t="str">
            <v/>
          </cell>
          <cell r="BO833" t="str">
            <v/>
          </cell>
          <cell r="BP833" t="str">
            <v/>
          </cell>
          <cell r="BQ833" t="str">
            <v/>
          </cell>
          <cell r="BR833" t="str">
            <v/>
          </cell>
          <cell r="BS833" t="str">
            <v/>
          </cell>
          <cell r="BT833" t="str">
            <v/>
          </cell>
          <cell r="BU833" t="str">
            <v/>
          </cell>
          <cell r="BV833" t="str">
            <v/>
          </cell>
          <cell r="BW833" t="str">
            <v/>
          </cell>
          <cell r="BX833" t="str">
            <v/>
          </cell>
        </row>
        <row r="834">
          <cell r="A834" t="str">
            <v>RI4PHMY</v>
          </cell>
          <cell r="B834" t="str">
            <v>Apprendre à développer un site web avec PHP et MySQL</v>
          </cell>
          <cell r="C834" t="str">
            <v>Exercices pratiques et corrigés (4e édition)</v>
          </cell>
          <cell r="D834" t="str">
            <v>Olivier ROLLET</v>
          </cell>
          <cell r="E834" t="str">
            <v/>
          </cell>
          <cell r="F834" t="str">
            <v>ROLLET, Olivier</v>
          </cell>
          <cell r="G834" t="str">
            <v/>
          </cell>
          <cell r="H834" t="str">
            <v/>
          </cell>
          <cell r="I834" t="str">
            <v/>
          </cell>
          <cell r="J834" t="str">
            <v/>
          </cell>
          <cell r="K834" t="str">
            <v>Edition du 1 August 2018</v>
          </cell>
          <cell r="L834" t="str">
            <v>592 pages</v>
          </cell>
          <cell r="M834" t="str">
            <v>Editions ENI</v>
          </cell>
          <cell r="N834" t="str">
            <v>fre</v>
          </cell>
          <cell r="O834" t="str">
            <v>fre</v>
          </cell>
          <cell r="P834" t="str">
            <v>fre</v>
          </cell>
          <cell r="Q834" t="str">
            <v xml:space="preserve">Ce livre s'adresse à un public de développeurs débutants connaissant déjà le HTML et les CSS et qui souhaitent bien comprendre le fonctionnement d'une application web pour créer leurs propres sites web dynamiques avec PHP et MySQL. 
Dans une première partie, le lecteur installera son environnement de développement WAMP puis découvrira les bases du langage PHP (en version 7 au moment de l'écriture), ses principales fonctions et structures de contrôle, ainsi que des explications sur la transmission des données entre les pages et sur la librairie graphique (les effets spéciaux sur une image). Ces apports théoriques sont accompagnés de nombreux exemples.
Il en est de même dans la deuxième partie du livre, consacrée au langage SQL. Le lecteur découvrira ce qu'est une base de données MySQL et les différentes méthodes pour y accéder avec PHP (PDO, SQL Avancé) et comment assurer la sécurité de la base. Un chapitre est également consacré aux premiers pas sur la Programmation Orientée Objet et un autre à la gestion de la configuration et des performances.
Pour que le lecteur puisse se forger une première expérience significative, l'auteur a préparé de nombreux exercices à la fin de chaque chapitre (exemples : comme créer un blog, une newsletter, un module de paiement en ligne PayPal...) et propose aussi leurs corrigés.
Des éléments complémentaires sont en téléchargement sur le site www.editions-eni.fr.
Les chapitres du livre :
Introduction &amp;ndash; Utilisation de WAMP &amp;ndash; Les bases du langage PHP &amp;ndash; Les fonctions et structures de contrôle &amp;ndash; Transmettre des données d'une page à l'autre &amp;ndash; Les effets spéciaux sur une image &amp;ndash; Base de données MySQL &amp;ndash; L'objet &amp;ndash; Configuration &amp;ndash; Sécurité &amp;ndash; Cas pratiques et corrigés
Quizinclus dans 
la version en ligne !
- Testez vos connaissances à l'issue de chaque chapitre
- Validez vos acquis
</v>
          </cell>
          <cell r="R834">
            <v>9782409014710</v>
          </cell>
          <cell r="S834" t="str">
            <v>Version Numérique</v>
          </cell>
          <cell r="T834">
            <v>9782409014697</v>
          </cell>
          <cell r="U834" t="str">
            <v>Version Imprimée</v>
          </cell>
          <cell r="V834" t="str">
            <v>St-Herblain</v>
          </cell>
          <cell r="W834" t="str">
            <v>Editions ENI</v>
          </cell>
          <cell r="X834">
            <v>2018</v>
          </cell>
          <cell r="Y834" t="str">
            <v>Bibliothèque Numérique ENI (Service en ligne)</v>
          </cell>
          <cell r="Z834" t="str">
            <v>RESSOURCES INFORMATIQUES</v>
          </cell>
          <cell r="AA834" t="str">
            <v>texte</v>
          </cell>
          <cell r="AB834" t="str">
            <v>txt</v>
          </cell>
          <cell r="AC834" t="str">
            <v>rdacontent/fre</v>
          </cell>
          <cell r="AD834" t="str">
            <v>informatique</v>
          </cell>
          <cell r="AE834" t="str">
            <v>c</v>
          </cell>
          <cell r="AF834" t="str">
            <v>rdamedia/fre</v>
          </cell>
          <cell r="AG834" t="str">
            <v>ressource en ligne</v>
          </cell>
          <cell r="AH834" t="str">
            <v>cr</v>
          </cell>
          <cell r="AI834" t="str">
            <v>rdacarrier/fre</v>
          </cell>
          <cell r="AJ834" t="str">
            <v>m\\\\\o\\d\\\\\\\\</v>
          </cell>
          <cell r="AK834" t="str">
            <v>cr\cn\\\\uuaua</v>
          </cell>
          <cell r="AL834" t="str">
            <v>Accès restreint aux membres</v>
          </cell>
          <cell r="AM834" t="str">
            <v>Source de la note de description : Version imprimée</v>
          </cell>
          <cell r="AN834" t="str">
            <v/>
          </cell>
          <cell r="AO834" t="str">
            <v>%SITE_CLIENT%/?library_guid=AC10D410-C44D-4301-B6B1-0F1903173D7C</v>
          </cell>
          <cell r="AP834" t="str">
            <v>Accès au travers du portail ENI</v>
          </cell>
          <cell r="AQ834" t="str">
            <v xml:space="preserve"> développement </v>
          </cell>
          <cell r="AR834" t="str">
            <v xml:space="preserve"> LNRI4PHMY</v>
          </cell>
          <cell r="AS834" t="str">
            <v xml:space="preserve"> pdo </v>
          </cell>
          <cell r="AT834" t="str">
            <v xml:space="preserve"> PhpMyAdmin </v>
          </cell>
          <cell r="AU834" t="str">
            <v xml:space="preserve"> poo </v>
          </cell>
          <cell r="AV834" t="str">
            <v xml:space="preserve"> site web </v>
          </cell>
          <cell r="AW834" t="str">
            <v xml:space="preserve"> sql </v>
          </cell>
          <cell r="AX834" t="str">
            <v xml:space="preserve"> Wamp </v>
          </cell>
          <cell r="AY834" t="str">
            <v xml:space="preserve"> Wamp </v>
          </cell>
          <cell r="AZ834" t="str">
            <v xml:space="preserve">dev </v>
          </cell>
          <cell r="BA834" t="str">
            <v/>
          </cell>
          <cell r="BB834" t="str">
            <v/>
          </cell>
          <cell r="BC834" t="str">
            <v/>
          </cell>
          <cell r="BD834" t="str">
            <v/>
          </cell>
          <cell r="BE834" t="str">
            <v/>
          </cell>
          <cell r="BF834" t="str">
            <v/>
          </cell>
          <cell r="BG834" t="str">
            <v/>
          </cell>
          <cell r="BH834" t="str">
            <v/>
          </cell>
          <cell r="BI834" t="str">
            <v/>
          </cell>
          <cell r="BJ834" t="str">
            <v/>
          </cell>
          <cell r="BK834" t="str">
            <v/>
          </cell>
          <cell r="BL834" t="str">
            <v/>
          </cell>
          <cell r="BM834" t="str">
            <v/>
          </cell>
          <cell r="BN834" t="str">
            <v/>
          </cell>
          <cell r="BO834" t="str">
            <v/>
          </cell>
          <cell r="BP834" t="str">
            <v/>
          </cell>
          <cell r="BQ834" t="str">
            <v/>
          </cell>
          <cell r="BR834" t="str">
            <v/>
          </cell>
          <cell r="BS834" t="str">
            <v/>
          </cell>
          <cell r="BT834" t="str">
            <v/>
          </cell>
          <cell r="BU834" t="str">
            <v/>
          </cell>
          <cell r="BV834" t="str">
            <v/>
          </cell>
          <cell r="BW834" t="str">
            <v/>
          </cell>
          <cell r="BX834" t="str">
            <v/>
          </cell>
        </row>
        <row r="835">
          <cell r="A835" t="str">
            <v>RI4RED</v>
          </cell>
          <cell r="B835" t="str">
            <v>Red Hat Enterprise Linux - CentOS</v>
          </cell>
          <cell r="C835" t="str">
            <v>Mise en production et administration de serveurs (4e édition)</v>
          </cell>
          <cell r="D835" t="str">
            <v>,Thibault BARTOLONE</v>
          </cell>
          <cell r="E835" t="str">
            <v/>
          </cell>
          <cell r="F835" t="str">
            <v/>
          </cell>
          <cell r="G835" t="str">
            <v>BARTOLONE, Thibault</v>
          </cell>
          <cell r="H835" t="str">
            <v/>
          </cell>
          <cell r="I835" t="str">
            <v/>
          </cell>
          <cell r="J835" t="str">
            <v/>
          </cell>
          <cell r="K835" t="str">
            <v>Edition du 1 December 2022</v>
          </cell>
          <cell r="L835" t="str">
            <v>919 pages</v>
          </cell>
          <cell r="M835" t="str">
            <v>Editions ENI</v>
          </cell>
          <cell r="N835" t="str">
            <v>fre</v>
          </cell>
          <cell r="O835" t="str">
            <v>fre</v>
          </cell>
          <cell r="P835" t="str">
            <v>fre</v>
          </cell>
          <cell r="Q835" t="str">
            <v>Ce livre sur Red Hat Enterprise Linux et CentOS, ainsi que Rocky Linux (versions 8 et 9) s'adresse à tout informaticien appelé à déployer un serveur Linux performant en entreprise et à en assurer l'administration. Émaillé d'explications pédagogiques, d'exemples et d'astuces, ce livre va à l'essentiel, fournit des méthodes techniques et logistiques, présente les bonnes pratiques et n'oublie pas la sécurité. 
Le lecteur pourra ainsi : 
- comprendre la philosophie d'exploitation proposée par Red Hat, 
- procéder à une installation efficace du système d'exploitation par DVD, VNC, PXE et Kickstart, 
- effectuer une configuration réseau adaptée à l'entreprise (Network Manager, Interface Teaming, VLANs, Tunneling SSH), 
- découvrir et mettre en œuvre la sécurité avec SELinux, l'Authentication Multi-Facteur (MFA), le pare-feu firewalld et des recommandations 
- exploiter l'immense bibliothèque de logiciels disponibles, avec DNF et les Applications Streams) 
- configurer les supports de stockage, mettre en place la fiabilité avec GPT et LVM 
- automatiser des tâches, analyser, maintenir et dépanner le système,
- gérer les comptes et les permissions des utilisateurs de manière pratique 
- mettre en œuvre des scripts Bash, 
- mettre en place des services courants en entreprise (Apache, NGINX, DNS, DHCP, etc.) 
- exploiter les dernières tendances, comme la virtualisation avec KVM et la conteneurisation avec Docker et les conteneurs natifs. 
L'auteur s'est attaché à écrire un livre efficace, sur des situations réalistes et concrètes rencontrées en entreprise, pour permettre au lecteur de devenir un administrateur compétent et autonome.</v>
          </cell>
          <cell r="R835">
            <v>9782409037733</v>
          </cell>
          <cell r="S835" t="str">
            <v>Version Numérique</v>
          </cell>
          <cell r="T835">
            <v>9782409037726</v>
          </cell>
          <cell r="U835" t="str">
            <v>Version Imprimée</v>
          </cell>
          <cell r="V835" t="str">
            <v>St-Herblain</v>
          </cell>
          <cell r="W835" t="str">
            <v>Editions ENI</v>
          </cell>
          <cell r="X835">
            <v>2022</v>
          </cell>
          <cell r="Y835" t="str">
            <v>Bibliothèque Numérique ENI (Service en ligne)</v>
          </cell>
          <cell r="Z835" t="str">
            <v>RESSOURCES INFORMATIQUES</v>
          </cell>
          <cell r="AA835" t="str">
            <v>texte</v>
          </cell>
          <cell r="AB835" t="str">
            <v>txt</v>
          </cell>
          <cell r="AC835" t="str">
            <v>rdacontent/fre</v>
          </cell>
          <cell r="AD835" t="str">
            <v>informatique</v>
          </cell>
          <cell r="AE835" t="str">
            <v>c</v>
          </cell>
          <cell r="AF835" t="str">
            <v>rdamedia/fre</v>
          </cell>
          <cell r="AG835" t="str">
            <v>ressource en ligne</v>
          </cell>
          <cell r="AH835" t="str">
            <v>cr</v>
          </cell>
          <cell r="AI835" t="str">
            <v>rdacarrier/fre</v>
          </cell>
          <cell r="AJ835" t="str">
            <v>m\\\\\o\\d\\\\\\\\</v>
          </cell>
          <cell r="AK835" t="str">
            <v>cr\cn\\\\uuaua</v>
          </cell>
          <cell r="AL835" t="str">
            <v>Accès restreint aux membres</v>
          </cell>
          <cell r="AM835" t="str">
            <v>Source de la note de description : Version imprimée</v>
          </cell>
          <cell r="AN835" t="str">
            <v/>
          </cell>
          <cell r="AO835" t="str">
            <v>%SITE_CLIENT%/?library_guid=5CE8C220-DC0C-4EC4-B3C4-2D4CFA88469B</v>
          </cell>
          <cell r="AP835" t="str">
            <v>Accès au travers du portail ENI</v>
          </cell>
          <cell r="AQ835" t="str">
            <v xml:space="preserve"> Bash </v>
          </cell>
          <cell r="AR835" t="str">
            <v xml:space="preserve"> Bash </v>
          </cell>
          <cell r="AS835" t="str">
            <v xml:space="preserve"> DHCP </v>
          </cell>
          <cell r="AT835" t="str">
            <v xml:space="preserve"> DHCP </v>
          </cell>
          <cell r="AU835" t="str">
            <v xml:space="preserve"> DNS </v>
          </cell>
          <cell r="AV835" t="str">
            <v xml:space="preserve"> DNS </v>
          </cell>
          <cell r="AW835" t="str">
            <v xml:space="preserve"> Docker </v>
          </cell>
          <cell r="AX835" t="str">
            <v xml:space="preserve"> firewalld </v>
          </cell>
          <cell r="AY835" t="str">
            <v xml:space="preserve"> FTP </v>
          </cell>
          <cell r="AZ835" t="str">
            <v xml:space="preserve"> FTP </v>
          </cell>
          <cell r="BA835" t="str">
            <v xml:space="preserve"> http </v>
          </cell>
          <cell r="BB835" t="str">
            <v xml:space="preserve"> http </v>
          </cell>
          <cell r="BC835" t="str">
            <v xml:space="preserve"> Interface Bonding </v>
          </cell>
          <cell r="BD835" t="str">
            <v xml:space="preserve"> Interface Bonding </v>
          </cell>
          <cell r="BE835" t="str">
            <v xml:space="preserve"> journald </v>
          </cell>
          <cell r="BF835" t="str">
            <v xml:space="preserve"> KVM</v>
          </cell>
          <cell r="BG835" t="str">
            <v xml:space="preserve"> LVM </v>
          </cell>
          <cell r="BH835" t="str">
            <v xml:space="preserve"> LVM </v>
          </cell>
          <cell r="BI835" t="str">
            <v xml:space="preserve"> Network Manager </v>
          </cell>
          <cell r="BJ835" t="str">
            <v xml:space="preserve"> open source </v>
          </cell>
          <cell r="BK835" t="str">
            <v xml:space="preserve"> open source </v>
          </cell>
          <cell r="BL835" t="str">
            <v xml:space="preserve"> Pare</v>
          </cell>
          <cell r="BM835" t="str">
            <v xml:space="preserve"> Pare</v>
          </cell>
          <cell r="BN835" t="str">
            <v xml:space="preserve"> pare feu </v>
          </cell>
          <cell r="BO835" t="str">
            <v xml:space="preserve"> pare feu </v>
          </cell>
          <cell r="BP835" t="str">
            <v xml:space="preserve"> RAID </v>
          </cell>
          <cell r="BQ835" t="str">
            <v xml:space="preserve"> RAID </v>
          </cell>
          <cell r="BR835" t="str">
            <v xml:space="preserve"> redhat </v>
          </cell>
          <cell r="BS835" t="str">
            <v xml:space="preserve"> script </v>
          </cell>
          <cell r="BT835" t="str">
            <v xml:space="preserve"> script </v>
          </cell>
          <cell r="BU835" t="str">
            <v xml:space="preserve"> SSH </v>
          </cell>
          <cell r="BV835" t="str">
            <v xml:space="preserve"> SSH </v>
          </cell>
          <cell r="BW835" t="str">
            <v xml:space="preserve"> systemd </v>
          </cell>
          <cell r="BX835" t="str">
            <v xml:space="preserve"> VLAN </v>
          </cell>
        </row>
        <row r="836">
          <cell r="A836" t="str">
            <v>RI4SQL</v>
          </cell>
          <cell r="B836" t="str">
            <v>SQL</v>
          </cell>
          <cell r="C836" t="str">
            <v>Les fondamentaux du langage (avec exercices et corrigés) - (4e édition)</v>
          </cell>
          <cell r="D836" t="str">
            <v>Anne-Christine BISSON</v>
          </cell>
          <cell r="E836" t="str">
            <v/>
          </cell>
          <cell r="F836" t="str">
            <v>BISSON, Anne-Christine</v>
          </cell>
          <cell r="G836" t="str">
            <v/>
          </cell>
          <cell r="H836" t="str">
            <v/>
          </cell>
          <cell r="I836" t="str">
            <v/>
          </cell>
          <cell r="J836" t="str">
            <v/>
          </cell>
          <cell r="K836" t="str">
            <v>Edition du 1 September 2020</v>
          </cell>
          <cell r="L836" t="str">
            <v>412 pages</v>
          </cell>
          <cell r="M836" t="str">
            <v>Editions ENI</v>
          </cell>
          <cell r="N836" t="str">
            <v>fre</v>
          </cell>
          <cell r="O836" t="str">
            <v>fre</v>
          </cell>
          <cell r="P836" t="str">
            <v>fre</v>
          </cell>
          <cell r="Q836" t="str">
            <v xml:space="preserve">Ce livre sur les fondamentaux du langage SQL s'adresse aux développeurs et informaticiens débutants appelés à travailler avec un Système de Gestion de Bases de Données Relationnelles (SGBDR) pour stocker et manipuler des données. Son objectif est de décrire les ordres principaux les plus utilisés du langage SQL (indépendamment des déclinaisons réalisées par les éditeurs de SGBDR) pour permettre au lecteur de prendre en main rapidement une base de données relationnelle et être capable de créer des tables, de les interroger, de les modifier, d'insérer et de supprimer des lignes.
Le livre débute par un bref historique sur la création de la norme SQL puis présente quelques notions sur le modèle relationnel. Ensuite, chaque chapitre présente une subdivision de SQL : la création et la manipulation des tables puis la gestion des données dans ces tables en incluant les dernières évolutions comme les fonctions de fenêtrage. L'auteur enchaîne avec la sécurité des données et quelques notions de transactions, puis présente la programmation avec quelques éléments de PL/SQL et l'étude des déclencheurs. Le livre se termine en abordant des thèmes un peu plus complexes comme les chargements en masse, les imports et exports de tables, les notions de performances ou encore les objets système.
Les exemples utilisés dans ce livre ont été réalisés avec la version Oracle 19c DB Developer VM, SQL Server 2019 SP1 Developer Edition, MySQL version 8, PostgreSQL en version 12.2 et sont en téléchargement sur le site www.editions-eni.fr.
 Quizinclus dans 
la version en ligne !
 - Testez vos connaissances à l'issue de chaque chapitre
 - Validez vos acquis
</v>
          </cell>
          <cell r="R836">
            <v>9782409026560</v>
          </cell>
          <cell r="S836" t="str">
            <v>Version Numérique</v>
          </cell>
          <cell r="T836">
            <v>9782409026553</v>
          </cell>
          <cell r="U836" t="str">
            <v>Version Imprimée</v>
          </cell>
          <cell r="V836" t="str">
            <v>St-Herblain</v>
          </cell>
          <cell r="W836" t="str">
            <v>Editions ENI</v>
          </cell>
          <cell r="X836">
            <v>2020</v>
          </cell>
          <cell r="Y836" t="str">
            <v>Bibliothèque Numérique ENI (Service en ligne)</v>
          </cell>
          <cell r="Z836" t="str">
            <v>RESSOURCES INFORMATIQUES</v>
          </cell>
          <cell r="AA836" t="str">
            <v>texte</v>
          </cell>
          <cell r="AB836" t="str">
            <v>txt</v>
          </cell>
          <cell r="AC836" t="str">
            <v>rdacontent/fre</v>
          </cell>
          <cell r="AD836" t="str">
            <v>informatique</v>
          </cell>
          <cell r="AE836" t="str">
            <v>c</v>
          </cell>
          <cell r="AF836" t="str">
            <v>rdamedia/fre</v>
          </cell>
          <cell r="AG836" t="str">
            <v>ressource en ligne</v>
          </cell>
          <cell r="AH836" t="str">
            <v>cr</v>
          </cell>
          <cell r="AI836" t="str">
            <v>rdacarrier/fre</v>
          </cell>
          <cell r="AJ836" t="str">
            <v>m\\\\\o\\d\\\\\\\\</v>
          </cell>
          <cell r="AK836" t="str">
            <v>cr\cn\\\\uuaua</v>
          </cell>
          <cell r="AL836" t="str">
            <v>Accès restreint aux membres</v>
          </cell>
          <cell r="AM836" t="str">
            <v>Source de la note de description : Version imprimée</v>
          </cell>
          <cell r="AN836" t="str">
            <v/>
          </cell>
          <cell r="AO836" t="str">
            <v>%SITE_CLIENT%/?library_guid=27D91CCA-234E-4543-8549-4FBEEA15FA79</v>
          </cell>
          <cell r="AP836" t="str">
            <v>Accès au travers du portail ENI</v>
          </cell>
          <cell r="AQ836" t="str">
            <v xml:space="preserve"> bdd </v>
          </cell>
          <cell r="AR836" t="str">
            <v xml:space="preserve"> declencheur</v>
          </cell>
          <cell r="AS836" t="str">
            <v xml:space="preserve"> déclencheur </v>
          </cell>
          <cell r="AT836" t="str">
            <v xml:space="preserve"> fenetrage </v>
          </cell>
          <cell r="AU836" t="str">
            <v xml:space="preserve"> fenêtrage </v>
          </cell>
          <cell r="AV836" t="str">
            <v xml:space="preserve"> merise </v>
          </cell>
          <cell r="AW836" t="str">
            <v xml:space="preserve"> pl/sql </v>
          </cell>
          <cell r="AX836" t="str">
            <v xml:space="preserve"> sgbdr </v>
          </cell>
          <cell r="AY836" t="str">
            <v xml:space="preserve"> transact sql </v>
          </cell>
          <cell r="AZ836" t="str">
            <v xml:space="preserve"> trigger </v>
          </cell>
          <cell r="BA836" t="str">
            <v xml:space="preserve">sgbd </v>
          </cell>
          <cell r="BB836" t="str">
            <v/>
          </cell>
          <cell r="BC836" t="str">
            <v/>
          </cell>
          <cell r="BD836" t="str">
            <v/>
          </cell>
          <cell r="BE836" t="str">
            <v/>
          </cell>
          <cell r="BF836" t="str">
            <v/>
          </cell>
          <cell r="BG836" t="str">
            <v/>
          </cell>
          <cell r="BH836" t="str">
            <v/>
          </cell>
          <cell r="BI836" t="str">
            <v/>
          </cell>
          <cell r="BJ836" t="str">
            <v/>
          </cell>
          <cell r="BK836" t="str">
            <v/>
          </cell>
          <cell r="BL836" t="str">
            <v/>
          </cell>
          <cell r="BM836" t="str">
            <v/>
          </cell>
          <cell r="BN836" t="str">
            <v/>
          </cell>
          <cell r="BO836" t="str">
            <v/>
          </cell>
          <cell r="BP836" t="str">
            <v/>
          </cell>
          <cell r="BQ836" t="str">
            <v/>
          </cell>
          <cell r="BR836" t="str">
            <v/>
          </cell>
          <cell r="BS836" t="str">
            <v/>
          </cell>
          <cell r="BT836" t="str">
            <v/>
          </cell>
          <cell r="BU836" t="str">
            <v/>
          </cell>
          <cell r="BV836" t="str">
            <v/>
          </cell>
          <cell r="BW836" t="str">
            <v/>
          </cell>
          <cell r="BX836" t="str">
            <v/>
          </cell>
        </row>
        <row r="837">
          <cell r="A837" t="str">
            <v>RI4WBUSO</v>
          </cell>
          <cell r="B837" t="str">
            <v>SAP BusinessObjects Web Intelligence (WebI) BI 4</v>
          </cell>
          <cell r="C837" t="str">
            <v/>
          </cell>
          <cell r="D837" t="str">
            <v>Alan BOUCARD,Yann GLINEUR,Thierry Petibon,Stéphane THIA SONG FAT</v>
          </cell>
          <cell r="E837" t="str">
            <v/>
          </cell>
          <cell r="F837" t="str">
            <v>BOUCARD, Alan</v>
          </cell>
          <cell r="G837" t="str">
            <v>GLINEUR, Yann</v>
          </cell>
          <cell r="H837" t="str">
            <v>Petibon, Thierry</v>
          </cell>
          <cell r="I837" t="str">
            <v>THIA SONG FAT, Stéphane</v>
          </cell>
          <cell r="J837" t="str">
            <v/>
          </cell>
          <cell r="K837" t="str">
            <v>Edition du 1 January 2013</v>
          </cell>
          <cell r="L837" t="str">
            <v>563 pages</v>
          </cell>
          <cell r="M837" t="str">
            <v>Editions ENI</v>
          </cell>
          <cell r="N837" t="str">
            <v>fre</v>
          </cell>
          <cell r="O837" t="str">
            <v>fre</v>
          </cell>
          <cell r="P837" t="str">
            <v>fre</v>
          </cell>
          <cell r="Q837" t="str">
            <v>Ce livre sur SAP BusinessObjects Web Intelligence (WebI) s'adresse à tout utilisateur (du simple collaborateur au décideur), appelé à travailler avec cette application pour interroger les données de l'entreprise et produire des rapports fiables et pertinents sur la plateforme de Business Intelligence 4 de SAP BusinessObjects.
Vous apprendrez à maîtriser les différentes fonctionnalités de WebI BI 4 qui permettent de construire des documents de qualité : création de requêtes, mise en forme de rapports (sections, ruptures, filtres, contrôles d'entrées, etc.) analyse des données (exploration ascendante, descendante, etc.), création de graphiques... Pour vous aider dans votre apprentissage, vous suivrez de nombreux exemples adaptés à des problématiques courantes. 
Vous découvrirez également des techniques permettant de répondre à des besoins plus complexes d'analyse ou de mise en forme : rapports interactifs avec la notion d'invite, requêtes avancées, utilisation de fichiers de données personnels, liaison entre sources de données, insertion de calculs dans un document. 
Un chapitre est spécifiquement consacré aux bonnes pratiques d'utilisation de l'outil ainsi qu'à un certain nombre de trucs et astuces qui permettront à tous les utilisateurs d'optimiser pleinement les fonctionnalités du logiciel. 
Des éléments complémentaires sont en téléchargement sur le site www.editions-eni.fr.
Les chapitres du livre :
Présentation de la Business Intelligence &amp;ndash;  L'environnement : BI launch pad &amp;ndash; Requêtes en Web Intelligence Rich Client  &amp;ndash; Reporter : l'utilisation des rapports &amp;ndash; Reporter :  les  diagrammes - Analyser les données &amp;ndash; Utilisation de plusieurs fournisseurs de  données &amp;ndash; Nouveautés Web Intelligence BI 4 - Bonnes pratiques et outils de  conception</v>
          </cell>
          <cell r="R837">
            <v>9782746078888</v>
          </cell>
          <cell r="S837" t="str">
            <v>Version Numérique</v>
          </cell>
          <cell r="T837">
            <v>9782746078390</v>
          </cell>
          <cell r="U837" t="str">
            <v>Version Imprimée</v>
          </cell>
          <cell r="V837" t="str">
            <v>St-Herblain</v>
          </cell>
          <cell r="W837" t="str">
            <v>Editions ENI</v>
          </cell>
          <cell r="X837">
            <v>2013</v>
          </cell>
          <cell r="Y837" t="str">
            <v>Bibliothèque Numérique ENI (Service en ligne)</v>
          </cell>
          <cell r="Z837" t="str">
            <v>RESSOURCES INFORMATIQUES</v>
          </cell>
          <cell r="AA837" t="str">
            <v>texte</v>
          </cell>
          <cell r="AB837" t="str">
            <v>txt</v>
          </cell>
          <cell r="AC837" t="str">
            <v>rdacontent/fre</v>
          </cell>
          <cell r="AD837" t="str">
            <v>informatique</v>
          </cell>
          <cell r="AE837" t="str">
            <v>c</v>
          </cell>
          <cell r="AF837" t="str">
            <v>rdamedia/fre</v>
          </cell>
          <cell r="AG837" t="str">
            <v>ressource en ligne</v>
          </cell>
          <cell r="AH837" t="str">
            <v>cr</v>
          </cell>
          <cell r="AI837" t="str">
            <v>rdacarrier/fre</v>
          </cell>
          <cell r="AJ837" t="str">
            <v>m\\\\\o\\d\\\\\\\\</v>
          </cell>
          <cell r="AK837" t="str">
            <v>cr\cn\\\\uuaua</v>
          </cell>
          <cell r="AL837" t="str">
            <v>Accès restreint aux membres</v>
          </cell>
          <cell r="AM837" t="str">
            <v>Source de la note de description : Version imprimée</v>
          </cell>
          <cell r="AN837" t="str">
            <v/>
          </cell>
          <cell r="AO837" t="str">
            <v>%SITE_CLIENT%/?library_guid=3FE162FC-0758-418D-A3CB-909CD2C3F1DB</v>
          </cell>
          <cell r="AP837" t="str">
            <v>Accès au travers du portail ENI</v>
          </cell>
          <cell r="AQ837" t="str">
            <v xml:space="preserve"> bi 4 </v>
          </cell>
          <cell r="AR837" t="str">
            <v xml:space="preserve"> bi4 </v>
          </cell>
          <cell r="AS837" t="str">
            <v xml:space="preserve"> bo </v>
          </cell>
          <cell r="AT837" t="str">
            <v xml:space="preserve"> BUSINESS OBJECTS  </v>
          </cell>
          <cell r="AU837" t="str">
            <v xml:space="preserve"> LNRI4WBUSO</v>
          </cell>
          <cell r="AV837" t="str">
            <v xml:space="preserve"> SAP BI 4 Webi </v>
          </cell>
          <cell r="AW837" t="str">
            <v xml:space="preserve">webi </v>
          </cell>
          <cell r="AX837" t="str">
            <v/>
          </cell>
          <cell r="AY837" t="str">
            <v/>
          </cell>
          <cell r="AZ837" t="str">
            <v/>
          </cell>
          <cell r="BA837" t="str">
            <v/>
          </cell>
          <cell r="BB837" t="str">
            <v/>
          </cell>
          <cell r="BC837" t="str">
            <v/>
          </cell>
          <cell r="BD837" t="str">
            <v/>
          </cell>
          <cell r="BE837" t="str">
            <v/>
          </cell>
          <cell r="BF837" t="str">
            <v/>
          </cell>
          <cell r="BG837" t="str">
            <v/>
          </cell>
          <cell r="BH837" t="str">
            <v/>
          </cell>
          <cell r="BI837" t="str">
            <v/>
          </cell>
          <cell r="BJ837" t="str">
            <v/>
          </cell>
          <cell r="BK837" t="str">
            <v/>
          </cell>
          <cell r="BL837" t="str">
            <v/>
          </cell>
          <cell r="BM837" t="str">
            <v/>
          </cell>
          <cell r="BN837" t="str">
            <v/>
          </cell>
          <cell r="BO837" t="str">
            <v/>
          </cell>
          <cell r="BP837" t="str">
            <v/>
          </cell>
          <cell r="BQ837" t="str">
            <v/>
          </cell>
          <cell r="BR837" t="str">
            <v/>
          </cell>
          <cell r="BS837" t="str">
            <v/>
          </cell>
          <cell r="BT837" t="str">
            <v/>
          </cell>
          <cell r="BU837" t="str">
            <v/>
          </cell>
          <cell r="BV837" t="str">
            <v/>
          </cell>
          <cell r="BW837" t="str">
            <v/>
          </cell>
          <cell r="BX837" t="str">
            <v/>
          </cell>
        </row>
        <row r="838">
          <cell r="A838" t="str">
            <v>RI5.2PHP</v>
          </cell>
          <cell r="B838" t="str">
            <v>PHP 5.2</v>
          </cell>
          <cell r="C838" t="str">
            <v>Développer un site Web dynamique et interactif</v>
          </cell>
          <cell r="D838" t="str">
            <v>Olivier HEURTEL</v>
          </cell>
          <cell r="E838" t="str">
            <v/>
          </cell>
          <cell r="F838" t="str">
            <v>HEURTEL, Olivier</v>
          </cell>
          <cell r="G838" t="str">
            <v/>
          </cell>
          <cell r="H838" t="str">
            <v/>
          </cell>
          <cell r="I838" t="str">
            <v/>
          </cell>
          <cell r="J838" t="str">
            <v/>
          </cell>
          <cell r="K838" t="str">
            <v>Edition du 1 November 2007</v>
          </cell>
          <cell r="L838" t="str">
            <v>518 pages</v>
          </cell>
          <cell r="M838" t="str">
            <v>Editions ENI</v>
          </cell>
          <cell r="N838" t="str">
            <v>fre</v>
          </cell>
          <cell r="O838" t="str">
            <v>fre</v>
          </cell>
          <cell r="P838" t="str">
            <v>fre</v>
          </cell>
          <cell r="Q838" t="str">
            <v>Ce livre s'adresse aux concepteurs et développeurs qui souhaitent utiliser PHP 5.2  pour développer un site Web dynamique et interactif.
Après une présentation des principes de base du langage, l'auteur se focalise sur les besoins spécifiques du développement de sites dynamiques et interactifs en s'attachant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Les exemples cités dans le livre sont en téléchargement sur cette page.
Ce livre est également proposé en coffret 1 | coffret 2 | coffret 3 | coffret 4 | coffret 5 | coffret 6</v>
          </cell>
          <cell r="R838">
            <v>9782746044197</v>
          </cell>
          <cell r="S838" t="str">
            <v>Version Numérique</v>
          </cell>
          <cell r="T838">
            <v>9782746039926</v>
          </cell>
          <cell r="U838" t="str">
            <v>Version Imprimée</v>
          </cell>
          <cell r="V838" t="str">
            <v>St-Herblain</v>
          </cell>
          <cell r="W838" t="str">
            <v>Editions ENI</v>
          </cell>
          <cell r="X838">
            <v>2007</v>
          </cell>
          <cell r="Y838" t="str">
            <v>Bibliothèque Numérique ENI (Service en ligne)</v>
          </cell>
          <cell r="Z838" t="str">
            <v>RESSOURCES INFORMATIQUES</v>
          </cell>
          <cell r="AA838" t="str">
            <v>texte</v>
          </cell>
          <cell r="AB838" t="str">
            <v>txt</v>
          </cell>
          <cell r="AC838" t="str">
            <v>rdacontent/fre</v>
          </cell>
          <cell r="AD838" t="str">
            <v>informatique</v>
          </cell>
          <cell r="AE838" t="str">
            <v>c</v>
          </cell>
          <cell r="AF838" t="str">
            <v>rdamedia/fre</v>
          </cell>
          <cell r="AG838" t="str">
            <v>ressource en ligne</v>
          </cell>
          <cell r="AH838" t="str">
            <v>cr</v>
          </cell>
          <cell r="AI838" t="str">
            <v>rdacarrier/fre</v>
          </cell>
          <cell r="AJ838" t="str">
            <v>m\\\\\o\\d\\\\\\\\</v>
          </cell>
          <cell r="AK838" t="str">
            <v>cr\cn\\\\uuaua</v>
          </cell>
          <cell r="AL838" t="str">
            <v>Accès restreint aux membres</v>
          </cell>
          <cell r="AM838" t="str">
            <v>Source de la note de description : Version imprimée</v>
          </cell>
          <cell r="AN838" t="str">
            <v/>
          </cell>
          <cell r="AO838" t="str">
            <v>%SITE_CLIENT%/?library_guid=3DA8E77C-1A51-4042-8DC4-17635C75C9D6</v>
          </cell>
          <cell r="AP838" t="str">
            <v>Accès au travers du portail ENI</v>
          </cell>
          <cell r="AQ838" t="str">
            <v xml:space="preserve"> développement web </v>
          </cell>
          <cell r="AR838" t="str">
            <v xml:space="preserve"> e</v>
          </cell>
          <cell r="AS838" t="str">
            <v xml:space="preserve"> ebook </v>
          </cell>
          <cell r="AT838" t="str">
            <v xml:space="preserve"> livre électronique </v>
          </cell>
          <cell r="AU838" t="str">
            <v xml:space="preserve"> livre numérique </v>
          </cell>
          <cell r="AV838" t="str">
            <v xml:space="preserve"> livres électroniques </v>
          </cell>
          <cell r="AW838" t="str">
            <v xml:space="preserve"> livres numériques </v>
          </cell>
          <cell r="AX838" t="str">
            <v xml:space="preserve"> LNRI5.2PHP</v>
          </cell>
          <cell r="AY838" t="str">
            <v xml:space="preserve"> php5 </v>
          </cell>
          <cell r="AZ838" t="str">
            <v xml:space="preserve"> site web </v>
          </cell>
          <cell r="BA838" t="str">
            <v xml:space="preserve">book </v>
          </cell>
          <cell r="BB838" t="str">
            <v xml:space="preserve">Langage </v>
          </cell>
          <cell r="BC838" t="str">
            <v/>
          </cell>
          <cell r="BD838" t="str">
            <v/>
          </cell>
          <cell r="BE838" t="str">
            <v/>
          </cell>
          <cell r="BF838" t="str">
            <v/>
          </cell>
          <cell r="BG838" t="str">
            <v/>
          </cell>
          <cell r="BH838" t="str">
            <v/>
          </cell>
          <cell r="BI838" t="str">
            <v/>
          </cell>
          <cell r="BJ838" t="str">
            <v/>
          </cell>
          <cell r="BK838" t="str">
            <v/>
          </cell>
          <cell r="BL838" t="str">
            <v/>
          </cell>
          <cell r="BM838" t="str">
            <v/>
          </cell>
          <cell r="BN838" t="str">
            <v/>
          </cell>
          <cell r="BO838" t="str">
            <v/>
          </cell>
          <cell r="BP838" t="str">
            <v/>
          </cell>
          <cell r="BQ838" t="str">
            <v/>
          </cell>
          <cell r="BR838" t="str">
            <v/>
          </cell>
          <cell r="BS838" t="str">
            <v/>
          </cell>
          <cell r="BT838" t="str">
            <v/>
          </cell>
          <cell r="BU838" t="str">
            <v/>
          </cell>
          <cell r="BV838" t="str">
            <v/>
          </cell>
          <cell r="BW838" t="str">
            <v/>
          </cell>
          <cell r="BX838" t="str">
            <v/>
          </cell>
        </row>
        <row r="839">
          <cell r="A839" t="str">
            <v>RI5.3PHP</v>
          </cell>
          <cell r="B839" t="str">
            <v>PHP 5.3</v>
          </cell>
          <cell r="C839" t="str">
            <v>Développez un site web dynamique et interactif</v>
          </cell>
          <cell r="D839" t="str">
            <v>Olivier HEURTEL</v>
          </cell>
          <cell r="E839" t="str">
            <v/>
          </cell>
          <cell r="F839" t="str">
            <v>HEURTEL, Olivier</v>
          </cell>
          <cell r="G839" t="str">
            <v/>
          </cell>
          <cell r="H839" t="str">
            <v/>
          </cell>
          <cell r="I839" t="str">
            <v/>
          </cell>
          <cell r="J839" t="str">
            <v/>
          </cell>
          <cell r="K839" t="str">
            <v>Edition du 1 April 2010</v>
          </cell>
          <cell r="L839" t="str">
            <v>495 pages</v>
          </cell>
          <cell r="M839" t="str">
            <v>Editions ENI</v>
          </cell>
          <cell r="N839" t="str">
            <v>fre</v>
          </cell>
          <cell r="O839" t="str">
            <v>fre</v>
          </cell>
          <cell r="P839" t="str">
            <v>fre</v>
          </cell>
          <cell r="Q839" t="str">
            <v>Ce livre sur PHP 5.3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en s'attachant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Les exemples cités dans le livre sont en téléchargement sur le site www.editions-eni.fr.
Les chapitres du livre :
Introduction &amp;ndash; Vue d'ensemble de PHP &amp;ndash; Variables, constantes, types et tableaux &amp;ndash; Opérateurs &amp;ndash; Structures de contrôle &amp;ndash; Fonctions et classes &amp;ndash; Gestion des formulaires &amp;ndash; Accéder aux bases de données -  Gérer les sessions &amp;ndash; Envoyer un courrier électronique &amp;ndash; Gestion des fichiers &amp;ndash; Gérer les erreurs dans un script PHP &amp;ndash; Annexe
Ce livre est également proposé en coffret 1 | coffret 2 | coffret 3 | coffret 4 | coffret 5 | coffret 6 | coffret 7</v>
          </cell>
          <cell r="R839">
            <v>9782746054899</v>
          </cell>
          <cell r="S839" t="str">
            <v>Version Numérique</v>
          </cell>
          <cell r="T839">
            <v>9782746054103</v>
          </cell>
          <cell r="U839" t="str">
            <v>Version Imprimée</v>
          </cell>
          <cell r="V839" t="str">
            <v>St-Herblain</v>
          </cell>
          <cell r="W839" t="str">
            <v>Editions ENI</v>
          </cell>
          <cell r="X839">
            <v>2010</v>
          </cell>
          <cell r="Y839" t="str">
            <v>Bibliothèque Numérique ENI (Service en ligne)</v>
          </cell>
          <cell r="Z839" t="str">
            <v>RESSOURCES INFORMATIQUES</v>
          </cell>
          <cell r="AA839" t="str">
            <v>texte</v>
          </cell>
          <cell r="AB839" t="str">
            <v>txt</v>
          </cell>
          <cell r="AC839" t="str">
            <v>rdacontent/fre</v>
          </cell>
          <cell r="AD839" t="str">
            <v>informatique</v>
          </cell>
          <cell r="AE839" t="str">
            <v>c</v>
          </cell>
          <cell r="AF839" t="str">
            <v>rdamedia/fre</v>
          </cell>
          <cell r="AG839" t="str">
            <v>ressource en ligne</v>
          </cell>
          <cell r="AH839" t="str">
            <v>cr</v>
          </cell>
          <cell r="AI839" t="str">
            <v>rdacarrier/fre</v>
          </cell>
          <cell r="AJ839" t="str">
            <v>m\\\\\o\\d\\\\\\\\</v>
          </cell>
          <cell r="AK839" t="str">
            <v>cr\cn\\\\uuaua</v>
          </cell>
          <cell r="AL839" t="str">
            <v>Accès restreint aux membres</v>
          </cell>
          <cell r="AM839" t="str">
            <v>Source de la note de description : Version imprimée</v>
          </cell>
          <cell r="AN839" t="str">
            <v/>
          </cell>
          <cell r="AO839" t="str">
            <v>%SITE_CLIENT%/?library_guid=DA37CECC-0DF2-4908-A948-2981C0F561D0</v>
          </cell>
          <cell r="AP839" t="str">
            <v>Accès au travers du portail ENI</v>
          </cell>
          <cell r="AQ839" t="str">
            <v xml:space="preserve"> développement </v>
          </cell>
          <cell r="AR839" t="str">
            <v xml:space="preserve"> LNRI5.3PHP</v>
          </cell>
          <cell r="AS839" t="str">
            <v xml:space="preserve"> open source </v>
          </cell>
          <cell r="AT839" t="str">
            <v xml:space="preserve"> php5 </v>
          </cell>
          <cell r="AU839" t="str">
            <v xml:space="preserve"> web </v>
          </cell>
          <cell r="AV839" t="str">
            <v xml:space="preserve">livre php </v>
          </cell>
          <cell r="AW839" t="str">
            <v/>
          </cell>
          <cell r="AX839" t="str">
            <v/>
          </cell>
          <cell r="AY839" t="str">
            <v/>
          </cell>
          <cell r="AZ839" t="str">
            <v/>
          </cell>
          <cell r="BA839" t="str">
            <v/>
          </cell>
          <cell r="BB839" t="str">
            <v/>
          </cell>
          <cell r="BC839" t="str">
            <v/>
          </cell>
          <cell r="BD839" t="str">
            <v/>
          </cell>
          <cell r="BE839" t="str">
            <v/>
          </cell>
          <cell r="BF839" t="str">
            <v/>
          </cell>
          <cell r="BG839" t="str">
            <v/>
          </cell>
          <cell r="BH839" t="str">
            <v/>
          </cell>
          <cell r="BI839" t="str">
            <v/>
          </cell>
          <cell r="BJ839" t="str">
            <v/>
          </cell>
          <cell r="BK839" t="str">
            <v/>
          </cell>
          <cell r="BL839" t="str">
            <v/>
          </cell>
          <cell r="BM839" t="str">
            <v/>
          </cell>
          <cell r="BN839" t="str">
            <v/>
          </cell>
          <cell r="BO839" t="str">
            <v/>
          </cell>
          <cell r="BP839" t="str">
            <v/>
          </cell>
          <cell r="BQ839" t="str">
            <v/>
          </cell>
          <cell r="BR839" t="str">
            <v/>
          </cell>
          <cell r="BS839" t="str">
            <v/>
          </cell>
          <cell r="BT839" t="str">
            <v/>
          </cell>
          <cell r="BU839" t="str">
            <v/>
          </cell>
          <cell r="BV839" t="str">
            <v/>
          </cell>
          <cell r="BW839" t="str">
            <v/>
          </cell>
          <cell r="BX839" t="str">
            <v/>
          </cell>
        </row>
        <row r="840">
          <cell r="A840" t="str">
            <v>RI5.4PHP</v>
          </cell>
          <cell r="B840" t="str">
            <v>PHP 5.4</v>
          </cell>
          <cell r="C840" t="str">
            <v>Développez un site web dynamique et interactif</v>
          </cell>
          <cell r="D840" t="str">
            <v>Olivier HEURTEL</v>
          </cell>
          <cell r="E840" t="str">
            <v/>
          </cell>
          <cell r="F840" t="str">
            <v>HEURTEL, Olivier</v>
          </cell>
          <cell r="G840" t="str">
            <v/>
          </cell>
          <cell r="H840" t="str">
            <v/>
          </cell>
          <cell r="I840" t="str">
            <v/>
          </cell>
          <cell r="J840" t="str">
            <v/>
          </cell>
          <cell r="K840" t="str">
            <v>Edition du 1 April 2012</v>
          </cell>
          <cell r="L840" t="str">
            <v>554 pages</v>
          </cell>
          <cell r="M840" t="str">
            <v>Editions ENI</v>
          </cell>
          <cell r="N840" t="str">
            <v>fre</v>
          </cell>
          <cell r="O840" t="str">
            <v>fre</v>
          </cell>
          <cell r="P840" t="str">
            <v>fre</v>
          </cell>
          <cell r="Q840" t="str">
            <v>Ce livre sur PHP 5.4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en s'attachant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Les exemples cités dans le livre sont en téléchargement sur le site www.editions-eni.fr.
Les chapitres du livre :
Introduction &amp;ndash; Vue d'ensemble de PHP &amp;ndash; Variables, constantes, types et tableaux &amp;ndash; Opérateurs &amp;ndash; Structures de contrôle &amp;ndash; Fonctions et classes &amp;ndash; Gérer les formulaires &amp;ndash; Accéder aux bases de données &amp;ndash; Gérer les sessions &amp;ndash; Envoyer un courrier électronique &amp;ndash; Gérer les fichiers &amp;ndash; Gérer les erreurs dans un script PHP - Annexe
Ce livre est également proposé en coffret 1 | coffret 2</v>
          </cell>
          <cell r="R840">
            <v>9782746073739</v>
          </cell>
          <cell r="S840" t="str">
            <v>Version Numérique</v>
          </cell>
          <cell r="T840">
            <v>9782746073043</v>
          </cell>
          <cell r="U840" t="str">
            <v>Version Imprimée</v>
          </cell>
          <cell r="V840" t="str">
            <v>St-Herblain</v>
          </cell>
          <cell r="W840" t="str">
            <v>Editions ENI</v>
          </cell>
          <cell r="X840">
            <v>2012</v>
          </cell>
          <cell r="Y840" t="str">
            <v>Bibliothèque Numérique ENI (Service en ligne)</v>
          </cell>
          <cell r="Z840" t="str">
            <v>RESSOURCES INFORMATIQUES</v>
          </cell>
          <cell r="AA840" t="str">
            <v>texte</v>
          </cell>
          <cell r="AB840" t="str">
            <v>txt</v>
          </cell>
          <cell r="AC840" t="str">
            <v>rdacontent/fre</v>
          </cell>
          <cell r="AD840" t="str">
            <v>informatique</v>
          </cell>
          <cell r="AE840" t="str">
            <v>c</v>
          </cell>
          <cell r="AF840" t="str">
            <v>rdamedia/fre</v>
          </cell>
          <cell r="AG840" t="str">
            <v>ressource en ligne</v>
          </cell>
          <cell r="AH840" t="str">
            <v>cr</v>
          </cell>
          <cell r="AI840" t="str">
            <v>rdacarrier/fre</v>
          </cell>
          <cell r="AJ840" t="str">
            <v>m\\\\\o\\d\\\\\\\\</v>
          </cell>
          <cell r="AK840" t="str">
            <v>cr\cn\\\\uuaua</v>
          </cell>
          <cell r="AL840" t="str">
            <v>Accès restreint aux membres</v>
          </cell>
          <cell r="AM840" t="str">
            <v>Source de la note de description : Version imprimée</v>
          </cell>
          <cell r="AN840" t="str">
            <v/>
          </cell>
          <cell r="AO840" t="str">
            <v>%SITE_CLIENT%/?library_guid=463018AB-5C48-448F-BF11-08F6B4A1DEFA</v>
          </cell>
          <cell r="AP840" t="str">
            <v>Accès au travers du portail ENI</v>
          </cell>
          <cell r="AQ840" t="str">
            <v xml:space="preserve"> développement </v>
          </cell>
          <cell r="AR840" t="str">
            <v xml:space="preserve"> LNRI5.4PHP</v>
          </cell>
          <cell r="AS840" t="str">
            <v xml:space="preserve"> open source </v>
          </cell>
          <cell r="AT840" t="str">
            <v xml:space="preserve"> php5  </v>
          </cell>
          <cell r="AU840" t="str">
            <v xml:space="preserve"> web </v>
          </cell>
          <cell r="AV840" t="str">
            <v xml:space="preserve">livre php </v>
          </cell>
          <cell r="AW840" t="str">
            <v/>
          </cell>
          <cell r="AX840" t="str">
            <v/>
          </cell>
          <cell r="AY840" t="str">
            <v/>
          </cell>
          <cell r="AZ840" t="str">
            <v/>
          </cell>
          <cell r="BA840" t="str">
            <v/>
          </cell>
          <cell r="BB840" t="str">
            <v/>
          </cell>
          <cell r="BC840" t="str">
            <v/>
          </cell>
          <cell r="BD840" t="str">
            <v/>
          </cell>
          <cell r="BE840" t="str">
            <v/>
          </cell>
          <cell r="BF840" t="str">
            <v/>
          </cell>
          <cell r="BG840" t="str">
            <v/>
          </cell>
          <cell r="BH840" t="str">
            <v/>
          </cell>
          <cell r="BI840" t="str">
            <v/>
          </cell>
          <cell r="BJ840" t="str">
            <v/>
          </cell>
          <cell r="BK840" t="str">
            <v/>
          </cell>
          <cell r="BL840" t="str">
            <v/>
          </cell>
          <cell r="BM840" t="str">
            <v/>
          </cell>
          <cell r="BN840" t="str">
            <v/>
          </cell>
          <cell r="BO840" t="str">
            <v/>
          </cell>
          <cell r="BP840" t="str">
            <v/>
          </cell>
          <cell r="BQ840" t="str">
            <v/>
          </cell>
          <cell r="BR840" t="str">
            <v/>
          </cell>
          <cell r="BS840" t="str">
            <v/>
          </cell>
          <cell r="BT840" t="str">
            <v/>
          </cell>
          <cell r="BU840" t="str">
            <v/>
          </cell>
          <cell r="BV840" t="str">
            <v/>
          </cell>
          <cell r="BW840" t="str">
            <v/>
          </cell>
          <cell r="BX840" t="str">
            <v/>
          </cell>
        </row>
        <row r="841">
          <cell r="A841" t="str">
            <v>RI5.5PHP</v>
          </cell>
          <cell r="B841" t="str">
            <v>PHP 5.5</v>
          </cell>
          <cell r="C841" t="str">
            <v>Développez un site web dynamique et interactif</v>
          </cell>
          <cell r="D841" t="str">
            <v>Olivier HEURTEL</v>
          </cell>
          <cell r="E841" t="str">
            <v/>
          </cell>
          <cell r="F841" t="str">
            <v>HEURTEL, Olivier</v>
          </cell>
          <cell r="G841" t="str">
            <v/>
          </cell>
          <cell r="H841" t="str">
            <v/>
          </cell>
          <cell r="I841" t="str">
            <v/>
          </cell>
          <cell r="J841" t="str">
            <v/>
          </cell>
          <cell r="K841" t="str">
            <v>Edition du 1 October 2013</v>
          </cell>
          <cell r="L841" t="str">
            <v>560 pages</v>
          </cell>
          <cell r="M841" t="str">
            <v>Editions ENI</v>
          </cell>
          <cell r="N841" t="str">
            <v>fre</v>
          </cell>
          <cell r="O841" t="str">
            <v>fre</v>
          </cell>
          <cell r="P841" t="str">
            <v>fre</v>
          </cell>
          <cell r="Q841" t="str">
            <v>Ce livre sur PHP 5.5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Les exemples cités dans le livre sont en téléchargement sur le site www.editions-eni.fr.
Les chapitres du livre :
Introduction &amp;ndash; Vue d'ensemble de PHP &amp;ndash; Variables, constantes, types et tableaux &amp;ndash; Opérateurs &amp;ndash; Structures de contrôle &amp;ndash; Fonctions et classes &amp;ndash; Gérer les formulaires &amp;ndash; Accéder aux bases de données &amp;ndash; Gérer les sessions &amp;ndash; Envoyer un courrier électronique &amp;ndash; Gérer les fichiers &amp;ndash; Gérer les erreurs dans un script PHP &amp;ndash; Annexe
Ce livre est également proposé en coffret</v>
          </cell>
          <cell r="R841">
            <v>9782746085015</v>
          </cell>
          <cell r="S841" t="str">
            <v>Version Numérique</v>
          </cell>
          <cell r="T841">
            <v>9782746083714</v>
          </cell>
          <cell r="U841" t="str">
            <v>Version Imprimée</v>
          </cell>
          <cell r="V841" t="str">
            <v>St-Herblain</v>
          </cell>
          <cell r="W841" t="str">
            <v>Editions ENI</v>
          </cell>
          <cell r="X841">
            <v>2013</v>
          </cell>
          <cell r="Y841" t="str">
            <v>Bibliothèque Numérique ENI (Service en ligne)</v>
          </cell>
          <cell r="Z841" t="str">
            <v>RESSOURCES INFORMATIQUES</v>
          </cell>
          <cell r="AA841" t="str">
            <v>texte</v>
          </cell>
          <cell r="AB841" t="str">
            <v>txt</v>
          </cell>
          <cell r="AC841" t="str">
            <v>rdacontent/fre</v>
          </cell>
          <cell r="AD841" t="str">
            <v>informatique</v>
          </cell>
          <cell r="AE841" t="str">
            <v>c</v>
          </cell>
          <cell r="AF841" t="str">
            <v>rdamedia/fre</v>
          </cell>
          <cell r="AG841" t="str">
            <v>ressource en ligne</v>
          </cell>
          <cell r="AH841" t="str">
            <v>cr</v>
          </cell>
          <cell r="AI841" t="str">
            <v>rdacarrier/fre</v>
          </cell>
          <cell r="AJ841" t="str">
            <v>m\\\\\o\\d\\\\\\\\</v>
          </cell>
          <cell r="AK841" t="str">
            <v>cr\cn\\\\uuaua</v>
          </cell>
          <cell r="AL841" t="str">
            <v>Accès restreint aux membres</v>
          </cell>
          <cell r="AM841" t="str">
            <v>Source de la note de description : Version imprimée</v>
          </cell>
          <cell r="AN841" t="str">
            <v/>
          </cell>
          <cell r="AO841" t="str">
            <v>%SITE_CLIENT%/?library_guid=2CB6F08A-ABBF-493A-A7BE-3558B5612DAF</v>
          </cell>
          <cell r="AP841" t="str">
            <v>Accès au travers du portail ENI</v>
          </cell>
          <cell r="AQ841" t="str">
            <v xml:space="preserve"> développement </v>
          </cell>
          <cell r="AR841" t="str">
            <v xml:space="preserve"> LNRI5.5PHP</v>
          </cell>
          <cell r="AS841" t="str">
            <v xml:space="preserve"> open source </v>
          </cell>
          <cell r="AT841" t="str">
            <v xml:space="preserve"> web </v>
          </cell>
          <cell r="AU841" t="str">
            <v xml:space="preserve">livre php </v>
          </cell>
          <cell r="AV841" t="str">
            <v/>
          </cell>
          <cell r="AW841" t="str">
            <v/>
          </cell>
          <cell r="AX841" t="str">
            <v/>
          </cell>
          <cell r="AY841" t="str">
            <v/>
          </cell>
          <cell r="AZ841" t="str">
            <v/>
          </cell>
          <cell r="BA841" t="str">
            <v/>
          </cell>
          <cell r="BB841" t="str">
            <v/>
          </cell>
          <cell r="BC841" t="str">
            <v/>
          </cell>
          <cell r="BD841" t="str">
            <v/>
          </cell>
          <cell r="BE841" t="str">
            <v/>
          </cell>
          <cell r="BF841" t="str">
            <v/>
          </cell>
          <cell r="BG841" t="str">
            <v/>
          </cell>
          <cell r="BH841" t="str">
            <v/>
          </cell>
          <cell r="BI841" t="str">
            <v/>
          </cell>
          <cell r="BJ841" t="str">
            <v/>
          </cell>
          <cell r="BK841" t="str">
            <v/>
          </cell>
          <cell r="BL841" t="str">
            <v/>
          </cell>
          <cell r="BM841" t="str">
            <v/>
          </cell>
          <cell r="BN841" t="str">
            <v/>
          </cell>
          <cell r="BO841" t="str">
            <v/>
          </cell>
          <cell r="BP841" t="str">
            <v/>
          </cell>
          <cell r="BQ841" t="str">
            <v/>
          </cell>
          <cell r="BR841" t="str">
            <v/>
          </cell>
          <cell r="BS841" t="str">
            <v/>
          </cell>
          <cell r="BT841" t="str">
            <v/>
          </cell>
          <cell r="BU841" t="str">
            <v/>
          </cell>
          <cell r="BV841" t="str">
            <v/>
          </cell>
          <cell r="BW841" t="str">
            <v/>
          </cell>
          <cell r="BX841" t="str">
            <v/>
          </cell>
        </row>
        <row r="842">
          <cell r="A842" t="str">
            <v>RI5.6PHP</v>
          </cell>
          <cell r="B842" t="str">
            <v>PHP 5.6</v>
          </cell>
          <cell r="C842" t="str">
            <v>Développez un site web dynamique et interactif</v>
          </cell>
          <cell r="D842" t="str">
            <v>Olivier HEURTEL</v>
          </cell>
          <cell r="E842" t="str">
            <v/>
          </cell>
          <cell r="F842" t="str">
            <v>HEURTEL, Olivier</v>
          </cell>
          <cell r="G842" t="str">
            <v/>
          </cell>
          <cell r="H842" t="str">
            <v/>
          </cell>
          <cell r="I842" t="str">
            <v/>
          </cell>
          <cell r="J842" t="str">
            <v/>
          </cell>
          <cell r="K842" t="str">
            <v>Edition du 1 February 2015</v>
          </cell>
          <cell r="L842" t="str">
            <v>566 pages</v>
          </cell>
          <cell r="M842" t="str">
            <v>Editions ENI</v>
          </cell>
          <cell r="N842" t="str">
            <v>fre</v>
          </cell>
          <cell r="O842" t="str">
            <v>fre</v>
          </cell>
          <cell r="P842" t="str">
            <v>fre</v>
          </cell>
          <cell r="Q842" t="str">
            <v xml:space="preserve">Ce livre sur PHP 5.6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Des éléments complémentaires sont en téléchargement sur le site www.editions-eni.fr.
Les chapitres du livre :
Introduction  - Vue d'ensemble de PHP - Variables, constantes, types et tableaux - Opérateurs  - Structures de contrôle - Fonctions et classes - Gérer les formulaires -  Accéder aux bases de données - Gérer les sessions - Envoyer un courrier  électronique - Gérer les fichiers - Gérer les erreurs dans un script PHP -  Annexe
</v>
          </cell>
          <cell r="R842">
            <v>9782746094666</v>
          </cell>
          <cell r="S842" t="str">
            <v>Version Numérique</v>
          </cell>
          <cell r="T842">
            <v>9782746093379</v>
          </cell>
          <cell r="U842" t="str">
            <v>Version Imprimée</v>
          </cell>
          <cell r="V842" t="str">
            <v>St-Herblain</v>
          </cell>
          <cell r="W842" t="str">
            <v>Editions ENI</v>
          </cell>
          <cell r="X842">
            <v>2015</v>
          </cell>
          <cell r="Y842" t="str">
            <v>Bibliothèque Numérique ENI (Service en ligne)</v>
          </cell>
          <cell r="Z842" t="str">
            <v>RESSOURCES INFORMATIQUES</v>
          </cell>
          <cell r="AA842" t="str">
            <v>texte</v>
          </cell>
          <cell r="AB842" t="str">
            <v>txt</v>
          </cell>
          <cell r="AC842" t="str">
            <v>rdacontent/fre</v>
          </cell>
          <cell r="AD842" t="str">
            <v>informatique</v>
          </cell>
          <cell r="AE842" t="str">
            <v>c</v>
          </cell>
          <cell r="AF842" t="str">
            <v>rdamedia/fre</v>
          </cell>
          <cell r="AG842" t="str">
            <v>ressource en ligne</v>
          </cell>
          <cell r="AH842" t="str">
            <v>cr</v>
          </cell>
          <cell r="AI842" t="str">
            <v>rdacarrier/fre</v>
          </cell>
          <cell r="AJ842" t="str">
            <v>m\\\\\o\\d\\\\\\\\</v>
          </cell>
          <cell r="AK842" t="str">
            <v>cr\cn\\\\uuaua</v>
          </cell>
          <cell r="AL842" t="str">
            <v>Accès restreint aux membres</v>
          </cell>
          <cell r="AM842" t="str">
            <v>Source de la note de description : Version imprimée</v>
          </cell>
          <cell r="AN842" t="str">
            <v/>
          </cell>
          <cell r="AO842" t="str">
            <v>%SITE_CLIENT%/?library_guid=18B760C8-A96C-4F47-AA67-2806743C808B</v>
          </cell>
          <cell r="AP842" t="str">
            <v>Accès au travers du portail ENI</v>
          </cell>
          <cell r="AQ842" t="str">
            <v xml:space="preserve"> développement </v>
          </cell>
          <cell r="AR842" t="str">
            <v xml:space="preserve"> LNRI5.6PHP</v>
          </cell>
          <cell r="AS842" t="str">
            <v xml:space="preserve"> open source </v>
          </cell>
          <cell r="AT842" t="str">
            <v xml:space="preserve"> web </v>
          </cell>
          <cell r="AU842" t="str">
            <v xml:space="preserve">livre php </v>
          </cell>
          <cell r="AV842" t="str">
            <v/>
          </cell>
          <cell r="AW842" t="str">
            <v/>
          </cell>
          <cell r="AX842" t="str">
            <v/>
          </cell>
          <cell r="AY842" t="str">
            <v/>
          </cell>
          <cell r="AZ842" t="str">
            <v/>
          </cell>
          <cell r="BA842" t="str">
            <v/>
          </cell>
          <cell r="BB842" t="str">
            <v/>
          </cell>
          <cell r="BC842" t="str">
            <v/>
          </cell>
          <cell r="BD842" t="str">
            <v/>
          </cell>
          <cell r="BE842" t="str">
            <v/>
          </cell>
          <cell r="BF842" t="str">
            <v/>
          </cell>
          <cell r="BG842" t="str">
            <v/>
          </cell>
          <cell r="BH842" t="str">
            <v/>
          </cell>
          <cell r="BI842" t="str">
            <v/>
          </cell>
          <cell r="BJ842" t="str">
            <v/>
          </cell>
          <cell r="BK842" t="str">
            <v/>
          </cell>
          <cell r="BL842" t="str">
            <v/>
          </cell>
          <cell r="BM842" t="str">
            <v/>
          </cell>
          <cell r="BN842" t="str">
            <v/>
          </cell>
          <cell r="BO842" t="str">
            <v/>
          </cell>
          <cell r="BP842" t="str">
            <v/>
          </cell>
          <cell r="BQ842" t="str">
            <v/>
          </cell>
          <cell r="BR842" t="str">
            <v/>
          </cell>
          <cell r="BS842" t="str">
            <v/>
          </cell>
          <cell r="BT842" t="str">
            <v/>
          </cell>
          <cell r="BU842" t="str">
            <v/>
          </cell>
          <cell r="BV842" t="str">
            <v/>
          </cell>
          <cell r="BW842" t="str">
            <v/>
          </cell>
          <cell r="BX842" t="str">
            <v/>
          </cell>
        </row>
        <row r="843">
          <cell r="A843" t="str">
            <v>RI52.5UML</v>
          </cell>
          <cell r="B843" t="str">
            <v>UML 2.5</v>
          </cell>
          <cell r="C843" t="str">
            <v>Initiation, exemples et exercices corrigés (5e édition)</v>
          </cell>
          <cell r="D843" t="str">
            <v>Laurent DEBRAUWER,Fien VAN DER HEYDE</v>
          </cell>
          <cell r="E843" t="str">
            <v/>
          </cell>
          <cell r="F843" t="str">
            <v>DEBRAUWER, Laurent</v>
          </cell>
          <cell r="G843" t="str">
            <v>VAN DER HEYDE, Fien</v>
          </cell>
          <cell r="H843" t="str">
            <v/>
          </cell>
          <cell r="I843" t="str">
            <v/>
          </cell>
          <cell r="J843" t="str">
            <v/>
          </cell>
          <cell r="K843" t="str">
            <v>Edition du 1 March 2020</v>
          </cell>
          <cell r="L843" t="str">
            <v>341 pages</v>
          </cell>
          <cell r="M843" t="str">
            <v>Editions ENI</v>
          </cell>
          <cell r="N843" t="str">
            <v>fre</v>
          </cell>
          <cell r="O843" t="str">
            <v>fre</v>
          </cell>
          <cell r="P843" t="str">
            <v>fre</v>
          </cell>
          <cell r="Q843" t="str">
            <v>Ce livre sur UML 2.5 s'adresse tout autant aux étudiants qu'aux développeurs pratiquant la modélisation de systèmes, de logiciels et de processus. 
Vous découvrirez, étape par étape, les éléments de modélisation à partir d'exemples pédagogiques. Après une introduction à l'approche par objets, cet ouvrage introduit les différents diagrammes d'UML 2.5 depuis la description des exigences par les cas d'utilisation jusqu'au diagramme de profil en passant par les diagrammes d'interaction, de classes, de structure composite, d'états transitions, d'activités et de composants. Vous apprendrez comment les diagrammes d'interaction peuvent être utilisés pour découvrir les objets composant le système. Cette nouvelle édition du livre introduit le métamodèle d'UML et la façon dont il s'articule avec le MOF.</v>
          </cell>
          <cell r="R843">
            <v>9782409024092</v>
          </cell>
          <cell r="S843" t="str">
            <v>Version Numérique</v>
          </cell>
          <cell r="T843">
            <v>9782409024085</v>
          </cell>
          <cell r="U843" t="str">
            <v>Version Imprimée</v>
          </cell>
          <cell r="V843" t="str">
            <v>St-Herblain</v>
          </cell>
          <cell r="W843" t="str">
            <v>Editions ENI</v>
          </cell>
          <cell r="X843">
            <v>2020</v>
          </cell>
          <cell r="Y843" t="str">
            <v>Bibliothèque Numérique ENI (Service en ligne)</v>
          </cell>
          <cell r="Z843" t="str">
            <v>RESSOURCES INFORMATIQUES</v>
          </cell>
          <cell r="AA843" t="str">
            <v>texte</v>
          </cell>
          <cell r="AB843" t="str">
            <v>txt</v>
          </cell>
          <cell r="AC843" t="str">
            <v>rdacontent/fre</v>
          </cell>
          <cell r="AD843" t="str">
            <v>informatique</v>
          </cell>
          <cell r="AE843" t="str">
            <v>c</v>
          </cell>
          <cell r="AF843" t="str">
            <v>rdamedia/fre</v>
          </cell>
          <cell r="AG843" t="str">
            <v>ressource en ligne</v>
          </cell>
          <cell r="AH843" t="str">
            <v>cr</v>
          </cell>
          <cell r="AI843" t="str">
            <v>rdacarrier/fre</v>
          </cell>
          <cell r="AJ843" t="str">
            <v>m\\\\\o\\d\\\\\\\\</v>
          </cell>
          <cell r="AK843" t="str">
            <v>cr\cn\\\\uuaua</v>
          </cell>
          <cell r="AL843" t="str">
            <v>Accès restreint aux membres</v>
          </cell>
          <cell r="AM843" t="str">
            <v>Source de la note de description : Version imprimée</v>
          </cell>
          <cell r="AN843" t="str">
            <v/>
          </cell>
          <cell r="AO843" t="str">
            <v>%SITE_CLIENT%/?library_guid=5C07E2BB-891C-463F-A2A6-C13AB6FF9314</v>
          </cell>
          <cell r="AP843" t="str">
            <v>Accès au travers du portail ENI</v>
          </cell>
          <cell r="AQ843" t="str">
            <v xml:space="preserve"> diagrammes </v>
          </cell>
          <cell r="AR843" t="str">
            <v xml:space="preserve"> LNRI52.5UML</v>
          </cell>
          <cell r="AS843" t="str">
            <v xml:space="preserve"> modelisation </v>
          </cell>
          <cell r="AT843" t="str">
            <v xml:space="preserve"> modélisation </v>
          </cell>
          <cell r="AU843" t="str">
            <v xml:space="preserve"> uml 2 </v>
          </cell>
          <cell r="AV843" t="str">
            <v xml:space="preserve"> uml 2.4 </v>
          </cell>
          <cell r="AW843" t="str">
            <v xml:space="preserve"> UML2 </v>
          </cell>
          <cell r="AX843" t="str">
            <v xml:space="preserve">livre UML </v>
          </cell>
          <cell r="AY843" t="str">
            <v/>
          </cell>
          <cell r="AZ843" t="str">
            <v/>
          </cell>
          <cell r="BA843" t="str">
            <v/>
          </cell>
          <cell r="BB843" t="str">
            <v/>
          </cell>
          <cell r="BC843" t="str">
            <v/>
          </cell>
          <cell r="BD843" t="str">
            <v/>
          </cell>
          <cell r="BE843" t="str">
            <v/>
          </cell>
          <cell r="BF843" t="str">
            <v/>
          </cell>
          <cell r="BG843" t="str">
            <v/>
          </cell>
          <cell r="BH843" t="str">
            <v/>
          </cell>
          <cell r="BI843" t="str">
            <v/>
          </cell>
          <cell r="BJ843" t="str">
            <v/>
          </cell>
          <cell r="BK843" t="str">
            <v/>
          </cell>
          <cell r="BL843" t="str">
            <v/>
          </cell>
          <cell r="BM843" t="str">
            <v/>
          </cell>
          <cell r="BN843" t="str">
            <v/>
          </cell>
          <cell r="BO843" t="str">
            <v/>
          </cell>
          <cell r="BP843" t="str">
            <v/>
          </cell>
          <cell r="BQ843" t="str">
            <v/>
          </cell>
          <cell r="BR843" t="str">
            <v/>
          </cell>
          <cell r="BS843" t="str">
            <v/>
          </cell>
          <cell r="BT843" t="str">
            <v/>
          </cell>
          <cell r="BU843" t="str">
            <v/>
          </cell>
          <cell r="BV843" t="str">
            <v/>
          </cell>
          <cell r="BW843" t="str">
            <v/>
          </cell>
          <cell r="BX843" t="str">
            <v/>
          </cell>
        </row>
        <row r="844">
          <cell r="A844" t="str">
            <v>RI56MYSA</v>
          </cell>
          <cell r="B844" t="str">
            <v>MySQL 5.6</v>
          </cell>
          <cell r="C844" t="str">
            <v>Administration et optimisation</v>
          </cell>
          <cell r="D844" t="str">
            <v>Stéphane COMBAUDON,Olivier DASINI</v>
          </cell>
          <cell r="E844" t="str">
            <v/>
          </cell>
          <cell r="F844" t="str">
            <v>COMBAUDON, Stéphane</v>
          </cell>
          <cell r="G844" t="str">
            <v>DASINI, Olivier</v>
          </cell>
          <cell r="H844" t="str">
            <v/>
          </cell>
          <cell r="I844" t="str">
            <v/>
          </cell>
          <cell r="J844" t="str">
            <v/>
          </cell>
          <cell r="K844" t="str">
            <v>Edition du 1 February 2013</v>
          </cell>
          <cell r="L844" t="str">
            <v>514 pages</v>
          </cell>
          <cell r="M844" t="str">
            <v>Editions ENI</v>
          </cell>
          <cell r="N844" t="str">
            <v>fre</v>
          </cell>
          <cell r="O844" t="str">
            <v>fre</v>
          </cell>
          <cell r="P844" t="str">
            <v>fre</v>
          </cell>
          <cell r="Q844" t="str">
            <v>Ce livre sur MySQL 5.6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méthodes d'installation mono et multi-instances, présentation de l'architecture du serveur et des principaux moteurs de stockage, bonnes pratiques de configuration. 
Après ces fondamentaux vous donnant une bonne compréhension des spécificités du SGBD, vous apprendrez comment gérer votre serveur au quotidien en ayant à l'esprit les principes essentiels de sécurité, en mettant en place des stratégies efficaces pour les sauvegardes et les restaurations et en maintenant vos tables à jour et opérationnelles.
La dernière partie est consacrée aux techniques avancées qui vous donneront les clés pour résoudre les problèmes les plus complexes : optimisation du serveur, des index et des requêtes, amélioration des performances avec le partitionnement ou encore mise en place d'une solution de réplication adaptée à votre application.
Des éléments complémentaires sont en téléchargement sur le site www.editions-eni.com.
Les chapitres du livre :
Avant-propos &amp;ndash; Installation du serveur &amp;ndash; Architecture &amp;ndash; Configuration du serveur &amp;ndash; Sécurité et gestion des utilisateurs &amp;ndash; Sauvegarde et restauration &amp;ndash; Maintenance des tables &amp;ndash; Optimisation &amp;ndash; Partitionnement &amp;ndash; Routine stockée/déclencheur/événement &amp;ndash; Réplication &amp;ndash; Outils de surveillance</v>
          </cell>
          <cell r="R844">
            <v>9782746079533</v>
          </cell>
          <cell r="S844" t="str">
            <v>Version Numérique</v>
          </cell>
          <cell r="T844">
            <v>9782746078642</v>
          </cell>
          <cell r="U844" t="str">
            <v>Version Imprimée</v>
          </cell>
          <cell r="V844" t="str">
            <v>St-Herblain</v>
          </cell>
          <cell r="W844" t="str">
            <v>Editions ENI</v>
          </cell>
          <cell r="X844">
            <v>2013</v>
          </cell>
          <cell r="Y844" t="str">
            <v>Bibliothèque Numérique ENI (Service en ligne)</v>
          </cell>
          <cell r="Z844" t="str">
            <v>RESSOURCES INFORMATIQUES</v>
          </cell>
          <cell r="AA844" t="str">
            <v>texte</v>
          </cell>
          <cell r="AB844" t="str">
            <v>txt</v>
          </cell>
          <cell r="AC844" t="str">
            <v>rdacontent/fre</v>
          </cell>
          <cell r="AD844" t="str">
            <v>informatique</v>
          </cell>
          <cell r="AE844" t="str">
            <v>c</v>
          </cell>
          <cell r="AF844" t="str">
            <v>rdamedia/fre</v>
          </cell>
          <cell r="AG844" t="str">
            <v>ressource en ligne</v>
          </cell>
          <cell r="AH844" t="str">
            <v>cr</v>
          </cell>
          <cell r="AI844" t="str">
            <v>rdacarrier/fre</v>
          </cell>
          <cell r="AJ844" t="str">
            <v>m\\\\\o\\d\\\\\\\\</v>
          </cell>
          <cell r="AK844" t="str">
            <v>cr\cn\\\\uuaua</v>
          </cell>
          <cell r="AL844" t="str">
            <v>Accès restreint aux membres</v>
          </cell>
          <cell r="AM844" t="str">
            <v>Source de la note de description : Version imprimée</v>
          </cell>
          <cell r="AN844" t="str">
            <v/>
          </cell>
          <cell r="AO844" t="str">
            <v>%SITE_CLIENT%/?library_guid=E242759A-6B92-4FD3-ADA7-759CD9AA74D3</v>
          </cell>
          <cell r="AP844" t="str">
            <v>Accès au travers du portail ENI</v>
          </cell>
          <cell r="AQ844" t="str">
            <v xml:space="preserve"> LNRI56MYSA</v>
          </cell>
          <cell r="AR844" t="str">
            <v xml:space="preserve"> mariadb </v>
          </cell>
          <cell r="AS844" t="str">
            <v xml:space="preserve"> Open source </v>
          </cell>
          <cell r="AT844" t="str">
            <v xml:space="preserve"> sgbd </v>
          </cell>
          <cell r="AU844" t="str">
            <v xml:space="preserve"> sgbdr </v>
          </cell>
          <cell r="AV844" t="str">
            <v xml:space="preserve">livre mysql </v>
          </cell>
          <cell r="AW844" t="str">
            <v/>
          </cell>
          <cell r="AX844" t="str">
            <v/>
          </cell>
          <cell r="AY844" t="str">
            <v/>
          </cell>
          <cell r="AZ844" t="str">
            <v/>
          </cell>
          <cell r="BA844" t="str">
            <v/>
          </cell>
          <cell r="BB844" t="str">
            <v/>
          </cell>
          <cell r="BC844" t="str">
            <v/>
          </cell>
          <cell r="BD844" t="str">
            <v/>
          </cell>
          <cell r="BE844" t="str">
            <v/>
          </cell>
          <cell r="BF844" t="str">
            <v/>
          </cell>
          <cell r="BG844" t="str">
            <v/>
          </cell>
          <cell r="BH844" t="str">
            <v/>
          </cell>
          <cell r="BI844" t="str">
            <v/>
          </cell>
          <cell r="BJ844" t="str">
            <v/>
          </cell>
          <cell r="BK844" t="str">
            <v/>
          </cell>
          <cell r="BL844" t="str">
            <v/>
          </cell>
          <cell r="BM844" t="str">
            <v/>
          </cell>
          <cell r="BN844" t="str">
            <v/>
          </cell>
          <cell r="BO844" t="str">
            <v/>
          </cell>
          <cell r="BP844" t="str">
            <v/>
          </cell>
          <cell r="BQ844" t="str">
            <v/>
          </cell>
          <cell r="BR844" t="str">
            <v/>
          </cell>
          <cell r="BS844" t="str">
            <v/>
          </cell>
          <cell r="BT844" t="str">
            <v/>
          </cell>
          <cell r="BU844" t="str">
            <v/>
          </cell>
          <cell r="BV844" t="str">
            <v/>
          </cell>
          <cell r="BW844" t="str">
            <v/>
          </cell>
          <cell r="BX844" t="str">
            <v/>
          </cell>
        </row>
        <row r="845">
          <cell r="A845" t="str">
            <v>RI57MYSA</v>
          </cell>
          <cell r="B845" t="str">
            <v>MySQL 5.7</v>
          </cell>
          <cell r="C845" t="str">
            <v>Administration et optimisation</v>
          </cell>
          <cell r="D845" t="str">
            <v>Stéphane COMBAUDON</v>
          </cell>
          <cell r="E845" t="str">
            <v/>
          </cell>
          <cell r="F845" t="str">
            <v>COMBAUDON, Stéphane</v>
          </cell>
          <cell r="G845" t="str">
            <v/>
          </cell>
          <cell r="H845" t="str">
            <v/>
          </cell>
          <cell r="I845" t="str">
            <v/>
          </cell>
          <cell r="J845" t="str">
            <v/>
          </cell>
          <cell r="K845" t="str">
            <v>Edition du 1 October 2016</v>
          </cell>
          <cell r="L845" t="str">
            <v>503 pages</v>
          </cell>
          <cell r="M845" t="str">
            <v>Editions ENI</v>
          </cell>
          <cell r="N845" t="str">
            <v>fre</v>
          </cell>
          <cell r="O845" t="str">
            <v>fre</v>
          </cell>
          <cell r="P845" t="str">
            <v>fre</v>
          </cell>
          <cell r="Q845" t="str">
            <v xml:space="preserve">Ce livre sur MySQL 5.7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présentation de l'architecture du serveur et des principaux moteurs de stockage, méthodes d'installation mono et multi-instances, bonnes pratiques de configuration. 
Après ces fondamentaux vous donnant une bonne compréhension des spécificités du SGBD, vous apprendrez comment gérer votre serveur au quotidien en ayant à l'esprit les principes essentiels de sécurité, en mettant en place des stratégies efficaces pour les sauvegardes et les restaurations.
La dernière partie est consacrée aux techniques avancées qui vous donneront les clés pour résoudre les problèmes les plus complexes : optimisation des index et des requêtes, amélioration de la disponibilité et des performances avec la mise en place d'une solution de réplication, techniques de surveillance de l'état du SGBD.
Des éléments complémentaires sont en téléchargement sur le site www.editions-eni.com.
Les chapitres du livre :
Avant-propos &amp;ndash; Généralités sur MySQL &amp;ndash; Installation du serveur &amp;ndash; Configuration du serveur &amp;ndash; Sécurité et gestion des utilisateurs &amp;ndash; Sauvegarde et restauration &amp;ndash; Optimisation &amp;ndash; Réplication &amp;ndash; Autres fonctionnalités &amp;ndash; Outils de surveillance
Quizinclus dans 
la version en ligne !
- Testez vos connaissances à l'issue de chaque chapitre
- Validez vos acquis
</v>
          </cell>
          <cell r="R845">
            <v>9782409005244</v>
          </cell>
          <cell r="S845" t="str">
            <v>Version Numérique</v>
          </cell>
          <cell r="T845">
            <v>9782409003752</v>
          </cell>
          <cell r="U845" t="str">
            <v>Version Imprimée</v>
          </cell>
          <cell r="V845" t="str">
            <v>St-Herblain</v>
          </cell>
          <cell r="W845" t="str">
            <v>Editions ENI</v>
          </cell>
          <cell r="X845">
            <v>2016</v>
          </cell>
          <cell r="Y845" t="str">
            <v>Bibliothèque Numérique ENI (Service en ligne)</v>
          </cell>
          <cell r="Z845" t="str">
            <v>RESSOURCES INFORMATIQUES</v>
          </cell>
          <cell r="AA845" t="str">
            <v>texte</v>
          </cell>
          <cell r="AB845" t="str">
            <v>txt</v>
          </cell>
          <cell r="AC845" t="str">
            <v>rdacontent/fre</v>
          </cell>
          <cell r="AD845" t="str">
            <v>informatique</v>
          </cell>
          <cell r="AE845" t="str">
            <v>c</v>
          </cell>
          <cell r="AF845" t="str">
            <v>rdamedia/fre</v>
          </cell>
          <cell r="AG845" t="str">
            <v>ressource en ligne</v>
          </cell>
          <cell r="AH845" t="str">
            <v>cr</v>
          </cell>
          <cell r="AI845" t="str">
            <v>rdacarrier/fre</v>
          </cell>
          <cell r="AJ845" t="str">
            <v>m\\\\\o\\d\\\\\\\\</v>
          </cell>
          <cell r="AK845" t="str">
            <v>cr\cn\\\\uuaua</v>
          </cell>
          <cell r="AL845" t="str">
            <v>Accès restreint aux membres</v>
          </cell>
          <cell r="AM845" t="str">
            <v>Source de la note de description : Version imprimée</v>
          </cell>
          <cell r="AN845" t="str">
            <v/>
          </cell>
          <cell r="AO845" t="str">
            <v>%SITE_CLIENT%/?library_guid=834F66C5-5078-46CC-ACC8-C0B8FB75FEDD</v>
          </cell>
          <cell r="AP845" t="str">
            <v>Accès au travers du portail ENI</v>
          </cell>
          <cell r="AQ845" t="str">
            <v xml:space="preserve"> base de données </v>
          </cell>
          <cell r="AR845" t="str">
            <v xml:space="preserve"> LNRI57MYSA</v>
          </cell>
          <cell r="AS845" t="str">
            <v xml:space="preserve"> Open source </v>
          </cell>
          <cell r="AT845" t="str">
            <v xml:space="preserve"> requête </v>
          </cell>
          <cell r="AU845" t="str">
            <v xml:space="preserve"> server </v>
          </cell>
          <cell r="AV845" t="str">
            <v xml:space="preserve"> serveur </v>
          </cell>
          <cell r="AW845" t="str">
            <v xml:space="preserve"> sgbd </v>
          </cell>
          <cell r="AX845" t="str">
            <v xml:space="preserve"> sgbdr </v>
          </cell>
          <cell r="AY845" t="str">
            <v xml:space="preserve">livre mysql </v>
          </cell>
          <cell r="AZ845" t="str">
            <v/>
          </cell>
          <cell r="BA845" t="str">
            <v/>
          </cell>
          <cell r="BB845" t="str">
            <v/>
          </cell>
          <cell r="BC845" t="str">
            <v/>
          </cell>
          <cell r="BD845" t="str">
            <v/>
          </cell>
          <cell r="BE845" t="str">
            <v/>
          </cell>
          <cell r="BF845" t="str">
            <v/>
          </cell>
          <cell r="BG845" t="str">
            <v/>
          </cell>
          <cell r="BH845" t="str">
            <v/>
          </cell>
          <cell r="BI845" t="str">
            <v/>
          </cell>
          <cell r="BJ845" t="str">
            <v/>
          </cell>
          <cell r="BK845" t="str">
            <v/>
          </cell>
          <cell r="BL845" t="str">
            <v/>
          </cell>
          <cell r="BM845" t="str">
            <v/>
          </cell>
          <cell r="BN845" t="str">
            <v/>
          </cell>
          <cell r="BO845" t="str">
            <v/>
          </cell>
          <cell r="BP845" t="str">
            <v/>
          </cell>
          <cell r="BQ845" t="str">
            <v/>
          </cell>
          <cell r="BR845" t="str">
            <v/>
          </cell>
          <cell r="BS845" t="str">
            <v/>
          </cell>
          <cell r="BT845" t="str">
            <v/>
          </cell>
          <cell r="BU845" t="str">
            <v/>
          </cell>
          <cell r="BV845" t="str">
            <v/>
          </cell>
          <cell r="BW845" t="str">
            <v/>
          </cell>
          <cell r="BX845" t="str">
            <v/>
          </cell>
        </row>
        <row r="846">
          <cell r="A846" t="str">
            <v>RI58PH8MY</v>
          </cell>
          <cell r="B846" t="str">
            <v>PHP et MySQL</v>
          </cell>
          <cell r="C846" t="str">
            <v>Maîtrisez le développement d'un site web dynamique et interactif (5e édition)</v>
          </cell>
          <cell r="D846" t="str">
            <v>Olivier HEURTEL</v>
          </cell>
          <cell r="E846" t="str">
            <v/>
          </cell>
          <cell r="F846" t="str">
            <v>HEURTEL, Olivier</v>
          </cell>
          <cell r="G846" t="str">
            <v/>
          </cell>
          <cell r="H846" t="str">
            <v/>
          </cell>
          <cell r="I846" t="str">
            <v/>
          </cell>
          <cell r="J846" t="str">
            <v/>
          </cell>
          <cell r="K846" t="str">
            <v>Edition du 1 August 2022</v>
          </cell>
          <cell r="L846" t="str">
            <v>843 pages</v>
          </cell>
          <cell r="M846" t="str">
            <v>Editions ENI</v>
          </cell>
          <cell r="N846" t="str">
            <v>fre</v>
          </cell>
          <cell r="O846" t="str">
            <v>fre</v>
          </cell>
          <cell r="P846" t="str">
            <v>fre</v>
          </cell>
          <cell r="Q846" t="str">
            <v xml:space="preserve">Ce livre sur PHP et MySQL s'adresse aux concepteurs et développeurs qui souhaitent utiliser PHP et MySQL pour développer un site web dynamique et interactif. 
Dans la première partie du livre, l'auteur présente la mise en œuvre d'une base de données MySQL : langage SQL (Structured Query Language), utilisation des fonctions MySQL, construction d'une base de données (tables, index, vues), sans oublier les techniques avancées comme la gestion des transactions,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Les nouveautés des versions 8.0 et 8.1 qui méritent une attention particulière sont clairement signalées tout au long du livre. 
Abondamment illustré d'exemples commentés, ce livre (écrit sur les versions 8.1 de PHP et 8.0 de MySQL) est à la fois complet et synthétique et vous permet d'aller droit au but. 
Des éléments complémentaires sont en téléchargement sur le site www.editions-eni.fr. 
</v>
          </cell>
          <cell r="R846">
            <v>9782409036620</v>
          </cell>
          <cell r="S846" t="str">
            <v>Version Numérique</v>
          </cell>
          <cell r="T846">
            <v>9782409036613</v>
          </cell>
          <cell r="U846" t="str">
            <v>Version Imprimée</v>
          </cell>
          <cell r="V846" t="str">
            <v>St-Herblain</v>
          </cell>
          <cell r="W846" t="str">
            <v>Editions ENI</v>
          </cell>
          <cell r="X846">
            <v>2022</v>
          </cell>
          <cell r="Y846" t="str">
            <v>Bibliothèque Numérique ENI (Service en ligne)</v>
          </cell>
          <cell r="Z846" t="str">
            <v>RESSOURCES INFORMATIQUES</v>
          </cell>
          <cell r="AA846" t="str">
            <v>texte</v>
          </cell>
          <cell r="AB846" t="str">
            <v>txt</v>
          </cell>
          <cell r="AC846" t="str">
            <v>rdacontent/fre</v>
          </cell>
          <cell r="AD846" t="str">
            <v>informatique</v>
          </cell>
          <cell r="AE846" t="str">
            <v>c</v>
          </cell>
          <cell r="AF846" t="str">
            <v>rdamedia/fre</v>
          </cell>
          <cell r="AG846" t="str">
            <v>ressource en ligne</v>
          </cell>
          <cell r="AH846" t="str">
            <v>cr</v>
          </cell>
          <cell r="AI846" t="str">
            <v>rdacarrier/fre</v>
          </cell>
          <cell r="AJ846" t="str">
            <v>m\\\\\o\\d\\\\\\\\</v>
          </cell>
          <cell r="AK846" t="str">
            <v>cr\cn\\\\uuaua</v>
          </cell>
          <cell r="AL846" t="str">
            <v>Accès restreint aux membres</v>
          </cell>
          <cell r="AM846" t="str">
            <v>Source de la note de description : Version imprimée</v>
          </cell>
          <cell r="AN846" t="str">
            <v/>
          </cell>
          <cell r="AO846" t="str">
            <v>%SITE_CLIENT%/?library_guid=3AFA1FED-B050-4E40-AD57-19D8647C2123</v>
          </cell>
          <cell r="AP846" t="str">
            <v>Accès au travers du portail ENI</v>
          </cell>
          <cell r="AQ846" t="str">
            <v xml:space="preserve"> Base de données relationnelle </v>
          </cell>
          <cell r="AR846" t="str">
            <v xml:space="preserve"> développement </v>
          </cell>
          <cell r="AS846" t="str">
            <v xml:space="preserve"> pages dynamiques</v>
          </cell>
          <cell r="AT846" t="str">
            <v xml:space="preserve"> SGBD </v>
          </cell>
          <cell r="AU846" t="str">
            <v xml:space="preserve"> SGBDR </v>
          </cell>
          <cell r="AV846" t="str">
            <v xml:space="preserve"> site interactif </v>
          </cell>
          <cell r="AW846" t="str">
            <v xml:space="preserve">langage </v>
          </cell>
          <cell r="AX846" t="str">
            <v/>
          </cell>
          <cell r="AY846" t="str">
            <v/>
          </cell>
          <cell r="AZ846" t="str">
            <v/>
          </cell>
          <cell r="BA846" t="str">
            <v/>
          </cell>
          <cell r="BB846" t="str">
            <v/>
          </cell>
          <cell r="BC846" t="str">
            <v/>
          </cell>
          <cell r="BD846" t="str">
            <v/>
          </cell>
          <cell r="BE846" t="str">
            <v/>
          </cell>
          <cell r="BF846" t="str">
            <v/>
          </cell>
          <cell r="BG846" t="str">
            <v/>
          </cell>
          <cell r="BH846" t="str">
            <v/>
          </cell>
          <cell r="BI846" t="str">
            <v/>
          </cell>
          <cell r="BJ846" t="str">
            <v/>
          </cell>
          <cell r="BK846" t="str">
            <v/>
          </cell>
          <cell r="BL846" t="str">
            <v/>
          </cell>
          <cell r="BM846" t="str">
            <v/>
          </cell>
          <cell r="BN846" t="str">
            <v/>
          </cell>
          <cell r="BO846" t="str">
            <v/>
          </cell>
          <cell r="BP846" t="str">
            <v/>
          </cell>
          <cell r="BQ846" t="str">
            <v/>
          </cell>
          <cell r="BR846" t="str">
            <v/>
          </cell>
          <cell r="BS846" t="str">
            <v/>
          </cell>
          <cell r="BT846" t="str">
            <v/>
          </cell>
          <cell r="BU846" t="str">
            <v/>
          </cell>
          <cell r="BV846" t="str">
            <v/>
          </cell>
          <cell r="BW846" t="str">
            <v/>
          </cell>
          <cell r="BX846" t="str">
            <v/>
          </cell>
        </row>
        <row r="847">
          <cell r="A847" t="str">
            <v>RI5AND</v>
          </cell>
          <cell r="B847" t="str">
            <v>Android 5</v>
          </cell>
          <cell r="C847" t="str">
            <v>Les fondamentaux du développement d'applications Java</v>
          </cell>
          <cell r="D847" t="str">
            <v>Nazim BENBOURAHLA</v>
          </cell>
          <cell r="E847" t="str">
            <v/>
          </cell>
          <cell r="F847" t="str">
            <v>BENBOURAHLA, Nazim</v>
          </cell>
          <cell r="G847" t="str">
            <v/>
          </cell>
          <cell r="H847" t="str">
            <v/>
          </cell>
          <cell r="I847" t="str">
            <v/>
          </cell>
          <cell r="J847" t="str">
            <v/>
          </cell>
          <cell r="K847" t="str">
            <v>Edition du 1 April 2015</v>
          </cell>
          <cell r="L847" t="str">
            <v>412 pages</v>
          </cell>
          <cell r="M847" t="str">
            <v>Editions ENI</v>
          </cell>
          <cell r="N847" t="str">
            <v>fre</v>
          </cell>
          <cell r="O847" t="str">
            <v>fre</v>
          </cell>
          <cell r="P847" t="str">
            <v>fre</v>
          </cell>
          <cell r="Q847" t="str">
            <v>Ce livre est destiné aux développeurs, même débutants, qui souhaitent connaître et maîtriser le développement d'applications Java sur Android 5 (en version 5.0.x - alias Lollipop &amp;ndash; au moment de l'écriture). Sa lecture nécessite des connaissances basiques en programmation Java et XML mais aucun prérequis particulier sur Android.
Après  une présentation de  la plateforme Android et des principes de programmation qui  lui sont spécifiques, vous apprendrez à installer et configurer l'environnement de développement  (Android Studio et SDK Android). Vous évoluerez ensuite de  façon progressive afin de connaître toutes les briques essentielles à  la création d'applications Android. Ainsi, vous apprendrez à créer des  interfaces de plus en plus complexes (layouts, ressources, ActionBar, listes, popups, webview, fragments, onglets, etc.), à gérer  la navigation et la communication entre les  différentes interfaces d'une application ou entre plusieurs applications et vous découvrirez les nouveautés de la version 5 d'Android (Material Design, Toolbar, CardView, Notifications Android Wear  ...). Vous apprendrez à créer des interfaces personnalisées (gestion des thèmes, animations, police)  et à gérer les différents évènements utilisateurs (clic, rotation,  etc.). Vous apprendrez également à optimiser  le code de l'application, ses interfaces et à gérer la fragmentation de la  plateforme (versions d'Android, taille et  résolution des écrans, différences matérielles, etc.). Vous verrez comment  récupérer des données nécessaires à une application (webservice, gestion de la  connectivité, parsing Xml / Json), les stocker (sharedPreferences, fichiers, base de  données SQLite) et les partager avec d'autres applications (ContentProvider, Intent,  etc.). Vous pourrez créer  et interagir avec des cartes (Google Map,  localisation, conversion position/adresse).
Enfin, vous apprendrez à gérer les différents traitements et interactions effectués dans une application et à identifier ceux qui doivent s'exécuter en tâches de fond (AsyncTask, Thread, Service, Broadcast Receiver, Widget, etc.) ainsi que les méthodes d'accès aux différentes fonctionnalités d'un appareil sous Android (appels, sms, caméra, accéléromètre, Bluetooth, etc.). 
Tous les exemples présentés dans le livre sont disponibles en téléchargement sur le site www.editions-eni.fr.
Les chapitres du livre :
Avant-propos &amp;ndash; La plateforme Android &amp;ndash; Environnement de développement &amp;ndash; Principes de programmation &amp;ndash; Ma première application : HelloAndroid &amp;ndash; Création d'interfaces simples &amp;ndash; Navigation et gestion des événements &amp;ndash; Débogage et gestion des erreurs &amp;ndash; Personnalisation &amp;ndash; Notifications &amp;ndash; Création d'interfaces avancées &amp;ndash; Persistance et partage de données &amp;ndash; Traitement en tâche de fond &amp;ndash; Google Maps et géolocalisation &amp;ndash; Téléphonie et matériel &amp;ndash; Aller plus loin</v>
          </cell>
          <cell r="R847">
            <v>9782746095922</v>
          </cell>
          <cell r="S847" t="str">
            <v>Version Numérique</v>
          </cell>
          <cell r="T847">
            <v>9782746094444</v>
          </cell>
          <cell r="U847" t="str">
            <v>Version Imprimée</v>
          </cell>
          <cell r="V847" t="str">
            <v>St-Herblain</v>
          </cell>
          <cell r="W847" t="str">
            <v>Editions ENI</v>
          </cell>
          <cell r="X847">
            <v>2015</v>
          </cell>
          <cell r="Y847" t="str">
            <v>Bibliothèque Numérique ENI (Service en ligne)</v>
          </cell>
          <cell r="Z847" t="str">
            <v>RESSOURCES INFORMATIQUES</v>
          </cell>
          <cell r="AA847" t="str">
            <v>texte</v>
          </cell>
          <cell r="AB847" t="str">
            <v>txt</v>
          </cell>
          <cell r="AC847" t="str">
            <v>rdacontent/fre</v>
          </cell>
          <cell r="AD847" t="str">
            <v>informatique</v>
          </cell>
          <cell r="AE847" t="str">
            <v>c</v>
          </cell>
          <cell r="AF847" t="str">
            <v>rdamedia/fre</v>
          </cell>
          <cell r="AG847" t="str">
            <v>ressource en ligne</v>
          </cell>
          <cell r="AH847" t="str">
            <v>cr</v>
          </cell>
          <cell r="AI847" t="str">
            <v>rdacarrier/fre</v>
          </cell>
          <cell r="AJ847" t="str">
            <v>m\\\\\o\\d\\\\\\\\</v>
          </cell>
          <cell r="AK847" t="str">
            <v>cr\cn\\\\uuaua</v>
          </cell>
          <cell r="AL847" t="str">
            <v>Accès restreint aux membres</v>
          </cell>
          <cell r="AM847" t="str">
            <v>Source de la note de description : Version imprimée</v>
          </cell>
          <cell r="AN847" t="str">
            <v/>
          </cell>
          <cell r="AO847" t="str">
            <v>%SITE_CLIENT%/?library_guid=4FEEB446-DAC9-4377-BC2D-F784D1C78E55</v>
          </cell>
          <cell r="AP847" t="str">
            <v>Accès au travers du portail ENI</v>
          </cell>
          <cell r="AQ847" t="str">
            <v xml:space="preserve"> androïd </v>
          </cell>
          <cell r="AR847" t="str">
            <v xml:space="preserve"> appli </v>
          </cell>
          <cell r="AS847" t="str">
            <v xml:space="preserve"> applications </v>
          </cell>
          <cell r="AT847" t="str">
            <v xml:space="preserve"> jee </v>
          </cell>
          <cell r="AU847" t="str">
            <v xml:space="preserve"> jse </v>
          </cell>
          <cell r="AV847" t="str">
            <v xml:space="preserve"> LNRI5AND</v>
          </cell>
          <cell r="AW847" t="str">
            <v xml:space="preserve"> lollipop </v>
          </cell>
          <cell r="AX847" t="str">
            <v xml:space="preserve"> sdk android </v>
          </cell>
          <cell r="AY847" t="str">
            <v xml:space="preserve"> smartphone </v>
          </cell>
          <cell r="AZ847" t="str">
            <v xml:space="preserve"> tablette </v>
          </cell>
          <cell r="BA847" t="str">
            <v xml:space="preserve">livre android </v>
          </cell>
          <cell r="BB847" t="str">
            <v/>
          </cell>
          <cell r="BC847" t="str">
            <v/>
          </cell>
          <cell r="BD847" t="str">
            <v/>
          </cell>
          <cell r="BE847" t="str">
            <v/>
          </cell>
          <cell r="BF847" t="str">
            <v/>
          </cell>
          <cell r="BG847" t="str">
            <v/>
          </cell>
          <cell r="BH847" t="str">
            <v/>
          </cell>
          <cell r="BI847" t="str">
            <v/>
          </cell>
          <cell r="BJ847" t="str">
            <v/>
          </cell>
          <cell r="BK847" t="str">
            <v/>
          </cell>
          <cell r="BL847" t="str">
            <v/>
          </cell>
          <cell r="BM847" t="str">
            <v/>
          </cell>
          <cell r="BN847" t="str">
            <v/>
          </cell>
          <cell r="BO847" t="str">
            <v/>
          </cell>
          <cell r="BP847" t="str">
            <v/>
          </cell>
          <cell r="BQ847" t="str">
            <v/>
          </cell>
          <cell r="BR847" t="str">
            <v/>
          </cell>
          <cell r="BS847" t="str">
            <v/>
          </cell>
          <cell r="BT847" t="str">
            <v/>
          </cell>
          <cell r="BU847" t="str">
            <v/>
          </cell>
          <cell r="BV847" t="str">
            <v/>
          </cell>
          <cell r="BW847" t="str">
            <v/>
          </cell>
          <cell r="BX847" t="str">
            <v/>
          </cell>
        </row>
        <row r="848">
          <cell r="A848" t="str">
            <v>RI5MYSA</v>
          </cell>
          <cell r="B848" t="str">
            <v>MySQL 5</v>
          </cell>
          <cell r="C848" t="str">
            <v>Administration et optimisation</v>
          </cell>
          <cell r="D848" t="str">
            <v>Stéphane COMBAUDON,Olivier DASINI,Cyril SCETBON</v>
          </cell>
          <cell r="E848" t="str">
            <v/>
          </cell>
          <cell r="F848" t="str">
            <v>COMBAUDON, Stéphane</v>
          </cell>
          <cell r="G848" t="str">
            <v>DASINI, Olivier</v>
          </cell>
          <cell r="H848" t="str">
            <v>SCETBON, Cyril</v>
          </cell>
          <cell r="I848" t="str">
            <v/>
          </cell>
          <cell r="J848" t="str">
            <v/>
          </cell>
          <cell r="K848" t="str">
            <v>Edition du 1 June 2010</v>
          </cell>
          <cell r="L848" t="str">
            <v>506 pages</v>
          </cell>
          <cell r="M848" t="str">
            <v>Editions ENI</v>
          </cell>
          <cell r="N848" t="str">
            <v>fre</v>
          </cell>
          <cell r="O848" t="str">
            <v>fre</v>
          </cell>
          <cell r="P848" t="str">
            <v>fre</v>
          </cell>
          <cell r="Q848" t="str">
            <v>Ce livre sur MySQL 5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méthodes d'installation mono et multi-instances, présentation de l'architecture du serveur et des principaux moteurs de stockage, bonnes pratiques de configuration. 
Après ces fondamentaux vous donnant une bonne compréhension des spécificités du SGBD, vous apprendrez comment gérer votre serveur au quotidien en ayant à l'esprit les principes essentiels de sécurité, en mettant en place des stratégies efficaces pour les sauvegardes et les restaurations et en maintenant vos tables à jour et opérationnelles.
La dernière partie est consacrée aux techniques avancées qui vous donneront les clés pour résoudre les problèmes les plus complexes : optimisation du serveur, des index et des requêtes, amélioration des performances avec le partitionnement ou encore mise en place d'une solution de réplication adaptée à votre application.
Des éléments complémentaires sont en téléchargement sur le site www.editions-eni.com.
Les chapitres du livre :
Avant-propos - Installation du serveur &amp;ndash; Architecture &amp;ndash; Configuration du serveur &amp;ndash; Verrous et transactions &amp;ndash; Sécurité et gestion des utilisateurs &amp;ndash; Sauvegarde et restauration &amp;ndash; Maintenance des tables &amp;ndash; Optimisation &amp;ndash; Partitionnement &amp;ndash; Routines stockées, déclencheurs et événements &amp;ndash; Réplication &amp;ndash; Outils de monitoring
Ce livre est également proposé en coffret</v>
          </cell>
          <cell r="R848">
            <v>9782746056091</v>
          </cell>
          <cell r="S848" t="str">
            <v>Version Numérique</v>
          </cell>
          <cell r="T848">
            <v>9782746055162</v>
          </cell>
          <cell r="U848" t="str">
            <v>Version Imprimée</v>
          </cell>
          <cell r="V848" t="str">
            <v>St-Herblain</v>
          </cell>
          <cell r="W848" t="str">
            <v>Editions ENI</v>
          </cell>
          <cell r="X848">
            <v>2010</v>
          </cell>
          <cell r="Y848" t="str">
            <v>Bibliothèque Numérique ENI (Service en ligne)</v>
          </cell>
          <cell r="Z848" t="str">
            <v>RESSOURCES INFORMATIQUES</v>
          </cell>
          <cell r="AA848" t="str">
            <v>texte</v>
          </cell>
          <cell r="AB848" t="str">
            <v>txt</v>
          </cell>
          <cell r="AC848" t="str">
            <v>rdacontent/fre</v>
          </cell>
          <cell r="AD848" t="str">
            <v>informatique</v>
          </cell>
          <cell r="AE848" t="str">
            <v>c</v>
          </cell>
          <cell r="AF848" t="str">
            <v>rdamedia/fre</v>
          </cell>
          <cell r="AG848" t="str">
            <v>ressource en ligne</v>
          </cell>
          <cell r="AH848" t="str">
            <v>cr</v>
          </cell>
          <cell r="AI848" t="str">
            <v>rdacarrier/fre</v>
          </cell>
          <cell r="AJ848" t="str">
            <v>m\\\\\o\\d\\\\\\\\</v>
          </cell>
          <cell r="AK848" t="str">
            <v>cr\cn\\\\uuaua</v>
          </cell>
          <cell r="AL848" t="str">
            <v>Accès restreint aux membres</v>
          </cell>
          <cell r="AM848" t="str">
            <v>Source de la note de description : Version imprimée</v>
          </cell>
          <cell r="AN848" t="str">
            <v/>
          </cell>
          <cell r="AO848" t="str">
            <v>%SITE_CLIENT%/?library_guid=7C97815C-8748-4716-9535-7E2C0BA4D9FE</v>
          </cell>
          <cell r="AP848" t="str">
            <v>Accès au travers du portail ENI</v>
          </cell>
          <cell r="AQ848" t="str">
            <v xml:space="preserve"> livre sgbd </v>
          </cell>
          <cell r="AR848" t="str">
            <v xml:space="preserve"> LNRI5MYSA</v>
          </cell>
          <cell r="AS848" t="str">
            <v xml:space="preserve"> mariadb </v>
          </cell>
          <cell r="AT848" t="str">
            <v xml:space="preserve"> Open source </v>
          </cell>
          <cell r="AU848" t="str">
            <v xml:space="preserve">livre mysql </v>
          </cell>
          <cell r="AV848" t="str">
            <v/>
          </cell>
          <cell r="AW848" t="str">
            <v/>
          </cell>
          <cell r="AX848" t="str">
            <v/>
          </cell>
          <cell r="AY848" t="str">
            <v/>
          </cell>
          <cell r="AZ848" t="str">
            <v/>
          </cell>
          <cell r="BA848" t="str">
            <v/>
          </cell>
          <cell r="BB848" t="str">
            <v/>
          </cell>
          <cell r="BC848" t="str">
            <v/>
          </cell>
          <cell r="BD848" t="str">
            <v/>
          </cell>
          <cell r="BE848" t="str">
            <v/>
          </cell>
          <cell r="BF848" t="str">
            <v/>
          </cell>
          <cell r="BG848" t="str">
            <v/>
          </cell>
          <cell r="BH848" t="str">
            <v/>
          </cell>
          <cell r="BI848" t="str">
            <v/>
          </cell>
          <cell r="BJ848" t="str">
            <v/>
          </cell>
          <cell r="BK848" t="str">
            <v/>
          </cell>
          <cell r="BL848" t="str">
            <v/>
          </cell>
          <cell r="BM848" t="str">
            <v/>
          </cell>
          <cell r="BN848" t="str">
            <v/>
          </cell>
          <cell r="BO848" t="str">
            <v/>
          </cell>
          <cell r="BP848" t="str">
            <v/>
          </cell>
          <cell r="BQ848" t="str">
            <v/>
          </cell>
          <cell r="BR848" t="str">
            <v/>
          </cell>
          <cell r="BS848" t="str">
            <v/>
          </cell>
          <cell r="BT848" t="str">
            <v/>
          </cell>
          <cell r="BU848" t="str">
            <v/>
          </cell>
          <cell r="BV848" t="str">
            <v/>
          </cell>
          <cell r="BW848" t="str">
            <v/>
          </cell>
          <cell r="BX848" t="str">
            <v/>
          </cell>
        </row>
        <row r="849">
          <cell r="A849" t="str">
            <v>RI6.5BUSOD</v>
          </cell>
          <cell r="B849" t="str">
            <v>BusinessObjects Designer versions 6.5 et XI</v>
          </cell>
          <cell r="C849" t="str">
            <v/>
          </cell>
          <cell r="D849" t="str">
            <v>Thierry Petibon</v>
          </cell>
          <cell r="E849" t="str">
            <v/>
          </cell>
          <cell r="F849" t="str">
            <v>Petibon, Thierry</v>
          </cell>
          <cell r="G849" t="str">
            <v/>
          </cell>
          <cell r="H849" t="str">
            <v/>
          </cell>
          <cell r="I849" t="str">
            <v/>
          </cell>
          <cell r="J849" t="str">
            <v/>
          </cell>
          <cell r="K849" t="str">
            <v>Edition du 6 June 2005</v>
          </cell>
          <cell r="L849" t="str">
            <v>394 pages</v>
          </cell>
          <cell r="M849" t="str">
            <v>Editions ENI</v>
          </cell>
          <cell r="N849" t="str">
            <v>fre</v>
          </cell>
          <cell r="O849" t="str">
            <v>fre</v>
          </cell>
          <cell r="P849" t="str">
            <v>fre</v>
          </cell>
          <cell r="Q849" t="str">
            <v>Avec BusinessObjects, les utilisateurs peuvent interroger et  analyser n'importe quelle base de données. Cette interface d'interrogation et d'analyse est créée avec le module de conception des univers, BusinessObjects Designer. Les univers développés avec cette dernière version (6.5) peuvent être intégrés à la solution BusinessObjects XI proposée par l'éditeur. Ce livre s'adresse à des personnes qui, même sans connaissances préalables de cet outil, possèdent déjà des notions sur la syntaxe du langage SQL. Après un bref  rappel de la nature d'un projet de Business Intelligence, l'ouvrage vous guidera pour créer vos propres univers, des fonctionnalités de base aux concepts les plus avancés. Vous apprendrez comment vous connecter à une base de données, comment insérer les tables, les jointures, résoudre la problématique des boucles. Puis, vous créerez vos objets métiers en bénéficiant de tous les apports de cette dernière version comme la gestion des tables dérivées ou celle des clés dans la définition des objets. Le déploiement et la maintenance d'univers n'auront plus de secret pour vous et vous deviendrez de véritables Designers d'univers.</v>
          </cell>
          <cell r="R849">
            <v>9782746044043</v>
          </cell>
          <cell r="S849" t="str">
            <v>Version Numérique</v>
          </cell>
          <cell r="T849">
            <v>9782746028647</v>
          </cell>
          <cell r="U849" t="str">
            <v>Version Imprimée</v>
          </cell>
          <cell r="V849" t="str">
            <v>St-Herblain</v>
          </cell>
          <cell r="W849" t="str">
            <v>Editions ENI</v>
          </cell>
          <cell r="X849">
            <v>2005</v>
          </cell>
          <cell r="Y849" t="str">
            <v>Bibliothèque Numérique ENI (Service en ligne)</v>
          </cell>
          <cell r="Z849" t="str">
            <v>RESSOURCES INFORMATIQUES</v>
          </cell>
          <cell r="AA849" t="str">
            <v>texte</v>
          </cell>
          <cell r="AB849" t="str">
            <v>txt</v>
          </cell>
          <cell r="AC849" t="str">
            <v>rdacontent/fre</v>
          </cell>
          <cell r="AD849" t="str">
            <v>informatique</v>
          </cell>
          <cell r="AE849" t="str">
            <v>c</v>
          </cell>
          <cell r="AF849" t="str">
            <v>rdamedia/fre</v>
          </cell>
          <cell r="AG849" t="str">
            <v>ressource en ligne</v>
          </cell>
          <cell r="AH849" t="str">
            <v>cr</v>
          </cell>
          <cell r="AI849" t="str">
            <v>rdacarrier/fre</v>
          </cell>
          <cell r="AJ849" t="str">
            <v>m\\\\\o\\d\\\\\\\\</v>
          </cell>
          <cell r="AK849" t="str">
            <v>cr\cn\\\\uuaua</v>
          </cell>
          <cell r="AL849" t="str">
            <v>Accès restreint aux membres</v>
          </cell>
          <cell r="AM849" t="str">
            <v>Source de la note de description : Version imprimée</v>
          </cell>
          <cell r="AN849" t="str">
            <v/>
          </cell>
          <cell r="AO849" t="str">
            <v>%SITE_CLIENT%/?library_guid=866C2D98-0172-4295-875F-2BD9AFFF7C17</v>
          </cell>
          <cell r="AP849" t="str">
            <v>Accès au travers du portail ENI</v>
          </cell>
          <cell r="AQ849">
            <v>2746028646</v>
          </cell>
          <cell r="AR849" t="str">
            <v xml:space="preserve"> bo </v>
          </cell>
          <cell r="AS849" t="str">
            <v xml:space="preserve"> Business Objects 6,5 </v>
          </cell>
          <cell r="AT849" t="str">
            <v xml:space="preserve"> Business Objects 6.5 </v>
          </cell>
          <cell r="AU849" t="str">
            <v xml:space="preserve"> businessobjects6,5 </v>
          </cell>
          <cell r="AV849" t="str">
            <v xml:space="preserve"> businessobjects6.5 </v>
          </cell>
          <cell r="AW849" t="str">
            <v xml:space="preserve"> e</v>
          </cell>
          <cell r="AX849" t="str">
            <v xml:space="preserve"> ebook </v>
          </cell>
          <cell r="AY849" t="str">
            <v xml:space="preserve"> ETL  </v>
          </cell>
          <cell r="AZ849" t="str">
            <v xml:space="preserve"> livre électronique </v>
          </cell>
          <cell r="BA849" t="str">
            <v xml:space="preserve"> livre numérique </v>
          </cell>
          <cell r="BB849" t="str">
            <v xml:space="preserve"> livres électroniques </v>
          </cell>
          <cell r="BC849" t="str">
            <v xml:space="preserve"> livres numériques </v>
          </cell>
          <cell r="BD849" t="str">
            <v xml:space="preserve"> LNRI6.5BUSOD</v>
          </cell>
          <cell r="BE849" t="str">
            <v xml:space="preserve"> Reporting </v>
          </cell>
          <cell r="BF849" t="str">
            <v xml:space="preserve"> univers </v>
          </cell>
          <cell r="BG849" t="str">
            <v xml:space="preserve"> XI </v>
          </cell>
          <cell r="BH849" t="str">
            <v xml:space="preserve">book </v>
          </cell>
          <cell r="BI849" t="str">
            <v xml:space="preserve">Business Intelligence </v>
          </cell>
          <cell r="BJ849" t="str">
            <v/>
          </cell>
          <cell r="BK849" t="str">
            <v/>
          </cell>
          <cell r="BL849" t="str">
            <v/>
          </cell>
          <cell r="BM849" t="str">
            <v/>
          </cell>
          <cell r="BN849" t="str">
            <v/>
          </cell>
          <cell r="BO849" t="str">
            <v/>
          </cell>
          <cell r="BP849" t="str">
            <v/>
          </cell>
          <cell r="BQ849" t="str">
            <v/>
          </cell>
          <cell r="BR849" t="str">
            <v/>
          </cell>
          <cell r="BS849" t="str">
            <v/>
          </cell>
          <cell r="BT849" t="str">
            <v/>
          </cell>
          <cell r="BU849" t="str">
            <v/>
          </cell>
          <cell r="BV849" t="str">
            <v/>
          </cell>
          <cell r="BW849" t="str">
            <v/>
          </cell>
          <cell r="BX849" t="str">
            <v/>
          </cell>
        </row>
        <row r="850">
          <cell r="A850" t="str">
            <v>RI62LINA</v>
          </cell>
          <cell r="B850" t="str">
            <v>LINUX</v>
          </cell>
          <cell r="C850" t="str">
            <v>Maîtrisez l'administration du système (6e édition)</v>
          </cell>
          <cell r="D850" t="str">
            <v>Sébastien  ROHAUT</v>
          </cell>
          <cell r="E850" t="str">
            <v/>
          </cell>
          <cell r="F850" t="str">
            <v xml:space="preserve">ROHAUT, Sébastien </v>
          </cell>
          <cell r="G850" t="str">
            <v/>
          </cell>
          <cell r="H850" t="str">
            <v/>
          </cell>
          <cell r="I850" t="str">
            <v/>
          </cell>
          <cell r="J850" t="str">
            <v/>
          </cell>
          <cell r="K850" t="str">
            <v>Edition du 1 June 2020</v>
          </cell>
          <cell r="L850" t="str">
            <v>826 pages</v>
          </cell>
          <cell r="M850" t="str">
            <v>Editions ENI</v>
          </cell>
          <cell r="N850" t="str">
            <v>fre</v>
          </cell>
          <cell r="O850" t="str">
            <v>fre</v>
          </cell>
          <cell r="P850" t="str">
            <v>fre</v>
          </cell>
          <cell r="Q850" t="str">
            <v>Ce livre sur l'administration du système Linux s'adresse à tout informaticien appelé à gérer ce système d'exploitation et désireux d'apprendre ou de consolider des bases acquises sur le terrain.
Quelle que soit la distribution Linux utilisée (que ce soit en entreprise ou à la maison), toutes les méthodes et commandes d'administration de Linux sont présentées et détaillées. Cette nouvelle édition du livre tient compte des dernières évolutions de Linux.
Le livre fait le tour des connaissances nécessaires à l'installation d'une distribution : la gestion des paquetages logiciels, la compilation depuis les sources, les bibliothèques partagées, les principales commandes GNU et les scripts shell, la gestion des disques, systèmes de fichiers et quotas, la mise en place de volumes RAID et LVM, le démarrage et l'arrêt du système et des services avec systemd, l'impression et les tâches d'administration communes dont la gestion des utilisateurs et l'automatisation des tâches, la configuration du réseau et des services de base associés, le noyau et sa compilation, les bases de la sécurité et des firewalls, la configuration de l'environnement graphique, la virtualisation, les containers et le cloud.
Tous les points traités sont agrémentés d'exemples et leur maîtrise fera de vous un administrateur système Linux compétent.</v>
          </cell>
          <cell r="R850">
            <v>9782409025723</v>
          </cell>
          <cell r="S850" t="str">
            <v>Version Numérique</v>
          </cell>
          <cell r="T850">
            <v>9782409025716</v>
          </cell>
          <cell r="U850" t="str">
            <v>Version Imprimée</v>
          </cell>
          <cell r="V850" t="str">
            <v>St-Herblain</v>
          </cell>
          <cell r="W850" t="str">
            <v>Editions ENI</v>
          </cell>
          <cell r="X850">
            <v>2020</v>
          </cell>
          <cell r="Y850" t="str">
            <v>Bibliothèque Numérique ENI (Service en ligne)</v>
          </cell>
          <cell r="Z850" t="str">
            <v>RESSOURCES INFORMATIQUES</v>
          </cell>
          <cell r="AA850" t="str">
            <v>texte</v>
          </cell>
          <cell r="AB850" t="str">
            <v>txt</v>
          </cell>
          <cell r="AC850" t="str">
            <v>rdacontent/fre</v>
          </cell>
          <cell r="AD850" t="str">
            <v>informatique</v>
          </cell>
          <cell r="AE850" t="str">
            <v>c</v>
          </cell>
          <cell r="AF850" t="str">
            <v>rdamedia/fre</v>
          </cell>
          <cell r="AG850" t="str">
            <v>ressource en ligne</v>
          </cell>
          <cell r="AH850" t="str">
            <v>cr</v>
          </cell>
          <cell r="AI850" t="str">
            <v>rdacarrier/fre</v>
          </cell>
          <cell r="AJ850" t="str">
            <v>m\\\\\o\\d\\\\\\\\</v>
          </cell>
          <cell r="AK850" t="str">
            <v>cr\cn\\\\uuaua</v>
          </cell>
          <cell r="AL850" t="str">
            <v>Accès restreint aux membres</v>
          </cell>
          <cell r="AM850" t="str">
            <v>Source de la note de description : Version imprimée</v>
          </cell>
          <cell r="AN850" t="str">
            <v/>
          </cell>
          <cell r="AO850" t="str">
            <v>%SITE_CLIENT%/?library_guid=17B9FC71-0F2D-4F40-B9BC-CD91399D7D1A</v>
          </cell>
          <cell r="AP850" t="str">
            <v>Accès au travers du portail ENI</v>
          </cell>
          <cell r="AQ850" t="str">
            <v xml:space="preserve"> APT </v>
          </cell>
          <cell r="AR850" t="str">
            <v xml:space="preserve"> firewalld </v>
          </cell>
          <cell r="AS850" t="str">
            <v xml:space="preserve"> gnu </v>
          </cell>
          <cell r="AT850" t="str">
            <v xml:space="preserve"> lvm </v>
          </cell>
          <cell r="AU850" t="str">
            <v xml:space="preserve"> noyau </v>
          </cell>
          <cell r="AV850" t="str">
            <v xml:space="preserve"> raid </v>
          </cell>
          <cell r="AW850" t="str">
            <v xml:space="preserve"> RPM </v>
          </cell>
          <cell r="AX850" t="str">
            <v xml:space="preserve"> script </v>
          </cell>
          <cell r="AY850" t="str">
            <v xml:space="preserve"> shell </v>
          </cell>
          <cell r="AZ850" t="str">
            <v xml:space="preserve"> systemd </v>
          </cell>
          <cell r="BA850" t="str">
            <v xml:space="preserve"> x11 </v>
          </cell>
          <cell r="BB850" t="str">
            <v xml:space="preserve"> xfs </v>
          </cell>
          <cell r="BC850" t="str">
            <v xml:space="preserve">GNU/linux </v>
          </cell>
          <cell r="BD850" t="str">
            <v/>
          </cell>
          <cell r="BE850" t="str">
            <v/>
          </cell>
          <cell r="BF850" t="str">
            <v/>
          </cell>
          <cell r="BG850" t="str">
            <v/>
          </cell>
          <cell r="BH850" t="str">
            <v/>
          </cell>
          <cell r="BI850" t="str">
            <v/>
          </cell>
          <cell r="BJ850" t="str">
            <v/>
          </cell>
          <cell r="BK850" t="str">
            <v/>
          </cell>
          <cell r="BL850" t="str">
            <v/>
          </cell>
          <cell r="BM850" t="str">
            <v/>
          </cell>
          <cell r="BN850" t="str">
            <v/>
          </cell>
          <cell r="BO850" t="str">
            <v/>
          </cell>
          <cell r="BP850" t="str">
            <v/>
          </cell>
          <cell r="BQ850" t="str">
            <v/>
          </cell>
          <cell r="BR850" t="str">
            <v/>
          </cell>
          <cell r="BS850" t="str">
            <v/>
          </cell>
          <cell r="BT850" t="str">
            <v/>
          </cell>
          <cell r="BU850" t="str">
            <v/>
          </cell>
          <cell r="BV850" t="str">
            <v/>
          </cell>
          <cell r="BW850" t="str">
            <v/>
          </cell>
          <cell r="BX850" t="str">
            <v/>
          </cell>
        </row>
        <row r="851">
          <cell r="A851" t="str">
            <v>RI6IIS</v>
          </cell>
          <cell r="B851" t="str">
            <v>IIS 6 - Internet Information Services - version 6</v>
          </cell>
          <cell r="C851" t="str">
            <v/>
          </cell>
          <cell r="D851" t="str">
            <v>Johnny Brochard</v>
          </cell>
          <cell r="E851" t="str">
            <v/>
          </cell>
          <cell r="F851" t="str">
            <v>Brochard, Johnny</v>
          </cell>
          <cell r="G851" t="str">
            <v/>
          </cell>
          <cell r="H851" t="str">
            <v/>
          </cell>
          <cell r="I851" t="str">
            <v/>
          </cell>
          <cell r="J851" t="str">
            <v/>
          </cell>
          <cell r="K851" t="str">
            <v>Edition du 1 November 2005</v>
          </cell>
          <cell r="L851" t="str">
            <v>429 pages</v>
          </cell>
          <cell r="M851" t="str">
            <v>Editions ENI</v>
          </cell>
          <cell r="N851" t="str">
            <v>fre</v>
          </cell>
          <cell r="O851" t="str">
            <v>fre</v>
          </cell>
          <cell r="P851" t="str">
            <v>fre</v>
          </cell>
          <cell r="Q851" t="str">
            <v>Ce livre est destiné aux administrateurs du serveur web IIS 6 sous Windows Server2003. Il détaille l'installation du serveur ainsi que la migration de versions antérieures de IIS. Les diverses fonctionnalités d'administration sont passées en revue, ainsi que les différents composants de IIS (services HTTP,FTP, WebDAV, SMTP,NNTP, métabase). L'auteur s'est particulièrement attaché à fournir des informations très pratiques sur l'administration quotidienne de IIS, ainsi que sur les nouveautés apportées par le service pack 1 de Windows Server 2003. Il propose de plus en fin d'ouvrage, 4 ateliers répondant à différents cas d'utilisation de IIS au sein d'une entreprise.</v>
          </cell>
          <cell r="R851">
            <v>9782746044111</v>
          </cell>
          <cell r="S851" t="str">
            <v>Version Numérique</v>
          </cell>
          <cell r="T851">
            <v>9782746029903</v>
          </cell>
          <cell r="U851" t="str">
            <v>Version Imprimée</v>
          </cell>
          <cell r="V851" t="str">
            <v>St-Herblain</v>
          </cell>
          <cell r="W851" t="str">
            <v>Editions ENI</v>
          </cell>
          <cell r="X851">
            <v>2005</v>
          </cell>
          <cell r="Y851" t="str">
            <v>Bibliothèque Numérique ENI (Service en ligne)</v>
          </cell>
          <cell r="Z851" t="str">
            <v>RESSOURCES INFORMATIQUES</v>
          </cell>
          <cell r="AA851" t="str">
            <v>texte</v>
          </cell>
          <cell r="AB851" t="str">
            <v>txt</v>
          </cell>
          <cell r="AC851" t="str">
            <v>rdacontent/fre</v>
          </cell>
          <cell r="AD851" t="str">
            <v>informatique</v>
          </cell>
          <cell r="AE851" t="str">
            <v>c</v>
          </cell>
          <cell r="AF851" t="str">
            <v>rdamedia/fre</v>
          </cell>
          <cell r="AG851" t="str">
            <v>ressource en ligne</v>
          </cell>
          <cell r="AH851" t="str">
            <v>cr</v>
          </cell>
          <cell r="AI851" t="str">
            <v>rdacarrier/fre</v>
          </cell>
          <cell r="AJ851" t="str">
            <v>m\\\\\o\\d\\\\\\\\</v>
          </cell>
          <cell r="AK851" t="str">
            <v>cr\cn\\\\uuaua</v>
          </cell>
          <cell r="AL851" t="str">
            <v>Accès restreint aux membres</v>
          </cell>
          <cell r="AM851" t="str">
            <v>Source de la note de description : Version imprimée</v>
          </cell>
          <cell r="AN851" t="str">
            <v/>
          </cell>
          <cell r="AO851" t="str">
            <v>%SITE_CLIENT%/?library_guid=FEFE83FB-195E-4A1D-AC07-698AA62EFE53</v>
          </cell>
          <cell r="AP851" t="str">
            <v>Accès au travers du portail ENI</v>
          </cell>
          <cell r="AQ851">
            <v>2746029901</v>
          </cell>
          <cell r="AR851" t="str">
            <v xml:space="preserve"> e</v>
          </cell>
          <cell r="AS851" t="str">
            <v xml:space="preserve"> ebook </v>
          </cell>
          <cell r="AT851" t="str">
            <v xml:space="preserve"> filtres ISAPI </v>
          </cell>
          <cell r="AU851" t="str">
            <v xml:space="preserve"> ftp </v>
          </cell>
          <cell r="AV851" t="str">
            <v xml:space="preserve"> http </v>
          </cell>
          <cell r="AW851" t="str">
            <v xml:space="preserve"> iis6 </v>
          </cell>
          <cell r="AX851" t="str">
            <v xml:space="preserve"> internet </v>
          </cell>
          <cell r="AY851" t="str">
            <v xml:space="preserve"> livre électronique </v>
          </cell>
          <cell r="AZ851" t="str">
            <v xml:space="preserve"> livre numérique </v>
          </cell>
          <cell r="BA851" t="str">
            <v xml:space="preserve"> livres électroniques </v>
          </cell>
          <cell r="BB851" t="str">
            <v xml:space="preserve"> livres numériques </v>
          </cell>
          <cell r="BC851" t="str">
            <v xml:space="preserve"> LNRI6IIS</v>
          </cell>
          <cell r="BD851" t="str">
            <v xml:space="preserve"> metabase </v>
          </cell>
          <cell r="BE851" t="str">
            <v xml:space="preserve"> nntp </v>
          </cell>
          <cell r="BF851" t="str">
            <v xml:space="preserve"> Securite </v>
          </cell>
          <cell r="BG851" t="str">
            <v xml:space="preserve"> securite </v>
          </cell>
          <cell r="BH851" t="str">
            <v xml:space="preserve"> securité </v>
          </cell>
          <cell r="BI851" t="str">
            <v xml:space="preserve"> sécurité </v>
          </cell>
          <cell r="BJ851" t="str">
            <v xml:space="preserve"> Sécurité </v>
          </cell>
          <cell r="BK851" t="str">
            <v xml:space="preserve"> sécurité </v>
          </cell>
          <cell r="BL851" t="str">
            <v xml:space="preserve"> serveur </v>
          </cell>
          <cell r="BM851" t="str">
            <v xml:space="preserve"> smtp </v>
          </cell>
          <cell r="BN851" t="str">
            <v xml:space="preserve"> web </v>
          </cell>
          <cell r="BO851" t="str">
            <v xml:space="preserve">book </v>
          </cell>
          <cell r="BP851" t="str">
            <v xml:space="preserve">IIS </v>
          </cell>
          <cell r="BQ851" t="str">
            <v/>
          </cell>
          <cell r="BR851" t="str">
            <v/>
          </cell>
          <cell r="BS851" t="str">
            <v/>
          </cell>
          <cell r="BT851" t="str">
            <v/>
          </cell>
          <cell r="BU851" t="str">
            <v/>
          </cell>
          <cell r="BV851" t="str">
            <v/>
          </cell>
          <cell r="BW851" t="str">
            <v/>
          </cell>
          <cell r="BX851" t="str">
            <v/>
          </cell>
        </row>
        <row r="852">
          <cell r="A852" t="str">
            <v>RI6JAV</v>
          </cell>
          <cell r="B852" t="str">
            <v>JAVA 6</v>
          </cell>
          <cell r="C852" t="str">
            <v>Les fondamentaux du langage Java</v>
          </cell>
          <cell r="D852" t="str">
            <v>Thierry Groussard</v>
          </cell>
          <cell r="E852" t="str">
            <v/>
          </cell>
          <cell r="F852" t="str">
            <v>Groussard, Thierry</v>
          </cell>
          <cell r="G852" t="str">
            <v/>
          </cell>
          <cell r="H852" t="str">
            <v/>
          </cell>
          <cell r="I852" t="str">
            <v/>
          </cell>
          <cell r="J852" t="str">
            <v/>
          </cell>
          <cell r="K852" t="str">
            <v>Edition du 1 March 2009</v>
          </cell>
          <cell r="L852" t="str">
            <v>390 pages</v>
          </cell>
          <cell r="M852" t="str">
            <v>Editions ENI</v>
          </cell>
          <cell r="N852" t="str">
            <v>fre</v>
          </cell>
          <cell r="O852" t="str">
            <v>fre</v>
          </cell>
          <cell r="P852" t="str">
            <v>fre</v>
          </cell>
          <cell r="Q852" t="str">
            <v xml:space="preserve">
Ce livre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Les trois premiers chapitres présentent les bases du langage et de la programmation objet. Les chapitres suivants étudient le développement d'applications graphiques avec la bibliothèque Swing et la création d'applets permettant d'enrichir facilement le contenu de pages web. Le développement d'applications client/serveur est également présenté avec l'API JDBC assurant l'accès aux bases de données. Le déploiement étant une étape importante du succès d'une application, le dernier chapitre présente la distribution d'une application avec la solution classique des fichiers d'archives ou l'utilisation plus souple de la technologie Java Web Start.
Le livre ne nécessite pas d'outils de développement spécifiques. Un éditeur de texte et les outils disponibles gratuitement sur le site de Sun sont suffisants pour mener à bien l'apprentissage de ce langage passionnant et en plein essor.
Les exemples cités dans l'ouvrage sont en téléchargement sur cette page.
Ce livre est également proposé en coffret 1 | coffret 2
</v>
          </cell>
          <cell r="R852">
            <v>9782746048577</v>
          </cell>
          <cell r="S852" t="str">
            <v>Version Numérique</v>
          </cell>
          <cell r="T852">
            <v>9782746047617</v>
          </cell>
          <cell r="U852" t="str">
            <v>Version Imprimée</v>
          </cell>
          <cell r="V852" t="str">
            <v>St-Herblain</v>
          </cell>
          <cell r="W852" t="str">
            <v>Editions ENI</v>
          </cell>
          <cell r="X852">
            <v>2009</v>
          </cell>
          <cell r="Y852" t="str">
            <v>Bibliothèque Numérique ENI (Service en ligne)</v>
          </cell>
          <cell r="Z852" t="str">
            <v>RESSOURCES INFORMATIQUES</v>
          </cell>
          <cell r="AA852" t="str">
            <v>texte</v>
          </cell>
          <cell r="AB852" t="str">
            <v>txt</v>
          </cell>
          <cell r="AC852" t="str">
            <v>rdacontent/fre</v>
          </cell>
          <cell r="AD852" t="str">
            <v>informatique</v>
          </cell>
          <cell r="AE852" t="str">
            <v>c</v>
          </cell>
          <cell r="AF852" t="str">
            <v>rdamedia/fre</v>
          </cell>
          <cell r="AG852" t="str">
            <v>ressource en ligne</v>
          </cell>
          <cell r="AH852" t="str">
            <v>cr</v>
          </cell>
          <cell r="AI852" t="str">
            <v>rdacarrier/fre</v>
          </cell>
          <cell r="AJ852" t="str">
            <v>m\\\\\o\\d\\\\\\\\</v>
          </cell>
          <cell r="AK852" t="str">
            <v>cr\cn\\\\uuaua</v>
          </cell>
          <cell r="AL852" t="str">
            <v>Accès restreint aux membres</v>
          </cell>
          <cell r="AM852" t="str">
            <v>Source de la note de description : Version imprimée</v>
          </cell>
          <cell r="AN852" t="str">
            <v/>
          </cell>
          <cell r="AO852" t="str">
            <v>%SITE_CLIENT%/?library_guid=E4E79641-9172-49BA-A045-54C643F3D32B</v>
          </cell>
          <cell r="AP852" t="str">
            <v>Accès au travers du portail ENI</v>
          </cell>
          <cell r="AQ852" t="str">
            <v xml:space="preserve"> applet </v>
          </cell>
          <cell r="AR852" t="str">
            <v xml:space="preserve"> J2SE </v>
          </cell>
          <cell r="AS852" t="str">
            <v xml:space="preserve"> java web start </v>
          </cell>
          <cell r="AT852" t="str">
            <v xml:space="preserve"> jdbc </v>
          </cell>
          <cell r="AU852" t="str">
            <v xml:space="preserve"> jws </v>
          </cell>
          <cell r="AV852" t="str">
            <v xml:space="preserve"> livre JSE </v>
          </cell>
          <cell r="AW852" t="str">
            <v xml:space="preserve"> livre sun </v>
          </cell>
          <cell r="AX852" t="str">
            <v xml:space="preserve"> LNRI6JAV</v>
          </cell>
          <cell r="AY852" t="str">
            <v xml:space="preserve"> swing </v>
          </cell>
          <cell r="AZ852" t="str">
            <v xml:space="preserve">livre java </v>
          </cell>
          <cell r="BA852" t="str">
            <v/>
          </cell>
          <cell r="BB852" t="str">
            <v/>
          </cell>
          <cell r="BC852" t="str">
            <v/>
          </cell>
          <cell r="BD852" t="str">
            <v/>
          </cell>
          <cell r="BE852" t="str">
            <v/>
          </cell>
          <cell r="BF852" t="str">
            <v/>
          </cell>
          <cell r="BG852" t="str">
            <v/>
          </cell>
          <cell r="BH852" t="str">
            <v/>
          </cell>
          <cell r="BI852" t="str">
            <v/>
          </cell>
          <cell r="BJ852" t="str">
            <v/>
          </cell>
          <cell r="BK852" t="str">
            <v/>
          </cell>
          <cell r="BL852" t="str">
            <v/>
          </cell>
          <cell r="BM852" t="str">
            <v/>
          </cell>
          <cell r="BN852" t="str">
            <v/>
          </cell>
          <cell r="BO852" t="str">
            <v/>
          </cell>
          <cell r="BP852" t="str">
            <v/>
          </cell>
          <cell r="BQ852" t="str">
            <v/>
          </cell>
          <cell r="BR852" t="str">
            <v/>
          </cell>
          <cell r="BS852" t="str">
            <v/>
          </cell>
          <cell r="BT852" t="str">
            <v/>
          </cell>
          <cell r="BU852" t="str">
            <v/>
          </cell>
          <cell r="BV852" t="str">
            <v/>
          </cell>
          <cell r="BW852" t="str">
            <v/>
          </cell>
          <cell r="BX852" t="str">
            <v/>
          </cell>
        </row>
        <row r="853">
          <cell r="A853" t="str">
            <v>RI6RES</v>
          </cell>
          <cell r="B853" t="str">
            <v>Réseaux informatiques - Notions fondamentales (6ième édition)</v>
          </cell>
          <cell r="C853" t="str">
            <v>(Protocoles, Architectures, Réseaux sans fil, Virtualisation, Sécurité, IP v6...)</v>
          </cell>
          <cell r="D853" t="str">
            <v>José DORDOIGNE</v>
          </cell>
          <cell r="E853" t="str">
            <v/>
          </cell>
          <cell r="F853" t="str">
            <v>DORDOIGNE, José</v>
          </cell>
          <cell r="G853" t="str">
            <v/>
          </cell>
          <cell r="H853" t="str">
            <v/>
          </cell>
          <cell r="I853" t="str">
            <v/>
          </cell>
          <cell r="J853" t="str">
            <v/>
          </cell>
          <cell r="K853" t="str">
            <v>Edition du 1 March 2015</v>
          </cell>
          <cell r="L853" t="str">
            <v>603 pages</v>
          </cell>
          <cell r="M853" t="str">
            <v>Editions ENI</v>
          </cell>
          <cell r="N853" t="str">
            <v>fre</v>
          </cell>
          <cell r="O853" t="str">
            <v>fre</v>
          </cell>
          <cell r="P853" t="str">
            <v>fre</v>
          </cell>
          <cell r="Q853" t="str">
            <v>Ce livre sur les réseaux s'adresse autant aux débutants désireux de comprendre les réseaux informatiques, qu'aux informaticiens plus expérimentés souhaitant renforcer et mettre à jour leurs connaissances. 
Les principes de base sont présentés (normes, architectures courantes, câblages, codage des données, topologie, réseaux sans fil, interconnexions de réseaux...) puis les différents protocoles qui comptent dans les réseaux informatiques (Ethernet, Wi-Fi, Bluetooth, ADSL, WiMax...) sont déclinés d'un point de vue opérationnel sans noyer le lecteur dans un discours trop théorique. 
La configuration réseau est examinée pour Windows, Linux, Mac OSX et Android. La partie stockage est également présentée de manière détaillée en expliquant clairement les termes NAS, SAN, zoning, Fiber Channel, FCoE et iSCSI ; les protocoles de réplications entre baies sont également décrits. Le fonctionnement de la déduplication pour les sauvegardes est expliqué en détail ainsi que le principe des WAAS.
Une synthèse sur la virtualisation est proposée permettant au lecteur de bien comprendre les enjeux, les avantages et inconvénients apportés par les différentes solutions du marché. Les technologies ATM et autres relais de trames sont également abordées.
D'un point de vue matériel réseau, l'algorithme du Spanning tree est expliqué, ainsi que le fonctionnement de VSS. Concernant le routage, les protocoles RIP, OSPF et BGP sont passés en revue, ainsi que HSRP. Les protocoles TCP/IP sont présentés en détail : en particulier la décomposition en sous-réseau en IP v4, ainsi qu'une nouvelle approche complète de l'adressage IP v6 (dont la voix sur IP). Les services réseaux tels que DHCP, DNS, NTP ou SNMP sont également examinés. Un chapitre traite des principes de base de la sécurité face aux menaces qui pèsent sur un réseau.
En annexe, est fournie une liste des acronymes les plus significatifs dans le monde des réseaux informatiques. 
Des éléments complémentaires sont en téléchargement sur le site www.editions-eni.fr.
Les chapitres du livre :
Avant-propos &amp;ndash; Présentation des concepts réseau &amp;ndash; Normalisation des protocoles &amp;ndash; Transmission des données couche Physique &amp;ndash; Éléments logiciels de communication &amp;ndash; Architecture réseau et interconnexion &amp;ndash; Couches basses des réseaux locaux &amp;ndash; Protocoles des réseaux MAN et WAN &amp;ndash; Protocoles des couches moyennes et hautes &amp;ndash; Principes de sécurisation d'un réseau &amp;ndash; Dépannage du réseau &amp;ndash; Annexes</v>
          </cell>
          <cell r="R853">
            <v>9782746095427</v>
          </cell>
          <cell r="S853" t="str">
            <v>Version Numérique</v>
          </cell>
          <cell r="T853">
            <v>9782746093928</v>
          </cell>
          <cell r="U853" t="str">
            <v>Version Imprimée</v>
          </cell>
          <cell r="V853" t="str">
            <v>St-Herblain</v>
          </cell>
          <cell r="W853" t="str">
            <v>Editions ENI</v>
          </cell>
          <cell r="X853">
            <v>2015</v>
          </cell>
          <cell r="Y853" t="str">
            <v>Bibliothèque Numérique ENI (Service en ligne)</v>
          </cell>
          <cell r="Z853" t="str">
            <v>RESSOURCES INFORMATIQUES</v>
          </cell>
          <cell r="AA853" t="str">
            <v>texte</v>
          </cell>
          <cell r="AB853" t="str">
            <v>txt</v>
          </cell>
          <cell r="AC853" t="str">
            <v>rdacontent/fre</v>
          </cell>
          <cell r="AD853" t="str">
            <v>informatique</v>
          </cell>
          <cell r="AE853" t="str">
            <v>c</v>
          </cell>
          <cell r="AF853" t="str">
            <v>rdamedia/fre</v>
          </cell>
          <cell r="AG853" t="str">
            <v>ressource en ligne</v>
          </cell>
          <cell r="AH853" t="str">
            <v>cr</v>
          </cell>
          <cell r="AI853" t="str">
            <v>rdacarrier/fre</v>
          </cell>
          <cell r="AJ853" t="str">
            <v>m\\\\\o\\d\\\\\\\\</v>
          </cell>
          <cell r="AK853" t="str">
            <v>cr\cn\\\\uuaua</v>
          </cell>
          <cell r="AL853" t="str">
            <v>Accès restreint aux membres</v>
          </cell>
          <cell r="AM853" t="str">
            <v>Source de la note de description : Version imprimée</v>
          </cell>
          <cell r="AN853" t="str">
            <v/>
          </cell>
          <cell r="AO853" t="str">
            <v>%SITE_CLIENT%/?library_guid=93A592C4-3F80-4920-B708-85A039B05684</v>
          </cell>
          <cell r="AP853" t="str">
            <v>Accès au travers du portail ENI</v>
          </cell>
          <cell r="AQ853" t="str">
            <v xml:space="preserve"> atm </v>
          </cell>
          <cell r="AR853" t="str">
            <v xml:space="preserve"> bgp </v>
          </cell>
          <cell r="AS853" t="str">
            <v xml:space="preserve"> dhcp </v>
          </cell>
          <cell r="AT853" t="str">
            <v xml:space="preserve"> dns </v>
          </cell>
          <cell r="AU853" t="str">
            <v xml:space="preserve"> fcoe </v>
          </cell>
          <cell r="AV853" t="str">
            <v xml:space="preserve"> fiber channel </v>
          </cell>
          <cell r="AW853" t="str">
            <v xml:space="preserve"> hsrp </v>
          </cell>
          <cell r="AX853" t="str">
            <v xml:space="preserve"> ip </v>
          </cell>
          <cell r="AY853" t="str">
            <v xml:space="preserve"> ip v 6 </v>
          </cell>
          <cell r="AZ853" t="str">
            <v xml:space="preserve"> iscsi </v>
          </cell>
          <cell r="BA853" t="str">
            <v xml:space="preserve"> livre réseaux </v>
          </cell>
          <cell r="BB853" t="str">
            <v xml:space="preserve"> LNRI6RES</v>
          </cell>
          <cell r="BC853" t="str">
            <v xml:space="preserve"> NAS </v>
          </cell>
          <cell r="BD853" t="str">
            <v xml:space="preserve"> ntp </v>
          </cell>
          <cell r="BE853" t="str">
            <v xml:space="preserve"> ospf </v>
          </cell>
          <cell r="BF853" t="str">
            <v xml:space="preserve"> rip </v>
          </cell>
          <cell r="BG853" t="str">
            <v xml:space="preserve"> SAN </v>
          </cell>
          <cell r="BH853" t="str">
            <v xml:space="preserve"> snmp </v>
          </cell>
          <cell r="BI853" t="str">
            <v xml:space="preserve"> spanning tree </v>
          </cell>
          <cell r="BJ853" t="str">
            <v xml:space="preserve"> TCP/IP </v>
          </cell>
          <cell r="BK853" t="str">
            <v xml:space="preserve"> virtualisation </v>
          </cell>
          <cell r="BL853" t="str">
            <v xml:space="preserve"> vss </v>
          </cell>
          <cell r="BM853" t="str">
            <v xml:space="preserve"> wafs </v>
          </cell>
          <cell r="BN853" t="str">
            <v xml:space="preserve"> zoning </v>
          </cell>
          <cell r="BO853" t="str">
            <v xml:space="preserve">livre réseau </v>
          </cell>
          <cell r="BP853" t="str">
            <v/>
          </cell>
          <cell r="BQ853" t="str">
            <v/>
          </cell>
          <cell r="BR853" t="str">
            <v/>
          </cell>
          <cell r="BS853" t="str">
            <v/>
          </cell>
          <cell r="BT853" t="str">
            <v/>
          </cell>
          <cell r="BU853" t="str">
            <v/>
          </cell>
          <cell r="BV853" t="str">
            <v/>
          </cell>
          <cell r="BW853" t="str">
            <v/>
          </cell>
          <cell r="BX853" t="str">
            <v/>
          </cell>
        </row>
        <row r="854">
          <cell r="A854" t="str">
            <v>RI6TOM</v>
          </cell>
          <cell r="B854" t="str">
            <v>Apache Tomcat 6</v>
          </cell>
          <cell r="C854" t="str">
            <v>Guide d'administration du serveur Java EE sous Windows et Linux</v>
          </cell>
          <cell r="D854" t="str">
            <v>Etienne Langlet</v>
          </cell>
          <cell r="E854" t="str">
            <v/>
          </cell>
          <cell r="F854" t="str">
            <v>Langlet, Etienne</v>
          </cell>
          <cell r="G854" t="str">
            <v/>
          </cell>
          <cell r="H854" t="str">
            <v/>
          </cell>
          <cell r="I854" t="str">
            <v/>
          </cell>
          <cell r="J854" t="str">
            <v/>
          </cell>
          <cell r="K854" t="str">
            <v>Edition du 1 March 2008</v>
          </cell>
          <cell r="L854" t="str">
            <v>422 pages</v>
          </cell>
          <cell r="M854" t="str">
            <v>Editions ENI</v>
          </cell>
          <cell r="N854" t="str">
            <v>fre</v>
          </cell>
          <cell r="O854" t="str">
            <v>fre</v>
          </cell>
          <cell r="P854" t="str">
            <v>fre</v>
          </cell>
          <cell r="Q854" t="str">
            <v>Ce livre sur Apache Tomcat 6 s'adresse à toute personne appelée à mettre en oeuvre ce serveur sous Windows ou Linux, que ce soit pour des besoins de test, de développement, ou des besoins de production dans un environnement d'entreprise. 
Après quelques rappels essentiels sur les technologies Internet et Java/Java EE, massivement utilisées par Tomcat, le livre détaille les concepts fondamentaux de la mise en oeuvre de Tomcat 6 et  approfondit la mise en place d'une véritable infrastructure d'entreprise sécurisée et performante. 
Si le lecteur est familier d'une version précédente de Tomcat, il pourra approfondir ses connaissances en trouvant dans ces pages une information précise pour une mise en application immédiate.</v>
          </cell>
          <cell r="R854">
            <v>9782746043992</v>
          </cell>
          <cell r="S854" t="str">
            <v>Version Numérique</v>
          </cell>
          <cell r="T854">
            <v>9782746041622</v>
          </cell>
          <cell r="U854" t="str">
            <v>Version Imprimée</v>
          </cell>
          <cell r="V854" t="str">
            <v>St-Herblain</v>
          </cell>
          <cell r="W854" t="str">
            <v>Editions ENI</v>
          </cell>
          <cell r="X854">
            <v>2008</v>
          </cell>
          <cell r="Y854" t="str">
            <v>Bibliothèque Numérique ENI (Service en ligne)</v>
          </cell>
          <cell r="Z854" t="str">
            <v>RESSOURCES INFORMATIQUES</v>
          </cell>
          <cell r="AA854" t="str">
            <v>texte</v>
          </cell>
          <cell r="AB854" t="str">
            <v>txt</v>
          </cell>
          <cell r="AC854" t="str">
            <v>rdacontent/fre</v>
          </cell>
          <cell r="AD854" t="str">
            <v>informatique</v>
          </cell>
          <cell r="AE854" t="str">
            <v>c</v>
          </cell>
          <cell r="AF854" t="str">
            <v>rdamedia/fre</v>
          </cell>
          <cell r="AG854" t="str">
            <v>ressource en ligne</v>
          </cell>
          <cell r="AH854" t="str">
            <v>cr</v>
          </cell>
          <cell r="AI854" t="str">
            <v>rdacarrier/fre</v>
          </cell>
          <cell r="AJ854" t="str">
            <v>m\\\\\o\\d\\\\\\\\</v>
          </cell>
          <cell r="AK854" t="str">
            <v>cr\cn\\\\uuaua</v>
          </cell>
          <cell r="AL854" t="str">
            <v>Accès restreint aux membres</v>
          </cell>
          <cell r="AM854" t="str">
            <v>Source de la note de description : Version imprimée</v>
          </cell>
          <cell r="AN854" t="str">
            <v/>
          </cell>
          <cell r="AO854" t="str">
            <v>%SITE_CLIENT%/?library_guid=1EA7D3BA-E272-40CD-9F9A-49D8BD47920D</v>
          </cell>
          <cell r="AP854" t="str">
            <v>Accès au travers du portail ENI</v>
          </cell>
          <cell r="AQ854" t="str">
            <v xml:space="preserve"> e</v>
          </cell>
          <cell r="AR854" t="str">
            <v xml:space="preserve"> ebook </v>
          </cell>
          <cell r="AS854" t="str">
            <v xml:space="preserve"> J2EE </v>
          </cell>
          <cell r="AT854" t="str">
            <v xml:space="preserve"> Java </v>
          </cell>
          <cell r="AU854" t="str">
            <v xml:space="preserve"> JSP </v>
          </cell>
          <cell r="AV854" t="str">
            <v xml:space="preserve"> livre électronique </v>
          </cell>
          <cell r="AW854" t="str">
            <v xml:space="preserve"> livre Java </v>
          </cell>
          <cell r="AX854" t="str">
            <v xml:space="preserve"> livre numérique </v>
          </cell>
          <cell r="AY854" t="str">
            <v xml:space="preserve"> livres électroniques </v>
          </cell>
          <cell r="AZ854" t="str">
            <v xml:space="preserve"> livres numériques </v>
          </cell>
          <cell r="BA854" t="str">
            <v xml:space="preserve"> LNRI6TOM</v>
          </cell>
          <cell r="BB854" t="str">
            <v xml:space="preserve"> servlets </v>
          </cell>
          <cell r="BC854" t="str">
            <v xml:space="preserve">book </v>
          </cell>
          <cell r="BD854" t="str">
            <v xml:space="preserve">livre Tomcat </v>
          </cell>
          <cell r="BE854" t="str">
            <v/>
          </cell>
          <cell r="BF854" t="str">
            <v/>
          </cell>
          <cell r="BG854" t="str">
            <v/>
          </cell>
          <cell r="BH854" t="str">
            <v/>
          </cell>
          <cell r="BI854" t="str">
            <v/>
          </cell>
          <cell r="BJ854" t="str">
            <v/>
          </cell>
          <cell r="BK854" t="str">
            <v/>
          </cell>
          <cell r="BL854" t="str">
            <v/>
          </cell>
          <cell r="BM854" t="str">
            <v/>
          </cell>
          <cell r="BN854" t="str">
            <v/>
          </cell>
          <cell r="BO854" t="str">
            <v/>
          </cell>
          <cell r="BP854" t="str">
            <v/>
          </cell>
          <cell r="BQ854" t="str">
            <v/>
          </cell>
          <cell r="BR854" t="str">
            <v/>
          </cell>
          <cell r="BS854" t="str">
            <v/>
          </cell>
          <cell r="BT854" t="str">
            <v/>
          </cell>
          <cell r="BU854" t="str">
            <v/>
          </cell>
          <cell r="BV854" t="str">
            <v/>
          </cell>
          <cell r="BW854" t="str">
            <v/>
          </cell>
          <cell r="BX854" t="str">
            <v/>
          </cell>
        </row>
        <row r="855">
          <cell r="A855" t="str">
            <v>RI7.5IIS</v>
          </cell>
          <cell r="B855" t="str">
            <v>Internet Information Services (versions 7 et 7.5)</v>
          </cell>
          <cell r="C855" t="str">
            <v>Installation, configuration et maintenance du serveur Web de Microsoft</v>
          </cell>
          <cell r="D855" t="str">
            <v>Loïc THOBOIS</v>
          </cell>
          <cell r="E855" t="str">
            <v/>
          </cell>
          <cell r="F855" t="str">
            <v>THOBOIS, Loïc</v>
          </cell>
          <cell r="G855" t="str">
            <v/>
          </cell>
          <cell r="H855" t="str">
            <v/>
          </cell>
          <cell r="I855" t="str">
            <v/>
          </cell>
          <cell r="J855" t="str">
            <v/>
          </cell>
          <cell r="K855" t="str">
            <v>Edition du 1 July 2012</v>
          </cell>
          <cell r="L855" t="str">
            <v>494 pages</v>
          </cell>
          <cell r="M855" t="str">
            <v>Editions ENI</v>
          </cell>
          <cell r="N855" t="str">
            <v>fre</v>
          </cell>
          <cell r="O855" t="str">
            <v>fre</v>
          </cell>
          <cell r="P855" t="str">
            <v>fre</v>
          </cell>
          <cell r="Q855" t="str">
            <v>Ce livre sur IIS (en version 7 ou 7.5) s'adresse à des administrateurs chargés de la mise en ligne et de la maintenance de sites web. Il présente les protocoles et technologies nécessaires à la mise en place de l'infrastructure Web basée sur IIS 7 sous Windows Server 2008 et IIS 7.5 sous Windows Server 2008 R2. L'auteur s'appuie sur de nombreux exemples et pas à pas pour présenter les bonnes pratiques de configuration pour la mise en ligne de sites Web statiques ou dynamiques dans les langages les plus courants du marché. 
&amp;Agrave; la fin de ce livre, le lecteur sera capable :
&amp;bull; D'installer les différentes versions de IIS selon les plateformes cibles.
&amp;bull; De mettre en ligne un site web statique ou dynamique.
&amp;bull; D'implémenter les mécanismes de sécurité sur des sites Web.
&amp;bull; D'optimiser le fonctionnement de IIS pour l'utilisation des langages ASP, PHP, ASP.NET, JSP et CGI.
&amp;bull; De configurer les protocoles additionnels fournis avec IIS (SMTP, FTP, &amp;hellip;).
&amp;bull; De superviser le fonctionnement de IIS.
&amp;bull; De sauvegarder et restaurer des serveurs IIS.
Des éléments complémentaires sont en téléchargement sur le site www.editions-eni.fr.
Les chapitres du livre :
Introduction à IIS 7 &amp;ndash; Installation de IIS &amp;ndash; Administration des sites &amp;ndash; Optimisation des applications Web &amp;ndash; Fonctionnalités de développement &amp;ndash; Fonctionnalités avancées &amp;ndash; Mise en place de la sécurité &amp;ndash; Délégation et administration à distance &amp;ndash; Administration à l'aide de scripts &amp;ndash; Mise en place de la haute disponibilité &amp;ndash; Sauvegarde et restauration &amp;ndash; Maintenance et optimisation des performances</v>
          </cell>
          <cell r="R855">
            <v>9782746074873</v>
          </cell>
          <cell r="S855" t="str">
            <v>Version Numérique</v>
          </cell>
          <cell r="T855">
            <v>9782746074545</v>
          </cell>
          <cell r="U855" t="str">
            <v>Version Imprimée</v>
          </cell>
          <cell r="V855" t="str">
            <v>St-Herblain</v>
          </cell>
          <cell r="W855" t="str">
            <v>Editions ENI</v>
          </cell>
          <cell r="X855">
            <v>2012</v>
          </cell>
          <cell r="Y855" t="str">
            <v>Bibliothèque Numérique ENI (Service en ligne)</v>
          </cell>
          <cell r="Z855" t="str">
            <v>RESSOURCES INFORMATIQUES</v>
          </cell>
          <cell r="AA855" t="str">
            <v>texte</v>
          </cell>
          <cell r="AB855" t="str">
            <v>txt</v>
          </cell>
          <cell r="AC855" t="str">
            <v>rdacontent/fre</v>
          </cell>
          <cell r="AD855" t="str">
            <v>informatique</v>
          </cell>
          <cell r="AE855" t="str">
            <v>c</v>
          </cell>
          <cell r="AF855" t="str">
            <v>rdamedia/fre</v>
          </cell>
          <cell r="AG855" t="str">
            <v>ressource en ligne</v>
          </cell>
          <cell r="AH855" t="str">
            <v>cr</v>
          </cell>
          <cell r="AI855" t="str">
            <v>rdacarrier/fre</v>
          </cell>
          <cell r="AJ855" t="str">
            <v>m\\\\\o\\d\\\\\\\\</v>
          </cell>
          <cell r="AK855" t="str">
            <v>cr\cn\\\\uuaua</v>
          </cell>
          <cell r="AL855" t="str">
            <v>Accès restreint aux membres</v>
          </cell>
          <cell r="AM855" t="str">
            <v>Source de la note de description : Version imprimée</v>
          </cell>
          <cell r="AN855" t="str">
            <v/>
          </cell>
          <cell r="AO855" t="str">
            <v>%SITE_CLIENT%/?library_guid=C9FBA1D1-961B-46D0-97F1-2A6A7A6251FD</v>
          </cell>
          <cell r="AP855" t="str">
            <v>Accès au travers du portail ENI</v>
          </cell>
          <cell r="AQ855" t="str">
            <v xml:space="preserve"> iis </v>
          </cell>
          <cell r="AR855" t="str">
            <v xml:space="preserve"> LNRI7.5IIS</v>
          </cell>
          <cell r="AS855" t="str">
            <v xml:space="preserve"> microsoft </v>
          </cell>
          <cell r="AT855" t="str">
            <v xml:space="preserve"> serveur web </v>
          </cell>
          <cell r="AU855" t="str">
            <v xml:space="preserve"> smtp, ftp </v>
          </cell>
          <cell r="AV855" t="str">
            <v xml:space="preserve">internet </v>
          </cell>
          <cell r="AW855" t="str">
            <v/>
          </cell>
          <cell r="AX855" t="str">
            <v/>
          </cell>
          <cell r="AY855" t="str">
            <v/>
          </cell>
          <cell r="AZ855" t="str">
            <v/>
          </cell>
          <cell r="BA855" t="str">
            <v/>
          </cell>
          <cell r="BB855" t="str">
            <v/>
          </cell>
          <cell r="BC855" t="str">
            <v/>
          </cell>
          <cell r="BD855" t="str">
            <v/>
          </cell>
          <cell r="BE855" t="str">
            <v/>
          </cell>
          <cell r="BF855" t="str">
            <v/>
          </cell>
          <cell r="BG855" t="str">
            <v/>
          </cell>
          <cell r="BH855" t="str">
            <v/>
          </cell>
          <cell r="BI855" t="str">
            <v/>
          </cell>
          <cell r="BJ855" t="str">
            <v/>
          </cell>
          <cell r="BK855" t="str">
            <v/>
          </cell>
          <cell r="BL855" t="str">
            <v/>
          </cell>
          <cell r="BM855" t="str">
            <v/>
          </cell>
          <cell r="BN855" t="str">
            <v/>
          </cell>
          <cell r="BO855" t="str">
            <v/>
          </cell>
          <cell r="BP855" t="str">
            <v/>
          </cell>
          <cell r="BQ855" t="str">
            <v/>
          </cell>
          <cell r="BR855" t="str">
            <v/>
          </cell>
          <cell r="BS855" t="str">
            <v/>
          </cell>
          <cell r="BT855" t="str">
            <v/>
          </cell>
          <cell r="BU855" t="str">
            <v/>
          </cell>
          <cell r="BV855" t="str">
            <v/>
          </cell>
          <cell r="BW855" t="str">
            <v/>
          </cell>
          <cell r="BX855" t="str">
            <v/>
          </cell>
        </row>
        <row r="856">
          <cell r="A856" t="str">
            <v>RI7AND</v>
          </cell>
          <cell r="B856" t="str">
            <v>Android 7</v>
          </cell>
          <cell r="C856" t="str">
            <v>Les fondamentaux du développement d'applications Java</v>
          </cell>
          <cell r="D856" t="str">
            <v>Nazim BENBOURAHLA</v>
          </cell>
          <cell r="E856" t="str">
            <v/>
          </cell>
          <cell r="F856" t="str">
            <v>BENBOURAHLA, Nazim</v>
          </cell>
          <cell r="G856" t="str">
            <v/>
          </cell>
          <cell r="H856" t="str">
            <v/>
          </cell>
          <cell r="I856" t="str">
            <v/>
          </cell>
          <cell r="J856" t="str">
            <v/>
          </cell>
          <cell r="K856" t="str">
            <v>Edition du 1 February 2017</v>
          </cell>
          <cell r="L856" t="str">
            <v>430 pages</v>
          </cell>
          <cell r="M856" t="str">
            <v>Editions ENI</v>
          </cell>
          <cell r="N856" t="str">
            <v>fre</v>
          </cell>
          <cell r="O856" t="str">
            <v>fre</v>
          </cell>
          <cell r="P856" t="str">
            <v>fre</v>
          </cell>
          <cell r="Q856" t="str">
            <v xml:space="preserve">Ce livre est destiné aux développeurs, même débutants, qui souhaitent connaître et maîtriser le développement d'applications Java sur Android 7 (versions 7.0 et 7.1 - alias Nougat - au moment de l'écriture). Sa lecture nécessite des connaissances basiques en programmation Java et XML mais aucun prérequis particulier sur Android.
Après une présentation de la plateforme Android et des principes de programmation qui lui sont spécifiques, vous apprendrez à installer et configurer l'environnement de développement (Android Studio et SDK Android). Vous évoluerez ensuite de façon progressive afin de connaître toutes les briques essentielles à la création d'applications Android. Ainsi, vous apprendrez à créer des interfaces de plus en plus complexes (layouts, ressources, toolbar, recyclerview, popups, webview, fragments, onglets, etc.), à gérer la navigation et la communication entre les différentes interfaces d'une application ou entre plusieurs applications. Vous apprendrez à créer des interfaces personnalisées (gestion des thèmes, animations, police) et à gérer les différents évènements utilisateurs (clic, rotation, etc.). Vous apprendrez également à optimiser le code de l'application, ses interfaces, et à gérer la fragmentation de la plateforme (versions d'Android, taille et résolution des écrans, différences matérielles, etc.). Vous verrez comment récupérer des données nécessaires à une application (webservice, gestion de la connectivité, parsing Xml / Json), les stocker (sharedPreferences, fichiers, base de données SQLite) et les partager avec d'autres applications (ContentProvider, Intent, etc.). Vous pourrez créer et interagir avec des cartes (Google Map, localisation, conversion position/adresse). 
Enfin, vous apprendrez à gérer les différents traitements et interactions effectués dans une application et à identifier ceux qui doivent s'exécuter en tâches de fond (AsyncTask, Thread, Service, Broadcast Receiver, Widget, etc.) ainsi que les méthodes d'accès aux différentes fonctionnalités d'un appareil sous Android (appels, sms, caméra, accéléromètre, Bluetooth, etc.). 
Environ 50 projets Android illustrant les différents exemples présentés dans le livre et directement importables dans Android Studio sont disponibles en téléchargement sur le site www.editions-eni.fr.
Les chapitres du livre :
Avant-propos &amp;ndash; La plateforme Android &amp;ndash; Environnement de développement &amp;ndash; Principes de programmation &amp;ndash; Ma première application : HelloAndroid &amp;ndash; Création d'interfaces simples &amp;ndash; Permission &amp;ndash; Navigation et gestion des évènements &amp;ndash; Débogage et gestion des erreurs &amp;ndash; Personnalisation &amp;ndash; Notifications &amp;ndash; Création d'interfaces avancées &amp;ndash; Persistance et partage de données &amp;ndash; Traitement en tâche de fond &amp;ndash; Webservice et Parsing &amp;ndash; Google Maps et géolocalisation &amp;ndash; Téléphonie et matériel &amp;ndash; Aller plus loin
Quizinclus dans 
la version en ligne !
- Testez vos connaissances à l'issue de chaque chapitre
- Validez vos acquis
</v>
          </cell>
          <cell r="R856">
            <v>9782409007316</v>
          </cell>
          <cell r="S856" t="str">
            <v>Version Numérique</v>
          </cell>
          <cell r="T856">
            <v>9782409005947</v>
          </cell>
          <cell r="U856" t="str">
            <v>Version Imprimée</v>
          </cell>
          <cell r="V856" t="str">
            <v>St-Herblain</v>
          </cell>
          <cell r="W856" t="str">
            <v>Editions ENI</v>
          </cell>
          <cell r="X856">
            <v>2017</v>
          </cell>
          <cell r="Y856" t="str">
            <v>Bibliothèque Numérique ENI (Service en ligne)</v>
          </cell>
          <cell r="Z856" t="str">
            <v>RESSOURCES INFORMATIQUES</v>
          </cell>
          <cell r="AA856" t="str">
            <v>texte</v>
          </cell>
          <cell r="AB856" t="str">
            <v>txt</v>
          </cell>
          <cell r="AC856" t="str">
            <v>rdacontent/fre</v>
          </cell>
          <cell r="AD856" t="str">
            <v>informatique</v>
          </cell>
          <cell r="AE856" t="str">
            <v>c</v>
          </cell>
          <cell r="AF856" t="str">
            <v>rdamedia/fre</v>
          </cell>
          <cell r="AG856" t="str">
            <v>ressource en ligne</v>
          </cell>
          <cell r="AH856" t="str">
            <v>cr</v>
          </cell>
          <cell r="AI856" t="str">
            <v>rdacarrier/fre</v>
          </cell>
          <cell r="AJ856" t="str">
            <v>m\\\\\o\\d\\\\\\\\</v>
          </cell>
          <cell r="AK856" t="str">
            <v>cr\cn\\\\uuaua</v>
          </cell>
          <cell r="AL856" t="str">
            <v>Accès restreint aux membres</v>
          </cell>
          <cell r="AM856" t="str">
            <v>Source de la note de description : Version imprimée</v>
          </cell>
          <cell r="AN856" t="str">
            <v/>
          </cell>
          <cell r="AO856" t="str">
            <v>%SITE_CLIENT%/?library_guid=6520F822-80F0-40E4-8ACC-6E697DDA66FD</v>
          </cell>
          <cell r="AP856" t="str">
            <v>Accès au travers du portail ENI</v>
          </cell>
          <cell r="AQ856" t="str">
            <v xml:space="preserve"> androïd </v>
          </cell>
          <cell r="AR856" t="str">
            <v xml:space="preserve"> appli </v>
          </cell>
          <cell r="AS856" t="str">
            <v xml:space="preserve"> applications </v>
          </cell>
          <cell r="AT856" t="str">
            <v xml:space="preserve"> jee </v>
          </cell>
          <cell r="AU856" t="str">
            <v xml:space="preserve"> jse </v>
          </cell>
          <cell r="AV856" t="str">
            <v xml:space="preserve"> LNRI7AND</v>
          </cell>
          <cell r="AW856" t="str">
            <v xml:space="preserve"> nougat </v>
          </cell>
          <cell r="AX856" t="str">
            <v xml:space="preserve"> sdk android </v>
          </cell>
          <cell r="AY856" t="str">
            <v xml:space="preserve"> smartphone </v>
          </cell>
          <cell r="AZ856" t="str">
            <v xml:space="preserve"> tablette </v>
          </cell>
          <cell r="BA856" t="str">
            <v xml:space="preserve">livre android </v>
          </cell>
          <cell r="BB856" t="str">
            <v/>
          </cell>
          <cell r="BC856" t="str">
            <v/>
          </cell>
          <cell r="BD856" t="str">
            <v/>
          </cell>
          <cell r="BE856" t="str">
            <v/>
          </cell>
          <cell r="BF856" t="str">
            <v/>
          </cell>
          <cell r="BG856" t="str">
            <v/>
          </cell>
          <cell r="BH856" t="str">
            <v/>
          </cell>
          <cell r="BI856" t="str">
            <v/>
          </cell>
          <cell r="BJ856" t="str">
            <v/>
          </cell>
          <cell r="BK856" t="str">
            <v/>
          </cell>
          <cell r="BL856" t="str">
            <v/>
          </cell>
          <cell r="BM856" t="str">
            <v/>
          </cell>
          <cell r="BN856" t="str">
            <v/>
          </cell>
          <cell r="BO856" t="str">
            <v/>
          </cell>
          <cell r="BP856" t="str">
            <v/>
          </cell>
          <cell r="BQ856" t="str">
            <v/>
          </cell>
          <cell r="BR856" t="str">
            <v/>
          </cell>
          <cell r="BS856" t="str">
            <v/>
          </cell>
          <cell r="BT856" t="str">
            <v/>
          </cell>
          <cell r="BU856" t="str">
            <v/>
          </cell>
          <cell r="BV856" t="str">
            <v/>
          </cell>
          <cell r="BW856" t="str">
            <v/>
          </cell>
          <cell r="BX856" t="str">
            <v/>
          </cell>
        </row>
        <row r="857">
          <cell r="A857" t="str">
            <v>RI7JAV</v>
          </cell>
          <cell r="B857" t="str">
            <v>JAVA 7</v>
          </cell>
          <cell r="C857" t="str">
            <v>Les fondamentaux du langage Java</v>
          </cell>
          <cell r="D857" t="str">
            <v>Thierry Groussard</v>
          </cell>
          <cell r="E857" t="str">
            <v/>
          </cell>
          <cell r="F857" t="str">
            <v>Groussard, Thierry</v>
          </cell>
          <cell r="G857" t="str">
            <v/>
          </cell>
          <cell r="H857" t="str">
            <v/>
          </cell>
          <cell r="I857" t="str">
            <v/>
          </cell>
          <cell r="J857" t="str">
            <v/>
          </cell>
          <cell r="K857" t="str">
            <v>Edition du 1 December 2011</v>
          </cell>
          <cell r="L857" t="str">
            <v>416 pages</v>
          </cell>
          <cell r="M857" t="str">
            <v>Editions ENI</v>
          </cell>
          <cell r="N857" t="str">
            <v>fre</v>
          </cell>
          <cell r="O857" t="str">
            <v>fre</v>
          </cell>
          <cell r="P857" t="str">
            <v>fre</v>
          </cell>
          <cell r="Q857" t="str">
            <v>Ce livre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Les trois premiers chapitres présentent les bases du langage et de la programmation objet. Les chapitres suivants étudient le développement d'applications graphiques avec la bibliothèque Swing et la création d'applets permettant d'enrichir facilement le contenu de pages web. Le développement d'applications client/serveur est également présenté avec l'API JDBC assurant l'accès aux bases de données. Le déploiement étant une étape importante du succès d'une application, le dernier chapitre présente la distribution d'une application avec la solution classique des fichiers d'archives ou l'utilisation plus souple de la technologie Java Web Start.
Le livre ne nécessite pas d'outils de développement spécifiques. Un éditeur de texte et les outils disponibles gratuitement sur le site d'Oracle sont suffisants pour mener à bien l'apprentissage de ce langage passionnant et en plein essor.
Les chapitres du livre :
Avant-propos &amp;ndash; Présentation - Bases du langage - Programmation objet - Applications graphiques - Les applets - Accès aux bases de données - Déploiement d'applications</v>
          </cell>
          <cell r="R857">
            <v>9782746071537</v>
          </cell>
          <cell r="S857" t="str">
            <v>Version Numérique</v>
          </cell>
          <cell r="T857">
            <v>9782746070554</v>
          </cell>
          <cell r="U857" t="str">
            <v>Version Imprimée</v>
          </cell>
          <cell r="V857" t="str">
            <v>St-Herblain</v>
          </cell>
          <cell r="W857" t="str">
            <v>Editions ENI</v>
          </cell>
          <cell r="X857">
            <v>2011</v>
          </cell>
          <cell r="Y857" t="str">
            <v>Bibliothèque Numérique ENI (Service en ligne)</v>
          </cell>
          <cell r="Z857" t="str">
            <v>RESSOURCES INFORMATIQUES</v>
          </cell>
          <cell r="AA857" t="str">
            <v>texte</v>
          </cell>
          <cell r="AB857" t="str">
            <v>txt</v>
          </cell>
          <cell r="AC857" t="str">
            <v>rdacontent/fre</v>
          </cell>
          <cell r="AD857" t="str">
            <v>informatique</v>
          </cell>
          <cell r="AE857" t="str">
            <v>c</v>
          </cell>
          <cell r="AF857" t="str">
            <v>rdamedia/fre</v>
          </cell>
          <cell r="AG857" t="str">
            <v>ressource en ligne</v>
          </cell>
          <cell r="AH857" t="str">
            <v>cr</v>
          </cell>
          <cell r="AI857" t="str">
            <v>rdacarrier/fre</v>
          </cell>
          <cell r="AJ857" t="str">
            <v>m\\\\\o\\d\\\\\\\\</v>
          </cell>
          <cell r="AK857" t="str">
            <v>cr\cn\\\\uuaua</v>
          </cell>
          <cell r="AL857" t="str">
            <v>Accès restreint aux membres</v>
          </cell>
          <cell r="AM857" t="str">
            <v>Source de la note de description : Version imprimée</v>
          </cell>
          <cell r="AN857" t="str">
            <v/>
          </cell>
          <cell r="AO857" t="str">
            <v>%SITE_CLIENT%/?library_guid=3A8CB568-FD90-40EC-AD98-7A159852707A</v>
          </cell>
          <cell r="AP857" t="str">
            <v>Accès au travers du portail ENI</v>
          </cell>
          <cell r="AQ857" t="str">
            <v xml:space="preserve"> applet </v>
          </cell>
          <cell r="AR857" t="str">
            <v xml:space="preserve"> java web start </v>
          </cell>
          <cell r="AS857" t="str">
            <v xml:space="preserve"> jdbc </v>
          </cell>
          <cell r="AT857" t="str">
            <v xml:space="preserve"> jws </v>
          </cell>
          <cell r="AU857" t="str">
            <v xml:space="preserve"> LNRI7JAV</v>
          </cell>
          <cell r="AV857" t="str">
            <v xml:space="preserve"> sun </v>
          </cell>
          <cell r="AW857" t="str">
            <v xml:space="preserve"> swing </v>
          </cell>
          <cell r="AX857" t="str">
            <v xml:space="preserve">JSE </v>
          </cell>
          <cell r="AY857" t="str">
            <v/>
          </cell>
          <cell r="AZ857" t="str">
            <v/>
          </cell>
          <cell r="BA857" t="str">
            <v/>
          </cell>
          <cell r="BB857" t="str">
            <v/>
          </cell>
          <cell r="BC857" t="str">
            <v/>
          </cell>
          <cell r="BD857" t="str">
            <v/>
          </cell>
          <cell r="BE857" t="str">
            <v/>
          </cell>
          <cell r="BF857" t="str">
            <v/>
          </cell>
          <cell r="BG857" t="str">
            <v/>
          </cell>
          <cell r="BH857" t="str">
            <v/>
          </cell>
          <cell r="BI857" t="str">
            <v/>
          </cell>
          <cell r="BJ857" t="str">
            <v/>
          </cell>
          <cell r="BK857" t="str">
            <v/>
          </cell>
          <cell r="BL857" t="str">
            <v/>
          </cell>
          <cell r="BM857" t="str">
            <v/>
          </cell>
          <cell r="BN857" t="str">
            <v/>
          </cell>
          <cell r="BO857" t="str">
            <v/>
          </cell>
          <cell r="BP857" t="str">
            <v/>
          </cell>
          <cell r="BQ857" t="str">
            <v/>
          </cell>
          <cell r="BR857" t="str">
            <v/>
          </cell>
          <cell r="BS857" t="str">
            <v/>
          </cell>
          <cell r="BT857" t="str">
            <v/>
          </cell>
          <cell r="BU857" t="str">
            <v/>
          </cell>
          <cell r="BV857" t="str">
            <v/>
          </cell>
          <cell r="BW857" t="str">
            <v/>
          </cell>
          <cell r="BX857" t="str">
            <v/>
          </cell>
        </row>
        <row r="858">
          <cell r="A858" t="str">
            <v>RI7MADPC</v>
          </cell>
          <cell r="B858" t="str">
            <v>Maintenance et dépannage d'un PC en réseau (7e édition)</v>
          </cell>
          <cell r="C858" t="str">
            <v/>
          </cell>
          <cell r="D858" t="str">
            <v>Yann  BARDOT</v>
          </cell>
          <cell r="E858" t="str">
            <v/>
          </cell>
          <cell r="F858" t="str">
            <v xml:space="preserve">BARDOT, Yann </v>
          </cell>
          <cell r="G858" t="str">
            <v/>
          </cell>
          <cell r="H858" t="str">
            <v/>
          </cell>
          <cell r="I858" t="str">
            <v/>
          </cell>
          <cell r="J858" t="str">
            <v/>
          </cell>
          <cell r="K858" t="str">
            <v>Edition du 1 February 2020</v>
          </cell>
          <cell r="L858" t="str">
            <v>564 pages</v>
          </cell>
          <cell r="M858" t="str">
            <v>Editions ENI</v>
          </cell>
          <cell r="N858" t="str">
            <v>fre</v>
          </cell>
          <cell r="O858" t="str">
            <v>fre</v>
          </cell>
          <cell r="P858" t="str">
            <v>fre</v>
          </cell>
          <cell r="Q858" t="str">
            <v xml:space="preserve">L'objectif de ce livre est de vous permettre de maîtriser la maintenance et le dépannage de PC équipés du système d'exploitation Microsoft Windows 10 (version 1909 ou antérieures), dans un environnement réseau et d'acquérir ainsi toutes les connaissances nécessaires pour devenir le correspondant micro de votre entreprise. 
Après une description des composants matériels, vous apprendrez à apprivoiser le fonctionnement du Bios ou de l'UEFI et à diagnostiquer l'origine d'une panne. Vous connaîtrez les différentes procédures d'installation et les étapes de démarrage des systèmes d'exploitation Microsoft. Vous découvrirez ensuite les nouveautés de Windows 10 (version 1909) et quelques manipulations basiques.
Dans les chapitres suivants, vous verrez comment utiliser l'Invite de commandes, le PowerShell, le sous-système Windows pour Linux, le Terminal Windows, le Registre Windows, l'Observateur d'événements et le Gestionnaire des tâches. Vous apprendrez à gérer la sécurité et les permissions NTFS de votre système, ainsi qu'à éradiquer virus et spywares tout en protégeant votre système. Vous découvrirez les procédures de maintenance et de dépannage : gérer les comptes des utilisateurs, réparer le Registre, réinitialiser un mot de passe, réparer le secteur de démarrage, utiliser les outils de dépannage avancés comme l'Environnement de récupération Windows (WinRE).
Vous étudierez également le fonctionnement du Gestionnaire de périphériques et toutes les astuces permettant d'installer et de réparer les périphériques USB et Bluetooth. 
Vous pourrez ensuite vous familiariser avec les concepts fondamentaux sur les réseaux, découvrir la gestion et l'administration des ressources dans un environnement réseau ainsi que les pannes les plus courantes rencontrées sur les réseaux mixtes, sans fil, etc. Les solutions proposées dans ce livre ont toutes été testées de nombreuses fois dans des sociétés disposant de réseaux très importants comme auprès de particuliers dans le cadre de réseaux de type familial. 
Des éléments complémentaires sont en téléchargement sur le site www.editions-eni.fr.
Quizinclus dans 
la version en ligne !
- Testez vos connaissances à l'issue de chaque chapitre
- Validez vos acquis
</v>
          </cell>
          <cell r="R858">
            <v>9782409023347</v>
          </cell>
          <cell r="S858" t="str">
            <v>Version Numérique</v>
          </cell>
          <cell r="T858">
            <v>9782409023330</v>
          </cell>
          <cell r="U858" t="str">
            <v>Version Imprimée</v>
          </cell>
          <cell r="V858" t="str">
            <v>St-Herblain</v>
          </cell>
          <cell r="W858" t="str">
            <v>Editions ENI</v>
          </cell>
          <cell r="X858">
            <v>2020</v>
          </cell>
          <cell r="Y858" t="str">
            <v>Bibliothèque Numérique ENI (Service en ligne)</v>
          </cell>
          <cell r="Z858" t="str">
            <v>RESSOURCES INFORMATIQUES</v>
          </cell>
          <cell r="AA858" t="str">
            <v>texte</v>
          </cell>
          <cell r="AB858" t="str">
            <v>txt</v>
          </cell>
          <cell r="AC858" t="str">
            <v>rdacontent/fre</v>
          </cell>
          <cell r="AD858" t="str">
            <v>informatique</v>
          </cell>
          <cell r="AE858" t="str">
            <v>c</v>
          </cell>
          <cell r="AF858" t="str">
            <v>rdamedia/fre</v>
          </cell>
          <cell r="AG858" t="str">
            <v>ressource en ligne</v>
          </cell>
          <cell r="AH858" t="str">
            <v>cr</v>
          </cell>
          <cell r="AI858" t="str">
            <v>rdacarrier/fre</v>
          </cell>
          <cell r="AJ858" t="str">
            <v>m\\\\\o\\d\\\\\\\\</v>
          </cell>
          <cell r="AK858" t="str">
            <v>cr\cn\\\\uuaua</v>
          </cell>
          <cell r="AL858" t="str">
            <v>Accès restreint aux membres</v>
          </cell>
          <cell r="AM858" t="str">
            <v>Source de la note de description : Version imprimée</v>
          </cell>
          <cell r="AN858" t="str">
            <v/>
          </cell>
          <cell r="AO858" t="str">
            <v>%SITE_CLIENT%/?library_guid=3826DA94-55D9-4C17-84C3-220756726855</v>
          </cell>
          <cell r="AP858" t="str">
            <v>Accès au travers du portail ENI</v>
          </cell>
          <cell r="AQ858" t="str">
            <v xml:space="preserve"> bluetooth </v>
          </cell>
          <cell r="AR858" t="str">
            <v xml:space="preserve"> livre dépannage </v>
          </cell>
          <cell r="AS858" t="str">
            <v xml:space="preserve"> livre réseau </v>
          </cell>
          <cell r="AT858" t="str">
            <v xml:space="preserve"> LNRI7MADPC</v>
          </cell>
          <cell r="AU858" t="str">
            <v xml:space="preserve"> ntfs </v>
          </cell>
          <cell r="AV858" t="str">
            <v xml:space="preserve"> reseau </v>
          </cell>
          <cell r="AW858" t="str">
            <v xml:space="preserve"> uefi </v>
          </cell>
          <cell r="AX858" t="str">
            <v xml:space="preserve"> USB </v>
          </cell>
          <cell r="AY858" t="str">
            <v xml:space="preserve"> WinRE </v>
          </cell>
          <cell r="AZ858" t="str">
            <v xml:space="preserve">livre maintenance </v>
          </cell>
          <cell r="BA858" t="str">
            <v/>
          </cell>
          <cell r="BB858" t="str">
            <v/>
          </cell>
          <cell r="BC858" t="str">
            <v/>
          </cell>
          <cell r="BD858" t="str">
            <v/>
          </cell>
          <cell r="BE858" t="str">
            <v/>
          </cell>
          <cell r="BF858" t="str">
            <v/>
          </cell>
          <cell r="BG858" t="str">
            <v/>
          </cell>
          <cell r="BH858" t="str">
            <v/>
          </cell>
          <cell r="BI858" t="str">
            <v/>
          </cell>
          <cell r="BJ858" t="str">
            <v/>
          </cell>
          <cell r="BK858" t="str">
            <v/>
          </cell>
          <cell r="BL858" t="str">
            <v/>
          </cell>
          <cell r="BM858" t="str">
            <v/>
          </cell>
          <cell r="BN858" t="str">
            <v/>
          </cell>
          <cell r="BO858" t="str">
            <v/>
          </cell>
          <cell r="BP858" t="str">
            <v/>
          </cell>
          <cell r="BQ858" t="str">
            <v/>
          </cell>
          <cell r="BR858" t="str">
            <v/>
          </cell>
          <cell r="BS858" t="str">
            <v/>
          </cell>
          <cell r="BT858" t="str">
            <v/>
          </cell>
          <cell r="BU858" t="str">
            <v/>
          </cell>
          <cell r="BV858" t="str">
            <v/>
          </cell>
          <cell r="BW858" t="str">
            <v/>
          </cell>
          <cell r="BX858" t="str">
            <v/>
          </cell>
        </row>
        <row r="859">
          <cell r="A859" t="str">
            <v>RI7TOM</v>
          </cell>
          <cell r="B859" t="str">
            <v>Apache Tomcat 7</v>
          </cell>
          <cell r="C859" t="str">
            <v>Guide d'administration du serveur Java EE 6 sous Windows et Linux</v>
          </cell>
          <cell r="D859" t="str">
            <v>Etienne Langlet</v>
          </cell>
          <cell r="E859" t="str">
            <v/>
          </cell>
          <cell r="F859" t="str">
            <v>Langlet, Etienne</v>
          </cell>
          <cell r="G859" t="str">
            <v/>
          </cell>
          <cell r="H859" t="str">
            <v/>
          </cell>
          <cell r="I859" t="str">
            <v/>
          </cell>
          <cell r="J859" t="str">
            <v/>
          </cell>
          <cell r="K859" t="str">
            <v>Edition du 1 March 2011</v>
          </cell>
          <cell r="L859" t="str">
            <v>370 pages</v>
          </cell>
          <cell r="M859" t="str">
            <v>Editions ENI</v>
          </cell>
          <cell r="N859" t="str">
            <v>fre</v>
          </cell>
          <cell r="O859" t="str">
            <v>fre</v>
          </cell>
          <cell r="P859" t="str">
            <v>fre</v>
          </cell>
          <cell r="Q859" t="str">
            <v>Ce livre sur Apache Tomcat 7 s'adresse à toute personne appelée à mettre en oeuvre ce serveur d'applications sous Windows ou Linux, que ce soit pour des besoins de test, de développement, ou des besoins de production dans un environnement d'entreprise. 
Les deux premiers chapitres permettent de faire quelques rappels essentiels sur les technologies Internet et Java/Java EE, massivement utilisées par Tomcat. 
Les chapitres suivants se concentrent sur les aspects fondamentaux de l'administration d'un serveur d'applications tels que l'installation, en tenant compte des contraintes d'entreprise, la gestion des applications ou encore la configuration de Tomcat 7.
Enfin les derniers chapitres présentent les points un peu plus avancés que sont la sécurité, la supervision du serveur et l'optimisation des performances, pour conclure sur l'utilisation de Tomcat 7 lors des phases de développement d'applications.
Avec un tel livre, le lecteur possède toutes les clés pour mettre en place une véritable infrastructure d'entreprise sécurisée et performante. 
Si le lecteur est familier d'une version précédente de Tomcat, il pourra approfondir ses connaissances en trouvant dans ces pages une information précise pour une mise en application immédiate.
Les chapitres du livre :
Avant-propos &amp;ndash; Préambule &amp;ndash; La plate-forme Java EE 6 &amp;ndash; Le serveur Apache Tomcat 7 : installation et configuration &amp;ndash; Administration du serveur &amp;ndash; Déploiement et gestion des applications &amp;ndash; La sécurité du serveur et des applications &amp;ndash; Analyse et supervision &amp;ndash; Clustering avec Tomcat 7 &amp;ndash; Utiliser Tomcat pour le développement &amp;ndash; Annexe A : Installation et configuration de MySQL 5 &amp;ndash; Annexe B : Installation et configuration d'OpenLDAP
Ce livre est également proposé en coffret</v>
          </cell>
          <cell r="R859">
            <v>9782746063839</v>
          </cell>
          <cell r="S859" t="str">
            <v>Version Numérique</v>
          </cell>
          <cell r="T859">
            <v>9782746062399</v>
          </cell>
          <cell r="U859" t="str">
            <v>Version Imprimée</v>
          </cell>
          <cell r="V859" t="str">
            <v>St-Herblain</v>
          </cell>
          <cell r="W859" t="str">
            <v>Editions ENI</v>
          </cell>
          <cell r="X859">
            <v>2011</v>
          </cell>
          <cell r="Y859" t="str">
            <v>Bibliothèque Numérique ENI (Service en ligne)</v>
          </cell>
          <cell r="Z859" t="str">
            <v>RESSOURCES INFORMATIQUES</v>
          </cell>
          <cell r="AA859" t="str">
            <v>texte</v>
          </cell>
          <cell r="AB859" t="str">
            <v>txt</v>
          </cell>
          <cell r="AC859" t="str">
            <v>rdacontent/fre</v>
          </cell>
          <cell r="AD859" t="str">
            <v>informatique</v>
          </cell>
          <cell r="AE859" t="str">
            <v>c</v>
          </cell>
          <cell r="AF859" t="str">
            <v>rdamedia/fre</v>
          </cell>
          <cell r="AG859" t="str">
            <v>ressource en ligne</v>
          </cell>
          <cell r="AH859" t="str">
            <v>cr</v>
          </cell>
          <cell r="AI859" t="str">
            <v>rdacarrier/fre</v>
          </cell>
          <cell r="AJ859" t="str">
            <v>m\\\\\o\\d\\\\\\\\</v>
          </cell>
          <cell r="AK859" t="str">
            <v>cr\cn\\\\uuaua</v>
          </cell>
          <cell r="AL859" t="str">
            <v>Accès restreint aux membres</v>
          </cell>
          <cell r="AM859" t="str">
            <v>Source de la note de description : Version imprimée</v>
          </cell>
          <cell r="AN859" t="str">
            <v/>
          </cell>
          <cell r="AO859" t="str">
            <v>%SITE_CLIENT%/?library_guid=165F5875-27F0-4229-AED3-0C79BFCBABD2</v>
          </cell>
          <cell r="AP859" t="str">
            <v>Accès au travers du portail ENI</v>
          </cell>
          <cell r="AQ859" t="str">
            <v xml:space="preserve"> jee6 </v>
          </cell>
          <cell r="AR859" t="str">
            <v xml:space="preserve"> JSP </v>
          </cell>
          <cell r="AS859" t="str">
            <v xml:space="preserve"> LNRI7TOM</v>
          </cell>
          <cell r="AT859" t="str">
            <v xml:space="preserve"> servlets </v>
          </cell>
          <cell r="AU859" t="str">
            <v xml:space="preserve">jee </v>
          </cell>
          <cell r="AV859" t="str">
            <v/>
          </cell>
          <cell r="AW859" t="str">
            <v/>
          </cell>
          <cell r="AX859" t="str">
            <v/>
          </cell>
          <cell r="AY859" t="str">
            <v/>
          </cell>
          <cell r="AZ859" t="str">
            <v/>
          </cell>
          <cell r="BA859" t="str">
            <v/>
          </cell>
          <cell r="BB859" t="str">
            <v/>
          </cell>
          <cell r="BC859" t="str">
            <v/>
          </cell>
          <cell r="BD859" t="str">
            <v/>
          </cell>
          <cell r="BE859" t="str">
            <v/>
          </cell>
          <cell r="BF859" t="str">
            <v/>
          </cell>
          <cell r="BG859" t="str">
            <v/>
          </cell>
          <cell r="BH859" t="str">
            <v/>
          </cell>
          <cell r="BI859" t="str">
            <v/>
          </cell>
          <cell r="BJ859" t="str">
            <v/>
          </cell>
          <cell r="BK859" t="str">
            <v/>
          </cell>
          <cell r="BL859" t="str">
            <v/>
          </cell>
          <cell r="BM859" t="str">
            <v/>
          </cell>
          <cell r="BN859" t="str">
            <v/>
          </cell>
          <cell r="BO859" t="str">
            <v/>
          </cell>
          <cell r="BP859" t="str">
            <v/>
          </cell>
          <cell r="BQ859" t="str">
            <v/>
          </cell>
          <cell r="BR859" t="str">
            <v/>
          </cell>
          <cell r="BS859" t="str">
            <v/>
          </cell>
          <cell r="BT859" t="str">
            <v/>
          </cell>
          <cell r="BU859" t="str">
            <v/>
          </cell>
          <cell r="BV859" t="str">
            <v/>
          </cell>
          <cell r="BW859" t="str">
            <v/>
          </cell>
          <cell r="BX859" t="str">
            <v/>
          </cell>
        </row>
        <row r="860">
          <cell r="A860" t="str">
            <v>RI7UBU</v>
          </cell>
          <cell r="B860" t="str">
            <v>Ubuntu</v>
          </cell>
          <cell r="C860" t="str">
            <v>Administration d'un système Linux (7e édition)</v>
          </cell>
          <cell r="D860" t="str">
            <v>Yann  BARDOT</v>
          </cell>
          <cell r="E860" t="str">
            <v/>
          </cell>
          <cell r="F860" t="str">
            <v xml:space="preserve">BARDOT, Yann </v>
          </cell>
          <cell r="G860" t="str">
            <v/>
          </cell>
          <cell r="H860" t="str">
            <v/>
          </cell>
          <cell r="I860" t="str">
            <v/>
          </cell>
          <cell r="J860" t="str">
            <v/>
          </cell>
          <cell r="K860" t="str">
            <v>Edition du 1 March 2023</v>
          </cell>
          <cell r="L860" t="str">
            <v>523 pages</v>
          </cell>
          <cell r="M860" t="str">
            <v>Editions ENI</v>
          </cell>
          <cell r="N860" t="str">
            <v>fre</v>
          </cell>
          <cell r="O860" t="str">
            <v>fre</v>
          </cell>
          <cell r="P860" t="str">
            <v>fre</v>
          </cell>
          <cell r="Q860" t="str">
            <v>Ce livre sur Ubuntu présente de façon progressive tous les atouts de cette distribution de référence pour apprendre à utiliser Linux. L'administrateur système trouvera les réponses aux questions qu'il se pose, vis-à-vis des autres distributions Linux et à propos de la mise en place des outils spécifiques Ubuntu. Le lecteur simplement désireux de s'informer trouvera, quant à lui, les bases nécessaires pour une mise en pratique facile et complète de la distribution. 
La lecture peut être progressive : chapitre après chapitre dans l'optique de la découverte du système, ou en ciblant les chapitres liés à des concepts, à une pratique ou à un thème. Les thèmes traités permettent à cet ouvrage de se placer comme référence pour l'apprentissage et l'enseignement du système Linux. Ils sont illustrés par de nombreux exemples et des exercices de synthèse. 
Après un historique de cette distribution Linux, le lecteur découvre les particularités des nombreuses déclinaisons d'Ubuntu, les prérequis et le processus d'installation, ainsi qu'une prise en main rapide de cette distribution. Trois chapitres sont consacrés à l'utilisation de la ligne de commande, véritable outil de travail de l'administrateur, à la configuration et à la mise à jour du système par l'intermédiaire des paquets. Un chapitre permet de bien comprendre le fonctionnement du système graphique et des environnements de travail. Le lecteur apprend ensuite à maîtriser la gestion des utilisateurs, les tâches courantes d'administration, la gestion des ressources ainsi que le contrôle du stockage. Un chapitre est consacré à la sécurité du système et du réseau. Le dernier chapitre propose des pistes pour résoudre les problèmes les plus fréquents. 
Cette nouvelle édition du livre est basée sur la version 22.04 Jammy Jellyfish LTS (Long Time Support).</v>
          </cell>
          <cell r="R860">
            <v>9782409039102</v>
          </cell>
          <cell r="S860" t="str">
            <v>Version Numérique</v>
          </cell>
          <cell r="T860">
            <v>9782409039096</v>
          </cell>
          <cell r="U860" t="str">
            <v>Version Imprimée</v>
          </cell>
          <cell r="V860" t="str">
            <v>St-Herblain</v>
          </cell>
          <cell r="W860" t="str">
            <v>Editions ENI</v>
          </cell>
          <cell r="X860">
            <v>2023</v>
          </cell>
          <cell r="Y860" t="str">
            <v>Bibliothèque Numérique ENI (Service en ligne)</v>
          </cell>
          <cell r="Z860" t="str">
            <v>RESSOURCES INFORMATIQUES</v>
          </cell>
          <cell r="AA860" t="str">
            <v>texte</v>
          </cell>
          <cell r="AB860" t="str">
            <v>txt</v>
          </cell>
          <cell r="AC860" t="str">
            <v>rdacontent/fre</v>
          </cell>
          <cell r="AD860" t="str">
            <v>informatique</v>
          </cell>
          <cell r="AE860" t="str">
            <v>c</v>
          </cell>
          <cell r="AF860" t="str">
            <v>rdamedia/fre</v>
          </cell>
          <cell r="AG860" t="str">
            <v>ressource en ligne</v>
          </cell>
          <cell r="AH860" t="str">
            <v>cr</v>
          </cell>
          <cell r="AI860" t="str">
            <v>rdacarrier/fre</v>
          </cell>
          <cell r="AJ860" t="str">
            <v>m\\\\\o\\d\\\\\\\\</v>
          </cell>
          <cell r="AK860" t="str">
            <v>cr\cn\\\\uuaua</v>
          </cell>
          <cell r="AL860" t="str">
            <v>Accès restreint aux membres</v>
          </cell>
          <cell r="AM860" t="str">
            <v>Source de la note de description : Version imprimée</v>
          </cell>
          <cell r="AN860" t="str">
            <v/>
          </cell>
          <cell r="AO860" t="str">
            <v>%SITE_CLIENT%/?library_guid=154189AA-5685-4C43-8E83-267A1861C90F</v>
          </cell>
          <cell r="AP860" t="str">
            <v>Accès au travers du portail ENI</v>
          </cell>
          <cell r="AQ860" t="str">
            <v xml:space="preserve"> gnu/linux </v>
          </cell>
          <cell r="AR860" t="str">
            <v xml:space="preserve"> open source </v>
          </cell>
          <cell r="AS860" t="str">
            <v xml:space="preserve"> Trusty Tahr</v>
          </cell>
          <cell r="AT860" t="str">
            <v xml:space="preserve">ltv </v>
          </cell>
          <cell r="AU860" t="str">
            <v/>
          </cell>
          <cell r="AV860" t="str">
            <v/>
          </cell>
          <cell r="AW860" t="str">
            <v/>
          </cell>
          <cell r="AX860" t="str">
            <v/>
          </cell>
          <cell r="AY860" t="str">
            <v/>
          </cell>
          <cell r="AZ860" t="str">
            <v/>
          </cell>
          <cell r="BA860" t="str">
            <v/>
          </cell>
          <cell r="BB860" t="str">
            <v/>
          </cell>
          <cell r="BC860" t="str">
            <v/>
          </cell>
          <cell r="BD860" t="str">
            <v/>
          </cell>
          <cell r="BE860" t="str">
            <v/>
          </cell>
          <cell r="BF860" t="str">
            <v/>
          </cell>
          <cell r="BG860" t="str">
            <v/>
          </cell>
          <cell r="BH860" t="str">
            <v/>
          </cell>
          <cell r="BI860" t="str">
            <v/>
          </cell>
          <cell r="BJ860" t="str">
            <v/>
          </cell>
          <cell r="BK860" t="str">
            <v/>
          </cell>
          <cell r="BL860" t="str">
            <v/>
          </cell>
          <cell r="BM860" t="str">
            <v/>
          </cell>
          <cell r="BN860" t="str">
            <v/>
          </cell>
          <cell r="BO860" t="str">
            <v/>
          </cell>
          <cell r="BP860" t="str">
            <v/>
          </cell>
          <cell r="BQ860" t="str">
            <v/>
          </cell>
          <cell r="BR860" t="str">
            <v/>
          </cell>
          <cell r="BS860" t="str">
            <v/>
          </cell>
          <cell r="BT860" t="str">
            <v/>
          </cell>
          <cell r="BU860" t="str">
            <v/>
          </cell>
          <cell r="BV860" t="str">
            <v/>
          </cell>
          <cell r="BW860" t="str">
            <v/>
          </cell>
          <cell r="BX860" t="str">
            <v/>
          </cell>
        </row>
        <row r="861">
          <cell r="A861" t="str">
            <v>RI7WINA</v>
          </cell>
          <cell r="B861" t="str">
            <v>Windows 7</v>
          </cell>
          <cell r="C861" t="str">
            <v>Administration de postes de travail dans un domaine Active Directory</v>
          </cell>
          <cell r="D861" t="str">
            <v>Philippe PAIOLA</v>
          </cell>
          <cell r="E861" t="str">
            <v/>
          </cell>
          <cell r="F861" t="str">
            <v>PAIOLA, Philippe</v>
          </cell>
          <cell r="G861" t="str">
            <v/>
          </cell>
          <cell r="H861" t="str">
            <v/>
          </cell>
          <cell r="I861" t="str">
            <v/>
          </cell>
          <cell r="J861" t="str">
            <v/>
          </cell>
          <cell r="K861" t="str">
            <v>Edition du 1 March 2012</v>
          </cell>
          <cell r="L861" t="str">
            <v>367 pages</v>
          </cell>
          <cell r="M861" t="str">
            <v>Editions ENI</v>
          </cell>
          <cell r="N861" t="str">
            <v>fre</v>
          </cell>
          <cell r="O861" t="str">
            <v>fre</v>
          </cell>
          <cell r="P861" t="str">
            <v>fre</v>
          </cell>
          <cell r="Q861" t="str">
            <v>Ce livre sur Windows 7 s'adresse à tous les administrateurs de réseau en charge de déployer et administrer au quotidien des postes Windows 7 dans un environnement d'entreprise Active Directory.
Les premiers chapitres reprennent l'installation du système et la conception d'une image de déploiement dans le cadre d'un réseau Windows Server 2008. Les chapitres suivants s'attachent à décrire la gestion des disques et des pilotes puis donnent les bases nécessaires sur la configuration des stratégies de groupe (GPO) pour que le lecteur puisse au final administrer une infrastructure complexe de stratégies de groupe. Le chapitre suivant détaille la gestion des comptes clients et les chapitres 6 à 7 traitent de la sécurité sous Windows 7 et de la gestion des mises à jour. Sur les derniers chapitres, le lecteur apprendra à maîtriser les concepts et fonctionnalités nécessaires pour gérer la connectivité au réseau et pour dépanner le système Windows 7.
Les chapitres du livre :
Installation du client Windows 7 &amp;ndash; Conception d'une image de déploiement &amp;ndash; Gestion des disques et des pilotes &amp;ndash; Configuration des stratégies de groupe &amp;ndash; Gestion des clients Windows 7 &amp;ndash; Configuration de la sécurité Windows 7 &amp;ndash; Service de gestion des mises à jour &amp;ndash; Connectivité réseau &amp;ndash; Récupération du système
Ce livre est également proposé en coffret</v>
          </cell>
          <cell r="R861">
            <v>9782746073340</v>
          </cell>
          <cell r="S861" t="str">
            <v>Version Numérique</v>
          </cell>
          <cell r="T861">
            <v>9782746072329</v>
          </cell>
          <cell r="U861" t="str">
            <v>Version Imprimée</v>
          </cell>
          <cell r="V861" t="str">
            <v>St-Herblain</v>
          </cell>
          <cell r="W861" t="str">
            <v>Editions ENI</v>
          </cell>
          <cell r="X861">
            <v>2012</v>
          </cell>
          <cell r="Y861" t="str">
            <v>Bibliothèque Numérique ENI (Service en ligne)</v>
          </cell>
          <cell r="Z861" t="str">
            <v>RESSOURCES INFORMATIQUES</v>
          </cell>
          <cell r="AA861" t="str">
            <v>texte</v>
          </cell>
          <cell r="AB861" t="str">
            <v>txt</v>
          </cell>
          <cell r="AC861" t="str">
            <v>rdacontent/fre</v>
          </cell>
          <cell r="AD861" t="str">
            <v>informatique</v>
          </cell>
          <cell r="AE861" t="str">
            <v>c</v>
          </cell>
          <cell r="AF861" t="str">
            <v>rdamedia/fre</v>
          </cell>
          <cell r="AG861" t="str">
            <v>ressource en ligne</v>
          </cell>
          <cell r="AH861" t="str">
            <v>cr</v>
          </cell>
          <cell r="AI861" t="str">
            <v>rdacarrier/fre</v>
          </cell>
          <cell r="AJ861" t="str">
            <v>m\\\\\o\\d\\\\\\\\</v>
          </cell>
          <cell r="AK861" t="str">
            <v>cr\cn\\\\uuaua</v>
          </cell>
          <cell r="AL861" t="str">
            <v>Accès restreint aux membres</v>
          </cell>
          <cell r="AM861" t="str">
            <v>Source de la note de description : Version imprimée</v>
          </cell>
          <cell r="AN861" t="str">
            <v/>
          </cell>
          <cell r="AO861" t="str">
            <v>%SITE_CLIENT%/?library_guid=E3F52368-F2C5-4425-A4B8-814D2AD966B9</v>
          </cell>
          <cell r="AP861" t="str">
            <v>Accès au travers du portail ENI</v>
          </cell>
          <cell r="AQ861" t="str">
            <v xml:space="preserve"> ad </v>
          </cell>
          <cell r="AR861" t="str">
            <v xml:space="preserve"> gpo </v>
          </cell>
          <cell r="AS861" t="str">
            <v xml:space="preserve"> Ipv4 </v>
          </cell>
          <cell r="AT861" t="str">
            <v xml:space="preserve"> Ipv6  </v>
          </cell>
          <cell r="AU861" t="str">
            <v xml:space="preserve"> LNRI7WINA</v>
          </cell>
          <cell r="AV861" t="str">
            <v xml:space="preserve"> MBSA </v>
          </cell>
          <cell r="AW861" t="str">
            <v xml:space="preserve"> SCCM </v>
          </cell>
          <cell r="AX861" t="str">
            <v xml:space="preserve"> wim </v>
          </cell>
          <cell r="AY861" t="str">
            <v xml:space="preserve"> wsus </v>
          </cell>
          <cell r="AZ861" t="str">
            <v xml:space="preserve">microsoft </v>
          </cell>
          <cell r="BA861" t="str">
            <v/>
          </cell>
          <cell r="BB861" t="str">
            <v/>
          </cell>
          <cell r="BC861" t="str">
            <v/>
          </cell>
          <cell r="BD861" t="str">
            <v/>
          </cell>
          <cell r="BE861" t="str">
            <v/>
          </cell>
          <cell r="BF861" t="str">
            <v/>
          </cell>
          <cell r="BG861" t="str">
            <v/>
          </cell>
          <cell r="BH861" t="str">
            <v/>
          </cell>
          <cell r="BI861" t="str">
            <v/>
          </cell>
          <cell r="BJ861" t="str">
            <v/>
          </cell>
          <cell r="BK861" t="str">
            <v/>
          </cell>
          <cell r="BL861" t="str">
            <v/>
          </cell>
          <cell r="BM861" t="str">
            <v/>
          </cell>
          <cell r="BN861" t="str">
            <v/>
          </cell>
          <cell r="BO861" t="str">
            <v/>
          </cell>
          <cell r="BP861" t="str">
            <v/>
          </cell>
          <cell r="BQ861" t="str">
            <v/>
          </cell>
          <cell r="BR861" t="str">
            <v/>
          </cell>
          <cell r="BS861" t="str">
            <v/>
          </cell>
          <cell r="BT861" t="str">
            <v/>
          </cell>
          <cell r="BU861" t="str">
            <v/>
          </cell>
          <cell r="BV861" t="str">
            <v/>
          </cell>
          <cell r="BW861" t="str">
            <v/>
          </cell>
          <cell r="BX861" t="str">
            <v/>
          </cell>
        </row>
        <row r="862">
          <cell r="A862" t="str">
            <v>RI8.1WIN</v>
          </cell>
          <cell r="B862" t="str">
            <v>Windows 8.1</v>
          </cell>
          <cell r="C862" t="str">
            <v>Installation et configuration</v>
          </cell>
          <cell r="D862" t="str">
            <v>Philippe PAIOLA</v>
          </cell>
          <cell r="E862" t="str">
            <v/>
          </cell>
          <cell r="F862" t="str">
            <v>PAIOLA, Philippe</v>
          </cell>
          <cell r="G862" t="str">
            <v/>
          </cell>
          <cell r="H862" t="str">
            <v/>
          </cell>
          <cell r="I862" t="str">
            <v/>
          </cell>
          <cell r="J862" t="str">
            <v/>
          </cell>
          <cell r="K862" t="str">
            <v>Edition du 1 February 2014</v>
          </cell>
          <cell r="L862" t="str">
            <v>574 pages</v>
          </cell>
          <cell r="M862" t="str">
            <v>Editions ENI</v>
          </cell>
          <cell r="N862" t="str">
            <v>fre</v>
          </cell>
          <cell r="O862" t="str">
            <v>fre</v>
          </cell>
          <cell r="P862" t="str">
            <v>fre</v>
          </cell>
          <cell r="Q862" t="str">
            <v>Ce livre sur Windows 8.1 s'adresse à des administrateurs et techniciens réseau qui évoluent dans un environnement d'entreprise avec des postes clients Windows 8 et Windows 8.1. Il a été conçu pour permettre au lecteur de maîtriser toutes les spécificités du système d'exploitation client Microsoft : l'installation et la configuration de l'OS et des périphériques, la personnalisation de l'interface Modern UI (tous les mouvements tactiles sont détaillés), les fonctionnalités liées à la sécurité, la gestion des accès distants ainsi que la protection et la récupération du système. 
L'objectif de ce livre est de rendre le lecteur autonome en termes de maintenance du système, surveillance et optimisation des performances. Chaque sujet est approfondi et détaillé, tous les concepts sont illustrés de manipulations afin de bien en assimiler les mécanismes. Pour les lecteurs maîtrisant Windows 7, un tableau de correspondance récapitule les nouveautés et améliorations fournies par le nouveau système de Microsoft et référence les chapitres associés.
Les chapitres du livre :
Avant-propos &amp;ndash; Installation du client 8.1 &amp;ndash; Conception d'une image de déploiement &amp;ndash; Interface et applications &amp;ndash; Gestion des disques et des pilotes &amp;ndash; Gestion des clients Windows &amp;ndash; Configuration de la sécurité Windows &amp;ndash; Connectivité réseau - Protection et récupération du système</v>
          </cell>
          <cell r="R862">
            <v>9782746088320</v>
          </cell>
          <cell r="S862" t="str">
            <v>Version Numérique</v>
          </cell>
          <cell r="T862">
            <v>9782746086920</v>
          </cell>
          <cell r="U862" t="str">
            <v>Version Imprimée</v>
          </cell>
          <cell r="V862" t="str">
            <v>St-Herblain</v>
          </cell>
          <cell r="W862" t="str">
            <v>Editions ENI</v>
          </cell>
          <cell r="X862">
            <v>2014</v>
          </cell>
          <cell r="Y862" t="str">
            <v>Bibliothèque Numérique ENI (Service en ligne)</v>
          </cell>
          <cell r="Z862" t="str">
            <v>RESSOURCES INFORMATIQUES</v>
          </cell>
          <cell r="AA862" t="str">
            <v>texte</v>
          </cell>
          <cell r="AB862" t="str">
            <v>txt</v>
          </cell>
          <cell r="AC862" t="str">
            <v>rdacontent/fre</v>
          </cell>
          <cell r="AD862" t="str">
            <v>informatique</v>
          </cell>
          <cell r="AE862" t="str">
            <v>c</v>
          </cell>
          <cell r="AF862" t="str">
            <v>rdamedia/fre</v>
          </cell>
          <cell r="AG862" t="str">
            <v>ressource en ligne</v>
          </cell>
          <cell r="AH862" t="str">
            <v>cr</v>
          </cell>
          <cell r="AI862" t="str">
            <v>rdacarrier/fre</v>
          </cell>
          <cell r="AJ862" t="str">
            <v>m\\\\\o\\d\\\\\\\\</v>
          </cell>
          <cell r="AK862" t="str">
            <v>cr\cn\\\\uuaua</v>
          </cell>
          <cell r="AL862" t="str">
            <v>Accès restreint aux membres</v>
          </cell>
          <cell r="AM862" t="str">
            <v>Source de la note de description : Version imprimée</v>
          </cell>
          <cell r="AN862" t="str">
            <v/>
          </cell>
          <cell r="AO862" t="str">
            <v>%SITE_CLIENT%/?library_guid=40DCE46A-ACF9-4940-8745-E1397D042385</v>
          </cell>
          <cell r="AP862" t="str">
            <v>Accès au travers du portail ENI</v>
          </cell>
          <cell r="AQ862" t="str">
            <v xml:space="preserve"> LNRI8.1WIN</v>
          </cell>
          <cell r="AR862" t="str">
            <v xml:space="preserve"> métro </v>
          </cell>
          <cell r="AS862" t="str">
            <v xml:space="preserve"> microsoft </v>
          </cell>
          <cell r="AT862" t="str">
            <v xml:space="preserve"> modern ui </v>
          </cell>
          <cell r="AU862" t="str">
            <v xml:space="preserve"> OS </v>
          </cell>
          <cell r="AV862" t="str">
            <v xml:space="preserve"> poste client </v>
          </cell>
          <cell r="AW862" t="str">
            <v xml:space="preserve"> système </v>
          </cell>
          <cell r="AX862" t="str">
            <v xml:space="preserve"> windows 8  </v>
          </cell>
          <cell r="AY862" t="str">
            <v xml:space="preserve">metro </v>
          </cell>
          <cell r="AZ862" t="str">
            <v/>
          </cell>
          <cell r="BA862" t="str">
            <v/>
          </cell>
          <cell r="BB862" t="str">
            <v/>
          </cell>
          <cell r="BC862" t="str">
            <v/>
          </cell>
          <cell r="BD862" t="str">
            <v/>
          </cell>
          <cell r="BE862" t="str">
            <v/>
          </cell>
          <cell r="BF862" t="str">
            <v/>
          </cell>
          <cell r="BG862" t="str">
            <v/>
          </cell>
          <cell r="BH862" t="str">
            <v/>
          </cell>
          <cell r="BI862" t="str">
            <v/>
          </cell>
          <cell r="BJ862" t="str">
            <v/>
          </cell>
          <cell r="BK862" t="str">
            <v/>
          </cell>
          <cell r="BL862" t="str">
            <v/>
          </cell>
          <cell r="BM862" t="str">
            <v/>
          </cell>
          <cell r="BN862" t="str">
            <v/>
          </cell>
          <cell r="BO862" t="str">
            <v/>
          </cell>
          <cell r="BP862" t="str">
            <v/>
          </cell>
          <cell r="BQ862" t="str">
            <v/>
          </cell>
          <cell r="BR862" t="str">
            <v/>
          </cell>
          <cell r="BS862" t="str">
            <v/>
          </cell>
          <cell r="BT862" t="str">
            <v/>
          </cell>
          <cell r="BU862" t="str">
            <v/>
          </cell>
          <cell r="BV862" t="str">
            <v/>
          </cell>
          <cell r="BW862" t="str">
            <v/>
          </cell>
          <cell r="BX862" t="str">
            <v/>
          </cell>
        </row>
        <row r="863">
          <cell r="A863" t="str">
            <v>RI8.1WINDE</v>
          </cell>
          <cell r="B863" t="str">
            <v>Windows 8.1 et Office 2013</v>
          </cell>
          <cell r="C863" t="str">
            <v>Déploiement des postes de travail en entreprise</v>
          </cell>
          <cell r="D863" t="str">
            <v>Olivier Bat,Guillaume DESFARGES,Freddy ELMALEH</v>
          </cell>
          <cell r="E863" t="str">
            <v/>
          </cell>
          <cell r="F863" t="str">
            <v>Bat, Olivier</v>
          </cell>
          <cell r="G863" t="str">
            <v>DESFARGES, Guillaume</v>
          </cell>
          <cell r="H863" t="str">
            <v>ELMALEH, Freddy</v>
          </cell>
          <cell r="I863" t="str">
            <v/>
          </cell>
          <cell r="J863" t="str">
            <v/>
          </cell>
          <cell r="K863" t="str">
            <v>Edition du 1 September 2014</v>
          </cell>
          <cell r="L863" t="str">
            <v>501 pages</v>
          </cell>
          <cell r="M863" t="str">
            <v>Editions ENI</v>
          </cell>
          <cell r="N863" t="str">
            <v>fre</v>
          </cell>
          <cell r="O863" t="str">
            <v>fre</v>
          </cell>
          <cell r="P863" t="str">
            <v>fre</v>
          </cell>
          <cell r="Q863" t="str">
            <v>Ce livre sur le déploiement de Windows 8.1 et Office 2013 s'adresse aux administrateurs système des petites et moyennes entreprises ainsi qu'aux ingénieurs chargés des postes de travail des grands comptes. Il a été conçu pour permettre au lecteur d'appréhender les outils de déploiement proposés par Microsoft (Windows Deployment Services, Microsoft Deployment Toolkit, Office Customization Toolkit, Windows Assessment and Deployment Kit)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8.1 ainsi que l'automatisation de l'installation d'Office 2013 sur des postes de travail en entreprise.
En suivant le fil conducteur de l'automatisation du déploiement, les auteurs détaillent et illustrent avec des manipulations les différentes méthodes pour installer Windows 8.1. Le livre présente également la gestion des mises à jour de sécurité du parc avec Windows Server Update Services ainsi que les déploiements de Windows 8.1 dans les grands comptes avec System Center Configuration Manager 2012 R2. Le dernier chapitre présente deux études de cas.
Les chapitres du livre :
Avant-propos - Gérer un projet de déploiement - Choisir une solution de déploiement - Windows Deployment Services - Windows Assessment and Deployment Kit - Microsoft Deployment Toolkit - Déploiement d'OS avec SCCM 2012 R2 - Automatisation de l'installation d'Office 2013 - Distribuer des mises à jour avec WSUS - Études de cas</v>
          </cell>
          <cell r="R863">
            <v>9782746091986</v>
          </cell>
          <cell r="S863" t="str">
            <v>Version Numérique</v>
          </cell>
          <cell r="T863">
            <v>9782746090743</v>
          </cell>
          <cell r="U863" t="str">
            <v>Version Imprimée</v>
          </cell>
          <cell r="V863" t="str">
            <v>St-Herblain</v>
          </cell>
          <cell r="W863" t="str">
            <v>Editions ENI</v>
          </cell>
          <cell r="X863">
            <v>2014</v>
          </cell>
          <cell r="Y863" t="str">
            <v>Bibliothèque Numérique ENI (Service en ligne)</v>
          </cell>
          <cell r="Z863" t="str">
            <v>RESSOURCES INFORMATIQUES</v>
          </cell>
          <cell r="AA863" t="str">
            <v>texte</v>
          </cell>
          <cell r="AB863" t="str">
            <v>txt</v>
          </cell>
          <cell r="AC863" t="str">
            <v>rdacontent/fre</v>
          </cell>
          <cell r="AD863" t="str">
            <v>informatique</v>
          </cell>
          <cell r="AE863" t="str">
            <v>c</v>
          </cell>
          <cell r="AF863" t="str">
            <v>rdamedia/fre</v>
          </cell>
          <cell r="AG863" t="str">
            <v>ressource en ligne</v>
          </cell>
          <cell r="AH863" t="str">
            <v>cr</v>
          </cell>
          <cell r="AI863" t="str">
            <v>rdacarrier/fre</v>
          </cell>
          <cell r="AJ863" t="str">
            <v>m\\\\\o\\d\\\\\\\\</v>
          </cell>
          <cell r="AK863" t="str">
            <v>cr\cn\\\\uuaua</v>
          </cell>
          <cell r="AL863" t="str">
            <v>Accès restreint aux membres</v>
          </cell>
          <cell r="AM863" t="str">
            <v>Source de la note de description : Version imprimée</v>
          </cell>
          <cell r="AN863" t="str">
            <v/>
          </cell>
          <cell r="AO863" t="str">
            <v>%SITE_CLIENT%/?library_guid=4DE2B813-9567-4CD1-84BD-8C0C411120AB</v>
          </cell>
          <cell r="AP863" t="str">
            <v>Accès au travers du portail ENI</v>
          </cell>
          <cell r="AQ863" t="str">
            <v xml:space="preserve"> deployment  </v>
          </cell>
          <cell r="AR863" t="str">
            <v xml:space="preserve"> LNRI8.1WINDE</v>
          </cell>
          <cell r="AS863" t="str">
            <v xml:space="preserve"> mdt </v>
          </cell>
          <cell r="AT863" t="str">
            <v xml:space="preserve"> oct </v>
          </cell>
          <cell r="AU863" t="str">
            <v xml:space="preserve"> office 2013 </v>
          </cell>
          <cell r="AV863" t="str">
            <v xml:space="preserve"> sccm </v>
          </cell>
          <cell r="AW863" t="str">
            <v xml:space="preserve"> wadk </v>
          </cell>
          <cell r="AX863" t="str">
            <v xml:space="preserve"> wds </v>
          </cell>
          <cell r="AY863" t="str">
            <v xml:space="preserve"> wsus </v>
          </cell>
          <cell r="AZ863" t="str">
            <v xml:space="preserve">microsoft </v>
          </cell>
          <cell r="BA863" t="str">
            <v/>
          </cell>
          <cell r="BB863" t="str">
            <v/>
          </cell>
          <cell r="BC863" t="str">
            <v/>
          </cell>
          <cell r="BD863" t="str">
            <v/>
          </cell>
          <cell r="BE863" t="str">
            <v/>
          </cell>
          <cell r="BF863" t="str">
            <v/>
          </cell>
          <cell r="BG863" t="str">
            <v/>
          </cell>
          <cell r="BH863" t="str">
            <v/>
          </cell>
          <cell r="BI863" t="str">
            <v/>
          </cell>
          <cell r="BJ863" t="str">
            <v/>
          </cell>
          <cell r="BK863" t="str">
            <v/>
          </cell>
          <cell r="BL863" t="str">
            <v/>
          </cell>
          <cell r="BM863" t="str">
            <v/>
          </cell>
          <cell r="BN863" t="str">
            <v/>
          </cell>
          <cell r="BO863" t="str">
            <v/>
          </cell>
          <cell r="BP863" t="str">
            <v/>
          </cell>
          <cell r="BQ863" t="str">
            <v/>
          </cell>
          <cell r="BR863" t="str">
            <v/>
          </cell>
          <cell r="BS863" t="str">
            <v/>
          </cell>
          <cell r="BT863" t="str">
            <v/>
          </cell>
          <cell r="BU863" t="str">
            <v/>
          </cell>
          <cell r="BV863" t="str">
            <v/>
          </cell>
          <cell r="BW863" t="str">
            <v/>
          </cell>
          <cell r="BX863" t="str">
            <v/>
          </cell>
        </row>
        <row r="864">
          <cell r="A864" t="str">
            <v>RI85LOTNA</v>
          </cell>
          <cell r="B864" t="str">
            <v>Lotus Notes et Domino 8.5</v>
          </cell>
          <cell r="C864" t="str">
            <v>Administration de serveurs Domino</v>
          </cell>
          <cell r="D864" t="str">
            <v>Patrick Antouly</v>
          </cell>
          <cell r="E864" t="str">
            <v/>
          </cell>
          <cell r="F864" t="str">
            <v>Antouly, Patrick</v>
          </cell>
          <cell r="G864" t="str">
            <v/>
          </cell>
          <cell r="H864" t="str">
            <v/>
          </cell>
          <cell r="I864" t="str">
            <v/>
          </cell>
          <cell r="J864" t="str">
            <v/>
          </cell>
          <cell r="K864" t="str">
            <v>Edition du 1 April 2012</v>
          </cell>
          <cell r="L864" t="str">
            <v>469 pages</v>
          </cell>
          <cell r="M864" t="str">
            <v>Editions ENI</v>
          </cell>
          <cell r="N864" t="str">
            <v>fre</v>
          </cell>
          <cell r="O864" t="str">
            <v>fre</v>
          </cell>
          <cell r="P864" t="str">
            <v>fre</v>
          </cell>
          <cell r="Q864" t="str">
            <v>Ce livre sur Lotus Notes et Domino traite des versions 8 et 8.5 et s'adresse à tous les administrateurs qui souhaitent obtenir de solides bases sur l'exploitation, la maintenance et l'optimisation d'une infrastructure de serveurs Domino.
Au-delà de la maîtrise des différentes fonctionnalités du produit, une attention particulière a été portée à la mise en oeuvre concrète de cette exploitation. Pour une plus grande efficacité d'administration, l'auteur a mis l'accent sur la compréhension du système (architecture interne, services...) et sur l'utilisation des outils disponibles (surveillance de statistiques, etc.). Les différents niveaux de sécurisation appliqués par Domino (PKI, contrôles d'accès, gestion des IDs et des certificats) et les standards Internet (SMTP, HTTP, LDAP, etc.) sont examinés en détail. 
Des chapitres spécifiques sont consacrés aux services d'annuaire, de messagerie et d'application, sans oublier l'étude des nouveautés des versions 8 et 8.5 comme le rappel de messages, les améliorations de la gestion des politiques, etc. Enfin, concernant la gestion des utilisateurs, une importance toute particulière est donnée aux mises à jour dynamiques par les documents politiques.
Les chapitres du livre :
Avant-propos &amp;ndash; Introduction &amp;ndash; Installation des serveurs et des clients &amp;ndash; Politiques de paramétrage &amp;ndash; Création des utilisateurs et des groupes &amp;ndash; Processus d'administration &amp;ndash; Gestion des utilisateurs et des groupes &amp;ndash; Sécurité &amp;ndash; Gestion des bases &amp;ndash; Réplication &amp;ndash; La messagerie &amp;ndash; Configuration et utilisation des serveurs Domino</v>
          </cell>
          <cell r="R864">
            <v>9782746073692</v>
          </cell>
          <cell r="S864" t="str">
            <v>Version Numérique</v>
          </cell>
          <cell r="T864">
            <v>9782746072992</v>
          </cell>
          <cell r="U864" t="str">
            <v>Version Imprimée</v>
          </cell>
          <cell r="V864" t="str">
            <v>St-Herblain</v>
          </cell>
          <cell r="W864" t="str">
            <v>Editions ENI</v>
          </cell>
          <cell r="X864">
            <v>2012</v>
          </cell>
          <cell r="Y864" t="str">
            <v>Bibliothèque Numérique ENI (Service en ligne)</v>
          </cell>
          <cell r="Z864" t="str">
            <v>RESSOURCES INFORMATIQUES</v>
          </cell>
          <cell r="AA864" t="str">
            <v>texte</v>
          </cell>
          <cell r="AB864" t="str">
            <v>txt</v>
          </cell>
          <cell r="AC864" t="str">
            <v>rdacontent/fre</v>
          </cell>
          <cell r="AD864" t="str">
            <v>informatique</v>
          </cell>
          <cell r="AE864" t="str">
            <v>c</v>
          </cell>
          <cell r="AF864" t="str">
            <v>rdamedia/fre</v>
          </cell>
          <cell r="AG864" t="str">
            <v>ressource en ligne</v>
          </cell>
          <cell r="AH864" t="str">
            <v>cr</v>
          </cell>
          <cell r="AI864" t="str">
            <v>rdacarrier/fre</v>
          </cell>
          <cell r="AJ864" t="str">
            <v>m\\\\\o\\d\\\\\\\\</v>
          </cell>
          <cell r="AK864" t="str">
            <v>cr\cn\\\\uuaua</v>
          </cell>
          <cell r="AL864" t="str">
            <v>Accès restreint aux membres</v>
          </cell>
          <cell r="AM864" t="str">
            <v>Source de la note de description : Version imprimée</v>
          </cell>
          <cell r="AN864" t="str">
            <v/>
          </cell>
          <cell r="AO864" t="str">
            <v>%SITE_CLIENT%/?library_guid=10020A1F-78F0-4466-8571-55A016625323</v>
          </cell>
          <cell r="AP864" t="str">
            <v>Accès au travers du portail ENI</v>
          </cell>
          <cell r="AQ864" t="str">
            <v xml:space="preserve"> bases de documents </v>
          </cell>
          <cell r="AR864" t="str">
            <v xml:space="preserve"> Groupware </v>
          </cell>
          <cell r="AS864" t="str">
            <v xml:space="preserve"> IBM </v>
          </cell>
          <cell r="AT864" t="str">
            <v xml:space="preserve"> livre domino </v>
          </cell>
          <cell r="AU864" t="str">
            <v xml:space="preserve"> LNRI85LOTNA</v>
          </cell>
          <cell r="AV864" t="str">
            <v xml:space="preserve"> réplication </v>
          </cell>
          <cell r="AW864" t="str">
            <v xml:space="preserve"> travail collaboratif  </v>
          </cell>
          <cell r="AX864" t="str">
            <v xml:space="preserve">livre Lotus </v>
          </cell>
          <cell r="AY864" t="str">
            <v/>
          </cell>
          <cell r="AZ864" t="str">
            <v/>
          </cell>
          <cell r="BA864" t="str">
            <v/>
          </cell>
          <cell r="BB864" t="str">
            <v/>
          </cell>
          <cell r="BC864" t="str">
            <v/>
          </cell>
          <cell r="BD864" t="str">
            <v/>
          </cell>
          <cell r="BE864" t="str">
            <v/>
          </cell>
          <cell r="BF864" t="str">
            <v/>
          </cell>
          <cell r="BG864" t="str">
            <v/>
          </cell>
          <cell r="BH864" t="str">
            <v/>
          </cell>
          <cell r="BI864" t="str">
            <v/>
          </cell>
          <cell r="BJ864" t="str">
            <v/>
          </cell>
          <cell r="BK864" t="str">
            <v/>
          </cell>
          <cell r="BL864" t="str">
            <v/>
          </cell>
          <cell r="BM864" t="str">
            <v/>
          </cell>
          <cell r="BN864" t="str">
            <v/>
          </cell>
          <cell r="BO864" t="str">
            <v/>
          </cell>
          <cell r="BP864" t="str">
            <v/>
          </cell>
          <cell r="BQ864" t="str">
            <v/>
          </cell>
          <cell r="BR864" t="str">
            <v/>
          </cell>
          <cell r="BS864" t="str">
            <v/>
          </cell>
          <cell r="BT864" t="str">
            <v/>
          </cell>
          <cell r="BU864" t="str">
            <v/>
          </cell>
          <cell r="BV864" t="str">
            <v/>
          </cell>
          <cell r="BW864" t="str">
            <v/>
          </cell>
          <cell r="BX864" t="str">
            <v/>
          </cell>
        </row>
        <row r="865">
          <cell r="A865" t="str">
            <v>RI8BLIN</v>
          </cell>
          <cell r="B865" t="str">
            <v>Linux</v>
          </cell>
          <cell r="C865" t="str">
            <v>Principes de base de l'utilisation du système (8e édition)</v>
          </cell>
          <cell r="D865" t="str">
            <v>Nicolas PONS</v>
          </cell>
          <cell r="E865" t="str">
            <v/>
          </cell>
          <cell r="F865" t="str">
            <v>PONS, Nicolas</v>
          </cell>
          <cell r="G865" t="str">
            <v/>
          </cell>
          <cell r="H865" t="str">
            <v/>
          </cell>
          <cell r="I865" t="str">
            <v/>
          </cell>
          <cell r="J865" t="str">
            <v/>
          </cell>
          <cell r="K865" t="str">
            <v>Edition du 1 November 2022</v>
          </cell>
          <cell r="L865" t="str">
            <v>344 pages</v>
          </cell>
          <cell r="M865" t="str">
            <v>Editions ENI</v>
          </cell>
          <cell r="N865" t="str">
            <v>fre</v>
          </cell>
          <cell r="O865" t="str">
            <v>fre</v>
          </cell>
          <cell r="P865" t="str">
            <v>fre</v>
          </cell>
          <cell r="Q865" t="str">
            <v xml:space="preserve">Ce livre sur GNU/Linux s'adresse à tout informaticien désireux de maîtriser les principes de base de ce système d'exploitation ou d'organiser et consolider des connaissances acquises sur le terrain. 
Il présente de façon détaillée les principes de base du système et décrit très précisément les commandes essentielles à la manipulation de la ligne de commande shell, en les illustrant de nombreux exemples : l'arborescence Linux, la manipulation des fichiers, l'éditeur de fichiers texte, les droits d'accès, la gestion des processus, le shell Bash, les scripts Bash, la gestion des comptes utilisateurs, les outils Linux... 
Les notions présentées dans ce livre, si elles sont essentielles pour comprendre le fonctionnement du système GNU/Linux au niveau utilisateur, sont tout aussi indispensables au lecteur qui désire poursuivre en administration système. Ce livre peut être utilisé comme ouvrage de référence donnant ainsi au lecteur les moyens d'acquérir son autonomie, aussi bien en environnement graphique qu'en ligne de commande. 
Vous découvrirez les particularités accompagnant les dernières distributions Linux disponibles.
 Quizinclus dans 
la version en ligne !
 - Testez vos connaissances à l'issue de chaque chapitre
 - Validez vos acquis
</v>
          </cell>
          <cell r="R865">
            <v>9782409037771</v>
          </cell>
          <cell r="S865" t="str">
            <v>Version Numérique</v>
          </cell>
          <cell r="T865">
            <v>9782409037764</v>
          </cell>
          <cell r="U865" t="str">
            <v>Version Imprimée</v>
          </cell>
          <cell r="V865" t="str">
            <v>St-Herblain</v>
          </cell>
          <cell r="W865" t="str">
            <v>Editions ENI</v>
          </cell>
          <cell r="X865">
            <v>2022</v>
          </cell>
          <cell r="Y865" t="str">
            <v>Bibliothèque Numérique ENI (Service en ligne)</v>
          </cell>
          <cell r="Z865" t="str">
            <v>RESSOURCES INFORMATIQUES</v>
          </cell>
          <cell r="AA865" t="str">
            <v>texte</v>
          </cell>
          <cell r="AB865" t="str">
            <v>txt</v>
          </cell>
          <cell r="AC865" t="str">
            <v>rdacontent/fre</v>
          </cell>
          <cell r="AD865" t="str">
            <v>informatique</v>
          </cell>
          <cell r="AE865" t="str">
            <v>c</v>
          </cell>
          <cell r="AF865" t="str">
            <v>rdamedia/fre</v>
          </cell>
          <cell r="AG865" t="str">
            <v>ressource en ligne</v>
          </cell>
          <cell r="AH865" t="str">
            <v>cr</v>
          </cell>
          <cell r="AI865" t="str">
            <v>rdacarrier/fre</v>
          </cell>
          <cell r="AJ865" t="str">
            <v>m\\\\\o\\d\\\\\\\\</v>
          </cell>
          <cell r="AK865" t="str">
            <v>cr\cn\\\\uuaua</v>
          </cell>
          <cell r="AL865" t="str">
            <v>Accès restreint aux membres</v>
          </cell>
          <cell r="AM865" t="str">
            <v>Source de la note de description : Version imprimée</v>
          </cell>
          <cell r="AN865" t="str">
            <v/>
          </cell>
          <cell r="AO865" t="str">
            <v>%SITE_CLIENT%/?library_guid=67A46CE6-CB19-40CC-8160-6756B1598F29</v>
          </cell>
          <cell r="AP865" t="str">
            <v>Accès au travers du portail ENI</v>
          </cell>
          <cell r="AQ865" t="str">
            <v xml:space="preserve"> bash </v>
          </cell>
          <cell r="AR865" t="str">
            <v xml:space="preserve"> gnu</v>
          </cell>
          <cell r="AS865" t="str">
            <v xml:space="preserve"> Open source </v>
          </cell>
          <cell r="AT865" t="str">
            <v xml:space="preserve"> OS </v>
          </cell>
          <cell r="AU865" t="str">
            <v xml:space="preserve"> processus </v>
          </cell>
          <cell r="AV865" t="str">
            <v xml:space="preserve">GNU/Linux </v>
          </cell>
          <cell r="AW865" t="str">
            <v/>
          </cell>
          <cell r="AX865" t="str">
            <v/>
          </cell>
          <cell r="AY865" t="str">
            <v/>
          </cell>
          <cell r="AZ865" t="str">
            <v/>
          </cell>
          <cell r="BA865" t="str">
            <v/>
          </cell>
          <cell r="BB865" t="str">
            <v/>
          </cell>
          <cell r="BC865" t="str">
            <v/>
          </cell>
          <cell r="BD865" t="str">
            <v/>
          </cell>
          <cell r="BE865" t="str">
            <v/>
          </cell>
          <cell r="BF865" t="str">
            <v/>
          </cell>
          <cell r="BG865" t="str">
            <v/>
          </cell>
          <cell r="BH865" t="str">
            <v/>
          </cell>
          <cell r="BI865" t="str">
            <v/>
          </cell>
          <cell r="BJ865" t="str">
            <v/>
          </cell>
          <cell r="BK865" t="str">
            <v/>
          </cell>
          <cell r="BL865" t="str">
            <v/>
          </cell>
          <cell r="BM865" t="str">
            <v/>
          </cell>
          <cell r="BN865" t="str">
            <v/>
          </cell>
          <cell r="BO865" t="str">
            <v/>
          </cell>
          <cell r="BP865" t="str">
            <v/>
          </cell>
          <cell r="BQ865" t="str">
            <v/>
          </cell>
          <cell r="BR865" t="str">
            <v/>
          </cell>
          <cell r="BS865" t="str">
            <v/>
          </cell>
          <cell r="BT865" t="str">
            <v/>
          </cell>
          <cell r="BU865" t="str">
            <v/>
          </cell>
          <cell r="BV865" t="str">
            <v/>
          </cell>
          <cell r="BW865" t="str">
            <v/>
          </cell>
          <cell r="BX865" t="str">
            <v/>
          </cell>
        </row>
        <row r="866">
          <cell r="A866" t="str">
            <v>RI8IIS</v>
          </cell>
          <cell r="B866" t="str">
            <v>Internet Information Services 8 (IIS 8)</v>
          </cell>
          <cell r="C866" t="str">
            <v>Installation, configuration et maintenance du serveur Web IIS 8 sous Windows Server 2012</v>
          </cell>
          <cell r="D866" t="str">
            <v>Loïc THOBOIS</v>
          </cell>
          <cell r="E866" t="str">
            <v/>
          </cell>
          <cell r="F866" t="str">
            <v>THOBOIS, Loïc</v>
          </cell>
          <cell r="G866" t="str">
            <v/>
          </cell>
          <cell r="H866" t="str">
            <v/>
          </cell>
          <cell r="I866" t="str">
            <v/>
          </cell>
          <cell r="J866" t="str">
            <v/>
          </cell>
          <cell r="K866" t="str">
            <v>Edition du 1 June 2013</v>
          </cell>
          <cell r="L866" t="str">
            <v>501 pages</v>
          </cell>
          <cell r="M866" t="str">
            <v>Editions ENI</v>
          </cell>
          <cell r="N866" t="str">
            <v>fre</v>
          </cell>
          <cell r="O866" t="str">
            <v>fre</v>
          </cell>
          <cell r="P866" t="str">
            <v>fre</v>
          </cell>
          <cell r="Q866" t="str">
            <v>Ce livre sur IIS 8 s'adresse aux administrateurs chargés de la mise en ligne et de la maintenance de sites web. Il présente les protocoles et technologies nécessaires à la mise en place de l'infrastructure Web basée sur IIS 8 sous Windows Server 2012. La majeure partie des éléments présentés sont aussi valables pour les versions 7 et 7.5 sous Windows Server 2008 / R2. L'auteur s'appuie sur de nombreux exemples et pas à pas pour présenter les bonnes pratiques de configuration pour la mise en ligne de sites Web statiques ou dynamiques dans les langages les plus courants du marché.
&amp;Agrave; la fin de ce livre, le lecteur sera capable :
&amp;bull; D'installer IIS sur Windows Server 2012.
&amp;bull; De mettre en ligne un site web statique ou dynamique.
&amp;bull; D'implémenter les mécanismes de sécurité sur des sites Web.
&amp;bull; D'optimiser le fonctionnement de IIS pour l'utilisation des langages ASP, PHP, ASP.NET, JSP et CGI.
&amp;bull; De configurer les protocoles additionnels fournis avec IIS (SMTP, FTP, &amp;hellip;).
&amp;bull; De superviser le fonctionnement de IIS.
&amp;bull; De sauvegarder et restaurer des serveurs IIS.
Des éléments complémentaires sont en téléchargement sur le site www.editions-eni.fr.
Les chapitres du livre :
Introduction à IIS 8 &amp;ndash; Installation de IIS &amp;ndash; Administration des sites &amp;ndash; Optimisation des applications Web &amp;ndash; Fonctionnalités de développement &amp;ndash; Fonctionnalités avancées &amp;ndash; Mise en place de la sécurité -  Délégation et administration à distance &amp;ndash; Administration à l'aide de scripts &amp;ndash; Mise en place de la haute disponibilité &amp;ndash; Sauvegarde et restauration &amp;ndash; Maintenance et optimisation des performances</v>
          </cell>
          <cell r="R866">
            <v>9782746082397</v>
          </cell>
          <cell r="S866" t="str">
            <v>Version Numérique</v>
          </cell>
          <cell r="T866">
            <v>9782746081147</v>
          </cell>
          <cell r="U866" t="str">
            <v>Version Imprimée</v>
          </cell>
          <cell r="V866" t="str">
            <v>St-Herblain</v>
          </cell>
          <cell r="W866" t="str">
            <v>Editions ENI</v>
          </cell>
          <cell r="X866">
            <v>2013</v>
          </cell>
          <cell r="Y866" t="str">
            <v>Bibliothèque Numérique ENI (Service en ligne)</v>
          </cell>
          <cell r="Z866" t="str">
            <v>RESSOURCES INFORMATIQUES</v>
          </cell>
          <cell r="AA866" t="str">
            <v>texte</v>
          </cell>
          <cell r="AB866" t="str">
            <v>txt</v>
          </cell>
          <cell r="AC866" t="str">
            <v>rdacontent/fre</v>
          </cell>
          <cell r="AD866" t="str">
            <v>informatique</v>
          </cell>
          <cell r="AE866" t="str">
            <v>c</v>
          </cell>
          <cell r="AF866" t="str">
            <v>rdamedia/fre</v>
          </cell>
          <cell r="AG866" t="str">
            <v>ressource en ligne</v>
          </cell>
          <cell r="AH866" t="str">
            <v>cr</v>
          </cell>
          <cell r="AI866" t="str">
            <v>rdacarrier/fre</v>
          </cell>
          <cell r="AJ866" t="str">
            <v>m\\\\\o\\d\\\\\\\\</v>
          </cell>
          <cell r="AK866" t="str">
            <v>cr\cn\\\\uuaua</v>
          </cell>
          <cell r="AL866" t="str">
            <v>Accès restreint aux membres</v>
          </cell>
          <cell r="AM866" t="str">
            <v>Source de la note de description : Version imprimée</v>
          </cell>
          <cell r="AN866" t="str">
            <v/>
          </cell>
          <cell r="AO866" t="str">
            <v>%SITE_CLIENT%/?library_guid=0EB4B0AE-50AE-4BE3-8A2F-1188D2A06C1F</v>
          </cell>
          <cell r="AP866" t="str">
            <v>Accès au travers du portail ENI</v>
          </cell>
          <cell r="AQ866" t="str">
            <v xml:space="preserve"> ftp </v>
          </cell>
          <cell r="AR866" t="str">
            <v xml:space="preserve"> iis </v>
          </cell>
          <cell r="AS866" t="str">
            <v xml:space="preserve"> LNRI8IIS</v>
          </cell>
          <cell r="AT866" t="str">
            <v xml:space="preserve"> serveur web </v>
          </cell>
          <cell r="AU866" t="str">
            <v xml:space="preserve"> smtp </v>
          </cell>
          <cell r="AV866" t="str">
            <v xml:space="preserve">microsoft </v>
          </cell>
          <cell r="AW866" t="str">
            <v/>
          </cell>
          <cell r="AX866" t="str">
            <v/>
          </cell>
          <cell r="AY866" t="str">
            <v/>
          </cell>
          <cell r="AZ866" t="str">
            <v/>
          </cell>
          <cell r="BA866" t="str">
            <v/>
          </cell>
          <cell r="BB866" t="str">
            <v/>
          </cell>
          <cell r="BC866" t="str">
            <v/>
          </cell>
          <cell r="BD866" t="str">
            <v/>
          </cell>
          <cell r="BE866" t="str">
            <v/>
          </cell>
          <cell r="BF866" t="str">
            <v/>
          </cell>
          <cell r="BG866" t="str">
            <v/>
          </cell>
          <cell r="BH866" t="str">
            <v/>
          </cell>
          <cell r="BI866" t="str">
            <v/>
          </cell>
          <cell r="BJ866" t="str">
            <v/>
          </cell>
          <cell r="BK866" t="str">
            <v/>
          </cell>
          <cell r="BL866" t="str">
            <v/>
          </cell>
          <cell r="BM866" t="str">
            <v/>
          </cell>
          <cell r="BN866" t="str">
            <v/>
          </cell>
          <cell r="BO866" t="str">
            <v/>
          </cell>
          <cell r="BP866" t="str">
            <v/>
          </cell>
          <cell r="BQ866" t="str">
            <v/>
          </cell>
          <cell r="BR866" t="str">
            <v/>
          </cell>
          <cell r="BS866" t="str">
            <v/>
          </cell>
          <cell r="BT866" t="str">
            <v/>
          </cell>
          <cell r="BU866" t="str">
            <v/>
          </cell>
          <cell r="BV866" t="str">
            <v/>
          </cell>
          <cell r="BW866" t="str">
            <v/>
          </cell>
          <cell r="BX866" t="str">
            <v/>
          </cell>
        </row>
        <row r="867">
          <cell r="A867" t="str">
            <v>RI8JAV</v>
          </cell>
          <cell r="B867" t="str">
            <v>JAVA 8</v>
          </cell>
          <cell r="C867" t="str">
            <v>Les fondamentaux du langage Java (avec exercices pratiques et corrigés)</v>
          </cell>
          <cell r="D867" t="str">
            <v>Thierry Groussard</v>
          </cell>
          <cell r="E867" t="str">
            <v/>
          </cell>
          <cell r="F867" t="str">
            <v>Groussard, Thierry</v>
          </cell>
          <cell r="G867" t="str">
            <v/>
          </cell>
          <cell r="H867" t="str">
            <v/>
          </cell>
          <cell r="I867" t="str">
            <v/>
          </cell>
          <cell r="J867" t="str">
            <v/>
          </cell>
          <cell r="K867" t="str">
            <v>Edition du 1 July 2014</v>
          </cell>
          <cell r="L867" t="str">
            <v>501 pages</v>
          </cell>
          <cell r="M867" t="str">
            <v>Editions ENI</v>
          </cell>
          <cell r="N867" t="str">
            <v>fre</v>
          </cell>
          <cell r="O867" t="str">
            <v>fre</v>
          </cell>
          <cell r="P867" t="str">
            <v>fre</v>
          </cell>
          <cell r="Q867" t="str">
            <v>Ce livre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Les trois premiers chapitres présentent les bases du langage, de la programmation objet et les nouveautés de la version 8. Le lecteur découvrira notamment  les nouvelles API de gestion des dates, les expressions Lambda et leur application dans la gestion des collections. Les chapitres suivants étudient le développement d'applications graphiques avec la bibliothèque Swing et la création d'applets permettant d'enrichir facilement le contenu de pages web. Le développement d'applications client/serveur est également présenté avec l'API JDBC assurant l'accès aux bases de données. Le déploiement étant une étape importante du succès d'une application, le dernier chapitre présente la distribution d'une application avec la solution classique des fichiers d'archives sécurisés ou l'utilisation plus souple de la technologie Java Web Start.
De nombreux exercices avec leurs corrigés vous permettront de valider vos connaissances et de mettre en pratique immédiatement les notions étudiées.
Le livre ne nécessite pas d'outils de développement spécifiques. Un éditeur de texte et les outils disponibles gratuitement sur le site d'Oracle sont suffisants pour mener à bien l'apprentissage de ce langage passionnant et en plein essor.
Des éléments complémentaires sont en téléchargement sur le site www.editions-eni.fr.
Les chapitres du livre :
Avant-propos &amp;ndash; Présentation &amp;ndash; Bases du langage &amp;ndash; Programmation objet &amp;ndash; Applications graphiques &amp;ndash; Les applets &amp;ndash; Accès aux bases de données &amp;ndash; Déploiement d'applications</v>
          </cell>
          <cell r="R867">
            <v>9782746090910</v>
          </cell>
          <cell r="S867" t="str">
            <v>Version Numérique</v>
          </cell>
          <cell r="T867">
            <v>9782746089761</v>
          </cell>
          <cell r="U867" t="str">
            <v>Version Imprimée</v>
          </cell>
          <cell r="V867" t="str">
            <v>St-Herblain</v>
          </cell>
          <cell r="W867" t="str">
            <v>Editions ENI</v>
          </cell>
          <cell r="X867">
            <v>2014</v>
          </cell>
          <cell r="Y867" t="str">
            <v>Bibliothèque Numérique ENI (Service en ligne)</v>
          </cell>
          <cell r="Z867" t="str">
            <v>RESSOURCES INFORMATIQUES</v>
          </cell>
          <cell r="AA867" t="str">
            <v>texte</v>
          </cell>
          <cell r="AB867" t="str">
            <v>txt</v>
          </cell>
          <cell r="AC867" t="str">
            <v>rdacontent/fre</v>
          </cell>
          <cell r="AD867" t="str">
            <v>informatique</v>
          </cell>
          <cell r="AE867" t="str">
            <v>c</v>
          </cell>
          <cell r="AF867" t="str">
            <v>rdamedia/fre</v>
          </cell>
          <cell r="AG867" t="str">
            <v>ressource en ligne</v>
          </cell>
          <cell r="AH867" t="str">
            <v>cr</v>
          </cell>
          <cell r="AI867" t="str">
            <v>rdacarrier/fre</v>
          </cell>
          <cell r="AJ867" t="str">
            <v>m\\\\\o\\d\\\\\\\\</v>
          </cell>
          <cell r="AK867" t="str">
            <v>cr\cn\\\\uuaua</v>
          </cell>
          <cell r="AL867" t="str">
            <v>Accès restreint aux membres</v>
          </cell>
          <cell r="AM867" t="str">
            <v>Source de la note de description : Version imprimée</v>
          </cell>
          <cell r="AN867" t="str">
            <v/>
          </cell>
          <cell r="AO867" t="str">
            <v>%SITE_CLIENT%/?library_guid=76EFDF63-2673-49F7-B051-D061A390B1CE</v>
          </cell>
          <cell r="AP867" t="str">
            <v>Accès au travers du portail ENI</v>
          </cell>
          <cell r="AQ867" t="str">
            <v xml:space="preserve"> applet </v>
          </cell>
          <cell r="AR867" t="str">
            <v xml:space="preserve"> java web start </v>
          </cell>
          <cell r="AS867" t="str">
            <v xml:space="preserve"> java8 </v>
          </cell>
          <cell r="AT867" t="str">
            <v xml:space="preserve"> jdbc </v>
          </cell>
          <cell r="AU867" t="str">
            <v xml:space="preserve"> jws </v>
          </cell>
          <cell r="AV867" t="str">
            <v xml:space="preserve"> livre java </v>
          </cell>
          <cell r="AW867" t="str">
            <v xml:space="preserve"> LNRI8JAV</v>
          </cell>
          <cell r="AX867" t="str">
            <v xml:space="preserve"> sun </v>
          </cell>
          <cell r="AY867" t="str">
            <v xml:space="preserve"> swing </v>
          </cell>
          <cell r="AZ867" t="str">
            <v xml:space="preserve">JSE </v>
          </cell>
          <cell r="BA867" t="str">
            <v/>
          </cell>
          <cell r="BB867" t="str">
            <v/>
          </cell>
          <cell r="BC867" t="str">
            <v/>
          </cell>
          <cell r="BD867" t="str">
            <v/>
          </cell>
          <cell r="BE867" t="str">
            <v/>
          </cell>
          <cell r="BF867" t="str">
            <v/>
          </cell>
          <cell r="BG867" t="str">
            <v/>
          </cell>
          <cell r="BH867" t="str">
            <v/>
          </cell>
          <cell r="BI867" t="str">
            <v/>
          </cell>
          <cell r="BJ867" t="str">
            <v/>
          </cell>
          <cell r="BK867" t="str">
            <v/>
          </cell>
          <cell r="BL867" t="str">
            <v/>
          </cell>
          <cell r="BM867" t="str">
            <v/>
          </cell>
          <cell r="BN867" t="str">
            <v/>
          </cell>
          <cell r="BO867" t="str">
            <v/>
          </cell>
          <cell r="BP867" t="str">
            <v/>
          </cell>
          <cell r="BQ867" t="str">
            <v/>
          </cell>
          <cell r="BR867" t="str">
            <v/>
          </cell>
          <cell r="BS867" t="str">
            <v/>
          </cell>
          <cell r="BT867" t="str">
            <v/>
          </cell>
          <cell r="BU867" t="str">
            <v/>
          </cell>
          <cell r="BV867" t="str">
            <v/>
          </cell>
          <cell r="BW867" t="str">
            <v/>
          </cell>
          <cell r="BX867" t="str">
            <v/>
          </cell>
        </row>
        <row r="868">
          <cell r="A868" t="str">
            <v>RI8MYSA</v>
          </cell>
          <cell r="B868" t="str">
            <v>MySQL 8</v>
          </cell>
          <cell r="C868" t="str">
            <v>Administration et optimisation</v>
          </cell>
          <cell r="D868" t="str">
            <v>Stéphane COMBAUDON</v>
          </cell>
          <cell r="E868" t="str">
            <v/>
          </cell>
          <cell r="F868" t="str">
            <v>COMBAUDON, Stéphane</v>
          </cell>
          <cell r="G868" t="str">
            <v/>
          </cell>
          <cell r="H868" t="str">
            <v/>
          </cell>
          <cell r="I868" t="str">
            <v/>
          </cell>
          <cell r="J868" t="str">
            <v/>
          </cell>
          <cell r="K868" t="str">
            <v>Edition du 1 January 2019</v>
          </cell>
          <cell r="L868" t="str">
            <v>515 pages</v>
          </cell>
          <cell r="M868" t="str">
            <v>Editions ENI</v>
          </cell>
          <cell r="N868" t="str">
            <v>fre</v>
          </cell>
          <cell r="O868" t="str">
            <v>fre</v>
          </cell>
          <cell r="P868" t="str">
            <v>fre</v>
          </cell>
          <cell r="Q868" t="str">
            <v xml:space="preserve">Ce livre sur MySQL 8.0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présentation des spécificités du serveur (architecture et principaux moteurs de stockage), méthodes d'installation mono et multi-instances pour la production et pour le développement, bonnes pratiques de configuration.
Après ces fondamentaux vous donnant une bonne compréhension des spécificités du SGBD, vous apprendrez comment gérer votre serveur au quotidien en ayant à l'esprit les principes essentiels de sécurité et en mettant en place des stratégies efficaces de sauvegarde et de restauration.
La dernière partie est consacrée aux techniques avancées qui vous donneront les clés pour résoudre les problèmes les plus complexes : optimisation des index et des requêtes, amélioration de la disponibilité et des performances avec la réplication, utilisation de MySQL comme système NoSQL, partitionnement, fonctions de fenêtrage ou encore techniques de surveillance de l'état du SGBD.
Des éléments complémentaires sont en téléchargement sur le site www.editions-eni.com.
Les chapitres du livre :
Avant-propos &amp;ndash; Généralités sur MySQL &amp;ndash; Installation du serveur &amp;ndash; Configuration du serveur &amp;ndash; Sécurité et gestion des utilisateurs &amp;ndash; Sauvegarde et restauration &amp;ndash; Optimisation &amp;ndash; Réplication &amp;ndash; Haute disponibilité &amp;ndash; Support JSON et Document Store &amp;ndash; Autres fonctionnalités &amp;ndash; Outils de surveillance
Quizinclus dans 
la version en ligne !
- Testez vos connaissances à l'issue de chaque chapitre
- Validez vos acquis
</v>
          </cell>
          <cell r="R868">
            <v>9782409017131</v>
          </cell>
          <cell r="S868" t="str">
            <v>Version Numérique</v>
          </cell>
          <cell r="T868">
            <v>9782409017117</v>
          </cell>
          <cell r="U868" t="str">
            <v>Version Imprimée</v>
          </cell>
          <cell r="V868" t="str">
            <v>St-Herblain</v>
          </cell>
          <cell r="W868" t="str">
            <v>Editions ENI</v>
          </cell>
          <cell r="X868">
            <v>2019</v>
          </cell>
          <cell r="Y868" t="str">
            <v>Bibliothèque Numérique ENI (Service en ligne)</v>
          </cell>
          <cell r="Z868" t="str">
            <v>RESSOURCES INFORMATIQUES</v>
          </cell>
          <cell r="AA868" t="str">
            <v>texte</v>
          </cell>
          <cell r="AB868" t="str">
            <v>txt</v>
          </cell>
          <cell r="AC868" t="str">
            <v>rdacontent/fre</v>
          </cell>
          <cell r="AD868" t="str">
            <v>informatique</v>
          </cell>
          <cell r="AE868" t="str">
            <v>c</v>
          </cell>
          <cell r="AF868" t="str">
            <v>rdamedia/fre</v>
          </cell>
          <cell r="AG868" t="str">
            <v>ressource en ligne</v>
          </cell>
          <cell r="AH868" t="str">
            <v>cr</v>
          </cell>
          <cell r="AI868" t="str">
            <v>rdacarrier/fre</v>
          </cell>
          <cell r="AJ868" t="str">
            <v>m\\\\\o\\d\\\\\\\\</v>
          </cell>
          <cell r="AK868" t="str">
            <v>cr\cn\\\\uuaua</v>
          </cell>
          <cell r="AL868" t="str">
            <v>Accès restreint aux membres</v>
          </cell>
          <cell r="AM868" t="str">
            <v>Source de la note de description : Version imprimée</v>
          </cell>
          <cell r="AN868" t="str">
            <v/>
          </cell>
          <cell r="AO868" t="str">
            <v>%SITE_CLIENT%/?library_guid=B91F2127-876E-43FA-84EC-F0FEFC455D42</v>
          </cell>
          <cell r="AP868" t="str">
            <v>Accès au travers du portail ENI</v>
          </cell>
          <cell r="AQ868" t="str">
            <v xml:space="preserve"> base de données </v>
          </cell>
          <cell r="AR868" t="str">
            <v xml:space="preserve"> LNRI8MYSA</v>
          </cell>
          <cell r="AS868" t="str">
            <v xml:space="preserve"> Open source </v>
          </cell>
          <cell r="AT868" t="str">
            <v xml:space="preserve"> requête </v>
          </cell>
          <cell r="AU868" t="str">
            <v xml:space="preserve"> server </v>
          </cell>
          <cell r="AV868" t="str">
            <v xml:space="preserve"> serveur </v>
          </cell>
          <cell r="AW868" t="str">
            <v xml:space="preserve"> sgbd </v>
          </cell>
          <cell r="AX868" t="str">
            <v xml:space="preserve"> sgbdr </v>
          </cell>
          <cell r="AY868" t="str">
            <v xml:space="preserve">livre mysql </v>
          </cell>
          <cell r="AZ868" t="str">
            <v/>
          </cell>
          <cell r="BA868" t="str">
            <v/>
          </cell>
          <cell r="BB868" t="str">
            <v/>
          </cell>
          <cell r="BC868" t="str">
            <v/>
          </cell>
          <cell r="BD868" t="str">
            <v/>
          </cell>
          <cell r="BE868" t="str">
            <v/>
          </cell>
          <cell r="BF868" t="str">
            <v/>
          </cell>
          <cell r="BG868" t="str">
            <v/>
          </cell>
          <cell r="BH868" t="str">
            <v/>
          </cell>
          <cell r="BI868" t="str">
            <v/>
          </cell>
          <cell r="BJ868" t="str">
            <v/>
          </cell>
          <cell r="BK868" t="str">
            <v/>
          </cell>
          <cell r="BL868" t="str">
            <v/>
          </cell>
          <cell r="BM868" t="str">
            <v/>
          </cell>
          <cell r="BN868" t="str">
            <v/>
          </cell>
          <cell r="BO868" t="str">
            <v/>
          </cell>
          <cell r="BP868" t="str">
            <v/>
          </cell>
          <cell r="BQ868" t="str">
            <v/>
          </cell>
          <cell r="BR868" t="str">
            <v/>
          </cell>
          <cell r="BS868" t="str">
            <v/>
          </cell>
          <cell r="BT868" t="str">
            <v/>
          </cell>
          <cell r="BU868" t="str">
            <v/>
          </cell>
          <cell r="BV868" t="str">
            <v/>
          </cell>
          <cell r="BW868" t="str">
            <v/>
          </cell>
          <cell r="BX868" t="str">
            <v/>
          </cell>
        </row>
        <row r="869">
          <cell r="A869" t="str">
            <v>RI8PHP</v>
          </cell>
          <cell r="B869" t="str">
            <v>PHP 8</v>
          </cell>
          <cell r="C869" t="str">
            <v>Développez un site web dynamique et interactif</v>
          </cell>
          <cell r="D869" t="str">
            <v>Olivier HEURTEL</v>
          </cell>
          <cell r="E869" t="str">
            <v/>
          </cell>
          <cell r="F869" t="str">
            <v>HEURTEL, Olivier</v>
          </cell>
          <cell r="G869" t="str">
            <v/>
          </cell>
          <cell r="H869" t="str">
            <v/>
          </cell>
          <cell r="I869" t="str">
            <v/>
          </cell>
          <cell r="J869" t="str">
            <v/>
          </cell>
          <cell r="K869" t="str">
            <v>Edition du 1 June 2021</v>
          </cell>
          <cell r="L869" t="str">
            <v>660 pages</v>
          </cell>
          <cell r="M869" t="str">
            <v>Editions ENI</v>
          </cell>
          <cell r="N869" t="str">
            <v>fre</v>
          </cell>
          <cell r="O869" t="str">
            <v>fre</v>
          </cell>
          <cell r="P869" t="str">
            <v>fre</v>
          </cell>
          <cell r="Q869" t="str">
            <v xml:space="preserve">
Ce livre sur PHP 8 (en version 8.0 au moment de l'écriture)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Les nouveautés de la version 8 qui méritent une attention particulière sont clairement signalées tout au long du livre. 
Pour toutes les fonctionnalités détaillées, de nombreux exemples de code sont présentés et commentés. En complément, cet ouvrage propose plusieurs exercices destinés à vous permettre de mettre en pratique les connaissances acquises dans les différents chapitres. Ce livre didactique, à la fois complet et synthétique, vous permet d'aller droit au but ; c'est l'ouvrage idéal pour se lancer sur PHP. 
Des éléments complémentaires sont en téléchargement sur le site www.editions-eni.fr.
 Quizinclus dans 
la version en ligne !
 - Testez vos connaissances à l'issue de chaque chapitre
 - Validez vos acquis
</v>
          </cell>
          <cell r="R869">
            <v>9782409030642</v>
          </cell>
          <cell r="S869" t="str">
            <v>Version Numérique</v>
          </cell>
          <cell r="T869">
            <v>9782409030635</v>
          </cell>
          <cell r="U869" t="str">
            <v>Version Imprimée</v>
          </cell>
          <cell r="V869" t="str">
            <v>St-Herblain</v>
          </cell>
          <cell r="W869" t="str">
            <v>Editions ENI</v>
          </cell>
          <cell r="X869">
            <v>2021</v>
          </cell>
          <cell r="Y869" t="str">
            <v>Bibliothèque Numérique ENI (Service en ligne)</v>
          </cell>
          <cell r="Z869" t="str">
            <v>RESSOURCES INFORMATIQUES</v>
          </cell>
          <cell r="AA869" t="str">
            <v>texte</v>
          </cell>
          <cell r="AB869" t="str">
            <v>txt</v>
          </cell>
          <cell r="AC869" t="str">
            <v>rdacontent/fre</v>
          </cell>
          <cell r="AD869" t="str">
            <v>informatique</v>
          </cell>
          <cell r="AE869" t="str">
            <v>c</v>
          </cell>
          <cell r="AF869" t="str">
            <v>rdamedia/fre</v>
          </cell>
          <cell r="AG869" t="str">
            <v>ressource en ligne</v>
          </cell>
          <cell r="AH869" t="str">
            <v>cr</v>
          </cell>
          <cell r="AI869" t="str">
            <v>rdacarrier/fre</v>
          </cell>
          <cell r="AJ869" t="str">
            <v>m\\\\\o\\d\\\\\\\\</v>
          </cell>
          <cell r="AK869" t="str">
            <v>cr\cn\\\\uuaua</v>
          </cell>
          <cell r="AL869" t="str">
            <v>Accès restreint aux membres</v>
          </cell>
          <cell r="AM869" t="str">
            <v>Source de la note de description : Version imprimée</v>
          </cell>
          <cell r="AN869" t="str">
            <v/>
          </cell>
          <cell r="AO869" t="str">
            <v>%SITE_CLIENT%/?library_guid=CB019BE6-F62D-477A-9DA5-FD46ADD461D0</v>
          </cell>
          <cell r="AP869" t="str">
            <v>Accès au travers du portail ENI</v>
          </cell>
          <cell r="AQ869" t="str">
            <v xml:space="preserve"> développement </v>
          </cell>
          <cell r="AR869" t="str">
            <v xml:space="preserve"> livre php </v>
          </cell>
          <cell r="AS869" t="str">
            <v xml:space="preserve"> open source </v>
          </cell>
          <cell r="AT869" t="str">
            <v xml:space="preserve"> web</v>
          </cell>
          <cell r="AU869" t="str">
            <v xml:space="preserve">php </v>
          </cell>
          <cell r="AV869" t="str">
            <v/>
          </cell>
          <cell r="AW869" t="str">
            <v/>
          </cell>
          <cell r="AX869" t="str">
            <v/>
          </cell>
          <cell r="AY869" t="str">
            <v/>
          </cell>
          <cell r="AZ869" t="str">
            <v/>
          </cell>
          <cell r="BA869" t="str">
            <v/>
          </cell>
          <cell r="BB869" t="str">
            <v/>
          </cell>
          <cell r="BC869" t="str">
            <v/>
          </cell>
          <cell r="BD869" t="str">
            <v/>
          </cell>
          <cell r="BE869" t="str">
            <v/>
          </cell>
          <cell r="BF869" t="str">
            <v/>
          </cell>
          <cell r="BG869" t="str">
            <v/>
          </cell>
          <cell r="BH869" t="str">
            <v/>
          </cell>
          <cell r="BI869" t="str">
            <v/>
          </cell>
          <cell r="BJ869" t="str">
            <v/>
          </cell>
          <cell r="BK869" t="str">
            <v/>
          </cell>
          <cell r="BL869" t="str">
            <v/>
          </cell>
          <cell r="BM869" t="str">
            <v/>
          </cell>
          <cell r="BN869" t="str">
            <v/>
          </cell>
          <cell r="BO869" t="str">
            <v/>
          </cell>
          <cell r="BP869" t="str">
            <v/>
          </cell>
          <cell r="BQ869" t="str">
            <v/>
          </cell>
          <cell r="BR869" t="str">
            <v/>
          </cell>
          <cell r="BS869" t="str">
            <v/>
          </cell>
          <cell r="BT869" t="str">
            <v/>
          </cell>
          <cell r="BU869" t="str">
            <v/>
          </cell>
          <cell r="BV869" t="str">
            <v/>
          </cell>
          <cell r="BW869" t="str">
            <v/>
          </cell>
          <cell r="BX869" t="str">
            <v/>
          </cell>
        </row>
        <row r="870">
          <cell r="A870" t="str">
            <v>RI8WINDE</v>
          </cell>
          <cell r="B870" t="str">
            <v>Windows 8 et Office 2013</v>
          </cell>
          <cell r="C870" t="str">
            <v>Déploiement des postes de travail en entreprise</v>
          </cell>
          <cell r="D870" t="str">
            <v>Olivier Bat,Guillaume DESFARGES,Freddy ELMALEH</v>
          </cell>
          <cell r="E870" t="str">
            <v/>
          </cell>
          <cell r="F870" t="str">
            <v>Bat, Olivier</v>
          </cell>
          <cell r="G870" t="str">
            <v>DESFARGES, Guillaume</v>
          </cell>
          <cell r="H870" t="str">
            <v>ELMALEH, Freddy</v>
          </cell>
          <cell r="I870" t="str">
            <v/>
          </cell>
          <cell r="J870" t="str">
            <v/>
          </cell>
          <cell r="K870" t="str">
            <v>Edition du 1 May 2013</v>
          </cell>
          <cell r="L870" t="str">
            <v>504 pages</v>
          </cell>
          <cell r="M870" t="str">
            <v>Editions ENI</v>
          </cell>
          <cell r="N870" t="str">
            <v>fre</v>
          </cell>
          <cell r="O870" t="str">
            <v>fre</v>
          </cell>
          <cell r="P870" t="str">
            <v>fre</v>
          </cell>
          <cell r="Q870" t="str">
            <v>Ce livre sur le déploiement de Windows 8 et Office 2013 s'adresse aux administrateurs système des petites et moyennes entreprises ainsi qu'aux ingénieurs chargés des postes de travail des grands comptes. Il a été conçu pour permettre au lecteur d'appréhender les outils de déploiement proposés par Microsoft (Windows Deployment Services, Microsoft Deployment Toolkit, Office Customization Toolkit, Windows Assessment and Deployment Kit)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8 ainsi que l'automatisation de l'installation d'Office 2013 sur des postes de travail en entreprise.
En suivant le fil conducteur de l'automatisation du déploiement, les auteurs détaillent et illustrent avec des manipulations les différentes méthodes pour installer Windows 8. Le livre présente également la gestion des mises à jour de sécurité du parc avec Windows Server Update Services ainsi que les déploiements de Windows 8 dans les grands comptes avec System Center Configuration Manager 2012. Le dernier chapitre présente deux études de cas.
Les chapitres du livre :
Avant-propos &amp;ndash; Gérer un projet de déploiement &amp;ndash; Windows Deployment Services &amp;ndash; Windows Assessment and Deployment Kit &amp;ndash; Microsoft Deployment Toolkit - Déploiement d'OS avec SCCM 2012 &amp;ndash; Automatisation de l'installation d'Office 2013 &amp;ndash; Distribuer des mises à jour avec WSUS &amp;ndash; Études de cas</v>
          </cell>
          <cell r="R870">
            <v>9782746081628</v>
          </cell>
          <cell r="S870" t="str">
            <v>Version Numérique</v>
          </cell>
          <cell r="T870">
            <v>9782746080416</v>
          </cell>
          <cell r="U870" t="str">
            <v>Version Imprimée</v>
          </cell>
          <cell r="V870" t="str">
            <v>St-Herblain</v>
          </cell>
          <cell r="W870" t="str">
            <v>Editions ENI</v>
          </cell>
          <cell r="X870">
            <v>2013</v>
          </cell>
          <cell r="Y870" t="str">
            <v>Bibliothèque Numérique ENI (Service en ligne)</v>
          </cell>
          <cell r="Z870" t="str">
            <v>RESSOURCES INFORMATIQUES</v>
          </cell>
          <cell r="AA870" t="str">
            <v>texte</v>
          </cell>
          <cell r="AB870" t="str">
            <v>txt</v>
          </cell>
          <cell r="AC870" t="str">
            <v>rdacontent/fre</v>
          </cell>
          <cell r="AD870" t="str">
            <v>informatique</v>
          </cell>
          <cell r="AE870" t="str">
            <v>c</v>
          </cell>
          <cell r="AF870" t="str">
            <v>rdamedia/fre</v>
          </cell>
          <cell r="AG870" t="str">
            <v>ressource en ligne</v>
          </cell>
          <cell r="AH870" t="str">
            <v>cr</v>
          </cell>
          <cell r="AI870" t="str">
            <v>rdacarrier/fre</v>
          </cell>
          <cell r="AJ870" t="str">
            <v>m\\\\\o\\d\\\\\\\\</v>
          </cell>
          <cell r="AK870" t="str">
            <v>cr\cn\\\\uuaua</v>
          </cell>
          <cell r="AL870" t="str">
            <v>Accès restreint aux membres</v>
          </cell>
          <cell r="AM870" t="str">
            <v>Source de la note de description : Version imprimée</v>
          </cell>
          <cell r="AN870" t="str">
            <v/>
          </cell>
          <cell r="AO870" t="str">
            <v>%SITE_CLIENT%/?library_guid=0EE3D902-3C40-44B0-9993-1C8706F43666</v>
          </cell>
          <cell r="AP870" t="str">
            <v>Accès au travers du portail ENI</v>
          </cell>
          <cell r="AQ870" t="str">
            <v xml:space="preserve"> deployment  </v>
          </cell>
          <cell r="AR870" t="str">
            <v xml:space="preserve"> LNRI8WINDE</v>
          </cell>
          <cell r="AS870" t="str">
            <v xml:space="preserve"> mdt </v>
          </cell>
          <cell r="AT870" t="str">
            <v xml:space="preserve"> oct </v>
          </cell>
          <cell r="AU870" t="str">
            <v xml:space="preserve"> office 2013 </v>
          </cell>
          <cell r="AV870" t="str">
            <v xml:space="preserve"> sccm </v>
          </cell>
          <cell r="AW870" t="str">
            <v xml:space="preserve"> wadk </v>
          </cell>
          <cell r="AX870" t="str">
            <v xml:space="preserve"> wds </v>
          </cell>
          <cell r="AY870" t="str">
            <v xml:space="preserve"> wsus </v>
          </cell>
          <cell r="AZ870" t="str">
            <v xml:space="preserve">microsoft </v>
          </cell>
          <cell r="BA870" t="str">
            <v/>
          </cell>
          <cell r="BB870" t="str">
            <v/>
          </cell>
          <cell r="BC870" t="str">
            <v/>
          </cell>
          <cell r="BD870" t="str">
            <v/>
          </cell>
          <cell r="BE870" t="str">
            <v/>
          </cell>
          <cell r="BF870" t="str">
            <v/>
          </cell>
          <cell r="BG870" t="str">
            <v/>
          </cell>
          <cell r="BH870" t="str">
            <v/>
          </cell>
          <cell r="BI870" t="str">
            <v/>
          </cell>
          <cell r="BJ870" t="str">
            <v/>
          </cell>
          <cell r="BK870" t="str">
            <v/>
          </cell>
          <cell r="BL870" t="str">
            <v/>
          </cell>
          <cell r="BM870" t="str">
            <v/>
          </cell>
          <cell r="BN870" t="str">
            <v/>
          </cell>
          <cell r="BO870" t="str">
            <v/>
          </cell>
          <cell r="BP870" t="str">
            <v/>
          </cell>
          <cell r="BQ870" t="str">
            <v/>
          </cell>
          <cell r="BR870" t="str">
            <v/>
          </cell>
          <cell r="BS870" t="str">
            <v/>
          </cell>
          <cell r="BT870" t="str">
            <v/>
          </cell>
          <cell r="BU870" t="str">
            <v/>
          </cell>
          <cell r="BV870" t="str">
            <v/>
          </cell>
          <cell r="BW870" t="str">
            <v/>
          </cell>
          <cell r="BX870" t="str">
            <v/>
          </cell>
        </row>
        <row r="871">
          <cell r="A871" t="str">
            <v>RI9DLIN</v>
          </cell>
          <cell r="B871" t="str">
            <v>Debian GNU/Linux</v>
          </cell>
          <cell r="C871" t="str">
            <v>Administration du système (Nouvelle édition)</v>
          </cell>
          <cell r="D871" t="str">
            <v>Gilles CHAMILLARD</v>
          </cell>
          <cell r="E871" t="str">
            <v/>
          </cell>
          <cell r="F871" t="str">
            <v>CHAMILLARD, Gilles</v>
          </cell>
          <cell r="G871" t="str">
            <v/>
          </cell>
          <cell r="H871" t="str">
            <v/>
          </cell>
          <cell r="I871" t="str">
            <v/>
          </cell>
          <cell r="J871" t="str">
            <v/>
          </cell>
          <cell r="K871" t="str">
            <v>Edition du 1 July 2017</v>
          </cell>
          <cell r="L871" t="str">
            <v>354 pages</v>
          </cell>
          <cell r="M871" t="str">
            <v>Editions ENI</v>
          </cell>
          <cell r="N871" t="str">
            <v>fre</v>
          </cell>
          <cell r="O871" t="str">
            <v>fre</v>
          </cell>
          <cell r="P871" t="str">
            <v>fre</v>
          </cell>
          <cell r="Q871" t="str">
            <v>Ce livre sur Debian GNU/Linux est destiné à tout technicien ou administrateur système appelé à mettre en place des serveurs et des stations de travail Linux basés sur cette distribution (en version 9 au moment de la rédaction du livre). Il permet d'acquérir les connaissances fondamentales à l'administration de ce système d'exploitation et de découvrir ses particularités pour assurer son bon fonctionnement dans le temps.
La méthode employée se base sur la virtualisation des systèmes en vue d'un apprentissage accessible au plus grand nombre. Dans ce but, tout ce qui est présenté sera facilement exploitable par le lecteur.
Au-delà des fondamentaux de l'administration d'une distribution Linux (installation de la distribution, mise en place d'un serveur et d'un poste de travail, intégration dans un réseau), l'ouvrage se tourne résolument vers la pratique de l'administration Debian, de façon progressive, chapitre après chapitre (gestion des utilisateurs et des environnements, surveillance du système, maintenance, sécurité, administration avancée) pour terminer sur des cas concrets d'administration.
Les chapitres du livre :
Avant-propos &amp;ndash; Debian et Linux &amp;ndash; Installation de Debian &amp;ndash; Mise en place d'un serveur &amp;ndash; Gestion des paquets logiciels &amp;ndash; Mise en place d'un poste de travail &amp;ndash; Intégration dans un réseau &amp;ndash; Personnalisation et optimisation &amp;ndash; Utilisateurs et environnements &amp;ndash; Surveillance du système &amp;ndash; Maintenance et sécurité &amp;ndash; Tâches avancées d'administration &amp;ndash; Cas concrets d'administration</v>
          </cell>
          <cell r="R871">
            <v>9782409009600</v>
          </cell>
          <cell r="S871" t="str">
            <v>Version Numérique</v>
          </cell>
          <cell r="T871">
            <v>9782409008566</v>
          </cell>
          <cell r="U871" t="str">
            <v>Version Imprimée</v>
          </cell>
          <cell r="V871" t="str">
            <v>St-Herblain</v>
          </cell>
          <cell r="W871" t="str">
            <v>Editions ENI</v>
          </cell>
          <cell r="X871">
            <v>2017</v>
          </cell>
          <cell r="Y871" t="str">
            <v>Bibliothèque Numérique ENI (Service en ligne)</v>
          </cell>
          <cell r="Z871" t="str">
            <v>RESSOURCES INFORMATIQUES</v>
          </cell>
          <cell r="AA871" t="str">
            <v>texte</v>
          </cell>
          <cell r="AB871" t="str">
            <v>txt</v>
          </cell>
          <cell r="AC871" t="str">
            <v>rdacontent/fre</v>
          </cell>
          <cell r="AD871" t="str">
            <v>informatique</v>
          </cell>
          <cell r="AE871" t="str">
            <v>c</v>
          </cell>
          <cell r="AF871" t="str">
            <v>rdamedia/fre</v>
          </cell>
          <cell r="AG871" t="str">
            <v>ressource en ligne</v>
          </cell>
          <cell r="AH871" t="str">
            <v>cr</v>
          </cell>
          <cell r="AI871" t="str">
            <v>rdacarrier/fre</v>
          </cell>
          <cell r="AJ871" t="str">
            <v>m\\\\\o\\d\\\\\\\\</v>
          </cell>
          <cell r="AK871" t="str">
            <v>cr\cn\\\\uuaua</v>
          </cell>
          <cell r="AL871" t="str">
            <v>Accès restreint aux membres</v>
          </cell>
          <cell r="AM871" t="str">
            <v>Source de la note de description : Version imprimée</v>
          </cell>
          <cell r="AN871" t="str">
            <v/>
          </cell>
          <cell r="AO871" t="str">
            <v>%SITE_CLIENT%/?library_guid=5925A8CA-FF98-4645-BDB2-5B5C28E4EF26</v>
          </cell>
          <cell r="AP871" t="str">
            <v>Accès au travers du portail ENI</v>
          </cell>
          <cell r="AQ871" t="str">
            <v xml:space="preserve"> debian </v>
          </cell>
          <cell r="AR871" t="str">
            <v xml:space="preserve"> GNU </v>
          </cell>
          <cell r="AS871" t="str">
            <v xml:space="preserve"> GPL</v>
          </cell>
          <cell r="AT871" t="str">
            <v xml:space="preserve"> linux </v>
          </cell>
          <cell r="AU871" t="str">
            <v xml:space="preserve"> LNRI9DLIN</v>
          </cell>
          <cell r="AV871" t="str">
            <v xml:space="preserve"> noyau </v>
          </cell>
          <cell r="AW871" t="str">
            <v xml:space="preserve"> Open source </v>
          </cell>
          <cell r="AX871" t="str">
            <v xml:space="preserve">système d'exploitation </v>
          </cell>
          <cell r="AY871" t="str">
            <v/>
          </cell>
          <cell r="AZ871" t="str">
            <v/>
          </cell>
          <cell r="BA871" t="str">
            <v/>
          </cell>
          <cell r="BB871" t="str">
            <v/>
          </cell>
          <cell r="BC871" t="str">
            <v/>
          </cell>
          <cell r="BD871" t="str">
            <v/>
          </cell>
          <cell r="BE871" t="str">
            <v/>
          </cell>
          <cell r="BF871" t="str">
            <v/>
          </cell>
          <cell r="BG871" t="str">
            <v/>
          </cell>
          <cell r="BH871" t="str">
            <v/>
          </cell>
          <cell r="BI871" t="str">
            <v/>
          </cell>
          <cell r="BJ871" t="str">
            <v/>
          </cell>
          <cell r="BK871" t="str">
            <v/>
          </cell>
          <cell r="BL871" t="str">
            <v/>
          </cell>
          <cell r="BM871" t="str">
            <v/>
          </cell>
          <cell r="BN871" t="str">
            <v/>
          </cell>
          <cell r="BO871" t="str">
            <v/>
          </cell>
          <cell r="BP871" t="str">
            <v/>
          </cell>
          <cell r="BQ871" t="str">
            <v/>
          </cell>
          <cell r="BR871" t="str">
            <v/>
          </cell>
          <cell r="BS871" t="str">
            <v/>
          </cell>
          <cell r="BT871" t="str">
            <v/>
          </cell>
          <cell r="BU871" t="str">
            <v/>
          </cell>
          <cell r="BV871" t="str">
            <v/>
          </cell>
          <cell r="BW871" t="str">
            <v/>
          </cell>
          <cell r="BX871" t="str">
            <v/>
          </cell>
        </row>
        <row r="872">
          <cell r="A872" t="str">
            <v>RI9RES</v>
          </cell>
          <cell r="B872" t="str">
            <v>Réseaux informatiques</v>
          </cell>
          <cell r="C872" t="str">
            <v>Notions fondamentales (9e édition) - (Protocoles, Architectures, Réseaux sans fil...)</v>
          </cell>
          <cell r="D872" t="str">
            <v>José DORDOIGNE</v>
          </cell>
          <cell r="E872" t="str">
            <v/>
          </cell>
          <cell r="F872" t="str">
            <v>DORDOIGNE, José</v>
          </cell>
          <cell r="G872" t="str">
            <v/>
          </cell>
          <cell r="H872" t="str">
            <v/>
          </cell>
          <cell r="I872" t="str">
            <v/>
          </cell>
          <cell r="J872" t="str">
            <v/>
          </cell>
          <cell r="K872" t="str">
            <v>Edition du 1 April 2022</v>
          </cell>
          <cell r="L872" t="str">
            <v>804 pages</v>
          </cell>
          <cell r="M872" t="str">
            <v>Editions ENI</v>
          </cell>
          <cell r="N872" t="str">
            <v>fre</v>
          </cell>
          <cell r="O872" t="str">
            <v>fre</v>
          </cell>
          <cell r="P872" t="str">
            <v>fre</v>
          </cell>
          <cell r="Q872" t="str">
            <v xml:space="preserve">Ce livre sur les réseaux s'adresse aussi bien aux personnes désireuses de comprendre les réseaux informatiques et les systèmes d'exploitation, qu'aux informaticiens plus expérimentés souhaitant renforcer et mettre à jour leurs connaissances. 
Le lecteur identifie les contextes d'accès aux réseaux d'aujourd'hui grâce notamment à des illustrations détaillant clairement les composants et technologies mis en jeu. De nombreux exemples reposant sur une approche client/serveur lui permettent de passer en revue les systèmes d'exploitation les plus courants, ainsi que les matériels associés. La tolérance de panne et le stockage sont également détaillés avec les différentes typologies de disque ainsi que les notions telles que NAS, SAN, zoning, Fibre Channel, FCoE ou encore iSCSI. Les protocoles de réplication entre baies sont également décrits ainsi que le fonctionnement de la déduplication pour les sauvegardes et le principe des WAAS. Une synthèse sur la virtualisation est proposée permettant au lecteur de bien comprendre les enjeux, les avantages et inconvénients apportés par les différentes solutions du marché. 
Avec une approche pragmatique, l'auteur permet ensuite au lecteur de mieux comprendre le modèle OSI en couches réseau de référence. Puis, de manière exhaustive, les principes de base sont présentés (normes, architectures courantes, câblages, codage des données, topologie, réseaux sans fil, interconnexions de réseaux, boucle locale optique de la fibre...) puis les différents protocoles qui comptent dans les réseaux informatiques (PXE, WOL, Ethernet, Wi-Fi, Bluetooth, ADSL, WiMax, téléphonie 2G à 5G…) sont déclinés d'un point de vue opérationnel sans noyer le lecteur dans un discours trop théorique. Une partie sur les orbites basses permet de donner une visibilité sur les solutions en cours et les projets à venir. Un panorama des objets connectés IoT est également proposé.  
Les couches basses sont décrites de façon détaillée en proposant de nombreuses illustrations sur la connectique et les matériels utilisés (codage, signaux, connectique coaxiale, cuivre, fibre). La configuration réseau est examinée pour Windows, Linux, macOS, iOS et Android. Les méthodes d'accès au support CSMA/CA, CSMA/CD ainsi que le jeton passant sont expliqués. D'un point de vue réseau, les équipements agissant au niveau des différentes couches OSI sont examinés : répéteur, pont, routeur, passerelle. L'algorithme du Spanning Tree ainsi que le fonctionnement des VLANs sont expliqués au travers d'exemples détaillés. Le fonctionnement de VSS et les protocoles liés au routage (RIP, OSPF, BGP, HSRP) sont passés en revue. Des exemples de configuration sont proposés au travers de Packet Tracer et les technologies FDDI, ATM, SONET et autres relais de trames sont également étudiés. 
Les protocoles TCP/IP sont présentés en détail, en particulier la décomposition en sous-réseaux en IPv4, ainsi qu'une approche complète de l'adressage IPv6 (dont la voix sur IP). Les services réseau tels que DHCP, DNS, NTP ou SNMP sont également décrits. Le principe des méthodes d'authentification NTLM et Kerberos est abordé. Un chapitre traite des principes de base de la sécurité face aux menaces qui pèsent sur un réseau en proposant de nombreux liens vers des sites gratuits d'investigation. 
En annexe est fournie une liste des acronymes les plus significatifs dans le monde des réseaux informatiques.
 Quizinclus dans 
la version en ligne !
 - Testez vos connaissances à l'issue de chaque chapitre
 - Validez vos acquis
</v>
          </cell>
          <cell r="R872">
            <v>9782409035180</v>
          </cell>
          <cell r="S872" t="str">
            <v>Version Numérique</v>
          </cell>
          <cell r="T872">
            <v>9782409035173</v>
          </cell>
          <cell r="U872" t="str">
            <v>Version Imprimée</v>
          </cell>
          <cell r="V872" t="str">
            <v>St-Herblain</v>
          </cell>
          <cell r="W872" t="str">
            <v>Editions ENI</v>
          </cell>
          <cell r="X872">
            <v>2022</v>
          </cell>
          <cell r="Y872" t="str">
            <v>Bibliothèque Numérique ENI (Service en ligne)</v>
          </cell>
          <cell r="Z872" t="str">
            <v>RESSOURCES INFORMATIQUES</v>
          </cell>
          <cell r="AA872" t="str">
            <v>texte</v>
          </cell>
          <cell r="AB872" t="str">
            <v>txt</v>
          </cell>
          <cell r="AC872" t="str">
            <v>rdacontent/fre</v>
          </cell>
          <cell r="AD872" t="str">
            <v>informatique</v>
          </cell>
          <cell r="AE872" t="str">
            <v>c</v>
          </cell>
          <cell r="AF872" t="str">
            <v>rdamedia/fre</v>
          </cell>
          <cell r="AG872" t="str">
            <v>ressource en ligne</v>
          </cell>
          <cell r="AH872" t="str">
            <v>cr</v>
          </cell>
          <cell r="AI872" t="str">
            <v>rdacarrier/fre</v>
          </cell>
          <cell r="AJ872" t="str">
            <v>m\\\\\o\\d\\\\\\\\</v>
          </cell>
          <cell r="AK872" t="str">
            <v>cr\cn\\\\uuaua</v>
          </cell>
          <cell r="AL872" t="str">
            <v>Accès restreint aux membres</v>
          </cell>
          <cell r="AM872" t="str">
            <v>Source de la note de description : Version imprimée</v>
          </cell>
          <cell r="AN872" t="str">
            <v/>
          </cell>
          <cell r="AO872" t="str">
            <v>%SITE_CLIENT%/?library_guid=6D7336FD-A36A-4918-9C13-B7C818278355</v>
          </cell>
          <cell r="AP872" t="str">
            <v>Accès au travers du portail ENI</v>
          </cell>
          <cell r="AQ872" t="str">
            <v xml:space="preserve"> 5G</v>
          </cell>
          <cell r="AR872" t="str">
            <v xml:space="preserve"> atm </v>
          </cell>
          <cell r="AS872" t="str">
            <v xml:space="preserve"> bgp </v>
          </cell>
          <cell r="AT872" t="str">
            <v xml:space="preserve"> dhcp </v>
          </cell>
          <cell r="AU872" t="str">
            <v xml:space="preserve"> dns </v>
          </cell>
          <cell r="AV872" t="str">
            <v xml:space="preserve"> fcoe </v>
          </cell>
          <cell r="AW872" t="str">
            <v xml:space="preserve"> fiber channel </v>
          </cell>
          <cell r="AX872" t="str">
            <v xml:space="preserve"> hsrp </v>
          </cell>
          <cell r="AY872" t="str">
            <v xml:space="preserve"> ip </v>
          </cell>
          <cell r="AZ872" t="str">
            <v xml:space="preserve"> ip v 6 </v>
          </cell>
          <cell r="BA872" t="str">
            <v xml:space="preserve"> iscsi </v>
          </cell>
          <cell r="BB872" t="str">
            <v xml:space="preserve"> NAS </v>
          </cell>
          <cell r="BC872" t="str">
            <v xml:space="preserve"> ntp </v>
          </cell>
          <cell r="BD872" t="str">
            <v xml:space="preserve"> ospf </v>
          </cell>
          <cell r="BE872" t="str">
            <v xml:space="preserve"> rip </v>
          </cell>
          <cell r="BF872" t="str">
            <v xml:space="preserve"> SAN </v>
          </cell>
          <cell r="BG872" t="str">
            <v xml:space="preserve"> snmp </v>
          </cell>
          <cell r="BH872" t="str">
            <v xml:space="preserve"> spanning tree </v>
          </cell>
          <cell r="BI872" t="str">
            <v xml:space="preserve"> virtualisation </v>
          </cell>
          <cell r="BJ872" t="str">
            <v xml:space="preserve"> vss </v>
          </cell>
          <cell r="BK872" t="str">
            <v xml:space="preserve"> wafs </v>
          </cell>
          <cell r="BL872" t="str">
            <v xml:space="preserve"> zoning </v>
          </cell>
          <cell r="BM872" t="str">
            <v xml:space="preserve">TCP/IP </v>
          </cell>
          <cell r="BN872" t="str">
            <v/>
          </cell>
          <cell r="BO872" t="str">
            <v/>
          </cell>
          <cell r="BP872" t="str">
            <v/>
          </cell>
          <cell r="BQ872" t="str">
            <v/>
          </cell>
          <cell r="BR872" t="str">
            <v/>
          </cell>
          <cell r="BS872" t="str">
            <v/>
          </cell>
          <cell r="BT872" t="str">
            <v/>
          </cell>
          <cell r="BU872" t="str">
            <v/>
          </cell>
          <cell r="BV872" t="str">
            <v/>
          </cell>
          <cell r="BW872" t="str">
            <v/>
          </cell>
          <cell r="BX872" t="str">
            <v/>
          </cell>
        </row>
        <row r="873">
          <cell r="A873" t="str">
            <v>RIABAP</v>
          </cell>
          <cell r="B873" t="str">
            <v>Apprendre à programmer avec ABAP</v>
          </cell>
          <cell r="C873" t="str">
            <v>Les fondamentaux du développement sur SAP (avec exercices et corrigés)</v>
          </cell>
          <cell r="D873" t="str">
            <v>Nicolas PONTIER</v>
          </cell>
          <cell r="E873" t="str">
            <v/>
          </cell>
          <cell r="F873" t="str">
            <v>PONTIER, Nicolas</v>
          </cell>
          <cell r="G873" t="str">
            <v/>
          </cell>
          <cell r="H873" t="str">
            <v/>
          </cell>
          <cell r="I873" t="str">
            <v/>
          </cell>
          <cell r="J873" t="str">
            <v/>
          </cell>
          <cell r="K873" t="str">
            <v>Edition du 1 March 2018</v>
          </cell>
          <cell r="L873" t="str">
            <v>518 pages</v>
          </cell>
          <cell r="M873" t="str">
            <v>Editions ENI</v>
          </cell>
          <cell r="N873" t="str">
            <v>fre</v>
          </cell>
          <cell r="O873" t="str">
            <v>fre</v>
          </cell>
          <cell r="P873" t="str">
            <v>fre</v>
          </cell>
          <cell r="Q873" t="str">
            <v>Ce livre sur le langage de programmation ABAP regroupe toutes les connaissances utiles et nécessaires pour apprendre à développer avec le langage propriétaire de la société éditrice de logiciels de gestion SAP. Il s'adresse aussi bien aux développeurs novices qui veulent commencer à programmer, qu'aux développeurs qui souhaitent acquérir de nouvelles compétences, ainsi qu'à ceux ayant déjà une expérience ABAP et qui désirent approfondir leurs connaissances.
Basé sur la version SAP ECC, ce livre constitue également une excellente base pour passer à la version SAP S/4HANA et permet ainsi d'appréhender les bases de données HANA, véritable révolution pour le progiciel. 
L'auteur commence tout d'abord par présenter l'essence même de la programmation et détaille les différents types de langage, leur paradigme, ainsi que les étapes nécessaires à l'élaboration d'un développement. Puis, à travers une introduction au monde de SAP, il en détaille son architecture et les modules qui le composent, pour ensuite entrer dans le vif du sujet avec la description de son interface et la conception d'un programme.
Viennent ensuite des chapitres sur les bases de la programmation ABAP (variables, boucles&amp;hellip;), sur les objets du DDIC (Dictionnaire de Données). Leurs différentes composantes sont soigneusement étudiées afin de constituer un préambule efficace à la compréhension des tables internes et de leurs différents types mais aussi aux requêtes SQL, pivot central pour la communication entre les bases de données et le programme ABAP. Enfin, les fonctions et les classes dans la programmation objet seront énumérées. 
Tout au long du livre, l'auteur s'attache à étayer son propos d'exemples clairs et détaillés. Il offre également la possibilité au lecteur de mettre en pratique les différentes notions étudiées, à travers des exercices de fin de chapitre et d'un exemple concret de création d'un programme. 
Des éléments complémentaires sont en téléchargement sur le site www.editions-eni.fr. 
Les chapitres du livre :
Avant-propos - Qu'est-ce que la programmation ? &amp;ndash; SAP &amp;ndash; Premiers pas sur SAP &amp;ndash; Instructions basiques ABAP &amp;ndash; Dictionnaire de données (DDIC) &amp;ndash; Les tables internes &amp;ndash; Les requêtes SQL &amp;ndash; Les fonctions &amp;ndash; Les classes &amp;ndash; Création d'un programme ABAP &amp;ndash; Corrigé des exercices</v>
          </cell>
          <cell r="R873">
            <v>9782409013157</v>
          </cell>
          <cell r="S873" t="str">
            <v>Version Numérique</v>
          </cell>
          <cell r="T873">
            <v>9782409012761</v>
          </cell>
          <cell r="U873" t="str">
            <v>Version Imprimée</v>
          </cell>
          <cell r="V873" t="str">
            <v>St-Herblain</v>
          </cell>
          <cell r="W873" t="str">
            <v>Editions ENI</v>
          </cell>
          <cell r="X873">
            <v>2018</v>
          </cell>
          <cell r="Y873" t="str">
            <v>Bibliothèque Numérique ENI (Service en ligne)</v>
          </cell>
          <cell r="Z873" t="str">
            <v>RESSOURCES INFORMATIQUES</v>
          </cell>
          <cell r="AA873" t="str">
            <v>texte</v>
          </cell>
          <cell r="AB873" t="str">
            <v>txt</v>
          </cell>
          <cell r="AC873" t="str">
            <v>rdacontent/fre</v>
          </cell>
          <cell r="AD873" t="str">
            <v>informatique</v>
          </cell>
          <cell r="AE873" t="str">
            <v>c</v>
          </cell>
          <cell r="AF873" t="str">
            <v>rdamedia/fre</v>
          </cell>
          <cell r="AG873" t="str">
            <v>ressource en ligne</v>
          </cell>
          <cell r="AH873" t="str">
            <v>cr</v>
          </cell>
          <cell r="AI873" t="str">
            <v>rdacarrier/fre</v>
          </cell>
          <cell r="AJ873" t="str">
            <v>m\\\\\o\\d\\\\\\\\</v>
          </cell>
          <cell r="AK873" t="str">
            <v>cr\cn\\\\uuaua</v>
          </cell>
          <cell r="AL873" t="str">
            <v>Accès restreint aux membres</v>
          </cell>
          <cell r="AM873" t="str">
            <v>Source de la note de description : Version imprimée</v>
          </cell>
          <cell r="AN873" t="str">
            <v/>
          </cell>
          <cell r="AO873" t="str">
            <v>%SITE_CLIENT%/?library_guid=076FAEC9-CEFE-4601-A257-CDA0AD09F180</v>
          </cell>
          <cell r="AP873" t="str">
            <v>Accès au travers du portail ENI</v>
          </cell>
          <cell r="AQ873" t="str">
            <v xml:space="preserve">  HANA </v>
          </cell>
          <cell r="AR873" t="str">
            <v xml:space="preserve"> ABAP </v>
          </cell>
          <cell r="AS873" t="str">
            <v xml:space="preserve"> DDIC </v>
          </cell>
          <cell r="AT873" t="str">
            <v xml:space="preserve"> LNRIABAP</v>
          </cell>
          <cell r="AU873" t="str">
            <v xml:space="preserve"> SAP </v>
          </cell>
          <cell r="AV873" t="str">
            <v xml:space="preserve"> SAP ECC </v>
          </cell>
          <cell r="AW873" t="str">
            <v xml:space="preserve"> SAP S/4HANA </v>
          </cell>
          <cell r="AX873" t="str">
            <v xml:space="preserve"> SQL </v>
          </cell>
          <cell r="AY873" t="str">
            <v xml:space="preserve">livre développement </v>
          </cell>
          <cell r="AZ873" t="str">
            <v/>
          </cell>
          <cell r="BA873" t="str">
            <v/>
          </cell>
          <cell r="BB873" t="str">
            <v/>
          </cell>
          <cell r="BC873" t="str">
            <v/>
          </cell>
          <cell r="BD873" t="str">
            <v/>
          </cell>
          <cell r="BE873" t="str">
            <v/>
          </cell>
          <cell r="BF873" t="str">
            <v/>
          </cell>
          <cell r="BG873" t="str">
            <v/>
          </cell>
          <cell r="BH873" t="str">
            <v/>
          </cell>
          <cell r="BI873" t="str">
            <v/>
          </cell>
          <cell r="BJ873" t="str">
            <v/>
          </cell>
          <cell r="BK873" t="str">
            <v/>
          </cell>
          <cell r="BL873" t="str">
            <v/>
          </cell>
          <cell r="BM873" t="str">
            <v/>
          </cell>
          <cell r="BN873" t="str">
            <v/>
          </cell>
          <cell r="BO873" t="str">
            <v/>
          </cell>
          <cell r="BP873" t="str">
            <v/>
          </cell>
          <cell r="BQ873" t="str">
            <v/>
          </cell>
          <cell r="BR873" t="str">
            <v/>
          </cell>
          <cell r="BS873" t="str">
            <v/>
          </cell>
          <cell r="BT873" t="str">
            <v/>
          </cell>
          <cell r="BU873" t="str">
            <v/>
          </cell>
          <cell r="BV873" t="str">
            <v/>
          </cell>
          <cell r="BW873" t="str">
            <v/>
          </cell>
          <cell r="BX873" t="str">
            <v/>
          </cell>
        </row>
        <row r="874">
          <cell r="A874" t="str">
            <v>RIARD</v>
          </cell>
          <cell r="B874" t="str">
            <v>Arduino</v>
          </cell>
          <cell r="C874" t="str">
            <v>Apprendre à développer pour créer des objets intelligents</v>
          </cell>
          <cell r="D874" t="str">
            <v>Nicolas GOILAV,Geoffrey LOI</v>
          </cell>
          <cell r="E874" t="str">
            <v/>
          </cell>
          <cell r="F874" t="str">
            <v>GOILAV, Nicolas</v>
          </cell>
          <cell r="G874" t="str">
            <v>LOI, Geoffrey</v>
          </cell>
          <cell r="H874" t="str">
            <v/>
          </cell>
          <cell r="I874" t="str">
            <v/>
          </cell>
          <cell r="J874" t="str">
            <v/>
          </cell>
          <cell r="K874" t="str">
            <v>Edition du 1 June 2015</v>
          </cell>
          <cell r="L874" t="str">
            <v>330 pages</v>
          </cell>
          <cell r="M874" t="str">
            <v>Editions ENI</v>
          </cell>
          <cell r="N874" t="str">
            <v>fre</v>
          </cell>
          <cell r="O874" t="str">
            <v>fre</v>
          </cell>
          <cell r="P874" t="str">
            <v>fre</v>
          </cell>
          <cell r="Q874" t="str">
            <v>Ce livre s'adresse à toute personne intéressée par la création d'objets intelligents et pose les bases de l'utilisation des cartes électroniques Arduino. La simplicité d'utilisation de ce type de carte rend l'électronique accessible à tous et la création d'objets intelligents à la portée de toute personne passionnée par le sujet.
Les premiers chapitres décrivent l'univers Arduino, de l'introduction des microcontrôleurs à la présentation de l'environnement de développement. Les deux chapitres suivants présentent les bases de l'électronique puis de l'informatique, ce qui permet à un électronicien, ou respectivement à un informaticien, d'acquérir les compétences nécessaires pour être autonome dans cet univers. 
Le chapitre sur la programmation entre un peu plus spécifiquement dans le langage Arduino, il décrit notamment en détail les fonctionnalités propres à ce langage. Les chapitres sur les entrées-sorties et les interfaces de communication mettent en valeur l'intégrabilité de la carte Arduino dans son environnement, en relation avec d'autres composants électriques un peu plus complexes. Cette intégration peut être d'autant plus simplifiée en utilisant des cartes prévues à cet effet, les Shields. Compatibles avec Arduino, ces cartes proposent des caractéristiques plus avancées. Les capacités des Shields ainsi que certaines applications pratiques constituent les dernières parties de cet ouvrage. Enfin, l'intégration de divers capteurs et composants permet d'ouvrir le champ des possibilités vers l'internet des objets ou la robotique.
Certains des exemples du livre sont disponibles en téléchargement sur le site www.editions-eni.fr (bibliothèques de fonctions, quelques applications simples liées à l'emploi des fonctionnalités de base de l'Arduino). Ils peuvent être utilisés immédiatement ou adaptés pour répondre aux besoins du lecteur.
Les chapitres du livre :
Le module Arduino &amp;ndash; Environnement de développement &amp;ndash; Les bases de l'électronique &amp;ndash; Les bases de la programmation &amp;ndash; La programmation sur Arduino &amp;ndash; Les entrées/sorties &amp;ndash; Les interfaces de communication &amp;ndash; Les cartes Arduino &amp;ndash; Les shields &amp;ndash; Les accessoires de l'Arduino &amp;ndash; Vers l'Internet des objets et la robotique</v>
          </cell>
          <cell r="R874">
            <v>9782746096929</v>
          </cell>
          <cell r="S874" t="str">
            <v>Version Numérique</v>
          </cell>
          <cell r="T874">
            <v>9782746096028</v>
          </cell>
          <cell r="U874" t="str">
            <v>Version Imprimée</v>
          </cell>
          <cell r="V874" t="str">
            <v>St-Herblain</v>
          </cell>
          <cell r="W874" t="str">
            <v>Editions ENI</v>
          </cell>
          <cell r="X874">
            <v>2015</v>
          </cell>
          <cell r="Y874" t="str">
            <v>Bibliothèque Numérique ENI (Service en ligne)</v>
          </cell>
          <cell r="Z874" t="str">
            <v>RESSOURCES INFORMATIQUES</v>
          </cell>
          <cell r="AA874" t="str">
            <v>texte</v>
          </cell>
          <cell r="AB874" t="str">
            <v>txt</v>
          </cell>
          <cell r="AC874" t="str">
            <v>rdacontent/fre</v>
          </cell>
          <cell r="AD874" t="str">
            <v>informatique</v>
          </cell>
          <cell r="AE874" t="str">
            <v>c</v>
          </cell>
          <cell r="AF874" t="str">
            <v>rdamedia/fre</v>
          </cell>
          <cell r="AG874" t="str">
            <v>ressource en ligne</v>
          </cell>
          <cell r="AH874" t="str">
            <v>cr</v>
          </cell>
          <cell r="AI874" t="str">
            <v>rdacarrier/fre</v>
          </cell>
          <cell r="AJ874" t="str">
            <v>m\\\\\o\\d\\\\\\\\</v>
          </cell>
          <cell r="AK874" t="str">
            <v>cr\cn\\\\uuaua</v>
          </cell>
          <cell r="AL874" t="str">
            <v>Accès restreint aux membres</v>
          </cell>
          <cell r="AM874" t="str">
            <v>Source de la note de description : Version imprimée</v>
          </cell>
          <cell r="AN874" t="str">
            <v/>
          </cell>
          <cell r="AO874" t="str">
            <v>%SITE_CLIENT%/?library_guid=C5C96936-E51F-42B6-B490-1EA441D1A8AC</v>
          </cell>
          <cell r="AP874" t="str">
            <v>Accès au travers du portail ENI</v>
          </cell>
          <cell r="AQ874" t="str">
            <v xml:space="preserve"> Arduino mega </v>
          </cell>
          <cell r="AR874" t="str">
            <v xml:space="preserve"> Arduino mini </v>
          </cell>
          <cell r="AS874" t="str">
            <v xml:space="preserve"> Arduino uno </v>
          </cell>
          <cell r="AT874" t="str">
            <v xml:space="preserve"> lilypad </v>
          </cell>
          <cell r="AU874" t="str">
            <v xml:space="preserve"> LNRIARD</v>
          </cell>
          <cell r="AV874" t="str">
            <v xml:space="preserve"> maker </v>
          </cell>
          <cell r="AW874" t="str">
            <v xml:space="preserve"> makers  </v>
          </cell>
          <cell r="AX874" t="str">
            <v xml:space="preserve"> protoshield </v>
          </cell>
          <cell r="AY874" t="str">
            <v xml:space="preserve"> shield </v>
          </cell>
          <cell r="AZ874" t="str">
            <v xml:space="preserve"> xbee </v>
          </cell>
          <cell r="BA874" t="str">
            <v xml:space="preserve">carte Arduino </v>
          </cell>
          <cell r="BB874" t="str">
            <v/>
          </cell>
          <cell r="BC874" t="str">
            <v/>
          </cell>
          <cell r="BD874" t="str">
            <v/>
          </cell>
          <cell r="BE874" t="str">
            <v/>
          </cell>
          <cell r="BF874" t="str">
            <v/>
          </cell>
          <cell r="BG874" t="str">
            <v/>
          </cell>
          <cell r="BH874" t="str">
            <v/>
          </cell>
          <cell r="BI874" t="str">
            <v/>
          </cell>
          <cell r="BJ874" t="str">
            <v/>
          </cell>
          <cell r="BK874" t="str">
            <v/>
          </cell>
          <cell r="BL874" t="str">
            <v/>
          </cell>
          <cell r="BM874" t="str">
            <v/>
          </cell>
          <cell r="BN874" t="str">
            <v/>
          </cell>
          <cell r="BO874" t="str">
            <v/>
          </cell>
          <cell r="BP874" t="str">
            <v/>
          </cell>
          <cell r="BQ874" t="str">
            <v/>
          </cell>
          <cell r="BR874" t="str">
            <v/>
          </cell>
          <cell r="BS874" t="str">
            <v/>
          </cell>
          <cell r="BT874" t="str">
            <v/>
          </cell>
          <cell r="BU874" t="str">
            <v/>
          </cell>
          <cell r="BV874" t="str">
            <v/>
          </cell>
          <cell r="BW874" t="str">
            <v/>
          </cell>
          <cell r="BX874" t="str">
            <v/>
          </cell>
        </row>
        <row r="875">
          <cell r="A875" t="str">
            <v>RIAZU</v>
          </cell>
          <cell r="B875" t="str">
            <v>Débuter avec Azure</v>
          </cell>
          <cell r="C875" t="str">
            <v>Concepts fondamentaux et mise en oeuvre</v>
          </cell>
          <cell r="D875" t="str">
            <v>Thierry BOLLET</v>
          </cell>
          <cell r="E875" t="str">
            <v/>
          </cell>
          <cell r="F875" t="str">
            <v>BOLLET, Thierry</v>
          </cell>
          <cell r="G875" t="str">
            <v/>
          </cell>
          <cell r="H875" t="str">
            <v/>
          </cell>
          <cell r="I875" t="str">
            <v/>
          </cell>
          <cell r="J875" t="str">
            <v/>
          </cell>
          <cell r="K875" t="str">
            <v>Edition du 1 December 2021</v>
          </cell>
          <cell r="L875" t="str">
            <v>352 pages</v>
          </cell>
          <cell r="M875" t="str">
            <v>Editions ENI</v>
          </cell>
          <cell r="N875" t="str">
            <v>fre</v>
          </cell>
          <cell r="O875" t="str">
            <v>fre</v>
          </cell>
          <cell r="P875" t="str">
            <v>fre</v>
          </cell>
          <cell r="Q875" t="str">
            <v xml:space="preserve">Vous débutez avec le cloud de Microsoft d’Azure ? Vous vous posez très certainement de nombreuses questions. Quelles sont les définitions importantes à connaître ? Comment savoir ce que va me coûter mon environnement ? Quels sont les services disponibles ? Comment les déployer dans les règles de l'art ? Avec ce livre riche de nombreux exemples, l’auteur propose de répondre aux questions fondamentales pour que l’administrateur système en pleine découverte d’Azure puisse démarrer sereinement. 
Après une présentation des concepts de base d’Azure, le lecteur découvre alors comment créer ses premières ressources avant d’étudier concrètement le déploiement de services périphériques complémentaires. Au-delà du déploiement d’une ressource unique, il s’agit bien d’appréhender le déploiement d’un ensemble de ressources cohérent et représentatif de ce que permet Azure, mettant en œuvre la gestion de services annexes liés au réseau et machines virtuelles, au stockage, aux bases de données, à la sauvegarde ou encore à la sécurité. 
Au fil des pages, l’auteur présente ses bonnes pratiques pour éviter les erreurs courantes et guider le lecteur dans ses propres déploiements, lui donnant ainsi plus d’autonomie pour se construire sa propre expérience du Cloud Azure.
 Quizinclus dans 
la version en ligne !
 - Testez vos connaissances à l'issue de chaque chapitre
 - Validez vos acquis
Découvrez nos formations Microsoft Azure éligibles au CPF 
en cliquant ici. Formation 100% financée, selon vos droits !
</v>
          </cell>
          <cell r="R875">
            <v>9782409033247</v>
          </cell>
          <cell r="S875" t="str">
            <v>Version Numérique</v>
          </cell>
          <cell r="T875">
            <v>9782409033230</v>
          </cell>
          <cell r="U875" t="str">
            <v>Version Imprimée</v>
          </cell>
          <cell r="V875" t="str">
            <v>St-Herblain</v>
          </cell>
          <cell r="W875" t="str">
            <v>Editions ENI</v>
          </cell>
          <cell r="X875">
            <v>2021</v>
          </cell>
          <cell r="Y875" t="str">
            <v>Bibliothèque Numérique ENI (Service en ligne)</v>
          </cell>
          <cell r="Z875" t="str">
            <v>RESSOURCES INFORMATIQUES</v>
          </cell>
          <cell r="AA875" t="str">
            <v>texte</v>
          </cell>
          <cell r="AB875" t="str">
            <v>txt</v>
          </cell>
          <cell r="AC875" t="str">
            <v>rdacontent/fre</v>
          </cell>
          <cell r="AD875" t="str">
            <v>informatique</v>
          </cell>
          <cell r="AE875" t="str">
            <v>c</v>
          </cell>
          <cell r="AF875" t="str">
            <v>rdamedia/fre</v>
          </cell>
          <cell r="AG875" t="str">
            <v>ressource en ligne</v>
          </cell>
          <cell r="AH875" t="str">
            <v>cr</v>
          </cell>
          <cell r="AI875" t="str">
            <v>rdacarrier/fre</v>
          </cell>
          <cell r="AJ875" t="str">
            <v>m\\\\\o\\d\\\\\\\\</v>
          </cell>
          <cell r="AK875" t="str">
            <v>cr\cn\\\\uuaua</v>
          </cell>
          <cell r="AL875" t="str">
            <v>Accès restreint aux membres</v>
          </cell>
          <cell r="AM875" t="str">
            <v>Source de la note de description : Version imprimée</v>
          </cell>
          <cell r="AN875" t="str">
            <v/>
          </cell>
          <cell r="AO875" t="str">
            <v>%SITE_CLIENT%/?library_guid=DDAC95DB-0BEC-4D87-99D8-B1B3297D906E</v>
          </cell>
          <cell r="AP875" t="str">
            <v>Accès au travers du portail ENI</v>
          </cell>
          <cell r="AQ875" t="str">
            <v xml:space="preserve"> cloud </v>
          </cell>
          <cell r="AR875" t="str">
            <v xml:space="preserve"> Microsoft</v>
          </cell>
          <cell r="AS875" t="str">
            <v xml:space="preserve">Azure </v>
          </cell>
          <cell r="AT875" t="str">
            <v/>
          </cell>
          <cell r="AU875" t="str">
            <v/>
          </cell>
          <cell r="AV875" t="str">
            <v/>
          </cell>
          <cell r="AW875" t="str">
            <v/>
          </cell>
          <cell r="AX875" t="str">
            <v/>
          </cell>
          <cell r="AY875" t="str">
            <v/>
          </cell>
          <cell r="AZ875" t="str">
            <v/>
          </cell>
          <cell r="BA875" t="str">
            <v/>
          </cell>
          <cell r="BB875" t="str">
            <v/>
          </cell>
          <cell r="BC875" t="str">
            <v/>
          </cell>
          <cell r="BD875" t="str">
            <v/>
          </cell>
          <cell r="BE875" t="str">
            <v/>
          </cell>
          <cell r="BF875" t="str">
            <v/>
          </cell>
          <cell r="BG875" t="str">
            <v/>
          </cell>
          <cell r="BH875" t="str">
            <v/>
          </cell>
          <cell r="BI875" t="str">
            <v/>
          </cell>
          <cell r="BJ875" t="str">
            <v/>
          </cell>
          <cell r="BK875" t="str">
            <v/>
          </cell>
          <cell r="BL875" t="str">
            <v/>
          </cell>
          <cell r="BM875" t="str">
            <v/>
          </cell>
          <cell r="BN875" t="str">
            <v/>
          </cell>
          <cell r="BO875" t="str">
            <v/>
          </cell>
          <cell r="BP875" t="str">
            <v/>
          </cell>
          <cell r="BQ875" t="str">
            <v/>
          </cell>
          <cell r="BR875" t="str">
            <v/>
          </cell>
          <cell r="BS875" t="str">
            <v/>
          </cell>
          <cell r="BT875" t="str">
            <v/>
          </cell>
          <cell r="BU875" t="str">
            <v/>
          </cell>
          <cell r="BV875" t="str">
            <v/>
          </cell>
          <cell r="BW875" t="str">
            <v/>
          </cell>
          <cell r="BX875" t="str">
            <v/>
          </cell>
        </row>
        <row r="876">
          <cell r="A876" t="str">
            <v>RICSHALG</v>
          </cell>
          <cell r="B876" t="str">
            <v>Algorithmique - Techniques fondamentales de programmation</v>
          </cell>
          <cell r="C876" t="str">
            <v>exemples en C# - (nombreux exercices corrigés) [BTS - DUT informatique]</v>
          </cell>
          <cell r="D876" t="str">
            <v>Sébastien PUTIER,Sébastien  ROHAUT</v>
          </cell>
          <cell r="E876" t="str">
            <v/>
          </cell>
          <cell r="F876" t="str">
            <v>PUTIER, Sébastien</v>
          </cell>
          <cell r="G876" t="str">
            <v xml:space="preserve">ROHAUT, Sébastien </v>
          </cell>
          <cell r="H876" t="str">
            <v/>
          </cell>
          <cell r="I876" t="str">
            <v/>
          </cell>
          <cell r="J876" t="str">
            <v/>
          </cell>
          <cell r="K876" t="str">
            <v>Edition du 1 February 2016</v>
          </cell>
          <cell r="L876" t="str">
            <v>505 pages</v>
          </cell>
          <cell r="M876" t="str">
            <v>Editions ENI</v>
          </cell>
          <cell r="N876" t="str">
            <v>fre</v>
          </cell>
          <cell r="O876" t="str">
            <v>fre</v>
          </cell>
          <cell r="P876" t="str">
            <v>fre</v>
          </cell>
          <cell r="Q876" t="str">
            <v>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Le langage algorithmique (ou la syntaxe du pseudo-code des algorithmes) reprend celui couramment utilisé dans les écoles d'informatique et dans les formations comme les BTS, DUT, première année d'ingénierie à qui ce livre est principalement destiné et conseillé. Une fois les notions de base acquises, le lecteur trouvera dans ce livre de quoi évoluer vers des notions plus avancées : deux chapitres, l'un sur les pointeurs et les références, l'autre sur les objets, ouvrent les portes de la programmation dans des langages évolués et puissants comme C, C++, Java et surtout C#.
Cet ouvrage propose à la fin de chaque chapitre de nombreux exercices corrigés permettant de consolider ses acquis.
La plupart des algorithmes de ce livre sont écrits en C# et les sources, directement utilisables, sont disponibles en téléchargement sur le site www.editions-eni.fr.
Les chapitres du livre :
Introduction &amp;ndash; Introduction à l'algorithmique &amp;ndash; Les variables et opérateurs &amp;ndash; Tests et logique booléenne &amp;ndash; Les boucles &amp;ndash; Les tableaux et structures &amp;ndash; Les sous-programmes &amp;ndash; Les fichiers &amp;ndash; Notions avancées &amp;ndash; Une approche de l'objet &amp;ndash; Corrigés des exercices</v>
          </cell>
          <cell r="R876">
            <v>9782409000850</v>
          </cell>
          <cell r="S876" t="str">
            <v>Version Numérique</v>
          </cell>
          <cell r="T876">
            <v>9782746099234</v>
          </cell>
          <cell r="U876" t="str">
            <v>Version Imprimée</v>
          </cell>
          <cell r="V876" t="str">
            <v>St-Herblain</v>
          </cell>
          <cell r="W876" t="str">
            <v>Editions ENI</v>
          </cell>
          <cell r="X876">
            <v>2016</v>
          </cell>
          <cell r="Y876" t="str">
            <v>Bibliothèque Numérique ENI (Service en ligne)</v>
          </cell>
          <cell r="Z876" t="str">
            <v>RESSOURCES INFORMATIQUES</v>
          </cell>
          <cell r="AA876" t="str">
            <v>texte</v>
          </cell>
          <cell r="AB876" t="str">
            <v>txt</v>
          </cell>
          <cell r="AC876" t="str">
            <v>rdacontent/fre</v>
          </cell>
          <cell r="AD876" t="str">
            <v>informatique</v>
          </cell>
          <cell r="AE876" t="str">
            <v>c</v>
          </cell>
          <cell r="AF876" t="str">
            <v>rdamedia/fre</v>
          </cell>
          <cell r="AG876" t="str">
            <v>ressource en ligne</v>
          </cell>
          <cell r="AH876" t="str">
            <v>cr</v>
          </cell>
          <cell r="AI876" t="str">
            <v>rdacarrier/fre</v>
          </cell>
          <cell r="AJ876" t="str">
            <v>m\\\\\o\\d\\\\\\\\</v>
          </cell>
          <cell r="AK876" t="str">
            <v>cr\cn\\\\uuaua</v>
          </cell>
          <cell r="AL876" t="str">
            <v>Accès restreint aux membres</v>
          </cell>
          <cell r="AM876" t="str">
            <v>Source de la note de description : Version imprimée</v>
          </cell>
          <cell r="AN876" t="str">
            <v/>
          </cell>
          <cell r="AO876" t="str">
            <v>%SITE_CLIENT%/?library_guid=3D31808A-00D3-4B96-B8DA-1AAC52E6F190</v>
          </cell>
          <cell r="AP876" t="str">
            <v>Accès au travers du portail ENI</v>
          </cell>
          <cell r="AQ876" t="str">
            <v xml:space="preserve"> algorithmie </v>
          </cell>
          <cell r="AR876" t="str">
            <v xml:space="preserve"> C sharp </v>
          </cell>
          <cell r="AS876" t="str">
            <v xml:space="preserve"> développement </v>
          </cell>
          <cell r="AT876" t="str">
            <v xml:space="preserve"> LNRICSHALG</v>
          </cell>
          <cell r="AU876" t="str">
            <v xml:space="preserve"> méthode </v>
          </cell>
          <cell r="AV876" t="str">
            <v xml:space="preserve">algo </v>
          </cell>
          <cell r="AW876" t="str">
            <v/>
          </cell>
          <cell r="AX876" t="str">
            <v/>
          </cell>
          <cell r="AY876" t="str">
            <v/>
          </cell>
          <cell r="AZ876" t="str">
            <v/>
          </cell>
          <cell r="BA876" t="str">
            <v/>
          </cell>
          <cell r="BB876" t="str">
            <v/>
          </cell>
          <cell r="BC876" t="str">
            <v/>
          </cell>
          <cell r="BD876" t="str">
            <v/>
          </cell>
          <cell r="BE876" t="str">
            <v/>
          </cell>
          <cell r="BF876" t="str">
            <v/>
          </cell>
          <cell r="BG876" t="str">
            <v/>
          </cell>
          <cell r="BH876" t="str">
            <v/>
          </cell>
          <cell r="BI876" t="str">
            <v/>
          </cell>
          <cell r="BJ876" t="str">
            <v/>
          </cell>
          <cell r="BK876" t="str">
            <v/>
          </cell>
          <cell r="BL876" t="str">
            <v/>
          </cell>
          <cell r="BM876" t="str">
            <v/>
          </cell>
          <cell r="BN876" t="str">
            <v/>
          </cell>
          <cell r="BO876" t="str">
            <v/>
          </cell>
          <cell r="BP876" t="str">
            <v/>
          </cell>
          <cell r="BQ876" t="str">
            <v/>
          </cell>
          <cell r="BR876" t="str">
            <v/>
          </cell>
          <cell r="BS876" t="str">
            <v/>
          </cell>
          <cell r="BT876" t="str">
            <v/>
          </cell>
          <cell r="BU876" t="str">
            <v/>
          </cell>
          <cell r="BV876" t="str">
            <v/>
          </cell>
          <cell r="BW876" t="str">
            <v/>
          </cell>
          <cell r="BX876" t="str">
            <v/>
          </cell>
        </row>
        <row r="877">
          <cell r="A877" t="str">
            <v>RIDELPH</v>
          </cell>
          <cell r="B877" t="str">
            <v>Delphi 10.3</v>
          </cell>
          <cell r="C877" t="str">
            <v>Programmation orientée objet en environnement Windows</v>
          </cell>
          <cell r="D877" t="str">
            <v xml:space="preserve">Thierry GRASSIA </v>
          </cell>
          <cell r="E877" t="str">
            <v/>
          </cell>
          <cell r="F877" t="str">
            <v>GRASSIA , Thierry</v>
          </cell>
          <cell r="G877" t="str">
            <v/>
          </cell>
          <cell r="H877" t="str">
            <v/>
          </cell>
          <cell r="I877" t="str">
            <v/>
          </cell>
          <cell r="J877" t="str">
            <v/>
          </cell>
          <cell r="K877" t="str">
            <v>Edition du 1 January 2021</v>
          </cell>
          <cell r="L877" t="str">
            <v>910 pages</v>
          </cell>
          <cell r="M877" t="str">
            <v>Editions ENI</v>
          </cell>
          <cell r="N877" t="str">
            <v>fre</v>
          </cell>
          <cell r="O877" t="str">
            <v>fre</v>
          </cell>
          <cell r="P877" t="str">
            <v>fre</v>
          </cell>
          <cell r="Q877" t="str">
            <v>Ce livre s'adresse à toute personne qui souhaite apprendre la programmation orientée objet avec le langage Delphi (en version 10.3 Community Edition) pour développer une application fenêtrée ou un service en environnement Windows. Tout au long du livre, l’auteur agrémente son propos de schémas UML afin que le lecteur puisse constater avec quelle facilité il est possible de programmer pour Windows avec Delphi. 
Après une présentation de l’environnement de développement et un rappel sur les fonctions de base héritées du langage Pascal, le lecteur étudie l'architecture et les principes de la programmation orientée objet en Delphi, illustrés par des programmes d'exemple mettant en œuvre les bibliothèques fournies par Delphi 10.3 Community Edition. La manipulation de la bibliothèque graphique Visual Component Library lui permet ainsi d’appréhender concrètement la création d’applications fenêtrées attrayantes, robustes et performantes. 
Dans la suite du livre, l’auteur familiarise le lecteur avec la création de librairies dll ou de composants Delphi que l’on peut inclure dans l'environnement de développement avant de détailler la notion de sérialisation de données aux formats XML et JSON ainsi que l'élaboration de services système. Des chapitres dédiés présentent le concept de parallélisation de tâches sous Windows ainsi que les différentes méthodes pour communiquer entre applications, sans oublier la connexion aux bases de données grâce au moteur d'accès aux données FireDAC. 
Pour finir, le lecteur a l’occasion de découvrir le framework FireMonkey associé au moteur de LiveBinding qui offre la portabilité du langage Delphi vers de nombreuses plateformes (Linux, Android ou iOS), ainsi que l’élaboration et la consommation de webservices REST. 
Des éléments complémentaires sont en téléchargement sur le site www.editions-eni.fr.</v>
          </cell>
          <cell r="R877">
            <v>9782409024672</v>
          </cell>
          <cell r="S877" t="str">
            <v>Version Numérique</v>
          </cell>
          <cell r="T877">
            <v>9782409024665</v>
          </cell>
          <cell r="U877" t="str">
            <v>Version Imprimée</v>
          </cell>
          <cell r="V877" t="str">
            <v>St-Herblain</v>
          </cell>
          <cell r="W877" t="str">
            <v>Editions ENI</v>
          </cell>
          <cell r="X877">
            <v>2021</v>
          </cell>
          <cell r="Y877" t="str">
            <v>Bibliothèque Numérique ENI (Service en ligne)</v>
          </cell>
          <cell r="Z877" t="str">
            <v>RESSOURCES INFORMATIQUES</v>
          </cell>
          <cell r="AA877" t="str">
            <v>texte</v>
          </cell>
          <cell r="AB877" t="str">
            <v>txt</v>
          </cell>
          <cell r="AC877" t="str">
            <v>rdacontent/fre</v>
          </cell>
          <cell r="AD877" t="str">
            <v>informatique</v>
          </cell>
          <cell r="AE877" t="str">
            <v>c</v>
          </cell>
          <cell r="AF877" t="str">
            <v>rdamedia/fre</v>
          </cell>
          <cell r="AG877" t="str">
            <v>ressource en ligne</v>
          </cell>
          <cell r="AH877" t="str">
            <v>cr</v>
          </cell>
          <cell r="AI877" t="str">
            <v>rdacarrier/fre</v>
          </cell>
          <cell r="AJ877" t="str">
            <v>m\\\\\o\\d\\\\\\\\</v>
          </cell>
          <cell r="AK877" t="str">
            <v>cr\cn\\\\uuaua</v>
          </cell>
          <cell r="AL877" t="str">
            <v>Accès restreint aux membres</v>
          </cell>
          <cell r="AM877" t="str">
            <v>Source de la note de description : Version imprimée</v>
          </cell>
          <cell r="AN877" t="str">
            <v/>
          </cell>
          <cell r="AO877" t="str">
            <v>%SITE_CLIENT%/?library_guid=4D314E80-729D-4D6B-8327-2A9E606FE97C</v>
          </cell>
          <cell r="AP877" t="str">
            <v>Accès au travers du portail ENI</v>
          </cell>
          <cell r="AQ877" t="str">
            <v xml:space="preserve"> delphi XE 10 </v>
          </cell>
          <cell r="AR877" t="str">
            <v xml:space="preserve"> delphi xe10 </v>
          </cell>
          <cell r="AS877" t="str">
            <v xml:space="preserve"> FireDAC </v>
          </cell>
          <cell r="AT877" t="str">
            <v xml:space="preserve"> FireMonkey </v>
          </cell>
          <cell r="AU877" t="str">
            <v xml:space="preserve"> langage Pascal </v>
          </cell>
          <cell r="AV877" t="str">
            <v xml:space="preserve"> LNRIDELPH</v>
          </cell>
          <cell r="AW877" t="str">
            <v xml:space="preserve"> programmation </v>
          </cell>
          <cell r="AX877" t="str">
            <v xml:space="preserve">langage </v>
          </cell>
          <cell r="AY877" t="str">
            <v/>
          </cell>
          <cell r="AZ877" t="str">
            <v/>
          </cell>
          <cell r="BA877" t="str">
            <v/>
          </cell>
          <cell r="BB877" t="str">
            <v/>
          </cell>
          <cell r="BC877" t="str">
            <v/>
          </cell>
          <cell r="BD877" t="str">
            <v/>
          </cell>
          <cell r="BE877" t="str">
            <v/>
          </cell>
          <cell r="BF877" t="str">
            <v/>
          </cell>
          <cell r="BG877" t="str">
            <v/>
          </cell>
          <cell r="BH877" t="str">
            <v/>
          </cell>
          <cell r="BI877" t="str">
            <v/>
          </cell>
          <cell r="BJ877" t="str">
            <v/>
          </cell>
          <cell r="BK877" t="str">
            <v/>
          </cell>
          <cell r="BL877" t="str">
            <v/>
          </cell>
          <cell r="BM877" t="str">
            <v/>
          </cell>
          <cell r="BN877" t="str">
            <v/>
          </cell>
          <cell r="BO877" t="str">
            <v/>
          </cell>
          <cell r="BP877" t="str">
            <v/>
          </cell>
          <cell r="BQ877" t="str">
            <v/>
          </cell>
          <cell r="BR877" t="str">
            <v/>
          </cell>
          <cell r="BS877" t="str">
            <v/>
          </cell>
          <cell r="BT877" t="str">
            <v/>
          </cell>
          <cell r="BU877" t="str">
            <v/>
          </cell>
          <cell r="BV877" t="str">
            <v/>
          </cell>
          <cell r="BW877" t="str">
            <v/>
          </cell>
          <cell r="BX877" t="str">
            <v/>
          </cell>
        </row>
        <row r="878">
          <cell r="A878" t="str">
            <v>RIDESJV</v>
          </cell>
          <cell r="B878" t="str">
            <v>Design Patterns</v>
          </cell>
          <cell r="C878" t="str">
            <v>Apprendre la conception de logiciels en réalisant un jeu vidéo (avec exercices et corrigés)</v>
          </cell>
          <cell r="D878" t="str">
            <v>Philippe GOSSELIN</v>
          </cell>
          <cell r="E878" t="str">
            <v/>
          </cell>
          <cell r="F878" t="str">
            <v>GOSSELIN, Philippe</v>
          </cell>
          <cell r="G878" t="str">
            <v/>
          </cell>
          <cell r="H878" t="str">
            <v/>
          </cell>
          <cell r="I878" t="str">
            <v/>
          </cell>
          <cell r="J878" t="str">
            <v/>
          </cell>
          <cell r="K878" t="str">
            <v>Edition du 1 October 2018</v>
          </cell>
          <cell r="L878" t="str">
            <v>614 pages</v>
          </cell>
          <cell r="M878" t="str">
            <v>Editions ENI</v>
          </cell>
          <cell r="N878" t="str">
            <v>fre</v>
          </cell>
          <cell r="O878" t="str">
            <v>fre</v>
          </cell>
          <cell r="P878" t="str">
            <v>fre</v>
          </cell>
          <cell r="Q878" t="str">
            <v xml:space="preserve">Ce livre s'adresse aux développeurs qui souhaitent acquérir des compétences dans le domaine de la conception logicielle en utilisant les patrons de conception (design patterns). L'approche suivie dans ce livre pour atteindre cet objectif est celle de la réalisation d'un jeu vidéo, développé à l'aide du langage Java. Seules des connaissances de base en programmation objet sont requises pour bien démarrer la lecture de ce livre.
Le lecteur commence par découvrir le travail de conception, nécessaire avant de débuter le développement proprement dit, puis étudie plus précisément la manière de représenter l'ensemble des données utiles à la réalisation de l'application (classes, conteneurs...). L'auteur présente ensuite la notion d'interface utilisateur (en 2D et en 3D) pour le développement de l'affichage puis la mise en place du moteur du jeu vidéo (déplacements, animations, règles du jeu&amp;hellip;). Les derniers chapitres sont ensuite consacrés à l'intégration de l'intelligence artificielle et au développement des fonctionnalités pour le jeu en réseau. 
Les notions étudiées dans ce livre sont introduites et mises en oeuvre pas à pas, des plus élémentaires au plus complexes, et permettent au lecteur d'acquérir la pratique nécessaire pour éviter les pièges usuels liés au développement d'une application d'envergure. L'auteur propose également une série d'exercices avec corrigés pour illustrer les différentes techniques étudiées. 
Des éléments complémentaires sont en téléchargement sur le site www.editions-eni.fr.
Les chapitres du livre :
Avant-propos &amp;ndash; Concevoir une application d'envergure &amp;ndash; Représenter l'état du jeu &amp;ndash; Interface utilisateur &amp;ndash; Moteur de jeu &amp;ndash; Intelligence artificielle &amp;ndash; Exécution concurrente et réseaux
Quizinclus dans 
la version en ligne !
- Testez vos connaissances à l'issue de chaque chapitre
- Validez vos acquis
</v>
          </cell>
          <cell r="R878">
            <v>9782409015830</v>
          </cell>
          <cell r="S878" t="str">
            <v>Version Numérique</v>
          </cell>
          <cell r="T878">
            <v>9782409015823</v>
          </cell>
          <cell r="U878" t="str">
            <v>Version Imprimée</v>
          </cell>
          <cell r="V878" t="str">
            <v>St-Herblain</v>
          </cell>
          <cell r="W878" t="str">
            <v>Editions ENI</v>
          </cell>
          <cell r="X878">
            <v>2018</v>
          </cell>
          <cell r="Y878" t="str">
            <v>Bibliothèque Numérique ENI (Service en ligne)</v>
          </cell>
          <cell r="Z878" t="str">
            <v>RESSOURCES INFORMATIQUES</v>
          </cell>
          <cell r="AA878" t="str">
            <v>texte</v>
          </cell>
          <cell r="AB878" t="str">
            <v>txt</v>
          </cell>
          <cell r="AC878" t="str">
            <v>rdacontent/fre</v>
          </cell>
          <cell r="AD878" t="str">
            <v>informatique</v>
          </cell>
          <cell r="AE878" t="str">
            <v>c</v>
          </cell>
          <cell r="AF878" t="str">
            <v>rdamedia/fre</v>
          </cell>
          <cell r="AG878" t="str">
            <v>ressource en ligne</v>
          </cell>
          <cell r="AH878" t="str">
            <v>cr</v>
          </cell>
          <cell r="AI878" t="str">
            <v>rdacarrier/fre</v>
          </cell>
          <cell r="AJ878" t="str">
            <v>m\\\\\o\\d\\\\\\\\</v>
          </cell>
          <cell r="AK878" t="str">
            <v>cr\cn\\\\uuaua</v>
          </cell>
          <cell r="AL878" t="str">
            <v>Accès restreint aux membres</v>
          </cell>
          <cell r="AM878" t="str">
            <v>Source de la note de description : Version imprimée</v>
          </cell>
          <cell r="AN878" t="str">
            <v/>
          </cell>
          <cell r="AO878" t="str">
            <v>%SITE_CLIENT%/?library_guid=B43F61D7-A1D5-4FAF-8E00-A9AB831CD3E7</v>
          </cell>
          <cell r="AP878" t="str">
            <v>Accès au travers du portail ENI</v>
          </cell>
          <cell r="AQ878" t="str">
            <v xml:space="preserve"> IA </v>
          </cell>
          <cell r="AR878" t="str">
            <v xml:space="preserve"> intelligence artificielle </v>
          </cell>
          <cell r="AS878" t="str">
            <v xml:space="preserve"> jeu video </v>
          </cell>
          <cell r="AT878" t="str">
            <v xml:space="preserve"> jeu vidéo </v>
          </cell>
          <cell r="AU878" t="str">
            <v xml:space="preserve"> LNRIDESJV</v>
          </cell>
          <cell r="AV878" t="str">
            <v xml:space="preserve"> patron de conception </v>
          </cell>
          <cell r="AW878" t="str">
            <v xml:space="preserve"> UML </v>
          </cell>
          <cell r="AX878" t="str">
            <v xml:space="preserve">livre design pattern </v>
          </cell>
          <cell r="AY878" t="str">
            <v/>
          </cell>
          <cell r="AZ878" t="str">
            <v/>
          </cell>
          <cell r="BA878" t="str">
            <v/>
          </cell>
          <cell r="BB878" t="str">
            <v/>
          </cell>
          <cell r="BC878" t="str">
            <v/>
          </cell>
          <cell r="BD878" t="str">
            <v/>
          </cell>
          <cell r="BE878" t="str">
            <v/>
          </cell>
          <cell r="BF878" t="str">
            <v/>
          </cell>
          <cell r="BG878" t="str">
            <v/>
          </cell>
          <cell r="BH878" t="str">
            <v/>
          </cell>
          <cell r="BI878" t="str">
            <v/>
          </cell>
          <cell r="BJ878" t="str">
            <v/>
          </cell>
          <cell r="BK878" t="str">
            <v/>
          </cell>
          <cell r="BL878" t="str">
            <v/>
          </cell>
          <cell r="BM878" t="str">
            <v/>
          </cell>
          <cell r="BN878" t="str">
            <v/>
          </cell>
          <cell r="BO878" t="str">
            <v/>
          </cell>
          <cell r="BP878" t="str">
            <v/>
          </cell>
          <cell r="BQ878" t="str">
            <v/>
          </cell>
          <cell r="BR878" t="str">
            <v/>
          </cell>
          <cell r="BS878" t="str">
            <v/>
          </cell>
          <cell r="BT878" t="str">
            <v/>
          </cell>
          <cell r="BU878" t="str">
            <v/>
          </cell>
          <cell r="BV878" t="str">
            <v/>
          </cell>
          <cell r="BW878" t="str">
            <v/>
          </cell>
          <cell r="BX878" t="str">
            <v/>
          </cell>
        </row>
        <row r="879">
          <cell r="A879" t="str">
            <v>RIDEVINF</v>
          </cell>
          <cell r="B879" t="str">
            <v>Développement informatique</v>
          </cell>
          <cell r="C879" t="str">
            <v>Apprenez à concevoir avant de programmer</v>
          </cell>
          <cell r="D879" t="str">
            <v>Michel GINESTE</v>
          </cell>
          <cell r="E879" t="str">
            <v/>
          </cell>
          <cell r="F879" t="str">
            <v>GINESTE, Michel</v>
          </cell>
          <cell r="G879" t="str">
            <v/>
          </cell>
          <cell r="H879" t="str">
            <v/>
          </cell>
          <cell r="I879" t="str">
            <v/>
          </cell>
          <cell r="J879" t="str">
            <v/>
          </cell>
          <cell r="K879" t="str">
            <v>Edition du 1 February 2018</v>
          </cell>
          <cell r="L879" t="str">
            <v>904 pages</v>
          </cell>
          <cell r="M879" t="str">
            <v>Editions ENI</v>
          </cell>
          <cell r="N879" t="str">
            <v>fre</v>
          </cell>
          <cell r="O879" t="str">
            <v>fre</v>
          </cell>
          <cell r="P879" t="str">
            <v>fre</v>
          </cell>
          <cell r="Q879" t="str">
            <v>Que faut-il maîtriser pour devenir un professionnel du développement informatique ? Avec ce livre, l'auteur répond aux futurs développeurs ou développeurs débutants, et leur donne les bases solides à acquérir pour leur permettre de travailler et surtout d'évoluer dans leur métier. Il détaille les différentes étapes d'une conception et d'un développement réussis en étudiant différentes techniques et en proposant pour chacune d'elles des clés de compréhension adaptées aux cas étudiés.
Ainsi, divisé en trois parties, le livre commence par une présentation de l'algorithmique et du langage C. La deuxième partie se concentre sur la programmation en Java et étudie des technologies telles que la programmation graphique (AWT, SWING), le diagramme de séquence UML, l'écriture d'une application graphique suivant le modèle MVC, les bases de données relationnelles (JDBC), le mapping objet/relationnel ou encore la programmation réseau (multithread). Dans la dernière partie, l'auteur présente la programmation web avec JEE et les objets distants (EJB). 
Pour illustrer toutes ces techniques, l'auteur s'appuie sur de nombreux exemples concrets (en C et en Java) ainsi que sur des travaux pratiques dont il propose les corrigés. Réaliser, voilà le maître-mot qui définit ce livre ! 
Le code source des exemples utilisés dans le livre est en téléchargement sur le site www.editions-eni.fr.
Les chapitres du livre :
Partie 1 : Langage C - Algorithmique &amp;ndash; Initiation &amp;ndash; Les tableaux &amp;ndash; Les pointeurs &amp;ndash; Les chaînes de caractères &amp;ndash; Les fonctions &amp;ndash; Les structures de données : struct, typedef struct &amp;ndash; Bibliothèques de fonctions &amp;ndash; Les fichiers &amp;ndash; Algorithmique &amp;ndash; Présentation de la méthode &amp;ndash; Algorithmique &amp;ndash; Groupe alternatifs de données &amp;ndash; Algorithmique &amp;ndash; Données de phase, sauts de page &amp;ndash; Algorithmique &amp;ndash; Les tableaux &amp;ndash; Algorithmique &amp;ndash; Alternatives complexes  
Partie 2 : Programmation objet - Java &amp;ndash; Présentation &amp;ndash; Éléments syntaxiques &amp;ndash; Programmation objet, notions de base &amp;ndash; Chaînes de caractères &amp;ndash; Les tableaux &amp;ndash; L'héritage &amp;ndash; Les collections &amp;ndash; Les exceptions &amp;ndash; Les flux &amp;ndash; Fenêtres &amp;ndash; Évènements &amp;ndash; Contrôles &amp;ndash; Layout &amp;ndash; Dessins &amp;ndash; JTable &amp;ndash; DAO &amp;ndash; MVC &amp;ndash; JDBC &amp;ndash; Mapping Objet/Relationnel &amp;ndash; Programmation réseau &amp;ndash; Architecture 3-tiers &amp;ndash; XML &amp;ndash; Architecture 3-tiers
Partie 3 : Java EE &amp;ndash; Présentation &amp;ndash; Servlet &amp;ndash; JSP &amp;ndash; MVC &amp;ndash; Servlet &amp;ndash; JSP : compléments &amp;ndash; Objets distants &amp;ndash; RMI &amp;ndash; EJB &amp;ndash; Les EJB Session &amp;ndash; Les EJB Entity</v>
          </cell>
          <cell r="R879">
            <v>9782409012587</v>
          </cell>
          <cell r="S879" t="str">
            <v>Version Numérique</v>
          </cell>
          <cell r="T879">
            <v>9782409012396</v>
          </cell>
          <cell r="U879" t="str">
            <v>Version Imprimée</v>
          </cell>
          <cell r="V879" t="str">
            <v>St-Herblain</v>
          </cell>
          <cell r="W879" t="str">
            <v>Editions ENI</v>
          </cell>
          <cell r="X879">
            <v>2018</v>
          </cell>
          <cell r="Y879" t="str">
            <v>Bibliothèque Numérique ENI (Service en ligne)</v>
          </cell>
          <cell r="Z879" t="str">
            <v>RESSOURCES INFORMATIQUES</v>
          </cell>
          <cell r="AA879" t="str">
            <v>texte</v>
          </cell>
          <cell r="AB879" t="str">
            <v>txt</v>
          </cell>
          <cell r="AC879" t="str">
            <v>rdacontent/fre</v>
          </cell>
          <cell r="AD879" t="str">
            <v>informatique</v>
          </cell>
          <cell r="AE879" t="str">
            <v>c</v>
          </cell>
          <cell r="AF879" t="str">
            <v>rdamedia/fre</v>
          </cell>
          <cell r="AG879" t="str">
            <v>ressource en ligne</v>
          </cell>
          <cell r="AH879" t="str">
            <v>cr</v>
          </cell>
          <cell r="AI879" t="str">
            <v>rdacarrier/fre</v>
          </cell>
          <cell r="AJ879" t="str">
            <v>m\\\\\o\\d\\\\\\\\</v>
          </cell>
          <cell r="AK879" t="str">
            <v>cr\cn\\\\uuaua</v>
          </cell>
          <cell r="AL879" t="str">
            <v>Accès restreint aux membres</v>
          </cell>
          <cell r="AM879" t="str">
            <v>Source de la note de description : Version imprimée</v>
          </cell>
          <cell r="AN879" t="str">
            <v/>
          </cell>
          <cell r="AO879" t="str">
            <v>%SITE_CLIENT%/?library_guid=184B817E-CF83-4B4B-9C11-D8151CFAB397</v>
          </cell>
          <cell r="AP879" t="str">
            <v>Accès au travers du portail ENI</v>
          </cell>
          <cell r="AQ879" t="str">
            <v xml:space="preserve"> Algo </v>
          </cell>
          <cell r="AR879" t="str">
            <v xml:space="preserve"> Algorithmique </v>
          </cell>
          <cell r="AS879" t="str">
            <v xml:space="preserve"> C </v>
          </cell>
          <cell r="AT879" t="str">
            <v xml:space="preserve"> C </v>
          </cell>
          <cell r="AU879" t="str">
            <v xml:space="preserve"> design pattern </v>
          </cell>
          <cell r="AV879" t="str">
            <v xml:space="preserve"> EJB </v>
          </cell>
          <cell r="AW879" t="str">
            <v xml:space="preserve"> Java </v>
          </cell>
          <cell r="AX879" t="str">
            <v xml:space="preserve"> Java </v>
          </cell>
          <cell r="AY879" t="str">
            <v xml:space="preserve"> Java EE </v>
          </cell>
          <cell r="AZ879" t="str">
            <v xml:space="preserve"> Java EE </v>
          </cell>
          <cell r="BA879" t="str">
            <v xml:space="preserve"> JDBC </v>
          </cell>
          <cell r="BB879" t="str">
            <v xml:space="preserve"> JEE </v>
          </cell>
          <cell r="BC879" t="str">
            <v xml:space="preserve"> JSP </v>
          </cell>
          <cell r="BD879" t="str">
            <v xml:space="preserve"> LNRIDEVINF</v>
          </cell>
          <cell r="BE879" t="str">
            <v xml:space="preserve"> Merise </v>
          </cell>
          <cell r="BF879" t="str">
            <v xml:space="preserve"> multithread </v>
          </cell>
          <cell r="BG879" t="str">
            <v xml:space="preserve"> mvc </v>
          </cell>
          <cell r="BH879" t="str">
            <v xml:space="preserve"> programmation objet </v>
          </cell>
          <cell r="BI879" t="str">
            <v xml:space="preserve"> RMI </v>
          </cell>
          <cell r="BJ879" t="str">
            <v xml:space="preserve"> servlet </v>
          </cell>
          <cell r="BK879" t="str">
            <v xml:space="preserve"> Swing </v>
          </cell>
          <cell r="BL879" t="str">
            <v xml:space="preserve"> thread </v>
          </cell>
          <cell r="BM879" t="str">
            <v xml:space="preserve"> UML </v>
          </cell>
          <cell r="BN879" t="str">
            <v xml:space="preserve"> UML </v>
          </cell>
          <cell r="BO879" t="str">
            <v xml:space="preserve"> xml </v>
          </cell>
          <cell r="BP879" t="str">
            <v xml:space="preserve">livre développement </v>
          </cell>
          <cell r="BQ879" t="str">
            <v/>
          </cell>
          <cell r="BR879" t="str">
            <v/>
          </cell>
          <cell r="BS879" t="str">
            <v/>
          </cell>
          <cell r="BT879" t="str">
            <v/>
          </cell>
          <cell r="BU879" t="str">
            <v/>
          </cell>
          <cell r="BV879" t="str">
            <v/>
          </cell>
          <cell r="BW879" t="str">
            <v/>
          </cell>
          <cell r="BX879" t="str">
            <v/>
          </cell>
        </row>
        <row r="880">
          <cell r="A880" t="str">
            <v>RIDIAL</v>
          </cell>
          <cell r="B880" t="str">
            <v>DialogFlow</v>
          </cell>
          <cell r="C880" t="str">
            <v>Programmez votre Chatbot avec Google</v>
          </cell>
          <cell r="D880" t="str">
            <v>Thierry BOULANGER</v>
          </cell>
          <cell r="E880" t="str">
            <v/>
          </cell>
          <cell r="F880" t="str">
            <v>BOULANGER, Thierry</v>
          </cell>
          <cell r="G880" t="str">
            <v/>
          </cell>
          <cell r="H880" t="str">
            <v/>
          </cell>
          <cell r="I880" t="str">
            <v/>
          </cell>
          <cell r="J880" t="str">
            <v/>
          </cell>
          <cell r="K880" t="str">
            <v>Edition du 1 April 2020</v>
          </cell>
          <cell r="L880" t="str">
            <v>372 pages</v>
          </cell>
          <cell r="M880" t="str">
            <v>Editions ENI</v>
          </cell>
          <cell r="N880" t="str">
            <v>fre</v>
          </cell>
          <cell r="O880" t="str">
            <v>fre</v>
          </cell>
          <cell r="P880" t="str">
            <v>fre</v>
          </cell>
          <cell r="Q880" t="str">
            <v xml:space="preserve">Ce livre s'adresse aux développeurs ou futurs développeurs qui souhaitent trouver les informations nécessaires pour programmer et utiliser des chatbots (robots conversationnels) avec DialogFlow, le produit de Google destiné à gérer le traitement en langage naturel d'un logiciel, en tirant profit de technologies telles que Node.js, Firebase ou Glitch.com. Une bonne culture du développement logiciel et des connaissances sur le langage JavaScript sont un plus pour tirer le meilleur parti de ce livre. 
L'auteur commence par présenter DialogFlow et les notions de chatbots et d'Intelligence artificielle avant de détailler les concepts inhérents à la création d'un chatbot, en commençant par l'agent qui est l'élément au coeur d'un projet DialogFlow. Puis le lecteur découvre comment traiter les conversations avec les intentions (intent) et comment structurer les données transmises entre le système et les utilisateurs avec les entités (entities). Le concept d'apprentissage par le logiciel est ensuite expliqué avec la notion d'entraînement (training) ainsi que la possibilité d'ouvrir DialogFlow à d'autres systèmes tels que des bases de données par exemple avec la notion d'accomplissement (fulfillments). Au travers du concept de contexte (context), l'auteur donne de bonnes pratiques pour le suivi des conversations, puis il montre comment utiliser efficacement les messages pour utiliser des interfaces graphiques dans les conversations. La gestion des évènements (events) pouvant apparaître lors d'une conversation est également étudiée. 
Pour finir, les derniers chapitres du livre sont résolument orientés mise en pratique avec des projets de réalisation de robots tels qu'un robot qui affiche et joue des notes de musique ou un robot conseiller littéraire sur Facebook. Un cas pratique est destiné principalement aux enceintes connectées Smart Display pour montrer comment, grâce à la technologie immersive Interactive Canvas, il est possible de piloter à la voix un écran en manipulant des interfaces web graphiques.
Quizinclus dans 
la version en ligne !
- Testez vos connaissances à l'issue de chaque chapitre
- Validez vos acquis
</v>
          </cell>
          <cell r="R880">
            <v>9782409024450</v>
          </cell>
          <cell r="S880" t="str">
            <v>Version Numérique</v>
          </cell>
          <cell r="T880">
            <v>9782409024443</v>
          </cell>
          <cell r="U880" t="str">
            <v>Version Imprimée</v>
          </cell>
          <cell r="V880" t="str">
            <v>St-Herblain</v>
          </cell>
          <cell r="W880" t="str">
            <v>Editions ENI</v>
          </cell>
          <cell r="X880">
            <v>2020</v>
          </cell>
          <cell r="Y880" t="str">
            <v>Bibliothèque Numérique ENI (Service en ligne)</v>
          </cell>
          <cell r="Z880" t="str">
            <v>RESSOURCES INFORMATIQUES</v>
          </cell>
          <cell r="AA880" t="str">
            <v>texte</v>
          </cell>
          <cell r="AB880" t="str">
            <v>txt</v>
          </cell>
          <cell r="AC880" t="str">
            <v>rdacontent/fre</v>
          </cell>
          <cell r="AD880" t="str">
            <v>informatique</v>
          </cell>
          <cell r="AE880" t="str">
            <v>c</v>
          </cell>
          <cell r="AF880" t="str">
            <v>rdamedia/fre</v>
          </cell>
          <cell r="AG880" t="str">
            <v>ressource en ligne</v>
          </cell>
          <cell r="AH880" t="str">
            <v>cr</v>
          </cell>
          <cell r="AI880" t="str">
            <v>rdacarrier/fre</v>
          </cell>
          <cell r="AJ880" t="str">
            <v>m\\\\\o\\d\\\\\\\\</v>
          </cell>
          <cell r="AK880" t="str">
            <v>cr\cn\\\\uuaua</v>
          </cell>
          <cell r="AL880" t="str">
            <v>Accès restreint aux membres</v>
          </cell>
          <cell r="AM880" t="str">
            <v>Source de la note de description : Version imprimée</v>
          </cell>
          <cell r="AN880" t="str">
            <v/>
          </cell>
          <cell r="AO880" t="str">
            <v>%SITE_CLIENT%/?library_guid=75657002-8ED9-4A48-BAEE-E15F8EF01747</v>
          </cell>
          <cell r="AP880" t="str">
            <v>Accès au travers du portail ENI</v>
          </cell>
          <cell r="AQ880" t="str">
            <v xml:space="preserve"> bot </v>
          </cell>
          <cell r="AR880" t="str">
            <v xml:space="preserve"> Firebase </v>
          </cell>
          <cell r="AS880" t="str">
            <v xml:space="preserve"> google </v>
          </cell>
          <cell r="AT880" t="str">
            <v xml:space="preserve"> IA </v>
          </cell>
          <cell r="AU880" t="str">
            <v xml:space="preserve"> Intelligence artificielle </v>
          </cell>
          <cell r="AV880" t="str">
            <v xml:space="preserve"> Interactive Canvas </v>
          </cell>
          <cell r="AW880" t="str">
            <v xml:space="preserve"> LNRIDIAL</v>
          </cell>
          <cell r="AX880" t="str">
            <v xml:space="preserve"> robot </v>
          </cell>
          <cell r="AY880" t="str">
            <v xml:space="preserve">Node.js </v>
          </cell>
          <cell r="AZ880" t="str">
            <v/>
          </cell>
          <cell r="BA880" t="str">
            <v/>
          </cell>
          <cell r="BB880" t="str">
            <v/>
          </cell>
          <cell r="BC880" t="str">
            <v/>
          </cell>
          <cell r="BD880" t="str">
            <v/>
          </cell>
          <cell r="BE880" t="str">
            <v/>
          </cell>
          <cell r="BF880" t="str">
            <v/>
          </cell>
          <cell r="BG880" t="str">
            <v/>
          </cell>
          <cell r="BH880" t="str">
            <v/>
          </cell>
          <cell r="BI880" t="str">
            <v/>
          </cell>
          <cell r="BJ880" t="str">
            <v/>
          </cell>
          <cell r="BK880" t="str">
            <v/>
          </cell>
          <cell r="BL880" t="str">
            <v/>
          </cell>
          <cell r="BM880" t="str">
            <v/>
          </cell>
          <cell r="BN880" t="str">
            <v/>
          </cell>
          <cell r="BO880" t="str">
            <v/>
          </cell>
          <cell r="BP880" t="str">
            <v/>
          </cell>
          <cell r="BQ880" t="str">
            <v/>
          </cell>
          <cell r="BR880" t="str">
            <v/>
          </cell>
          <cell r="BS880" t="str">
            <v/>
          </cell>
          <cell r="BT880" t="str">
            <v/>
          </cell>
          <cell r="BU880" t="str">
            <v/>
          </cell>
          <cell r="BV880" t="str">
            <v/>
          </cell>
          <cell r="BW880" t="str">
            <v/>
          </cell>
          <cell r="BX880" t="str">
            <v/>
          </cell>
        </row>
        <row r="881">
          <cell r="A881" t="str">
            <v>RIDRU</v>
          </cell>
          <cell r="B881" t="str">
            <v>DRUPAL</v>
          </cell>
          <cell r="C881" t="str">
            <v>Maîtrisez votre architecture Web</v>
          </cell>
          <cell r="D881" t="str">
            <v>David OLMETA</v>
          </cell>
          <cell r="E881" t="str">
            <v/>
          </cell>
          <cell r="F881" t="str">
            <v>OLMETA, David</v>
          </cell>
          <cell r="G881" t="str">
            <v/>
          </cell>
          <cell r="H881" t="str">
            <v/>
          </cell>
          <cell r="I881" t="str">
            <v/>
          </cell>
          <cell r="J881" t="str">
            <v/>
          </cell>
          <cell r="K881" t="str">
            <v>Edition du 1 August 2011</v>
          </cell>
          <cell r="L881" t="str">
            <v>489 pages</v>
          </cell>
          <cell r="M881" t="str">
            <v>Editions ENI</v>
          </cell>
          <cell r="N881" t="str">
            <v>fre</v>
          </cell>
          <cell r="O881" t="str">
            <v>fre</v>
          </cell>
          <cell r="P881" t="str">
            <v>fre</v>
          </cell>
          <cell r="Q881" t="str">
            <v>Ce livre sur l'administration de Drupal présente les grands concepts du CMS Drupal (en version 6 au moment de la rédaction) et décrit comment l'administrer, qu'il s'agisse de l'installation de modules d'administration ou bien de la gestion du matériel et des logiciels serveurs. Il s'adresse aussi bien à un public d'administrateurs que de webmasters ou de développeurs ayant besoin d'en savoir plus sur la gestion de la plate-forme.
Dans un premier temps, l'auteur explique les différents types d'installation du CMS, du simple site à la gestion multi sites en passant par l'étude de la distribution Aegir, permettant de gérer une ferme de sites Drupal. Il décrit également l'outil en ligne de commande Drush et introduit la notion de profils d'installation et de distribution.
Après avoir détaillé l'architecture de la plate-forme et expliqué le mode de fonctionnement de ses différentes parties (les types de contenu, la recherche et l'indexation, les régions et les blocs, etc.), ce livre explique l'utilisation des éléments fondamentaux qui la composent (les noeuds, les vocabulaires, les termes, etc.). Le livre traite ensuite des principaux modules d'administration ; modules de logging, de gestion de base de données avec notamment la réalisation de backups, ou encore tout ce qui concerne la gestion des spams et des erreurs personnalisées, le module Domain Access permettant de gérer les noms de domaine et leurs contenus.
Drupal étant une plate-forme Web, il est directement dépendant du matériel et des logiciels serveurs. L'auteur traite par conséquent dans un premier temps des différents choix possibles d'architecture, en passant par la mise en place de machines physiques et virtuelles. Il traite également des serveurs Apache et MySQL, en expliquant les différents points de configuration nécessaires au bon fonctionnement de la plate-forme et leur gestion des logs, avant de les comparer à d'autres possibilités techniques que sont NGinx et PostgreSQL. 
Une partie de ce livre traite aussi de la maintenance du site, expliquant le fonctionnement des tâches récurrentes ou cron, en étudiant notamment les modules Elysia et Poormanscron, avant d'expliquer la mise en place de la sauvegarde et de la restauration de la plate-forme.
Une bonne gestion d'un site Drupal passe par la mise en place de process particuliers aussi, l'auteur explique l'utilité et le fonctionnement des outils SVN et GIT pour la gestion des versions des fichiers et MySQL WorkBench pour la gestion de la base de données. Enfin, le livre explique l'ouverture de Drupal aux systèmes d'authentification tels que LDAP, OpenID et SSO avant de présenter les incontournables modules CCK, Views et ImageCache et de répondre à certaines questions récurrentes.
Les chapitres du livre :
Introduction &amp;ndash; Installation &amp;ndash; Drupal et son architecture &amp;ndash; Utilisation de Drupal &amp;ndash; Les modules d'administration &amp;ndash; Gestion des serveurs &amp;ndash; Maintenance, sauvegarde et restauration &amp;ndash; Les outils externes &amp;ndash; Gestion des connexions &amp;ndash; Les plus</v>
          </cell>
          <cell r="R881">
            <v>9782746068049</v>
          </cell>
          <cell r="S881" t="str">
            <v>Version Numérique</v>
          </cell>
          <cell r="T881">
            <v>9782746067172</v>
          </cell>
          <cell r="U881" t="str">
            <v>Version Imprimée</v>
          </cell>
          <cell r="V881" t="str">
            <v>St-Herblain</v>
          </cell>
          <cell r="W881" t="str">
            <v>Editions ENI</v>
          </cell>
          <cell r="X881">
            <v>2011</v>
          </cell>
          <cell r="Y881" t="str">
            <v>Bibliothèque Numérique ENI (Service en ligne)</v>
          </cell>
          <cell r="Z881" t="str">
            <v>RESSOURCES INFORMATIQUES</v>
          </cell>
          <cell r="AA881" t="str">
            <v>texte</v>
          </cell>
          <cell r="AB881" t="str">
            <v>txt</v>
          </cell>
          <cell r="AC881" t="str">
            <v>rdacontent/fre</v>
          </cell>
          <cell r="AD881" t="str">
            <v>informatique</v>
          </cell>
          <cell r="AE881" t="str">
            <v>c</v>
          </cell>
          <cell r="AF881" t="str">
            <v>rdamedia/fre</v>
          </cell>
          <cell r="AG881" t="str">
            <v>ressource en ligne</v>
          </cell>
          <cell r="AH881" t="str">
            <v>cr</v>
          </cell>
          <cell r="AI881" t="str">
            <v>rdacarrier/fre</v>
          </cell>
          <cell r="AJ881" t="str">
            <v>m\\\\\o\\d\\\\\\\\</v>
          </cell>
          <cell r="AK881" t="str">
            <v>cr\cn\\\\uuaua</v>
          </cell>
          <cell r="AL881" t="str">
            <v>Accès restreint aux membres</v>
          </cell>
          <cell r="AM881" t="str">
            <v>Source de la note de description : Version imprimée</v>
          </cell>
          <cell r="AN881" t="str">
            <v/>
          </cell>
          <cell r="AO881" t="str">
            <v>%SITE_CLIENT%/?library_guid=97853021-0279-49D0-9413-ABD3DCC762BB</v>
          </cell>
          <cell r="AP881" t="str">
            <v>Accès au travers du portail ENI</v>
          </cell>
          <cell r="AQ881" t="str">
            <v xml:space="preserve"> aegir </v>
          </cell>
          <cell r="AR881" t="str">
            <v xml:space="preserve"> cron </v>
          </cell>
          <cell r="AS881" t="str">
            <v xml:space="preserve"> Elysia </v>
          </cell>
          <cell r="AT881" t="str">
            <v xml:space="preserve"> LNRIDRU</v>
          </cell>
          <cell r="AU881" t="str">
            <v xml:space="preserve"> Poormanscron </v>
          </cell>
          <cell r="AV881" t="str">
            <v xml:space="preserve">Drush </v>
          </cell>
          <cell r="AW881" t="str">
            <v/>
          </cell>
          <cell r="AX881" t="str">
            <v/>
          </cell>
          <cell r="AY881" t="str">
            <v/>
          </cell>
          <cell r="AZ881" t="str">
            <v/>
          </cell>
          <cell r="BA881" t="str">
            <v/>
          </cell>
          <cell r="BB881" t="str">
            <v/>
          </cell>
          <cell r="BC881" t="str">
            <v/>
          </cell>
          <cell r="BD881" t="str">
            <v/>
          </cell>
          <cell r="BE881" t="str">
            <v/>
          </cell>
          <cell r="BF881" t="str">
            <v/>
          </cell>
          <cell r="BG881" t="str">
            <v/>
          </cell>
          <cell r="BH881" t="str">
            <v/>
          </cell>
          <cell r="BI881" t="str">
            <v/>
          </cell>
          <cell r="BJ881" t="str">
            <v/>
          </cell>
          <cell r="BK881" t="str">
            <v/>
          </cell>
          <cell r="BL881" t="str">
            <v/>
          </cell>
          <cell r="BM881" t="str">
            <v/>
          </cell>
          <cell r="BN881" t="str">
            <v/>
          </cell>
          <cell r="BO881" t="str">
            <v/>
          </cell>
          <cell r="BP881" t="str">
            <v/>
          </cell>
          <cell r="BQ881" t="str">
            <v/>
          </cell>
          <cell r="BR881" t="str">
            <v/>
          </cell>
          <cell r="BS881" t="str">
            <v/>
          </cell>
          <cell r="BT881" t="str">
            <v/>
          </cell>
          <cell r="BU881" t="str">
            <v/>
          </cell>
          <cell r="BV881" t="str">
            <v/>
          </cell>
          <cell r="BW881" t="str">
            <v/>
          </cell>
          <cell r="BX881" t="str">
            <v/>
          </cell>
        </row>
        <row r="882">
          <cell r="A882" t="str">
            <v>RIEXRE</v>
          </cell>
          <cell r="B882" t="str">
            <v>Expressions régulières</v>
          </cell>
          <cell r="C882" t="str">
            <v>Syntaxe et mise en oeuvre (avec exercices et corrigés)</v>
          </cell>
          <cell r="D882" t="str">
            <v>Martial BORNET</v>
          </cell>
          <cell r="E882" t="str">
            <v/>
          </cell>
          <cell r="F882" t="str">
            <v>BORNET, Martial</v>
          </cell>
          <cell r="G882" t="str">
            <v/>
          </cell>
          <cell r="H882" t="str">
            <v/>
          </cell>
          <cell r="I882" t="str">
            <v/>
          </cell>
          <cell r="J882" t="str">
            <v/>
          </cell>
          <cell r="K882" t="str">
            <v>Edition du 1 September 2015</v>
          </cell>
          <cell r="L882" t="str">
            <v>465 pages</v>
          </cell>
          <cell r="M882" t="str">
            <v>Editions ENI</v>
          </cell>
          <cell r="N882" t="str">
            <v>fre</v>
          </cell>
          <cell r="O882" t="str">
            <v>fre</v>
          </cell>
          <cell r="P882" t="str">
            <v>fre</v>
          </cell>
          <cell r="Q882" t="str">
            <v>Ce livre s'adresse à tout informaticien (étudiant,  développeur, ingénieur système, ...) désirant comprendre et maîtriser les expressions  régulières.
Il commence par un bref rappel de l'origine mathématique des expressions  régulières, puis détaille leurs différents types, depuis les  expressions de sélection du shell jusqu'aux expressions régulières étendues  interprétées par différents langages tels Perl ou Python.
L'auteur a choisi une approche résolument  pratique et les chapitres suivants présentent les expressions régulières  dans le contexte des différentes commandes qui ont contribué au succès d'Unix  et Linux (shells, find, ed, sed, ex, vi, vim, bvi, grep, egrep, expr, awk, du,  lex), puis dans celui des fonctions d'évaluation (glob(), regcomp(),  regexec()) et de différents langages (Perl, Python, Javascript).
De nombreux exemples ainsi que des exercices, corrigés de façon détaillée,  montrent de façon pédagogique et progressive comment produire des expressions  régulières fiables et compréhensibles.
La dernière partie propose des synthèses relatives aux différents types  d'expressions et à leurs méta-caractères, liste les principaux outils  les utilisant, les classes de caractères POSIX, ainsi que des outils  de contrôle et des méthodes de validation, parfois visuelles, des  expressions régulières.
Les explications détaillées permettent une compréhension fine de la  signification des méta-caractères et des expressions qui les emploient,  permettant au lecteur de créer ses propres expressions régulières et de  comprendre celles écrites par d'autres personnes.
D'autre part, des conseils d'écriture aident à transmettre les  expressions régulières aux outils auxquels elles sont destinées sans risque de  modifications indésirables, et ainsi à éviter des erreurs classiques mais  néanmoins fréquentes et parfois difficiles à localiser.
Des éléments complémentaires sont en téléchargement sur le site www.editions-eni.fr.
Les chapitres du livre :
Avant-propos &amp;ndash; Introduction &amp;ndash; Les interpréteurs de commandes, ou shell &amp;ndash; find, la commande de recherche de fichiers &amp;ndash; ed, l'éditeur ligne &amp;ndash; sed, l'éditeur de flux (stream editor) &amp;ndash; ex, l'éditeur ligne de vi &amp;ndash; vi, le premier éditeur plein écran &amp;ndash; vim, l'éditeur vi amélioré (Vi IMproved) &amp;ndash; bvi, l'éditeur binaire/hexadécimal plein écran &amp;ndash; grep, la commande de recherche de lignes &amp;ndash; expr, la commande d'évaluation d'expressions &amp;ndash; awk, la commande de traitement de fichiers &amp;ndash; du, l'affichage de l'usage des disques &amp;ndash; lex, le générateur d'analyseurs lexicaux &amp;ndash; glob(), la fonction de sélection de pathnames &amp;ndash; rescomp(), regexec(), la gestion des ER &amp;ndash; hl, une commande de colorisation &amp;ndash; Les expressions régulières en Python &amp;ndash; Les expressions régulières en Perl &amp;ndash; Les expressions régulières en JavaScript &amp;ndash; Synthèse des types d'expression &amp;ndash; Les classes de caractères POSIX &amp;ndash; Équivalences d'expressions régulières &amp;ndash; Outils de validation d'expressions régulières &amp;ndash; Quelques exercices récapitulatifs &amp;ndash; Annexes</v>
          </cell>
          <cell r="R882">
            <v>9782746098060</v>
          </cell>
          <cell r="S882" t="str">
            <v>Version Numérique</v>
          </cell>
          <cell r="T882">
            <v>9782746097124</v>
          </cell>
          <cell r="U882" t="str">
            <v>Version Imprimée</v>
          </cell>
          <cell r="V882" t="str">
            <v>St-Herblain</v>
          </cell>
          <cell r="W882" t="str">
            <v>Editions ENI</v>
          </cell>
          <cell r="X882">
            <v>2015</v>
          </cell>
          <cell r="Y882" t="str">
            <v>Bibliothèque Numérique ENI (Service en ligne)</v>
          </cell>
          <cell r="Z882" t="str">
            <v>RESSOURCES INFORMATIQUES</v>
          </cell>
          <cell r="AA882" t="str">
            <v>texte</v>
          </cell>
          <cell r="AB882" t="str">
            <v>txt</v>
          </cell>
          <cell r="AC882" t="str">
            <v>rdacontent/fre</v>
          </cell>
          <cell r="AD882" t="str">
            <v>informatique</v>
          </cell>
          <cell r="AE882" t="str">
            <v>c</v>
          </cell>
          <cell r="AF882" t="str">
            <v>rdamedia/fre</v>
          </cell>
          <cell r="AG882" t="str">
            <v>ressource en ligne</v>
          </cell>
          <cell r="AH882" t="str">
            <v>cr</v>
          </cell>
          <cell r="AI882" t="str">
            <v>rdacarrier/fre</v>
          </cell>
          <cell r="AJ882" t="str">
            <v>m\\\\\o\\d\\\\\\\\</v>
          </cell>
          <cell r="AK882" t="str">
            <v>cr\cn\\\\uuaua</v>
          </cell>
          <cell r="AL882" t="str">
            <v>Accès restreint aux membres</v>
          </cell>
          <cell r="AM882" t="str">
            <v>Source de la note de description : Version imprimée</v>
          </cell>
          <cell r="AN882" t="str">
            <v/>
          </cell>
          <cell r="AO882" t="str">
            <v>%SITE_CLIENT%/?library_guid=09276EE1-C47D-4E10-8939-5BCB0DC34CB8</v>
          </cell>
          <cell r="AP882" t="str">
            <v>Accès au travers du portail ENI</v>
          </cell>
          <cell r="AQ882" t="str">
            <v xml:space="preserve"> awk </v>
          </cell>
          <cell r="AR882" t="str">
            <v xml:space="preserve"> bvi </v>
          </cell>
          <cell r="AS882" t="str">
            <v xml:space="preserve"> ed </v>
          </cell>
          <cell r="AT882" t="str">
            <v xml:space="preserve"> egrep </v>
          </cell>
          <cell r="AU882" t="str">
            <v xml:space="preserve"> ex </v>
          </cell>
          <cell r="AV882" t="str">
            <v xml:space="preserve"> expr </v>
          </cell>
          <cell r="AW882" t="str">
            <v xml:space="preserve"> find </v>
          </cell>
          <cell r="AX882" t="str">
            <v xml:space="preserve"> glob </v>
          </cell>
          <cell r="AY882" t="str">
            <v xml:space="preserve"> grep </v>
          </cell>
          <cell r="AZ882" t="str">
            <v xml:space="preserve"> javascript </v>
          </cell>
          <cell r="BA882" t="str">
            <v xml:space="preserve"> lex </v>
          </cell>
          <cell r="BB882" t="str">
            <v xml:space="preserve"> LNRIEXRE</v>
          </cell>
          <cell r="BC882" t="str">
            <v xml:space="preserve"> perl </v>
          </cell>
          <cell r="BD882" t="str">
            <v xml:space="preserve"> python </v>
          </cell>
          <cell r="BE882" t="str">
            <v xml:space="preserve"> regcomp </v>
          </cell>
          <cell r="BF882" t="str">
            <v xml:space="preserve"> regexec </v>
          </cell>
          <cell r="BG882" t="str">
            <v xml:space="preserve"> sed </v>
          </cell>
          <cell r="BH882" t="str">
            <v xml:space="preserve"> shell </v>
          </cell>
          <cell r="BI882" t="str">
            <v xml:space="preserve"> vi </v>
          </cell>
          <cell r="BJ882" t="str">
            <v xml:space="preserve"> vim </v>
          </cell>
          <cell r="BK882" t="str">
            <v xml:space="preserve">développement </v>
          </cell>
          <cell r="BL882" t="str">
            <v/>
          </cell>
          <cell r="BM882" t="str">
            <v/>
          </cell>
          <cell r="BN882" t="str">
            <v/>
          </cell>
          <cell r="BO882" t="str">
            <v/>
          </cell>
          <cell r="BP882" t="str">
            <v/>
          </cell>
          <cell r="BQ882" t="str">
            <v/>
          </cell>
          <cell r="BR882" t="str">
            <v/>
          </cell>
          <cell r="BS882" t="str">
            <v/>
          </cell>
          <cell r="BT882" t="str">
            <v/>
          </cell>
          <cell r="BU882" t="str">
            <v/>
          </cell>
          <cell r="BV882" t="str">
            <v/>
          </cell>
          <cell r="BW882" t="str">
            <v/>
          </cell>
          <cell r="BX882" t="str">
            <v/>
          </cell>
        </row>
        <row r="883">
          <cell r="A883" t="str">
            <v>RIEXTDRU</v>
          </cell>
          <cell r="B883" t="str">
            <v>DRUPAL</v>
          </cell>
          <cell r="C883" t="str">
            <v>Guide de référence des meilleures extensions</v>
          </cell>
          <cell r="D883" t="str">
            <v>Alexandre ISRAËL</v>
          </cell>
          <cell r="E883" t="str">
            <v/>
          </cell>
          <cell r="F883" t="str">
            <v>ISRAËL, Alexandre</v>
          </cell>
          <cell r="G883" t="str">
            <v/>
          </cell>
          <cell r="H883" t="str">
            <v/>
          </cell>
          <cell r="I883" t="str">
            <v/>
          </cell>
          <cell r="J883" t="str">
            <v/>
          </cell>
          <cell r="K883" t="str">
            <v>Edition du 1 April 2014</v>
          </cell>
          <cell r="L883" t="str">
            <v>555 pages</v>
          </cell>
          <cell r="M883" t="str">
            <v>Editions ENI</v>
          </cell>
          <cell r="N883" t="str">
            <v>fre</v>
          </cell>
          <cell r="O883" t="str">
            <v>fre</v>
          </cell>
          <cell r="P883" t="str">
            <v>fre</v>
          </cell>
          <cell r="Q883" t="str">
            <v>Ce livre sur le CMS Drupal s'adresse à un public d'informaticiens, débutants ou non sur Drupal, et leur fournit un référentiel inédit à ce jour sur les modules d'extension proposés autour de Drupal. 
Le livre débute par une présentation du CMS Drupal et explique précisément ce qu'est un module, un thème et une distribution pour bien orienter le lecteur dans le monde des 8000 modules et 500 thèmes proposés sur Drupal.org. Il détaille ensuite comment installer un premier site avec Drupal et paramétrer les principales fonctionnalités. Dans la mesure où les modules de qualité recensés dans le livre seront à court ou moyen terme, portés sur la version 8 de Drupal, l'auteur présente tout au long du livre les principales évolutions apportées par cette version.
Les modules sont regroupés en quatre grandes parties :
- La construction du contenu et sa valorisation : types de contenus, champs, fichiers et médias, import de données.
- Les fonctionnalités centrées sur l'internaute : éditeurs visuels, forums, groupes, cartographie, indexation, newsletters, votes, alertes, profils utilisateurs et web social. 
- La structuration des pages du site avec notamment les modules majeurs que sont Panels, Views et Display Suite.
- L'amélioration de la qualité globale du site : traduction des interfaces et des contenus, optimisation du référencement naturel, gestion d'un workflow éditorial, recherche avancée, sécurisation, archivage régulier du site et optimisation des performances.
La bonne connaissance et la maîtrise des modules décrits contribuent à la puissance de ce CMS pour répondre parfaitement aux besoins du lecteur, que ce soit pour un site média, un site gouvernemental, de e-commerce ou même un site personnel.
Les chapitres du livre :
Avant-propos &amp;ndash; Partie Introduction : une approche  modulaire &amp;ndash; Core &amp;ndash; Installer Drupal &amp;ndash; Les distributions &amp;ndash; Ce que fait Drupal 7  &amp;ndash; Core : ce qui change avec Drupal 8 &amp;ndash; Modules &amp;ndash; Thèmes &amp;ndash; Partie Contruire  son contenu : Les entités &amp;ndash; Champs des contenus &amp;ndash; Fichiers et médias &amp;ndash;  Améliorer l'expérience utilisateur    autour des champs &amp;ndash; Manipulations simplifiées sur les contenus &amp;ndash; Importer et  exporter des contenus &amp;ndash; Partie Interagir avec l'internaute : Les éditeurs  visuels &amp;ndash; Les formulaires web &amp;ndash; Gérer des groupes &amp;ndash; Les forums de discussion &amp;ndash;  La cartographie &amp;ndash; La qualification éditoriale &amp;ndash; Gérer des newsletters &amp;ndash;  Qualification communautaire &amp;ndash; Gérer des alertes &amp;ndash; Envoyer des mails &amp;ndash;  Utilisateurs &amp;ndash; L'intégration au web social &amp;ndash; Partie Structurer son site :  Les Panels &amp;ndash; Les Vues &amp;ndash; Les affichages de contenus &amp;ndash; Habiller &amp;ndash; Partie  Améliorer la qualité globale du site : Internationalisation &amp;ndash; Workflow  éditorial &amp;ndash; SEO et référencement naturel &amp;ndash; La recherche &amp;ndash; Sécuriser &amp;ndash; Améliorer  l'interface &amp;ndash; Quelques modules qui font la différence &amp;ndash; Des modules importants  à connaître &amp;ndash; Performances &amp;ndash; Partie Où trouver de l'aide? : Sur  Internet &amp;ndash; Les événements &amp;ndash; Les rendez-vous locaux</v>
          </cell>
          <cell r="R883">
            <v>9782746089587</v>
          </cell>
          <cell r="S883" t="str">
            <v>Version Numérique</v>
          </cell>
          <cell r="T883">
            <v>9782746088450</v>
          </cell>
          <cell r="U883" t="str">
            <v>Version Imprimée</v>
          </cell>
          <cell r="V883" t="str">
            <v>St-Herblain</v>
          </cell>
          <cell r="W883" t="str">
            <v>Editions ENI</v>
          </cell>
          <cell r="X883">
            <v>2014</v>
          </cell>
          <cell r="Y883" t="str">
            <v>Bibliothèque Numérique ENI (Service en ligne)</v>
          </cell>
          <cell r="Z883" t="str">
            <v>RESSOURCES INFORMATIQUES</v>
          </cell>
          <cell r="AA883" t="str">
            <v>texte</v>
          </cell>
          <cell r="AB883" t="str">
            <v>txt</v>
          </cell>
          <cell r="AC883" t="str">
            <v>rdacontent/fre</v>
          </cell>
          <cell r="AD883" t="str">
            <v>informatique</v>
          </cell>
          <cell r="AE883" t="str">
            <v>c</v>
          </cell>
          <cell r="AF883" t="str">
            <v>rdamedia/fre</v>
          </cell>
          <cell r="AG883" t="str">
            <v>ressource en ligne</v>
          </cell>
          <cell r="AH883" t="str">
            <v>cr</v>
          </cell>
          <cell r="AI883" t="str">
            <v>rdacarrier/fre</v>
          </cell>
          <cell r="AJ883" t="str">
            <v>m\\\\\o\\d\\\\\\\\</v>
          </cell>
          <cell r="AK883" t="str">
            <v>cr\cn\\\\uuaua</v>
          </cell>
          <cell r="AL883" t="str">
            <v>Accès restreint aux membres</v>
          </cell>
          <cell r="AM883" t="str">
            <v>Source de la note de description : Version imprimée</v>
          </cell>
          <cell r="AN883" t="str">
            <v/>
          </cell>
          <cell r="AO883" t="str">
            <v>%SITE_CLIENT%/?library_guid=54A5492E-0B90-4D5D-9B8C-5C65A32AF6AA</v>
          </cell>
          <cell r="AP883" t="str">
            <v>Accès au travers du portail ENI</v>
          </cell>
          <cell r="AQ883" t="str">
            <v xml:space="preserve"> apps </v>
          </cell>
          <cell r="AR883" t="str">
            <v xml:space="preserve"> cms </v>
          </cell>
          <cell r="AS883" t="str">
            <v xml:space="preserve"> Display Suite </v>
          </cell>
          <cell r="AT883" t="str">
            <v xml:space="preserve"> distribution </v>
          </cell>
          <cell r="AU883" t="str">
            <v xml:space="preserve"> features </v>
          </cell>
          <cell r="AV883" t="str">
            <v xml:space="preserve"> LNRIEXTDRU</v>
          </cell>
          <cell r="AW883" t="str">
            <v xml:space="preserve"> panels </v>
          </cell>
          <cell r="AX883" t="str">
            <v xml:space="preserve"> plug</v>
          </cell>
          <cell r="AY883" t="str">
            <v xml:space="preserve"> plugin </v>
          </cell>
          <cell r="AZ883" t="str">
            <v xml:space="preserve"> theme </v>
          </cell>
          <cell r="BA883" t="str">
            <v xml:space="preserve"> thème </v>
          </cell>
          <cell r="BB883" t="str">
            <v xml:space="preserve"> Views </v>
          </cell>
          <cell r="BC883" t="str">
            <v xml:space="preserve">in </v>
          </cell>
          <cell r="BD883" t="str">
            <v xml:space="preserve">Module </v>
          </cell>
          <cell r="BE883" t="str">
            <v/>
          </cell>
          <cell r="BF883" t="str">
            <v/>
          </cell>
          <cell r="BG883" t="str">
            <v/>
          </cell>
          <cell r="BH883" t="str">
            <v/>
          </cell>
          <cell r="BI883" t="str">
            <v/>
          </cell>
          <cell r="BJ883" t="str">
            <v/>
          </cell>
          <cell r="BK883" t="str">
            <v/>
          </cell>
          <cell r="BL883" t="str">
            <v/>
          </cell>
          <cell r="BM883" t="str">
            <v/>
          </cell>
          <cell r="BN883" t="str">
            <v/>
          </cell>
          <cell r="BO883" t="str">
            <v/>
          </cell>
          <cell r="BP883" t="str">
            <v/>
          </cell>
          <cell r="BQ883" t="str">
            <v/>
          </cell>
          <cell r="BR883" t="str">
            <v/>
          </cell>
          <cell r="BS883" t="str">
            <v/>
          </cell>
          <cell r="BT883" t="str">
            <v/>
          </cell>
          <cell r="BU883" t="str">
            <v/>
          </cell>
          <cell r="BV883" t="str">
            <v/>
          </cell>
          <cell r="BW883" t="str">
            <v/>
          </cell>
          <cell r="BX883" t="str">
            <v/>
          </cell>
        </row>
        <row r="884">
          <cell r="A884" t="str">
            <v>RIFIOS</v>
          </cell>
          <cell r="B884" t="str">
            <v>Les fondamentaux de la programmation iOS</v>
          </cell>
          <cell r="C884" t="str">
            <v>Développez vos applications iPhone et iPad avec Objective-C</v>
          </cell>
          <cell r="D884" t="str">
            <v>Lemine BEYROUK</v>
          </cell>
          <cell r="E884" t="str">
            <v/>
          </cell>
          <cell r="F884" t="str">
            <v>BEYROUK, Lemine</v>
          </cell>
          <cell r="G884" t="str">
            <v/>
          </cell>
          <cell r="H884" t="str">
            <v/>
          </cell>
          <cell r="I884" t="str">
            <v/>
          </cell>
          <cell r="J884" t="str">
            <v/>
          </cell>
          <cell r="K884" t="str">
            <v>Edition du 1 February 2014</v>
          </cell>
          <cell r="L884" t="str">
            <v>286 pages</v>
          </cell>
          <cell r="M884" t="str">
            <v>Editions ENI</v>
          </cell>
          <cell r="N884" t="str">
            <v>fre</v>
          </cell>
          <cell r="O884" t="str">
            <v>fre</v>
          </cell>
          <cell r="P884" t="str">
            <v>fre</v>
          </cell>
          <cell r="Q884" t="str">
            <v>Si vous avez l'idée d'une application iPhone et iPad mais que vous ne savez pas comment la mettre en pratique, ce livre s'adresse à vous. Que vous soyez développeur confirmé ou débutant, le livre vous permettra d'acquérir les bases techniques pour créer votre application iOS et l'exposer à des millions d'utilisateurs à travers le monde.
Vous commencerez par vous familiariser avec l'environnement iOS : son architecture, le kit de développement et les outils Xcode, Interface Builder, Instruments et Organizer. Vous apprendrez à vous exprimer en langage Objective-C et vous vous imprégnerez des frameworks Cocoa touch : UIKit, EventKit, GameKit, MapKit, etc. et du schéma de conception MVC (Modèle Vue Contrôleur). Et pour mettre en pratique toutes ces notions vous créerez votre première application iOS : vous étudierez l'anatomie d'une application iOS ; vous mettrez en pratique le schéma de conception MVC ; vous créerez une interface utilisateur avec Interface Builder ; vous connecterez votre interface utilisateur à la logique de votre application et vous testerez votre application sur le simulateur iOS. 
Ensuite, vous plongerez dans la technique de création d'interfaces graphiques : bouton, libellé, commutateur, barre de recherche, liste déroulante, table, etc. Vous étudierez les objets contrôleurs de vue UIViewController, qui hébergent la logique d'une application et vous verrez la technique iOS de gestion des événements et de reconnaissance de gestes sur un objet graphique : tapotage, pinçage, glissage, balayage, rotation, etc.
Enfin, dans les derniers chapitres du livre, vous utiliserez des techniques iOS très avancées ; à commencer par l'architecture Core Data pour la persistance de données complexes, en passant par l'utilisation du nuage iCloud, du centre de jeu Game Center et de la notification des utilisateurs en terminant par la communication avec l'appareil iOS à travers les applications natives du système.  
Des éléments complémentaires sont en téléchargement sur le site www.editions-eni.fr.
Les chapitres du livre :
L'environnement iOS &amp;ndash; La programmation sous iOS 6 &amp;ndash;Ma première application iOS &amp;ndash; Les interfaces graphiques &amp;ndash; La logique d'une application &amp;ndash; La persistance des données &amp;ndash; Le partage des données &amp;ndash; Échanger avec l'appareil</v>
          </cell>
          <cell r="R884">
            <v>9782746088344</v>
          </cell>
          <cell r="S884" t="str">
            <v>Version Numérique</v>
          </cell>
          <cell r="T884">
            <v>9782746086982</v>
          </cell>
          <cell r="U884" t="str">
            <v>Version Imprimée</v>
          </cell>
          <cell r="V884" t="str">
            <v>St-Herblain</v>
          </cell>
          <cell r="W884" t="str">
            <v>Editions ENI</v>
          </cell>
          <cell r="X884">
            <v>2014</v>
          </cell>
          <cell r="Y884" t="str">
            <v>Bibliothèque Numérique ENI (Service en ligne)</v>
          </cell>
          <cell r="Z884" t="str">
            <v>RESSOURCES INFORMATIQUES</v>
          </cell>
          <cell r="AA884" t="str">
            <v>texte</v>
          </cell>
          <cell r="AB884" t="str">
            <v>txt</v>
          </cell>
          <cell r="AC884" t="str">
            <v>rdacontent/fre</v>
          </cell>
          <cell r="AD884" t="str">
            <v>informatique</v>
          </cell>
          <cell r="AE884" t="str">
            <v>c</v>
          </cell>
          <cell r="AF884" t="str">
            <v>rdamedia/fre</v>
          </cell>
          <cell r="AG884" t="str">
            <v>ressource en ligne</v>
          </cell>
          <cell r="AH884" t="str">
            <v>cr</v>
          </cell>
          <cell r="AI884" t="str">
            <v>rdacarrier/fre</v>
          </cell>
          <cell r="AJ884" t="str">
            <v>m\\\\\o\\d\\\\\\\\</v>
          </cell>
          <cell r="AK884" t="str">
            <v>cr\cn\\\\uuaua</v>
          </cell>
          <cell r="AL884" t="str">
            <v>Accès restreint aux membres</v>
          </cell>
          <cell r="AM884" t="str">
            <v>Source de la note de description : Version imprimée</v>
          </cell>
          <cell r="AN884" t="str">
            <v/>
          </cell>
          <cell r="AO884" t="str">
            <v>%SITE_CLIENT%/?library_guid=04EEC4E9-3599-4D3C-983B-21ED0F444AD0</v>
          </cell>
          <cell r="AP884" t="str">
            <v>Accès au travers du portail ENI</v>
          </cell>
          <cell r="AQ884" t="str">
            <v xml:space="preserve"> Cocoa </v>
          </cell>
          <cell r="AR884" t="str">
            <v xml:space="preserve"> core date </v>
          </cell>
          <cell r="AS884" t="str">
            <v xml:space="preserve"> EventKit </v>
          </cell>
          <cell r="AT884" t="str">
            <v xml:space="preserve"> GameKit </v>
          </cell>
          <cell r="AU884" t="str">
            <v xml:space="preserve"> icloud  </v>
          </cell>
          <cell r="AV884" t="str">
            <v xml:space="preserve"> Instruments </v>
          </cell>
          <cell r="AW884" t="str">
            <v xml:space="preserve"> Interface Builder </v>
          </cell>
          <cell r="AX884" t="str">
            <v xml:space="preserve"> LNRIFIOS</v>
          </cell>
          <cell r="AY884" t="str">
            <v xml:space="preserve"> MapKit </v>
          </cell>
          <cell r="AZ884" t="str">
            <v xml:space="preserve"> Objective C </v>
          </cell>
          <cell r="BA884" t="str">
            <v xml:space="preserve"> ObjectiveC </v>
          </cell>
          <cell r="BB884" t="str">
            <v xml:space="preserve"> Organizer </v>
          </cell>
          <cell r="BC884" t="str">
            <v xml:space="preserve"> UIKit </v>
          </cell>
          <cell r="BD884" t="str">
            <v xml:space="preserve"> UIViewController </v>
          </cell>
          <cell r="BE884" t="str">
            <v xml:space="preserve"> Xcode </v>
          </cell>
          <cell r="BF884" t="str">
            <v xml:space="preserve">application </v>
          </cell>
          <cell r="BG884" t="str">
            <v/>
          </cell>
          <cell r="BH884" t="str">
            <v/>
          </cell>
          <cell r="BI884" t="str">
            <v/>
          </cell>
          <cell r="BJ884" t="str">
            <v/>
          </cell>
          <cell r="BK884" t="str">
            <v/>
          </cell>
          <cell r="BL884" t="str">
            <v/>
          </cell>
          <cell r="BM884" t="str">
            <v/>
          </cell>
          <cell r="BN884" t="str">
            <v/>
          </cell>
          <cell r="BO884" t="str">
            <v/>
          </cell>
          <cell r="BP884" t="str">
            <v/>
          </cell>
          <cell r="BQ884" t="str">
            <v/>
          </cell>
          <cell r="BR884" t="str">
            <v/>
          </cell>
          <cell r="BS884" t="str">
            <v/>
          </cell>
          <cell r="BT884" t="str">
            <v/>
          </cell>
          <cell r="BU884" t="str">
            <v/>
          </cell>
          <cell r="BV884" t="str">
            <v/>
          </cell>
          <cell r="BW884" t="str">
            <v/>
          </cell>
          <cell r="BX884" t="str">
            <v/>
          </cell>
        </row>
        <row r="885">
          <cell r="A885" t="str">
            <v>RIGHO</v>
          </cell>
          <cell r="B885" t="str">
            <v>Symantec Ghost</v>
          </cell>
          <cell r="C885" t="str">
            <v>Guide pratique du clonage d'ordinateurs</v>
          </cell>
          <cell r="D885" t="str">
            <v>Thierry CHASSAIN</v>
          </cell>
          <cell r="E885" t="str">
            <v/>
          </cell>
          <cell r="F885" t="str">
            <v>CHASSAIN, Thierry</v>
          </cell>
          <cell r="G885" t="str">
            <v/>
          </cell>
          <cell r="H885" t="str">
            <v/>
          </cell>
          <cell r="I885" t="str">
            <v/>
          </cell>
          <cell r="J885" t="str">
            <v/>
          </cell>
          <cell r="K885" t="str">
            <v>Edition du 1 January 2008</v>
          </cell>
          <cell r="L885" t="str">
            <v>251 pages</v>
          </cell>
          <cell r="M885" t="str">
            <v>Editions ENI</v>
          </cell>
          <cell r="N885" t="str">
            <v>fre</v>
          </cell>
          <cell r="O885" t="str">
            <v>fre</v>
          </cell>
          <cell r="P885" t="str">
            <v>fre</v>
          </cell>
          <cell r="Q885" t="str">
            <v>Ce livre sur Symantec Ghost est destiné : 
- à tout utilisateur averti désirant disposer d'une sauvegarde fiable de sa machine individuelle,
- à tout gestionnaire de groupes de travail appelé à gérer la duplication et la restauration de postes de travail à partir du serveur Ghostcast,
- à tout administrateur de réseaux structurés en domaines Active Directory souhaitant gérer son parc de stations avec la Console Ghost.
En premier lieu, l'auteur développe l'utilisation locale de Ghost après quelques brefs rappels sur les systèmes de fichiers, le partitionnement des disques et leur compatibilité avec Ghost. Une méthodologie simple de sauvegarde est exposée, qui pourra également être mise en oeuvre dans les architectures réseaux.
Le chapitre suivant permet la mise en oeuvre d'opérations de clonage ou duplication de stations, en acquisition ou en restauration d'images, basées sur le serveur Ghostcast. Un accent particulier est mis sur la fabrication souvent délicate des supports d'amorçage physiques ou virtuels.
Enfin, le dernier chapitre détaille le déploiement de stations complètes, de profils d'utilisateurs locaux et d'applications, la mise en oeuvre de régimes de sauvegarde et d'inventaire, basés sur la Console Ghost.
Toutes les images d'écran qui illustrent abondamment ce livre ont été obtenues à partir de manipulations réelles, opérées sur des machines individuelles, des groupes de travail, des domaines Active Directory, sur des réseaux physiques ou simulés dans Microsoft Virtual PC. La dernière version de la Symantec Ghost Solution Suite 2.0 a été utilisée dans les exemples présentés, mais la plupart des fonctionnalités illustrées existent depuis la version 7.5 de Symantec Ghost Corporate.</v>
          </cell>
          <cell r="R885">
            <v>9782746044258</v>
          </cell>
          <cell r="S885" t="str">
            <v>Version Numérique</v>
          </cell>
          <cell r="T885">
            <v>9782746040793</v>
          </cell>
          <cell r="U885" t="str">
            <v>Version Imprimée</v>
          </cell>
          <cell r="V885" t="str">
            <v>St-Herblain</v>
          </cell>
          <cell r="W885" t="str">
            <v>Editions ENI</v>
          </cell>
          <cell r="X885">
            <v>2008</v>
          </cell>
          <cell r="Y885" t="str">
            <v>Bibliothèque Numérique ENI (Service en ligne)</v>
          </cell>
          <cell r="Z885" t="str">
            <v>RESSOURCES INFORMATIQUES</v>
          </cell>
          <cell r="AA885" t="str">
            <v>texte</v>
          </cell>
          <cell r="AB885" t="str">
            <v>txt</v>
          </cell>
          <cell r="AC885" t="str">
            <v>rdacontent/fre</v>
          </cell>
          <cell r="AD885" t="str">
            <v>informatique</v>
          </cell>
          <cell r="AE885" t="str">
            <v>c</v>
          </cell>
          <cell r="AF885" t="str">
            <v>rdamedia/fre</v>
          </cell>
          <cell r="AG885" t="str">
            <v>ressource en ligne</v>
          </cell>
          <cell r="AH885" t="str">
            <v>cr</v>
          </cell>
          <cell r="AI885" t="str">
            <v>rdacarrier/fre</v>
          </cell>
          <cell r="AJ885" t="str">
            <v>m\\\\\o\\d\\\\\\\\</v>
          </cell>
          <cell r="AK885" t="str">
            <v>cr\cn\\\\uuaua</v>
          </cell>
          <cell r="AL885" t="str">
            <v>Accès restreint aux membres</v>
          </cell>
          <cell r="AM885" t="str">
            <v>Source de la note de description : Version imprimée</v>
          </cell>
          <cell r="AN885" t="str">
            <v/>
          </cell>
          <cell r="AO885" t="str">
            <v>%SITE_CLIENT%/?library_guid=EE7C8772-67C7-4C06-B620-62C0EA7C3047</v>
          </cell>
          <cell r="AP885" t="str">
            <v>Accès au travers du portail ENI</v>
          </cell>
          <cell r="AQ885" t="str">
            <v xml:space="preserve"> clonage </v>
          </cell>
          <cell r="AR885" t="str">
            <v xml:space="preserve"> console ghost </v>
          </cell>
          <cell r="AS885" t="str">
            <v xml:space="preserve"> e</v>
          </cell>
          <cell r="AT885" t="str">
            <v xml:space="preserve"> ebook </v>
          </cell>
          <cell r="AU885" t="str">
            <v xml:space="preserve"> Ghost corporate </v>
          </cell>
          <cell r="AV885" t="str">
            <v xml:space="preserve"> Ghost Solution Suite </v>
          </cell>
          <cell r="AW885" t="str">
            <v xml:space="preserve"> ghostcast </v>
          </cell>
          <cell r="AX885" t="str">
            <v xml:space="preserve"> livre électronique </v>
          </cell>
          <cell r="AY885" t="str">
            <v xml:space="preserve"> livre numérique </v>
          </cell>
          <cell r="AZ885" t="str">
            <v xml:space="preserve"> livre symantec </v>
          </cell>
          <cell r="BA885" t="str">
            <v xml:space="preserve"> livres électroniques </v>
          </cell>
          <cell r="BB885" t="str">
            <v xml:space="preserve"> livres numériques </v>
          </cell>
          <cell r="BC885" t="str">
            <v xml:space="preserve"> LNRIGHO</v>
          </cell>
          <cell r="BD885" t="str">
            <v xml:space="preserve"> symantec </v>
          </cell>
          <cell r="BE885" t="str">
            <v xml:space="preserve">book </v>
          </cell>
          <cell r="BF885" t="str">
            <v xml:space="preserve">livre ghost </v>
          </cell>
          <cell r="BG885" t="str">
            <v/>
          </cell>
          <cell r="BH885" t="str">
            <v/>
          </cell>
          <cell r="BI885" t="str">
            <v/>
          </cell>
          <cell r="BJ885" t="str">
            <v/>
          </cell>
          <cell r="BK885" t="str">
            <v/>
          </cell>
          <cell r="BL885" t="str">
            <v/>
          </cell>
          <cell r="BM885" t="str">
            <v/>
          </cell>
          <cell r="BN885" t="str">
            <v/>
          </cell>
          <cell r="BO885" t="str">
            <v/>
          </cell>
          <cell r="BP885" t="str">
            <v/>
          </cell>
          <cell r="BQ885" t="str">
            <v/>
          </cell>
          <cell r="BR885" t="str">
            <v/>
          </cell>
          <cell r="BS885" t="str">
            <v/>
          </cell>
          <cell r="BT885" t="str">
            <v/>
          </cell>
          <cell r="BU885" t="str">
            <v/>
          </cell>
          <cell r="BV885" t="str">
            <v/>
          </cell>
          <cell r="BW885" t="str">
            <v/>
          </cell>
          <cell r="BX885" t="str">
            <v/>
          </cell>
        </row>
        <row r="886">
          <cell r="A886" t="str">
            <v>RIGOO</v>
          </cell>
          <cell r="B886" t="str">
            <v>Google Apps</v>
          </cell>
          <cell r="C886" t="str">
            <v>Déployer, administrer et utiliser la plateforme collaborative Google Apps for Business</v>
          </cell>
          <cell r="D886" t="str">
            <v>Christian  POMPIER</v>
          </cell>
          <cell r="E886" t="str">
            <v/>
          </cell>
          <cell r="F886" t="str">
            <v xml:space="preserve">POMPIER, Christian </v>
          </cell>
          <cell r="G886" t="str">
            <v/>
          </cell>
          <cell r="H886" t="str">
            <v/>
          </cell>
          <cell r="I886" t="str">
            <v/>
          </cell>
          <cell r="J886" t="str">
            <v/>
          </cell>
          <cell r="K886" t="str">
            <v>Edition du 1 November 2011</v>
          </cell>
          <cell r="L886" t="str">
            <v>435 pages</v>
          </cell>
          <cell r="M886" t="str">
            <v>Editions ENI</v>
          </cell>
          <cell r="N886" t="str">
            <v>fre</v>
          </cell>
          <cell r="O886" t="str">
            <v>fre</v>
          </cell>
          <cell r="P886" t="str">
            <v>fre</v>
          </cell>
          <cell r="Q886" t="str">
            <v>Ce livre sur la plateforme collaborative Google Apps for Business s'adresse aux administrateurs informatiques ou aux utilisateurs avancés quelle que soit la taille de l'entreprise. Il présente les avantages pour une entreprise à migrer vers des applications sur le cloud et explique comment organiser un tel déploiement pour qu'il se passe dans les meilleures conditions possibles.
Après une présentation du Cloud Computing, ses enjeux et son concept, l'auteur détaille les différentes normes en matière de sécurité et le positionnement de la plateforme Google Apps par rapport à celles-ci. Dans les chapitres suivants il présente l'ensemble des fonctionnalités d'administration de la plateforme, les bonnes pratiques à mettre en oeuvre pour une utilisation optimale dans l'entreprise ainsi que différents modules à mettre en place pour, par exemple, accroître le filtrage des e-mails, organiser l'archivage, etc. La personnalisation n'est pas oubliée puisque l'auteur présente les APIs qui contrôlent les différents modules. Enfin, un chapitre est consacré aux outils métiers gravitant autour de Google Apps for Business comme des CRM, des outils décisionnels ou de workflow.
Tout au long de ces pages, le lecteur est informé des différents moyens de migrer l'existant (issu de serveurs Exchange, Domino ou autre) et des meilleures méthodes pour accompagner les utilisateurs dans le changement.
Une webographie reprenant tous les liens cités dans le livre est en téléchargement sur le site www.editions-eni.fr.
Les chapitres du livre :
Avant-propos - Le Cloud Computing &amp;ndash; Découvrir Google Apps &amp;ndash; Migrer vers Google Apps for Business &amp;ndash; Administrer Google Apps for Business &amp;ndash; Utiliser Google Apps for Business &amp;ndash; Utiliser les services Postini &amp;ndash; Utiliser les API Google Apps &amp;ndash; Utiliser les outils du Marketplace</v>
          </cell>
          <cell r="R886">
            <v>9782746071247</v>
          </cell>
          <cell r="S886" t="str">
            <v>Version Numérique</v>
          </cell>
          <cell r="T886">
            <v>9782746070127</v>
          </cell>
          <cell r="U886" t="str">
            <v>Version Imprimée</v>
          </cell>
          <cell r="V886" t="str">
            <v>St-Herblain</v>
          </cell>
          <cell r="W886" t="str">
            <v>Editions ENI</v>
          </cell>
          <cell r="X886">
            <v>2011</v>
          </cell>
          <cell r="Y886" t="str">
            <v>Bibliothèque Numérique ENI (Service en ligne)</v>
          </cell>
          <cell r="Z886" t="str">
            <v>RESSOURCES INFORMATIQUES</v>
          </cell>
          <cell r="AA886" t="str">
            <v>texte</v>
          </cell>
          <cell r="AB886" t="str">
            <v>txt</v>
          </cell>
          <cell r="AC886" t="str">
            <v>rdacontent/fre</v>
          </cell>
          <cell r="AD886" t="str">
            <v>informatique</v>
          </cell>
          <cell r="AE886" t="str">
            <v>c</v>
          </cell>
          <cell r="AF886" t="str">
            <v>rdamedia/fre</v>
          </cell>
          <cell r="AG886" t="str">
            <v>ressource en ligne</v>
          </cell>
          <cell r="AH886" t="str">
            <v>cr</v>
          </cell>
          <cell r="AI886" t="str">
            <v>rdacarrier/fre</v>
          </cell>
          <cell r="AJ886" t="str">
            <v>m\\\\\o\\d\\\\\\\\</v>
          </cell>
          <cell r="AK886" t="str">
            <v>cr\cn\\\\uuaua</v>
          </cell>
          <cell r="AL886" t="str">
            <v>Accès restreint aux membres</v>
          </cell>
          <cell r="AM886" t="str">
            <v>Source de la note de description : Version imprimée</v>
          </cell>
          <cell r="AN886" t="str">
            <v/>
          </cell>
          <cell r="AO886" t="str">
            <v>%SITE_CLIENT%/?library_guid=76E9E0D5-A7AF-404E-BD2B-F9F6AE691C07</v>
          </cell>
          <cell r="AP886" t="str">
            <v>Accès au travers du portail ENI</v>
          </cell>
          <cell r="AQ886">
            <v>365</v>
          </cell>
          <cell r="AR886" t="str">
            <v xml:space="preserve"> cloud computing </v>
          </cell>
          <cell r="AS886" t="str">
            <v xml:space="preserve"> LNRIGOO</v>
          </cell>
          <cell r="AT886" t="str">
            <v xml:space="preserve"> office 365 </v>
          </cell>
          <cell r="AU886" t="str">
            <v xml:space="preserve"> office365 </v>
          </cell>
          <cell r="AV886" t="str">
            <v xml:space="preserve"> saas </v>
          </cell>
          <cell r="AW886" t="str">
            <v xml:space="preserve">cloud </v>
          </cell>
          <cell r="AX886" t="str">
            <v/>
          </cell>
          <cell r="AY886" t="str">
            <v/>
          </cell>
          <cell r="AZ886" t="str">
            <v/>
          </cell>
          <cell r="BA886" t="str">
            <v/>
          </cell>
          <cell r="BB886" t="str">
            <v/>
          </cell>
          <cell r="BC886" t="str">
            <v/>
          </cell>
          <cell r="BD886" t="str">
            <v/>
          </cell>
          <cell r="BE886" t="str">
            <v/>
          </cell>
          <cell r="BF886" t="str">
            <v/>
          </cell>
          <cell r="BG886" t="str">
            <v/>
          </cell>
          <cell r="BH886" t="str">
            <v/>
          </cell>
          <cell r="BI886" t="str">
            <v/>
          </cell>
          <cell r="BJ886" t="str">
            <v/>
          </cell>
          <cell r="BK886" t="str">
            <v/>
          </cell>
          <cell r="BL886" t="str">
            <v/>
          </cell>
          <cell r="BM886" t="str">
            <v/>
          </cell>
          <cell r="BN886" t="str">
            <v/>
          </cell>
          <cell r="BO886" t="str">
            <v/>
          </cell>
          <cell r="BP886" t="str">
            <v/>
          </cell>
          <cell r="BQ886" t="str">
            <v/>
          </cell>
          <cell r="BR886" t="str">
            <v/>
          </cell>
          <cell r="BS886" t="str">
            <v/>
          </cell>
          <cell r="BT886" t="str">
            <v/>
          </cell>
          <cell r="BU886" t="str">
            <v/>
          </cell>
          <cell r="BV886" t="str">
            <v/>
          </cell>
          <cell r="BW886" t="str">
            <v/>
          </cell>
          <cell r="BX886" t="str">
            <v/>
          </cell>
        </row>
        <row r="887">
          <cell r="A887" t="str">
            <v>RIGPRINF</v>
          </cell>
          <cell r="B887" t="str">
            <v>S'initier à la gestion de projets informatiques</v>
          </cell>
          <cell r="C887" t="str">
            <v/>
          </cell>
          <cell r="D887" t="str">
            <v>Salmane OUASSINI</v>
          </cell>
          <cell r="E887" t="str">
            <v/>
          </cell>
          <cell r="F887" t="str">
            <v>OUASSINI, Salmane</v>
          </cell>
          <cell r="G887" t="str">
            <v/>
          </cell>
          <cell r="H887" t="str">
            <v/>
          </cell>
          <cell r="I887" t="str">
            <v/>
          </cell>
          <cell r="J887" t="str">
            <v/>
          </cell>
          <cell r="K887" t="str">
            <v>Edition du 1 April 2022</v>
          </cell>
          <cell r="L887" t="str">
            <v>227 pages</v>
          </cell>
          <cell r="M887" t="str">
            <v>Editions ENI</v>
          </cell>
          <cell r="N887" t="str">
            <v>fre</v>
          </cell>
          <cell r="O887" t="str">
            <v>fre</v>
          </cell>
          <cell r="P887" t="str">
            <v>fre</v>
          </cell>
          <cell r="Q887" t="str">
            <v>Ce livre s’adresse à toute personne qui souhaite s’initier à la gestion de projets, et en particulier la gestion de projets informatiques. Il s’adresse aussi bien à des développeurs, testeurs, consultants fonctionnels ou autre fonction d’ingénierie informatique souhaitant se lancer dans la gestion de projets, qu’à des personnes déjà initiées à la gestion de projet mais sans l’avoir pour autant pratiquée dans le cadre d’une expérience professionnelle. 
L’auteur commence par introduire les notions principales d’un projet avant de se pencher sur les particularités des projets informatiques, à savoir leurs types, les modes de facturation, les parties prenantes ainsi que les différentes étapes. Il décrit ensuite le poste de chef de projet, et en particulier le poste du chef de projet informatique, pour détailler ses principales fonctions, ses compétences clés ainsi que les outils et méthodes qu’il doit connaître. 
Dans la suite du livre, l’auteur aide le futur chef de projet dans ses premiers pas de prise de responsabilité et indique les éléments à prendre en compte dans la gestion de petits projets, tout en fournissant une approche concrète pour mener plusieurs projets en parallèle.
Puis l’auteur traite de la gestion d’équipe : il décrit les différents types d’équipes et propose une approche pour parvenir à gérer une petite équipe. Pour finir, il fournit les clés de la réussite d’un projet informatique à travers un ensemble de normes, d’outils et de méthodes. 
À l’issue de la lecture de ce livre, le lecteur sera sensibilisé à la gestion de projets et pourra prendre en charge des projets informatiques simples, avec une équipe de taille réduite, lui permettant de s’exercer avant d’aller plus loin sur de la gestion de projets plus complexe.</v>
          </cell>
          <cell r="R887">
            <v>9782409025075</v>
          </cell>
          <cell r="S887" t="str">
            <v>Version Numérique</v>
          </cell>
          <cell r="T887">
            <v>9782409025068</v>
          </cell>
          <cell r="U887" t="str">
            <v>Version Imprimée</v>
          </cell>
          <cell r="V887" t="str">
            <v>St-Herblain</v>
          </cell>
          <cell r="W887" t="str">
            <v>Editions ENI</v>
          </cell>
          <cell r="X887">
            <v>2022</v>
          </cell>
          <cell r="Y887" t="str">
            <v>Bibliothèque Numérique ENI (Service en ligne)</v>
          </cell>
          <cell r="Z887" t="str">
            <v>RESSOURCES INFORMATIQUES</v>
          </cell>
          <cell r="AA887" t="str">
            <v>texte</v>
          </cell>
          <cell r="AB887" t="str">
            <v>txt</v>
          </cell>
          <cell r="AC887" t="str">
            <v>rdacontent/fre</v>
          </cell>
          <cell r="AD887" t="str">
            <v>informatique</v>
          </cell>
          <cell r="AE887" t="str">
            <v>c</v>
          </cell>
          <cell r="AF887" t="str">
            <v>rdamedia/fre</v>
          </cell>
          <cell r="AG887" t="str">
            <v>ressource en ligne</v>
          </cell>
          <cell r="AH887" t="str">
            <v>cr</v>
          </cell>
          <cell r="AI887" t="str">
            <v>rdacarrier/fre</v>
          </cell>
          <cell r="AJ887" t="str">
            <v>m\\\\\o\\d\\\\\\\\</v>
          </cell>
          <cell r="AK887" t="str">
            <v>cr\cn\\\\uuaua</v>
          </cell>
          <cell r="AL887" t="str">
            <v>Accès restreint aux membres</v>
          </cell>
          <cell r="AM887" t="str">
            <v>Source de la note de description : Version imprimée</v>
          </cell>
          <cell r="AN887" t="str">
            <v/>
          </cell>
          <cell r="AO887" t="str">
            <v>%SITE_CLIENT%/?library_guid=7752D588-E61A-4219-9AEE-0AE74A068B28</v>
          </cell>
          <cell r="AP887" t="str">
            <v>Accès au travers du portail ENI</v>
          </cell>
          <cell r="AQ887" t="str">
            <v xml:space="preserve"> chef de projet </v>
          </cell>
          <cell r="AR887" t="str">
            <v xml:space="preserve"> équipe projet </v>
          </cell>
          <cell r="AS887" t="str">
            <v xml:space="preserve"> projets informatiques</v>
          </cell>
          <cell r="AT887" t="str">
            <v xml:space="preserve">gestion de projets </v>
          </cell>
          <cell r="AU887" t="str">
            <v/>
          </cell>
          <cell r="AV887" t="str">
            <v/>
          </cell>
          <cell r="AW887" t="str">
            <v/>
          </cell>
          <cell r="AX887" t="str">
            <v/>
          </cell>
          <cell r="AY887" t="str">
            <v/>
          </cell>
          <cell r="AZ887" t="str">
            <v/>
          </cell>
          <cell r="BA887" t="str">
            <v/>
          </cell>
          <cell r="BB887" t="str">
            <v/>
          </cell>
          <cell r="BC887" t="str">
            <v/>
          </cell>
          <cell r="BD887" t="str">
            <v/>
          </cell>
          <cell r="BE887" t="str">
            <v/>
          </cell>
          <cell r="BF887" t="str">
            <v/>
          </cell>
          <cell r="BG887" t="str">
            <v/>
          </cell>
          <cell r="BH887" t="str">
            <v/>
          </cell>
          <cell r="BI887" t="str">
            <v/>
          </cell>
          <cell r="BJ887" t="str">
            <v/>
          </cell>
          <cell r="BK887" t="str">
            <v/>
          </cell>
          <cell r="BL887" t="str">
            <v/>
          </cell>
          <cell r="BM887" t="str">
            <v/>
          </cell>
          <cell r="BN887" t="str">
            <v/>
          </cell>
          <cell r="BO887" t="str">
            <v/>
          </cell>
          <cell r="BP887" t="str">
            <v/>
          </cell>
          <cell r="BQ887" t="str">
            <v/>
          </cell>
          <cell r="BR887" t="str">
            <v/>
          </cell>
          <cell r="BS887" t="str">
            <v/>
          </cell>
          <cell r="BT887" t="str">
            <v/>
          </cell>
          <cell r="BU887" t="str">
            <v/>
          </cell>
          <cell r="BV887" t="str">
            <v/>
          </cell>
          <cell r="BW887" t="str">
            <v/>
          </cell>
          <cell r="BX887" t="str">
            <v/>
          </cell>
        </row>
        <row r="888">
          <cell r="A888" t="str">
            <v>RIGREEN</v>
          </cell>
          <cell r="B888" t="str">
            <v>Green IT et accessibilité</v>
          </cell>
          <cell r="C888" t="str">
            <v>Développez votre site web Numérique Responsable</v>
          </cell>
          <cell r="D888" t="str">
            <v>Hervé BOISGONTIER</v>
          </cell>
          <cell r="E888" t="str">
            <v/>
          </cell>
          <cell r="F888" t="str">
            <v>BOISGONTIER, Hervé</v>
          </cell>
          <cell r="G888" t="str">
            <v/>
          </cell>
          <cell r="H888" t="str">
            <v/>
          </cell>
          <cell r="I888" t="str">
            <v/>
          </cell>
          <cell r="J888" t="str">
            <v/>
          </cell>
          <cell r="K888" t="str">
            <v>Edition du 1 October 2021</v>
          </cell>
          <cell r="L888" t="str">
            <v>323 pages</v>
          </cell>
          <cell r="M888" t="str">
            <v>Editions ENI</v>
          </cell>
          <cell r="N888" t="str">
            <v>fre</v>
          </cell>
          <cell r="O888" t="str">
            <v>fre</v>
          </cell>
          <cell r="P888" t="str">
            <v>fre</v>
          </cell>
          <cell r="Q888" t="str">
            <v xml:space="preserve">Préface de Vincent Courboulay - Directeur Scientifique de l'Institut du Numérique Responsable 
L'écoconception et l'accessibilité des sites web sont des défis majeurs que les entreprises doivent désormais relever. Ce livre à l'approche très pragmatique et concrète est fait pour former et transmettre aux développeurs et développeuses web les bonnes pratiques en matière d'écoconception et d'accessibilité numérique. 
Le livre s'ouvre sur un premier chapitre introduisant les différentes facettes du Numérique Responsable afin de bien comprendre les enjeux et l'importance de développer des sites à la fois de manière plus écologique et conçus pour être accessibles à tous. L'auteur indique ensuite comment auditer un site internet à la fois pour faire un état des lieux, mais également pour l'améliorer et attester de son niveau de green IT et d'accessibilité.  
Le chapitre sur la conception du site est central puisque de cette étape dépend en grande partie la réussite du site aussi bien d'un point de vue green IT qu'accessibilité. Les chapitres qui suivent détaillent pour chaque élément de contenu des sites (textes, navigation, images, médias audio et vidéo, tableaux, cartes, documents à télécharger, formulaires…) les bonnes pratiques à utiliser et surtout comment les mettre en œuvre. 
Deux chapitres sont axés sur le green IT pour montrer comment effectuer des traitements les plus efficaces et économes possibles sur le navigateur et sur le serveur web ainsi que sur le serveur de bases de données. 
Enfin, le dernier chapitre traite de l'hébergement et du paramétrage du serveur web. 
En complément de ce livre, un site web (https://numeriqueresponsable.zici.fr) a été créé permettant d'apporter des compléments et de mettre à jour des informations au fur et à mesure des évolutions du web. Ce site sert d'exemple tout au long du livre pour illustrer les propos des différents chapitres. 
Les droits d'auteur de ce livre seront reversés en faveur de différentes associations humanitaires ou causes en faveur de la protection de la planète et des personnes en situation de handicap.
 Quizinclus dans 
la version en ligne !
 - Testez vos connaissances à l'issue de chaque chapitre
 - Validez vos acquis
</v>
          </cell>
          <cell r="R888">
            <v>9782409033049</v>
          </cell>
          <cell r="S888" t="str">
            <v>Version Numérique</v>
          </cell>
          <cell r="T888">
            <v>9782409033032</v>
          </cell>
          <cell r="U888" t="str">
            <v>Version Imprimée</v>
          </cell>
          <cell r="V888" t="str">
            <v>St-Herblain</v>
          </cell>
          <cell r="W888" t="str">
            <v>Editions ENI</v>
          </cell>
          <cell r="X888">
            <v>2021</v>
          </cell>
          <cell r="Y888" t="str">
            <v>Bibliothèque Numérique ENI (Service en ligne)</v>
          </cell>
          <cell r="Z888" t="str">
            <v>RESSOURCES INFORMATIQUES</v>
          </cell>
          <cell r="AA888" t="str">
            <v>texte</v>
          </cell>
          <cell r="AB888" t="str">
            <v>txt</v>
          </cell>
          <cell r="AC888" t="str">
            <v>rdacontent/fre</v>
          </cell>
          <cell r="AD888" t="str">
            <v>informatique</v>
          </cell>
          <cell r="AE888" t="str">
            <v>c</v>
          </cell>
          <cell r="AF888" t="str">
            <v>rdamedia/fre</v>
          </cell>
          <cell r="AG888" t="str">
            <v>ressource en ligne</v>
          </cell>
          <cell r="AH888" t="str">
            <v>cr</v>
          </cell>
          <cell r="AI888" t="str">
            <v>rdacarrier/fre</v>
          </cell>
          <cell r="AJ888" t="str">
            <v>m\\\\\o\\d\\\\\\\\</v>
          </cell>
          <cell r="AK888" t="str">
            <v>cr\cn\\\\uuaua</v>
          </cell>
          <cell r="AL888" t="str">
            <v>Accès restreint aux membres</v>
          </cell>
          <cell r="AM888" t="str">
            <v>Source de la note de description : Version imprimée</v>
          </cell>
          <cell r="AN888" t="str">
            <v/>
          </cell>
          <cell r="AO888" t="str">
            <v>%SITE_CLIENT%/?library_guid=76397BA9-4A42-4EE2-A7AF-238FC0C271C3</v>
          </cell>
          <cell r="AP888" t="str">
            <v>Accès au travers du portail ENI</v>
          </cell>
          <cell r="AQ888" t="str">
            <v xml:space="preserve"> accessible </v>
          </cell>
          <cell r="AR888" t="str">
            <v xml:space="preserve"> ecoconception </v>
          </cell>
          <cell r="AS888" t="str">
            <v xml:space="preserve"> ecologie </v>
          </cell>
          <cell r="AT888" t="str">
            <v xml:space="preserve"> ecologique </v>
          </cell>
          <cell r="AU888" t="str">
            <v xml:space="preserve"> Green IT</v>
          </cell>
          <cell r="AV888" t="str">
            <v xml:space="preserve"> Numérique responsable </v>
          </cell>
          <cell r="AW888" t="str">
            <v xml:space="preserve"> RGAA </v>
          </cell>
          <cell r="AX888" t="str">
            <v xml:space="preserve"> WCAG </v>
          </cell>
          <cell r="AY888" t="str">
            <v xml:space="preserve">Accessibilité </v>
          </cell>
          <cell r="AZ888" t="str">
            <v/>
          </cell>
          <cell r="BA888" t="str">
            <v/>
          </cell>
          <cell r="BB888" t="str">
            <v/>
          </cell>
          <cell r="BC888" t="str">
            <v/>
          </cell>
          <cell r="BD888" t="str">
            <v/>
          </cell>
          <cell r="BE888" t="str">
            <v/>
          </cell>
          <cell r="BF888" t="str">
            <v/>
          </cell>
          <cell r="BG888" t="str">
            <v/>
          </cell>
          <cell r="BH888" t="str">
            <v/>
          </cell>
          <cell r="BI888" t="str">
            <v/>
          </cell>
          <cell r="BJ888" t="str">
            <v/>
          </cell>
          <cell r="BK888" t="str">
            <v/>
          </cell>
          <cell r="BL888" t="str">
            <v/>
          </cell>
          <cell r="BM888" t="str">
            <v/>
          </cell>
          <cell r="BN888" t="str">
            <v/>
          </cell>
          <cell r="BO888" t="str">
            <v/>
          </cell>
          <cell r="BP888" t="str">
            <v/>
          </cell>
          <cell r="BQ888" t="str">
            <v/>
          </cell>
          <cell r="BR888" t="str">
            <v/>
          </cell>
          <cell r="BS888" t="str">
            <v/>
          </cell>
          <cell r="BT888" t="str">
            <v/>
          </cell>
          <cell r="BU888" t="str">
            <v/>
          </cell>
          <cell r="BV888" t="str">
            <v/>
          </cell>
          <cell r="BW888" t="str">
            <v/>
          </cell>
          <cell r="BX888" t="str">
            <v/>
          </cell>
        </row>
        <row r="889">
          <cell r="A889" t="str">
            <v>RIIAVUL</v>
          </cell>
          <cell r="B889" t="str">
            <v>Intelligence artificielle vulgarisée</v>
          </cell>
          <cell r="C889" t="str">
            <v>Le Machine Learning et le Deep Learning par la pratique</v>
          </cell>
          <cell r="D889" t="str">
            <v>Aurélien VANNIEUWENHUYZE</v>
          </cell>
          <cell r="E889" t="str">
            <v/>
          </cell>
          <cell r="F889" t="str">
            <v>VANNIEUWENHUYZE, Aurélien</v>
          </cell>
          <cell r="G889" t="str">
            <v/>
          </cell>
          <cell r="H889" t="str">
            <v/>
          </cell>
          <cell r="I889" t="str">
            <v/>
          </cell>
          <cell r="J889" t="str">
            <v/>
          </cell>
          <cell r="K889" t="str">
            <v>Edition du 1 September 2019</v>
          </cell>
          <cell r="L889" t="str">
            <v>434 pages</v>
          </cell>
          <cell r="M889" t="str">
            <v>Editions ENI</v>
          </cell>
          <cell r="N889" t="str">
            <v>fre</v>
          </cell>
          <cell r="O889" t="str">
            <v>fre</v>
          </cell>
          <cell r="P889" t="str">
            <v>fre</v>
          </cell>
          <cell r="Q889" t="str">
            <v xml:space="preserve">L'intelligence artificielle est aujourd'hui incontournable. Ce livre a pour objectif de présenter de façon vulgarisée les concepts du Machine Learning et du Deep Learning pour les mettre en application dans des projets basés sur de l'intelligence artificielle, en mettant de côté autant que possible les formules mathématiques et statistiques. Il s'adresse avant tout aux développeurs mais intéressera également toute personne novice en la matière.
Avec une démarche progressive, chaque notion étudiée dans ce livre est illustrée par des cas pratiques écrits en langage Python. Des connaissances dans ce langage sont ainsi un plus.
Après une introduction à l'intelligence artificielle et l'identification des craintes qu'elle suscite, l'auteur propose quelques rappels sur les fondamentaux du langage Python ainsi qu'une révision de certaines notions statistiques pour appréhender au mieux les algorithmes du Machine Learning. Le lecteur peut ensuite mettre en pratique certains de ces algorithmes et découvrir comment donner la faculté à sa machine de prédire des valeurs et de réaliser des classifications. 
Vient ensuite l'étude de l'apprentissage non supervisé et de l'usage des réseaux de neurones qui permet de surcroît au lecteur de découvrir comment les neurosciences ont eu un impact sur l'intelligence artificielle. Le livre se termine avec la réalisation de cas pratiques : un premier mêlant réseau de neurones et parole et un second relatif au premier chatbot.
Des éléments complémentaires sont en téléchargement sur le site www.editions-eni.fr.
Retrouvez le webinaire consacré à l'intelligence artificielle vulgarisée
Grâce à ce webinaire, découvrez l'IA vulgarisée : le machine learning et le deep learning par la pratique
Quizinclus dans 
la version en ligne !
- Testez vos connaissances à l'issue de chaque chapitre
- Validez vos acquis
</v>
          </cell>
          <cell r="R889">
            <v>9782409020780</v>
          </cell>
          <cell r="S889" t="str">
            <v>Version Numérique</v>
          </cell>
          <cell r="T889">
            <v>9782409020735</v>
          </cell>
          <cell r="U889" t="str">
            <v>Version Imprimée</v>
          </cell>
          <cell r="V889" t="str">
            <v>St-Herblain</v>
          </cell>
          <cell r="W889" t="str">
            <v>Editions ENI</v>
          </cell>
          <cell r="X889">
            <v>2019</v>
          </cell>
          <cell r="Y889" t="str">
            <v>Bibliothèque Numérique ENI (Service en ligne)</v>
          </cell>
          <cell r="Z889" t="str">
            <v>RESSOURCES INFORMATIQUES</v>
          </cell>
          <cell r="AA889" t="str">
            <v>texte</v>
          </cell>
          <cell r="AB889" t="str">
            <v>txt</v>
          </cell>
          <cell r="AC889" t="str">
            <v>rdacontent/fre</v>
          </cell>
          <cell r="AD889" t="str">
            <v>informatique</v>
          </cell>
          <cell r="AE889" t="str">
            <v>c</v>
          </cell>
          <cell r="AF889" t="str">
            <v>rdamedia/fre</v>
          </cell>
          <cell r="AG889" t="str">
            <v>ressource en ligne</v>
          </cell>
          <cell r="AH889" t="str">
            <v>cr</v>
          </cell>
          <cell r="AI889" t="str">
            <v>rdacarrier/fre</v>
          </cell>
          <cell r="AJ889" t="str">
            <v>m\\\\\o\\d\\\\\\\\</v>
          </cell>
          <cell r="AK889" t="str">
            <v>cr\cn\\\\uuaua</v>
          </cell>
          <cell r="AL889" t="str">
            <v>Accès restreint aux membres</v>
          </cell>
          <cell r="AM889" t="str">
            <v>Source de la note de description : Version imprimée</v>
          </cell>
          <cell r="AN889" t="str">
            <v/>
          </cell>
          <cell r="AO889" t="str">
            <v>%SITE_CLIENT%/?library_guid=F20A9917-AA30-44C9-827C-F31C8C034518</v>
          </cell>
          <cell r="AP889" t="str">
            <v>Accès au travers du portail ENI</v>
          </cell>
          <cell r="AQ889" t="str">
            <v xml:space="preserve"> AI </v>
          </cell>
          <cell r="AR889" t="str">
            <v xml:space="preserve"> chatbot </v>
          </cell>
          <cell r="AS889" t="str">
            <v xml:space="preserve"> deep learning </v>
          </cell>
          <cell r="AT889" t="str">
            <v xml:space="preserve"> IA </v>
          </cell>
          <cell r="AU889" t="str">
            <v xml:space="preserve"> LNRIIAVUL</v>
          </cell>
          <cell r="AV889" t="str">
            <v xml:space="preserve"> machine learning </v>
          </cell>
          <cell r="AW889" t="str">
            <v xml:space="preserve"> ml </v>
          </cell>
          <cell r="AX889" t="str">
            <v xml:space="preserve"> Python </v>
          </cell>
          <cell r="AY889" t="str">
            <v xml:space="preserve"> réseau de neurones </v>
          </cell>
          <cell r="AZ889" t="str">
            <v xml:space="preserve"> statistiques </v>
          </cell>
          <cell r="BA889" t="str">
            <v xml:space="preserve">vulgarisation </v>
          </cell>
          <cell r="BB889" t="str">
            <v/>
          </cell>
          <cell r="BC889" t="str">
            <v/>
          </cell>
          <cell r="BD889" t="str">
            <v/>
          </cell>
          <cell r="BE889" t="str">
            <v/>
          </cell>
          <cell r="BF889" t="str">
            <v/>
          </cell>
          <cell r="BG889" t="str">
            <v/>
          </cell>
          <cell r="BH889" t="str">
            <v/>
          </cell>
          <cell r="BI889" t="str">
            <v/>
          </cell>
          <cell r="BJ889" t="str">
            <v/>
          </cell>
          <cell r="BK889" t="str">
            <v/>
          </cell>
          <cell r="BL889" t="str">
            <v/>
          </cell>
          <cell r="BM889" t="str">
            <v/>
          </cell>
          <cell r="BN889" t="str">
            <v/>
          </cell>
          <cell r="BO889" t="str">
            <v/>
          </cell>
          <cell r="BP889" t="str">
            <v/>
          </cell>
          <cell r="BQ889" t="str">
            <v/>
          </cell>
          <cell r="BR889" t="str">
            <v/>
          </cell>
          <cell r="BS889" t="str">
            <v/>
          </cell>
          <cell r="BT889" t="str">
            <v/>
          </cell>
          <cell r="BU889" t="str">
            <v/>
          </cell>
          <cell r="BV889" t="str">
            <v/>
          </cell>
          <cell r="BW889" t="str">
            <v/>
          </cell>
          <cell r="BX889" t="str">
            <v/>
          </cell>
        </row>
        <row r="890">
          <cell r="A890" t="str">
            <v>RIJALG</v>
          </cell>
          <cell r="B890" t="str">
            <v>Algorithmique</v>
          </cell>
          <cell r="C890" t="str">
            <v>Des bases à la programmation orientée objet en Java (avec exercices et corrigés) (Nouvelle édition)</v>
          </cell>
          <cell r="D890" t="str">
            <v>Hervé BOISGONTIER</v>
          </cell>
          <cell r="E890" t="str">
            <v/>
          </cell>
          <cell r="F890" t="str">
            <v>BOISGONTIER, Hervé</v>
          </cell>
          <cell r="G890" t="str">
            <v/>
          </cell>
          <cell r="H890" t="str">
            <v/>
          </cell>
          <cell r="I890" t="str">
            <v/>
          </cell>
          <cell r="J890" t="str">
            <v/>
          </cell>
          <cell r="K890" t="str">
            <v>Edition du 1 June 2019</v>
          </cell>
          <cell r="L890" t="str">
            <v>400 pages</v>
          </cell>
          <cell r="M890" t="str">
            <v>Editions ENI</v>
          </cell>
          <cell r="N890" t="str">
            <v>fre</v>
          </cell>
          <cell r="O890" t="str">
            <v>fre</v>
          </cell>
          <cell r="P890" t="str">
            <v>fre</v>
          </cell>
          <cell r="Q890" t="str">
            <v xml:space="preserve">Tous les langages de programmation ont leurs spécificités mais lorsqu'un développeur crée un nouveau programme, la première étape est toujours la même : réfléchir à l'enchaînement des différentes actions à réaliser par la machine. L'objectif de ce livre est de vous apprendre à comprendre et concevoir les algorithmes permettant le fonctionnement d'un programme. 
Pour cela, après une introduction générale sur l'algorithmique, vous apprenez les bases de la programmation en utilisant du pseudo-code : variables, conditionnelles, boucles, tableaux, procédures et fonctions. 
Ensuite, ce livre présente les concepts de la programmation orientée objet, utilisée par la plupart des langages actuels, en utilisant l'algorithmique mais également comment programmer en orienté objet avec Java. Ainsi, vous apprenez à créer des classes et des instances de celles-ci, à créer des associations entre elles, à utiliser la notion d'héritage, de classes abstraites et d'interfaces. Vous serez capable de traiter des exceptions et de traquer les bugs de vos applications. 
Enfin, le dernier chapitre du livre est consacré à l'organisation de la mémoire afin de mieux comprendre le fonctionnement de la programmation.
Afin de vous aider à mettre en pratique et à développer votre maîtrise de l'algorithmique et de Java, des exercices sont proposés avec leurs corrections en pseudo-code ainsi que leurs implémentations en Java.
La plupart des algorithmes de ce livre sont implémentés en Java et les sources, directement utilisables, sont disponibles en téléchargement sur le site www.editions-eni.fr.
Des éléments complémentaires sont en téléchargement sur le site www.editions-eni.fr.
Quizinclus dans 
la version en ligne !
- Testez vos connaissances à l'issue de chaque chapitre
- Validez vos acquis
</v>
          </cell>
          <cell r="R890">
            <v>9782409019500</v>
          </cell>
          <cell r="S890" t="str">
            <v>Version Numérique</v>
          </cell>
          <cell r="T890">
            <v>9782409019494</v>
          </cell>
          <cell r="U890" t="str">
            <v>Version Imprimée</v>
          </cell>
          <cell r="V890" t="str">
            <v>St-Herblain</v>
          </cell>
          <cell r="W890" t="str">
            <v>Editions ENI</v>
          </cell>
          <cell r="X890">
            <v>2019</v>
          </cell>
          <cell r="Y890" t="str">
            <v>Bibliothèque Numérique ENI (Service en ligne)</v>
          </cell>
          <cell r="Z890" t="str">
            <v>RESSOURCES INFORMATIQUES</v>
          </cell>
          <cell r="AA890" t="str">
            <v>texte</v>
          </cell>
          <cell r="AB890" t="str">
            <v>txt</v>
          </cell>
          <cell r="AC890" t="str">
            <v>rdacontent/fre</v>
          </cell>
          <cell r="AD890" t="str">
            <v>informatique</v>
          </cell>
          <cell r="AE890" t="str">
            <v>c</v>
          </cell>
          <cell r="AF890" t="str">
            <v>rdamedia/fre</v>
          </cell>
          <cell r="AG890" t="str">
            <v>ressource en ligne</v>
          </cell>
          <cell r="AH890" t="str">
            <v>cr</v>
          </cell>
          <cell r="AI890" t="str">
            <v>rdacarrier/fre</v>
          </cell>
          <cell r="AJ890" t="str">
            <v>m\\\\\o\\d\\\\\\\\</v>
          </cell>
          <cell r="AK890" t="str">
            <v>cr\cn\\\\uuaua</v>
          </cell>
          <cell r="AL890" t="str">
            <v>Accès restreint aux membres</v>
          </cell>
          <cell r="AM890" t="str">
            <v>Source de la note de description : Version imprimée</v>
          </cell>
          <cell r="AN890" t="str">
            <v/>
          </cell>
          <cell r="AO890" t="str">
            <v>%SITE_CLIENT%/?library_guid=7DDA6431-FD2A-4C15-9BFC-F14E21814456</v>
          </cell>
          <cell r="AP890" t="str">
            <v>Accès au travers du portail ENI</v>
          </cell>
          <cell r="AQ890" t="str">
            <v xml:space="preserve"> algo </v>
          </cell>
          <cell r="AR890" t="str">
            <v xml:space="preserve"> algorithmie </v>
          </cell>
          <cell r="AS890" t="str">
            <v xml:space="preserve"> BTS </v>
          </cell>
          <cell r="AT890" t="str">
            <v xml:space="preserve"> DUT </v>
          </cell>
          <cell r="AU890" t="str">
            <v xml:space="preserve"> Java </v>
          </cell>
          <cell r="AV890" t="str">
            <v xml:space="preserve"> LNRIJALG</v>
          </cell>
          <cell r="AW890" t="str">
            <v xml:space="preserve"> poo </v>
          </cell>
          <cell r="AX890" t="str">
            <v xml:space="preserve"> pseudo code  </v>
          </cell>
          <cell r="AY890" t="str">
            <v xml:space="preserve">algorithme </v>
          </cell>
          <cell r="AZ890" t="str">
            <v/>
          </cell>
          <cell r="BA890" t="str">
            <v/>
          </cell>
          <cell r="BB890" t="str">
            <v/>
          </cell>
          <cell r="BC890" t="str">
            <v/>
          </cell>
          <cell r="BD890" t="str">
            <v/>
          </cell>
          <cell r="BE890" t="str">
            <v/>
          </cell>
          <cell r="BF890" t="str">
            <v/>
          </cell>
          <cell r="BG890" t="str">
            <v/>
          </cell>
          <cell r="BH890" t="str">
            <v/>
          </cell>
          <cell r="BI890" t="str">
            <v/>
          </cell>
          <cell r="BJ890" t="str">
            <v/>
          </cell>
          <cell r="BK890" t="str">
            <v/>
          </cell>
          <cell r="BL890" t="str">
            <v/>
          </cell>
          <cell r="BM890" t="str">
            <v/>
          </cell>
          <cell r="BN890" t="str">
            <v/>
          </cell>
          <cell r="BO890" t="str">
            <v/>
          </cell>
          <cell r="BP890" t="str">
            <v/>
          </cell>
          <cell r="BQ890" t="str">
            <v/>
          </cell>
          <cell r="BR890" t="str">
            <v/>
          </cell>
          <cell r="BS890" t="str">
            <v/>
          </cell>
          <cell r="BT890" t="str">
            <v/>
          </cell>
          <cell r="BU890" t="str">
            <v/>
          </cell>
          <cell r="BV890" t="str">
            <v/>
          </cell>
          <cell r="BW890" t="str">
            <v/>
          </cell>
          <cell r="BX890" t="str">
            <v/>
          </cell>
        </row>
        <row r="891">
          <cell r="A891" t="str">
            <v>RIJARCW</v>
          </cell>
          <cell r="B891" t="str">
            <v>Jeux d'arcade pour le Web</v>
          </cell>
          <cell r="C891" t="str">
            <v>De la conception à la réalisation avec JavaScript</v>
          </cell>
          <cell r="D891" t="str">
            <v>Frédéric DELOBEL</v>
          </cell>
          <cell r="E891" t="str">
            <v/>
          </cell>
          <cell r="F891" t="str">
            <v>DELOBEL, Frédéric</v>
          </cell>
          <cell r="G891" t="str">
            <v/>
          </cell>
          <cell r="H891" t="str">
            <v/>
          </cell>
          <cell r="I891" t="str">
            <v/>
          </cell>
          <cell r="J891" t="str">
            <v/>
          </cell>
          <cell r="K891" t="str">
            <v>Edition du 1 December 2020</v>
          </cell>
          <cell r="L891" t="str">
            <v>580 pages</v>
          </cell>
          <cell r="M891" t="str">
            <v>Editions ENI</v>
          </cell>
          <cell r="N891" t="str">
            <v>fre</v>
          </cell>
          <cell r="O891" t="str">
            <v>fre</v>
          </cell>
          <cell r="P891" t="str">
            <v>fre</v>
          </cell>
          <cell r="Q891" t="str">
            <v xml:space="preserve">Ce livre s’adresse aux personnes intéressées par la programmation web, débutantes comme plus expérimentées, désireuses de connaître les techniques à mettre en oeuvre pour développer des jeux d’arcade fonctionnant sur un navigateur web avec le langage JavaScript. 
Résolument tourné vers un apprentissage par la pratique, le livre propose la réalisation complète de quatre projets de jeux, aux thèmes variés, tant dans leur domaine et leur jouabilité que dans la complexité de leur mise en oeuvre. À travers une démarche réaliste et très pragmatique, l’auteur décrit pas à pas la conception de ces jeux, en partant de l’élaboration du concept du jeu et de ses règles jusqu’à la réalisation finale, en passant par la création des graphismes, la recherche des bruitages et l’écriture du code JavaScript. 
Le premier de ces projets est un jeu de tir dans lequel une petite mouche, prisonnière d’une toile d’araignée, doit se battre pour sa survie. Dans le deuxième projet, le joueur doit libérer les cases d’une grille dans laquelle se trouvent des pierres précieuses qu’il doit collecter par blocs. Le troisième projet est un jeu de lettres que le joueur doit poser sur un plateau pour former des mots appartenant au dictionnaire des noms communs de la langue française, en les croisant avec ceux déjà présents sur le plateau. Ce jeu a la particularité d’offrir la possibilité de jouer à plusieurs, à tour de rôle et de manière déconnectée, c’est-à-dire sans interactions en temps réel, sur un ou plusieurs ordinateurs, à distance. Enfin, le quatrième projet de ce livre s’inspire librement d’un jeu d’arcade datant de la fin des années 1970, universellement connu, consistant à détruire avec un canon mobile des vaisseaux extraterrestres descendant du ciel.
Grâce à ces exemples, le lecteur sera ensuite à même d’organiser ses projets de programmation personnels et de préparer ce qu’il lui faut mettre en place pour réaliser ses propres jeux à destination du web, et ce quelle que soit leur complexité. 
Tous les projets du livre sont disponibles dans leur version finale et fonctionnelle en téléchargement sur le site www.editions-eni.fr.
 Quizinclus dans 
la version en ligne !
 - Testez vos connaissances à l'issue de chaque chapitre
 - Validez vos acquis
</v>
          </cell>
          <cell r="R891">
            <v>9782409028090</v>
          </cell>
          <cell r="S891" t="str">
            <v>Version Numérique</v>
          </cell>
          <cell r="T891">
            <v>9782409028083</v>
          </cell>
          <cell r="U891" t="str">
            <v>Version Imprimée</v>
          </cell>
          <cell r="V891" t="str">
            <v>St-Herblain</v>
          </cell>
          <cell r="W891" t="str">
            <v>Editions ENI</v>
          </cell>
          <cell r="X891">
            <v>2020</v>
          </cell>
          <cell r="Y891" t="str">
            <v>Bibliothèque Numérique ENI (Service en ligne)</v>
          </cell>
          <cell r="Z891" t="str">
            <v>RESSOURCES INFORMATIQUES</v>
          </cell>
          <cell r="AA891" t="str">
            <v>texte</v>
          </cell>
          <cell r="AB891" t="str">
            <v>txt</v>
          </cell>
          <cell r="AC891" t="str">
            <v>rdacontent/fre</v>
          </cell>
          <cell r="AD891" t="str">
            <v>informatique</v>
          </cell>
          <cell r="AE891" t="str">
            <v>c</v>
          </cell>
          <cell r="AF891" t="str">
            <v>rdamedia/fre</v>
          </cell>
          <cell r="AG891" t="str">
            <v>ressource en ligne</v>
          </cell>
          <cell r="AH891" t="str">
            <v>cr</v>
          </cell>
          <cell r="AI891" t="str">
            <v>rdacarrier/fre</v>
          </cell>
          <cell r="AJ891" t="str">
            <v>m\\\\\o\\d\\\\\\\\</v>
          </cell>
          <cell r="AK891" t="str">
            <v>cr\cn\\\\uuaua</v>
          </cell>
          <cell r="AL891" t="str">
            <v>Accès restreint aux membres</v>
          </cell>
          <cell r="AM891" t="str">
            <v>Source de la note de description : Version imprimée</v>
          </cell>
          <cell r="AN891" t="str">
            <v/>
          </cell>
          <cell r="AO891" t="str">
            <v>%SITE_CLIENT%/?library_guid=D31A5A5C-1CA0-4B62-B1C7-9C2C3D62CC3C</v>
          </cell>
          <cell r="AP891" t="str">
            <v>Accès au travers du portail ENI</v>
          </cell>
          <cell r="AQ891" t="str">
            <v xml:space="preserve"> arcade </v>
          </cell>
          <cell r="AR891" t="str">
            <v xml:space="preserve"> JavaScript </v>
          </cell>
          <cell r="AS891" t="str">
            <v xml:space="preserve"> JS</v>
          </cell>
          <cell r="AT891" t="str">
            <v xml:space="preserve">jeux </v>
          </cell>
          <cell r="AU891" t="str">
            <v/>
          </cell>
          <cell r="AV891" t="str">
            <v/>
          </cell>
          <cell r="AW891" t="str">
            <v/>
          </cell>
          <cell r="AX891" t="str">
            <v/>
          </cell>
          <cell r="AY891" t="str">
            <v/>
          </cell>
          <cell r="AZ891" t="str">
            <v/>
          </cell>
          <cell r="BA891" t="str">
            <v/>
          </cell>
          <cell r="BB891" t="str">
            <v/>
          </cell>
          <cell r="BC891" t="str">
            <v/>
          </cell>
          <cell r="BD891" t="str">
            <v/>
          </cell>
          <cell r="BE891" t="str">
            <v/>
          </cell>
          <cell r="BF891" t="str">
            <v/>
          </cell>
          <cell r="BG891" t="str">
            <v/>
          </cell>
          <cell r="BH891" t="str">
            <v/>
          </cell>
          <cell r="BI891" t="str">
            <v/>
          </cell>
          <cell r="BJ891" t="str">
            <v/>
          </cell>
          <cell r="BK891" t="str">
            <v/>
          </cell>
          <cell r="BL891" t="str">
            <v/>
          </cell>
          <cell r="BM891" t="str">
            <v/>
          </cell>
          <cell r="BN891" t="str">
            <v/>
          </cell>
          <cell r="BO891" t="str">
            <v/>
          </cell>
          <cell r="BP891" t="str">
            <v/>
          </cell>
          <cell r="BQ891" t="str">
            <v/>
          </cell>
          <cell r="BR891" t="str">
            <v/>
          </cell>
          <cell r="BS891" t="str">
            <v/>
          </cell>
          <cell r="BT891" t="str">
            <v/>
          </cell>
          <cell r="BU891" t="str">
            <v/>
          </cell>
          <cell r="BV891" t="str">
            <v/>
          </cell>
          <cell r="BW891" t="str">
            <v/>
          </cell>
          <cell r="BX891" t="str">
            <v/>
          </cell>
        </row>
        <row r="892">
          <cell r="A892" t="str">
            <v>RIJAV</v>
          </cell>
          <cell r="B892" t="str">
            <v>JavaScript</v>
          </cell>
          <cell r="C892" t="str">
            <v>Des fondamentaux aux concepts avancés (bibliothèques Prototype et Script.aculo.us)</v>
          </cell>
          <cell r="D892" t="str">
            <v>Emmanuel Gutierrez</v>
          </cell>
          <cell r="E892" t="str">
            <v/>
          </cell>
          <cell r="F892" t="str">
            <v>Gutierrez, Emmanuel</v>
          </cell>
          <cell r="G892" t="str">
            <v/>
          </cell>
          <cell r="H892" t="str">
            <v/>
          </cell>
          <cell r="I892" t="str">
            <v/>
          </cell>
          <cell r="J892" t="str">
            <v/>
          </cell>
          <cell r="K892" t="str">
            <v>Edition du 1 September 2008</v>
          </cell>
          <cell r="L892" t="str">
            <v>301 pages</v>
          </cell>
          <cell r="M892" t="str">
            <v>Editions ENI</v>
          </cell>
          <cell r="N892" t="str">
            <v>fre</v>
          </cell>
          <cell r="O892" t="str">
            <v>fre</v>
          </cell>
          <cell r="P892" t="str">
            <v>fre</v>
          </cell>
          <cell r="Q892" t="str">
            <v>Ce livre sur Javascript est destiné à tous ceux qui se préoccupent de donner plus d'interaction à leurs sites web. Il vise deux objectifs : tout d'abord maîtriser les fondements de JavaScript afin d'élaborer les scripts les plus fréquemment utilisés sur le net, puis découvrir le nouveau potentiel de JavaScript aussi bien grâce à son utilisation avec les feuilles de styles en cascade (CSS), le DHTML, AJAX qu'avec les bibliothèques telles que Prototype ou Script.aculo.us.
Après avoir présenté la syntaxe de base, le livre prend appui sur des exemples significatifs (gestion des formulaires, du temps, des menus de navigation, glissé-déposé, autocomplétion), pour les commenter et démontrer l'omniprésence  de JavaScript dans une architecture Web 2.0. 
Le livre accompagne le lecteur tout au long d'un véritable parcours allant des rudiments de JavaScript jusqu'à la découverte des concepts les plus avancés.
Les exemples de script cités dans l'ouvrage sont en téléchargement sur cette page.
Ce livre est également proposé en coffret</v>
          </cell>
          <cell r="R892">
            <v>9782746046016</v>
          </cell>
          <cell r="S892" t="str">
            <v>Version Numérique</v>
          </cell>
          <cell r="T892">
            <v>9782746043411</v>
          </cell>
          <cell r="U892" t="str">
            <v>Version Imprimée</v>
          </cell>
          <cell r="V892" t="str">
            <v>St-Herblain</v>
          </cell>
          <cell r="W892" t="str">
            <v>Editions ENI</v>
          </cell>
          <cell r="X892">
            <v>2008</v>
          </cell>
          <cell r="Y892" t="str">
            <v>Bibliothèque Numérique ENI (Service en ligne)</v>
          </cell>
          <cell r="Z892" t="str">
            <v>RESSOURCES INFORMATIQUES</v>
          </cell>
          <cell r="AA892" t="str">
            <v>texte</v>
          </cell>
          <cell r="AB892" t="str">
            <v>txt</v>
          </cell>
          <cell r="AC892" t="str">
            <v>rdacontent/fre</v>
          </cell>
          <cell r="AD892" t="str">
            <v>informatique</v>
          </cell>
          <cell r="AE892" t="str">
            <v>c</v>
          </cell>
          <cell r="AF892" t="str">
            <v>rdamedia/fre</v>
          </cell>
          <cell r="AG892" t="str">
            <v>ressource en ligne</v>
          </cell>
          <cell r="AH892" t="str">
            <v>cr</v>
          </cell>
          <cell r="AI892" t="str">
            <v>rdacarrier/fre</v>
          </cell>
          <cell r="AJ892" t="str">
            <v>m\\\\\o\\d\\\\\\\\</v>
          </cell>
          <cell r="AK892" t="str">
            <v>cr\cn\\\\uuaua</v>
          </cell>
          <cell r="AL892" t="str">
            <v>Accès restreint aux membres</v>
          </cell>
          <cell r="AM892" t="str">
            <v>Source de la note de description : Version imprimée</v>
          </cell>
          <cell r="AN892" t="str">
            <v/>
          </cell>
          <cell r="AO892" t="str">
            <v>%SITE_CLIENT%/?library_guid=86627982-1F90-4B01-9BAF-CA3A172342C3</v>
          </cell>
          <cell r="AP892" t="str">
            <v>Accès au travers du portail ENI</v>
          </cell>
          <cell r="AQ892" t="str">
            <v xml:space="preserve"> AJAX </v>
          </cell>
          <cell r="AR892" t="str">
            <v xml:space="preserve"> CSS </v>
          </cell>
          <cell r="AS892" t="str">
            <v xml:space="preserve"> DHTML </v>
          </cell>
          <cell r="AT892" t="str">
            <v xml:space="preserve"> LNRIJAV</v>
          </cell>
          <cell r="AU892" t="str">
            <v xml:space="preserve"> web 2.0 </v>
          </cell>
          <cell r="AV892" t="str">
            <v xml:space="preserve">web 2 </v>
          </cell>
          <cell r="AW892" t="str">
            <v/>
          </cell>
          <cell r="AX892" t="str">
            <v/>
          </cell>
          <cell r="AY892" t="str">
            <v/>
          </cell>
          <cell r="AZ892" t="str">
            <v/>
          </cell>
          <cell r="BA892" t="str">
            <v/>
          </cell>
          <cell r="BB892" t="str">
            <v/>
          </cell>
          <cell r="BC892" t="str">
            <v/>
          </cell>
          <cell r="BD892" t="str">
            <v/>
          </cell>
          <cell r="BE892" t="str">
            <v/>
          </cell>
          <cell r="BF892" t="str">
            <v/>
          </cell>
          <cell r="BG892" t="str">
            <v/>
          </cell>
          <cell r="BH892" t="str">
            <v/>
          </cell>
          <cell r="BI892" t="str">
            <v/>
          </cell>
          <cell r="BJ892" t="str">
            <v/>
          </cell>
          <cell r="BK892" t="str">
            <v/>
          </cell>
          <cell r="BL892" t="str">
            <v/>
          </cell>
          <cell r="BM892" t="str">
            <v/>
          </cell>
          <cell r="BN892" t="str">
            <v/>
          </cell>
          <cell r="BO892" t="str">
            <v/>
          </cell>
          <cell r="BP892" t="str">
            <v/>
          </cell>
          <cell r="BQ892" t="str">
            <v/>
          </cell>
          <cell r="BR892" t="str">
            <v/>
          </cell>
          <cell r="BS892" t="str">
            <v/>
          </cell>
          <cell r="BT892" t="str">
            <v/>
          </cell>
          <cell r="BU892" t="str">
            <v/>
          </cell>
          <cell r="BV892" t="str">
            <v/>
          </cell>
          <cell r="BW892" t="str">
            <v/>
          </cell>
          <cell r="BX892" t="str">
            <v/>
          </cell>
        </row>
        <row r="893">
          <cell r="A893" t="str">
            <v>RIJAVION</v>
          </cell>
          <cell r="B893" t="str">
            <v>Java et Ionic</v>
          </cell>
          <cell r="C893" t="str">
            <v>Développement mobile pour Android : natif vs hybride</v>
          </cell>
          <cell r="D893" t="str">
            <v>Christian VIGOUROUX</v>
          </cell>
          <cell r="E893" t="str">
            <v/>
          </cell>
          <cell r="F893" t="str">
            <v>VIGOUROUX, Christian</v>
          </cell>
          <cell r="G893" t="str">
            <v/>
          </cell>
          <cell r="H893" t="str">
            <v/>
          </cell>
          <cell r="I893" t="str">
            <v/>
          </cell>
          <cell r="J893" t="str">
            <v/>
          </cell>
          <cell r="K893" t="str">
            <v>Edition du 1 May 2020</v>
          </cell>
          <cell r="L893" t="str">
            <v>594 pages</v>
          </cell>
          <cell r="M893" t="str">
            <v>Editions ENI</v>
          </cell>
          <cell r="N893" t="str">
            <v>fre</v>
          </cell>
          <cell r="O893" t="str">
            <v>fre</v>
          </cell>
          <cell r="P893" t="str">
            <v>fre</v>
          </cell>
          <cell r="Q893" t="str">
            <v xml:space="preserve">Ce livre s'adresse aux développeurs mobiles qui  souhaitent développer des applications pour les périphériques Android et  disposer d'une ap&amp;shy;proche comparative entre le développement natif en Java et le dévelop&amp;shy;pement dit hybride avec le framework Ionic 4.  Des connaissances de base en développement logiciel et plus particulièrement  dans le domaine des applications déployées sur smartphones et tablettes  numériques sont conseillées. 
Le livre se compose de quatre parties. Le propos de l'auteur y  est très largement illustré d'exemples et d'applications qui peuvent être compa&amp;shy;rées  selon les deux approches de développement. 
Dans la première partie, l'auteur introduit les deux concepts  de dévelop&amp;shy;pement natif et hybride. 
Les deuxième et troisième parties leur sont respectivement  dédiées. Pour chaque approche de développement, l'auteur présente ainsi l'environne&amp;shy;ment  de développement (Android Studio, Ionic) ainsi que l'architecture d'une  application. Il détaille également l'interaction avec les utilisa&amp;shy;teurs,  la persistance des données, la connexion à Internet, la gestion  de données en mode distant, la gestion des éléments multimédia ou en&amp;shy;core  la géolocalisation et la mise en oeuvre de cartes ainsi que la produc&amp;shy;tion  de graphiques de gestion. 
Pour finir, dans la dernière partie du livre, l'auteur propose  un bilan de ces deux approches de développement. 
Les exemples du livre sont largement commentés et sont  présentés selon une progression logique. Le code source de ces exemples est  disponible en téléchargement sur le site www.editions-eni.fr.
Quizinclus dans 
la version en ligne !
- Testez vos connaissances à l'issue de chaque chapitre
- Validez vos acquis
</v>
          </cell>
          <cell r="R893">
            <v>9782409025112</v>
          </cell>
          <cell r="S893" t="str">
            <v>Version Numérique</v>
          </cell>
          <cell r="T893">
            <v>9782409025105</v>
          </cell>
          <cell r="U893" t="str">
            <v>Version Imprimée</v>
          </cell>
          <cell r="V893" t="str">
            <v>St-Herblain</v>
          </cell>
          <cell r="W893" t="str">
            <v>Editions ENI</v>
          </cell>
          <cell r="X893">
            <v>2020</v>
          </cell>
          <cell r="Y893" t="str">
            <v>Bibliothèque Numérique ENI (Service en ligne)</v>
          </cell>
          <cell r="Z893" t="str">
            <v>RESSOURCES INFORMATIQUES</v>
          </cell>
          <cell r="AA893" t="str">
            <v>texte</v>
          </cell>
          <cell r="AB893" t="str">
            <v>txt</v>
          </cell>
          <cell r="AC893" t="str">
            <v>rdacontent/fre</v>
          </cell>
          <cell r="AD893" t="str">
            <v>informatique</v>
          </cell>
          <cell r="AE893" t="str">
            <v>c</v>
          </cell>
          <cell r="AF893" t="str">
            <v>rdamedia/fre</v>
          </cell>
          <cell r="AG893" t="str">
            <v>ressource en ligne</v>
          </cell>
          <cell r="AH893" t="str">
            <v>cr</v>
          </cell>
          <cell r="AI893" t="str">
            <v>rdacarrier/fre</v>
          </cell>
          <cell r="AJ893" t="str">
            <v>m\\\\\o\\d\\\\\\\\</v>
          </cell>
          <cell r="AK893" t="str">
            <v>cr\cn\\\\uuaua</v>
          </cell>
          <cell r="AL893" t="str">
            <v>Accès restreint aux membres</v>
          </cell>
          <cell r="AM893" t="str">
            <v>Source de la note de description : Version imprimée</v>
          </cell>
          <cell r="AN893" t="str">
            <v/>
          </cell>
          <cell r="AO893" t="str">
            <v>%SITE_CLIENT%/?library_guid=5BDE0D0E-FC01-4F6A-9194-82299D8D20EA</v>
          </cell>
          <cell r="AP893" t="str">
            <v>Accès au travers du portail ENI</v>
          </cell>
          <cell r="AQ893" t="str">
            <v xml:space="preserve"> Android </v>
          </cell>
          <cell r="AR893" t="str">
            <v xml:space="preserve"> cross platform </v>
          </cell>
          <cell r="AS893" t="str">
            <v xml:space="preserve"> crossplatform </v>
          </cell>
          <cell r="AT893" t="str">
            <v xml:space="preserve"> développement multiplatforme </v>
          </cell>
          <cell r="AU893" t="str">
            <v xml:space="preserve"> développement natif </v>
          </cell>
          <cell r="AV893" t="str">
            <v xml:space="preserve"> Java </v>
          </cell>
          <cell r="AW893" t="str">
            <v xml:space="preserve"> JavaScript </v>
          </cell>
          <cell r="AX893" t="str">
            <v xml:space="preserve"> LNRIJAVION</v>
          </cell>
          <cell r="AY893" t="str">
            <v xml:space="preserve"> mobile </v>
          </cell>
          <cell r="AZ893" t="str">
            <v xml:space="preserve">Ionic </v>
          </cell>
          <cell r="BA893" t="str">
            <v/>
          </cell>
          <cell r="BB893" t="str">
            <v/>
          </cell>
          <cell r="BC893" t="str">
            <v/>
          </cell>
          <cell r="BD893" t="str">
            <v/>
          </cell>
          <cell r="BE893" t="str">
            <v/>
          </cell>
          <cell r="BF893" t="str">
            <v/>
          </cell>
          <cell r="BG893" t="str">
            <v/>
          </cell>
          <cell r="BH893" t="str">
            <v/>
          </cell>
          <cell r="BI893" t="str">
            <v/>
          </cell>
          <cell r="BJ893" t="str">
            <v/>
          </cell>
          <cell r="BK893" t="str">
            <v/>
          </cell>
          <cell r="BL893" t="str">
            <v/>
          </cell>
          <cell r="BM893" t="str">
            <v/>
          </cell>
          <cell r="BN893" t="str">
            <v/>
          </cell>
          <cell r="BO893" t="str">
            <v/>
          </cell>
          <cell r="BP893" t="str">
            <v/>
          </cell>
          <cell r="BQ893" t="str">
            <v/>
          </cell>
          <cell r="BR893" t="str">
            <v/>
          </cell>
          <cell r="BS893" t="str">
            <v/>
          </cell>
          <cell r="BT893" t="str">
            <v/>
          </cell>
          <cell r="BU893" t="str">
            <v/>
          </cell>
          <cell r="BV893" t="str">
            <v/>
          </cell>
          <cell r="BW893" t="str">
            <v/>
          </cell>
          <cell r="BX893" t="str">
            <v/>
          </cell>
        </row>
        <row r="894">
          <cell r="A894" t="str">
            <v>RIJSANG</v>
          </cell>
          <cell r="B894" t="str">
            <v>JavaScript et Angular</v>
          </cell>
          <cell r="C894" t="str">
            <v>Des bases du langage au développement d'une application web</v>
          </cell>
          <cell r="D894" t="str">
            <v>Julien CALIENDO</v>
          </cell>
          <cell r="E894" t="str">
            <v/>
          </cell>
          <cell r="F894" t="str">
            <v>CALIENDO, Julien</v>
          </cell>
          <cell r="G894" t="str">
            <v/>
          </cell>
          <cell r="H894" t="str">
            <v/>
          </cell>
          <cell r="I894" t="str">
            <v/>
          </cell>
          <cell r="J894" t="str">
            <v/>
          </cell>
          <cell r="K894" t="str">
            <v>Edition du 1 April 2020</v>
          </cell>
          <cell r="L894" t="str">
            <v>413 pages</v>
          </cell>
          <cell r="M894" t="str">
            <v>Editions ENI</v>
          </cell>
          <cell r="N894" t="str">
            <v>fre</v>
          </cell>
          <cell r="O894" t="str">
            <v>fre</v>
          </cell>
          <cell r="P894" t="str">
            <v>fre</v>
          </cell>
          <cell r="Q894" t="str">
            <v xml:space="preserve">Cet ouvrage s'adresse aux développeurs qui souhaitent apprendre à développer une application web avec le Framework JavaScript de Google : Angular. Le lecteur est placé dans un cadre méthodologique Agile Scrum lui permettant d'assimiler les mécanismes de développement dans un contexte professionnel. 
Rédigé en deux parties, l'auteur détaille dans la première partie du livre les concepts du langage JavaScript, basiques comme plus avancés, en les illustrant par des exemples. Le lecteur peut ainsi se familiariser avec l'installation de l'IDE, les types de données, les boucles et conditions, les fonctions ou encore la programmation orientée objet avec JavaScript. Un chapitre consacré à TypeScript permet au lecteur de faire le lien entre le langage JavaScript et le framework Angular. 
Dans la seconde partie, l'auteur étudie ensuite pas à pas et par la pratique les mécanismes d'Angular avec le développement d'une application « fil rouge » étoffée de chapitre en chapitre grâce aux nouveaux concepts acquis. Le lecteur peut ainsi mettre en oeuvre les composants et leur hiérarchie, les gabarits, les API, les formulaires, le routage, la programmation réactive, les tests unitaires et de bout en bout, l'authentification, l'exploitation d'une base de données avec FireBase et l'intégration continue avec Travis pour aboutir très rapidement à une application pleinement fonctionnelle. Plusieurs outils sont également étudiés pour être en mesure de qualifier et auditer son propre code et ainsi gagner en productivité. 
Des éléments complémentaires sont disponibles en téléchargement sur le site www.editions-eni.fr.
Quizinclus dans 
la version en ligne !
- Testez vos connaissances à l'issue de chaque chapitre
- Validez vos acquis
</v>
          </cell>
          <cell r="R894">
            <v>9782409024719</v>
          </cell>
          <cell r="S894" t="str">
            <v>Version Numérique</v>
          </cell>
          <cell r="T894">
            <v>9782409024702</v>
          </cell>
          <cell r="U894" t="str">
            <v>Version Imprimée</v>
          </cell>
          <cell r="V894" t="str">
            <v>St-Herblain</v>
          </cell>
          <cell r="W894" t="str">
            <v>Editions ENI</v>
          </cell>
          <cell r="X894">
            <v>2020</v>
          </cell>
          <cell r="Y894" t="str">
            <v>Bibliothèque Numérique ENI (Service en ligne)</v>
          </cell>
          <cell r="Z894" t="str">
            <v>RESSOURCES INFORMATIQUES</v>
          </cell>
          <cell r="AA894" t="str">
            <v>texte</v>
          </cell>
          <cell r="AB894" t="str">
            <v>txt</v>
          </cell>
          <cell r="AC894" t="str">
            <v>rdacontent/fre</v>
          </cell>
          <cell r="AD894" t="str">
            <v>informatique</v>
          </cell>
          <cell r="AE894" t="str">
            <v>c</v>
          </cell>
          <cell r="AF894" t="str">
            <v>rdamedia/fre</v>
          </cell>
          <cell r="AG894" t="str">
            <v>ressource en ligne</v>
          </cell>
          <cell r="AH894" t="str">
            <v>cr</v>
          </cell>
          <cell r="AI894" t="str">
            <v>rdacarrier/fre</v>
          </cell>
          <cell r="AJ894" t="str">
            <v>m\\\\\o\\d\\\\\\\\</v>
          </cell>
          <cell r="AK894" t="str">
            <v>cr\cn\\\\uuaua</v>
          </cell>
          <cell r="AL894" t="str">
            <v>Accès restreint aux membres</v>
          </cell>
          <cell r="AM894" t="str">
            <v>Source de la note de description : Version imprimée</v>
          </cell>
          <cell r="AN894" t="str">
            <v/>
          </cell>
          <cell r="AO894" t="str">
            <v>%SITE_CLIENT%/?library_guid=BF8ECF2D-E7F8-4417-AF0C-33810851CC58</v>
          </cell>
          <cell r="AP894" t="str">
            <v>Accès au travers du portail ENI</v>
          </cell>
          <cell r="AQ894" t="str">
            <v xml:space="preserve"> Angular </v>
          </cell>
          <cell r="AR894" t="str">
            <v xml:space="preserve"> Angular.js </v>
          </cell>
          <cell r="AS894" t="str">
            <v xml:space="preserve"> Angularjs </v>
          </cell>
          <cell r="AT894" t="str">
            <v xml:space="preserve"> Firebase </v>
          </cell>
          <cell r="AU894" t="str">
            <v xml:space="preserve"> JS </v>
          </cell>
          <cell r="AV894" t="str">
            <v xml:space="preserve"> LNRIJSANG</v>
          </cell>
          <cell r="AW894" t="str">
            <v xml:space="preserve"> TypeScript </v>
          </cell>
          <cell r="AX894" t="str">
            <v xml:space="preserve">JavaScript </v>
          </cell>
          <cell r="AY894" t="str">
            <v/>
          </cell>
          <cell r="AZ894" t="str">
            <v/>
          </cell>
          <cell r="BA894" t="str">
            <v/>
          </cell>
          <cell r="BB894" t="str">
            <v/>
          </cell>
          <cell r="BC894" t="str">
            <v/>
          </cell>
          <cell r="BD894" t="str">
            <v/>
          </cell>
          <cell r="BE894" t="str">
            <v/>
          </cell>
          <cell r="BF894" t="str">
            <v/>
          </cell>
          <cell r="BG894" t="str">
            <v/>
          </cell>
          <cell r="BH894" t="str">
            <v/>
          </cell>
          <cell r="BI894" t="str">
            <v/>
          </cell>
          <cell r="BJ894" t="str">
            <v/>
          </cell>
          <cell r="BK894" t="str">
            <v/>
          </cell>
          <cell r="BL894" t="str">
            <v/>
          </cell>
          <cell r="BM894" t="str">
            <v/>
          </cell>
          <cell r="BN894" t="str">
            <v/>
          </cell>
          <cell r="BO894" t="str">
            <v/>
          </cell>
          <cell r="BP894" t="str">
            <v/>
          </cell>
          <cell r="BQ894" t="str">
            <v/>
          </cell>
          <cell r="BR894" t="str">
            <v/>
          </cell>
          <cell r="BS894" t="str">
            <v/>
          </cell>
          <cell r="BT894" t="str">
            <v/>
          </cell>
          <cell r="BU894" t="str">
            <v/>
          </cell>
          <cell r="BV894" t="str">
            <v/>
          </cell>
          <cell r="BW894" t="str">
            <v/>
          </cell>
          <cell r="BX894" t="str">
            <v/>
          </cell>
        </row>
        <row r="895">
          <cell r="A895" t="str">
            <v>RIJSJQU</v>
          </cell>
          <cell r="B895" t="str">
            <v>JavaScript et jQuery</v>
          </cell>
          <cell r="C895" t="str">
            <v>La programmation web par la pratique</v>
          </cell>
          <cell r="D895" t="str">
            <v>Frédéric DELOBEL</v>
          </cell>
          <cell r="E895" t="str">
            <v/>
          </cell>
          <cell r="F895" t="str">
            <v>DELOBEL, Frédéric</v>
          </cell>
          <cell r="G895" t="str">
            <v/>
          </cell>
          <cell r="H895" t="str">
            <v/>
          </cell>
          <cell r="I895" t="str">
            <v/>
          </cell>
          <cell r="J895" t="str">
            <v/>
          </cell>
          <cell r="K895" t="str">
            <v>Edition du 1 November 2018</v>
          </cell>
          <cell r="L895" t="str">
            <v>619 pages</v>
          </cell>
          <cell r="M895" t="str">
            <v>Editions ENI</v>
          </cell>
          <cell r="N895" t="str">
            <v>fre</v>
          </cell>
          <cell r="O895" t="str">
            <v>fre</v>
          </cell>
          <cell r="P895" t="str">
            <v>fre</v>
          </cell>
          <cell r="Q895" t="str">
            <v>Ce livre s'adresse à toute personne qui débute la programmation ainsi qu'à des développeurs déjà expérimentés dans d'autres domaines et désireux de découvrir la programmation web. Il a pour objectif de donner les connaissances nécessaires pour dynamiser et enrichir des pages web et applications dites "clients légers" en utilisant la puissance du langage JavaScript et de la bibliothèque jQuery. 
Ce livre se divise en 3 parties. Dans la première, l'auteur commence par présenter les instructions et techniques de base de JavaScript (variables, opérateurs, structures de contrôle) avant d'étudier des notions plus avancées (tableaux, évènements, données distantes&amp;hellip;) pour se rendre compte des possibilités offertes par le langage.
La deuxième partie traite des fonctionnalités de la bibliothèque jQuery. Le lecteur découvre ainsi jQuery à travers son fonctionnement, les fonctions callback ou encore l'interaction avec le DOM. Il poursuit avec l'étude des interactions utilisateurs et la manipulation de données. Cette partie se termine par un chapitre de bonnes pratiques pour le développement avec JavaScript et jQuery.
Pour finir, la troisième partie, plus pratique, propose d'exploiter l'utilisation de ces instructions et techniques par la réalisation complète de projets concrets. Ils s'inspirent de cahiers des charges d'applications réelles et sont de complexité croissante. 
Le premier est un jeu de casse-briques dans lequel il s'agit de gérer le déplacement d'une balle et d'une raquette et de détecter des collisions pour supprimer les briques touchées. Le second est un jeu d'aiguilleur du ciel permettant de gérer des avions dans un espace aérien selon des ordres donnés. Ces deux projets familiarisent le lecteur avec les manipulations de base des éléments d'une page web hôte et leur animation à l'écran. 
Le troisième projet est un projet de développement d'une d'application de gestion de collections. Il s'agit de créer et paramétrer des collections de manière dynamique et de proposer des écrans permettant de renseigner les fiches des objets collectionnés. Il permet au lecteur d'avoir un aperçu des techniques Ajax de communication avec un serveur de données distant et de se rendre compte des processus à mettre en place pour créer des interfaces homme-machine dynamiques et performantes.
Fort de ces découvertes le lecteur sera armé pour développer ses propres pages et applications web dynamiques avec JavaScript et jQuery.
Des éléments complémentaires sont en téléchargement sur le site www.editions-eni.fr.
Les chapitres du livre :
Avant-propos &amp;ndash; Partie JavaScript : Présentation de JavaScript &amp;ndash; Les bases de JavaScript &amp;ndash; Les structures de contrôle en JavaScript &amp;ndash; JavaScript en profondeur &amp;ndash; Aller plus loin en JavaScript &amp;ndash; Partie jQuery : Présentation de jQuery &amp;ndash; Les interactions utilisateurs avec jQuery &amp;ndash; jQuery et les données &amp;ndash; Aller plus loin avec jQuery &amp;ndash; Les bonnes pratiques en JavaScript et jQuery &amp;ndash; Partie Projets exemples : Les outils nécessaires aux projets exemples &amp;ndash; Création d'un jeu de casse-briques &amp;ndash; Finalisation du jeu de casse-briques &amp;ndash; Création d'un jeu d'aiguilleur du ciel &amp;ndash; Terminer le jeu d'aiguilleur du ciel &amp;ndash; Création d'une gestion de collections &amp;ndash; Améliorer de la gestion de collections &amp;ndash; Finaliser la gestion de collections</v>
          </cell>
          <cell r="R895">
            <v>9782409016271</v>
          </cell>
          <cell r="S895" t="str">
            <v>Version Numérique</v>
          </cell>
          <cell r="T895">
            <v>9782409016219</v>
          </cell>
          <cell r="U895" t="str">
            <v>Version Imprimée</v>
          </cell>
          <cell r="V895" t="str">
            <v>St-Herblain</v>
          </cell>
          <cell r="W895" t="str">
            <v>Editions ENI</v>
          </cell>
          <cell r="X895">
            <v>2018</v>
          </cell>
          <cell r="Y895" t="str">
            <v>Bibliothèque Numérique ENI (Service en ligne)</v>
          </cell>
          <cell r="Z895" t="str">
            <v>RESSOURCES INFORMATIQUES</v>
          </cell>
          <cell r="AA895" t="str">
            <v>texte</v>
          </cell>
          <cell r="AB895" t="str">
            <v>txt</v>
          </cell>
          <cell r="AC895" t="str">
            <v>rdacontent/fre</v>
          </cell>
          <cell r="AD895" t="str">
            <v>informatique</v>
          </cell>
          <cell r="AE895" t="str">
            <v>c</v>
          </cell>
          <cell r="AF895" t="str">
            <v>rdamedia/fre</v>
          </cell>
          <cell r="AG895" t="str">
            <v>ressource en ligne</v>
          </cell>
          <cell r="AH895" t="str">
            <v>cr</v>
          </cell>
          <cell r="AI895" t="str">
            <v>rdacarrier/fre</v>
          </cell>
          <cell r="AJ895" t="str">
            <v>m\\\\\o\\d\\\\\\\\</v>
          </cell>
          <cell r="AK895" t="str">
            <v>cr\cn\\\\uuaua</v>
          </cell>
          <cell r="AL895" t="str">
            <v>Accès restreint aux membres</v>
          </cell>
          <cell r="AM895" t="str">
            <v>Source de la note de description : Version imprimée</v>
          </cell>
          <cell r="AN895" t="str">
            <v/>
          </cell>
          <cell r="AO895" t="str">
            <v>%SITE_CLIENT%/?library_guid=82E2A3E0-87BB-46E4-AEB1-72BE4C872456</v>
          </cell>
          <cell r="AP895" t="str">
            <v>Accès au travers du portail ENI</v>
          </cell>
          <cell r="AQ895" t="str">
            <v xml:space="preserve"> AJAX </v>
          </cell>
          <cell r="AR895" t="str">
            <v xml:space="preserve"> développement </v>
          </cell>
          <cell r="AS895" t="str">
            <v xml:space="preserve"> développement web </v>
          </cell>
          <cell r="AT895" t="str">
            <v xml:space="preserve"> jQuery </v>
          </cell>
          <cell r="AU895" t="str">
            <v xml:space="preserve"> JSON </v>
          </cell>
          <cell r="AV895" t="str">
            <v xml:space="preserve"> LNRIJSJQU</v>
          </cell>
          <cell r="AW895" t="str">
            <v xml:space="preserve">JavaScript </v>
          </cell>
          <cell r="AX895" t="str">
            <v/>
          </cell>
          <cell r="AY895" t="str">
            <v/>
          </cell>
          <cell r="AZ895" t="str">
            <v/>
          </cell>
          <cell r="BA895" t="str">
            <v/>
          </cell>
          <cell r="BB895" t="str">
            <v/>
          </cell>
          <cell r="BC895" t="str">
            <v/>
          </cell>
          <cell r="BD895" t="str">
            <v/>
          </cell>
          <cell r="BE895" t="str">
            <v/>
          </cell>
          <cell r="BF895" t="str">
            <v/>
          </cell>
          <cell r="BG895" t="str">
            <v/>
          </cell>
          <cell r="BH895" t="str">
            <v/>
          </cell>
          <cell r="BI895" t="str">
            <v/>
          </cell>
          <cell r="BJ895" t="str">
            <v/>
          </cell>
          <cell r="BK895" t="str">
            <v/>
          </cell>
          <cell r="BL895" t="str">
            <v/>
          </cell>
          <cell r="BM895" t="str">
            <v/>
          </cell>
          <cell r="BN895" t="str">
            <v/>
          </cell>
          <cell r="BO895" t="str">
            <v/>
          </cell>
          <cell r="BP895" t="str">
            <v/>
          </cell>
          <cell r="BQ895" t="str">
            <v/>
          </cell>
          <cell r="BR895" t="str">
            <v/>
          </cell>
          <cell r="BS895" t="str">
            <v/>
          </cell>
          <cell r="BT895" t="str">
            <v/>
          </cell>
          <cell r="BU895" t="str">
            <v/>
          </cell>
          <cell r="BV895" t="str">
            <v/>
          </cell>
          <cell r="BW895" t="str">
            <v/>
          </cell>
          <cell r="BX895" t="str">
            <v/>
          </cell>
        </row>
        <row r="896">
          <cell r="A896" t="str">
            <v>RIKOT</v>
          </cell>
          <cell r="B896" t="str">
            <v>Kotlin</v>
          </cell>
          <cell r="C896" t="str">
            <v>Les fondamentaux du langage</v>
          </cell>
          <cell r="D896" t="str">
            <v>Ludovic ROLAND</v>
          </cell>
          <cell r="E896" t="str">
            <v/>
          </cell>
          <cell r="F896" t="str">
            <v>ROLAND, Ludovic</v>
          </cell>
          <cell r="G896" t="str">
            <v/>
          </cell>
          <cell r="H896" t="str">
            <v/>
          </cell>
          <cell r="I896" t="str">
            <v/>
          </cell>
          <cell r="J896" t="str">
            <v/>
          </cell>
          <cell r="K896" t="str">
            <v>Edition du 1 February 2021</v>
          </cell>
          <cell r="L896" t="str">
            <v>550 pages</v>
          </cell>
          <cell r="M896" t="str">
            <v>Editions ENI</v>
          </cell>
          <cell r="N896" t="str">
            <v>fre</v>
          </cell>
          <cell r="O896" t="str">
            <v>fre</v>
          </cell>
          <cell r="P896" t="str">
            <v>fre</v>
          </cell>
          <cell r="Q896" t="str">
            <v xml:space="preserve">Ce livre s’adresse à toute personne désireuse d’apprendre à programmer avec le langage Kotlin (en version 1.4 au moment de l’écriture). Que le lecteur soit débutant ou qu’il ait déjà de l’expérience avec un ou plusieurs langages de programmation, il trouvera dans ce livre, articulé en cinq grandes parties, toutes les connaissances nécessaires à la prise en main de Kotlin, largement illustrées par de nombreux exemples, pour une utilisation dans un contexte JVM (Java Virtual Machine). 
La première partie permet au lecteur de préparer son environnement de travail et d’appréhender les bases de la programmation en Kotlin grâce aux variables, conditions, boucles, tableaux et fonctions. La deuxième partie détaille toutes les possibilités du langage Kotlin autour du concept de programmation orientée objet permettant ainsi au lecteur d’étudier les notions de classes, d’héritage, d’interfaces, d’énumérations, de généricité... 
Une troisième partie donne la possibilité de progresser dans son apprentissage de la programmation avec Kotlin en se familiarisant avec des notions avancées contenues directement dans le langage (conversion de type, réification de type, fonctions de portée…), avant de poursuivre avec une partie dédiée aux collections. 
La dernière partie de ce livre implique le lecteur dans la manipulation de bibliothèques tierces utiles pour la gestion de la programmation asynchrone, de channels, de flows, de requêtes web ou encore de sérialisation JSON. 
L’auteur conclut avec un chapitre dans lequel il propose une mise en application des différentes notions étudiées avec le développement, étape par étape, d’un programme Kotlin destiné à la JVM.
 Quizinclus dans 
la version en ligne !
 - Testez vos connaissances à l'issue de chaque chapitre
 - Validez vos acquis
</v>
          </cell>
          <cell r="R896">
            <v>9782409029165</v>
          </cell>
          <cell r="S896" t="str">
            <v>Version Numérique</v>
          </cell>
          <cell r="T896">
            <v>9782409029158</v>
          </cell>
          <cell r="U896" t="str">
            <v>Version Imprimée</v>
          </cell>
          <cell r="V896" t="str">
            <v>St-Herblain</v>
          </cell>
          <cell r="W896" t="str">
            <v>Editions ENI</v>
          </cell>
          <cell r="X896">
            <v>2021</v>
          </cell>
          <cell r="Y896" t="str">
            <v>Bibliothèque Numérique ENI (Service en ligne)</v>
          </cell>
          <cell r="Z896" t="str">
            <v>RESSOURCES INFORMATIQUES</v>
          </cell>
          <cell r="AA896" t="str">
            <v>texte</v>
          </cell>
          <cell r="AB896" t="str">
            <v>txt</v>
          </cell>
          <cell r="AC896" t="str">
            <v>rdacontent/fre</v>
          </cell>
          <cell r="AD896" t="str">
            <v>informatique</v>
          </cell>
          <cell r="AE896" t="str">
            <v>c</v>
          </cell>
          <cell r="AF896" t="str">
            <v>rdamedia/fre</v>
          </cell>
          <cell r="AG896" t="str">
            <v>ressource en ligne</v>
          </cell>
          <cell r="AH896" t="str">
            <v>cr</v>
          </cell>
          <cell r="AI896" t="str">
            <v>rdacarrier/fre</v>
          </cell>
          <cell r="AJ896" t="str">
            <v>m\\\\\o\\d\\\\\\\\</v>
          </cell>
          <cell r="AK896" t="str">
            <v>cr\cn\\\\uuaua</v>
          </cell>
          <cell r="AL896" t="str">
            <v>Accès restreint aux membres</v>
          </cell>
          <cell r="AM896" t="str">
            <v>Source de la note de description : Version imprimée</v>
          </cell>
          <cell r="AN896" t="str">
            <v/>
          </cell>
          <cell r="AO896" t="str">
            <v>%SITE_CLIENT%/?library_guid=B293C723-D651-4AA3-B822-609F10482336</v>
          </cell>
          <cell r="AP896" t="str">
            <v>Accès au travers du portail ENI</v>
          </cell>
          <cell r="AQ896" t="str">
            <v xml:space="preserve"> Android </v>
          </cell>
          <cell r="AR896" t="str">
            <v xml:space="preserve"> Java Virtual Machine</v>
          </cell>
          <cell r="AS896" t="str">
            <v xml:space="preserve"> JVM </v>
          </cell>
          <cell r="AT896" t="str">
            <v xml:space="preserve">Kotlin </v>
          </cell>
          <cell r="AU896" t="str">
            <v/>
          </cell>
          <cell r="AV896" t="str">
            <v/>
          </cell>
          <cell r="AW896" t="str">
            <v/>
          </cell>
          <cell r="AX896" t="str">
            <v/>
          </cell>
          <cell r="AY896" t="str">
            <v/>
          </cell>
          <cell r="AZ896" t="str">
            <v/>
          </cell>
          <cell r="BA896" t="str">
            <v/>
          </cell>
          <cell r="BB896" t="str">
            <v/>
          </cell>
          <cell r="BC896" t="str">
            <v/>
          </cell>
          <cell r="BD896" t="str">
            <v/>
          </cell>
          <cell r="BE896" t="str">
            <v/>
          </cell>
          <cell r="BF896" t="str">
            <v/>
          </cell>
          <cell r="BG896" t="str">
            <v/>
          </cell>
          <cell r="BH896" t="str">
            <v/>
          </cell>
          <cell r="BI896" t="str">
            <v/>
          </cell>
          <cell r="BJ896" t="str">
            <v/>
          </cell>
          <cell r="BK896" t="str">
            <v/>
          </cell>
          <cell r="BL896" t="str">
            <v/>
          </cell>
          <cell r="BM896" t="str">
            <v/>
          </cell>
          <cell r="BN896" t="str">
            <v/>
          </cell>
          <cell r="BO896" t="str">
            <v/>
          </cell>
          <cell r="BP896" t="str">
            <v/>
          </cell>
          <cell r="BQ896" t="str">
            <v/>
          </cell>
          <cell r="BR896" t="str">
            <v/>
          </cell>
          <cell r="BS896" t="str">
            <v/>
          </cell>
          <cell r="BT896" t="str">
            <v/>
          </cell>
          <cell r="BU896" t="str">
            <v/>
          </cell>
          <cell r="BV896" t="str">
            <v/>
          </cell>
          <cell r="BW896" t="str">
            <v/>
          </cell>
          <cell r="BX896" t="str">
            <v/>
          </cell>
        </row>
        <row r="897">
          <cell r="A897" t="str">
            <v>RILATEX</v>
          </cell>
          <cell r="B897" t="str">
            <v>LaTeX</v>
          </cell>
          <cell r="C897" t="str">
            <v>Concevez des documents élaborés et structurés</v>
          </cell>
          <cell r="D897" t="str">
            <v>Christophe AUBRY</v>
          </cell>
          <cell r="E897" t="str">
            <v/>
          </cell>
          <cell r="F897" t="str">
            <v>AUBRY, Christophe</v>
          </cell>
          <cell r="G897" t="str">
            <v/>
          </cell>
          <cell r="H897" t="str">
            <v/>
          </cell>
          <cell r="I897" t="str">
            <v/>
          </cell>
          <cell r="J897" t="str">
            <v/>
          </cell>
          <cell r="K897" t="str">
            <v>Edition du 1 April 2021</v>
          </cell>
          <cell r="L897" t="str">
            <v>596 pages</v>
          </cell>
          <cell r="M897" t="str">
            <v>Editions ENI</v>
          </cell>
          <cell r="N897" t="str">
            <v>fre</v>
          </cell>
          <cell r="O897" t="str">
            <v>fre</v>
          </cell>
          <cell r="P897" t="str">
            <v>fre</v>
          </cell>
          <cell r="Q897" t="str">
            <v xml:space="preserve">
Ce livre sur le système de composition LaTeX s’adresse à toute personne qui souhaite concevoir des documents très structurés avec une mise en page et une mise en forme irréprochables. Aussi bien utilisé pour la rédaction de documents techniques, pour des manuels d’utilisation que pour des rapports, il intéressera autant les chercheurs ou étudiants dans les universités, les grandes écoles et les institutions académiques qu’un grand nombre de professeurs scientifiques du secondaire. 
Dans la première partie du livre, le lecteur découvre l’environnement de composition LaTeX avant d’appréhender son système de fonctionnement, avec les fonctionnalités natives et le principe d’utilisation des paquets d’extensions (packages) utiles pour étendre les fonctionnalités de LaTeX dans le but de résoudre des problèmes spécifiques. Les bases de la syntaxe, avec les commandes et les environnements, seront étudiées, ainsi que l’éditeur Texmaker, utilisé dans toute la suite du livre. 
La deuxième partie du livre est consacrée à l’étude de la conception des documents avec la mise en forme du texte et l’ajout de tableaux et d’images. Un chapitre, illustré par de très nombreux exemples, est entièrement dédié à la rédaction des mathématiques. Le lecteur apprend à créer un devoir de mathématiques avec LaTeX qui pourra servir de modèle aux enseignants. 
Dans une troisième partie, la gestion des tables des matières, des index et des glossaires ainsi que l’insertion de listes de tableaux et de figures est étudiée. Le lecteur y découvre également la gestion d’une bibliographie et la création de documents multifichiers. 
Pour finir, l’auteur présente dans une ultime partie l’utilisation de plusieurs paquets d’extensions permettant d’accroître les fonctionnalités de LaTeX pour la mise en page du document et pour la mise en forme du contenu.</v>
          </cell>
          <cell r="R897">
            <v>9782409029851</v>
          </cell>
          <cell r="S897" t="str">
            <v>Version Numérique</v>
          </cell>
          <cell r="T897">
            <v>9782409029844</v>
          </cell>
          <cell r="U897" t="str">
            <v>Version Imprimée</v>
          </cell>
          <cell r="V897" t="str">
            <v>St-Herblain</v>
          </cell>
          <cell r="W897" t="str">
            <v>Editions ENI</v>
          </cell>
          <cell r="X897">
            <v>2021</v>
          </cell>
          <cell r="Y897" t="str">
            <v>Bibliothèque Numérique ENI (Service en ligne)</v>
          </cell>
          <cell r="Z897" t="str">
            <v>RESSOURCES INFORMATIQUES</v>
          </cell>
          <cell r="AA897" t="str">
            <v>texte</v>
          </cell>
          <cell r="AB897" t="str">
            <v>txt</v>
          </cell>
          <cell r="AC897" t="str">
            <v>rdacontent/fre</v>
          </cell>
          <cell r="AD897" t="str">
            <v>informatique</v>
          </cell>
          <cell r="AE897" t="str">
            <v>c</v>
          </cell>
          <cell r="AF897" t="str">
            <v>rdamedia/fre</v>
          </cell>
          <cell r="AG897" t="str">
            <v>ressource en ligne</v>
          </cell>
          <cell r="AH897" t="str">
            <v>cr</v>
          </cell>
          <cell r="AI897" t="str">
            <v>rdacarrier/fre</v>
          </cell>
          <cell r="AJ897" t="str">
            <v>m\\\\\o\\d\\\\\\\\</v>
          </cell>
          <cell r="AK897" t="str">
            <v>cr\cn\\\\uuaua</v>
          </cell>
          <cell r="AL897" t="str">
            <v>Accès restreint aux membres</v>
          </cell>
          <cell r="AM897" t="str">
            <v>Source de la note de description : Version imprimée</v>
          </cell>
          <cell r="AN897" t="str">
            <v/>
          </cell>
          <cell r="AO897" t="str">
            <v>%SITE_CLIENT%/?library_guid=6500AA0D-AA07-4312-8BE6-0872C5C833C0</v>
          </cell>
          <cell r="AP897" t="str">
            <v>Accès au travers du portail ENI</v>
          </cell>
          <cell r="AQ897" t="str">
            <v xml:space="preserve"> documents</v>
          </cell>
          <cell r="AR897" t="str">
            <v xml:space="preserve"> langage Tex </v>
          </cell>
          <cell r="AS897" t="str">
            <v xml:space="preserve"> traitement de texte </v>
          </cell>
          <cell r="AT897" t="str">
            <v xml:space="preserve">LaTex </v>
          </cell>
          <cell r="AU897" t="str">
            <v/>
          </cell>
          <cell r="AV897" t="str">
            <v/>
          </cell>
          <cell r="AW897" t="str">
            <v/>
          </cell>
          <cell r="AX897" t="str">
            <v/>
          </cell>
          <cell r="AY897" t="str">
            <v/>
          </cell>
          <cell r="AZ897" t="str">
            <v/>
          </cell>
          <cell r="BA897" t="str">
            <v/>
          </cell>
          <cell r="BB897" t="str">
            <v/>
          </cell>
          <cell r="BC897" t="str">
            <v/>
          </cell>
          <cell r="BD897" t="str">
            <v/>
          </cell>
          <cell r="BE897" t="str">
            <v/>
          </cell>
          <cell r="BF897" t="str">
            <v/>
          </cell>
          <cell r="BG897" t="str">
            <v/>
          </cell>
          <cell r="BH897" t="str">
            <v/>
          </cell>
          <cell r="BI897" t="str">
            <v/>
          </cell>
          <cell r="BJ897" t="str">
            <v/>
          </cell>
          <cell r="BK897" t="str">
            <v/>
          </cell>
          <cell r="BL897" t="str">
            <v/>
          </cell>
          <cell r="BM897" t="str">
            <v/>
          </cell>
          <cell r="BN897" t="str">
            <v/>
          </cell>
          <cell r="BO897" t="str">
            <v/>
          </cell>
          <cell r="BP897" t="str">
            <v/>
          </cell>
          <cell r="BQ897" t="str">
            <v/>
          </cell>
          <cell r="BR897" t="str">
            <v/>
          </cell>
          <cell r="BS897" t="str">
            <v/>
          </cell>
          <cell r="BT897" t="str">
            <v/>
          </cell>
          <cell r="BU897" t="str">
            <v/>
          </cell>
          <cell r="BV897" t="str">
            <v/>
          </cell>
          <cell r="BW897" t="str">
            <v/>
          </cell>
          <cell r="BX897" t="str">
            <v/>
          </cell>
        </row>
        <row r="898">
          <cell r="A898" t="str">
            <v>RILDAP</v>
          </cell>
          <cell r="B898" t="str">
            <v>LDAP</v>
          </cell>
          <cell r="C898" t="str">
            <v>Maîtrise du protocole - Exploitation d'un service d'annuaire (OpenLDAP, Active Directory)</v>
          </cell>
          <cell r="D898" t="str">
            <v xml:space="preserve">Dominique COLOMBANI </v>
          </cell>
          <cell r="E898" t="str">
            <v/>
          </cell>
          <cell r="F898" t="str">
            <v>COLOMBANI , Dominique</v>
          </cell>
          <cell r="G898" t="str">
            <v/>
          </cell>
          <cell r="H898" t="str">
            <v/>
          </cell>
          <cell r="I898" t="str">
            <v/>
          </cell>
          <cell r="J898" t="str">
            <v/>
          </cell>
          <cell r="K898" t="str">
            <v>Edition du 1 December 2006</v>
          </cell>
          <cell r="L898" t="str">
            <v>396 pages</v>
          </cell>
          <cell r="M898" t="str">
            <v>Editions ENI</v>
          </cell>
          <cell r="N898" t="str">
            <v>fre</v>
          </cell>
          <cell r="O898" t="str">
            <v>fre</v>
          </cell>
          <cell r="P898" t="str">
            <v>fre</v>
          </cell>
          <cell r="Q898" t="str">
            <v xml:space="preserve">Ce livre s'adresse autant aux débutants désireux de comprendre les annuaires LDAP, qu'aux informaticiens plus expérimentés souhaitant renforcer et mettre à jour leurs connaissances. Le principe d'un annuaire est présenté, puis les différents points constitutifs de LDAP (protocole, nommage des entités, stockage des informations, interrogation et opérations) sont détaillés d'un point de vue pratique, sans noyer le lecteur dans un discours trop théorique, et en s'appuyant sur les nouvelles RFC de juin 2006 (4510 à 4519). Les principaux annuaires sont présentés et exploités (OpenLDAP et Active Directory) et les exemples proposés dans l'ouvrage couvrent les systèmes Windows et Unix en illustrant l'interopérabilité entre les deux systèmes. Les personnes qui souhaitent approfondir les requêtes LDAP, pour effectuer des recherches complexes dans un annuaire (par exemple, les administrateurs d'un domaine Windows ou d'un serveur Exchange ayant à définir un groupe de distribution basé sur une requête) trouveront un intérêt particulier à lire les chapitres 3, 4 et 5. Les administrateurs Unix ou Linux qui souhaitent mettre en place ou administrer un annuaire LDAP trouveront les informations nécessaires dans les chapitres 8, 9 et 10. Les administrateurs réseaux et les responsables de la sécurité trouveront des informations précieuses dans les chapitres 6, 7, 9 et 10. Les développeurs qui souhaitent utiliser un annuaire dans leurs applications découvriront les principes de LDAP. Ils pourront mettre en place un serveur pour effectuer leurs essais et disposeront des informations nécessaires pour installer un serveur LDAP en même temps que leur application. L'ouvrage présente en annexe un guide de référence sur OpenLDAP dans sa dernière version.
</v>
          </cell>
          <cell r="R898">
            <v>9782746044135</v>
          </cell>
          <cell r="S898" t="str">
            <v>Version Numérique</v>
          </cell>
          <cell r="T898">
            <v>9782746034235</v>
          </cell>
          <cell r="U898" t="str">
            <v>Version Imprimée</v>
          </cell>
          <cell r="V898" t="str">
            <v>St-Herblain</v>
          </cell>
          <cell r="W898" t="str">
            <v>Editions ENI</v>
          </cell>
          <cell r="X898">
            <v>2006</v>
          </cell>
          <cell r="Y898" t="str">
            <v>Bibliothèque Numérique ENI (Service en ligne)</v>
          </cell>
          <cell r="Z898" t="str">
            <v>RESSOURCES INFORMATIQUES</v>
          </cell>
          <cell r="AA898" t="str">
            <v>texte</v>
          </cell>
          <cell r="AB898" t="str">
            <v>txt</v>
          </cell>
          <cell r="AC898" t="str">
            <v>rdacontent/fre</v>
          </cell>
          <cell r="AD898" t="str">
            <v>informatique</v>
          </cell>
          <cell r="AE898" t="str">
            <v>c</v>
          </cell>
          <cell r="AF898" t="str">
            <v>rdamedia/fre</v>
          </cell>
          <cell r="AG898" t="str">
            <v>ressource en ligne</v>
          </cell>
          <cell r="AH898" t="str">
            <v>cr</v>
          </cell>
          <cell r="AI898" t="str">
            <v>rdacarrier/fre</v>
          </cell>
          <cell r="AJ898" t="str">
            <v>m\\\\\o\\d\\\\\\\\</v>
          </cell>
          <cell r="AK898" t="str">
            <v>cr\cn\\\\uuaua</v>
          </cell>
          <cell r="AL898" t="str">
            <v>Accès restreint aux membres</v>
          </cell>
          <cell r="AM898" t="str">
            <v>Source de la note de description : Version imprimée</v>
          </cell>
          <cell r="AN898" t="str">
            <v/>
          </cell>
          <cell r="AO898" t="str">
            <v>%SITE_CLIENT%/?library_guid=0B4E1737-D7F6-46F5-9332-81CA26FDE915</v>
          </cell>
          <cell r="AP898" t="str">
            <v>Accès au travers du portail ENI</v>
          </cell>
          <cell r="AQ898">
            <v>2746034239</v>
          </cell>
          <cell r="AR898" t="str">
            <v xml:space="preserve"> active directory </v>
          </cell>
          <cell r="AS898" t="str">
            <v xml:space="preserve"> annuaire </v>
          </cell>
          <cell r="AT898" t="str">
            <v xml:space="preserve"> e</v>
          </cell>
          <cell r="AU898" t="str">
            <v xml:space="preserve"> ebook </v>
          </cell>
          <cell r="AV898" t="str">
            <v xml:space="preserve"> livre électronique </v>
          </cell>
          <cell r="AW898" t="str">
            <v xml:space="preserve"> livre numérique </v>
          </cell>
          <cell r="AX898" t="str">
            <v xml:space="preserve"> livres électroniques </v>
          </cell>
          <cell r="AY898" t="str">
            <v xml:space="preserve"> livres numériques </v>
          </cell>
          <cell r="AZ898" t="str">
            <v xml:space="preserve"> LNRILDAP</v>
          </cell>
          <cell r="BA898" t="str">
            <v xml:space="preserve"> OpenLDAP </v>
          </cell>
          <cell r="BB898" t="str">
            <v xml:space="preserve"> service d'annuaire </v>
          </cell>
          <cell r="BC898" t="str">
            <v xml:space="preserve">book </v>
          </cell>
          <cell r="BD898" t="str">
            <v xml:space="preserve">LDAP </v>
          </cell>
          <cell r="BE898" t="str">
            <v/>
          </cell>
          <cell r="BF898" t="str">
            <v/>
          </cell>
          <cell r="BG898" t="str">
            <v/>
          </cell>
          <cell r="BH898" t="str">
            <v/>
          </cell>
          <cell r="BI898" t="str">
            <v/>
          </cell>
          <cell r="BJ898" t="str">
            <v/>
          </cell>
          <cell r="BK898" t="str">
            <v/>
          </cell>
          <cell r="BL898" t="str">
            <v/>
          </cell>
          <cell r="BM898" t="str">
            <v/>
          </cell>
          <cell r="BN898" t="str">
            <v/>
          </cell>
          <cell r="BO898" t="str">
            <v/>
          </cell>
          <cell r="BP898" t="str">
            <v/>
          </cell>
          <cell r="BQ898" t="str">
            <v/>
          </cell>
          <cell r="BR898" t="str">
            <v/>
          </cell>
          <cell r="BS898" t="str">
            <v/>
          </cell>
          <cell r="BT898" t="str">
            <v/>
          </cell>
          <cell r="BU898" t="str">
            <v/>
          </cell>
          <cell r="BV898" t="str">
            <v/>
          </cell>
          <cell r="BW898" t="str">
            <v/>
          </cell>
          <cell r="BX898" t="str">
            <v/>
          </cell>
        </row>
        <row r="899">
          <cell r="A899" t="str">
            <v>RILTXML</v>
          </cell>
          <cell r="B899" t="str">
            <v>Technologies XML</v>
          </cell>
          <cell r="C899" t="str">
            <v>Aspects techniques et approches métier</v>
          </cell>
          <cell r="D899" t="str">
            <v>Olivier GULTZGOFF,Joëlle VITTONE</v>
          </cell>
          <cell r="E899" t="str">
            <v/>
          </cell>
          <cell r="F899" t="str">
            <v>GULTZGOFF, Olivier</v>
          </cell>
          <cell r="G899" t="str">
            <v>VITTONE, Joëlle</v>
          </cell>
          <cell r="H899" t="str">
            <v/>
          </cell>
          <cell r="I899" t="str">
            <v/>
          </cell>
          <cell r="J899" t="str">
            <v/>
          </cell>
          <cell r="K899" t="str">
            <v>Edition du 1 June 2010</v>
          </cell>
          <cell r="L899" t="str">
            <v>308 pages</v>
          </cell>
          <cell r="M899" t="str">
            <v>Editions ENI</v>
          </cell>
          <cell r="N899" t="str">
            <v>fre</v>
          </cell>
          <cell r="O899" t="str">
            <v>fre</v>
          </cell>
          <cell r="P899" t="str">
            <v>fre</v>
          </cell>
          <cell r="Q899" t="str">
            <v>Ce livre présente un état de l'art de l'avancée des technologies XML, en suivant comme fil conducteur la transformation de documents. Il s'adresse à tout informaticien (étudiant, chef de projet, développeur) qui souhaite avoir une bonne vision globale de ces technologies avant de définir une stratégie en matière de développement. 
Les auteurs, en détaillant l'utilisation des concepts tels que XSLT, XSL-FO, XPath, XQuery ou CSS démontrent comment la recherche d'informations, la mise en forme et la publication de contenus deviennent dynamiques et imposent le XML comme une composante majeure du système d'information de l'entreprise. 
L'approche technique choisie par les auteurs, tout en gardant un point de vue généraliste et illustrée de nombreux exemples concrets (sorties PDF, éditions SVG, formules MathMl), couvre une grande partie du spectre des possibilités que XML propose désormais. 
Enfin, au travers d'une étude de cas concernant une problématique réelle rencontrée par les auteurs (la gestion de news d'agences de presse pour un quotidien régional), l'approche base de données XML native est détaillée. 
Tous les exemples ainsi que les outils nécessaires à la mise en oeuvre d'une base XML native sont en téléchargement sur le site www.editions-eni.fr.
Les chapitres du livre :
Avant-propos &amp;ndash; Présentation générale &amp;ndash; Cas d'utilisation &amp;ndash; XML &amp;ndash; Xpath &amp;ndash; Feuilles de style &amp;ndash; XSL-FO &amp;ndash; Xquery &amp;ndash; Parsing XML  - Les bases de données &amp;ndash; Technologies XML &amp;ndash; Exemple de base de données</v>
          </cell>
          <cell r="R899">
            <v>9782746056084</v>
          </cell>
          <cell r="S899" t="str">
            <v>Version Numérique</v>
          </cell>
          <cell r="T899">
            <v>9782746055155</v>
          </cell>
          <cell r="U899" t="str">
            <v>Version Imprimée</v>
          </cell>
          <cell r="V899" t="str">
            <v>St-Herblain</v>
          </cell>
          <cell r="W899" t="str">
            <v>Editions ENI</v>
          </cell>
          <cell r="X899">
            <v>2010</v>
          </cell>
          <cell r="Y899" t="str">
            <v>Bibliothèque Numérique ENI (Service en ligne)</v>
          </cell>
          <cell r="Z899" t="str">
            <v>RESSOURCES INFORMATIQUES</v>
          </cell>
          <cell r="AA899" t="str">
            <v>texte</v>
          </cell>
          <cell r="AB899" t="str">
            <v>txt</v>
          </cell>
          <cell r="AC899" t="str">
            <v>rdacontent/fre</v>
          </cell>
          <cell r="AD899" t="str">
            <v>informatique</v>
          </cell>
          <cell r="AE899" t="str">
            <v>c</v>
          </cell>
          <cell r="AF899" t="str">
            <v>rdamedia/fre</v>
          </cell>
          <cell r="AG899" t="str">
            <v>ressource en ligne</v>
          </cell>
          <cell r="AH899" t="str">
            <v>cr</v>
          </cell>
          <cell r="AI899" t="str">
            <v>rdacarrier/fre</v>
          </cell>
          <cell r="AJ899" t="str">
            <v>m\\\\\o\\d\\\\\\\\</v>
          </cell>
          <cell r="AK899" t="str">
            <v>cr\cn\\\\uuaua</v>
          </cell>
          <cell r="AL899" t="str">
            <v>Accès restreint aux membres</v>
          </cell>
          <cell r="AM899" t="str">
            <v>Source de la note de description : Version imprimée</v>
          </cell>
          <cell r="AN899" t="str">
            <v/>
          </cell>
          <cell r="AO899" t="str">
            <v>%SITE_CLIENT%/?library_guid=845879E1-0E2F-4889-9648-DF061D01A96F</v>
          </cell>
          <cell r="AP899" t="str">
            <v>Accès au travers du portail ENI</v>
          </cell>
          <cell r="AQ899" t="str">
            <v xml:space="preserve"> CSS </v>
          </cell>
          <cell r="AR899" t="str">
            <v xml:space="preserve"> LNRILTXML</v>
          </cell>
          <cell r="AS899" t="str">
            <v xml:space="preserve"> Xpath </v>
          </cell>
          <cell r="AT899" t="str">
            <v xml:space="preserve"> XQuery </v>
          </cell>
          <cell r="AU899" t="str">
            <v xml:space="preserve"> XSL</v>
          </cell>
          <cell r="AV899" t="str">
            <v xml:space="preserve"> XSLT </v>
          </cell>
          <cell r="AW899" t="str">
            <v xml:space="preserve">FO </v>
          </cell>
          <cell r="AX899" t="str">
            <v xml:space="preserve">livre XML </v>
          </cell>
          <cell r="AY899" t="str">
            <v/>
          </cell>
          <cell r="AZ899" t="str">
            <v/>
          </cell>
          <cell r="BA899" t="str">
            <v/>
          </cell>
          <cell r="BB899" t="str">
            <v/>
          </cell>
          <cell r="BC899" t="str">
            <v/>
          </cell>
          <cell r="BD899" t="str">
            <v/>
          </cell>
          <cell r="BE899" t="str">
            <v/>
          </cell>
          <cell r="BF899" t="str">
            <v/>
          </cell>
          <cell r="BG899" t="str">
            <v/>
          </cell>
          <cell r="BH899" t="str">
            <v/>
          </cell>
          <cell r="BI899" t="str">
            <v/>
          </cell>
          <cell r="BJ899" t="str">
            <v/>
          </cell>
          <cell r="BK899" t="str">
            <v/>
          </cell>
          <cell r="BL899" t="str">
            <v/>
          </cell>
          <cell r="BM899" t="str">
            <v/>
          </cell>
          <cell r="BN899" t="str">
            <v/>
          </cell>
          <cell r="BO899" t="str">
            <v/>
          </cell>
          <cell r="BP899" t="str">
            <v/>
          </cell>
          <cell r="BQ899" t="str">
            <v/>
          </cell>
          <cell r="BR899" t="str">
            <v/>
          </cell>
          <cell r="BS899" t="str">
            <v/>
          </cell>
          <cell r="BT899" t="str">
            <v/>
          </cell>
          <cell r="BU899" t="str">
            <v/>
          </cell>
          <cell r="BV899" t="str">
            <v/>
          </cell>
          <cell r="BW899" t="str">
            <v/>
          </cell>
          <cell r="BX899" t="str">
            <v/>
          </cell>
        </row>
        <row r="900">
          <cell r="A900" t="str">
            <v>RIMADB</v>
          </cell>
          <cell r="B900" t="str">
            <v>MariaDB</v>
          </cell>
          <cell r="C900" t="str">
            <v>Administration et optimisation</v>
          </cell>
          <cell r="D900" t="str">
            <v>Stéphane COMBAUDON</v>
          </cell>
          <cell r="E900" t="str">
            <v/>
          </cell>
          <cell r="F900" t="str">
            <v>COMBAUDON, Stéphane</v>
          </cell>
          <cell r="G900" t="str">
            <v/>
          </cell>
          <cell r="H900" t="str">
            <v/>
          </cell>
          <cell r="I900" t="str">
            <v/>
          </cell>
          <cell r="J900" t="str">
            <v/>
          </cell>
          <cell r="K900" t="str">
            <v>Edition du 1 July 2017</v>
          </cell>
          <cell r="L900" t="str">
            <v>518 pages</v>
          </cell>
          <cell r="M900" t="str">
            <v>Editions ENI</v>
          </cell>
          <cell r="N900" t="str">
            <v>fre</v>
          </cell>
          <cell r="O900" t="str">
            <v>fre</v>
          </cell>
          <cell r="P900" t="str">
            <v>fre</v>
          </cell>
          <cell r="Q900" t="str">
            <v>Ce livre sur MariaDB (en version 10.1 au moment de l'écriture) s'adresse aux développeurs et administrateurs MySQL ou MariaDB désireux de consolider leurs connaissances sur la principale variante de MySQL.
Le livre débute par une présentation des bases qui vous seront nécessaires pour exploiter au mieux toutes les capacités de MariaDB : présentation de l'architecture du serveur et des principaux moteurs de stockage, méthodes d'installation mono et multi-instances, bonnes pratiques de configuration. 
Après ces fondamentaux vous donnant une bonne compréhension des spécificités du SGBD, vous apprendrez à gérer votre serveur au quotidien en ayant à l'esprit les principes essentiels de sécurité et en mettant en place des stratégies efficaces pour les sauvegardes et les restaurations.
La dernière partie est consacrée aux techniques avancées qui vous donneront des clés pour résoudre les problèmes les plus complexes : optimisation des index et des requêtes, amélioration de la disponibilité et des performances avec la mise en place d'une solution de réplication et techniques de surveillance de l'état du SGBD.
Des éléments complémentaires sont en téléchargement sur le site www.editions-eni.fr.
Les chapitres du livre :
Avant-propos &amp;ndash; Généralités sur MariaDB &amp;ndash; Installation du serveur  &amp;ndash; Configuration du serveur &amp;ndash; Sécurité et gestion des utilisateurs &amp;ndash; Sauvegarde et restauration &amp;ndash; Optimisation &amp;ndash; Réplication &amp;ndash; MariaDB Galera Cluster &amp;ndash; Autres fonctionnalités &amp;ndash; Outils de surveillance</v>
          </cell>
          <cell r="R900">
            <v>9782409009624</v>
          </cell>
          <cell r="S900" t="str">
            <v>Version Numérique</v>
          </cell>
          <cell r="T900">
            <v>9782409008559</v>
          </cell>
          <cell r="U900" t="str">
            <v>Version Imprimée</v>
          </cell>
          <cell r="V900" t="str">
            <v>St-Herblain</v>
          </cell>
          <cell r="W900" t="str">
            <v>Editions ENI</v>
          </cell>
          <cell r="X900">
            <v>2017</v>
          </cell>
          <cell r="Y900" t="str">
            <v>Bibliothèque Numérique ENI (Service en ligne)</v>
          </cell>
          <cell r="Z900" t="str">
            <v>RESSOURCES INFORMATIQUES</v>
          </cell>
          <cell r="AA900" t="str">
            <v>texte</v>
          </cell>
          <cell r="AB900" t="str">
            <v>txt</v>
          </cell>
          <cell r="AC900" t="str">
            <v>rdacontent/fre</v>
          </cell>
          <cell r="AD900" t="str">
            <v>informatique</v>
          </cell>
          <cell r="AE900" t="str">
            <v>c</v>
          </cell>
          <cell r="AF900" t="str">
            <v>rdamedia/fre</v>
          </cell>
          <cell r="AG900" t="str">
            <v>ressource en ligne</v>
          </cell>
          <cell r="AH900" t="str">
            <v>cr</v>
          </cell>
          <cell r="AI900" t="str">
            <v>rdacarrier/fre</v>
          </cell>
          <cell r="AJ900" t="str">
            <v>m\\\\\o\\d\\\\\\\\</v>
          </cell>
          <cell r="AK900" t="str">
            <v>cr\cn\\\\uuaua</v>
          </cell>
          <cell r="AL900" t="str">
            <v>Accès restreint aux membres</v>
          </cell>
          <cell r="AM900" t="str">
            <v>Source de la note de description : Version imprimée</v>
          </cell>
          <cell r="AN900" t="str">
            <v/>
          </cell>
          <cell r="AO900" t="str">
            <v>%SITE_CLIENT%/?library_guid=B2FFF4FB-9D0B-473E-A74A-38CD0DCFF967</v>
          </cell>
          <cell r="AP900" t="str">
            <v>Accès au travers du portail ENI</v>
          </cell>
          <cell r="AQ900" t="str">
            <v xml:space="preserve"> LNRIMADB</v>
          </cell>
          <cell r="AR900" t="str">
            <v xml:space="preserve"> mariadb </v>
          </cell>
          <cell r="AS900" t="str">
            <v xml:space="preserve"> MySQL </v>
          </cell>
          <cell r="AT900" t="str">
            <v xml:space="preserve"> mysql </v>
          </cell>
          <cell r="AU900" t="str">
            <v xml:space="preserve"> SGBD </v>
          </cell>
          <cell r="AV900" t="str">
            <v xml:space="preserve"> sgbd </v>
          </cell>
          <cell r="AW900" t="str">
            <v xml:space="preserve"> sgbdr </v>
          </cell>
          <cell r="AX900" t="str">
            <v xml:space="preserve">livre MariaDB </v>
          </cell>
          <cell r="AY900" t="str">
            <v/>
          </cell>
          <cell r="AZ900" t="str">
            <v/>
          </cell>
          <cell r="BA900" t="str">
            <v/>
          </cell>
          <cell r="BB900" t="str">
            <v/>
          </cell>
          <cell r="BC900" t="str">
            <v/>
          </cell>
          <cell r="BD900" t="str">
            <v/>
          </cell>
          <cell r="BE900" t="str">
            <v/>
          </cell>
          <cell r="BF900" t="str">
            <v/>
          </cell>
          <cell r="BG900" t="str">
            <v/>
          </cell>
          <cell r="BH900" t="str">
            <v/>
          </cell>
          <cell r="BI900" t="str">
            <v/>
          </cell>
          <cell r="BJ900" t="str">
            <v/>
          </cell>
          <cell r="BK900" t="str">
            <v/>
          </cell>
          <cell r="BL900" t="str">
            <v/>
          </cell>
          <cell r="BM900" t="str">
            <v/>
          </cell>
          <cell r="BN900" t="str">
            <v/>
          </cell>
          <cell r="BO900" t="str">
            <v/>
          </cell>
          <cell r="BP900" t="str">
            <v/>
          </cell>
          <cell r="BQ900" t="str">
            <v/>
          </cell>
          <cell r="BR900" t="str">
            <v/>
          </cell>
          <cell r="BS900" t="str">
            <v/>
          </cell>
          <cell r="BT900" t="str">
            <v/>
          </cell>
          <cell r="BU900" t="str">
            <v/>
          </cell>
          <cell r="BV900" t="str">
            <v/>
          </cell>
          <cell r="BW900" t="str">
            <v/>
          </cell>
          <cell r="BX900" t="str">
            <v/>
          </cell>
        </row>
        <row r="901">
          <cell r="A901" t="str">
            <v>RIMATLAB</v>
          </cell>
          <cell r="B901" t="str">
            <v>Programmer en MATLAB</v>
          </cell>
          <cell r="C901" t="str">
            <v/>
          </cell>
          <cell r="D901" t="str">
            <v>Mohamed Fadhel SAAD</v>
          </cell>
          <cell r="E901" t="str">
            <v/>
          </cell>
          <cell r="F901" t="str">
            <v>SAAD, Mohamed Fadhel</v>
          </cell>
          <cell r="G901" t="str">
            <v/>
          </cell>
          <cell r="H901" t="str">
            <v/>
          </cell>
          <cell r="I901" t="str">
            <v/>
          </cell>
          <cell r="J901" t="str">
            <v/>
          </cell>
          <cell r="K901" t="str">
            <v>Edition du 1 December 2020</v>
          </cell>
          <cell r="L901" t="str">
            <v>407 pages</v>
          </cell>
          <cell r="M901" t="str">
            <v>Editions ENI</v>
          </cell>
          <cell r="N901" t="str">
            <v>fre</v>
          </cell>
          <cell r="O901" t="str">
            <v>fre</v>
          </cell>
          <cell r="P901" t="str">
            <v>fre</v>
          </cell>
          <cell r="Q901" t="str">
            <v xml:space="preserve">Conçu comme un véritable manuel d’apprentissage complet, ce livre s’adresse à toute personne qui souhaite acquérir rapidement une solide maîtrise du langage de programmation MATLAB dédié à la programmation scientifique et technique. Les étudiants en licence, mastère, cycle d’ingénieur informatique ou autres spécialités technologiques et scientifiques (Génie mécanique, Génie électrique, Génie civil, Génie industriel...) y trouveront des règles et des astuces permettant de concevoir et implémenter de bons programmes MATLAB. Ce livre intéressera également les développeurs d’applications, débutants et expérimentés, qui souhaitent rafraîchir et compléter leurs connaissances sur ce langage. 
Après une introduction à la programmation, l’auteur introduit MATLAB et décrit son environnement. Il détaille ensuite les bases de la programmation en MATLAB que sont les types de données, les variables et constantes, le calcul avec MATLAB ou encore la gestion des entrées-sorties. Puis, un chapitre donne au lecteur les connaissances utiles sur les représentations graphiques avant que ce dernier poursuive son apprentissage avec la découverte des instructions conditionnelles et répétitives. Ensuite, les notions de programmes et sous-programmes sont étudiées avant d’amener le lecteur vers la découverte des types de données supplémentaires, des structures de données (tableaux de cellules et structures) et des fichiers. Pour finir, le lecteur apprend à créer des Interfaces Graphiques Utilisateur (GUIs) avec MATLAB. 
Pour chaque nouveau concept, de nombreux exemples pédagogiques aideront le lecteur à parfaitement maîtriser ce langage. 
Le code source de ces exemples est disponible en téléchargement sur le site www.editions-eni.fr.
 Quizinclus dans 
la version en ligne !
 - Testez vos connaissances à l'issue de chaque chapitre
 - Validez vos acquis
</v>
          </cell>
          <cell r="R901">
            <v>9782409028137</v>
          </cell>
          <cell r="S901" t="str">
            <v>Version Numérique</v>
          </cell>
          <cell r="T901">
            <v>9782409028120</v>
          </cell>
          <cell r="U901" t="str">
            <v>Version Imprimée</v>
          </cell>
          <cell r="V901" t="str">
            <v>St-Herblain</v>
          </cell>
          <cell r="W901" t="str">
            <v>Editions ENI</v>
          </cell>
          <cell r="X901">
            <v>2020</v>
          </cell>
          <cell r="Y901" t="str">
            <v>Bibliothèque Numérique ENI (Service en ligne)</v>
          </cell>
          <cell r="Z901" t="str">
            <v>RESSOURCES INFORMATIQUES</v>
          </cell>
          <cell r="AA901" t="str">
            <v>texte</v>
          </cell>
          <cell r="AB901" t="str">
            <v>txt</v>
          </cell>
          <cell r="AC901" t="str">
            <v>rdacontent/fre</v>
          </cell>
          <cell r="AD901" t="str">
            <v>informatique</v>
          </cell>
          <cell r="AE901" t="str">
            <v>c</v>
          </cell>
          <cell r="AF901" t="str">
            <v>rdamedia/fre</v>
          </cell>
          <cell r="AG901" t="str">
            <v>ressource en ligne</v>
          </cell>
          <cell r="AH901" t="str">
            <v>cr</v>
          </cell>
          <cell r="AI901" t="str">
            <v>rdacarrier/fre</v>
          </cell>
          <cell r="AJ901" t="str">
            <v>m\\\\\o\\d\\\\\\\\</v>
          </cell>
          <cell r="AK901" t="str">
            <v>cr\cn\\\\uuaua</v>
          </cell>
          <cell r="AL901" t="str">
            <v>Accès restreint aux membres</v>
          </cell>
          <cell r="AM901" t="str">
            <v>Source de la note de description : Version imprimée</v>
          </cell>
          <cell r="AN901" t="str">
            <v/>
          </cell>
          <cell r="AO901" t="str">
            <v>%SITE_CLIENT%/?library_guid=FC227155-4BF5-41F2-AFB4-AFEF0828964D</v>
          </cell>
          <cell r="AP901" t="str">
            <v>Accès au travers du portail ENI</v>
          </cell>
          <cell r="AQ901" t="str">
            <v xml:space="preserve"> calcul numérique </v>
          </cell>
          <cell r="AR901" t="str">
            <v xml:space="preserve"> mathématiques </v>
          </cell>
          <cell r="AS901" t="str">
            <v xml:space="preserve"> programmation scientifique </v>
          </cell>
          <cell r="AT901" t="str">
            <v xml:space="preserve"> programmation technique </v>
          </cell>
          <cell r="AU901" t="str">
            <v xml:space="preserve"> Sciences</v>
          </cell>
          <cell r="AV901" t="str">
            <v xml:space="preserve">matlab </v>
          </cell>
          <cell r="AW901" t="str">
            <v/>
          </cell>
          <cell r="AX901" t="str">
            <v/>
          </cell>
          <cell r="AY901" t="str">
            <v/>
          </cell>
          <cell r="AZ901" t="str">
            <v/>
          </cell>
          <cell r="BA901" t="str">
            <v/>
          </cell>
          <cell r="BB901" t="str">
            <v/>
          </cell>
          <cell r="BC901" t="str">
            <v/>
          </cell>
          <cell r="BD901" t="str">
            <v/>
          </cell>
          <cell r="BE901" t="str">
            <v/>
          </cell>
          <cell r="BF901" t="str">
            <v/>
          </cell>
          <cell r="BG901" t="str">
            <v/>
          </cell>
          <cell r="BH901" t="str">
            <v/>
          </cell>
          <cell r="BI901" t="str">
            <v/>
          </cell>
          <cell r="BJ901" t="str">
            <v/>
          </cell>
          <cell r="BK901" t="str">
            <v/>
          </cell>
          <cell r="BL901" t="str">
            <v/>
          </cell>
          <cell r="BM901" t="str">
            <v/>
          </cell>
          <cell r="BN901" t="str">
            <v/>
          </cell>
          <cell r="BO901" t="str">
            <v/>
          </cell>
          <cell r="BP901" t="str">
            <v/>
          </cell>
          <cell r="BQ901" t="str">
            <v/>
          </cell>
          <cell r="BR901" t="str">
            <v/>
          </cell>
          <cell r="BS901" t="str">
            <v/>
          </cell>
          <cell r="BT901" t="str">
            <v/>
          </cell>
          <cell r="BU901" t="str">
            <v/>
          </cell>
          <cell r="BV901" t="str">
            <v/>
          </cell>
          <cell r="BW901" t="str">
            <v/>
          </cell>
          <cell r="BX901" t="str">
            <v/>
          </cell>
        </row>
        <row r="902">
          <cell r="A902" t="str">
            <v>RIMLDLALG</v>
          </cell>
          <cell r="B902" t="str">
            <v>Machine Learning et Deep Learning</v>
          </cell>
          <cell r="C902" t="str">
            <v>Des bases à la conception avancée d'algorithmes (exemples en Python et en JavaScript)</v>
          </cell>
          <cell r="D902" t="str">
            <v>Patrick WAMPÉ</v>
          </cell>
          <cell r="E902" t="str">
            <v/>
          </cell>
          <cell r="F902" t="str">
            <v>WAMPÉ, Patrick</v>
          </cell>
          <cell r="G902" t="str">
            <v/>
          </cell>
          <cell r="H902" t="str">
            <v/>
          </cell>
          <cell r="I902" t="str">
            <v/>
          </cell>
          <cell r="J902" t="str">
            <v/>
          </cell>
          <cell r="K902" t="str">
            <v>Edition du 1 July 2021</v>
          </cell>
          <cell r="L902" t="str">
            <v>283 pages</v>
          </cell>
          <cell r="M902" t="str">
            <v>Editions ENI</v>
          </cell>
          <cell r="N902" t="str">
            <v>fre</v>
          </cell>
          <cell r="O902" t="str">
            <v>fre</v>
          </cell>
          <cell r="P902" t="str">
            <v>fre</v>
          </cell>
          <cell r="Q902" t="str">
            <v xml:space="preserve">Ce livre s’adresse à toute personne qui désire mieux comprendre et utiliser les algorithmes pour améliorer sa pratique de la programmation, et acquérir une compréhension de base des domaines du Machine Learning et du Deep Learning. 
L’auteur commence par parler de logique pour aider le lecteur dans sa compréhension des algorithmes classiques et des règles de programmation. Il sera ainsi armé pour étudier les bases propres à tout langage de programmation : les variables, les opérateurs, les conditions, les boucles, les fonctions… 
Dans la suite du livre, l’auteur détaille ce qui fait la spécificité, l’intérêt et la puissance des algorithmes dits intelligents, dédiés au Machine Learning ou au Deep Learning. Il donne au lecteur des exemples d’applications modernes et montre comment les utiliser concrètement dans des programmes informatiques. 
La plupart des algorithmes de ce livre sont traduits en Python et en JavaScript. Les sources, directement utilisables, sont disponibles en téléchargement sur le site www.editions-eni.fr.
 Quizinclus dans 
la version en ligne !
 - Testez vos connaissances à l'issue de chaque chapitre
 - Validez vos acquis
</v>
          </cell>
          <cell r="R902">
            <v>9782409027611</v>
          </cell>
          <cell r="S902" t="str">
            <v>Version Numérique</v>
          </cell>
          <cell r="T902">
            <v>9782409027604</v>
          </cell>
          <cell r="U902" t="str">
            <v>Version Imprimée</v>
          </cell>
          <cell r="V902" t="str">
            <v>St-Herblain</v>
          </cell>
          <cell r="W902" t="str">
            <v>Editions ENI</v>
          </cell>
          <cell r="X902">
            <v>2021</v>
          </cell>
          <cell r="Y902" t="str">
            <v>Bibliothèque Numérique ENI (Service en ligne)</v>
          </cell>
          <cell r="Z902" t="str">
            <v>RESSOURCES INFORMATIQUES</v>
          </cell>
          <cell r="AA902" t="str">
            <v>texte</v>
          </cell>
          <cell r="AB902" t="str">
            <v>txt</v>
          </cell>
          <cell r="AC902" t="str">
            <v>rdacontent/fre</v>
          </cell>
          <cell r="AD902" t="str">
            <v>informatique</v>
          </cell>
          <cell r="AE902" t="str">
            <v>c</v>
          </cell>
          <cell r="AF902" t="str">
            <v>rdamedia/fre</v>
          </cell>
          <cell r="AG902" t="str">
            <v>ressource en ligne</v>
          </cell>
          <cell r="AH902" t="str">
            <v>cr</v>
          </cell>
          <cell r="AI902" t="str">
            <v>rdacarrier/fre</v>
          </cell>
          <cell r="AJ902" t="str">
            <v>m\\\\\o\\d\\\\\\\\</v>
          </cell>
          <cell r="AK902" t="str">
            <v>cr\cn\\\\uuaua</v>
          </cell>
          <cell r="AL902" t="str">
            <v>Accès restreint aux membres</v>
          </cell>
          <cell r="AM902" t="str">
            <v>Source de la note de description : Version imprimée</v>
          </cell>
          <cell r="AN902" t="str">
            <v/>
          </cell>
          <cell r="AO902" t="str">
            <v>%SITE_CLIENT%/?library_guid=4B7BC87B-7C6B-4A20-A648-D2AC72CA37AB</v>
          </cell>
          <cell r="AP902" t="str">
            <v>Accès au travers du portail ENI</v>
          </cell>
          <cell r="AQ902" t="str">
            <v xml:space="preserve"> algo </v>
          </cell>
          <cell r="AR902" t="str">
            <v xml:space="preserve"> algorithme </v>
          </cell>
          <cell r="AS902" t="str">
            <v xml:space="preserve"> algorithmie </v>
          </cell>
          <cell r="AT902" t="str">
            <v xml:space="preserve"> IA</v>
          </cell>
          <cell r="AU902" t="str">
            <v xml:space="preserve"> intelligence artificielle </v>
          </cell>
          <cell r="AV902" t="str">
            <v xml:space="preserve">algorithmique </v>
          </cell>
          <cell r="AW902" t="str">
            <v/>
          </cell>
          <cell r="AX902" t="str">
            <v/>
          </cell>
          <cell r="AY902" t="str">
            <v/>
          </cell>
          <cell r="AZ902" t="str">
            <v/>
          </cell>
          <cell r="BA902" t="str">
            <v/>
          </cell>
          <cell r="BB902" t="str">
            <v/>
          </cell>
          <cell r="BC902" t="str">
            <v/>
          </cell>
          <cell r="BD902" t="str">
            <v/>
          </cell>
          <cell r="BE902" t="str">
            <v/>
          </cell>
          <cell r="BF902" t="str">
            <v/>
          </cell>
          <cell r="BG902" t="str">
            <v/>
          </cell>
          <cell r="BH902" t="str">
            <v/>
          </cell>
          <cell r="BI902" t="str">
            <v/>
          </cell>
          <cell r="BJ902" t="str">
            <v/>
          </cell>
          <cell r="BK902" t="str">
            <v/>
          </cell>
          <cell r="BL902" t="str">
            <v/>
          </cell>
          <cell r="BM902" t="str">
            <v/>
          </cell>
          <cell r="BN902" t="str">
            <v/>
          </cell>
          <cell r="BO902" t="str">
            <v/>
          </cell>
          <cell r="BP902" t="str">
            <v/>
          </cell>
          <cell r="BQ902" t="str">
            <v/>
          </cell>
          <cell r="BR902" t="str">
            <v/>
          </cell>
          <cell r="BS902" t="str">
            <v/>
          </cell>
          <cell r="BT902" t="str">
            <v/>
          </cell>
          <cell r="BU902" t="str">
            <v/>
          </cell>
          <cell r="BV902" t="str">
            <v/>
          </cell>
          <cell r="BW902" t="str">
            <v/>
          </cell>
          <cell r="BX902" t="str">
            <v/>
          </cell>
        </row>
        <row r="903">
          <cell r="A903" t="str">
            <v>RIPHPJAV</v>
          </cell>
          <cell r="B903" t="str">
            <v>PHP et JavaScript</v>
          </cell>
          <cell r="C903" t="str">
            <v>Dynamisez vos sites et applications web (avec exercices et corrigés)</v>
          </cell>
          <cell r="D903" t="str">
            <v>Mickaël  ROULEAU</v>
          </cell>
          <cell r="E903" t="str">
            <v/>
          </cell>
          <cell r="F903" t="str">
            <v xml:space="preserve">ROULEAU, Mickaël </v>
          </cell>
          <cell r="G903" t="str">
            <v/>
          </cell>
          <cell r="H903" t="str">
            <v/>
          </cell>
          <cell r="I903" t="str">
            <v/>
          </cell>
          <cell r="J903" t="str">
            <v/>
          </cell>
          <cell r="K903" t="str">
            <v>Edition du 1 August 2018</v>
          </cell>
          <cell r="L903" t="str">
            <v>456 pages</v>
          </cell>
          <cell r="M903" t="str">
            <v>Editions ENI</v>
          </cell>
          <cell r="N903" t="str">
            <v>fre</v>
          </cell>
          <cell r="O903" t="str">
            <v>fre</v>
          </cell>
          <cell r="P903" t="str">
            <v>fre</v>
          </cell>
          <cell r="Q903" t="str">
            <v>Ce livre s'adresse aux développeurs qui souhaitent se lancer dans le développement de sites et d'applications web dynamiques avec PHP et JavaScript. Pour tirer pleinement profit de la lecture de ce livre, la maîtrise du langage HTML, des connaissances sur CSS ainsi que quelques connaissances sur les bases de données sont un plus.
À l'instar de la conception d'un site internet, ce livre s'articule en deux parties. Dans la première, vous posez les fondations. &amp;Agrave; l'aide de PHP, vous composez ainsi les bases des pages (avec HTML et CSS), leur contenu, le moteur et tout ce qui gravite autour de l'application comme les données, les échanges, les interactions avec l'utilisateur, les liens, les images... 
Puis une fois que la structure de l'application est bien en place, vous verrez dans la seconde partie comment la rendre plus dynamique à l'aide de JavaScript pour arriver à une application esthétique et fonctionnelle. Vous découvrirez ainsi par exemple comment réaliser des effets de style, animer vos pages, gérer également l'interaction avec l'utilisateur, mais cette fois côté navigateur&amp;hellip;
Tout au long du livre, l'auteur propose de nombreux exemples pour illustrer la plupart des fonctionnalités décrites. Il met également à disposition du lecteur à la fin du livre une série d'exercices (avec propositions de solution) pour mettre en pratique les notions étudiées. 
Des éléments complémentaires sont en téléchargement sur le site www.editions-eni.fr.
Les chapitres du livre :
Avant-propos &amp;ndash; Préparer son environnement de travail &amp;ndash; Partie 1 - PHP : Introduction au langage PHP &amp;ndash; Les bases du langage PHP &amp;ndash; Les conditions &amp;ndash; Les boucles &amp;ndash; Les tableaux &amp;ndash; Les tableaux multidimensionnels &amp;ndash; Les fonctions &amp;ndash; Les variables superglobales &amp;ndash; Transmettre des données entre les pages &amp;ndash; Transmettre des données via les formulaires &amp;ndash; Les fichiers &amp;ndash; Les objets &amp;ndash; Les bases de données SQL &amp;ndash; L'architecture MVC &amp;ndash; PHP 7 &amp;ndash; Patrie 2 - JavaScript : Apporter du dynamisme avec JavaScript &amp;ndash; Les bases du langage JavaScript &amp;ndash; Les expressions en JavaScript &amp;ndash; Les fonctions JavaScript &amp;ndash; Les objets JavaScript &amp;ndash; Les tableaux JavaScript &amp;ndash; Les expressions régulières &amp;ndash; Utilisation de JavaScript sur les formulaires &amp;ndash; Utilisation d'Ajax &amp;ndash; Manipulation des propriétés CSS &amp;ndash; Introduction à jQuery &amp;ndash; Partie 3 - Exercices et corrigés : Mise en pratique</v>
          </cell>
          <cell r="R903">
            <v>9782409014741</v>
          </cell>
          <cell r="S903" t="str">
            <v>Version Numérique</v>
          </cell>
          <cell r="T903">
            <v>9782409014734</v>
          </cell>
          <cell r="U903" t="str">
            <v>Version Imprimée</v>
          </cell>
          <cell r="V903" t="str">
            <v>St-Herblain</v>
          </cell>
          <cell r="W903" t="str">
            <v>Editions ENI</v>
          </cell>
          <cell r="X903">
            <v>2018</v>
          </cell>
          <cell r="Y903" t="str">
            <v>Bibliothèque Numérique ENI (Service en ligne)</v>
          </cell>
          <cell r="Z903" t="str">
            <v>RESSOURCES INFORMATIQUES</v>
          </cell>
          <cell r="AA903" t="str">
            <v>texte</v>
          </cell>
          <cell r="AB903" t="str">
            <v>txt</v>
          </cell>
          <cell r="AC903" t="str">
            <v>rdacontent/fre</v>
          </cell>
          <cell r="AD903" t="str">
            <v>informatique</v>
          </cell>
          <cell r="AE903" t="str">
            <v>c</v>
          </cell>
          <cell r="AF903" t="str">
            <v>rdamedia/fre</v>
          </cell>
          <cell r="AG903" t="str">
            <v>ressource en ligne</v>
          </cell>
          <cell r="AH903" t="str">
            <v>cr</v>
          </cell>
          <cell r="AI903" t="str">
            <v>rdacarrier/fre</v>
          </cell>
          <cell r="AJ903" t="str">
            <v>m\\\\\o\\d\\\\\\\\</v>
          </cell>
          <cell r="AK903" t="str">
            <v>cr\cn\\\\uuaua</v>
          </cell>
          <cell r="AL903" t="str">
            <v>Accès restreint aux membres</v>
          </cell>
          <cell r="AM903" t="str">
            <v>Source de la note de description : Version imprimée</v>
          </cell>
          <cell r="AN903" t="str">
            <v/>
          </cell>
          <cell r="AO903" t="str">
            <v>%SITE_CLIENT%/?library_guid=F186E000-BF98-486B-A726-69D9E95B5AF8</v>
          </cell>
          <cell r="AP903" t="str">
            <v>Accès au travers du portail ENI</v>
          </cell>
          <cell r="AQ903" t="str">
            <v xml:space="preserve"> applications web  </v>
          </cell>
          <cell r="AR903" t="str">
            <v xml:space="preserve"> CSS </v>
          </cell>
          <cell r="AS903" t="str">
            <v xml:space="preserve"> HTML </v>
          </cell>
          <cell r="AT903" t="str">
            <v xml:space="preserve"> JavaScript </v>
          </cell>
          <cell r="AU903" t="str">
            <v xml:space="preserve"> LNRIPHPJAV</v>
          </cell>
          <cell r="AV903" t="str">
            <v xml:space="preserve"> site web </v>
          </cell>
          <cell r="AW903" t="str">
            <v xml:space="preserve">PHP </v>
          </cell>
          <cell r="AX903" t="str">
            <v/>
          </cell>
          <cell r="AY903" t="str">
            <v/>
          </cell>
          <cell r="AZ903" t="str">
            <v/>
          </cell>
          <cell r="BA903" t="str">
            <v/>
          </cell>
          <cell r="BB903" t="str">
            <v/>
          </cell>
          <cell r="BC903" t="str">
            <v/>
          </cell>
          <cell r="BD903" t="str">
            <v/>
          </cell>
          <cell r="BE903" t="str">
            <v/>
          </cell>
          <cell r="BF903" t="str">
            <v/>
          </cell>
          <cell r="BG903" t="str">
            <v/>
          </cell>
          <cell r="BH903" t="str">
            <v/>
          </cell>
          <cell r="BI903" t="str">
            <v/>
          </cell>
          <cell r="BJ903" t="str">
            <v/>
          </cell>
          <cell r="BK903" t="str">
            <v/>
          </cell>
          <cell r="BL903" t="str">
            <v/>
          </cell>
          <cell r="BM903" t="str">
            <v/>
          </cell>
          <cell r="BN903" t="str">
            <v/>
          </cell>
          <cell r="BO903" t="str">
            <v/>
          </cell>
          <cell r="BP903" t="str">
            <v/>
          </cell>
          <cell r="BQ903" t="str">
            <v/>
          </cell>
          <cell r="BR903" t="str">
            <v/>
          </cell>
          <cell r="BS903" t="str">
            <v/>
          </cell>
          <cell r="BT903" t="str">
            <v/>
          </cell>
          <cell r="BU903" t="str">
            <v/>
          </cell>
          <cell r="BV903" t="str">
            <v/>
          </cell>
          <cell r="BW903" t="str">
            <v/>
          </cell>
          <cell r="BX903" t="str">
            <v/>
          </cell>
        </row>
        <row r="904">
          <cell r="A904" t="str">
            <v>RIPHPRES</v>
          </cell>
          <cell r="B904" t="str">
            <v>Apprendre à développer un site web responsive et dynamique avec PHP</v>
          </cell>
          <cell r="C904" t="str">
            <v/>
          </cell>
          <cell r="D904" t="str">
            <v>Julien  GAMBELLI</v>
          </cell>
          <cell r="E904" t="str">
            <v/>
          </cell>
          <cell r="F904" t="str">
            <v xml:space="preserve">GAMBELLI, Julien </v>
          </cell>
          <cell r="G904" t="str">
            <v/>
          </cell>
          <cell r="H904" t="str">
            <v/>
          </cell>
          <cell r="I904" t="str">
            <v/>
          </cell>
          <cell r="J904" t="str">
            <v/>
          </cell>
          <cell r="K904" t="str">
            <v>Edition du 1 November 2016</v>
          </cell>
          <cell r="L904" t="str">
            <v>421 pages</v>
          </cell>
          <cell r="M904" t="str">
            <v>Editions ENI</v>
          </cell>
          <cell r="N904" t="str">
            <v>fre</v>
          </cell>
          <cell r="O904" t="str">
            <v>fre</v>
          </cell>
          <cell r="P904" t="str">
            <v>fre</v>
          </cell>
          <cell r="Q904" t="str">
            <v>Ce livre s'adresse à un public de développeurs débutants disposant de notions de base sur la programmation informatique et le langage HTML. Il a pour objectif de rendre le lecteur autonome dans la création en langage PHP d'un site internet responsive et dynamique.
Dans les premiers chapitres l'auteur présente l'environnement de travail et met en place un serveur web local gratuit (Wamp) qui sera utilisé pour tester les développements avant leur mise en ligne.
Après un rappel des bases du HTML5, les chapitres suivants traitent du langage PHP (syntaxe, structures de contrôle, boucles, fonctions, formulaires&amp;hellip;) et de la gestion des bases de données avec MySQL ; éléments indispensables pour rendre dynamique un site internet et améliorer l'expérience utilisateur. 
Vous découvrirez ensuite comment, avec les CSS et divers outils, gérer l'aspect et l'ergonomie du site internet avec l'objectif de le rendre responsive.
Enfin, dans les derniers chapitres vous pourrez créer un site internet responsive et dynamique ainsi que son outil d'administration complet.
Des éléments complémentaires sont en téléchargement sur le site www.editions-eni.fr.
Les chapitres du livre :
Introduction &amp;ndash; Initialisation : l'environnement de travail &amp;ndash; Rendez intelligent votre site avec le langage PHP &amp;ndash; Les bases de données MySQL &amp;ndash; Sublimez votre site avec les feuilles de style CSS3 &amp;ndash; Boostez votre site avec Sass &amp;ndash; Le petit plus : JavaScript et jQuery &amp;ndash; Synthèse du livre &amp;ndash; Exercice pratique : Création d'un site Internet &amp;ndash; Correction de l'exercice</v>
          </cell>
          <cell r="R904">
            <v>9782409005602</v>
          </cell>
          <cell r="S904" t="str">
            <v>Version Numérique</v>
          </cell>
          <cell r="T904">
            <v>9782409004360</v>
          </cell>
          <cell r="U904" t="str">
            <v>Version Imprimée</v>
          </cell>
          <cell r="V904" t="str">
            <v>St-Herblain</v>
          </cell>
          <cell r="W904" t="str">
            <v>Editions ENI</v>
          </cell>
          <cell r="X904">
            <v>2016</v>
          </cell>
          <cell r="Y904" t="str">
            <v>Bibliothèque Numérique ENI (Service en ligne)</v>
          </cell>
          <cell r="Z904" t="str">
            <v>RESSOURCES INFORMATIQUES</v>
          </cell>
          <cell r="AA904" t="str">
            <v>texte</v>
          </cell>
          <cell r="AB904" t="str">
            <v>txt</v>
          </cell>
          <cell r="AC904" t="str">
            <v>rdacontent/fre</v>
          </cell>
          <cell r="AD904" t="str">
            <v>informatique</v>
          </cell>
          <cell r="AE904" t="str">
            <v>c</v>
          </cell>
          <cell r="AF904" t="str">
            <v>rdamedia/fre</v>
          </cell>
          <cell r="AG904" t="str">
            <v>ressource en ligne</v>
          </cell>
          <cell r="AH904" t="str">
            <v>cr</v>
          </cell>
          <cell r="AI904" t="str">
            <v>rdacarrier/fre</v>
          </cell>
          <cell r="AJ904" t="str">
            <v>m\\\\\o\\d\\\\\\\\</v>
          </cell>
          <cell r="AK904" t="str">
            <v>cr\cn\\\\uuaua</v>
          </cell>
          <cell r="AL904" t="str">
            <v>Accès restreint aux membres</v>
          </cell>
          <cell r="AM904" t="str">
            <v>Source de la note de description : Version imprimée</v>
          </cell>
          <cell r="AN904" t="str">
            <v/>
          </cell>
          <cell r="AO904" t="str">
            <v>%SITE_CLIENT%/?library_guid=CC866ADF-834B-4FB6-9A26-AFF27DD84CDC</v>
          </cell>
          <cell r="AP904" t="str">
            <v>Accès au travers du portail ENI</v>
          </cell>
          <cell r="AQ904" t="str">
            <v xml:space="preserve"> CSS3 </v>
          </cell>
          <cell r="AR904" t="str">
            <v xml:space="preserve"> Javascript </v>
          </cell>
          <cell r="AS904" t="str">
            <v xml:space="preserve"> jquery </v>
          </cell>
          <cell r="AT904" t="str">
            <v xml:space="preserve"> LESS </v>
          </cell>
          <cell r="AU904" t="str">
            <v xml:space="preserve"> LNRIPHPRES</v>
          </cell>
          <cell r="AV904" t="str">
            <v xml:space="preserve"> SASS </v>
          </cell>
          <cell r="AW904" t="str">
            <v xml:space="preserve"> wamp  </v>
          </cell>
          <cell r="AX904" t="str">
            <v xml:space="preserve">HTML5 </v>
          </cell>
          <cell r="AY904" t="str">
            <v/>
          </cell>
          <cell r="AZ904" t="str">
            <v/>
          </cell>
          <cell r="BA904" t="str">
            <v/>
          </cell>
          <cell r="BB904" t="str">
            <v/>
          </cell>
          <cell r="BC904" t="str">
            <v/>
          </cell>
          <cell r="BD904" t="str">
            <v/>
          </cell>
          <cell r="BE904" t="str">
            <v/>
          </cell>
          <cell r="BF904" t="str">
            <v/>
          </cell>
          <cell r="BG904" t="str">
            <v/>
          </cell>
          <cell r="BH904" t="str">
            <v/>
          </cell>
          <cell r="BI904" t="str">
            <v/>
          </cell>
          <cell r="BJ904" t="str">
            <v/>
          </cell>
          <cell r="BK904" t="str">
            <v/>
          </cell>
          <cell r="BL904" t="str">
            <v/>
          </cell>
          <cell r="BM904" t="str">
            <v/>
          </cell>
          <cell r="BN904" t="str">
            <v/>
          </cell>
          <cell r="BO904" t="str">
            <v/>
          </cell>
          <cell r="BP904" t="str">
            <v/>
          </cell>
          <cell r="BQ904" t="str">
            <v/>
          </cell>
          <cell r="BR904" t="str">
            <v/>
          </cell>
          <cell r="BS904" t="str">
            <v/>
          </cell>
          <cell r="BT904" t="str">
            <v/>
          </cell>
          <cell r="BU904" t="str">
            <v/>
          </cell>
          <cell r="BV904" t="str">
            <v/>
          </cell>
          <cell r="BW904" t="str">
            <v/>
          </cell>
          <cell r="BX904" t="str">
            <v/>
          </cell>
        </row>
        <row r="905">
          <cell r="A905" t="str">
            <v>RIPHSYM</v>
          </cell>
          <cell r="B905" t="str">
            <v>Apprendre à développer des applications web avec PHP et Symfony</v>
          </cell>
          <cell r="C905" t="str">
            <v/>
          </cell>
          <cell r="D905" t="str">
            <v>Yves ROCAMORA</v>
          </cell>
          <cell r="E905" t="str">
            <v/>
          </cell>
          <cell r="F905" t="str">
            <v>ROCAMORA, Yves</v>
          </cell>
          <cell r="G905" t="str">
            <v/>
          </cell>
          <cell r="H905" t="str">
            <v/>
          </cell>
          <cell r="I905" t="str">
            <v/>
          </cell>
          <cell r="J905" t="str">
            <v/>
          </cell>
          <cell r="K905" t="str">
            <v>Edition du 1 November 2020</v>
          </cell>
          <cell r="L905" t="str">
            <v>480 pages</v>
          </cell>
          <cell r="M905" t="str">
            <v>Editions ENI</v>
          </cell>
          <cell r="N905" t="str">
            <v>fre</v>
          </cell>
          <cell r="O905" t="str">
            <v>fre</v>
          </cell>
          <cell r="P905" t="str">
            <v>fre</v>
          </cell>
          <cell r="Q905" t="str">
            <v xml:space="preserve">Ce livre s’adresse aussi bien au lecteur qui souhaite disposer des connaissances nécessaires pour apprendre à développer des applications web avec PHP et le framework Symfony (en version 5 au moment de l’écriture), qu’à celui disposant déjà de connaissances en PHP et qui souhaiterait approfondir sa connaissance du framework. Partant des bases jusqu’à mener le lecteur progressivement vers des notions plus avancées, la lecture de ce livre ne nécessite aucune connaissance préalable dans le domaine du développement. 
Après une introduction sur la manière dont fonctionne un site web et sur les outils nécessaires pour le développer, l’auteur présente les notions de base essentielles du langage PHP : variables, fonctions, types, opérateurs de comparaison... Il approfondit ensuite son propos avec la notion de langage objet et la découverte de l’outil Composer. 
Une fois les concepts fondamentaux de PHP présentés, le lecteur est ensuite invité à découvrir Symfony en commençant par la construction d’un site basique. Puis, petit à petit, il se familiarise avec des notions plus complexes telles que le routage, le moteur de templates Twig, l’utilisation de Webpack Encore, l’installation de dépendances avec Symfony Flex, la gestion de bases de données avec Doctrine, les formulaires, la sécurité (y compris d’une API), les services ou encore l’utilisation de la classe SwiftMailer, pour finir avec l’étude du déploiement d’une application. 
À chaque étape, des exemples illustrent les concepts transmis, que le lecteur peut reproduire à l’aide du code source proposé en téléchargement sur le site www.editions-eni.fr, et une référence à la documentation Symfony est donnée pour aller encore plus loin dans l’exploration du framework.
 Quizinclus dans 
la version en ligne !
 - Testez vos connaissances à l'issue de chaque chapitre
 - Validez vos acquis
 Pour aller plus loin retrouvez notre webinaire " Pourquoi choisir Symfony pour un projet Web ? " :
</v>
          </cell>
          <cell r="R905">
            <v>9782409027819</v>
          </cell>
          <cell r="S905" t="str">
            <v>Version Numérique</v>
          </cell>
          <cell r="T905">
            <v>9782409027802</v>
          </cell>
          <cell r="U905" t="str">
            <v>Version Imprimée</v>
          </cell>
          <cell r="V905" t="str">
            <v>St-Herblain</v>
          </cell>
          <cell r="W905" t="str">
            <v>Editions ENI</v>
          </cell>
          <cell r="X905">
            <v>2020</v>
          </cell>
          <cell r="Y905" t="str">
            <v>Bibliothèque Numérique ENI (Service en ligne)</v>
          </cell>
          <cell r="Z905" t="str">
            <v>RESSOURCES INFORMATIQUES</v>
          </cell>
          <cell r="AA905" t="str">
            <v>texte</v>
          </cell>
          <cell r="AB905" t="str">
            <v>txt</v>
          </cell>
          <cell r="AC905" t="str">
            <v>rdacontent/fre</v>
          </cell>
          <cell r="AD905" t="str">
            <v>informatique</v>
          </cell>
          <cell r="AE905" t="str">
            <v>c</v>
          </cell>
          <cell r="AF905" t="str">
            <v>rdamedia/fre</v>
          </cell>
          <cell r="AG905" t="str">
            <v>ressource en ligne</v>
          </cell>
          <cell r="AH905" t="str">
            <v>cr</v>
          </cell>
          <cell r="AI905" t="str">
            <v>rdacarrier/fre</v>
          </cell>
          <cell r="AJ905" t="str">
            <v>m\\\\\o\\d\\\\\\\\</v>
          </cell>
          <cell r="AK905" t="str">
            <v>cr\cn\\\\uuaua</v>
          </cell>
          <cell r="AL905" t="str">
            <v>Accès restreint aux membres</v>
          </cell>
          <cell r="AM905" t="str">
            <v>Source de la note de description : Version imprimée</v>
          </cell>
          <cell r="AN905" t="str">
            <v/>
          </cell>
          <cell r="AO905" t="str">
            <v>%SITE_CLIENT%/?library_guid=6A86036C-98C4-4AD1-9F7A-367AC142E797</v>
          </cell>
          <cell r="AP905" t="str">
            <v>Accès au travers du portail ENI</v>
          </cell>
          <cell r="AQ905" t="str">
            <v xml:space="preserve"> Composer </v>
          </cell>
          <cell r="AR905" t="str">
            <v xml:space="preserve"> Doctrine</v>
          </cell>
          <cell r="AS905" t="str">
            <v xml:space="preserve"> framework </v>
          </cell>
          <cell r="AT905" t="str">
            <v xml:space="preserve"> Symfony </v>
          </cell>
          <cell r="AU905" t="str">
            <v xml:space="preserve"> Symfony Flex </v>
          </cell>
          <cell r="AV905" t="str">
            <v xml:space="preserve"> Twig </v>
          </cell>
          <cell r="AW905" t="str">
            <v xml:space="preserve"> Webpack Encore </v>
          </cell>
          <cell r="AX905" t="str">
            <v xml:space="preserve">PHP </v>
          </cell>
          <cell r="AY905" t="str">
            <v/>
          </cell>
          <cell r="AZ905" t="str">
            <v/>
          </cell>
          <cell r="BA905" t="str">
            <v/>
          </cell>
          <cell r="BB905" t="str">
            <v/>
          </cell>
          <cell r="BC905" t="str">
            <v/>
          </cell>
          <cell r="BD905" t="str">
            <v/>
          </cell>
          <cell r="BE905" t="str">
            <v/>
          </cell>
          <cell r="BF905" t="str">
            <v/>
          </cell>
          <cell r="BG905" t="str">
            <v/>
          </cell>
          <cell r="BH905" t="str">
            <v/>
          </cell>
          <cell r="BI905" t="str">
            <v/>
          </cell>
          <cell r="BJ905" t="str">
            <v/>
          </cell>
          <cell r="BK905" t="str">
            <v/>
          </cell>
          <cell r="BL905" t="str">
            <v/>
          </cell>
          <cell r="BM905" t="str">
            <v/>
          </cell>
          <cell r="BN905" t="str">
            <v/>
          </cell>
          <cell r="BO905" t="str">
            <v/>
          </cell>
          <cell r="BP905" t="str">
            <v/>
          </cell>
          <cell r="BQ905" t="str">
            <v/>
          </cell>
          <cell r="BR905" t="str">
            <v/>
          </cell>
          <cell r="BS905" t="str">
            <v/>
          </cell>
          <cell r="BT905" t="str">
            <v/>
          </cell>
          <cell r="BU905" t="str">
            <v/>
          </cell>
          <cell r="BV905" t="str">
            <v/>
          </cell>
          <cell r="BW905" t="str">
            <v/>
          </cell>
          <cell r="BX905" t="str">
            <v/>
          </cell>
        </row>
        <row r="906">
          <cell r="A906" t="str">
            <v>RIPLSQL</v>
          </cell>
          <cell r="B906" t="str">
            <v>PL/SQL sous Oracle 12c</v>
          </cell>
          <cell r="C906" t="str">
            <v>Guide du développeur</v>
          </cell>
          <cell r="D906" t="str">
            <v>Mohamed Fadhel SAAD</v>
          </cell>
          <cell r="E906" t="str">
            <v/>
          </cell>
          <cell r="F906" t="str">
            <v>SAAD, Mohamed Fadhel</v>
          </cell>
          <cell r="G906" t="str">
            <v/>
          </cell>
          <cell r="H906" t="str">
            <v/>
          </cell>
          <cell r="I906" t="str">
            <v/>
          </cell>
          <cell r="J906" t="str">
            <v/>
          </cell>
          <cell r="K906" t="str">
            <v>Edition du 1 October 2016</v>
          </cell>
          <cell r="L906" t="str">
            <v>298 pages</v>
          </cell>
          <cell r="M906" t="str">
            <v>Editions ENI</v>
          </cell>
          <cell r="N906" t="str">
            <v>fre</v>
          </cell>
          <cell r="O906" t="str">
            <v>fre</v>
          </cell>
          <cell r="P906" t="str">
            <v>fre</v>
          </cell>
          <cell r="Q906" t="str">
            <v xml:space="preserve">Ce livre sur PL/SQL s'adresse à toute personne qui souhaite maîtriser la programmation en PL/SQL (sous Oracle 12c). Les étudiants en licence ou en cycle d'ingénieur informatique comme les développeurs d'applications disposeront d'un livre de référence sur la programmation des bases de données relationnelles et y trouveront le nécessaire pour produire et implémenter des programmes PL/SQL solides et pérennes. Une bonne connaissance de SQL et des mécanismes nécessaires au développement d'applications dans le contexte d'Oracle 12c sont des prérequis nécessaires pour tirer le meilleur profit de ce livre.
Après une présentation générale d'Oracle et une plus spécifique de PL/SQL, l'auteur détaille au fil des chapitres les concepts de ce langage procédural et met l'accent sur ses spécificités par rapport au langage SQL : bloc PL/SQL, types de données, déclarations, affectations, traitements conditionnels et répétitifs, types composés, curseurs, exceptions, sous-programmes, déclencheurs et enfin package. L'aspect pédagogique est privilégié à tous les niveaux (présentation de la syntaxe, choix des exemples...) pour faciliter l'apprentissage du lecteur et sa pratique de la programmation en PL/SQL.
Le code PL/SQL des exemples du livre et les scripts de création de la base de données utilisée, sont disponibles en téléchargement sur le site www.editions-eni.fr.
Les chapitres du livre :
Avant-propos &amp;ndash; Introduction au PL/SQL &amp;ndash; Développer un bloc simple PL/SQL &amp;ndash; Les structures de contrôle &amp;ndash; Les types composés &amp;ndash; Les curseurs &amp;ndash; Les exceptions &amp;ndash; Les sous-programmes &amp;ndash; Les déclencheurs &amp;ndash; Les packages &amp;ndash; Bibliographie &amp;ndash; Annexe
Quizinclus dans 
la version en ligne !
- Testez vos connaissances à l'issue de chaque chapitre
- Validez vos acquis
</v>
          </cell>
          <cell r="R906">
            <v>9782409005268</v>
          </cell>
          <cell r="S906" t="str">
            <v>Version Numérique</v>
          </cell>
          <cell r="T906">
            <v>9782409003769</v>
          </cell>
          <cell r="U906" t="str">
            <v>Version Imprimée</v>
          </cell>
          <cell r="V906" t="str">
            <v>St-Herblain</v>
          </cell>
          <cell r="W906" t="str">
            <v>Editions ENI</v>
          </cell>
          <cell r="X906">
            <v>2016</v>
          </cell>
          <cell r="Y906" t="str">
            <v>Bibliothèque Numérique ENI (Service en ligne)</v>
          </cell>
          <cell r="Z906" t="str">
            <v>RESSOURCES INFORMATIQUES</v>
          </cell>
          <cell r="AA906" t="str">
            <v>texte</v>
          </cell>
          <cell r="AB906" t="str">
            <v>txt</v>
          </cell>
          <cell r="AC906" t="str">
            <v>rdacontent/fre</v>
          </cell>
          <cell r="AD906" t="str">
            <v>informatique</v>
          </cell>
          <cell r="AE906" t="str">
            <v>c</v>
          </cell>
          <cell r="AF906" t="str">
            <v>rdamedia/fre</v>
          </cell>
          <cell r="AG906" t="str">
            <v>ressource en ligne</v>
          </cell>
          <cell r="AH906" t="str">
            <v>cr</v>
          </cell>
          <cell r="AI906" t="str">
            <v>rdacarrier/fre</v>
          </cell>
          <cell r="AJ906" t="str">
            <v>m\\\\\o\\d\\\\\\\\</v>
          </cell>
          <cell r="AK906" t="str">
            <v>cr\cn\\\\uuaua</v>
          </cell>
          <cell r="AL906" t="str">
            <v>Accès restreint aux membres</v>
          </cell>
          <cell r="AM906" t="str">
            <v>Source de la note de description : Version imprimée</v>
          </cell>
          <cell r="AN906" t="str">
            <v/>
          </cell>
          <cell r="AO906" t="str">
            <v>%SITE_CLIENT%/?library_guid=94835808-EA73-4797-842E-DF80333A5E72</v>
          </cell>
          <cell r="AP906" t="str">
            <v>Accès au travers du portail ENI</v>
          </cell>
          <cell r="AQ906" t="str">
            <v xml:space="preserve"> base de données </v>
          </cell>
          <cell r="AR906" t="str">
            <v xml:space="preserve"> BDD </v>
          </cell>
          <cell r="AS906" t="str">
            <v xml:space="preserve"> langage </v>
          </cell>
          <cell r="AT906" t="str">
            <v xml:space="preserve"> langage procédural </v>
          </cell>
          <cell r="AU906" t="str">
            <v xml:space="preserve"> LNRIPLSQL</v>
          </cell>
          <cell r="AV906" t="str">
            <v xml:space="preserve"> SGBDD </v>
          </cell>
          <cell r="AW906" t="str">
            <v xml:space="preserve">oracle </v>
          </cell>
          <cell r="AX906" t="str">
            <v/>
          </cell>
          <cell r="AY906" t="str">
            <v/>
          </cell>
          <cell r="AZ906" t="str">
            <v/>
          </cell>
          <cell r="BA906" t="str">
            <v/>
          </cell>
          <cell r="BB906" t="str">
            <v/>
          </cell>
          <cell r="BC906" t="str">
            <v/>
          </cell>
          <cell r="BD906" t="str">
            <v/>
          </cell>
          <cell r="BE906" t="str">
            <v/>
          </cell>
          <cell r="BF906" t="str">
            <v/>
          </cell>
          <cell r="BG906" t="str">
            <v/>
          </cell>
          <cell r="BH906" t="str">
            <v/>
          </cell>
          <cell r="BI906" t="str">
            <v/>
          </cell>
          <cell r="BJ906" t="str">
            <v/>
          </cell>
          <cell r="BK906" t="str">
            <v/>
          </cell>
          <cell r="BL906" t="str">
            <v/>
          </cell>
          <cell r="BM906" t="str">
            <v/>
          </cell>
          <cell r="BN906" t="str">
            <v/>
          </cell>
          <cell r="BO906" t="str">
            <v/>
          </cell>
          <cell r="BP906" t="str">
            <v/>
          </cell>
          <cell r="BQ906" t="str">
            <v/>
          </cell>
          <cell r="BR906" t="str">
            <v/>
          </cell>
          <cell r="BS906" t="str">
            <v/>
          </cell>
          <cell r="BT906" t="str">
            <v/>
          </cell>
          <cell r="BU906" t="str">
            <v/>
          </cell>
          <cell r="BV906" t="str">
            <v/>
          </cell>
          <cell r="BW906" t="str">
            <v/>
          </cell>
          <cell r="BX906" t="str">
            <v/>
          </cell>
        </row>
        <row r="907">
          <cell r="A907" t="str">
            <v>RIPOST</v>
          </cell>
          <cell r="B907" t="str">
            <v>PostgreSQL</v>
          </cell>
          <cell r="C907" t="str">
            <v>Principes de base de l'utilisation de la base de données</v>
          </cell>
          <cell r="D907" t="str">
            <v>Sébastien LARDIÈRE</v>
          </cell>
          <cell r="E907" t="str">
            <v/>
          </cell>
          <cell r="F907" t="str">
            <v>LARDIÈRE, Sébastien</v>
          </cell>
          <cell r="G907" t="str">
            <v/>
          </cell>
          <cell r="H907" t="str">
            <v/>
          </cell>
          <cell r="I907" t="str">
            <v/>
          </cell>
          <cell r="J907" t="str">
            <v/>
          </cell>
          <cell r="K907" t="str">
            <v>Edition du 1 April 2020</v>
          </cell>
          <cell r="L907" t="str">
            <v>254 pages</v>
          </cell>
          <cell r="M907" t="str">
            <v>Editions ENI</v>
          </cell>
          <cell r="N907" t="str">
            <v>fre</v>
          </cell>
          <cell r="O907" t="str">
            <v>fre</v>
          </cell>
          <cell r="P907" t="str">
            <v>fre</v>
          </cell>
          <cell r="Q907" t="str">
            <v xml:space="preserve">L'utilisateur de bases de données trouvera dans ce livre les informations indispensables pour exploiter au mieux les possibilités de PostgreSQL (en version 12 au moment de la rédaction). 
Les premiers chapitres du livre couvrent l'installation de PostgreSQL sur Windows et Linux ainsi que les outils graphiques tels que PgAdmin, DBeaver ou OmniDB permettant l'utilisation de PostgreSQL. Deux chapitres sont ensuite dédiés au langage SQL, permettant la définition des structures de données, puis la manipulation des données et en particulier les différentes possibilités de l'ordre SELECT. 
Pour finir, l'auteur détaille, dans des chapitres dédiés, l'utilisation des fonctions et procédures avec les langages Pl/pgSQL et Python, les notions de performances des requêtes avec les plans d'exécution et les index ou encore la programmation côté client. 
Des éléments complémentaires sont disponibles en téléchargement sur le site www.editions-eni.fr.
Quizinclus dans 
la version en ligne !
- Testez vos connaissances à l'issue de chaque chapitre
- Validez vos acquis
</v>
          </cell>
          <cell r="R907">
            <v>9782409024511</v>
          </cell>
          <cell r="S907" t="str">
            <v>Version Numérique</v>
          </cell>
          <cell r="T907">
            <v>9782409024504</v>
          </cell>
          <cell r="U907" t="str">
            <v>Version Imprimée</v>
          </cell>
          <cell r="V907" t="str">
            <v>St-Herblain</v>
          </cell>
          <cell r="W907" t="str">
            <v>Editions ENI</v>
          </cell>
          <cell r="X907">
            <v>2020</v>
          </cell>
          <cell r="Y907" t="str">
            <v>Bibliothèque Numérique ENI (Service en ligne)</v>
          </cell>
          <cell r="Z907" t="str">
            <v>RESSOURCES INFORMATIQUES</v>
          </cell>
          <cell r="AA907" t="str">
            <v>texte</v>
          </cell>
          <cell r="AB907" t="str">
            <v>txt</v>
          </cell>
          <cell r="AC907" t="str">
            <v>rdacontent/fre</v>
          </cell>
          <cell r="AD907" t="str">
            <v>informatique</v>
          </cell>
          <cell r="AE907" t="str">
            <v>c</v>
          </cell>
          <cell r="AF907" t="str">
            <v>rdamedia/fre</v>
          </cell>
          <cell r="AG907" t="str">
            <v>ressource en ligne</v>
          </cell>
          <cell r="AH907" t="str">
            <v>cr</v>
          </cell>
          <cell r="AI907" t="str">
            <v>rdacarrier/fre</v>
          </cell>
          <cell r="AJ907" t="str">
            <v>m\\\\\o\\d\\\\\\\\</v>
          </cell>
          <cell r="AK907" t="str">
            <v>cr\cn\\\\uuaua</v>
          </cell>
          <cell r="AL907" t="str">
            <v>Accès restreint aux membres</v>
          </cell>
          <cell r="AM907" t="str">
            <v>Source de la note de description : Version imprimée</v>
          </cell>
          <cell r="AN907" t="str">
            <v/>
          </cell>
          <cell r="AO907" t="str">
            <v>%SITE_CLIENT%/?library_guid=DC0399C0-8CCD-44AF-A006-B94712A3EB60</v>
          </cell>
          <cell r="AP907" t="str">
            <v>Accès au travers du portail ENI</v>
          </cell>
          <cell r="AQ907" t="str">
            <v xml:space="preserve"> bdd </v>
          </cell>
          <cell r="AR907" t="str">
            <v xml:space="preserve"> LNRIPOST</v>
          </cell>
          <cell r="AS907" t="str">
            <v xml:space="preserve"> open source </v>
          </cell>
          <cell r="AT907" t="str">
            <v xml:space="preserve"> sql </v>
          </cell>
          <cell r="AU907" t="str">
            <v xml:space="preserve">base de données </v>
          </cell>
          <cell r="AV907" t="str">
            <v/>
          </cell>
          <cell r="AW907" t="str">
            <v/>
          </cell>
          <cell r="AX907" t="str">
            <v/>
          </cell>
          <cell r="AY907" t="str">
            <v/>
          </cell>
          <cell r="AZ907" t="str">
            <v/>
          </cell>
          <cell r="BA907" t="str">
            <v/>
          </cell>
          <cell r="BB907" t="str">
            <v/>
          </cell>
          <cell r="BC907" t="str">
            <v/>
          </cell>
          <cell r="BD907" t="str">
            <v/>
          </cell>
          <cell r="BE907" t="str">
            <v/>
          </cell>
          <cell r="BF907" t="str">
            <v/>
          </cell>
          <cell r="BG907" t="str">
            <v/>
          </cell>
          <cell r="BH907" t="str">
            <v/>
          </cell>
          <cell r="BI907" t="str">
            <v/>
          </cell>
          <cell r="BJ907" t="str">
            <v/>
          </cell>
          <cell r="BK907" t="str">
            <v/>
          </cell>
          <cell r="BL907" t="str">
            <v/>
          </cell>
          <cell r="BM907" t="str">
            <v/>
          </cell>
          <cell r="BN907" t="str">
            <v/>
          </cell>
          <cell r="BO907" t="str">
            <v/>
          </cell>
          <cell r="BP907" t="str">
            <v/>
          </cell>
          <cell r="BQ907" t="str">
            <v/>
          </cell>
          <cell r="BR907" t="str">
            <v/>
          </cell>
          <cell r="BS907" t="str">
            <v/>
          </cell>
          <cell r="BT907" t="str">
            <v/>
          </cell>
          <cell r="BU907" t="str">
            <v/>
          </cell>
          <cell r="BV907" t="str">
            <v/>
          </cell>
          <cell r="BW907" t="str">
            <v/>
          </cell>
          <cell r="BX907" t="str">
            <v/>
          </cell>
        </row>
        <row r="908">
          <cell r="A908" t="str">
            <v>RIPOW</v>
          </cell>
          <cell r="B908" t="str">
            <v>Débuter avec PowerShell</v>
          </cell>
          <cell r="C908" t="str">
            <v/>
          </cell>
          <cell r="D908" t="str">
            <v>Jérôme BEZET-TORRES,Damien VAN ROBAEYS</v>
          </cell>
          <cell r="E908" t="str">
            <v/>
          </cell>
          <cell r="F908" t="str">
            <v>BEZET-TORRES, Jérôme</v>
          </cell>
          <cell r="G908" t="str">
            <v>VAN ROBAEYS, Damien</v>
          </cell>
          <cell r="H908" t="str">
            <v/>
          </cell>
          <cell r="I908" t="str">
            <v/>
          </cell>
          <cell r="J908" t="str">
            <v/>
          </cell>
          <cell r="K908" t="str">
            <v>Edition du 1 April 2023</v>
          </cell>
          <cell r="L908" t="str">
            <v>744 pages</v>
          </cell>
          <cell r="M908" t="str">
            <v>Editions ENI</v>
          </cell>
          <cell r="N908" t="str">
            <v>fre</v>
          </cell>
          <cell r="O908" t="str">
            <v>fre</v>
          </cell>
          <cell r="P908" t="str">
            <v>fre</v>
          </cell>
          <cell r="Q908" t="str">
            <v>Le langage de scripting PowerShell permettant l’automatisation d’un certain nombre de tâches facilite le quotidien des informaticiens. Que vous soyez étudiants, techniciens, administrateurs système, ingénieurs ou que vous souhaitiez simplement découvrir ce qu’est PowerShell, ce livre vous permettra d’apprendre les bases du langage en partant de zéro et de découvrir l’étendue de ses possibilités. 
L’approche des auteurs suit une progression cohérente partant de la découverte du scripting et de son intérêt jusqu’à vous mener vers l’automatisation de tâches avec PowerShell. 
Ainsi, après une présentation de l’historique du langage, des outils et des bonnes pratiques à adopter pour démarrer son apprentissage, vous découvrirez les fondamentaux de PowerShell. La notion de cmdlets, les scripts, le pipeline, les objets et les variables n’auront alors plus de secrets. Vous verrez ensuite comment utiliser les conditions et les boucles pour créer des scripts ou des fonctions. Les auteurs vous expliqueront également comment passer des langages CMD ou VBS à PowerShell avant de vous apprendre à gérer les erreurs, les fichiers, les dossiers ou les dates. 
Des chapitres vous permettront également d’étudier en quoi PowerShell peut être utilisé pour interagir avec le registre Windows, pour les expressions régulières (Regex) ou encore pour la création d’interfaces graphiques avec Windows Forms. 
En fin d’ouvrage, en plus d’un certain nombre d’astuces que les auteurs regroupent dans un chapitre dédié, ils proposent des exemples d’utilisation de PowerShell rapidement transposables dans votre quotidien.</v>
          </cell>
          <cell r="R908">
            <v>9782409039652</v>
          </cell>
          <cell r="S908" t="str">
            <v>Version Numérique</v>
          </cell>
          <cell r="T908">
            <v>9782409039645</v>
          </cell>
          <cell r="U908" t="str">
            <v>Version Imprimée</v>
          </cell>
          <cell r="V908" t="str">
            <v>St-Herblain</v>
          </cell>
          <cell r="W908" t="str">
            <v>Editions ENI</v>
          </cell>
          <cell r="X908">
            <v>2023</v>
          </cell>
          <cell r="Y908" t="str">
            <v>Bibliothèque Numérique ENI (Service en ligne)</v>
          </cell>
          <cell r="Z908" t="str">
            <v>RESSOURCES INFORMATIQUES</v>
          </cell>
          <cell r="AA908" t="str">
            <v>texte</v>
          </cell>
          <cell r="AB908" t="str">
            <v>txt</v>
          </cell>
          <cell r="AC908" t="str">
            <v>rdacontent/fre</v>
          </cell>
          <cell r="AD908" t="str">
            <v>informatique</v>
          </cell>
          <cell r="AE908" t="str">
            <v>c</v>
          </cell>
          <cell r="AF908" t="str">
            <v>rdamedia/fre</v>
          </cell>
          <cell r="AG908" t="str">
            <v>ressource en ligne</v>
          </cell>
          <cell r="AH908" t="str">
            <v>cr</v>
          </cell>
          <cell r="AI908" t="str">
            <v>rdacarrier/fre</v>
          </cell>
          <cell r="AJ908" t="str">
            <v>m\\\\\o\\d\\\\\\\\</v>
          </cell>
          <cell r="AK908" t="str">
            <v>cr\cn\\\\uuaua</v>
          </cell>
          <cell r="AL908" t="str">
            <v>Accès restreint aux membres</v>
          </cell>
          <cell r="AM908" t="str">
            <v>Source de la note de description : Version imprimée</v>
          </cell>
          <cell r="AN908" t="str">
            <v/>
          </cell>
          <cell r="AO908" t="str">
            <v>%SITE_CLIENT%/?library_guid=E8B3E1DB-2619-4981-A75C-54A0B452D86C</v>
          </cell>
          <cell r="AP908" t="str">
            <v>Accès au travers du portail ENI</v>
          </cell>
          <cell r="AQ908" t="str">
            <v xml:space="preserve"> batch </v>
          </cell>
          <cell r="AR908" t="str">
            <v xml:space="preserve"> Microsoft </v>
          </cell>
          <cell r="AS908" t="str">
            <v xml:space="preserve"> monad </v>
          </cell>
          <cell r="AT908" t="str">
            <v xml:space="preserve"> powershel </v>
          </cell>
          <cell r="AU908" t="str">
            <v xml:space="preserve"> powershell Core</v>
          </cell>
          <cell r="AV908" t="str">
            <v xml:space="preserve"> remoting </v>
          </cell>
          <cell r="AW908" t="str">
            <v xml:space="preserve"> scripting </v>
          </cell>
          <cell r="AX908" t="str">
            <v xml:space="preserve">script </v>
          </cell>
          <cell r="AY908" t="str">
            <v/>
          </cell>
          <cell r="AZ908" t="str">
            <v/>
          </cell>
          <cell r="BA908" t="str">
            <v/>
          </cell>
          <cell r="BB908" t="str">
            <v/>
          </cell>
          <cell r="BC908" t="str">
            <v/>
          </cell>
          <cell r="BD908" t="str">
            <v/>
          </cell>
          <cell r="BE908" t="str">
            <v/>
          </cell>
          <cell r="BF908" t="str">
            <v/>
          </cell>
          <cell r="BG908" t="str">
            <v/>
          </cell>
          <cell r="BH908" t="str">
            <v/>
          </cell>
          <cell r="BI908" t="str">
            <v/>
          </cell>
          <cell r="BJ908" t="str">
            <v/>
          </cell>
          <cell r="BK908" t="str">
            <v/>
          </cell>
          <cell r="BL908" t="str">
            <v/>
          </cell>
          <cell r="BM908" t="str">
            <v/>
          </cell>
          <cell r="BN908" t="str">
            <v/>
          </cell>
          <cell r="BO908" t="str">
            <v/>
          </cell>
          <cell r="BP908" t="str">
            <v/>
          </cell>
          <cell r="BQ908" t="str">
            <v/>
          </cell>
          <cell r="BR908" t="str">
            <v/>
          </cell>
          <cell r="BS908" t="str">
            <v/>
          </cell>
          <cell r="BT908" t="str">
            <v/>
          </cell>
          <cell r="BU908" t="str">
            <v/>
          </cell>
          <cell r="BV908" t="str">
            <v/>
          </cell>
          <cell r="BW908" t="str">
            <v/>
          </cell>
          <cell r="BX908" t="str">
            <v/>
          </cell>
        </row>
        <row r="909">
          <cell r="A909" t="str">
            <v>RIPOWAPP</v>
          </cell>
          <cell r="B909" t="str">
            <v>Power Apps</v>
          </cell>
          <cell r="C909" t="str">
            <v>Débutez la création d'applications métier Canevas en Low Code</v>
          </cell>
          <cell r="D909" t="str">
            <v>Pascal CASTI</v>
          </cell>
          <cell r="E909" t="str">
            <v/>
          </cell>
          <cell r="F909" t="str">
            <v>CASTI, Pascal</v>
          </cell>
          <cell r="G909" t="str">
            <v/>
          </cell>
          <cell r="H909" t="str">
            <v/>
          </cell>
          <cell r="I909" t="str">
            <v/>
          </cell>
          <cell r="J909" t="str">
            <v/>
          </cell>
          <cell r="K909" t="str">
            <v>Edition du 1 August 2022</v>
          </cell>
          <cell r="L909" t="str">
            <v>505 pages</v>
          </cell>
          <cell r="M909" t="str">
            <v>Editions ENI</v>
          </cell>
          <cell r="N909" t="str">
            <v>fre</v>
          </cell>
          <cell r="O909" t="str">
            <v>fre</v>
          </cell>
          <cell r="P909" t="str">
            <v>fre</v>
          </cell>
          <cell r="Q909" t="str">
            <v>Ce livre sur Microsoft Power Apps s’adresse à tout utilisateur qui souhaite développer en Low Code de petites solutions applicatives pour répondre à un besoin métier. Le lecteur déjà expérimenté sur Power Apps trouvera dans ce livre des techniques pour améliorer ses applications. 
Avec une démarche pédagogique concrète basée sur des exemples et enrichie de véritables retours d’expérience, l’auteur emmène le lecteur de la découverte de l’outil jusqu’à la création d’une application. 
Après une présentation des différents types d’applications Power Apps, le livre se concentre sur la création d’une application canevas, en commençant par la préparation de l’environnement de travail. Le lecteur apprend ensuite à créer et personnaliser un écran de l’application et à l’enrichir à l’aide de différents types de contrôle (Entrée de texte, Zone de liste déroulante, Galerie, Formulaire…). Puis les connecteurs de Power Apps sont utilisés, permettant à une application de faire appel à diverses sources de données. L’auteur consacre également un chapitre à l’exploitation des bases de données. 
Un chapitre présente ensuite l’utilisation du langage Power Fx, accessible aux créateurs d’applications pour réaliser des tâches de programmation à l’aide de formules. La gestion des éléments multimédia d’une application est étudiée, au travers de la gestion des images notamment, avant que le lecteur découvre comment enrichir son application de graphiques ou d’éléments Power BI et Power Automate. 
Pour finir, un chapitre donne de bonnes pratiques pour dépanner une application.</v>
          </cell>
          <cell r="R909">
            <v>9782409035333</v>
          </cell>
          <cell r="S909" t="str">
            <v>Version Numérique</v>
          </cell>
          <cell r="T909">
            <v>9782409035326</v>
          </cell>
          <cell r="U909" t="str">
            <v>Version Imprimée</v>
          </cell>
          <cell r="V909" t="str">
            <v>St-Herblain</v>
          </cell>
          <cell r="W909" t="str">
            <v>Editions ENI</v>
          </cell>
          <cell r="X909">
            <v>2022</v>
          </cell>
          <cell r="Y909" t="str">
            <v>Bibliothèque Numérique ENI (Service en ligne)</v>
          </cell>
          <cell r="Z909" t="str">
            <v>RESSOURCES INFORMATIQUES</v>
          </cell>
          <cell r="AA909" t="str">
            <v>texte</v>
          </cell>
          <cell r="AB909" t="str">
            <v>txt</v>
          </cell>
          <cell r="AC909" t="str">
            <v>rdacontent/fre</v>
          </cell>
          <cell r="AD909" t="str">
            <v>informatique</v>
          </cell>
          <cell r="AE909" t="str">
            <v>c</v>
          </cell>
          <cell r="AF909" t="str">
            <v>rdamedia/fre</v>
          </cell>
          <cell r="AG909" t="str">
            <v>ressource en ligne</v>
          </cell>
          <cell r="AH909" t="str">
            <v>cr</v>
          </cell>
          <cell r="AI909" t="str">
            <v>rdacarrier/fre</v>
          </cell>
          <cell r="AJ909" t="str">
            <v>m\\\\\o\\d\\\\\\\\</v>
          </cell>
          <cell r="AK909" t="str">
            <v>cr\cn\\\\uuaua</v>
          </cell>
          <cell r="AL909" t="str">
            <v>Accès restreint aux membres</v>
          </cell>
          <cell r="AM909" t="str">
            <v>Source de la note de description : Version imprimée</v>
          </cell>
          <cell r="AN909" t="str">
            <v/>
          </cell>
          <cell r="AO909" t="str">
            <v>%SITE_CLIENT%/?library_guid=A151A64F-AF32-462B-981B-132F27170F58</v>
          </cell>
          <cell r="AP909" t="str">
            <v>Accès au travers du portail ENI</v>
          </cell>
          <cell r="AQ909" t="str">
            <v xml:space="preserve"> App </v>
          </cell>
          <cell r="AR909" t="str">
            <v xml:space="preserve"> Apps</v>
          </cell>
          <cell r="AS909" t="str">
            <v xml:space="preserve"> Canevas </v>
          </cell>
          <cell r="AT909" t="str">
            <v xml:space="preserve"> Low code </v>
          </cell>
          <cell r="AU909" t="str">
            <v xml:space="preserve"> Power Fx </v>
          </cell>
          <cell r="AV909" t="str">
            <v xml:space="preserve">Microsoft Power Apps </v>
          </cell>
          <cell r="AW909" t="str">
            <v/>
          </cell>
          <cell r="AX909" t="str">
            <v/>
          </cell>
          <cell r="AY909" t="str">
            <v/>
          </cell>
          <cell r="AZ909" t="str">
            <v/>
          </cell>
          <cell r="BA909" t="str">
            <v/>
          </cell>
          <cell r="BB909" t="str">
            <v/>
          </cell>
          <cell r="BC909" t="str">
            <v/>
          </cell>
          <cell r="BD909" t="str">
            <v/>
          </cell>
          <cell r="BE909" t="str">
            <v/>
          </cell>
          <cell r="BF909" t="str">
            <v/>
          </cell>
          <cell r="BG909" t="str">
            <v/>
          </cell>
          <cell r="BH909" t="str">
            <v/>
          </cell>
          <cell r="BI909" t="str">
            <v/>
          </cell>
          <cell r="BJ909" t="str">
            <v/>
          </cell>
          <cell r="BK909" t="str">
            <v/>
          </cell>
          <cell r="BL909" t="str">
            <v/>
          </cell>
          <cell r="BM909" t="str">
            <v/>
          </cell>
          <cell r="BN909" t="str">
            <v/>
          </cell>
          <cell r="BO909" t="str">
            <v/>
          </cell>
          <cell r="BP909" t="str">
            <v/>
          </cell>
          <cell r="BQ909" t="str">
            <v/>
          </cell>
          <cell r="BR909" t="str">
            <v/>
          </cell>
          <cell r="BS909" t="str">
            <v/>
          </cell>
          <cell r="BT909" t="str">
            <v/>
          </cell>
          <cell r="BU909" t="str">
            <v/>
          </cell>
          <cell r="BV909" t="str">
            <v/>
          </cell>
          <cell r="BW909" t="str">
            <v/>
          </cell>
          <cell r="BX909" t="str">
            <v/>
          </cell>
        </row>
        <row r="910">
          <cell r="A910" t="str">
            <v>RIPYTCN</v>
          </cell>
          <cell r="B910" t="str">
            <v>Python</v>
          </cell>
          <cell r="C910" t="str">
            <v>Introduction au calcul numérique</v>
          </cell>
          <cell r="D910" t="str">
            <v>Michel ROUSSELET</v>
          </cell>
          <cell r="E910" t="str">
            <v/>
          </cell>
          <cell r="F910" t="str">
            <v>ROUSSELET, Michel</v>
          </cell>
          <cell r="G910" t="str">
            <v/>
          </cell>
          <cell r="H910" t="str">
            <v/>
          </cell>
          <cell r="I910" t="str">
            <v/>
          </cell>
          <cell r="J910" t="str">
            <v/>
          </cell>
          <cell r="K910" t="str">
            <v>Edition du 1 March 2020</v>
          </cell>
          <cell r="L910" t="str">
            <v>448 pages</v>
          </cell>
          <cell r="M910" t="str">
            <v>Editions ENI</v>
          </cell>
          <cell r="N910" t="str">
            <v>fre</v>
          </cell>
          <cell r="O910" t="str">
            <v>fre</v>
          </cell>
          <cell r="P910" t="str">
            <v>fre</v>
          </cell>
          <cell r="Q910" t="str">
            <v xml:space="preserve">Le langage de programmation Python est disponible sur la plupart des outils de calcul, ordinateurs ou calculatrices scientifiques. Ce livre s'adresse principalement aux lycéens qui auront choisi l'option Mathématiques, aux étudiants de BTS et d'IUT ou aux enseignants de mathématiques par exemple qui souhaitent s'initier au calcul numérique avec les méthodes mathématiques permettant de concevoir et utiliser un programme Python. 
Après une introduction aux nombres, opérations et fonctions disponibles en Python, le lecteur découvre les suites de nombres réels et les fonctions exponentielles et logarithmiques. Dans les chapitres qui suivent, il pourra ensuite réaliser en Python des calculs numériques dans différents domaines des mathématiques comme la résolution des équations, le calcul différentiel et le calcul intégral, le calcul des probabilités, les calculs statistiques ou encore le calcul matriciel. 
Le livre bénéficie de toute l'expérience pédagogique de l'auteur. Les nombreuses méthodes employées dans ce livre sont expliquées, replacées dans leur contexte historique et mises en oeuvre dans des programmes commentés, conçus de la façon la plus simple et la plus claire possible.
Quizinclus dans 
la version en ligne !
- Testez vos connaissances à l'issue de chaque chapitre
- Validez vos acquis
</v>
          </cell>
          <cell r="R910">
            <v>9782409024146</v>
          </cell>
          <cell r="S910" t="str">
            <v>Version Numérique</v>
          </cell>
          <cell r="T910">
            <v>9782409024139</v>
          </cell>
          <cell r="U910" t="str">
            <v>Version Imprimée</v>
          </cell>
          <cell r="V910" t="str">
            <v>St-Herblain</v>
          </cell>
          <cell r="W910" t="str">
            <v>Editions ENI</v>
          </cell>
          <cell r="X910">
            <v>2020</v>
          </cell>
          <cell r="Y910" t="str">
            <v>Bibliothèque Numérique ENI (Service en ligne)</v>
          </cell>
          <cell r="Z910" t="str">
            <v>RESSOURCES INFORMATIQUES</v>
          </cell>
          <cell r="AA910" t="str">
            <v>texte</v>
          </cell>
          <cell r="AB910" t="str">
            <v>txt</v>
          </cell>
          <cell r="AC910" t="str">
            <v>rdacontent/fre</v>
          </cell>
          <cell r="AD910" t="str">
            <v>informatique</v>
          </cell>
          <cell r="AE910" t="str">
            <v>c</v>
          </cell>
          <cell r="AF910" t="str">
            <v>rdamedia/fre</v>
          </cell>
          <cell r="AG910" t="str">
            <v>ressource en ligne</v>
          </cell>
          <cell r="AH910" t="str">
            <v>cr</v>
          </cell>
          <cell r="AI910" t="str">
            <v>rdacarrier/fre</v>
          </cell>
          <cell r="AJ910" t="str">
            <v>m\\\\\o\\d\\\\\\\\</v>
          </cell>
          <cell r="AK910" t="str">
            <v>cr\cn\\\\uuaua</v>
          </cell>
          <cell r="AL910" t="str">
            <v>Accès restreint aux membres</v>
          </cell>
          <cell r="AM910" t="str">
            <v>Source de la note de description : Version imprimée</v>
          </cell>
          <cell r="AN910" t="str">
            <v/>
          </cell>
          <cell r="AO910" t="str">
            <v>%SITE_CLIENT%/?library_guid=0F10A481-24DE-446C-AF55-87FBC0E4E8E3</v>
          </cell>
          <cell r="AP910" t="str">
            <v>Accès au travers du portail ENI</v>
          </cell>
          <cell r="AQ910" t="str">
            <v xml:space="preserve"> BTS </v>
          </cell>
          <cell r="AR910" t="str">
            <v xml:space="preserve"> calcul numérique </v>
          </cell>
          <cell r="AS910" t="str">
            <v xml:space="preserve"> DUT </v>
          </cell>
          <cell r="AT910" t="str">
            <v xml:space="preserve"> équations </v>
          </cell>
          <cell r="AU910" t="str">
            <v xml:space="preserve"> ISN </v>
          </cell>
          <cell r="AV910" t="str">
            <v xml:space="preserve"> IUT </v>
          </cell>
          <cell r="AW910" t="str">
            <v xml:space="preserve"> LNRIPYTCN</v>
          </cell>
          <cell r="AX910" t="str">
            <v xml:space="preserve"> lycée </v>
          </cell>
          <cell r="AY910" t="str">
            <v xml:space="preserve"> mathématiques </v>
          </cell>
          <cell r="AZ910" t="str">
            <v xml:space="preserve"> maths </v>
          </cell>
          <cell r="BA910" t="str">
            <v xml:space="preserve"> matriciel </v>
          </cell>
          <cell r="BB910" t="str">
            <v xml:space="preserve"> NSI </v>
          </cell>
          <cell r="BC910" t="str">
            <v xml:space="preserve"> probabilités </v>
          </cell>
          <cell r="BD910" t="str">
            <v xml:space="preserve"> statistiques </v>
          </cell>
          <cell r="BE910" t="str">
            <v xml:space="preserve">différentiel </v>
          </cell>
          <cell r="BF910" t="str">
            <v xml:space="preserve">intégral </v>
          </cell>
          <cell r="BG910" t="str">
            <v xml:space="preserve">Python </v>
          </cell>
          <cell r="BH910" t="str">
            <v/>
          </cell>
          <cell r="BI910" t="str">
            <v/>
          </cell>
          <cell r="BJ910" t="str">
            <v/>
          </cell>
          <cell r="BK910" t="str">
            <v/>
          </cell>
          <cell r="BL910" t="str">
            <v/>
          </cell>
          <cell r="BM910" t="str">
            <v/>
          </cell>
          <cell r="BN910" t="str">
            <v/>
          </cell>
          <cell r="BO910" t="str">
            <v/>
          </cell>
          <cell r="BP910" t="str">
            <v/>
          </cell>
          <cell r="BQ910" t="str">
            <v/>
          </cell>
          <cell r="BR910" t="str">
            <v/>
          </cell>
          <cell r="BS910" t="str">
            <v/>
          </cell>
          <cell r="BT910" t="str">
            <v/>
          </cell>
          <cell r="BU910" t="str">
            <v/>
          </cell>
          <cell r="BV910" t="str">
            <v/>
          </cell>
          <cell r="BW910" t="str">
            <v/>
          </cell>
          <cell r="BX910" t="str">
            <v/>
          </cell>
        </row>
        <row r="911">
          <cell r="A911" t="str">
            <v>RIPYTFO</v>
          </cell>
          <cell r="B911" t="str">
            <v>Python et l'analyse forensique</v>
          </cell>
          <cell r="C911" t="str">
            <v>Récupérer et analyser les données produites par les ordinateurs</v>
          </cell>
          <cell r="D911" t="str">
            <v>Mehdi BENNIS,Yann WEBER</v>
          </cell>
          <cell r="E911" t="str">
            <v/>
          </cell>
          <cell r="F911" t="str">
            <v>BENNIS, Mehdi</v>
          </cell>
          <cell r="G911" t="str">
            <v>WEBER, Yann</v>
          </cell>
          <cell r="H911" t="str">
            <v/>
          </cell>
          <cell r="I911" t="str">
            <v/>
          </cell>
          <cell r="J911" t="str">
            <v/>
          </cell>
          <cell r="K911" t="str">
            <v>Edition du 1 March 2019</v>
          </cell>
          <cell r="L911" t="str">
            <v>441 pages</v>
          </cell>
          <cell r="M911" t="str">
            <v>Editions ENI</v>
          </cell>
          <cell r="N911" t="str">
            <v>fre</v>
          </cell>
          <cell r="O911" t="str">
            <v>fre</v>
          </cell>
          <cell r="P911" t="str">
            <v>fre</v>
          </cell>
          <cell r="Q911" t="str">
            <v xml:space="preserve">L'informatique forensique nécessite de comprendre en détail  le fonctionnement des ordinateurs, des périphériques et des logiciels en question.  L'objectif est de donner au lecteur les connaissances nécessaires pour se  familiariser avec le langage Python (en version 3) en orientant la  problématique de manière à se focaliser sur le fonctionnement de ces objets. Ce  livre a été écrit avec la volonté d'être accessible au plus grand nombre et la  conviction qu'une « démocratisation » de la compréhension de l'outil  informatique est désormais essentielle. 
Ce livre propose une approche en deux temps : il commence  par une introduction au langage Python puis présente comment l'utiliser pour  récupérer et manipuler les données produites par nos ordinateurs. Les auteurs  traitent ainsi de thématiques variées allant de l'inspection de la mémoire vive  des processus, au fonctionnement interne de logiciels grand public ou à  l'extraction de l'historique de navigateur web. Différents outils sont  étudiés : des plus basiques avec la bibliothèque libmagic, aux  technologies les plus récentes comme l'apprentissage automatique avec  scikit-learn et son écosystème issu du calcul scientifique. 
Des éléments complémentaires sont en téléchargement sur le  site www.editions-eni.fr.
Les chapitres du livre :
Avant-propos &amp;ndash; Introduction : Python et l'informatique forensique &amp;ndash; Premiers pas en Python &amp;ndash; Bibliothèque standard &amp;ndash; Premiers pas dans l'analyse d'un fichier &amp;ndash; Analyser un historique de navigation web &amp;ndash; Partitionnement automatique de données &amp;ndash; Extraire les sujets d'un ensemble de textes &amp;ndash; Inspection des processus du noyau Linux
Quizinclus dans 
la version en ligne !
- Testez vos connaissances à l'issue de chaque chapitre
- Validez vos acquis
</v>
          </cell>
          <cell r="R911">
            <v>9782409018299</v>
          </cell>
          <cell r="S911" t="str">
            <v>Version Numérique</v>
          </cell>
          <cell r="T911">
            <v>9782409017902</v>
          </cell>
          <cell r="U911" t="str">
            <v>Version Imprimée</v>
          </cell>
          <cell r="V911" t="str">
            <v>St-Herblain</v>
          </cell>
          <cell r="W911" t="str">
            <v>Editions ENI</v>
          </cell>
          <cell r="X911">
            <v>2019</v>
          </cell>
          <cell r="Y911" t="str">
            <v>Bibliothèque Numérique ENI (Service en ligne)</v>
          </cell>
          <cell r="Z911" t="str">
            <v>RESSOURCES INFORMATIQUES</v>
          </cell>
          <cell r="AA911" t="str">
            <v>texte</v>
          </cell>
          <cell r="AB911" t="str">
            <v>txt</v>
          </cell>
          <cell r="AC911" t="str">
            <v>rdacontent/fre</v>
          </cell>
          <cell r="AD911" t="str">
            <v>informatique</v>
          </cell>
          <cell r="AE911" t="str">
            <v>c</v>
          </cell>
          <cell r="AF911" t="str">
            <v>rdamedia/fre</v>
          </cell>
          <cell r="AG911" t="str">
            <v>ressource en ligne</v>
          </cell>
          <cell r="AH911" t="str">
            <v>cr</v>
          </cell>
          <cell r="AI911" t="str">
            <v>rdacarrier/fre</v>
          </cell>
          <cell r="AJ911" t="str">
            <v>m\\\\\o\\d\\\\\\\\</v>
          </cell>
          <cell r="AK911" t="str">
            <v>cr\cn\\\\uuaua</v>
          </cell>
          <cell r="AL911" t="str">
            <v>Accès restreint aux membres</v>
          </cell>
          <cell r="AM911" t="str">
            <v>Source de la note de description : Version imprimée</v>
          </cell>
          <cell r="AN911" t="str">
            <v/>
          </cell>
          <cell r="AO911" t="str">
            <v>%SITE_CLIENT%/?library_guid=B4C71CE6-A4CA-48F6-A37E-E03E8032AFC4</v>
          </cell>
          <cell r="AP911" t="str">
            <v>Accès au travers du portail ENI</v>
          </cell>
          <cell r="AQ911" t="str">
            <v xml:space="preserve"> CPython </v>
          </cell>
          <cell r="AR911" t="str">
            <v xml:space="preserve"> libmagic </v>
          </cell>
          <cell r="AS911" t="str">
            <v xml:space="preserve"> libmagic </v>
          </cell>
          <cell r="AT911" t="str">
            <v xml:space="preserve"> LNRIPYTFO</v>
          </cell>
          <cell r="AU911" t="str">
            <v xml:space="preserve"> python</v>
          </cell>
          <cell r="AV911" t="str">
            <v xml:space="preserve"> python 3 </v>
          </cell>
          <cell r="AW911" t="str">
            <v xml:space="preserve"> scikit</v>
          </cell>
          <cell r="AX911" t="str">
            <v xml:space="preserve"> scikit</v>
          </cell>
          <cell r="AY911" t="str">
            <v xml:space="preserve">learn </v>
          </cell>
          <cell r="AZ911" t="str">
            <v xml:space="preserve">learn </v>
          </cell>
          <cell r="BA911" t="str">
            <v xml:space="preserve">Python3 </v>
          </cell>
          <cell r="BB911" t="str">
            <v xml:space="preserve">xmp </v>
          </cell>
          <cell r="BC911" t="str">
            <v/>
          </cell>
          <cell r="BD911" t="str">
            <v/>
          </cell>
          <cell r="BE911" t="str">
            <v/>
          </cell>
          <cell r="BF911" t="str">
            <v/>
          </cell>
          <cell r="BG911" t="str">
            <v/>
          </cell>
          <cell r="BH911" t="str">
            <v/>
          </cell>
          <cell r="BI911" t="str">
            <v/>
          </cell>
          <cell r="BJ911" t="str">
            <v/>
          </cell>
          <cell r="BK911" t="str">
            <v/>
          </cell>
          <cell r="BL911" t="str">
            <v/>
          </cell>
          <cell r="BM911" t="str">
            <v/>
          </cell>
          <cell r="BN911" t="str">
            <v/>
          </cell>
          <cell r="BO911" t="str">
            <v/>
          </cell>
          <cell r="BP911" t="str">
            <v/>
          </cell>
          <cell r="BQ911" t="str">
            <v/>
          </cell>
          <cell r="BR911" t="str">
            <v/>
          </cell>
          <cell r="BS911" t="str">
            <v/>
          </cell>
          <cell r="BT911" t="str">
            <v/>
          </cell>
          <cell r="BU911" t="str">
            <v/>
          </cell>
          <cell r="BV911" t="str">
            <v/>
          </cell>
          <cell r="BW911" t="str">
            <v/>
          </cell>
          <cell r="BX911" t="str">
            <v/>
          </cell>
        </row>
        <row r="912">
          <cell r="A912" t="str">
            <v>RIRALG</v>
          </cell>
          <cell r="B912" t="str">
            <v>Algèbre relationnelle</v>
          </cell>
          <cell r="C912" t="str">
            <v>Guide pratique de conception d&amp;rsquo;une base de données relationnelle normalisée</v>
          </cell>
          <cell r="D912" t="str">
            <v>Michelle CLOUSE</v>
          </cell>
          <cell r="E912" t="str">
            <v/>
          </cell>
          <cell r="F912" t="str">
            <v>CLOUSE, Michelle</v>
          </cell>
          <cell r="G912" t="str">
            <v/>
          </cell>
          <cell r="H912" t="str">
            <v/>
          </cell>
          <cell r="I912" t="str">
            <v/>
          </cell>
          <cell r="J912" t="str">
            <v/>
          </cell>
          <cell r="K912" t="str">
            <v>Edition du 1 March 2008</v>
          </cell>
          <cell r="L912" t="str">
            <v>377 pages</v>
          </cell>
          <cell r="M912" t="str">
            <v>Editions ENI</v>
          </cell>
          <cell r="N912" t="str">
            <v>fre</v>
          </cell>
          <cell r="O912" t="str">
            <v>fre</v>
          </cell>
          <cell r="P912" t="str">
            <v>fre</v>
          </cell>
          <cell r="Q912" t="str">
            <v>Ce livre sur l'algèbre relationnelle et la conception d'une base de données est un guide pratique qui décrit différentes étapes, pas à pas et avec de nombreux exemples, de l'expression des besoins des utilisateurs à la conception d'une base de données relationnelle normalisée qui répond à leur demande.
C'est un ouvrage qui peut être lu, compris et mis en pratique par tout public : débutant, étudiant en informatique mais aussi professionnel de l'informatique ou enseignant.
Tout au long des chapitres, la base de  données sera positionnée dans le Système d'Information puis les sujets suivants seront décrits et mis en pratique : le dictionnaire des données de l'entreprise, la Matrice des Dépendances Fonctionnelles, les modèles et plus particulièrement les modèles de données de la méthode Merise (dont le modèle Conceptuel de Données), les règles de passage de la Matrice des Dépendances Fonctionnelles au schéma entités-associations puis à la Base de Données Relationnelle, les concepts fondamentaux de l'algèbre relationnelle, les opérateurs de l'algèbre relationnelle pour répondre aux requêtes des utilisateurs, la normalisation des relations...
Après la lecture de ce livre, le lecteur sera capable de modéliser conceptuellement une base de données relationnelle et d'interroger les données de cette base en utilisant les opérateurs de l'algèbre relationnelle. Le processus développé dans le livre peut être mis en pratique facilement et avec succès dans la vie professionnelle. 
Des compléments à cet ouvrage (arbres algébriques de l'étude de cas, exercices sur les formes normales, exercices d'utilisation d'opérateurs algébriques...) sont en téléchargement sur cette page.</v>
          </cell>
          <cell r="R912">
            <v>9782746043763</v>
          </cell>
          <cell r="S912" t="str">
            <v>Version Numérique</v>
          </cell>
          <cell r="T912">
            <v>9782746041547</v>
          </cell>
          <cell r="U912" t="str">
            <v>Version Imprimée</v>
          </cell>
          <cell r="V912" t="str">
            <v>St-Herblain</v>
          </cell>
          <cell r="W912" t="str">
            <v>Editions ENI</v>
          </cell>
          <cell r="X912">
            <v>2008</v>
          </cell>
          <cell r="Y912" t="str">
            <v>Bibliothèque Numérique ENI (Service en ligne)</v>
          </cell>
          <cell r="Z912" t="str">
            <v>RESSOURCES INFORMATIQUES</v>
          </cell>
          <cell r="AA912" t="str">
            <v>texte</v>
          </cell>
          <cell r="AB912" t="str">
            <v>txt</v>
          </cell>
          <cell r="AC912" t="str">
            <v>rdacontent/fre</v>
          </cell>
          <cell r="AD912" t="str">
            <v>informatique</v>
          </cell>
          <cell r="AE912" t="str">
            <v>c</v>
          </cell>
          <cell r="AF912" t="str">
            <v>rdamedia/fre</v>
          </cell>
          <cell r="AG912" t="str">
            <v>ressource en ligne</v>
          </cell>
          <cell r="AH912" t="str">
            <v>cr</v>
          </cell>
          <cell r="AI912" t="str">
            <v>rdacarrier/fre</v>
          </cell>
          <cell r="AJ912" t="str">
            <v>m\\\\\o\\d\\\\\\\\</v>
          </cell>
          <cell r="AK912" t="str">
            <v>cr\cn\\\\uuaua</v>
          </cell>
          <cell r="AL912" t="str">
            <v>Accès restreint aux membres</v>
          </cell>
          <cell r="AM912" t="str">
            <v>Source de la note de description : Version imprimée</v>
          </cell>
          <cell r="AN912" t="str">
            <v/>
          </cell>
          <cell r="AO912" t="str">
            <v>%SITE_CLIENT%/?library_guid=518F33A9-4AD9-4509-9411-2B08117BDDD5</v>
          </cell>
          <cell r="AP912" t="str">
            <v>Accès au travers du portail ENI</v>
          </cell>
          <cell r="AQ912" t="str">
            <v xml:space="preserve"> algebre </v>
          </cell>
          <cell r="AR912" t="str">
            <v xml:space="preserve"> e</v>
          </cell>
          <cell r="AS912" t="str">
            <v xml:space="preserve"> ebook </v>
          </cell>
          <cell r="AT912" t="str">
            <v xml:space="preserve"> livre algèbre relationnelle </v>
          </cell>
          <cell r="AU912" t="str">
            <v xml:space="preserve"> livre électronique </v>
          </cell>
          <cell r="AV912" t="str">
            <v xml:space="preserve"> livre numerique </v>
          </cell>
          <cell r="AW912" t="str">
            <v xml:space="preserve"> livre numérique </v>
          </cell>
          <cell r="AX912" t="str">
            <v xml:space="preserve"> livre SQL </v>
          </cell>
          <cell r="AY912" t="str">
            <v xml:space="preserve"> livres électroniques </v>
          </cell>
          <cell r="AZ912" t="str">
            <v xml:space="preserve"> livres numeriques </v>
          </cell>
          <cell r="BA912" t="str">
            <v xml:space="preserve"> livres numériques </v>
          </cell>
          <cell r="BB912" t="str">
            <v xml:space="preserve"> LNRIRALG </v>
          </cell>
          <cell r="BC912" t="str">
            <v xml:space="preserve"> LNRIRALG</v>
          </cell>
          <cell r="BD912" t="str">
            <v xml:space="preserve"> merise </v>
          </cell>
          <cell r="BE912" t="str">
            <v xml:space="preserve"> SGBD </v>
          </cell>
          <cell r="BF912" t="str">
            <v xml:space="preserve"> SGBDR </v>
          </cell>
          <cell r="BG912" t="str">
            <v xml:space="preserve">book </v>
          </cell>
          <cell r="BH912" t="str">
            <v xml:space="preserve">livre algèbre </v>
          </cell>
          <cell r="BI912" t="str">
            <v/>
          </cell>
          <cell r="BJ912" t="str">
            <v/>
          </cell>
          <cell r="BK912" t="str">
            <v/>
          </cell>
          <cell r="BL912" t="str">
            <v/>
          </cell>
          <cell r="BM912" t="str">
            <v/>
          </cell>
          <cell r="BN912" t="str">
            <v/>
          </cell>
          <cell r="BO912" t="str">
            <v/>
          </cell>
          <cell r="BP912" t="str">
            <v/>
          </cell>
          <cell r="BQ912" t="str">
            <v/>
          </cell>
          <cell r="BR912" t="str">
            <v/>
          </cell>
          <cell r="BS912" t="str">
            <v/>
          </cell>
          <cell r="BT912" t="str">
            <v/>
          </cell>
          <cell r="BU912" t="str">
            <v/>
          </cell>
          <cell r="BV912" t="str">
            <v/>
          </cell>
          <cell r="BW912" t="str">
            <v/>
          </cell>
          <cell r="BX912" t="str">
            <v/>
          </cell>
        </row>
        <row r="913">
          <cell r="A913" t="str">
            <v>RIRANADO</v>
          </cell>
          <cell r="B913" t="str">
            <v>Langage R et statistiques</v>
          </cell>
          <cell r="C913" t="str">
            <v>Initiation à l'analyse de données</v>
          </cell>
          <cell r="D913" t="str">
            <v>Marie VAUGOYEAU</v>
          </cell>
          <cell r="E913" t="str">
            <v/>
          </cell>
          <cell r="F913" t="str">
            <v>VAUGOYEAU, Marie</v>
          </cell>
          <cell r="G913" t="str">
            <v/>
          </cell>
          <cell r="H913" t="str">
            <v/>
          </cell>
          <cell r="I913" t="str">
            <v/>
          </cell>
          <cell r="J913" t="str">
            <v/>
          </cell>
          <cell r="K913" t="str">
            <v>Edition du 1 September 2022</v>
          </cell>
          <cell r="L913" t="str">
            <v>396 pages</v>
          </cell>
          <cell r="M913" t="str">
            <v>Editions ENI</v>
          </cell>
          <cell r="N913" t="str">
            <v>fre</v>
          </cell>
          <cell r="O913" t="str">
            <v>fre</v>
          </cell>
          <cell r="P913" t="str">
            <v>fre</v>
          </cell>
          <cell r="Q913" t="str">
            <v>Que vous soyez débutant, novice ou junior dans la science des données, ce livre est là pour vous accompagner dans l’acquisition des connaissances indispensables pour la réalisation de statistiques et l’analyse de tous types de données avec le langage R. 
Une courte introduction au langage R avec RStudio vous permet, sans connaissances ni compétences spécifiques en la matière, de prendre en main rapidement l’Environnement de Développement Intégré (EDI ou IDE en anglais) le plus utilisé, ainsi que la création de rapports automatisés grâce au R Markdown. 
Les bases mathématiques d’un niveau de Terminale Scientifique, indispensables pour comprendre les statistiques et mieux appréhender la lecture de ce livre, sont ensuite succinctement présentées. 
L’auteur fait alors la part belle aux tests d’hypothèses paramétriques et non paramétriques, c’est-à-dire aux tests statistiques courants tels que les tests de Student et de Khi-2, mais aborde aussi les régressions linéaires ou généralisées, simples et multiples, ainsi que les modèles linéaires généralisés à effets fixes ou mixtes. L’analyse en composantes principales est également détaillée. Les statistiques approfondies permettent de généraliser les mesures réalisées sur un échantillon à une population ou de comparer des groupes ou des populations entre eux. 
La réalisation des différents modèles et statistiques est accompagnée de mises en application avec des exemples variés appliqués à différents domaines (biologie, physique, marketing...). L’intégralité des codes utilisés est disponible en téléchargement sur le site www.editions-eni.fr avec un script R Markdown pour chaque chapitre permettant de refaire chez soi la totalité des graphiques et des tests réalisés.</v>
          </cell>
          <cell r="R913">
            <v>9782409036941</v>
          </cell>
          <cell r="S913" t="str">
            <v>Version Numérique</v>
          </cell>
          <cell r="T913">
            <v>9782409036934</v>
          </cell>
          <cell r="U913" t="str">
            <v>Version Imprimée</v>
          </cell>
          <cell r="V913" t="str">
            <v>St-Herblain</v>
          </cell>
          <cell r="W913" t="str">
            <v>Editions ENI</v>
          </cell>
          <cell r="X913">
            <v>2022</v>
          </cell>
          <cell r="Y913" t="str">
            <v>Bibliothèque Numérique ENI (Service en ligne)</v>
          </cell>
          <cell r="Z913" t="str">
            <v>RESSOURCES INFORMATIQUES</v>
          </cell>
          <cell r="AA913" t="str">
            <v>texte</v>
          </cell>
          <cell r="AB913" t="str">
            <v>txt</v>
          </cell>
          <cell r="AC913" t="str">
            <v>rdacontent/fre</v>
          </cell>
          <cell r="AD913" t="str">
            <v>informatique</v>
          </cell>
          <cell r="AE913" t="str">
            <v>c</v>
          </cell>
          <cell r="AF913" t="str">
            <v>rdamedia/fre</v>
          </cell>
          <cell r="AG913" t="str">
            <v>ressource en ligne</v>
          </cell>
          <cell r="AH913" t="str">
            <v>cr</v>
          </cell>
          <cell r="AI913" t="str">
            <v>rdacarrier/fre</v>
          </cell>
          <cell r="AJ913" t="str">
            <v>m\\\\\o\\d\\\\\\\\</v>
          </cell>
          <cell r="AK913" t="str">
            <v>cr\cn\\\\uuaua</v>
          </cell>
          <cell r="AL913" t="str">
            <v>Accès restreint aux membres</v>
          </cell>
          <cell r="AM913" t="str">
            <v>Source de la note de description : Version imprimée</v>
          </cell>
          <cell r="AN913" t="str">
            <v/>
          </cell>
          <cell r="AO913" t="str">
            <v>%SITE_CLIENT%/?library_guid=00623FF3-2D07-4036-A55C-2253D5477EFA</v>
          </cell>
          <cell r="AP913" t="str">
            <v>Accès au travers du portail ENI</v>
          </cell>
          <cell r="AQ913" t="str">
            <v xml:space="preserve"> khi</v>
          </cell>
          <cell r="AR913" t="str">
            <v xml:space="preserve"> Markdown </v>
          </cell>
          <cell r="AS913" t="str">
            <v xml:space="preserve"> régression linéaire </v>
          </cell>
          <cell r="AT913" t="str">
            <v xml:space="preserve"> student </v>
          </cell>
          <cell r="AU913">
            <v>2</v>
          </cell>
          <cell r="AV913" t="str">
            <v xml:space="preserve">RStudio </v>
          </cell>
          <cell r="AW913" t="str">
            <v/>
          </cell>
          <cell r="AX913" t="str">
            <v/>
          </cell>
          <cell r="AY913" t="str">
            <v/>
          </cell>
          <cell r="AZ913" t="str">
            <v/>
          </cell>
          <cell r="BA913" t="str">
            <v/>
          </cell>
          <cell r="BB913" t="str">
            <v/>
          </cell>
          <cell r="BC913" t="str">
            <v/>
          </cell>
          <cell r="BD913" t="str">
            <v/>
          </cell>
          <cell r="BE913" t="str">
            <v/>
          </cell>
          <cell r="BF913" t="str">
            <v/>
          </cell>
          <cell r="BG913" t="str">
            <v/>
          </cell>
          <cell r="BH913" t="str">
            <v/>
          </cell>
          <cell r="BI913" t="str">
            <v/>
          </cell>
          <cell r="BJ913" t="str">
            <v/>
          </cell>
          <cell r="BK913" t="str">
            <v/>
          </cell>
          <cell r="BL913" t="str">
            <v/>
          </cell>
          <cell r="BM913" t="str">
            <v/>
          </cell>
          <cell r="BN913" t="str">
            <v/>
          </cell>
          <cell r="BO913" t="str">
            <v/>
          </cell>
          <cell r="BP913" t="str">
            <v/>
          </cell>
          <cell r="BQ913" t="str">
            <v/>
          </cell>
          <cell r="BR913" t="str">
            <v/>
          </cell>
          <cell r="BS913" t="str">
            <v/>
          </cell>
          <cell r="BT913" t="str">
            <v/>
          </cell>
          <cell r="BU913" t="str">
            <v/>
          </cell>
          <cell r="BV913" t="str">
            <v/>
          </cell>
          <cell r="BW913" t="str">
            <v/>
          </cell>
          <cell r="BX913" t="str">
            <v/>
          </cell>
        </row>
        <row r="914">
          <cell r="A914" t="str">
            <v>RIRASP</v>
          </cell>
          <cell r="B914" t="str">
            <v>Raspberry Pi</v>
          </cell>
          <cell r="C914" t="str">
            <v>Exploitez tout le potentiel de votre nano-ordinateur</v>
          </cell>
          <cell r="D914" t="str">
            <v>François MOCQ</v>
          </cell>
          <cell r="E914" t="str">
            <v/>
          </cell>
          <cell r="F914" t="str">
            <v>MOCQ, François</v>
          </cell>
          <cell r="G914" t="str">
            <v/>
          </cell>
          <cell r="H914" t="str">
            <v/>
          </cell>
          <cell r="I914" t="str">
            <v/>
          </cell>
          <cell r="J914" t="str">
            <v/>
          </cell>
          <cell r="K914" t="str">
            <v>Edition du 1 March 2014</v>
          </cell>
          <cell r="L914" t="str">
            <v>592 pages</v>
          </cell>
          <cell r="M914" t="str">
            <v>Editions ENI</v>
          </cell>
          <cell r="N914" t="str">
            <v>fre</v>
          </cell>
          <cell r="O914" t="str">
            <v>fre</v>
          </cell>
          <cell r="P914" t="str">
            <v>fre</v>
          </cell>
          <cell r="Q914" t="str">
            <v xml:space="preserve">L'objectif de ce livre est de fournir au lecteur des bases solides pour explorer les ressources offertes par le Raspberry Pi tant du point de vue du système d'exploitation que du développement et de l'interfaçage physique. Aucun prérequis en Linux, en programmation ou en électronique n'est nécessaire.
Après une présentation physique du Raspberry Pi, vous aurez un aperçu des systèmes d'exploitation que vous pouvez utiliser avec cet ordinateur. Vous serez guidé pour installer rapidement le système d'exploitation de votre choix sur une carte SD et rendre votre Raspberry Pi opérationnel. L'utilisation de NOOBS, outil d'installation d'un système, de récupération de la carte SD et de gestion du multiboot est expliquée en détail. Une première étape de découverte du système Linux à travers la ligne de commande précède la mise en oeuvre du Raspberry Pi en mode graphique. Vous verrez comment utiliser des mémoires de masse externes (clé USB, disque dur USB) et faire démarrer le Raspberry Pi sur un de ces supports de stockage externes. Vous apprendrez à utiliser les environnements de développement disponibles pour le Raspberry Pi : en Scratch et en Python. La description du GPIO suivie d'exemples d'utilisation des ports d'entrée-sortie du Raspberry Pi et de mise en oeuvre de cartes d'interface ouvrent la voie à des applications dans lesquelles le Raspberry Pi interagit avec le monde physique. Vous apprendrez comment transformer votre Raspberry Pi en poste bureautique avec la suite LibreOffice (édition et impression), en média-center avec XBMC, en serveur web avec lighttpd et WordPress, ou en serveur de flux vidéo avec VLC.
Enfin, dans le chapitre sur le dépannage, vous découvrirez comment utiliser les voyants du Raspberry Pi pour établir un premier diagnostic. Les principaux dysfonctionnements constatés sur le Raspberry Pi sont également expliqués avec des solutions à mettre en oeuvre pour les corriger.
Des éléments complémentaires sont en téléchargement sur le site www.editions-eni.fr.
Les chapitres du livre :
Avant-propos &amp;ndash; Le Raspberry Pi &amp;ndash; Description technique &amp;ndash; Systèmes d'exploitation disponibles &amp;ndash; Préparer la carte SD &amp;ndash; Démarrer Raspbian &amp;ndash; Utiliser la ligne de commande &amp;ndash; Utiliser le mode graphique &amp;ndash; Utiliser une mémoire de masse externe &amp;ndash; Démarrer sur un disque externe &amp;ndash; Que faire avec le Raspberry Pi ? &amp;ndash; Programmer en Scratch &amp;ndash; Programmer en Python &amp;ndash; Le GPIO du Raspberry Pi &amp;ndash; Les périphériques &amp;ndash; Dépanner le Raspberry Pi
</v>
          </cell>
          <cell r="R914">
            <v>9782746088900</v>
          </cell>
          <cell r="S914" t="str">
            <v>Version Numérique</v>
          </cell>
          <cell r="T914">
            <v>9782746087774</v>
          </cell>
          <cell r="U914" t="str">
            <v>Version Imprimée</v>
          </cell>
          <cell r="V914" t="str">
            <v>St-Herblain</v>
          </cell>
          <cell r="W914" t="str">
            <v>Editions ENI</v>
          </cell>
          <cell r="X914">
            <v>2014</v>
          </cell>
          <cell r="Y914" t="str">
            <v>Bibliothèque Numérique ENI (Service en ligne)</v>
          </cell>
          <cell r="Z914" t="str">
            <v>RESSOURCES INFORMATIQUES</v>
          </cell>
          <cell r="AA914" t="str">
            <v>texte</v>
          </cell>
          <cell r="AB914" t="str">
            <v>txt</v>
          </cell>
          <cell r="AC914" t="str">
            <v>rdacontent/fre</v>
          </cell>
          <cell r="AD914" t="str">
            <v>informatique</v>
          </cell>
          <cell r="AE914" t="str">
            <v>c</v>
          </cell>
          <cell r="AF914" t="str">
            <v>rdamedia/fre</v>
          </cell>
          <cell r="AG914" t="str">
            <v>ressource en ligne</v>
          </cell>
          <cell r="AH914" t="str">
            <v>cr</v>
          </cell>
          <cell r="AI914" t="str">
            <v>rdacarrier/fre</v>
          </cell>
          <cell r="AJ914" t="str">
            <v>m\\\\\o\\d\\\\\\\\</v>
          </cell>
          <cell r="AK914" t="str">
            <v>cr\cn\\\\uuaua</v>
          </cell>
          <cell r="AL914" t="str">
            <v>Accès restreint aux membres</v>
          </cell>
          <cell r="AM914" t="str">
            <v>Source de la note de description : Version imprimée</v>
          </cell>
          <cell r="AN914" t="str">
            <v/>
          </cell>
          <cell r="AO914" t="str">
            <v>%SITE_CLIENT%/?library_guid=6B806638-DF6F-41E9-A0A3-48856DBC8531</v>
          </cell>
          <cell r="AP914" t="str">
            <v>Accès au travers du portail ENI</v>
          </cell>
          <cell r="AQ914" t="str">
            <v xml:space="preserve"> arduino </v>
          </cell>
          <cell r="AR914" t="str">
            <v xml:space="preserve"> gpio </v>
          </cell>
          <cell r="AS914" t="str">
            <v xml:space="preserve"> lighttpd </v>
          </cell>
          <cell r="AT914" t="str">
            <v xml:space="preserve"> linux </v>
          </cell>
          <cell r="AU914" t="str">
            <v xml:space="preserve"> LNRIRASP</v>
          </cell>
          <cell r="AV914" t="str">
            <v xml:space="preserve"> maker </v>
          </cell>
          <cell r="AW914" t="str">
            <v xml:space="preserve"> makers  </v>
          </cell>
          <cell r="AX914" t="str">
            <v xml:space="preserve"> noobs </v>
          </cell>
          <cell r="AY914" t="str">
            <v xml:space="preserve"> python </v>
          </cell>
          <cell r="AZ914" t="str">
            <v xml:space="preserve"> raspi </v>
          </cell>
          <cell r="BA914" t="str">
            <v xml:space="preserve"> raspian </v>
          </cell>
          <cell r="BB914" t="str">
            <v xml:space="preserve"> scratch </v>
          </cell>
          <cell r="BC914" t="str">
            <v xml:space="preserve"> vlc </v>
          </cell>
          <cell r="BD914" t="str">
            <v xml:space="preserve"> XBMC </v>
          </cell>
          <cell r="BE914" t="str">
            <v xml:space="preserve">raspberrypi </v>
          </cell>
          <cell r="BF914" t="str">
            <v/>
          </cell>
          <cell r="BG914" t="str">
            <v/>
          </cell>
          <cell r="BH914" t="str">
            <v/>
          </cell>
          <cell r="BI914" t="str">
            <v/>
          </cell>
          <cell r="BJ914" t="str">
            <v/>
          </cell>
          <cell r="BK914" t="str">
            <v/>
          </cell>
          <cell r="BL914" t="str">
            <v/>
          </cell>
          <cell r="BM914" t="str">
            <v/>
          </cell>
          <cell r="BN914" t="str">
            <v/>
          </cell>
          <cell r="BO914" t="str">
            <v/>
          </cell>
          <cell r="BP914" t="str">
            <v/>
          </cell>
          <cell r="BQ914" t="str">
            <v/>
          </cell>
          <cell r="BR914" t="str">
            <v/>
          </cell>
          <cell r="BS914" t="str">
            <v/>
          </cell>
          <cell r="BT914" t="str">
            <v/>
          </cell>
          <cell r="BU914" t="str">
            <v/>
          </cell>
          <cell r="BV914" t="str">
            <v/>
          </cell>
          <cell r="BW914" t="str">
            <v/>
          </cell>
          <cell r="BX914" t="str">
            <v/>
          </cell>
        </row>
        <row r="915">
          <cell r="A915" t="str">
            <v>RIRASWIN</v>
          </cell>
          <cell r="B915" t="str">
            <v>Raspberry Pi et Windows IoT Core</v>
          </cell>
          <cell r="C915" t="str">
            <v>Trois projets à développer vous-même en .NET</v>
          </cell>
          <cell r="D915" t="str">
            <v>Alexandre SVETEC</v>
          </cell>
          <cell r="E915" t="str">
            <v/>
          </cell>
          <cell r="F915" t="str">
            <v>SVETEC, Alexandre</v>
          </cell>
          <cell r="G915" t="str">
            <v/>
          </cell>
          <cell r="H915" t="str">
            <v/>
          </cell>
          <cell r="I915" t="str">
            <v/>
          </cell>
          <cell r="J915" t="str">
            <v/>
          </cell>
          <cell r="K915" t="str">
            <v>Edition du 1 July 2017</v>
          </cell>
          <cell r="L915" t="str">
            <v>514 pages</v>
          </cell>
          <cell r="M915" t="str">
            <v>Editions ENI</v>
          </cell>
          <cell r="N915" t="str">
            <v>fre</v>
          </cell>
          <cell r="O915" t="str">
            <v>fre</v>
          </cell>
          <cell r="P915" t="str">
            <v>fre</v>
          </cell>
          <cell r="Q915" t="str">
            <v>Réunir Windows et Raspberry Pi peut paraître à la fois farfelu et impossible. C'est pourtant ce qu'a réussi Microsoft avec Windows IoT Core, permettant aux développeurs .NET d'utiliser leurs compétences avec le nano-ordinateur qu'on ne présente plus. Le but de cet ouvrage est de guider ces développeurs .NET, confirmés ou débutants, dans ce nouveau monde de l'informatique embarquée.
Après une présentation matérielle de la carte Raspberry Pi, le lecteur pourra installer et découvrir toutes les facettes de ce nouveau système d'exploitation qu'est Windows IoT Core, ainsi que ses outils indispensables comme Visual Studio. Un large chapitre est consacré à la façon d'interagir avec le monde réel et extérieur en utilisant les différentes connexions électroniques du Raspberry Pi, sans oublier de donner quelques notions de base en électronique.
L'auteur propose ensuite la réalisation de trois projets concrets. Tout d'abord la réalisation d'un créateur de liste de courses, alliant lecture de code-barres et impression. Dans le second projet, le lecteur se familiarisera avec l'acquisition d'images et la géolocalisation en réalisant un petit appareil photo capable de générer des images jpeg avec position géographique embarquée. Enfin, il est impossible de laisser de côté le formidable potentiel de la carte pour des réalisations de mesures régulières de notre environnement quotidien. C'est l'objectif du dernier projet : réaliser des mesures de température, d'humidité, de pression, de luminosité, qu'elles soient intérieures ou extérieures au logement, et suivre sa consommation d'électricité.
Tout au long de l'ouvrage, l'expérience de l'auteur éclaire le lecteur sur les choix matériels et les principes de programmation issus du monde professionnel, en veillant à toujours alléger le fonctionnement de l'application afin qu'elle reste efficace et économique. Les techniques de codage et de connexion électronique sont détaillées et expliquées de manière à bien comprendre le résultat obtenu pour, au final, permettre au lecteur de réutiliser les concepts, d'améliorer ou d'adapter les projets pour se lancer dans le Do It Yourself !.
Des éléments complémentaires sont en téléchargement sur le site www.editions-eni.fr.
Les chapitres du livre :
Avant-propos &amp;ndash; Le Raspberry Pi &amp;ndash; Windows IoT Core &amp;ndash; Interagir avec le monde extérieur &amp;ndash; Créateur de listes de courses &amp;ndash; Caméra géolocalisée &amp;ndash; Centrale de mesure domestique</v>
          </cell>
          <cell r="R915">
            <v>9782409009808</v>
          </cell>
          <cell r="S915" t="str">
            <v>Version Numérique</v>
          </cell>
          <cell r="T915">
            <v>9782409007965</v>
          </cell>
          <cell r="U915" t="str">
            <v>Version Imprimée</v>
          </cell>
          <cell r="V915" t="str">
            <v>St-Herblain</v>
          </cell>
          <cell r="W915" t="str">
            <v>Editions ENI</v>
          </cell>
          <cell r="X915">
            <v>2017</v>
          </cell>
          <cell r="Y915" t="str">
            <v>Bibliothèque Numérique ENI (Service en ligne)</v>
          </cell>
          <cell r="Z915" t="str">
            <v>RESSOURCES INFORMATIQUES</v>
          </cell>
          <cell r="AA915" t="str">
            <v>texte</v>
          </cell>
          <cell r="AB915" t="str">
            <v>txt</v>
          </cell>
          <cell r="AC915" t="str">
            <v>rdacontent/fre</v>
          </cell>
          <cell r="AD915" t="str">
            <v>informatique</v>
          </cell>
          <cell r="AE915" t="str">
            <v>c</v>
          </cell>
          <cell r="AF915" t="str">
            <v>rdamedia/fre</v>
          </cell>
          <cell r="AG915" t="str">
            <v>ressource en ligne</v>
          </cell>
          <cell r="AH915" t="str">
            <v>cr</v>
          </cell>
          <cell r="AI915" t="str">
            <v>rdacarrier/fre</v>
          </cell>
          <cell r="AJ915" t="str">
            <v>m\\\\\o\\d\\\\\\\\</v>
          </cell>
          <cell r="AK915" t="str">
            <v>cr\cn\\\\uuaua</v>
          </cell>
          <cell r="AL915" t="str">
            <v>Accès restreint aux membres</v>
          </cell>
          <cell r="AM915" t="str">
            <v>Source de la note de description : Version imprimée</v>
          </cell>
          <cell r="AN915" t="str">
            <v/>
          </cell>
          <cell r="AO915" t="str">
            <v>%SITE_CLIENT%/?library_guid=2165A635-A81A-490D-A6D3-F44ED5CA50A3</v>
          </cell>
          <cell r="AP915" t="str">
            <v>Accès au travers du portail ENI</v>
          </cell>
          <cell r="AQ915" t="str">
            <v xml:space="preserve"> .NET diy </v>
          </cell>
          <cell r="AR915" t="str">
            <v xml:space="preserve"> LNRIRASWIN</v>
          </cell>
          <cell r="AS915" t="str">
            <v xml:space="preserve"> maker </v>
          </cell>
          <cell r="AT915" t="str">
            <v xml:space="preserve"> raspberry</v>
          </cell>
          <cell r="AU915" t="str">
            <v xml:space="preserve"> raspberry pi </v>
          </cell>
          <cell r="AV915" t="str">
            <v xml:space="preserve"> raspberrypi </v>
          </cell>
          <cell r="AW915" t="str">
            <v xml:space="preserve"> visual studio </v>
          </cell>
          <cell r="AX915" t="str">
            <v xml:space="preserve">développement </v>
          </cell>
          <cell r="AY915" t="str">
            <v/>
          </cell>
          <cell r="AZ915" t="str">
            <v/>
          </cell>
          <cell r="BA915" t="str">
            <v/>
          </cell>
          <cell r="BB915" t="str">
            <v/>
          </cell>
          <cell r="BC915" t="str">
            <v/>
          </cell>
          <cell r="BD915" t="str">
            <v/>
          </cell>
          <cell r="BE915" t="str">
            <v/>
          </cell>
          <cell r="BF915" t="str">
            <v/>
          </cell>
          <cell r="BG915" t="str">
            <v/>
          </cell>
          <cell r="BH915" t="str">
            <v/>
          </cell>
          <cell r="BI915" t="str">
            <v/>
          </cell>
          <cell r="BJ915" t="str">
            <v/>
          </cell>
          <cell r="BK915" t="str">
            <v/>
          </cell>
          <cell r="BL915" t="str">
            <v/>
          </cell>
          <cell r="BM915" t="str">
            <v/>
          </cell>
          <cell r="BN915" t="str">
            <v/>
          </cell>
          <cell r="BO915" t="str">
            <v/>
          </cell>
          <cell r="BP915" t="str">
            <v/>
          </cell>
          <cell r="BQ915" t="str">
            <v/>
          </cell>
          <cell r="BR915" t="str">
            <v/>
          </cell>
          <cell r="BS915" t="str">
            <v/>
          </cell>
          <cell r="BT915" t="str">
            <v/>
          </cell>
          <cell r="BU915" t="str">
            <v/>
          </cell>
          <cell r="BV915" t="str">
            <v/>
          </cell>
          <cell r="BW915" t="str">
            <v/>
          </cell>
          <cell r="BX915" t="str">
            <v/>
          </cell>
        </row>
        <row r="916">
          <cell r="A916" t="str">
            <v>RIRUB</v>
          </cell>
          <cell r="B916" t="str">
            <v>Ruby - Les fondamentaux du langage</v>
          </cell>
          <cell r="C916" t="str">
            <v>Mise en oeuvre avec Ruby on Rails</v>
          </cell>
          <cell r="D916" t="str">
            <v>Alexandre BRILLANT</v>
          </cell>
          <cell r="E916" t="str">
            <v/>
          </cell>
          <cell r="F916" t="str">
            <v>BRILLANT, Alexandre</v>
          </cell>
          <cell r="G916" t="str">
            <v/>
          </cell>
          <cell r="H916" t="str">
            <v/>
          </cell>
          <cell r="I916" t="str">
            <v/>
          </cell>
          <cell r="J916" t="str">
            <v/>
          </cell>
          <cell r="K916" t="str">
            <v>Edition du 1 December 2008</v>
          </cell>
          <cell r="L916" t="str">
            <v>404 pages</v>
          </cell>
          <cell r="M916" t="str">
            <v>Editions ENI</v>
          </cell>
          <cell r="N916" t="str">
            <v>fre</v>
          </cell>
          <cell r="O916" t="str">
            <v>fre</v>
          </cell>
          <cell r="P916" t="str">
            <v>fre</v>
          </cell>
          <cell r="Q916" t="str">
            <v>Ce livre sur Ruby s'adresse à des développeurs qui souhaitent découvrir ce langage et le mettre en oeuvre avec le framework Ruby on Rails. 
Après une première étape propre à l'installation et aux environnements de développement, l'auteur aborde les fondamentaux du langage avec les structures de données, le contrôle de flux jusqu'à des modes de programmation plus sophistiqués et nouveaux comme la génération de code dynamique, la gestion du garbage collector, etc. 
Ruby étant un langage Objet, un chapitre est entièrement consacré à ce mode de programmation (classes, méthodes, attributs, héritage, polymorphisme, module...), les principes de base de la Programmation Objet étant également rappelés. 
Afin de bénéficier pleinement de la puissance de Ruby comme langage de programmation à multiple usages, l'auteur détaille la librairie standard (gestion des entrées/sorties, gestions des sockets, les Threads, Date/Heure, XML, les Web services...) et également la conception d'interfaces graphiques ainsi que la programmation Web (HTTP, CGI...). De nombreux exemples sont proposés au lecteur afin de bien cerner les différentes briques du langage. 
Le dernier chapitre traite du framework Ruby on Rails, avec une approche pédagogique et progressive, vous apprendrez à réaliser votre application web en toute simplicité.
Les exemples cités dans l'ouvrage sont en téléchargement sur cette page.</v>
          </cell>
          <cell r="R916">
            <v>9782746047280</v>
          </cell>
          <cell r="S916" t="str">
            <v>Version Numérique</v>
          </cell>
          <cell r="T916">
            <v>9782746046603</v>
          </cell>
          <cell r="U916" t="str">
            <v>Version Imprimée</v>
          </cell>
          <cell r="V916" t="str">
            <v>St-Herblain</v>
          </cell>
          <cell r="W916" t="str">
            <v>Editions ENI</v>
          </cell>
          <cell r="X916">
            <v>2008</v>
          </cell>
          <cell r="Y916" t="str">
            <v>Bibliothèque Numérique ENI (Service en ligne)</v>
          </cell>
          <cell r="Z916" t="str">
            <v>RESSOURCES INFORMATIQUES</v>
          </cell>
          <cell r="AA916" t="str">
            <v>texte</v>
          </cell>
          <cell r="AB916" t="str">
            <v>txt</v>
          </cell>
          <cell r="AC916" t="str">
            <v>rdacontent/fre</v>
          </cell>
          <cell r="AD916" t="str">
            <v>informatique</v>
          </cell>
          <cell r="AE916" t="str">
            <v>c</v>
          </cell>
          <cell r="AF916" t="str">
            <v>rdamedia/fre</v>
          </cell>
          <cell r="AG916" t="str">
            <v>ressource en ligne</v>
          </cell>
          <cell r="AH916" t="str">
            <v>cr</v>
          </cell>
          <cell r="AI916" t="str">
            <v>rdacarrier/fre</v>
          </cell>
          <cell r="AJ916" t="str">
            <v>m\\\\\o\\d\\\\\\\\</v>
          </cell>
          <cell r="AK916" t="str">
            <v>cr\cn\\\\uuaua</v>
          </cell>
          <cell r="AL916" t="str">
            <v>Accès restreint aux membres</v>
          </cell>
          <cell r="AM916" t="str">
            <v>Source de la note de description : Version imprimée</v>
          </cell>
          <cell r="AN916" t="str">
            <v/>
          </cell>
          <cell r="AO916" t="str">
            <v>%SITE_CLIENT%/?library_guid=B5B26206-8EA8-40FD-9C38-9462FFCBEE72</v>
          </cell>
          <cell r="AP916" t="str">
            <v>Accès au travers du portail ENI</v>
          </cell>
          <cell r="AQ916" t="str">
            <v xml:space="preserve"> CGI </v>
          </cell>
          <cell r="AR916" t="str">
            <v xml:space="preserve"> livre rails </v>
          </cell>
          <cell r="AS916" t="str">
            <v xml:space="preserve"> livre ruby on rails </v>
          </cell>
          <cell r="AT916" t="str">
            <v xml:space="preserve"> LNRIRUB</v>
          </cell>
          <cell r="AU916" t="str">
            <v xml:space="preserve"> POO </v>
          </cell>
          <cell r="AV916" t="str">
            <v xml:space="preserve">livre ruby </v>
          </cell>
          <cell r="AW916" t="str">
            <v/>
          </cell>
          <cell r="AX916" t="str">
            <v/>
          </cell>
          <cell r="AY916" t="str">
            <v/>
          </cell>
          <cell r="AZ916" t="str">
            <v/>
          </cell>
          <cell r="BA916" t="str">
            <v/>
          </cell>
          <cell r="BB916" t="str">
            <v/>
          </cell>
          <cell r="BC916" t="str">
            <v/>
          </cell>
          <cell r="BD916" t="str">
            <v/>
          </cell>
          <cell r="BE916" t="str">
            <v/>
          </cell>
          <cell r="BF916" t="str">
            <v/>
          </cell>
          <cell r="BG916" t="str">
            <v/>
          </cell>
          <cell r="BH916" t="str">
            <v/>
          </cell>
          <cell r="BI916" t="str">
            <v/>
          </cell>
          <cell r="BJ916" t="str">
            <v/>
          </cell>
          <cell r="BK916" t="str">
            <v/>
          </cell>
          <cell r="BL916" t="str">
            <v/>
          </cell>
          <cell r="BM916" t="str">
            <v/>
          </cell>
          <cell r="BN916" t="str">
            <v/>
          </cell>
          <cell r="BO916" t="str">
            <v/>
          </cell>
          <cell r="BP916" t="str">
            <v/>
          </cell>
          <cell r="BQ916" t="str">
            <v/>
          </cell>
          <cell r="BR916" t="str">
            <v/>
          </cell>
          <cell r="BS916" t="str">
            <v/>
          </cell>
          <cell r="BT916" t="str">
            <v/>
          </cell>
          <cell r="BU916" t="str">
            <v/>
          </cell>
          <cell r="BV916" t="str">
            <v/>
          </cell>
          <cell r="BW916" t="str">
            <v/>
          </cell>
          <cell r="BX916" t="str">
            <v/>
          </cell>
        </row>
        <row r="917">
          <cell r="A917" t="str">
            <v>RISECAND</v>
          </cell>
          <cell r="B917" t="str">
            <v>Android</v>
          </cell>
          <cell r="C917" t="str">
            <v>Les fondamentaux de la sécurité des smartphones et tablettes</v>
          </cell>
          <cell r="D917" t="str">
            <v>Michael  MARETTE</v>
          </cell>
          <cell r="E917" t="str">
            <v/>
          </cell>
          <cell r="F917" t="str">
            <v xml:space="preserve">MARETTE, Michael </v>
          </cell>
          <cell r="G917" t="str">
            <v/>
          </cell>
          <cell r="H917" t="str">
            <v/>
          </cell>
          <cell r="I917" t="str">
            <v/>
          </cell>
          <cell r="J917" t="str">
            <v/>
          </cell>
          <cell r="K917" t="str">
            <v>Edition du 1 October 2019</v>
          </cell>
          <cell r="L917" t="str">
            <v>338 pages</v>
          </cell>
          <cell r="M917" t="str">
            <v>Editions ENI</v>
          </cell>
          <cell r="N917" t="str">
            <v>fre</v>
          </cell>
          <cell r="O917" t="str">
            <v>fre</v>
          </cell>
          <cell r="P917" t="str">
            <v>fre</v>
          </cell>
          <cell r="Q917" t="str">
            <v xml:space="preserve">Ce livre s'adresse à tout informaticien ainsi qu'à toute personne intéressée par la sécurité du système d'exploitation Android et de ses applications installées sur un smartphone ou sur une tablette. Il donne au lecteur les connaissances de base sur les différents types d'attaque, les différentes vulnérabilités et les différents moyens de s'en protéger, ainsi que sur la façon de mener des tests.
L'auteur commence par présenter l'architecture du système Android, ses différents composants internes et la façon dont ils interagissent entre eux, puis il invite le lecteur à installer un environnement virtuel de test avec les outils indispensables pour mener à bien les tests d'intrusion sur Android.
Pour mieux appréhender les tests qui seront illustrés tout au long du livre, un chapitre est consacré à la présentation des attaques les plus populaires et les plus prisées par les cybercriminels : attaques physiques, attaques locales, logiciels malveillants&amp;hellip;
La suite du livre est dédiée à la réalisation de différents tests. Le lecteur découvre ainsi comment tester des applications mobiles pour rechercher des vulnérabilités et les exploiter, que ce soit dans environnement virtuel Windows, dans une architecture ARM ou sous Linux avec Kali Linux.
Un petit chapitre traite de l'analyse forensique reposant sur la collecte des données d'un smartphone ou sur la récupération de données supprimées. Pour finir, l'auteur propose un chapitre rappelant les bonnes pratiques à respecter pour sécuriser son smartphone ou sa tablette Android, tant pour l'utilisateur que pour le développeur.
Quizinclus dans 
la version en ligne !
- Testez vos connaissances à l'issue de chaque chapitre
- Validez vos acquis
</v>
          </cell>
          <cell r="R917">
            <v>9782409020315</v>
          </cell>
          <cell r="S917" t="str">
            <v>Version Numérique</v>
          </cell>
          <cell r="T917">
            <v>9782409020308</v>
          </cell>
          <cell r="U917" t="str">
            <v>Version Imprimée</v>
          </cell>
          <cell r="V917" t="str">
            <v>St-Herblain</v>
          </cell>
          <cell r="W917" t="str">
            <v>Editions ENI</v>
          </cell>
          <cell r="X917">
            <v>2019</v>
          </cell>
          <cell r="Y917" t="str">
            <v>Bibliothèque Numérique ENI (Service en ligne)</v>
          </cell>
          <cell r="Z917" t="str">
            <v>RESSOURCES INFORMATIQUES</v>
          </cell>
          <cell r="AA917" t="str">
            <v>texte</v>
          </cell>
          <cell r="AB917" t="str">
            <v>txt</v>
          </cell>
          <cell r="AC917" t="str">
            <v>rdacontent/fre</v>
          </cell>
          <cell r="AD917" t="str">
            <v>informatique</v>
          </cell>
          <cell r="AE917" t="str">
            <v>c</v>
          </cell>
          <cell r="AF917" t="str">
            <v>rdamedia/fre</v>
          </cell>
          <cell r="AG917" t="str">
            <v>ressource en ligne</v>
          </cell>
          <cell r="AH917" t="str">
            <v>cr</v>
          </cell>
          <cell r="AI917" t="str">
            <v>rdacarrier/fre</v>
          </cell>
          <cell r="AJ917" t="str">
            <v>m\\\\\o\\d\\\\\\\\</v>
          </cell>
          <cell r="AK917" t="str">
            <v>cr\cn\\\\uuaua</v>
          </cell>
          <cell r="AL917" t="str">
            <v>Accès restreint aux membres</v>
          </cell>
          <cell r="AM917" t="str">
            <v>Source de la note de description : Version imprimée</v>
          </cell>
          <cell r="AN917" t="str">
            <v/>
          </cell>
          <cell r="AO917" t="str">
            <v>%SITE_CLIENT%/?library_guid=8A663564-B7C1-4D8B-8613-BFDCFE986724</v>
          </cell>
          <cell r="AP917" t="str">
            <v>Accès au travers du portail ENI</v>
          </cell>
          <cell r="AQ917" t="str">
            <v xml:space="preserve"> Android </v>
          </cell>
          <cell r="AR917" t="str">
            <v xml:space="preserve"> kali linux </v>
          </cell>
          <cell r="AS917" t="str">
            <v xml:space="preserve"> LNRISECAND</v>
          </cell>
          <cell r="AT917" t="str">
            <v xml:space="preserve"> metasploit </v>
          </cell>
          <cell r="AU917" t="str">
            <v xml:space="preserve"> nmap </v>
          </cell>
          <cell r="AV917" t="str">
            <v xml:space="preserve"> sécurité </v>
          </cell>
          <cell r="AW917" t="str">
            <v xml:space="preserve"> smartphone </v>
          </cell>
          <cell r="AX917" t="str">
            <v xml:space="preserve"> tablette </v>
          </cell>
          <cell r="AY917" t="str">
            <v xml:space="preserve">Ethical Hacking </v>
          </cell>
          <cell r="AZ917" t="str">
            <v/>
          </cell>
          <cell r="BA917" t="str">
            <v/>
          </cell>
          <cell r="BB917" t="str">
            <v/>
          </cell>
          <cell r="BC917" t="str">
            <v/>
          </cell>
          <cell r="BD917" t="str">
            <v/>
          </cell>
          <cell r="BE917" t="str">
            <v/>
          </cell>
          <cell r="BF917" t="str">
            <v/>
          </cell>
          <cell r="BG917" t="str">
            <v/>
          </cell>
          <cell r="BH917" t="str">
            <v/>
          </cell>
          <cell r="BI917" t="str">
            <v/>
          </cell>
          <cell r="BJ917" t="str">
            <v/>
          </cell>
          <cell r="BK917" t="str">
            <v/>
          </cell>
          <cell r="BL917" t="str">
            <v/>
          </cell>
          <cell r="BM917" t="str">
            <v/>
          </cell>
          <cell r="BN917" t="str">
            <v/>
          </cell>
          <cell r="BO917" t="str">
            <v/>
          </cell>
          <cell r="BP917" t="str">
            <v/>
          </cell>
          <cell r="BQ917" t="str">
            <v/>
          </cell>
          <cell r="BR917" t="str">
            <v/>
          </cell>
          <cell r="BS917" t="str">
            <v/>
          </cell>
          <cell r="BT917" t="str">
            <v/>
          </cell>
          <cell r="BU917" t="str">
            <v/>
          </cell>
          <cell r="BV917" t="str">
            <v/>
          </cell>
          <cell r="BW917" t="str">
            <v/>
          </cell>
          <cell r="BX917" t="str">
            <v/>
          </cell>
        </row>
        <row r="918">
          <cell r="A918" t="str">
            <v>RISERWIC</v>
          </cell>
          <cell r="B918" t="str">
            <v>Installation et configuration d'un serveur internet</v>
          </cell>
          <cell r="C918" t="str">
            <v>(BIND, Apache, Nginx, Dovecot, Postfix...)</v>
          </cell>
          <cell r="D918" t="str">
            <v>Robert LA LAU</v>
          </cell>
          <cell r="E918" t="str">
            <v/>
          </cell>
          <cell r="F918" t="str">
            <v>LA LAU, Robert</v>
          </cell>
          <cell r="G918" t="str">
            <v/>
          </cell>
          <cell r="H918" t="str">
            <v/>
          </cell>
          <cell r="I918" t="str">
            <v/>
          </cell>
          <cell r="J918" t="str">
            <v/>
          </cell>
          <cell r="K918" t="str">
            <v>Edition du 1 October 2020</v>
          </cell>
          <cell r="L918" t="str">
            <v>453 pages</v>
          </cell>
          <cell r="M918" t="str">
            <v>Editions ENI</v>
          </cell>
          <cell r="N918" t="str">
            <v>fre</v>
          </cell>
          <cell r="O918" t="str">
            <v>fre</v>
          </cell>
          <cell r="P918" t="str">
            <v>fre</v>
          </cell>
          <cell r="Q918" t="str">
            <v xml:space="preserve">Ce livre s’adresse aux administrateurs système, débutants comme plus expérimentés, qui souhaitent, à partir d’un serveur sur lequel seul le système d’exploitation est installé, configurer un serveur internet d’entreprise fonctionnel, prêt à être mis en production. 
Pour bien appréhender la lecture, un minimum de connaissances sur Unix/Linux, sur le fonctionnement de l’interface en ligne de commande et sur la configuration à l’aide des fichiers texte est conseillée. La connaissance de commandes de base telles que cd, ls, cat, less, tar et gzip est également un plus. 
Après un chapitre sur les bases d’un système Unix/Linux, l’auteur amène rapidement le lecteur au coeur de l’administration système avec la mise en oeuvre de la configuration d’un serveur, illustrée avec plusieurs systèmes d’exploitation tels que FreeBSD, Debian et CentOS. 
A l’aide d’exemples de configuration et de commandes, l’auteur explique étape par étape l’installation et la configuration d’un pare-feu, d’un serveur DNS, d’un serveur web (Apache ou Nginx) et d’un serveur mail. 
Il détaille également le chiffrement par SSL/TLS des connexions (web et courriels) ainsi que la gestion dans un annuaire LDAP des utilisateurs n’ayant pas besoin de l’accès shell. Ce livre propose également des pistes pour l’analyse de problèmes éventuels, pour la maintenance quotidienne et les sauvegardes ainsi que pour donner la possibilité à l’administrateur système de faire évoluer le serveur. 
Des éléments complémentaires sont en téléchargement sur le site www.editions-eni.fr.
 Quizinclus dans 
la version en ligne !
 - Testez vos connaissances à l'issue de chaque chapitre
 - Validez vos acquis
</v>
          </cell>
          <cell r="R918">
            <v>9782409026034</v>
          </cell>
          <cell r="S918" t="str">
            <v>Version Numérique</v>
          </cell>
          <cell r="T918">
            <v>9782409026027</v>
          </cell>
          <cell r="U918" t="str">
            <v>Version Imprimée</v>
          </cell>
          <cell r="V918" t="str">
            <v>St-Herblain</v>
          </cell>
          <cell r="W918" t="str">
            <v>Editions ENI</v>
          </cell>
          <cell r="X918">
            <v>2020</v>
          </cell>
          <cell r="Y918" t="str">
            <v>Bibliothèque Numérique ENI (Service en ligne)</v>
          </cell>
          <cell r="Z918" t="str">
            <v>RESSOURCES INFORMATIQUES</v>
          </cell>
          <cell r="AA918" t="str">
            <v>texte</v>
          </cell>
          <cell r="AB918" t="str">
            <v>txt</v>
          </cell>
          <cell r="AC918" t="str">
            <v>rdacontent/fre</v>
          </cell>
          <cell r="AD918" t="str">
            <v>informatique</v>
          </cell>
          <cell r="AE918" t="str">
            <v>c</v>
          </cell>
          <cell r="AF918" t="str">
            <v>rdamedia/fre</v>
          </cell>
          <cell r="AG918" t="str">
            <v>ressource en ligne</v>
          </cell>
          <cell r="AH918" t="str">
            <v>cr</v>
          </cell>
          <cell r="AI918" t="str">
            <v>rdacarrier/fre</v>
          </cell>
          <cell r="AJ918" t="str">
            <v>m\\\\\o\\d\\\\\\\\</v>
          </cell>
          <cell r="AK918" t="str">
            <v>cr\cn\\\\uuaua</v>
          </cell>
          <cell r="AL918" t="str">
            <v>Accès restreint aux membres</v>
          </cell>
          <cell r="AM918" t="str">
            <v>Source de la note de description : Version imprimée</v>
          </cell>
          <cell r="AN918" t="str">
            <v/>
          </cell>
          <cell r="AO918" t="str">
            <v>%SITE_CLIENT%/?library_guid=D221DA0F-4238-4D2C-BDCF-A5A7102D0292</v>
          </cell>
          <cell r="AP918" t="str">
            <v>Accès au travers du portail ENI</v>
          </cell>
          <cell r="AQ918" t="str">
            <v xml:space="preserve"> Apache </v>
          </cell>
          <cell r="AR918" t="str">
            <v xml:space="preserve"> DNS </v>
          </cell>
          <cell r="AS918" t="str">
            <v xml:space="preserve"> LDAP </v>
          </cell>
          <cell r="AT918" t="str">
            <v xml:space="preserve"> Linux </v>
          </cell>
          <cell r="AU918" t="str">
            <v xml:space="preserve"> Nginx </v>
          </cell>
          <cell r="AV918" t="str">
            <v xml:space="preserve"> Postfix </v>
          </cell>
          <cell r="AW918" t="str">
            <v xml:space="preserve"> Unix </v>
          </cell>
          <cell r="AX918" t="str">
            <v xml:space="preserve">serveur </v>
          </cell>
          <cell r="AY918" t="str">
            <v/>
          </cell>
          <cell r="AZ918" t="str">
            <v/>
          </cell>
          <cell r="BA918" t="str">
            <v/>
          </cell>
          <cell r="BB918" t="str">
            <v/>
          </cell>
          <cell r="BC918" t="str">
            <v/>
          </cell>
          <cell r="BD918" t="str">
            <v/>
          </cell>
          <cell r="BE918" t="str">
            <v/>
          </cell>
          <cell r="BF918" t="str">
            <v/>
          </cell>
          <cell r="BG918" t="str">
            <v/>
          </cell>
          <cell r="BH918" t="str">
            <v/>
          </cell>
          <cell r="BI918" t="str">
            <v/>
          </cell>
          <cell r="BJ918" t="str">
            <v/>
          </cell>
          <cell r="BK918" t="str">
            <v/>
          </cell>
          <cell r="BL918" t="str">
            <v/>
          </cell>
          <cell r="BM918" t="str">
            <v/>
          </cell>
          <cell r="BN918" t="str">
            <v/>
          </cell>
          <cell r="BO918" t="str">
            <v/>
          </cell>
          <cell r="BP918" t="str">
            <v/>
          </cell>
          <cell r="BQ918" t="str">
            <v/>
          </cell>
          <cell r="BR918" t="str">
            <v/>
          </cell>
          <cell r="BS918" t="str">
            <v/>
          </cell>
          <cell r="BT918" t="str">
            <v/>
          </cell>
          <cell r="BU918" t="str">
            <v/>
          </cell>
          <cell r="BV918" t="str">
            <v/>
          </cell>
          <cell r="BW918" t="str">
            <v/>
          </cell>
          <cell r="BX918" t="str">
            <v/>
          </cell>
        </row>
        <row r="919">
          <cell r="A919" t="str">
            <v>RISHE</v>
          </cell>
          <cell r="B919" t="str">
            <v>shell sous Unix/Linux</v>
          </cell>
          <cell r="C919" t="str">
            <v>Apprenez à écrire des scripts pour administrer votre système</v>
          </cell>
          <cell r="D919" t="str">
            <v>Sébastien MACCAGNONI</v>
          </cell>
          <cell r="E919" t="str">
            <v/>
          </cell>
          <cell r="F919" t="str">
            <v>MACCAGNONI, Sébastien</v>
          </cell>
          <cell r="G919" t="str">
            <v/>
          </cell>
          <cell r="H919" t="str">
            <v/>
          </cell>
          <cell r="I919" t="str">
            <v/>
          </cell>
          <cell r="J919" t="str">
            <v/>
          </cell>
          <cell r="K919" t="str">
            <v>Edition du 1 January 2018</v>
          </cell>
          <cell r="L919" t="str">
            <v>324 pages</v>
          </cell>
          <cell r="M919" t="str">
            <v>Editions ENI</v>
          </cell>
          <cell r="N919" t="str">
            <v>fre</v>
          </cell>
          <cell r="O919" t="str">
            <v>fre</v>
          </cell>
          <cell r="P919" t="str">
            <v>fre</v>
          </cell>
          <cell r="Q919" t="str">
            <v>Ce livre permet aux administrateurs de systèmes Linux et Unix mais aussi aux utilisateurs avertis de se former à l'écriture de scripts shell dans l'objectif de simplifier, optimiser et automatiser leurs tâches quotidiennes. Des connaissances de base sur Linux, voire sur l'administration d'un serveur sous Linux, sont un plus pour tirer pleinement profit de la lecture de ce livre. En raison de la compatibilité de Linux avec la norme POSIX, ce livre peut également être utile pour n'importe quel autre système de type Unix. 
Pour mieux appréhender la suite du livre, le lecteur commence par prendre connaissance des concepts de base : le rôle du shell, les moyens de communication à la disposition des processus, les caractères spéciaux, les expressions rationnelles ou encore les droits utilisateurs...
Les scripts shell étant avant tout des fichiers de « texte brut », ce livre traite ensuite la question des éditeurs de texte, en particulier de Vi, éditeur universel présent sur tous les systèmes de type Unix. Les manipulations de base sont expliquées afin d'apprendre à utiliser cet outil puissant à la logique unique.
Une fois les connaissances de base et l'outil maîtrisés, l'auteur entre dans le vif du sujet et détaille les bases de l'écriture d'un script pour en comprendre le fonctionnement global : shebang, entrées, sorties, arguments, signaux, enchaînements et redirections, etc. Les chapitres qui suivent présentent certains concepts de programmation tels que les structures conditionnelles, les boucles et le traitement des données. Les outils indispensables que sont sed, awk et ed y sont aussi étudiés.
L'auteur présente également un recueil de commandes, automatisables et utiles à l'administration d'un système Linux, ainsi que différents outils plus inhabituels, pouvant répondre à des besoins spécifiques. Ces deux sections peuvent servir de référence au lecteur pour retrouver rapidement les outils qui lui seront utiles.
Enfin, le livre propose des exemples de scripts exécutables en situation réelle, mettant en oeuvre de nombreuses commandes afin de répondre à des problématiques concrètes. Ces exemples peuvent servir de source d'inspiration au lecteur pour créer des scripts spécifiques à ses besoins.
Des éléments complémentaires sont en téléchargement sur le site www.editions-eni.fr.
Les chapitres du livre :
Avant-propos &amp;ndash; Introduction &amp;ndash; Concepts de base &amp;ndash; Éditeurs de texte &amp;ndash; Les bases de l'écriture d'un script &amp;ndash; Structures conditionnelles et boucles &amp;ndash; Traitement des flux et des chaînes &amp;ndash; Recueil de commandes &amp;ndash; Automatisation &amp;ndash; Pour aller plus loin... &amp;ndash; Exemples concrets</v>
          </cell>
          <cell r="R919">
            <v>9782409011955</v>
          </cell>
          <cell r="S919" t="str">
            <v>Version Numérique</v>
          </cell>
          <cell r="T919">
            <v>9782409011948</v>
          </cell>
          <cell r="U919" t="str">
            <v>Version Imprimée</v>
          </cell>
          <cell r="V919" t="str">
            <v>St-Herblain</v>
          </cell>
          <cell r="W919" t="str">
            <v>Editions ENI</v>
          </cell>
          <cell r="X919">
            <v>2018</v>
          </cell>
          <cell r="Y919" t="str">
            <v>Bibliothèque Numérique ENI (Service en ligne)</v>
          </cell>
          <cell r="Z919" t="str">
            <v>RESSOURCES INFORMATIQUES</v>
          </cell>
          <cell r="AA919" t="str">
            <v>texte</v>
          </cell>
          <cell r="AB919" t="str">
            <v>txt</v>
          </cell>
          <cell r="AC919" t="str">
            <v>rdacontent/fre</v>
          </cell>
          <cell r="AD919" t="str">
            <v>informatique</v>
          </cell>
          <cell r="AE919" t="str">
            <v>c</v>
          </cell>
          <cell r="AF919" t="str">
            <v>rdamedia/fre</v>
          </cell>
          <cell r="AG919" t="str">
            <v>ressource en ligne</v>
          </cell>
          <cell r="AH919" t="str">
            <v>cr</v>
          </cell>
          <cell r="AI919" t="str">
            <v>rdacarrier/fre</v>
          </cell>
          <cell r="AJ919" t="str">
            <v>m\\\\\o\\d\\\\\\\\</v>
          </cell>
          <cell r="AK919" t="str">
            <v>cr\cn\\\\uuaua</v>
          </cell>
          <cell r="AL919" t="str">
            <v>Accès restreint aux membres</v>
          </cell>
          <cell r="AM919" t="str">
            <v>Source de la note de description : Version imprimée</v>
          </cell>
          <cell r="AN919" t="str">
            <v/>
          </cell>
          <cell r="AO919" t="str">
            <v>%SITE_CLIENT%/?library_guid=117EE9D7-303B-419D-B9C2-6085CD923571</v>
          </cell>
          <cell r="AP919" t="str">
            <v>Accès au travers du portail ENI</v>
          </cell>
          <cell r="AQ919" t="str">
            <v xml:space="preserve"> awk </v>
          </cell>
          <cell r="AR919" t="str">
            <v xml:space="preserve"> ed </v>
          </cell>
          <cell r="AS919" t="str">
            <v xml:space="preserve"> LNRISHE</v>
          </cell>
          <cell r="AT919" t="str">
            <v xml:space="preserve"> Posix </v>
          </cell>
          <cell r="AU919" t="str">
            <v xml:space="preserve"> script shell </v>
          </cell>
          <cell r="AV919" t="str">
            <v xml:space="preserve"> sed </v>
          </cell>
          <cell r="AW919" t="str">
            <v xml:space="preserve"> shebang </v>
          </cell>
          <cell r="AX919" t="str">
            <v xml:space="preserve"> Unix </v>
          </cell>
          <cell r="AY919" t="str">
            <v xml:space="preserve"> vi </v>
          </cell>
          <cell r="AZ919" t="str">
            <v xml:space="preserve">Linux </v>
          </cell>
          <cell r="BA919" t="str">
            <v/>
          </cell>
          <cell r="BB919" t="str">
            <v/>
          </cell>
          <cell r="BC919" t="str">
            <v/>
          </cell>
          <cell r="BD919" t="str">
            <v/>
          </cell>
          <cell r="BE919" t="str">
            <v/>
          </cell>
          <cell r="BF919" t="str">
            <v/>
          </cell>
          <cell r="BG919" t="str">
            <v/>
          </cell>
          <cell r="BH919" t="str">
            <v/>
          </cell>
          <cell r="BI919" t="str">
            <v/>
          </cell>
          <cell r="BJ919" t="str">
            <v/>
          </cell>
          <cell r="BK919" t="str">
            <v/>
          </cell>
          <cell r="BL919" t="str">
            <v/>
          </cell>
          <cell r="BM919" t="str">
            <v/>
          </cell>
          <cell r="BN919" t="str">
            <v/>
          </cell>
          <cell r="BO919" t="str">
            <v/>
          </cell>
          <cell r="BP919" t="str">
            <v/>
          </cell>
          <cell r="BQ919" t="str">
            <v/>
          </cell>
          <cell r="BR919" t="str">
            <v/>
          </cell>
          <cell r="BS919" t="str">
            <v/>
          </cell>
          <cell r="BT919" t="str">
            <v/>
          </cell>
          <cell r="BU919" t="str">
            <v/>
          </cell>
          <cell r="BV919" t="str">
            <v/>
          </cell>
          <cell r="BW919" t="str">
            <v/>
          </cell>
          <cell r="BX919" t="str">
            <v/>
          </cell>
        </row>
        <row r="920">
          <cell r="A920" t="str">
            <v>RISTATR</v>
          </cell>
          <cell r="B920" t="str">
            <v>Langage R</v>
          </cell>
          <cell r="C920" t="str">
            <v>Prise en main des statistiques</v>
          </cell>
          <cell r="D920" t="str">
            <v>Vincent ISOZ,Daname KOLANI</v>
          </cell>
          <cell r="E920" t="str">
            <v/>
          </cell>
          <cell r="F920" t="str">
            <v>ISOZ, Vincent</v>
          </cell>
          <cell r="G920" t="str">
            <v>KOLANI, Daname</v>
          </cell>
          <cell r="H920" t="str">
            <v/>
          </cell>
          <cell r="I920" t="str">
            <v/>
          </cell>
          <cell r="J920" t="str">
            <v/>
          </cell>
          <cell r="K920" t="str">
            <v>Edition du 1 June 2018</v>
          </cell>
          <cell r="L920" t="str">
            <v>748 pages</v>
          </cell>
          <cell r="M920" t="str">
            <v>Editions ENI</v>
          </cell>
          <cell r="N920" t="str">
            <v>fre</v>
          </cell>
          <cell r="O920" t="str">
            <v>fre</v>
          </cell>
          <cell r="P920" t="str">
            <v>fre</v>
          </cell>
          <cell r="Q920" t="str">
            <v>R est un langage statistique très riche en fonctionnalités de traitement des données. Il permet l'extraction de données de sources variées, leur traitement et leur organisation. Plus encore, la multiplicité des systèmes de visualisation graphique et les nombreuses fonctions de modélisation statistique font de ce langage un outil statistique redoutable.
Avec ce livre, les auteurs proposent une présentation de R ayant pour objectif de lever la complexité apparente de ce puissant langage et de permettre une prise en main aisée des statistiques de premier cycle.
Dans la première partie du livre, le lecteur découvre de manière détaillée les fondamentaux du langage R : les variables et la syntaxe des opérations de base, les structures de données, les outils du langage pour programmer notamment les structures de contrôles, les fonctions et même la conception de packages.
Dans la seconde partie, les auteurs traitent des problématiques métiers liées aux outils d'importation et d'exportation de données, d'analyse basique et de visualisation des données, aux outils de simulation et d'inférences statistiques et aux modèles statistiques classiques (ANOVA, régression linéaire, etc.).
Chaque concept abordé est accompagné d'exemples pratiques commentés pour guider le lecteur dans son apprentissage du langage pour le traitement des statistiques de base.
Des éléments complémentaires sont disponibles en téléchargement sur le site www.editions-eni.fr.
Les chapitres du livre :
Introduction à R &amp;ndash; Types de variables et opérations R &amp;ndash; Structure des données avec R &amp;ndash; La programmation avec R &amp;ndash; Importer et exporter des données avec R &amp;ndash; Introduction à l'analyse de données &amp;ndash; Probabilité et inférence paramétrique &amp;ndash; Modèles statistiques classiques &amp;ndash; Conclusion</v>
          </cell>
          <cell r="R920">
            <v>9782409014215</v>
          </cell>
          <cell r="S920" t="str">
            <v>Version Numérique</v>
          </cell>
          <cell r="T920">
            <v>9782409014208</v>
          </cell>
          <cell r="U920" t="str">
            <v>Version Imprimée</v>
          </cell>
          <cell r="V920" t="str">
            <v>St-Herblain</v>
          </cell>
          <cell r="W920" t="str">
            <v>Editions ENI</v>
          </cell>
          <cell r="X920">
            <v>2018</v>
          </cell>
          <cell r="Y920" t="str">
            <v>Bibliothèque Numérique ENI (Service en ligne)</v>
          </cell>
          <cell r="Z920" t="str">
            <v>RESSOURCES INFORMATIQUES</v>
          </cell>
          <cell r="AA920" t="str">
            <v>texte</v>
          </cell>
          <cell r="AB920" t="str">
            <v>txt</v>
          </cell>
          <cell r="AC920" t="str">
            <v>rdacontent/fre</v>
          </cell>
          <cell r="AD920" t="str">
            <v>informatique</v>
          </cell>
          <cell r="AE920" t="str">
            <v>c</v>
          </cell>
          <cell r="AF920" t="str">
            <v>rdamedia/fre</v>
          </cell>
          <cell r="AG920" t="str">
            <v>ressource en ligne</v>
          </cell>
          <cell r="AH920" t="str">
            <v>cr</v>
          </cell>
          <cell r="AI920" t="str">
            <v>rdacarrier/fre</v>
          </cell>
          <cell r="AJ920" t="str">
            <v>m\\\\\o\\d\\\\\\\\</v>
          </cell>
          <cell r="AK920" t="str">
            <v>cr\cn\\\\uuaua</v>
          </cell>
          <cell r="AL920" t="str">
            <v>Accès restreint aux membres</v>
          </cell>
          <cell r="AM920" t="str">
            <v>Source de la note de description : Version imprimée</v>
          </cell>
          <cell r="AN920" t="str">
            <v/>
          </cell>
          <cell r="AO920" t="str">
            <v>%SITE_CLIENT%/?library_guid=04A3B5BA-59E1-49CE-971D-6C2E56ABE541</v>
          </cell>
          <cell r="AP920" t="str">
            <v>Accès au travers du portail ENI</v>
          </cell>
          <cell r="AQ920" t="str">
            <v xml:space="preserve"> data scientist </v>
          </cell>
          <cell r="AR920" t="str">
            <v xml:space="preserve"> data sience </v>
          </cell>
          <cell r="AS920" t="str">
            <v xml:space="preserve"> données </v>
          </cell>
          <cell r="AT920" t="str">
            <v xml:space="preserve"> LNRISTATR</v>
          </cell>
          <cell r="AU920" t="str">
            <v xml:space="preserve"> statistiques </v>
          </cell>
          <cell r="AV920" t="str">
            <v xml:space="preserve">R </v>
          </cell>
          <cell r="AW920" t="str">
            <v/>
          </cell>
          <cell r="AX920" t="str">
            <v/>
          </cell>
          <cell r="AY920" t="str">
            <v/>
          </cell>
          <cell r="AZ920" t="str">
            <v/>
          </cell>
          <cell r="BA920" t="str">
            <v/>
          </cell>
          <cell r="BB920" t="str">
            <v/>
          </cell>
          <cell r="BC920" t="str">
            <v/>
          </cell>
          <cell r="BD920" t="str">
            <v/>
          </cell>
          <cell r="BE920" t="str">
            <v/>
          </cell>
          <cell r="BF920" t="str">
            <v/>
          </cell>
          <cell r="BG920" t="str">
            <v/>
          </cell>
          <cell r="BH920" t="str">
            <v/>
          </cell>
          <cell r="BI920" t="str">
            <v/>
          </cell>
          <cell r="BJ920" t="str">
            <v/>
          </cell>
          <cell r="BK920" t="str">
            <v/>
          </cell>
          <cell r="BL920" t="str">
            <v/>
          </cell>
          <cell r="BM920" t="str">
            <v/>
          </cell>
          <cell r="BN920" t="str">
            <v/>
          </cell>
          <cell r="BO920" t="str">
            <v/>
          </cell>
          <cell r="BP920" t="str">
            <v/>
          </cell>
          <cell r="BQ920" t="str">
            <v/>
          </cell>
          <cell r="BR920" t="str">
            <v/>
          </cell>
          <cell r="BS920" t="str">
            <v/>
          </cell>
          <cell r="BT920" t="str">
            <v/>
          </cell>
          <cell r="BU920" t="str">
            <v/>
          </cell>
          <cell r="BV920" t="str">
            <v/>
          </cell>
          <cell r="BW920" t="str">
            <v/>
          </cell>
          <cell r="BX920" t="str">
            <v/>
          </cell>
        </row>
        <row r="921">
          <cell r="A921" t="str">
            <v>RITYP</v>
          </cell>
          <cell r="B921" t="str">
            <v>TypeScript</v>
          </cell>
          <cell r="C921" t="str">
            <v>Notions fondamentales</v>
          </cell>
          <cell r="D921" t="str">
            <v>Félix BILLON,Sylvain PONTOREAU</v>
          </cell>
          <cell r="E921" t="str">
            <v/>
          </cell>
          <cell r="F921" t="str">
            <v>BILLON, Félix</v>
          </cell>
          <cell r="G921" t="str">
            <v>PONTOREAU, Sylvain</v>
          </cell>
          <cell r="H921" t="str">
            <v/>
          </cell>
          <cell r="I921" t="str">
            <v/>
          </cell>
          <cell r="J921" t="str">
            <v/>
          </cell>
          <cell r="K921" t="str">
            <v>Edition du 1 November 2019</v>
          </cell>
          <cell r="L921" t="str">
            <v>438 pages</v>
          </cell>
          <cell r="M921" t="str">
            <v>Editions ENI</v>
          </cell>
          <cell r="N921" t="str">
            <v>fre</v>
          </cell>
          <cell r="O921" t="str">
            <v>fre</v>
          </cell>
          <cell r="P921" t="str">
            <v>fre</v>
          </cell>
          <cell r="Q921" t="str">
            <v xml:space="preserve">Ce livre sur le langage TypeScript (en version 3.6 au moment de l'écriture) s'adresse aux développeurs, disposant déjà d'une pratique de programmation dans d'autres langages, qui souhaitent optimiser et sécuriser la production de code JavaScript dans un projet de développement. Si la connaissance basique du langage JavaScript est un plus pour la lecture de ce livre, elle n'est toutefois pas indispensable pour appréhender les différentes notions étudiées.
Dans le premier chapitre, les auteurs commencent par présenter les principes de fonctionnement du langage avant de mettre en place l'environnement de développement utilisé pour les exemples qui repose sur Visual Studio Code et Node.js. Puis, dans la suite des chapitres, le lecteur découvre les différentes fonctionnalités du langage (types, modules, décorateurs, généricité, asynchronisme, types avancés&amp;hellip;) ainsi que les paradigmes de programmation possibles (programmation orientée objet et programmation fonctionnelle).
Pour finir, le dernier chapitre propose une mise en application des différentes notions étudiées au travers du développement, étape par étape, d'une application Node.js avec la bibliothèque Express.js. Il permet également de découvrir comment enrichir le fonctionnement d'une bibliothèque en utilisant les fonctionnalités de TypeScript et plusieurs patrons de conception (MVC, Repository, injection de dépendances).
Des éléments complémentaires sont disponibles en téléchargement sur le site www.editions-eni.com.
Quizinclus dans 
la version en ligne !
- Testez vos connaissances à l'issue de chaque chapitre
- Validez vos acquis
</v>
          </cell>
          <cell r="R921">
            <v>9782409021718</v>
          </cell>
          <cell r="S921" t="str">
            <v>Version Numérique</v>
          </cell>
          <cell r="T921">
            <v>9782409021701</v>
          </cell>
          <cell r="U921" t="str">
            <v>Version Imprimée</v>
          </cell>
          <cell r="V921" t="str">
            <v>St-Herblain</v>
          </cell>
          <cell r="W921" t="str">
            <v>Editions ENI</v>
          </cell>
          <cell r="X921">
            <v>2019</v>
          </cell>
          <cell r="Y921" t="str">
            <v>Bibliothèque Numérique ENI (Service en ligne)</v>
          </cell>
          <cell r="Z921" t="str">
            <v>RESSOURCES INFORMATIQUES</v>
          </cell>
          <cell r="AA921" t="str">
            <v>texte</v>
          </cell>
          <cell r="AB921" t="str">
            <v>txt</v>
          </cell>
          <cell r="AC921" t="str">
            <v>rdacontent/fre</v>
          </cell>
          <cell r="AD921" t="str">
            <v>informatique</v>
          </cell>
          <cell r="AE921" t="str">
            <v>c</v>
          </cell>
          <cell r="AF921" t="str">
            <v>rdamedia/fre</v>
          </cell>
          <cell r="AG921" t="str">
            <v>ressource en ligne</v>
          </cell>
          <cell r="AH921" t="str">
            <v>cr</v>
          </cell>
          <cell r="AI921" t="str">
            <v>rdacarrier/fre</v>
          </cell>
          <cell r="AJ921" t="str">
            <v>m\\\\\o\\d\\\\\\\\</v>
          </cell>
          <cell r="AK921" t="str">
            <v>cr\cn\\\\uuaua</v>
          </cell>
          <cell r="AL921" t="str">
            <v>Accès restreint aux membres</v>
          </cell>
          <cell r="AM921" t="str">
            <v>Source de la note de description : Version imprimée</v>
          </cell>
          <cell r="AN921" t="str">
            <v/>
          </cell>
          <cell r="AO921" t="str">
            <v>%SITE_CLIENT%/?library_guid=A6494426-D4C5-45AE-8B67-BEB03E15C4B7</v>
          </cell>
          <cell r="AP921" t="str">
            <v>Accès au travers du portail ENI</v>
          </cell>
          <cell r="AQ921" t="str">
            <v xml:space="preserve"> Angular </v>
          </cell>
          <cell r="AR921" t="str">
            <v xml:space="preserve"> express </v>
          </cell>
          <cell r="AS921" t="str">
            <v xml:space="preserve"> JavaScript </v>
          </cell>
          <cell r="AT921" t="str">
            <v xml:space="preserve"> JS </v>
          </cell>
          <cell r="AU921" t="str">
            <v xml:space="preserve"> LNRITYP</v>
          </cell>
          <cell r="AV921" t="str">
            <v xml:space="preserve"> Node.js </v>
          </cell>
          <cell r="AW921" t="str">
            <v xml:space="preserve"> nodejs </v>
          </cell>
          <cell r="AX921" t="str">
            <v xml:space="preserve">langage </v>
          </cell>
          <cell r="AY921" t="str">
            <v/>
          </cell>
          <cell r="AZ921" t="str">
            <v/>
          </cell>
          <cell r="BA921" t="str">
            <v/>
          </cell>
          <cell r="BB921" t="str">
            <v/>
          </cell>
          <cell r="BC921" t="str">
            <v/>
          </cell>
          <cell r="BD921" t="str">
            <v/>
          </cell>
          <cell r="BE921" t="str">
            <v/>
          </cell>
          <cell r="BF921" t="str">
            <v/>
          </cell>
          <cell r="BG921" t="str">
            <v/>
          </cell>
          <cell r="BH921" t="str">
            <v/>
          </cell>
          <cell r="BI921" t="str">
            <v/>
          </cell>
          <cell r="BJ921" t="str">
            <v/>
          </cell>
          <cell r="BK921" t="str">
            <v/>
          </cell>
          <cell r="BL921" t="str">
            <v/>
          </cell>
          <cell r="BM921" t="str">
            <v/>
          </cell>
          <cell r="BN921" t="str">
            <v/>
          </cell>
          <cell r="BO921" t="str">
            <v/>
          </cell>
          <cell r="BP921" t="str">
            <v/>
          </cell>
          <cell r="BQ921" t="str">
            <v/>
          </cell>
          <cell r="BR921" t="str">
            <v/>
          </cell>
          <cell r="BS921" t="str">
            <v/>
          </cell>
          <cell r="BT921" t="str">
            <v/>
          </cell>
          <cell r="BU921" t="str">
            <v/>
          </cell>
          <cell r="BV921" t="str">
            <v/>
          </cell>
          <cell r="BW921" t="str">
            <v/>
          </cell>
          <cell r="BX921" t="str">
            <v/>
          </cell>
        </row>
        <row r="922">
          <cell r="A922" t="str">
            <v>RIV13SHAF</v>
          </cell>
          <cell r="B922" t="str">
            <v>SharePoint Foundation 2013</v>
          </cell>
          <cell r="C922" t="str">
            <v>Construire un intranet collaboratif en PME (édition enrichie de vidéos)</v>
          </cell>
          <cell r="D922" t="str">
            <v>Patrick CARRAZ</v>
          </cell>
          <cell r="E922" t="str">
            <v/>
          </cell>
          <cell r="F922" t="str">
            <v>CARRAZ, Patrick</v>
          </cell>
          <cell r="G922" t="str">
            <v/>
          </cell>
          <cell r="H922" t="str">
            <v/>
          </cell>
          <cell r="I922" t="str">
            <v/>
          </cell>
          <cell r="J922" t="str">
            <v/>
          </cell>
          <cell r="K922" t="str">
            <v>Edition du 1 July 2013</v>
          </cell>
          <cell r="L922" t="str">
            <v>727 pages</v>
          </cell>
          <cell r="M922" t="str">
            <v>Editions ENI</v>
          </cell>
          <cell r="N922" t="str">
            <v>fre</v>
          </cell>
          <cell r="O922" t="str">
            <v>fre</v>
          </cell>
          <cell r="P922" t="str">
            <v>fre</v>
          </cell>
          <cell r="Q922" t="str">
            <v>Ce livre sur SharePoint Foundation 2013 s'adresse aux Administrateurs Système et aux Responsables Informatiques de petites et moyennes entreprises. Il présente une méthodologie de mise en oeuvre d'un outil de travail collaboratif dans ce type d'entreprise et expose les réflexions sur son utilité au quotidien. 
Le livre permet la compréhension approfondie du produit SharePoint Foundation 2013, de la préparation du projet au déploiement et à l'administration sans oublier l'accompagnement des utilisateurs. Il s'adresse à toute personne sans expérience particulière sur SharePoint, souhaitant bénéficier d'un tour d'horizon complet de la brique de base de la gamme et il ne nécessite aucune compétence de développeur : les fonctions mises en oeuvre dans les exemples ne contiennent aucun code et ne nécessitent pas de programmation. 
Après une présentation de la gamme SharePoint et de la terminologie autour du produit, l'auteur parcourt l'installation puis l'administration. Il utilise ensuite les objets de sites et leurs possibilités (bibliothèques, listes, construction de sites) puis les scénarios de travail avec les composants de la suite Microsoft Office et enfin la configuration des applications de services.
Les scénarios utilisés dans le livre ont été regroupés dans cinq fichiers de solutions, disponibles en téléchargement sur le site www.editions-eni.fr. Ils peuvent être déployés librement afin de recréer un environnement de test permettant l'apprentissage du produit.
Les chapitres du livre :
Avant-propos &amp;ndash; Présentation des technologies SharePoint &amp;ndash; Méthodologie et préparation du projet &amp;ndash; Installation de la plate-forme &amp;ndash; Terminologie SharePoint &amp;ndash; Site d'administration centrale &amp;ndash; Gestion de contenu : les bibliothèques &amp;ndash; Gestion de contenu : les listes &amp;ndash; Les listes préexistantes &amp;ndash; Les affichages &amp;ndash; Construction du portail &amp;ndash; Les alertes &amp;ndash; Les flux de travail &amp;ndash; Intégration avec les outils Office &amp;ndash; Gestion de la sécurité &amp;ndash; Application de service de recherche &amp;ndash; Surveillance et sauvegarde &amp;ndash; Intégration de SSRS 2012  &amp;ndash; Business Data Connectivity &amp;ndash; Applications de service SharePoint Server  &amp;ndash; Annexes - Conclusion
La version imprimée de ce livre propose une dizaine de flash codes (ou QR codes) pour accéder à des séquences vidéos destinées à enrichir certains passages. Ces séquences, d'une durée approximative de 1 heure, sont extraites d'une vidéo complète sur le même sujet, réalisée par le même auteur, Patrick Carraz. Utilisez une application dédiée sur votre smartphone ou tablette tactile et prenez en photo le flash code pour accéder via Internet à la séquence vidéo correspondante.</v>
          </cell>
          <cell r="R922">
            <v>9782746082519</v>
          </cell>
          <cell r="S922" t="str">
            <v>Version Numérique</v>
          </cell>
          <cell r="T922">
            <v>9782746081932</v>
          </cell>
          <cell r="U922" t="str">
            <v>Version Imprimée</v>
          </cell>
          <cell r="V922" t="str">
            <v>St-Herblain</v>
          </cell>
          <cell r="W922" t="str">
            <v>Editions ENI</v>
          </cell>
          <cell r="X922">
            <v>2013</v>
          </cell>
          <cell r="Y922" t="str">
            <v>Bibliothèque Numérique ENI (Service en ligne)</v>
          </cell>
          <cell r="Z922" t="str">
            <v>RESSOURCES INFORMATIQUES</v>
          </cell>
          <cell r="AA922" t="str">
            <v>texte</v>
          </cell>
          <cell r="AB922" t="str">
            <v>txt</v>
          </cell>
          <cell r="AC922" t="str">
            <v>rdacontent/fre</v>
          </cell>
          <cell r="AD922" t="str">
            <v>informatique</v>
          </cell>
          <cell r="AE922" t="str">
            <v>c</v>
          </cell>
          <cell r="AF922" t="str">
            <v>rdamedia/fre</v>
          </cell>
          <cell r="AG922" t="str">
            <v>ressource en ligne</v>
          </cell>
          <cell r="AH922" t="str">
            <v>cr</v>
          </cell>
          <cell r="AI922" t="str">
            <v>rdacarrier/fre</v>
          </cell>
          <cell r="AJ922" t="str">
            <v>m\\\\\o\\d\\\\\\\\</v>
          </cell>
          <cell r="AK922" t="str">
            <v>cr\cn\\\\uuaua</v>
          </cell>
          <cell r="AL922" t="str">
            <v>Accès restreint aux membres</v>
          </cell>
          <cell r="AM922" t="str">
            <v>Source de la note de description : Version imprimée</v>
          </cell>
          <cell r="AN922" t="str">
            <v/>
          </cell>
          <cell r="AO922" t="str">
            <v>%SITE_CLIENT%/?library_guid=41689176-9E1D-46A9-A856-AA437F1F22E5</v>
          </cell>
          <cell r="AP922" t="str">
            <v>Accès au travers du portail ENI</v>
          </cell>
          <cell r="AQ922" t="str">
            <v xml:space="preserve"> LNRIV13SHAF</v>
          </cell>
          <cell r="AR922" t="str">
            <v xml:space="preserve"> microsoft </v>
          </cell>
          <cell r="AS922" t="str">
            <v xml:space="preserve"> moss </v>
          </cell>
          <cell r="AT922" t="str">
            <v xml:space="preserve"> sharepoint server </v>
          </cell>
          <cell r="AU922" t="str">
            <v xml:space="preserve"> travail collaboratif </v>
          </cell>
          <cell r="AV922" t="str">
            <v xml:space="preserve">wss </v>
          </cell>
          <cell r="AW922" t="str">
            <v/>
          </cell>
          <cell r="AX922" t="str">
            <v/>
          </cell>
          <cell r="AY922" t="str">
            <v/>
          </cell>
          <cell r="AZ922" t="str">
            <v/>
          </cell>
          <cell r="BA922" t="str">
            <v/>
          </cell>
          <cell r="BB922" t="str">
            <v/>
          </cell>
          <cell r="BC922" t="str">
            <v/>
          </cell>
          <cell r="BD922" t="str">
            <v/>
          </cell>
          <cell r="BE922" t="str">
            <v/>
          </cell>
          <cell r="BF922" t="str">
            <v/>
          </cell>
          <cell r="BG922" t="str">
            <v/>
          </cell>
          <cell r="BH922" t="str">
            <v/>
          </cell>
          <cell r="BI922" t="str">
            <v/>
          </cell>
          <cell r="BJ922" t="str">
            <v/>
          </cell>
          <cell r="BK922" t="str">
            <v/>
          </cell>
          <cell r="BL922" t="str">
            <v/>
          </cell>
          <cell r="BM922" t="str">
            <v/>
          </cell>
          <cell r="BN922" t="str">
            <v/>
          </cell>
          <cell r="BO922" t="str">
            <v/>
          </cell>
          <cell r="BP922" t="str">
            <v/>
          </cell>
          <cell r="BQ922" t="str">
            <v/>
          </cell>
          <cell r="BR922" t="str">
            <v/>
          </cell>
          <cell r="BS922" t="str">
            <v/>
          </cell>
          <cell r="BT922" t="str">
            <v/>
          </cell>
          <cell r="BU922" t="str">
            <v/>
          </cell>
          <cell r="BV922" t="str">
            <v/>
          </cell>
          <cell r="BW922" t="str">
            <v/>
          </cell>
          <cell r="BX922" t="str">
            <v/>
          </cell>
        </row>
        <row r="923">
          <cell r="A923" t="str">
            <v>RIWAPP</v>
          </cell>
          <cell r="B923" t="str">
            <v>WebApp</v>
          </cell>
          <cell r="C923" t="str">
            <v>Développez votre application responsive avec jQuery, CSS et PHP</v>
          </cell>
          <cell r="D923" t="str">
            <v>Pascal BARLIER</v>
          </cell>
          <cell r="E923" t="str">
            <v/>
          </cell>
          <cell r="F923" t="str">
            <v>BARLIER, Pascal</v>
          </cell>
          <cell r="G923" t="str">
            <v/>
          </cell>
          <cell r="H923" t="str">
            <v/>
          </cell>
          <cell r="I923" t="str">
            <v/>
          </cell>
          <cell r="J923" t="str">
            <v/>
          </cell>
          <cell r="K923" t="str">
            <v>Edition du 1 March 2020</v>
          </cell>
          <cell r="L923" t="str">
            <v>505 pages</v>
          </cell>
          <cell r="M923" t="str">
            <v>Editions ENI</v>
          </cell>
          <cell r="N923" t="str">
            <v>fre</v>
          </cell>
          <cell r="O923" t="str">
            <v>fre</v>
          </cell>
          <cell r="P923" t="str">
            <v>fre</v>
          </cell>
          <cell r="Q923" t="str">
            <v xml:space="preserve">Ce livre s'adresse aux développeurs qui souhaitent concevoir des WebApps, ces applications web légères, intégrant des fonctionnalités proches de celles des applications natives, qui fonctionnent directement via un navigateur internet sans qu'il soit nécessaire de les installer sur un ordinateur ou un téléphone. L'objectif de ce livre est de proposer une approche complète pour maîtriser, aussi bien côté client que côté serveur, la création d'une WebApp responsive à l'aide des langages JavaScript/jQuery, HTML/CSS et PHP et de bases de données MySQL/MariaDB. 
Au fil des chapitres, le lecteur découvre ainsi les grandes étapes du développement, illustrées par de nombreux exemples : 
- Les principes d'une WebApp à travers l'utilisation du protocole HTTP, la communication Ajax et la structure du document HTML ; 
- L'utilisation des styles pour la mise en forme du texte ou la création de titres dynamiques et d'animations ; 
- La mise en page d'une page au moyen des grilles et le positionnement des blocs ; 
- L'utilisation de JavaScript pour gérer des tableaux, des objets ou des dates ; 
- L'utilisation de jQuery pour gérer les sélecteurs, les évènements et manipuler le DOM ; 
- La mise en place de formulaires mettant en oeuvre l'envoi de fichier Ajax, la validation des données avec des expressions régulières ou encore l'accès en lecture et écriture à la base de données ; 
- L'utilisation de services web ; 
- Le stockage de données locales et l'utilisation de bases de données locales ; 
- L'affichage adaptatif pour les différents types de supports. 
Pour finir, l'auteur propose au lecteur un chapitre qui présente par la pratique l'installation d'une WebApp sur terminal mobile.
Quizinclus dans 
la version en ligne !
- Testez vos connaissances à l'issue de chaque chapitre
- Validez vos acquis
</v>
          </cell>
          <cell r="R923">
            <v>9782409024269</v>
          </cell>
          <cell r="S923" t="str">
            <v>Version Numérique</v>
          </cell>
          <cell r="T923">
            <v>9782409024252</v>
          </cell>
          <cell r="U923" t="str">
            <v>Version Imprimée</v>
          </cell>
          <cell r="V923" t="str">
            <v>St-Herblain</v>
          </cell>
          <cell r="W923" t="str">
            <v>Editions ENI</v>
          </cell>
          <cell r="X923">
            <v>2020</v>
          </cell>
          <cell r="Y923" t="str">
            <v>Bibliothèque Numérique ENI (Service en ligne)</v>
          </cell>
          <cell r="Z923" t="str">
            <v>RESSOURCES INFORMATIQUES</v>
          </cell>
          <cell r="AA923" t="str">
            <v>texte</v>
          </cell>
          <cell r="AB923" t="str">
            <v>txt</v>
          </cell>
          <cell r="AC923" t="str">
            <v>rdacontent/fre</v>
          </cell>
          <cell r="AD923" t="str">
            <v>informatique</v>
          </cell>
          <cell r="AE923" t="str">
            <v>c</v>
          </cell>
          <cell r="AF923" t="str">
            <v>rdamedia/fre</v>
          </cell>
          <cell r="AG923" t="str">
            <v>ressource en ligne</v>
          </cell>
          <cell r="AH923" t="str">
            <v>cr</v>
          </cell>
          <cell r="AI923" t="str">
            <v>rdacarrier/fre</v>
          </cell>
          <cell r="AJ923" t="str">
            <v>m\\\\\o\\d\\\\\\\\</v>
          </cell>
          <cell r="AK923" t="str">
            <v>cr\cn\\\\uuaua</v>
          </cell>
          <cell r="AL923" t="str">
            <v>Accès restreint aux membres</v>
          </cell>
          <cell r="AM923" t="str">
            <v>Source de la note de description : Version imprimée</v>
          </cell>
          <cell r="AN923" t="str">
            <v/>
          </cell>
          <cell r="AO923" t="str">
            <v>%SITE_CLIENT%/?library_guid=89764A43-BA36-4B32-BCE8-D2DE4C35CA16</v>
          </cell>
          <cell r="AP923" t="str">
            <v>Accès au travers du portail ENI</v>
          </cell>
          <cell r="AQ923" t="str">
            <v xml:space="preserve"> CSS </v>
          </cell>
          <cell r="AR923" t="str">
            <v xml:space="preserve"> jQuery </v>
          </cell>
          <cell r="AS923" t="str">
            <v xml:space="preserve"> JS </v>
          </cell>
          <cell r="AT923" t="str">
            <v xml:space="preserve"> LNRIWAPP</v>
          </cell>
          <cell r="AU923" t="str">
            <v xml:space="preserve"> multiplateforme </v>
          </cell>
          <cell r="AV923" t="str">
            <v xml:space="preserve"> PHP </v>
          </cell>
          <cell r="AW923" t="str">
            <v xml:space="preserve">application web </v>
          </cell>
          <cell r="AX923" t="str">
            <v/>
          </cell>
          <cell r="AY923" t="str">
            <v/>
          </cell>
          <cell r="AZ923" t="str">
            <v/>
          </cell>
          <cell r="BA923" t="str">
            <v/>
          </cell>
          <cell r="BB923" t="str">
            <v/>
          </cell>
          <cell r="BC923" t="str">
            <v/>
          </cell>
          <cell r="BD923" t="str">
            <v/>
          </cell>
          <cell r="BE923" t="str">
            <v/>
          </cell>
          <cell r="BF923" t="str">
            <v/>
          </cell>
          <cell r="BG923" t="str">
            <v/>
          </cell>
          <cell r="BH923" t="str">
            <v/>
          </cell>
          <cell r="BI923" t="str">
            <v/>
          </cell>
          <cell r="BJ923" t="str">
            <v/>
          </cell>
          <cell r="BK923" t="str">
            <v/>
          </cell>
          <cell r="BL923" t="str">
            <v/>
          </cell>
          <cell r="BM923" t="str">
            <v/>
          </cell>
          <cell r="BN923" t="str">
            <v/>
          </cell>
          <cell r="BO923" t="str">
            <v/>
          </cell>
          <cell r="BP923" t="str">
            <v/>
          </cell>
          <cell r="BQ923" t="str">
            <v/>
          </cell>
          <cell r="BR923" t="str">
            <v/>
          </cell>
          <cell r="BS923" t="str">
            <v/>
          </cell>
          <cell r="BT923" t="str">
            <v/>
          </cell>
          <cell r="BU923" t="str">
            <v/>
          </cell>
          <cell r="BV923" t="str">
            <v/>
          </cell>
          <cell r="BW923" t="str">
            <v/>
          </cell>
          <cell r="BX923" t="str">
            <v/>
          </cell>
        </row>
        <row r="924">
          <cell r="A924" t="str">
            <v>RIWINDEV</v>
          </cell>
          <cell r="B924" t="str">
            <v>WINDEV</v>
          </cell>
          <cell r="C924" t="str">
            <v>De la découverte à la pratique</v>
          </cell>
          <cell r="D924" t="str">
            <v>Etienne ANDRIEUX</v>
          </cell>
          <cell r="E924" t="str">
            <v/>
          </cell>
          <cell r="F924" t="str">
            <v>ANDRIEUX, Etienne</v>
          </cell>
          <cell r="G924" t="str">
            <v/>
          </cell>
          <cell r="H924" t="str">
            <v/>
          </cell>
          <cell r="I924" t="str">
            <v/>
          </cell>
          <cell r="J924" t="str">
            <v/>
          </cell>
          <cell r="K924" t="str">
            <v>Edition du 1 June 2023</v>
          </cell>
          <cell r="L924" t="str">
            <v>444 pages</v>
          </cell>
          <cell r="M924" t="str">
            <v>Editions ENI</v>
          </cell>
          <cell r="N924" t="str">
            <v>fre</v>
          </cell>
          <cell r="O924" t="str">
            <v>fre</v>
          </cell>
          <cell r="P924" t="str">
            <v>fre</v>
          </cell>
          <cell r="Q924" t="str">
            <v>En suivant une approche progressive, cet ouvrage couvre les notions fondamentales de WINDEV utiles aux développeurs pour développer et déployer facilement des applications. La démarche explicative de l’auteur se veut didactique et accompagne le développeur de la conception de l’application jusqu’au déploiement de la version exécutable. Les concepts évoqués s’appliquent à toutes les versions récentes de WINDEV.   
Chaque chapitre souligne un aspect du développement d’applications tel que la base de données, l’interface homme-machine, les états, le Rapid Application Development (RAD) ou encore la programmation.   
Ainsi, les principaux champs intégrables dans une fenêtre comme la table, la combo, la zone répétée, le bouton ou le graphe sont expliqués. Les fonctions essentielles du WLangage sont étudiées de même que les déclarations de variables simples ou avancées, les instructions conditionnelles et répétitives ou les procédures. La programmation orientée objet (POO) est également présentée avec l’utilisation de classes. Les éléments générés par le RAD sont détaillés pour faciliter la personnalisation des fenêtres, des états ou des codes sources. Les lectures et les écritures dans une base de données sont aussi expliquées, qu’elles soient réalisées avec des fonctions WLangage ou avec des requêtes SQL.   
Plusieurs exemples téléchargeables sur le site des Editions ENI complètent cet ouvrage. Ils reprennent les codes sources écrits notamment sur des fonctions applicatives souvent recherchées.</v>
          </cell>
          <cell r="R924">
            <v>9782409040597</v>
          </cell>
          <cell r="S924" t="str">
            <v>Version Numérique</v>
          </cell>
          <cell r="T924">
            <v>9782409040580</v>
          </cell>
          <cell r="U924" t="str">
            <v>Version Imprimée</v>
          </cell>
          <cell r="V924" t="str">
            <v>St-Herblain</v>
          </cell>
          <cell r="W924" t="str">
            <v>Editions ENI</v>
          </cell>
          <cell r="X924">
            <v>2023</v>
          </cell>
          <cell r="Y924" t="str">
            <v>Bibliothèque Numérique ENI (Service en ligne)</v>
          </cell>
          <cell r="Z924" t="str">
            <v>RESSOURCES INFORMATIQUES</v>
          </cell>
          <cell r="AA924" t="str">
            <v>texte</v>
          </cell>
          <cell r="AB924" t="str">
            <v>txt</v>
          </cell>
          <cell r="AC924" t="str">
            <v>rdacontent/fre</v>
          </cell>
          <cell r="AD924" t="str">
            <v>informatique</v>
          </cell>
          <cell r="AE924" t="str">
            <v>c</v>
          </cell>
          <cell r="AF924" t="str">
            <v>rdamedia/fre</v>
          </cell>
          <cell r="AG924" t="str">
            <v>ressource en ligne</v>
          </cell>
          <cell r="AH924" t="str">
            <v>cr</v>
          </cell>
          <cell r="AI924" t="str">
            <v>rdacarrier/fre</v>
          </cell>
          <cell r="AJ924" t="str">
            <v>m\\\\\o\\d\\\\\\\\</v>
          </cell>
          <cell r="AK924" t="str">
            <v>cr\cn\\\\uuaua</v>
          </cell>
          <cell r="AL924" t="str">
            <v>Accès restreint aux membres</v>
          </cell>
          <cell r="AM924" t="str">
            <v>Source de la note de description : Version imprimée</v>
          </cell>
          <cell r="AN924" t="str">
            <v/>
          </cell>
          <cell r="AO924" t="str">
            <v>%SITE_CLIENT%/?library_guid=9D0F77F0-CCF1-4F37-A2BC-C4204C149917</v>
          </cell>
          <cell r="AP924" t="str">
            <v>Accès au travers du portail ENI</v>
          </cell>
          <cell r="AQ924" t="str">
            <v xml:space="preserve"> AGL </v>
          </cell>
          <cell r="AR924" t="str">
            <v xml:space="preserve"> atelier génie logiciel </v>
          </cell>
          <cell r="AS924" t="str">
            <v xml:space="preserve"> Atelier Logiciel </v>
          </cell>
          <cell r="AT924" t="str">
            <v xml:space="preserve"> développement </v>
          </cell>
          <cell r="AU924" t="str">
            <v xml:space="preserve"> langage </v>
          </cell>
          <cell r="AV924" t="str">
            <v xml:space="preserve"> PC SOFT</v>
          </cell>
          <cell r="AW924" t="str">
            <v xml:space="preserve"> pccsoft </v>
          </cell>
          <cell r="AX924" t="str">
            <v xml:space="preserve">PC Soft </v>
          </cell>
          <cell r="AY924" t="str">
            <v/>
          </cell>
          <cell r="AZ924" t="str">
            <v/>
          </cell>
          <cell r="BA924" t="str">
            <v/>
          </cell>
          <cell r="BB924" t="str">
            <v/>
          </cell>
          <cell r="BC924" t="str">
            <v/>
          </cell>
          <cell r="BD924" t="str">
            <v/>
          </cell>
          <cell r="BE924" t="str">
            <v/>
          </cell>
          <cell r="BF924" t="str">
            <v/>
          </cell>
          <cell r="BG924" t="str">
            <v/>
          </cell>
          <cell r="BH924" t="str">
            <v/>
          </cell>
          <cell r="BI924" t="str">
            <v/>
          </cell>
          <cell r="BJ924" t="str">
            <v/>
          </cell>
          <cell r="BK924" t="str">
            <v/>
          </cell>
          <cell r="BL924" t="str">
            <v/>
          </cell>
          <cell r="BM924" t="str">
            <v/>
          </cell>
          <cell r="BN924" t="str">
            <v/>
          </cell>
          <cell r="BO924" t="str">
            <v/>
          </cell>
          <cell r="BP924" t="str">
            <v/>
          </cell>
          <cell r="BQ924" t="str">
            <v/>
          </cell>
          <cell r="BR924" t="str">
            <v/>
          </cell>
          <cell r="BS924" t="str">
            <v/>
          </cell>
          <cell r="BT924" t="str">
            <v/>
          </cell>
          <cell r="BU924" t="str">
            <v/>
          </cell>
          <cell r="BV924" t="str">
            <v/>
          </cell>
          <cell r="BW924" t="str">
            <v/>
          </cell>
          <cell r="BX924" t="str">
            <v/>
          </cell>
        </row>
        <row r="925">
          <cell r="A925" t="str">
            <v>RIWPCSHA</v>
          </cell>
          <cell r="B925" t="str">
            <v>C# sous Windows Phone</v>
          </cell>
          <cell r="C925" t="str">
            <v>Développez et publiez vos applications sur le Store</v>
          </cell>
          <cell r="D925" t="str">
            <v>Christopher MANEU</v>
          </cell>
          <cell r="E925" t="str">
            <v/>
          </cell>
          <cell r="F925" t="str">
            <v>MANEU, Christopher</v>
          </cell>
          <cell r="G925" t="str">
            <v/>
          </cell>
          <cell r="H925" t="str">
            <v/>
          </cell>
          <cell r="I925" t="str">
            <v/>
          </cell>
          <cell r="J925" t="str">
            <v/>
          </cell>
          <cell r="K925" t="str">
            <v>Edition du 1 November 2014</v>
          </cell>
          <cell r="L925" t="str">
            <v>570 pages</v>
          </cell>
          <cell r="M925" t="str">
            <v>Editions ENI</v>
          </cell>
          <cell r="N925" t="str">
            <v>fre</v>
          </cell>
          <cell r="O925" t="str">
            <v>fre</v>
          </cell>
          <cell r="P925" t="str">
            <v>fre</v>
          </cell>
          <cell r="Q925" t="str">
            <v>Ce livre sur C# et Windows Phone (en versions 8 et 8.1 dans ces pages) s'adresse à tous les développeurs qui souhaitent se lancer dans le développement d'une application Windows Phone. Aucune connaissance des outils et langages de développement Microsoft n'est nécessaire.
&amp;Agrave; travers douze chapitres, l'ouvrage détaille de façon didactique ce type de développement ; chaque concept présenté est systématiquement accompagné d'un exemple de code, permettant une application rapide. Les notions essentielles au développement d'applications pour Windows Phone sont passées en revue : les bases du développement C#, la découverte de Visual Studio 2013, le développement orienté objet, la création d'interfaces graphiques avec XAML, la gestion des données locales, l'utilisation de services web, la gestion du cycle de vie d'une application mobile, l'utilisation des notifications Push, la monétisation et la diffusion de son application dans le Windows Phone Store, etc&amp;hellip;
La qualité et l'ergonomie de l'interface utilisateur étant devenues des points critiques dans le succès d'une application mobile, un chapitre détaille les bases du design et de l'ergonomie, ainsi que la conception moderne Microsoft,  permettant aux développeurs de comprendre et d'appliquer ces règles dans leurs développements.
Ce livre peut être lu de deux manières différentes. Il est possible de l'utiliser comme support d'autoformation et il est alors préférable de lire les chapitres dans l'ordre ; la progression vous permettra de prendre en main l'environnement de développement Visual Studio et le langage C# avant d'aborder le développement Windows Phone. Le niveau de détail de la table des matières vous permet également de l'utiliser comme livre de référence au cours de vos développements. Les exemples de codes étant indépendants entre les différents thèmes, ils sont facilement transposables dans vos applications.
L'auteur traite le développement d'applications Silverlight Windows Phone 8.0 et Windows Phone 8.1 et propose des remarques au lecteur pour identifier les principaux points de différences avec les applications Windows universelles.
Chaque exemple de code fait partie d'un projet téléchargeable sur le site www.editions-eni.fr. Ainsi, le lecteur peut rapidement voir le code dans son contexte et le tester.
Les chapitres du livre :
Avant-propos  - Présentation de Windows Phone - Présentation de Visual Studio - Les bases du  langage C# - La plateforme Windows Phone - La programmation orientée objet - La  création de l'interface utilisateur - La gestion des données - Gérer le cycle  de vie d'une application - Aller plus loin avec l'interface utilisateur  - Intégrer les applications à Windows Phone - Conception et ergonomie des  applications - Diffuser et faire évoluer l'application</v>
          </cell>
          <cell r="R925">
            <v>9782746093058</v>
          </cell>
          <cell r="S925" t="str">
            <v>Version Numérique</v>
          </cell>
          <cell r="T925">
            <v>9782746090750</v>
          </cell>
          <cell r="U925" t="str">
            <v>Version Imprimée</v>
          </cell>
          <cell r="V925" t="str">
            <v>St-Herblain</v>
          </cell>
          <cell r="W925" t="str">
            <v>Editions ENI</v>
          </cell>
          <cell r="X925">
            <v>2014</v>
          </cell>
          <cell r="Y925" t="str">
            <v>Bibliothèque Numérique ENI (Service en ligne)</v>
          </cell>
          <cell r="Z925" t="str">
            <v>RESSOURCES INFORMATIQUES</v>
          </cell>
          <cell r="AA925" t="str">
            <v>texte</v>
          </cell>
          <cell r="AB925" t="str">
            <v>txt</v>
          </cell>
          <cell r="AC925" t="str">
            <v>rdacontent/fre</v>
          </cell>
          <cell r="AD925" t="str">
            <v>informatique</v>
          </cell>
          <cell r="AE925" t="str">
            <v>c</v>
          </cell>
          <cell r="AF925" t="str">
            <v>rdamedia/fre</v>
          </cell>
          <cell r="AG925" t="str">
            <v>ressource en ligne</v>
          </cell>
          <cell r="AH925" t="str">
            <v>cr</v>
          </cell>
          <cell r="AI925" t="str">
            <v>rdacarrier/fre</v>
          </cell>
          <cell r="AJ925" t="str">
            <v>m\\\\\o\\d\\\\\\\\</v>
          </cell>
          <cell r="AK925" t="str">
            <v>cr\cn\\\\uuaua</v>
          </cell>
          <cell r="AL925" t="str">
            <v>Accès restreint aux membres</v>
          </cell>
          <cell r="AM925" t="str">
            <v>Source de la note de description : Version imprimée</v>
          </cell>
          <cell r="AN925" t="str">
            <v/>
          </cell>
          <cell r="AO925" t="str">
            <v>%SITE_CLIENT%/?library_guid=63D314DE-5410-497B-AF63-DD08693C462B</v>
          </cell>
          <cell r="AP925" t="str">
            <v>Accès au travers du portail ENI</v>
          </cell>
          <cell r="AQ925" t="str">
            <v xml:space="preserve"> LNRIWPCSHA</v>
          </cell>
          <cell r="AR925" t="str">
            <v xml:space="preserve"> mobile </v>
          </cell>
          <cell r="AS925" t="str">
            <v xml:space="preserve"> nokia </v>
          </cell>
          <cell r="AT925" t="str">
            <v xml:space="preserve"> silverlight </v>
          </cell>
          <cell r="AU925" t="str">
            <v xml:space="preserve"> win phone </v>
          </cell>
          <cell r="AV925" t="str">
            <v xml:space="preserve"> windows phone store </v>
          </cell>
          <cell r="AW925" t="str">
            <v xml:space="preserve"> winphone </v>
          </cell>
          <cell r="AX925" t="str">
            <v xml:space="preserve"> XAML </v>
          </cell>
          <cell r="AY925" t="str">
            <v xml:space="preserve">microsoft </v>
          </cell>
          <cell r="AZ925" t="str">
            <v/>
          </cell>
          <cell r="BA925" t="str">
            <v/>
          </cell>
          <cell r="BB925" t="str">
            <v/>
          </cell>
          <cell r="BC925" t="str">
            <v/>
          </cell>
          <cell r="BD925" t="str">
            <v/>
          </cell>
          <cell r="BE925" t="str">
            <v/>
          </cell>
          <cell r="BF925" t="str">
            <v/>
          </cell>
          <cell r="BG925" t="str">
            <v/>
          </cell>
          <cell r="BH925" t="str">
            <v/>
          </cell>
          <cell r="BI925" t="str">
            <v/>
          </cell>
          <cell r="BJ925" t="str">
            <v/>
          </cell>
          <cell r="BK925" t="str">
            <v/>
          </cell>
          <cell r="BL925" t="str">
            <v/>
          </cell>
          <cell r="BM925" t="str">
            <v/>
          </cell>
          <cell r="BN925" t="str">
            <v/>
          </cell>
          <cell r="BO925" t="str">
            <v/>
          </cell>
          <cell r="BP925" t="str">
            <v/>
          </cell>
          <cell r="BQ925" t="str">
            <v/>
          </cell>
          <cell r="BR925" t="str">
            <v/>
          </cell>
          <cell r="BS925" t="str">
            <v/>
          </cell>
          <cell r="BT925" t="str">
            <v/>
          </cell>
          <cell r="BU925" t="str">
            <v/>
          </cell>
          <cell r="BV925" t="str">
            <v/>
          </cell>
          <cell r="BW925" t="str">
            <v/>
          </cell>
          <cell r="BX925" t="str">
            <v/>
          </cell>
        </row>
        <row r="926">
          <cell r="A926" t="str">
            <v>RIWXIBUSO</v>
          </cell>
          <cell r="B926" t="str">
            <v>BusinessObjects XI</v>
          </cell>
          <cell r="C926" t="str">
            <v>Web Intelligence</v>
          </cell>
          <cell r="D926" t="str">
            <v>Thierry Petibon</v>
          </cell>
          <cell r="E926" t="str">
            <v/>
          </cell>
          <cell r="F926" t="str">
            <v>Petibon, Thierry</v>
          </cell>
          <cell r="G926" t="str">
            <v/>
          </cell>
          <cell r="H926" t="str">
            <v/>
          </cell>
          <cell r="I926" t="str">
            <v/>
          </cell>
          <cell r="J926" t="str">
            <v/>
          </cell>
          <cell r="K926" t="str">
            <v>Edition du 1 March 2008</v>
          </cell>
          <cell r="L926" t="str">
            <v>305 pages</v>
          </cell>
          <cell r="M926" t="str">
            <v>Editions ENI</v>
          </cell>
          <cell r="N926" t="str">
            <v>fre</v>
          </cell>
          <cell r="O926" t="str">
            <v>fre</v>
          </cell>
          <cell r="P926" t="str">
            <v>fre</v>
          </cell>
          <cell r="Q926" t="str">
            <v>Ce livre sur BusinessObjects Web Intelligence s'adresse à tout utilisateur (collaborateur ou décideur), appelé à travailler avec cette application pour interroger les données de l'entreprise et produire des rapports fiables et pertinents.
Vous apprendrez à maîtriser les différentes fonctionnalités de BusinessObjects Web Intelligence (Webi) qui permettent de construire des documents de qualité : création de requêtes, mise en forme de rapports (sections, ruptures, filtres, etc.) analyse des données (exploration ascendante, descendante, etc.), création de graphiques... Pour vous aider dans votre apprentissage, vous suivrez de nombreux exemples adaptés à des problématiques courantes. 
Vous découvrirez également des techniques permettant de répondre à des besoins plus complexes d'analyse ou de mise en forme : rapports interactifs avec la notion d'invite, requêtes avancées, utilisation de fichiers de données personnels, liaison entre sources de données, insertion de calculs dans un document, regroupement de valeurs, etc. 
Les exemples cités dans l'ouvrage ont été réalisés sur la version XI release 2 et sont en téléchargement sur cette page.</v>
          </cell>
          <cell r="R926">
            <v>9782746044067</v>
          </cell>
          <cell r="S926" t="str">
            <v>Version Numérique</v>
          </cell>
          <cell r="T926">
            <v>9782746041592</v>
          </cell>
          <cell r="U926" t="str">
            <v>Version Imprimée</v>
          </cell>
          <cell r="V926" t="str">
            <v>St-Herblain</v>
          </cell>
          <cell r="W926" t="str">
            <v>Editions ENI</v>
          </cell>
          <cell r="X926">
            <v>2008</v>
          </cell>
          <cell r="Y926" t="str">
            <v>Bibliothèque Numérique ENI (Service en ligne)</v>
          </cell>
          <cell r="Z926" t="str">
            <v>RESSOURCES INFORMATIQUES</v>
          </cell>
          <cell r="AA926" t="str">
            <v>texte</v>
          </cell>
          <cell r="AB926" t="str">
            <v>txt</v>
          </cell>
          <cell r="AC926" t="str">
            <v>rdacontent/fre</v>
          </cell>
          <cell r="AD926" t="str">
            <v>informatique</v>
          </cell>
          <cell r="AE926" t="str">
            <v>c</v>
          </cell>
          <cell r="AF926" t="str">
            <v>rdamedia/fre</v>
          </cell>
          <cell r="AG926" t="str">
            <v>ressource en ligne</v>
          </cell>
          <cell r="AH926" t="str">
            <v>cr</v>
          </cell>
          <cell r="AI926" t="str">
            <v>rdacarrier/fre</v>
          </cell>
          <cell r="AJ926" t="str">
            <v>m\\\\\o\\d\\\\\\\\</v>
          </cell>
          <cell r="AK926" t="str">
            <v>cr\cn\\\\uuaua</v>
          </cell>
          <cell r="AL926" t="str">
            <v>Accès restreint aux membres</v>
          </cell>
          <cell r="AM926" t="str">
            <v>Source de la note de description : Version imprimée</v>
          </cell>
          <cell r="AN926" t="str">
            <v/>
          </cell>
          <cell r="AO926" t="str">
            <v>%SITE_CLIENT%/?library_guid=4D26AAE7-D975-416F-A2A7-BAF03D6FB20E</v>
          </cell>
          <cell r="AP926" t="str">
            <v>Accès au travers du portail ENI</v>
          </cell>
          <cell r="AQ926" t="str">
            <v xml:space="preserve"> Business Intelligence </v>
          </cell>
          <cell r="AR926" t="str">
            <v xml:space="preserve"> Business Objects </v>
          </cell>
          <cell r="AS926" t="str">
            <v xml:space="preserve"> DI </v>
          </cell>
          <cell r="AT926" t="str">
            <v xml:space="preserve"> e</v>
          </cell>
          <cell r="AU926" t="str">
            <v xml:space="preserve"> ebook </v>
          </cell>
          <cell r="AV926" t="str">
            <v xml:space="preserve"> ETL </v>
          </cell>
          <cell r="AW926" t="str">
            <v xml:space="preserve"> livre BI </v>
          </cell>
          <cell r="AX926" t="str">
            <v xml:space="preserve"> livre BO </v>
          </cell>
          <cell r="AY926" t="str">
            <v xml:space="preserve"> livre business objects </v>
          </cell>
          <cell r="AZ926" t="str">
            <v xml:space="preserve"> livre businessobjects </v>
          </cell>
          <cell r="BA926" t="str">
            <v xml:space="preserve"> livre électronique </v>
          </cell>
          <cell r="BB926" t="str">
            <v xml:space="preserve"> livre numérique </v>
          </cell>
          <cell r="BC926" t="str">
            <v xml:space="preserve"> livres électroniques </v>
          </cell>
          <cell r="BD926" t="str">
            <v xml:space="preserve"> livres numériques </v>
          </cell>
          <cell r="BE926" t="str">
            <v xml:space="preserve"> LNRIWXIBUSO</v>
          </cell>
          <cell r="BF926" t="str">
            <v xml:space="preserve"> requête </v>
          </cell>
          <cell r="BG926" t="str">
            <v xml:space="preserve"> univers </v>
          </cell>
          <cell r="BH926" t="str">
            <v xml:space="preserve"> webi </v>
          </cell>
          <cell r="BI926" t="str">
            <v xml:space="preserve"> XI </v>
          </cell>
          <cell r="BJ926" t="str">
            <v xml:space="preserve">book </v>
          </cell>
          <cell r="BK926" t="str">
            <v xml:space="preserve">livre BO </v>
          </cell>
          <cell r="BL926" t="str">
            <v/>
          </cell>
          <cell r="BM926" t="str">
            <v/>
          </cell>
          <cell r="BN926" t="str">
            <v/>
          </cell>
          <cell r="BO926" t="str">
            <v/>
          </cell>
          <cell r="BP926" t="str">
            <v/>
          </cell>
          <cell r="BQ926" t="str">
            <v/>
          </cell>
          <cell r="BR926" t="str">
            <v/>
          </cell>
          <cell r="BS926" t="str">
            <v/>
          </cell>
          <cell r="BT926" t="str">
            <v/>
          </cell>
          <cell r="BU926" t="str">
            <v/>
          </cell>
          <cell r="BV926" t="str">
            <v/>
          </cell>
          <cell r="BW926" t="str">
            <v/>
          </cell>
          <cell r="BX926" t="str">
            <v/>
          </cell>
        </row>
        <row r="927">
          <cell r="A927" t="str">
            <v>SC16NOFF</v>
          </cell>
          <cell r="B927" t="str">
            <v>Office 2016 : Nouveautés et fonctions essentielles</v>
          </cell>
          <cell r="C927" t="str">
            <v>Word, Excel, PowerPoint et Outlook</v>
          </cell>
          <cell r="D927" t="str">
            <v xml:space="preserve"> Collectif</v>
          </cell>
          <cell r="E927" t="str">
            <v/>
          </cell>
          <cell r="F927" t="str">
            <v xml:space="preserve">Collectif, </v>
          </cell>
          <cell r="G927" t="str">
            <v/>
          </cell>
          <cell r="H927" t="str">
            <v/>
          </cell>
          <cell r="I927" t="str">
            <v/>
          </cell>
          <cell r="J927" t="str">
            <v/>
          </cell>
          <cell r="K927" t="str">
            <v>Edition du 1 March 2016</v>
          </cell>
          <cell r="L927" t="str">
            <v>0 pages</v>
          </cell>
          <cell r="M927" t="str">
            <v>Editions ENI</v>
          </cell>
          <cell r="N927" t="str">
            <v>fre</v>
          </cell>
          <cell r="O927" t="str">
            <v>fre</v>
          </cell>
          <cell r="P927" t="str">
            <v>fre</v>
          </cell>
          <cell r="Q927" t="str">
            <v>Ce livre est un aide-mémoire ; il vous présente de façon synthétique, les nouveautés et fonctions essentielles de Microsoft® Word, Excel, PowerPoint et Outlook 2016 ; si vous disposez d'un abonnement Office 365, les nouveautés spécifiques aux versions 2016 disponibles avec cet abonnement sont également présentées.
La partie sur Excel 2016 décrit comment concevoir des tableaux divers, insérer des formules de calcul, mettre en forme le tableau avant de l'imprimer ; la conception de graphiques est aussi abordée, vous pourrez découvrir les six nouveaux types de graphique et comment créer une carte 3D. 
Vous verrez ensuite comment créer et mettre en forme un texte avec Word 2016 en appliquant thème, styles et modèle, comment rechercher du texte, corriger les fautes et insérer des tableaux. 
Avec PowerPoint 2016, vous verrez comment créer des présentations, ajouter, mettre en valeur les diapositives, utiliser le mode Masque, insérer images, son et vidéos, utiliser le service Concepteur (pour les abonnés Office 365) et créer une vidéo en enregistrant vos manipulations ; ce chapitre se termine pas les fonctions relatives aux effets d'animation, de transition et à la conception de diaporama.
Vous verrez également comment envoyer et recevoir des messages avec Outlook 2016, joindre et partager des fichiers avec d'autres utilisateurs et, pour les abonnés à Office 365 Entreprise, comment créer un espace de travail collaboratif appelé Groupe et gérer les messages du dossier Courrier pêle-mêle. 
Le dernier chapitre présente les fonctions qui sont communes à ces quatre applications ainsi que leurs nouveautés : l'utilisation de l'Aide intuitive, la recherche sur Internet, l'historique des versions de fichier (pour les abonnés Office 365 Entreprise), la création d'une équation manuscrite ainsi que la coédition d'un fichier partagé.
Les nouvelles fonctionnalités de la version 2016 de chaque application vous sont présentées au début de chaque chapitre ; les titres correspondants sont mis en évidence à l'aide du pictogramme Nouveautés.</v>
          </cell>
          <cell r="R927">
            <v>9782409001154</v>
          </cell>
          <cell r="S927" t="str">
            <v>Version Numérique</v>
          </cell>
          <cell r="T927">
            <v>9782746099036</v>
          </cell>
          <cell r="U927" t="str">
            <v>Version Imprimée</v>
          </cell>
          <cell r="V927" t="str">
            <v>St-Herblain</v>
          </cell>
          <cell r="W927" t="str">
            <v>Editions ENI</v>
          </cell>
          <cell r="X927">
            <v>2016</v>
          </cell>
          <cell r="Y927" t="str">
            <v>Bibliothèque Numérique ENI (Service en ligne)</v>
          </cell>
          <cell r="Z927" t="str">
            <v>SCRIBE</v>
          </cell>
          <cell r="AA927" t="str">
            <v>texte</v>
          </cell>
          <cell r="AB927" t="str">
            <v>txt</v>
          </cell>
          <cell r="AC927" t="str">
            <v>rdacontent/fre</v>
          </cell>
          <cell r="AD927" t="str">
            <v>informatique</v>
          </cell>
          <cell r="AE927" t="str">
            <v>c</v>
          </cell>
          <cell r="AF927" t="str">
            <v>rdamedia/fre</v>
          </cell>
          <cell r="AG927" t="str">
            <v>ressource en ligne</v>
          </cell>
          <cell r="AH927" t="str">
            <v>cr</v>
          </cell>
          <cell r="AI927" t="str">
            <v>rdacarrier/fre</v>
          </cell>
          <cell r="AJ927" t="str">
            <v>m\\\\\o\\d\\\\\\\\</v>
          </cell>
          <cell r="AK927" t="str">
            <v>cr\cn\\\\uuaua</v>
          </cell>
          <cell r="AL927" t="str">
            <v>Accès restreint aux membres</v>
          </cell>
          <cell r="AM927" t="str">
            <v>Source de la note de description : Version imprimée</v>
          </cell>
          <cell r="AN927" t="str">
            <v/>
          </cell>
          <cell r="AO927" t="str">
            <v>%SITE_CLIENT%/?library_guid=9229D262-BF6A-4568-A7DC-CC651D34E90E</v>
          </cell>
          <cell r="AP927" t="str">
            <v>Accès au travers du portail ENI</v>
          </cell>
          <cell r="AQ927" t="str">
            <v xml:space="preserve"> Excel2016 </v>
          </cell>
          <cell r="AR927" t="str">
            <v xml:space="preserve"> LNSC16NOFF</v>
          </cell>
          <cell r="AS927" t="str">
            <v xml:space="preserve"> message </v>
          </cell>
          <cell r="AT927" t="str">
            <v xml:space="preserve"> messagerie </v>
          </cell>
          <cell r="AU927" t="str">
            <v xml:space="preserve"> Office 16 </v>
          </cell>
          <cell r="AV927" t="str">
            <v xml:space="preserve"> Office 2016 </v>
          </cell>
          <cell r="AW927" t="str">
            <v xml:space="preserve"> Office16 </v>
          </cell>
          <cell r="AX927" t="str">
            <v xml:space="preserve"> Office2016 </v>
          </cell>
          <cell r="AY927" t="str">
            <v xml:space="preserve"> Outlook2016 </v>
          </cell>
          <cell r="AZ927" t="str">
            <v xml:space="preserve"> PréAO </v>
          </cell>
          <cell r="BA927" t="str">
            <v xml:space="preserve"> Suite </v>
          </cell>
          <cell r="BB927" t="str">
            <v xml:space="preserve"> tableur </v>
          </cell>
          <cell r="BC927" t="str">
            <v xml:space="preserve"> traitement de texte </v>
          </cell>
          <cell r="BD927" t="str">
            <v xml:space="preserve"> Word2016 </v>
          </cell>
          <cell r="BE927" t="str">
            <v xml:space="preserve">Microsoft </v>
          </cell>
          <cell r="BF927" t="str">
            <v/>
          </cell>
          <cell r="BG927" t="str">
            <v/>
          </cell>
          <cell r="BH927" t="str">
            <v/>
          </cell>
          <cell r="BI927" t="str">
            <v/>
          </cell>
          <cell r="BJ927" t="str">
            <v/>
          </cell>
          <cell r="BK927" t="str">
            <v/>
          </cell>
          <cell r="BL927" t="str">
            <v/>
          </cell>
          <cell r="BM927" t="str">
            <v/>
          </cell>
          <cell r="BN927" t="str">
            <v/>
          </cell>
          <cell r="BO927" t="str">
            <v/>
          </cell>
          <cell r="BP927" t="str">
            <v/>
          </cell>
          <cell r="BQ927" t="str">
            <v/>
          </cell>
          <cell r="BR927" t="str">
            <v/>
          </cell>
          <cell r="BS927" t="str">
            <v/>
          </cell>
          <cell r="BT927" t="str">
            <v/>
          </cell>
          <cell r="BU927" t="str">
            <v/>
          </cell>
          <cell r="BV927" t="str">
            <v/>
          </cell>
          <cell r="BW927" t="str">
            <v/>
          </cell>
          <cell r="BX927" t="str">
            <v/>
          </cell>
        </row>
        <row r="928">
          <cell r="A928" t="str">
            <v>SF1.4SCR</v>
          </cell>
          <cell r="B928" t="str">
            <v>Scribus 1.4</v>
          </cell>
          <cell r="C928" t="str">
            <v/>
          </cell>
          <cell r="D928" t="str">
            <v>Colette SANNIÉ</v>
          </cell>
          <cell r="E928" t="str">
            <v/>
          </cell>
          <cell r="F928" t="str">
            <v>SANNIÉ, Colette</v>
          </cell>
          <cell r="G928" t="str">
            <v/>
          </cell>
          <cell r="H928" t="str">
            <v/>
          </cell>
          <cell r="I928" t="str">
            <v/>
          </cell>
          <cell r="J928" t="str">
            <v/>
          </cell>
          <cell r="K928" t="str">
            <v>Edition du 1 March 2012</v>
          </cell>
          <cell r="L928" t="str">
            <v>362 pages</v>
          </cell>
          <cell r="M928" t="str">
            <v>Editions ENI</v>
          </cell>
          <cell r="N928" t="str">
            <v>fre</v>
          </cell>
          <cell r="O928" t="str">
            <v>fre</v>
          </cell>
          <cell r="P928" t="str">
            <v>fre</v>
          </cell>
          <cell r="Q928" t="str">
            <v>Cet ouvrage est destiné à toute personne, amateur ou professionnel, qui souhaite découvrir les principales fonctionnalités de Scribus 1.4, la dernière version du logiciel de PAO libre et gratuit qui s'invite dans la « cour des  grands » que sont QuarkXPress et Adobe InDesign.
Après la découverte de l'environnement de Scribus, vous apprendrez à créer et gérer des cadres (blocs de contenus) sur lesquels repose toute composition de PAO, puis vous vous initierez aux nombreux outils de mise en forme du texte, gestion des caractères et des paragraphes proposés par la fenêtre Propriétés qui contribue grandement à l'ergonomie de Scribus.
Vous découvrirez ensuite les outils liés au graphisme : création de formes, traits, courbes de Bézier, utilisation des calques, gestion des couleurs, création de dégradés, gestion des images&amp;hellip;
Vous apprendrez également à gérer vos longs documents en créant des gabarits, une table des matières et une numérotation automatique, puis à automatiser les fonctionnalités de Scribus en utilisant des scripts, fournis par défaut ou téléchargeables.
Pour finir, vous découvrirez comment exporter vos compositions dans différents formats, créer un dossier pré-presse et créer un fichier PDF prêt pour l'impression que vous pourrez éditer avec les paramètres fournis par votre imprimeur.</v>
          </cell>
          <cell r="R928">
            <v>9782746073364</v>
          </cell>
          <cell r="S928" t="str">
            <v>Version Numérique</v>
          </cell>
          <cell r="T928">
            <v>9782746072244</v>
          </cell>
          <cell r="U928" t="str">
            <v>Version Imprimée</v>
          </cell>
          <cell r="V928" t="str">
            <v>St-Herblain</v>
          </cell>
          <cell r="W928" t="str">
            <v>Editions ENI</v>
          </cell>
          <cell r="X928">
            <v>2012</v>
          </cell>
          <cell r="Y928" t="str">
            <v>Bibliothèque Numérique ENI (Service en ligne)</v>
          </cell>
          <cell r="Z928" t="str">
            <v>STUDIO FACTORY</v>
          </cell>
          <cell r="AA928" t="str">
            <v>texte</v>
          </cell>
          <cell r="AB928" t="str">
            <v>txt</v>
          </cell>
          <cell r="AC928" t="str">
            <v>rdacontent/fre</v>
          </cell>
          <cell r="AD928" t="str">
            <v>informatique</v>
          </cell>
          <cell r="AE928" t="str">
            <v>c</v>
          </cell>
          <cell r="AF928" t="str">
            <v>rdamedia/fre</v>
          </cell>
          <cell r="AG928" t="str">
            <v>ressource en ligne</v>
          </cell>
          <cell r="AH928" t="str">
            <v>cr</v>
          </cell>
          <cell r="AI928" t="str">
            <v>rdacarrier/fre</v>
          </cell>
          <cell r="AJ928" t="str">
            <v>m\\\\\o\\d\\\\\\\\</v>
          </cell>
          <cell r="AK928" t="str">
            <v>cr\cn\\\\uuaua</v>
          </cell>
          <cell r="AL928" t="str">
            <v>Accès restreint aux membres</v>
          </cell>
          <cell r="AM928" t="str">
            <v>Source de la note de description : Version imprimée</v>
          </cell>
          <cell r="AN928" t="str">
            <v/>
          </cell>
          <cell r="AO928" t="str">
            <v>%SITE_CLIENT%/?library_guid=E0FB887F-7715-41B8-88A7-BF19344A0E38</v>
          </cell>
          <cell r="AP928" t="str">
            <v>Accès au travers du portail ENI</v>
          </cell>
          <cell r="AQ928" t="str">
            <v xml:space="preserve"> gabarit </v>
          </cell>
          <cell r="AR928" t="str">
            <v xml:space="preserve"> LNSF1.4SCR</v>
          </cell>
          <cell r="AS928" t="str">
            <v xml:space="preserve"> open source </v>
          </cell>
          <cell r="AT928" t="str">
            <v xml:space="preserve"> opensource </v>
          </cell>
          <cell r="AU928" t="str">
            <v xml:space="preserve"> Opentype </v>
          </cell>
          <cell r="AV928" t="str">
            <v xml:space="preserve"> scripter </v>
          </cell>
          <cell r="AW928" t="str">
            <v xml:space="preserve">PAO </v>
          </cell>
          <cell r="AX928" t="str">
            <v/>
          </cell>
          <cell r="AY928" t="str">
            <v/>
          </cell>
          <cell r="AZ928" t="str">
            <v/>
          </cell>
          <cell r="BA928" t="str">
            <v/>
          </cell>
          <cell r="BB928" t="str">
            <v/>
          </cell>
          <cell r="BC928" t="str">
            <v/>
          </cell>
          <cell r="BD928" t="str">
            <v/>
          </cell>
          <cell r="BE928" t="str">
            <v/>
          </cell>
          <cell r="BF928" t="str">
            <v/>
          </cell>
          <cell r="BG928" t="str">
            <v/>
          </cell>
          <cell r="BH928" t="str">
            <v/>
          </cell>
          <cell r="BI928" t="str">
            <v/>
          </cell>
          <cell r="BJ928" t="str">
            <v/>
          </cell>
          <cell r="BK928" t="str">
            <v/>
          </cell>
          <cell r="BL928" t="str">
            <v/>
          </cell>
          <cell r="BM928" t="str">
            <v/>
          </cell>
          <cell r="BN928" t="str">
            <v/>
          </cell>
          <cell r="BO928" t="str">
            <v/>
          </cell>
          <cell r="BP928" t="str">
            <v/>
          </cell>
          <cell r="BQ928" t="str">
            <v/>
          </cell>
          <cell r="BR928" t="str">
            <v/>
          </cell>
          <cell r="BS928" t="str">
            <v/>
          </cell>
          <cell r="BT928" t="str">
            <v/>
          </cell>
          <cell r="BU928" t="str">
            <v/>
          </cell>
          <cell r="BV928" t="str">
            <v/>
          </cell>
          <cell r="BW928" t="str">
            <v/>
          </cell>
          <cell r="BX928" t="str">
            <v/>
          </cell>
        </row>
        <row r="929">
          <cell r="A929" t="str">
            <v>SF13PUB</v>
          </cell>
          <cell r="B929" t="str">
            <v>Publisher 2013</v>
          </cell>
          <cell r="C929" t="str">
            <v>Livre de référence</v>
          </cell>
          <cell r="D929" t="str">
            <v>Corinne Hervé</v>
          </cell>
          <cell r="E929" t="str">
            <v/>
          </cell>
          <cell r="F929" t="str">
            <v>Hervé, Corinne</v>
          </cell>
          <cell r="G929" t="str">
            <v/>
          </cell>
          <cell r="H929" t="str">
            <v/>
          </cell>
          <cell r="I929" t="str">
            <v/>
          </cell>
          <cell r="J929" t="str">
            <v/>
          </cell>
          <cell r="K929" t="str">
            <v>Edition du 1 June 2013</v>
          </cell>
          <cell r="L929" t="str">
            <v>0 pages</v>
          </cell>
          <cell r="M929" t="str">
            <v>Editions ENI</v>
          </cell>
          <cell r="N929" t="str">
            <v>fre</v>
          </cell>
          <cell r="O929" t="str">
            <v>fre</v>
          </cell>
          <cell r="P929" t="str">
            <v>fre</v>
          </cell>
          <cell r="Q929" t="str">
            <v>Ce livre sur Microsoft® Publisher 2013 a été conçu  pour vous permettre de retrouver rapidement toutes les fonctions de ce logiciel  de PAO de Microsoft® : il est destiné à toute personne amenée à utiliser  Publisher pour réaliser brochure, document commercial, catalogue, encart,  affiche&amp;hellip;
Après une présentation de l'environnement, vous  découvrirez comment créer votre première composition en vous aidant des  nombreux modèles mis à votre disposition par Publisher et comment y  insérer les principaux éléments de mise en page (repères et règles, pages maîtres,  cadres de texte, jeux de polices et modèles de couleurs, blocs de construction...).  Vous apprendrez ensuite à saisir et à modifier le texte de la  composition puis à le mettre en forme. Vous enrichirez votre composition en y  insérant dessins, images, tableaux et tout objet graphique ; vous serez  alors fin prêt pour imprimer cette composition.
&amp;Agrave; la fin de ce livre,  vous verrez comment réaliser un mailing (création et envoi de  lettre-type par courrier ou par mail) à l'aide de Publisher et découvrirez quelques  fonctions spécifiques telles que l'exportation des compositions, la personnalisation  du ruban et de la barre d'outils Accès rapide.</v>
          </cell>
          <cell r="R929">
            <v>9782746082410</v>
          </cell>
          <cell r="S929" t="str">
            <v>Version Numérique</v>
          </cell>
          <cell r="T929">
            <v>9782746081055</v>
          </cell>
          <cell r="U929" t="str">
            <v>Version Imprimée</v>
          </cell>
          <cell r="V929" t="str">
            <v>St-Herblain</v>
          </cell>
          <cell r="W929" t="str">
            <v>Editions ENI</v>
          </cell>
          <cell r="X929">
            <v>2013</v>
          </cell>
          <cell r="Y929" t="str">
            <v>Bibliothèque Numérique ENI (Service en ligne)</v>
          </cell>
          <cell r="Z929" t="str">
            <v>STUDIO FACTORY</v>
          </cell>
          <cell r="AA929" t="str">
            <v>texte</v>
          </cell>
          <cell r="AB929" t="str">
            <v>txt</v>
          </cell>
          <cell r="AC929" t="str">
            <v>rdacontent/fre</v>
          </cell>
          <cell r="AD929" t="str">
            <v>informatique</v>
          </cell>
          <cell r="AE929" t="str">
            <v>c</v>
          </cell>
          <cell r="AF929" t="str">
            <v>rdamedia/fre</v>
          </cell>
          <cell r="AG929" t="str">
            <v>ressource en ligne</v>
          </cell>
          <cell r="AH929" t="str">
            <v>cr</v>
          </cell>
          <cell r="AI929" t="str">
            <v>rdacarrier/fre</v>
          </cell>
          <cell r="AJ929" t="str">
            <v>m\\\\\o\\d\\\\\\\\</v>
          </cell>
          <cell r="AK929" t="str">
            <v>cr\cn\\\\uuaua</v>
          </cell>
          <cell r="AL929" t="str">
            <v>Accès restreint aux membres</v>
          </cell>
          <cell r="AM929" t="str">
            <v>Source de la note de description : Version imprimée</v>
          </cell>
          <cell r="AN929" t="str">
            <v/>
          </cell>
          <cell r="AO929" t="str">
            <v>%SITE_CLIENT%/?library_guid=9E42EEF5-B50B-494B-8D0B-FA6ED980A4C6</v>
          </cell>
          <cell r="AP929" t="str">
            <v>Accès au travers du portail ENI</v>
          </cell>
          <cell r="AQ929" t="str">
            <v xml:space="preserve"> composition </v>
          </cell>
          <cell r="AR929" t="str">
            <v xml:space="preserve"> e</v>
          </cell>
          <cell r="AS929" t="str">
            <v xml:space="preserve"> ebook </v>
          </cell>
          <cell r="AT929" t="str">
            <v xml:space="preserve"> livre électronique </v>
          </cell>
          <cell r="AU929" t="str">
            <v xml:space="preserve"> livre numérique </v>
          </cell>
          <cell r="AV929" t="str">
            <v xml:space="preserve"> livres électroniques </v>
          </cell>
          <cell r="AW929" t="str">
            <v xml:space="preserve"> livres numériques </v>
          </cell>
          <cell r="AX929" t="str">
            <v xml:space="preserve"> LNSF13PUB</v>
          </cell>
          <cell r="AY929" t="str">
            <v xml:space="preserve"> mise en page </v>
          </cell>
          <cell r="AZ929" t="str">
            <v xml:space="preserve"> Office 13 </v>
          </cell>
          <cell r="BA929" t="str">
            <v xml:space="preserve"> Office 2013 </v>
          </cell>
          <cell r="BB929" t="str">
            <v xml:space="preserve"> PAO </v>
          </cell>
          <cell r="BC929" t="str">
            <v xml:space="preserve"> Publisher13 </v>
          </cell>
          <cell r="BD929" t="str">
            <v xml:space="preserve"> Publisher2013 </v>
          </cell>
          <cell r="BE929" t="str">
            <v xml:space="preserve">book </v>
          </cell>
          <cell r="BF929" t="str">
            <v xml:space="preserve">Microsoft </v>
          </cell>
          <cell r="BG929" t="str">
            <v/>
          </cell>
          <cell r="BH929" t="str">
            <v/>
          </cell>
          <cell r="BI929" t="str">
            <v/>
          </cell>
          <cell r="BJ929" t="str">
            <v/>
          </cell>
          <cell r="BK929" t="str">
            <v/>
          </cell>
          <cell r="BL929" t="str">
            <v/>
          </cell>
          <cell r="BM929" t="str">
            <v/>
          </cell>
          <cell r="BN929" t="str">
            <v/>
          </cell>
          <cell r="BO929" t="str">
            <v/>
          </cell>
          <cell r="BP929" t="str">
            <v/>
          </cell>
          <cell r="BQ929" t="str">
            <v/>
          </cell>
          <cell r="BR929" t="str">
            <v/>
          </cell>
          <cell r="BS929" t="str">
            <v/>
          </cell>
          <cell r="BT929" t="str">
            <v/>
          </cell>
          <cell r="BU929" t="str">
            <v/>
          </cell>
          <cell r="BV929" t="str">
            <v/>
          </cell>
          <cell r="BW929" t="str">
            <v/>
          </cell>
          <cell r="BX929" t="str">
            <v/>
          </cell>
        </row>
        <row r="930">
          <cell r="A930" t="str">
            <v>SF16CCAFT</v>
          </cell>
          <cell r="B930" t="str">
            <v>After Effects CC (édition 2016)</v>
          </cell>
          <cell r="C930" t="str">
            <v>Pour PC/Mac</v>
          </cell>
          <cell r="D930" t="str">
            <v>Bruno  QUINTIN</v>
          </cell>
          <cell r="E930" t="str">
            <v/>
          </cell>
          <cell r="F930" t="str">
            <v xml:space="preserve">QUINTIN, Bruno </v>
          </cell>
          <cell r="G930" t="str">
            <v/>
          </cell>
          <cell r="H930" t="str">
            <v/>
          </cell>
          <cell r="I930" t="str">
            <v/>
          </cell>
          <cell r="J930" t="str">
            <v/>
          </cell>
          <cell r="K930" t="str">
            <v>Edition du 1 September 2016</v>
          </cell>
          <cell r="L930" t="str">
            <v>526 pages</v>
          </cell>
          <cell r="M930" t="str">
            <v>Editions ENI</v>
          </cell>
          <cell r="N930" t="str">
            <v>fre</v>
          </cell>
          <cell r="O930" t="str">
            <v>fre</v>
          </cell>
          <cell r="P930" t="str">
            <v>fre</v>
          </cell>
          <cell r="Q930" t="str">
            <v>After Effects est le logiciel de post-production vidéo et de création d'animations graphiques incontournable. Supporté par une très grande communauté d'utilisateurs, les ressources disponibles sur le web offrent un champ de possibilités impressionnant. Ce livre, paru en 2016, a été rédigé avec la version 2015.3 d'After Effects. Il vous propose de découvrir l'ensemble des fonctions du logiciel par un parcours méthodique et pédagogique. 
Vous commencerez par la découverte de l'interface, l'utilisation des projets et l'importation des sources. Vous verrez comment créer vos compositions pour y placer les calques. Vous apprendrez à créer une animation, créer une trajectoire, gérer les images clés, contrôler l'interpolation entre les images clés, ajouter de l'audio, agir sur la vitesse de lecture, reproduire le flou de mouvement, réaliser le compositing et appliquer des effets visuels. Vous progresserez ensuite vers des outils avancés de 3D, d'animation de caractères et de scripting. Le dernier chapitre regroupe toutes les informations vous permettant de maîtriser la phase de rendu final de votre projet.</v>
          </cell>
          <cell r="R930">
            <v>9782409004292</v>
          </cell>
          <cell r="S930" t="str">
            <v>Version Numérique</v>
          </cell>
          <cell r="T930">
            <v>9782409002113</v>
          </cell>
          <cell r="U930" t="str">
            <v>Version Imprimée</v>
          </cell>
          <cell r="V930" t="str">
            <v>St-Herblain</v>
          </cell>
          <cell r="W930" t="str">
            <v>Editions ENI</v>
          </cell>
          <cell r="X930">
            <v>2016</v>
          </cell>
          <cell r="Y930" t="str">
            <v>Bibliothèque Numérique ENI (Service en ligne)</v>
          </cell>
          <cell r="Z930" t="str">
            <v>STUDIO FACTORY</v>
          </cell>
          <cell r="AA930" t="str">
            <v>texte</v>
          </cell>
          <cell r="AB930" t="str">
            <v>txt</v>
          </cell>
          <cell r="AC930" t="str">
            <v>rdacontent/fre</v>
          </cell>
          <cell r="AD930" t="str">
            <v>informatique</v>
          </cell>
          <cell r="AE930" t="str">
            <v>c</v>
          </cell>
          <cell r="AF930" t="str">
            <v>rdamedia/fre</v>
          </cell>
          <cell r="AG930" t="str">
            <v>ressource en ligne</v>
          </cell>
          <cell r="AH930" t="str">
            <v>cr</v>
          </cell>
          <cell r="AI930" t="str">
            <v>rdacarrier/fre</v>
          </cell>
          <cell r="AJ930" t="str">
            <v>m\\\\\o\\d\\\\\\\\</v>
          </cell>
          <cell r="AK930" t="str">
            <v>cr\cn\\\\uuaua</v>
          </cell>
          <cell r="AL930" t="str">
            <v>Accès restreint aux membres</v>
          </cell>
          <cell r="AM930" t="str">
            <v>Source de la note de description : Version imprimée</v>
          </cell>
          <cell r="AN930" t="str">
            <v/>
          </cell>
          <cell r="AO930" t="str">
            <v>%SITE_CLIENT%/?library_guid=AED41A47-46CB-4404-839C-B04E0F2D78AE</v>
          </cell>
          <cell r="AP930" t="str">
            <v>Accès au travers du portail ENI</v>
          </cell>
          <cell r="AQ930" t="str">
            <v xml:space="preserve"> 3D </v>
          </cell>
          <cell r="AR930" t="str">
            <v xml:space="preserve"> AE </v>
          </cell>
          <cell r="AS930" t="str">
            <v xml:space="preserve"> after  </v>
          </cell>
          <cell r="AT930" t="str">
            <v xml:space="preserve"> cc </v>
          </cell>
          <cell r="AU930" t="str">
            <v xml:space="preserve"> cinéma 4D </v>
          </cell>
          <cell r="AV930" t="str">
            <v xml:space="preserve"> image clé </v>
          </cell>
          <cell r="AW930" t="str">
            <v xml:space="preserve"> interpolation </v>
          </cell>
          <cell r="AX930" t="str">
            <v xml:space="preserve"> Keying </v>
          </cell>
          <cell r="AY930" t="str">
            <v xml:space="preserve"> LNSF16CCAFT</v>
          </cell>
          <cell r="AZ930" t="str">
            <v xml:space="preserve"> Media Encoder </v>
          </cell>
          <cell r="BA930" t="str">
            <v xml:space="preserve"> mocha </v>
          </cell>
          <cell r="BB930" t="str">
            <v xml:space="preserve"> Rotoscoping </v>
          </cell>
          <cell r="BC930" t="str">
            <v xml:space="preserve"> Tracking </v>
          </cell>
          <cell r="BD930" t="str">
            <v xml:space="preserve"> trajectoire </v>
          </cell>
          <cell r="BE930" t="str">
            <v xml:space="preserve">Animation </v>
          </cell>
          <cell r="BF930" t="str">
            <v/>
          </cell>
          <cell r="BG930" t="str">
            <v/>
          </cell>
          <cell r="BH930" t="str">
            <v/>
          </cell>
          <cell r="BI930" t="str">
            <v/>
          </cell>
          <cell r="BJ930" t="str">
            <v/>
          </cell>
          <cell r="BK930" t="str">
            <v/>
          </cell>
          <cell r="BL930" t="str">
            <v/>
          </cell>
          <cell r="BM930" t="str">
            <v/>
          </cell>
          <cell r="BN930" t="str">
            <v/>
          </cell>
          <cell r="BO930" t="str">
            <v/>
          </cell>
          <cell r="BP930" t="str">
            <v/>
          </cell>
          <cell r="BQ930" t="str">
            <v/>
          </cell>
          <cell r="BR930" t="str">
            <v/>
          </cell>
          <cell r="BS930" t="str">
            <v/>
          </cell>
          <cell r="BT930" t="str">
            <v/>
          </cell>
          <cell r="BU930" t="str">
            <v/>
          </cell>
          <cell r="BV930" t="str">
            <v/>
          </cell>
          <cell r="BW930" t="str">
            <v/>
          </cell>
          <cell r="BX930" t="str">
            <v/>
          </cell>
        </row>
        <row r="931">
          <cell r="A931" t="str">
            <v>SF18CCIND</v>
          </cell>
          <cell r="B931" t="str">
            <v>InDesign CC (édition 2018)</v>
          </cell>
          <cell r="C931" t="str">
            <v/>
          </cell>
          <cell r="D931" t="str">
            <v>Christophe AUBRY</v>
          </cell>
          <cell r="E931" t="str">
            <v/>
          </cell>
          <cell r="F931" t="str">
            <v>AUBRY, Christophe</v>
          </cell>
          <cell r="G931" t="str">
            <v/>
          </cell>
          <cell r="H931" t="str">
            <v/>
          </cell>
          <cell r="I931" t="str">
            <v/>
          </cell>
          <cell r="J931" t="str">
            <v/>
          </cell>
          <cell r="K931" t="str">
            <v>Edition du 1 May 2018</v>
          </cell>
          <cell r="L931" t="str">
            <v>580 pages</v>
          </cell>
          <cell r="M931" t="str">
            <v>Editions ENI</v>
          </cell>
          <cell r="N931" t="str">
            <v>fre</v>
          </cell>
          <cell r="O931" t="str">
            <v>fre</v>
          </cell>
          <cell r="P931" t="str">
            <v>fre</v>
          </cell>
          <cell r="Q931" t="str">
            <v>Découvrez dans ce livre les fonctionnalités de PAO du logiciel InDesign CC 2019. Ce livre, paru en 2019, a été rédigé avec la version 14.0.2 d'InDesign.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v>
          </cell>
          <cell r="R931">
            <v>9782409013560</v>
          </cell>
          <cell r="S931" t="str">
            <v>Version Numérique</v>
          </cell>
          <cell r="T931">
            <v>9782409013546</v>
          </cell>
          <cell r="U931" t="str">
            <v>Version Imprimée</v>
          </cell>
          <cell r="V931" t="str">
            <v>St-Herblain</v>
          </cell>
          <cell r="W931" t="str">
            <v>Editions ENI</v>
          </cell>
          <cell r="X931">
            <v>2018</v>
          </cell>
          <cell r="Y931" t="str">
            <v>Bibliothèque Numérique ENI (Service en ligne)</v>
          </cell>
          <cell r="Z931" t="str">
            <v>STUDIO FACTORY</v>
          </cell>
          <cell r="AA931" t="str">
            <v>texte</v>
          </cell>
          <cell r="AB931" t="str">
            <v>txt</v>
          </cell>
          <cell r="AC931" t="str">
            <v>rdacontent/fre</v>
          </cell>
          <cell r="AD931" t="str">
            <v>informatique</v>
          </cell>
          <cell r="AE931" t="str">
            <v>c</v>
          </cell>
          <cell r="AF931" t="str">
            <v>rdamedia/fre</v>
          </cell>
          <cell r="AG931" t="str">
            <v>ressource en ligne</v>
          </cell>
          <cell r="AH931" t="str">
            <v>cr</v>
          </cell>
          <cell r="AI931" t="str">
            <v>rdacarrier/fre</v>
          </cell>
          <cell r="AJ931" t="str">
            <v>m\\\\\o\\d\\\\\\\\</v>
          </cell>
          <cell r="AK931" t="str">
            <v>cr\cn\\\\uuaua</v>
          </cell>
          <cell r="AL931" t="str">
            <v>Accès restreint aux membres</v>
          </cell>
          <cell r="AM931" t="str">
            <v>Source de la note de description : Version imprimée</v>
          </cell>
          <cell r="AN931" t="str">
            <v/>
          </cell>
          <cell r="AO931" t="str">
            <v>%SITE_CLIENT%/?library_guid=F29EB7B3-DA93-4A2B-A13B-532B1CFA0DE7</v>
          </cell>
          <cell r="AP931" t="str">
            <v>Accès au travers du portail ENI</v>
          </cell>
          <cell r="AQ931" t="str">
            <v xml:space="preserve"> bibliothèques CC </v>
          </cell>
          <cell r="AR931" t="str">
            <v xml:space="preserve"> gabarits </v>
          </cell>
          <cell r="AS931" t="str">
            <v xml:space="preserve"> InD </v>
          </cell>
          <cell r="AT931" t="str">
            <v xml:space="preserve"> index </v>
          </cell>
          <cell r="AU931" t="str">
            <v xml:space="preserve"> livres </v>
          </cell>
          <cell r="AV931" t="str">
            <v xml:space="preserve"> LNSF18CCIND</v>
          </cell>
          <cell r="AW931" t="str">
            <v xml:space="preserve"> mise en page </v>
          </cell>
          <cell r="AX931" t="str">
            <v xml:space="preserve"> PAO </v>
          </cell>
          <cell r="AY931" t="str">
            <v xml:space="preserve"> PDF </v>
          </cell>
          <cell r="AZ931" t="str">
            <v xml:space="preserve"> table des matières </v>
          </cell>
          <cell r="BA931" t="str">
            <v xml:space="preserve">Adobe </v>
          </cell>
          <cell r="BB931" t="str">
            <v/>
          </cell>
          <cell r="BC931" t="str">
            <v/>
          </cell>
          <cell r="BD931" t="str">
            <v/>
          </cell>
          <cell r="BE931" t="str">
            <v/>
          </cell>
          <cell r="BF931" t="str">
            <v/>
          </cell>
          <cell r="BG931" t="str">
            <v/>
          </cell>
          <cell r="BH931" t="str">
            <v/>
          </cell>
          <cell r="BI931" t="str">
            <v/>
          </cell>
          <cell r="BJ931" t="str">
            <v/>
          </cell>
          <cell r="BK931" t="str">
            <v/>
          </cell>
          <cell r="BL931" t="str">
            <v/>
          </cell>
          <cell r="BM931" t="str">
            <v/>
          </cell>
          <cell r="BN931" t="str">
            <v/>
          </cell>
          <cell r="BO931" t="str">
            <v/>
          </cell>
          <cell r="BP931" t="str">
            <v/>
          </cell>
          <cell r="BQ931" t="str">
            <v/>
          </cell>
          <cell r="BR931" t="str">
            <v/>
          </cell>
          <cell r="BS931" t="str">
            <v/>
          </cell>
          <cell r="BT931" t="str">
            <v/>
          </cell>
          <cell r="BU931" t="str">
            <v/>
          </cell>
          <cell r="BV931" t="str">
            <v/>
          </cell>
          <cell r="BW931" t="str">
            <v/>
          </cell>
          <cell r="BX931" t="str">
            <v/>
          </cell>
        </row>
        <row r="932">
          <cell r="A932" t="str">
            <v>SF2.10GIM</v>
          </cell>
          <cell r="B932" t="str">
            <v>Gimp 2.10</v>
          </cell>
          <cell r="C932" t="str">
            <v/>
          </cell>
          <cell r="D932" t="str">
            <v>Julien Pons</v>
          </cell>
          <cell r="E932" t="str">
            <v/>
          </cell>
          <cell r="F932" t="str">
            <v>Pons, Julien</v>
          </cell>
          <cell r="G932" t="str">
            <v/>
          </cell>
          <cell r="H932" t="str">
            <v/>
          </cell>
          <cell r="I932" t="str">
            <v/>
          </cell>
          <cell r="J932" t="str">
            <v/>
          </cell>
          <cell r="K932" t="str">
            <v>Edition du 1 November 2018</v>
          </cell>
          <cell r="L932" t="str">
            <v>304 pages</v>
          </cell>
          <cell r="M932" t="str">
            <v>Editions ENI</v>
          </cell>
          <cell r="N932" t="str">
            <v>fre</v>
          </cell>
          <cell r="O932" t="str">
            <v>fre</v>
          </cell>
          <cell r="P932" t="str">
            <v>fre</v>
          </cell>
          <cell r="Q932" t="str">
            <v>Ce livre de la collection Studio Factory détaille chaque fonction du logiciel gratuit de retouches d'images Gimp 2.10. Il a été réalisé avec la version Windows de Gimp 2.10.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(sur PC ou sur tablette graphique), des transformations, des filtres et à utiliser les techniques qui permettent la correction des couleurs. &amp;Agrave; travers quelques exemples, vous verrez comment créer des objets tels que brosse, logo, motif, comment ajouter et mettre en forme le texte. 
Enfin, un chapitre spécial est dédié aux utilisateurs de Photoshop pour faciliter leur transition vers Gimp.</v>
          </cell>
          <cell r="R932">
            <v>9782409016257</v>
          </cell>
          <cell r="S932" t="str">
            <v>Version Numérique</v>
          </cell>
          <cell r="T932">
            <v>9782409016233</v>
          </cell>
          <cell r="U932" t="str">
            <v>Version Imprimée</v>
          </cell>
          <cell r="V932" t="str">
            <v>St-Herblain</v>
          </cell>
          <cell r="W932" t="str">
            <v>Editions ENI</v>
          </cell>
          <cell r="X932">
            <v>2018</v>
          </cell>
          <cell r="Y932" t="str">
            <v>Bibliothèque Numérique ENI (Service en ligne)</v>
          </cell>
          <cell r="Z932" t="str">
            <v>STUDIO FACTORY</v>
          </cell>
          <cell r="AA932" t="str">
            <v>texte</v>
          </cell>
          <cell r="AB932" t="str">
            <v>txt</v>
          </cell>
          <cell r="AC932" t="str">
            <v>rdacontent/fre</v>
          </cell>
          <cell r="AD932" t="str">
            <v>informatique</v>
          </cell>
          <cell r="AE932" t="str">
            <v>c</v>
          </cell>
          <cell r="AF932" t="str">
            <v>rdamedia/fre</v>
          </cell>
          <cell r="AG932" t="str">
            <v>ressource en ligne</v>
          </cell>
          <cell r="AH932" t="str">
            <v>cr</v>
          </cell>
          <cell r="AI932" t="str">
            <v>rdacarrier/fre</v>
          </cell>
          <cell r="AJ932" t="str">
            <v>m\\\\\o\\d\\\\\\\\</v>
          </cell>
          <cell r="AK932" t="str">
            <v>cr\cn\\\\uuaua</v>
          </cell>
          <cell r="AL932" t="str">
            <v>Accès restreint aux membres</v>
          </cell>
          <cell r="AM932" t="str">
            <v>Source de la note de description : Version imprimée</v>
          </cell>
          <cell r="AN932" t="str">
            <v/>
          </cell>
          <cell r="AO932" t="str">
            <v>%SITE_CLIENT%/?library_guid=86ED0CF6-7EAC-48F7-9C59-AAF0B68305A2</v>
          </cell>
          <cell r="AP932" t="str">
            <v>Accès au travers du portail ENI</v>
          </cell>
          <cell r="AQ932" t="str">
            <v xml:space="preserve"> flipbook </v>
          </cell>
          <cell r="AR932" t="str">
            <v xml:space="preserve"> GIMP Animation Package </v>
          </cell>
          <cell r="AS932" t="str">
            <v xml:space="preserve"> LNSF2.10GIM</v>
          </cell>
          <cell r="AT932" t="str">
            <v xml:space="preserve"> photo </v>
          </cell>
          <cell r="AU932" t="str">
            <v xml:space="preserve"> script</v>
          </cell>
          <cell r="AV932" t="str">
            <v xml:space="preserve"> VCR Navigator </v>
          </cell>
          <cell r="AW932" t="str">
            <v xml:space="preserve">Bitmap </v>
          </cell>
          <cell r="AX932" t="str">
            <v xml:space="preserve">fu </v>
          </cell>
          <cell r="AY932" t="str">
            <v/>
          </cell>
          <cell r="AZ932" t="str">
            <v/>
          </cell>
          <cell r="BA932" t="str">
            <v/>
          </cell>
          <cell r="BB932" t="str">
            <v/>
          </cell>
          <cell r="BC932" t="str">
            <v/>
          </cell>
          <cell r="BD932" t="str">
            <v/>
          </cell>
          <cell r="BE932" t="str">
            <v/>
          </cell>
          <cell r="BF932" t="str">
            <v/>
          </cell>
          <cell r="BG932" t="str">
            <v/>
          </cell>
          <cell r="BH932" t="str">
            <v/>
          </cell>
          <cell r="BI932" t="str">
            <v/>
          </cell>
          <cell r="BJ932" t="str">
            <v/>
          </cell>
          <cell r="BK932" t="str">
            <v/>
          </cell>
          <cell r="BL932" t="str">
            <v/>
          </cell>
          <cell r="BM932" t="str">
            <v/>
          </cell>
          <cell r="BN932" t="str">
            <v/>
          </cell>
          <cell r="BO932" t="str">
            <v/>
          </cell>
          <cell r="BP932" t="str">
            <v/>
          </cell>
          <cell r="BQ932" t="str">
            <v/>
          </cell>
          <cell r="BR932" t="str">
            <v/>
          </cell>
          <cell r="BS932" t="str">
            <v/>
          </cell>
          <cell r="BT932" t="str">
            <v/>
          </cell>
          <cell r="BU932" t="str">
            <v/>
          </cell>
          <cell r="BV932" t="str">
            <v/>
          </cell>
          <cell r="BW932" t="str">
            <v/>
          </cell>
          <cell r="BX932" t="str">
            <v/>
          </cell>
        </row>
        <row r="933">
          <cell r="A933" t="str">
            <v>SF20SKE</v>
          </cell>
          <cell r="B933" t="str">
            <v>SketchUp Pro (version 2020)</v>
          </cell>
          <cell r="C933" t="str">
            <v/>
          </cell>
          <cell r="D933" t="str">
            <v>Jean-Yves GOUEZ,Olivier LE FRAPPER,Frédéric LENESLEY</v>
          </cell>
          <cell r="E933" t="str">
            <v/>
          </cell>
          <cell r="F933" t="str">
            <v>GOUEZ, Jean-Yves</v>
          </cell>
          <cell r="G933" t="str">
            <v>LE FRAPPER, Olivier</v>
          </cell>
          <cell r="H933" t="str">
            <v>LENESLEY, Frédéric</v>
          </cell>
          <cell r="I933" t="str">
            <v/>
          </cell>
          <cell r="J933" t="str">
            <v/>
          </cell>
          <cell r="K933" t="str">
            <v>Edition du 1 December 2020</v>
          </cell>
          <cell r="L933" t="str">
            <v>394 pages</v>
          </cell>
          <cell r="M933" t="str">
            <v>Editions ENI</v>
          </cell>
          <cell r="N933" t="str">
            <v>fre</v>
          </cell>
          <cell r="O933" t="str">
            <v>fre</v>
          </cell>
          <cell r="P933" t="str">
            <v>fre</v>
          </cell>
          <cell r="Q933" t="str">
            <v>SketchUp Pro est un logiciel de modélisation 3D qui offre une grande intuitivité pour concevoir, documenter et communiquer des idées en 3D. Il concerne les domaines de l’architecture, les intérieurs commerciaux, les métiers de la construction, de l’aménagement d’intérieur, de cuisines et de salles de bain, d’aménagements urbains et paysagers, les conceptions industrielles, l’impression 3D, le travail du bois, la décoration… 
Cet ouvrage est destiné à un large public de dessinateurs, techniciens, designers, créateurs, projeteurs, ingénieurs et architectes qui souhaitent se former à SketchUp. 
Il présente les fonctionnalités essentielles pour maîtriser cette application de modélisation et acquérir les bonnes pratiques pour une utilisation optimale. L'intégration de plusieurs projets professionnels permet au lecteur de mettre en pratique au fil des chapitres les connaissances acquises avec méthode. 
L’introduction aborde les domaines d'activité concernés, donne une description générale de SketchUp et indique la configuration système requise. 
Les premiers chapitres s'intéressent plus particulièrement à la description de l'interface, aux outils de dessin et de modélisation. Ils abordent également la structuration du modèle, la gestion des bibliothèques, des composants et groupes, l’utilisation des composants dynamiques, la gestion des matières, la géolocalisation du modèle. 
Les chapitres suivants s'attardent sur tous les concepts qui traitent de la visibilité des objets, l’organisation du modèle, la gestion des ombres, des styles, la création d’une visite virtuelle. Ils détaillent également les plans de section, l’application du brouillard, la gestion des scènes, la génération de rapport, l’insertion d’un projet dans son environnement et la gestion des extensions (plug-in). 
Enfin, vous sont présentées toutes les fonctionnalités permettant de gérer, configurer et présenter vos projets avec Layout. Ce dernier chapitre détaille la création et la gestion des pages, des annotations, des calques, des dessins à l’échelle, des bibliothèques.</v>
          </cell>
          <cell r="R933">
            <v>9782409028250</v>
          </cell>
          <cell r="S933" t="str">
            <v>Version Numérique</v>
          </cell>
          <cell r="T933">
            <v>9782409028243</v>
          </cell>
          <cell r="U933" t="str">
            <v>Version Imprimée</v>
          </cell>
          <cell r="V933" t="str">
            <v>St-Herblain</v>
          </cell>
          <cell r="W933" t="str">
            <v>Editions ENI</v>
          </cell>
          <cell r="X933">
            <v>2020</v>
          </cell>
          <cell r="Y933" t="str">
            <v>Bibliothèque Numérique ENI (Service en ligne)</v>
          </cell>
          <cell r="Z933" t="str">
            <v>STUDIO FACTORY</v>
          </cell>
          <cell r="AA933" t="str">
            <v>texte</v>
          </cell>
          <cell r="AB933" t="str">
            <v>txt</v>
          </cell>
          <cell r="AC933" t="str">
            <v>rdacontent/fre</v>
          </cell>
          <cell r="AD933" t="str">
            <v>informatique</v>
          </cell>
          <cell r="AE933" t="str">
            <v>c</v>
          </cell>
          <cell r="AF933" t="str">
            <v>rdamedia/fre</v>
          </cell>
          <cell r="AG933" t="str">
            <v>ressource en ligne</v>
          </cell>
          <cell r="AH933" t="str">
            <v>cr</v>
          </cell>
          <cell r="AI933" t="str">
            <v>rdacarrier/fre</v>
          </cell>
          <cell r="AJ933" t="str">
            <v>m\\\\\o\\d\\\\\\\\</v>
          </cell>
          <cell r="AK933" t="str">
            <v>cr\cn\\\\uuaua</v>
          </cell>
          <cell r="AL933" t="str">
            <v>Accès restreint aux membres</v>
          </cell>
          <cell r="AM933" t="str">
            <v>Source de la note de description : Version imprimée</v>
          </cell>
          <cell r="AN933" t="str">
            <v/>
          </cell>
          <cell r="AO933" t="str">
            <v>%SITE_CLIENT%/?library_guid=64D5182A-F439-4353-B256-553723523066</v>
          </cell>
          <cell r="AP933" t="str">
            <v>Accès au travers du portail ENI</v>
          </cell>
          <cell r="AQ933" t="str">
            <v xml:space="preserve"> 3D </v>
          </cell>
          <cell r="AR933" t="str">
            <v xml:space="preserve"> CAO/DAO </v>
          </cell>
          <cell r="AS933" t="str">
            <v xml:space="preserve"> DAO </v>
          </cell>
          <cell r="AT933" t="str">
            <v xml:space="preserve"> e</v>
          </cell>
          <cell r="AU933" t="str">
            <v xml:space="preserve"> ebook </v>
          </cell>
          <cell r="AV933" t="str">
            <v xml:space="preserve"> LayOut </v>
          </cell>
          <cell r="AW933" t="str">
            <v xml:space="preserve"> livre électronique </v>
          </cell>
          <cell r="AX933" t="str">
            <v xml:space="preserve"> livre numérique </v>
          </cell>
          <cell r="AY933" t="str">
            <v xml:space="preserve"> livres électroniques</v>
          </cell>
          <cell r="AZ933" t="str">
            <v xml:space="preserve"> livres numériques </v>
          </cell>
          <cell r="BA933" t="str">
            <v xml:space="preserve"> plan </v>
          </cell>
          <cell r="BB933" t="str">
            <v xml:space="preserve">book </v>
          </cell>
          <cell r="BC933" t="str">
            <v xml:space="preserve">Modélisation </v>
          </cell>
          <cell r="BD933" t="str">
            <v/>
          </cell>
          <cell r="BE933" t="str">
            <v/>
          </cell>
          <cell r="BF933" t="str">
            <v/>
          </cell>
          <cell r="BG933" t="str">
            <v/>
          </cell>
          <cell r="BH933" t="str">
            <v/>
          </cell>
          <cell r="BI933" t="str">
            <v/>
          </cell>
          <cell r="BJ933" t="str">
            <v/>
          </cell>
          <cell r="BK933" t="str">
            <v/>
          </cell>
          <cell r="BL933" t="str">
            <v/>
          </cell>
          <cell r="BM933" t="str">
            <v/>
          </cell>
          <cell r="BN933" t="str">
            <v/>
          </cell>
          <cell r="BO933" t="str">
            <v/>
          </cell>
          <cell r="BP933" t="str">
            <v/>
          </cell>
          <cell r="BQ933" t="str">
            <v/>
          </cell>
          <cell r="BR933" t="str">
            <v/>
          </cell>
          <cell r="BS933" t="str">
            <v/>
          </cell>
          <cell r="BT933" t="str">
            <v/>
          </cell>
          <cell r="BU933" t="str">
            <v/>
          </cell>
          <cell r="BV933" t="str">
            <v/>
          </cell>
          <cell r="BW933" t="str">
            <v/>
          </cell>
          <cell r="BX933" t="str">
            <v/>
          </cell>
        </row>
        <row r="934">
          <cell r="A934" t="str">
            <v>SF21AFT</v>
          </cell>
          <cell r="B934" t="str">
            <v>After Effects (versions 2021 et 2022)</v>
          </cell>
          <cell r="C934" t="str">
            <v>pour PC/Mac</v>
          </cell>
          <cell r="D934" t="str">
            <v>Bruno  QUINTIN</v>
          </cell>
          <cell r="E934" t="str">
            <v/>
          </cell>
          <cell r="F934" t="str">
            <v xml:space="preserve">QUINTIN, Bruno </v>
          </cell>
          <cell r="G934" t="str">
            <v/>
          </cell>
          <cell r="H934" t="str">
            <v/>
          </cell>
          <cell r="I934" t="str">
            <v/>
          </cell>
          <cell r="J934" t="str">
            <v/>
          </cell>
          <cell r="K934" t="str">
            <v>Edition du 1 February 2022</v>
          </cell>
          <cell r="L934" t="str">
            <v>650 pages</v>
          </cell>
          <cell r="M934" t="str">
            <v>Editions ENI</v>
          </cell>
          <cell r="N934" t="str">
            <v>fre</v>
          </cell>
          <cell r="O934" t="str">
            <v>fre</v>
          </cell>
          <cell r="P934" t="str">
            <v>fre</v>
          </cell>
          <cell r="Q934" t="str">
            <v xml:space="preserve">After Effects est le logiciel de post-production vidéo et de création d'animations graphiques incontournable, soutenu par une très grande communauté d'utilisateurs depuis 25 ans. Ce livre a été rédigé avec la version 2021 d'After Effects. Il vous propose de découvrir l'ensemble des fonctions du logiciel par un parcours méthodique et pédagogique, rempli d'astuces utilisateur. 
Vous commencerez par la découverte de l'interface, l'utilisation des projets et l'importation des métrages avec l'utilisation des calques Photoshop et Illustrator. Vous verrez comment créer vos compositions, gérer les calques, ajouter de l'audio et utiliser l'extension temporelle. 
Vous apprendrez à créer des animations, des trajectoires, à gérer les images clés, utiliser le flou de mouvement et à contrôler l'interpolation. Vous réaliserez vos compositing avec les caches et les effets. Vous progresserez ensuite vers l'animation de texte et la création de calques de forme.
Plusieurs chapitres sont consacrés à la 3D et au système de rendu Cinema 4D. Sont abordés également les effets spéciaux de Keying, Rotoscoping, Tracking et VR, l'exploitation des expressions et des scripts pour finir par la phase de rendu final et d'exportation de vos projets.
Plusieurs projets After Effects sont disponibles en téléchargement afin de reproduire les animations présentées dans le livre.
 Quizinclus dans 
la version en ligne !
 - Testez vos connaissances à l'issue de chaque chapitre
 - Validez vos acquis
</v>
          </cell>
          <cell r="R934">
            <v>9782409033957</v>
          </cell>
          <cell r="S934" t="str">
            <v>Version Numérique</v>
          </cell>
          <cell r="T934">
            <v>9782409033940</v>
          </cell>
          <cell r="U934" t="str">
            <v>Version Imprimée</v>
          </cell>
          <cell r="V934" t="str">
            <v>St-Herblain</v>
          </cell>
          <cell r="W934" t="str">
            <v>Editions ENI</v>
          </cell>
          <cell r="X934">
            <v>2022</v>
          </cell>
          <cell r="Y934" t="str">
            <v>Bibliothèque Numérique ENI (Service en ligne)</v>
          </cell>
          <cell r="Z934" t="str">
            <v>STUDIO FACTORY</v>
          </cell>
          <cell r="AA934" t="str">
            <v>texte</v>
          </cell>
          <cell r="AB934" t="str">
            <v>txt</v>
          </cell>
          <cell r="AC934" t="str">
            <v>rdacontent/fre</v>
          </cell>
          <cell r="AD934" t="str">
            <v>informatique</v>
          </cell>
          <cell r="AE934" t="str">
            <v>c</v>
          </cell>
          <cell r="AF934" t="str">
            <v>rdamedia/fre</v>
          </cell>
          <cell r="AG934" t="str">
            <v>ressource en ligne</v>
          </cell>
          <cell r="AH934" t="str">
            <v>cr</v>
          </cell>
          <cell r="AI934" t="str">
            <v>rdacarrier/fre</v>
          </cell>
          <cell r="AJ934" t="str">
            <v>m\\\\\o\\d\\\\\\\\</v>
          </cell>
          <cell r="AK934" t="str">
            <v>cr\cn\\\\uuaua</v>
          </cell>
          <cell r="AL934" t="str">
            <v>Accès restreint aux membres</v>
          </cell>
          <cell r="AM934" t="str">
            <v>Source de la note de description : Version imprimée</v>
          </cell>
          <cell r="AN934" t="str">
            <v/>
          </cell>
          <cell r="AO934" t="str">
            <v>%SITE_CLIENT%/?library_guid=056D4943-5E98-458D-AFCB-7518D52F34B0</v>
          </cell>
          <cell r="AP934" t="str">
            <v>Accès au travers du portail ENI</v>
          </cell>
          <cell r="AQ934" t="str">
            <v xml:space="preserve"> 3D </v>
          </cell>
          <cell r="AR934" t="str">
            <v xml:space="preserve"> AE </v>
          </cell>
          <cell r="AS934" t="str">
            <v xml:space="preserve"> after</v>
          </cell>
          <cell r="AT934" t="str">
            <v xml:space="preserve"> cc </v>
          </cell>
          <cell r="AU934" t="str">
            <v xml:space="preserve"> cinéma 4D </v>
          </cell>
          <cell r="AV934" t="str">
            <v xml:space="preserve"> image clé </v>
          </cell>
          <cell r="AW934" t="str">
            <v xml:space="preserve"> interpolation </v>
          </cell>
          <cell r="AX934" t="str">
            <v xml:space="preserve"> Keying </v>
          </cell>
          <cell r="AY934" t="str">
            <v xml:space="preserve"> Media Encoder </v>
          </cell>
          <cell r="AZ934" t="str">
            <v xml:space="preserve"> mocha </v>
          </cell>
          <cell r="BA934" t="str">
            <v xml:space="preserve"> Rotoscoping </v>
          </cell>
          <cell r="BB934" t="str">
            <v xml:space="preserve"> Tracking </v>
          </cell>
          <cell r="BC934" t="str">
            <v xml:space="preserve"> trajectoire </v>
          </cell>
          <cell r="BD934" t="str">
            <v xml:space="preserve">Animation </v>
          </cell>
          <cell r="BE934" t="str">
            <v/>
          </cell>
          <cell r="BF934" t="str">
            <v/>
          </cell>
          <cell r="BG934" t="str">
            <v/>
          </cell>
          <cell r="BH934" t="str">
            <v/>
          </cell>
          <cell r="BI934" t="str">
            <v/>
          </cell>
          <cell r="BJ934" t="str">
            <v/>
          </cell>
          <cell r="BK934" t="str">
            <v/>
          </cell>
          <cell r="BL934" t="str">
            <v/>
          </cell>
          <cell r="BM934" t="str">
            <v/>
          </cell>
          <cell r="BN934" t="str">
            <v/>
          </cell>
          <cell r="BO934" t="str">
            <v/>
          </cell>
          <cell r="BP934" t="str">
            <v/>
          </cell>
          <cell r="BQ934" t="str">
            <v/>
          </cell>
          <cell r="BR934" t="str">
            <v/>
          </cell>
          <cell r="BS934" t="str">
            <v/>
          </cell>
          <cell r="BT934" t="str">
            <v/>
          </cell>
          <cell r="BU934" t="str">
            <v/>
          </cell>
          <cell r="BV934" t="str">
            <v/>
          </cell>
          <cell r="BW934" t="str">
            <v/>
          </cell>
          <cell r="BX934" t="str">
            <v/>
          </cell>
        </row>
        <row r="935">
          <cell r="A935" t="str">
            <v>SF21ILL</v>
          </cell>
          <cell r="B935" t="str">
            <v>Illustrator 2021</v>
          </cell>
          <cell r="C935" t="str">
            <v>pour PC/Mac</v>
          </cell>
          <cell r="D935" t="str">
            <v>Didier MAZIER</v>
          </cell>
          <cell r="E935" t="str">
            <v/>
          </cell>
          <cell r="F935" t="str">
            <v>MAZIER, Didier</v>
          </cell>
          <cell r="G935" t="str">
            <v/>
          </cell>
          <cell r="H935" t="str">
            <v/>
          </cell>
          <cell r="I935" t="str">
            <v/>
          </cell>
          <cell r="J935" t="str">
            <v/>
          </cell>
          <cell r="K935" t="str">
            <v>Edition du 1 May 2021</v>
          </cell>
          <cell r="L935" t="str">
            <v>488 pages</v>
          </cell>
          <cell r="M935" t="str">
            <v>Editions ENI</v>
          </cell>
          <cell r="N935" t="str">
            <v>fre</v>
          </cell>
          <cell r="O935" t="str">
            <v>fre</v>
          </cell>
          <cell r="P935" t="str">
            <v>fre</v>
          </cell>
          <cell r="Q935" t="str">
            <v>Ce livre de la collection Studio Factory détaille chaque fonction du logiciel de dessin vectoriel Illustrator : paru en 2021, il a été rédigé avec la version 25.2.2 d’Illustrator. 
Le livre débute par une présentation des différents éléments d’interface (panneaux, plans de travail, espaces de travail, règles, repères, grille) avant d’aborder la gestion des documents et des calques : vous y découvrirez les dernières avancées liées à l’organisation des plans de travail multiples, le panneau Propriétés, l’intégration des bibliothèques Creative Cloud, l’enregistrement de vos documents en ligne et la gestion de l’historique des versions. 
Vous découvrirez ensuite les outils permettant de créer des formes diverses, d’insérer et de mettre en forme du texte (utilisation des polices OpenType SVG, jeux stylistiques) et verrez en détail l’utilisation des outils Plume pour la création des tracés. Vous apprendrez à modifier et mettre en valeur les objets en leur appliquant des attributs, des styles, des effets, des transformations et vous verrez comment transformer une photo en image vectorielle grâce à la vectorisation dynamique. 
Vous explorerez les fonctionnalités comme la gestion avancée des dégradés de contours, des formes libres riches et photoréalistes, les motifs répétitifs et le réglage précis du flou gaussien. Pour optimiser votre travail, vous exploiterez les symboles (y compris les symboles dynamiques), le rognage et recadrage basé sur le contenu, l’outil Déformation de la marionnette… 
Enfin, vous découvrirez les fonctions d’Illustrator qui permettent d’exporter des images optimisées pour le web et les périphériques mobiles au format gif, png, jpeg, swf ou svg, l’assemblage de fichiers, l’export de styles CSS ; vous exploiterez la fusion de données pilotées par des variables et créerez des scripts.
Le livre se termine par une présentation d’Illustrator sur iPad.</v>
          </cell>
          <cell r="R935">
            <v>9782409030024</v>
          </cell>
          <cell r="S935" t="str">
            <v>Version Numérique</v>
          </cell>
          <cell r="T935">
            <v>9782409030017</v>
          </cell>
          <cell r="U935" t="str">
            <v>Version Imprimée</v>
          </cell>
          <cell r="V935" t="str">
            <v>St-Herblain</v>
          </cell>
          <cell r="W935" t="str">
            <v>Editions ENI</v>
          </cell>
          <cell r="X935">
            <v>2021</v>
          </cell>
          <cell r="Y935" t="str">
            <v>Bibliothèque Numérique ENI (Service en ligne)</v>
          </cell>
          <cell r="Z935" t="str">
            <v>STUDIO FACTORY</v>
          </cell>
          <cell r="AA935" t="str">
            <v>texte</v>
          </cell>
          <cell r="AB935" t="str">
            <v>txt</v>
          </cell>
          <cell r="AC935" t="str">
            <v>rdacontent/fre</v>
          </cell>
          <cell r="AD935" t="str">
            <v>informatique</v>
          </cell>
          <cell r="AE935" t="str">
            <v>c</v>
          </cell>
          <cell r="AF935" t="str">
            <v>rdamedia/fre</v>
          </cell>
          <cell r="AG935" t="str">
            <v>ressource en ligne</v>
          </cell>
          <cell r="AH935" t="str">
            <v>cr</v>
          </cell>
          <cell r="AI935" t="str">
            <v>rdacarrier/fre</v>
          </cell>
          <cell r="AJ935" t="str">
            <v>m\\\\\o\\d\\\\\\\\</v>
          </cell>
          <cell r="AK935" t="str">
            <v>cr\cn\\\\uuaua</v>
          </cell>
          <cell r="AL935" t="str">
            <v>Accès restreint aux membres</v>
          </cell>
          <cell r="AM935" t="str">
            <v>Source de la note de description : Version imprimée</v>
          </cell>
          <cell r="AN935" t="str">
            <v/>
          </cell>
          <cell r="AO935" t="str">
            <v>%SITE_CLIENT%/?library_guid=A98A16F5-6C78-4C4E-A181-3420189C3DB9</v>
          </cell>
          <cell r="AP935" t="str">
            <v>Accès au travers du portail ENI</v>
          </cell>
          <cell r="AQ935" t="str">
            <v xml:space="preserve"> calque </v>
          </cell>
          <cell r="AR935" t="str">
            <v xml:space="preserve"> courbe de bézier </v>
          </cell>
          <cell r="AS935" t="str">
            <v xml:space="preserve"> dessin vectoriel </v>
          </cell>
          <cell r="AT935" t="str">
            <v xml:space="preserve"> images pour le web </v>
          </cell>
          <cell r="AU935" t="str">
            <v xml:space="preserve"> LNSF21ILL</v>
          </cell>
          <cell r="AV935" t="str">
            <v xml:space="preserve"> outil plume </v>
          </cell>
          <cell r="AW935" t="str">
            <v xml:space="preserve"> scripts </v>
          </cell>
          <cell r="AX935" t="str">
            <v xml:space="preserve"> symbole </v>
          </cell>
          <cell r="AY935" t="str">
            <v xml:space="preserve"> vectorisation </v>
          </cell>
          <cell r="AZ935" t="str">
            <v xml:space="preserve">Adobe </v>
          </cell>
          <cell r="BA935" t="str">
            <v/>
          </cell>
          <cell r="BB935" t="str">
            <v/>
          </cell>
          <cell r="BC935" t="str">
            <v/>
          </cell>
          <cell r="BD935" t="str">
            <v/>
          </cell>
          <cell r="BE935" t="str">
            <v/>
          </cell>
          <cell r="BF935" t="str">
            <v/>
          </cell>
          <cell r="BG935" t="str">
            <v/>
          </cell>
          <cell r="BH935" t="str">
            <v/>
          </cell>
          <cell r="BI935" t="str">
            <v/>
          </cell>
          <cell r="BJ935" t="str">
            <v/>
          </cell>
          <cell r="BK935" t="str">
            <v/>
          </cell>
          <cell r="BL935" t="str">
            <v/>
          </cell>
          <cell r="BM935" t="str">
            <v/>
          </cell>
          <cell r="BN935" t="str">
            <v/>
          </cell>
          <cell r="BO935" t="str">
            <v/>
          </cell>
          <cell r="BP935" t="str">
            <v/>
          </cell>
          <cell r="BQ935" t="str">
            <v/>
          </cell>
          <cell r="BR935" t="str">
            <v/>
          </cell>
          <cell r="BS935" t="str">
            <v/>
          </cell>
          <cell r="BT935" t="str">
            <v/>
          </cell>
          <cell r="BU935" t="str">
            <v/>
          </cell>
          <cell r="BV935" t="str">
            <v/>
          </cell>
          <cell r="BW935" t="str">
            <v/>
          </cell>
          <cell r="BX935" t="str">
            <v/>
          </cell>
        </row>
        <row r="936">
          <cell r="A936" t="str">
            <v>SF21IND</v>
          </cell>
          <cell r="B936" t="str">
            <v>InDesign 2021</v>
          </cell>
          <cell r="C936" t="str">
            <v>Pour PC/Mac</v>
          </cell>
          <cell r="D936" t="str">
            <v>Christophe AUBRY</v>
          </cell>
          <cell r="E936" t="str">
            <v/>
          </cell>
          <cell r="F936" t="str">
            <v>AUBRY, Christophe</v>
          </cell>
          <cell r="G936" t="str">
            <v/>
          </cell>
          <cell r="H936" t="str">
            <v/>
          </cell>
          <cell r="I936" t="str">
            <v/>
          </cell>
          <cell r="J936" t="str">
            <v/>
          </cell>
          <cell r="K936" t="str">
            <v>Edition du 1 May 2021</v>
          </cell>
          <cell r="L936" t="str">
            <v>610 pages</v>
          </cell>
          <cell r="M936" t="str">
            <v>Editions ENI</v>
          </cell>
          <cell r="N936" t="str">
            <v>fre</v>
          </cell>
          <cell r="O936" t="str">
            <v>fre</v>
          </cell>
          <cell r="P936" t="str">
            <v>fre</v>
          </cell>
          <cell r="Q936" t="str">
            <v xml:space="preserve">
Découvrez dans ce livre les fonctionnalités de PAO du logiciel InDesign 2021. Ce livre, paru en 2021, a été rédigé avec la version 16.1 d'InDesign.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v>
          </cell>
          <cell r="R936">
            <v>9782409030314</v>
          </cell>
          <cell r="S936" t="str">
            <v>Version Numérique</v>
          </cell>
          <cell r="T936">
            <v>9782409030307</v>
          </cell>
          <cell r="U936" t="str">
            <v>Version Imprimée</v>
          </cell>
          <cell r="V936" t="str">
            <v>St-Herblain</v>
          </cell>
          <cell r="W936" t="str">
            <v>Editions ENI</v>
          </cell>
          <cell r="X936">
            <v>2021</v>
          </cell>
          <cell r="Y936" t="str">
            <v>Bibliothèque Numérique ENI (Service en ligne)</v>
          </cell>
          <cell r="Z936" t="str">
            <v>STUDIO FACTORY</v>
          </cell>
          <cell r="AA936" t="str">
            <v>texte</v>
          </cell>
          <cell r="AB936" t="str">
            <v>txt</v>
          </cell>
          <cell r="AC936" t="str">
            <v>rdacontent/fre</v>
          </cell>
          <cell r="AD936" t="str">
            <v>informatique</v>
          </cell>
          <cell r="AE936" t="str">
            <v>c</v>
          </cell>
          <cell r="AF936" t="str">
            <v>rdamedia/fre</v>
          </cell>
          <cell r="AG936" t="str">
            <v>ressource en ligne</v>
          </cell>
          <cell r="AH936" t="str">
            <v>cr</v>
          </cell>
          <cell r="AI936" t="str">
            <v>rdacarrier/fre</v>
          </cell>
          <cell r="AJ936" t="str">
            <v>m\\\\\o\\d\\\\\\\\</v>
          </cell>
          <cell r="AK936" t="str">
            <v>cr\cn\\\\uuaua</v>
          </cell>
          <cell r="AL936" t="str">
            <v>Accès restreint aux membres</v>
          </cell>
          <cell r="AM936" t="str">
            <v>Source de la note de description : Version imprimée</v>
          </cell>
          <cell r="AN936" t="str">
            <v/>
          </cell>
          <cell r="AO936" t="str">
            <v>%SITE_CLIENT%/?library_guid=E69A4256-227B-4A80-814D-F2A9FB6701A9</v>
          </cell>
          <cell r="AP936" t="str">
            <v>Accès au travers du portail ENI</v>
          </cell>
          <cell r="AQ936" t="str">
            <v xml:space="preserve"> bibliothèques CC </v>
          </cell>
          <cell r="AR936" t="str">
            <v xml:space="preserve"> gabarits </v>
          </cell>
          <cell r="AS936" t="str">
            <v xml:space="preserve"> InD </v>
          </cell>
          <cell r="AT936" t="str">
            <v xml:space="preserve"> index </v>
          </cell>
          <cell r="AU936" t="str">
            <v xml:space="preserve"> livres </v>
          </cell>
          <cell r="AV936" t="str">
            <v xml:space="preserve"> LNSF21ind</v>
          </cell>
          <cell r="AW936" t="str">
            <v xml:space="preserve"> mise en page </v>
          </cell>
          <cell r="AX936" t="str">
            <v xml:space="preserve"> PAO </v>
          </cell>
          <cell r="AY936" t="str">
            <v xml:space="preserve"> PDF </v>
          </cell>
          <cell r="AZ936" t="str">
            <v xml:space="preserve"> table des matières </v>
          </cell>
          <cell r="BA936" t="str">
            <v xml:space="preserve">Adobe </v>
          </cell>
          <cell r="BB936" t="str">
            <v/>
          </cell>
          <cell r="BC936" t="str">
            <v/>
          </cell>
          <cell r="BD936" t="str">
            <v/>
          </cell>
          <cell r="BE936" t="str">
            <v/>
          </cell>
          <cell r="BF936" t="str">
            <v/>
          </cell>
          <cell r="BG936" t="str">
            <v/>
          </cell>
          <cell r="BH936" t="str">
            <v/>
          </cell>
          <cell r="BI936" t="str">
            <v/>
          </cell>
          <cell r="BJ936" t="str">
            <v/>
          </cell>
          <cell r="BK936" t="str">
            <v/>
          </cell>
          <cell r="BL936" t="str">
            <v/>
          </cell>
          <cell r="BM936" t="str">
            <v/>
          </cell>
          <cell r="BN936" t="str">
            <v/>
          </cell>
          <cell r="BO936" t="str">
            <v/>
          </cell>
          <cell r="BP936" t="str">
            <v/>
          </cell>
          <cell r="BQ936" t="str">
            <v/>
          </cell>
          <cell r="BR936" t="str">
            <v/>
          </cell>
          <cell r="BS936" t="str">
            <v/>
          </cell>
          <cell r="BT936" t="str">
            <v/>
          </cell>
          <cell r="BU936" t="str">
            <v/>
          </cell>
          <cell r="BV936" t="str">
            <v/>
          </cell>
          <cell r="BW936" t="str">
            <v/>
          </cell>
          <cell r="BX936" t="str">
            <v/>
          </cell>
        </row>
        <row r="937">
          <cell r="A937" t="str">
            <v>SF21LIG</v>
          </cell>
          <cell r="B937" t="str">
            <v>Lightroom Classic</v>
          </cell>
          <cell r="C937" t="str">
            <v>Simplifiez votre production photographique</v>
          </cell>
          <cell r="D937" t="str">
            <v>Baptiste FIRROLONI</v>
          </cell>
          <cell r="E937" t="str">
            <v/>
          </cell>
          <cell r="F937" t="str">
            <v>FIRROLONI, Baptiste</v>
          </cell>
          <cell r="G937" t="str">
            <v/>
          </cell>
          <cell r="H937" t="str">
            <v/>
          </cell>
          <cell r="I937" t="str">
            <v/>
          </cell>
          <cell r="J937" t="str">
            <v/>
          </cell>
          <cell r="K937" t="str">
            <v>Edition du 1 March 2022</v>
          </cell>
          <cell r="L937" t="str">
            <v>362 pages</v>
          </cell>
          <cell r="M937" t="str">
            <v>Editions ENI</v>
          </cell>
          <cell r="N937" t="str">
            <v>fre</v>
          </cell>
          <cell r="O937" t="str">
            <v>fre</v>
          </cell>
          <cell r="P937" t="str">
            <v>fre</v>
          </cell>
          <cell r="Q937" t="str">
            <v xml:space="preserve">Lightroom permet de gérer un très large catalogue d’images en intervenant sur leurs métadonnées et leur rendus visuels. A la différence d’un logiciel de retouche d’images, Lightroom vous donne la possibilité d’appliquer vos réglages à un nombre illimité d’images en quelques clics. 
Ce livre présente dans le premier chapitre l’interface et les réglages du logiciel et les premières étapes de travail telles que l’importation des nouvelles images, l’affichage, le triage et l’empilement des images du catalogue. Les fonctionnalités avancées d’analyse de l’image de Lightroom telles que la géolocalisation des images et la reconnaissance faciale des personnes sont également abordées. 
Côté gestion de votre base de données photographique, nous aborderons la gestion de la base de données, l’organisation des images, et la gestion des métadonnées. 
Tous les outils de retouches (Transformation géométrique, recadrage et retouches) sont explorées. Nous verrons aussi les méthodes de fusion de plusieurs images telles que la fusion Panorama et la fusion HDR. 
Enfin, dernière étape de travail, l’export des images est abordé ainsi que toutes les fonctions de création avancée de Lightroom : la création d’une planche contact, d’un diaporama, d’un livre ou d’un site portfolio. 
Que vous soyez novice ou utilisateur expérimenté, ce livre vous permettra de maitriser les dernières technologies de gestion de la photographie numérique pour maximiser le potentiel de votre travail photographique.
 Quizinclus dans 
la version en ligne !
 - Testez vos connaissances à l'issue de chaque chapitre
 - Validez vos acquis
</v>
          </cell>
          <cell r="R937">
            <v>9782409034817</v>
          </cell>
          <cell r="S937" t="str">
            <v>Version Numérique</v>
          </cell>
          <cell r="T937">
            <v>9782409034800</v>
          </cell>
          <cell r="U937" t="str">
            <v>Version Imprimée</v>
          </cell>
          <cell r="V937" t="str">
            <v>St-Herblain</v>
          </cell>
          <cell r="W937" t="str">
            <v>Editions ENI</v>
          </cell>
          <cell r="X937">
            <v>2022</v>
          </cell>
          <cell r="Y937" t="str">
            <v>Bibliothèque Numérique ENI (Service en ligne)</v>
          </cell>
          <cell r="Z937" t="str">
            <v>STUDIO FACTORY</v>
          </cell>
          <cell r="AA937" t="str">
            <v>texte</v>
          </cell>
          <cell r="AB937" t="str">
            <v>txt</v>
          </cell>
          <cell r="AC937" t="str">
            <v>rdacontent/fre</v>
          </cell>
          <cell r="AD937" t="str">
            <v>informatique</v>
          </cell>
          <cell r="AE937" t="str">
            <v>c</v>
          </cell>
          <cell r="AF937" t="str">
            <v>rdamedia/fre</v>
          </cell>
          <cell r="AG937" t="str">
            <v>ressource en ligne</v>
          </cell>
          <cell r="AH937" t="str">
            <v>cr</v>
          </cell>
          <cell r="AI937" t="str">
            <v>rdacarrier/fre</v>
          </cell>
          <cell r="AJ937" t="str">
            <v>m\\\\\o\\d\\\\\\\\</v>
          </cell>
          <cell r="AK937" t="str">
            <v>cr\cn\\\\uuaua</v>
          </cell>
          <cell r="AL937" t="str">
            <v>Accès restreint aux membres</v>
          </cell>
          <cell r="AM937" t="str">
            <v>Source de la note de description : Version imprimée</v>
          </cell>
          <cell r="AN937" t="str">
            <v/>
          </cell>
          <cell r="AO937" t="str">
            <v>%SITE_CLIENT%/?library_guid=3A1B1563-E8BB-42DC-8F9E-32037B7B297E</v>
          </cell>
          <cell r="AP937" t="str">
            <v>Accès au travers du portail ENI</v>
          </cell>
          <cell r="AQ937" t="str">
            <v xml:space="preserve"> catalogue </v>
          </cell>
          <cell r="AR937" t="str">
            <v xml:space="preserve"> diaporama </v>
          </cell>
          <cell r="AS937" t="str">
            <v xml:space="preserve"> géolocalisation </v>
          </cell>
          <cell r="AT937" t="str">
            <v xml:space="preserve"> métadonnées </v>
          </cell>
          <cell r="AU937" t="str">
            <v xml:space="preserve"> planche contact </v>
          </cell>
          <cell r="AV937" t="str">
            <v xml:space="preserve"> portfolio</v>
          </cell>
          <cell r="AW937" t="str">
            <v xml:space="preserve"> reconnaissance faciale </v>
          </cell>
          <cell r="AX937" t="str">
            <v xml:space="preserve"> retouches </v>
          </cell>
          <cell r="AY937" t="str">
            <v xml:space="preserve">Image </v>
          </cell>
          <cell r="AZ937" t="str">
            <v/>
          </cell>
          <cell r="BA937" t="str">
            <v/>
          </cell>
          <cell r="BB937" t="str">
            <v/>
          </cell>
          <cell r="BC937" t="str">
            <v/>
          </cell>
          <cell r="BD937" t="str">
            <v/>
          </cell>
          <cell r="BE937" t="str">
            <v/>
          </cell>
          <cell r="BF937" t="str">
            <v/>
          </cell>
          <cell r="BG937" t="str">
            <v/>
          </cell>
          <cell r="BH937" t="str">
            <v/>
          </cell>
          <cell r="BI937" t="str">
            <v/>
          </cell>
          <cell r="BJ937" t="str">
            <v/>
          </cell>
          <cell r="BK937" t="str">
            <v/>
          </cell>
          <cell r="BL937" t="str">
            <v/>
          </cell>
          <cell r="BM937" t="str">
            <v/>
          </cell>
          <cell r="BN937" t="str">
            <v/>
          </cell>
          <cell r="BO937" t="str">
            <v/>
          </cell>
          <cell r="BP937" t="str">
            <v/>
          </cell>
          <cell r="BQ937" t="str">
            <v/>
          </cell>
          <cell r="BR937" t="str">
            <v/>
          </cell>
          <cell r="BS937" t="str">
            <v/>
          </cell>
          <cell r="BT937" t="str">
            <v/>
          </cell>
          <cell r="BU937" t="str">
            <v/>
          </cell>
          <cell r="BV937" t="str">
            <v/>
          </cell>
          <cell r="BW937" t="str">
            <v/>
          </cell>
          <cell r="BX937" t="str">
            <v/>
          </cell>
        </row>
        <row r="938">
          <cell r="A938" t="str">
            <v>SF23ILL</v>
          </cell>
          <cell r="B938" t="str">
            <v>Illustrator 2023</v>
          </cell>
          <cell r="C938" t="str">
            <v>Pour PC/Mac</v>
          </cell>
          <cell r="D938" t="str">
            <v>Didier MAZIER</v>
          </cell>
          <cell r="E938" t="str">
            <v/>
          </cell>
          <cell r="F938" t="str">
            <v>MAZIER, Didier</v>
          </cell>
          <cell r="G938" t="str">
            <v/>
          </cell>
          <cell r="H938" t="str">
            <v/>
          </cell>
          <cell r="I938" t="str">
            <v/>
          </cell>
          <cell r="J938" t="str">
            <v/>
          </cell>
          <cell r="K938" t="str">
            <v>Edition du 1 June 2023</v>
          </cell>
          <cell r="L938" t="str">
            <v>510 pages</v>
          </cell>
          <cell r="M938" t="str">
            <v>Editions ENI</v>
          </cell>
          <cell r="N938" t="str">
            <v>fre</v>
          </cell>
          <cell r="O938" t="str">
            <v>fre</v>
          </cell>
          <cell r="P938" t="str">
            <v>fre</v>
          </cell>
          <cell r="Q938" t="str">
            <v>Ce livre de la collection Studio Factory détaille chaque fonction du logiciel de dessin vectoriel Illustrator : paru en 2023, il a été rédigé avec la version 27.5 d’Illustrator. Le livre débute par une présentation des différents éléments d’interface (panneaux, plans de travail, espaces de travail, règles, repères, grille) avant d’aborder l’utilisation des bibliothèques Creative Cloud, l’enregistrement des documents en ligne ainsi que leur partage pour révision et modification, la gestion de l’historique des versions puis la gestion des calques.
Vous découvrirez ensuite les outils permettant de créer des formes diverses, d’insérer et de mettre en forme du texte ; vous apprendrez à gérer la fin des polices Postscript type 1 et à utiliser les polices OpenType SVG et leurs jeux stylistiques et vous verrez en détail l’utilisation des outils Plume pour la création des tracés. Vous apprendrez à modifier et mettre en valeur les objets en leur appliquant des attributs, des styles, des effets, des transformations et vous verrez comment transformer une photo en image vectorielle grâce à la vectorisation dynamique.
Vous explorerez les fonctionnalités comme les dégradés de contours, les formes libres riches et photoréalistes, les motifs répétitifs et le réglage précis du flou gaussien. Pour optimiser votre travail, vous exploiterez les symboles (y compris les symboles dynamiques), le rognage et recadrage basé sur le contenu, l’outil Déformation de la marionnette, l’entrelacement des objets…
Enfin, vous découvrirez les fonctions d’Illustrator qui permettent d’exporter des images optimisées pour le web et les périphériques mobiles au format gif, png, jpeg, ou svg, l’assemblage de fichiers, l’export de styles CSS, les scripts et les variables.
Le livre se termine par une présentation d’Illustrator sur iPad.</v>
          </cell>
          <cell r="R938">
            <v>9782409040375</v>
          </cell>
          <cell r="S938" t="str">
            <v>Version Numérique</v>
          </cell>
          <cell r="T938">
            <v>9782409040368</v>
          </cell>
          <cell r="U938" t="str">
            <v>Version Imprimée</v>
          </cell>
          <cell r="V938" t="str">
            <v>St-Herblain</v>
          </cell>
          <cell r="W938" t="str">
            <v>Editions ENI</v>
          </cell>
          <cell r="X938">
            <v>2023</v>
          </cell>
          <cell r="Y938" t="str">
            <v>Bibliothèque Numérique ENI (Service en ligne)</v>
          </cell>
          <cell r="Z938" t="str">
            <v>STUDIO FACTORY</v>
          </cell>
          <cell r="AA938" t="str">
            <v>texte</v>
          </cell>
          <cell r="AB938" t="str">
            <v>txt</v>
          </cell>
          <cell r="AC938" t="str">
            <v>rdacontent/fre</v>
          </cell>
          <cell r="AD938" t="str">
            <v>informatique</v>
          </cell>
          <cell r="AE938" t="str">
            <v>c</v>
          </cell>
          <cell r="AF938" t="str">
            <v>rdamedia/fre</v>
          </cell>
          <cell r="AG938" t="str">
            <v>ressource en ligne</v>
          </cell>
          <cell r="AH938" t="str">
            <v>cr</v>
          </cell>
          <cell r="AI938" t="str">
            <v>rdacarrier/fre</v>
          </cell>
          <cell r="AJ938" t="str">
            <v>m\\\\\o\\d\\\\\\\\</v>
          </cell>
          <cell r="AK938" t="str">
            <v>cr\cn\\\\uuaua</v>
          </cell>
          <cell r="AL938" t="str">
            <v>Accès restreint aux membres</v>
          </cell>
          <cell r="AM938" t="str">
            <v>Source de la note de description : Version imprimée</v>
          </cell>
          <cell r="AN938" t="str">
            <v/>
          </cell>
          <cell r="AO938" t="str">
            <v>%SITE_CLIENT%/?library_guid=B08E9474-06AD-41E7-950B-A321049FB09C</v>
          </cell>
          <cell r="AP938" t="str">
            <v>Accès au travers du portail ENI</v>
          </cell>
          <cell r="AQ938" t="str">
            <v xml:space="preserve"> assemblage </v>
          </cell>
          <cell r="AR938" t="str">
            <v xml:space="preserve"> courbe de Bézier </v>
          </cell>
          <cell r="AS938" t="str">
            <v xml:space="preserve"> iPad</v>
          </cell>
          <cell r="AT938" t="str">
            <v xml:space="preserve"> outil Plume </v>
          </cell>
          <cell r="AU938" t="str">
            <v xml:space="preserve"> script </v>
          </cell>
          <cell r="AV938" t="str">
            <v xml:space="preserve"> vectorisation </v>
          </cell>
          <cell r="AW938" t="str">
            <v xml:space="preserve">dessin vectoriel </v>
          </cell>
          <cell r="AX938" t="str">
            <v/>
          </cell>
          <cell r="AY938" t="str">
            <v/>
          </cell>
          <cell r="AZ938" t="str">
            <v/>
          </cell>
          <cell r="BA938" t="str">
            <v/>
          </cell>
          <cell r="BB938" t="str">
            <v/>
          </cell>
          <cell r="BC938" t="str">
            <v/>
          </cell>
          <cell r="BD938" t="str">
            <v/>
          </cell>
          <cell r="BE938" t="str">
            <v/>
          </cell>
          <cell r="BF938" t="str">
            <v/>
          </cell>
          <cell r="BG938" t="str">
            <v/>
          </cell>
          <cell r="BH938" t="str">
            <v/>
          </cell>
          <cell r="BI938" t="str">
            <v/>
          </cell>
          <cell r="BJ938" t="str">
            <v/>
          </cell>
          <cell r="BK938" t="str">
            <v/>
          </cell>
          <cell r="BL938" t="str">
            <v/>
          </cell>
          <cell r="BM938" t="str">
            <v/>
          </cell>
          <cell r="BN938" t="str">
            <v/>
          </cell>
          <cell r="BO938" t="str">
            <v/>
          </cell>
          <cell r="BP938" t="str">
            <v/>
          </cell>
          <cell r="BQ938" t="str">
            <v/>
          </cell>
          <cell r="BR938" t="str">
            <v/>
          </cell>
          <cell r="BS938" t="str">
            <v/>
          </cell>
          <cell r="BT938" t="str">
            <v/>
          </cell>
          <cell r="BU938" t="str">
            <v/>
          </cell>
          <cell r="BV938" t="str">
            <v/>
          </cell>
          <cell r="BW938" t="str">
            <v/>
          </cell>
          <cell r="BX938" t="str">
            <v/>
          </cell>
        </row>
        <row r="939">
          <cell r="A939" t="str">
            <v>SF23PHO</v>
          </cell>
          <cell r="B939" t="str">
            <v>Photoshop 2023</v>
          </cell>
          <cell r="C939" t="str">
            <v>Pour PC et Mac</v>
          </cell>
          <cell r="D939" t="str">
            <v>Didier MAZIER</v>
          </cell>
          <cell r="E939" t="str">
            <v/>
          </cell>
          <cell r="F939" t="str">
            <v>MAZIER, Didier</v>
          </cell>
          <cell r="G939" t="str">
            <v/>
          </cell>
          <cell r="H939" t="str">
            <v/>
          </cell>
          <cell r="I939" t="str">
            <v/>
          </cell>
          <cell r="J939" t="str">
            <v/>
          </cell>
          <cell r="K939" t="str">
            <v>Edition du 1 May 2023</v>
          </cell>
          <cell r="L939" t="str">
            <v>558 pages</v>
          </cell>
          <cell r="M939" t="str">
            <v>Editions ENI</v>
          </cell>
          <cell r="N939" t="str">
            <v>fre</v>
          </cell>
          <cell r="O939" t="str">
            <v>fre</v>
          </cell>
          <cell r="P939" t="str">
            <v>fre</v>
          </cell>
          <cell r="Q939" t="str">
            <v>Ce livre de la collection Studio Factory détaille chaque fonction de Adobe Photoshop, le logiciel de référence en matière de retouches d'images ; paru mi-2023, il a été rédigé avec la version 24.4.0 de Photoshop.
Après une présentation de l'environnement de travail, des fonctionnalités Creative Cloud et des formats de fichiers gérés par Photoshop, vous verrez comment gérer les images avec Camera Raw, créer un panorama, exploiter les bibliothèques, partager un fichier, créer des maquettes et rechercher dans l'application pour gagner en temps et efficacité. 
Vous découvrirez ensuite toutes les techniques de sélection avancées, apprendrez à exploiter les modes de couleurs des images, les calques et leurs groupes, les styles et les modes de fusion afin de réaliser des montages variés. Vous pourrez personnaliser ces montages par l'intégration de dessin et de texte, la création de formes personnalisées. 
Vous étudierez ensuite les multiples fonctions de retouches et de corrections ainsi que les transformations qui peuvent être apportées aux images. Vous apprendrez à simplifier le workflow d'amélioration et de retouche d'images avec Camera Raw intégré en tant que filtre. 
Vous vous ouvrirez aux possibilités artistiques avec le traitement HDR des photos, la correction de l'objectif et le redressement des perspectives, le pinceau mélangeur, l’outil Remplissage basé sur le contenu… 
Vous verrez comment obtenir des effets saisissants à l'aide des nombreux filtres dynamiques dont les effets de flou par zone et vous pourrez exploiter toute la puissance de l'intelligence artificielle des nouveaux « Neural Filters ». Vous verrez comment détourer les images par la réalisation de tracés et l'outil d'amélioration des contours de sélection, exploiter les couches pour créer un masque ou remplacer des encres de couleur quadri. 
Vous étudierez comment gérer les images pour le web, exporter des styles CSS et tirer parti des espaces de travail pour créer des interfaces web ou d'applications mobiles. 
Vous découvrirez l'outil de gestion des vidéos qui combine simplicité et puissance de Photoshop en matière de retouche et de création. 
Vous apprendrez également à tirer parti des fonctionnalités 3D, des modules externes et à automatiser les tâches en créant des actions (scripts). Un bref chapitre présente la galaxie des applications Photoshop pour les mobiles.</v>
          </cell>
          <cell r="R939">
            <v>9782409039959</v>
          </cell>
          <cell r="S939" t="str">
            <v>Version Numérique</v>
          </cell>
          <cell r="T939">
            <v>9782409039942</v>
          </cell>
          <cell r="U939" t="str">
            <v>Version Imprimée</v>
          </cell>
          <cell r="V939" t="str">
            <v>St-Herblain</v>
          </cell>
          <cell r="W939" t="str">
            <v>Editions ENI</v>
          </cell>
          <cell r="X939">
            <v>2023</v>
          </cell>
          <cell r="Y939" t="str">
            <v>Bibliothèque Numérique ENI (Service en ligne)</v>
          </cell>
          <cell r="Z939" t="str">
            <v>STUDIO FACTORY</v>
          </cell>
          <cell r="AA939" t="str">
            <v>texte</v>
          </cell>
          <cell r="AB939" t="str">
            <v>txt</v>
          </cell>
          <cell r="AC939" t="str">
            <v>rdacontent/fre</v>
          </cell>
          <cell r="AD939" t="str">
            <v>informatique</v>
          </cell>
          <cell r="AE939" t="str">
            <v>c</v>
          </cell>
          <cell r="AF939" t="str">
            <v>rdamedia/fre</v>
          </cell>
          <cell r="AG939" t="str">
            <v>ressource en ligne</v>
          </cell>
          <cell r="AH939" t="str">
            <v>cr</v>
          </cell>
          <cell r="AI939" t="str">
            <v>rdacarrier/fre</v>
          </cell>
          <cell r="AJ939" t="str">
            <v>m\\\\\o\\d\\\\\\\\</v>
          </cell>
          <cell r="AK939" t="str">
            <v>cr\cn\\\\uuaua</v>
          </cell>
          <cell r="AL939" t="str">
            <v>Accès restreint aux membres</v>
          </cell>
          <cell r="AM939" t="str">
            <v>Source de la note de description : Version imprimée</v>
          </cell>
          <cell r="AN939" t="str">
            <v/>
          </cell>
          <cell r="AO939" t="str">
            <v>%SITE_CLIENT%/?library_guid=9A04F299-F5DC-492D-8667-D8897BC5A2AF</v>
          </cell>
          <cell r="AP939" t="str">
            <v>Accès au travers du portail ENI</v>
          </cell>
          <cell r="AQ939" t="str">
            <v xml:space="preserve"> bichromie </v>
          </cell>
          <cell r="AR939" t="str">
            <v xml:space="preserve"> Bitmap </v>
          </cell>
          <cell r="AS939" t="str">
            <v xml:space="preserve"> Bridge </v>
          </cell>
          <cell r="AT939" t="str">
            <v xml:space="preserve"> Camera Raw </v>
          </cell>
          <cell r="AU939" t="str">
            <v xml:space="preserve"> détourage </v>
          </cell>
          <cell r="AV939" t="str">
            <v xml:space="preserve"> e</v>
          </cell>
          <cell r="AW939" t="str">
            <v xml:space="preserve"> ebook </v>
          </cell>
          <cell r="AX939" t="str">
            <v xml:space="preserve"> livre électronique </v>
          </cell>
          <cell r="AY939" t="str">
            <v xml:space="preserve"> livre numérique </v>
          </cell>
          <cell r="AZ939" t="str">
            <v xml:space="preserve"> livres électroniques </v>
          </cell>
          <cell r="BA939" t="str">
            <v xml:space="preserve"> livres numériques </v>
          </cell>
          <cell r="BB939" t="str">
            <v xml:space="preserve"> Neural Filters</v>
          </cell>
          <cell r="BC939" t="str">
            <v xml:space="preserve"> photo </v>
          </cell>
          <cell r="BD939" t="str">
            <v xml:space="preserve"> Retouche image </v>
          </cell>
          <cell r="BE939" t="str">
            <v xml:space="preserve"> script </v>
          </cell>
          <cell r="BF939" t="str">
            <v xml:space="preserve">Adobe </v>
          </cell>
          <cell r="BG939" t="str">
            <v xml:space="preserve">book </v>
          </cell>
          <cell r="BH939" t="str">
            <v/>
          </cell>
          <cell r="BI939" t="str">
            <v/>
          </cell>
          <cell r="BJ939" t="str">
            <v/>
          </cell>
          <cell r="BK939" t="str">
            <v/>
          </cell>
          <cell r="BL939" t="str">
            <v/>
          </cell>
          <cell r="BM939" t="str">
            <v/>
          </cell>
          <cell r="BN939" t="str">
            <v/>
          </cell>
          <cell r="BO939" t="str">
            <v/>
          </cell>
          <cell r="BP939" t="str">
            <v/>
          </cell>
          <cell r="BQ939" t="str">
            <v/>
          </cell>
          <cell r="BR939" t="str">
            <v/>
          </cell>
          <cell r="BS939" t="str">
            <v/>
          </cell>
          <cell r="BT939" t="str">
            <v/>
          </cell>
          <cell r="BU939" t="str">
            <v/>
          </cell>
          <cell r="BV939" t="str">
            <v/>
          </cell>
          <cell r="BW939" t="str">
            <v/>
          </cell>
          <cell r="BX939" t="str">
            <v/>
          </cell>
        </row>
        <row r="940">
          <cell r="A940" t="str">
            <v>SF26GIM</v>
          </cell>
          <cell r="B940" t="str">
            <v>The Gimp 2.6 pour PC, Mac et Linux</v>
          </cell>
          <cell r="C940" t="str">
            <v/>
          </cell>
          <cell r="D940" t="str">
            <v>Julien Pons</v>
          </cell>
          <cell r="E940" t="str">
            <v/>
          </cell>
          <cell r="F940" t="str">
            <v>Pons, Julien</v>
          </cell>
          <cell r="G940" t="str">
            <v/>
          </cell>
          <cell r="H940" t="str">
            <v/>
          </cell>
          <cell r="I940" t="str">
            <v/>
          </cell>
          <cell r="J940" t="str">
            <v/>
          </cell>
          <cell r="K940" t="str">
            <v>Edition du 1 August 2009</v>
          </cell>
          <cell r="L940" t="str">
            <v>304 pages</v>
          </cell>
          <cell r="M940" t="str">
            <v>Editions ENI</v>
          </cell>
          <cell r="N940" t="str">
            <v>fre</v>
          </cell>
          <cell r="O940" t="str">
            <v>fre</v>
          </cell>
          <cell r="P940" t="str">
            <v>fre</v>
          </cell>
          <cell r="Q940" t="str">
            <v>Ce titre de la collection Studio Factory détaille chaque fonction du logiciel gratuit de retouches d'images The Gimp (version 2.6) en environnement Windows, Linux et Mac OS X.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des transformations, des filtres et à utiliser les techniques qui permettent la correction des couleurs. A travers quelques exemples, vous verrez comment créer des objets tels que brosse, logo, motif, comment ajouter et mettre en forme le texte. Vous apprendrez à créer une animation et à modifier les séquences avec Gimp Animation Package. Enfin, un chapitre spécial est dédié aux utilisateurs de Photoshop pour faciliter leur transition vers The Gimp.</v>
          </cell>
          <cell r="R940">
            <v>9782746051225</v>
          </cell>
          <cell r="S940" t="str">
            <v>Version Numérique</v>
          </cell>
          <cell r="T940">
            <v>9782746050112</v>
          </cell>
          <cell r="U940" t="str">
            <v>Version Imprimée</v>
          </cell>
          <cell r="V940" t="str">
            <v>St-Herblain</v>
          </cell>
          <cell r="W940" t="str">
            <v>Editions ENI</v>
          </cell>
          <cell r="X940">
            <v>2009</v>
          </cell>
          <cell r="Y940" t="str">
            <v>Bibliothèque Numérique ENI (Service en ligne)</v>
          </cell>
          <cell r="Z940" t="str">
            <v>STUDIO FACTORY</v>
          </cell>
          <cell r="AA940" t="str">
            <v>texte</v>
          </cell>
          <cell r="AB940" t="str">
            <v>txt</v>
          </cell>
          <cell r="AC940" t="str">
            <v>rdacontent/fre</v>
          </cell>
          <cell r="AD940" t="str">
            <v>informatique</v>
          </cell>
          <cell r="AE940" t="str">
            <v>c</v>
          </cell>
          <cell r="AF940" t="str">
            <v>rdamedia/fre</v>
          </cell>
          <cell r="AG940" t="str">
            <v>ressource en ligne</v>
          </cell>
          <cell r="AH940" t="str">
            <v>cr</v>
          </cell>
          <cell r="AI940" t="str">
            <v>rdacarrier/fre</v>
          </cell>
          <cell r="AJ940" t="str">
            <v>m\\\\\o\\d\\\\\\\\</v>
          </cell>
          <cell r="AK940" t="str">
            <v>cr\cn\\\\uuaua</v>
          </cell>
          <cell r="AL940" t="str">
            <v>Accès restreint aux membres</v>
          </cell>
          <cell r="AM940" t="str">
            <v>Source de la note de description : Version imprimée</v>
          </cell>
          <cell r="AN940" t="str">
            <v/>
          </cell>
          <cell r="AO940" t="str">
            <v>%SITE_CLIENT%/?library_guid=78F64C64-6B1B-4D71-AA68-0268F8D4610E</v>
          </cell>
          <cell r="AP940" t="str">
            <v>Accès au travers du portail ENI</v>
          </cell>
          <cell r="AQ940" t="str">
            <v xml:space="preserve"> e</v>
          </cell>
          <cell r="AR940" t="str">
            <v xml:space="preserve"> ebook </v>
          </cell>
          <cell r="AS940" t="str">
            <v xml:space="preserve"> flipbook </v>
          </cell>
          <cell r="AT940" t="str">
            <v xml:space="preserve"> GIMP Animation Package </v>
          </cell>
          <cell r="AU940" t="str">
            <v xml:space="preserve"> livre électronique </v>
          </cell>
          <cell r="AV940" t="str">
            <v xml:space="preserve"> livre numérique </v>
          </cell>
          <cell r="AW940" t="str">
            <v xml:space="preserve"> livres électroniques </v>
          </cell>
          <cell r="AX940" t="str">
            <v xml:space="preserve"> livres numériques </v>
          </cell>
          <cell r="AY940" t="str">
            <v xml:space="preserve"> LNSF26GIM</v>
          </cell>
          <cell r="AZ940" t="str">
            <v xml:space="preserve"> photo </v>
          </cell>
          <cell r="BA940" t="str">
            <v xml:space="preserve"> script</v>
          </cell>
          <cell r="BB940" t="str">
            <v xml:space="preserve"> VCR Navigator </v>
          </cell>
          <cell r="BC940" t="str">
            <v xml:space="preserve">Bitmap </v>
          </cell>
          <cell r="BD940" t="str">
            <v xml:space="preserve">book </v>
          </cell>
          <cell r="BE940" t="str">
            <v xml:space="preserve">fu </v>
          </cell>
          <cell r="BF940" t="str">
            <v/>
          </cell>
          <cell r="BG940" t="str">
            <v/>
          </cell>
          <cell r="BH940" t="str">
            <v/>
          </cell>
          <cell r="BI940" t="str">
            <v/>
          </cell>
          <cell r="BJ940" t="str">
            <v/>
          </cell>
          <cell r="BK940" t="str">
            <v/>
          </cell>
          <cell r="BL940" t="str">
            <v/>
          </cell>
          <cell r="BM940" t="str">
            <v/>
          </cell>
          <cell r="BN940" t="str">
            <v/>
          </cell>
          <cell r="BO940" t="str">
            <v/>
          </cell>
          <cell r="BP940" t="str">
            <v/>
          </cell>
          <cell r="BQ940" t="str">
            <v/>
          </cell>
          <cell r="BR940" t="str">
            <v/>
          </cell>
          <cell r="BS940" t="str">
            <v/>
          </cell>
          <cell r="BT940" t="str">
            <v/>
          </cell>
          <cell r="BU940" t="str">
            <v/>
          </cell>
          <cell r="BV940" t="str">
            <v/>
          </cell>
          <cell r="BW940" t="str">
            <v/>
          </cell>
          <cell r="BX940" t="str">
            <v/>
          </cell>
        </row>
        <row r="941">
          <cell r="A941" t="str">
            <v>SF28GIM</v>
          </cell>
          <cell r="B941" t="str">
            <v>Gimp 2.8</v>
          </cell>
          <cell r="C941" t="str">
            <v/>
          </cell>
          <cell r="D941" t="str">
            <v>Julien Pons</v>
          </cell>
          <cell r="E941" t="str">
            <v/>
          </cell>
          <cell r="F941" t="str">
            <v>Pons, Julien</v>
          </cell>
          <cell r="G941" t="str">
            <v/>
          </cell>
          <cell r="H941" t="str">
            <v/>
          </cell>
          <cell r="I941" t="str">
            <v/>
          </cell>
          <cell r="J941" t="str">
            <v/>
          </cell>
          <cell r="K941" t="str">
            <v>Edition du 1 August 2012</v>
          </cell>
          <cell r="L941" t="str">
            <v>296 pages</v>
          </cell>
          <cell r="M941" t="str">
            <v>Editions ENI</v>
          </cell>
          <cell r="N941" t="str">
            <v>fre</v>
          </cell>
          <cell r="O941" t="str">
            <v>fre</v>
          </cell>
          <cell r="P941" t="str">
            <v>fre</v>
          </cell>
          <cell r="Q941" t="str">
            <v>Ce livre de la collection Studio Factory détaille chaque fonction du logiciel gratuit de retouches d'images Gimp 2.8. Il a été réalisé sur la version Linux et sur la version Windows de Gimp 2.8.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(sur PC ou sur tablette graphique), des transformations, des filtres et à utiliser les techniques qui permettent la correction des couleurs. &amp;Agrave; travers quelques exemples, vous verrez comment créer des objets tels que brosse, logo, motif, comment ajouter et mettre en forme le texte. 
Vous apprendrez à créer une animation et à modifier les séquences avec Gimp Animation Package. Enfin, un chapitre spécial est dédié aux utilisateurs de Photoshop pour faciliter leur transition vers Gimp.</v>
          </cell>
          <cell r="R941">
            <v>9782746075412</v>
          </cell>
          <cell r="S941" t="str">
            <v>Version Numérique</v>
          </cell>
          <cell r="T941">
            <v>9782746075016</v>
          </cell>
          <cell r="U941" t="str">
            <v>Version Imprimée</v>
          </cell>
          <cell r="V941" t="str">
            <v>St-Herblain</v>
          </cell>
          <cell r="W941" t="str">
            <v>Editions ENI</v>
          </cell>
          <cell r="X941">
            <v>2012</v>
          </cell>
          <cell r="Y941" t="str">
            <v>Bibliothèque Numérique ENI (Service en ligne)</v>
          </cell>
          <cell r="Z941" t="str">
            <v>STUDIO FACTORY</v>
          </cell>
          <cell r="AA941" t="str">
            <v>texte</v>
          </cell>
          <cell r="AB941" t="str">
            <v>txt</v>
          </cell>
          <cell r="AC941" t="str">
            <v>rdacontent/fre</v>
          </cell>
          <cell r="AD941" t="str">
            <v>informatique</v>
          </cell>
          <cell r="AE941" t="str">
            <v>c</v>
          </cell>
          <cell r="AF941" t="str">
            <v>rdamedia/fre</v>
          </cell>
          <cell r="AG941" t="str">
            <v>ressource en ligne</v>
          </cell>
          <cell r="AH941" t="str">
            <v>cr</v>
          </cell>
          <cell r="AI941" t="str">
            <v>rdacarrier/fre</v>
          </cell>
          <cell r="AJ941" t="str">
            <v>m\\\\\o\\d\\\\\\\\</v>
          </cell>
          <cell r="AK941" t="str">
            <v>cr\cn\\\\uuaua</v>
          </cell>
          <cell r="AL941" t="str">
            <v>Accès restreint aux membres</v>
          </cell>
          <cell r="AM941" t="str">
            <v>Source de la note de description : Version imprimée</v>
          </cell>
          <cell r="AN941" t="str">
            <v/>
          </cell>
          <cell r="AO941" t="str">
            <v>%SITE_CLIENT%/?library_guid=23B0EBD8-0251-4B19-8A21-118E48C74859</v>
          </cell>
          <cell r="AP941" t="str">
            <v>Accès au travers du portail ENI</v>
          </cell>
          <cell r="AQ941" t="str">
            <v xml:space="preserve"> e</v>
          </cell>
          <cell r="AR941" t="str">
            <v xml:space="preserve"> ebook </v>
          </cell>
          <cell r="AS941" t="str">
            <v xml:space="preserve"> flipbook </v>
          </cell>
          <cell r="AT941" t="str">
            <v xml:space="preserve"> GIMP Animation Package </v>
          </cell>
          <cell r="AU941" t="str">
            <v xml:space="preserve"> livre électronique </v>
          </cell>
          <cell r="AV941" t="str">
            <v xml:space="preserve"> livre numérique </v>
          </cell>
          <cell r="AW941" t="str">
            <v xml:space="preserve"> livres électroniques </v>
          </cell>
          <cell r="AX941" t="str">
            <v xml:space="preserve"> livres numériques </v>
          </cell>
          <cell r="AY941" t="str">
            <v xml:space="preserve"> LNSF28GIM</v>
          </cell>
          <cell r="AZ941" t="str">
            <v xml:space="preserve"> photo </v>
          </cell>
          <cell r="BA941" t="str">
            <v xml:space="preserve"> script</v>
          </cell>
          <cell r="BB941" t="str">
            <v xml:space="preserve"> VCR Navigator </v>
          </cell>
          <cell r="BC941" t="str">
            <v xml:space="preserve">Bitmap </v>
          </cell>
          <cell r="BD941" t="str">
            <v xml:space="preserve">book </v>
          </cell>
          <cell r="BE941" t="str">
            <v xml:space="preserve">fu </v>
          </cell>
          <cell r="BF941" t="str">
            <v/>
          </cell>
          <cell r="BG941" t="str">
            <v/>
          </cell>
          <cell r="BH941" t="str">
            <v/>
          </cell>
          <cell r="BI941" t="str">
            <v/>
          </cell>
          <cell r="BJ941" t="str">
            <v/>
          </cell>
          <cell r="BK941" t="str">
            <v/>
          </cell>
          <cell r="BL941" t="str">
            <v/>
          </cell>
          <cell r="BM941" t="str">
            <v/>
          </cell>
          <cell r="BN941" t="str">
            <v/>
          </cell>
          <cell r="BO941" t="str">
            <v/>
          </cell>
          <cell r="BP941" t="str">
            <v/>
          </cell>
          <cell r="BQ941" t="str">
            <v/>
          </cell>
          <cell r="BR941" t="str">
            <v/>
          </cell>
          <cell r="BS941" t="str">
            <v/>
          </cell>
          <cell r="BT941" t="str">
            <v/>
          </cell>
          <cell r="BU941" t="str">
            <v/>
          </cell>
          <cell r="BV941" t="str">
            <v/>
          </cell>
          <cell r="BW941" t="str">
            <v/>
          </cell>
          <cell r="BX941" t="str">
            <v/>
          </cell>
        </row>
        <row r="942">
          <cell r="A942" t="str">
            <v>SF2EXWEB</v>
          </cell>
          <cell r="B942" t="str">
            <v>Microsoft&amp;reg; Expression Web (version 2)</v>
          </cell>
          <cell r="C942" t="str">
            <v/>
          </cell>
          <cell r="D942" t="str">
            <v>Louise Villeneuve</v>
          </cell>
          <cell r="E942" t="str">
            <v/>
          </cell>
          <cell r="F942" t="str">
            <v>Villeneuve, Louise</v>
          </cell>
          <cell r="G942" t="str">
            <v/>
          </cell>
          <cell r="H942" t="str">
            <v/>
          </cell>
          <cell r="I942" t="str">
            <v/>
          </cell>
          <cell r="J942" t="str">
            <v/>
          </cell>
          <cell r="K942" t="str">
            <v>Edition du 1 May 2009</v>
          </cell>
          <cell r="L942" t="str">
            <v>352 pages</v>
          </cell>
          <cell r="M942" t="str">
            <v>Editions ENI</v>
          </cell>
          <cell r="N942" t="str">
            <v>fre</v>
          </cell>
          <cell r="O942" t="str">
            <v>fre</v>
          </cell>
          <cell r="P942" t="str">
            <v>fre</v>
          </cell>
          <cell r="Q942" t="str">
            <v>Le logiciel Microsoft® Expression Web est un outil de design professionnel permettant de créer des pages Web en accord avec les normes récentes, en particulier, pour produire des pages Web orientées vers l'accessibilité pour tous.
Ce guide pratique est conçu pour vous aider à développer des sites Web de haute qualité. Après une présentation de l'environnement, vous découvrirez comment créer un site et les pages HTML ou XHTML. Vous apprendrez à utiliser les outils nécessaire à la rédaction du texte, à l'intégration des images et des liens hypertexte. Vous verrez comment regrouper les instructions de mise en forme dans une feuille de style afin d'harmoniser la présentation des pages et réduire leur taille. Vous utiliserez un modèle Web dynamique afin d'optimiser la gestion et la maintenance du site. Vous découvrirez les outils d'Expression Web pour rédiger, vérifier et corriger le code. Avant la publication, vous produirez une série de rapports pour valider les liens hypertexte, les feuilles de style, la qualité du code, le respect des normes d'accessibilité, les fichiers non liés... de façon à obtenir un site Web impeccable. Vous verrez comment publier vos pages Web sur un serveur distant et comment migrer un site ancien vers les normes récentes. Vous découvrirez des outils complémentaires : formulaires, tableaux, couches... Finalement, vous pourrez intégrer une vue de données XML, préparer un fil RSS puis utiliser Expression Web pour créer, modifier et tester des pages PHP et ASPX.</v>
          </cell>
          <cell r="R942">
            <v>9782746052659</v>
          </cell>
          <cell r="S942" t="str">
            <v>Version Numérique</v>
          </cell>
          <cell r="T942">
            <v>9782746048713</v>
          </cell>
          <cell r="U942" t="str">
            <v>Version Imprimée</v>
          </cell>
          <cell r="V942" t="str">
            <v>St-Herblain</v>
          </cell>
          <cell r="W942" t="str">
            <v>Editions ENI</v>
          </cell>
          <cell r="X942">
            <v>2009</v>
          </cell>
          <cell r="Y942" t="str">
            <v>Bibliothèque Numérique ENI (Service en ligne)</v>
          </cell>
          <cell r="Z942" t="str">
            <v>STUDIO FACTORY</v>
          </cell>
          <cell r="AA942" t="str">
            <v>texte</v>
          </cell>
          <cell r="AB942" t="str">
            <v>txt</v>
          </cell>
          <cell r="AC942" t="str">
            <v>rdacontent/fre</v>
          </cell>
          <cell r="AD942" t="str">
            <v>informatique</v>
          </cell>
          <cell r="AE942" t="str">
            <v>c</v>
          </cell>
          <cell r="AF942" t="str">
            <v>rdamedia/fre</v>
          </cell>
          <cell r="AG942" t="str">
            <v>ressource en ligne</v>
          </cell>
          <cell r="AH942" t="str">
            <v>cr</v>
          </cell>
          <cell r="AI942" t="str">
            <v>rdacarrier/fre</v>
          </cell>
          <cell r="AJ942" t="str">
            <v>m\\\\\o\\d\\\\\\\\</v>
          </cell>
          <cell r="AK942" t="str">
            <v>cr\cn\\\\uuaua</v>
          </cell>
          <cell r="AL942" t="str">
            <v>Accès restreint aux membres</v>
          </cell>
          <cell r="AM942" t="str">
            <v>Source de la note de description : Version imprimée</v>
          </cell>
          <cell r="AN942" t="str">
            <v/>
          </cell>
          <cell r="AO942" t="str">
            <v>%SITE_CLIENT%/?library_guid=366B4EEE-96F9-4423-9542-8F495287E8AB</v>
          </cell>
          <cell r="AP942" t="str">
            <v>Accès au travers du portail ENI</v>
          </cell>
          <cell r="AQ942" t="str">
            <v xml:space="preserve"> ASP.net </v>
          </cell>
          <cell r="AR942" t="str">
            <v xml:space="preserve"> ASPX </v>
          </cell>
          <cell r="AS942" t="str">
            <v xml:space="preserve"> cadre </v>
          </cell>
          <cell r="AT942" t="str">
            <v xml:space="preserve"> code html </v>
          </cell>
          <cell r="AU942" t="str">
            <v xml:space="preserve"> CSS </v>
          </cell>
          <cell r="AV942" t="str">
            <v xml:space="preserve"> éditeur html </v>
          </cell>
          <cell r="AW942" t="str">
            <v xml:space="preserve"> Expression Web </v>
          </cell>
          <cell r="AX942" t="str">
            <v xml:space="preserve"> feuille de style </v>
          </cell>
          <cell r="AY942" t="str">
            <v xml:space="preserve"> lien hypertexte </v>
          </cell>
          <cell r="AZ942" t="str">
            <v xml:space="preserve"> LNSF2EXWEB</v>
          </cell>
          <cell r="BA942" t="str">
            <v xml:space="preserve"> Microsoft </v>
          </cell>
          <cell r="BB942" t="str">
            <v xml:space="preserve"> page web </v>
          </cell>
          <cell r="BC942" t="str">
            <v xml:space="preserve"> PHP </v>
          </cell>
          <cell r="BD942" t="str">
            <v xml:space="preserve"> publication </v>
          </cell>
          <cell r="BE942" t="str">
            <v xml:space="preserve"> site Web </v>
          </cell>
          <cell r="BF942" t="str">
            <v xml:space="preserve"> XML </v>
          </cell>
          <cell r="BG942" t="str">
            <v xml:space="preserve">Livre </v>
          </cell>
          <cell r="BH942" t="str">
            <v/>
          </cell>
          <cell r="BI942" t="str">
            <v/>
          </cell>
          <cell r="BJ942" t="str">
            <v/>
          </cell>
          <cell r="BK942" t="str">
            <v/>
          </cell>
          <cell r="BL942" t="str">
            <v/>
          </cell>
          <cell r="BM942" t="str">
            <v/>
          </cell>
          <cell r="BN942" t="str">
            <v/>
          </cell>
          <cell r="BO942" t="str">
            <v/>
          </cell>
          <cell r="BP942" t="str">
            <v/>
          </cell>
          <cell r="BQ942" t="str">
            <v/>
          </cell>
          <cell r="BR942" t="str">
            <v/>
          </cell>
          <cell r="BS942" t="str">
            <v/>
          </cell>
          <cell r="BT942" t="str">
            <v/>
          </cell>
          <cell r="BU942" t="str">
            <v/>
          </cell>
          <cell r="BV942" t="str">
            <v/>
          </cell>
          <cell r="BW942" t="str">
            <v/>
          </cell>
          <cell r="BX942" t="str">
            <v/>
          </cell>
        </row>
        <row r="943">
          <cell r="A943" t="str">
            <v>SF2GIM</v>
          </cell>
          <cell r="B943" t="str">
            <v>The Gimp 2.2 pour PC, Mac et Linux</v>
          </cell>
          <cell r="C943" t="str">
            <v/>
          </cell>
          <cell r="D943" t="str">
            <v>Julien Pons</v>
          </cell>
          <cell r="E943" t="str">
            <v/>
          </cell>
          <cell r="F943" t="str">
            <v>Pons, Julien</v>
          </cell>
          <cell r="G943" t="str">
            <v/>
          </cell>
          <cell r="H943" t="str">
            <v/>
          </cell>
          <cell r="I943" t="str">
            <v/>
          </cell>
          <cell r="J943" t="str">
            <v/>
          </cell>
          <cell r="K943" t="str">
            <v>Edition du 10 October 2005</v>
          </cell>
          <cell r="L943" t="str">
            <v>300 pages</v>
          </cell>
          <cell r="M943" t="str">
            <v>Editions ENI</v>
          </cell>
          <cell r="N943" t="str">
            <v>fre</v>
          </cell>
          <cell r="O943" t="str">
            <v>fre</v>
          </cell>
          <cell r="P943" t="str">
            <v>fre</v>
          </cell>
          <cell r="Q943" t="str">
            <v>Ce titre de la collection Studio Factory détaille chaque fonction du logiciel gratuit de retouches d'images The Gimp (version 2.2) en environnement Windows, Linux et Mac OS X.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des transformations, des filtres et à utiliser les techniques qui permettent la correction des couleurs. A travers quelques exemples, vous verrez comment créer des objets tels que brosse, sphère, logo, motif, comment ajouter et mettre en forme le texte et appliquer rapidement des effets sur une image à l'aide des Script-Fu. Vous apprendrez à créer une animation et à modifier les séquences avec Gimp Animation Package. Enfin, un chapitre spécial est dédié aux utilisateurs de Photoshop pour faciliter leur transition vers The Gimp.
Ce livre est également proposé en coffret</v>
          </cell>
          <cell r="R943">
            <v>9782746044685</v>
          </cell>
          <cell r="S943" t="str">
            <v>Version Numérique</v>
          </cell>
          <cell r="T943">
            <v>9782746028562</v>
          </cell>
          <cell r="U943" t="str">
            <v>Version Imprimée</v>
          </cell>
          <cell r="V943" t="str">
            <v>St-Herblain</v>
          </cell>
          <cell r="W943" t="str">
            <v>Editions ENI</v>
          </cell>
          <cell r="X943">
            <v>2005</v>
          </cell>
          <cell r="Y943" t="str">
            <v>Bibliothèque Numérique ENI (Service en ligne)</v>
          </cell>
          <cell r="Z943" t="str">
            <v>STUDIO FACTORY</v>
          </cell>
          <cell r="AA943" t="str">
            <v>texte</v>
          </cell>
          <cell r="AB943" t="str">
            <v>txt</v>
          </cell>
          <cell r="AC943" t="str">
            <v>rdacontent/fre</v>
          </cell>
          <cell r="AD943" t="str">
            <v>informatique</v>
          </cell>
          <cell r="AE943" t="str">
            <v>c</v>
          </cell>
          <cell r="AF943" t="str">
            <v>rdamedia/fre</v>
          </cell>
          <cell r="AG943" t="str">
            <v>ressource en ligne</v>
          </cell>
          <cell r="AH943" t="str">
            <v>cr</v>
          </cell>
          <cell r="AI943" t="str">
            <v>rdacarrier/fre</v>
          </cell>
          <cell r="AJ943" t="str">
            <v>m\\\\\o\\d\\\\\\\\</v>
          </cell>
          <cell r="AK943" t="str">
            <v>cr\cn\\\\uuaua</v>
          </cell>
          <cell r="AL943" t="str">
            <v>Accès restreint aux membres</v>
          </cell>
          <cell r="AM943" t="str">
            <v>Source de la note de description : Version imprimée</v>
          </cell>
          <cell r="AN943" t="str">
            <v/>
          </cell>
          <cell r="AO943" t="str">
            <v>%SITE_CLIENT%/?library_guid=3786C689-2D76-4F23-803C-300233FD6C93</v>
          </cell>
          <cell r="AP943" t="str">
            <v>Accès au travers du portail ENI</v>
          </cell>
          <cell r="AQ943" t="str">
            <v xml:space="preserve"> e</v>
          </cell>
          <cell r="AR943" t="str">
            <v xml:space="preserve"> ebook </v>
          </cell>
          <cell r="AS943" t="str">
            <v xml:space="preserve"> flipbook </v>
          </cell>
          <cell r="AT943" t="str">
            <v xml:space="preserve"> GIMP Animation Package </v>
          </cell>
          <cell r="AU943" t="str">
            <v xml:space="preserve"> livre électronique </v>
          </cell>
          <cell r="AV943" t="str">
            <v xml:space="preserve"> livre numérique </v>
          </cell>
          <cell r="AW943" t="str">
            <v xml:space="preserve"> livres électroniques </v>
          </cell>
          <cell r="AX943" t="str">
            <v xml:space="preserve"> livres numériques </v>
          </cell>
          <cell r="AY943" t="str">
            <v xml:space="preserve"> LNSF2GIM</v>
          </cell>
          <cell r="AZ943" t="str">
            <v xml:space="preserve"> photo </v>
          </cell>
          <cell r="BA943" t="str">
            <v xml:space="preserve"> script</v>
          </cell>
          <cell r="BB943" t="str">
            <v xml:space="preserve"> VCR Navigator </v>
          </cell>
          <cell r="BC943" t="str">
            <v xml:space="preserve">Bitmap </v>
          </cell>
          <cell r="BD943" t="str">
            <v xml:space="preserve">book </v>
          </cell>
          <cell r="BE943" t="str">
            <v xml:space="preserve">fu </v>
          </cell>
          <cell r="BF943" t="str">
            <v/>
          </cell>
          <cell r="BG943" t="str">
            <v/>
          </cell>
          <cell r="BH943" t="str">
            <v/>
          </cell>
          <cell r="BI943" t="str">
            <v/>
          </cell>
          <cell r="BJ943" t="str">
            <v/>
          </cell>
          <cell r="BK943" t="str">
            <v/>
          </cell>
          <cell r="BL943" t="str">
            <v/>
          </cell>
          <cell r="BM943" t="str">
            <v/>
          </cell>
          <cell r="BN943" t="str">
            <v/>
          </cell>
          <cell r="BO943" t="str">
            <v/>
          </cell>
          <cell r="BP943" t="str">
            <v/>
          </cell>
          <cell r="BQ943" t="str">
            <v/>
          </cell>
          <cell r="BR943" t="str">
            <v/>
          </cell>
          <cell r="BS943" t="str">
            <v/>
          </cell>
          <cell r="BT943" t="str">
            <v/>
          </cell>
          <cell r="BU943" t="str">
            <v/>
          </cell>
          <cell r="BV943" t="str">
            <v/>
          </cell>
          <cell r="BW943" t="str">
            <v/>
          </cell>
          <cell r="BX943" t="str">
            <v/>
          </cell>
        </row>
        <row r="944">
          <cell r="A944" t="str">
            <v>SF3CSFLA</v>
          </cell>
          <cell r="B944" t="str">
            <v>Flash CS3</v>
          </cell>
          <cell r="C944" t="str">
            <v/>
          </cell>
          <cell r="D944" t="str">
            <v>Thierry Pupier,Julien Wittmer</v>
          </cell>
          <cell r="E944" t="str">
            <v/>
          </cell>
          <cell r="F944" t="str">
            <v>Pupier, Thierry</v>
          </cell>
          <cell r="G944" t="str">
            <v>Wittmer, Julien</v>
          </cell>
          <cell r="H944" t="str">
            <v/>
          </cell>
          <cell r="I944" t="str">
            <v/>
          </cell>
          <cell r="J944" t="str">
            <v/>
          </cell>
          <cell r="K944" t="str">
            <v>Edition du 1 January 2008</v>
          </cell>
          <cell r="L944" t="str">
            <v>350 pages</v>
          </cell>
          <cell r="M944" t="str">
            <v>Editions ENI</v>
          </cell>
          <cell r="N944" t="str">
            <v>fre</v>
          </cell>
          <cell r="O944" t="str">
            <v>fre</v>
          </cell>
          <cell r="P944" t="str">
            <v>fre</v>
          </cell>
          <cell r="Q944" t="str">
            <v>Ce livre de la collection Studio Factory détaille l'ensemble des fonctionnalités de Adobe Flash CS3, le célèbre logiciel de création de contenus multimédias. 
Après une présentation de l'environnement de travail, vous apprendrez à utiliser les outils pour créer et transformer des graphismes  et du texte, et à organiser vos animations en utilisant la bibliothèque et les symboles. Vous verrez ensuite comment importer  des images et des vidéos, créer des clips et ajouter du son dans vos productions. Vous découvrirez comment animer des objets en créant des interpolations de mouvement et de forme, en appliquant des animations complexes à vos graphismes (effets d'explosion, copies multiples...) grâce aux effets de scénario.  
Vous serez ensuite initié à la programmation ActionScript version 3,  à laquelle vous pourrez vous exercer en partant d'exemples simples et réutilisables dans vos propres créations ; vous découvrirez notamment comment réaliser une séquence de préchargement. Enfin, vous apprendrez à finaliser vos projets en vue de leur publication sur divers supports (CD-Rom, Internet...).
Ce livre est également proposé en coffret</v>
          </cell>
          <cell r="R944">
            <v>9782746044708</v>
          </cell>
          <cell r="S944" t="str">
            <v>Version Numérique</v>
          </cell>
          <cell r="T944">
            <v>9782746040915</v>
          </cell>
          <cell r="U944" t="str">
            <v>Version Imprimée</v>
          </cell>
          <cell r="V944" t="str">
            <v>St-Herblain</v>
          </cell>
          <cell r="W944" t="str">
            <v>Editions ENI</v>
          </cell>
          <cell r="X944">
            <v>2008</v>
          </cell>
          <cell r="Y944" t="str">
            <v>Bibliothèque Numérique ENI (Service en ligne)</v>
          </cell>
          <cell r="Z944" t="str">
            <v>STUDIO FACTORY</v>
          </cell>
          <cell r="AA944" t="str">
            <v>texte</v>
          </cell>
          <cell r="AB944" t="str">
            <v>txt</v>
          </cell>
          <cell r="AC944" t="str">
            <v>rdacontent/fre</v>
          </cell>
          <cell r="AD944" t="str">
            <v>informatique</v>
          </cell>
          <cell r="AE944" t="str">
            <v>c</v>
          </cell>
          <cell r="AF944" t="str">
            <v>rdamedia/fre</v>
          </cell>
          <cell r="AG944" t="str">
            <v>ressource en ligne</v>
          </cell>
          <cell r="AH944" t="str">
            <v>cr</v>
          </cell>
          <cell r="AI944" t="str">
            <v>rdacarrier/fre</v>
          </cell>
          <cell r="AJ944" t="str">
            <v>m\\\\\o\\d\\\\\\\\</v>
          </cell>
          <cell r="AK944" t="str">
            <v>cr\cn\\\\uuaua</v>
          </cell>
          <cell r="AL944" t="str">
            <v>Accès restreint aux membres</v>
          </cell>
          <cell r="AM944" t="str">
            <v>Source de la note de description : Version imprimée</v>
          </cell>
          <cell r="AN944" t="str">
            <v/>
          </cell>
          <cell r="AO944" t="str">
            <v>%SITE_CLIENT%/?library_guid=E3EB61EF-B3DF-4E0C-AE84-13E81832044B</v>
          </cell>
          <cell r="AP944" t="str">
            <v>Accès au travers du portail ENI</v>
          </cell>
          <cell r="AQ944" t="str">
            <v xml:space="preserve"> Action script </v>
          </cell>
          <cell r="AR944" t="str">
            <v xml:space="preserve"> ActionScript </v>
          </cell>
          <cell r="AS944" t="str">
            <v xml:space="preserve"> Adobe </v>
          </cell>
          <cell r="AT944" t="str">
            <v xml:space="preserve"> Animation </v>
          </cell>
          <cell r="AU944" t="str">
            <v xml:space="preserve"> clip </v>
          </cell>
          <cell r="AV944" t="str">
            <v xml:space="preserve"> e</v>
          </cell>
          <cell r="AW944" t="str">
            <v xml:space="preserve"> ebook </v>
          </cell>
          <cell r="AX944" t="str">
            <v xml:space="preserve"> interpolation </v>
          </cell>
          <cell r="AY944" t="str">
            <v xml:space="preserve"> livre électronique </v>
          </cell>
          <cell r="AZ944" t="str">
            <v xml:space="preserve"> livre numérique </v>
          </cell>
          <cell r="BA944" t="str">
            <v xml:space="preserve"> livres électroniques </v>
          </cell>
          <cell r="BB944" t="str">
            <v xml:space="preserve"> livres numériques </v>
          </cell>
          <cell r="BC944" t="str">
            <v xml:space="preserve"> LNSF3CSFLA</v>
          </cell>
          <cell r="BD944" t="str">
            <v xml:space="preserve"> Macromedia </v>
          </cell>
          <cell r="BE944" t="str">
            <v xml:space="preserve"> scénario </v>
          </cell>
          <cell r="BF944" t="str">
            <v xml:space="preserve"> scène </v>
          </cell>
          <cell r="BG944" t="str">
            <v xml:space="preserve"> Web </v>
          </cell>
          <cell r="BH944" t="str">
            <v xml:space="preserve">book </v>
          </cell>
          <cell r="BI944" t="str">
            <v xml:space="preserve">Livre </v>
          </cell>
          <cell r="BJ944" t="str">
            <v/>
          </cell>
          <cell r="BK944" t="str">
            <v/>
          </cell>
          <cell r="BL944" t="str">
            <v/>
          </cell>
          <cell r="BM944" t="str">
            <v/>
          </cell>
          <cell r="BN944" t="str">
            <v/>
          </cell>
          <cell r="BO944" t="str">
            <v/>
          </cell>
          <cell r="BP944" t="str">
            <v/>
          </cell>
          <cell r="BQ944" t="str">
            <v/>
          </cell>
          <cell r="BR944" t="str">
            <v/>
          </cell>
          <cell r="BS944" t="str">
            <v/>
          </cell>
          <cell r="BT944" t="str">
            <v/>
          </cell>
          <cell r="BU944" t="str">
            <v/>
          </cell>
          <cell r="BV944" t="str">
            <v/>
          </cell>
          <cell r="BW944" t="str">
            <v/>
          </cell>
          <cell r="BX944" t="str">
            <v/>
          </cell>
        </row>
        <row r="945">
          <cell r="A945" t="str">
            <v>SF3CSILL</v>
          </cell>
          <cell r="B945" t="str">
            <v>Illustrator CS3</v>
          </cell>
          <cell r="C945" t="str">
            <v>pour PC/Mac</v>
          </cell>
          <cell r="D945" t="str">
            <v>Viviane Garrigos,Morgan Gautraud - Le Bourhis</v>
          </cell>
          <cell r="E945" t="str">
            <v/>
          </cell>
          <cell r="F945" t="str">
            <v>Garrigos, Viviane</v>
          </cell>
          <cell r="G945" t="str">
            <v>Gautraud - Le Bourhis, Morgan</v>
          </cell>
          <cell r="H945" t="str">
            <v/>
          </cell>
          <cell r="I945" t="str">
            <v/>
          </cell>
          <cell r="J945" t="str">
            <v/>
          </cell>
          <cell r="K945" t="str">
            <v>Edition du 1 March 2008</v>
          </cell>
          <cell r="L945" t="str">
            <v>408 pages</v>
          </cell>
          <cell r="M945" t="str">
            <v>Editions ENI</v>
          </cell>
          <cell r="N945" t="str">
            <v>fre</v>
          </cell>
          <cell r="O945" t="str">
            <v>fre</v>
          </cell>
          <cell r="P945" t="str">
            <v>fre</v>
          </cell>
          <cell r="Q945" t="str">
            <v>Ce livre de la collection Studio Factory détaille chaque fonction du logiciel de dessin vectoriel Illustrator CS3 : après une présentation de l'environnement et des formats de fichiers gérés par Illustrator (ai, eps, pdf, svg...), vous découvrirez comment utiliser les outils pour créer des formes diverses, pour insérer du texte et créer des graphes ; vous apprendrez ensuite à modifier les objets en leur appliquant des attributs, des styles, des filtres, des transformations et vous verrez comment transformer une photo en image vectorielle grâce à la vectorisation dynamique. Pour optimiser votre travail, vous exploiterez les symboles, les calques et créerez des scripts. Enfin, vous découvrirez les fonctions d'Illustrator qui permettent de créer des images optimisées pour le Web, au format gif, png, jpeg, swf ou svg.
Ce livre est également proposé en coffret 1 | coffret 2</v>
          </cell>
          <cell r="R945">
            <v>9782746044715</v>
          </cell>
          <cell r="S945" t="str">
            <v>Version Numérique</v>
          </cell>
          <cell r="T945">
            <v>9782746041653</v>
          </cell>
          <cell r="U945" t="str">
            <v>Version Imprimée</v>
          </cell>
          <cell r="V945" t="str">
            <v>St-Herblain</v>
          </cell>
          <cell r="W945" t="str">
            <v>Editions ENI</v>
          </cell>
          <cell r="X945">
            <v>2008</v>
          </cell>
          <cell r="Y945" t="str">
            <v>Bibliothèque Numérique ENI (Service en ligne)</v>
          </cell>
          <cell r="Z945" t="str">
            <v>STUDIO FACTORY</v>
          </cell>
          <cell r="AA945" t="str">
            <v>texte</v>
          </cell>
          <cell r="AB945" t="str">
            <v>txt</v>
          </cell>
          <cell r="AC945" t="str">
            <v>rdacontent/fre</v>
          </cell>
          <cell r="AD945" t="str">
            <v>informatique</v>
          </cell>
          <cell r="AE945" t="str">
            <v>c</v>
          </cell>
          <cell r="AF945" t="str">
            <v>rdamedia/fre</v>
          </cell>
          <cell r="AG945" t="str">
            <v>ressource en ligne</v>
          </cell>
          <cell r="AH945" t="str">
            <v>cr</v>
          </cell>
          <cell r="AI945" t="str">
            <v>rdacarrier/fre</v>
          </cell>
          <cell r="AJ945" t="str">
            <v>m\\\\\o\\d\\\\\\\\</v>
          </cell>
          <cell r="AK945" t="str">
            <v>cr\cn\\\\uuaua</v>
          </cell>
          <cell r="AL945" t="str">
            <v>Accès restreint aux membres</v>
          </cell>
          <cell r="AM945" t="str">
            <v>Source de la note de description : Version imprimée</v>
          </cell>
          <cell r="AN945" t="str">
            <v/>
          </cell>
          <cell r="AO945" t="str">
            <v>%SITE_CLIENT%/?library_guid=F8F2D509-D3E1-4B1F-A6E3-1D37D5360F6F</v>
          </cell>
          <cell r="AP945" t="str">
            <v>Accès au travers du portail ENI</v>
          </cell>
          <cell r="AQ945" t="str">
            <v xml:space="preserve"> Adobe </v>
          </cell>
          <cell r="AR945" t="str">
            <v xml:space="preserve"> Dessin vectoriel </v>
          </cell>
          <cell r="AS945" t="str">
            <v xml:space="preserve"> e</v>
          </cell>
          <cell r="AT945" t="str">
            <v xml:space="preserve"> ebook </v>
          </cell>
          <cell r="AU945" t="str">
            <v xml:space="preserve"> livre électronique </v>
          </cell>
          <cell r="AV945" t="str">
            <v xml:space="preserve"> livre numérique </v>
          </cell>
          <cell r="AW945" t="str">
            <v xml:space="preserve"> livres électroniques </v>
          </cell>
          <cell r="AX945" t="str">
            <v xml:space="preserve"> livres numériques </v>
          </cell>
          <cell r="AY945" t="str">
            <v xml:space="preserve"> LNSF3CSILL</v>
          </cell>
          <cell r="AZ945" t="str">
            <v xml:space="preserve">book </v>
          </cell>
          <cell r="BA945" t="str">
            <v xml:space="preserve">Illustrator </v>
          </cell>
          <cell r="BB945" t="str">
            <v/>
          </cell>
          <cell r="BC945" t="str">
            <v/>
          </cell>
          <cell r="BD945" t="str">
            <v/>
          </cell>
          <cell r="BE945" t="str">
            <v/>
          </cell>
          <cell r="BF945" t="str">
            <v/>
          </cell>
          <cell r="BG945" t="str">
            <v/>
          </cell>
          <cell r="BH945" t="str">
            <v/>
          </cell>
          <cell r="BI945" t="str">
            <v/>
          </cell>
          <cell r="BJ945" t="str">
            <v/>
          </cell>
          <cell r="BK945" t="str">
            <v/>
          </cell>
          <cell r="BL945" t="str">
            <v/>
          </cell>
          <cell r="BM945" t="str">
            <v/>
          </cell>
          <cell r="BN945" t="str">
            <v/>
          </cell>
          <cell r="BO945" t="str">
            <v/>
          </cell>
          <cell r="BP945" t="str">
            <v/>
          </cell>
          <cell r="BQ945" t="str">
            <v/>
          </cell>
          <cell r="BR945" t="str">
            <v/>
          </cell>
          <cell r="BS945" t="str">
            <v/>
          </cell>
          <cell r="BT945" t="str">
            <v/>
          </cell>
          <cell r="BU945" t="str">
            <v/>
          </cell>
          <cell r="BV945" t="str">
            <v/>
          </cell>
          <cell r="BW945" t="str">
            <v/>
          </cell>
          <cell r="BX945" t="str">
            <v/>
          </cell>
        </row>
        <row r="946">
          <cell r="A946" t="str">
            <v>SF3CSIND</v>
          </cell>
          <cell r="B946" t="str">
            <v>InDesign CS3</v>
          </cell>
          <cell r="C946" t="str">
            <v/>
          </cell>
          <cell r="D946" t="str">
            <v>Yannick Celmat</v>
          </cell>
          <cell r="E946" t="str">
            <v/>
          </cell>
          <cell r="F946" t="str">
            <v>Celmat, Yannick</v>
          </cell>
          <cell r="G946" t="str">
            <v/>
          </cell>
          <cell r="H946" t="str">
            <v/>
          </cell>
          <cell r="I946" t="str">
            <v/>
          </cell>
          <cell r="J946" t="str">
            <v/>
          </cell>
          <cell r="K946" t="str">
            <v>Edition du 1 January 2008</v>
          </cell>
          <cell r="L946" t="str">
            <v>452 pages</v>
          </cell>
          <cell r="M946" t="str">
            <v>Editions ENI</v>
          </cell>
          <cell r="N946" t="str">
            <v>fre</v>
          </cell>
          <cell r="O946" t="str">
            <v>fre</v>
          </cell>
          <cell r="P946" t="str">
            <v>fre</v>
          </cell>
          <cell r="Q946" t="str">
            <v>Découvrez dans ce livre les fonctionnalités essentielles du logiciel de mise en page Adobe InDesign CS3 : après la présentation de la nouvelle interface commune aux logiciels de la suite CS3,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transparence...) qui la composent. Puis vous verrez comment créer des pages types qui permettent d'élaborer des compositions homogènes et comment créer des livres composés d'une table des matières et d'un index. Le dernier chapitre traite de la diffusion du document : la création de PDF et l'impression.
Vous trouverez bien sûr toutes les nouveautés de cette version CS3 : les nouveaux effets pour enrichir vos blocs, l'importation de plusieurs fichiers simultanément, les styles imbriqués répétés, les styles de cellules et de tableaux, les variables de texte et les listes élaborées.
Ce livre est également proposé en coffret</v>
          </cell>
          <cell r="R946">
            <v>9782746044722</v>
          </cell>
          <cell r="S946" t="str">
            <v>Version Numérique</v>
          </cell>
          <cell r="T946">
            <v>9782746041028</v>
          </cell>
          <cell r="U946" t="str">
            <v>Version Imprimée</v>
          </cell>
          <cell r="V946" t="str">
            <v>St-Herblain</v>
          </cell>
          <cell r="W946" t="str">
            <v>Editions ENI</v>
          </cell>
          <cell r="X946">
            <v>2008</v>
          </cell>
          <cell r="Y946" t="str">
            <v>Bibliothèque Numérique ENI (Service en ligne)</v>
          </cell>
          <cell r="Z946" t="str">
            <v>STUDIO FACTORY</v>
          </cell>
          <cell r="AA946" t="str">
            <v>texte</v>
          </cell>
          <cell r="AB946" t="str">
            <v>txt</v>
          </cell>
          <cell r="AC946" t="str">
            <v>rdacontent/fre</v>
          </cell>
          <cell r="AD946" t="str">
            <v>informatique</v>
          </cell>
          <cell r="AE946" t="str">
            <v>c</v>
          </cell>
          <cell r="AF946" t="str">
            <v>rdamedia/fre</v>
          </cell>
          <cell r="AG946" t="str">
            <v>ressource en ligne</v>
          </cell>
          <cell r="AH946" t="str">
            <v>cr</v>
          </cell>
          <cell r="AI946" t="str">
            <v>rdacarrier/fre</v>
          </cell>
          <cell r="AJ946" t="str">
            <v>m\\\\\o\\d\\\\\\\\</v>
          </cell>
          <cell r="AK946" t="str">
            <v>cr\cn\\\\uuaua</v>
          </cell>
          <cell r="AL946" t="str">
            <v>Accès restreint aux membres</v>
          </cell>
          <cell r="AM946" t="str">
            <v>Source de la note de description : Version imprimée</v>
          </cell>
          <cell r="AN946" t="str">
            <v/>
          </cell>
          <cell r="AO946" t="str">
            <v>%SITE_CLIENT%/?library_guid=9D90A3BB-2763-4235-B23A-393E6514D8CE</v>
          </cell>
          <cell r="AP946" t="str">
            <v>Accès au travers du portail ENI</v>
          </cell>
          <cell r="AQ946" t="str">
            <v xml:space="preserve"> Adobe </v>
          </cell>
          <cell r="AR946" t="str">
            <v xml:space="preserve"> e</v>
          </cell>
          <cell r="AS946" t="str">
            <v xml:space="preserve"> ebook </v>
          </cell>
          <cell r="AT946" t="str">
            <v xml:space="preserve"> index </v>
          </cell>
          <cell r="AU946" t="str">
            <v xml:space="preserve"> livre </v>
          </cell>
          <cell r="AV946" t="str">
            <v xml:space="preserve"> livre électronique </v>
          </cell>
          <cell r="AW946" t="str">
            <v xml:space="preserve"> livre numérique </v>
          </cell>
          <cell r="AX946" t="str">
            <v xml:space="preserve"> livres électroniques </v>
          </cell>
          <cell r="AY946" t="str">
            <v xml:space="preserve"> livres numériques </v>
          </cell>
          <cell r="AZ946" t="str">
            <v xml:space="preserve"> LNSF3CSIND</v>
          </cell>
          <cell r="BA946" t="str">
            <v xml:space="preserve"> mise en page </v>
          </cell>
          <cell r="BB946" t="str">
            <v xml:space="preserve"> PAO </v>
          </cell>
          <cell r="BC946" t="str">
            <v xml:space="preserve"> table des matières </v>
          </cell>
          <cell r="BD946" t="str">
            <v xml:space="preserve">book </v>
          </cell>
          <cell r="BE946" t="str">
            <v xml:space="preserve">Livre </v>
          </cell>
          <cell r="BF946" t="str">
            <v/>
          </cell>
          <cell r="BG946" t="str">
            <v/>
          </cell>
          <cell r="BH946" t="str">
            <v/>
          </cell>
          <cell r="BI946" t="str">
            <v/>
          </cell>
          <cell r="BJ946" t="str">
            <v/>
          </cell>
          <cell r="BK946" t="str">
            <v/>
          </cell>
          <cell r="BL946" t="str">
            <v/>
          </cell>
          <cell r="BM946" t="str">
            <v/>
          </cell>
          <cell r="BN946" t="str">
            <v/>
          </cell>
          <cell r="BO946" t="str">
            <v/>
          </cell>
          <cell r="BP946" t="str">
            <v/>
          </cell>
          <cell r="BQ946" t="str">
            <v/>
          </cell>
          <cell r="BR946" t="str">
            <v/>
          </cell>
          <cell r="BS946" t="str">
            <v/>
          </cell>
          <cell r="BT946" t="str">
            <v/>
          </cell>
          <cell r="BU946" t="str">
            <v/>
          </cell>
          <cell r="BV946" t="str">
            <v/>
          </cell>
          <cell r="BW946" t="str">
            <v/>
          </cell>
          <cell r="BX946" t="str">
            <v/>
          </cell>
        </row>
        <row r="947">
          <cell r="A947" t="str">
            <v>SF3CSPHO</v>
          </cell>
          <cell r="B947" t="str">
            <v>Photoshop CS3</v>
          </cell>
          <cell r="C947" t="str">
            <v>pour PC/Mac</v>
          </cell>
          <cell r="D947" t="str">
            <v>Thierry OLLIVIER</v>
          </cell>
          <cell r="E947" t="str">
            <v/>
          </cell>
          <cell r="F947" t="str">
            <v>OLLIVIER, Thierry</v>
          </cell>
          <cell r="G947" t="str">
            <v/>
          </cell>
          <cell r="H947" t="str">
            <v/>
          </cell>
          <cell r="I947" t="str">
            <v/>
          </cell>
          <cell r="J947" t="str">
            <v/>
          </cell>
          <cell r="K947" t="str">
            <v>Edition du 1 October 2007</v>
          </cell>
          <cell r="L947" t="str">
            <v>437 pages</v>
          </cell>
          <cell r="M947" t="str">
            <v>Editions ENI</v>
          </cell>
          <cell r="N947" t="str">
            <v>fre</v>
          </cell>
          <cell r="O947" t="str">
            <v>fre</v>
          </cell>
          <cell r="P947" t="str">
            <v>fre</v>
          </cell>
          <cell r="Q947" t="str">
            <v>Ce titre de la collection Studio Factory détaille chaque fonction de Photoshop CS3, le logiciel de référence en matière de retouches d'images : après une présentation de l'environnement de travail et des différents formats de fichiers gérés par Photoshop, vous découvrirez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verrez comment obtenir des effets saisissants à l'aide des nombreux filtres, comment détourer les images par la réalisation de tracés, les afficher dans une page Web ou dans une galerie de photos Web, exploiter les couches pour créer un masque ou remplacer des encres de couleur quadri. Pour finir, vous apprendrez à organiser et à partager vos documents avec Adobe Bridge.
Ce livre est également proposé en coffret 1 | coffret 2 | coffret 3</v>
          </cell>
          <cell r="R947">
            <v>9782746044739</v>
          </cell>
          <cell r="S947" t="str">
            <v>Version Numérique</v>
          </cell>
          <cell r="T947">
            <v>9782746039544</v>
          </cell>
          <cell r="U947" t="str">
            <v>Version Imprimée</v>
          </cell>
          <cell r="V947" t="str">
            <v>St-Herblain</v>
          </cell>
          <cell r="W947" t="str">
            <v>Editions ENI</v>
          </cell>
          <cell r="X947">
            <v>2007</v>
          </cell>
          <cell r="Y947" t="str">
            <v>Bibliothèque Numérique ENI (Service en ligne)</v>
          </cell>
          <cell r="Z947" t="str">
            <v>STUDIO FACTORY</v>
          </cell>
          <cell r="AA947" t="str">
            <v>texte</v>
          </cell>
          <cell r="AB947" t="str">
            <v>txt</v>
          </cell>
          <cell r="AC947" t="str">
            <v>rdacontent/fre</v>
          </cell>
          <cell r="AD947" t="str">
            <v>informatique</v>
          </cell>
          <cell r="AE947" t="str">
            <v>c</v>
          </cell>
          <cell r="AF947" t="str">
            <v>rdamedia/fre</v>
          </cell>
          <cell r="AG947" t="str">
            <v>ressource en ligne</v>
          </cell>
          <cell r="AH947" t="str">
            <v>cr</v>
          </cell>
          <cell r="AI947" t="str">
            <v>rdacarrier/fre</v>
          </cell>
          <cell r="AJ947" t="str">
            <v>m\\\\\o\\d\\\\\\\\</v>
          </cell>
          <cell r="AK947" t="str">
            <v>cr\cn\\\\uuaua</v>
          </cell>
          <cell r="AL947" t="str">
            <v>Accès restreint aux membres</v>
          </cell>
          <cell r="AM947" t="str">
            <v>Source de la note de description : Version imprimée</v>
          </cell>
          <cell r="AN947" t="str">
            <v/>
          </cell>
          <cell r="AO947" t="str">
            <v>%SITE_CLIENT%/?library_guid=8FE6F31C-7F02-489B-AE83-5037006F0F44</v>
          </cell>
          <cell r="AP947" t="str">
            <v>Accès au travers du portail ENI</v>
          </cell>
          <cell r="AQ947" t="str">
            <v xml:space="preserve"> bichromie </v>
          </cell>
          <cell r="AR947" t="str">
            <v xml:space="preserve"> Bitmap </v>
          </cell>
          <cell r="AS947" t="str">
            <v xml:space="preserve"> Bridge </v>
          </cell>
          <cell r="AT947" t="str">
            <v xml:space="preserve"> détourage </v>
          </cell>
          <cell r="AU947" t="str">
            <v xml:space="preserve"> e</v>
          </cell>
          <cell r="AV947" t="str">
            <v xml:space="preserve"> ebook </v>
          </cell>
          <cell r="AW947" t="str">
            <v xml:space="preserve"> livre électronique </v>
          </cell>
          <cell r="AX947" t="str">
            <v xml:space="preserve"> livre numérique </v>
          </cell>
          <cell r="AY947" t="str">
            <v xml:space="preserve"> livres électroniques </v>
          </cell>
          <cell r="AZ947" t="str">
            <v xml:space="preserve"> livres numériques </v>
          </cell>
          <cell r="BA947" t="str">
            <v xml:space="preserve"> LNSF3CSPHO</v>
          </cell>
          <cell r="BB947" t="str">
            <v xml:space="preserve"> OLLIVIER </v>
          </cell>
          <cell r="BC947" t="str">
            <v xml:space="preserve"> photo </v>
          </cell>
          <cell r="BD947" t="str">
            <v xml:space="preserve"> Retouche image </v>
          </cell>
          <cell r="BE947" t="str">
            <v xml:space="preserve"> script </v>
          </cell>
          <cell r="BF947" t="str">
            <v xml:space="preserve">Adobe </v>
          </cell>
          <cell r="BG947" t="str">
            <v xml:space="preserve">book </v>
          </cell>
          <cell r="BH947" t="str">
            <v/>
          </cell>
          <cell r="BI947" t="str">
            <v/>
          </cell>
          <cell r="BJ947" t="str">
            <v/>
          </cell>
          <cell r="BK947" t="str">
            <v/>
          </cell>
          <cell r="BL947" t="str">
            <v/>
          </cell>
          <cell r="BM947" t="str">
            <v/>
          </cell>
          <cell r="BN947" t="str">
            <v/>
          </cell>
          <cell r="BO947" t="str">
            <v/>
          </cell>
          <cell r="BP947" t="str">
            <v/>
          </cell>
          <cell r="BQ947" t="str">
            <v/>
          </cell>
          <cell r="BR947" t="str">
            <v/>
          </cell>
          <cell r="BS947" t="str">
            <v/>
          </cell>
          <cell r="BT947" t="str">
            <v/>
          </cell>
          <cell r="BU947" t="str">
            <v/>
          </cell>
          <cell r="BV947" t="str">
            <v/>
          </cell>
          <cell r="BW947" t="str">
            <v/>
          </cell>
          <cell r="BX947" t="str">
            <v/>
          </cell>
        </row>
        <row r="948">
          <cell r="A948" t="str">
            <v>SF4CSDRE</v>
          </cell>
          <cell r="B948" t="str">
            <v>Dreamweaver CS4 pour PC/Mac</v>
          </cell>
          <cell r="C948" t="str">
            <v>Pour un site full CSS conforme aux standards du W3C</v>
          </cell>
          <cell r="D948" t="str">
            <v>Christophe AUBRY</v>
          </cell>
          <cell r="E948" t="str">
            <v/>
          </cell>
          <cell r="F948" t="str">
            <v>AUBRY, Christophe</v>
          </cell>
          <cell r="G948" t="str">
            <v/>
          </cell>
          <cell r="H948" t="str">
            <v/>
          </cell>
          <cell r="I948" t="str">
            <v/>
          </cell>
          <cell r="J948" t="str">
            <v/>
          </cell>
          <cell r="K948" t="str">
            <v>Edition du 1 April 2009</v>
          </cell>
          <cell r="L948" t="str">
            <v>389 pages</v>
          </cell>
          <cell r="M948" t="str">
            <v>Editions ENI</v>
          </cell>
          <cell r="N948" t="str">
            <v>fre</v>
          </cell>
          <cell r="O948" t="str">
            <v>fre</v>
          </cell>
          <cell r="P948" t="str">
            <v>fre</v>
          </cell>
          <cell r="Q948" t="str">
            <v>Ce livre est destiné à toute personne, conceptrice de site web statique (sans connexion à des données extérieures au site), et qui désire exploiter au mieux le célèbre logiciel d'Adobe, Dreamweaver CS4. Il décrit de façon pratique les fonctionnalités essentielles de cette nouvelle version permettant de créer puis de publier un site Web conforme aux exigences du W3C,  ce qui suppose de bien séparer le contenu, dédié au HTML, de la mise en forme et mise en page, dédiée aux feuilles de style CSS (concevoir un site full CSS).
Après la description de l'environnement et la définition du site, vous aborderez les feuilles de style CSS (organisation, syntaxe et gestion) avant de créer vos premières pages web composées de tout type d'éléments (texte, images, tableaux, vidéos, liens hypertextes...). Vous verrez aussi comment créer des formulaires, utiliser des composants d'interface Spry (technologie Ajax), exploiter les bibliothèques d'objets et les modèles. Un chapitre est consacré à l'optimisation du code pour les standards du web (validation du code selon les navigateurs, accessibilité, accès au code HTML...). Le livre se termine par la publication du site sur le serveur.
Ce livre est également proposé en coffret 1 | coffret 2 | coffret 3</v>
          </cell>
          <cell r="R948">
            <v>9782746049420</v>
          </cell>
          <cell r="S948" t="str">
            <v>Version Numérique</v>
          </cell>
          <cell r="T948">
            <v>9782746048263</v>
          </cell>
          <cell r="U948" t="str">
            <v>Version Imprimée</v>
          </cell>
          <cell r="V948" t="str">
            <v>St-Herblain</v>
          </cell>
          <cell r="W948" t="str">
            <v>Editions ENI</v>
          </cell>
          <cell r="X948">
            <v>2009</v>
          </cell>
          <cell r="Y948" t="str">
            <v>Bibliothèque Numérique ENI (Service en ligne)</v>
          </cell>
          <cell r="Z948" t="str">
            <v>STUDIO FACTORY</v>
          </cell>
          <cell r="AA948" t="str">
            <v>texte</v>
          </cell>
          <cell r="AB948" t="str">
            <v>txt</v>
          </cell>
          <cell r="AC948" t="str">
            <v>rdacontent/fre</v>
          </cell>
          <cell r="AD948" t="str">
            <v>informatique</v>
          </cell>
          <cell r="AE948" t="str">
            <v>c</v>
          </cell>
          <cell r="AF948" t="str">
            <v>rdamedia/fre</v>
          </cell>
          <cell r="AG948" t="str">
            <v>ressource en ligne</v>
          </cell>
          <cell r="AH948" t="str">
            <v>cr</v>
          </cell>
          <cell r="AI948" t="str">
            <v>rdacarrier/fre</v>
          </cell>
          <cell r="AJ948" t="str">
            <v>m\\\\\o\\d\\\\\\\\</v>
          </cell>
          <cell r="AK948" t="str">
            <v>cr\cn\\\\uuaua</v>
          </cell>
          <cell r="AL948" t="str">
            <v>Accès restreint aux membres</v>
          </cell>
          <cell r="AM948" t="str">
            <v>Source de la note de description : Version imprimée</v>
          </cell>
          <cell r="AN948" t="str">
            <v/>
          </cell>
          <cell r="AO948" t="str">
            <v>%SITE_CLIENT%/?library_guid=84AA6FFF-29C2-464C-8B97-453F4AFB45F5</v>
          </cell>
          <cell r="AP948" t="str">
            <v>Accès au travers du portail ENI</v>
          </cell>
          <cell r="AQ948" t="str">
            <v xml:space="preserve"> Actifs </v>
          </cell>
          <cell r="AR948" t="str">
            <v xml:space="preserve"> css </v>
          </cell>
          <cell r="AS948" t="str">
            <v xml:space="preserve"> Design Notes </v>
          </cell>
          <cell r="AT948" t="str">
            <v xml:space="preserve"> Dream </v>
          </cell>
          <cell r="AU948" t="str">
            <v xml:space="preserve"> dreamwever </v>
          </cell>
          <cell r="AV948" t="str">
            <v xml:space="preserve"> e</v>
          </cell>
          <cell r="AW948" t="str">
            <v xml:space="preserve"> ebook </v>
          </cell>
          <cell r="AX948" t="str">
            <v xml:space="preserve"> Extension Manager </v>
          </cell>
          <cell r="AY948" t="str">
            <v xml:space="preserve"> Formulaire </v>
          </cell>
          <cell r="AZ948" t="str">
            <v xml:space="preserve"> Homesite </v>
          </cell>
          <cell r="BA948" t="str">
            <v xml:space="preserve"> html;feuille de style </v>
          </cell>
          <cell r="BB948" t="str">
            <v xml:space="preserve"> livre électronique </v>
          </cell>
          <cell r="BC948" t="str">
            <v xml:space="preserve"> livre numérique </v>
          </cell>
          <cell r="BD948" t="str">
            <v xml:space="preserve"> livres électroniques </v>
          </cell>
          <cell r="BE948" t="str">
            <v xml:space="preserve"> livres numériques </v>
          </cell>
          <cell r="BF948" t="str">
            <v xml:space="preserve"> LNSF4CSDRE</v>
          </cell>
          <cell r="BG948" t="str">
            <v xml:space="preserve"> Quick Tag Editor </v>
          </cell>
          <cell r="BH948" t="str">
            <v xml:space="preserve"> site web </v>
          </cell>
          <cell r="BI948" t="str">
            <v xml:space="preserve"> SSI </v>
          </cell>
          <cell r="BJ948" t="str">
            <v xml:space="preserve">book </v>
          </cell>
          <cell r="BK948" t="str">
            <v xml:space="preserve">Macromedia </v>
          </cell>
          <cell r="BL948" t="str">
            <v/>
          </cell>
          <cell r="BM948" t="str">
            <v/>
          </cell>
          <cell r="BN948" t="str">
            <v/>
          </cell>
          <cell r="BO948" t="str">
            <v/>
          </cell>
          <cell r="BP948" t="str">
            <v/>
          </cell>
          <cell r="BQ948" t="str">
            <v/>
          </cell>
          <cell r="BR948" t="str">
            <v/>
          </cell>
          <cell r="BS948" t="str">
            <v/>
          </cell>
          <cell r="BT948" t="str">
            <v/>
          </cell>
          <cell r="BU948" t="str">
            <v/>
          </cell>
          <cell r="BV948" t="str">
            <v/>
          </cell>
          <cell r="BW948" t="str">
            <v/>
          </cell>
          <cell r="BX948" t="str">
            <v/>
          </cell>
        </row>
        <row r="949">
          <cell r="A949" t="str">
            <v>SF4CSFIR</v>
          </cell>
          <cell r="B949" t="str">
            <v>Fireworks CS4</v>
          </cell>
          <cell r="C949" t="str">
            <v>pour PC/Mac</v>
          </cell>
          <cell r="D949" t="str">
            <v>Myriam GRIS</v>
          </cell>
          <cell r="E949" t="str">
            <v/>
          </cell>
          <cell r="F949" t="str">
            <v>GRIS, Myriam</v>
          </cell>
          <cell r="G949" t="str">
            <v/>
          </cell>
          <cell r="H949" t="str">
            <v/>
          </cell>
          <cell r="I949" t="str">
            <v/>
          </cell>
          <cell r="J949" t="str">
            <v/>
          </cell>
          <cell r="K949" t="str">
            <v>Edition du 1 September 2009</v>
          </cell>
          <cell r="L949" t="str">
            <v>302 pages</v>
          </cell>
          <cell r="M949" t="str">
            <v>Editions ENI</v>
          </cell>
          <cell r="N949" t="str">
            <v>fre</v>
          </cell>
          <cell r="O949" t="str">
            <v>fre</v>
          </cell>
          <cell r="P949" t="str">
            <v>fre</v>
          </cell>
          <cell r="Q949" t="str">
            <v>Ce livre décrit l'ensemble des fonctionnalités du logiciel Adobe Fireworks CS4 ; il a pour objectif de vous permettre de réaliser des présentations et graphismes web de manière souple et efficace. Après la description de l'environnement, vous apprendrez à créer et à gérer les pages et les calques d'un document, à utiliser les nombreux outils spécifiques de Fireworks pour concevoir des objets vectoriels et bitmap, des formes automatiques, pour dissocier ou joindre des tracés... Vous apprendrez à modifier ces objets avec, entre autres, l'outil de mise à l'échelle en 9 tranches ou à les déformer avec les outils de transformation (inclinaison, distorsion...) et les outils spécifiques à la retouche d'images ;  vous verrez comment les mettre en valeur en leur appliquant, par exemple, des filtres dynamiques (non destructifs) ou en utilisant ceux de Photoshop. Une fois vos graphismes créés, vous apprendrez à les découper en tranches, à réaliser des zones sensibles pour une interactivité sur le web, à créer des barres de navigation, des menus contextuels, des effets de survol ou de substitution d'images et également à réaliser un diaporama. Grâce à l'interface Fireworks, vous découvrirez les méthodes pour affiner vos graphismes et animations afin de garantir la meilleure optimisation avant de les exporter dans un autre format. Vous améliorerez votre productivité en exploitant les styles, la bibliothèque de symboles et URL, le traitement par lots, la réalisation de scripts personnalisés ou en installant de nouvelles extensions. Pour finir, vous verrez comment exploiter Fireworks avec les autres logiciels de la suite Adobe tels que Dreamweaver et Photoshop.
Ce livre est également proposé en coffret</v>
          </cell>
          <cell r="R949">
            <v>9782746051966</v>
          </cell>
          <cell r="S949" t="str">
            <v>Version Numérique</v>
          </cell>
          <cell r="T949">
            <v>9782746050488</v>
          </cell>
          <cell r="U949" t="str">
            <v>Version Imprimée</v>
          </cell>
          <cell r="V949" t="str">
            <v>St-Herblain</v>
          </cell>
          <cell r="W949" t="str">
            <v>Editions ENI</v>
          </cell>
          <cell r="X949">
            <v>2009</v>
          </cell>
          <cell r="Y949" t="str">
            <v>Bibliothèque Numérique ENI (Service en ligne)</v>
          </cell>
          <cell r="Z949" t="str">
            <v>STUDIO FACTORY</v>
          </cell>
          <cell r="AA949" t="str">
            <v>texte</v>
          </cell>
          <cell r="AB949" t="str">
            <v>txt</v>
          </cell>
          <cell r="AC949" t="str">
            <v>rdacontent/fre</v>
          </cell>
          <cell r="AD949" t="str">
            <v>informatique</v>
          </cell>
          <cell r="AE949" t="str">
            <v>c</v>
          </cell>
          <cell r="AF949" t="str">
            <v>rdamedia/fre</v>
          </cell>
          <cell r="AG949" t="str">
            <v>ressource en ligne</v>
          </cell>
          <cell r="AH949" t="str">
            <v>cr</v>
          </cell>
          <cell r="AI949" t="str">
            <v>rdacarrier/fre</v>
          </cell>
          <cell r="AJ949" t="str">
            <v>m\\\\\o\\d\\\\\\\\</v>
          </cell>
          <cell r="AK949" t="str">
            <v>cr\cn\\\\uuaua</v>
          </cell>
          <cell r="AL949" t="str">
            <v>Accès restreint aux membres</v>
          </cell>
          <cell r="AM949" t="str">
            <v>Source de la note de description : Version imprimée</v>
          </cell>
          <cell r="AN949" t="str">
            <v/>
          </cell>
          <cell r="AO949" t="str">
            <v>%SITE_CLIENT%/?library_guid=9E1BFD39-749C-48A0-9C74-532438709218</v>
          </cell>
          <cell r="AP949" t="str">
            <v>Accès au travers du portail ENI</v>
          </cell>
          <cell r="AQ949" t="str">
            <v xml:space="preserve"> Adobe </v>
          </cell>
          <cell r="AR949" t="str">
            <v xml:space="preserve"> Bitmap </v>
          </cell>
          <cell r="AS949" t="str">
            <v xml:space="preserve"> e</v>
          </cell>
          <cell r="AT949" t="str">
            <v xml:space="preserve"> ebook </v>
          </cell>
          <cell r="AU949" t="str">
            <v xml:space="preserve"> livre électronique </v>
          </cell>
          <cell r="AV949" t="str">
            <v xml:space="preserve"> livre numérique </v>
          </cell>
          <cell r="AW949" t="str">
            <v xml:space="preserve"> livres électroniques </v>
          </cell>
          <cell r="AX949" t="str">
            <v xml:space="preserve"> livres numériques </v>
          </cell>
          <cell r="AY949" t="str">
            <v xml:space="preserve"> LNSF4CSFIR</v>
          </cell>
          <cell r="AZ949" t="str">
            <v xml:space="preserve"> Ouvrage </v>
          </cell>
          <cell r="BA949" t="str">
            <v xml:space="preserve"> photo </v>
          </cell>
          <cell r="BB949" t="str">
            <v xml:space="preserve"> Retouche image </v>
          </cell>
          <cell r="BC949" t="str">
            <v xml:space="preserve"> vectoriel </v>
          </cell>
          <cell r="BD949" t="str">
            <v xml:space="preserve">book </v>
          </cell>
          <cell r="BE949" t="str">
            <v xml:space="preserve">Livre </v>
          </cell>
          <cell r="BF949" t="str">
            <v/>
          </cell>
          <cell r="BG949" t="str">
            <v/>
          </cell>
          <cell r="BH949" t="str">
            <v/>
          </cell>
          <cell r="BI949" t="str">
            <v/>
          </cell>
          <cell r="BJ949" t="str">
            <v/>
          </cell>
          <cell r="BK949" t="str">
            <v/>
          </cell>
          <cell r="BL949" t="str">
            <v/>
          </cell>
          <cell r="BM949" t="str">
            <v/>
          </cell>
          <cell r="BN949" t="str">
            <v/>
          </cell>
          <cell r="BO949" t="str">
            <v/>
          </cell>
          <cell r="BP949" t="str">
            <v/>
          </cell>
          <cell r="BQ949" t="str">
            <v/>
          </cell>
          <cell r="BR949" t="str">
            <v/>
          </cell>
          <cell r="BS949" t="str">
            <v/>
          </cell>
          <cell r="BT949" t="str">
            <v/>
          </cell>
          <cell r="BU949" t="str">
            <v/>
          </cell>
          <cell r="BV949" t="str">
            <v/>
          </cell>
          <cell r="BW949" t="str">
            <v/>
          </cell>
          <cell r="BX949" t="str">
            <v/>
          </cell>
        </row>
        <row r="950">
          <cell r="A950" t="str">
            <v>SF4CSFLA</v>
          </cell>
          <cell r="B950" t="str">
            <v>Flash CS4</v>
          </cell>
          <cell r="C950" t="str">
            <v/>
          </cell>
          <cell r="D950" t="str">
            <v>Thierry Pupier</v>
          </cell>
          <cell r="E950" t="str">
            <v/>
          </cell>
          <cell r="F950" t="str">
            <v>Pupier, Thierry</v>
          </cell>
          <cell r="G950" t="str">
            <v/>
          </cell>
          <cell r="H950" t="str">
            <v/>
          </cell>
          <cell r="I950" t="str">
            <v/>
          </cell>
          <cell r="J950" t="str">
            <v/>
          </cell>
          <cell r="K950" t="str">
            <v>Edition du 1 January 2009</v>
          </cell>
          <cell r="L950" t="str">
            <v>406 pages</v>
          </cell>
          <cell r="M950" t="str">
            <v>Editions ENI</v>
          </cell>
          <cell r="N950" t="str">
            <v>fre</v>
          </cell>
          <cell r="O950" t="str">
            <v>fre</v>
          </cell>
          <cell r="P950" t="str">
            <v>fre</v>
          </cell>
          <cell r="Q950" t="str">
            <v>Ce livre de la collection Studio Factory détaille l'ensemble des fonctionnalités de Adobe Flash CS4, le célèbre logiciel de création de contenus multimédias. Après une présentation de l'environnement de travail, vous apprendrez à utiliser les nouvelles techniques de création d'animations de Flash CS4 ; animations à base d'objets, Editeur de mouvement, animations 3D, cinématique inversée n'auront plus de secrets pour vous. Vous découvrirez également les puissantes fonctionnalités d'importation de fichiers Illustrator et Photoshop et la création de contenus vidéo sur le web à l'aide d'Adobe Media Encoder. Vous serez ensuite initié à la programmation ActionScript version 3, à laquelle vous pourrez vous exercer en partant d'exemples simples et réutilisables dans vos propres créations ; vous découvrirez notamment comment réaliser une séquence de préchargement. Enfin, vous apprendrez à finaliser vos projets en vue de leur publication sur divers supports (CD-Rom, Internet...).
Ce livre est également proposé en coffret 1 | coffret 2</v>
          </cell>
          <cell r="R950">
            <v>9782746047938</v>
          </cell>
          <cell r="S950" t="str">
            <v>Version Numérique</v>
          </cell>
          <cell r="T950">
            <v>9782746046955</v>
          </cell>
          <cell r="U950" t="str">
            <v>Version Imprimée</v>
          </cell>
          <cell r="V950" t="str">
            <v>St-Herblain</v>
          </cell>
          <cell r="W950" t="str">
            <v>Editions ENI</v>
          </cell>
          <cell r="X950">
            <v>2009</v>
          </cell>
          <cell r="Y950" t="str">
            <v>Bibliothèque Numérique ENI (Service en ligne)</v>
          </cell>
          <cell r="Z950" t="str">
            <v>STUDIO FACTORY</v>
          </cell>
          <cell r="AA950" t="str">
            <v>texte</v>
          </cell>
          <cell r="AB950" t="str">
            <v>txt</v>
          </cell>
          <cell r="AC950" t="str">
            <v>rdacontent/fre</v>
          </cell>
          <cell r="AD950" t="str">
            <v>informatique</v>
          </cell>
          <cell r="AE950" t="str">
            <v>c</v>
          </cell>
          <cell r="AF950" t="str">
            <v>rdamedia/fre</v>
          </cell>
          <cell r="AG950" t="str">
            <v>ressource en ligne</v>
          </cell>
          <cell r="AH950" t="str">
            <v>cr</v>
          </cell>
          <cell r="AI950" t="str">
            <v>rdacarrier/fre</v>
          </cell>
          <cell r="AJ950" t="str">
            <v>m\\\\\o\\d\\\\\\\\</v>
          </cell>
          <cell r="AK950" t="str">
            <v>cr\cn\\\\uuaua</v>
          </cell>
          <cell r="AL950" t="str">
            <v>Accès restreint aux membres</v>
          </cell>
          <cell r="AM950" t="str">
            <v>Source de la note de description : Version imprimée</v>
          </cell>
          <cell r="AN950" t="str">
            <v/>
          </cell>
          <cell r="AO950" t="str">
            <v>%SITE_CLIENT%/?library_guid=6BF7603A-77F2-4B91-8865-8E0D72F074E1</v>
          </cell>
          <cell r="AP950" t="str">
            <v>Accès au travers du portail ENI</v>
          </cell>
          <cell r="AQ950" t="str">
            <v xml:space="preserve"> Action script </v>
          </cell>
          <cell r="AR950" t="str">
            <v xml:space="preserve"> ActionScript </v>
          </cell>
          <cell r="AS950" t="str">
            <v xml:space="preserve"> Adobe </v>
          </cell>
          <cell r="AT950" t="str">
            <v xml:space="preserve"> Animation </v>
          </cell>
          <cell r="AU950" t="str">
            <v xml:space="preserve"> clip </v>
          </cell>
          <cell r="AV950" t="str">
            <v xml:space="preserve"> e</v>
          </cell>
          <cell r="AW950" t="str">
            <v xml:space="preserve"> ebook </v>
          </cell>
          <cell r="AX950" t="str">
            <v xml:space="preserve"> interpolation </v>
          </cell>
          <cell r="AY950" t="str">
            <v xml:space="preserve"> livre électronique </v>
          </cell>
          <cell r="AZ950" t="str">
            <v xml:space="preserve"> livre numérique </v>
          </cell>
          <cell r="BA950" t="str">
            <v xml:space="preserve"> livres électroniques </v>
          </cell>
          <cell r="BB950" t="str">
            <v xml:space="preserve"> livres numériques </v>
          </cell>
          <cell r="BC950" t="str">
            <v xml:space="preserve"> LNSF4CSFLA</v>
          </cell>
          <cell r="BD950" t="str">
            <v xml:space="preserve"> Macromedia </v>
          </cell>
          <cell r="BE950" t="str">
            <v xml:space="preserve"> scénario </v>
          </cell>
          <cell r="BF950" t="str">
            <v xml:space="preserve"> scène </v>
          </cell>
          <cell r="BG950" t="str">
            <v xml:space="preserve"> Web </v>
          </cell>
          <cell r="BH950" t="str">
            <v xml:space="preserve">book </v>
          </cell>
          <cell r="BI950" t="str">
            <v xml:space="preserve">Livre </v>
          </cell>
          <cell r="BJ950" t="str">
            <v/>
          </cell>
          <cell r="BK950" t="str">
            <v/>
          </cell>
          <cell r="BL950" t="str">
            <v/>
          </cell>
          <cell r="BM950" t="str">
            <v/>
          </cell>
          <cell r="BN950" t="str">
            <v/>
          </cell>
          <cell r="BO950" t="str">
            <v/>
          </cell>
          <cell r="BP950" t="str">
            <v/>
          </cell>
          <cell r="BQ950" t="str">
            <v/>
          </cell>
          <cell r="BR950" t="str">
            <v/>
          </cell>
          <cell r="BS950" t="str">
            <v/>
          </cell>
          <cell r="BT950" t="str">
            <v/>
          </cell>
          <cell r="BU950" t="str">
            <v/>
          </cell>
          <cell r="BV950" t="str">
            <v/>
          </cell>
          <cell r="BW950" t="str">
            <v/>
          </cell>
          <cell r="BX950" t="str">
            <v/>
          </cell>
        </row>
        <row r="951">
          <cell r="A951" t="str">
            <v>SF4CSILL</v>
          </cell>
          <cell r="B951" t="str">
            <v>Illustrator CS4</v>
          </cell>
          <cell r="C951" t="str">
            <v>pour PC/Mac</v>
          </cell>
          <cell r="D951" t="str">
            <v>Viviane Garrigos</v>
          </cell>
          <cell r="E951" t="str">
            <v/>
          </cell>
          <cell r="F951" t="str">
            <v>Garrigos, Viviane</v>
          </cell>
          <cell r="G951" t="str">
            <v/>
          </cell>
          <cell r="H951" t="str">
            <v/>
          </cell>
          <cell r="I951" t="str">
            <v/>
          </cell>
          <cell r="J951" t="str">
            <v/>
          </cell>
          <cell r="K951" t="str">
            <v>Edition du 1 February 2009</v>
          </cell>
          <cell r="L951" t="str">
            <v>426 pages</v>
          </cell>
          <cell r="M951" t="str">
            <v>Editions ENI</v>
          </cell>
          <cell r="N951" t="str">
            <v>fre</v>
          </cell>
          <cell r="O951" t="str">
            <v>fre</v>
          </cell>
          <cell r="P951" t="str">
            <v>fre</v>
          </cell>
          <cell r="Q951" t="str">
            <v>Ce livre de la collection Studio Factory détaille chaque fonction du logiciel de dessin vectoriel Illustrator CS4 : après une présentation de l'environnement et des formats de fichiers gérés par Illustrator (ai, eps, pdf, svg...), vous découvrirez comment utiliser les outils pour créer des formes diverses (dont le nouvel outil Forme de tache), pour insérer du texte et créer des graphes ; vous apprendrez ensuite à modifier les objets en leur appliquant des attributs, des styles, des effets, des transformations et vous verrez comment transformer une photo en image vectorielle grâce à la vectorisation dynamique. Pour optimiser votre travail, vous exploiterez les symboles, les calques, les plans de travail multiples et créerez des scripts. Enfin, vous découvrirez les fonctions d'Illustrator qui permettent de créer des images optimisées pour le Web, au format gif, png, jpeg, swf ou svg.
Ce livre est également proposé en coffret 1 | coffret 2</v>
          </cell>
          <cell r="R951">
            <v>9782746048348</v>
          </cell>
          <cell r="S951" t="str">
            <v>Version Numérique</v>
          </cell>
          <cell r="T951">
            <v>9782746047228</v>
          </cell>
          <cell r="U951" t="str">
            <v>Version Imprimée</v>
          </cell>
          <cell r="V951" t="str">
            <v>St-Herblain</v>
          </cell>
          <cell r="W951" t="str">
            <v>Editions ENI</v>
          </cell>
          <cell r="X951">
            <v>2009</v>
          </cell>
          <cell r="Y951" t="str">
            <v>Bibliothèque Numérique ENI (Service en ligne)</v>
          </cell>
          <cell r="Z951" t="str">
            <v>STUDIO FACTORY</v>
          </cell>
          <cell r="AA951" t="str">
            <v>texte</v>
          </cell>
          <cell r="AB951" t="str">
            <v>txt</v>
          </cell>
          <cell r="AC951" t="str">
            <v>rdacontent/fre</v>
          </cell>
          <cell r="AD951" t="str">
            <v>informatique</v>
          </cell>
          <cell r="AE951" t="str">
            <v>c</v>
          </cell>
          <cell r="AF951" t="str">
            <v>rdamedia/fre</v>
          </cell>
          <cell r="AG951" t="str">
            <v>ressource en ligne</v>
          </cell>
          <cell r="AH951" t="str">
            <v>cr</v>
          </cell>
          <cell r="AI951" t="str">
            <v>rdacarrier/fre</v>
          </cell>
          <cell r="AJ951" t="str">
            <v>m\\\\\o\\d\\\\\\\\</v>
          </cell>
          <cell r="AK951" t="str">
            <v>cr\cn\\\\uuaua</v>
          </cell>
          <cell r="AL951" t="str">
            <v>Accès restreint aux membres</v>
          </cell>
          <cell r="AM951" t="str">
            <v>Source de la note de description : Version imprimée</v>
          </cell>
          <cell r="AN951" t="str">
            <v/>
          </cell>
          <cell r="AO951" t="str">
            <v>%SITE_CLIENT%/?library_guid=5E3640BF-868E-4217-A23C-35357D712DE6</v>
          </cell>
          <cell r="AP951" t="str">
            <v>Accès au travers du portail ENI</v>
          </cell>
          <cell r="AQ951" t="str">
            <v xml:space="preserve"> Dessin vectoriel </v>
          </cell>
          <cell r="AR951" t="str">
            <v xml:space="preserve"> e</v>
          </cell>
          <cell r="AS951" t="str">
            <v xml:space="preserve"> ebook </v>
          </cell>
          <cell r="AT951" t="str">
            <v xml:space="preserve"> livre électronique </v>
          </cell>
          <cell r="AU951" t="str">
            <v xml:space="preserve"> livre numérique </v>
          </cell>
          <cell r="AV951" t="str">
            <v xml:space="preserve"> livres électroniques </v>
          </cell>
          <cell r="AW951" t="str">
            <v xml:space="preserve"> livres numériques </v>
          </cell>
          <cell r="AX951" t="str">
            <v xml:space="preserve"> LNSF4CSILL</v>
          </cell>
          <cell r="AY951" t="str">
            <v xml:space="preserve">Adobe </v>
          </cell>
          <cell r="AZ951" t="str">
            <v xml:space="preserve">book </v>
          </cell>
          <cell r="BA951" t="str">
            <v/>
          </cell>
          <cell r="BB951" t="str">
            <v/>
          </cell>
          <cell r="BC951" t="str">
            <v/>
          </cell>
          <cell r="BD951" t="str">
            <v/>
          </cell>
          <cell r="BE951" t="str">
            <v/>
          </cell>
          <cell r="BF951" t="str">
            <v/>
          </cell>
          <cell r="BG951" t="str">
            <v/>
          </cell>
          <cell r="BH951" t="str">
            <v/>
          </cell>
          <cell r="BI951" t="str">
            <v/>
          </cell>
          <cell r="BJ951" t="str">
            <v/>
          </cell>
          <cell r="BK951" t="str">
            <v/>
          </cell>
          <cell r="BL951" t="str">
            <v/>
          </cell>
          <cell r="BM951" t="str">
            <v/>
          </cell>
          <cell r="BN951" t="str">
            <v/>
          </cell>
          <cell r="BO951" t="str">
            <v/>
          </cell>
          <cell r="BP951" t="str">
            <v/>
          </cell>
          <cell r="BQ951" t="str">
            <v/>
          </cell>
          <cell r="BR951" t="str">
            <v/>
          </cell>
          <cell r="BS951" t="str">
            <v/>
          </cell>
          <cell r="BT951" t="str">
            <v/>
          </cell>
          <cell r="BU951" t="str">
            <v/>
          </cell>
          <cell r="BV951" t="str">
            <v/>
          </cell>
          <cell r="BW951" t="str">
            <v/>
          </cell>
          <cell r="BX951" t="str">
            <v/>
          </cell>
        </row>
        <row r="952">
          <cell r="A952" t="str">
            <v>SF4CSIND</v>
          </cell>
          <cell r="B952" t="str">
            <v>InDesign CS4</v>
          </cell>
          <cell r="C952" t="str">
            <v>pour PC/Mac</v>
          </cell>
          <cell r="D952" t="str">
            <v>Yannick Celmat</v>
          </cell>
          <cell r="E952" t="str">
            <v/>
          </cell>
          <cell r="F952" t="str">
            <v>Celmat, Yannick</v>
          </cell>
          <cell r="G952" t="str">
            <v/>
          </cell>
          <cell r="H952" t="str">
            <v/>
          </cell>
          <cell r="I952" t="str">
            <v/>
          </cell>
          <cell r="J952" t="str">
            <v/>
          </cell>
          <cell r="K952" t="str">
            <v>Edition du 1 January 2009</v>
          </cell>
          <cell r="L952" t="str">
            <v>486 pages</v>
          </cell>
          <cell r="M952" t="str">
            <v>Editions ENI</v>
          </cell>
          <cell r="N952" t="str">
            <v>fre</v>
          </cell>
          <cell r="O952" t="str">
            <v>fre</v>
          </cell>
          <cell r="P952" t="str">
            <v>fre</v>
          </cell>
          <cell r="Q952" t="str">
            <v>Découvrez dans ce livre les fonctionnalités essentielles du logiciel de mise en page Adobe InDesign CS4 : après la présentation de la nouvelle interface commune aux logiciels de la suite CS4,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transparence...) qui la composent. Puis vous verrez comment créer des pages types qui permettent d'élaborer des compositions homogènes et comment réaliser des livres composés d'une table des matières et d'un index. Le dernier chapitre traite de la diffusion du document : la création de PDF et l'impression.
Ce livre est également proposé en coffret</v>
          </cell>
          <cell r="R952">
            <v>9782746047945</v>
          </cell>
          <cell r="S952" t="str">
            <v>Version Numérique</v>
          </cell>
          <cell r="T952">
            <v>9782746046924</v>
          </cell>
          <cell r="U952" t="str">
            <v>Version Imprimée</v>
          </cell>
          <cell r="V952" t="str">
            <v>St-Herblain</v>
          </cell>
          <cell r="W952" t="str">
            <v>Editions ENI</v>
          </cell>
          <cell r="X952">
            <v>2009</v>
          </cell>
          <cell r="Y952" t="str">
            <v>Bibliothèque Numérique ENI (Service en ligne)</v>
          </cell>
          <cell r="Z952" t="str">
            <v>STUDIO FACTORY</v>
          </cell>
          <cell r="AA952" t="str">
            <v>texte</v>
          </cell>
          <cell r="AB952" t="str">
            <v>txt</v>
          </cell>
          <cell r="AC952" t="str">
            <v>rdacontent/fre</v>
          </cell>
          <cell r="AD952" t="str">
            <v>informatique</v>
          </cell>
          <cell r="AE952" t="str">
            <v>c</v>
          </cell>
          <cell r="AF952" t="str">
            <v>rdamedia/fre</v>
          </cell>
          <cell r="AG952" t="str">
            <v>ressource en ligne</v>
          </cell>
          <cell r="AH952" t="str">
            <v>cr</v>
          </cell>
          <cell r="AI952" t="str">
            <v>rdacarrier/fre</v>
          </cell>
          <cell r="AJ952" t="str">
            <v>m\\\\\o\\d\\\\\\\\</v>
          </cell>
          <cell r="AK952" t="str">
            <v>cr\cn\\\\uuaua</v>
          </cell>
          <cell r="AL952" t="str">
            <v>Accès restreint aux membres</v>
          </cell>
          <cell r="AM952" t="str">
            <v>Source de la note de description : Version imprimée</v>
          </cell>
          <cell r="AN952" t="str">
            <v/>
          </cell>
          <cell r="AO952" t="str">
            <v>%SITE_CLIENT%/?library_guid=FDA53288-EFAA-4C4F-BB07-80B44DF5F1D8</v>
          </cell>
          <cell r="AP952" t="str">
            <v>Accès au travers du portail ENI</v>
          </cell>
          <cell r="AQ952" t="str">
            <v xml:space="preserve"> Adobe </v>
          </cell>
          <cell r="AR952" t="str">
            <v xml:space="preserve"> e</v>
          </cell>
          <cell r="AS952" t="str">
            <v xml:space="preserve"> ebook </v>
          </cell>
          <cell r="AT952" t="str">
            <v xml:space="preserve"> index </v>
          </cell>
          <cell r="AU952" t="str">
            <v xml:space="preserve"> livre </v>
          </cell>
          <cell r="AV952" t="str">
            <v xml:space="preserve"> livre électronique </v>
          </cell>
          <cell r="AW952" t="str">
            <v xml:space="preserve"> livre numérique </v>
          </cell>
          <cell r="AX952" t="str">
            <v xml:space="preserve"> livres électroniques </v>
          </cell>
          <cell r="AY952" t="str">
            <v xml:space="preserve"> livres numériques </v>
          </cell>
          <cell r="AZ952" t="str">
            <v xml:space="preserve"> LNSF4CSIND</v>
          </cell>
          <cell r="BA952" t="str">
            <v xml:space="preserve"> mise en page </v>
          </cell>
          <cell r="BB952" t="str">
            <v xml:space="preserve"> PAO </v>
          </cell>
          <cell r="BC952" t="str">
            <v xml:space="preserve"> table des matières </v>
          </cell>
          <cell r="BD952" t="str">
            <v xml:space="preserve">book </v>
          </cell>
          <cell r="BE952" t="str">
            <v xml:space="preserve">Livre </v>
          </cell>
          <cell r="BF952" t="str">
            <v/>
          </cell>
          <cell r="BG952" t="str">
            <v/>
          </cell>
          <cell r="BH952" t="str">
            <v/>
          </cell>
          <cell r="BI952" t="str">
            <v/>
          </cell>
          <cell r="BJ952" t="str">
            <v/>
          </cell>
          <cell r="BK952" t="str">
            <v/>
          </cell>
          <cell r="BL952" t="str">
            <v/>
          </cell>
          <cell r="BM952" t="str">
            <v/>
          </cell>
          <cell r="BN952" t="str">
            <v/>
          </cell>
          <cell r="BO952" t="str">
            <v/>
          </cell>
          <cell r="BP952" t="str">
            <v/>
          </cell>
          <cell r="BQ952" t="str">
            <v/>
          </cell>
          <cell r="BR952" t="str">
            <v/>
          </cell>
          <cell r="BS952" t="str">
            <v/>
          </cell>
          <cell r="BT952" t="str">
            <v/>
          </cell>
          <cell r="BU952" t="str">
            <v/>
          </cell>
          <cell r="BV952" t="str">
            <v/>
          </cell>
          <cell r="BW952" t="str">
            <v/>
          </cell>
          <cell r="BX952" t="str">
            <v/>
          </cell>
        </row>
        <row r="953">
          <cell r="A953" t="str">
            <v>SF4CSPHO</v>
          </cell>
          <cell r="B953" t="str">
            <v>Photoshop CS4 pour PC/Mac</v>
          </cell>
          <cell r="C953" t="str">
            <v/>
          </cell>
          <cell r="D953" t="str">
            <v>Didier MAZIER,Thierry OLLIVIER</v>
          </cell>
          <cell r="E953" t="str">
            <v/>
          </cell>
          <cell r="F953" t="str">
            <v>MAZIER, Didier</v>
          </cell>
          <cell r="G953" t="str">
            <v>OLLIVIER, Thierry</v>
          </cell>
          <cell r="H953" t="str">
            <v/>
          </cell>
          <cell r="I953" t="str">
            <v/>
          </cell>
          <cell r="J953" t="str">
            <v/>
          </cell>
          <cell r="K953" t="str">
            <v>Edition du 1 March 2009</v>
          </cell>
          <cell r="L953" t="str">
            <v>464 pages</v>
          </cell>
          <cell r="M953" t="str">
            <v>Editions ENI</v>
          </cell>
          <cell r="N953" t="str">
            <v>fre</v>
          </cell>
          <cell r="O953" t="str">
            <v>fre</v>
          </cell>
          <cell r="P953" t="str">
            <v>fre</v>
          </cell>
          <cell r="Q953" t="str">
            <v>Ce livre de la collection Studio Factory détaille chaque fonction de Adobe Photoshop CS4, le logiciel de référence en matière de retouches d'images : après une présentation de l'environnement de travail et des différents formats de fichiers gérés par Photoshop, vous découvrirez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verrez comment obtenir des effets saisissants à l'aide des nombreux filtres, comment détourer les images par la réalisation de tracés, les afficher dans une page Web ou dans une galerie de photos Web, exploiter les couches pour créer un masque ou remplacer des encres de couleur quadri. Vous apprendrez à automatiser les tâches en créant des scripts ; le livre se termine par une approche d'Adobe Bridge et Camera Raw.
Ce livre est également proposé en coffret 1 | coffret 2</v>
          </cell>
          <cell r="R953">
            <v>9782746048775</v>
          </cell>
          <cell r="S953" t="str">
            <v>Version Numérique</v>
          </cell>
          <cell r="T953">
            <v>9782746047839</v>
          </cell>
          <cell r="U953" t="str">
            <v>Version Imprimée</v>
          </cell>
          <cell r="V953" t="str">
            <v>St-Herblain</v>
          </cell>
          <cell r="W953" t="str">
            <v>Editions ENI</v>
          </cell>
          <cell r="X953">
            <v>2009</v>
          </cell>
          <cell r="Y953" t="str">
            <v>Bibliothèque Numérique ENI (Service en ligne)</v>
          </cell>
          <cell r="Z953" t="str">
            <v>STUDIO FACTORY</v>
          </cell>
          <cell r="AA953" t="str">
            <v>texte</v>
          </cell>
          <cell r="AB953" t="str">
            <v>txt</v>
          </cell>
          <cell r="AC953" t="str">
            <v>rdacontent/fre</v>
          </cell>
          <cell r="AD953" t="str">
            <v>informatique</v>
          </cell>
          <cell r="AE953" t="str">
            <v>c</v>
          </cell>
          <cell r="AF953" t="str">
            <v>rdamedia/fre</v>
          </cell>
          <cell r="AG953" t="str">
            <v>ressource en ligne</v>
          </cell>
          <cell r="AH953" t="str">
            <v>cr</v>
          </cell>
          <cell r="AI953" t="str">
            <v>rdacarrier/fre</v>
          </cell>
          <cell r="AJ953" t="str">
            <v>m\\\\\o\\d\\\\\\\\</v>
          </cell>
          <cell r="AK953" t="str">
            <v>cr\cn\\\\uuaua</v>
          </cell>
          <cell r="AL953" t="str">
            <v>Accès restreint aux membres</v>
          </cell>
          <cell r="AM953" t="str">
            <v>Source de la note de description : Version imprimée</v>
          </cell>
          <cell r="AN953" t="str">
            <v/>
          </cell>
          <cell r="AO953" t="str">
            <v>%SITE_CLIENT%/?library_guid=B5675EE7-20E3-4DB9-93D0-961B469E9BB6</v>
          </cell>
          <cell r="AP953" t="str">
            <v>Accès au travers du portail ENI</v>
          </cell>
          <cell r="AQ953" t="str">
            <v xml:space="preserve"> Adobe </v>
          </cell>
          <cell r="AR953" t="str">
            <v xml:space="preserve"> bichromie </v>
          </cell>
          <cell r="AS953" t="str">
            <v xml:space="preserve"> Bitmap </v>
          </cell>
          <cell r="AT953" t="str">
            <v xml:space="preserve"> Bridge </v>
          </cell>
          <cell r="AU953" t="str">
            <v xml:space="preserve"> détourage </v>
          </cell>
          <cell r="AV953" t="str">
            <v xml:space="preserve"> e</v>
          </cell>
          <cell r="AW953" t="str">
            <v xml:space="preserve"> ebook </v>
          </cell>
          <cell r="AX953" t="str">
            <v xml:space="preserve"> livre électronique </v>
          </cell>
          <cell r="AY953" t="str">
            <v xml:space="preserve"> livre numérique </v>
          </cell>
          <cell r="AZ953" t="str">
            <v xml:space="preserve"> livres électroniques </v>
          </cell>
          <cell r="BA953" t="str">
            <v xml:space="preserve"> livres numériques </v>
          </cell>
          <cell r="BB953" t="str">
            <v xml:space="preserve"> LNSF4CSPHO</v>
          </cell>
          <cell r="BC953" t="str">
            <v xml:space="preserve"> Ouvrage </v>
          </cell>
          <cell r="BD953" t="str">
            <v xml:space="preserve"> photo </v>
          </cell>
          <cell r="BE953" t="str">
            <v xml:space="preserve"> Retouche image </v>
          </cell>
          <cell r="BF953" t="str">
            <v xml:space="preserve"> script </v>
          </cell>
          <cell r="BG953" t="str">
            <v xml:space="preserve">book </v>
          </cell>
          <cell r="BH953" t="str">
            <v xml:space="preserve">Livre </v>
          </cell>
          <cell r="BI953" t="str">
            <v/>
          </cell>
          <cell r="BJ953" t="str">
            <v/>
          </cell>
          <cell r="BK953" t="str">
            <v/>
          </cell>
          <cell r="BL953" t="str">
            <v/>
          </cell>
          <cell r="BM953" t="str">
            <v/>
          </cell>
          <cell r="BN953" t="str">
            <v/>
          </cell>
          <cell r="BO953" t="str">
            <v/>
          </cell>
          <cell r="BP953" t="str">
            <v/>
          </cell>
          <cell r="BQ953" t="str">
            <v/>
          </cell>
          <cell r="BR953" t="str">
            <v/>
          </cell>
          <cell r="BS953" t="str">
            <v/>
          </cell>
          <cell r="BT953" t="str">
            <v/>
          </cell>
          <cell r="BU953" t="str">
            <v/>
          </cell>
          <cell r="BV953" t="str">
            <v/>
          </cell>
          <cell r="BW953" t="str">
            <v/>
          </cell>
          <cell r="BX953" t="str">
            <v/>
          </cell>
        </row>
        <row r="954">
          <cell r="A954" t="str">
            <v>SF5CSDRE</v>
          </cell>
          <cell r="B954" t="str">
            <v>Dreamweaver CS5 pour PC/Mac</v>
          </cell>
          <cell r="C954" t="str">
            <v>Pour des sites full CSS conformes aux standards du W3C</v>
          </cell>
          <cell r="D954" t="str">
            <v>Christophe AUBRY</v>
          </cell>
          <cell r="E954" t="str">
            <v/>
          </cell>
          <cell r="F954" t="str">
            <v>AUBRY, Christophe</v>
          </cell>
          <cell r="G954" t="str">
            <v/>
          </cell>
          <cell r="H954" t="str">
            <v/>
          </cell>
          <cell r="I954" t="str">
            <v/>
          </cell>
          <cell r="J954" t="str">
            <v/>
          </cell>
          <cell r="K954" t="str">
            <v>Edition du 1 September 2010</v>
          </cell>
          <cell r="L954" t="str">
            <v>426 pages</v>
          </cell>
          <cell r="M954" t="str">
            <v>Editions ENI</v>
          </cell>
          <cell r="N954" t="str">
            <v>fre</v>
          </cell>
          <cell r="O954" t="str">
            <v>fre</v>
          </cell>
          <cell r="P954" t="str">
            <v>fre</v>
          </cell>
          <cell r="Q954" t="str">
            <v>Ce livre est destiné à toute personne, conceptrice de site web statique (sans connexion à des données extérieures au site), et qui désire exploiter au mieux le célèbre logiciel d'Adobe, Dreamweaver CS5. Il décrit de façon pratique les fonctionnalités essentielles de cette nouvelle version permettant de créer puis de publier un site Web conforme aux exigences du W3C, ce qui suppose de bien séparer le contenu, dédié au HTML, de la mise en forme et mise en page, dédiée aux feuilles de style CSS (concevoir un site full CSS).
 Après la description de l'environnement et la définition du site, vous aborderez les feuilles de style CSS (organisation, syntaxe et gestion) avant de créer vos premières pages web composées de tout type d'éléments (texte, images, tableaux, vidéos, liens hypertextes...). Vous verrez aussi comment créer des formulaires, utiliser des composants d'interface Spry (technologie Ajax), exploiter les bibliothèques d'objets et les modèles. Un chapitre est consacré à l'optimisation du code pour les standards du web y compris l'incorporation de l'HTML 5 et des CSS 3. Le livre se termine par la publication du site sur le serveur.
Ce livre est également proposé en coffret</v>
          </cell>
          <cell r="R954">
            <v>9782746059054</v>
          </cell>
          <cell r="S954" t="str">
            <v>Version Numérique</v>
          </cell>
          <cell r="T954">
            <v>9782746056855</v>
          </cell>
          <cell r="U954" t="str">
            <v>Version Imprimée</v>
          </cell>
          <cell r="V954" t="str">
            <v>St-Herblain</v>
          </cell>
          <cell r="W954" t="str">
            <v>Editions ENI</v>
          </cell>
          <cell r="X954">
            <v>2010</v>
          </cell>
          <cell r="Y954" t="str">
            <v>Bibliothèque Numérique ENI (Service en ligne)</v>
          </cell>
          <cell r="Z954" t="str">
            <v>STUDIO FACTORY</v>
          </cell>
          <cell r="AA954" t="str">
            <v>texte</v>
          </cell>
          <cell r="AB954" t="str">
            <v>txt</v>
          </cell>
          <cell r="AC954" t="str">
            <v>rdacontent/fre</v>
          </cell>
          <cell r="AD954" t="str">
            <v>informatique</v>
          </cell>
          <cell r="AE954" t="str">
            <v>c</v>
          </cell>
          <cell r="AF954" t="str">
            <v>rdamedia/fre</v>
          </cell>
          <cell r="AG954" t="str">
            <v>ressource en ligne</v>
          </cell>
          <cell r="AH954" t="str">
            <v>cr</v>
          </cell>
          <cell r="AI954" t="str">
            <v>rdacarrier/fre</v>
          </cell>
          <cell r="AJ954" t="str">
            <v>m\\\\\o\\d\\\\\\\\</v>
          </cell>
          <cell r="AK954" t="str">
            <v>cr\cn\\\\uuaua</v>
          </cell>
          <cell r="AL954" t="str">
            <v>Accès restreint aux membres</v>
          </cell>
          <cell r="AM954" t="str">
            <v>Source de la note de description : Version imprimée</v>
          </cell>
          <cell r="AN954" t="str">
            <v/>
          </cell>
          <cell r="AO954" t="str">
            <v>%SITE_CLIENT%/?library_guid=D77D1603-C360-4EAE-BBD8-519788CF76F5</v>
          </cell>
          <cell r="AP954" t="str">
            <v>Accès au travers du portail ENI</v>
          </cell>
          <cell r="AQ954" t="str">
            <v xml:space="preserve"> Actifs </v>
          </cell>
          <cell r="AR954" t="str">
            <v xml:space="preserve"> css </v>
          </cell>
          <cell r="AS954" t="str">
            <v xml:space="preserve"> Design Notes </v>
          </cell>
          <cell r="AT954" t="str">
            <v xml:space="preserve"> Dream </v>
          </cell>
          <cell r="AU954" t="str">
            <v xml:space="preserve"> dreamwever </v>
          </cell>
          <cell r="AV954" t="str">
            <v xml:space="preserve"> e</v>
          </cell>
          <cell r="AW954" t="str">
            <v xml:space="preserve"> ebook </v>
          </cell>
          <cell r="AX954" t="str">
            <v xml:space="preserve"> Extension Manager </v>
          </cell>
          <cell r="AY954" t="str">
            <v xml:space="preserve"> feuille de style </v>
          </cell>
          <cell r="AZ954" t="str">
            <v xml:space="preserve"> Formulaire </v>
          </cell>
          <cell r="BA954" t="str">
            <v xml:space="preserve"> Homesite </v>
          </cell>
          <cell r="BB954" t="str">
            <v xml:space="preserve"> html </v>
          </cell>
          <cell r="BC954" t="str">
            <v xml:space="preserve"> livre électronique </v>
          </cell>
          <cell r="BD954" t="str">
            <v xml:space="preserve"> livre numérique </v>
          </cell>
          <cell r="BE954" t="str">
            <v xml:space="preserve"> livres électroniques </v>
          </cell>
          <cell r="BF954" t="str">
            <v xml:space="preserve"> livres numériques </v>
          </cell>
          <cell r="BG954" t="str">
            <v xml:space="preserve"> LNSF5CSDRE</v>
          </cell>
          <cell r="BH954" t="str">
            <v xml:space="preserve"> Quick Tag Editor </v>
          </cell>
          <cell r="BI954" t="str">
            <v xml:space="preserve"> site web </v>
          </cell>
          <cell r="BJ954" t="str">
            <v xml:space="preserve"> SSI </v>
          </cell>
          <cell r="BK954" t="str">
            <v xml:space="preserve">book </v>
          </cell>
          <cell r="BL954" t="str">
            <v xml:space="preserve">Macromedia </v>
          </cell>
          <cell r="BM954" t="str">
            <v/>
          </cell>
          <cell r="BN954" t="str">
            <v/>
          </cell>
          <cell r="BO954" t="str">
            <v/>
          </cell>
          <cell r="BP954" t="str">
            <v/>
          </cell>
          <cell r="BQ954" t="str">
            <v/>
          </cell>
          <cell r="BR954" t="str">
            <v/>
          </cell>
          <cell r="BS954" t="str">
            <v/>
          </cell>
          <cell r="BT954" t="str">
            <v/>
          </cell>
          <cell r="BU954" t="str">
            <v/>
          </cell>
          <cell r="BV954" t="str">
            <v/>
          </cell>
          <cell r="BW954" t="str">
            <v/>
          </cell>
          <cell r="BX954" t="str">
            <v/>
          </cell>
        </row>
        <row r="955">
          <cell r="A955" t="str">
            <v>SF5CSFLA</v>
          </cell>
          <cell r="B955" t="str">
            <v>Flash Professional CS5 pour PC/Mac</v>
          </cell>
          <cell r="C955" t="str">
            <v>Créer des animations attractives pour le Web</v>
          </cell>
          <cell r="D955" t="str">
            <v>Christophe AUBRY</v>
          </cell>
          <cell r="E955" t="str">
            <v/>
          </cell>
          <cell r="F955" t="str">
            <v>AUBRY, Christophe</v>
          </cell>
          <cell r="G955" t="str">
            <v/>
          </cell>
          <cell r="H955" t="str">
            <v/>
          </cell>
          <cell r="I955" t="str">
            <v/>
          </cell>
          <cell r="J955" t="str">
            <v/>
          </cell>
          <cell r="K955" t="str">
            <v>Edition du 1 October 2010</v>
          </cell>
          <cell r="L955" t="str">
            <v>433 pages</v>
          </cell>
          <cell r="M955" t="str">
            <v>Editions ENI</v>
          </cell>
          <cell r="N955" t="str">
            <v>fre</v>
          </cell>
          <cell r="O955" t="str">
            <v>fre</v>
          </cell>
          <cell r="P955" t="str">
            <v>fre</v>
          </cell>
          <cell r="Q955" t="str">
            <v>Ce livre est destiné à toute personne désirant apprendre l'ensemble des fonctionnalités du logiciel Adobe Flash Professional CS5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gestion de la vitesse (cinétique) et animations par articulation (cinématique inverse). Vous apprendrez ensuite à insérer de l'audio et de la vidéo pour réaliser des animations multimédias. Pour ajouter de l'interactivité dans vos animations, vous apprendrez les bases de la programmation en ActionScript 3 afin de concevoir des boutons interactifs.
Pour terminer, vous découvrirez comment publier vos fichiers selon les différents médias choisis pour la diffusion des animations.
Les principaux exemples du livre sont téléchargeables sur le site de l'éditeur, www.editions-eni.fr.
Ce livre est également proposé en coffret</v>
          </cell>
          <cell r="R955">
            <v>9782746059863</v>
          </cell>
          <cell r="S955" t="str">
            <v>Version Numérique</v>
          </cell>
          <cell r="T955">
            <v>9782746058255</v>
          </cell>
          <cell r="U955" t="str">
            <v>Version Imprimée</v>
          </cell>
          <cell r="V955" t="str">
            <v>St-Herblain</v>
          </cell>
          <cell r="W955" t="str">
            <v>Editions ENI</v>
          </cell>
          <cell r="X955">
            <v>2010</v>
          </cell>
          <cell r="Y955" t="str">
            <v>Bibliothèque Numérique ENI (Service en ligne)</v>
          </cell>
          <cell r="Z955" t="str">
            <v>STUDIO FACTORY</v>
          </cell>
          <cell r="AA955" t="str">
            <v>texte</v>
          </cell>
          <cell r="AB955" t="str">
            <v>txt</v>
          </cell>
          <cell r="AC955" t="str">
            <v>rdacontent/fre</v>
          </cell>
          <cell r="AD955" t="str">
            <v>informatique</v>
          </cell>
          <cell r="AE955" t="str">
            <v>c</v>
          </cell>
          <cell r="AF955" t="str">
            <v>rdamedia/fre</v>
          </cell>
          <cell r="AG955" t="str">
            <v>ressource en ligne</v>
          </cell>
          <cell r="AH955" t="str">
            <v>cr</v>
          </cell>
          <cell r="AI955" t="str">
            <v>rdacarrier/fre</v>
          </cell>
          <cell r="AJ955" t="str">
            <v>m\\\\\o\\d\\\\\\\\</v>
          </cell>
          <cell r="AK955" t="str">
            <v>cr\cn\\\\uuaua</v>
          </cell>
          <cell r="AL955" t="str">
            <v>Accès restreint aux membres</v>
          </cell>
          <cell r="AM955" t="str">
            <v>Source de la note de description : Version imprimée</v>
          </cell>
          <cell r="AN955" t="str">
            <v/>
          </cell>
          <cell r="AO955" t="str">
            <v>%SITE_CLIENT%/?library_guid=EB24573D-C25E-4B5E-AE94-E0E477B2DD80</v>
          </cell>
          <cell r="AP955" t="str">
            <v>Accès au travers du portail ENI</v>
          </cell>
          <cell r="AQ955" t="str">
            <v xml:space="preserve"> Action script </v>
          </cell>
          <cell r="AR955" t="str">
            <v xml:space="preserve"> ActionScript </v>
          </cell>
          <cell r="AS955" t="str">
            <v xml:space="preserve"> Adobe </v>
          </cell>
          <cell r="AT955" t="str">
            <v xml:space="preserve"> Animation </v>
          </cell>
          <cell r="AU955" t="str">
            <v xml:space="preserve"> cinématique </v>
          </cell>
          <cell r="AV955" t="str">
            <v xml:space="preserve"> cinétique </v>
          </cell>
          <cell r="AW955" t="str">
            <v xml:space="preserve"> clip </v>
          </cell>
          <cell r="AX955" t="str">
            <v xml:space="preserve"> e</v>
          </cell>
          <cell r="AY955" t="str">
            <v xml:space="preserve"> ebook </v>
          </cell>
          <cell r="AZ955" t="str">
            <v xml:space="preserve"> interpolation </v>
          </cell>
          <cell r="BA955" t="str">
            <v xml:space="preserve"> livre électronique </v>
          </cell>
          <cell r="BB955" t="str">
            <v xml:space="preserve"> livre numérique </v>
          </cell>
          <cell r="BC955" t="str">
            <v xml:space="preserve"> livres électroniques </v>
          </cell>
          <cell r="BD955" t="str">
            <v xml:space="preserve"> livres numériques </v>
          </cell>
          <cell r="BE955" t="str">
            <v xml:space="preserve"> LNSF5CSFLA</v>
          </cell>
          <cell r="BF955" t="str">
            <v xml:space="preserve"> Macromedia </v>
          </cell>
          <cell r="BG955" t="str">
            <v xml:space="preserve"> scénario </v>
          </cell>
          <cell r="BH955" t="str">
            <v xml:space="preserve"> scène </v>
          </cell>
          <cell r="BI955" t="str">
            <v xml:space="preserve"> Web </v>
          </cell>
          <cell r="BJ955" t="str">
            <v xml:space="preserve">book </v>
          </cell>
          <cell r="BK955" t="str">
            <v xml:space="preserve">Livre </v>
          </cell>
          <cell r="BL955" t="str">
            <v/>
          </cell>
          <cell r="BM955" t="str">
            <v/>
          </cell>
          <cell r="BN955" t="str">
            <v/>
          </cell>
          <cell r="BO955" t="str">
            <v/>
          </cell>
          <cell r="BP955" t="str">
            <v/>
          </cell>
          <cell r="BQ955" t="str">
            <v/>
          </cell>
          <cell r="BR955" t="str">
            <v/>
          </cell>
          <cell r="BS955" t="str">
            <v/>
          </cell>
          <cell r="BT955" t="str">
            <v/>
          </cell>
          <cell r="BU955" t="str">
            <v/>
          </cell>
          <cell r="BV955" t="str">
            <v/>
          </cell>
          <cell r="BW955" t="str">
            <v/>
          </cell>
          <cell r="BX955" t="str">
            <v/>
          </cell>
        </row>
        <row r="956">
          <cell r="A956" t="str">
            <v>SF5CSILL</v>
          </cell>
          <cell r="B956" t="str">
            <v>Illustrator CS5</v>
          </cell>
          <cell r="C956" t="str">
            <v>pour PC/Mac</v>
          </cell>
          <cell r="D956" t="str">
            <v>Didier MAZIER</v>
          </cell>
          <cell r="E956" t="str">
            <v/>
          </cell>
          <cell r="F956" t="str">
            <v>MAZIER, Didier</v>
          </cell>
          <cell r="G956" t="str">
            <v/>
          </cell>
          <cell r="H956" t="str">
            <v/>
          </cell>
          <cell r="I956" t="str">
            <v/>
          </cell>
          <cell r="J956" t="str">
            <v/>
          </cell>
          <cell r="K956" t="str">
            <v>Edition du 1 October 2010</v>
          </cell>
          <cell r="L956" t="str">
            <v>446 pages</v>
          </cell>
          <cell r="M956" t="str">
            <v>Editions ENI</v>
          </cell>
          <cell r="N956" t="str">
            <v>fre</v>
          </cell>
          <cell r="O956" t="str">
            <v>fre</v>
          </cell>
          <cell r="P956" t="str">
            <v>fre</v>
          </cell>
          <cell r="Q956" t="str">
            <v>Ce livre de la collection Studio Factory détaille chaque fonction du logiciel de dessin vectoriel Illustrator CS5 : après une présentation de l'environnement et des formats de fichiers gérés par Illustrator (ai, eps, pdf, svg...), vous découvrirez comment utiliser les outils pour créer des formes diverses (dont les nouveaux outils Pointe du pinceau et Largeur de tracé), pour insérer du texte et créer des graphes. Vous apprendrez ensuite à modifier les objets en leur appliquant des attributs, des styles, des effets, des transformations (notamment avec le Concepteur de formes, le nouveau mode de dessin A l'intérieur et la Grille de perspective) et vous verrez comment transformer une photo en image vectorielle grâce à la vectorisation dynamique. Pour optimiser votre travail, vous exploiterez les symboles, les calques, les plans de travail multiples et créerez des scripts. Enfin, vous découvrirez les fonctions d'Illustrator qui permettent de créer des images optimisées pour le Web (avec le nouvel outil d'alignement des objets sur la grille en pixels), au format gif, png, jpeg, swf ou svg.
Ce livre est également proposé en coffret 1 | coffret 2</v>
          </cell>
          <cell r="R956">
            <v>9782746059870</v>
          </cell>
          <cell r="S956" t="str">
            <v>Version Numérique</v>
          </cell>
          <cell r="T956">
            <v>9782746058330</v>
          </cell>
          <cell r="U956" t="str">
            <v>Version Imprimée</v>
          </cell>
          <cell r="V956" t="str">
            <v>St-Herblain</v>
          </cell>
          <cell r="W956" t="str">
            <v>Editions ENI</v>
          </cell>
          <cell r="X956">
            <v>2010</v>
          </cell>
          <cell r="Y956" t="str">
            <v>Bibliothèque Numérique ENI (Service en ligne)</v>
          </cell>
          <cell r="Z956" t="str">
            <v>STUDIO FACTORY</v>
          </cell>
          <cell r="AA956" t="str">
            <v>texte</v>
          </cell>
          <cell r="AB956" t="str">
            <v>txt</v>
          </cell>
          <cell r="AC956" t="str">
            <v>rdacontent/fre</v>
          </cell>
          <cell r="AD956" t="str">
            <v>informatique</v>
          </cell>
          <cell r="AE956" t="str">
            <v>c</v>
          </cell>
          <cell r="AF956" t="str">
            <v>rdamedia/fre</v>
          </cell>
          <cell r="AG956" t="str">
            <v>ressource en ligne</v>
          </cell>
          <cell r="AH956" t="str">
            <v>cr</v>
          </cell>
          <cell r="AI956" t="str">
            <v>rdacarrier/fre</v>
          </cell>
          <cell r="AJ956" t="str">
            <v>m\\\\\o\\d\\\\\\\\</v>
          </cell>
          <cell r="AK956" t="str">
            <v>cr\cn\\\\uuaua</v>
          </cell>
          <cell r="AL956" t="str">
            <v>Accès restreint aux membres</v>
          </cell>
          <cell r="AM956" t="str">
            <v>Source de la note de description : Version imprimée</v>
          </cell>
          <cell r="AN956" t="str">
            <v/>
          </cell>
          <cell r="AO956" t="str">
            <v>%SITE_CLIENT%/?library_guid=8EF0E773-0811-4ED1-9246-50E1E040E007</v>
          </cell>
          <cell r="AP956" t="str">
            <v>Accès au travers du portail ENI</v>
          </cell>
          <cell r="AQ956" t="str">
            <v xml:space="preserve"> calque </v>
          </cell>
          <cell r="AR956" t="str">
            <v xml:space="preserve"> Dessin vectoriel </v>
          </cell>
          <cell r="AS956" t="str">
            <v xml:space="preserve"> e</v>
          </cell>
          <cell r="AT956" t="str">
            <v xml:space="preserve"> ebook </v>
          </cell>
          <cell r="AU956" t="str">
            <v xml:space="preserve"> images pour le web </v>
          </cell>
          <cell r="AV956" t="str">
            <v xml:space="preserve"> livre électronique </v>
          </cell>
          <cell r="AW956" t="str">
            <v xml:space="preserve"> livre numérique </v>
          </cell>
          <cell r="AX956" t="str">
            <v xml:space="preserve"> livres électroniques </v>
          </cell>
          <cell r="AY956" t="str">
            <v xml:space="preserve"> livres numériques </v>
          </cell>
          <cell r="AZ956" t="str">
            <v xml:space="preserve"> LNSF5CSILL</v>
          </cell>
          <cell r="BA956" t="str">
            <v xml:space="preserve"> Scripts </v>
          </cell>
          <cell r="BB956" t="str">
            <v xml:space="preserve"> symbole </v>
          </cell>
          <cell r="BC956" t="str">
            <v xml:space="preserve"> vectorisation </v>
          </cell>
          <cell r="BD956" t="str">
            <v xml:space="preserve">Adobe </v>
          </cell>
          <cell r="BE956" t="str">
            <v xml:space="preserve">book </v>
          </cell>
          <cell r="BF956" t="str">
            <v/>
          </cell>
          <cell r="BG956" t="str">
            <v/>
          </cell>
          <cell r="BH956" t="str">
            <v/>
          </cell>
          <cell r="BI956" t="str">
            <v/>
          </cell>
          <cell r="BJ956" t="str">
            <v/>
          </cell>
          <cell r="BK956" t="str">
            <v/>
          </cell>
          <cell r="BL956" t="str">
            <v/>
          </cell>
          <cell r="BM956" t="str">
            <v/>
          </cell>
          <cell r="BN956" t="str">
            <v/>
          </cell>
          <cell r="BO956" t="str">
            <v/>
          </cell>
          <cell r="BP956" t="str">
            <v/>
          </cell>
          <cell r="BQ956" t="str">
            <v/>
          </cell>
          <cell r="BR956" t="str">
            <v/>
          </cell>
          <cell r="BS956" t="str">
            <v/>
          </cell>
          <cell r="BT956" t="str">
            <v/>
          </cell>
          <cell r="BU956" t="str">
            <v/>
          </cell>
          <cell r="BV956" t="str">
            <v/>
          </cell>
          <cell r="BW956" t="str">
            <v/>
          </cell>
          <cell r="BX956" t="str">
            <v/>
          </cell>
        </row>
        <row r="957">
          <cell r="A957" t="str">
            <v>SF5CSIND</v>
          </cell>
          <cell r="B957" t="str">
            <v>InDesign CS5</v>
          </cell>
          <cell r="C957" t="str">
            <v>pour PC/Mac</v>
          </cell>
          <cell r="D957" t="str">
            <v>Yannick Celmat</v>
          </cell>
          <cell r="E957" t="str">
            <v/>
          </cell>
          <cell r="F957" t="str">
            <v>Celmat, Yannick</v>
          </cell>
          <cell r="G957" t="str">
            <v/>
          </cell>
          <cell r="H957" t="str">
            <v/>
          </cell>
          <cell r="I957" t="str">
            <v/>
          </cell>
          <cell r="J957" t="str">
            <v/>
          </cell>
          <cell r="K957" t="str">
            <v>Edition du 1 September 2010</v>
          </cell>
          <cell r="L957" t="str">
            <v>541 pages</v>
          </cell>
          <cell r="M957" t="str">
            <v>Editions ENI</v>
          </cell>
          <cell r="N957" t="str">
            <v>fre</v>
          </cell>
          <cell r="O957" t="str">
            <v>fre</v>
          </cell>
          <cell r="P957" t="str">
            <v>fre</v>
          </cell>
          <cell r="Q957" t="str">
            <v>Découvrez dans ce livre les fonctionnalités essentielles du logiciel de mise en page Adobe InDesign CS5 : après la présentation de l'interface commune aux logiciels de la suite CS,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transparence...) qui la composent. Puis vous verrez comment créer des gabarits qui permettent d'élaborer des compositions homogènes et comment réaliser des livres composés d'une table des matières et d'un index avant d'aborder la création de PDF et l'impression. Le dernier chapitre traite des nouveautés concernant le plurimédia : l'insertion de vidéo, d'audio et d'animations ainsi que la diffusion pour le web et les tablettes tactiles.
Ce livre est également proposé en coffret</v>
          </cell>
          <cell r="R957">
            <v>9782746059078</v>
          </cell>
          <cell r="S957" t="str">
            <v>Version Numérique</v>
          </cell>
          <cell r="T957">
            <v>9782746056824</v>
          </cell>
          <cell r="U957" t="str">
            <v>Version Imprimée</v>
          </cell>
          <cell r="V957" t="str">
            <v>St-Herblain</v>
          </cell>
          <cell r="W957" t="str">
            <v>Editions ENI</v>
          </cell>
          <cell r="X957">
            <v>2010</v>
          </cell>
          <cell r="Y957" t="str">
            <v>Bibliothèque Numérique ENI (Service en ligne)</v>
          </cell>
          <cell r="Z957" t="str">
            <v>STUDIO FACTORY</v>
          </cell>
          <cell r="AA957" t="str">
            <v>texte</v>
          </cell>
          <cell r="AB957" t="str">
            <v>txt</v>
          </cell>
          <cell r="AC957" t="str">
            <v>rdacontent/fre</v>
          </cell>
          <cell r="AD957" t="str">
            <v>informatique</v>
          </cell>
          <cell r="AE957" t="str">
            <v>c</v>
          </cell>
          <cell r="AF957" t="str">
            <v>rdamedia/fre</v>
          </cell>
          <cell r="AG957" t="str">
            <v>ressource en ligne</v>
          </cell>
          <cell r="AH957" t="str">
            <v>cr</v>
          </cell>
          <cell r="AI957" t="str">
            <v>rdacarrier/fre</v>
          </cell>
          <cell r="AJ957" t="str">
            <v>m\\\\\o\\d\\\\\\\\</v>
          </cell>
          <cell r="AK957" t="str">
            <v>cr\cn\\\\uuaua</v>
          </cell>
          <cell r="AL957" t="str">
            <v>Accès restreint aux membres</v>
          </cell>
          <cell r="AM957" t="str">
            <v>Source de la note de description : Version imprimée</v>
          </cell>
          <cell r="AN957" t="str">
            <v/>
          </cell>
          <cell r="AO957" t="str">
            <v>%SITE_CLIENT%/?library_guid=658FE097-53DE-40F3-9E57-EE2EDE1E35A7</v>
          </cell>
          <cell r="AP957" t="str">
            <v>Accès au travers du portail ENI</v>
          </cell>
          <cell r="AQ957" t="str">
            <v xml:space="preserve"> Adobe </v>
          </cell>
          <cell r="AR957" t="str">
            <v xml:space="preserve"> e</v>
          </cell>
          <cell r="AS957" t="str">
            <v xml:space="preserve"> ebook </v>
          </cell>
          <cell r="AT957" t="str">
            <v xml:space="preserve"> index </v>
          </cell>
          <cell r="AU957" t="str">
            <v xml:space="preserve"> livre </v>
          </cell>
          <cell r="AV957" t="str">
            <v xml:space="preserve"> livre électronique </v>
          </cell>
          <cell r="AW957" t="str">
            <v xml:space="preserve"> livre numérique </v>
          </cell>
          <cell r="AX957" t="str">
            <v xml:space="preserve"> livres électroniques </v>
          </cell>
          <cell r="AY957" t="str">
            <v xml:space="preserve"> livres numériques </v>
          </cell>
          <cell r="AZ957" t="str">
            <v xml:space="preserve"> LNSF5CSIND</v>
          </cell>
          <cell r="BA957" t="str">
            <v xml:space="preserve"> mise en page </v>
          </cell>
          <cell r="BB957" t="str">
            <v xml:space="preserve"> PAO </v>
          </cell>
          <cell r="BC957" t="str">
            <v xml:space="preserve"> table des matières </v>
          </cell>
          <cell r="BD957" t="str">
            <v xml:space="preserve">book </v>
          </cell>
          <cell r="BE957" t="str">
            <v xml:space="preserve">Livre </v>
          </cell>
          <cell r="BF957" t="str">
            <v/>
          </cell>
          <cell r="BG957" t="str">
            <v/>
          </cell>
          <cell r="BH957" t="str">
            <v/>
          </cell>
          <cell r="BI957" t="str">
            <v/>
          </cell>
          <cell r="BJ957" t="str">
            <v/>
          </cell>
          <cell r="BK957" t="str">
            <v/>
          </cell>
          <cell r="BL957" t="str">
            <v/>
          </cell>
          <cell r="BM957" t="str">
            <v/>
          </cell>
          <cell r="BN957" t="str">
            <v/>
          </cell>
          <cell r="BO957" t="str">
            <v/>
          </cell>
          <cell r="BP957" t="str">
            <v/>
          </cell>
          <cell r="BQ957" t="str">
            <v/>
          </cell>
          <cell r="BR957" t="str">
            <v/>
          </cell>
          <cell r="BS957" t="str">
            <v/>
          </cell>
          <cell r="BT957" t="str">
            <v/>
          </cell>
          <cell r="BU957" t="str">
            <v/>
          </cell>
          <cell r="BV957" t="str">
            <v/>
          </cell>
          <cell r="BW957" t="str">
            <v/>
          </cell>
          <cell r="BX957" t="str">
            <v/>
          </cell>
        </row>
        <row r="958">
          <cell r="A958" t="str">
            <v>SF5CSPHO</v>
          </cell>
          <cell r="B958" t="str">
            <v>Photoshop CS5</v>
          </cell>
          <cell r="C958" t="str">
            <v>pour PC/Mac</v>
          </cell>
          <cell r="D958" t="str">
            <v>Didier MAZIER</v>
          </cell>
          <cell r="E958" t="str">
            <v/>
          </cell>
          <cell r="F958" t="str">
            <v>MAZIER, Didier</v>
          </cell>
          <cell r="G958" t="str">
            <v/>
          </cell>
          <cell r="H958" t="str">
            <v/>
          </cell>
          <cell r="I958" t="str">
            <v/>
          </cell>
          <cell r="J958" t="str">
            <v/>
          </cell>
          <cell r="K958" t="str">
            <v>Edition du 1 September 2010</v>
          </cell>
          <cell r="L958" t="str">
            <v>484 pages</v>
          </cell>
          <cell r="M958" t="str">
            <v>Editions ENI</v>
          </cell>
          <cell r="N958" t="str">
            <v>fre</v>
          </cell>
          <cell r="O958" t="str">
            <v>fre</v>
          </cell>
          <cell r="P958" t="str">
            <v>fre</v>
          </cell>
          <cell r="Q958" t="str">
            <v>Ce livre de la collection Studio Factory détaille chaque fonction de Adobe Photoshop CS5, le logiciel de référence en matière de retouches d'images : après une présentation de l'environnement de travail et des différents formats de fichiers gérés par Photoshop, vous découvrirez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vous ouvrirez à de nouvelles possibilités artistiques avec le traitement HDR des photos, la correction de l'objectif, le pinceau mélangeur, le remplacement de contenus&amp;hellip;
Vous verrez comment obtenir des effets saisissants à l'aide des nombreux filtres, comment détourer les images par la réalisation de tracés et le nouvel outil d'amélioration des contours de sélection, comment afficher les images dans une page Web ou dans une galerie de photos Web, exploiter les couches pour créer un masque ou remplacer des encres de couleur quadri. Vous apprendrez à automatiser les tâches en créant des scripts ; le livre se termine par une approche d'Adobe Bridge et Camera Raw.
Ce livre est également proposé en coffret 1 | coffret 2</v>
          </cell>
          <cell r="R958">
            <v>9782746059092</v>
          </cell>
          <cell r="S958" t="str">
            <v>Version Numérique</v>
          </cell>
          <cell r="T958">
            <v>9782746056886</v>
          </cell>
          <cell r="U958" t="str">
            <v>Version Imprimée</v>
          </cell>
          <cell r="V958" t="str">
            <v>St-Herblain</v>
          </cell>
          <cell r="W958" t="str">
            <v>Editions ENI</v>
          </cell>
          <cell r="X958">
            <v>2010</v>
          </cell>
          <cell r="Y958" t="str">
            <v>Bibliothèque Numérique ENI (Service en ligne)</v>
          </cell>
          <cell r="Z958" t="str">
            <v>STUDIO FACTORY</v>
          </cell>
          <cell r="AA958" t="str">
            <v>texte</v>
          </cell>
          <cell r="AB958" t="str">
            <v>txt</v>
          </cell>
          <cell r="AC958" t="str">
            <v>rdacontent/fre</v>
          </cell>
          <cell r="AD958" t="str">
            <v>informatique</v>
          </cell>
          <cell r="AE958" t="str">
            <v>c</v>
          </cell>
          <cell r="AF958" t="str">
            <v>rdamedia/fre</v>
          </cell>
          <cell r="AG958" t="str">
            <v>ressource en ligne</v>
          </cell>
          <cell r="AH958" t="str">
            <v>cr</v>
          </cell>
          <cell r="AI958" t="str">
            <v>rdacarrier/fre</v>
          </cell>
          <cell r="AJ958" t="str">
            <v>m\\\\\o\\d\\\\\\\\</v>
          </cell>
          <cell r="AK958" t="str">
            <v>cr\cn\\\\uuaua</v>
          </cell>
          <cell r="AL958" t="str">
            <v>Accès restreint aux membres</v>
          </cell>
          <cell r="AM958" t="str">
            <v>Source de la note de description : Version imprimée</v>
          </cell>
          <cell r="AN958" t="str">
            <v/>
          </cell>
          <cell r="AO958" t="str">
            <v>%SITE_CLIENT%/?library_guid=05F41321-B79D-48B6-875E-CD3DED3A17EF</v>
          </cell>
          <cell r="AP958" t="str">
            <v>Accès au travers du portail ENI</v>
          </cell>
          <cell r="AQ958" t="str">
            <v xml:space="preserve"> Adobe </v>
          </cell>
          <cell r="AR958" t="str">
            <v xml:space="preserve"> bichromie </v>
          </cell>
          <cell r="AS958" t="str">
            <v xml:space="preserve"> Bitmap </v>
          </cell>
          <cell r="AT958" t="str">
            <v xml:space="preserve"> Bridge </v>
          </cell>
          <cell r="AU958" t="str">
            <v xml:space="preserve"> creative book </v>
          </cell>
          <cell r="AV958" t="str">
            <v xml:space="preserve"> détourage </v>
          </cell>
          <cell r="AW958" t="str">
            <v xml:space="preserve"> e</v>
          </cell>
          <cell r="AX958" t="str">
            <v xml:space="preserve"> ebook </v>
          </cell>
          <cell r="AY958" t="str">
            <v xml:space="preserve"> livre électronique </v>
          </cell>
          <cell r="AZ958" t="str">
            <v xml:space="preserve"> livre numérique </v>
          </cell>
          <cell r="BA958" t="str">
            <v xml:space="preserve"> livres électroniques </v>
          </cell>
          <cell r="BB958" t="str">
            <v xml:space="preserve"> livres numériques </v>
          </cell>
          <cell r="BC958" t="str">
            <v xml:space="preserve"> LNSF5CSPHO</v>
          </cell>
          <cell r="BD958" t="str">
            <v xml:space="preserve"> Ouvrage </v>
          </cell>
          <cell r="BE958" t="str">
            <v xml:space="preserve"> photo </v>
          </cell>
          <cell r="BF958" t="str">
            <v xml:space="preserve"> Retouche image </v>
          </cell>
          <cell r="BG958" t="str">
            <v xml:space="preserve"> script </v>
          </cell>
          <cell r="BH958" t="str">
            <v xml:space="preserve">book </v>
          </cell>
          <cell r="BI958" t="str">
            <v xml:space="preserve">Livre </v>
          </cell>
          <cell r="BJ958" t="str">
            <v/>
          </cell>
          <cell r="BK958" t="str">
            <v/>
          </cell>
          <cell r="BL958" t="str">
            <v/>
          </cell>
          <cell r="BM958" t="str">
            <v/>
          </cell>
          <cell r="BN958" t="str">
            <v/>
          </cell>
          <cell r="BO958" t="str">
            <v/>
          </cell>
          <cell r="BP958" t="str">
            <v/>
          </cell>
          <cell r="BQ958" t="str">
            <v/>
          </cell>
          <cell r="BR958" t="str">
            <v/>
          </cell>
          <cell r="BS958" t="str">
            <v/>
          </cell>
          <cell r="BT958" t="str">
            <v/>
          </cell>
          <cell r="BU958" t="str">
            <v/>
          </cell>
          <cell r="BV958" t="str">
            <v/>
          </cell>
          <cell r="BW958" t="str">
            <v/>
          </cell>
          <cell r="BX958" t="str">
            <v/>
          </cell>
        </row>
        <row r="959">
          <cell r="A959" t="str">
            <v>SF6CSDRE</v>
          </cell>
          <cell r="B959" t="str">
            <v>Dreamweaver CS6 pour PC/Mac</v>
          </cell>
          <cell r="C959" t="str">
            <v>Pour des sites full CSS conformes aux standards du W3C</v>
          </cell>
          <cell r="D959" t="str">
            <v>Christophe AUBRY</v>
          </cell>
          <cell r="E959" t="str">
            <v/>
          </cell>
          <cell r="F959" t="str">
            <v>AUBRY, Christophe</v>
          </cell>
          <cell r="G959" t="str">
            <v/>
          </cell>
          <cell r="H959" t="str">
            <v/>
          </cell>
          <cell r="I959" t="str">
            <v/>
          </cell>
          <cell r="J959" t="str">
            <v/>
          </cell>
          <cell r="K959" t="str">
            <v>Edition du 1 September 2012</v>
          </cell>
          <cell r="L959" t="str">
            <v>432 pages</v>
          </cell>
          <cell r="M959" t="str">
            <v>Editions ENI</v>
          </cell>
          <cell r="N959" t="str">
            <v>fre</v>
          </cell>
          <cell r="O959" t="str">
            <v>fre</v>
          </cell>
          <cell r="P959" t="str">
            <v>fre</v>
          </cell>
          <cell r="Q959" t="str">
            <v>Ce livre est destiné à toute personne, conceptrice de site web statique (sans connexion à une base de données), et qui désire exploiter au mieux le célèbre logiciel d'Adobe, Dreamweaver CS6. Il décrit de façon pratique les fonctionnalités essentielles de cette nouvelle version permettant de créer puis de publier un site Web conforme aux exigences du W3C, ce qui suppose de bien séparer le contenu, dédié au HTML, de la mise en forme et mise en page, dédiée aux feuilles de style CSS (concevoir un site full CSS).
Après la description de l'environnement et la définition du site, vous aborderez les feuilles de style CSS (organisation, syntaxe et gestion) avant de créer vos premières pages web composées de tout type d'éléments (texte, images, tableaux, vidéos, liens hypertextes...). Vous verrez aussi comment créer des formulaires, utiliser des composants d'interface Spry (technologie Ajax), exploiter les bibliothèques d'objets et les modèles. Un chapitre est consacré à l'optimisation du code pour les standards du web et nous aborderons l'incorporation de l'HTML 5 et des CSS 3. Le livre se termine par la publication du site sur le serveur.</v>
          </cell>
          <cell r="R959">
            <v>9782746075931</v>
          </cell>
          <cell r="S959" t="str">
            <v>Version Numérique</v>
          </cell>
          <cell r="T959">
            <v>9782746075528</v>
          </cell>
          <cell r="U959" t="str">
            <v>Version Imprimée</v>
          </cell>
          <cell r="V959" t="str">
            <v>St-Herblain</v>
          </cell>
          <cell r="W959" t="str">
            <v>Editions ENI</v>
          </cell>
          <cell r="X959">
            <v>2012</v>
          </cell>
          <cell r="Y959" t="str">
            <v>Bibliothèque Numérique ENI (Service en ligne)</v>
          </cell>
          <cell r="Z959" t="str">
            <v>STUDIO FACTORY</v>
          </cell>
          <cell r="AA959" t="str">
            <v>texte</v>
          </cell>
          <cell r="AB959" t="str">
            <v>txt</v>
          </cell>
          <cell r="AC959" t="str">
            <v>rdacontent/fre</v>
          </cell>
          <cell r="AD959" t="str">
            <v>informatique</v>
          </cell>
          <cell r="AE959" t="str">
            <v>c</v>
          </cell>
          <cell r="AF959" t="str">
            <v>rdamedia/fre</v>
          </cell>
          <cell r="AG959" t="str">
            <v>ressource en ligne</v>
          </cell>
          <cell r="AH959" t="str">
            <v>cr</v>
          </cell>
          <cell r="AI959" t="str">
            <v>rdacarrier/fre</v>
          </cell>
          <cell r="AJ959" t="str">
            <v>m\\\\\o\\d\\\\\\\\</v>
          </cell>
          <cell r="AK959" t="str">
            <v>cr\cn\\\\uuaua</v>
          </cell>
          <cell r="AL959" t="str">
            <v>Accès restreint aux membres</v>
          </cell>
          <cell r="AM959" t="str">
            <v>Source de la note de description : Version imprimée</v>
          </cell>
          <cell r="AN959" t="str">
            <v/>
          </cell>
          <cell r="AO959" t="str">
            <v>%SITE_CLIENT%/?library_guid=2B5B3316-BFAA-47A0-A3C7-8E5BD7102638</v>
          </cell>
          <cell r="AP959" t="str">
            <v>Accès au travers du portail ENI</v>
          </cell>
          <cell r="AQ959" t="str">
            <v xml:space="preserve"> Actifs </v>
          </cell>
          <cell r="AR959" t="str">
            <v xml:space="preserve"> css </v>
          </cell>
          <cell r="AS959" t="str">
            <v xml:space="preserve"> Design Notes </v>
          </cell>
          <cell r="AT959" t="str">
            <v xml:space="preserve"> Dream </v>
          </cell>
          <cell r="AU959" t="str">
            <v xml:space="preserve"> dreamwever </v>
          </cell>
          <cell r="AV959" t="str">
            <v xml:space="preserve"> e</v>
          </cell>
          <cell r="AW959" t="str">
            <v xml:space="preserve"> ebook </v>
          </cell>
          <cell r="AX959" t="str">
            <v xml:space="preserve"> Extension Manager </v>
          </cell>
          <cell r="AY959" t="str">
            <v xml:space="preserve"> feuille de style </v>
          </cell>
          <cell r="AZ959" t="str">
            <v xml:space="preserve"> Formulaire </v>
          </cell>
          <cell r="BA959" t="str">
            <v xml:space="preserve"> Homesite </v>
          </cell>
          <cell r="BB959" t="str">
            <v xml:space="preserve"> html </v>
          </cell>
          <cell r="BC959" t="str">
            <v xml:space="preserve"> livre électronique </v>
          </cell>
          <cell r="BD959" t="str">
            <v xml:space="preserve"> livre numérique </v>
          </cell>
          <cell r="BE959" t="str">
            <v xml:space="preserve"> livres électroniques </v>
          </cell>
          <cell r="BF959" t="str">
            <v xml:space="preserve"> livres numériques </v>
          </cell>
          <cell r="BG959" t="str">
            <v xml:space="preserve"> LNSF6CSDRE</v>
          </cell>
          <cell r="BH959" t="str">
            <v xml:space="preserve"> Quick Tag Editor </v>
          </cell>
          <cell r="BI959" t="str">
            <v xml:space="preserve"> site web </v>
          </cell>
          <cell r="BJ959" t="str">
            <v xml:space="preserve"> SSI </v>
          </cell>
          <cell r="BK959" t="str">
            <v xml:space="preserve">book </v>
          </cell>
          <cell r="BL959" t="str">
            <v xml:space="preserve">Macromedia </v>
          </cell>
          <cell r="BM959" t="str">
            <v/>
          </cell>
          <cell r="BN959" t="str">
            <v/>
          </cell>
          <cell r="BO959" t="str">
            <v/>
          </cell>
          <cell r="BP959" t="str">
            <v/>
          </cell>
          <cell r="BQ959" t="str">
            <v/>
          </cell>
          <cell r="BR959" t="str">
            <v/>
          </cell>
          <cell r="BS959" t="str">
            <v/>
          </cell>
          <cell r="BT959" t="str">
            <v/>
          </cell>
          <cell r="BU959" t="str">
            <v/>
          </cell>
          <cell r="BV959" t="str">
            <v/>
          </cell>
          <cell r="BW959" t="str">
            <v/>
          </cell>
          <cell r="BX959" t="str">
            <v/>
          </cell>
        </row>
        <row r="960">
          <cell r="A960" t="str">
            <v>SF6CSFLA</v>
          </cell>
          <cell r="B960" t="str">
            <v>Flash Professional CS6 pour PC/Mac</v>
          </cell>
          <cell r="C960" t="str">
            <v>Créer des animations attractives pour le Web</v>
          </cell>
          <cell r="D960" t="str">
            <v>Christophe AUBRY</v>
          </cell>
          <cell r="E960" t="str">
            <v/>
          </cell>
          <cell r="F960" t="str">
            <v>AUBRY, Christophe</v>
          </cell>
          <cell r="G960" t="str">
            <v/>
          </cell>
          <cell r="H960" t="str">
            <v/>
          </cell>
          <cell r="I960" t="str">
            <v/>
          </cell>
          <cell r="J960" t="str">
            <v/>
          </cell>
          <cell r="K960" t="str">
            <v>Edition du 1 August 2012</v>
          </cell>
          <cell r="L960" t="str">
            <v>434 pages</v>
          </cell>
          <cell r="M960" t="str">
            <v>Editions ENI</v>
          </cell>
          <cell r="N960" t="str">
            <v>fre</v>
          </cell>
          <cell r="O960" t="str">
            <v>fre</v>
          </cell>
          <cell r="P960" t="str">
            <v>fre</v>
          </cell>
          <cell r="Q960" t="str">
            <v>Ce livre est destiné à toute personne désirant apprendre l'ensemble des fonctionnalités du logiciel Adobe Flash Professional CS6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gestion de la vitesse (cinétique) et animations par articulation (cinématique inverse). Vous apprendrez ensuite à insérer de l'audio et de la vidéo pour réaliser des animations multimédias. Pour ajouter de l'interactivité dans vos animations, vous apprendrez les bases de la programmation en ActionScript 3 afin de concevoir des boutons interactifs.
Pour terminer, vous découvrirez comment publier vos animations pour une diffusion sur écran d'ordinateur, sur smartphone ou sur tablette. 
Les principaux exemples du livre sont téléchargeables sur le site de l'éditeur, www.editions-eni.fr.</v>
          </cell>
          <cell r="R960">
            <v>9782746075375</v>
          </cell>
          <cell r="S960" t="str">
            <v>Version Numérique</v>
          </cell>
          <cell r="T960">
            <v>9782746075047</v>
          </cell>
          <cell r="U960" t="str">
            <v>Version Imprimée</v>
          </cell>
          <cell r="V960" t="str">
            <v>St-Herblain</v>
          </cell>
          <cell r="W960" t="str">
            <v>Editions ENI</v>
          </cell>
          <cell r="X960">
            <v>2012</v>
          </cell>
          <cell r="Y960" t="str">
            <v>Bibliothèque Numérique ENI (Service en ligne)</v>
          </cell>
          <cell r="Z960" t="str">
            <v>STUDIO FACTORY</v>
          </cell>
          <cell r="AA960" t="str">
            <v>texte</v>
          </cell>
          <cell r="AB960" t="str">
            <v>txt</v>
          </cell>
          <cell r="AC960" t="str">
            <v>rdacontent/fre</v>
          </cell>
          <cell r="AD960" t="str">
            <v>informatique</v>
          </cell>
          <cell r="AE960" t="str">
            <v>c</v>
          </cell>
          <cell r="AF960" t="str">
            <v>rdamedia/fre</v>
          </cell>
          <cell r="AG960" t="str">
            <v>ressource en ligne</v>
          </cell>
          <cell r="AH960" t="str">
            <v>cr</v>
          </cell>
          <cell r="AI960" t="str">
            <v>rdacarrier/fre</v>
          </cell>
          <cell r="AJ960" t="str">
            <v>m\\\\\o\\d\\\\\\\\</v>
          </cell>
          <cell r="AK960" t="str">
            <v>cr\cn\\\\uuaua</v>
          </cell>
          <cell r="AL960" t="str">
            <v>Accès restreint aux membres</v>
          </cell>
          <cell r="AM960" t="str">
            <v>Source de la note de description : Version imprimée</v>
          </cell>
          <cell r="AN960" t="str">
            <v/>
          </cell>
          <cell r="AO960" t="str">
            <v>%SITE_CLIENT%/?library_guid=46A43F22-C938-4C54-8883-AAD6D0ABC825</v>
          </cell>
          <cell r="AP960" t="str">
            <v>Accès au travers du portail ENI</v>
          </cell>
          <cell r="AQ960" t="str">
            <v xml:space="preserve"> Action script </v>
          </cell>
          <cell r="AR960" t="str">
            <v xml:space="preserve"> ActionScript </v>
          </cell>
          <cell r="AS960" t="str">
            <v xml:space="preserve"> Adobe </v>
          </cell>
          <cell r="AT960" t="str">
            <v xml:space="preserve"> Animation </v>
          </cell>
          <cell r="AU960" t="str">
            <v xml:space="preserve"> cinématique </v>
          </cell>
          <cell r="AV960" t="str">
            <v xml:space="preserve"> cinétique </v>
          </cell>
          <cell r="AW960" t="str">
            <v xml:space="preserve"> clip </v>
          </cell>
          <cell r="AX960" t="str">
            <v xml:space="preserve"> e</v>
          </cell>
          <cell r="AY960" t="str">
            <v xml:space="preserve"> ebook </v>
          </cell>
          <cell r="AZ960" t="str">
            <v xml:space="preserve"> interpolation </v>
          </cell>
          <cell r="BA960" t="str">
            <v xml:space="preserve"> livre électronique </v>
          </cell>
          <cell r="BB960" t="str">
            <v xml:space="preserve"> livre numérique </v>
          </cell>
          <cell r="BC960" t="str">
            <v xml:space="preserve"> livres électroniques </v>
          </cell>
          <cell r="BD960" t="str">
            <v xml:space="preserve"> livres numériques </v>
          </cell>
          <cell r="BE960" t="str">
            <v xml:space="preserve"> LNSF6CSFLA</v>
          </cell>
          <cell r="BF960" t="str">
            <v xml:space="preserve"> Macromedia </v>
          </cell>
          <cell r="BG960" t="str">
            <v xml:space="preserve"> scénario </v>
          </cell>
          <cell r="BH960" t="str">
            <v xml:space="preserve"> scène </v>
          </cell>
          <cell r="BI960" t="str">
            <v xml:space="preserve"> Web </v>
          </cell>
          <cell r="BJ960" t="str">
            <v xml:space="preserve">book </v>
          </cell>
          <cell r="BK960" t="str">
            <v xml:space="preserve">Livre </v>
          </cell>
          <cell r="BL960" t="str">
            <v/>
          </cell>
          <cell r="BM960" t="str">
            <v/>
          </cell>
          <cell r="BN960" t="str">
            <v/>
          </cell>
          <cell r="BO960" t="str">
            <v/>
          </cell>
          <cell r="BP960" t="str">
            <v/>
          </cell>
          <cell r="BQ960" t="str">
            <v/>
          </cell>
          <cell r="BR960" t="str">
            <v/>
          </cell>
          <cell r="BS960" t="str">
            <v/>
          </cell>
          <cell r="BT960" t="str">
            <v/>
          </cell>
          <cell r="BU960" t="str">
            <v/>
          </cell>
          <cell r="BV960" t="str">
            <v/>
          </cell>
          <cell r="BW960" t="str">
            <v/>
          </cell>
          <cell r="BX960" t="str">
            <v/>
          </cell>
        </row>
        <row r="961">
          <cell r="A961" t="str">
            <v>SF6CSILL</v>
          </cell>
          <cell r="B961" t="str">
            <v>Illustrator CS6</v>
          </cell>
          <cell r="C961" t="str">
            <v>pour PC/Mac</v>
          </cell>
          <cell r="D961" t="str">
            <v>Didier MAZIER</v>
          </cell>
          <cell r="E961" t="str">
            <v/>
          </cell>
          <cell r="F961" t="str">
            <v>MAZIER, Didier</v>
          </cell>
          <cell r="G961" t="str">
            <v/>
          </cell>
          <cell r="H961" t="str">
            <v/>
          </cell>
          <cell r="I961" t="str">
            <v/>
          </cell>
          <cell r="J961" t="str">
            <v/>
          </cell>
          <cell r="K961" t="str">
            <v>Edition du 1 August 2012</v>
          </cell>
          <cell r="L961" t="str">
            <v>438 pages</v>
          </cell>
          <cell r="M961" t="str">
            <v>Editions ENI</v>
          </cell>
          <cell r="N961" t="str">
            <v>fre</v>
          </cell>
          <cell r="O961" t="str">
            <v>fre</v>
          </cell>
          <cell r="P961" t="str">
            <v>fre</v>
          </cell>
          <cell r="Q961" t="str">
            <v>Ce livre de la collection Studio Factory détaille chaque fonction du logiciel de dessin vectoriel Illustrator CS6, désormais compatible 64 bits et capable de gérer des fichiers lourds et complexes sur Mac ou PC avec son nouveau système de gestion des performances. Vous découvrirez la nouvelle interface de travail de la version CS6, modernisée et simplifiée : outils ancrables, espaces de travail compartimentés, panneaux Contrôle, Couches, Transformation et Texte optimisés.
Après une présentation de l'environnement et des formats de fichiers gérés par Illustrator (ai, eps, pdf, svg...), vous découvrirez comment utiliser les outils pour créer des formes diverses, pour insérer du texte et créer des graphes. Vous apprendrez ensuite à modifier les objets en leur appliquant des attributs, des styles, des effets, des transformations (notamment avec le Concepteur de formes, le mode de dessin A l'intérieur et la Grille de perspective) et vous verrez comment transformer une photo en image vectorielle grâce à la vectorisation dynamique. 
Vous explorerez les nouvelles fonctionnalités comme la gestion avancée des dégradés de contours, les motifs répétitifs et le réglage précis du flou gaussien. Pour optimiser votre travail, vous exploiterez les symboles, les calques, les plans de travail multiples et créerez des scripts. 
Enfin, vous découvrirez les fonctions d'Illustrator qui permettent de créer des images optimisées pour le Web au format gif, png, jpeg, swf ou svg.
Ce livre est également proposé en coffret 1 | coffret 2</v>
          </cell>
          <cell r="R961">
            <v>9782746075399</v>
          </cell>
          <cell r="S961" t="str">
            <v>Version Numérique</v>
          </cell>
          <cell r="T961">
            <v>9782746074446</v>
          </cell>
          <cell r="U961" t="str">
            <v>Version Imprimée</v>
          </cell>
          <cell r="V961" t="str">
            <v>St-Herblain</v>
          </cell>
          <cell r="W961" t="str">
            <v>Editions ENI</v>
          </cell>
          <cell r="X961">
            <v>2012</v>
          </cell>
          <cell r="Y961" t="str">
            <v>Bibliothèque Numérique ENI (Service en ligne)</v>
          </cell>
          <cell r="Z961" t="str">
            <v>STUDIO FACTORY</v>
          </cell>
          <cell r="AA961" t="str">
            <v>texte</v>
          </cell>
          <cell r="AB961" t="str">
            <v>txt</v>
          </cell>
          <cell r="AC961" t="str">
            <v>rdacontent/fre</v>
          </cell>
          <cell r="AD961" t="str">
            <v>informatique</v>
          </cell>
          <cell r="AE961" t="str">
            <v>c</v>
          </cell>
          <cell r="AF961" t="str">
            <v>rdamedia/fre</v>
          </cell>
          <cell r="AG961" t="str">
            <v>ressource en ligne</v>
          </cell>
          <cell r="AH961" t="str">
            <v>cr</v>
          </cell>
          <cell r="AI961" t="str">
            <v>rdacarrier/fre</v>
          </cell>
          <cell r="AJ961" t="str">
            <v>m\\\\\o\\d\\\\\\\\</v>
          </cell>
          <cell r="AK961" t="str">
            <v>cr\cn\\\\uuaua</v>
          </cell>
          <cell r="AL961" t="str">
            <v>Accès restreint aux membres</v>
          </cell>
          <cell r="AM961" t="str">
            <v>Source de la note de description : Version imprimée</v>
          </cell>
          <cell r="AN961" t="str">
            <v/>
          </cell>
          <cell r="AO961" t="str">
            <v>%SITE_CLIENT%/?library_guid=70619A42-85B8-426B-B078-5D4E5157A682</v>
          </cell>
          <cell r="AP961" t="str">
            <v>Accès au travers du portail ENI</v>
          </cell>
          <cell r="AQ961" t="str">
            <v xml:space="preserve"> calque </v>
          </cell>
          <cell r="AR961" t="str">
            <v xml:space="preserve"> Dessin vectoriel </v>
          </cell>
          <cell r="AS961" t="str">
            <v xml:space="preserve"> e</v>
          </cell>
          <cell r="AT961" t="str">
            <v xml:space="preserve"> ebook </v>
          </cell>
          <cell r="AU961" t="str">
            <v xml:space="preserve"> images pour le web </v>
          </cell>
          <cell r="AV961" t="str">
            <v xml:space="preserve"> livre électronique </v>
          </cell>
          <cell r="AW961" t="str">
            <v xml:space="preserve"> livre numérique </v>
          </cell>
          <cell r="AX961" t="str">
            <v xml:space="preserve"> livres électroniques </v>
          </cell>
          <cell r="AY961" t="str">
            <v xml:space="preserve"> livres numériques </v>
          </cell>
          <cell r="AZ961" t="str">
            <v xml:space="preserve"> LNSF6CSILL</v>
          </cell>
          <cell r="BA961" t="str">
            <v xml:space="preserve"> symbole </v>
          </cell>
          <cell r="BB961" t="str">
            <v xml:space="preserve"> vectorisation </v>
          </cell>
          <cell r="BC961" t="str">
            <v xml:space="preserve">Adobe </v>
          </cell>
          <cell r="BD961" t="str">
            <v xml:space="preserve">book </v>
          </cell>
          <cell r="BE961" t="str">
            <v/>
          </cell>
          <cell r="BF961" t="str">
            <v/>
          </cell>
          <cell r="BG961" t="str">
            <v/>
          </cell>
          <cell r="BH961" t="str">
            <v/>
          </cell>
          <cell r="BI961" t="str">
            <v/>
          </cell>
          <cell r="BJ961" t="str">
            <v/>
          </cell>
          <cell r="BK961" t="str">
            <v/>
          </cell>
          <cell r="BL961" t="str">
            <v/>
          </cell>
          <cell r="BM961" t="str">
            <v/>
          </cell>
          <cell r="BN961" t="str">
            <v/>
          </cell>
          <cell r="BO961" t="str">
            <v/>
          </cell>
          <cell r="BP961" t="str">
            <v/>
          </cell>
          <cell r="BQ961" t="str">
            <v/>
          </cell>
          <cell r="BR961" t="str">
            <v/>
          </cell>
          <cell r="BS961" t="str">
            <v/>
          </cell>
          <cell r="BT961" t="str">
            <v/>
          </cell>
          <cell r="BU961" t="str">
            <v/>
          </cell>
          <cell r="BV961" t="str">
            <v/>
          </cell>
          <cell r="BW961" t="str">
            <v/>
          </cell>
          <cell r="BX961" t="str">
            <v/>
          </cell>
        </row>
        <row r="962">
          <cell r="A962" t="str">
            <v>SF6CSIND</v>
          </cell>
          <cell r="B962" t="str">
            <v>InDesign CS6</v>
          </cell>
          <cell r="C962" t="str">
            <v>pour PC/Mac</v>
          </cell>
          <cell r="D962" t="str">
            <v>Yannick Celmat</v>
          </cell>
          <cell r="E962" t="str">
            <v/>
          </cell>
          <cell r="F962" t="str">
            <v>Celmat, Yannick</v>
          </cell>
          <cell r="G962" t="str">
            <v/>
          </cell>
          <cell r="H962" t="str">
            <v/>
          </cell>
          <cell r="I962" t="str">
            <v/>
          </cell>
          <cell r="J962" t="str">
            <v/>
          </cell>
          <cell r="K962" t="str">
            <v>Edition du 1 July 2012</v>
          </cell>
          <cell r="L962" t="str">
            <v>493 pages</v>
          </cell>
          <cell r="M962" t="str">
            <v>Editions ENI</v>
          </cell>
          <cell r="N962" t="str">
            <v>fre</v>
          </cell>
          <cell r="O962" t="str">
            <v>fre</v>
          </cell>
          <cell r="P962" t="str">
            <v>fre</v>
          </cell>
          <cell r="Q962" t="str">
            <v>Découvrez dans ce livre les fonctionnalités de PAO du logiciel Adobe InDesign CS6 : après la présentation de l'interface commune aux logiciels de la suite CS,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transparence...) qui la composent. Puis vous verrez comment créer des gabarits qui permettent d'élaborer des compositions homogènes et comment réaliser des livres composés d'une table des matières et d'un index avant d'aborder la création de PDF et l'impression.
Ce livre est également proposé en coffret</v>
          </cell>
          <cell r="R962">
            <v>9782746074910</v>
          </cell>
          <cell r="S962" t="str">
            <v>Version Numérique</v>
          </cell>
          <cell r="T962">
            <v>9782746074415</v>
          </cell>
          <cell r="U962" t="str">
            <v>Version Imprimée</v>
          </cell>
          <cell r="V962" t="str">
            <v>St-Herblain</v>
          </cell>
          <cell r="W962" t="str">
            <v>Editions ENI</v>
          </cell>
          <cell r="X962">
            <v>2012</v>
          </cell>
          <cell r="Y962" t="str">
            <v>Bibliothèque Numérique ENI (Service en ligne)</v>
          </cell>
          <cell r="Z962" t="str">
            <v>STUDIO FACTORY</v>
          </cell>
          <cell r="AA962" t="str">
            <v>texte</v>
          </cell>
          <cell r="AB962" t="str">
            <v>txt</v>
          </cell>
          <cell r="AC962" t="str">
            <v>rdacontent/fre</v>
          </cell>
          <cell r="AD962" t="str">
            <v>informatique</v>
          </cell>
          <cell r="AE962" t="str">
            <v>c</v>
          </cell>
          <cell r="AF962" t="str">
            <v>rdamedia/fre</v>
          </cell>
          <cell r="AG962" t="str">
            <v>ressource en ligne</v>
          </cell>
          <cell r="AH962" t="str">
            <v>cr</v>
          </cell>
          <cell r="AI962" t="str">
            <v>rdacarrier/fre</v>
          </cell>
          <cell r="AJ962" t="str">
            <v>m\\\\\o\\d\\\\\\\\</v>
          </cell>
          <cell r="AK962" t="str">
            <v>cr\cn\\\\uuaua</v>
          </cell>
          <cell r="AL962" t="str">
            <v>Accès restreint aux membres</v>
          </cell>
          <cell r="AM962" t="str">
            <v>Source de la note de description : Version imprimée</v>
          </cell>
          <cell r="AN962" t="str">
            <v/>
          </cell>
          <cell r="AO962" t="str">
            <v>%SITE_CLIENT%/?library_guid=3902C1C7-5BFE-4079-A107-C416333A5D39</v>
          </cell>
          <cell r="AP962" t="str">
            <v>Accès au travers du portail ENI</v>
          </cell>
          <cell r="AQ962" t="str">
            <v xml:space="preserve"> Adobe </v>
          </cell>
          <cell r="AR962" t="str">
            <v xml:space="preserve"> e</v>
          </cell>
          <cell r="AS962" t="str">
            <v xml:space="preserve"> ebook </v>
          </cell>
          <cell r="AT962" t="str">
            <v xml:space="preserve"> index </v>
          </cell>
          <cell r="AU962" t="str">
            <v xml:space="preserve"> livre </v>
          </cell>
          <cell r="AV962" t="str">
            <v xml:space="preserve"> livre électronique </v>
          </cell>
          <cell r="AW962" t="str">
            <v xml:space="preserve"> livre numérique </v>
          </cell>
          <cell r="AX962" t="str">
            <v xml:space="preserve"> livres électroniques </v>
          </cell>
          <cell r="AY962" t="str">
            <v xml:space="preserve"> livres numériques </v>
          </cell>
          <cell r="AZ962" t="str">
            <v xml:space="preserve"> LNSF6CSIND</v>
          </cell>
          <cell r="BA962" t="str">
            <v xml:space="preserve"> mise en page </v>
          </cell>
          <cell r="BB962" t="str">
            <v xml:space="preserve"> PAO </v>
          </cell>
          <cell r="BC962" t="str">
            <v xml:space="preserve"> table des matières </v>
          </cell>
          <cell r="BD962" t="str">
            <v xml:space="preserve">book </v>
          </cell>
          <cell r="BE962" t="str">
            <v xml:space="preserve">Livre </v>
          </cell>
          <cell r="BF962" t="str">
            <v/>
          </cell>
          <cell r="BG962" t="str">
            <v/>
          </cell>
          <cell r="BH962" t="str">
            <v/>
          </cell>
          <cell r="BI962" t="str">
            <v/>
          </cell>
          <cell r="BJ962" t="str">
            <v/>
          </cell>
          <cell r="BK962" t="str">
            <v/>
          </cell>
          <cell r="BL962" t="str">
            <v/>
          </cell>
          <cell r="BM962" t="str">
            <v/>
          </cell>
          <cell r="BN962" t="str">
            <v/>
          </cell>
          <cell r="BO962" t="str">
            <v/>
          </cell>
          <cell r="BP962" t="str">
            <v/>
          </cell>
          <cell r="BQ962" t="str">
            <v/>
          </cell>
          <cell r="BR962" t="str">
            <v/>
          </cell>
          <cell r="BS962" t="str">
            <v/>
          </cell>
          <cell r="BT962" t="str">
            <v/>
          </cell>
          <cell r="BU962" t="str">
            <v/>
          </cell>
          <cell r="BV962" t="str">
            <v/>
          </cell>
          <cell r="BW962" t="str">
            <v/>
          </cell>
          <cell r="BX962" t="str">
            <v/>
          </cell>
        </row>
        <row r="963">
          <cell r="A963" t="str">
            <v>SF6CSPHO</v>
          </cell>
          <cell r="B963" t="str">
            <v>Photoshop CS6</v>
          </cell>
          <cell r="C963" t="str">
            <v>pour PC/Mac - Livre de référence</v>
          </cell>
          <cell r="D963" t="str">
            <v>Didier MAZIER</v>
          </cell>
          <cell r="E963" t="str">
            <v/>
          </cell>
          <cell r="F963" t="str">
            <v>MAZIER, Didier</v>
          </cell>
          <cell r="G963" t="str">
            <v/>
          </cell>
          <cell r="H963" t="str">
            <v/>
          </cell>
          <cell r="I963" t="str">
            <v/>
          </cell>
          <cell r="J963" t="str">
            <v/>
          </cell>
          <cell r="K963" t="str">
            <v>Edition du 1 July 2012</v>
          </cell>
          <cell r="L963" t="str">
            <v>484 pages</v>
          </cell>
          <cell r="M963" t="str">
            <v>Editions ENI</v>
          </cell>
          <cell r="N963" t="str">
            <v>fre</v>
          </cell>
          <cell r="O963" t="str">
            <v>fre</v>
          </cell>
          <cell r="P963" t="str">
            <v>fre</v>
          </cell>
          <cell r="Q963" t="str">
            <v>Ce livre de la collection Studio Factory détaille chaque fonction de Adobe Photoshop CS6, le logiciel de référence en matière de retouches d'images : après une présentation de l'environnement de travail considérablement amélioré dans cette nouvelle version et des différents formats de fichiers gérés par Photoshop, vous découvrirez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vous ouvrirez aux possibilités artistiques avec le traitement HDR des photos, la correction de l'objectif et le redressement des perspectives à l'aide du grand angle adaptatif, le pinceau mélangeur, le déplacement basé sur le contenu&amp;hellip;
Vous verrez comment obtenir des effets saisissants à l'aide des nombreux filtres dont les effets de flou par zone, comment détourer les images par la réalisation de tracés et l'outil d'amélioration des contours de sélection, comment créer des images pour le Web, exploiter les couches pour créer un masque ou remplacer des encres de couleur quadri. Vous découvrirez le nouvel outil de gestion des vidéos qui combine parfaitement simplicité et puissance de Photoshop en matière de retouche et de création. Vous apprendrez à automatiser les tâches en créant des scripts.
Le livre se termine par une présentation des principales fonctionnalités de Adobe Bridge et Camera Raw.
Ce livre est également proposé en coffret 1 | coffret 2</v>
          </cell>
          <cell r="R963">
            <v>9782746074897</v>
          </cell>
          <cell r="S963" t="str">
            <v>Version Numérique</v>
          </cell>
          <cell r="T963">
            <v>9782746073975</v>
          </cell>
          <cell r="U963" t="str">
            <v>Version Imprimée</v>
          </cell>
          <cell r="V963" t="str">
            <v>St-Herblain</v>
          </cell>
          <cell r="W963" t="str">
            <v>Editions ENI</v>
          </cell>
          <cell r="X963">
            <v>2012</v>
          </cell>
          <cell r="Y963" t="str">
            <v>Bibliothèque Numérique ENI (Service en ligne)</v>
          </cell>
          <cell r="Z963" t="str">
            <v>STUDIO FACTORY</v>
          </cell>
          <cell r="AA963" t="str">
            <v>texte</v>
          </cell>
          <cell r="AB963" t="str">
            <v>txt</v>
          </cell>
          <cell r="AC963" t="str">
            <v>rdacontent/fre</v>
          </cell>
          <cell r="AD963" t="str">
            <v>informatique</v>
          </cell>
          <cell r="AE963" t="str">
            <v>c</v>
          </cell>
          <cell r="AF963" t="str">
            <v>rdamedia/fre</v>
          </cell>
          <cell r="AG963" t="str">
            <v>ressource en ligne</v>
          </cell>
          <cell r="AH963" t="str">
            <v>cr</v>
          </cell>
          <cell r="AI963" t="str">
            <v>rdacarrier/fre</v>
          </cell>
          <cell r="AJ963" t="str">
            <v>m\\\\\o\\d\\\\\\\\</v>
          </cell>
          <cell r="AK963" t="str">
            <v>cr\cn\\\\uuaua</v>
          </cell>
          <cell r="AL963" t="str">
            <v>Accès restreint aux membres</v>
          </cell>
          <cell r="AM963" t="str">
            <v>Source de la note de description : Version imprimée</v>
          </cell>
          <cell r="AN963" t="str">
            <v/>
          </cell>
          <cell r="AO963" t="str">
            <v>%SITE_CLIENT%/?library_guid=1A9C2AF6-3B18-4950-8FBC-0FA29BA51BB4</v>
          </cell>
          <cell r="AP963" t="str">
            <v>Accès au travers du portail ENI</v>
          </cell>
          <cell r="AQ963" t="str">
            <v xml:space="preserve"> Adobe </v>
          </cell>
          <cell r="AR963" t="str">
            <v xml:space="preserve"> bichromie </v>
          </cell>
          <cell r="AS963" t="str">
            <v xml:space="preserve"> Bitmap </v>
          </cell>
          <cell r="AT963" t="str">
            <v xml:space="preserve"> Bridge </v>
          </cell>
          <cell r="AU963" t="str">
            <v xml:space="preserve"> Camera Raw </v>
          </cell>
          <cell r="AV963" t="str">
            <v xml:space="preserve"> creative book </v>
          </cell>
          <cell r="AW963" t="str">
            <v xml:space="preserve"> détourage </v>
          </cell>
          <cell r="AX963" t="str">
            <v xml:space="preserve"> e</v>
          </cell>
          <cell r="AY963" t="str">
            <v xml:space="preserve"> ebook </v>
          </cell>
          <cell r="AZ963" t="str">
            <v xml:space="preserve"> livre électronique </v>
          </cell>
          <cell r="BA963" t="str">
            <v xml:space="preserve"> livre numérique </v>
          </cell>
          <cell r="BB963" t="str">
            <v xml:space="preserve"> livres électroniques </v>
          </cell>
          <cell r="BC963" t="str">
            <v xml:space="preserve"> livres numériques </v>
          </cell>
          <cell r="BD963" t="str">
            <v xml:space="preserve"> LNSF6CSPHO</v>
          </cell>
          <cell r="BE963" t="str">
            <v xml:space="preserve"> Ouvrage </v>
          </cell>
          <cell r="BF963" t="str">
            <v xml:space="preserve"> photo </v>
          </cell>
          <cell r="BG963" t="str">
            <v xml:space="preserve"> Retouche image </v>
          </cell>
          <cell r="BH963" t="str">
            <v xml:space="preserve"> script </v>
          </cell>
          <cell r="BI963" t="str">
            <v xml:space="preserve">book </v>
          </cell>
          <cell r="BJ963" t="str">
            <v xml:space="preserve">livre </v>
          </cell>
          <cell r="BK963" t="str">
            <v/>
          </cell>
          <cell r="BL963" t="str">
            <v/>
          </cell>
          <cell r="BM963" t="str">
            <v/>
          </cell>
          <cell r="BN963" t="str">
            <v/>
          </cell>
          <cell r="BO963" t="str">
            <v/>
          </cell>
          <cell r="BP963" t="str">
            <v/>
          </cell>
          <cell r="BQ963" t="str">
            <v/>
          </cell>
          <cell r="BR963" t="str">
            <v/>
          </cell>
          <cell r="BS963" t="str">
            <v/>
          </cell>
          <cell r="BT963" t="str">
            <v/>
          </cell>
          <cell r="BU963" t="str">
            <v/>
          </cell>
          <cell r="BV963" t="str">
            <v/>
          </cell>
          <cell r="BW963" t="str">
            <v/>
          </cell>
          <cell r="BX963" t="str">
            <v/>
          </cell>
        </row>
        <row r="964">
          <cell r="A964" t="str">
            <v>SF7XPR</v>
          </cell>
          <cell r="B964" t="str">
            <v>QuarkXPress 7</v>
          </cell>
          <cell r="C964" t="str">
            <v>Pour PC/Mac</v>
          </cell>
          <cell r="D964" t="str">
            <v>Nathalie De Saint-Denis</v>
          </cell>
          <cell r="E964" t="str">
            <v/>
          </cell>
          <cell r="F964" t="str">
            <v>De Saint-Denis, Nathalie</v>
          </cell>
          <cell r="G964" t="str">
            <v/>
          </cell>
          <cell r="H964" t="str">
            <v/>
          </cell>
          <cell r="I964" t="str">
            <v/>
          </cell>
          <cell r="J964" t="str">
            <v/>
          </cell>
          <cell r="K964" t="str">
            <v>Edition du 1 September 2006</v>
          </cell>
          <cell r="L964" t="str">
            <v>403 pages</v>
          </cell>
          <cell r="M964" t="str">
            <v>Editions ENI</v>
          </cell>
          <cell r="N964" t="str">
            <v>fre</v>
          </cell>
          <cell r="O964" t="str">
            <v>fre</v>
          </cell>
          <cell r="P964" t="str">
            <v>fre</v>
          </cell>
          <cell r="Q964" t="str">
            <v>Cet ouvrage de la collection Studio Factory est destiné à toute personne, amateur ou professionnel, connaissant ou pas une version antérieure de QuarkXPress et qui souhaite apprendre à utiliser toutes les fonctionnalités offertes par la version 7 de ce célèbre logiciel de PAO. 
Vous y découvrirez tout d'abord la notion de projet et, après la présentation de l¹interface, apprendrez à créer et à gérer les blocs, les calques et les couleurs afin d¹organiser au mieux le contenu de vos documents avant d¹y insérer images et textes. Vous exploiterez toutes les techniques de mise en page (conception de maquettes et de feuilles de style, fonctions typographiques, chaînage des blocs). Vous verrez comment ajouter les éléments graphiques (traits, courbes de Bézier, chemins de texte, tableaux) et effets graphiques (transparence, ombre portée) puis découvrirez les fonctions spécifiques au traitement des images telles que le détourage, l'habillage, l'utilisation des masques alpha et l'application d'effets. Vous apprendrez à gérer vos longs documents par la création de listes, index et livres. Vous optimiserez votre travail en partageant les éléments de vos différents projets grâce aux gabarits, bibliothèques et techniques de synchronisation. Vous verrez aussi comment partager les éléments et les informations entre plusieurs utilisateurs et comment harmoniser les projets grâce à la fonction Job Jackets. Vous exploiterez les techniques permettant la préparation et l'envoi de votre document chez l'imprimeur ou son exportation au format EPS ou PDF. Pour terminer, vous créerez un document web interactif au format HTML. 
Ce livre est également proposé en coffret</v>
          </cell>
          <cell r="R964">
            <v>9782746044746</v>
          </cell>
          <cell r="S964" t="str">
            <v>Version Numérique</v>
          </cell>
          <cell r="T964">
            <v>9782746033849</v>
          </cell>
          <cell r="U964" t="str">
            <v>Version Imprimée</v>
          </cell>
          <cell r="V964" t="str">
            <v>St-Herblain</v>
          </cell>
          <cell r="W964" t="str">
            <v>Editions ENI</v>
          </cell>
          <cell r="X964">
            <v>2006</v>
          </cell>
          <cell r="Y964" t="str">
            <v>Bibliothèque Numérique ENI (Service en ligne)</v>
          </cell>
          <cell r="Z964" t="str">
            <v>STUDIO FACTORY</v>
          </cell>
          <cell r="AA964" t="str">
            <v>texte</v>
          </cell>
          <cell r="AB964" t="str">
            <v>txt</v>
          </cell>
          <cell r="AC964" t="str">
            <v>rdacontent/fre</v>
          </cell>
          <cell r="AD964" t="str">
            <v>informatique</v>
          </cell>
          <cell r="AE964" t="str">
            <v>c</v>
          </cell>
          <cell r="AF964" t="str">
            <v>rdamedia/fre</v>
          </cell>
          <cell r="AG964" t="str">
            <v>ressource en ligne</v>
          </cell>
          <cell r="AH964" t="str">
            <v>cr</v>
          </cell>
          <cell r="AI964" t="str">
            <v>rdacarrier/fre</v>
          </cell>
          <cell r="AJ964" t="str">
            <v>m\\\\\o\\d\\\\\\\\</v>
          </cell>
          <cell r="AK964" t="str">
            <v>cr\cn\\\\uuaua</v>
          </cell>
          <cell r="AL964" t="str">
            <v>Accès restreint aux membres</v>
          </cell>
          <cell r="AM964" t="str">
            <v>Source de la note de description : Version imprimée</v>
          </cell>
          <cell r="AN964" t="str">
            <v/>
          </cell>
          <cell r="AO964" t="str">
            <v>%SITE_CLIENT%/?library_guid=7C3FE194-111F-446E-A573-6579F29E4C48</v>
          </cell>
          <cell r="AP964" t="str">
            <v>Accès au travers du portail ENI</v>
          </cell>
          <cell r="AQ964" t="str">
            <v xml:space="preserve"> e</v>
          </cell>
          <cell r="AR964" t="str">
            <v xml:space="preserve"> ebook </v>
          </cell>
          <cell r="AS964" t="str">
            <v xml:space="preserve"> livre numerique </v>
          </cell>
          <cell r="AT964" t="str">
            <v xml:space="preserve"> livre numérique </v>
          </cell>
          <cell r="AU964" t="str">
            <v xml:space="preserve"> livres numeriques </v>
          </cell>
          <cell r="AV964" t="str">
            <v xml:space="preserve"> livres numériques </v>
          </cell>
          <cell r="AW964" t="str">
            <v xml:space="preserve"> LNSF7XPR </v>
          </cell>
          <cell r="AX964" t="str">
            <v xml:space="preserve"> LNSF7XPR</v>
          </cell>
          <cell r="AY964" t="str">
            <v xml:space="preserve"> maquette </v>
          </cell>
          <cell r="AZ964" t="str">
            <v xml:space="preserve"> Mise en page </v>
          </cell>
          <cell r="BA964" t="str">
            <v xml:space="preserve"> Quark </v>
          </cell>
          <cell r="BB964" t="str">
            <v xml:space="preserve"> Xpress </v>
          </cell>
          <cell r="BC964" t="str">
            <v xml:space="preserve">book </v>
          </cell>
          <cell r="BD964" t="str">
            <v xml:space="preserve">PAO </v>
          </cell>
          <cell r="BE964" t="str">
            <v/>
          </cell>
          <cell r="BF964" t="str">
            <v/>
          </cell>
          <cell r="BG964" t="str">
            <v/>
          </cell>
          <cell r="BH964" t="str">
            <v/>
          </cell>
          <cell r="BI964" t="str">
            <v/>
          </cell>
          <cell r="BJ964" t="str">
            <v/>
          </cell>
          <cell r="BK964" t="str">
            <v/>
          </cell>
          <cell r="BL964" t="str">
            <v/>
          </cell>
          <cell r="BM964" t="str">
            <v/>
          </cell>
          <cell r="BN964" t="str">
            <v/>
          </cell>
          <cell r="BO964" t="str">
            <v/>
          </cell>
          <cell r="BP964" t="str">
            <v/>
          </cell>
          <cell r="BQ964" t="str">
            <v/>
          </cell>
          <cell r="BR964" t="str">
            <v/>
          </cell>
          <cell r="BS964" t="str">
            <v/>
          </cell>
          <cell r="BT964" t="str">
            <v/>
          </cell>
          <cell r="BU964" t="str">
            <v/>
          </cell>
          <cell r="BV964" t="str">
            <v/>
          </cell>
          <cell r="BW964" t="str">
            <v/>
          </cell>
          <cell r="BX964" t="str">
            <v/>
          </cell>
        </row>
        <row r="965">
          <cell r="A965" t="str">
            <v>SF8XPR</v>
          </cell>
          <cell r="B965" t="str">
            <v>QuarkXPress 8</v>
          </cell>
          <cell r="C965" t="str">
            <v>Pour PC/Mac</v>
          </cell>
          <cell r="D965" t="str">
            <v>Nathalie De Saint-Denis</v>
          </cell>
          <cell r="E965" t="str">
            <v/>
          </cell>
          <cell r="F965" t="str">
            <v>De Saint-Denis, Nathalie</v>
          </cell>
          <cell r="G965" t="str">
            <v/>
          </cell>
          <cell r="H965" t="str">
            <v/>
          </cell>
          <cell r="I965" t="str">
            <v/>
          </cell>
          <cell r="J965" t="str">
            <v/>
          </cell>
          <cell r="K965" t="str">
            <v>Edition du 1 May 2009</v>
          </cell>
          <cell r="L965" t="str">
            <v>464 pages</v>
          </cell>
          <cell r="M965" t="str">
            <v>Editions ENI</v>
          </cell>
          <cell r="N965" t="str">
            <v>fre</v>
          </cell>
          <cell r="O965" t="str">
            <v>fre</v>
          </cell>
          <cell r="P965" t="str">
            <v>fre</v>
          </cell>
          <cell r="Q965" t="str">
            <v>Cet ouvrage de la collection Studio Factory est destiné à toute personne, amateur ou professionnel, connaissant ou pas une version antérieure de QuarkXPress et qui souhaite apprendre à utiliser toutes les fonctionnalités offertes par la version 8 de ce célèbre logiciel de PAO. 
Vous y découvrirez tout d'abord la notion de projet et, suite à la présentation de l'interface, vous apprendrez à créer et à gérer les blocs, les calques et les couleurs afin d'organiser au mieux vos documents et d'y insérer les contenus : images et textes. Vous exploiterez toutes les techniques de mise en page (conception de maquettes et de feuilles de style, fonctions typographiques, chaînage des blocs). Vous verrez comment traiter les éléments graphiques : traits, courbes de Bézier, chemins de texte, tableaux et appliquer transparence et ombre portée.  Vous découvrirez les fonctions spécifiques au traitement des images telles que le détourage, l'habillage, l'utilisation des masques alpha et l'application d'effets. Vous apprendrez à gérer vos longs documents par la création de livres, listes et index. Vous optimiserez votre travail en partageant les éléments de vos différents projets grâce aux gabarits, bibliothèques et techniques de synchronisation. Vous verrez aussi comment partager les éléments et les informations entre plusieurs utilisateurs et comment harmoniser les projets grâce aux Job Jackets. Vous exploiterez les techniques permettant la préparation et l'envoi de votre document chez l'imprimeur ou son exportation aux formats EPS ou PDF. Le livre se termine par une  présentation des fonctionnalités relatives à deux autres modes d'édition : la création de pages web et de documents Flash interactifs.</v>
          </cell>
          <cell r="R965">
            <v>9782746049949</v>
          </cell>
          <cell r="S965" t="str">
            <v>Version Numérique</v>
          </cell>
          <cell r="T965">
            <v>9782746048515</v>
          </cell>
          <cell r="U965" t="str">
            <v>Version Imprimée</v>
          </cell>
          <cell r="V965" t="str">
            <v>St-Herblain</v>
          </cell>
          <cell r="W965" t="str">
            <v>Editions ENI</v>
          </cell>
          <cell r="X965">
            <v>2009</v>
          </cell>
          <cell r="Y965" t="str">
            <v>Bibliothèque Numérique ENI (Service en ligne)</v>
          </cell>
          <cell r="Z965" t="str">
            <v>STUDIO FACTORY</v>
          </cell>
          <cell r="AA965" t="str">
            <v>texte</v>
          </cell>
          <cell r="AB965" t="str">
            <v>txt</v>
          </cell>
          <cell r="AC965" t="str">
            <v>rdacontent/fre</v>
          </cell>
          <cell r="AD965" t="str">
            <v>informatique</v>
          </cell>
          <cell r="AE965" t="str">
            <v>c</v>
          </cell>
          <cell r="AF965" t="str">
            <v>rdamedia/fre</v>
          </cell>
          <cell r="AG965" t="str">
            <v>ressource en ligne</v>
          </cell>
          <cell r="AH965" t="str">
            <v>cr</v>
          </cell>
          <cell r="AI965" t="str">
            <v>rdacarrier/fre</v>
          </cell>
          <cell r="AJ965" t="str">
            <v>m\\\\\o\\d\\\\\\\\</v>
          </cell>
          <cell r="AK965" t="str">
            <v>cr\cn\\\\uuaua</v>
          </cell>
          <cell r="AL965" t="str">
            <v>Accès restreint aux membres</v>
          </cell>
          <cell r="AM965" t="str">
            <v>Source de la note de description : Version imprimée</v>
          </cell>
          <cell r="AN965" t="str">
            <v/>
          </cell>
          <cell r="AO965" t="str">
            <v>%SITE_CLIENT%/?library_guid=549C4058-84C5-4F13-A380-D7BC986DFC63</v>
          </cell>
          <cell r="AP965" t="str">
            <v>Accès au travers du portail ENI</v>
          </cell>
          <cell r="AQ965" t="str">
            <v xml:space="preserve"> e</v>
          </cell>
          <cell r="AR965" t="str">
            <v xml:space="preserve"> ebook </v>
          </cell>
          <cell r="AS965" t="str">
            <v xml:space="preserve"> livre numerique </v>
          </cell>
          <cell r="AT965" t="str">
            <v xml:space="preserve"> livre numérique </v>
          </cell>
          <cell r="AU965" t="str">
            <v xml:space="preserve"> livres numeriques </v>
          </cell>
          <cell r="AV965" t="str">
            <v xml:space="preserve"> livres numériques </v>
          </cell>
          <cell r="AW965" t="str">
            <v xml:space="preserve"> LNSF8XPR </v>
          </cell>
          <cell r="AX965" t="str">
            <v xml:space="preserve"> LNSF8XPR</v>
          </cell>
          <cell r="AY965" t="str">
            <v xml:space="preserve"> maquette </v>
          </cell>
          <cell r="AZ965" t="str">
            <v xml:space="preserve"> Mise en page </v>
          </cell>
          <cell r="BA965" t="str">
            <v xml:space="preserve"> Quark </v>
          </cell>
          <cell r="BB965" t="str">
            <v xml:space="preserve"> Xpress </v>
          </cell>
          <cell r="BC965" t="str">
            <v xml:space="preserve">book </v>
          </cell>
          <cell r="BD965" t="str">
            <v xml:space="preserve">PAO </v>
          </cell>
          <cell r="BE965" t="str">
            <v/>
          </cell>
          <cell r="BF965" t="str">
            <v/>
          </cell>
          <cell r="BG965" t="str">
            <v/>
          </cell>
          <cell r="BH965" t="str">
            <v/>
          </cell>
          <cell r="BI965" t="str">
            <v/>
          </cell>
          <cell r="BJ965" t="str">
            <v/>
          </cell>
          <cell r="BK965" t="str">
            <v/>
          </cell>
          <cell r="BL965" t="str">
            <v/>
          </cell>
          <cell r="BM965" t="str">
            <v/>
          </cell>
          <cell r="BN965" t="str">
            <v/>
          </cell>
          <cell r="BO965" t="str">
            <v/>
          </cell>
          <cell r="BP965" t="str">
            <v/>
          </cell>
          <cell r="BQ965" t="str">
            <v/>
          </cell>
          <cell r="BR965" t="str">
            <v/>
          </cell>
          <cell r="BS965" t="str">
            <v/>
          </cell>
          <cell r="BT965" t="str">
            <v/>
          </cell>
          <cell r="BU965" t="str">
            <v/>
          </cell>
          <cell r="BV965" t="str">
            <v/>
          </cell>
          <cell r="BW965" t="str">
            <v/>
          </cell>
          <cell r="BX965" t="str">
            <v/>
          </cell>
        </row>
        <row r="966">
          <cell r="A966" t="str">
            <v>SF9XPR</v>
          </cell>
          <cell r="B966" t="str">
            <v>QuarkXPress 9</v>
          </cell>
          <cell r="C966" t="str">
            <v>Pour PC/Mac</v>
          </cell>
          <cell r="D966" t="str">
            <v>Nathalie De Saint-Denis</v>
          </cell>
          <cell r="E966" t="str">
            <v/>
          </cell>
          <cell r="F966" t="str">
            <v>De Saint-Denis, Nathalie</v>
          </cell>
          <cell r="G966" t="str">
            <v/>
          </cell>
          <cell r="H966" t="str">
            <v/>
          </cell>
          <cell r="I966" t="str">
            <v/>
          </cell>
          <cell r="J966" t="str">
            <v/>
          </cell>
          <cell r="K966" t="str">
            <v>Edition du 1 December 2011</v>
          </cell>
          <cell r="L966" t="str">
            <v>490 pages</v>
          </cell>
          <cell r="M966" t="str">
            <v>Editions ENI</v>
          </cell>
          <cell r="N966" t="str">
            <v>fre</v>
          </cell>
          <cell r="O966" t="str">
            <v>fre</v>
          </cell>
          <cell r="P966" t="str">
            <v>fre</v>
          </cell>
          <cell r="Q966" t="str">
            <v>Cet ouvrage de la collection Studio Factory est destiné à toute personne, amateur ou professionnel, connaissant ou pas une version antérieure de QuarkXPress et qui souhaite apprendre à utiliser les différentes fonctionnalités offertes par la version 9 de ce célèbre logiciel de PAO. 
Vous y découvrirez tout d'abord la notion de projet et, suite à la présentation de l'interface, vous apprendrez à créer et à gérer les blocs, les calques et les couleurs afin d'organiser au mieux vos documents et d'y insérer les contenus : images et textes. 
Vous exploiterez toutes les techniques de mise en page (conception de maquettes et de feuilles de style, fonctions typographiques, chaînage des blocs). Vous verrez comment traiter les éléments graphiques : traits, courbes de Bézier, chemins de texte, tableaux et comment appliquer transparence et ombre portée. Vous découvrirez les fonctions spécifiques au traitement des images telles que le détourage, l'habillage, l'utilisation des masques alpha et l'application d'effets. 
Vous apprendrez à gérer vos longs documents par la création de livres, listes et index. Vous optimiserez votre travail en partageant les éléments de vos différents projets grâce aux gabarits, bibliothèques et techniques de synchronisation. Vous verrez aussi comment partager les éléments et les informations entre plusieurs utilisateurs et comment harmoniser les projets grâce aux Job Jackets. 
Vous exploiterez les techniques permettant la préparation et l'envoi de votre document chez l'imprimeur ou son exportation aux formats EPS ou PDF. Le livre se termine par une présentation des fonctionnalités relatives à deux autres modes d'édition, les pages Web et les documents Flash animés et interactifs, ainsi que la nouvelle fonction d'exportation ePub, pour les livres interactifs.</v>
          </cell>
          <cell r="R966">
            <v>9782746071575</v>
          </cell>
          <cell r="S966" t="str">
            <v>Version Numérique</v>
          </cell>
          <cell r="T966">
            <v>9782746070639</v>
          </cell>
          <cell r="U966" t="str">
            <v>Version Imprimée</v>
          </cell>
          <cell r="V966" t="str">
            <v>St-Herblain</v>
          </cell>
          <cell r="W966" t="str">
            <v>Editions ENI</v>
          </cell>
          <cell r="X966">
            <v>2011</v>
          </cell>
          <cell r="Y966" t="str">
            <v>Bibliothèque Numérique ENI (Service en ligne)</v>
          </cell>
          <cell r="Z966" t="str">
            <v>STUDIO FACTORY</v>
          </cell>
          <cell r="AA966" t="str">
            <v>texte</v>
          </cell>
          <cell r="AB966" t="str">
            <v>txt</v>
          </cell>
          <cell r="AC966" t="str">
            <v>rdacontent/fre</v>
          </cell>
          <cell r="AD966" t="str">
            <v>informatique</v>
          </cell>
          <cell r="AE966" t="str">
            <v>c</v>
          </cell>
          <cell r="AF966" t="str">
            <v>rdamedia/fre</v>
          </cell>
          <cell r="AG966" t="str">
            <v>ressource en ligne</v>
          </cell>
          <cell r="AH966" t="str">
            <v>cr</v>
          </cell>
          <cell r="AI966" t="str">
            <v>rdacarrier/fre</v>
          </cell>
          <cell r="AJ966" t="str">
            <v>m\\\\\o\\d\\\\\\\\</v>
          </cell>
          <cell r="AK966" t="str">
            <v>cr\cn\\\\uuaua</v>
          </cell>
          <cell r="AL966" t="str">
            <v>Accès restreint aux membres</v>
          </cell>
          <cell r="AM966" t="str">
            <v>Source de la note de description : Version imprimée</v>
          </cell>
          <cell r="AN966" t="str">
            <v/>
          </cell>
          <cell r="AO966" t="str">
            <v>%SITE_CLIENT%/?library_guid=5E3765E4-C33D-47C4-879C-1161284C425A</v>
          </cell>
          <cell r="AP966" t="str">
            <v>Accès au travers du portail ENI</v>
          </cell>
          <cell r="AQ966" t="str">
            <v xml:space="preserve"> e</v>
          </cell>
          <cell r="AR966" t="str">
            <v xml:space="preserve"> ebook </v>
          </cell>
          <cell r="AS966" t="str">
            <v xml:space="preserve"> livre numerique </v>
          </cell>
          <cell r="AT966" t="str">
            <v xml:space="preserve"> livre numérique </v>
          </cell>
          <cell r="AU966" t="str">
            <v xml:space="preserve"> livres numeriques </v>
          </cell>
          <cell r="AV966" t="str">
            <v xml:space="preserve"> livres numériques </v>
          </cell>
          <cell r="AW966" t="str">
            <v xml:space="preserve"> LNSF9XPR</v>
          </cell>
          <cell r="AX966" t="str">
            <v xml:space="preserve"> maquette </v>
          </cell>
          <cell r="AY966" t="str">
            <v xml:space="preserve"> Mise en page </v>
          </cell>
          <cell r="AZ966" t="str">
            <v xml:space="preserve"> Quark </v>
          </cell>
          <cell r="BA966" t="str">
            <v xml:space="preserve"> Xpress </v>
          </cell>
          <cell r="BB966" t="str">
            <v xml:space="preserve">book </v>
          </cell>
          <cell r="BC966" t="str">
            <v xml:space="preserve">PAO </v>
          </cell>
          <cell r="BD966" t="str">
            <v/>
          </cell>
          <cell r="BE966" t="str">
            <v/>
          </cell>
          <cell r="BF966" t="str">
            <v/>
          </cell>
          <cell r="BG966" t="str">
            <v/>
          </cell>
          <cell r="BH966" t="str">
            <v/>
          </cell>
          <cell r="BI966" t="str">
            <v/>
          </cell>
          <cell r="BJ966" t="str">
            <v/>
          </cell>
          <cell r="BK966" t="str">
            <v/>
          </cell>
          <cell r="BL966" t="str">
            <v/>
          </cell>
          <cell r="BM966" t="str">
            <v/>
          </cell>
          <cell r="BN966" t="str">
            <v/>
          </cell>
          <cell r="BO966" t="str">
            <v/>
          </cell>
          <cell r="BP966" t="str">
            <v/>
          </cell>
          <cell r="BQ966" t="str">
            <v/>
          </cell>
          <cell r="BR966" t="str">
            <v/>
          </cell>
          <cell r="BS966" t="str">
            <v/>
          </cell>
          <cell r="BT966" t="str">
            <v/>
          </cell>
          <cell r="BU966" t="str">
            <v/>
          </cell>
          <cell r="BV966" t="str">
            <v/>
          </cell>
          <cell r="BW966" t="str">
            <v/>
          </cell>
          <cell r="BX966" t="str">
            <v/>
          </cell>
        </row>
        <row r="967">
          <cell r="A967" t="str">
            <v>SFAFFPHO</v>
          </cell>
          <cell r="B967" t="str">
            <v>Affinity Photo</v>
          </cell>
          <cell r="C967" t="str">
            <v>Maîtrisez la retouche et le montage photos</v>
          </cell>
          <cell r="D967" t="str">
            <v>Christophe AUBRY</v>
          </cell>
          <cell r="E967" t="str">
            <v/>
          </cell>
          <cell r="F967" t="str">
            <v>AUBRY, Christophe</v>
          </cell>
          <cell r="G967" t="str">
            <v/>
          </cell>
          <cell r="H967" t="str">
            <v/>
          </cell>
          <cell r="I967" t="str">
            <v/>
          </cell>
          <cell r="J967" t="str">
            <v/>
          </cell>
          <cell r="K967" t="str">
            <v>Edition du 1 August 2020</v>
          </cell>
          <cell r="L967" t="str">
            <v>552 pages</v>
          </cell>
          <cell r="M967" t="str">
            <v>Editions ENI</v>
          </cell>
          <cell r="N967" t="str">
            <v>fre</v>
          </cell>
          <cell r="O967" t="str">
            <v>fre</v>
          </cell>
          <cell r="P967" t="str">
            <v>fre</v>
          </cell>
          <cell r="Q967" t="str">
            <v>Affinity Photo est une application récente de retouche et de montage photos qui propose des fonctionnalités essentielles, tout en maîtrise et en efficacité. La version utilisée dans ce livre est la v1.8 qui est disponible pour MacOS et Windows.
Après une présentation de l'interface, vous apprendrez à modifier les paramètres des images : taille, résolution et recadrage. Avant toute retouche et correction photo, il est essentiel de bien maîtriser toutes les techniques de sélection : un chapitre est donc consacré à l'ensemble de ces techniques.
Vous aborderez ensuite l'utilisation des calques afin de créer des montages attractifs. Vous pourrez y dessiner et y insérer des formes vectorielles ou géométriques et ajouter des formes de texte.
Afin d'aborder au mieux la retouche des couleurs, vous découvrirez comment sont créées les couleurs et apprendrez à maîtriser les modèles colorimétriques pour les écrans et l'impression professionnelle. 
Un chapitre est consacré aux retouches locales afin de supprimer les yeux rouges, de masquer des éléments indésirables, d'atténuer des défauts, de cloner certaines parties. Vous apprendrez aussi à modifier localement la luminosité, le contraste, la saturation et à augmenter la netteté de vos photos. Vous apprendrez à utiliser les outils pour créer des remplissages de couleurs et de dégradés et vous utiliserez plusieurs types de pinceaux pour obtenir des effets créatifs. 
Avant d'effectuer des corrections colorimétriques sur vos images, vous devez maîtriser l'analyse de leur plage tonale avec l'histogramme. Lorsque vous saurez quelle retouche apporter, vous utiliserez les calques de réglages pour l'appliquer afin qu'elle ne soit pas destructive. Ces retouches colorimétriques porteront sur la luminosité, le contraste, la modification des teintes, les dominantes de couleurs&amp;hellip; Vous verrez aussi comment créer des photos en noir et blanc, comment colorer des images et comment obtenir des photos d'une seule couleur ou en bichromie. Vous découvrirez également de nombreuses corrections créatives. 
Pour travailler efficacement et rapidement, vous apprendrez à appliquer des filtres, des effets créatifs et à les mémoriser dans des styles. 
Un chapitre est consacré à des conceptions plus techniques : exploitation des masques pour créer des montages non destructifs, réalisation de montages panoramiques, déformation de photos, création de fusions HDR et développement de photos au format RAW. 
Le dernier chapitre est dédié à l'exportation des photos pour le web pour leur insertion dans des documents de bureautique ou pour l'impression professionnelle.</v>
          </cell>
          <cell r="R967">
            <v>9782409026409</v>
          </cell>
          <cell r="S967" t="str">
            <v>Version Numérique</v>
          </cell>
          <cell r="T967">
            <v>9782409026393</v>
          </cell>
          <cell r="U967" t="str">
            <v>Version Imprimée</v>
          </cell>
          <cell r="V967" t="str">
            <v>St-Herblain</v>
          </cell>
          <cell r="W967" t="str">
            <v>Editions ENI</v>
          </cell>
          <cell r="X967">
            <v>2020</v>
          </cell>
          <cell r="Y967" t="str">
            <v>Bibliothèque Numérique ENI (Service en ligne)</v>
          </cell>
          <cell r="Z967" t="str">
            <v>STUDIO FACTORY</v>
          </cell>
          <cell r="AA967" t="str">
            <v>texte</v>
          </cell>
          <cell r="AB967" t="str">
            <v>txt</v>
          </cell>
          <cell r="AC967" t="str">
            <v>rdacontent/fre</v>
          </cell>
          <cell r="AD967" t="str">
            <v>informatique</v>
          </cell>
          <cell r="AE967" t="str">
            <v>c</v>
          </cell>
          <cell r="AF967" t="str">
            <v>rdamedia/fre</v>
          </cell>
          <cell r="AG967" t="str">
            <v>ressource en ligne</v>
          </cell>
          <cell r="AH967" t="str">
            <v>cr</v>
          </cell>
          <cell r="AI967" t="str">
            <v>rdacarrier/fre</v>
          </cell>
          <cell r="AJ967" t="str">
            <v>m\\\\\o\\d\\\\\\\\</v>
          </cell>
          <cell r="AK967" t="str">
            <v>cr\cn\\\\uuaua</v>
          </cell>
          <cell r="AL967" t="str">
            <v>Accès restreint aux membres</v>
          </cell>
          <cell r="AM967" t="str">
            <v>Source de la note de description : Version imprimée</v>
          </cell>
          <cell r="AN967" t="str">
            <v/>
          </cell>
          <cell r="AO967" t="str">
            <v>%SITE_CLIENT%/?library_guid=AC2CB4A0-4E4C-4D5C-9A23-6B6FAF7A08B6</v>
          </cell>
          <cell r="AP967" t="str">
            <v>Accès au travers du portail ENI</v>
          </cell>
          <cell r="AQ967" t="str">
            <v xml:space="preserve"> bichromie </v>
          </cell>
          <cell r="AR967" t="str">
            <v xml:space="preserve"> calque </v>
          </cell>
          <cell r="AS967" t="str">
            <v xml:space="preserve"> couleur </v>
          </cell>
          <cell r="AT967" t="str">
            <v xml:space="preserve"> forme vectorielle </v>
          </cell>
          <cell r="AU967" t="str">
            <v xml:space="preserve"> HDR </v>
          </cell>
          <cell r="AV967" t="str">
            <v xml:space="preserve"> masque </v>
          </cell>
          <cell r="AW967" t="str">
            <v xml:space="preserve"> modèles colorimétrique </v>
          </cell>
          <cell r="AX967" t="str">
            <v xml:space="preserve"> RAW</v>
          </cell>
          <cell r="AY967" t="str">
            <v xml:space="preserve">Image </v>
          </cell>
          <cell r="AZ967" t="str">
            <v/>
          </cell>
          <cell r="BA967" t="str">
            <v/>
          </cell>
          <cell r="BB967" t="str">
            <v/>
          </cell>
          <cell r="BC967" t="str">
            <v/>
          </cell>
          <cell r="BD967" t="str">
            <v/>
          </cell>
          <cell r="BE967" t="str">
            <v/>
          </cell>
          <cell r="BF967" t="str">
            <v/>
          </cell>
          <cell r="BG967" t="str">
            <v/>
          </cell>
          <cell r="BH967" t="str">
            <v/>
          </cell>
          <cell r="BI967" t="str">
            <v/>
          </cell>
          <cell r="BJ967" t="str">
            <v/>
          </cell>
          <cell r="BK967" t="str">
            <v/>
          </cell>
          <cell r="BL967" t="str">
            <v/>
          </cell>
          <cell r="BM967" t="str">
            <v/>
          </cell>
          <cell r="BN967" t="str">
            <v/>
          </cell>
          <cell r="BO967" t="str">
            <v/>
          </cell>
          <cell r="BP967" t="str">
            <v/>
          </cell>
          <cell r="BQ967" t="str">
            <v/>
          </cell>
          <cell r="BR967" t="str">
            <v/>
          </cell>
          <cell r="BS967" t="str">
            <v/>
          </cell>
          <cell r="BT967" t="str">
            <v/>
          </cell>
          <cell r="BU967" t="str">
            <v/>
          </cell>
          <cell r="BV967" t="str">
            <v/>
          </cell>
          <cell r="BW967" t="str">
            <v/>
          </cell>
          <cell r="BX967" t="str">
            <v/>
          </cell>
        </row>
        <row r="968">
          <cell r="A968" t="str">
            <v>SFAPLI6CSIND</v>
          </cell>
          <cell r="B968" t="str">
            <v>Créer une application de livre interactif pour tablette</v>
          </cell>
          <cell r="C968" t="str">
            <v>avec Indesign CS6 et Adobe Digital Publishing Suite</v>
          </cell>
          <cell r="D968" t="str">
            <v>Geneviève BELLISSARD,Nathalie De Saint-Denis</v>
          </cell>
          <cell r="E968" t="str">
            <v/>
          </cell>
          <cell r="F968" t="str">
            <v>BELLISSARD, Geneviève</v>
          </cell>
          <cell r="G968" t="str">
            <v>De Saint-Denis, Nathalie</v>
          </cell>
          <cell r="H968" t="str">
            <v/>
          </cell>
          <cell r="I968" t="str">
            <v/>
          </cell>
          <cell r="J968" t="str">
            <v/>
          </cell>
          <cell r="K968" t="str">
            <v>Edition du 1 April 2013</v>
          </cell>
          <cell r="L968" t="str">
            <v>230 pages</v>
          </cell>
          <cell r="M968" t="str">
            <v>Editions ENI</v>
          </cell>
          <cell r="N968" t="str">
            <v>fre</v>
          </cell>
          <cell r="O968" t="str">
            <v>fre</v>
          </cell>
          <cell r="P968" t="str">
            <v>fre</v>
          </cell>
          <cell r="Q968" t="str">
            <v>Les applications de livre interactif sont des publications numériques très graphiques, à la mise en page sophistiquée, intégrant des contenus à destination des supports mobiles et tactiles que sont les tablettes et les smartphones. Grâce aux outils de la Digital Publishing Suite d'Adobe (DPS), la réalisation de ce type de publications s'intègre facilement à InDesign et permet ainsi le transfert de compétences à tous les graphistes issus du print.
L'objectif de ce livre est de vous permettre de réaliser une application interactive complète et efficiente grâce à InDesign CS6 et DPS, sans avoir besoin des compétences d'un développeur. Il présente la solution disponible dans la Single édition ou avec un abonnement Creative Cloud avec laquelle vous pouvez créer une application et la publier gratuitement.
Après avoir expliqué ce qu'est une application de livre interactif et ses spécificités de lecture, de navigation et d'orientation, ce livre détaille tout le processus de production d'une application interactive : 
&amp;bull; mise en oeuvre de DPS, organisation des fichiers, préparation d'inDesign ;
&amp;bull; mise en page dans InDesign avec les dernières possibilités de la CS6 : mises en page alternatives, mise en page liquide et contenus liés ;
&amp;bull; description et mise en place des éléments interactifs possibles dans DPS ;
&amp;bull; ajout d'éléments enrichis (vidéo, audio&amp;hellip;).
Pour terminer, le livre décrit précisément l'édition définitive de votre folio grâce à Folio Builder qui permet d'organiser et de lancer la publication.
Ce livre est également proposé en coffret</v>
          </cell>
          <cell r="R968">
            <v>9782746080737</v>
          </cell>
          <cell r="S968" t="str">
            <v>Version Numérique</v>
          </cell>
          <cell r="T968">
            <v>9782746079878</v>
          </cell>
          <cell r="U968" t="str">
            <v>Version Imprimée</v>
          </cell>
          <cell r="V968" t="str">
            <v>St-Herblain</v>
          </cell>
          <cell r="W968" t="str">
            <v>Editions ENI</v>
          </cell>
          <cell r="X968">
            <v>2013</v>
          </cell>
          <cell r="Y968" t="str">
            <v>Bibliothèque Numérique ENI (Service en ligne)</v>
          </cell>
          <cell r="Z968" t="str">
            <v>STUDIO FACTORY</v>
          </cell>
          <cell r="AA968" t="str">
            <v>texte</v>
          </cell>
          <cell r="AB968" t="str">
            <v>txt</v>
          </cell>
          <cell r="AC968" t="str">
            <v>rdacontent/fre</v>
          </cell>
          <cell r="AD968" t="str">
            <v>informatique</v>
          </cell>
          <cell r="AE968" t="str">
            <v>c</v>
          </cell>
          <cell r="AF968" t="str">
            <v>rdamedia/fre</v>
          </cell>
          <cell r="AG968" t="str">
            <v>ressource en ligne</v>
          </cell>
          <cell r="AH968" t="str">
            <v>cr</v>
          </cell>
          <cell r="AI968" t="str">
            <v>rdacarrier/fre</v>
          </cell>
          <cell r="AJ968" t="str">
            <v>m\\\\\o\\d\\\\\\\\</v>
          </cell>
          <cell r="AK968" t="str">
            <v>cr\cn\\\\uuaua</v>
          </cell>
          <cell r="AL968" t="str">
            <v>Accès restreint aux membres</v>
          </cell>
          <cell r="AM968" t="str">
            <v>Source de la note de description : Version imprimée</v>
          </cell>
          <cell r="AN968" t="str">
            <v/>
          </cell>
          <cell r="AO968" t="str">
            <v>%SITE_CLIENT%/?library_guid=6AA178ED-F055-4A0E-BB9E-4429C2B5A6B9</v>
          </cell>
          <cell r="AP968" t="str">
            <v>Accès au travers du portail ENI</v>
          </cell>
          <cell r="AQ968" t="str">
            <v xml:space="preserve"> animation </v>
          </cell>
          <cell r="AR968" t="str">
            <v xml:space="preserve"> application tactile </v>
          </cell>
          <cell r="AS968" t="str">
            <v xml:space="preserve"> DPS </v>
          </cell>
          <cell r="AT968" t="str">
            <v xml:space="preserve"> ebook </v>
          </cell>
          <cell r="AU968" t="str">
            <v xml:space="preserve"> epub </v>
          </cell>
          <cell r="AV968" t="str">
            <v xml:space="preserve"> folio </v>
          </cell>
          <cell r="AW968" t="str">
            <v xml:space="preserve"> Folio Builder </v>
          </cell>
          <cell r="AX968" t="str">
            <v xml:space="preserve"> iPad </v>
          </cell>
          <cell r="AY968" t="str">
            <v xml:space="preserve"> livre applicatif </v>
          </cell>
          <cell r="AZ968" t="str">
            <v xml:space="preserve"> livre électronique </v>
          </cell>
          <cell r="BA968" t="str">
            <v xml:space="preserve"> livre numérique </v>
          </cell>
          <cell r="BB968" t="str">
            <v xml:space="preserve"> LNSFAPLI6CSIND</v>
          </cell>
          <cell r="BC968" t="str">
            <v xml:space="preserve"> smartphone </v>
          </cell>
          <cell r="BD968" t="str">
            <v xml:space="preserve"> tablette </v>
          </cell>
          <cell r="BE968" t="str">
            <v xml:space="preserve">livre </v>
          </cell>
          <cell r="BF968" t="str">
            <v/>
          </cell>
          <cell r="BG968" t="str">
            <v/>
          </cell>
          <cell r="BH968" t="str">
            <v/>
          </cell>
          <cell r="BI968" t="str">
            <v/>
          </cell>
          <cell r="BJ968" t="str">
            <v/>
          </cell>
          <cell r="BK968" t="str">
            <v/>
          </cell>
          <cell r="BL968" t="str">
            <v/>
          </cell>
          <cell r="BM968" t="str">
            <v/>
          </cell>
          <cell r="BN968" t="str">
            <v/>
          </cell>
          <cell r="BO968" t="str">
            <v/>
          </cell>
          <cell r="BP968" t="str">
            <v/>
          </cell>
          <cell r="BQ968" t="str">
            <v/>
          </cell>
          <cell r="BR968" t="str">
            <v/>
          </cell>
          <cell r="BS968" t="str">
            <v/>
          </cell>
          <cell r="BT968" t="str">
            <v/>
          </cell>
          <cell r="BU968" t="str">
            <v/>
          </cell>
          <cell r="BV968" t="str">
            <v/>
          </cell>
          <cell r="BW968" t="str">
            <v/>
          </cell>
          <cell r="BX968" t="str">
            <v/>
          </cell>
        </row>
        <row r="969">
          <cell r="A969" t="str">
            <v>SFCCFLA</v>
          </cell>
          <cell r="B969" t="str">
            <v>Flash Professional CC pour PC/Mac</v>
          </cell>
          <cell r="C969" t="str">
            <v>Créer des animations attractives pour le Web</v>
          </cell>
          <cell r="D969" t="str">
            <v>Christophe AUBRY</v>
          </cell>
          <cell r="E969" t="str">
            <v/>
          </cell>
          <cell r="F969" t="str">
            <v>AUBRY, Christophe</v>
          </cell>
          <cell r="G969" t="str">
            <v/>
          </cell>
          <cell r="H969" t="str">
            <v/>
          </cell>
          <cell r="I969" t="str">
            <v/>
          </cell>
          <cell r="J969" t="str">
            <v/>
          </cell>
          <cell r="K969" t="str">
            <v>Edition du 1 February 2014</v>
          </cell>
          <cell r="L969" t="str">
            <v>403 pages</v>
          </cell>
          <cell r="M969" t="str">
            <v>Editions ENI</v>
          </cell>
          <cell r="N969" t="str">
            <v>fre</v>
          </cell>
          <cell r="O969" t="str">
            <v>fre</v>
          </cell>
          <cell r="P969" t="str">
            <v>fre</v>
          </cell>
          <cell r="Q969" t="str">
            <v>Ce livre est destiné à toute personne désirant apprendre l'ensemble des fonctionnalités de Flash Professional CC, la version Cloud du célèbre logiciel d'Adobe,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et gestion de la vitesse (cinétique). Vous apprendrez ensuite à insérer de l'audio et de la vidéo pour réaliser des animations multimédias. Pour ajouter de l'interactivité dans vos animations, vous apprendrez les toutes premières bases de la programmation en ActionScript 3 afin de concevoir des boutons interactifs.
Pour terminer, vous découvrirez comment publier vos animations pour une diffusion sur écran d'ordinateur, sur smartphone ou sur tablette.
Les principaux exemples du livre sont téléchargeables sur le site de l'éditeur www.editions-eni.fr.</v>
          </cell>
          <cell r="R969">
            <v>9782746088207</v>
          </cell>
          <cell r="S969" t="str">
            <v>Version Numérique</v>
          </cell>
          <cell r="T969">
            <v>9782746086814</v>
          </cell>
          <cell r="U969" t="str">
            <v>Version Imprimée</v>
          </cell>
          <cell r="V969" t="str">
            <v>St-Herblain</v>
          </cell>
          <cell r="W969" t="str">
            <v>Editions ENI</v>
          </cell>
          <cell r="X969">
            <v>2014</v>
          </cell>
          <cell r="Y969" t="str">
            <v>Bibliothèque Numérique ENI (Service en ligne)</v>
          </cell>
          <cell r="Z969" t="str">
            <v>STUDIO FACTORY</v>
          </cell>
          <cell r="AA969" t="str">
            <v>texte</v>
          </cell>
          <cell r="AB969" t="str">
            <v>txt</v>
          </cell>
          <cell r="AC969" t="str">
            <v>rdacontent/fre</v>
          </cell>
          <cell r="AD969" t="str">
            <v>informatique</v>
          </cell>
          <cell r="AE969" t="str">
            <v>c</v>
          </cell>
          <cell r="AF969" t="str">
            <v>rdamedia/fre</v>
          </cell>
          <cell r="AG969" t="str">
            <v>ressource en ligne</v>
          </cell>
          <cell r="AH969" t="str">
            <v>cr</v>
          </cell>
          <cell r="AI969" t="str">
            <v>rdacarrier/fre</v>
          </cell>
          <cell r="AJ969" t="str">
            <v>m\\\\\o\\d\\\\\\\\</v>
          </cell>
          <cell r="AK969" t="str">
            <v>cr\cn\\\\uuaua</v>
          </cell>
          <cell r="AL969" t="str">
            <v>Accès restreint aux membres</v>
          </cell>
          <cell r="AM969" t="str">
            <v>Source de la note de description : Version imprimée</v>
          </cell>
          <cell r="AN969" t="str">
            <v/>
          </cell>
          <cell r="AO969" t="str">
            <v>%SITE_CLIENT%/?library_guid=0955F2EA-8405-4F2A-B29B-F0711F6D42FA</v>
          </cell>
          <cell r="AP969" t="str">
            <v>Accès au travers du portail ENI</v>
          </cell>
          <cell r="AQ969" t="str">
            <v xml:space="preserve"> Action script </v>
          </cell>
          <cell r="AR969" t="str">
            <v xml:space="preserve"> ActionScript </v>
          </cell>
          <cell r="AS969" t="str">
            <v xml:space="preserve"> Adobe </v>
          </cell>
          <cell r="AT969" t="str">
            <v xml:space="preserve"> Animation </v>
          </cell>
          <cell r="AU969" t="str">
            <v xml:space="preserve"> cinématique </v>
          </cell>
          <cell r="AV969" t="str">
            <v xml:space="preserve"> cinétique </v>
          </cell>
          <cell r="AW969" t="str">
            <v xml:space="preserve"> clip </v>
          </cell>
          <cell r="AX969" t="str">
            <v xml:space="preserve"> e</v>
          </cell>
          <cell r="AY969" t="str">
            <v xml:space="preserve"> ebook </v>
          </cell>
          <cell r="AZ969" t="str">
            <v xml:space="preserve"> interpolation </v>
          </cell>
          <cell r="BA969" t="str">
            <v xml:space="preserve"> livre électronique </v>
          </cell>
          <cell r="BB969" t="str">
            <v xml:space="preserve"> livre numérique </v>
          </cell>
          <cell r="BC969" t="str">
            <v xml:space="preserve"> livres électroniques </v>
          </cell>
          <cell r="BD969" t="str">
            <v xml:space="preserve"> livres numériques </v>
          </cell>
          <cell r="BE969" t="str">
            <v xml:space="preserve"> LNSFCCFLA</v>
          </cell>
          <cell r="BF969" t="str">
            <v xml:space="preserve"> Macromedia </v>
          </cell>
          <cell r="BG969" t="str">
            <v xml:space="preserve"> scénario </v>
          </cell>
          <cell r="BH969" t="str">
            <v xml:space="preserve"> scène </v>
          </cell>
          <cell r="BI969" t="str">
            <v xml:space="preserve"> Web </v>
          </cell>
          <cell r="BJ969" t="str">
            <v xml:space="preserve">book </v>
          </cell>
          <cell r="BK969" t="str">
            <v xml:space="preserve">Livre </v>
          </cell>
          <cell r="BL969" t="str">
            <v/>
          </cell>
          <cell r="BM969" t="str">
            <v/>
          </cell>
          <cell r="BN969" t="str">
            <v/>
          </cell>
          <cell r="BO969" t="str">
            <v/>
          </cell>
          <cell r="BP969" t="str">
            <v/>
          </cell>
          <cell r="BQ969" t="str">
            <v/>
          </cell>
          <cell r="BR969" t="str">
            <v/>
          </cell>
          <cell r="BS969" t="str">
            <v/>
          </cell>
          <cell r="BT969" t="str">
            <v/>
          </cell>
          <cell r="BU969" t="str">
            <v/>
          </cell>
          <cell r="BV969" t="str">
            <v/>
          </cell>
          <cell r="BW969" t="str">
            <v/>
          </cell>
          <cell r="BX969" t="str">
            <v/>
          </cell>
        </row>
        <row r="970">
          <cell r="A970" t="str">
            <v>SFCCILL</v>
          </cell>
          <cell r="B970" t="str">
            <v>Illustrator CC</v>
          </cell>
          <cell r="C970" t="str">
            <v>pour PC/Mac - Livre de référence</v>
          </cell>
          <cell r="D970" t="str">
            <v>Didier MAZIER</v>
          </cell>
          <cell r="E970" t="str">
            <v/>
          </cell>
          <cell r="F970" t="str">
            <v>MAZIER, Didier</v>
          </cell>
          <cell r="G970" t="str">
            <v/>
          </cell>
          <cell r="H970" t="str">
            <v/>
          </cell>
          <cell r="I970" t="str">
            <v/>
          </cell>
          <cell r="J970" t="str">
            <v/>
          </cell>
          <cell r="K970" t="str">
            <v>Edition du 1 April 2014</v>
          </cell>
          <cell r="L970" t="str">
            <v>438 pages</v>
          </cell>
          <cell r="M970" t="str">
            <v>Editions ENI</v>
          </cell>
          <cell r="N970" t="str">
            <v>fre</v>
          </cell>
          <cell r="O970" t="str">
            <v>fre</v>
          </cell>
          <cell r="P970" t="str">
            <v>fre</v>
          </cell>
          <cell r="Q970" t="str">
            <v>Ce livre de la collection Studio Factory détaille chaque fonction du logiciel de dessin vectoriel Illustrator  CC. Après une présentation de l'environnement et des formats de fichiers gérés par Illustrator (ai, eps, pdf, svg...), vous découvrirez comment utiliser les outils pour créer des formes diverses, pour insérer du texte et le mettre en forme grâce à l'outil Retouche de Texte. Vous apprendrez à modifier les objets en leur appliquant des attributs, des styles, des effets, des transformations (notamment avec le Concepteur de formes, le mode de dessin A l'intérieur et la Grille de perspective) et vous verrez comment transformer une photo en image vectorielle grâce à la vectorisation dynamique.
Vous explorerez les fonctionnalités comme la gestion avancée des dégradés de contours, les motifs répétitifs et le réglage précis du flou gaussien. Pour optimiser votre travail, vous exploiterez les symboles, les calques, les plans de travail multiples et créerez des scripts.
Enfin, vous découvrirez les fonctions d'Illustrator qui permettent de créer des images optimisées pour le web au format gif, png, jpeg, swf ou svg, l'assemblage de fichiers et l'export de styles CSS.
Ce livre est également proposé en coffret</v>
          </cell>
          <cell r="R970">
            <v>9782746089624</v>
          </cell>
          <cell r="S970" t="str">
            <v>Version Numérique</v>
          </cell>
          <cell r="T970">
            <v>9782746088498</v>
          </cell>
          <cell r="U970" t="str">
            <v>Version Imprimée</v>
          </cell>
          <cell r="V970" t="str">
            <v>St-Herblain</v>
          </cell>
          <cell r="W970" t="str">
            <v>Editions ENI</v>
          </cell>
          <cell r="X970">
            <v>2014</v>
          </cell>
          <cell r="Y970" t="str">
            <v>Bibliothèque Numérique ENI (Service en ligne)</v>
          </cell>
          <cell r="Z970" t="str">
            <v>STUDIO FACTORY</v>
          </cell>
          <cell r="AA970" t="str">
            <v>texte</v>
          </cell>
          <cell r="AB970" t="str">
            <v>txt</v>
          </cell>
          <cell r="AC970" t="str">
            <v>rdacontent/fre</v>
          </cell>
          <cell r="AD970" t="str">
            <v>informatique</v>
          </cell>
          <cell r="AE970" t="str">
            <v>c</v>
          </cell>
          <cell r="AF970" t="str">
            <v>rdamedia/fre</v>
          </cell>
          <cell r="AG970" t="str">
            <v>ressource en ligne</v>
          </cell>
          <cell r="AH970" t="str">
            <v>cr</v>
          </cell>
          <cell r="AI970" t="str">
            <v>rdacarrier/fre</v>
          </cell>
          <cell r="AJ970" t="str">
            <v>m\\\\\o\\d\\\\\\\\</v>
          </cell>
          <cell r="AK970" t="str">
            <v>cr\cn\\\\uuaua</v>
          </cell>
          <cell r="AL970" t="str">
            <v>Accès restreint aux membres</v>
          </cell>
          <cell r="AM970" t="str">
            <v>Source de la note de description : Version imprimée</v>
          </cell>
          <cell r="AN970" t="str">
            <v/>
          </cell>
          <cell r="AO970" t="str">
            <v>%SITE_CLIENT%/?library_guid=06C9A29C-591B-4807-895D-61F5A3CF2E96</v>
          </cell>
          <cell r="AP970" t="str">
            <v>Accès au travers du portail ENI</v>
          </cell>
          <cell r="AQ970" t="str">
            <v xml:space="preserve"> calque </v>
          </cell>
          <cell r="AR970" t="str">
            <v xml:space="preserve"> Dessin vectoriel </v>
          </cell>
          <cell r="AS970" t="str">
            <v xml:space="preserve"> e</v>
          </cell>
          <cell r="AT970" t="str">
            <v xml:space="preserve"> ebook </v>
          </cell>
          <cell r="AU970" t="str">
            <v xml:space="preserve"> images pour le web </v>
          </cell>
          <cell r="AV970" t="str">
            <v xml:space="preserve"> livre électronique </v>
          </cell>
          <cell r="AW970" t="str">
            <v xml:space="preserve"> livre numérique </v>
          </cell>
          <cell r="AX970" t="str">
            <v xml:space="preserve"> livres électroniques </v>
          </cell>
          <cell r="AY970" t="str">
            <v xml:space="preserve"> livres numériques </v>
          </cell>
          <cell r="AZ970" t="str">
            <v xml:space="preserve"> LNSFCCILL</v>
          </cell>
          <cell r="BA970" t="str">
            <v xml:space="preserve"> Scripts </v>
          </cell>
          <cell r="BB970" t="str">
            <v xml:space="preserve"> symbole </v>
          </cell>
          <cell r="BC970" t="str">
            <v xml:space="preserve"> vectorisation </v>
          </cell>
          <cell r="BD970" t="str">
            <v xml:space="preserve">Adobe </v>
          </cell>
          <cell r="BE970" t="str">
            <v xml:space="preserve">book </v>
          </cell>
          <cell r="BF970" t="str">
            <v/>
          </cell>
          <cell r="BG970" t="str">
            <v/>
          </cell>
          <cell r="BH970" t="str">
            <v/>
          </cell>
          <cell r="BI970" t="str">
            <v/>
          </cell>
          <cell r="BJ970" t="str">
            <v/>
          </cell>
          <cell r="BK970" t="str">
            <v/>
          </cell>
          <cell r="BL970" t="str">
            <v/>
          </cell>
          <cell r="BM970" t="str">
            <v/>
          </cell>
          <cell r="BN970" t="str">
            <v/>
          </cell>
          <cell r="BO970" t="str">
            <v/>
          </cell>
          <cell r="BP970" t="str">
            <v/>
          </cell>
          <cell r="BQ970" t="str">
            <v/>
          </cell>
          <cell r="BR970" t="str">
            <v/>
          </cell>
          <cell r="BS970" t="str">
            <v/>
          </cell>
          <cell r="BT970" t="str">
            <v/>
          </cell>
          <cell r="BU970" t="str">
            <v/>
          </cell>
          <cell r="BV970" t="str">
            <v/>
          </cell>
          <cell r="BW970" t="str">
            <v/>
          </cell>
          <cell r="BX970" t="str">
            <v/>
          </cell>
        </row>
        <row r="971">
          <cell r="A971" t="str">
            <v>SFFOPHOILLIND</v>
          </cell>
          <cell r="B971" t="str">
            <v>Photoshop, Illustrator et InDesign 2021</v>
          </cell>
          <cell r="C971" t="str">
            <v>Les fondamentaux</v>
          </cell>
          <cell r="D971" t="str">
            <v>Christophe AUBRY,Didier MAZIER</v>
          </cell>
          <cell r="E971" t="str">
            <v/>
          </cell>
          <cell r="F971" t="str">
            <v>AUBRY, Christophe</v>
          </cell>
          <cell r="G971" t="str">
            <v>MAZIER, Didier</v>
          </cell>
          <cell r="H971" t="str">
            <v/>
          </cell>
          <cell r="I971" t="str">
            <v/>
          </cell>
          <cell r="J971" t="str">
            <v/>
          </cell>
          <cell r="K971" t="str">
            <v>Edition du 1 May 2022</v>
          </cell>
          <cell r="L971" t="str">
            <v>796 pages</v>
          </cell>
          <cell r="M971" t="str">
            <v>Editions ENI</v>
          </cell>
          <cell r="N971" t="str">
            <v>fre</v>
          </cell>
          <cell r="O971" t="str">
            <v>fre</v>
          </cell>
          <cell r="P971" t="str">
            <v>fre</v>
          </cell>
          <cell r="Q971" t="str">
            <v>Ce livre de la collection Studio Factory présente les fonctionnalités de base de Photoshop, Illustrator et InDesign. Il est destiné aux graphistes débutants désirant retrouver rapidement comment réaliser telle ou telle manipulation sur un de ces trois logiciels de la suite Adobe.
Sur Photoshop, toutes les techniques de sélection sont détaillées avant d’aborder la gestion des couleurs et l’utilisation des calques qui vous permettront de réaliser tout type de montages photos. Les outils de dessin et les outils Texte sont ensuite présentés afin de vous permettre de personnaliser vos montages. Pour optimiser le rendu de vos images, vous étudierez également les multiples fonctions de retouches et de corrections colorimétriques ainsi que les transformations avant d’appliquer les nombreux filtres disponibles.
Sur Illustrator, vous découvrirez les outils permettant de créer des formes diverses, d’insérer et de mettre en forme du texte et verrez en détail l’utilisation des outils Plume pour la création des tracés. Vous apprendrez à modifier et mettre en valeur les objets en leur appliquant des attributs, des styles, des effets, des transformations.
Sur InDesign,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v>
          </cell>
          <cell r="R971">
            <v>9782409035739</v>
          </cell>
          <cell r="S971" t="str">
            <v>Version Numérique</v>
          </cell>
          <cell r="T971">
            <v>9782409035722</v>
          </cell>
          <cell r="U971" t="str">
            <v>Version Imprimée</v>
          </cell>
          <cell r="V971" t="str">
            <v>St-Herblain</v>
          </cell>
          <cell r="W971" t="str">
            <v>Editions ENI</v>
          </cell>
          <cell r="X971">
            <v>2022</v>
          </cell>
          <cell r="Y971" t="str">
            <v>Bibliothèque Numérique ENI (Service en ligne)</v>
          </cell>
          <cell r="Z971" t="str">
            <v>STUDIO FACTORY</v>
          </cell>
          <cell r="AA971" t="str">
            <v>texte</v>
          </cell>
          <cell r="AB971" t="str">
            <v>txt</v>
          </cell>
          <cell r="AC971" t="str">
            <v>rdacontent/fre</v>
          </cell>
          <cell r="AD971" t="str">
            <v>informatique</v>
          </cell>
          <cell r="AE971" t="str">
            <v>c</v>
          </cell>
          <cell r="AF971" t="str">
            <v>rdamedia/fre</v>
          </cell>
          <cell r="AG971" t="str">
            <v>ressource en ligne</v>
          </cell>
          <cell r="AH971" t="str">
            <v>cr</v>
          </cell>
          <cell r="AI971" t="str">
            <v>rdacarrier/fre</v>
          </cell>
          <cell r="AJ971" t="str">
            <v>m\\\\\o\\d\\\\\\\\</v>
          </cell>
          <cell r="AK971" t="str">
            <v>cr\cn\\\\uuaua</v>
          </cell>
          <cell r="AL971" t="str">
            <v>Accès restreint aux membres</v>
          </cell>
          <cell r="AM971" t="str">
            <v>Source de la note de description : Version imprimée</v>
          </cell>
          <cell r="AN971" t="str">
            <v/>
          </cell>
          <cell r="AO971" t="str">
            <v>%SITE_CLIENT%/?library_guid=5ACADDBB-86B5-452F-8FBB-86D937582428</v>
          </cell>
          <cell r="AP971" t="str">
            <v>Accès au travers du portail ENI</v>
          </cell>
          <cell r="AQ971" t="str">
            <v xml:space="preserve"> blocs de texte </v>
          </cell>
          <cell r="AR971" t="str">
            <v xml:space="preserve"> calque </v>
          </cell>
          <cell r="AS971" t="str">
            <v xml:space="preserve"> calques </v>
          </cell>
          <cell r="AT971" t="str">
            <v xml:space="preserve"> CC </v>
          </cell>
          <cell r="AU971" t="str">
            <v xml:space="preserve"> corrections colorimétriques </v>
          </cell>
          <cell r="AV971" t="str">
            <v xml:space="preserve"> couleurs </v>
          </cell>
          <cell r="AW971" t="str">
            <v xml:space="preserve"> dessin </v>
          </cell>
          <cell r="AX971" t="str">
            <v xml:space="preserve"> feuilles de style</v>
          </cell>
          <cell r="AY971" t="str">
            <v xml:space="preserve"> filtre </v>
          </cell>
          <cell r="AZ971" t="str">
            <v xml:space="preserve"> forme </v>
          </cell>
          <cell r="BA971" t="str">
            <v xml:space="preserve"> Mise en page </v>
          </cell>
          <cell r="BB971" t="str">
            <v xml:space="preserve"> outil plume </v>
          </cell>
          <cell r="BC971" t="str">
            <v xml:space="preserve"> PAO </v>
          </cell>
          <cell r="BD971" t="str">
            <v xml:space="preserve"> retouches </v>
          </cell>
          <cell r="BE971" t="str">
            <v xml:space="preserve"> tracé </v>
          </cell>
          <cell r="BF971" t="str">
            <v xml:space="preserve"> transformation </v>
          </cell>
          <cell r="BG971" t="str">
            <v xml:space="preserve">Creative Cloud </v>
          </cell>
          <cell r="BH971" t="str">
            <v/>
          </cell>
          <cell r="BI971" t="str">
            <v/>
          </cell>
          <cell r="BJ971" t="str">
            <v/>
          </cell>
          <cell r="BK971" t="str">
            <v/>
          </cell>
          <cell r="BL971" t="str">
            <v/>
          </cell>
          <cell r="BM971" t="str">
            <v/>
          </cell>
          <cell r="BN971" t="str">
            <v/>
          </cell>
          <cell r="BO971" t="str">
            <v/>
          </cell>
          <cell r="BP971" t="str">
            <v/>
          </cell>
          <cell r="BQ971" t="str">
            <v/>
          </cell>
          <cell r="BR971" t="str">
            <v/>
          </cell>
          <cell r="BS971" t="str">
            <v/>
          </cell>
          <cell r="BT971" t="str">
            <v/>
          </cell>
          <cell r="BU971" t="str">
            <v/>
          </cell>
          <cell r="BV971" t="str">
            <v/>
          </cell>
          <cell r="BW971" t="str">
            <v/>
          </cell>
          <cell r="BX971" t="str">
            <v/>
          </cell>
        </row>
        <row r="972">
          <cell r="A972" t="str">
            <v>SFGOOPHO</v>
          </cell>
          <cell r="B972" t="str">
            <v>Google Photos et Snapseed</v>
          </cell>
          <cell r="C972" t="str">
            <v>Optimisez, sauvegardez, classez et partagez vos photos</v>
          </cell>
          <cell r="D972" t="str">
            <v>Didier MAZIER</v>
          </cell>
          <cell r="E972" t="str">
            <v/>
          </cell>
          <cell r="F972" t="str">
            <v>MAZIER, Didier</v>
          </cell>
          <cell r="G972" t="str">
            <v/>
          </cell>
          <cell r="H972" t="str">
            <v/>
          </cell>
          <cell r="I972" t="str">
            <v/>
          </cell>
          <cell r="J972" t="str">
            <v/>
          </cell>
          <cell r="K972" t="str">
            <v>Edition du 1 November 2021</v>
          </cell>
          <cell r="L972" t="str">
            <v>276 pages</v>
          </cell>
          <cell r="M972" t="str">
            <v>Editions ENI</v>
          </cell>
          <cell r="N972" t="str">
            <v>fre</v>
          </cell>
          <cell r="O972" t="str">
            <v>fre</v>
          </cell>
          <cell r="P972" t="str">
            <v>fre</v>
          </cell>
          <cell r="Q972" t="str">
            <v xml:space="preserve">Google Photos, au-delà d'un outil gratuit de stockage et d'organisation de photothèque, offre une solution complète de gestion des photos, idéale pour les particuliers amateurs de photographie comme pour les professionnels de la communication. 
Ce livre débute par les méthodes d’organisation de votre photothèque Google Photos, y compris dans le cadre d'une utilisation sur périphériques mobiles : taille et poids des photos, gestion de l'espace de stockage, liaison avec Google Drive, Apple Photos et iCloud… sont détaillés. 
Vous verrez ensuite les fonctionnalités d’édition disponibles dans Google Photos pour recadrer une photo, régler la luminosité, ajouter du texte et effectuer des recherches avec Google Lens. 
Un chapitre est consacré à l'étude de Snapseed, logiciel gratuit d'édition photos complémentaire de Google dédié au travail sur périphériques mobiles. Vous découvrirez les réglages à apporter aux photos et obtiendrez les clés pour faire d'une bonne photo une fantastique image. 
Vous verrez également comment créer diaporama et GIF animé à partir de vos photos. Enfin, vous apprendrez à organiser le partage des photos et albums et à gérer la collaboration avec vos contacts : autorisations, commentaires, publications… 
Que vous soyez novice en matière de photos ou utilisateur expérimenté, vous découvrirez avec ce livre comment exploiter au mieux ces deux applications pour donner à vos photos un rendu professionnel.
 Quizinclus dans 
la version en ligne !
 - Testez vos connaissances à l'issue de chaque chapitre
 - Validez vos acquis
</v>
          </cell>
          <cell r="R972">
            <v>9782409032882</v>
          </cell>
          <cell r="S972" t="str">
            <v>Version Numérique</v>
          </cell>
          <cell r="T972">
            <v>9782409032875</v>
          </cell>
          <cell r="U972" t="str">
            <v>Version Imprimée</v>
          </cell>
          <cell r="V972" t="str">
            <v>St-Herblain</v>
          </cell>
          <cell r="W972" t="str">
            <v>Editions ENI</v>
          </cell>
          <cell r="X972">
            <v>2021</v>
          </cell>
          <cell r="Y972" t="str">
            <v>Bibliothèque Numérique ENI (Service en ligne)</v>
          </cell>
          <cell r="Z972" t="str">
            <v>STUDIO FACTORY</v>
          </cell>
          <cell r="AA972" t="str">
            <v>texte</v>
          </cell>
          <cell r="AB972" t="str">
            <v>txt</v>
          </cell>
          <cell r="AC972" t="str">
            <v>rdacontent/fre</v>
          </cell>
          <cell r="AD972" t="str">
            <v>informatique</v>
          </cell>
          <cell r="AE972" t="str">
            <v>c</v>
          </cell>
          <cell r="AF972" t="str">
            <v>rdamedia/fre</v>
          </cell>
          <cell r="AG972" t="str">
            <v>ressource en ligne</v>
          </cell>
          <cell r="AH972" t="str">
            <v>cr</v>
          </cell>
          <cell r="AI972" t="str">
            <v>rdacarrier/fre</v>
          </cell>
          <cell r="AJ972" t="str">
            <v>m\\\\\o\\d\\\\\\\\</v>
          </cell>
          <cell r="AK972" t="str">
            <v>cr\cn\\\\uuaua</v>
          </cell>
          <cell r="AL972" t="str">
            <v>Accès restreint aux membres</v>
          </cell>
          <cell r="AM972" t="str">
            <v>Source de la note de description : Version imprimée</v>
          </cell>
          <cell r="AN972" t="str">
            <v/>
          </cell>
          <cell r="AO972" t="str">
            <v>%SITE_CLIENT%/?library_guid=6B54623F-B48D-4E5C-8622-4D691F3DDFA6</v>
          </cell>
          <cell r="AP972" t="str">
            <v>Accès au travers du portail ENI</v>
          </cell>
          <cell r="AQ972" t="str">
            <v xml:space="preserve"> photothèque </v>
          </cell>
          <cell r="AR972" t="str">
            <v xml:space="preserve"> snapseed</v>
          </cell>
          <cell r="AS972" t="str">
            <v xml:space="preserve">Retouche image </v>
          </cell>
          <cell r="AT972" t="str">
            <v/>
          </cell>
          <cell r="AU972" t="str">
            <v/>
          </cell>
          <cell r="AV972" t="str">
            <v/>
          </cell>
          <cell r="AW972" t="str">
            <v/>
          </cell>
          <cell r="AX972" t="str">
            <v/>
          </cell>
          <cell r="AY972" t="str">
            <v/>
          </cell>
          <cell r="AZ972" t="str">
            <v/>
          </cell>
          <cell r="BA972" t="str">
            <v/>
          </cell>
          <cell r="BB972" t="str">
            <v/>
          </cell>
          <cell r="BC972" t="str">
            <v/>
          </cell>
          <cell r="BD972" t="str">
            <v/>
          </cell>
          <cell r="BE972" t="str">
            <v/>
          </cell>
          <cell r="BF972" t="str">
            <v/>
          </cell>
          <cell r="BG972" t="str">
            <v/>
          </cell>
          <cell r="BH972" t="str">
            <v/>
          </cell>
          <cell r="BI972" t="str">
            <v/>
          </cell>
          <cell r="BJ972" t="str">
            <v/>
          </cell>
          <cell r="BK972" t="str">
            <v/>
          </cell>
          <cell r="BL972" t="str">
            <v/>
          </cell>
          <cell r="BM972" t="str">
            <v/>
          </cell>
          <cell r="BN972" t="str">
            <v/>
          </cell>
          <cell r="BO972" t="str">
            <v/>
          </cell>
          <cell r="BP972" t="str">
            <v/>
          </cell>
          <cell r="BQ972" t="str">
            <v/>
          </cell>
          <cell r="BR972" t="str">
            <v/>
          </cell>
          <cell r="BS972" t="str">
            <v/>
          </cell>
          <cell r="BT972" t="str">
            <v/>
          </cell>
          <cell r="BU972" t="str">
            <v/>
          </cell>
          <cell r="BV972" t="str">
            <v/>
          </cell>
          <cell r="BW972" t="str">
            <v/>
          </cell>
          <cell r="BX972" t="str">
            <v/>
          </cell>
        </row>
        <row r="973">
          <cell r="A973" t="str">
            <v>SFMUS</v>
          </cell>
          <cell r="B973" t="str">
            <v>Adobe Muse</v>
          </cell>
          <cell r="C973" t="str">
            <v/>
          </cell>
          <cell r="D973" t="str">
            <v>Christophe AUBRY</v>
          </cell>
          <cell r="E973" t="str">
            <v/>
          </cell>
          <cell r="F973" t="str">
            <v>AUBRY, Christophe</v>
          </cell>
          <cell r="G973" t="str">
            <v/>
          </cell>
          <cell r="H973" t="str">
            <v/>
          </cell>
          <cell r="I973" t="str">
            <v/>
          </cell>
          <cell r="J973" t="str">
            <v/>
          </cell>
          <cell r="K973" t="str">
            <v>Edition du 1 May 2012</v>
          </cell>
          <cell r="L973" t="str">
            <v>312 pages</v>
          </cell>
          <cell r="M973" t="str">
            <v>Editions ENI</v>
          </cell>
          <cell r="N973" t="str">
            <v>fre</v>
          </cell>
          <cell r="O973" t="str">
            <v>fre</v>
          </cell>
          <cell r="P973" t="str">
            <v>fre</v>
          </cell>
          <cell r="Q973" t="str">
            <v>Abobe Muse est le premier logiciel de création de sites Web destiné aux personnes n'ayant pas de connaissance sur les langages de conception (HTML et CSS) : vous pouvez ainsi créer votre site en vous concentrant essentiellement sur le design de vos pages sans vous préoccuper des aspects techniques, ni des langages. Il est intégré à la nouvelle gamme Adobe Creative Cloud. Ce livre a été rédigé avec la dernière version beta public de Adobe Muse.
Il vous présente l'ensemble des fonctionnalités de cette nouvelle application Adobe : vous verrez tout d'abord comment concevoir la structure de votre site avec de simples cliqués-glissés ; la navigation qui va en découler sera automatiquement mise à jour lors de l'ajout de pages.
Vous verrez ensuite comment mettre en page vos contenus en exploitant les gabarits, les grilles de compositions et en gérant les en-têtes et pieds de page.
Si vous connaissez déjà les autres logiciels de la gamme Adobe CS, vous n'aurez aucune difficulté à concevoir vos pages avec des styles de paragraphes et de caractères. Vous pourrez facilement insérer, par exemple, des boutons créés dans Photoshop et gérer les différents états (inactif et actif). Vous pourrez compléter vos pages par des galeries d'images dynamiques, des composants d'interface en accordéon ou en onglet et des barres de menus.
La publication du site sur Internet est simplifiée puisque vous pouvez publier sur les serveurs Adobe après la création d'un compte ou exporter le site pour qu'il soit publiable chez tous les hébergeurs.</v>
          </cell>
          <cell r="R973">
            <v>9782746074347</v>
          </cell>
          <cell r="S973" t="str">
            <v>Version Numérique</v>
          </cell>
          <cell r="T973">
            <v>9782746073906</v>
          </cell>
          <cell r="U973" t="str">
            <v>Version Imprimée</v>
          </cell>
          <cell r="V973" t="str">
            <v>St-Herblain</v>
          </cell>
          <cell r="W973" t="str">
            <v>Editions ENI</v>
          </cell>
          <cell r="X973">
            <v>2012</v>
          </cell>
          <cell r="Y973" t="str">
            <v>Bibliothèque Numérique ENI (Service en ligne)</v>
          </cell>
          <cell r="Z973" t="str">
            <v>STUDIO FACTORY</v>
          </cell>
          <cell r="AA973" t="str">
            <v>texte</v>
          </cell>
          <cell r="AB973" t="str">
            <v>txt</v>
          </cell>
          <cell r="AC973" t="str">
            <v>rdacontent/fre</v>
          </cell>
          <cell r="AD973" t="str">
            <v>informatique</v>
          </cell>
          <cell r="AE973" t="str">
            <v>c</v>
          </cell>
          <cell r="AF973" t="str">
            <v>rdamedia/fre</v>
          </cell>
          <cell r="AG973" t="str">
            <v>ressource en ligne</v>
          </cell>
          <cell r="AH973" t="str">
            <v>cr</v>
          </cell>
          <cell r="AI973" t="str">
            <v>rdacarrier/fre</v>
          </cell>
          <cell r="AJ973" t="str">
            <v>m\\\\\o\\d\\\\\\\\</v>
          </cell>
          <cell r="AK973" t="str">
            <v>cr\cn\\\\uuaua</v>
          </cell>
          <cell r="AL973" t="str">
            <v>Accès restreint aux membres</v>
          </cell>
          <cell r="AM973" t="str">
            <v>Source de la note de description : Version imprimée</v>
          </cell>
          <cell r="AN973" t="str">
            <v/>
          </cell>
          <cell r="AO973" t="str">
            <v>%SITE_CLIENT%/?library_guid=10BC46F9-8AFF-4428-A721-BB60FCD155C0</v>
          </cell>
          <cell r="AP973" t="str">
            <v>Accès au travers du portail ENI</v>
          </cell>
          <cell r="AQ973" t="str">
            <v xml:space="preserve"> création de site </v>
          </cell>
          <cell r="AR973" t="str">
            <v xml:space="preserve"> CS </v>
          </cell>
          <cell r="AS973" t="str">
            <v xml:space="preserve"> LNSFMUS</v>
          </cell>
          <cell r="AT973" t="str">
            <v xml:space="preserve">Site web </v>
          </cell>
          <cell r="AU973" t="str">
            <v/>
          </cell>
          <cell r="AV973" t="str">
            <v/>
          </cell>
          <cell r="AW973" t="str">
            <v/>
          </cell>
          <cell r="AX973" t="str">
            <v/>
          </cell>
          <cell r="AY973" t="str">
            <v/>
          </cell>
          <cell r="AZ973" t="str">
            <v/>
          </cell>
          <cell r="BA973" t="str">
            <v/>
          </cell>
          <cell r="BB973" t="str">
            <v/>
          </cell>
          <cell r="BC973" t="str">
            <v/>
          </cell>
          <cell r="BD973" t="str">
            <v/>
          </cell>
          <cell r="BE973" t="str">
            <v/>
          </cell>
          <cell r="BF973" t="str">
            <v/>
          </cell>
          <cell r="BG973" t="str">
            <v/>
          </cell>
          <cell r="BH973" t="str">
            <v/>
          </cell>
          <cell r="BI973" t="str">
            <v/>
          </cell>
          <cell r="BJ973" t="str">
            <v/>
          </cell>
          <cell r="BK973" t="str">
            <v/>
          </cell>
          <cell r="BL973" t="str">
            <v/>
          </cell>
          <cell r="BM973" t="str">
            <v/>
          </cell>
          <cell r="BN973" t="str">
            <v/>
          </cell>
          <cell r="BO973" t="str">
            <v/>
          </cell>
          <cell r="BP973" t="str">
            <v/>
          </cell>
          <cell r="BQ973" t="str">
            <v/>
          </cell>
          <cell r="BR973" t="str">
            <v/>
          </cell>
          <cell r="BS973" t="str">
            <v/>
          </cell>
          <cell r="BT973" t="str">
            <v/>
          </cell>
          <cell r="BU973" t="str">
            <v/>
          </cell>
          <cell r="BV973" t="str">
            <v/>
          </cell>
          <cell r="BW973" t="str">
            <v/>
          </cell>
          <cell r="BX973" t="str">
            <v/>
          </cell>
        </row>
        <row r="974">
          <cell r="A974" t="str">
            <v>SO0708WSHA</v>
          </cell>
          <cell r="B974" t="str">
            <v>Microsoft Office SharePoint Server 2007 (MOSS)</v>
          </cell>
          <cell r="C974" t="str">
            <v>Implémentation en environnement SQL Server 2008 et Windows Server 2008</v>
          </cell>
          <cell r="D974" t="str">
            <v>William BORIES,Martine GIRAUDY,Pierre Erol GIRAUDY</v>
          </cell>
          <cell r="E974" t="str">
            <v/>
          </cell>
          <cell r="F974" t="str">
            <v>BORIES, William</v>
          </cell>
          <cell r="G974" t="str">
            <v>GIRAUDY, Martine</v>
          </cell>
          <cell r="H974" t="str">
            <v>GIRAUDY, Pierre Erol</v>
          </cell>
          <cell r="I974" t="str">
            <v/>
          </cell>
          <cell r="J974" t="str">
            <v/>
          </cell>
          <cell r="K974" t="str">
            <v>Edition du 1 September 2009</v>
          </cell>
          <cell r="L974" t="str">
            <v>358 pages</v>
          </cell>
          <cell r="M974" t="str">
            <v>Editions ENI</v>
          </cell>
          <cell r="N974" t="str">
            <v>fre</v>
          </cell>
          <cell r="O974" t="str">
            <v>fre</v>
          </cell>
          <cell r="P974" t="str">
            <v>fre</v>
          </cell>
          <cell r="Q974" t="str">
            <v xml:space="preserve">Ce livre sur l'implémentation de MOSS 2007 s'adresse à toutes les personnes qui interagissent dans  l'entreprise, du Directeur Général au Directeur du Système d'Information, en passant par les Chefs de produits, les Chefs de projets ainsi que les populations qui interviennent lors de la mise en place de MOSS 2007 et notamment les Administrateurs Système et les utilisateurs.
Le livre est organisé en six chapitres. Après le préambule, le premier chapitre présente MOSS 2007 et les  avantages de son fonctionnement avec SQL Server 2008 sur Windows Server 2008. Le second chapitre détaille les étapes indispensables de la Gouvernance liées à SharePoint 2007 sur lesquelles repose une solution pérenne : ces étapes mettent en lumière tant la souplesse d'administration que celle d'utilisation de MOSS 2007 et de WSS v3 et mettent en exergue les rôles et fonctions des parties prenantes par rapport à la décision prise en amont, la mise en place du projet et sa mise en oeuvre technique. 
Le troisième chapitre est dédié à l'implémentation d'un environnement SharePoint pas à pas en commençant par l'installation de Windows Server 2008 SP2. L'implémentation continue avec IIS 7.0 et SQL Server 2008 SP1 et se termine par l'installation de MOSS 2007 SP2. Toujours dans une approche pas à pas, le quatrième chapitre couvre le paramétrage de l'administration MOSS 2007. A la fin de ce chapitre, votre environnement SharePoint sera fonctionnel. Le cinquième chapitre décrit l'exploitation et la maintenance de SharePoint, et cela à travers les consoles d'administration et les outils spécifiques  tels que STSADM ou PowerShell. Enfin le sixième chapitre porte sur la sécurité au sens large dans SharePoint avec ses particularités. 
Pierre Erol Giraudy est reconnu Microsoft MVP (Most Valuable Professionnal) sur Microsoft Office SharePoint Server depuis plusieurs années.
William Bories est reconnu MSP (Microsoft Student Partners) depuis 2005
</v>
          </cell>
          <cell r="R974">
            <v>9782746051751</v>
          </cell>
          <cell r="S974" t="str">
            <v>Version Numérique</v>
          </cell>
          <cell r="T974">
            <v>9782746050600</v>
          </cell>
          <cell r="U974" t="str">
            <v>Version Imprimée</v>
          </cell>
          <cell r="V974" t="str">
            <v>St-Herblain</v>
          </cell>
          <cell r="W974" t="str">
            <v>Editions ENI</v>
          </cell>
          <cell r="X974">
            <v>2009</v>
          </cell>
          <cell r="Y974" t="str">
            <v>Bibliothèque Numérique ENI (Service en ligne)</v>
          </cell>
          <cell r="Z974" t="str">
            <v>SOLUTIONS INFORMATIQUES</v>
          </cell>
          <cell r="AA974" t="str">
            <v>texte</v>
          </cell>
          <cell r="AB974" t="str">
            <v>txt</v>
          </cell>
          <cell r="AC974" t="str">
            <v>rdacontent/fre</v>
          </cell>
          <cell r="AD974" t="str">
            <v>informatique</v>
          </cell>
          <cell r="AE974" t="str">
            <v>c</v>
          </cell>
          <cell r="AF974" t="str">
            <v>rdamedia/fre</v>
          </cell>
          <cell r="AG974" t="str">
            <v>ressource en ligne</v>
          </cell>
          <cell r="AH974" t="str">
            <v>cr</v>
          </cell>
          <cell r="AI974" t="str">
            <v>rdacarrier/fre</v>
          </cell>
          <cell r="AJ974" t="str">
            <v>m\\\\\o\\d\\\\\\\\</v>
          </cell>
          <cell r="AK974" t="str">
            <v>cr\cn\\\\uuaua</v>
          </cell>
          <cell r="AL974" t="str">
            <v>Accès restreint aux membres</v>
          </cell>
          <cell r="AM974" t="str">
            <v>Source de la note de description : Version imprimée</v>
          </cell>
          <cell r="AN974" t="str">
            <v/>
          </cell>
          <cell r="AO974" t="str">
            <v>%SITE_CLIENT%/?library_guid=33C01DA4-D41F-4A98-83BD-84D46EA9D91B</v>
          </cell>
          <cell r="AP974" t="str">
            <v>Accès au travers du portail ENI</v>
          </cell>
          <cell r="AQ974" t="str">
            <v xml:space="preserve"> gouvernance </v>
          </cell>
          <cell r="AR974" t="str">
            <v xml:space="preserve"> livre moss </v>
          </cell>
          <cell r="AS974" t="str">
            <v xml:space="preserve"> livre sharepoint </v>
          </cell>
          <cell r="AT974" t="str">
            <v xml:space="preserve"> LNSO0708WSHA</v>
          </cell>
          <cell r="AU974" t="str">
            <v xml:space="preserve"> MOSS 2007 </v>
          </cell>
          <cell r="AV974" t="str">
            <v xml:space="preserve"> plan de gouvernance </v>
          </cell>
          <cell r="AW974" t="str">
            <v xml:space="preserve"> sharepoint services </v>
          </cell>
          <cell r="AX974" t="str">
            <v xml:space="preserve"> WSS </v>
          </cell>
          <cell r="AY974" t="str">
            <v xml:space="preserve">livre Microsoft </v>
          </cell>
          <cell r="AZ974" t="str">
            <v/>
          </cell>
          <cell r="BA974" t="str">
            <v/>
          </cell>
          <cell r="BB974" t="str">
            <v/>
          </cell>
          <cell r="BC974" t="str">
            <v/>
          </cell>
          <cell r="BD974" t="str">
            <v/>
          </cell>
          <cell r="BE974" t="str">
            <v/>
          </cell>
          <cell r="BF974" t="str">
            <v/>
          </cell>
          <cell r="BG974" t="str">
            <v/>
          </cell>
          <cell r="BH974" t="str">
            <v/>
          </cell>
          <cell r="BI974" t="str">
            <v/>
          </cell>
          <cell r="BJ974" t="str">
            <v/>
          </cell>
          <cell r="BK974" t="str">
            <v/>
          </cell>
          <cell r="BL974" t="str">
            <v/>
          </cell>
          <cell r="BM974" t="str">
            <v/>
          </cell>
          <cell r="BN974" t="str">
            <v/>
          </cell>
          <cell r="BO974" t="str">
            <v/>
          </cell>
          <cell r="BP974" t="str">
            <v/>
          </cell>
          <cell r="BQ974" t="str">
            <v/>
          </cell>
          <cell r="BR974" t="str">
            <v/>
          </cell>
          <cell r="BS974" t="str">
            <v/>
          </cell>
          <cell r="BT974" t="str">
            <v/>
          </cell>
          <cell r="BU974" t="str">
            <v/>
          </cell>
          <cell r="BV974" t="str">
            <v/>
          </cell>
          <cell r="BW974" t="str">
            <v/>
          </cell>
          <cell r="BX974" t="str">
            <v/>
          </cell>
        </row>
        <row r="975">
          <cell r="A975" t="str">
            <v>SO07PROS</v>
          </cell>
          <cell r="B975" t="str">
            <v>Project Server 2007</v>
          </cell>
          <cell r="C975" t="str">
            <v>Implémenter, administrer et utiliser la solution Microsoft de gestion multi projets</v>
          </cell>
          <cell r="D975" t="str">
            <v>Jean-Michel BASSET</v>
          </cell>
          <cell r="E975" t="str">
            <v/>
          </cell>
          <cell r="F975" t="str">
            <v>BASSET, Jean-Michel</v>
          </cell>
          <cell r="G975" t="str">
            <v/>
          </cell>
          <cell r="H975" t="str">
            <v/>
          </cell>
          <cell r="I975" t="str">
            <v/>
          </cell>
          <cell r="J975" t="str">
            <v/>
          </cell>
          <cell r="K975" t="str">
            <v>Edition du 1 March 2009</v>
          </cell>
          <cell r="L975" t="str">
            <v>306 pages</v>
          </cell>
          <cell r="M975" t="str">
            <v>Editions ENI</v>
          </cell>
          <cell r="N975" t="str">
            <v>fre</v>
          </cell>
          <cell r="O975" t="str">
            <v>fre</v>
          </cell>
          <cell r="P975" t="str">
            <v>fre</v>
          </cell>
          <cell r="Q975" t="str">
            <v>Ce livre sur Project Server 2007 s'adresse aux chefs de projets et planificateurs en recherche d'une solution de gestion multi projets ainsi qu'aux administrateurs réseaux chargés de l'installation de la solution Microsoft. Il permet au lecteur de disposer d'une vision fonctionnelle et technique complète de cette solution. 
Après un rappel des concepts de la gestion de projet, l'auteur présente les objectifs de la suite logicielle Microsoft Project Server 2007 et les pré-requis organisationnels à prévoir pour son exploitation. 
Il détaille ensuite les options des architectures possibles et présente les procédures d'installation des modes "standalone" et "ferme de serveurs" pour une mise en oeuvre de la solution.
Tout au long des chapitres, sont présentés les éléments de configuration des paramètres des serveurs, ceux de la gestion du temps et des tâches, des calendriers, des feuilles de temps, des activités hors projet, des champs personnalisés (Equipe, RBS,...), des ressources et les groupes et catégories de sécurité. Les tâches d'administration comme la synchronisation Active Directory, la sauvegarde, l'archivage, la gestion des espaces de travail, des affichages, des files d'attente ou de l'installation de l'Add-In Outlook, la construction du cube OLAP, sont identifiées. 
Pour les plus pressés, un paramétrage basique permet de passer très rapidement à son utilisation dans le contexte d'une maquette par exemple. 
Enfin un scénario d'utilisation présente les tâches allouées aux chefs de projet, responsables de ressources, ressources...</v>
          </cell>
          <cell r="R975">
            <v>9782746048607</v>
          </cell>
          <cell r="S975" t="str">
            <v>Version Numérique</v>
          </cell>
          <cell r="T975">
            <v>9782746047648</v>
          </cell>
          <cell r="U975" t="str">
            <v>Version Imprimée</v>
          </cell>
          <cell r="V975" t="str">
            <v>St-Herblain</v>
          </cell>
          <cell r="W975" t="str">
            <v>Editions ENI</v>
          </cell>
          <cell r="X975">
            <v>2009</v>
          </cell>
          <cell r="Y975" t="str">
            <v>Bibliothèque Numérique ENI (Service en ligne)</v>
          </cell>
          <cell r="Z975" t="str">
            <v>SOLUTIONS INFORMATIQUES</v>
          </cell>
          <cell r="AA975" t="str">
            <v>texte</v>
          </cell>
          <cell r="AB975" t="str">
            <v>txt</v>
          </cell>
          <cell r="AC975" t="str">
            <v>rdacontent/fre</v>
          </cell>
          <cell r="AD975" t="str">
            <v>informatique</v>
          </cell>
          <cell r="AE975" t="str">
            <v>c</v>
          </cell>
          <cell r="AF975" t="str">
            <v>rdamedia/fre</v>
          </cell>
          <cell r="AG975" t="str">
            <v>ressource en ligne</v>
          </cell>
          <cell r="AH975" t="str">
            <v>cr</v>
          </cell>
          <cell r="AI975" t="str">
            <v>rdacarrier/fre</v>
          </cell>
          <cell r="AJ975" t="str">
            <v>m\\\\\o\\d\\\\\\\\</v>
          </cell>
          <cell r="AK975" t="str">
            <v>cr\cn\\\\uuaua</v>
          </cell>
          <cell r="AL975" t="str">
            <v>Accès restreint aux membres</v>
          </cell>
          <cell r="AM975" t="str">
            <v>Source de la note de description : Version imprimée</v>
          </cell>
          <cell r="AN975" t="str">
            <v/>
          </cell>
          <cell r="AO975" t="str">
            <v>%SITE_CLIENT%/?library_guid=9D57E626-1E71-4E49-8911-B4F8C068CA3C</v>
          </cell>
          <cell r="AP975" t="str">
            <v>Accès au travers du portail ENI</v>
          </cell>
          <cell r="AQ975" t="str">
            <v xml:space="preserve"> gestion de projets </v>
          </cell>
          <cell r="AR975" t="str">
            <v xml:space="preserve"> livre microsoft </v>
          </cell>
          <cell r="AS975" t="str">
            <v xml:space="preserve"> livre project server </v>
          </cell>
          <cell r="AT975" t="str">
            <v xml:space="preserve"> LNSO07PROS</v>
          </cell>
          <cell r="AU975" t="str">
            <v xml:space="preserve">livre project </v>
          </cell>
          <cell r="AV975" t="str">
            <v/>
          </cell>
          <cell r="AW975" t="str">
            <v/>
          </cell>
          <cell r="AX975" t="str">
            <v/>
          </cell>
          <cell r="AY975" t="str">
            <v/>
          </cell>
          <cell r="AZ975" t="str">
            <v/>
          </cell>
          <cell r="BA975" t="str">
            <v/>
          </cell>
          <cell r="BB975" t="str">
            <v/>
          </cell>
          <cell r="BC975" t="str">
            <v/>
          </cell>
          <cell r="BD975" t="str">
            <v/>
          </cell>
          <cell r="BE975" t="str">
            <v/>
          </cell>
          <cell r="BF975" t="str">
            <v/>
          </cell>
          <cell r="BG975" t="str">
            <v/>
          </cell>
          <cell r="BH975" t="str">
            <v/>
          </cell>
          <cell r="BI975" t="str">
            <v/>
          </cell>
          <cell r="BJ975" t="str">
            <v/>
          </cell>
          <cell r="BK975" t="str">
            <v/>
          </cell>
          <cell r="BL975" t="str">
            <v/>
          </cell>
          <cell r="BM975" t="str">
            <v/>
          </cell>
          <cell r="BN975" t="str">
            <v/>
          </cell>
          <cell r="BO975" t="str">
            <v/>
          </cell>
          <cell r="BP975" t="str">
            <v/>
          </cell>
          <cell r="BQ975" t="str">
            <v/>
          </cell>
          <cell r="BR975" t="str">
            <v/>
          </cell>
          <cell r="BS975" t="str">
            <v/>
          </cell>
          <cell r="BT975" t="str">
            <v/>
          </cell>
          <cell r="BU975" t="str">
            <v/>
          </cell>
          <cell r="BV975" t="str">
            <v/>
          </cell>
          <cell r="BW975" t="str">
            <v/>
          </cell>
          <cell r="BX975" t="str">
            <v/>
          </cell>
        </row>
        <row r="976">
          <cell r="A976" t="str">
            <v>SO07VIS</v>
          </cell>
          <cell r="B976" t="str">
            <v>MS Visio</v>
          </cell>
          <cell r="C976" t="str">
            <v>Fonctions avancées et développement en VBA</v>
          </cell>
          <cell r="D976" t="str">
            <v>Thierry DOMELAND</v>
          </cell>
          <cell r="E976" t="str">
            <v/>
          </cell>
          <cell r="F976" t="str">
            <v>DOMELAND, Thierry</v>
          </cell>
          <cell r="G976" t="str">
            <v/>
          </cell>
          <cell r="H976" t="str">
            <v/>
          </cell>
          <cell r="I976" t="str">
            <v/>
          </cell>
          <cell r="J976" t="str">
            <v/>
          </cell>
          <cell r="K976" t="str">
            <v>Edition du 1 March 2010</v>
          </cell>
          <cell r="L976" t="str">
            <v>310 pages</v>
          </cell>
          <cell r="M976" t="str">
            <v>Editions ENI</v>
          </cell>
          <cell r="N976" t="str">
            <v>fre</v>
          </cell>
          <cell r="O976" t="str">
            <v>fre</v>
          </cell>
          <cell r="P976" t="str">
            <v>fre</v>
          </cell>
          <cell r="Q976" t="str">
            <v>Ce livre s'adresse aux utilisateurs avancés de Microsoft Visio : informaticiens en général mais aussi toute personne ayant besoin d'automatiser des processus de construction de diagrammes et disposant d'une première expérience de la programmation. 
Il propose au lecteur, à partir d'exemples concrets, d'appréhender les fonctionnalités avancées de MS Visio (construction d'une bibliothèque de formes) et les techniques de développement de solutions professionnelles avec VBA Visio : manipulation de formes par un programme VBA et interaction entre des applications MS Office.
Le premier chapitre décrit le projet qui va animer le déroulement des exercices tout au long du livre. Le deuxième chapitre pose les bases de la programmation en VBA et donne les spécificités du développement MS Visio. Dans les chapitres 3 et 4, le lecteur construira un générateur de calendrier mais découvrira aussi le développement multi applications (par exemple, comment produire un diagramme MS Visio à partir de données stockées dans un fichier MS Excel ou encore à partir d'un projet MS Project). Le chapitre 5 vous fera découvrir des techniques plus avancées pour réaliser des applications plus complexes. Le chapitre 6 aborde le déploiement de solutions MS Visio.
La plupart des exemples traités sont en téléchargement sur cette page. Ils sont utilisables sous MS Visio 2007 et MS Visio 2010.
Les chapitres du livre :
Introduction - La problématique et les bases - Développer avec MS Visio - La programmation avec MS Visio - Interactions avec MS Office Professionnel - Compléments de programmation avec MS Visio - Comment déployer un projet MS Visio ? - Pour aller plus loin</v>
          </cell>
          <cell r="R976">
            <v>9782746054547</v>
          </cell>
          <cell r="S976" t="str">
            <v>Version Numérique</v>
          </cell>
          <cell r="T976">
            <v>9782746053878</v>
          </cell>
          <cell r="U976" t="str">
            <v>Version Imprimée</v>
          </cell>
          <cell r="V976" t="str">
            <v>St-Herblain</v>
          </cell>
          <cell r="W976" t="str">
            <v>Editions ENI</v>
          </cell>
          <cell r="X976">
            <v>2010</v>
          </cell>
          <cell r="Y976" t="str">
            <v>Bibliothèque Numérique ENI (Service en ligne)</v>
          </cell>
          <cell r="Z976" t="str">
            <v>SOLUTIONS INFORMATIQUES</v>
          </cell>
          <cell r="AA976" t="str">
            <v>texte</v>
          </cell>
          <cell r="AB976" t="str">
            <v>txt</v>
          </cell>
          <cell r="AC976" t="str">
            <v>rdacontent/fre</v>
          </cell>
          <cell r="AD976" t="str">
            <v>informatique</v>
          </cell>
          <cell r="AE976" t="str">
            <v>c</v>
          </cell>
          <cell r="AF976" t="str">
            <v>rdamedia/fre</v>
          </cell>
          <cell r="AG976" t="str">
            <v>ressource en ligne</v>
          </cell>
          <cell r="AH976" t="str">
            <v>cr</v>
          </cell>
          <cell r="AI976" t="str">
            <v>rdacarrier/fre</v>
          </cell>
          <cell r="AJ976" t="str">
            <v>m\\\\\o\\d\\\\\\\\</v>
          </cell>
          <cell r="AK976" t="str">
            <v>cr\cn\\\\uuaua</v>
          </cell>
          <cell r="AL976" t="str">
            <v>Accès restreint aux membres</v>
          </cell>
          <cell r="AM976" t="str">
            <v>Source de la note de description : Version imprimée</v>
          </cell>
          <cell r="AN976" t="str">
            <v/>
          </cell>
          <cell r="AO976" t="str">
            <v>%SITE_CLIENT%/?library_guid=B27925E3-E2E0-4113-8CA2-2CB3FF21C8EA</v>
          </cell>
          <cell r="AP976" t="str">
            <v>Accès au travers du portail ENI</v>
          </cell>
          <cell r="AQ976" t="str">
            <v xml:space="preserve"> livre vba </v>
          </cell>
          <cell r="AR976" t="str">
            <v xml:space="preserve"> LNSO07VIS</v>
          </cell>
          <cell r="AS976" t="str">
            <v xml:space="preserve"> microsoft </v>
          </cell>
          <cell r="AT976" t="str">
            <v xml:space="preserve"> schemas </v>
          </cell>
          <cell r="AU976" t="str">
            <v xml:space="preserve"> schémas </v>
          </cell>
          <cell r="AV976" t="str">
            <v xml:space="preserve"> vba visio </v>
          </cell>
          <cell r="AW976" t="str">
            <v xml:space="preserve"> visio vba </v>
          </cell>
          <cell r="AX976" t="str">
            <v xml:space="preserve">livre visio </v>
          </cell>
          <cell r="AY976" t="str">
            <v/>
          </cell>
          <cell r="AZ976" t="str">
            <v/>
          </cell>
          <cell r="BA976" t="str">
            <v/>
          </cell>
          <cell r="BB976" t="str">
            <v/>
          </cell>
          <cell r="BC976" t="str">
            <v/>
          </cell>
          <cell r="BD976" t="str">
            <v/>
          </cell>
          <cell r="BE976" t="str">
            <v/>
          </cell>
          <cell r="BF976" t="str">
            <v/>
          </cell>
          <cell r="BG976" t="str">
            <v/>
          </cell>
          <cell r="BH976" t="str">
            <v/>
          </cell>
          <cell r="BI976" t="str">
            <v/>
          </cell>
          <cell r="BJ976" t="str">
            <v/>
          </cell>
          <cell r="BK976" t="str">
            <v/>
          </cell>
          <cell r="BL976" t="str">
            <v/>
          </cell>
          <cell r="BM976" t="str">
            <v/>
          </cell>
          <cell r="BN976" t="str">
            <v/>
          </cell>
          <cell r="BO976" t="str">
            <v/>
          </cell>
          <cell r="BP976" t="str">
            <v/>
          </cell>
          <cell r="BQ976" t="str">
            <v/>
          </cell>
          <cell r="BR976" t="str">
            <v/>
          </cell>
          <cell r="BS976" t="str">
            <v/>
          </cell>
          <cell r="BT976" t="str">
            <v/>
          </cell>
          <cell r="BU976" t="str">
            <v/>
          </cell>
          <cell r="BV976" t="str">
            <v/>
          </cell>
          <cell r="BW976" t="str">
            <v/>
          </cell>
          <cell r="BX976" t="str">
            <v/>
          </cell>
        </row>
        <row r="977">
          <cell r="A977" t="str">
            <v>SO10EXCV</v>
          </cell>
          <cell r="B977" t="str">
            <v>VBA Excel 2010</v>
          </cell>
          <cell r="C977" t="str">
            <v>Développez par l'exemple une application professionnelle</v>
          </cell>
          <cell r="D977" t="str">
            <v>Ludovic LANNOY</v>
          </cell>
          <cell r="E977" t="str">
            <v/>
          </cell>
          <cell r="F977" t="str">
            <v>LANNOY, Ludovic</v>
          </cell>
          <cell r="G977" t="str">
            <v/>
          </cell>
          <cell r="H977" t="str">
            <v/>
          </cell>
          <cell r="I977" t="str">
            <v/>
          </cell>
          <cell r="J977" t="str">
            <v/>
          </cell>
          <cell r="K977" t="str">
            <v>Edition du 1 August 2010</v>
          </cell>
          <cell r="L977" t="str">
            <v>300 pages</v>
          </cell>
          <cell r="M977" t="str">
            <v>Editions ENI</v>
          </cell>
          <cell r="N977" t="str">
            <v>fre</v>
          </cell>
          <cell r="O977" t="str">
            <v>fre</v>
          </cell>
          <cell r="P977" t="str">
            <v>fre</v>
          </cell>
          <cell r="Q977" t="str">
            <v>Ce livre sur VBA Excel 2010 s'adresse à des utilisateurs avertis d'Excel désireux de se lancer dans la programmation VBA. L'auteur propose de développer en VBA un outil de gestion d'une société d'intérim ; toutes les réponses et solutions proposées étant bien sûr adaptables à d'autres développements d'applications à caractère professionnel.
Dans un premier temps, l'auteur présente la théorie sur le langage de programmation VBA et décrit l'environnement de travail. Tout au long des chapitres suivants, l'auteur développe l'application : gestion des données, génération d'un planning graphique des affectations par missions, mise en place et sécurisation.
De nombreux conseils liés à la gestion d'un projet et à l'organisation du code sont proposés au lecteur au fil des pages. 
Des éléments complémentaires sont en téléchargement sur le  site www.editions-eni.fr.
Les chapitres du livre :
Introduction - Excel et la programmation - Premières manipulations et gestion des candidats - Transformation de l'outil en exécutable - Mise en place du planning des candidats  Gestion de l'application avec une base de données - Sécuriser l'application Gestion des Profils</v>
          </cell>
          <cell r="R977">
            <v>9782746057029</v>
          </cell>
          <cell r="S977" t="str">
            <v>Version Numérique</v>
          </cell>
          <cell r="T977">
            <v>9782746056176</v>
          </cell>
          <cell r="U977" t="str">
            <v>Version Imprimée</v>
          </cell>
          <cell r="V977" t="str">
            <v>St-Herblain</v>
          </cell>
          <cell r="W977" t="str">
            <v>Editions ENI</v>
          </cell>
          <cell r="X977">
            <v>2010</v>
          </cell>
          <cell r="Y977" t="str">
            <v>Bibliothèque Numérique ENI (Service en ligne)</v>
          </cell>
          <cell r="Z977" t="str">
            <v>SOLUTIONS INFORMATIQUES</v>
          </cell>
          <cell r="AA977" t="str">
            <v>texte</v>
          </cell>
          <cell r="AB977" t="str">
            <v>txt</v>
          </cell>
          <cell r="AC977" t="str">
            <v>rdacontent/fre</v>
          </cell>
          <cell r="AD977" t="str">
            <v>informatique</v>
          </cell>
          <cell r="AE977" t="str">
            <v>c</v>
          </cell>
          <cell r="AF977" t="str">
            <v>rdamedia/fre</v>
          </cell>
          <cell r="AG977" t="str">
            <v>ressource en ligne</v>
          </cell>
          <cell r="AH977" t="str">
            <v>cr</v>
          </cell>
          <cell r="AI977" t="str">
            <v>rdacarrier/fre</v>
          </cell>
          <cell r="AJ977" t="str">
            <v>m\\\\\o\\d\\\\\\\\</v>
          </cell>
          <cell r="AK977" t="str">
            <v>cr\cn\\\\uuaua</v>
          </cell>
          <cell r="AL977" t="str">
            <v>Accès restreint aux membres</v>
          </cell>
          <cell r="AM977" t="str">
            <v>Source de la note de description : Version imprimée</v>
          </cell>
          <cell r="AN977" t="str">
            <v/>
          </cell>
          <cell r="AO977" t="str">
            <v>%SITE_CLIENT%/?library_guid=7AB4C4F2-B33E-4C39-BE7F-7A76302B219B</v>
          </cell>
          <cell r="AP977" t="str">
            <v>Accès au travers du portail ENI</v>
          </cell>
          <cell r="AQ977" t="str">
            <v xml:space="preserve"> développement </v>
          </cell>
          <cell r="AR977" t="str">
            <v xml:space="preserve"> excel vba </v>
          </cell>
          <cell r="AS977" t="str">
            <v xml:space="preserve"> livre excel </v>
          </cell>
          <cell r="AT977" t="str">
            <v xml:space="preserve"> LNSO10EXCV</v>
          </cell>
          <cell r="AU977" t="str">
            <v xml:space="preserve"> microsoft </v>
          </cell>
          <cell r="AV977" t="str">
            <v xml:space="preserve">livre vba </v>
          </cell>
          <cell r="AW977" t="str">
            <v/>
          </cell>
          <cell r="AX977" t="str">
            <v/>
          </cell>
          <cell r="AY977" t="str">
            <v/>
          </cell>
          <cell r="AZ977" t="str">
            <v/>
          </cell>
          <cell r="BA977" t="str">
            <v/>
          </cell>
          <cell r="BB977" t="str">
            <v/>
          </cell>
          <cell r="BC977" t="str">
            <v/>
          </cell>
          <cell r="BD977" t="str">
            <v/>
          </cell>
          <cell r="BE977" t="str">
            <v/>
          </cell>
          <cell r="BF977" t="str">
            <v/>
          </cell>
          <cell r="BG977" t="str">
            <v/>
          </cell>
          <cell r="BH977" t="str">
            <v/>
          </cell>
          <cell r="BI977" t="str">
            <v/>
          </cell>
          <cell r="BJ977" t="str">
            <v/>
          </cell>
          <cell r="BK977" t="str">
            <v/>
          </cell>
          <cell r="BL977" t="str">
            <v/>
          </cell>
          <cell r="BM977" t="str">
            <v/>
          </cell>
          <cell r="BN977" t="str">
            <v/>
          </cell>
          <cell r="BO977" t="str">
            <v/>
          </cell>
          <cell r="BP977" t="str">
            <v/>
          </cell>
          <cell r="BQ977" t="str">
            <v/>
          </cell>
          <cell r="BR977" t="str">
            <v/>
          </cell>
          <cell r="BS977" t="str">
            <v/>
          </cell>
          <cell r="BT977" t="str">
            <v/>
          </cell>
          <cell r="BU977" t="str">
            <v/>
          </cell>
          <cell r="BV977" t="str">
            <v/>
          </cell>
          <cell r="BW977" t="str">
            <v/>
          </cell>
          <cell r="BX977" t="str">
            <v/>
          </cell>
        </row>
        <row r="978">
          <cell r="A978" t="str">
            <v>SO10VBA</v>
          </cell>
          <cell r="B978" t="str">
            <v>VBA pour Office 2010</v>
          </cell>
          <cell r="C978" t="str">
            <v>Exemples et modèles d'applications - Un pas vers VSTO</v>
          </cell>
          <cell r="D978" t="str">
            <v>Taoffi NASSAR</v>
          </cell>
          <cell r="E978" t="str">
            <v/>
          </cell>
          <cell r="F978" t="str">
            <v>NASSAR, Taoffi</v>
          </cell>
          <cell r="G978" t="str">
            <v/>
          </cell>
          <cell r="H978" t="str">
            <v/>
          </cell>
          <cell r="I978" t="str">
            <v/>
          </cell>
          <cell r="J978" t="str">
            <v/>
          </cell>
          <cell r="K978" t="str">
            <v>Edition du 1 September 2010</v>
          </cell>
          <cell r="L978" t="str">
            <v>387 pages</v>
          </cell>
          <cell r="M978" t="str">
            <v>Editions ENI</v>
          </cell>
          <cell r="N978" t="str">
            <v>fre</v>
          </cell>
          <cell r="O978" t="str">
            <v>fre</v>
          </cell>
          <cell r="P978" t="str">
            <v>fre</v>
          </cell>
          <cell r="Q978" t="str">
            <v>Ce livre sur VBA pour Office 2010 s'adresse principalement aux développeurs VBA débutants ou confirmés qui souhaitent enrichir ou compléter leurs connaissances techniques par une approche architecturale et modulaire des projets.
Le livre n'expose pas les aspects techniques du langage, mais se concentre sur l'utilisation de concepts pour élaborer des modèles utilisables dans l'environnement VBA de MS Office. &amp;Agrave; travers des exemples concrets et opérationnels, le livre propose une approche pragmatique pour apprendre à architecturer et à développer des modules logiciels, à partir d'un ensemble de connaissances de base du langage : de Word à Excel, de Outlook à Access ou SQL Server, les modèles sont détaillés de manière progressive, des pistes d'évolution et d'extensibilité sont proposées pour adhérer le plus possible aux cycles d'évolution des projets dans l'environnement réel de développement. Ainsi, les exemples et applications proposés dans le livre peuvent être utilisés, adaptés ou étendus pour être intégrés dans des solutions plus larges.
L'auteur présente également VSTO (Visual Studio Tools for Office) et quelques unes de ses fonctionnalités en se basant sur une application exemple, première évolution naturelle vers le développement VB.NET.
Les sources intégrales du code de chaque chapitre sont disponibles en téléchargement sur le site www.eni-editions.fr. Des ressources supplémentaires sont également proposées en fin de chaque chapitre.
Les chapitres du livre :
Avant de commencer &amp;ndash; VBA et les solutions logicielles &amp;ndash; VBA simple, utile et efficace &amp;ndash; VBA et la programmation orientée objet &amp;ndash;  Les nombres en toutes lettres &amp;ndash; Modèle d'un contrôleur de workflow &amp;ndash; Assistant de classification de documents &amp;ndash; Le loto des écoles &amp;ndash; Localisation dynamique de l'interface utilisateur &amp;ndash; Outlook, les adresses des dossiers RSS &amp;ndash; VSTO : présentation &amp;ndash; VSTO : lier les mails aux données &amp;ndash; Open XML &amp;ndash; Application exemple : architecture et back-office &amp;ndash; Application exemple : l'interface utilisateur &amp;ndash; Application exemple : évolution &amp;ndash; Annexe 1 : Développer avec Office 2010 &amp;ndash; Annexe 2 : VBA, meilleures pratiques &amp;ndash; Annexe 3 : Utiliser MS SQL Server</v>
          </cell>
          <cell r="R978">
            <v>9782746058996</v>
          </cell>
          <cell r="S978" t="str">
            <v>Version Numérique</v>
          </cell>
          <cell r="T978">
            <v>9782746056671</v>
          </cell>
          <cell r="U978" t="str">
            <v>Version Imprimée</v>
          </cell>
          <cell r="V978" t="str">
            <v>St-Herblain</v>
          </cell>
          <cell r="W978" t="str">
            <v>Editions ENI</v>
          </cell>
          <cell r="X978">
            <v>2010</v>
          </cell>
          <cell r="Y978" t="str">
            <v>Bibliothèque Numérique ENI (Service en ligne)</v>
          </cell>
          <cell r="Z978" t="str">
            <v>SOLUTIONS INFORMATIQUES</v>
          </cell>
          <cell r="AA978" t="str">
            <v>texte</v>
          </cell>
          <cell r="AB978" t="str">
            <v>txt</v>
          </cell>
          <cell r="AC978" t="str">
            <v>rdacontent/fre</v>
          </cell>
          <cell r="AD978" t="str">
            <v>informatique</v>
          </cell>
          <cell r="AE978" t="str">
            <v>c</v>
          </cell>
          <cell r="AF978" t="str">
            <v>rdamedia/fre</v>
          </cell>
          <cell r="AG978" t="str">
            <v>ressource en ligne</v>
          </cell>
          <cell r="AH978" t="str">
            <v>cr</v>
          </cell>
          <cell r="AI978" t="str">
            <v>rdacarrier/fre</v>
          </cell>
          <cell r="AJ978" t="str">
            <v>m\\\\\o\\d\\\\\\\\</v>
          </cell>
          <cell r="AK978" t="str">
            <v>cr\cn\\\\uuaua</v>
          </cell>
          <cell r="AL978" t="str">
            <v>Accès restreint aux membres</v>
          </cell>
          <cell r="AM978" t="str">
            <v>Source de la note de description : Version imprimée</v>
          </cell>
          <cell r="AN978" t="str">
            <v/>
          </cell>
          <cell r="AO978" t="str">
            <v>%SITE_CLIENT%/?library_guid=30F31F95-5EBD-424B-9192-484C4F79B1E1</v>
          </cell>
          <cell r="AP978" t="str">
            <v>Accès au travers du portail ENI</v>
          </cell>
          <cell r="AQ978" t="str">
            <v xml:space="preserve"> développement </v>
          </cell>
          <cell r="AR978" t="str">
            <v xml:space="preserve"> livre vsto </v>
          </cell>
          <cell r="AS978" t="str">
            <v xml:space="preserve"> LNSO10VBA</v>
          </cell>
          <cell r="AT978" t="str">
            <v xml:space="preserve"> microsoft </v>
          </cell>
          <cell r="AU978" t="str">
            <v xml:space="preserve"> ms office </v>
          </cell>
          <cell r="AV978" t="str">
            <v xml:space="preserve"> office </v>
          </cell>
          <cell r="AW978" t="str">
            <v xml:space="preserve">livre vba </v>
          </cell>
          <cell r="AX978" t="str">
            <v/>
          </cell>
          <cell r="AY978" t="str">
            <v/>
          </cell>
          <cell r="AZ978" t="str">
            <v/>
          </cell>
          <cell r="BA978" t="str">
            <v/>
          </cell>
          <cell r="BB978" t="str">
            <v/>
          </cell>
          <cell r="BC978" t="str">
            <v/>
          </cell>
          <cell r="BD978" t="str">
            <v/>
          </cell>
          <cell r="BE978" t="str">
            <v/>
          </cell>
          <cell r="BF978" t="str">
            <v/>
          </cell>
          <cell r="BG978" t="str">
            <v/>
          </cell>
          <cell r="BH978" t="str">
            <v/>
          </cell>
          <cell r="BI978" t="str">
            <v/>
          </cell>
          <cell r="BJ978" t="str">
            <v/>
          </cell>
          <cell r="BK978" t="str">
            <v/>
          </cell>
          <cell r="BL978" t="str">
            <v/>
          </cell>
          <cell r="BM978" t="str">
            <v/>
          </cell>
          <cell r="BN978" t="str">
            <v/>
          </cell>
          <cell r="BO978" t="str">
            <v/>
          </cell>
          <cell r="BP978" t="str">
            <v/>
          </cell>
          <cell r="BQ978" t="str">
            <v/>
          </cell>
          <cell r="BR978" t="str">
            <v/>
          </cell>
          <cell r="BS978" t="str">
            <v/>
          </cell>
          <cell r="BT978" t="str">
            <v/>
          </cell>
          <cell r="BU978" t="str">
            <v/>
          </cell>
          <cell r="BV978" t="str">
            <v/>
          </cell>
          <cell r="BW978" t="str">
            <v/>
          </cell>
          <cell r="BX978" t="str">
            <v/>
          </cell>
        </row>
        <row r="979">
          <cell r="A979" t="str">
            <v>SO10VIS</v>
          </cell>
          <cell r="B979" t="str">
            <v>Visual Studio 2010</v>
          </cell>
          <cell r="C979" t="str">
            <v>Développez pour le web avec C# 4, Framework Entity 4, ASP .NET 4.0, ...</v>
          </cell>
          <cell r="D979" t="str">
            <v>Julien DOLLON,James RAVAILLE</v>
          </cell>
          <cell r="E979" t="str">
            <v/>
          </cell>
          <cell r="F979" t="str">
            <v>DOLLON, Julien</v>
          </cell>
          <cell r="G979" t="str">
            <v>RAVAILLE, James</v>
          </cell>
          <cell r="H979" t="str">
            <v/>
          </cell>
          <cell r="I979" t="str">
            <v/>
          </cell>
          <cell r="J979" t="str">
            <v/>
          </cell>
          <cell r="K979" t="str">
            <v>Edition du 1 August 2010</v>
          </cell>
          <cell r="L979" t="str">
            <v>512 pages</v>
          </cell>
          <cell r="M979" t="str">
            <v>Editions ENI</v>
          </cell>
          <cell r="N979" t="str">
            <v>fre</v>
          </cell>
          <cell r="O979" t="str">
            <v>fre</v>
          </cell>
          <cell r="P979" t="str">
            <v>fre</v>
          </cell>
          <cell r="Q979" t="str">
            <v>Préface de David ROUSSET - Division Plate-forme &amp; Ecosystème - Microsoft France
Ce livre sur le développement web avec Visual Studio 2010 s'adresse aux concepteurs et développeurs familiarisés avec le framework .NET et disposant de connaissances de base en C#. Il propose de mettre en oeuvre un ensemble de technologies (C# 4, Framework Entity 4, ASP .NET 4.0, Silverlight 4 et WCF RIA Services) permettant de développer une application web à travers la réalisation de projets de gestion de données.
Dans un premier temps, après avoir introduit les nouveautés de la version 4 du langage C# et présenté l'architecture des applications, nous créerons un composant d'accès et de gestion des données avec le Framework Entity 4 à partir duquel nous génèrerons le schéma de la base de données de nos applications. 
Ensuite, nous développerons une application Web qui utilisera les composants fondamentaux de la technologie ASP .NET (les pages maîtres et de contenu, les contrôles d'affichage de données et les graphiques, l'accès aux données avec le contrôle EntityDataSource&amp;hellip;) pour créer plusieurs formulaires de gestion de données. Puis nous utiliserons ASP .NET Ajax pour montrer comment améliorer les performances et dynamiser l'application et jQuery pour créer quelques animations graphiques. 
Nous utiliserons ensuite la technologie Silverlight 4 pour créer une application avec une interface riche et en respectant une architecture qui a su faire ses preuves auprès des développeurs : M-V-VM.
Nous étudierons la création de services WCF, WCF Data Services et WCF RIA Services en comparant ces technologies entres elles et en répondant à de vrais problématiques telles que la sécurité ou la création de règles de validation métiers.
Enfin nous proposerons une introduction au développement d'applications Silverlight pour Windows Phone 7.
Le code des applications développées est disponible en téléchargement sur le site www.editions-eni.fr.
Les chapitres du livre :
Préface - Introduction - Architecture du logiciel - Création du composant d'accès aux données - Implémentation de la base de données - Implémentation des règles et traitements métier - Développement d'une application Web avec ASP .NET 4 - Développement RIA avec Silverlight 4 - Création de la couche Service - Implémentation de la version Windows Phone.</v>
          </cell>
          <cell r="R979">
            <v>9782746057067</v>
          </cell>
          <cell r="S979" t="str">
            <v>Version Numérique</v>
          </cell>
          <cell r="T979">
            <v>9782746056190</v>
          </cell>
          <cell r="U979" t="str">
            <v>Version Imprimée</v>
          </cell>
          <cell r="V979" t="str">
            <v>St-Herblain</v>
          </cell>
          <cell r="W979" t="str">
            <v>Editions ENI</v>
          </cell>
          <cell r="X979">
            <v>2010</v>
          </cell>
          <cell r="Y979" t="str">
            <v>Bibliothèque Numérique ENI (Service en ligne)</v>
          </cell>
          <cell r="Z979" t="str">
            <v>SOLUTIONS INFORMATIQUES</v>
          </cell>
          <cell r="AA979" t="str">
            <v>texte</v>
          </cell>
          <cell r="AB979" t="str">
            <v>txt</v>
          </cell>
          <cell r="AC979" t="str">
            <v>rdacontent/fre</v>
          </cell>
          <cell r="AD979" t="str">
            <v>informatique</v>
          </cell>
          <cell r="AE979" t="str">
            <v>c</v>
          </cell>
          <cell r="AF979" t="str">
            <v>rdamedia/fre</v>
          </cell>
          <cell r="AG979" t="str">
            <v>ressource en ligne</v>
          </cell>
          <cell r="AH979" t="str">
            <v>cr</v>
          </cell>
          <cell r="AI979" t="str">
            <v>rdacarrier/fre</v>
          </cell>
          <cell r="AJ979" t="str">
            <v>m\\\\\o\\d\\\\\\\\</v>
          </cell>
          <cell r="AK979" t="str">
            <v>cr\cn\\\\uuaua</v>
          </cell>
          <cell r="AL979" t="str">
            <v>Accès restreint aux membres</v>
          </cell>
          <cell r="AM979" t="str">
            <v>Source de la note de description : Version imprimée</v>
          </cell>
          <cell r="AN979" t="str">
            <v/>
          </cell>
          <cell r="AO979" t="str">
            <v>%SITE_CLIENT%/?library_guid=0075F084-4B01-48C1-82F3-52910E0C84D3</v>
          </cell>
          <cell r="AP979" t="str">
            <v>Accès au travers du portail ENI</v>
          </cell>
          <cell r="AQ979" t="str">
            <v xml:space="preserve"> .net </v>
          </cell>
          <cell r="AR979" t="str">
            <v xml:space="preserve"> ajax </v>
          </cell>
          <cell r="AS979" t="str">
            <v xml:space="preserve"> c sharp </v>
          </cell>
          <cell r="AT979" t="str">
            <v xml:space="preserve"> EntityDataSource </v>
          </cell>
          <cell r="AU979" t="str">
            <v xml:space="preserve"> livre visual studio </v>
          </cell>
          <cell r="AV979" t="str">
            <v xml:space="preserve"> LNSO10VIS</v>
          </cell>
          <cell r="AW979" t="str">
            <v xml:space="preserve"> M</v>
          </cell>
          <cell r="AX979" t="str">
            <v xml:space="preserve"> microsoft </v>
          </cell>
          <cell r="AY979" t="str">
            <v xml:space="preserve"> mvvm </v>
          </cell>
          <cell r="AZ979" t="str">
            <v xml:space="preserve"> vs </v>
          </cell>
          <cell r="BA979" t="str">
            <v xml:space="preserve"> vs 2010 </v>
          </cell>
          <cell r="BB979" t="str">
            <v xml:space="preserve">livre C# </v>
          </cell>
          <cell r="BC979" t="str">
            <v>V</v>
          </cell>
          <cell r="BD979" t="str">
            <v xml:space="preserve">VM </v>
          </cell>
          <cell r="BE979" t="str">
            <v/>
          </cell>
          <cell r="BF979" t="str">
            <v/>
          </cell>
          <cell r="BG979" t="str">
            <v/>
          </cell>
          <cell r="BH979" t="str">
            <v/>
          </cell>
          <cell r="BI979" t="str">
            <v/>
          </cell>
          <cell r="BJ979" t="str">
            <v/>
          </cell>
          <cell r="BK979" t="str">
            <v/>
          </cell>
          <cell r="BL979" t="str">
            <v/>
          </cell>
          <cell r="BM979" t="str">
            <v/>
          </cell>
          <cell r="BN979" t="str">
            <v/>
          </cell>
          <cell r="BO979" t="str">
            <v/>
          </cell>
          <cell r="BP979" t="str">
            <v/>
          </cell>
          <cell r="BQ979" t="str">
            <v/>
          </cell>
          <cell r="BR979" t="str">
            <v/>
          </cell>
          <cell r="BS979" t="str">
            <v/>
          </cell>
          <cell r="BT979" t="str">
            <v/>
          </cell>
          <cell r="BU979" t="str">
            <v/>
          </cell>
          <cell r="BV979" t="str">
            <v/>
          </cell>
          <cell r="BW979" t="str">
            <v/>
          </cell>
          <cell r="BX979" t="str">
            <v/>
          </cell>
        </row>
        <row r="980">
          <cell r="A980" t="str">
            <v>SO13VIS</v>
          </cell>
          <cell r="B980" t="str">
            <v>Visual Studio 2013</v>
          </cell>
          <cell r="C980" t="str">
            <v>Concevoir et développer des projets Web, les gérer avec TFS 2013</v>
          </cell>
          <cell r="D980" t="str">
            <v>Jason DE OLIVEIRA,Simon GILQUIN,François MERAND,Nicholas SUTER</v>
          </cell>
          <cell r="E980" t="str">
            <v/>
          </cell>
          <cell r="F980" t="str">
            <v>DE OLIVEIRA, Jason</v>
          </cell>
          <cell r="G980" t="str">
            <v>GILQUIN, Simon</v>
          </cell>
          <cell r="H980" t="str">
            <v>MERAND, François</v>
          </cell>
          <cell r="I980" t="str">
            <v>SUTER, Nicholas</v>
          </cell>
          <cell r="J980" t="str">
            <v/>
          </cell>
          <cell r="K980" t="str">
            <v>Edition du 1 December 2013</v>
          </cell>
          <cell r="L980" t="str">
            <v>515 pages</v>
          </cell>
          <cell r="M980" t="str">
            <v>Editions ENI</v>
          </cell>
          <cell r="N980" t="str">
            <v>fre</v>
          </cell>
          <cell r="O980" t="str">
            <v>fre</v>
          </cell>
          <cell r="P980" t="str">
            <v>fre</v>
          </cell>
          <cell r="Q980" t="str">
            <v>Ce livre sur le développement avec Visual Studio 2013 et Team Fondation Server 2013 s'adresse à un large public de développeurs. Il a pour objectif de permettre au lecteur d'acquérir de solides bases pour démarrer dans les meilleures conditions un projet web avec les outils Microsoft et en s'appuyant sur un processus Agile. Des connaissances sur la programmation objet et le langage C# sous Visual Studio sont un prérequis minimum pour tirer le meilleur parti de ce livre.
Le livre s'appuie sur le développement d'une application web de gestion d'une cave à vin, personnalisée pour chaque utilisateur, avec des fonctions collaboratives (donner un avis, recommander, &amp;hellip;) et bien sûr un puissant moteur de recherche. &amp;Agrave; des fins pédagogiques et didactiques, les auteurs déroulent le projet de façon séquentielle et logique. Dans un premier temps, ils détaillent les principes de gestion du cycle de vie des applications avec Visual Studio et Team Foundation Server. &amp;Agrave; partir des besoins fonctionnels, ils analysent la meilleure façon de créer l'application et définissent son architecture cible. Ensuite, ils construisent la couche d'accès aux données puis une couche métier contenant l'intelligence de l'application avec ses règles de gestion. Ils développent ensuite le site Web proprement dit avec la couche de présentation et les différents mécanismes d'interaction avec l'utilisateur. Enfin, est détaillé le développement d'une API à travers une couche de services afin de préparer l'application à répondre à de futurs besoins.
En conclusion, les auteurs verront comment rendre le site compatible avec Windows Azure, et le Cloud en règle générale.
Des éléments complémentaires sont en téléchargement sur www.editions-eni.fr.
Les chapitres du livre :
Préface &amp;ndash; Introduction &amp;ndash; Les principes de l'ALM &amp;ndash; Analyse et Design &amp;ndash; Architecture logicielle de la solution &amp;ndash; Accès aux données avec Entity Framework &amp;ndash; Implémentation de la couche métier &amp;ndash; Développemetn web avec ASP.NET MVC5 &amp;ndash; Services ASP.NET Web API &amp;ndash; Utilisation de Windows Azure pour héberger l'application web &amp;ndash; Pour aller plus loin</v>
          </cell>
          <cell r="R980">
            <v>9782746086661</v>
          </cell>
          <cell r="S980" t="str">
            <v>Version Numérique</v>
          </cell>
          <cell r="T980">
            <v>9782746085381</v>
          </cell>
          <cell r="U980" t="str">
            <v>Version Imprimée</v>
          </cell>
          <cell r="V980" t="str">
            <v>St-Herblain</v>
          </cell>
          <cell r="W980" t="str">
            <v>Editions ENI</v>
          </cell>
          <cell r="X980">
            <v>2013</v>
          </cell>
          <cell r="Y980" t="str">
            <v>Bibliothèque Numérique ENI (Service en ligne)</v>
          </cell>
          <cell r="Z980" t="str">
            <v>SOLUTIONS INFORMATIQUES</v>
          </cell>
          <cell r="AA980" t="str">
            <v>texte</v>
          </cell>
          <cell r="AB980" t="str">
            <v>txt</v>
          </cell>
          <cell r="AC980" t="str">
            <v>rdacontent/fre</v>
          </cell>
          <cell r="AD980" t="str">
            <v>informatique</v>
          </cell>
          <cell r="AE980" t="str">
            <v>c</v>
          </cell>
          <cell r="AF980" t="str">
            <v>rdamedia/fre</v>
          </cell>
          <cell r="AG980" t="str">
            <v>ressource en ligne</v>
          </cell>
          <cell r="AH980" t="str">
            <v>cr</v>
          </cell>
          <cell r="AI980" t="str">
            <v>rdacarrier/fre</v>
          </cell>
          <cell r="AJ980" t="str">
            <v>m\\\\\o\\d\\\\\\\\</v>
          </cell>
          <cell r="AK980" t="str">
            <v>cr\cn\\\\uuaua</v>
          </cell>
          <cell r="AL980" t="str">
            <v>Accès restreint aux membres</v>
          </cell>
          <cell r="AM980" t="str">
            <v>Source de la note de description : Version imprimée</v>
          </cell>
          <cell r="AN980" t="str">
            <v/>
          </cell>
          <cell r="AO980" t="str">
            <v>%SITE_CLIENT%/?library_guid=22D82739-EC63-4545-B61E-3F23D4755B6A</v>
          </cell>
          <cell r="AP980" t="str">
            <v>Accès au travers du portail ENI</v>
          </cell>
          <cell r="AQ980" t="str">
            <v xml:space="preserve"> .net </v>
          </cell>
          <cell r="AR980" t="str">
            <v xml:space="preserve"> alm </v>
          </cell>
          <cell r="AS980" t="str">
            <v xml:space="preserve"> asp </v>
          </cell>
          <cell r="AT980" t="str">
            <v xml:space="preserve"> asp.net </v>
          </cell>
          <cell r="AU980" t="str">
            <v xml:space="preserve"> entity </v>
          </cell>
          <cell r="AV980" t="str">
            <v xml:space="preserve"> entity framework </v>
          </cell>
          <cell r="AW980" t="str">
            <v xml:space="preserve"> LNSO13VIS</v>
          </cell>
          <cell r="AX980" t="str">
            <v xml:space="preserve"> poco </v>
          </cell>
          <cell r="AY980" t="str">
            <v xml:space="preserve"> VS </v>
          </cell>
          <cell r="AZ980" t="str">
            <v xml:space="preserve"> wcf  </v>
          </cell>
          <cell r="BA980" t="str">
            <v xml:space="preserve">microsoft </v>
          </cell>
          <cell r="BB980" t="str">
            <v/>
          </cell>
          <cell r="BC980" t="str">
            <v/>
          </cell>
          <cell r="BD980" t="str">
            <v/>
          </cell>
          <cell r="BE980" t="str">
            <v/>
          </cell>
          <cell r="BF980" t="str">
            <v/>
          </cell>
          <cell r="BG980" t="str">
            <v/>
          </cell>
          <cell r="BH980" t="str">
            <v/>
          </cell>
          <cell r="BI980" t="str">
            <v/>
          </cell>
          <cell r="BJ980" t="str">
            <v/>
          </cell>
          <cell r="BK980" t="str">
            <v/>
          </cell>
          <cell r="BL980" t="str">
            <v/>
          </cell>
          <cell r="BM980" t="str">
            <v/>
          </cell>
          <cell r="BN980" t="str">
            <v/>
          </cell>
          <cell r="BO980" t="str">
            <v/>
          </cell>
          <cell r="BP980" t="str">
            <v/>
          </cell>
          <cell r="BQ980" t="str">
            <v/>
          </cell>
          <cell r="BR980" t="str">
            <v/>
          </cell>
          <cell r="BS980" t="str">
            <v/>
          </cell>
          <cell r="BT980" t="str">
            <v/>
          </cell>
          <cell r="BU980" t="str">
            <v/>
          </cell>
          <cell r="BV980" t="str">
            <v/>
          </cell>
          <cell r="BW980" t="str">
            <v/>
          </cell>
          <cell r="BX980" t="str">
            <v/>
          </cell>
        </row>
        <row r="981">
          <cell r="A981" t="str">
            <v>SO2.5POS</v>
          </cell>
          <cell r="B981" t="str">
            <v>Postfix et Amavis</v>
          </cell>
          <cell r="C981" t="str">
            <v>Installer et administrer un serveur de messagerie sous Unix ou Linux</v>
          </cell>
          <cell r="D981" t="str">
            <v>Jean-Paul ARCHIER</v>
          </cell>
          <cell r="E981" t="str">
            <v/>
          </cell>
          <cell r="F981" t="str">
            <v>ARCHIER, Jean-Paul</v>
          </cell>
          <cell r="G981" t="str">
            <v/>
          </cell>
          <cell r="H981" t="str">
            <v/>
          </cell>
          <cell r="I981" t="str">
            <v/>
          </cell>
          <cell r="J981" t="str">
            <v/>
          </cell>
          <cell r="K981" t="str">
            <v>Edition du 1 August 2009</v>
          </cell>
          <cell r="L981" t="str">
            <v>353 pages</v>
          </cell>
          <cell r="M981" t="str">
            <v>Editions ENI</v>
          </cell>
          <cell r="N981" t="str">
            <v>fre</v>
          </cell>
          <cell r="O981" t="str">
            <v>fre</v>
          </cell>
          <cell r="P981" t="str">
            <v>fre</v>
          </cell>
          <cell r="Q981" t="str">
            <v>Ce livre sur Postfix et Amavis a pour objectif d'aider les administrateurs Unix et Linux non seulement à installer et paramétrer un serveur de mails mais aussi à le surveiller et à résoudre les problèmes les plus fréquents pouvant  se présenter à eux lors de sa gestion au quotidien.
Après les généralités nécessaires pour introduire les rôles des différents éléments, l'auteur présente le fonctionnement de Postfix tant du point de vue des processus que des répertoires et fichiers mis en oeuvre. Il décrit ensuite l'installation et le paramétrage d'un serveur simple, ne gérant qu'un seul domaine avant d'étudier la réception des mails pour des domaines multiples, puis la mise en place de plusieurs serveurs.
Malgré ses réglages anti-spams internes, Postfix ne peut répondre seul aux exigences actuelles en matière de lutte contre les virus et les spams. Aussi, le lecteur étudiera également le  fonctionnement du couple Postfix-Amavis. Ce duo est une des bases les plus utilisées pour intégrer des modules complémentaires comme SpamAssassin, Clamav, ou le greylistage (avec Postgrey) qui font chacun l'objet de chapitres particuliers. 
Enfin, l'auteur détaille la surveillance des serveurs de messagerie ainsi que le diagnostic et la résolution des problèmes les plus fréquents.
Les nombreux exemples proposés tout au long de l'ouvrage ont été réalisés sur une version 2.5.5 de Postfix et sont aisément transposables à d'autres versions. 
Des éléments complémentaires au livre sont en téléchargement sur cette page.</v>
          </cell>
          <cell r="R981">
            <v>9782746051126</v>
          </cell>
          <cell r="S981" t="str">
            <v>Version Numérique</v>
          </cell>
          <cell r="T981">
            <v>9782746050051</v>
          </cell>
          <cell r="U981" t="str">
            <v>Version Imprimée</v>
          </cell>
          <cell r="V981" t="str">
            <v>St-Herblain</v>
          </cell>
          <cell r="W981" t="str">
            <v>Editions ENI</v>
          </cell>
          <cell r="X981">
            <v>2009</v>
          </cell>
          <cell r="Y981" t="str">
            <v>Bibliothèque Numérique ENI (Service en ligne)</v>
          </cell>
          <cell r="Z981" t="str">
            <v>SOLUTIONS INFORMATIQUES</v>
          </cell>
          <cell r="AA981" t="str">
            <v>texte</v>
          </cell>
          <cell r="AB981" t="str">
            <v>txt</v>
          </cell>
          <cell r="AC981" t="str">
            <v>rdacontent/fre</v>
          </cell>
          <cell r="AD981" t="str">
            <v>informatique</v>
          </cell>
          <cell r="AE981" t="str">
            <v>c</v>
          </cell>
          <cell r="AF981" t="str">
            <v>rdamedia/fre</v>
          </cell>
          <cell r="AG981" t="str">
            <v>ressource en ligne</v>
          </cell>
          <cell r="AH981" t="str">
            <v>cr</v>
          </cell>
          <cell r="AI981" t="str">
            <v>rdacarrier/fre</v>
          </cell>
          <cell r="AJ981" t="str">
            <v>m\\\\\o\\d\\\\\\\\</v>
          </cell>
          <cell r="AK981" t="str">
            <v>cr\cn\\\\uuaua</v>
          </cell>
          <cell r="AL981" t="str">
            <v>Accès restreint aux membres</v>
          </cell>
          <cell r="AM981" t="str">
            <v>Source de la note de description : Version imprimée</v>
          </cell>
          <cell r="AN981" t="str">
            <v/>
          </cell>
          <cell r="AO981" t="str">
            <v>%SITE_CLIENT%/?library_guid=8A19AE0A-2DE5-4129-AA89-F3A081B148CA</v>
          </cell>
          <cell r="AP981" t="str">
            <v>Accès au travers du portail ENI</v>
          </cell>
          <cell r="AQ981" t="str">
            <v xml:space="preserve">  SpamAssassin </v>
          </cell>
          <cell r="AR981" t="str">
            <v xml:space="preserve"> bsd </v>
          </cell>
          <cell r="AS981" t="str">
            <v xml:space="preserve"> Clamav </v>
          </cell>
          <cell r="AT981" t="str">
            <v xml:space="preserve"> greylistage </v>
          </cell>
          <cell r="AU981" t="str">
            <v xml:space="preserve"> greylisting </v>
          </cell>
          <cell r="AV981" t="str">
            <v xml:space="preserve"> livre amavis </v>
          </cell>
          <cell r="AW981" t="str">
            <v xml:space="preserve"> livre messagerie </v>
          </cell>
          <cell r="AX981" t="str">
            <v xml:space="preserve"> LNSO2.5POS</v>
          </cell>
          <cell r="AY981" t="str">
            <v xml:space="preserve"> open source </v>
          </cell>
          <cell r="AZ981" t="str">
            <v xml:space="preserve"> Postgrey </v>
          </cell>
          <cell r="BA981" t="str">
            <v xml:space="preserve">livre postfix </v>
          </cell>
          <cell r="BB981" t="str">
            <v/>
          </cell>
          <cell r="BC981" t="str">
            <v/>
          </cell>
          <cell r="BD981" t="str">
            <v/>
          </cell>
          <cell r="BE981" t="str">
            <v/>
          </cell>
          <cell r="BF981" t="str">
            <v/>
          </cell>
          <cell r="BG981" t="str">
            <v/>
          </cell>
          <cell r="BH981" t="str">
            <v/>
          </cell>
          <cell r="BI981" t="str">
            <v/>
          </cell>
          <cell r="BJ981" t="str">
            <v/>
          </cell>
          <cell r="BK981" t="str">
            <v/>
          </cell>
          <cell r="BL981" t="str">
            <v/>
          </cell>
          <cell r="BM981" t="str">
            <v/>
          </cell>
          <cell r="BN981" t="str">
            <v/>
          </cell>
          <cell r="BO981" t="str">
            <v/>
          </cell>
          <cell r="BP981" t="str">
            <v/>
          </cell>
          <cell r="BQ981" t="str">
            <v/>
          </cell>
          <cell r="BR981" t="str">
            <v/>
          </cell>
          <cell r="BS981" t="str">
            <v/>
          </cell>
          <cell r="BT981" t="str">
            <v/>
          </cell>
          <cell r="BU981" t="str">
            <v/>
          </cell>
          <cell r="BV981" t="str">
            <v/>
          </cell>
          <cell r="BW981" t="str">
            <v/>
          </cell>
          <cell r="BX981" t="str">
            <v/>
          </cell>
        </row>
        <row r="982">
          <cell r="A982" t="str">
            <v>SO23JACT</v>
          </cell>
          <cell r="B982" t="str">
            <v>ActionScript 3</v>
          </cell>
          <cell r="C982" t="str">
            <v>Développez des jeux en Flash (2ième édition)</v>
          </cell>
          <cell r="D982" t="str">
            <v>Henri Blum</v>
          </cell>
          <cell r="E982" t="str">
            <v/>
          </cell>
          <cell r="F982" t="str">
            <v>Blum, Henri</v>
          </cell>
          <cell r="G982" t="str">
            <v/>
          </cell>
          <cell r="H982" t="str">
            <v/>
          </cell>
          <cell r="I982" t="str">
            <v/>
          </cell>
          <cell r="J982" t="str">
            <v/>
          </cell>
          <cell r="K982" t="str">
            <v>Edition du 1 July 2011</v>
          </cell>
          <cell r="L982" t="str">
            <v>511 pages</v>
          </cell>
          <cell r="M982" t="str">
            <v>Editions ENI</v>
          </cell>
          <cell r="N982" t="str">
            <v>fre</v>
          </cell>
          <cell r="O982" t="str">
            <v>fre</v>
          </cell>
          <cell r="P982" t="str">
            <v>fre</v>
          </cell>
          <cell r="Q982" t="str">
            <v>Avec l'évolution récente d'ActionScript qui est devenu un véritable langage de programmation orienté objet, le logiciel Flash n'est plus seulement un générateur d'animations vectorielles pour sites Internet mais un véritable créateur de contenus multimédias et permet, entre autres, de réaliser quasiment tous les types de jeux.
Ce livre est destiné aux graphistes qui souhaitent se lancer dans la programmation, aux utilisateurs des versions précédentes d'ActionScript (désirant passer à la dernière version) ou aux développeurs qui veulent aborder le développement en Flash ; il a pour objectif de vous expliquer, étape par étape, comment créer de vrais jeux en Flash et ActionScript 3. Il a été rédigé avec la version CS5 de Flash et le code est écrit en ActionScript 3 (mais l'équivalent pour les versions précédentes est aussi explicité).
Les premiers chapitres contiennent une initiation à la programmation dans Flash, des conseils d'organisation et de game-design, ainsi que des interviews de créateurs de jeux (Kek, Dofus, ...). Ensuite chaque chapitre a pour objectif la création d'un certain type de jeu ou la découverte de techniques propres au jeu vidéo (casse-briques, jeu d'aventure, Tile et map, shoot them up, intelligence artificielle, Pathfinding, course de voitures, mode 7, jeu en 3D, bibliothèque Away3D, effets spéciaux, wargames, jeu de plate-formes, jeu en réseau, jeu sur téléphones portables...) ; il comprend la théorie et la solution pratique qui permet de réaliser le projet, de l'optimiser et de prévoir sa distribution. Le dernier chapitre, Optimisation du code ActionScript, fournit bon nombre de conseils et astuces de programmation. 
Comme il existe autant de façons de faire un jeu que de développeurs, l'auteur s'est attaché à expliciter le plus clairement possible les algorithmes afin de vous permettre d'acquérir de bonnes bases, le but étant, avant tout, de vous donner les moyens de développer, par la suite, vos propres jeux !
Les fichiers illustrant la réalisation des différents jeux sont disponibles en téléchargement sur le site des Editons ENI, www.editions-eni.fr.
Les chapitres du livre :
Avant-propos &amp;ndash; Introduction &amp;ndash; Game design agilité et modestie &amp;ndash; Apprendre la programmation avec Flash &amp;ndash; Développement d'un Casual Game &amp;ndash; Développement d'un jeu d'aventure RPG &amp;ndash; Shoot them up &amp;ndash; Courses automobiles &amp;ndash; Jeux en 3D &amp;ndash; Wargames et tuiles hexagonales &amp;ndash; Jeux de plates-formes &amp;ndash; Jeux en réseau &amp;ndash; Téléphone portable &amp;ndash; Comment optimiser votre code - Annexes</v>
          </cell>
          <cell r="R982">
            <v>9782746067943</v>
          </cell>
          <cell r="S982" t="str">
            <v>Version Numérique</v>
          </cell>
          <cell r="T982">
            <v>9782746066458</v>
          </cell>
          <cell r="U982" t="str">
            <v>Version Imprimée</v>
          </cell>
          <cell r="V982" t="str">
            <v>St-Herblain</v>
          </cell>
          <cell r="W982" t="str">
            <v>Editions ENI</v>
          </cell>
          <cell r="X982">
            <v>2011</v>
          </cell>
          <cell r="Y982" t="str">
            <v>Bibliothèque Numérique ENI (Service en ligne)</v>
          </cell>
          <cell r="Z982" t="str">
            <v>SOLUTIONS INFORMATIQUES</v>
          </cell>
          <cell r="AA982" t="str">
            <v>texte</v>
          </cell>
          <cell r="AB982" t="str">
            <v>txt</v>
          </cell>
          <cell r="AC982" t="str">
            <v>rdacontent/fre</v>
          </cell>
          <cell r="AD982" t="str">
            <v>informatique</v>
          </cell>
          <cell r="AE982" t="str">
            <v>c</v>
          </cell>
          <cell r="AF982" t="str">
            <v>rdamedia/fre</v>
          </cell>
          <cell r="AG982" t="str">
            <v>ressource en ligne</v>
          </cell>
          <cell r="AH982" t="str">
            <v>cr</v>
          </cell>
          <cell r="AI982" t="str">
            <v>rdacarrier/fre</v>
          </cell>
          <cell r="AJ982" t="str">
            <v>m\\\\\o\\d\\\\\\\\</v>
          </cell>
          <cell r="AK982" t="str">
            <v>cr\cn\\\\uuaua</v>
          </cell>
          <cell r="AL982" t="str">
            <v>Accès restreint aux membres</v>
          </cell>
          <cell r="AM982" t="str">
            <v>Source de la note de description : Version imprimée</v>
          </cell>
          <cell r="AN982" t="str">
            <v/>
          </cell>
          <cell r="AO982" t="str">
            <v>%SITE_CLIENT%/?library_guid=6BD4400A-EA8C-4155-BBFE-66F2585BC39E</v>
          </cell>
          <cell r="AP982" t="str">
            <v>Accès au travers du portail ENI</v>
          </cell>
          <cell r="AQ982" t="str">
            <v xml:space="preserve"> actionscript3 </v>
          </cell>
          <cell r="AR982" t="str">
            <v xml:space="preserve"> as3 </v>
          </cell>
          <cell r="AS982" t="str">
            <v xml:space="preserve"> e</v>
          </cell>
          <cell r="AT982" t="str">
            <v xml:space="preserve"> ebook </v>
          </cell>
          <cell r="AU982" t="str">
            <v xml:space="preserve"> jeu de plate</v>
          </cell>
          <cell r="AV982" t="str">
            <v xml:space="preserve"> jeu en réseau </v>
          </cell>
          <cell r="AW982" t="str">
            <v xml:space="preserve"> Livre Action Script </v>
          </cell>
          <cell r="AX982" t="str">
            <v xml:space="preserve"> livre électronique </v>
          </cell>
          <cell r="AY982" t="str">
            <v xml:space="preserve"> Livre Flash </v>
          </cell>
          <cell r="AZ982" t="str">
            <v xml:space="preserve"> livre numérique </v>
          </cell>
          <cell r="BA982" t="str">
            <v xml:space="preserve"> Livre programmation Flash </v>
          </cell>
          <cell r="BB982" t="str">
            <v xml:space="preserve"> livres électroniques </v>
          </cell>
          <cell r="BC982" t="str">
            <v xml:space="preserve"> livres numériques </v>
          </cell>
          <cell r="BD982" t="str">
            <v xml:space="preserve"> LNSO23JACT</v>
          </cell>
          <cell r="BE982" t="str">
            <v xml:space="preserve"> shoot them up </v>
          </cell>
          <cell r="BF982" t="str">
            <v xml:space="preserve"> wargames </v>
          </cell>
          <cell r="BG982" t="str">
            <v xml:space="preserve">book </v>
          </cell>
          <cell r="BH982" t="str">
            <v xml:space="preserve">forme </v>
          </cell>
          <cell r="BI982" t="str">
            <v xml:space="preserve">Livre ActionScript </v>
          </cell>
          <cell r="BJ982" t="str">
            <v/>
          </cell>
          <cell r="BK982" t="str">
            <v/>
          </cell>
          <cell r="BL982" t="str">
            <v/>
          </cell>
          <cell r="BM982" t="str">
            <v/>
          </cell>
          <cell r="BN982" t="str">
            <v/>
          </cell>
          <cell r="BO982" t="str">
            <v/>
          </cell>
          <cell r="BP982" t="str">
            <v/>
          </cell>
          <cell r="BQ982" t="str">
            <v/>
          </cell>
          <cell r="BR982" t="str">
            <v/>
          </cell>
          <cell r="BS982" t="str">
            <v/>
          </cell>
          <cell r="BT982" t="str">
            <v/>
          </cell>
          <cell r="BU982" t="str">
            <v/>
          </cell>
          <cell r="BV982" t="str">
            <v/>
          </cell>
          <cell r="BW982" t="str">
            <v/>
          </cell>
          <cell r="BX982" t="str">
            <v/>
          </cell>
        </row>
        <row r="983">
          <cell r="A983" t="str">
            <v>SO25PHP</v>
          </cell>
          <cell r="B983" t="str">
            <v>PHP et MySQL - MySQLi - PDO</v>
          </cell>
          <cell r="C983" t="str">
            <v>Construisez votre application [2ième édition]</v>
          </cell>
          <cell r="D983" t="str">
            <v>Christophe Villeneuve</v>
          </cell>
          <cell r="E983" t="str">
            <v/>
          </cell>
          <cell r="F983" t="str">
            <v>Villeneuve, Christophe</v>
          </cell>
          <cell r="G983" t="str">
            <v/>
          </cell>
          <cell r="H983" t="str">
            <v/>
          </cell>
          <cell r="I983" t="str">
            <v/>
          </cell>
          <cell r="J983" t="str">
            <v/>
          </cell>
          <cell r="K983" t="str">
            <v>Edition du 1 March 2010</v>
          </cell>
          <cell r="L983" t="str">
            <v>382 pages</v>
          </cell>
          <cell r="M983" t="str">
            <v>Editions ENI</v>
          </cell>
          <cell r="N983" t="str">
            <v>fre</v>
          </cell>
          <cell r="O983" t="str">
            <v>fre</v>
          </cell>
          <cell r="P983" t="str">
            <v>fre</v>
          </cell>
          <cell r="Q983" t="str">
            <v>Ce livre sur PHP est destiné à toute personne qui désire se lancer dans le développement web avec ce langage. Il détaille pas à pas le développement d'une application de gestion d'un carnet d'adresses sur Internet. La conception de cette application prend en compte différents formats de bases de données (MySQL, MySQLi et PDO) et différentes versions de PHP.
Dans un premier temps, l'auteur choisit de décrire les principales fonctions de PHP en prenant des exemples facilement compréhensibles. Il décrit ensuite pas à pas les différentes étapes du développement en s'aidant des exemples de la première partie (accès sécurisés, gestion du carnet d'adresses, gestion des mots de passe, gestion des administrateurs, affichage et exportation des données...). Un chapitre complémentaire détaille des notions plus avancées comme les contrôles de sécurité, le suivi de la navigation des visiteurs...
Cette nouvelle édition de l'ouvrage met l'accent sur deux points : le premier concerne internet (sécurité captcha, transmissions des données entre sites...), l'autre point concerne la programmation objet, de sa découverte à l'utilisation des espaces de noms (namespace).
L'application étudiée est déclinée en trois versions, avec une version supplémentaire en mode objet, entièrement téléchargeables sur cette page.
Les chapitres du livre :
Avant-propos - L'environnement de développement - La préparation du développement - La saisie et l'affichage - Les résultats - Fonctionnalités supplémentaires - Programmation orientée objet - Annexe
Ce livre est également proposé en coffret</v>
          </cell>
          <cell r="R983">
            <v>9782746054523</v>
          </cell>
          <cell r="S983" t="str">
            <v>Version Numérique</v>
          </cell>
          <cell r="T983">
            <v>9782746053861</v>
          </cell>
          <cell r="U983" t="str">
            <v>Version Imprimée</v>
          </cell>
          <cell r="V983" t="str">
            <v>St-Herblain</v>
          </cell>
          <cell r="W983" t="str">
            <v>Editions ENI</v>
          </cell>
          <cell r="X983">
            <v>2010</v>
          </cell>
          <cell r="Y983" t="str">
            <v>Bibliothèque Numérique ENI (Service en ligne)</v>
          </cell>
          <cell r="Z983" t="str">
            <v>SOLUTIONS INFORMATIQUES</v>
          </cell>
          <cell r="AA983" t="str">
            <v>texte</v>
          </cell>
          <cell r="AB983" t="str">
            <v>txt</v>
          </cell>
          <cell r="AC983" t="str">
            <v>rdacontent/fre</v>
          </cell>
          <cell r="AD983" t="str">
            <v>informatique</v>
          </cell>
          <cell r="AE983" t="str">
            <v>c</v>
          </cell>
          <cell r="AF983" t="str">
            <v>rdamedia/fre</v>
          </cell>
          <cell r="AG983" t="str">
            <v>ressource en ligne</v>
          </cell>
          <cell r="AH983" t="str">
            <v>cr</v>
          </cell>
          <cell r="AI983" t="str">
            <v>rdacarrier/fre</v>
          </cell>
          <cell r="AJ983" t="str">
            <v>m\\\\\o\\d\\\\\\\\</v>
          </cell>
          <cell r="AK983" t="str">
            <v>cr\cn\\\\uuaua</v>
          </cell>
          <cell r="AL983" t="str">
            <v>Accès restreint aux membres</v>
          </cell>
          <cell r="AM983" t="str">
            <v>Source de la note de description : Version imprimée</v>
          </cell>
          <cell r="AN983" t="str">
            <v/>
          </cell>
          <cell r="AO983" t="str">
            <v>%SITE_CLIENT%/?library_guid=38C3AD37-02E7-4675-8465-C8B3D9A19646</v>
          </cell>
          <cell r="AP983" t="str">
            <v>Accès au travers du portail ENI</v>
          </cell>
          <cell r="AQ983" t="str">
            <v xml:space="preserve"> développement </v>
          </cell>
          <cell r="AR983" t="str">
            <v xml:space="preserve"> langage </v>
          </cell>
          <cell r="AS983" t="str">
            <v xml:space="preserve"> livre MySQLi </v>
          </cell>
          <cell r="AT983" t="str">
            <v xml:space="preserve"> livre PDO </v>
          </cell>
          <cell r="AU983" t="str">
            <v xml:space="preserve"> LNSO25PHP</v>
          </cell>
          <cell r="AV983" t="str">
            <v xml:space="preserve"> mariadb </v>
          </cell>
          <cell r="AW983" t="str">
            <v xml:space="preserve"> php5 </v>
          </cell>
          <cell r="AX983" t="str">
            <v xml:space="preserve"> web </v>
          </cell>
          <cell r="AY983" t="str">
            <v xml:space="preserve">livre MySQL </v>
          </cell>
          <cell r="AZ983" t="str">
            <v/>
          </cell>
          <cell r="BA983" t="str">
            <v/>
          </cell>
          <cell r="BB983" t="str">
            <v/>
          </cell>
          <cell r="BC983" t="str">
            <v/>
          </cell>
          <cell r="BD983" t="str">
            <v/>
          </cell>
          <cell r="BE983" t="str">
            <v/>
          </cell>
          <cell r="BF983" t="str">
            <v/>
          </cell>
          <cell r="BG983" t="str">
            <v/>
          </cell>
          <cell r="BH983" t="str">
            <v/>
          </cell>
          <cell r="BI983" t="str">
            <v/>
          </cell>
          <cell r="BJ983" t="str">
            <v/>
          </cell>
          <cell r="BK983" t="str">
            <v/>
          </cell>
          <cell r="BL983" t="str">
            <v/>
          </cell>
          <cell r="BM983" t="str">
            <v/>
          </cell>
          <cell r="BN983" t="str">
            <v/>
          </cell>
          <cell r="BO983" t="str">
            <v/>
          </cell>
          <cell r="BP983" t="str">
            <v/>
          </cell>
          <cell r="BQ983" t="str">
            <v/>
          </cell>
          <cell r="BR983" t="str">
            <v/>
          </cell>
          <cell r="BS983" t="str">
            <v/>
          </cell>
          <cell r="BT983" t="str">
            <v/>
          </cell>
          <cell r="BU983" t="str">
            <v/>
          </cell>
          <cell r="BV983" t="str">
            <v/>
          </cell>
          <cell r="BW983" t="str">
            <v/>
          </cell>
          <cell r="BX983" t="str">
            <v/>
          </cell>
        </row>
        <row r="984">
          <cell r="A984" t="str">
            <v>SO2AND</v>
          </cell>
          <cell r="B984" t="str">
            <v>Développez une application Android</v>
          </cell>
          <cell r="C984" t="str">
            <v>Programmation en Java sous Eclipse (2ième édition)</v>
          </cell>
          <cell r="D984" t="str">
            <v>Serge UNGAR</v>
          </cell>
          <cell r="E984" t="str">
            <v/>
          </cell>
          <cell r="F984" t="str">
            <v>UNGAR, Serge</v>
          </cell>
          <cell r="G984" t="str">
            <v/>
          </cell>
          <cell r="H984" t="str">
            <v/>
          </cell>
          <cell r="I984" t="str">
            <v/>
          </cell>
          <cell r="J984" t="str">
            <v/>
          </cell>
          <cell r="K984" t="str">
            <v>Edition du 1 June 2013</v>
          </cell>
          <cell r="L984" t="str">
            <v>426 pages</v>
          </cell>
          <cell r="M984" t="str">
            <v>Editions ENI</v>
          </cell>
          <cell r="N984" t="str">
            <v>fre</v>
          </cell>
          <cell r="O984" t="str">
            <v>fre</v>
          </cell>
          <cell r="P984" t="str">
            <v>fre</v>
          </cell>
          <cell r="Q984" t="str">
            <v>Ce livre sur Android s'adresse à tous les développeurs souhaitant se lancer dans le développement d'une application Android. Il nécessite la connaissance de Java et des notions de programmation SQL. 
Après avoir expliqué l'installation du SDK Android dans Eclipse sous Windows, Linux ou Mac, l'auteur invite le lecteur à construire une application mobile pour une société de location de DVD par téléphone (cette application est d'ailleurs téléchargeable sur le Market Android). L'application, réalisée sous Android 4.0, permet de décrire les fonctionnalités essentielles que le lecteur retrouvera ensuite quelle que soit la version d'Android sous laquelle il développe. 
Le projet prévoit que l'utilisateur puisse : rechercher un DVD, le réserver en ligne, localiser les magasins, consulter les tarifs, gérer son compte et ses points de fidélité&amp;hellip;
Cette application est l'occasion d'utiliser la majorité des composants Android, comme les éléments de base (TextView, ImagesViews, Boutons, Cases à cocher...) mais également des éléments plus élaborés (GridView, ViewFlipper, SurfaceView). Une attention particulière est apportée à la présentation et à l'utilisation des fonctionnalités du téléphone comme le Wifi, le GPS ou l'appareil photo. L'auteur explique également comment programmer l'envoi d'emails, de SMS, mettre à jour l'agenda ou les contacts, accéder à Internet ou exploiter les MapView de Google. Cette nouvelle édition du livre tient compte des éléments  spécifiques qui ont évolué ou sont apparus avec la version 4.0. L'accent est porté sur la programmation des Fragments, la mise en oeuvre de Google Analytics, la programmation des Flux Asynchrones, les Styles ainsi que la création d'un composant spécifique.
Dans la dernière partie, l'auteur détaille des fonctionnalités plus avancées comme la programmation des services, du bluetooth, la gestion de la mémoire ou le pilotage du mode veille du téléphone. Enfin un chapitre est dédié à l'utilisation du NDK Android permettant la programmation de la couche C/C++ d'Android.
Chaque étape de la programmation de l'application fait l'objet d'un élément téléchargeable (sur le site www.editions-eni.fr). Ainsi, le lecteur peut reproduire exactement chacune des étapes du projet dans son environnement de travail et en analyser le code source. L'application complète est téléchargeable sur le Market Android.
Les chapitres du livre :
Avant-propos &amp;ndash; Installation d'Eclipse/Android &amp;ndash; Principes de base d'Android &amp;ndash; Programmation XML &amp;ndash; Les menus &amp;ndash; L'interface utilisateur &amp;ndash; Les bases de données &amp;ndash; Le Manifest &amp;ndash; Affichage des données &amp;ndash; Musiques, vidéos, mémos et préférences &amp;ndash; La saisie des données &amp;ndash; Les photos &amp;ndash; Utilisation des fragments &amp;ndash; GridView, GPS et géolocalisation &amp;ndash; TimePicker, DatePicker et exploitation de l'agenda &amp;ndash; Programme en tâche de fond ou service &amp;ndash; TabHost, ViewSwitcher, RadioButton et Custom Dialog &amp;ndash; Développement d'un jeu &amp;ndash; Création d'un composant &amp;ndash; Améliorations possibles &amp;ndash; Création d'un Widget &amp;ndash; Android NDK &amp;ndash; Publier une application Android &amp;ndash; Sites Internet
Ce livre est également proposé en coffret</v>
          </cell>
          <cell r="R984">
            <v>9782746082199</v>
          </cell>
          <cell r="S984" t="str">
            <v>Version Numérique</v>
          </cell>
          <cell r="T984">
            <v>9782746081116</v>
          </cell>
          <cell r="U984" t="str">
            <v>Version Imprimée</v>
          </cell>
          <cell r="V984" t="str">
            <v>St-Herblain</v>
          </cell>
          <cell r="W984" t="str">
            <v>Editions ENI</v>
          </cell>
          <cell r="X984">
            <v>2013</v>
          </cell>
          <cell r="Y984" t="str">
            <v>Bibliothèque Numérique ENI (Service en ligne)</v>
          </cell>
          <cell r="Z984" t="str">
            <v>SOLUTIONS INFORMATIQUES</v>
          </cell>
          <cell r="AA984" t="str">
            <v>texte</v>
          </cell>
          <cell r="AB984" t="str">
            <v>txt</v>
          </cell>
          <cell r="AC984" t="str">
            <v>rdacontent/fre</v>
          </cell>
          <cell r="AD984" t="str">
            <v>informatique</v>
          </cell>
          <cell r="AE984" t="str">
            <v>c</v>
          </cell>
          <cell r="AF984" t="str">
            <v>rdamedia/fre</v>
          </cell>
          <cell r="AG984" t="str">
            <v>ressource en ligne</v>
          </cell>
          <cell r="AH984" t="str">
            <v>cr</v>
          </cell>
          <cell r="AI984" t="str">
            <v>rdacarrier/fre</v>
          </cell>
          <cell r="AJ984" t="str">
            <v>m\\\\\o\\d\\\\\\\\</v>
          </cell>
          <cell r="AK984" t="str">
            <v>cr\cn\\\\uuaua</v>
          </cell>
          <cell r="AL984" t="str">
            <v>Accès restreint aux membres</v>
          </cell>
          <cell r="AM984" t="str">
            <v>Source de la note de description : Version imprimée</v>
          </cell>
          <cell r="AN984" t="str">
            <v/>
          </cell>
          <cell r="AO984" t="str">
            <v>%SITE_CLIENT%/?library_guid=3BF91314-7CA7-48B9-A47D-1F2EFEC7AB48</v>
          </cell>
          <cell r="AP984" t="str">
            <v>Accès au travers du portail ENI</v>
          </cell>
          <cell r="AQ984" t="str">
            <v xml:space="preserve"> GridView </v>
          </cell>
          <cell r="AR984" t="str">
            <v xml:space="preserve"> ImagesViews </v>
          </cell>
          <cell r="AS984" t="str">
            <v xml:space="preserve"> LNSO2AND</v>
          </cell>
          <cell r="AT984" t="str">
            <v xml:space="preserve"> MapView </v>
          </cell>
          <cell r="AU984" t="str">
            <v xml:space="preserve"> SurfaceView </v>
          </cell>
          <cell r="AV984" t="str">
            <v xml:space="preserve"> TextView </v>
          </cell>
          <cell r="AW984" t="str">
            <v xml:space="preserve"> ViewFlipper </v>
          </cell>
          <cell r="AX984" t="str">
            <v xml:space="preserve">androïd </v>
          </cell>
          <cell r="AY984" t="str">
            <v/>
          </cell>
          <cell r="AZ984" t="str">
            <v/>
          </cell>
          <cell r="BA984" t="str">
            <v/>
          </cell>
          <cell r="BB984" t="str">
            <v/>
          </cell>
          <cell r="BC984" t="str">
            <v/>
          </cell>
          <cell r="BD984" t="str">
            <v/>
          </cell>
          <cell r="BE984" t="str">
            <v/>
          </cell>
          <cell r="BF984" t="str">
            <v/>
          </cell>
          <cell r="BG984" t="str">
            <v/>
          </cell>
          <cell r="BH984" t="str">
            <v/>
          </cell>
          <cell r="BI984" t="str">
            <v/>
          </cell>
          <cell r="BJ984" t="str">
            <v/>
          </cell>
          <cell r="BK984" t="str">
            <v/>
          </cell>
          <cell r="BL984" t="str">
            <v/>
          </cell>
          <cell r="BM984" t="str">
            <v/>
          </cell>
          <cell r="BN984" t="str">
            <v/>
          </cell>
          <cell r="BO984" t="str">
            <v/>
          </cell>
          <cell r="BP984" t="str">
            <v/>
          </cell>
          <cell r="BQ984" t="str">
            <v/>
          </cell>
          <cell r="BR984" t="str">
            <v/>
          </cell>
          <cell r="BS984" t="str">
            <v/>
          </cell>
          <cell r="BT984" t="str">
            <v/>
          </cell>
          <cell r="BU984" t="str">
            <v/>
          </cell>
          <cell r="BV984" t="str">
            <v/>
          </cell>
          <cell r="BW984" t="str">
            <v/>
          </cell>
          <cell r="BX984" t="str">
            <v/>
          </cell>
        </row>
        <row r="985">
          <cell r="A985" t="str">
            <v>SO2HYP</v>
          </cell>
          <cell r="B985" t="str">
            <v>Hyper-v (v 2) sous Windows Server 2008 R2</v>
          </cell>
          <cell r="C985" t="str">
            <v>Implémenter une plate-forme de virtualisation hautement disponible</v>
          </cell>
          <cell r="D985" t="str">
            <v>David LACHARI</v>
          </cell>
          <cell r="E985" t="str">
            <v/>
          </cell>
          <cell r="F985" t="str">
            <v>LACHARI, David</v>
          </cell>
          <cell r="G985" t="str">
            <v/>
          </cell>
          <cell r="H985" t="str">
            <v/>
          </cell>
          <cell r="I985" t="str">
            <v/>
          </cell>
          <cell r="J985" t="str">
            <v/>
          </cell>
          <cell r="K985" t="str">
            <v>Edition du 1 November 2010</v>
          </cell>
          <cell r="L985" t="str">
            <v>423 pages</v>
          </cell>
          <cell r="M985" t="str">
            <v>Editions ENI</v>
          </cell>
          <cell r="N985" t="str">
            <v>fre</v>
          </cell>
          <cell r="O985" t="str">
            <v>fre</v>
          </cell>
          <cell r="P985" t="str">
            <v>fre</v>
          </cell>
          <cell r="Q985" t="str">
            <v>Ce livre sur Hyper-v s'adresse à tout administrateur appelé à mettre en place une plate-forme de virtualisation hautement disponible au sein du système d'information de son entreprise. 
L'auteur commence tout d'abord par présenter le système d'exploitation Windows Server 2008 R2. &amp;Agrave; partir du deuxième chapitre, le lecteur apprendra comment mettre en place un serveur exécutant une installation complète ou minimale (mode Core) de Windows, comment le paramétrer à travers les différentes consoles MMC ou encore comment ajouter des rôles de serveurs. Ensuite, il découvrira le rôle Hyper-v et apprendra tout au long du livre comment gérer et administrer ce rôle serveur au sein d'un environnement virtuel, que ce soit en termes de création et de gestion des machines virtuelles, de réseaux virtuels, de sécurité ou encore de sauvegarde afin de respecter les bonnes pratiques Microsoft.
Enfin, l'auteur accompagnera le lecteur dans ses premiers pas sur la mise en place et la configuration de la solution de stockage SAN Windows Storage Server 2008 afin de disposer d'un environnement virtuel hautement disponible et redondant grâce au cluster de basculement et à la migration à chaud de machines virtuelles (Live Migration). 
Des éléments complémentaires sont en téléchargement sur www.editions-eni.fr (documents d'apprentissage, code source des exemples, vidéos d'apprentissage, scripts&amp;hellip;).
Les chapitres du livre :
&amp;Agrave; la découverte de la virtualisation &amp;ndash; Installer et configurer vos hôtes Hyper-v &amp;ndash; Mettre en place votre infrastructure de stockage SAN de type iSCSI &amp;ndash; Sécuriser, sauvegarder et administrer votre environnement Hyper-v - Création et gestion des machines virtuelles &amp;ndash; Mettre en place une solution de haute disponibilité &amp;ndash; Annexe</v>
          </cell>
          <cell r="R985">
            <v>9782746060920</v>
          </cell>
          <cell r="S985" t="str">
            <v>Version Numérique</v>
          </cell>
          <cell r="T985">
            <v>9782746058729</v>
          </cell>
          <cell r="U985" t="str">
            <v>Version Imprimée</v>
          </cell>
          <cell r="V985" t="str">
            <v>St-Herblain</v>
          </cell>
          <cell r="W985" t="str">
            <v>Editions ENI</v>
          </cell>
          <cell r="X985">
            <v>2010</v>
          </cell>
          <cell r="Y985" t="str">
            <v>Bibliothèque Numérique ENI (Service en ligne)</v>
          </cell>
          <cell r="Z985" t="str">
            <v>SOLUTIONS INFORMATIQUES</v>
          </cell>
          <cell r="AA985" t="str">
            <v>texte</v>
          </cell>
          <cell r="AB985" t="str">
            <v>txt</v>
          </cell>
          <cell r="AC985" t="str">
            <v>rdacontent/fre</v>
          </cell>
          <cell r="AD985" t="str">
            <v>informatique</v>
          </cell>
          <cell r="AE985" t="str">
            <v>c</v>
          </cell>
          <cell r="AF985" t="str">
            <v>rdamedia/fre</v>
          </cell>
          <cell r="AG985" t="str">
            <v>ressource en ligne</v>
          </cell>
          <cell r="AH985" t="str">
            <v>cr</v>
          </cell>
          <cell r="AI985" t="str">
            <v>rdacarrier/fre</v>
          </cell>
          <cell r="AJ985" t="str">
            <v>m\\\\\o\\d\\\\\\\\</v>
          </cell>
          <cell r="AK985" t="str">
            <v>cr\cn\\\\uuaua</v>
          </cell>
          <cell r="AL985" t="str">
            <v>Accès restreint aux membres</v>
          </cell>
          <cell r="AM985" t="str">
            <v>Source de la note de description : Version imprimée</v>
          </cell>
          <cell r="AN985" t="str">
            <v/>
          </cell>
          <cell r="AO985" t="str">
            <v>%SITE_CLIENT%/?library_guid=5B494CF8-60B6-4114-9169-53F1A06BCF1A</v>
          </cell>
          <cell r="AP985" t="str">
            <v>Accès au travers du portail ENI</v>
          </cell>
          <cell r="AQ985" t="str">
            <v xml:space="preserve"> 2008 R2 active </v>
          </cell>
          <cell r="AR985" t="str">
            <v xml:space="preserve"> 2008r2 </v>
          </cell>
          <cell r="AS985" t="str">
            <v xml:space="preserve"> haute disponibilité </v>
          </cell>
          <cell r="AT985" t="str">
            <v xml:space="preserve"> hyper </v>
          </cell>
          <cell r="AU985" t="str">
            <v xml:space="preserve"> hyper v </v>
          </cell>
          <cell r="AV985" t="str">
            <v xml:space="preserve"> livre hyper</v>
          </cell>
          <cell r="AW985" t="str">
            <v xml:space="preserve"> livre hyperv </v>
          </cell>
          <cell r="AX985" t="str">
            <v xml:space="preserve"> livre windows </v>
          </cell>
          <cell r="AY985" t="str">
            <v xml:space="preserve"> LNSO2HYP</v>
          </cell>
          <cell r="AZ985" t="str">
            <v xml:space="preserve"> R2 </v>
          </cell>
          <cell r="BA985" t="str">
            <v xml:space="preserve"> virtualisation </v>
          </cell>
          <cell r="BB985" t="str">
            <v xml:space="preserve"> windows serveur </v>
          </cell>
          <cell r="BC985" t="str">
            <v xml:space="preserve">livre microsoft </v>
          </cell>
          <cell r="BD985" t="str">
            <v xml:space="preserve">v </v>
          </cell>
          <cell r="BE985" t="str">
            <v/>
          </cell>
          <cell r="BF985" t="str">
            <v/>
          </cell>
          <cell r="BG985" t="str">
            <v/>
          </cell>
          <cell r="BH985" t="str">
            <v/>
          </cell>
          <cell r="BI985" t="str">
            <v/>
          </cell>
          <cell r="BJ985" t="str">
            <v/>
          </cell>
          <cell r="BK985" t="str">
            <v/>
          </cell>
          <cell r="BL985" t="str">
            <v/>
          </cell>
          <cell r="BM985" t="str">
            <v/>
          </cell>
          <cell r="BN985" t="str">
            <v/>
          </cell>
          <cell r="BO985" t="str">
            <v/>
          </cell>
          <cell r="BP985" t="str">
            <v/>
          </cell>
          <cell r="BQ985" t="str">
            <v/>
          </cell>
          <cell r="BR985" t="str">
            <v/>
          </cell>
          <cell r="BS985" t="str">
            <v/>
          </cell>
          <cell r="BT985" t="str">
            <v/>
          </cell>
          <cell r="BU985" t="str">
            <v/>
          </cell>
          <cell r="BV985" t="str">
            <v/>
          </cell>
          <cell r="BW985" t="str">
            <v/>
          </cell>
          <cell r="BX985" t="str">
            <v/>
          </cell>
        </row>
        <row r="986">
          <cell r="A986" t="str">
            <v>SO2PRWEB</v>
          </cell>
          <cell r="B986" t="str">
            <v>Programmer pour le web [2ième édition]</v>
          </cell>
          <cell r="C986" t="str">
            <v>Développer des applications par la maîtrise des technologies web</v>
          </cell>
          <cell r="D986" t="str">
            <v>Philippe Cozette</v>
          </cell>
          <cell r="E986" t="str">
            <v/>
          </cell>
          <cell r="F986" t="str">
            <v>Cozette, Philippe</v>
          </cell>
          <cell r="G986" t="str">
            <v/>
          </cell>
          <cell r="H986" t="str">
            <v/>
          </cell>
          <cell r="I986" t="str">
            <v/>
          </cell>
          <cell r="J986" t="str">
            <v/>
          </cell>
          <cell r="K986" t="str">
            <v>Edition du 1 April 2011</v>
          </cell>
          <cell r="L986" t="str">
            <v>816 pages</v>
          </cell>
          <cell r="M986" t="str">
            <v>Editions ENI</v>
          </cell>
          <cell r="N986" t="str">
            <v>fre</v>
          </cell>
          <cell r="O986" t="str">
            <v>fre</v>
          </cell>
          <cell r="P986" t="str">
            <v>fre</v>
          </cell>
          <cell r="Q986" t="str">
            <v>Ce livre s'adresse à l'étudiant en informatique tout comme à l'informaticien expérimenté désireux de comprendre les mécanismes de l'Internet pour envisager tous les aspects de la programmation d'applications destinées à être exécutées sur un navigateur ou sur un serveur. L'auteur considère une application Web pour ce qu'elle est : un ensemble de modules développés selon des technologies qui toutes s'entraident pour contribuer au résultat final qui est la satisfaction de l'internaute. Que l'une soit sous-utilisée ou mal utilisée et l'application manque d'élégance et/ou d'efficacité. 
Le premier objectif de cet ouvrage est d'exposer ces technologies, non pas comme si elles constituaient chacune un tout, mais en considérant comment elles interviennent en pratique dans une application, communiquant les unes avec les autres : HTML avec HTTP, Javascript avec HTML et CSS,  navigateur avec HTML, serveur Web avec navigateur, conteneur de servlets avec serveur Web. 
Le second objectif de cet ouvrage est d'expliquer les mécanismes du Web par la meilleure méthode qui soit, leur réécriture : après une longue présentation du langage Java &amp;ndash; programmation objet, héritage, interfaces, classes du framework 1.6 &amp;ndash; est proposé au lecteur le développement des outils majeurs du Web : navigateur, serveur Web et moteur de servlets.
Le troisième objectif de cet ouvrage est d'enseigner par l'exemple le développement d'une application Web complète hébergée par un serveur Tomcat. Ne sont éludées aucune des difficultés plus ou moins coutumières généralement rencontrées : paramétrage, authentification, génération d'images dynamiques, pagination...
L'ouvrage débute par le support sans lequel le Web n'existerait pas : le réseau ; il s'achève par le développement d'un jeu Web développé en HTML 5/Ajax/servlets Java. Il aura, du moins l'auteur l'espère, rejoint sa triple ambition, qui est de donner au lecteur la compréhension des diverses technologies, la connaissance des outils Web et surtout, par leur moyen, la compétence nécessaire au développement d'une application Web : au final donc, la maîtrise de la programmation Internet.
Le chapitre suivant présente toutes les possibilités qu'offre Joomla! quant à l'utilisation des styles CSS et l'insertion de contenu multimédia dans vos articles : utilisation des Templates, paramétrage des médias, insertion de carte Google Maps, de modules dans un article&amp;hellip;
Vous verrez ensuite quelques fonctionnalités essentielles à un site de qualité professionnelle : optimiser les flux RSS, mobiliser votre site, récupérer des statistiques de visite&amp;hellip; Vous verrez aussi comment appliquer un certain nombre de principes de sécurité et les manières de se dépanner, si d'aventure, vous rencontrez un problème avec votre site Joomla!.
 Un chapitre entier est consacré au référencement de votre site : comment utiliser l'ensemble des outils vous permettant d'administrer votre site tant du point de vue de sa fréquentation que de sa popularité dans les moteurs de recherche.
Le dernier chapitre vous présente une extension e-commerce disponible avec la version 1.6, HikaShop : comment la mettre en route et paramétrer les bases d'une boutique en ligne.
Les chapitres du livre :
Adresses Mac et adresses IP &amp;ndash; Réseaux et routage &amp;ndash; IP TCP et les protocoles TCP &amp;ndash; DNS &amp;ndash; Introduction à HTML &amp;ndash; Structuration de la page HTML &amp;ndash; Les styles &amp;ndash; Les formulaires &amp;ndash; HTML avancé &amp;ndash; Le langage JavaScript &amp;ndash; Les objets &amp;ndash; Les classes JavaScript utiles &amp;ndash; Le DOM &amp;ndash; Interactivité de la page HTML &amp;ndash; XML &amp;ndash; Java &amp;ndash; Héritage &amp;ndash; Interfaces &amp;ndash; Classes utiles &amp;ndash; Exceptions &amp;ndash; Classe interne &amp;ndash; Collections &amp;ndash; Interface utilisateur &amp;ndash; Les threads &amp;ndash; Animations &amp;ndash; Les images &amp;ndash; Interface graphique &amp;ndash; Visualiseur Web &amp;ndash; Flux et fichiers &amp;ndash; Fabrique d'objets, bean, réflexion &amp;nd</v>
          </cell>
          <cell r="R986">
            <v>9782746064799</v>
          </cell>
          <cell r="S986" t="str">
            <v>Version Numérique</v>
          </cell>
          <cell r="T986">
            <v>9782746063402</v>
          </cell>
          <cell r="U986" t="str">
            <v>Version Imprimée</v>
          </cell>
          <cell r="V986" t="str">
            <v>St-Herblain</v>
          </cell>
          <cell r="W986" t="str">
            <v>Editions ENI</v>
          </cell>
          <cell r="X986">
            <v>2011</v>
          </cell>
          <cell r="Y986" t="str">
            <v>Bibliothèque Numérique ENI (Service en ligne)</v>
          </cell>
          <cell r="Z986" t="str">
            <v>SOLUTIONS INFORMATIQUES</v>
          </cell>
          <cell r="AA986" t="str">
            <v>texte</v>
          </cell>
          <cell r="AB986" t="str">
            <v>txt</v>
          </cell>
          <cell r="AC986" t="str">
            <v>rdacontent/fre</v>
          </cell>
          <cell r="AD986" t="str">
            <v>informatique</v>
          </cell>
          <cell r="AE986" t="str">
            <v>c</v>
          </cell>
          <cell r="AF986" t="str">
            <v>rdamedia/fre</v>
          </cell>
          <cell r="AG986" t="str">
            <v>ressource en ligne</v>
          </cell>
          <cell r="AH986" t="str">
            <v>cr</v>
          </cell>
          <cell r="AI986" t="str">
            <v>rdacarrier/fre</v>
          </cell>
          <cell r="AJ986" t="str">
            <v>m\\\\\o\\d\\\\\\\\</v>
          </cell>
          <cell r="AK986" t="str">
            <v>cr\cn\\\\uuaua</v>
          </cell>
          <cell r="AL986" t="str">
            <v>Accès restreint aux membres</v>
          </cell>
          <cell r="AM986" t="str">
            <v>Source de la note de description : Version imprimée</v>
          </cell>
          <cell r="AN986" t="str">
            <v/>
          </cell>
          <cell r="AO986" t="str">
            <v>%SITE_CLIENT%/?library_guid=78FDD9AE-B42D-450D-84B5-24C6E5F4E422</v>
          </cell>
          <cell r="AP986" t="str">
            <v>Accès au travers du portail ENI</v>
          </cell>
          <cell r="AQ986" t="str">
            <v xml:space="preserve"> ajax </v>
          </cell>
          <cell r="AR986" t="str">
            <v xml:space="preserve"> applets </v>
          </cell>
          <cell r="AS986" t="str">
            <v xml:space="preserve"> dhtml </v>
          </cell>
          <cell r="AT986" t="str">
            <v xml:space="preserve"> dns </v>
          </cell>
          <cell r="AU986" t="str">
            <v xml:space="preserve"> html </v>
          </cell>
          <cell r="AV986" t="str">
            <v xml:space="preserve"> http </v>
          </cell>
          <cell r="AW986" t="str">
            <v xml:space="preserve"> java </v>
          </cell>
          <cell r="AX986" t="str">
            <v xml:space="preserve"> javascript </v>
          </cell>
          <cell r="AY986" t="str">
            <v xml:space="preserve"> JSP </v>
          </cell>
          <cell r="AZ986" t="str">
            <v xml:space="preserve"> LNSO2PRWEB</v>
          </cell>
          <cell r="BA986" t="str">
            <v xml:space="preserve"> MySQL </v>
          </cell>
          <cell r="BB986" t="str">
            <v xml:space="preserve"> PHP </v>
          </cell>
          <cell r="BC986" t="str">
            <v xml:space="preserve"> php5 </v>
          </cell>
          <cell r="BD986" t="str">
            <v xml:space="preserve"> protocoles </v>
          </cell>
          <cell r="BE986" t="str">
            <v xml:space="preserve"> routage </v>
          </cell>
          <cell r="BF986" t="str">
            <v xml:space="preserve"> Servlets </v>
          </cell>
          <cell r="BG986" t="str">
            <v xml:space="preserve"> tcp </v>
          </cell>
          <cell r="BH986" t="str">
            <v xml:space="preserve"> xls </v>
          </cell>
          <cell r="BI986" t="str">
            <v xml:space="preserve"> XML </v>
          </cell>
          <cell r="BJ986" t="str">
            <v xml:space="preserve">réseau </v>
          </cell>
          <cell r="BK986" t="str">
            <v/>
          </cell>
          <cell r="BL986" t="str">
            <v/>
          </cell>
          <cell r="BM986" t="str">
            <v/>
          </cell>
          <cell r="BN986" t="str">
            <v/>
          </cell>
          <cell r="BO986" t="str">
            <v/>
          </cell>
          <cell r="BP986" t="str">
            <v/>
          </cell>
          <cell r="BQ986" t="str">
            <v/>
          </cell>
          <cell r="BR986" t="str">
            <v/>
          </cell>
          <cell r="BS986" t="str">
            <v/>
          </cell>
          <cell r="BT986" t="str">
            <v/>
          </cell>
          <cell r="BU986" t="str">
            <v/>
          </cell>
          <cell r="BV986" t="str">
            <v/>
          </cell>
          <cell r="BW986" t="str">
            <v/>
          </cell>
          <cell r="BX986" t="str">
            <v/>
          </cell>
        </row>
        <row r="987">
          <cell r="A987" t="str">
            <v>SO2WIND</v>
          </cell>
          <cell r="B987" t="str">
            <v>WinDev, WebDev, WinDev Mobile</v>
          </cell>
          <cell r="C987" t="str">
            <v>Apprenez à développer à l'aide d'un cas concret [2ième édition] (agréé par PC SOFT)</v>
          </cell>
          <cell r="D987" t="str">
            <v>Jean-Luc Baptiste</v>
          </cell>
          <cell r="E987" t="str">
            <v/>
          </cell>
          <cell r="F987" t="str">
            <v>Baptiste, Jean-Luc</v>
          </cell>
          <cell r="G987" t="str">
            <v/>
          </cell>
          <cell r="H987" t="str">
            <v/>
          </cell>
          <cell r="I987" t="str">
            <v/>
          </cell>
          <cell r="J987" t="str">
            <v/>
          </cell>
          <cell r="K987" t="str">
            <v>Edition du 1 September 2010</v>
          </cell>
          <cell r="L987" t="str">
            <v>441 pages</v>
          </cell>
          <cell r="M987" t="str">
            <v>Editions ENI</v>
          </cell>
          <cell r="N987" t="str">
            <v>fre</v>
          </cell>
          <cell r="O987" t="str">
            <v>fre</v>
          </cell>
          <cell r="P987" t="str">
            <v>fre</v>
          </cell>
          <cell r="Q987" t="str">
            <v>Ce livre est destiné aux développeurs qui souhaitent disposer d'une offre de développement globale grâce à l'atelier de génie logiciel de PC SOFT (développeurs débutants, étudiants en BTS Informatique de Gestion, IUT Informatique, écoles d'ingénieurs...). 
Son ambition est de permettre au lecteur de progresser au fur et à mesure des chapitres de façon simple et régulière dans le développement d'une application monoposte, puis client/serveur avec WinDev, d'un frontal Web avec WebDev et mobile (Windows Mobile et Android) avec WinDev Mobile.
L'ouvrage guide le lecteur à l'installation du moteur de bases de données HyperFile sur un serveur 2008, au paramétrage d'IIS 7 (Internet Information Services) et à la configuration du moteur de déploiement WebDev.
Le cas traité est conceptuellement simple, mais riche de notions qui permettent d'aborder la méthode MERISE, les bases de données et SQL de façon à traiter la majorité des cas simples ou élaborés de liaison aux données. Les points théoriques sont expliqués et aussitôt mis en oeuvre. Les nombreux outils qui composent WinDev permettent au lecteur de gérer le cycle de développement sans avoir recours à des logiciels de sociétés tierces. De plus, le langage de programmation commun à WinDev, WinDev Mobile et WebDev, le Wlangage est très algorithmique, ce qui permet d'acquérir plus facilement la logique nécessaire à tout développement. 
Le livre a été conçu avec la version 15 de l'atelier de génie logiciel. L'auteur est néanmoins resté générique et les composants et leurs codes associés fonctionnent à partir de la version 12 sans modifications, hormis le changement de l'interface de programmation. 
Les exemples présentés dans l'ouvrage sont en téléchargement sur le site www.editions-eni.fr. 
Les chapitres du livre :
Avant-propos &amp;ndash; Étude du projet et présentation de la méthode Merise &amp;ndash; Étude du projet &amp;ndash; WinDev et Merise &amp;ndash; L'interface Homme-Machine &amp;ndash; La programmation et l'accès aux données &amp;ndash; Le mode Client Serveur &amp;ndash; La mobilité &amp;ndash; Développement pour Android &amp;ndash; Développement Web avec WebDev &amp;ndash; Conclusion &amp;ndash; Annexe</v>
          </cell>
          <cell r="R987">
            <v>9782746058989</v>
          </cell>
          <cell r="S987" t="str">
            <v>Version Numérique</v>
          </cell>
          <cell r="T987">
            <v>9782746056916</v>
          </cell>
          <cell r="U987" t="str">
            <v>Version Imprimée</v>
          </cell>
          <cell r="V987" t="str">
            <v>St-Herblain</v>
          </cell>
          <cell r="W987" t="str">
            <v>Editions ENI</v>
          </cell>
          <cell r="X987">
            <v>2010</v>
          </cell>
          <cell r="Y987" t="str">
            <v>Bibliothèque Numérique ENI (Service en ligne)</v>
          </cell>
          <cell r="Z987" t="str">
            <v>SOLUTIONS INFORMATIQUES</v>
          </cell>
          <cell r="AA987" t="str">
            <v>texte</v>
          </cell>
          <cell r="AB987" t="str">
            <v>txt</v>
          </cell>
          <cell r="AC987" t="str">
            <v>rdacontent/fre</v>
          </cell>
          <cell r="AD987" t="str">
            <v>informatique</v>
          </cell>
          <cell r="AE987" t="str">
            <v>c</v>
          </cell>
          <cell r="AF987" t="str">
            <v>rdamedia/fre</v>
          </cell>
          <cell r="AG987" t="str">
            <v>ressource en ligne</v>
          </cell>
          <cell r="AH987" t="str">
            <v>cr</v>
          </cell>
          <cell r="AI987" t="str">
            <v>rdacarrier/fre</v>
          </cell>
          <cell r="AJ987" t="str">
            <v>m\\\\\o\\d\\\\\\\\</v>
          </cell>
          <cell r="AK987" t="str">
            <v>cr\cn\\\\uuaua</v>
          </cell>
          <cell r="AL987" t="str">
            <v>Accès restreint aux membres</v>
          </cell>
          <cell r="AM987" t="str">
            <v>Source de la note de description : Version imprimée</v>
          </cell>
          <cell r="AN987" t="str">
            <v/>
          </cell>
          <cell r="AO987" t="str">
            <v>%SITE_CLIENT%/?library_guid=E05BDEB0-767E-4684-99D4-8A0A73882B59</v>
          </cell>
          <cell r="AP987" t="str">
            <v>Accès au travers du portail ENI</v>
          </cell>
          <cell r="AQ987" t="str">
            <v xml:space="preserve"> livre webdev </v>
          </cell>
          <cell r="AR987" t="str">
            <v xml:space="preserve"> livre windev mobile </v>
          </cell>
          <cell r="AS987" t="str">
            <v xml:space="preserve"> LNSO2WIND</v>
          </cell>
          <cell r="AT987" t="str">
            <v xml:space="preserve"> merise </v>
          </cell>
          <cell r="AU987" t="str">
            <v xml:space="preserve"> pc soft </v>
          </cell>
          <cell r="AV987" t="str">
            <v xml:space="preserve"> pcsoft </v>
          </cell>
          <cell r="AW987" t="str">
            <v xml:space="preserve"> wlangage </v>
          </cell>
          <cell r="AX987" t="str">
            <v xml:space="preserve">livre windev </v>
          </cell>
          <cell r="AY987" t="str">
            <v/>
          </cell>
          <cell r="AZ987" t="str">
            <v/>
          </cell>
          <cell r="BA987" t="str">
            <v/>
          </cell>
          <cell r="BB987" t="str">
            <v/>
          </cell>
          <cell r="BC987" t="str">
            <v/>
          </cell>
          <cell r="BD987" t="str">
            <v/>
          </cell>
          <cell r="BE987" t="str">
            <v/>
          </cell>
          <cell r="BF987" t="str">
            <v/>
          </cell>
          <cell r="BG987" t="str">
            <v/>
          </cell>
          <cell r="BH987" t="str">
            <v/>
          </cell>
          <cell r="BI987" t="str">
            <v/>
          </cell>
          <cell r="BJ987" t="str">
            <v/>
          </cell>
          <cell r="BK987" t="str">
            <v/>
          </cell>
          <cell r="BL987" t="str">
            <v/>
          </cell>
          <cell r="BM987" t="str">
            <v/>
          </cell>
          <cell r="BN987" t="str">
            <v/>
          </cell>
          <cell r="BO987" t="str">
            <v/>
          </cell>
          <cell r="BP987" t="str">
            <v/>
          </cell>
          <cell r="BQ987" t="str">
            <v/>
          </cell>
          <cell r="BR987" t="str">
            <v/>
          </cell>
          <cell r="BS987" t="str">
            <v/>
          </cell>
          <cell r="BT987" t="str">
            <v/>
          </cell>
          <cell r="BU987" t="str">
            <v/>
          </cell>
          <cell r="BV987" t="str">
            <v/>
          </cell>
          <cell r="BW987" t="str">
            <v/>
          </cell>
          <cell r="BX987" t="str">
            <v/>
          </cell>
        </row>
        <row r="988">
          <cell r="A988" t="str">
            <v>SO2ZEN</v>
          </cell>
          <cell r="B988" t="str">
            <v>Zend Framework 2</v>
          </cell>
          <cell r="C988" t="str">
            <v>Développez des applications web mobiles (PHP, HTML5, JavaScript, NoSQL)</v>
          </cell>
          <cell r="D988" t="str">
            <v>Cédric DERUE</v>
          </cell>
          <cell r="E988" t="str">
            <v/>
          </cell>
          <cell r="F988" t="str">
            <v>DERUE, Cédric</v>
          </cell>
          <cell r="G988" t="str">
            <v/>
          </cell>
          <cell r="H988" t="str">
            <v/>
          </cell>
          <cell r="I988" t="str">
            <v/>
          </cell>
          <cell r="J988" t="str">
            <v/>
          </cell>
          <cell r="K988" t="str">
            <v>Edition du 1 May 2013</v>
          </cell>
          <cell r="L988" t="str">
            <v>497 pages</v>
          </cell>
          <cell r="M988" t="str">
            <v>Editions ENI</v>
          </cell>
          <cell r="N988" t="str">
            <v>fre</v>
          </cell>
          <cell r="O988" t="str">
            <v>fre</v>
          </cell>
          <cell r="P988" t="str">
            <v>fre</v>
          </cell>
          <cell r="Q988" t="str">
            <v>Préface de Zeev SURASKI - Co-fondateur et CTO de Zend  Technologies
Ce livre sur le développement d'applications web mobiles avec Zend Framework 2, Zend Server et Zend Studio, s'adresse à tous les développeurs qui souhaitent approfondir leurs connaissances sur le développement d'applications mobiles connectées au Cloud avec PHP. C'est aussi l'occasion de découvrir les fonctionnalités apportées par les formulaires HTML5, le framework jQuery Mobile ou la base de données NoSQL MongoDB. 
Dans une première partie, vous apprendrez comment les solutions Zend permettent d'améliorer votre productivité en même temps que la qualité des applications PHP développées. L'auteur présente ensuite les objectifs de l'étude de cas utilisée tout au long du livre pour illustrer les bonnes pratiques de développement d'applications mobiles avec les solutions Zend, HTML5 et jQuery Mobile. Vous verrez ainsi comment mettre en pratique les motifs de conception issus du Domain Driven Design ainsi que la manière d'écrire des tests unitaires sur ces design patterns avec PHPUnit. &amp;Agrave; la fin de cette première partie, vous disposerez d'une application PHP pour le web mobile, fonctionnelle. 
Dans une deuxième partie, vous apprendrez à utiliser des techniques de programmation JavaScript avancées qui permettent une meilleure organisation du code JavaScript lorsqu'une application web contient beaucoup de code côté client. Le framework Backbone.JS ainsi que la librairie Require.JS seront utilisés conjointement à jQuery Mobile afin d'améliorer la modularité du code JavaScript produit.  &amp;Agrave; la fin de cette deuxième partie, vous saurez comment déployer une application PHP pour le web mobile sur le Cloud avec Zend Studio. 
Les fichiers utilisés dans les différents exemples de code présentés tout au long du livre sont disponibles en téléchargement sur le site www.editions-eni.fr.
Les chapitres du livre :
Préface &amp;ndash; Avant-propos &amp;ndash; Premiers pas avec Zend &amp;ndash; Architecture  orientée par le domaine &amp;ndash; Persistance des données &amp;ndash; Créer des services web  RESTful avec Zend Studio &amp;ndash; Démarrer avec jQuery Mobile &amp;ndash; JavaScript avancé &amp;ndash;  Développer dans le Cloud pour le Cloud
Ce livre est également proposé en coffret</v>
          </cell>
          <cell r="R988">
            <v>9782746081642</v>
          </cell>
          <cell r="S988" t="str">
            <v>Version Numérique</v>
          </cell>
          <cell r="T988">
            <v>9782746080577</v>
          </cell>
          <cell r="U988" t="str">
            <v>Version Imprimée</v>
          </cell>
          <cell r="V988" t="str">
            <v>St-Herblain</v>
          </cell>
          <cell r="W988" t="str">
            <v>Editions ENI</v>
          </cell>
          <cell r="X988">
            <v>2013</v>
          </cell>
          <cell r="Y988" t="str">
            <v>Bibliothèque Numérique ENI (Service en ligne)</v>
          </cell>
          <cell r="Z988" t="str">
            <v>SOLUTIONS INFORMATIQUES</v>
          </cell>
          <cell r="AA988" t="str">
            <v>texte</v>
          </cell>
          <cell r="AB988" t="str">
            <v>txt</v>
          </cell>
          <cell r="AC988" t="str">
            <v>rdacontent/fre</v>
          </cell>
          <cell r="AD988" t="str">
            <v>informatique</v>
          </cell>
          <cell r="AE988" t="str">
            <v>c</v>
          </cell>
          <cell r="AF988" t="str">
            <v>rdamedia/fre</v>
          </cell>
          <cell r="AG988" t="str">
            <v>ressource en ligne</v>
          </cell>
          <cell r="AH988" t="str">
            <v>cr</v>
          </cell>
          <cell r="AI988" t="str">
            <v>rdacarrier/fre</v>
          </cell>
          <cell r="AJ988" t="str">
            <v>m\\\\\o\\d\\\\\\\\</v>
          </cell>
          <cell r="AK988" t="str">
            <v>cr\cn\\\\uuaua</v>
          </cell>
          <cell r="AL988" t="str">
            <v>Accès restreint aux membres</v>
          </cell>
          <cell r="AM988" t="str">
            <v>Source de la note de description : Version imprimée</v>
          </cell>
          <cell r="AN988" t="str">
            <v/>
          </cell>
          <cell r="AO988" t="str">
            <v>%SITE_CLIENT%/?library_guid=55E0EE38-EEA9-4BBA-B5FA-F2CB217A666F</v>
          </cell>
          <cell r="AP988" t="str">
            <v>Accès au travers du portail ENI</v>
          </cell>
          <cell r="AQ988" t="str">
            <v xml:space="preserve"> Backbone.JS </v>
          </cell>
          <cell r="AR988" t="str">
            <v xml:space="preserve"> framework </v>
          </cell>
          <cell r="AS988" t="str">
            <v xml:space="preserve"> Jasmine </v>
          </cell>
          <cell r="AT988" t="str">
            <v xml:space="preserve"> jquery </v>
          </cell>
          <cell r="AU988" t="str">
            <v xml:space="preserve"> jquery mobile </v>
          </cell>
          <cell r="AV988" t="str">
            <v xml:space="preserve"> LNSO2ZEN</v>
          </cell>
          <cell r="AW988" t="str">
            <v xml:space="preserve"> mongodb </v>
          </cell>
          <cell r="AX988" t="str">
            <v xml:space="preserve"> nosql </v>
          </cell>
          <cell r="AY988" t="str">
            <v xml:space="preserve"> phpunit </v>
          </cell>
          <cell r="AZ988" t="str">
            <v xml:space="preserve"> Require.JS </v>
          </cell>
          <cell r="BA988" t="str">
            <v xml:space="preserve"> zend server </v>
          </cell>
          <cell r="BB988" t="str">
            <v xml:space="preserve"> zend studio </v>
          </cell>
          <cell r="BC988" t="str">
            <v xml:space="preserve"> ZF 2 </v>
          </cell>
          <cell r="BD988" t="str">
            <v xml:space="preserve">ZF </v>
          </cell>
          <cell r="BE988" t="str">
            <v/>
          </cell>
          <cell r="BF988" t="str">
            <v/>
          </cell>
          <cell r="BG988" t="str">
            <v/>
          </cell>
          <cell r="BH988" t="str">
            <v/>
          </cell>
          <cell r="BI988" t="str">
            <v/>
          </cell>
          <cell r="BJ988" t="str">
            <v/>
          </cell>
          <cell r="BK988" t="str">
            <v/>
          </cell>
          <cell r="BL988" t="str">
            <v/>
          </cell>
          <cell r="BM988" t="str">
            <v/>
          </cell>
          <cell r="BN988" t="str">
            <v/>
          </cell>
          <cell r="BO988" t="str">
            <v/>
          </cell>
          <cell r="BP988" t="str">
            <v/>
          </cell>
          <cell r="BQ988" t="str">
            <v/>
          </cell>
          <cell r="BR988" t="str">
            <v/>
          </cell>
          <cell r="BS988" t="str">
            <v/>
          </cell>
          <cell r="BT988" t="str">
            <v/>
          </cell>
          <cell r="BU988" t="str">
            <v/>
          </cell>
          <cell r="BV988" t="str">
            <v/>
          </cell>
          <cell r="BW988" t="str">
            <v/>
          </cell>
          <cell r="BX988" t="str">
            <v/>
          </cell>
        </row>
        <row r="989">
          <cell r="A989" t="str">
            <v>SO3EJB</v>
          </cell>
          <cell r="B989" t="str">
            <v>Les EJB 3 (avec Struts 2, JSF 2, JasperReports 3, Flex 3)</v>
          </cell>
          <cell r="C989" t="str">
            <v>Développez pour le web par l'exemple : 3 applications détaillées</v>
          </cell>
          <cell r="D989" t="str">
            <v>Celinio FERNANDES</v>
          </cell>
          <cell r="E989" t="str">
            <v/>
          </cell>
          <cell r="F989" t="str">
            <v>FERNANDES, Celinio</v>
          </cell>
          <cell r="G989" t="str">
            <v/>
          </cell>
          <cell r="H989" t="str">
            <v/>
          </cell>
          <cell r="I989" t="str">
            <v/>
          </cell>
          <cell r="J989" t="str">
            <v/>
          </cell>
          <cell r="K989" t="str">
            <v>Edition du 1 July 2010</v>
          </cell>
          <cell r="L989" t="str">
            <v>613 pages</v>
          </cell>
          <cell r="M989" t="str">
            <v>Editions ENI</v>
          </cell>
          <cell r="N989" t="str">
            <v>fre</v>
          </cell>
          <cell r="O989" t="str">
            <v>fre</v>
          </cell>
          <cell r="P989" t="str">
            <v>fre</v>
          </cell>
          <cell r="Q989" t="str">
            <v>Ce livre sur les EJB 3 s'adresse aux développeurs Java d'applications web travaillant sur les frameworks Struts 2, JSF 2 ou Flex 3. Le débutant comme l'expert trouveront les informations qui leur conviennent sur l'utilisation des EJB (Enterprise JavaBeans) de manière générale et les gains de productivité apportés par la version 3.
L'auteur propose le développement avec les EJB de trois applications web de vente en ligne aux fonctionnalités quasi identiques et qui sont basées sur des couches métier et persistance communes. A l'aide de l'IDE Eclipse et du serveur d'application JBoss 6, il exploite les fonctionnalités d'un container EJB pour :
- mettre en place une couche de persistance basée sur les Entity beans, le langage JPQL et la Java Persistence API,
- créer des objets métiers à l'aide des Session beans et des Message-driven beans,
- définir une politique de sécurité avec une gestion des rôles et des permissions définie dans un fichier de propriétés, une base ou un annuaire LDAP,
- exposer des EJB 3 en tant que web services,
- mettre en place des traitements différés et ponctuels à l'aide des EJB Timers,
- faire de la programmation par aspect grâce aux Interceptors.
Tout au long des chapitres, l'auteur :
- décrit et met en place les nouveautés incluses dans les dernières versions des frameworks Struts 2 et JSF 2.
- détaille l'utilisation du framework GraniteDS pour réaliser la communication entre les objets Java et Flex 3 et créer une interface RIA.
- met en avant le framework open-source de reporting JasperReports et montre son utilisation avec les EJB, Struts 2 et JSF 2 pour créer des rapports graphiques.
Enfin, l'auteur décrit les apports de la toute dernière version des EJB, la version 3.1, qui a été finalisée en décembre 2009.
Les sources des applications sont en téléchargement sur le site www.editions-eni.fr et l'auteur continuera de les faire évoluer sur son site.
Les chapitres du livre :
Avant-propos &amp;ndash; Introduction &amp;ndash; L'application VenteEnLigne &amp;ndash; Les entity beans et l'API de persistance (JPA) &amp;ndash; Les session beans &amp;ndash; Traitement des commandes avec les Message-Driven Beans  &amp;ndash; Utilisation des Web Services  &amp;ndash; Les EJB Timers &amp;ndash; Les interceptors&amp;ndash; Sécurité &amp;ndash; Struts 2 &amp;ndash; Développement d'un client avec JSF 2 -  Génération de rapports avec JasperReports &amp;ndash; Développement d'un client avec Flex 3 &amp;ndash; Mise en place de l'environnement &amp;ndash; EJB 3.1 : les nouveautés avec Java EE 6
Ce livre est également proposé en coffret</v>
          </cell>
          <cell r="R989">
            <v>9782746056503</v>
          </cell>
          <cell r="S989" t="str">
            <v>Version Numérique</v>
          </cell>
          <cell r="T989">
            <v>9782746055674</v>
          </cell>
          <cell r="U989" t="str">
            <v>Version Imprimée</v>
          </cell>
          <cell r="V989" t="str">
            <v>St-Herblain</v>
          </cell>
          <cell r="W989" t="str">
            <v>Editions ENI</v>
          </cell>
          <cell r="X989">
            <v>2010</v>
          </cell>
          <cell r="Y989" t="str">
            <v>Bibliothèque Numérique ENI (Service en ligne)</v>
          </cell>
          <cell r="Z989" t="str">
            <v>SOLUTIONS INFORMATIQUES</v>
          </cell>
          <cell r="AA989" t="str">
            <v>texte</v>
          </cell>
          <cell r="AB989" t="str">
            <v>txt</v>
          </cell>
          <cell r="AC989" t="str">
            <v>rdacontent/fre</v>
          </cell>
          <cell r="AD989" t="str">
            <v>informatique</v>
          </cell>
          <cell r="AE989" t="str">
            <v>c</v>
          </cell>
          <cell r="AF989" t="str">
            <v>rdamedia/fre</v>
          </cell>
          <cell r="AG989" t="str">
            <v>ressource en ligne</v>
          </cell>
          <cell r="AH989" t="str">
            <v>cr</v>
          </cell>
          <cell r="AI989" t="str">
            <v>rdacarrier/fre</v>
          </cell>
          <cell r="AJ989" t="str">
            <v>m\\\\\o\\d\\\\\\\\</v>
          </cell>
          <cell r="AK989" t="str">
            <v>cr\cn\\\\uuaua</v>
          </cell>
          <cell r="AL989" t="str">
            <v>Accès restreint aux membres</v>
          </cell>
          <cell r="AM989" t="str">
            <v>Source de la note de description : Version imprimée</v>
          </cell>
          <cell r="AN989" t="str">
            <v/>
          </cell>
          <cell r="AO989" t="str">
            <v>%SITE_CLIENT%/?library_guid=8CDD5DE4-4ECD-4EBE-BF0B-619E82F8A687</v>
          </cell>
          <cell r="AP989" t="str">
            <v>Accès au travers du portail ENI</v>
          </cell>
          <cell r="AQ989" t="str">
            <v xml:space="preserve"> eclipse </v>
          </cell>
          <cell r="AR989" t="str">
            <v xml:space="preserve"> EJB Timers </v>
          </cell>
          <cell r="AS989" t="str">
            <v xml:space="preserve"> Entity beans </v>
          </cell>
          <cell r="AT989" t="str">
            <v xml:space="preserve"> GraniteDS </v>
          </cell>
          <cell r="AU989" t="str">
            <v xml:space="preserve"> Interceptors </v>
          </cell>
          <cell r="AV989" t="str">
            <v xml:space="preserve"> jasperreports </v>
          </cell>
          <cell r="AW989" t="str">
            <v xml:space="preserve"> jboss </v>
          </cell>
          <cell r="AX989" t="str">
            <v xml:space="preserve"> JPQL </v>
          </cell>
          <cell r="AY989" t="str">
            <v xml:space="preserve"> livre ejb </v>
          </cell>
          <cell r="AZ989" t="str">
            <v xml:space="preserve"> livre flex </v>
          </cell>
          <cell r="BA989" t="str">
            <v xml:space="preserve"> livre jsf </v>
          </cell>
          <cell r="BB989" t="str">
            <v xml:space="preserve"> livre struts </v>
          </cell>
          <cell r="BC989" t="str">
            <v xml:space="preserve"> LNSO3EJB</v>
          </cell>
          <cell r="BD989" t="str">
            <v xml:space="preserve"> Persistence </v>
          </cell>
          <cell r="BE989" t="str">
            <v xml:space="preserve"> RIA </v>
          </cell>
          <cell r="BF989" t="str">
            <v xml:space="preserve">livre java </v>
          </cell>
          <cell r="BG989" t="str">
            <v/>
          </cell>
          <cell r="BH989" t="str">
            <v/>
          </cell>
          <cell r="BI989" t="str">
            <v/>
          </cell>
          <cell r="BJ989" t="str">
            <v/>
          </cell>
          <cell r="BK989" t="str">
            <v/>
          </cell>
          <cell r="BL989" t="str">
            <v/>
          </cell>
          <cell r="BM989" t="str">
            <v/>
          </cell>
          <cell r="BN989" t="str">
            <v/>
          </cell>
          <cell r="BO989" t="str">
            <v/>
          </cell>
          <cell r="BP989" t="str">
            <v/>
          </cell>
          <cell r="BQ989" t="str">
            <v/>
          </cell>
          <cell r="BR989" t="str">
            <v/>
          </cell>
          <cell r="BS989" t="str">
            <v/>
          </cell>
          <cell r="BT989" t="str">
            <v/>
          </cell>
          <cell r="BU989" t="str">
            <v/>
          </cell>
          <cell r="BV989" t="str">
            <v/>
          </cell>
          <cell r="BW989" t="str">
            <v/>
          </cell>
          <cell r="BX989" t="str">
            <v/>
          </cell>
        </row>
        <row r="990">
          <cell r="A990" t="str">
            <v>SO3ULIN</v>
          </cell>
          <cell r="B990" t="str">
            <v>Ubuntu Linux</v>
          </cell>
          <cell r="C990" t="str">
            <v>Création, configuration et gestion d'un réseau local d'entreprise (3ième édition)</v>
          </cell>
          <cell r="D990" t="str">
            <v>Sébastien BOBILLIER,Gilles CHAMILLARD</v>
          </cell>
          <cell r="E990" t="str">
            <v/>
          </cell>
          <cell r="F990" t="str">
            <v>BOBILLIER, Sébastien</v>
          </cell>
          <cell r="G990" t="str">
            <v>CHAMILLARD, Gilles</v>
          </cell>
          <cell r="H990" t="str">
            <v/>
          </cell>
          <cell r="I990" t="str">
            <v/>
          </cell>
          <cell r="J990" t="str">
            <v/>
          </cell>
          <cell r="K990" t="str">
            <v>Edition du 1 February 2013</v>
          </cell>
          <cell r="L990" t="str">
            <v>343 pages</v>
          </cell>
          <cell r="M990" t="str">
            <v>Editions ENI</v>
          </cell>
          <cell r="N990" t="str">
            <v>fre</v>
          </cell>
          <cell r="O990" t="str">
            <v>fre</v>
          </cell>
          <cell r="P990" t="str">
            <v>fre</v>
          </cell>
          <cell r="Q990" t="str">
            <v>Ce livre sur Ubuntu Linux résulte de l'expérience acquise par les auteurs lors des formations en Informatique de Gestion et plus spécialement dans l'administration de réseaux locaux d'entreprise. 
Résolument tourné vers l'apprentissage, le lecteur y trouvera un savoir-faire plus que des savoirs : il ne s'agit pas d'un nouveau manuel sur le système Ubuntu Linux, ses commandes et ses services, mais d'un outil de formation sur la création, la configuration et la gestion d'un réseau local d'entreprise. Pour cela, les auteurs s'appuient en priorité sur la virtualisation de serveurs, technique aujourd'hui courante en entreprise. 
Chaque chapitre suit une progression et construit le réseau au fur et à mesure apportant ainsi une vision globale et structurée dans la réalisation. Chaque activité présente une information sur les notions essentielles pour la maîtrise des concepts avant d'aborder les procédures de réalisation pratique de l'activité. L'ouvrage s'adresse donc en premier lieu à tout étudiant de premier cycle en enseignement supérieur (BTS, DUT, etc...) mais aussi à toute personne désireuse de se former, en individuel ou en centre de formation, sur la création et l'administration d'un réseau local à partir d'un système Linux. Enfin, le professionnel verra dans cet ouvrage un moyen plus rapide de mettre en oeuvre un réseau local d'entreprise pour l'adapter à sa propre situation. 
La distribution choisie pour illustrer ces propos est la distribution Ubuntu Precise Pangolin (Ubuntu 12.04), version de référence lors de la sortie de l'ouvrage mais les activités proposées pourront être réalisées avec une version ultérieure d'Ubuntu car elles s'appuieront sur une méthodologie déjà acquise.
Les chapitres du livre :
Avant-propos &amp;ndash; Introduction &amp;ndash; Réseau d'entreprise et serveurs virtuels &amp;ndash; Configuration des services de base &amp;ndash; Services pour intranet et Internet &amp;ndash; Intégration de clients au réseau &amp;ndash; Sécurisation et optimisation &amp;ndash; Spécialisation du réseau &amp;ndash; Annexe
Ce livre est également proposé en coffret</v>
          </cell>
          <cell r="R990">
            <v>9782746079618</v>
          </cell>
          <cell r="S990" t="str">
            <v>Version Numérique</v>
          </cell>
          <cell r="T990">
            <v>9782746078666</v>
          </cell>
          <cell r="U990" t="str">
            <v>Version Imprimée</v>
          </cell>
          <cell r="V990" t="str">
            <v>St-Herblain</v>
          </cell>
          <cell r="W990" t="str">
            <v>Editions ENI</v>
          </cell>
          <cell r="X990">
            <v>2013</v>
          </cell>
          <cell r="Y990" t="str">
            <v>Bibliothèque Numérique ENI (Service en ligne)</v>
          </cell>
          <cell r="Z990" t="str">
            <v>SOLUTIONS INFORMATIQUES</v>
          </cell>
          <cell r="AA990" t="str">
            <v>texte</v>
          </cell>
          <cell r="AB990" t="str">
            <v>txt</v>
          </cell>
          <cell r="AC990" t="str">
            <v>rdacontent/fre</v>
          </cell>
          <cell r="AD990" t="str">
            <v>informatique</v>
          </cell>
          <cell r="AE990" t="str">
            <v>c</v>
          </cell>
          <cell r="AF990" t="str">
            <v>rdamedia/fre</v>
          </cell>
          <cell r="AG990" t="str">
            <v>ressource en ligne</v>
          </cell>
          <cell r="AH990" t="str">
            <v>cr</v>
          </cell>
          <cell r="AI990" t="str">
            <v>rdacarrier/fre</v>
          </cell>
          <cell r="AJ990" t="str">
            <v>m\\\\\o\\d\\\\\\\\</v>
          </cell>
          <cell r="AK990" t="str">
            <v>cr\cn\\\\uuaua</v>
          </cell>
          <cell r="AL990" t="str">
            <v>Accès restreint aux membres</v>
          </cell>
          <cell r="AM990" t="str">
            <v>Source de la note de description : Version imprimée</v>
          </cell>
          <cell r="AN990" t="str">
            <v/>
          </cell>
          <cell r="AO990" t="str">
            <v>%SITE_CLIENT%/?library_guid=FA804EA6-9B84-44B8-9905-B6157943183B</v>
          </cell>
          <cell r="AP990" t="str">
            <v>Accès au travers du portail ENI</v>
          </cell>
          <cell r="AQ990" t="str">
            <v xml:space="preserve"> BTS </v>
          </cell>
          <cell r="AR990" t="str">
            <v xml:space="preserve"> Debian </v>
          </cell>
          <cell r="AS990" t="str">
            <v xml:space="preserve"> DUT </v>
          </cell>
          <cell r="AT990" t="str">
            <v xml:space="preserve"> Gnome </v>
          </cell>
          <cell r="AU990" t="str">
            <v xml:space="preserve"> GNU/linux </v>
          </cell>
          <cell r="AV990" t="str">
            <v xml:space="preserve"> jackalope </v>
          </cell>
          <cell r="AW990" t="str">
            <v xml:space="preserve"> jaunty </v>
          </cell>
          <cell r="AX990" t="str">
            <v xml:space="preserve"> livre ubuntu </v>
          </cell>
          <cell r="AY990" t="str">
            <v xml:space="preserve"> LNSO3ULIN</v>
          </cell>
          <cell r="AZ990" t="str">
            <v xml:space="preserve"> open source </v>
          </cell>
          <cell r="BA990" t="str">
            <v xml:space="preserve"> pangolin </v>
          </cell>
          <cell r="BB990" t="str">
            <v xml:space="preserve"> precise pangolin </v>
          </cell>
          <cell r="BC990" t="str">
            <v xml:space="preserve"> reseau </v>
          </cell>
          <cell r="BD990" t="str">
            <v xml:space="preserve"> réseau </v>
          </cell>
          <cell r="BE990" t="str">
            <v xml:space="preserve">livre linux </v>
          </cell>
          <cell r="BF990" t="str">
            <v/>
          </cell>
          <cell r="BG990" t="str">
            <v/>
          </cell>
          <cell r="BH990" t="str">
            <v/>
          </cell>
          <cell r="BI990" t="str">
            <v/>
          </cell>
          <cell r="BJ990" t="str">
            <v/>
          </cell>
          <cell r="BK990" t="str">
            <v/>
          </cell>
          <cell r="BL990" t="str">
            <v/>
          </cell>
          <cell r="BM990" t="str">
            <v/>
          </cell>
          <cell r="BN990" t="str">
            <v/>
          </cell>
          <cell r="BO990" t="str">
            <v/>
          </cell>
          <cell r="BP990" t="str">
            <v/>
          </cell>
          <cell r="BQ990" t="str">
            <v/>
          </cell>
          <cell r="BR990" t="str">
            <v/>
          </cell>
          <cell r="BS990" t="str">
            <v/>
          </cell>
          <cell r="BT990" t="str">
            <v/>
          </cell>
          <cell r="BU990" t="str">
            <v/>
          </cell>
          <cell r="BV990" t="str">
            <v/>
          </cell>
          <cell r="BW990" t="str">
            <v/>
          </cell>
          <cell r="BX990" t="str">
            <v/>
          </cell>
        </row>
        <row r="991">
          <cell r="A991" t="str">
            <v>SO3WSU</v>
          </cell>
          <cell r="B991" t="str">
            <v>WSUS 3 (Windows Server Update Services 3)</v>
          </cell>
          <cell r="C991" t="str">
            <v>Installation et configuration au sein d'une infrastructure de gestion des mises à jour</v>
          </cell>
          <cell r="D991" t="str">
            <v>Olivier CLEMENT</v>
          </cell>
          <cell r="E991" t="str">
            <v/>
          </cell>
          <cell r="F991" t="str">
            <v>CLEMENT, Olivier</v>
          </cell>
          <cell r="G991" t="str">
            <v/>
          </cell>
          <cell r="H991" t="str">
            <v/>
          </cell>
          <cell r="I991" t="str">
            <v/>
          </cell>
          <cell r="J991" t="str">
            <v/>
          </cell>
          <cell r="K991" t="str">
            <v>Edition du 1 December 2009</v>
          </cell>
          <cell r="L991" t="str">
            <v>345 pages</v>
          </cell>
          <cell r="M991" t="str">
            <v>Editions ENI</v>
          </cell>
          <cell r="N991" t="str">
            <v>fre</v>
          </cell>
          <cell r="O991" t="str">
            <v>fre</v>
          </cell>
          <cell r="P991" t="str">
            <v>fre</v>
          </cell>
          <cell r="Q991" t="str">
            <v xml:space="preserve">Ce livre sur WSUS 3 (Windows Server Update Services 3) s'adresse aux administrateurs système et réseaux en charge de mettre en place une architecture de déploiement des mises à jour Microsoft et ceci de manière centralisée au sein d'un parc informatique.
A partir de l'exemple précis d'une entreprise de taille assez importante, l'auteur met en place et configure un ensemble de serveurs WSUS dans le respect de contraintes techniques et organisationnelles décrites dans l'un des chapitres. L'auteur décrit ensuite la gestion des mises à jour et couvre les différentes tâches d'administration au sein de l'infrastructure WSUS pour assurer le suivi et la création des rapports de mises à jour. L'auteur détaille également la résolution d'incidents courants.
Les chapitres du livre :
Introduction - Notions sur WSUS3 SP1 - Présentation de l'étude de cas - Préparation technique des serveurs et des clients pour le déploiement WSUS - Déploiement de la solution WSUS - Administration WSUS du projet - Résolution des incidents et remarques générales - Glossaire
</v>
          </cell>
          <cell r="R991">
            <v>9782746053229</v>
          </cell>
          <cell r="S991" t="str">
            <v>Version Numérique</v>
          </cell>
          <cell r="T991">
            <v>9782746052550</v>
          </cell>
          <cell r="U991" t="str">
            <v>Version Imprimée</v>
          </cell>
          <cell r="V991" t="str">
            <v>St-Herblain</v>
          </cell>
          <cell r="W991" t="str">
            <v>Editions ENI</v>
          </cell>
          <cell r="X991">
            <v>2009</v>
          </cell>
          <cell r="Y991" t="str">
            <v>Bibliothèque Numérique ENI (Service en ligne)</v>
          </cell>
          <cell r="Z991" t="str">
            <v>SOLUTIONS INFORMATIQUES</v>
          </cell>
          <cell r="AA991" t="str">
            <v>texte</v>
          </cell>
          <cell r="AB991" t="str">
            <v>txt</v>
          </cell>
          <cell r="AC991" t="str">
            <v>rdacontent/fre</v>
          </cell>
          <cell r="AD991" t="str">
            <v>informatique</v>
          </cell>
          <cell r="AE991" t="str">
            <v>c</v>
          </cell>
          <cell r="AF991" t="str">
            <v>rdamedia/fre</v>
          </cell>
          <cell r="AG991" t="str">
            <v>ressource en ligne</v>
          </cell>
          <cell r="AH991" t="str">
            <v>cr</v>
          </cell>
          <cell r="AI991" t="str">
            <v>rdacarrier/fre</v>
          </cell>
          <cell r="AJ991" t="str">
            <v>m\\\\\o\\d\\\\\\\\</v>
          </cell>
          <cell r="AK991" t="str">
            <v>cr\cn\\\\uuaua</v>
          </cell>
          <cell r="AL991" t="str">
            <v>Accès restreint aux membres</v>
          </cell>
          <cell r="AM991" t="str">
            <v>Source de la note de description : Version imprimée</v>
          </cell>
          <cell r="AN991" t="str">
            <v/>
          </cell>
          <cell r="AO991" t="str">
            <v>%SITE_CLIENT%/?library_guid=0E61BE76-0D50-4D34-8164-51B6829B412B</v>
          </cell>
          <cell r="AP991" t="str">
            <v>Accès au travers du portail ENI</v>
          </cell>
          <cell r="AQ991" t="str">
            <v xml:space="preserve"> correctifs </v>
          </cell>
          <cell r="AR991" t="str">
            <v xml:space="preserve"> deploiement </v>
          </cell>
          <cell r="AS991" t="str">
            <v xml:space="preserve"> déploiement </v>
          </cell>
          <cell r="AT991" t="str">
            <v xml:space="preserve"> livre Microsoft </v>
          </cell>
          <cell r="AU991" t="str">
            <v xml:space="preserve"> livre SUS </v>
          </cell>
          <cell r="AV991" t="str">
            <v xml:space="preserve"> LNSO3WSU</v>
          </cell>
          <cell r="AW991" t="str">
            <v xml:space="preserve"> mise à jour </v>
          </cell>
          <cell r="AX991" t="str">
            <v xml:space="preserve"> SMS </v>
          </cell>
          <cell r="AY991" t="str">
            <v xml:space="preserve"> update </v>
          </cell>
          <cell r="AZ991" t="str">
            <v xml:space="preserve">livre WSUS </v>
          </cell>
          <cell r="BA991" t="str">
            <v/>
          </cell>
          <cell r="BB991" t="str">
            <v/>
          </cell>
          <cell r="BC991" t="str">
            <v/>
          </cell>
          <cell r="BD991" t="str">
            <v/>
          </cell>
          <cell r="BE991" t="str">
            <v/>
          </cell>
          <cell r="BF991" t="str">
            <v/>
          </cell>
          <cell r="BG991" t="str">
            <v/>
          </cell>
          <cell r="BH991" t="str">
            <v/>
          </cell>
          <cell r="BI991" t="str">
            <v/>
          </cell>
          <cell r="BJ991" t="str">
            <v/>
          </cell>
          <cell r="BK991" t="str">
            <v/>
          </cell>
          <cell r="BL991" t="str">
            <v/>
          </cell>
          <cell r="BM991" t="str">
            <v/>
          </cell>
          <cell r="BN991" t="str">
            <v/>
          </cell>
          <cell r="BO991" t="str">
            <v/>
          </cell>
          <cell r="BP991" t="str">
            <v/>
          </cell>
          <cell r="BQ991" t="str">
            <v/>
          </cell>
          <cell r="BR991" t="str">
            <v/>
          </cell>
          <cell r="BS991" t="str">
            <v/>
          </cell>
          <cell r="BT991" t="str">
            <v/>
          </cell>
          <cell r="BU991" t="str">
            <v/>
          </cell>
          <cell r="BV991" t="str">
            <v/>
          </cell>
          <cell r="BW991" t="str">
            <v/>
          </cell>
          <cell r="BX991" t="str">
            <v/>
          </cell>
        </row>
        <row r="992">
          <cell r="A992" t="str">
            <v>SO3XISAPB</v>
          </cell>
          <cell r="B992" t="str">
            <v>SAP BusinessObjects XI 3.1</v>
          </cell>
          <cell r="C992" t="str">
            <v>Mise en oeuvre d'un projet décisionnel</v>
          </cell>
          <cell r="D992" t="str">
            <v>Benjamin WATRIN</v>
          </cell>
          <cell r="E992" t="str">
            <v/>
          </cell>
          <cell r="F992" t="str">
            <v>WATRIN, Benjamin</v>
          </cell>
          <cell r="G992" t="str">
            <v/>
          </cell>
          <cell r="H992" t="str">
            <v/>
          </cell>
          <cell r="I992" t="str">
            <v/>
          </cell>
          <cell r="J992" t="str">
            <v/>
          </cell>
          <cell r="K992" t="str">
            <v>Edition du 1 November 2010</v>
          </cell>
          <cell r="L992" t="str">
            <v>517 pages</v>
          </cell>
          <cell r="M992" t="str">
            <v>Editions ENI</v>
          </cell>
          <cell r="N992" t="str">
            <v>fre</v>
          </cell>
          <cell r="O992" t="str">
            <v>fre</v>
          </cell>
          <cell r="P992" t="str">
            <v>fre</v>
          </cell>
          <cell r="Q992" t="str">
            <v>Ce livre sur SAP BusinessObjects XI 3.1 s'adresse aux personnes qui découvrent le décisionnel et particulièrement le produit SAP BusinessObjects. 
Il permet au lecteur de se familiariser avec les concepts de base nécessaires à la mise en place d'un projet décisionnel et explique, à travers des exemples simples et circonstanciés, les différentes étapes nécessaires pour exploiter BusinessObjects dans une entreprise. Il aborde donc les aspects de spécification et de mise en place des univers, avec le module Designer, et de création des rapports, avec le module DESKI. Les bases de l'administration des droits avec la CMC sont également décrites. 
Le livre s'appuie sur un exemple original et concret de projet pour expliquer les différentes fonctionnalités. Il est découpé en quatre parties :  
&amp;bull; La première partie décrit les aspects fondamentaux de l'informatique décisionnelle, en apportant quelques conseils visant à mettre toutes les chances de son coté pour réussir son projet. 
&amp;bull; La seconde partie guide le lecteur dans la réalisation de ses modèles de données et de ses univers. Elle introduit les bonnes pratiques liées à cette activité. 
&amp;bull; La troisième partie présente toutes les étapes permettant l'exploitation des données via des rapports. 
&amp;bull; Enfin la dernière partie introduit les aspects de gestion de la sécurité et des accès avec les outils BO.
Les différents fichiers relatifs au projet traité tout au long du livre sont en téléchargement sur le site www.editions-eni.fr.
Les chapitres du livre :
Introduction &amp;ndash; La Business Intelligence &amp;ndash; Définition des univers &amp;ndash; Créer l'univers - Créer le schéma de l'univers &amp;ndash; Créer l'univers - La gestion des objets &amp;ndash; Créer des rapports avec DESKI &amp;ndash; Le fournisseur de données &amp;ndash; Introduction à l'administration de Business &amp;ndash; Aller plus loin avec Business Objects &amp;ndash; Annexes</v>
          </cell>
          <cell r="R992">
            <v>9782746060814</v>
          </cell>
          <cell r="S992" t="str">
            <v>Version Numérique</v>
          </cell>
          <cell r="T992">
            <v>9782746058736</v>
          </cell>
          <cell r="U992" t="str">
            <v>Version Imprimée</v>
          </cell>
          <cell r="V992" t="str">
            <v>St-Herblain</v>
          </cell>
          <cell r="W992" t="str">
            <v>Editions ENI</v>
          </cell>
          <cell r="X992">
            <v>2010</v>
          </cell>
          <cell r="Y992" t="str">
            <v>Bibliothèque Numérique ENI (Service en ligne)</v>
          </cell>
          <cell r="Z992" t="str">
            <v>SOLUTIONS INFORMATIQUES</v>
          </cell>
          <cell r="AA992" t="str">
            <v>texte</v>
          </cell>
          <cell r="AB992" t="str">
            <v>txt</v>
          </cell>
          <cell r="AC992" t="str">
            <v>rdacontent/fre</v>
          </cell>
          <cell r="AD992" t="str">
            <v>informatique</v>
          </cell>
          <cell r="AE992" t="str">
            <v>c</v>
          </cell>
          <cell r="AF992" t="str">
            <v>rdamedia/fre</v>
          </cell>
          <cell r="AG992" t="str">
            <v>ressource en ligne</v>
          </cell>
          <cell r="AH992" t="str">
            <v>cr</v>
          </cell>
          <cell r="AI992" t="str">
            <v>rdacarrier/fre</v>
          </cell>
          <cell r="AJ992" t="str">
            <v>m\\\\\o\\d\\\\\\\\</v>
          </cell>
          <cell r="AK992" t="str">
            <v>cr\cn\\\\uuaua</v>
          </cell>
          <cell r="AL992" t="str">
            <v>Accès restreint aux membres</v>
          </cell>
          <cell r="AM992" t="str">
            <v>Source de la note de description : Version imprimée</v>
          </cell>
          <cell r="AN992" t="str">
            <v/>
          </cell>
          <cell r="AO992" t="str">
            <v>%SITE_CLIENT%/?library_guid=42DB4D0A-F6B3-4CD6-B8A5-BCBBDD2C5771</v>
          </cell>
          <cell r="AP992" t="str">
            <v>Accès au travers du portail ENI</v>
          </cell>
          <cell r="AQ992" t="str">
            <v xml:space="preserve"> bi </v>
          </cell>
          <cell r="AR992" t="str">
            <v xml:space="preserve"> BO </v>
          </cell>
          <cell r="AS992" t="str">
            <v xml:space="preserve"> businessobjects </v>
          </cell>
          <cell r="AT992" t="str">
            <v xml:space="preserve"> decisionnel </v>
          </cell>
          <cell r="AU992" t="str">
            <v xml:space="preserve"> livre décisionnel </v>
          </cell>
          <cell r="AV992" t="str">
            <v xml:space="preserve"> livre sap </v>
          </cell>
          <cell r="AW992" t="str">
            <v xml:space="preserve"> LNSO3XISAPB</v>
          </cell>
          <cell r="AX992" t="str">
            <v xml:space="preserve"> univers </v>
          </cell>
          <cell r="AY992" t="str">
            <v xml:space="preserve"> webi </v>
          </cell>
          <cell r="AZ992" t="str">
            <v xml:space="preserve"> XI 3 </v>
          </cell>
          <cell r="BA992" t="str">
            <v xml:space="preserve">livre BO </v>
          </cell>
          <cell r="BB992" t="str">
            <v/>
          </cell>
          <cell r="BC992" t="str">
            <v/>
          </cell>
          <cell r="BD992" t="str">
            <v/>
          </cell>
          <cell r="BE992" t="str">
            <v/>
          </cell>
          <cell r="BF992" t="str">
            <v/>
          </cell>
          <cell r="BG992" t="str">
            <v/>
          </cell>
          <cell r="BH992" t="str">
            <v/>
          </cell>
          <cell r="BI992" t="str">
            <v/>
          </cell>
          <cell r="BJ992" t="str">
            <v/>
          </cell>
          <cell r="BK992" t="str">
            <v/>
          </cell>
          <cell r="BL992" t="str">
            <v/>
          </cell>
          <cell r="BM992" t="str">
            <v/>
          </cell>
          <cell r="BN992" t="str">
            <v/>
          </cell>
          <cell r="BO992" t="str">
            <v/>
          </cell>
          <cell r="BP992" t="str">
            <v/>
          </cell>
          <cell r="BQ992" t="str">
            <v/>
          </cell>
          <cell r="BR992" t="str">
            <v/>
          </cell>
          <cell r="BS992" t="str">
            <v/>
          </cell>
          <cell r="BT992" t="str">
            <v/>
          </cell>
          <cell r="BU992" t="str">
            <v/>
          </cell>
          <cell r="BV992" t="str">
            <v/>
          </cell>
          <cell r="BW992" t="str">
            <v/>
          </cell>
          <cell r="BX992" t="str">
            <v/>
          </cell>
        </row>
        <row r="993">
          <cell r="A993" t="str">
            <v>SO4ASP</v>
          </cell>
          <cell r="B993" t="str">
            <v>ASP.NET 4.0 et C# sous Visual Studio 2010</v>
          </cell>
          <cell r="C993" t="str">
            <v>Conception et développement d'un service en ligne</v>
          </cell>
          <cell r="D993" t="str">
            <v>Olivier ALESSANDRI</v>
          </cell>
          <cell r="E993" t="str">
            <v/>
          </cell>
          <cell r="F993" t="str">
            <v>ALESSANDRI, Olivier</v>
          </cell>
          <cell r="G993" t="str">
            <v/>
          </cell>
          <cell r="H993" t="str">
            <v/>
          </cell>
          <cell r="I993" t="str">
            <v/>
          </cell>
          <cell r="J993" t="str">
            <v/>
          </cell>
          <cell r="K993" t="str">
            <v>Edition du 1 September 2011</v>
          </cell>
          <cell r="L993" t="str">
            <v>544 pages</v>
          </cell>
          <cell r="M993" t="str">
            <v>Editions ENI</v>
          </cell>
          <cell r="N993" t="str">
            <v>fre</v>
          </cell>
          <cell r="O993" t="str">
            <v>fre</v>
          </cell>
          <cell r="P993" t="str">
            <v>fre</v>
          </cell>
          <cell r="Q993" t="str">
            <v>Ce livre sur le développement ASP.NET avec C# sous Visual Studio 2010 est destiné à des développeurs C#, qui débutent dans la conception en ASP.NET. Il détaille les pratiques d'un développement Internet orienté service en ligne illustré par un cas pratique, la conception d'une gestion documentaire en ligne.
Les premiers chapitres décrivent les objectifs d'un tel service : l'interface d'administration pour sa gestion d'entreprise, son espace employés pour y récupérer les documents, son espace éditeurs pour la gestion des documents par département dans l'entreprise&amp;hellip;
L'auteur a volontairement utilisé les éléments basiques fournis par Visual Studio 2010 pour en montrer la puissance. Le livre permettra donc au lecteur d'acquérir les bases du développement web avec Visual Studio et de savoir utiliser des contrôles tels que les treeview, les formview, les listview et les Ajaxtoolkit,&amp;hellip;
Le dernier chapitre est consacré aux améliorations du service en ligne tels qu'un moteur de recherche avec indexation des contenus des documents, des abonnements, des idées à exploiter en utilisant de nouvelles bibliothèques populaires (Jquery)&amp;hellip;
Des éléments complémentaires sont en téléchargement sur le site www.editions-eni.fr.
Les chapitres du livre :
Introduction &amp;ndash; Outils et environnement &amp;ndash; Définition du projet &amp;ndash; Mise en place de l'infrastructure &amp;ndash; Gestion des rubriques &amp;ndash; Gestion des droits et des accès &amp;ndash; Gestion des documents &amp;ndash; Connexion au service &amp;ndash; Construction de la page de gestion documentaire &amp;ndash; Construction de la partie éditeur &amp;ndash; Pages statiques &amp;ndash; Évolutions futures
Ce livre est également proposé en coffret</v>
          </cell>
          <cell r="R993">
            <v>9782746069749</v>
          </cell>
          <cell r="S993" t="str">
            <v>Version Numérique</v>
          </cell>
          <cell r="T993">
            <v>9782746067868</v>
          </cell>
          <cell r="U993" t="str">
            <v>Version Imprimée</v>
          </cell>
          <cell r="V993" t="str">
            <v>St-Herblain</v>
          </cell>
          <cell r="W993" t="str">
            <v>Editions ENI</v>
          </cell>
          <cell r="X993">
            <v>2011</v>
          </cell>
          <cell r="Y993" t="str">
            <v>Bibliothèque Numérique ENI (Service en ligne)</v>
          </cell>
          <cell r="Z993" t="str">
            <v>SOLUTIONS INFORMATIQUES</v>
          </cell>
          <cell r="AA993" t="str">
            <v>texte</v>
          </cell>
          <cell r="AB993" t="str">
            <v>txt</v>
          </cell>
          <cell r="AC993" t="str">
            <v>rdacontent/fre</v>
          </cell>
          <cell r="AD993" t="str">
            <v>informatique</v>
          </cell>
          <cell r="AE993" t="str">
            <v>c</v>
          </cell>
          <cell r="AF993" t="str">
            <v>rdamedia/fre</v>
          </cell>
          <cell r="AG993" t="str">
            <v>ressource en ligne</v>
          </cell>
          <cell r="AH993" t="str">
            <v>cr</v>
          </cell>
          <cell r="AI993" t="str">
            <v>rdacarrier/fre</v>
          </cell>
          <cell r="AJ993" t="str">
            <v>m\\\\\o\\d\\\\\\\\</v>
          </cell>
          <cell r="AK993" t="str">
            <v>cr\cn\\\\uuaua</v>
          </cell>
          <cell r="AL993" t="str">
            <v>Accès restreint aux membres</v>
          </cell>
          <cell r="AM993" t="str">
            <v>Source de la note de description : Version imprimée</v>
          </cell>
          <cell r="AN993" t="str">
            <v/>
          </cell>
          <cell r="AO993" t="str">
            <v>%SITE_CLIENT%/?library_guid=488DEB2E-38FD-4FDF-BCE6-EF4BC1C85887</v>
          </cell>
          <cell r="AP993" t="str">
            <v>Accès au travers du portail ENI</v>
          </cell>
          <cell r="AQ993" t="str">
            <v xml:space="preserve"> Ajaxtoolkit </v>
          </cell>
          <cell r="AR993" t="str">
            <v xml:space="preserve"> asp </v>
          </cell>
          <cell r="AS993" t="str">
            <v xml:space="preserve"> c # </v>
          </cell>
          <cell r="AT993" t="str">
            <v xml:space="preserve"> formview </v>
          </cell>
          <cell r="AU993" t="str">
            <v xml:space="preserve"> jquery </v>
          </cell>
          <cell r="AV993" t="str">
            <v xml:space="preserve"> listview </v>
          </cell>
          <cell r="AW993" t="str">
            <v xml:space="preserve"> LNSO4ASP</v>
          </cell>
          <cell r="AX993" t="str">
            <v xml:space="preserve"> NET </v>
          </cell>
          <cell r="AY993" t="str">
            <v xml:space="preserve"> treeview </v>
          </cell>
          <cell r="AZ993" t="str">
            <v xml:space="preserve">Microsoft </v>
          </cell>
          <cell r="BA993" t="str">
            <v/>
          </cell>
          <cell r="BB993" t="str">
            <v/>
          </cell>
          <cell r="BC993" t="str">
            <v/>
          </cell>
          <cell r="BD993" t="str">
            <v/>
          </cell>
          <cell r="BE993" t="str">
            <v/>
          </cell>
          <cell r="BF993" t="str">
            <v/>
          </cell>
          <cell r="BG993" t="str">
            <v/>
          </cell>
          <cell r="BH993" t="str">
            <v/>
          </cell>
          <cell r="BI993" t="str">
            <v/>
          </cell>
          <cell r="BJ993" t="str">
            <v/>
          </cell>
          <cell r="BK993" t="str">
            <v/>
          </cell>
          <cell r="BL993" t="str">
            <v/>
          </cell>
          <cell r="BM993" t="str">
            <v/>
          </cell>
          <cell r="BN993" t="str">
            <v/>
          </cell>
          <cell r="BO993" t="str">
            <v/>
          </cell>
          <cell r="BP993" t="str">
            <v/>
          </cell>
          <cell r="BQ993" t="str">
            <v/>
          </cell>
          <cell r="BR993" t="str">
            <v/>
          </cell>
          <cell r="BS993" t="str">
            <v/>
          </cell>
          <cell r="BT993" t="str">
            <v/>
          </cell>
          <cell r="BU993" t="str">
            <v/>
          </cell>
          <cell r="BV993" t="str">
            <v/>
          </cell>
          <cell r="BW993" t="str">
            <v/>
          </cell>
          <cell r="BX993" t="str">
            <v/>
          </cell>
        </row>
        <row r="994">
          <cell r="A994" t="str">
            <v>SO4CSHA</v>
          </cell>
          <cell r="B994" t="str">
            <v>C# 4</v>
          </cell>
          <cell r="C994" t="str">
            <v>Développez des applications Windows avec Visual Studio 2010</v>
          </cell>
          <cell r="D994" t="str">
            <v>Jérôme HUGON</v>
          </cell>
          <cell r="E994" t="str">
            <v/>
          </cell>
          <cell r="F994" t="str">
            <v>HUGON, Jérôme</v>
          </cell>
          <cell r="G994" t="str">
            <v/>
          </cell>
          <cell r="H994" t="str">
            <v/>
          </cell>
          <cell r="I994" t="str">
            <v/>
          </cell>
          <cell r="J994" t="str">
            <v/>
          </cell>
          <cell r="K994" t="str">
            <v>Edition du 1 December 2010</v>
          </cell>
          <cell r="L994" t="str">
            <v>452 pages</v>
          </cell>
          <cell r="M994" t="str">
            <v>Editions ENI</v>
          </cell>
          <cell r="N994" t="str">
            <v>fre</v>
          </cell>
          <cell r="O994" t="str">
            <v>fre</v>
          </cell>
          <cell r="P994" t="str">
            <v>fre</v>
          </cell>
          <cell r="Q994" t="str">
            <v>Ce livre sur le développement d'applications Windows avec le langage C# et Visual Studio 2010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2010 ainsi qu'avec le concept de l'architecture .NET. Les détails du langage C# (en version 4.0 au moment de la  rédaction du livre),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de formulaires WPF (Windows Presentation Foundation)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4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Les chapitres du livre :
Avant-propos  - Travailler avec Visual Studio 2010 &amp;ndash; L'architecture .NET &amp;ndash; Introduction au langage C# - La création de types &amp;ndash; L'héritage &amp;ndash; Types génériques &amp;ndash; Délégués, évènements et expressions lambda &amp;ndash;Création de formulaires &amp;ndash; Implémentation de gestionnaires d'évènements &amp;ndash; Validation de la saisie &amp;ndash; Création de contrôles utilisateurs &amp;ndash; Création de formulaires avec WPF &amp;ndash; Débogage &amp;ndash; Gestion des exceptions &amp;ndash; Monitoring &amp;ndash; Tests unitaires &amp;ndash; Création du modèle de données &amp;ndash; Présentation de ADO.NET Entity Framework &amp;ndash; Accès aux données &amp;ndash; Présentation de LINQ &amp;ndash; LINQ to SQL &amp;ndash; LNQ to XML &amp;ndash; Le système de fichiers</v>
          </cell>
          <cell r="R994">
            <v>9782746061743</v>
          </cell>
          <cell r="S994" t="str">
            <v>Version Numérique</v>
          </cell>
          <cell r="T994">
            <v>9782746059276</v>
          </cell>
          <cell r="U994" t="str">
            <v>Version Imprimée</v>
          </cell>
          <cell r="V994" t="str">
            <v>St-Herblain</v>
          </cell>
          <cell r="W994" t="str">
            <v>Editions ENI</v>
          </cell>
          <cell r="X994">
            <v>2010</v>
          </cell>
          <cell r="Y994" t="str">
            <v>Bibliothèque Numérique ENI (Service en ligne)</v>
          </cell>
          <cell r="Z994" t="str">
            <v>SOLUTIONS INFORMATIQUES</v>
          </cell>
          <cell r="AA994" t="str">
            <v>texte</v>
          </cell>
          <cell r="AB994" t="str">
            <v>txt</v>
          </cell>
          <cell r="AC994" t="str">
            <v>rdacontent/fre</v>
          </cell>
          <cell r="AD994" t="str">
            <v>informatique</v>
          </cell>
          <cell r="AE994" t="str">
            <v>c</v>
          </cell>
          <cell r="AF994" t="str">
            <v>rdamedia/fre</v>
          </cell>
          <cell r="AG994" t="str">
            <v>ressource en ligne</v>
          </cell>
          <cell r="AH994" t="str">
            <v>cr</v>
          </cell>
          <cell r="AI994" t="str">
            <v>rdacarrier/fre</v>
          </cell>
          <cell r="AJ994" t="str">
            <v>m\\\\\o\\d\\\\\\\\</v>
          </cell>
          <cell r="AK994" t="str">
            <v>cr\cn\\\\uuaua</v>
          </cell>
          <cell r="AL994" t="str">
            <v>Accès restreint aux membres</v>
          </cell>
          <cell r="AM994" t="str">
            <v>Source de la note de description : Version imprimée</v>
          </cell>
          <cell r="AN994" t="str">
            <v/>
          </cell>
          <cell r="AO994" t="str">
            <v>%SITE_CLIENT%/?library_guid=B7871B23-06DD-4F6A-BE80-9288FE1E3595</v>
          </cell>
          <cell r="AP994" t="str">
            <v>Accès au travers du portail ENI</v>
          </cell>
          <cell r="AQ994" t="str">
            <v xml:space="preserve"> .net </v>
          </cell>
          <cell r="AR994" t="str">
            <v xml:space="preserve"> c#4 </v>
          </cell>
          <cell r="AS994" t="str">
            <v xml:space="preserve"> développement </v>
          </cell>
          <cell r="AT994" t="str">
            <v xml:space="preserve"> dot net </v>
          </cell>
          <cell r="AU994" t="str">
            <v xml:space="preserve"> entity framework </v>
          </cell>
          <cell r="AV994" t="str">
            <v xml:space="preserve"> framework </v>
          </cell>
          <cell r="AW994" t="str">
            <v xml:space="preserve"> gdi </v>
          </cell>
          <cell r="AX994" t="str">
            <v xml:space="preserve"> gdi+ </v>
          </cell>
          <cell r="AY994" t="str">
            <v xml:space="preserve"> langage </v>
          </cell>
          <cell r="AZ994" t="str">
            <v xml:space="preserve"> linq </v>
          </cell>
          <cell r="BA994" t="str">
            <v xml:space="preserve"> livre C# </v>
          </cell>
          <cell r="BB994" t="str">
            <v xml:space="preserve"> livre microsoft </v>
          </cell>
          <cell r="BC994" t="str">
            <v xml:space="preserve"> livre visual studio </v>
          </cell>
          <cell r="BD994" t="str">
            <v xml:space="preserve"> livre vs 2010 </v>
          </cell>
          <cell r="BE994" t="str">
            <v xml:space="preserve"> LNSO4CSHA</v>
          </cell>
          <cell r="BF994" t="str">
            <v xml:space="preserve"> net </v>
          </cell>
          <cell r="BG994" t="str">
            <v xml:space="preserve"> wpf </v>
          </cell>
          <cell r="BH994" t="str">
            <v xml:space="preserve">livre C </v>
          </cell>
          <cell r="BI994" t="str">
            <v/>
          </cell>
          <cell r="BJ994" t="str">
            <v/>
          </cell>
          <cell r="BK994" t="str">
            <v/>
          </cell>
          <cell r="BL994" t="str">
            <v/>
          </cell>
          <cell r="BM994" t="str">
            <v/>
          </cell>
          <cell r="BN994" t="str">
            <v/>
          </cell>
          <cell r="BO994" t="str">
            <v/>
          </cell>
          <cell r="BP994" t="str">
            <v/>
          </cell>
          <cell r="BQ994" t="str">
            <v/>
          </cell>
          <cell r="BR994" t="str">
            <v/>
          </cell>
          <cell r="BS994" t="str">
            <v/>
          </cell>
          <cell r="BT994" t="str">
            <v/>
          </cell>
          <cell r="BU994" t="str">
            <v/>
          </cell>
          <cell r="BV994" t="str">
            <v/>
          </cell>
          <cell r="BW994" t="str">
            <v/>
          </cell>
          <cell r="BX994" t="str">
            <v/>
          </cell>
        </row>
        <row r="995">
          <cell r="A995" t="str">
            <v>SO5C13VS</v>
          </cell>
          <cell r="B995" t="str">
            <v>C# 5</v>
          </cell>
          <cell r="C995" t="str">
            <v>Développez des applications Windows avec Visual Studio 2013</v>
          </cell>
          <cell r="D995" t="str">
            <v>Jérôme HUGON</v>
          </cell>
          <cell r="E995" t="str">
            <v/>
          </cell>
          <cell r="F995" t="str">
            <v>HUGON, Jérôme</v>
          </cell>
          <cell r="G995" t="str">
            <v/>
          </cell>
          <cell r="H995" t="str">
            <v/>
          </cell>
          <cell r="I995" t="str">
            <v/>
          </cell>
          <cell r="J995" t="str">
            <v/>
          </cell>
          <cell r="K995" t="str">
            <v>Edition du 1 January 2014</v>
          </cell>
          <cell r="L995" t="str">
            <v>510 pages</v>
          </cell>
          <cell r="M995" t="str">
            <v>Editions ENI</v>
          </cell>
          <cell r="N995" t="str">
            <v>fre</v>
          </cell>
          <cell r="O995" t="str">
            <v>fre</v>
          </cell>
          <cell r="P995" t="str">
            <v>fre</v>
          </cell>
          <cell r="Q995" t="str">
            <v>Ce livre sur le développement d'applications Windows avec le langage C# et Visual Studio 2013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2013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d'applications pour Windows 8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le livre est en téléchargement sur le site www.editions-eni.fr.
Les chapitres du livre :
Avant-propos - Partie Création de projets : Travailler avec Visual Studio 2013 - L'architecture .NET - Partie Création de classes : Introduction au langage C# - La création de types - L'héritage - Types génériques - Délégués, évènements et expressions lambda - Partie Création d'interface utilisateur : Création de formulaires - Implémentation de gestionnaires d'évènements - Validation de la saisie - Création de contrôles utilisateurs - Création d'applications Windows 8.1 - Partie Tests, débogage et gestion d'erreurs : Débogage - Gestion des exceptions - Monitoring - Tests unitaires - Partie Gestion des données avec ADO.NET Entity Framework : Création du modèle de données - Présentation de Entity Framework - Partie Gestion des données avec LINQ : Présen</v>
          </cell>
          <cell r="R995">
            <v>9782746087361</v>
          </cell>
          <cell r="S995" t="str">
            <v>Version Numérique</v>
          </cell>
          <cell r="T995">
            <v>9782746086012</v>
          </cell>
          <cell r="U995" t="str">
            <v>Version Imprimée</v>
          </cell>
          <cell r="V995" t="str">
            <v>St-Herblain</v>
          </cell>
          <cell r="W995" t="str">
            <v>Editions ENI</v>
          </cell>
          <cell r="X995">
            <v>2014</v>
          </cell>
          <cell r="Y995" t="str">
            <v>Bibliothèque Numérique ENI (Service en ligne)</v>
          </cell>
          <cell r="Z995" t="str">
            <v>SOLUTIONS INFORMATIQUES</v>
          </cell>
          <cell r="AA995" t="str">
            <v>texte</v>
          </cell>
          <cell r="AB995" t="str">
            <v>txt</v>
          </cell>
          <cell r="AC995" t="str">
            <v>rdacontent/fre</v>
          </cell>
          <cell r="AD995" t="str">
            <v>informatique</v>
          </cell>
          <cell r="AE995" t="str">
            <v>c</v>
          </cell>
          <cell r="AF995" t="str">
            <v>rdamedia/fre</v>
          </cell>
          <cell r="AG995" t="str">
            <v>ressource en ligne</v>
          </cell>
          <cell r="AH995" t="str">
            <v>cr</v>
          </cell>
          <cell r="AI995" t="str">
            <v>rdacarrier/fre</v>
          </cell>
          <cell r="AJ995" t="str">
            <v>m\\\\\o\\d\\\\\\\\</v>
          </cell>
          <cell r="AK995" t="str">
            <v>cr\cn\\\\uuaua</v>
          </cell>
          <cell r="AL995" t="str">
            <v>Accès restreint aux membres</v>
          </cell>
          <cell r="AM995" t="str">
            <v>Source de la note de description : Version imprimée</v>
          </cell>
          <cell r="AN995" t="str">
            <v/>
          </cell>
          <cell r="AO995" t="str">
            <v>%SITE_CLIENT%/?library_guid=26C71255-A0A1-49B8-B062-D44E21185C78</v>
          </cell>
          <cell r="AP995" t="str">
            <v>Accès au travers du portail ENI</v>
          </cell>
          <cell r="AQ995" t="str">
            <v xml:space="preserve"> .net </v>
          </cell>
          <cell r="AR995" t="str">
            <v xml:space="preserve"> c </v>
          </cell>
          <cell r="AS995" t="str">
            <v xml:space="preserve"> c sharp </v>
          </cell>
          <cell r="AT995" t="str">
            <v xml:space="preserve"> csharp </v>
          </cell>
          <cell r="AU995" t="str">
            <v xml:space="preserve"> développement </v>
          </cell>
          <cell r="AV995" t="str">
            <v xml:space="preserve"> dot net </v>
          </cell>
          <cell r="AW995" t="str">
            <v xml:space="preserve"> entity framework </v>
          </cell>
          <cell r="AX995" t="str">
            <v xml:space="preserve"> framework </v>
          </cell>
          <cell r="AY995" t="str">
            <v xml:space="preserve"> gdi </v>
          </cell>
          <cell r="AZ995" t="str">
            <v xml:space="preserve"> gdi+ </v>
          </cell>
          <cell r="BA995" t="str">
            <v xml:space="preserve"> langage </v>
          </cell>
          <cell r="BB995" t="str">
            <v xml:space="preserve"> linq </v>
          </cell>
          <cell r="BC995" t="str">
            <v xml:space="preserve"> LNSO5C13VS</v>
          </cell>
          <cell r="BD995" t="str">
            <v xml:space="preserve"> net </v>
          </cell>
          <cell r="BE995" t="str">
            <v xml:space="preserve"> vs </v>
          </cell>
          <cell r="BF995" t="str">
            <v xml:space="preserve"> vs 2013 </v>
          </cell>
          <cell r="BG995" t="str">
            <v xml:space="preserve"> wpf </v>
          </cell>
          <cell r="BH995" t="str">
            <v xml:space="preserve">microsoft </v>
          </cell>
          <cell r="BI995" t="str">
            <v/>
          </cell>
          <cell r="BJ995" t="str">
            <v/>
          </cell>
          <cell r="BK995" t="str">
            <v/>
          </cell>
          <cell r="BL995" t="str">
            <v/>
          </cell>
          <cell r="BM995" t="str">
            <v/>
          </cell>
          <cell r="BN995" t="str">
            <v/>
          </cell>
          <cell r="BO995" t="str">
            <v/>
          </cell>
          <cell r="BP995" t="str">
            <v/>
          </cell>
          <cell r="BQ995" t="str">
            <v/>
          </cell>
          <cell r="BR995" t="str">
            <v/>
          </cell>
          <cell r="BS995" t="str">
            <v/>
          </cell>
          <cell r="BT995" t="str">
            <v/>
          </cell>
          <cell r="BU995" t="str">
            <v/>
          </cell>
          <cell r="BV995" t="str">
            <v/>
          </cell>
          <cell r="BW995" t="str">
            <v/>
          </cell>
          <cell r="BX995" t="str">
            <v/>
          </cell>
        </row>
        <row r="996">
          <cell r="A996" t="str">
            <v>SO5CSHA</v>
          </cell>
          <cell r="B996" t="str">
            <v>C# 5</v>
          </cell>
          <cell r="C996" t="str">
            <v>Développez des applications Windows avec Visual Studio 2012</v>
          </cell>
          <cell r="D996" t="str">
            <v>Jérôme HUGON</v>
          </cell>
          <cell r="E996" t="str">
            <v/>
          </cell>
          <cell r="F996" t="str">
            <v>HUGON, Jérôme</v>
          </cell>
          <cell r="G996" t="str">
            <v/>
          </cell>
          <cell r="H996" t="str">
            <v/>
          </cell>
          <cell r="I996" t="str">
            <v/>
          </cell>
          <cell r="J996" t="str">
            <v/>
          </cell>
          <cell r="K996" t="str">
            <v>Edition du 1 November 2012</v>
          </cell>
          <cell r="L996" t="str">
            <v>518 pages</v>
          </cell>
          <cell r="M996" t="str">
            <v>Editions ENI</v>
          </cell>
          <cell r="N996" t="str">
            <v>fre</v>
          </cell>
          <cell r="O996" t="str">
            <v>fre</v>
          </cell>
          <cell r="P996" t="str">
            <v>fre</v>
          </cell>
          <cell r="Q996" t="str">
            <v>Ce livre sur le développement d'applications  Windows avec le langage C# et Visual Studio 2012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2012  ainsi qu'avec le concept de l'architecture .NET. Les  détails du langage C# (en version 5 au moment de la  rédaction du livre),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de formulaires de style Modern UI pour  Windows 8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Les chapitres du livre :
Avant&amp;ndash;propos &amp;ndash; Travailler avec Visual Studio 2012 &amp;ndash; L'architecture .NET &amp;ndash; Introduction au langage C# &amp;ndash; La création de types &amp;ndash; L'héritage &amp;ndash; Types génériques &amp;ndash; Délégués, évènements et expressions lambda &amp;ndash; Création de formulaires &amp;ndash; Implémentation de gestionnaires d'évènements &amp;ndash; Validation de la saisie &amp;ndash; Création de contrôles utilisateurs &amp;ndash; Création d'applications Windows 8 &amp;ndash; Débogage &amp;ndash; Gestion des exceptions &amp;ndash; Monitoring &amp;ndash; Tests unitaires &amp;ndash; Création du modèle de données &amp;ndash; Présentation de Entity Framework &amp;ndash; Présentati</v>
          </cell>
          <cell r="R996">
            <v>9782746077614</v>
          </cell>
          <cell r="S996" t="str">
            <v>Version Numérique</v>
          </cell>
          <cell r="T996">
            <v>9782746077164</v>
          </cell>
          <cell r="U996" t="str">
            <v>Version Imprimée</v>
          </cell>
          <cell r="V996" t="str">
            <v>St-Herblain</v>
          </cell>
          <cell r="W996" t="str">
            <v>Editions ENI</v>
          </cell>
          <cell r="X996">
            <v>2012</v>
          </cell>
          <cell r="Y996" t="str">
            <v>Bibliothèque Numérique ENI (Service en ligne)</v>
          </cell>
          <cell r="Z996" t="str">
            <v>SOLUTIONS INFORMATIQUES</v>
          </cell>
          <cell r="AA996" t="str">
            <v>texte</v>
          </cell>
          <cell r="AB996" t="str">
            <v>txt</v>
          </cell>
          <cell r="AC996" t="str">
            <v>rdacontent/fre</v>
          </cell>
          <cell r="AD996" t="str">
            <v>informatique</v>
          </cell>
          <cell r="AE996" t="str">
            <v>c</v>
          </cell>
          <cell r="AF996" t="str">
            <v>rdamedia/fre</v>
          </cell>
          <cell r="AG996" t="str">
            <v>ressource en ligne</v>
          </cell>
          <cell r="AH996" t="str">
            <v>cr</v>
          </cell>
          <cell r="AI996" t="str">
            <v>rdacarrier/fre</v>
          </cell>
          <cell r="AJ996" t="str">
            <v>m\\\\\o\\d\\\\\\\\</v>
          </cell>
          <cell r="AK996" t="str">
            <v>cr\cn\\\\uuaua</v>
          </cell>
          <cell r="AL996" t="str">
            <v>Accès restreint aux membres</v>
          </cell>
          <cell r="AM996" t="str">
            <v>Source de la note de description : Version imprimée</v>
          </cell>
          <cell r="AN996" t="str">
            <v/>
          </cell>
          <cell r="AO996" t="str">
            <v>%SITE_CLIENT%/?library_guid=DC566699-6936-4DBA-9A4C-70226AF2D634</v>
          </cell>
          <cell r="AP996" t="str">
            <v>Accès au travers du portail ENI</v>
          </cell>
          <cell r="AQ996" t="str">
            <v xml:space="preserve"> .net </v>
          </cell>
          <cell r="AR996" t="str">
            <v xml:space="preserve"> c </v>
          </cell>
          <cell r="AS996" t="str">
            <v xml:space="preserve"> c sharp </v>
          </cell>
          <cell r="AT996" t="str">
            <v xml:space="preserve"> c#5  </v>
          </cell>
          <cell r="AU996" t="str">
            <v xml:space="preserve"> csharp </v>
          </cell>
          <cell r="AV996" t="str">
            <v xml:space="preserve"> développement </v>
          </cell>
          <cell r="AW996" t="str">
            <v xml:space="preserve"> dot net </v>
          </cell>
          <cell r="AX996" t="str">
            <v xml:space="preserve"> entity framework </v>
          </cell>
          <cell r="AY996" t="str">
            <v xml:space="preserve"> framework </v>
          </cell>
          <cell r="AZ996" t="str">
            <v xml:space="preserve"> gdi </v>
          </cell>
          <cell r="BA996" t="str">
            <v xml:space="preserve"> gdi+ </v>
          </cell>
          <cell r="BB996" t="str">
            <v xml:space="preserve"> langage </v>
          </cell>
          <cell r="BC996" t="str">
            <v xml:space="preserve"> linq </v>
          </cell>
          <cell r="BD996" t="str">
            <v xml:space="preserve"> LNSO5CSHA</v>
          </cell>
          <cell r="BE996" t="str">
            <v xml:space="preserve"> net </v>
          </cell>
          <cell r="BF996" t="str">
            <v xml:space="preserve"> vs </v>
          </cell>
          <cell r="BG996" t="str">
            <v xml:space="preserve"> vs 2012 </v>
          </cell>
          <cell r="BH996" t="str">
            <v xml:space="preserve"> wpf </v>
          </cell>
          <cell r="BI996" t="str">
            <v xml:space="preserve">microsoft </v>
          </cell>
          <cell r="BJ996" t="str">
            <v/>
          </cell>
          <cell r="BK996" t="str">
            <v/>
          </cell>
          <cell r="BL996" t="str">
            <v/>
          </cell>
          <cell r="BM996" t="str">
            <v/>
          </cell>
          <cell r="BN996" t="str">
            <v/>
          </cell>
          <cell r="BO996" t="str">
            <v/>
          </cell>
          <cell r="BP996" t="str">
            <v/>
          </cell>
          <cell r="BQ996" t="str">
            <v/>
          </cell>
          <cell r="BR996" t="str">
            <v/>
          </cell>
          <cell r="BS996" t="str">
            <v/>
          </cell>
          <cell r="BT996" t="str">
            <v/>
          </cell>
          <cell r="BU996" t="str">
            <v/>
          </cell>
          <cell r="BV996" t="str">
            <v/>
          </cell>
          <cell r="BW996" t="str">
            <v/>
          </cell>
          <cell r="BX996" t="str">
            <v/>
          </cell>
        </row>
        <row r="997">
          <cell r="A997" t="str">
            <v>SO5XACIT</v>
          </cell>
          <cell r="B997" t="str">
            <v>Citrix XenApp</v>
          </cell>
          <cell r="C997" t="str">
            <v>Déploiement d'une solution de virtualisation d'applications</v>
          </cell>
          <cell r="D997" t="str">
            <v>Marc Stoik</v>
          </cell>
          <cell r="E997" t="str">
            <v/>
          </cell>
          <cell r="F997" t="str">
            <v>Stoik, Marc</v>
          </cell>
          <cell r="G997" t="str">
            <v/>
          </cell>
          <cell r="H997" t="str">
            <v/>
          </cell>
          <cell r="I997" t="str">
            <v/>
          </cell>
          <cell r="J997" t="str">
            <v/>
          </cell>
          <cell r="K997" t="str">
            <v>Edition du 1 June 2009</v>
          </cell>
          <cell r="L997" t="str">
            <v>350 pages</v>
          </cell>
          <cell r="M997" t="str">
            <v>Editions ENI</v>
          </cell>
          <cell r="N997" t="str">
            <v>fre</v>
          </cell>
          <cell r="O997" t="str">
            <v>fre</v>
          </cell>
          <cell r="P997" t="str">
            <v>fre</v>
          </cell>
          <cell r="Q997" t="str">
            <v xml:space="preserve">Ce livre sur Citrix XenApp s'adresse aux ingénieurs systèmes et administrateurs appelés à déployer une solution de virtualisation d'applications. Le livre couvre les versions 4.5 et 5 de XenApp (anciennement Presentation Server) pour les environnements serveurs Windows 2008 et Windows 2003.
Les premiers chapitres de l'ouvrage traitent de la mise en place TACTIQUE de XenApp, pour répondre à des problématiques spécifiques dans les entreprises (accès distant, mise à disposition d'applications, ...). Cette première partie donne les contours de la valeur ajoutée de Citrix aux environnements Terminal Server de Microsoft. Dans ces premiers chapitres sont détaillées les phases d'installation et de mise en oeuvre initiales (serveurs, postes clients, applications, impressions, ...).
Les chapitres suivants décrivent la mise en place STRATÉGIQUE de la solution XenApp Platinum, applicable à l'ensemble des utilisateurs d'une entreprise et qui apporte à l'administrateur Citrix une très grande souplesse et une facilité de déploiement. Les nouvelles fonctionnalités avancées telles que le streaming, les composants intégrés à XenApp Platinum (Edge Sight, Password Manager, Easy Call, ...) sont décrits et détaillés afin de permettre à l'administrateur Citrix de mettre en place dans son entreprise une solution dynamique et pérenne.
Des éléments cités dans l'ouvrage sont en téléchargement sur cette page.
</v>
          </cell>
          <cell r="R997">
            <v>9782746050297</v>
          </cell>
          <cell r="S997" t="str">
            <v>Version Numérique</v>
          </cell>
          <cell r="T997">
            <v>9782746049475</v>
          </cell>
          <cell r="U997" t="str">
            <v>Version Imprimée</v>
          </cell>
          <cell r="V997" t="str">
            <v>St-Herblain</v>
          </cell>
          <cell r="W997" t="str">
            <v>Editions ENI</v>
          </cell>
          <cell r="X997">
            <v>2009</v>
          </cell>
          <cell r="Y997" t="str">
            <v>Bibliothèque Numérique ENI (Service en ligne)</v>
          </cell>
          <cell r="Z997" t="str">
            <v>SOLUTIONS INFORMATIQUES</v>
          </cell>
          <cell r="AA997" t="str">
            <v>texte</v>
          </cell>
          <cell r="AB997" t="str">
            <v>txt</v>
          </cell>
          <cell r="AC997" t="str">
            <v>rdacontent/fre</v>
          </cell>
          <cell r="AD997" t="str">
            <v>informatique</v>
          </cell>
          <cell r="AE997" t="str">
            <v>c</v>
          </cell>
          <cell r="AF997" t="str">
            <v>rdamedia/fre</v>
          </cell>
          <cell r="AG997" t="str">
            <v>ressource en ligne</v>
          </cell>
          <cell r="AH997" t="str">
            <v>cr</v>
          </cell>
          <cell r="AI997" t="str">
            <v>rdacarrier/fre</v>
          </cell>
          <cell r="AJ997" t="str">
            <v>m\\\\\o\\d\\\\\\\\</v>
          </cell>
          <cell r="AK997" t="str">
            <v>cr\cn\\\\uuaua</v>
          </cell>
          <cell r="AL997" t="str">
            <v>Accès restreint aux membres</v>
          </cell>
          <cell r="AM997" t="str">
            <v>Source de la note de description : Version imprimée</v>
          </cell>
          <cell r="AN997" t="str">
            <v/>
          </cell>
          <cell r="AO997" t="str">
            <v>%SITE_CLIENT%/?library_guid=2D1014A6-5866-42C1-B7AF-149FA0EBB329</v>
          </cell>
          <cell r="AP997" t="str">
            <v>Accès au travers du portail ENI</v>
          </cell>
          <cell r="AQ997" t="str">
            <v xml:space="preserve"> citrix metaframe </v>
          </cell>
          <cell r="AR997" t="str">
            <v xml:space="preserve"> e</v>
          </cell>
          <cell r="AS997" t="str">
            <v xml:space="preserve"> ebook </v>
          </cell>
          <cell r="AT997" t="str">
            <v xml:space="preserve"> livre électronique </v>
          </cell>
          <cell r="AU997" t="str">
            <v xml:space="preserve"> livre numérique </v>
          </cell>
          <cell r="AV997" t="str">
            <v xml:space="preserve"> livre xenapp </v>
          </cell>
          <cell r="AW997" t="str">
            <v xml:space="preserve"> livres électroniques </v>
          </cell>
          <cell r="AX997" t="str">
            <v xml:space="preserve"> livres numériques </v>
          </cell>
          <cell r="AY997" t="str">
            <v xml:space="preserve"> LNSO5XACIT</v>
          </cell>
          <cell r="AZ997" t="str">
            <v xml:space="preserve"> metaframe </v>
          </cell>
          <cell r="BA997" t="str">
            <v xml:space="preserve"> presentation server </v>
          </cell>
          <cell r="BB997" t="str">
            <v xml:space="preserve"> Xen </v>
          </cell>
          <cell r="BC997" t="str">
            <v xml:space="preserve">book </v>
          </cell>
          <cell r="BD997" t="str">
            <v xml:space="preserve">livre citrix </v>
          </cell>
          <cell r="BE997" t="str">
            <v/>
          </cell>
          <cell r="BF997" t="str">
            <v/>
          </cell>
          <cell r="BG997" t="str">
            <v/>
          </cell>
          <cell r="BH997" t="str">
            <v/>
          </cell>
          <cell r="BI997" t="str">
            <v/>
          </cell>
          <cell r="BJ997" t="str">
            <v/>
          </cell>
          <cell r="BK997" t="str">
            <v/>
          </cell>
          <cell r="BL997" t="str">
            <v/>
          </cell>
          <cell r="BM997" t="str">
            <v/>
          </cell>
          <cell r="BN997" t="str">
            <v/>
          </cell>
          <cell r="BO997" t="str">
            <v/>
          </cell>
          <cell r="BP997" t="str">
            <v/>
          </cell>
          <cell r="BQ997" t="str">
            <v/>
          </cell>
          <cell r="BR997" t="str">
            <v/>
          </cell>
          <cell r="BS997" t="str">
            <v/>
          </cell>
          <cell r="BT997" t="str">
            <v/>
          </cell>
          <cell r="BU997" t="str">
            <v/>
          </cell>
          <cell r="BV997" t="str">
            <v/>
          </cell>
          <cell r="BW997" t="str">
            <v/>
          </cell>
          <cell r="BX997" t="str">
            <v/>
          </cell>
        </row>
        <row r="998">
          <cell r="A998" t="str">
            <v>SO7NETJAV</v>
          </cell>
          <cell r="B998" t="str">
            <v>Java et NetBeans</v>
          </cell>
          <cell r="C998" t="str">
            <v>Développez une application avec Java et NetBeans</v>
          </cell>
          <cell r="D998" t="str">
            <v>Loïc  KARTONO</v>
          </cell>
          <cell r="E998" t="str">
            <v/>
          </cell>
          <cell r="F998" t="str">
            <v xml:space="preserve">KARTONO, Loïc </v>
          </cell>
          <cell r="G998" t="str">
            <v/>
          </cell>
          <cell r="H998" t="str">
            <v/>
          </cell>
          <cell r="I998" t="str">
            <v/>
          </cell>
          <cell r="J998" t="str">
            <v/>
          </cell>
          <cell r="K998" t="str">
            <v>Edition du 1 August 2012</v>
          </cell>
          <cell r="L998" t="str">
            <v>426 pages</v>
          </cell>
          <cell r="M998" t="str">
            <v>Editions ENI</v>
          </cell>
          <cell r="N998" t="str">
            <v>fre</v>
          </cell>
          <cell r="O998" t="str">
            <v>fre</v>
          </cell>
          <cell r="P998" t="str">
            <v>fre</v>
          </cell>
          <cell r="Q998" t="str">
            <v>Ce livre sur Java et NetBeans s'adresse aux développeurs, étudiants en informatique et autodidactes confirmés. Il fait le lien entre les connaissances théoriques et pratiques en prenant appui sur le développement d'une application de gestion.
De la compréhension des concepts de la POO en passant par l'analyse, le lecteur est guidé pas à pas dans la construction de l'application. Pour la partie développement qui constitue l'essentiel de l'ouvrage, les points forts sont l'exploitation d'une base de données multitables avec MySQL et JDBC, l'écriture des principales classes suite à une approche génie logicielle basée sur UML, et la mise en oeuvre du pattern MVC.
L'environnement de développement repose sur Java 7, NetBeans 7.1.1, XAMPP 1.7.7 pour le serveur et JasperReports 4.5.1 pour l'édition des états-rapports et l'élaboration de graphiques pour les statistiques.
Au final, l'application de gestion comporte l'essentiel des fonctionnalités d'une solution professionnelle : gestion des clients, des articles et des factures &amp;ndash; édition et exportation des états aux principaux formats &amp;ndash; production de statistiques et de graphiques &amp;ndash; vues multifenêtres avec mise à jour simultanée.
Les ressources nécessaires à la réalisation de l'application sont en téléchargement sur le site www.editions-eni.fr.
Les chapitres du livre :
Introduction - Environnement de développement - Prise en main de NetBeans - Concepts de base de la POO - Présentation du projet - Analyse - Bases de données - Maquettes - Connexion - Classes entités - Modèle MVC - Application multitable - Application finale - Annexe</v>
          </cell>
          <cell r="R998">
            <v>9782746075269</v>
          </cell>
          <cell r="S998" t="str">
            <v>Version Numérique</v>
          </cell>
          <cell r="T998">
            <v>9782746075078</v>
          </cell>
          <cell r="U998" t="str">
            <v>Version Imprimée</v>
          </cell>
          <cell r="V998" t="str">
            <v>St-Herblain</v>
          </cell>
          <cell r="W998" t="str">
            <v>Editions ENI</v>
          </cell>
          <cell r="X998">
            <v>2012</v>
          </cell>
          <cell r="Y998" t="str">
            <v>Bibliothèque Numérique ENI (Service en ligne)</v>
          </cell>
          <cell r="Z998" t="str">
            <v>SOLUTIONS INFORMATIQUES</v>
          </cell>
          <cell r="AA998" t="str">
            <v>texte</v>
          </cell>
          <cell r="AB998" t="str">
            <v>txt</v>
          </cell>
          <cell r="AC998" t="str">
            <v>rdacontent/fre</v>
          </cell>
          <cell r="AD998" t="str">
            <v>informatique</v>
          </cell>
          <cell r="AE998" t="str">
            <v>c</v>
          </cell>
          <cell r="AF998" t="str">
            <v>rdamedia/fre</v>
          </cell>
          <cell r="AG998" t="str">
            <v>ressource en ligne</v>
          </cell>
          <cell r="AH998" t="str">
            <v>cr</v>
          </cell>
          <cell r="AI998" t="str">
            <v>rdacarrier/fre</v>
          </cell>
          <cell r="AJ998" t="str">
            <v>m\\\\\o\\d\\\\\\\\</v>
          </cell>
          <cell r="AK998" t="str">
            <v>cr\cn\\\\uuaua</v>
          </cell>
          <cell r="AL998" t="str">
            <v>Accès restreint aux membres</v>
          </cell>
          <cell r="AM998" t="str">
            <v>Source de la note de description : Version imprimée</v>
          </cell>
          <cell r="AN998" t="str">
            <v/>
          </cell>
          <cell r="AO998" t="str">
            <v>%SITE_CLIENT%/?library_guid=71DD6B01-482E-44CC-94B7-D5AB5E22289C</v>
          </cell>
          <cell r="AP998" t="str">
            <v>Accès au travers du portail ENI</v>
          </cell>
          <cell r="AQ998" t="str">
            <v xml:space="preserve"> JasperReports </v>
          </cell>
          <cell r="AR998" t="str">
            <v xml:space="preserve"> jdbc </v>
          </cell>
          <cell r="AS998" t="str">
            <v xml:space="preserve"> jse </v>
          </cell>
          <cell r="AT998" t="str">
            <v xml:space="preserve"> LNSO7NETJAV</v>
          </cell>
          <cell r="AU998" t="str">
            <v xml:space="preserve"> mvc </v>
          </cell>
          <cell r="AV998" t="str">
            <v xml:space="preserve"> mysql </v>
          </cell>
          <cell r="AW998" t="str">
            <v xml:space="preserve"> uml </v>
          </cell>
          <cell r="AX998" t="str">
            <v xml:space="preserve"> uml2  </v>
          </cell>
          <cell r="AY998" t="str">
            <v xml:space="preserve"> Xampp </v>
          </cell>
          <cell r="AZ998" t="str">
            <v xml:space="preserve">poo </v>
          </cell>
          <cell r="BA998" t="str">
            <v/>
          </cell>
          <cell r="BB998" t="str">
            <v/>
          </cell>
          <cell r="BC998" t="str">
            <v/>
          </cell>
          <cell r="BD998" t="str">
            <v/>
          </cell>
          <cell r="BE998" t="str">
            <v/>
          </cell>
          <cell r="BF998" t="str">
            <v/>
          </cell>
          <cell r="BG998" t="str">
            <v/>
          </cell>
          <cell r="BH998" t="str">
            <v/>
          </cell>
          <cell r="BI998" t="str">
            <v/>
          </cell>
          <cell r="BJ998" t="str">
            <v/>
          </cell>
          <cell r="BK998" t="str">
            <v/>
          </cell>
          <cell r="BL998" t="str">
            <v/>
          </cell>
          <cell r="BM998" t="str">
            <v/>
          </cell>
          <cell r="BN998" t="str">
            <v/>
          </cell>
          <cell r="BO998" t="str">
            <v/>
          </cell>
          <cell r="BP998" t="str">
            <v/>
          </cell>
          <cell r="BQ998" t="str">
            <v/>
          </cell>
          <cell r="BR998" t="str">
            <v/>
          </cell>
          <cell r="BS998" t="str">
            <v/>
          </cell>
          <cell r="BT998" t="str">
            <v/>
          </cell>
          <cell r="BU998" t="str">
            <v/>
          </cell>
          <cell r="BV998" t="str">
            <v/>
          </cell>
          <cell r="BW998" t="str">
            <v/>
          </cell>
          <cell r="BX998" t="str">
            <v/>
          </cell>
        </row>
        <row r="999">
          <cell r="A999" t="str">
            <v>SOB10EXCCM</v>
          </cell>
          <cell r="B999" t="str">
            <v>Calculs mathématiques, statistiques et financiers</v>
          </cell>
          <cell r="C999" t="str">
            <v>Avec Excel 2010</v>
          </cell>
          <cell r="D999" t="str">
            <v>Claude  DUIGOU</v>
          </cell>
          <cell r="E999" t="str">
            <v/>
          </cell>
          <cell r="F999" t="str">
            <v xml:space="preserve">DUIGOU, Claude </v>
          </cell>
          <cell r="G999" t="str">
            <v/>
          </cell>
          <cell r="H999" t="str">
            <v/>
          </cell>
          <cell r="I999" t="str">
            <v/>
          </cell>
          <cell r="J999" t="str">
            <v/>
          </cell>
          <cell r="K999" t="str">
            <v>Edition du 1 November 2012</v>
          </cell>
          <cell r="L999" t="str">
            <v>227 pages</v>
          </cell>
          <cell r="M999" t="str">
            <v>Editions ENI</v>
          </cell>
          <cell r="N999" t="str">
            <v>fre</v>
          </cell>
          <cell r="O999" t="str">
            <v>fre</v>
          </cell>
          <cell r="P999" t="str">
            <v>fre</v>
          </cell>
          <cell r="Q999" t="str">
            <v>Ce livre vous propose de passer en revue les grandes catégories de calculs qu'il est possible d'effectuer avec un tableur comme Excel 2010. Il s'adresse aussi bien à l'étudiant en sciences ou en sciences humaines, qu'au professeur, à l'ingénieur, au statisticien, au financier, etc.&amp;hellip;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tracés de courbes 
- La résolution d'équations et l'optimisation
- La création de fonctions personnalisées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2010. La troisième partie traite d'outils complémentaires permettant d'étendre les possibilités d'Excel (graphiques).</v>
          </cell>
          <cell r="R999">
            <v>9782746077584</v>
          </cell>
          <cell r="S999" t="str">
            <v>Version Numérique</v>
          </cell>
          <cell r="T999">
            <v>9782746077218</v>
          </cell>
          <cell r="U999" t="str">
            <v>Version Imprimée</v>
          </cell>
          <cell r="V999" t="str">
            <v>St-Herblain</v>
          </cell>
          <cell r="W999" t="str">
            <v>Editions ENI</v>
          </cell>
          <cell r="X999">
            <v>2012</v>
          </cell>
          <cell r="Y999" t="str">
            <v>Bibliothèque Numérique ENI (Service en ligne)</v>
          </cell>
          <cell r="Z999" t="str">
            <v>SOLUTIONS BUSINESS</v>
          </cell>
          <cell r="AA999" t="str">
            <v>texte</v>
          </cell>
          <cell r="AB999" t="str">
            <v>txt</v>
          </cell>
          <cell r="AC999" t="str">
            <v>rdacontent/fre</v>
          </cell>
          <cell r="AD999" t="str">
            <v>informatique</v>
          </cell>
          <cell r="AE999" t="str">
            <v>c</v>
          </cell>
          <cell r="AF999" t="str">
            <v>rdamedia/fre</v>
          </cell>
          <cell r="AG999" t="str">
            <v>ressource en ligne</v>
          </cell>
          <cell r="AH999" t="str">
            <v>cr</v>
          </cell>
          <cell r="AI999" t="str">
            <v>rdacarrier/fre</v>
          </cell>
          <cell r="AJ999" t="str">
            <v>m\\\\\o\\d\\\\\\\\</v>
          </cell>
          <cell r="AK999" t="str">
            <v>cr\cn\\\\uuaua</v>
          </cell>
          <cell r="AL999" t="str">
            <v>Accès restreint aux membres</v>
          </cell>
          <cell r="AM999" t="str">
            <v>Source de la note de description : Version imprimée</v>
          </cell>
          <cell r="AN999" t="str">
            <v/>
          </cell>
          <cell r="AO999" t="str">
            <v>%SITE_CLIENT%/?library_guid=9C0DEE67-5337-4D13-8FFE-E2CDDD5BFAE8</v>
          </cell>
          <cell r="AP999" t="str">
            <v>Accès au travers du portail ENI</v>
          </cell>
          <cell r="AQ999" t="str">
            <v xml:space="preserve"> courbe de tendance </v>
          </cell>
          <cell r="AR999" t="str">
            <v xml:space="preserve"> e</v>
          </cell>
          <cell r="AS999" t="str">
            <v xml:space="preserve"> ebook </v>
          </cell>
          <cell r="AT999" t="str">
            <v xml:space="preserve"> investissement dégressif </v>
          </cell>
          <cell r="AU999" t="str">
            <v xml:space="preserve"> investissement linéaire </v>
          </cell>
          <cell r="AV999" t="str">
            <v xml:space="preserve"> livre numérique </v>
          </cell>
          <cell r="AW999" t="str">
            <v xml:space="preserve"> LNSOB10EXCCM</v>
          </cell>
          <cell r="AX999" t="str">
            <v xml:space="preserve"> Math </v>
          </cell>
          <cell r="AY999" t="str">
            <v xml:space="preserve"> nombres complexes </v>
          </cell>
          <cell r="AZ999" t="str">
            <v xml:space="preserve"> probabilités </v>
          </cell>
          <cell r="BA999" t="str">
            <v xml:space="preserve"> régression linéaire </v>
          </cell>
          <cell r="BB999" t="str">
            <v xml:space="preserve"> seuil de rentabilité </v>
          </cell>
          <cell r="BC999" t="str">
            <v xml:space="preserve"> stat </v>
          </cell>
          <cell r="BD999" t="str">
            <v xml:space="preserve"> statistiques </v>
          </cell>
          <cell r="BE999" t="str">
            <v xml:space="preserve"> tableur </v>
          </cell>
          <cell r="BF999" t="str">
            <v xml:space="preserve"> trigo </v>
          </cell>
          <cell r="BG999" t="str">
            <v xml:space="preserve"> trigonométrie </v>
          </cell>
          <cell r="BH999" t="str">
            <v xml:space="preserve">book </v>
          </cell>
          <cell r="BI999" t="str">
            <v xml:space="preserve">Microsoft </v>
          </cell>
          <cell r="BJ999" t="str">
            <v/>
          </cell>
          <cell r="BK999" t="str">
            <v/>
          </cell>
          <cell r="BL999" t="str">
            <v/>
          </cell>
          <cell r="BM999" t="str">
            <v/>
          </cell>
          <cell r="BN999" t="str">
            <v/>
          </cell>
          <cell r="BO999" t="str">
            <v/>
          </cell>
          <cell r="BP999" t="str">
            <v/>
          </cell>
          <cell r="BQ999" t="str">
            <v/>
          </cell>
          <cell r="BR999" t="str">
            <v/>
          </cell>
          <cell r="BS999" t="str">
            <v/>
          </cell>
          <cell r="BT999" t="str">
            <v/>
          </cell>
          <cell r="BU999" t="str">
            <v/>
          </cell>
          <cell r="BV999" t="str">
            <v/>
          </cell>
          <cell r="BW999" t="str">
            <v/>
          </cell>
          <cell r="BX999" t="str">
            <v/>
          </cell>
        </row>
        <row r="1000">
          <cell r="A1000" t="str">
            <v>SOB10GP</v>
          </cell>
          <cell r="B1000" t="str">
            <v>La gestion de projet</v>
          </cell>
          <cell r="C1000" t="str">
            <v>étude d'un cas concret avec Project</v>
          </cell>
          <cell r="D1000" t="str">
            <v>Alexandre Faulx-Briole</v>
          </cell>
          <cell r="E1000" t="str">
            <v/>
          </cell>
          <cell r="F1000" t="str">
            <v>Faulx-Briole, Alexandre</v>
          </cell>
          <cell r="G1000" t="str">
            <v/>
          </cell>
          <cell r="H1000" t="str">
            <v/>
          </cell>
          <cell r="I1000" t="str">
            <v/>
          </cell>
          <cell r="J1000" t="str">
            <v/>
          </cell>
          <cell r="K1000" t="str">
            <v>Edition du 1 October 2012</v>
          </cell>
          <cell r="L1000" t="str">
            <v>344 pages</v>
          </cell>
          <cell r="M1000" t="str">
            <v>Editions ENI</v>
          </cell>
          <cell r="N1000" t="str">
            <v>fre</v>
          </cell>
          <cell r="O1000" t="str">
            <v>fre</v>
          </cell>
          <cell r="P1000" t="str">
            <v>fre</v>
          </cell>
          <cell r="Q1000" t="str">
            <v>Ce livre s'adresse aux chefs de projet et aux planificateurs ; il détaille sur un exemple concret, comment mettre en place et effectuer le suivi d'un projet. Il est basé sur Project 2010 (version Professionnelle), le logiciel de gestion de projet le plus utilisé en France. 
Après une introduction générale à la gestion de projet, l'auteur déroule un scénario de construction d'un immeuble. De la création du projet jusqu'à sa finalisation, vous explorerez les détails de sa planification (par les délais ou par les ressources) et vous apprendrez à calculer son coût.
L'auteur s'est attaché à recenser toutes les informations et techniques dont le lecteur aura besoin pour gérer ses propres projets.</v>
          </cell>
          <cell r="R1000">
            <v>9782746076976</v>
          </cell>
          <cell r="S1000" t="str">
            <v>Version Numérique</v>
          </cell>
          <cell r="T1000">
            <v>9782746076143</v>
          </cell>
          <cell r="U1000" t="str">
            <v>Version Imprimée</v>
          </cell>
          <cell r="V1000" t="str">
            <v>St-Herblain</v>
          </cell>
          <cell r="W1000" t="str">
            <v>Editions ENI</v>
          </cell>
          <cell r="X1000">
            <v>2012</v>
          </cell>
          <cell r="Y1000" t="str">
            <v>Bibliothèque Numérique ENI (Service en ligne)</v>
          </cell>
          <cell r="Z1000" t="str">
            <v>SOLUTIONS BUSINESS</v>
          </cell>
          <cell r="AA1000" t="str">
            <v>texte</v>
          </cell>
          <cell r="AB1000" t="str">
            <v>txt</v>
          </cell>
          <cell r="AC1000" t="str">
            <v>rdacontent/fre</v>
          </cell>
          <cell r="AD1000" t="str">
            <v>informatique</v>
          </cell>
          <cell r="AE1000" t="str">
            <v>c</v>
          </cell>
          <cell r="AF1000" t="str">
            <v>rdamedia/fre</v>
          </cell>
          <cell r="AG1000" t="str">
            <v>ressource en ligne</v>
          </cell>
          <cell r="AH1000" t="str">
            <v>cr</v>
          </cell>
          <cell r="AI1000" t="str">
            <v>rdacarrier/fre</v>
          </cell>
          <cell r="AJ1000" t="str">
            <v>m\\\\\o\\d\\\\\\\\</v>
          </cell>
          <cell r="AK1000" t="str">
            <v>cr\cn\\\\uuaua</v>
          </cell>
          <cell r="AL1000" t="str">
            <v>Accès restreint aux membres</v>
          </cell>
          <cell r="AM1000" t="str">
            <v>Source de la note de description : Version imprimée</v>
          </cell>
          <cell r="AN1000" t="str">
            <v/>
          </cell>
          <cell r="AO1000" t="str">
            <v>%SITE_CLIENT%/?library_guid=DADDA863-1FDF-40C1-AEC9-B8448A60548F</v>
          </cell>
          <cell r="AP1000" t="str">
            <v>Accès au travers du portail ENI</v>
          </cell>
          <cell r="AQ1000" t="str">
            <v xml:space="preserve"> cash</v>
          </cell>
          <cell r="AR1000" t="str">
            <v xml:space="preserve"> chemin critique </v>
          </cell>
          <cell r="AS1000" t="str">
            <v xml:space="preserve"> diagramme de Gantt </v>
          </cell>
          <cell r="AT1000" t="str">
            <v xml:space="preserve"> e</v>
          </cell>
          <cell r="AU1000" t="str">
            <v xml:space="preserve"> ebook </v>
          </cell>
          <cell r="AV1000" t="str">
            <v xml:space="preserve"> étude de cas </v>
          </cell>
          <cell r="AW1000" t="str">
            <v xml:space="preserve"> Gestion de projet </v>
          </cell>
          <cell r="AX1000" t="str">
            <v xml:space="preserve"> livre électronique </v>
          </cell>
          <cell r="AY1000" t="str">
            <v xml:space="preserve"> livre numérique </v>
          </cell>
          <cell r="AZ1000" t="str">
            <v xml:space="preserve"> livres </v>
          </cell>
          <cell r="BA1000" t="str">
            <v xml:space="preserve"> livres numériques </v>
          </cell>
          <cell r="BB1000" t="str">
            <v xml:space="preserve"> LNSOB10GP</v>
          </cell>
          <cell r="BC1000" t="str">
            <v xml:space="preserve"> msproject </v>
          </cell>
          <cell r="BD1000" t="str">
            <v xml:space="preserve"> Pert </v>
          </cell>
          <cell r="BE1000" t="str">
            <v xml:space="preserve"> planification </v>
          </cell>
          <cell r="BF1000" t="str">
            <v xml:space="preserve">book </v>
          </cell>
          <cell r="BG1000" t="str">
            <v xml:space="preserve">flow </v>
          </cell>
          <cell r="BH1000" t="str">
            <v xml:space="preserve">Microsoft </v>
          </cell>
          <cell r="BI1000" t="str">
            <v/>
          </cell>
          <cell r="BJ1000" t="str">
            <v/>
          </cell>
          <cell r="BK1000" t="str">
            <v/>
          </cell>
          <cell r="BL1000" t="str">
            <v/>
          </cell>
          <cell r="BM1000" t="str">
            <v/>
          </cell>
          <cell r="BN1000" t="str">
            <v/>
          </cell>
          <cell r="BO1000" t="str">
            <v/>
          </cell>
          <cell r="BP1000" t="str">
            <v/>
          </cell>
          <cell r="BQ1000" t="str">
            <v/>
          </cell>
          <cell r="BR1000" t="str">
            <v/>
          </cell>
          <cell r="BS1000" t="str">
            <v/>
          </cell>
          <cell r="BT1000" t="str">
            <v/>
          </cell>
          <cell r="BU1000" t="str">
            <v/>
          </cell>
          <cell r="BV1000" t="str">
            <v/>
          </cell>
          <cell r="BW1000" t="str">
            <v/>
          </cell>
          <cell r="BX1000" t="str">
            <v/>
          </cell>
        </row>
        <row r="1001">
          <cell r="A1001" t="str">
            <v>SOB10OFFGCA</v>
          </cell>
          <cell r="B1001" t="str">
            <v>Gestion commerciale et administrative de l'entreprise</v>
          </cell>
          <cell r="C1001" t="str">
            <v>Avec Microsoft&amp;reg; Office 2010</v>
          </cell>
          <cell r="D1001" t="str">
            <v>Patrick  MICHARD</v>
          </cell>
          <cell r="E1001" t="str">
            <v/>
          </cell>
          <cell r="F1001" t="str">
            <v xml:space="preserve">MICHARD, Patrick </v>
          </cell>
          <cell r="G1001" t="str">
            <v/>
          </cell>
          <cell r="H1001" t="str">
            <v/>
          </cell>
          <cell r="I1001" t="str">
            <v/>
          </cell>
          <cell r="J1001" t="str">
            <v/>
          </cell>
          <cell r="K1001" t="str">
            <v>Edition du 1 November 2012</v>
          </cell>
          <cell r="L1001" t="str">
            <v>366 pages</v>
          </cell>
          <cell r="M1001" t="str">
            <v>Editions ENI</v>
          </cell>
          <cell r="N1001" t="str">
            <v>fre</v>
          </cell>
          <cell r="O1001" t="str">
            <v>fre</v>
          </cell>
          <cell r="P1001" t="str">
            <v>fre</v>
          </cell>
          <cell r="Q1001" t="str">
            <v>La Gestion commerciale et administrative de l'entreprise demande de la part de l'entrepreneur de solides compétences humaines mais aussi des outils informatiques professionnels permettant la gestion de l'entreprise au quotidien : devis, factures, gestion des clients, mailing, classement des documents&amp;hellip; Dans sa version la plus complète, Office Professionnel 2010, comme dans sa version la plus modeste, Office Famille et Petite Entreprise 2010, la suite de Microsoft® constitue un package complet d'outils performants pour traiter les tâches courantes de l'entreprise.
Ce livre vous présente ce que vous permettent de faire les applications Word, Excel, PowerPoint, et Outlook dans le cadre de la gestion commerciale et administrative courante de l'entreprise et laisse entrevoir l'énorme potentiel de chacune de ces applications. 
Après une présentation des différentes applications de la suite Microsoft® Office, vous verrez comment classer efficacement vos documents, comment choisir le bon format d'enregistrement et comment les rechercher. Le chapitre 3 vous explique concrètement comment créer un formulaire avec Word et un devis avec Excel. Le chapitre suivant est consacré à la gestion des données : comment gérer ses contacts avec Outlook, importer ou exporter des données avec Excel, réaliser la sauvegarde de vos données sur un disque dur externe et comment exploiter ces données en les exportant, en les imprimant, en réalisant publipostage ou e-mailing et présentations commerciales à l'aide de PowerPoint. Le chapitre 5 présente quelques outils d'Excel très utiles pour l'aide à la décision : les graphiques, les séries de données, les courbes de tendance, le calcul de point mort et la réalisation de simulations à l'aide du Solveur. Pour terminer, nous vous proposons de découvrir quelques fonctionnalités plus avancées telles que les macro-commandes dans Excel et nous vous présentons le Gestionnaire de bases de données Access qui est une alternative incontournable à Excel dès lors que les données à traiter deviennent volumineuses.
&amp;Agrave; la suite de la lecture de ce livre, vous aurez un aperçu concret du potentiel de chacune de ces applications et vous serez à même de déterminer quels sont les applications nécessaires et suffisantes à la satisfaction de vos besoins. Vous pourrez ensuite approfondir l'utilisation de chacune de ces applications en vous référant à des ouvrages spécifiques.</v>
          </cell>
          <cell r="R1001">
            <v>9782746077591</v>
          </cell>
          <cell r="S1001" t="str">
            <v>Version Numérique</v>
          </cell>
          <cell r="T1001">
            <v>9782746077201</v>
          </cell>
          <cell r="U1001" t="str">
            <v>Version Imprimée</v>
          </cell>
          <cell r="V1001" t="str">
            <v>St-Herblain</v>
          </cell>
          <cell r="W1001" t="str">
            <v>Editions ENI</v>
          </cell>
          <cell r="X1001">
            <v>2012</v>
          </cell>
          <cell r="Y1001" t="str">
            <v>Bibliothèque Numérique ENI (Service en ligne)</v>
          </cell>
          <cell r="Z1001" t="str">
            <v>SOLUTIONS BUSINESS</v>
          </cell>
          <cell r="AA1001" t="str">
            <v>texte</v>
          </cell>
          <cell r="AB1001" t="str">
            <v>txt</v>
          </cell>
          <cell r="AC1001" t="str">
            <v>rdacontent/fre</v>
          </cell>
          <cell r="AD1001" t="str">
            <v>informatique</v>
          </cell>
          <cell r="AE1001" t="str">
            <v>c</v>
          </cell>
          <cell r="AF1001" t="str">
            <v>rdamedia/fre</v>
          </cell>
          <cell r="AG1001" t="str">
            <v>ressource en ligne</v>
          </cell>
          <cell r="AH1001" t="str">
            <v>cr</v>
          </cell>
          <cell r="AI1001" t="str">
            <v>rdacarrier/fre</v>
          </cell>
          <cell r="AJ1001" t="str">
            <v>m\\\\\o\\d\\\\\\\\</v>
          </cell>
          <cell r="AK1001" t="str">
            <v>cr\cn\\\\uuaua</v>
          </cell>
          <cell r="AL1001" t="str">
            <v>Accès restreint aux membres</v>
          </cell>
          <cell r="AM1001" t="str">
            <v>Source de la note de description : Version imprimée</v>
          </cell>
          <cell r="AN1001" t="str">
            <v/>
          </cell>
          <cell r="AO1001" t="str">
            <v>%SITE_CLIENT%/?library_guid=709CC28C-0200-443C-BA42-03C56876D93A</v>
          </cell>
          <cell r="AP1001" t="str">
            <v>Accès au travers du portail ENI</v>
          </cell>
          <cell r="AQ1001" t="str">
            <v xml:space="preserve"> Acquisition </v>
          </cell>
          <cell r="AR1001" t="str">
            <v xml:space="preserve"> Base de données </v>
          </cell>
          <cell r="AS1001" t="str">
            <v xml:space="preserve"> Clients </v>
          </cell>
          <cell r="AT1001" t="str">
            <v xml:space="preserve"> Devis </v>
          </cell>
          <cell r="AU1001" t="str">
            <v xml:space="preserve"> Excel </v>
          </cell>
          <cell r="AV1001" t="str">
            <v xml:space="preserve"> Facture </v>
          </cell>
          <cell r="AW1001" t="str">
            <v xml:space="preserve"> Formulaires </v>
          </cell>
          <cell r="AX1001" t="str">
            <v xml:space="preserve"> Fournisseurs </v>
          </cell>
          <cell r="AY1001" t="str">
            <v xml:space="preserve"> livre électronique </v>
          </cell>
          <cell r="AZ1001" t="str">
            <v xml:space="preserve"> livre numérique </v>
          </cell>
          <cell r="BA1001" t="str">
            <v xml:space="preserve"> livres électroniques </v>
          </cell>
          <cell r="BB1001" t="str">
            <v xml:space="preserve"> livres numériques </v>
          </cell>
          <cell r="BC1001" t="str">
            <v xml:space="preserve"> LNSOB10OFFGCA</v>
          </cell>
          <cell r="BD1001" t="str">
            <v xml:space="preserve"> Microsoft </v>
          </cell>
          <cell r="BE1001" t="str">
            <v xml:space="preserve"> Office 10 </v>
          </cell>
          <cell r="BF1001" t="str">
            <v xml:space="preserve"> OFFICE 2010 </v>
          </cell>
          <cell r="BG1001" t="str">
            <v xml:space="preserve"> Office10 </v>
          </cell>
          <cell r="BH1001" t="str">
            <v xml:space="preserve"> Outlook </v>
          </cell>
          <cell r="BI1001" t="str">
            <v xml:space="preserve"> PowerPoint </v>
          </cell>
          <cell r="BJ1001" t="str">
            <v xml:space="preserve"> suite bureautique </v>
          </cell>
          <cell r="BK1001" t="str">
            <v xml:space="preserve"> Word </v>
          </cell>
          <cell r="BL1001" t="str">
            <v xml:space="preserve">Livre </v>
          </cell>
          <cell r="BM1001" t="str">
            <v/>
          </cell>
          <cell r="BN1001" t="str">
            <v/>
          </cell>
          <cell r="BO1001" t="str">
            <v/>
          </cell>
          <cell r="BP1001" t="str">
            <v/>
          </cell>
          <cell r="BQ1001" t="str">
            <v/>
          </cell>
          <cell r="BR1001" t="str">
            <v/>
          </cell>
          <cell r="BS1001" t="str">
            <v/>
          </cell>
          <cell r="BT1001" t="str">
            <v/>
          </cell>
          <cell r="BU1001" t="str">
            <v/>
          </cell>
          <cell r="BV1001" t="str">
            <v/>
          </cell>
          <cell r="BW1001" t="str">
            <v/>
          </cell>
          <cell r="BX1001" t="str">
            <v/>
          </cell>
        </row>
        <row r="1002">
          <cell r="A1002" t="str">
            <v>SOB13AGT</v>
          </cell>
          <cell r="B1002" t="str">
            <v>Apprenez à gérer le temps</v>
          </cell>
          <cell r="C1002" t="str">
            <v>Concevez planning, échéanciers, tableaux d'absence (2ième édition)</v>
          </cell>
          <cell r="D1002" t="str">
            <v>Faïza MOUMEN PIASCO</v>
          </cell>
          <cell r="E1002" t="str">
            <v/>
          </cell>
          <cell r="F1002" t="str">
            <v>MOUMEN PIASCO, Faïza</v>
          </cell>
          <cell r="G1002" t="str">
            <v/>
          </cell>
          <cell r="H1002" t="str">
            <v/>
          </cell>
          <cell r="I1002" t="str">
            <v/>
          </cell>
          <cell r="J1002" t="str">
            <v/>
          </cell>
          <cell r="K1002" t="str">
            <v>Edition du 1 November 2013</v>
          </cell>
          <cell r="L1002" t="str">
            <v>248 pages</v>
          </cell>
          <cell r="M1002" t="str">
            <v>Editions ENI</v>
          </cell>
          <cell r="N1002" t="str">
            <v>fre</v>
          </cell>
          <cell r="O1002" t="str">
            <v>fre</v>
          </cell>
          <cell r="P1002" t="str">
            <v>fre</v>
          </cell>
          <cell r="Q1002" t="str">
            <v>Le but de ce livre est de vous aider à concevoir des tableaux relatifs à la gestion du temps, basés sur l'utilisation de données de type date et heure, et de fonctions intégrées d'Excel.
Il s'adresse en priorité aux responsables RH, comptables et gestionnaires de l'entreprise, amenés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&amp;Agrave; travers six projets inspirés de cas réels d'entreprise (création de l'ossature d'un planning, gestion des échéances, gestion des absences, suivi des heures supplémentaires, calculette de livraison, gestion des tâches d'un projet),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Ce livre a été rédigé à l'aide de la version 2013 d'Excel. Les différents projets sont disponibles en téléchargement sur le site des Editions ENI www.editions-eni.fr.</v>
          </cell>
          <cell r="R1002">
            <v>9782746085732</v>
          </cell>
          <cell r="S1002" t="str">
            <v>Version Numérique</v>
          </cell>
          <cell r="T1002">
            <v>9782746084209</v>
          </cell>
          <cell r="U1002" t="str">
            <v>Version Imprimée</v>
          </cell>
          <cell r="V1002" t="str">
            <v>St-Herblain</v>
          </cell>
          <cell r="W1002" t="str">
            <v>Editions ENI</v>
          </cell>
          <cell r="X1002">
            <v>2013</v>
          </cell>
          <cell r="Y1002" t="str">
            <v>Bibliothèque Numérique ENI (Service en ligne)</v>
          </cell>
          <cell r="Z1002" t="str">
            <v>SOLUTIONS BUSINESS</v>
          </cell>
          <cell r="AA1002" t="str">
            <v>texte</v>
          </cell>
          <cell r="AB1002" t="str">
            <v>txt</v>
          </cell>
          <cell r="AC1002" t="str">
            <v>rdacontent/fre</v>
          </cell>
          <cell r="AD1002" t="str">
            <v>informatique</v>
          </cell>
          <cell r="AE1002" t="str">
            <v>c</v>
          </cell>
          <cell r="AF1002" t="str">
            <v>rdamedia/fre</v>
          </cell>
          <cell r="AG1002" t="str">
            <v>ressource en ligne</v>
          </cell>
          <cell r="AH1002" t="str">
            <v>cr</v>
          </cell>
          <cell r="AI1002" t="str">
            <v>rdacarrier/fre</v>
          </cell>
          <cell r="AJ1002" t="str">
            <v>m\\\\\o\\d\\\\\\\\</v>
          </cell>
          <cell r="AK1002" t="str">
            <v>cr\cn\\\\uuaua</v>
          </cell>
          <cell r="AL1002" t="str">
            <v>Accès restreint aux membres</v>
          </cell>
          <cell r="AM1002" t="str">
            <v>Source de la note de description : Version imprimée</v>
          </cell>
          <cell r="AN1002" t="str">
            <v/>
          </cell>
          <cell r="AO1002" t="str">
            <v>%SITE_CLIENT%/?library_guid=4BB44F5A-D229-4683-8D4D-F9B933D7A7B4</v>
          </cell>
          <cell r="AP1002" t="str">
            <v>Accès au travers du portail ENI</v>
          </cell>
          <cell r="AQ1002" t="str">
            <v xml:space="preserve"> calcul </v>
          </cell>
          <cell r="AR1002" t="str">
            <v xml:space="preserve"> date </v>
          </cell>
          <cell r="AS1002" t="str">
            <v xml:space="preserve"> Fonctions </v>
          </cell>
          <cell r="AT1002" t="str">
            <v xml:space="preserve"> heure </v>
          </cell>
          <cell r="AU1002" t="str">
            <v xml:space="preserve"> LNSOB13AGT</v>
          </cell>
          <cell r="AV1002" t="str">
            <v xml:space="preserve"> tableur </v>
          </cell>
          <cell r="AW1002" t="str">
            <v xml:space="preserve">Microsoft </v>
          </cell>
          <cell r="AX1002" t="str">
            <v/>
          </cell>
          <cell r="AY1002" t="str">
            <v/>
          </cell>
          <cell r="AZ1002" t="str">
            <v/>
          </cell>
          <cell r="BA1002" t="str">
            <v/>
          </cell>
          <cell r="BB1002" t="str">
            <v/>
          </cell>
          <cell r="BC1002" t="str">
            <v/>
          </cell>
          <cell r="BD1002" t="str">
            <v/>
          </cell>
          <cell r="BE1002" t="str">
            <v/>
          </cell>
          <cell r="BF1002" t="str">
            <v/>
          </cell>
          <cell r="BG1002" t="str">
            <v/>
          </cell>
          <cell r="BH1002" t="str">
            <v/>
          </cell>
          <cell r="BI1002" t="str">
            <v/>
          </cell>
          <cell r="BJ1002" t="str">
            <v/>
          </cell>
          <cell r="BK1002" t="str">
            <v/>
          </cell>
          <cell r="BL1002" t="str">
            <v/>
          </cell>
          <cell r="BM1002" t="str">
            <v/>
          </cell>
          <cell r="BN1002" t="str">
            <v/>
          </cell>
          <cell r="BO1002" t="str">
            <v/>
          </cell>
          <cell r="BP1002" t="str">
            <v/>
          </cell>
          <cell r="BQ1002" t="str">
            <v/>
          </cell>
          <cell r="BR1002" t="str">
            <v/>
          </cell>
          <cell r="BS1002" t="str">
            <v/>
          </cell>
          <cell r="BT1002" t="str">
            <v/>
          </cell>
          <cell r="BU1002" t="str">
            <v/>
          </cell>
          <cell r="BV1002" t="str">
            <v/>
          </cell>
          <cell r="BW1002" t="str">
            <v/>
          </cell>
          <cell r="BX1002" t="str">
            <v/>
          </cell>
        </row>
        <row r="1003">
          <cell r="A1003" t="str">
            <v>SOB13ATCD</v>
          </cell>
          <cell r="B1003" t="str">
            <v>Analysez efficacement vos données</v>
          </cell>
          <cell r="C1003" t="str">
            <v>à l'aide des tableaux croisés dynamiques (2ième édition)</v>
          </cell>
          <cell r="D1003" t="str">
            <v>Pierre RIGOLLET</v>
          </cell>
          <cell r="E1003" t="str">
            <v/>
          </cell>
          <cell r="F1003" t="str">
            <v>RIGOLLET, Pierre</v>
          </cell>
          <cell r="G1003" t="str">
            <v/>
          </cell>
          <cell r="H1003" t="str">
            <v/>
          </cell>
          <cell r="I1003" t="str">
            <v/>
          </cell>
          <cell r="J1003" t="str">
            <v/>
          </cell>
          <cell r="K1003" t="str">
            <v>Edition du 1 June 2013</v>
          </cell>
          <cell r="L1003" t="str">
            <v>299 pages</v>
          </cell>
          <cell r="M1003" t="str">
            <v>Editions ENI</v>
          </cell>
          <cell r="N1003" t="str">
            <v>fre</v>
          </cell>
          <cell r="O1003" t="str">
            <v>fre</v>
          </cell>
          <cell r="P1003" t="str">
            <v>fre</v>
          </cell>
          <cell r="Q1003" t="str">
            <v>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couvre les versions 2010 et 2013 d'Excel ; les captures d'écran ont été réalisées à l'aide de la dernière version, Excel 2013.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 Access...). Capable d'appliquer des mises en forme conditionnelles à vos tableaux croisés, vous pourrez aussi automatiser les tâches répétitives grâce aux nombreuses astuces fournies (notamment l'utilisation de fonctions de calcul avancées d'Excel 2013).
Les exemples utilisés dans cet ouvrage proviennent de cas concrets et variés. Les fichiers nécessaires à leur réalisation sont disponibles en téléchargement sur le site des Editions ENI www.editions-eni.fr.
Ce livre est également proposé en coffret 1 | coffret 2</v>
          </cell>
          <cell r="R1003">
            <v>9782746082373</v>
          </cell>
          <cell r="S1003" t="str">
            <v>Version Numérique</v>
          </cell>
          <cell r="T1003">
            <v>9782746081185</v>
          </cell>
          <cell r="U1003" t="str">
            <v>Version Imprimée</v>
          </cell>
          <cell r="V1003" t="str">
            <v>St-Herblain</v>
          </cell>
          <cell r="W1003" t="str">
            <v>Editions ENI</v>
          </cell>
          <cell r="X1003">
            <v>2013</v>
          </cell>
          <cell r="Y1003" t="str">
            <v>Bibliothèque Numérique ENI (Service en ligne)</v>
          </cell>
          <cell r="Z1003" t="str">
            <v>SOLUTIONS BUSINESS</v>
          </cell>
          <cell r="AA1003" t="str">
            <v>texte</v>
          </cell>
          <cell r="AB1003" t="str">
            <v>txt</v>
          </cell>
          <cell r="AC1003" t="str">
            <v>rdacontent/fre</v>
          </cell>
          <cell r="AD1003" t="str">
            <v>informatique</v>
          </cell>
          <cell r="AE1003" t="str">
            <v>c</v>
          </cell>
          <cell r="AF1003" t="str">
            <v>rdamedia/fre</v>
          </cell>
          <cell r="AG1003" t="str">
            <v>ressource en ligne</v>
          </cell>
          <cell r="AH1003" t="str">
            <v>cr</v>
          </cell>
          <cell r="AI1003" t="str">
            <v>rdacarrier/fre</v>
          </cell>
          <cell r="AJ1003" t="str">
            <v>m\\\\\o\\d\\\\\\\\</v>
          </cell>
          <cell r="AK1003" t="str">
            <v>cr\cn\\\\uuaua</v>
          </cell>
          <cell r="AL1003" t="str">
            <v>Accès restreint aux membres</v>
          </cell>
          <cell r="AM1003" t="str">
            <v>Source de la note de description : Version imprimée</v>
          </cell>
          <cell r="AN1003" t="str">
            <v/>
          </cell>
          <cell r="AO1003" t="str">
            <v>%SITE_CLIENT%/?library_guid=6254C799-3AB0-4624-A40A-2BE96D05ACD9</v>
          </cell>
          <cell r="AP1003" t="str">
            <v>Accès au travers du portail ENI</v>
          </cell>
          <cell r="AQ1003" t="str">
            <v xml:space="preserve"> analyse croisée </v>
          </cell>
          <cell r="AR1003" t="str">
            <v xml:space="preserve"> classeur </v>
          </cell>
          <cell r="AS1003" t="str">
            <v xml:space="preserve"> e</v>
          </cell>
          <cell r="AT1003" t="str">
            <v xml:space="preserve"> ebook </v>
          </cell>
          <cell r="AU1003" t="str">
            <v xml:space="preserve"> excel 10 </v>
          </cell>
          <cell r="AV1003" t="str">
            <v xml:space="preserve"> excel 13 </v>
          </cell>
          <cell r="AW1003" t="str">
            <v xml:space="preserve"> excel 2010 </v>
          </cell>
          <cell r="AX1003" t="str">
            <v xml:space="preserve"> excel 2013 </v>
          </cell>
          <cell r="AY1003" t="str">
            <v xml:space="preserve"> feuille de calcul </v>
          </cell>
          <cell r="AZ1003" t="str">
            <v xml:space="preserve"> formule </v>
          </cell>
          <cell r="BA1003" t="str">
            <v xml:space="preserve"> graphique croisé dynamique </v>
          </cell>
          <cell r="BB1003" t="str">
            <v xml:space="preserve"> livre numérique </v>
          </cell>
          <cell r="BC1003" t="str">
            <v xml:space="preserve"> LNSOB13ATCD</v>
          </cell>
          <cell r="BD1003" t="str">
            <v xml:space="preserve"> slicer </v>
          </cell>
          <cell r="BE1003" t="str">
            <v xml:space="preserve"> statistique </v>
          </cell>
          <cell r="BF1003" t="str">
            <v xml:space="preserve"> tableau croisé </v>
          </cell>
          <cell r="BG1003" t="str">
            <v xml:space="preserve"> tableur </v>
          </cell>
          <cell r="BH1003" t="str">
            <v xml:space="preserve"> TCD </v>
          </cell>
          <cell r="BI1003" t="str">
            <v xml:space="preserve">book </v>
          </cell>
          <cell r="BJ1003" t="str">
            <v xml:space="preserve">Microsoft </v>
          </cell>
          <cell r="BK1003" t="str">
            <v/>
          </cell>
          <cell r="BL1003" t="str">
            <v/>
          </cell>
          <cell r="BM1003" t="str">
            <v/>
          </cell>
          <cell r="BN1003" t="str">
            <v/>
          </cell>
          <cell r="BO1003" t="str">
            <v/>
          </cell>
          <cell r="BP1003" t="str">
            <v/>
          </cell>
          <cell r="BQ1003" t="str">
            <v/>
          </cell>
          <cell r="BR1003" t="str">
            <v/>
          </cell>
          <cell r="BS1003" t="str">
            <v/>
          </cell>
          <cell r="BT1003" t="str">
            <v/>
          </cell>
          <cell r="BU1003" t="str">
            <v/>
          </cell>
          <cell r="BV1003" t="str">
            <v/>
          </cell>
          <cell r="BW1003" t="str">
            <v/>
          </cell>
          <cell r="BX1003" t="str">
            <v/>
          </cell>
        </row>
        <row r="1004">
          <cell r="A1004" t="str">
            <v>SOB13EXCBOR</v>
          </cell>
          <cell r="B1004" t="str">
            <v>Tableaux de bord</v>
          </cell>
          <cell r="C1004" t="str">
            <v>Pilotez vos informations pour optimiser la prise de décision</v>
          </cell>
          <cell r="D1004" t="str">
            <v>Jean-François  RIEU,Pierre RIGOLLET</v>
          </cell>
          <cell r="E1004" t="str">
            <v/>
          </cell>
          <cell r="F1004" t="str">
            <v xml:space="preserve">RIEU, Jean-François </v>
          </cell>
          <cell r="G1004" t="str">
            <v>RIGOLLET, Pierre</v>
          </cell>
          <cell r="H1004" t="str">
            <v/>
          </cell>
          <cell r="I1004" t="str">
            <v/>
          </cell>
          <cell r="J1004" t="str">
            <v/>
          </cell>
          <cell r="K1004" t="str">
            <v>Edition du 1 May 2014</v>
          </cell>
          <cell r="L1004" t="str">
            <v>340 pages</v>
          </cell>
          <cell r="M1004" t="str">
            <v>Editions ENI</v>
          </cell>
          <cell r="N1004" t="str">
            <v>fre</v>
          </cell>
          <cell r="O1004" t="str">
            <v>fre</v>
          </cell>
          <cell r="P1004" t="str">
            <v>fre</v>
          </cell>
          <cell r="Q1004" t="str">
            <v>Aujourd'hui, plus que jamais, la chaîne de traitement de l'information est une chaîne à forte valeur ajoutée. Elle doit être pensée et organisée de manière fonctionnelle et rationnelle. Cette chaîne suit plusieurs étapes : l'export/import des données entre les divers logiciels, la mise à jour en temps réel de ces données, le traitement pertinent et harmonieux des données et enfin, la création d'affichages efficients selon le type de données à analyser.
Ce livre s'adresse aux cadres, décideurs, dirigeants...à toute personnes ayant à piloter des informations par l'intermédiaire de tableaux de bord pertinents en vue de faciliter la prise de décision et le suivi des activités. Il a été rédigé avec la version 2013 d'Excel.
Vous commencerez par découvrir l'approche méthodologique liée à la mise en place d'un tableau de bord, nous détaillerons ensemble ses composantes essentielles que sont les indicateurs : comment construire des indicateurs et comment les rendre vivants et intelligibles. Nous verrons dans le détail le travail de préparation sur les données sources : quelles sont les données nécessaires, comment les importer et les rendre exploitables puis comment concevoir le tableau de bord en choisissant un type de navigation et une disposition efficace des éléments.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Pour finir, nous vous présenterons des techniques basées sur les macro-commandes et le langage VBA qui vous permettront d'automatiser la conception de vos tableaux afin de réduire, plus encore, les temps de traitement. 
Vous mettrez ainsi en pratique de nombreuses fonctionnalités avancées d'Excel qui vous permettront de traiter et synthétiser en temps réel les différentes informations relatives à votre structure afin de prendre, en toute connaissance de cause, les bonnes décisions. 
Les fichiers nécessaires à l'élaboration des tableaux de bord sont disponibles en téléchargement sur le site des Editions ENI, www.editions-eni.fr.</v>
          </cell>
          <cell r="R1004">
            <v>9782746088962</v>
          </cell>
          <cell r="S1004" t="str">
            <v>Version Numérique</v>
          </cell>
          <cell r="T1004">
            <v>9782746087743</v>
          </cell>
          <cell r="U1004" t="str">
            <v>Version Imprimée</v>
          </cell>
          <cell r="V1004" t="str">
            <v>St-Herblain</v>
          </cell>
          <cell r="W1004" t="str">
            <v>Editions ENI</v>
          </cell>
          <cell r="X1004">
            <v>2014</v>
          </cell>
          <cell r="Y1004" t="str">
            <v>Bibliothèque Numérique ENI (Service en ligne)</v>
          </cell>
          <cell r="Z1004" t="str">
            <v>SOLUTIONS BUSINESS</v>
          </cell>
          <cell r="AA1004" t="str">
            <v>texte</v>
          </cell>
          <cell r="AB1004" t="str">
            <v>txt</v>
          </cell>
          <cell r="AC1004" t="str">
            <v>rdacontent/fre</v>
          </cell>
          <cell r="AD1004" t="str">
            <v>informatique</v>
          </cell>
          <cell r="AE1004" t="str">
            <v>c</v>
          </cell>
          <cell r="AF1004" t="str">
            <v>rdamedia/fre</v>
          </cell>
          <cell r="AG1004" t="str">
            <v>ressource en ligne</v>
          </cell>
          <cell r="AH1004" t="str">
            <v>cr</v>
          </cell>
          <cell r="AI1004" t="str">
            <v>rdacarrier/fre</v>
          </cell>
          <cell r="AJ1004" t="str">
            <v>m\\\\\o\\d\\\\\\\\</v>
          </cell>
          <cell r="AK1004" t="str">
            <v>cr\cn\\\\uuaua</v>
          </cell>
          <cell r="AL1004" t="str">
            <v>Accès restreint aux membres</v>
          </cell>
          <cell r="AM1004" t="str">
            <v>Source de la note de description : Version imprimée</v>
          </cell>
          <cell r="AN1004" t="str">
            <v/>
          </cell>
          <cell r="AO1004" t="str">
            <v>%SITE_CLIENT%/?library_guid=97A49D6B-E6E8-42D9-B6EA-1650AFF61BF4</v>
          </cell>
          <cell r="AP1004" t="str">
            <v>Accès au travers du portail ENI</v>
          </cell>
          <cell r="AQ1004" t="str">
            <v xml:space="preserve"> comptabilité </v>
          </cell>
          <cell r="AR1004" t="str">
            <v xml:space="preserve"> données </v>
          </cell>
          <cell r="AS1004" t="str">
            <v xml:space="preserve"> finance </v>
          </cell>
          <cell r="AT1004" t="str">
            <v xml:space="preserve"> indicateur </v>
          </cell>
          <cell r="AU1004" t="str">
            <v xml:space="preserve"> LNSOB13EXCBOR</v>
          </cell>
          <cell r="AV1004" t="str">
            <v xml:space="preserve"> suivi </v>
          </cell>
          <cell r="AW1004" t="str">
            <v xml:space="preserve">Excel </v>
          </cell>
          <cell r="AX1004" t="str">
            <v/>
          </cell>
          <cell r="AY1004" t="str">
            <v/>
          </cell>
          <cell r="AZ1004" t="str">
            <v/>
          </cell>
          <cell r="BA1004" t="str">
            <v/>
          </cell>
          <cell r="BB1004" t="str">
            <v/>
          </cell>
          <cell r="BC1004" t="str">
            <v/>
          </cell>
          <cell r="BD1004" t="str">
            <v/>
          </cell>
          <cell r="BE1004" t="str">
            <v/>
          </cell>
          <cell r="BF1004" t="str">
            <v/>
          </cell>
          <cell r="BG1004" t="str">
            <v/>
          </cell>
          <cell r="BH1004" t="str">
            <v/>
          </cell>
          <cell r="BI1004" t="str">
            <v/>
          </cell>
          <cell r="BJ1004" t="str">
            <v/>
          </cell>
          <cell r="BK1004" t="str">
            <v/>
          </cell>
          <cell r="BL1004" t="str">
            <v/>
          </cell>
          <cell r="BM1004" t="str">
            <v/>
          </cell>
          <cell r="BN1004" t="str">
            <v/>
          </cell>
          <cell r="BO1004" t="str">
            <v/>
          </cell>
          <cell r="BP1004" t="str">
            <v/>
          </cell>
          <cell r="BQ1004" t="str">
            <v/>
          </cell>
          <cell r="BR1004" t="str">
            <v/>
          </cell>
          <cell r="BS1004" t="str">
            <v/>
          </cell>
          <cell r="BT1004" t="str">
            <v/>
          </cell>
          <cell r="BU1004" t="str">
            <v/>
          </cell>
          <cell r="BV1004" t="str">
            <v/>
          </cell>
          <cell r="BW1004" t="str">
            <v/>
          </cell>
          <cell r="BX1004" t="str">
            <v/>
          </cell>
        </row>
        <row r="1005">
          <cell r="A1005" t="str">
            <v>SOB13EXCPOW</v>
          </cell>
          <cell r="B1005" t="str">
            <v>Business Intelligence simple et efficace</v>
          </cell>
          <cell r="C1005" t="str">
            <v>avec Excel et PowerPivot</v>
          </cell>
          <cell r="D1005" t="str">
            <v>Jean-Philippe GOUIGOUX</v>
          </cell>
          <cell r="E1005" t="str">
            <v/>
          </cell>
          <cell r="F1005" t="str">
            <v>GOUIGOUX, Jean-Philippe</v>
          </cell>
          <cell r="G1005" t="str">
            <v/>
          </cell>
          <cell r="H1005" t="str">
            <v/>
          </cell>
          <cell r="I1005" t="str">
            <v/>
          </cell>
          <cell r="J1005" t="str">
            <v/>
          </cell>
          <cell r="K1005" t="str">
            <v>Edition du 1 May 2014</v>
          </cell>
          <cell r="L1005" t="str">
            <v>300 pages</v>
          </cell>
          <cell r="M1005" t="str">
            <v>Editions ENI</v>
          </cell>
          <cell r="N1005" t="str">
            <v>fre</v>
          </cell>
          <cell r="O1005" t="str">
            <v>fre</v>
          </cell>
          <cell r="P1005" t="str">
            <v>fre</v>
          </cell>
          <cell r="Q1005" t="str">
            <v>Ce livre a pour objectif de vous apprendre à analyser des gros volumes de données dans Excel 2013. Loin de l'approche Big Data et de sa complexité de mise en place, PowerPivot permet de démarrer des analyses complexes en quelques secondes sur des données hétérogènes ou même distantes. PowerPivot permet de garder la souplesse d'analyse des tableaux croisés dynamiques d'Excel tout en se basant sur une technologie capable d'agréger plusieurs millions de lignes de données de manière quasi-instantanée.
Le premier chapitre vous présentera le module PowerPivot, ses avantages et limitations, et son positionnement par rapport aux solutions de Business Intelligence ou Big Data. Après un chapitre détaillant un exemple plus complet, vous aborderez la gestion des sources de données, puis la mise en relation des sources de données pour des analyses encore plus complètes. Le reporting est une part importante des analyses, et vous étudierez non seulement sa version traditionnelle dans Excel, mais également la nouvelle approche Power View. Enfin, vous aborderez des notions avancées comme l'intégration dans SharePoint, la préparation de données dans Power Query et l'utilisation des services web Excel pour manipuler PowerPivot.</v>
          </cell>
          <cell r="R1005">
            <v>9782746090118</v>
          </cell>
          <cell r="S1005" t="str">
            <v>Version Numérique</v>
          </cell>
          <cell r="T1005">
            <v>9782746089129</v>
          </cell>
          <cell r="U1005" t="str">
            <v>Version Imprimée</v>
          </cell>
          <cell r="V1005" t="str">
            <v>St-Herblain</v>
          </cell>
          <cell r="W1005" t="str">
            <v>Editions ENI</v>
          </cell>
          <cell r="X1005">
            <v>2014</v>
          </cell>
          <cell r="Y1005" t="str">
            <v>Bibliothèque Numérique ENI (Service en ligne)</v>
          </cell>
          <cell r="Z1005" t="str">
            <v>SOLUTIONS BUSINESS</v>
          </cell>
          <cell r="AA1005" t="str">
            <v>texte</v>
          </cell>
          <cell r="AB1005" t="str">
            <v>txt</v>
          </cell>
          <cell r="AC1005" t="str">
            <v>rdacontent/fre</v>
          </cell>
          <cell r="AD1005" t="str">
            <v>informatique</v>
          </cell>
          <cell r="AE1005" t="str">
            <v>c</v>
          </cell>
          <cell r="AF1005" t="str">
            <v>rdamedia/fre</v>
          </cell>
          <cell r="AG1005" t="str">
            <v>ressource en ligne</v>
          </cell>
          <cell r="AH1005" t="str">
            <v>cr</v>
          </cell>
          <cell r="AI1005" t="str">
            <v>rdacarrier/fre</v>
          </cell>
          <cell r="AJ1005" t="str">
            <v>m\\\\\o\\d\\\\\\\\</v>
          </cell>
          <cell r="AK1005" t="str">
            <v>cr\cn\\\\uuaua</v>
          </cell>
          <cell r="AL1005" t="str">
            <v>Accès restreint aux membres</v>
          </cell>
          <cell r="AM1005" t="str">
            <v>Source de la note de description : Version imprimée</v>
          </cell>
          <cell r="AN1005" t="str">
            <v/>
          </cell>
          <cell r="AO1005" t="str">
            <v>%SITE_CLIENT%/?library_guid=B32DA9CD-8907-452C-B6A4-633495971D5E</v>
          </cell>
          <cell r="AP1005" t="str">
            <v>Accès au travers du portail ENI</v>
          </cell>
          <cell r="AQ1005" t="str">
            <v xml:space="preserve"> BI </v>
          </cell>
          <cell r="AR1005" t="str">
            <v xml:space="preserve"> big data </v>
          </cell>
          <cell r="AS1005" t="str">
            <v xml:space="preserve"> bigData </v>
          </cell>
          <cell r="AT1005" t="str">
            <v xml:space="preserve"> cube </v>
          </cell>
          <cell r="AU1005" t="str">
            <v xml:space="preserve"> Excel web services  </v>
          </cell>
          <cell r="AV1005" t="str">
            <v xml:space="preserve"> LNSOB13EXCPOW</v>
          </cell>
          <cell r="AW1005" t="str">
            <v xml:space="preserve"> Power Query </v>
          </cell>
          <cell r="AX1005" t="str">
            <v xml:space="preserve"> Power View </v>
          </cell>
          <cell r="AY1005" t="str">
            <v xml:space="preserve"> PowerQuery </v>
          </cell>
          <cell r="AZ1005" t="str">
            <v xml:space="preserve"> PowerView </v>
          </cell>
          <cell r="BA1005" t="str">
            <v xml:space="preserve"> reporting </v>
          </cell>
          <cell r="BB1005" t="str">
            <v xml:space="preserve"> tableau croisé dynamique </v>
          </cell>
          <cell r="BC1005" t="str">
            <v xml:space="preserve">Microsoft </v>
          </cell>
          <cell r="BD1005" t="str">
            <v xml:space="preserve">TCD </v>
          </cell>
          <cell r="BE1005" t="str">
            <v/>
          </cell>
          <cell r="BF1005" t="str">
            <v/>
          </cell>
          <cell r="BG1005" t="str">
            <v/>
          </cell>
          <cell r="BH1005" t="str">
            <v/>
          </cell>
          <cell r="BI1005" t="str">
            <v/>
          </cell>
          <cell r="BJ1005" t="str">
            <v/>
          </cell>
          <cell r="BK1005" t="str">
            <v/>
          </cell>
          <cell r="BL1005" t="str">
            <v/>
          </cell>
          <cell r="BM1005" t="str">
            <v/>
          </cell>
          <cell r="BN1005" t="str">
            <v/>
          </cell>
          <cell r="BO1005" t="str">
            <v/>
          </cell>
          <cell r="BP1005" t="str">
            <v/>
          </cell>
          <cell r="BQ1005" t="str">
            <v/>
          </cell>
          <cell r="BR1005" t="str">
            <v/>
          </cell>
          <cell r="BS1005" t="str">
            <v/>
          </cell>
          <cell r="BT1005" t="str">
            <v/>
          </cell>
          <cell r="BU1005" t="str">
            <v/>
          </cell>
          <cell r="BV1005" t="str">
            <v/>
          </cell>
          <cell r="BW1005" t="str">
            <v/>
          </cell>
          <cell r="BX1005" t="str">
            <v/>
          </cell>
        </row>
        <row r="1006">
          <cell r="A1006" t="str">
            <v>SOB13EXCTAB</v>
          </cell>
          <cell r="B1006" t="str">
            <v>Tableaux de synthèse et tableaux de bord</v>
          </cell>
          <cell r="C1006" t="str">
            <v>Traitez et analysez de gros volumes de données avec Excel</v>
          </cell>
          <cell r="D1006" t="str">
            <v>Pierre RIGOLLET</v>
          </cell>
          <cell r="E1006" t="str">
            <v/>
          </cell>
          <cell r="F1006" t="str">
            <v>RIGOLLET, Pierre</v>
          </cell>
          <cell r="G1006" t="str">
            <v/>
          </cell>
          <cell r="H1006" t="str">
            <v/>
          </cell>
          <cell r="I1006" t="str">
            <v/>
          </cell>
          <cell r="J1006" t="str">
            <v/>
          </cell>
          <cell r="K1006" t="str">
            <v>Edition du 1 July 2013</v>
          </cell>
          <cell r="L1006" t="str">
            <v>347 pages</v>
          </cell>
          <cell r="M1006" t="str">
            <v>Editions ENI</v>
          </cell>
          <cell r="N1006" t="str">
            <v>fre</v>
          </cell>
          <cell r="O1006" t="str">
            <v>fre</v>
          </cell>
          <cell r="P1006" t="str">
            <v>fre</v>
          </cell>
          <cell r="Q1006" t="str">
            <v>Dans toute structure, le volume des données produites ne cesse de croître : données comptables, commerciales, financières ou données relatives à la qualité, à la productivité... Cette masse de données n'a d'intérêt que si elle est exploitée comme source à des tableaux de synthèse afin de mettre en évidence certains indicateurs utiles au gestionnaire.
Une feuille de calcul Excel peut contenir plus d'un million de lignes. Obtenir des statistiques pertinentes et si besoin est, en temps réel sur une telle masse de données est inconcevable sans outils adaptés. Mais comme pour un artisan, disposer d'un bon outil ne suffit pas, il faut aussi et surtout savoir s'en servir. Que vous ayez besoin dans votre fonction d'analyses journalières, hebdomadaires ou mensuelles, Excel dispose d'outils puissants pour faciliter l'analyse de données. 
Ce livre s'adresse à toute personne dont la fonction nécessite de manière régulière et fréquente l'importation, le traitement et l'analyse de grandes masses de données. Il va vous permettre d'aborder les différentes techniques utilisables au quotidien, de l'utilisation des tables de données jusqu'au calcul matriciel. Sera aussi abordée la conception de tableaux de bord mettant en évidence des indicateurs graphiques et chiffrés. Il a été rédigé avec Excel 2013 mais s'applique aussi à la version 2010.
Les 1ers chapitres expliquent comment importer différents types de données et comment les préparer afin de permettre des analyses efficaces. Vous verrez ensuite comment les filtrer, les classer et synthétiser les données de nombreuses feuilles en tableaux de synthèses pertinents en utilisant parfois des fonctions méconnues d'Excel. Vous utiliserez ensuite les outils permettant de mettre en forme ces données pour en faciliter l'analyse : les mises en forme conditionnelles et les nombreux graphiques proposés par Excel. Vous irez plus loin dans l'analyse grâce aux outils de simulation, aux tableaux croisés dynamiques et pour finir, concevrez des tableaux de bord pour le suivi de vos données.
Les exemples présentés dans ce livre sont disponibles en téléchargement sur le site des Editions ENI www.editions-eni.fr.
Ce livre est également proposé en coffret</v>
          </cell>
          <cell r="R1006">
            <v>9782746082557</v>
          </cell>
          <cell r="S1006" t="str">
            <v>Version Numérique</v>
          </cell>
          <cell r="T1006">
            <v>9782746082038</v>
          </cell>
          <cell r="U1006" t="str">
            <v>Version Imprimée</v>
          </cell>
          <cell r="V1006" t="str">
            <v>St-Herblain</v>
          </cell>
          <cell r="W1006" t="str">
            <v>Editions ENI</v>
          </cell>
          <cell r="X1006">
            <v>2013</v>
          </cell>
          <cell r="Y1006" t="str">
            <v>Bibliothèque Numérique ENI (Service en ligne)</v>
          </cell>
          <cell r="Z1006" t="str">
            <v>SOLUTIONS BUSINESS</v>
          </cell>
          <cell r="AA1006" t="str">
            <v>texte</v>
          </cell>
          <cell r="AB1006" t="str">
            <v>txt</v>
          </cell>
          <cell r="AC1006" t="str">
            <v>rdacontent/fre</v>
          </cell>
          <cell r="AD1006" t="str">
            <v>informatique</v>
          </cell>
          <cell r="AE1006" t="str">
            <v>c</v>
          </cell>
          <cell r="AF1006" t="str">
            <v>rdamedia/fre</v>
          </cell>
          <cell r="AG1006" t="str">
            <v>ressource en ligne</v>
          </cell>
          <cell r="AH1006" t="str">
            <v>cr</v>
          </cell>
          <cell r="AI1006" t="str">
            <v>rdacarrier/fre</v>
          </cell>
          <cell r="AJ1006" t="str">
            <v>m\\\\\o\\d\\\\\\\\</v>
          </cell>
          <cell r="AK1006" t="str">
            <v>cr\cn\\\\uuaua</v>
          </cell>
          <cell r="AL1006" t="str">
            <v>Accès restreint aux membres</v>
          </cell>
          <cell r="AM1006" t="str">
            <v>Source de la note de description : Version imprimée</v>
          </cell>
          <cell r="AN1006" t="str">
            <v/>
          </cell>
          <cell r="AO1006" t="str">
            <v>%SITE_CLIENT%/?library_guid=1BFF82D9-A9FF-475B-939A-06C85B2DE2BE</v>
          </cell>
          <cell r="AP1006" t="str">
            <v>Accès au travers du portail ENI</v>
          </cell>
          <cell r="AQ1006" t="str">
            <v xml:space="preserve"> data </v>
          </cell>
          <cell r="AR1006" t="str">
            <v xml:space="preserve"> importation de données </v>
          </cell>
          <cell r="AS1006" t="str">
            <v xml:space="preserve"> LNSOB13EXCTAB</v>
          </cell>
          <cell r="AT1006" t="str">
            <v xml:space="preserve"> synthèse </v>
          </cell>
          <cell r="AU1006" t="str">
            <v xml:space="preserve"> tableaux de bord </v>
          </cell>
          <cell r="AV1006" t="str">
            <v xml:space="preserve"> tableaux de données </v>
          </cell>
          <cell r="AW1006" t="str">
            <v xml:space="preserve">Microsoft </v>
          </cell>
          <cell r="AX1006" t="str">
            <v/>
          </cell>
          <cell r="AY1006" t="str">
            <v/>
          </cell>
          <cell r="AZ1006" t="str">
            <v/>
          </cell>
          <cell r="BA1006" t="str">
            <v/>
          </cell>
          <cell r="BB1006" t="str">
            <v/>
          </cell>
          <cell r="BC1006" t="str">
            <v/>
          </cell>
          <cell r="BD1006" t="str">
            <v/>
          </cell>
          <cell r="BE1006" t="str">
            <v/>
          </cell>
          <cell r="BF1006" t="str">
            <v/>
          </cell>
          <cell r="BG1006" t="str">
            <v/>
          </cell>
          <cell r="BH1006" t="str">
            <v/>
          </cell>
          <cell r="BI1006" t="str">
            <v/>
          </cell>
          <cell r="BJ1006" t="str">
            <v/>
          </cell>
          <cell r="BK1006" t="str">
            <v/>
          </cell>
          <cell r="BL1006" t="str">
            <v/>
          </cell>
          <cell r="BM1006" t="str">
            <v/>
          </cell>
          <cell r="BN1006" t="str">
            <v/>
          </cell>
          <cell r="BO1006" t="str">
            <v/>
          </cell>
          <cell r="BP1006" t="str">
            <v/>
          </cell>
          <cell r="BQ1006" t="str">
            <v/>
          </cell>
          <cell r="BR1006" t="str">
            <v/>
          </cell>
          <cell r="BS1006" t="str">
            <v/>
          </cell>
          <cell r="BT1006" t="str">
            <v/>
          </cell>
          <cell r="BU1006" t="str">
            <v/>
          </cell>
          <cell r="BV1006" t="str">
            <v/>
          </cell>
          <cell r="BW1006" t="str">
            <v/>
          </cell>
          <cell r="BX1006" t="str">
            <v/>
          </cell>
        </row>
        <row r="1007">
          <cell r="A1007" t="str">
            <v>SOB13POW</v>
          </cell>
          <cell r="B1007" t="str">
            <v>Réussissez votre communication</v>
          </cell>
          <cell r="C1007" t="str">
            <v>Storytelling et cas pratiques pour des présentations PowerPoint percutantes</v>
          </cell>
          <cell r="D1007" t="str">
            <v>Christophe BOUILLARD</v>
          </cell>
          <cell r="E1007" t="str">
            <v/>
          </cell>
          <cell r="F1007" t="str">
            <v>BOUILLARD, Christophe</v>
          </cell>
          <cell r="G1007" t="str">
            <v/>
          </cell>
          <cell r="H1007" t="str">
            <v/>
          </cell>
          <cell r="I1007" t="str">
            <v/>
          </cell>
          <cell r="J1007" t="str">
            <v/>
          </cell>
          <cell r="K1007" t="str">
            <v>Edition du 1 February 2015</v>
          </cell>
          <cell r="L1007" t="str">
            <v>283 pages</v>
          </cell>
          <cell r="M1007" t="str">
            <v>Editions ENI</v>
          </cell>
          <cell r="N1007" t="str">
            <v>fre</v>
          </cell>
          <cell r="O1007" t="str">
            <v>fre</v>
          </cell>
          <cell r="P1007" t="str">
            <v>fre</v>
          </cell>
          <cell r="Q1007" t="str">
            <v>Ce livre s'adresse à toute personne soucieuse de créer et réaliser des présentations simples, claires, efficaces et mémorables. 
L'ouvrage propose tout d'abord de passer en revue les ingrédients nécessaires à la construction d'une histoire inoubliable : production d'idées, concept de storytelling, processus de communication, contraintes et rôle des différents acteurs.
Le troisième chapitre aborde la conception d'histoires et la complémentarité entre le rôle de l'orateur et le design de la présentation. Sous la forme de fiches pratiques, le lecteur peut suivre les conseils préconisés pour améliorer sa prestation et créer des diapositives efficaces.  
Les chapitres suivants zooment  sur la contribution des contenus à l'écriture d'une histoire captivante : textes et messages, images et visuels, graphiques, formes et diagrammes et pour finir, animations et vidéos. 
Chaque chapitre présente des cas concrets et illustrés ainsi que des exercices à réaliser avec PowerPoint (version 2013).
En synthèse, ce guide pratique de référence  vous permettra d'engranger  des conseils faciles à mettre en oeuvre, de progresser et de confirmer vos expertises rapidement :
- écriture de présentations percutantes au service d'histoires captivantes,
- professionnalisation de vos créations et interventions,
- efficacité de la conception à la réalisation,
- maîtrise des outils et concepts essentiels à la Présentation Assistée par Ordinateur.
Les présentations utilisées dans le livre sont disponibles en téléchargement sur le site des Editions ENI www.editions-eni.fr.</v>
          </cell>
          <cell r="R1007">
            <v>9782746094703</v>
          </cell>
          <cell r="S1007" t="str">
            <v>Version Numérique</v>
          </cell>
          <cell r="T1007">
            <v>9782746093362</v>
          </cell>
          <cell r="U1007" t="str">
            <v>Version Imprimée</v>
          </cell>
          <cell r="V1007" t="str">
            <v>St-Herblain</v>
          </cell>
          <cell r="W1007" t="str">
            <v>Editions ENI</v>
          </cell>
          <cell r="X1007">
            <v>2015</v>
          </cell>
          <cell r="Y1007" t="str">
            <v>Bibliothèque Numérique ENI (Service en ligne)</v>
          </cell>
          <cell r="Z1007" t="str">
            <v>SOLUTIONS BUSINESS</v>
          </cell>
          <cell r="AA1007" t="str">
            <v>texte</v>
          </cell>
          <cell r="AB1007" t="str">
            <v>txt</v>
          </cell>
          <cell r="AC1007" t="str">
            <v>rdacontent/fre</v>
          </cell>
          <cell r="AD1007" t="str">
            <v>informatique</v>
          </cell>
          <cell r="AE1007" t="str">
            <v>c</v>
          </cell>
          <cell r="AF1007" t="str">
            <v>rdamedia/fre</v>
          </cell>
          <cell r="AG1007" t="str">
            <v>ressource en ligne</v>
          </cell>
          <cell r="AH1007" t="str">
            <v>cr</v>
          </cell>
          <cell r="AI1007" t="str">
            <v>rdacarrier/fre</v>
          </cell>
          <cell r="AJ1007" t="str">
            <v>m\\\\\o\\d\\\\\\\\</v>
          </cell>
          <cell r="AK1007" t="str">
            <v>cr\cn\\\\uuaua</v>
          </cell>
          <cell r="AL1007" t="str">
            <v>Accès restreint aux membres</v>
          </cell>
          <cell r="AM1007" t="str">
            <v>Source de la note de description : Version imprimée</v>
          </cell>
          <cell r="AN1007" t="str">
            <v/>
          </cell>
          <cell r="AO1007" t="str">
            <v>%SITE_CLIENT%/?library_guid=879951E9-9248-47D0-866E-470CDEEADBF6</v>
          </cell>
          <cell r="AP1007" t="str">
            <v>Accès au travers du portail ENI</v>
          </cell>
          <cell r="AQ1007" t="str">
            <v xml:space="preserve">  diapositive </v>
          </cell>
          <cell r="AR1007" t="str">
            <v xml:space="preserve"> animation </v>
          </cell>
          <cell r="AS1007" t="str">
            <v xml:space="preserve"> diagramme
 </v>
          </cell>
          <cell r="AT1007" t="str">
            <v xml:space="preserve"> diaporama </v>
          </cell>
          <cell r="AU1007" t="str">
            <v xml:space="preserve"> graphique </v>
          </cell>
          <cell r="AV1007" t="str">
            <v xml:space="preserve"> image </v>
          </cell>
          <cell r="AW1007" t="str">
            <v xml:space="preserve"> LNSOB13POW</v>
          </cell>
          <cell r="AX1007" t="str">
            <v xml:space="preserve"> mindmapping </v>
          </cell>
          <cell r="AY1007" t="str">
            <v xml:space="preserve"> storyboard </v>
          </cell>
          <cell r="AZ1007" t="str">
            <v xml:space="preserve"> tableau </v>
          </cell>
          <cell r="BA1007" t="str">
            <v xml:space="preserve"> typographie </v>
          </cell>
          <cell r="BB1007" t="str">
            <v xml:space="preserve">Storytelling </v>
          </cell>
          <cell r="BC1007" t="str">
            <v/>
          </cell>
          <cell r="BD1007" t="str">
            <v/>
          </cell>
          <cell r="BE1007" t="str">
            <v/>
          </cell>
          <cell r="BF1007" t="str">
            <v/>
          </cell>
          <cell r="BG1007" t="str">
            <v/>
          </cell>
          <cell r="BH1007" t="str">
            <v/>
          </cell>
          <cell r="BI1007" t="str">
            <v/>
          </cell>
          <cell r="BJ1007" t="str">
            <v/>
          </cell>
          <cell r="BK1007" t="str">
            <v/>
          </cell>
          <cell r="BL1007" t="str">
            <v/>
          </cell>
          <cell r="BM1007" t="str">
            <v/>
          </cell>
          <cell r="BN1007" t="str">
            <v/>
          </cell>
          <cell r="BO1007" t="str">
            <v/>
          </cell>
          <cell r="BP1007" t="str">
            <v/>
          </cell>
          <cell r="BQ1007" t="str">
            <v/>
          </cell>
          <cell r="BR1007" t="str">
            <v/>
          </cell>
          <cell r="BS1007" t="str">
            <v/>
          </cell>
          <cell r="BT1007" t="str">
            <v/>
          </cell>
          <cell r="BU1007" t="str">
            <v/>
          </cell>
          <cell r="BV1007" t="str">
            <v/>
          </cell>
          <cell r="BW1007" t="str">
            <v/>
          </cell>
          <cell r="BX1007" t="str">
            <v/>
          </cell>
        </row>
        <row r="1008">
          <cell r="A1008" t="str">
            <v>SOB13SHA</v>
          </cell>
          <cell r="B1008" t="str">
            <v>Mettre en place et piloter un intranet avec SharePoint</v>
          </cell>
          <cell r="C1008" t="str">
            <v>Travail collaboratif, gestion documentaire et publication</v>
          </cell>
          <cell r="D1008" t="str">
            <v xml:space="preserve">Jean-François FUSTEC </v>
          </cell>
          <cell r="E1008" t="str">
            <v/>
          </cell>
          <cell r="F1008" t="str">
            <v>FUSTEC , Jean-François</v>
          </cell>
          <cell r="G1008" t="str">
            <v/>
          </cell>
          <cell r="H1008" t="str">
            <v/>
          </cell>
          <cell r="I1008" t="str">
            <v/>
          </cell>
          <cell r="J1008" t="str">
            <v/>
          </cell>
          <cell r="K1008" t="str">
            <v>Edition du 1 May 2014</v>
          </cell>
          <cell r="L1008" t="str">
            <v>198 pages</v>
          </cell>
          <cell r="M1008" t="str">
            <v>Editions ENI</v>
          </cell>
          <cell r="N1008" t="str">
            <v>fre</v>
          </cell>
          <cell r="O1008" t="str">
            <v>fre</v>
          </cell>
          <cell r="P1008" t="str">
            <v>fre</v>
          </cell>
          <cell r="Q1008" t="str">
            <v>SharePoint, l'environnement Microsoft dédié aux intranets, est utilisé par des centaines de millions de personnes. Il couvre des usages très différents d'une entreprise à une autre et fait travailler ensemble des métiers multiples. 
Cet ouvrage s'adresse à toute personne chargée d'une mission de pilotage d'un projet intranet qui doit maitriser les bases de la conception et comprendre les possibilités fonctionnelles de SharePoint : le travail collaboratif, monde du partage et de l'organisation, la gestion documentaire, monde du classement et de l'automatisme et la publication, monde de la communication unidirectionnelle où les rôles sont définis entre auteur et lecteur. 
Si SharePoint n'est pas encore déployé dans l'entreprise, quelle édition choisir en fonction du projet visé ? &amp;Agrave; l'inverse, si SharePoint est implanté dans l'entreprise, quelles contraintes seront imposées si le projet à mettre en place est un sous-niveau d'une collection de sites ? Ce livre a comme objectif de vous donner toutes les informations nécessaires à la mise en place et au suivi d'un tel projet et aidera les organisateurs, animateurs d'un site ou responsables d'une bibliothèque, à dialoguer avec le service informatique, administrateurs et développeurs, acteurs indispensables de ce type de projet. Mais il intéressera également l'informaticien qui doit, au-delà de son univers technique, comprendre les possibilités de cet outil à facettes multiples et proposer aux utilisateurs les fonctionnalités les plus utiles, les méthodes les plus pertinentes.
Tout au long de cet ouvrage, vous découvrirez :
- les fondamentaux : architecture des conteneurs d'information et gestion des autorisations,
- la mise en place des fonctions les plus simples permettant de créer des sites collaboratifs légers et d'utiliser le réseau social de SharePoint,
- la mobilisation de fonctionnalités d' « entreprise » pour organiser une GED ou un site de publication ainsi que les workflows pour dynamiser la vie de l'information.
Cet ouvrage veut à la fois apporter un éclairage sur les fonctionnalités (ce que l'on peut faire), expliquer en pratique les bases de la conception (comment faire) et conseiller sur les choix d'organisation les plus efficaces. Il a été rédigé avec la version 2013 de SharePoint.</v>
          </cell>
          <cell r="R1008">
            <v>9782746090132</v>
          </cell>
          <cell r="S1008" t="str">
            <v>Version Numérique</v>
          </cell>
          <cell r="T1008">
            <v>9782746089143</v>
          </cell>
          <cell r="U1008" t="str">
            <v>Version Imprimée</v>
          </cell>
          <cell r="V1008" t="str">
            <v>St-Herblain</v>
          </cell>
          <cell r="W1008" t="str">
            <v>Editions ENI</v>
          </cell>
          <cell r="X1008">
            <v>2014</v>
          </cell>
          <cell r="Y1008" t="str">
            <v>Bibliothèque Numérique ENI (Service en ligne)</v>
          </cell>
          <cell r="Z1008" t="str">
            <v>SOLUTIONS BUSINESS</v>
          </cell>
          <cell r="AA1008" t="str">
            <v>texte</v>
          </cell>
          <cell r="AB1008" t="str">
            <v>txt</v>
          </cell>
          <cell r="AC1008" t="str">
            <v>rdacontent/fre</v>
          </cell>
          <cell r="AD1008" t="str">
            <v>informatique</v>
          </cell>
          <cell r="AE1008" t="str">
            <v>c</v>
          </cell>
          <cell r="AF1008" t="str">
            <v>rdamedia/fre</v>
          </cell>
          <cell r="AG1008" t="str">
            <v>ressource en ligne</v>
          </cell>
          <cell r="AH1008" t="str">
            <v>cr</v>
          </cell>
          <cell r="AI1008" t="str">
            <v>rdacarrier/fre</v>
          </cell>
          <cell r="AJ1008" t="str">
            <v>m\\\\\o\\d\\\\\\\\</v>
          </cell>
          <cell r="AK1008" t="str">
            <v>cr\cn\\\\uuaua</v>
          </cell>
          <cell r="AL1008" t="str">
            <v>Accès restreint aux membres</v>
          </cell>
          <cell r="AM1008" t="str">
            <v>Source de la note de description : Version imprimée</v>
          </cell>
          <cell r="AN1008" t="str">
            <v/>
          </cell>
          <cell r="AO1008" t="str">
            <v>%SITE_CLIENT%/?library_guid=9CBE0390-8F1B-4F7F-AA6A-8AAD607B92DD</v>
          </cell>
          <cell r="AP1008" t="str">
            <v>Accès au travers du portail ENI</v>
          </cell>
          <cell r="AQ1008" t="str">
            <v xml:space="preserve"> livre sharepoint </v>
          </cell>
          <cell r="AR1008" t="str">
            <v xml:space="preserve"> LNSOB13SHA</v>
          </cell>
          <cell r="AS1008" t="str">
            <v xml:space="preserve"> pilotage </v>
          </cell>
          <cell r="AT1008" t="str">
            <v xml:space="preserve"> pilote </v>
          </cell>
          <cell r="AU1008" t="str">
            <v xml:space="preserve"> réseau social </v>
          </cell>
          <cell r="AV1008" t="str">
            <v xml:space="preserve"> RSE </v>
          </cell>
          <cell r="AW1008" t="str">
            <v xml:space="preserve"> sharepoint 2013 </v>
          </cell>
          <cell r="AX1008" t="str">
            <v xml:space="preserve"> workflow </v>
          </cell>
          <cell r="AY1008" t="str">
            <v xml:space="preserve">GED </v>
          </cell>
          <cell r="AZ1008" t="str">
            <v/>
          </cell>
          <cell r="BA1008" t="str">
            <v/>
          </cell>
          <cell r="BB1008" t="str">
            <v/>
          </cell>
          <cell r="BC1008" t="str">
            <v/>
          </cell>
          <cell r="BD1008" t="str">
            <v/>
          </cell>
          <cell r="BE1008" t="str">
            <v/>
          </cell>
          <cell r="BF1008" t="str">
            <v/>
          </cell>
          <cell r="BG1008" t="str">
            <v/>
          </cell>
          <cell r="BH1008" t="str">
            <v/>
          </cell>
          <cell r="BI1008" t="str">
            <v/>
          </cell>
          <cell r="BJ1008" t="str">
            <v/>
          </cell>
          <cell r="BK1008" t="str">
            <v/>
          </cell>
          <cell r="BL1008" t="str">
            <v/>
          </cell>
          <cell r="BM1008" t="str">
            <v/>
          </cell>
          <cell r="BN1008" t="str">
            <v/>
          </cell>
          <cell r="BO1008" t="str">
            <v/>
          </cell>
          <cell r="BP1008" t="str">
            <v/>
          </cell>
          <cell r="BQ1008" t="str">
            <v/>
          </cell>
          <cell r="BR1008" t="str">
            <v/>
          </cell>
          <cell r="BS1008" t="str">
            <v/>
          </cell>
          <cell r="BT1008" t="str">
            <v/>
          </cell>
          <cell r="BU1008" t="str">
            <v/>
          </cell>
          <cell r="BV1008" t="str">
            <v/>
          </cell>
          <cell r="BW1008" t="str">
            <v/>
          </cell>
          <cell r="BX1008" t="str">
            <v/>
          </cell>
        </row>
        <row r="1009">
          <cell r="A1009" t="str">
            <v>SOB16ATCD</v>
          </cell>
          <cell r="B1009" t="str">
            <v>Analysez efficacement vos données</v>
          </cell>
          <cell r="C1009" t="str">
            <v>à l'aide des tableaux croisés dynamiques (3e édition)</v>
          </cell>
          <cell r="D1009" t="str">
            <v>Pierre RIGOLLET</v>
          </cell>
          <cell r="E1009" t="str">
            <v/>
          </cell>
          <cell r="F1009" t="str">
            <v>RIGOLLET, Pierre</v>
          </cell>
          <cell r="G1009" t="str">
            <v/>
          </cell>
          <cell r="H1009" t="str">
            <v/>
          </cell>
          <cell r="I1009" t="str">
            <v/>
          </cell>
          <cell r="J1009" t="str">
            <v/>
          </cell>
          <cell r="K1009" t="str">
            <v>Edition du 1 September 2016</v>
          </cell>
          <cell r="L1009" t="str">
            <v>304 pages</v>
          </cell>
          <cell r="M1009" t="str">
            <v>Editions ENI</v>
          </cell>
          <cell r="N1009" t="str">
            <v>fre</v>
          </cell>
          <cell r="O1009" t="str">
            <v>fre</v>
          </cell>
          <cell r="P1009" t="str">
            <v>fre</v>
          </cell>
          <cell r="Q1009" t="str">
            <v>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couvre les versions 2010, 2013 et 2016 d'Excel ; les captures d'écran ont été réalisées à l'aide de la dernière version, Excel 2016.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requêtes Access...). Capable d'appliquer des mises en forme conditionnelles à vos tableaux croisés, vous pourrez aussi automatiser les tâches répétitives grâce aux nombreuses astuces fournies (notamment l'utilisation de fonctions de calcul avancées d'Excel 2016 ainsi que la réalisation de procédures VBA). 
Un exemple d'utilisation de Power Pivot est présenté en fin d'ouvrage.
Les exemples utilisés dans ce livre proviennent de cas concrets et variés. Les fichiers nécessaires à leur réalisation sont disponibles en téléchargement sur le site des Editions ENI www.editions-eni.fr.</v>
          </cell>
          <cell r="R1009">
            <v>9782409004162</v>
          </cell>
          <cell r="S1009" t="str">
            <v>Version Numérique</v>
          </cell>
          <cell r="T1009">
            <v>9782409003615</v>
          </cell>
          <cell r="U1009" t="str">
            <v>Version Imprimée</v>
          </cell>
          <cell r="V1009" t="str">
            <v>St-Herblain</v>
          </cell>
          <cell r="W1009" t="str">
            <v>Editions ENI</v>
          </cell>
          <cell r="X1009">
            <v>2016</v>
          </cell>
          <cell r="Y1009" t="str">
            <v>Bibliothèque Numérique ENI (Service en ligne)</v>
          </cell>
          <cell r="Z1009" t="str">
            <v>SOLUTIONS BUSINESS</v>
          </cell>
          <cell r="AA1009" t="str">
            <v>texte</v>
          </cell>
          <cell r="AB1009" t="str">
            <v>txt</v>
          </cell>
          <cell r="AC1009" t="str">
            <v>rdacontent/fre</v>
          </cell>
          <cell r="AD1009" t="str">
            <v>informatique</v>
          </cell>
          <cell r="AE1009" t="str">
            <v>c</v>
          </cell>
          <cell r="AF1009" t="str">
            <v>rdamedia/fre</v>
          </cell>
          <cell r="AG1009" t="str">
            <v>ressource en ligne</v>
          </cell>
          <cell r="AH1009" t="str">
            <v>cr</v>
          </cell>
          <cell r="AI1009" t="str">
            <v>rdacarrier/fre</v>
          </cell>
          <cell r="AJ1009" t="str">
            <v>m\\\\\o\\d\\\\\\\\</v>
          </cell>
          <cell r="AK1009" t="str">
            <v>cr\cn\\\\uuaua</v>
          </cell>
          <cell r="AL1009" t="str">
            <v>Accès restreint aux membres</v>
          </cell>
          <cell r="AM1009" t="str">
            <v>Source de la note de description : Version imprimée</v>
          </cell>
          <cell r="AN1009" t="str">
            <v/>
          </cell>
          <cell r="AO1009" t="str">
            <v>%SITE_CLIENT%/?library_guid=BA806F6C-1E0D-4A81-96FE-45FE256807D5</v>
          </cell>
          <cell r="AP1009" t="str">
            <v>Accès au travers du portail ENI</v>
          </cell>
          <cell r="AQ1009" t="str">
            <v xml:space="preserve"> analyse croisée </v>
          </cell>
          <cell r="AR1009" t="str">
            <v xml:space="preserve"> classeur </v>
          </cell>
          <cell r="AS1009" t="str">
            <v xml:space="preserve"> excel 16 </v>
          </cell>
          <cell r="AT1009" t="str">
            <v xml:space="preserve"> feuille de calcul </v>
          </cell>
          <cell r="AU1009" t="str">
            <v xml:space="preserve"> formule </v>
          </cell>
          <cell r="AV1009" t="str">
            <v xml:space="preserve"> graphique croisé dynamique </v>
          </cell>
          <cell r="AW1009" t="str">
            <v xml:space="preserve"> LNSOB16ATCD</v>
          </cell>
          <cell r="AX1009" t="str">
            <v xml:space="preserve"> power pivot </v>
          </cell>
          <cell r="AY1009" t="str">
            <v xml:space="preserve"> powerpivot </v>
          </cell>
          <cell r="AZ1009" t="str">
            <v xml:space="preserve"> statistique </v>
          </cell>
          <cell r="BA1009" t="str">
            <v xml:space="preserve"> tableau croisé </v>
          </cell>
          <cell r="BB1009" t="str">
            <v xml:space="preserve"> tableur </v>
          </cell>
          <cell r="BC1009" t="str">
            <v xml:space="preserve"> TCD </v>
          </cell>
          <cell r="BD1009" t="str">
            <v xml:space="preserve">Microsoft </v>
          </cell>
          <cell r="BE1009" t="str">
            <v/>
          </cell>
          <cell r="BF1009" t="str">
            <v/>
          </cell>
          <cell r="BG1009" t="str">
            <v/>
          </cell>
          <cell r="BH1009" t="str">
            <v/>
          </cell>
          <cell r="BI1009" t="str">
            <v/>
          </cell>
          <cell r="BJ1009" t="str">
            <v/>
          </cell>
          <cell r="BK1009" t="str">
            <v/>
          </cell>
          <cell r="BL1009" t="str">
            <v/>
          </cell>
          <cell r="BM1009" t="str">
            <v/>
          </cell>
          <cell r="BN1009" t="str">
            <v/>
          </cell>
          <cell r="BO1009" t="str">
            <v/>
          </cell>
          <cell r="BP1009" t="str">
            <v/>
          </cell>
          <cell r="BQ1009" t="str">
            <v/>
          </cell>
          <cell r="BR1009" t="str">
            <v/>
          </cell>
          <cell r="BS1009" t="str">
            <v/>
          </cell>
          <cell r="BT1009" t="str">
            <v/>
          </cell>
          <cell r="BU1009" t="str">
            <v/>
          </cell>
          <cell r="BV1009" t="str">
            <v/>
          </cell>
          <cell r="BW1009" t="str">
            <v/>
          </cell>
          <cell r="BX1009" t="str">
            <v/>
          </cell>
        </row>
        <row r="1010">
          <cell r="A1010" t="str">
            <v>SOB16EXCBOR</v>
          </cell>
          <cell r="B1010" t="str">
            <v>Tableaux de bord</v>
          </cell>
          <cell r="C1010" t="str">
            <v>Pilotez vos informations pour optimiser la prise de décision avec Excel 2016</v>
          </cell>
          <cell r="D1010" t="str">
            <v>Jean-François  RIEU,Pierre RIGOLLET</v>
          </cell>
          <cell r="E1010" t="str">
            <v/>
          </cell>
          <cell r="F1010" t="str">
            <v xml:space="preserve">RIEU, Jean-François </v>
          </cell>
          <cell r="G1010" t="str">
            <v>RIGOLLET, Pierre</v>
          </cell>
          <cell r="H1010" t="str">
            <v/>
          </cell>
          <cell r="I1010" t="str">
            <v/>
          </cell>
          <cell r="J1010" t="str">
            <v/>
          </cell>
          <cell r="K1010" t="str">
            <v>Edition du 1 July 2017</v>
          </cell>
          <cell r="L1010" t="str">
            <v>346 pages</v>
          </cell>
          <cell r="M1010" t="str">
            <v>Editions ENI</v>
          </cell>
          <cell r="N1010" t="str">
            <v>fre</v>
          </cell>
          <cell r="O1010" t="str">
            <v>fre</v>
          </cell>
          <cell r="P1010" t="str">
            <v>fre</v>
          </cell>
          <cell r="Q1010" t="str">
            <v>Aujourd'hui, plus que jamais, la chaîne de traitement de l'information est une chaîne à forte valeur ajoutée. Elle doit être pensée et organisée de manière fonctionnelle et rationnelle. Cette chaîne suit plusieurs étapes : l'export/import des données entre les divers logiciels, la mise à jour en temps réel de ces données, le traitement pertinent et harmonieux des données et enfin, la création d'affichages efficients selon le type de données à analyser.
Ce livre s'adresse aux cadres, décideurs, dirigeants...à toute personne ayant à piloter des informations par l'intermédiaire de tableaux de bord pertinents en vue de faciliter la prise de décision et le suivi des activités. Il a été rédigé avec la version 2016 d'Excel.
Vous commencerez par découvrir l'approche méthodologique liée à la mise en place d'un tableau de bord, nous détaillerons ensemble ses composantes essentielles que sont les indicateurs : comment construire des indicateurs et comment les rendre vivants et intelligibles. Nous verrons dans le détail le travail de préparation sur les données sources : quelles sont les données nécessaires, comment les importer et les rendre exploitables puis comment concevoir le tableau de bord en choisissant un type de navigation et une disposition efficace des éléments.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Pour finir, nous ferons une présentation rapide de PowerPivot pour vous montrer comment travailler sur des fichiers d'origines différentes et nous vous présenterons des techniques basées sur les macro-commandes et le langage VBA qui vous permettront d'automatiser la gestion des données et la conception de vos tableaux afin de réduire, plus encore, les temps de traitement. 
Vous mettrez ainsi en pratique de nombreuses fonctionnalités avancées d'Excel qui vous permettront de traiter et synthétiser en temps réel les différentes informations relatives à votre structure afin de prendre, en toute connaissance de cause, les bonnes décisions. 
Les fichiers nécessaires à l'élaboration des tableaux de bord sont disponibles en téléchargement sur le site des Editions ENI, www.editions-eni.fr.</v>
          </cell>
          <cell r="R1010">
            <v>9782409009822</v>
          </cell>
          <cell r="S1010" t="str">
            <v>Version Numérique</v>
          </cell>
          <cell r="T1010">
            <v>9782409007842</v>
          </cell>
          <cell r="U1010" t="str">
            <v>Version Imprimée</v>
          </cell>
          <cell r="V1010" t="str">
            <v>St-Herblain</v>
          </cell>
          <cell r="W1010" t="str">
            <v>Editions ENI</v>
          </cell>
          <cell r="X1010">
            <v>2017</v>
          </cell>
          <cell r="Y1010" t="str">
            <v>Bibliothèque Numérique ENI (Service en ligne)</v>
          </cell>
          <cell r="Z1010" t="str">
            <v>SOLUTIONS BUSINESS</v>
          </cell>
          <cell r="AA1010" t="str">
            <v>texte</v>
          </cell>
          <cell r="AB1010" t="str">
            <v>txt</v>
          </cell>
          <cell r="AC1010" t="str">
            <v>rdacontent/fre</v>
          </cell>
          <cell r="AD1010" t="str">
            <v>informatique</v>
          </cell>
          <cell r="AE1010" t="str">
            <v>c</v>
          </cell>
          <cell r="AF1010" t="str">
            <v>rdamedia/fre</v>
          </cell>
          <cell r="AG1010" t="str">
            <v>ressource en ligne</v>
          </cell>
          <cell r="AH1010" t="str">
            <v>cr</v>
          </cell>
          <cell r="AI1010" t="str">
            <v>rdacarrier/fre</v>
          </cell>
          <cell r="AJ1010" t="str">
            <v>m\\\\\o\\d\\\\\\\\</v>
          </cell>
          <cell r="AK1010" t="str">
            <v>cr\cn\\\\uuaua</v>
          </cell>
          <cell r="AL1010" t="str">
            <v>Accès restreint aux membres</v>
          </cell>
          <cell r="AM1010" t="str">
            <v>Source de la note de description : Version imprimée</v>
          </cell>
          <cell r="AN1010" t="str">
            <v/>
          </cell>
          <cell r="AO1010" t="str">
            <v>%SITE_CLIENT%/?library_guid=68085D8C-0C6E-4E17-8BE6-A82A109D3813</v>
          </cell>
          <cell r="AP1010" t="str">
            <v>Accès au travers du portail ENI</v>
          </cell>
          <cell r="AQ1010" t="str">
            <v xml:space="preserve"> comptabilité </v>
          </cell>
          <cell r="AR1010" t="str">
            <v xml:space="preserve"> data </v>
          </cell>
          <cell r="AS1010" t="str">
            <v xml:space="preserve"> données </v>
          </cell>
          <cell r="AT1010" t="str">
            <v xml:space="preserve"> export </v>
          </cell>
          <cell r="AU1010" t="str">
            <v xml:space="preserve"> finance </v>
          </cell>
          <cell r="AV1010" t="str">
            <v xml:space="preserve"> import </v>
          </cell>
          <cell r="AW1010" t="str">
            <v xml:space="preserve"> indicateur </v>
          </cell>
          <cell r="AX1010" t="str">
            <v xml:space="preserve"> LNSOB16EXCBOR</v>
          </cell>
          <cell r="AY1010" t="str">
            <v xml:space="preserve"> macro </v>
          </cell>
          <cell r="AZ1010" t="str">
            <v xml:space="preserve"> Powerpivot </v>
          </cell>
          <cell r="BA1010" t="str">
            <v xml:space="preserve"> suivi </v>
          </cell>
          <cell r="BB1010" t="str">
            <v xml:space="preserve"> VBA </v>
          </cell>
          <cell r="BC1010" t="str">
            <v xml:space="preserve">Excel </v>
          </cell>
          <cell r="BD1010" t="str">
            <v/>
          </cell>
          <cell r="BE1010" t="str">
            <v/>
          </cell>
          <cell r="BF1010" t="str">
            <v/>
          </cell>
          <cell r="BG1010" t="str">
            <v/>
          </cell>
          <cell r="BH1010" t="str">
            <v/>
          </cell>
          <cell r="BI1010" t="str">
            <v/>
          </cell>
          <cell r="BJ1010" t="str">
            <v/>
          </cell>
          <cell r="BK1010" t="str">
            <v/>
          </cell>
          <cell r="BL1010" t="str">
            <v/>
          </cell>
          <cell r="BM1010" t="str">
            <v/>
          </cell>
          <cell r="BN1010" t="str">
            <v/>
          </cell>
          <cell r="BO1010" t="str">
            <v/>
          </cell>
          <cell r="BP1010" t="str">
            <v/>
          </cell>
          <cell r="BQ1010" t="str">
            <v/>
          </cell>
          <cell r="BR1010" t="str">
            <v/>
          </cell>
          <cell r="BS1010" t="str">
            <v/>
          </cell>
          <cell r="BT1010" t="str">
            <v/>
          </cell>
          <cell r="BU1010" t="str">
            <v/>
          </cell>
          <cell r="BV1010" t="str">
            <v/>
          </cell>
          <cell r="BW1010" t="str">
            <v/>
          </cell>
          <cell r="BX1010" t="str">
            <v/>
          </cell>
        </row>
        <row r="1011">
          <cell r="A1011" t="str">
            <v>SOB16EXCCM</v>
          </cell>
          <cell r="B1011" t="str">
            <v>Calculs mathématiques, statistiques et financiers</v>
          </cell>
          <cell r="C1011" t="str">
            <v>Avec Excel 2016</v>
          </cell>
          <cell r="D1011" t="str">
            <v>Claude  DUIGOU</v>
          </cell>
          <cell r="E1011" t="str">
            <v/>
          </cell>
          <cell r="F1011" t="str">
            <v xml:space="preserve">DUIGOU, Claude </v>
          </cell>
          <cell r="G1011" t="str">
            <v/>
          </cell>
          <cell r="H1011" t="str">
            <v/>
          </cell>
          <cell r="I1011" t="str">
            <v/>
          </cell>
          <cell r="J1011" t="str">
            <v/>
          </cell>
          <cell r="K1011" t="str">
            <v>Edition du 1 April 2016</v>
          </cell>
          <cell r="L1011" t="str">
            <v>240 pages</v>
          </cell>
          <cell r="M1011" t="str">
            <v>Editions ENI</v>
          </cell>
          <cell r="N1011" t="str">
            <v>fre</v>
          </cell>
          <cell r="O1011" t="str">
            <v>fre</v>
          </cell>
          <cell r="P1011" t="str">
            <v>fre</v>
          </cell>
          <cell r="Q1011" t="str">
            <v>Ce livre vous propose de passer en revue les grandes catégories de calculs qu'il est possible d'effectuer avec un tableur comme Excel. Il s'adresse aussi bien à l'étudiant en sciences ou en sciences humaines, qu'au professeur, à l'ingénieur, au statisticien, au financier, etc...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statistiques et les probabilités
- Les tracés de courbes et les graphiques en général
- La résolution d'équations et l'optimisation
- Les fonctions d'accès aux services Web et à XML
- La création de fonctions personnalisées en VBA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2016. La troisième partie traite d'outils complémentaires, comme les graphiques, le solveur, l'accès aux services Web ou encore le langage VBA,  permettant d'étendre les possibilités d'Excel.</v>
          </cell>
          <cell r="R1011">
            <v>9782409001970</v>
          </cell>
          <cell r="S1011" t="str">
            <v>Version Numérique</v>
          </cell>
          <cell r="T1011">
            <v>9782409000911</v>
          </cell>
          <cell r="U1011" t="str">
            <v>Version Imprimée</v>
          </cell>
          <cell r="V1011" t="str">
            <v>St-Herblain</v>
          </cell>
          <cell r="W1011" t="str">
            <v>Editions ENI</v>
          </cell>
          <cell r="X1011">
            <v>2016</v>
          </cell>
          <cell r="Y1011" t="str">
            <v>Bibliothèque Numérique ENI (Service en ligne)</v>
          </cell>
          <cell r="Z1011" t="str">
            <v>SOLUTIONS BUSINESS</v>
          </cell>
          <cell r="AA1011" t="str">
            <v>texte</v>
          </cell>
          <cell r="AB1011" t="str">
            <v>txt</v>
          </cell>
          <cell r="AC1011" t="str">
            <v>rdacontent/fre</v>
          </cell>
          <cell r="AD1011" t="str">
            <v>informatique</v>
          </cell>
          <cell r="AE1011" t="str">
            <v>c</v>
          </cell>
          <cell r="AF1011" t="str">
            <v>rdamedia/fre</v>
          </cell>
          <cell r="AG1011" t="str">
            <v>ressource en ligne</v>
          </cell>
          <cell r="AH1011" t="str">
            <v>cr</v>
          </cell>
          <cell r="AI1011" t="str">
            <v>rdacarrier/fre</v>
          </cell>
          <cell r="AJ1011" t="str">
            <v>m\\\\\o\\d\\\\\\\\</v>
          </cell>
          <cell r="AK1011" t="str">
            <v>cr\cn\\\\uuaua</v>
          </cell>
          <cell r="AL1011" t="str">
            <v>Accès restreint aux membres</v>
          </cell>
          <cell r="AM1011" t="str">
            <v>Source de la note de description : Version imprimée</v>
          </cell>
          <cell r="AN1011" t="str">
            <v/>
          </cell>
          <cell r="AO1011" t="str">
            <v>%SITE_CLIENT%/?library_guid=D5D0B920-0469-47BE-97BA-57732B9D2FF8</v>
          </cell>
          <cell r="AP1011" t="str">
            <v>Accès au travers du portail ENI</v>
          </cell>
          <cell r="AQ1011" t="str">
            <v xml:space="preserve"> courbe de tendance </v>
          </cell>
          <cell r="AR1011" t="str">
            <v xml:space="preserve"> investissement dégressif </v>
          </cell>
          <cell r="AS1011" t="str">
            <v xml:space="preserve"> investissement linéaire </v>
          </cell>
          <cell r="AT1011" t="str">
            <v xml:space="preserve"> LNSOB16EXCCM</v>
          </cell>
          <cell r="AU1011" t="str">
            <v xml:space="preserve"> Math </v>
          </cell>
          <cell r="AV1011" t="str">
            <v xml:space="preserve"> nombres complexes </v>
          </cell>
          <cell r="AW1011" t="str">
            <v xml:space="preserve"> probabilités </v>
          </cell>
          <cell r="AX1011" t="str">
            <v xml:space="preserve"> régression linéaire </v>
          </cell>
          <cell r="AY1011" t="str">
            <v xml:space="preserve"> seuil de rentabilité </v>
          </cell>
          <cell r="AZ1011" t="str">
            <v xml:space="preserve"> stat </v>
          </cell>
          <cell r="BA1011" t="str">
            <v xml:space="preserve"> statistiques </v>
          </cell>
          <cell r="BB1011" t="str">
            <v xml:space="preserve"> tableur </v>
          </cell>
          <cell r="BC1011" t="str">
            <v xml:space="preserve"> trigo </v>
          </cell>
          <cell r="BD1011" t="str">
            <v xml:space="preserve"> trigonométrie </v>
          </cell>
          <cell r="BE1011" t="str">
            <v xml:space="preserve">Microsoft </v>
          </cell>
          <cell r="BF1011" t="str">
            <v/>
          </cell>
          <cell r="BG1011" t="str">
            <v/>
          </cell>
          <cell r="BH1011" t="str">
            <v/>
          </cell>
          <cell r="BI1011" t="str">
            <v/>
          </cell>
          <cell r="BJ1011" t="str">
            <v/>
          </cell>
          <cell r="BK1011" t="str">
            <v/>
          </cell>
          <cell r="BL1011" t="str">
            <v/>
          </cell>
          <cell r="BM1011" t="str">
            <v/>
          </cell>
          <cell r="BN1011" t="str">
            <v/>
          </cell>
          <cell r="BO1011" t="str">
            <v/>
          </cell>
          <cell r="BP1011" t="str">
            <v/>
          </cell>
          <cell r="BQ1011" t="str">
            <v/>
          </cell>
          <cell r="BR1011" t="str">
            <v/>
          </cell>
          <cell r="BS1011" t="str">
            <v/>
          </cell>
          <cell r="BT1011" t="str">
            <v/>
          </cell>
          <cell r="BU1011" t="str">
            <v/>
          </cell>
          <cell r="BV1011" t="str">
            <v/>
          </cell>
          <cell r="BW1011" t="str">
            <v/>
          </cell>
          <cell r="BX1011" t="str">
            <v/>
          </cell>
        </row>
        <row r="1012">
          <cell r="A1012" t="str">
            <v>SOB16EXCTAB</v>
          </cell>
          <cell r="B1012" t="str">
            <v>Tableaux de synthèse et tableaux de bord</v>
          </cell>
          <cell r="C1012" t="str">
            <v>Traitez et analysez de gros volumes de données avec Excel 2016</v>
          </cell>
          <cell r="D1012" t="str">
            <v>Pierre RIGOLLET</v>
          </cell>
          <cell r="E1012" t="str">
            <v/>
          </cell>
          <cell r="F1012" t="str">
            <v>RIGOLLET, Pierre</v>
          </cell>
          <cell r="G1012" t="str">
            <v/>
          </cell>
          <cell r="H1012" t="str">
            <v/>
          </cell>
          <cell r="I1012" t="str">
            <v/>
          </cell>
          <cell r="J1012" t="str">
            <v/>
          </cell>
          <cell r="K1012" t="str">
            <v>Edition du 1 June 2016</v>
          </cell>
          <cell r="L1012" t="str">
            <v>338 pages</v>
          </cell>
          <cell r="M1012" t="str">
            <v>Editions ENI</v>
          </cell>
          <cell r="N1012" t="str">
            <v>fre</v>
          </cell>
          <cell r="O1012" t="str">
            <v>fre</v>
          </cell>
          <cell r="P1012" t="str">
            <v>fre</v>
          </cell>
          <cell r="Q1012" t="str">
            <v>Dans toute structure, le volume des données produites ne cesse de croître : données R.H., comptables, commerciales, financières ou données relatives à la qualité, à la productivité... Cette masse de données n'a d'intérêt que si elle est exploitée comme source à des tableaux de synthèse afin de mettre en évidence certains indicateurs pertinents utiles au gestionnaire.
Une feuille de calcul Excel peut contenir plus d'un million de lignes. Obtenir des statistiques pertinentes et si besoin est, en temps réel sur une telle masse de données est inconcevable sans outils adaptés. Mais comme pour un artisan, disposer d'un bon outil ne suffit pas, il faut aussi et surtout savoir s'en servir. Que vous ayez besoin dans votre fonction d'analyses journalières, hebdomadaires ou mensuelles, Excel dispose d'outils puissants pour faciliter l'analyse de données. 
Ce livre, rédigé avec Excel 2016, s'adresse à toute personne dont la fonction nécessite de manière régulière et fréquente l'importation, le traitement et l'analyse de grandes masses de données. Il va vous permettre d'aborder les différentes techniques utilisables au quotidien, de l'utilisation des tables de données jusqu'au calcul matriciel. Sera aussi abordée la conception de tableaux de bord mettant en évidence des indicateurs graphiques et chiffrés. 
Les premiers chapitres expliquent comment importer différents types de données et comment les préparer afin de permettre des analyses efficaces. Vous verrez ensuite comment les filtrer, les classer et synthétiser les données de nombreuses feuilles en tableaux de synthèses pertinents en utilisant parfois des fonctions méconnues d'Excel. Vous utiliserez ensuite les outils permettant de mettre en forme ces données pour en faciliter l'analyse : les mises en forme conditionnelles et les graphiques proposés par Excel. Vous irez plus loin dans l'analyse grâce aux outils de simulation, aux tableaux croisés dynamiques. Pour terminer, vous concevrez des tableaux de bord pour le suivi de vos données et découvrirez PowerPivot.
Les exemples présentés dans ce livre sont disponibles en téléchargement sur le site des Editions ENI www.editions-eni.fr.</v>
          </cell>
          <cell r="R1012">
            <v>9782409003011</v>
          </cell>
          <cell r="S1012" t="str">
            <v>Version Numérique</v>
          </cell>
          <cell r="T1012">
            <v>9782409001659</v>
          </cell>
          <cell r="U1012" t="str">
            <v>Version Imprimée</v>
          </cell>
          <cell r="V1012" t="str">
            <v>St-Herblain</v>
          </cell>
          <cell r="W1012" t="str">
            <v>Editions ENI</v>
          </cell>
          <cell r="X1012">
            <v>2016</v>
          </cell>
          <cell r="Y1012" t="str">
            <v>Bibliothèque Numérique ENI (Service en ligne)</v>
          </cell>
          <cell r="Z1012" t="str">
            <v>SOLUTIONS BUSINESS</v>
          </cell>
          <cell r="AA1012" t="str">
            <v>texte</v>
          </cell>
          <cell r="AB1012" t="str">
            <v>txt</v>
          </cell>
          <cell r="AC1012" t="str">
            <v>rdacontent/fre</v>
          </cell>
          <cell r="AD1012" t="str">
            <v>informatique</v>
          </cell>
          <cell r="AE1012" t="str">
            <v>c</v>
          </cell>
          <cell r="AF1012" t="str">
            <v>rdamedia/fre</v>
          </cell>
          <cell r="AG1012" t="str">
            <v>ressource en ligne</v>
          </cell>
          <cell r="AH1012" t="str">
            <v>cr</v>
          </cell>
          <cell r="AI1012" t="str">
            <v>rdacarrier/fre</v>
          </cell>
          <cell r="AJ1012" t="str">
            <v>m\\\\\o\\d\\\\\\\\</v>
          </cell>
          <cell r="AK1012" t="str">
            <v>cr\cn\\\\uuaua</v>
          </cell>
          <cell r="AL1012" t="str">
            <v>Accès restreint aux membres</v>
          </cell>
          <cell r="AM1012" t="str">
            <v>Source de la note de description : Version imprimée</v>
          </cell>
          <cell r="AN1012" t="str">
            <v/>
          </cell>
          <cell r="AO1012" t="str">
            <v>%SITE_CLIENT%/?library_guid=6D5840E3-B53E-4CB4-A575-F5007A35AFA2</v>
          </cell>
          <cell r="AP1012" t="str">
            <v>Accès au travers du portail ENI</v>
          </cell>
          <cell r="AQ1012" t="str">
            <v xml:space="preserve"> data </v>
          </cell>
          <cell r="AR1012" t="str">
            <v xml:space="preserve"> importation de données </v>
          </cell>
          <cell r="AS1012" t="str">
            <v xml:space="preserve"> LNSOB16EXCTAB</v>
          </cell>
          <cell r="AT1012" t="str">
            <v xml:space="preserve"> power pivot </v>
          </cell>
          <cell r="AU1012" t="str">
            <v xml:space="preserve"> powerpivot </v>
          </cell>
          <cell r="AV1012" t="str">
            <v xml:space="preserve"> synthèse </v>
          </cell>
          <cell r="AW1012" t="str">
            <v xml:space="preserve"> tableaux de bord </v>
          </cell>
          <cell r="AX1012" t="str">
            <v xml:space="preserve"> tableaux de données </v>
          </cell>
          <cell r="AY1012" t="str">
            <v xml:space="preserve">Microsoft </v>
          </cell>
          <cell r="AZ1012" t="str">
            <v/>
          </cell>
          <cell r="BA1012" t="str">
            <v/>
          </cell>
          <cell r="BB1012" t="str">
            <v/>
          </cell>
          <cell r="BC1012" t="str">
            <v/>
          </cell>
          <cell r="BD1012" t="str">
            <v/>
          </cell>
          <cell r="BE1012" t="str">
            <v/>
          </cell>
          <cell r="BF1012" t="str">
            <v/>
          </cell>
          <cell r="BG1012" t="str">
            <v/>
          </cell>
          <cell r="BH1012" t="str">
            <v/>
          </cell>
          <cell r="BI1012" t="str">
            <v/>
          </cell>
          <cell r="BJ1012" t="str">
            <v/>
          </cell>
          <cell r="BK1012" t="str">
            <v/>
          </cell>
          <cell r="BL1012" t="str">
            <v/>
          </cell>
          <cell r="BM1012" t="str">
            <v/>
          </cell>
          <cell r="BN1012" t="str">
            <v/>
          </cell>
          <cell r="BO1012" t="str">
            <v/>
          </cell>
          <cell r="BP1012" t="str">
            <v/>
          </cell>
          <cell r="BQ1012" t="str">
            <v/>
          </cell>
          <cell r="BR1012" t="str">
            <v/>
          </cell>
          <cell r="BS1012" t="str">
            <v/>
          </cell>
          <cell r="BT1012" t="str">
            <v/>
          </cell>
          <cell r="BU1012" t="str">
            <v/>
          </cell>
          <cell r="BV1012" t="str">
            <v/>
          </cell>
          <cell r="BW1012" t="str">
            <v/>
          </cell>
          <cell r="BX1012" t="str">
            <v/>
          </cell>
        </row>
        <row r="1013">
          <cell r="A1013" t="str">
            <v>SOB16EXCVBA</v>
          </cell>
          <cell r="B1013" t="str">
            <v>Apprenez le langage VBA</v>
          </cell>
          <cell r="C1013" t="str">
            <v>et devenez un expert sur Excel</v>
          </cell>
          <cell r="D1013" t="str">
            <v>Jean-Emmanuel  CHAPARTEGUI</v>
          </cell>
          <cell r="E1013" t="str">
            <v/>
          </cell>
          <cell r="F1013" t="str">
            <v xml:space="preserve">CHAPARTEGUI, Jean-Emmanuel </v>
          </cell>
          <cell r="G1013" t="str">
            <v/>
          </cell>
          <cell r="H1013" t="str">
            <v/>
          </cell>
          <cell r="I1013" t="str">
            <v/>
          </cell>
          <cell r="J1013" t="str">
            <v/>
          </cell>
          <cell r="K1013" t="str">
            <v>Edition du 1 September 2016</v>
          </cell>
          <cell r="L1013" t="str">
            <v>346 pages</v>
          </cell>
          <cell r="M1013" t="str">
            <v>Editions ENI</v>
          </cell>
          <cell r="N1013" t="str">
            <v>fre</v>
          </cell>
          <cell r="O1013" t="str">
            <v>fre</v>
          </cell>
          <cell r="P1013" t="str">
            <v>fre</v>
          </cell>
          <cell r="Q1013" t="str">
            <v>Visual Basic for Application (VBA) est un langage de programmation mis en place afin d'apporter des fonctionnalités supplémentaires aux outils de la suite Microsoft Office et plus particulièrement à Excel en permettant l'automatisation des calculs dans le tableur mais également :
- La création de fonctions gérées comme les fonctions Excel natives.
- La création de formulaire permettant à l'utilisateur d'interagir avec l'application.
- La possibilité d'implémenter de nombreuses fonctionnalités permettant par exemple : d'envoyer un e-mail, de créer un rapport PowerPoint, d'imprimer un document, de lancer une application, d'ouvrir un fichier, de modifier des paramètres Windows...
VBA est un langage accessible c'est-à-dire qu'il ne requiert pas de connaissances poussées en programmation.
L'objectif de ce livre est de vous apprendre à utiliser le langage VBA et à développer vos compétences sur Excel. Il a été rédigé avec la version 2016 d'Excel.
Après une brève introduction à VBA, vous commencerez par utiliser des fonctions avancées d'Excel (validation des données, calculs sur les dates, fonctions conditionnelles, calcul matriciel, mise en forme conditionnelle...), vous serez amené à créer un formulaire de saisie des ventes puis à interagir avec Excel grâce au langage VBA. Vous utiliserez ensuite les tableaux et graphiques croisés dynamiques via Excel et VBA pour gérer le suivi d'une campagne de test d'une application de vente en ligne. L'exercice suivant se base sur les fonctions de date pour calculer des durées et le coût de chaque tâche d'un projet informatique. Dans le dernier chapitre, l'exemple traité vous permettra de consolider des données, d'automatiser la saisie de données en ligne et l'envoi de données mensuelles par e-mail pour plusieurs agences immobilières.
L'approche utilisée est basée principalement sur des exemples extraits de la vie professionnelle. Chaque chapitre correspond à un cas métier et se décompose en notions de cours et explications permettant de réaliser l'exercice. L'objectif est d'être guidé le plus possible et de mettre tout de suite en pratique les notions de cours.
Les classeurs nécessaires à la réalisation des exercices (énoncé) et les versions corrigées sont disponibles en téléchargement sur le site des Editions ENI www.editions-eni.fr.</v>
          </cell>
          <cell r="R1013">
            <v>9782409004186</v>
          </cell>
          <cell r="S1013" t="str">
            <v>Version Numérique</v>
          </cell>
          <cell r="T1013">
            <v>9782409003264</v>
          </cell>
          <cell r="U1013" t="str">
            <v>Version Imprimée</v>
          </cell>
          <cell r="V1013" t="str">
            <v>St-Herblain</v>
          </cell>
          <cell r="W1013" t="str">
            <v>Editions ENI</v>
          </cell>
          <cell r="X1013">
            <v>2016</v>
          </cell>
          <cell r="Y1013" t="str">
            <v>Bibliothèque Numérique ENI (Service en ligne)</v>
          </cell>
          <cell r="Z1013" t="str">
            <v>SOLUTIONS BUSINESS</v>
          </cell>
          <cell r="AA1013" t="str">
            <v>texte</v>
          </cell>
          <cell r="AB1013" t="str">
            <v>txt</v>
          </cell>
          <cell r="AC1013" t="str">
            <v>rdacontent/fre</v>
          </cell>
          <cell r="AD1013" t="str">
            <v>informatique</v>
          </cell>
          <cell r="AE1013" t="str">
            <v>c</v>
          </cell>
          <cell r="AF1013" t="str">
            <v>rdamedia/fre</v>
          </cell>
          <cell r="AG1013" t="str">
            <v>ressource en ligne</v>
          </cell>
          <cell r="AH1013" t="str">
            <v>cr</v>
          </cell>
          <cell r="AI1013" t="str">
            <v>rdacarrier/fre</v>
          </cell>
          <cell r="AJ1013" t="str">
            <v>m\\\\\o\\d\\\\\\\\</v>
          </cell>
          <cell r="AK1013" t="str">
            <v>cr\cn\\\\uuaua</v>
          </cell>
          <cell r="AL1013" t="str">
            <v>Accès restreint aux membres</v>
          </cell>
          <cell r="AM1013" t="str">
            <v>Source de la note de description : Version imprimée</v>
          </cell>
          <cell r="AN1013" t="str">
            <v/>
          </cell>
          <cell r="AO1013" t="str">
            <v>%SITE_CLIENT%/?library_guid=9E669CF1-AD60-4F10-89DC-06FA54B3A91B</v>
          </cell>
          <cell r="AP1013" t="str">
            <v>Accès au travers du portail ENI</v>
          </cell>
          <cell r="AQ1013" t="str">
            <v xml:space="preserve"> calcul matriciel </v>
          </cell>
          <cell r="AR1013" t="str">
            <v xml:space="preserve"> consolidation  </v>
          </cell>
          <cell r="AS1013" t="str">
            <v xml:space="preserve"> date </v>
          </cell>
          <cell r="AT1013" t="str">
            <v xml:space="preserve"> fonctions de calcul </v>
          </cell>
          <cell r="AU1013" t="str">
            <v xml:space="preserve"> formulaire </v>
          </cell>
          <cell r="AV1013" t="str">
            <v xml:space="preserve"> LNSOB16EXCVBA</v>
          </cell>
          <cell r="AW1013" t="str">
            <v xml:space="preserve"> mise en forme conditionnelle </v>
          </cell>
          <cell r="AX1013" t="str">
            <v xml:space="preserve"> planning </v>
          </cell>
          <cell r="AY1013" t="str">
            <v xml:space="preserve"> SI </v>
          </cell>
          <cell r="AZ1013" t="str">
            <v xml:space="preserve"> tableaux croisés dynamiques </v>
          </cell>
          <cell r="BA1013" t="str">
            <v xml:space="preserve"> tcd </v>
          </cell>
          <cell r="BB1013" t="str">
            <v xml:space="preserve"> validation des données </v>
          </cell>
          <cell r="BC1013" t="str">
            <v xml:space="preserve">Visual Basic Application </v>
          </cell>
          <cell r="BD1013" t="str">
            <v/>
          </cell>
          <cell r="BE1013" t="str">
            <v/>
          </cell>
          <cell r="BF1013" t="str">
            <v/>
          </cell>
          <cell r="BG1013" t="str">
            <v/>
          </cell>
          <cell r="BH1013" t="str">
            <v/>
          </cell>
          <cell r="BI1013" t="str">
            <v/>
          </cell>
          <cell r="BJ1013" t="str">
            <v/>
          </cell>
          <cell r="BK1013" t="str">
            <v/>
          </cell>
          <cell r="BL1013" t="str">
            <v/>
          </cell>
          <cell r="BM1013" t="str">
            <v/>
          </cell>
          <cell r="BN1013" t="str">
            <v/>
          </cell>
          <cell r="BO1013" t="str">
            <v/>
          </cell>
          <cell r="BP1013" t="str">
            <v/>
          </cell>
          <cell r="BQ1013" t="str">
            <v/>
          </cell>
          <cell r="BR1013" t="str">
            <v/>
          </cell>
          <cell r="BS1013" t="str">
            <v/>
          </cell>
          <cell r="BT1013" t="str">
            <v/>
          </cell>
          <cell r="BU1013" t="str">
            <v/>
          </cell>
          <cell r="BV1013" t="str">
            <v/>
          </cell>
          <cell r="BW1013" t="str">
            <v/>
          </cell>
          <cell r="BX1013" t="str">
            <v/>
          </cell>
        </row>
        <row r="1014">
          <cell r="A1014" t="str">
            <v>SOB16PROMA</v>
          </cell>
          <cell r="B1014" t="str">
            <v>Management de projet</v>
          </cell>
          <cell r="C1014" t="str">
            <v>Cas pratique avec MS Project</v>
          </cell>
          <cell r="D1014" t="str">
            <v>Mohamed  MOUMNI</v>
          </cell>
          <cell r="E1014" t="str">
            <v/>
          </cell>
          <cell r="F1014" t="str">
            <v xml:space="preserve">MOUMNI, Mohamed </v>
          </cell>
          <cell r="G1014" t="str">
            <v/>
          </cell>
          <cell r="H1014" t="str">
            <v/>
          </cell>
          <cell r="I1014" t="str">
            <v/>
          </cell>
          <cell r="J1014" t="str">
            <v/>
          </cell>
          <cell r="K1014" t="str">
            <v>Edition du 1 December 2018</v>
          </cell>
          <cell r="L1014" t="str">
            <v>252 pages</v>
          </cell>
          <cell r="M1014" t="str">
            <v>Editions ENI</v>
          </cell>
          <cell r="N1014" t="str">
            <v>fre</v>
          </cell>
          <cell r="O1014" t="str">
            <v>fre</v>
          </cell>
          <cell r="P1014" t="str">
            <v>fre</v>
          </cell>
          <cell r="Q1014" t="str">
            <v xml:space="preserve">Cet ouvrage s'adresse aux chefs de projet, planificateurs et aux responsables de ressources utilisant l'outil MS Project pour la gestion et la planification des projets ou des plans de charges de leurs équipes. Il a été rédigé avec la version 2019 de MS Project mais convient également aux utilisateurs de la version 2016 car il traite et met en évidence les différences de fonctionnalités entre les deux versions.
MS Project, qui compte aujourd'hui plus de 30 millions d'utilisateurs dans le monde, est un outil qui, selon un algorithme de calcul, structure et organise vos données d'entrée pour vous aider à prendre les bonnes décisions aux bons moments. La qualité de vos décisions repose donc fortement sur la qualité de vos données d'entrée et sur votre niveau de maîtrise de cet outil. Il est donc primordial de comprendre et de maitriser cet outil avant de se lancer dans l'aventure de la planification.
&amp;Agrave; travers un cas concret, ce livre détaille les différentes étapes du cycle de vie de la gestion de projet, depuis la phase d'initialisation, la planification, l'exécution et la mise à jour du projet jusqu'à la phase de finalisation. Un chapitre est consacré aux fonctionnalités de reporting de MS Project et à la gestion multiprojet.
Quel que soit votre niveau sur l'outil, il a pour objectif de vous permettre de découvrir, comprendre et apprendre l'utilisation de ces différentes fonctionnalités. Le cas pratique, une mission d'aide au choix de solution d'externalisation d'un processus interne d'une organisation, s'inspire d'une mission réelle effectuée par l'auteur en tant que consultant. Les produits ainsi que les données fournies pour les exercices ont été adaptés afin de rendre le scénario d'étude ludique mais surtout accessible au grand public. Les fichiers nécessaires aux différentes étapes du projet sont disponibles en téléchargement sur le site des Editions ENI www.editions-eni.fr.
Tout au long de ces pages, vous trouverez également de nombreux conseils et recommandations émanant de l'expérience et du vécu de l'auteur dans le monde du management de projet.
Quizinclus dans 
la version en ligne !
- Testez vos connaissances à l'issue de chaque chapitre
- Validez vos acquis
</v>
          </cell>
          <cell r="R1014">
            <v>9782409016509</v>
          </cell>
          <cell r="S1014" t="str">
            <v>Version Numérique</v>
          </cell>
          <cell r="T1014">
            <v>9782409016486</v>
          </cell>
          <cell r="U1014" t="str">
            <v>Version Imprimée</v>
          </cell>
          <cell r="V1014" t="str">
            <v>St-Herblain</v>
          </cell>
          <cell r="W1014" t="str">
            <v>Editions ENI</v>
          </cell>
          <cell r="X1014">
            <v>2018</v>
          </cell>
          <cell r="Y1014" t="str">
            <v>Bibliothèque Numérique ENI (Service en ligne)</v>
          </cell>
          <cell r="Z1014" t="str">
            <v>SOLUTIONS BUSINESS</v>
          </cell>
          <cell r="AA1014" t="str">
            <v>texte</v>
          </cell>
          <cell r="AB1014" t="str">
            <v>txt</v>
          </cell>
          <cell r="AC1014" t="str">
            <v>rdacontent/fre</v>
          </cell>
          <cell r="AD1014" t="str">
            <v>informatique</v>
          </cell>
          <cell r="AE1014" t="str">
            <v>c</v>
          </cell>
          <cell r="AF1014" t="str">
            <v>rdamedia/fre</v>
          </cell>
          <cell r="AG1014" t="str">
            <v>ressource en ligne</v>
          </cell>
          <cell r="AH1014" t="str">
            <v>cr</v>
          </cell>
          <cell r="AI1014" t="str">
            <v>rdacarrier/fre</v>
          </cell>
          <cell r="AJ1014" t="str">
            <v>m\\\\\o\\d\\\\\\\\</v>
          </cell>
          <cell r="AK1014" t="str">
            <v>cr\cn\\\\uuaua</v>
          </cell>
          <cell r="AL1014" t="str">
            <v>Accès restreint aux membres</v>
          </cell>
          <cell r="AM1014" t="str">
            <v>Source de la note de description : Version imprimée</v>
          </cell>
          <cell r="AN1014" t="str">
            <v/>
          </cell>
          <cell r="AO1014" t="str">
            <v>%SITE_CLIENT%/?library_guid=D28C21A2-D2BD-45A9-93AB-73BC76AE0970</v>
          </cell>
          <cell r="AP1014" t="str">
            <v>Accès au travers du portail ENI</v>
          </cell>
          <cell r="AQ1014" t="str">
            <v xml:space="preserve"> cash</v>
          </cell>
          <cell r="AR1014" t="str">
            <v xml:space="preserve"> coût </v>
          </cell>
          <cell r="AS1014" t="str">
            <v xml:space="preserve"> diagramme de Gantt </v>
          </cell>
          <cell r="AT1014" t="str">
            <v xml:space="preserve"> Gestion de projet </v>
          </cell>
          <cell r="AU1014" t="str">
            <v xml:space="preserve"> LNSOB16PROMA</v>
          </cell>
          <cell r="AV1014" t="str">
            <v xml:space="preserve"> msproject </v>
          </cell>
          <cell r="AW1014" t="str">
            <v xml:space="preserve"> Pert </v>
          </cell>
          <cell r="AX1014" t="str">
            <v xml:space="preserve"> planification </v>
          </cell>
          <cell r="AY1014" t="str">
            <v xml:space="preserve"> planification </v>
          </cell>
          <cell r="AZ1014" t="str">
            <v xml:space="preserve">flow </v>
          </cell>
          <cell r="BA1014" t="str">
            <v xml:space="preserve">Microsoft </v>
          </cell>
          <cell r="BB1014" t="str">
            <v/>
          </cell>
          <cell r="BC1014" t="str">
            <v/>
          </cell>
          <cell r="BD1014" t="str">
            <v/>
          </cell>
          <cell r="BE1014" t="str">
            <v/>
          </cell>
          <cell r="BF1014" t="str">
            <v/>
          </cell>
          <cell r="BG1014" t="str">
            <v/>
          </cell>
          <cell r="BH1014" t="str">
            <v/>
          </cell>
          <cell r="BI1014" t="str">
            <v/>
          </cell>
          <cell r="BJ1014" t="str">
            <v/>
          </cell>
          <cell r="BK1014" t="str">
            <v/>
          </cell>
          <cell r="BL1014" t="str">
            <v/>
          </cell>
          <cell r="BM1014" t="str">
            <v/>
          </cell>
          <cell r="BN1014" t="str">
            <v/>
          </cell>
          <cell r="BO1014" t="str">
            <v/>
          </cell>
          <cell r="BP1014" t="str">
            <v/>
          </cell>
          <cell r="BQ1014" t="str">
            <v/>
          </cell>
          <cell r="BR1014" t="str">
            <v/>
          </cell>
          <cell r="BS1014" t="str">
            <v/>
          </cell>
          <cell r="BT1014" t="str">
            <v/>
          </cell>
          <cell r="BU1014" t="str">
            <v/>
          </cell>
          <cell r="BV1014" t="str">
            <v/>
          </cell>
          <cell r="BW1014" t="str">
            <v/>
          </cell>
          <cell r="BX1014" t="str">
            <v/>
          </cell>
        </row>
        <row r="1015">
          <cell r="A1015" t="str">
            <v>SOB16SHA</v>
          </cell>
          <cell r="B1015" t="str">
            <v>Mettre en place et piloter un intranet avec SharePoint 2016</v>
          </cell>
          <cell r="C1015" t="str">
            <v>Travail collaboratif, gestion documentaire et publication</v>
          </cell>
          <cell r="D1015" t="str">
            <v xml:space="preserve">Jean-François FUSTEC </v>
          </cell>
          <cell r="E1015" t="str">
            <v/>
          </cell>
          <cell r="F1015" t="str">
            <v>FUSTEC , Jean-François</v>
          </cell>
          <cell r="G1015" t="str">
            <v/>
          </cell>
          <cell r="H1015" t="str">
            <v/>
          </cell>
          <cell r="I1015" t="str">
            <v/>
          </cell>
          <cell r="J1015" t="str">
            <v/>
          </cell>
          <cell r="K1015" t="str">
            <v>Edition du 1 September 2017</v>
          </cell>
          <cell r="L1015" t="str">
            <v>212 pages</v>
          </cell>
          <cell r="M1015" t="str">
            <v>Editions ENI</v>
          </cell>
          <cell r="N1015" t="str">
            <v>fre</v>
          </cell>
          <cell r="O1015" t="str">
            <v>fre</v>
          </cell>
          <cell r="P1015" t="str">
            <v>fre</v>
          </cell>
          <cell r="Q1015" t="str">
            <v>SharePoint, l'environnement Microsoft dédié aux intranets, est utilisé par des centaines de millions de personnes. Il couvre des usages très différents d'une entreprise à une autre et fait travailler ensemble des métiers multiples. 
Cet ouvrage s'adresse à toute personne chargée d'une mission de pilotage d'un projet intranet qui doit maitriser les bases de la conception et comprendre les possibilités fonctionnelles de SharePoint : le travail collaboratif, monde du partage et de l'organisation, la gestion documentaire, monde du classement et de l'automatisme et la publication, monde de la communication unidirectionnelle où les rôles sont définis entre auteur et lecteur. Il couvre la version 2016 de Sharepoint Server mais également la version Online intégrée à Office 365 (version de mai 2017).
Si SharePoint n'est pas encore déployé dans l'entreprise, quelle édition choisir en fonction du projet visé ? &amp;Agrave; l'inverse, si SharePoint est implanté dans l'entreprise, quelles contraintes seront imposées si le projet à mettre en place est un sous-niveau d'une collection de sites ? Ce livre a comme objectif de vous donner toutes les informations nécessaires à la mise en place et au suivi d'un tel projet et aidera les organisateurs, animateurs d'un site ou responsables d'une bibliothèque, à dialoguer avec le service informatique, administrateurs et développeurs, acteurs indispensables de ce type de projet. Mais il intéressera également l'informaticien qui doit, au-delà de son univers technique, comprendre les possibilités de cet outil à facettes multiples et proposer aux utilisateurs les fonctionnalités les plus utiles, les méthodes les plus pertinentes.
Tout au long de cet ouvrage, vous découvrirez :
- les fondamentaux : architecture des conteneurs d'information et gestion des autorisations,
- la mise en place des fonctions les plus simples permettant de créer des sites collaboratifs légers et d'utiliser le réseau social de SharePoint,
- la mobilisation de fonctionnalités d' « entreprise » pour organiser une GED ou un site de publication ainsi que les workflows pour dynamiser la circulation de l'information.
Cet ouvrage veut à la fois apporter un éclairage sur les fonctionnalités (ce que l'on peut faire), expliquer en pratique les bases de la conception (comment faire) et conseiller sur les choix d'organisation les plus efficaces.</v>
          </cell>
          <cell r="R1015">
            <v>9782409010255</v>
          </cell>
          <cell r="S1015" t="str">
            <v>Version Numérique</v>
          </cell>
          <cell r="T1015">
            <v>9782409009686</v>
          </cell>
          <cell r="U1015" t="str">
            <v>Version Imprimée</v>
          </cell>
          <cell r="V1015" t="str">
            <v>St-Herblain</v>
          </cell>
          <cell r="W1015" t="str">
            <v>Editions ENI</v>
          </cell>
          <cell r="X1015">
            <v>2017</v>
          </cell>
          <cell r="Y1015" t="str">
            <v>Bibliothèque Numérique ENI (Service en ligne)</v>
          </cell>
          <cell r="Z1015" t="str">
            <v>SOLUTIONS BUSINESS</v>
          </cell>
          <cell r="AA1015" t="str">
            <v>texte</v>
          </cell>
          <cell r="AB1015" t="str">
            <v>txt</v>
          </cell>
          <cell r="AC1015" t="str">
            <v>rdacontent/fre</v>
          </cell>
          <cell r="AD1015" t="str">
            <v>informatique</v>
          </cell>
          <cell r="AE1015" t="str">
            <v>c</v>
          </cell>
          <cell r="AF1015" t="str">
            <v>rdamedia/fre</v>
          </cell>
          <cell r="AG1015" t="str">
            <v>ressource en ligne</v>
          </cell>
          <cell r="AH1015" t="str">
            <v>cr</v>
          </cell>
          <cell r="AI1015" t="str">
            <v>rdacarrier/fre</v>
          </cell>
          <cell r="AJ1015" t="str">
            <v>m\\\\\o\\d\\\\\\\\</v>
          </cell>
          <cell r="AK1015" t="str">
            <v>cr\cn\\\\uuaua</v>
          </cell>
          <cell r="AL1015" t="str">
            <v>Accès restreint aux membres</v>
          </cell>
          <cell r="AM1015" t="str">
            <v>Source de la note de description : Version imprimée</v>
          </cell>
          <cell r="AN1015" t="str">
            <v/>
          </cell>
          <cell r="AO1015" t="str">
            <v>%SITE_CLIENT%/?library_guid=0773BC03-B914-41E2-95F3-49D6DA6C52CC</v>
          </cell>
          <cell r="AP1015" t="str">
            <v>Accès au travers du portail ENI</v>
          </cell>
          <cell r="AQ1015" t="str">
            <v xml:space="preserve"> livre sharepoint </v>
          </cell>
          <cell r="AR1015" t="str">
            <v xml:space="preserve"> LNSOB16SHA</v>
          </cell>
          <cell r="AS1015" t="str">
            <v xml:space="preserve"> Office 365 </v>
          </cell>
          <cell r="AT1015" t="str">
            <v xml:space="preserve"> pilotage </v>
          </cell>
          <cell r="AU1015" t="str">
            <v xml:space="preserve"> pilote </v>
          </cell>
          <cell r="AV1015" t="str">
            <v xml:space="preserve"> réseau social </v>
          </cell>
          <cell r="AW1015" t="str">
            <v xml:space="preserve"> RSE </v>
          </cell>
          <cell r="AX1015" t="str">
            <v xml:space="preserve"> sharepoint 2016 </v>
          </cell>
          <cell r="AY1015" t="str">
            <v xml:space="preserve"> workflow </v>
          </cell>
          <cell r="AZ1015" t="str">
            <v xml:space="preserve">GED </v>
          </cell>
          <cell r="BA1015" t="str">
            <v/>
          </cell>
          <cell r="BB1015" t="str">
            <v/>
          </cell>
          <cell r="BC1015" t="str">
            <v/>
          </cell>
          <cell r="BD1015" t="str">
            <v/>
          </cell>
          <cell r="BE1015" t="str">
            <v/>
          </cell>
          <cell r="BF1015" t="str">
            <v/>
          </cell>
          <cell r="BG1015" t="str">
            <v/>
          </cell>
          <cell r="BH1015" t="str">
            <v/>
          </cell>
          <cell r="BI1015" t="str">
            <v/>
          </cell>
          <cell r="BJ1015" t="str">
            <v/>
          </cell>
          <cell r="BK1015" t="str">
            <v/>
          </cell>
          <cell r="BL1015" t="str">
            <v/>
          </cell>
          <cell r="BM1015" t="str">
            <v/>
          </cell>
          <cell r="BN1015" t="str">
            <v/>
          </cell>
          <cell r="BO1015" t="str">
            <v/>
          </cell>
          <cell r="BP1015" t="str">
            <v/>
          </cell>
          <cell r="BQ1015" t="str">
            <v/>
          </cell>
          <cell r="BR1015" t="str">
            <v/>
          </cell>
          <cell r="BS1015" t="str">
            <v/>
          </cell>
          <cell r="BT1015" t="str">
            <v/>
          </cell>
          <cell r="BU1015" t="str">
            <v/>
          </cell>
          <cell r="BV1015" t="str">
            <v/>
          </cell>
          <cell r="BW1015" t="str">
            <v/>
          </cell>
          <cell r="BX1015" t="str">
            <v/>
          </cell>
        </row>
        <row r="1016">
          <cell r="A1016" t="str">
            <v>SOB19AGT</v>
          </cell>
          <cell r="B1016" t="str">
            <v>Apprenez à gérer le temps</v>
          </cell>
          <cell r="C1016" t="str">
            <v>Concevez planning, échéanciers, tableaux d'absence avec Excel (versions Office 365, 2019 et 2016)</v>
          </cell>
          <cell r="D1016" t="str">
            <v>Faïza MOUMEN PIASCO</v>
          </cell>
          <cell r="E1016" t="str">
            <v/>
          </cell>
          <cell r="F1016" t="str">
            <v>MOUMEN PIASCO, Faïza</v>
          </cell>
          <cell r="G1016" t="str">
            <v/>
          </cell>
          <cell r="H1016" t="str">
            <v/>
          </cell>
          <cell r="I1016" t="str">
            <v/>
          </cell>
          <cell r="J1016" t="str">
            <v/>
          </cell>
          <cell r="K1016" t="str">
            <v>Edition du 1 January 2020</v>
          </cell>
          <cell r="L1016" t="str">
            <v>258 pages</v>
          </cell>
          <cell r="M1016" t="str">
            <v>Editions ENI</v>
          </cell>
          <cell r="N1016" t="str">
            <v>fre</v>
          </cell>
          <cell r="O1016" t="str">
            <v>fre</v>
          </cell>
          <cell r="P1016" t="str">
            <v>fre</v>
          </cell>
          <cell r="Q1016" t="str">
            <v>Le but de ce livre est de vous aider à concevoir des tableaux relatifs à la gestion du temps, basés sur l'utilisation de données de type date et heure, et de fonctions intégrées d'Excel.
Il s'adresse en priorité aux responsables RH, comptables et gestionnaires de l'entreprise, amenés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Il a été rédigé avec la version Excel Office 365 et convient également si vous disposez d'Excel 2019 ou d'Excel 2016. 
&amp;Agrave; travers six projets inspirés de cas réels d'entreprise (création de l'ossature d'un planning, gestion des échéances, gestion des absences, suivi des heures supplémentaires, calculette de livraison, gestion des tâches d'un projet),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Les différents projets sont disponibles en téléchargement sur le site des Editions ENI www.editions-eni.fr.</v>
          </cell>
          <cell r="R1016">
            <v>9782409022524</v>
          </cell>
          <cell r="S1016" t="str">
            <v>Version Numérique</v>
          </cell>
          <cell r="T1016">
            <v>9782409022517</v>
          </cell>
          <cell r="U1016" t="str">
            <v>Version Imprimée</v>
          </cell>
          <cell r="V1016" t="str">
            <v>St-Herblain</v>
          </cell>
          <cell r="W1016" t="str">
            <v>Editions ENI</v>
          </cell>
          <cell r="X1016">
            <v>2020</v>
          </cell>
          <cell r="Y1016" t="str">
            <v>Bibliothèque Numérique ENI (Service en ligne)</v>
          </cell>
          <cell r="Z1016" t="str">
            <v>SOLUTIONS BUSINESS</v>
          </cell>
          <cell r="AA1016" t="str">
            <v>texte</v>
          </cell>
          <cell r="AB1016" t="str">
            <v>txt</v>
          </cell>
          <cell r="AC1016" t="str">
            <v>rdacontent/fre</v>
          </cell>
          <cell r="AD1016" t="str">
            <v>informatique</v>
          </cell>
          <cell r="AE1016" t="str">
            <v>c</v>
          </cell>
          <cell r="AF1016" t="str">
            <v>rdamedia/fre</v>
          </cell>
          <cell r="AG1016" t="str">
            <v>ressource en ligne</v>
          </cell>
          <cell r="AH1016" t="str">
            <v>cr</v>
          </cell>
          <cell r="AI1016" t="str">
            <v>rdacarrier/fre</v>
          </cell>
          <cell r="AJ1016" t="str">
            <v>m\\\\\o\\d\\\\\\\\</v>
          </cell>
          <cell r="AK1016" t="str">
            <v>cr\cn\\\\uuaua</v>
          </cell>
          <cell r="AL1016" t="str">
            <v>Accès restreint aux membres</v>
          </cell>
          <cell r="AM1016" t="str">
            <v>Source de la note de description : Version imprimée</v>
          </cell>
          <cell r="AN1016" t="str">
            <v/>
          </cell>
          <cell r="AO1016" t="str">
            <v>%SITE_CLIENT%/?library_guid=ACF0DDE6-D8CD-4FB2-A7B3-89D731B35DA1</v>
          </cell>
          <cell r="AP1016" t="str">
            <v>Accès au travers du portail ENI</v>
          </cell>
          <cell r="AQ1016" t="str">
            <v xml:space="preserve"> calcul </v>
          </cell>
          <cell r="AR1016" t="str">
            <v xml:space="preserve"> date </v>
          </cell>
          <cell r="AS1016" t="str">
            <v xml:space="preserve"> Fonctions </v>
          </cell>
          <cell r="AT1016" t="str">
            <v xml:space="preserve"> heure </v>
          </cell>
          <cell r="AU1016" t="str">
            <v xml:space="preserve"> LNSOB19AGT</v>
          </cell>
          <cell r="AV1016" t="str">
            <v xml:space="preserve"> tableur </v>
          </cell>
          <cell r="AW1016" t="str">
            <v xml:space="preserve">Microsoft </v>
          </cell>
          <cell r="AX1016" t="str">
            <v/>
          </cell>
          <cell r="AY1016" t="str">
            <v/>
          </cell>
          <cell r="AZ1016" t="str">
            <v/>
          </cell>
          <cell r="BA1016" t="str">
            <v/>
          </cell>
          <cell r="BB1016" t="str">
            <v/>
          </cell>
          <cell r="BC1016" t="str">
            <v/>
          </cell>
          <cell r="BD1016" t="str">
            <v/>
          </cell>
          <cell r="BE1016" t="str">
            <v/>
          </cell>
          <cell r="BF1016" t="str">
            <v/>
          </cell>
          <cell r="BG1016" t="str">
            <v/>
          </cell>
          <cell r="BH1016" t="str">
            <v/>
          </cell>
          <cell r="BI1016" t="str">
            <v/>
          </cell>
          <cell r="BJ1016" t="str">
            <v/>
          </cell>
          <cell r="BK1016" t="str">
            <v/>
          </cell>
          <cell r="BL1016" t="str">
            <v/>
          </cell>
          <cell r="BM1016" t="str">
            <v/>
          </cell>
          <cell r="BN1016" t="str">
            <v/>
          </cell>
          <cell r="BO1016" t="str">
            <v/>
          </cell>
          <cell r="BP1016" t="str">
            <v/>
          </cell>
          <cell r="BQ1016" t="str">
            <v/>
          </cell>
          <cell r="BR1016" t="str">
            <v/>
          </cell>
          <cell r="BS1016" t="str">
            <v/>
          </cell>
          <cell r="BT1016" t="str">
            <v/>
          </cell>
          <cell r="BU1016" t="str">
            <v/>
          </cell>
          <cell r="BV1016" t="str">
            <v/>
          </cell>
          <cell r="BW1016" t="str">
            <v/>
          </cell>
          <cell r="BX1016" t="str">
            <v/>
          </cell>
        </row>
        <row r="1017">
          <cell r="A1017" t="str">
            <v>SOB19ATCD</v>
          </cell>
          <cell r="B1017" t="str">
            <v>Analysez efficacement vos données</v>
          </cell>
          <cell r="C1017" t="str">
            <v>À l'aide des tableaux croisés dynamiques d'Excel (versions 2019 et Office 365)</v>
          </cell>
          <cell r="D1017" t="str">
            <v>Pierre RIGOLLET</v>
          </cell>
          <cell r="E1017" t="str">
            <v/>
          </cell>
          <cell r="F1017" t="str">
            <v>RIGOLLET, Pierre</v>
          </cell>
          <cell r="G1017" t="str">
            <v/>
          </cell>
          <cell r="H1017" t="str">
            <v/>
          </cell>
          <cell r="I1017" t="str">
            <v/>
          </cell>
          <cell r="J1017" t="str">
            <v/>
          </cell>
          <cell r="K1017" t="str">
            <v>Edition du 1 July 2020</v>
          </cell>
          <cell r="L1017" t="str">
            <v>316 pages</v>
          </cell>
          <cell r="M1017" t="str">
            <v>Editions ENI</v>
          </cell>
          <cell r="N1017" t="str">
            <v>fre</v>
          </cell>
          <cell r="O1017" t="str">
            <v>fre</v>
          </cell>
          <cell r="P1017" t="str">
            <v>fre</v>
          </cell>
          <cell r="Q1017" t="str">
            <v>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a été rédigé avec la version 2019 d'Excel et couvre également la version disponible avec un abonnement Office 365.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requêtes Access...). Capable d'appliquer des mises en forme conditionnelles à vos tableaux croisés, vous pourrez aussi automatiser les tâches répétitives grâce aux nombreuses astuces fournies (notamment l'utilisation de fonctions de calcul avancées ainsi que la réalisation de procédures VBA). 
Les exemples utilisés dans ce livre proviennent de cas concrets et variés. Les fichiers nécessaires à leur réalisation sont disponibles en téléchargement sur le site des Editions ENI www.editions-eni.fr.</v>
          </cell>
          <cell r="R1017">
            <v>9782409025952</v>
          </cell>
          <cell r="S1017" t="str">
            <v>Version Numérique</v>
          </cell>
          <cell r="T1017">
            <v>9782409025945</v>
          </cell>
          <cell r="U1017" t="str">
            <v>Version Imprimée</v>
          </cell>
          <cell r="V1017" t="str">
            <v>St-Herblain</v>
          </cell>
          <cell r="W1017" t="str">
            <v>Editions ENI</v>
          </cell>
          <cell r="X1017">
            <v>2020</v>
          </cell>
          <cell r="Y1017" t="str">
            <v>Bibliothèque Numérique ENI (Service en ligne)</v>
          </cell>
          <cell r="Z1017" t="str">
            <v>SOLUTIONS BUSINESS</v>
          </cell>
          <cell r="AA1017" t="str">
            <v>texte</v>
          </cell>
          <cell r="AB1017" t="str">
            <v>txt</v>
          </cell>
          <cell r="AC1017" t="str">
            <v>rdacontent/fre</v>
          </cell>
          <cell r="AD1017" t="str">
            <v>informatique</v>
          </cell>
          <cell r="AE1017" t="str">
            <v>c</v>
          </cell>
          <cell r="AF1017" t="str">
            <v>rdamedia/fre</v>
          </cell>
          <cell r="AG1017" t="str">
            <v>ressource en ligne</v>
          </cell>
          <cell r="AH1017" t="str">
            <v>cr</v>
          </cell>
          <cell r="AI1017" t="str">
            <v>rdacarrier/fre</v>
          </cell>
          <cell r="AJ1017" t="str">
            <v>m\\\\\o\\d\\\\\\\\</v>
          </cell>
          <cell r="AK1017" t="str">
            <v>cr\cn\\\\uuaua</v>
          </cell>
          <cell r="AL1017" t="str">
            <v>Accès restreint aux membres</v>
          </cell>
          <cell r="AM1017" t="str">
            <v>Source de la note de description : Version imprimée</v>
          </cell>
          <cell r="AN1017" t="str">
            <v/>
          </cell>
          <cell r="AO1017" t="str">
            <v>%SITE_CLIENT%/?library_guid=08630EE5-677B-41CE-AA26-CC0EC8B85382</v>
          </cell>
          <cell r="AP1017" t="str">
            <v>Accès au travers du portail ENI</v>
          </cell>
          <cell r="AQ1017" t="str">
            <v xml:space="preserve"> analyse croisée </v>
          </cell>
          <cell r="AR1017" t="str">
            <v xml:space="preserve"> classeur </v>
          </cell>
          <cell r="AS1017" t="str">
            <v xml:space="preserve"> excel 19 </v>
          </cell>
          <cell r="AT1017" t="str">
            <v xml:space="preserve"> feuille de calcul </v>
          </cell>
          <cell r="AU1017" t="str">
            <v xml:space="preserve"> formule </v>
          </cell>
          <cell r="AV1017" t="str">
            <v xml:space="preserve"> graphique croisé dynamique </v>
          </cell>
          <cell r="AW1017" t="str">
            <v xml:space="preserve"> LNSOB19ATCD</v>
          </cell>
          <cell r="AX1017" t="str">
            <v xml:space="preserve"> statistique </v>
          </cell>
          <cell r="AY1017" t="str">
            <v xml:space="preserve"> tableau croisé </v>
          </cell>
          <cell r="AZ1017" t="str">
            <v xml:space="preserve"> tableur </v>
          </cell>
          <cell r="BA1017" t="str">
            <v xml:space="preserve"> TCD </v>
          </cell>
          <cell r="BB1017" t="str">
            <v xml:space="preserve">Microsoft </v>
          </cell>
          <cell r="BC1017" t="str">
            <v/>
          </cell>
          <cell r="BD1017" t="str">
            <v/>
          </cell>
          <cell r="BE1017" t="str">
            <v/>
          </cell>
          <cell r="BF1017" t="str">
            <v/>
          </cell>
          <cell r="BG1017" t="str">
            <v/>
          </cell>
          <cell r="BH1017" t="str">
            <v/>
          </cell>
          <cell r="BI1017" t="str">
            <v/>
          </cell>
          <cell r="BJ1017" t="str">
            <v/>
          </cell>
          <cell r="BK1017" t="str">
            <v/>
          </cell>
          <cell r="BL1017" t="str">
            <v/>
          </cell>
          <cell r="BM1017" t="str">
            <v/>
          </cell>
          <cell r="BN1017" t="str">
            <v/>
          </cell>
          <cell r="BO1017" t="str">
            <v/>
          </cell>
          <cell r="BP1017" t="str">
            <v/>
          </cell>
          <cell r="BQ1017" t="str">
            <v/>
          </cell>
          <cell r="BR1017" t="str">
            <v/>
          </cell>
          <cell r="BS1017" t="str">
            <v/>
          </cell>
          <cell r="BT1017" t="str">
            <v/>
          </cell>
          <cell r="BU1017" t="str">
            <v/>
          </cell>
          <cell r="BV1017" t="str">
            <v/>
          </cell>
          <cell r="BW1017" t="str">
            <v/>
          </cell>
          <cell r="BX1017" t="str">
            <v/>
          </cell>
        </row>
        <row r="1018">
          <cell r="A1018" t="str">
            <v>SOB19EXCCM</v>
          </cell>
          <cell r="B1018" t="str">
            <v>Calculs mathématiques, statistiques et financiers</v>
          </cell>
          <cell r="C1018" t="str">
            <v>Avec Excel (versions 2019 et Office 365)</v>
          </cell>
          <cell r="D1018" t="str">
            <v>Claude  DUIGOU</v>
          </cell>
          <cell r="E1018" t="str">
            <v/>
          </cell>
          <cell r="F1018" t="str">
            <v xml:space="preserve">DUIGOU, Claude </v>
          </cell>
          <cell r="G1018" t="str">
            <v/>
          </cell>
          <cell r="H1018" t="str">
            <v/>
          </cell>
          <cell r="I1018" t="str">
            <v/>
          </cell>
          <cell r="J1018" t="str">
            <v/>
          </cell>
          <cell r="K1018" t="str">
            <v>Edition du 1 June 2019</v>
          </cell>
          <cell r="L1018" t="str">
            <v>242 pages</v>
          </cell>
          <cell r="M1018" t="str">
            <v>Editions ENI</v>
          </cell>
          <cell r="N1018" t="str">
            <v>fre</v>
          </cell>
          <cell r="O1018" t="str">
            <v>fre</v>
          </cell>
          <cell r="P1018" t="str">
            <v>fre</v>
          </cell>
          <cell r="Q1018" t="str">
            <v xml:space="preserve">Ce livre vous propose de passer en revue les grandes catégories de calculs qu'il est possible d'effectuer avec un tableur comme Excel. Il a été rédigé avec la version d'Excel disponible avec un abonnement Office 365 et convient également si vous disposez d'Excel 2019. Il s'adresse aussi bien à l'étudiant en sciences ou en sciences humaines qu'au professeur, à l'ingénieur, au statisticien, au financier, etc...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statistiques et les probabilités
- Les tracés de courbes et les graphiques en général
- La résolution d'équations et l'optimisation
- Les fonctions d'accès aux services Web et à XML
- La création de fonctions personnalisées en VBA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2019. La troisième partie traite d'outils complémentaires, comme les graphiques, le solveur, l'accès aux services Web ou encore le langage VBA, permettant d'étendre les possibilités d'Excel.
Quizinclus dans 
la version en ligne !
- Testez vos connaissances à l'issue de chaque chapitre
- Validez vos acquis
</v>
          </cell>
          <cell r="R1018">
            <v>9782409019418</v>
          </cell>
          <cell r="S1018" t="str">
            <v>Version Numérique</v>
          </cell>
          <cell r="T1018">
            <v>9782409019395</v>
          </cell>
          <cell r="U1018" t="str">
            <v>Version Imprimée</v>
          </cell>
          <cell r="V1018" t="str">
            <v>St-Herblain</v>
          </cell>
          <cell r="W1018" t="str">
            <v>Editions ENI</v>
          </cell>
          <cell r="X1018">
            <v>2019</v>
          </cell>
          <cell r="Y1018" t="str">
            <v>Bibliothèque Numérique ENI (Service en ligne)</v>
          </cell>
          <cell r="Z1018" t="str">
            <v>SOLUTIONS BUSINESS</v>
          </cell>
          <cell r="AA1018" t="str">
            <v>texte</v>
          </cell>
          <cell r="AB1018" t="str">
            <v>txt</v>
          </cell>
          <cell r="AC1018" t="str">
            <v>rdacontent/fre</v>
          </cell>
          <cell r="AD1018" t="str">
            <v>informatique</v>
          </cell>
          <cell r="AE1018" t="str">
            <v>c</v>
          </cell>
          <cell r="AF1018" t="str">
            <v>rdamedia/fre</v>
          </cell>
          <cell r="AG1018" t="str">
            <v>ressource en ligne</v>
          </cell>
          <cell r="AH1018" t="str">
            <v>cr</v>
          </cell>
          <cell r="AI1018" t="str">
            <v>rdacarrier/fre</v>
          </cell>
          <cell r="AJ1018" t="str">
            <v>m\\\\\o\\d\\\\\\\\</v>
          </cell>
          <cell r="AK1018" t="str">
            <v>cr\cn\\\\uuaua</v>
          </cell>
          <cell r="AL1018" t="str">
            <v>Accès restreint aux membres</v>
          </cell>
          <cell r="AM1018" t="str">
            <v>Source de la note de description : Version imprimée</v>
          </cell>
          <cell r="AN1018" t="str">
            <v/>
          </cell>
          <cell r="AO1018" t="str">
            <v>%SITE_CLIENT%/?library_guid=20E7B8B7-0A01-4C92-8524-598E3C4C81CD</v>
          </cell>
          <cell r="AP1018" t="str">
            <v>Accès au travers du portail ENI</v>
          </cell>
          <cell r="AQ1018" t="str">
            <v xml:space="preserve"> courbe de tendance </v>
          </cell>
          <cell r="AR1018" t="str">
            <v xml:space="preserve"> investissement dégressif </v>
          </cell>
          <cell r="AS1018" t="str">
            <v xml:space="preserve"> investissement linéaire </v>
          </cell>
          <cell r="AT1018" t="str">
            <v xml:space="preserve"> LNSOB19EXCCM</v>
          </cell>
          <cell r="AU1018" t="str">
            <v xml:space="preserve"> Math </v>
          </cell>
          <cell r="AV1018" t="str">
            <v xml:space="preserve"> nombres complexes </v>
          </cell>
          <cell r="AW1018" t="str">
            <v xml:space="preserve"> probabilités </v>
          </cell>
          <cell r="AX1018" t="str">
            <v xml:space="preserve"> régression linéaire </v>
          </cell>
          <cell r="AY1018" t="str">
            <v xml:space="preserve"> seuil de rentabilité </v>
          </cell>
          <cell r="AZ1018" t="str">
            <v xml:space="preserve"> stat </v>
          </cell>
          <cell r="BA1018" t="str">
            <v xml:space="preserve"> statistiques </v>
          </cell>
          <cell r="BB1018" t="str">
            <v xml:space="preserve"> tableur </v>
          </cell>
          <cell r="BC1018" t="str">
            <v xml:space="preserve"> trigo </v>
          </cell>
          <cell r="BD1018" t="str">
            <v xml:space="preserve"> trigonométrie </v>
          </cell>
          <cell r="BE1018" t="str">
            <v xml:space="preserve">Microsoft </v>
          </cell>
          <cell r="BF1018" t="str">
            <v/>
          </cell>
          <cell r="BG1018" t="str">
            <v/>
          </cell>
          <cell r="BH1018" t="str">
            <v/>
          </cell>
          <cell r="BI1018" t="str">
            <v/>
          </cell>
          <cell r="BJ1018" t="str">
            <v/>
          </cell>
          <cell r="BK1018" t="str">
            <v/>
          </cell>
          <cell r="BL1018" t="str">
            <v/>
          </cell>
          <cell r="BM1018" t="str">
            <v/>
          </cell>
          <cell r="BN1018" t="str">
            <v/>
          </cell>
          <cell r="BO1018" t="str">
            <v/>
          </cell>
          <cell r="BP1018" t="str">
            <v/>
          </cell>
          <cell r="BQ1018" t="str">
            <v/>
          </cell>
          <cell r="BR1018" t="str">
            <v/>
          </cell>
          <cell r="BS1018" t="str">
            <v/>
          </cell>
          <cell r="BT1018" t="str">
            <v/>
          </cell>
          <cell r="BU1018" t="str">
            <v/>
          </cell>
          <cell r="BV1018" t="str">
            <v/>
          </cell>
          <cell r="BW1018" t="str">
            <v/>
          </cell>
          <cell r="BX1018" t="str">
            <v/>
          </cell>
        </row>
        <row r="1019">
          <cell r="A1019" t="str">
            <v>SOB19EXCGC</v>
          </cell>
          <cell r="B1019" t="str">
            <v>Gestion comptable avec Excel</v>
          </cell>
          <cell r="C1019" t="str">
            <v>(versions 2016 et 2019)</v>
          </cell>
          <cell r="D1019" t="str">
            <v>Faïza MOUMEN PIASCO</v>
          </cell>
          <cell r="E1019" t="str">
            <v/>
          </cell>
          <cell r="F1019" t="str">
            <v>MOUMEN PIASCO, Faïza</v>
          </cell>
          <cell r="G1019" t="str">
            <v/>
          </cell>
          <cell r="H1019" t="str">
            <v/>
          </cell>
          <cell r="I1019" t="str">
            <v/>
          </cell>
          <cell r="J1019" t="str">
            <v/>
          </cell>
          <cell r="K1019" t="str">
            <v>Edition du 1 April 2019</v>
          </cell>
          <cell r="L1019" t="str">
            <v>270 pages</v>
          </cell>
          <cell r="M1019" t="str">
            <v>Editions ENI</v>
          </cell>
          <cell r="N1019" t="str">
            <v>fre</v>
          </cell>
          <cell r="O1019" t="str">
            <v>fre</v>
          </cell>
          <cell r="P1019" t="str">
            <v>fre</v>
          </cell>
          <cell r="Q1019" t="str">
            <v>Ce livre a pour objectif principal de vous présenter les techniques et méthodes qui permettront d'optimiser les travaux comptables de l'entreprise à l'aide du tableur Excel. Il a été rédigé avec la version 2019 d'Excel et conviendra également si vous disposez d'Excel 2016 ou de la version Excel disponible avec un abonnement Office 365. Il est destiné en priorité aux utilisateurs d'Excel amenés à exploiter des données comptables qu'ils soient gestionnaires, comptables, assistants, chefs d'entreprise, responsables, secrétaires comptables ou  étudiants. 
Il s'articule autour de cinq cas d'entreprise qui seront détaillés et expliqués pas à pas : création d'une note de frais, suivi des factures client en devise, suivi des recettes journalières,  gestion des immobilisations, simulation d'un emprunt.
&amp;Agrave; travers ces exemples, vous exploiterez les fonctions intégrées d'Excel (SI, SI.CONDITIONS, SI MULTIPLES, OU, SOMME.SI, SOMME.SI.ENS, RECHERCHEV, DATE, ANNEE, MOIS, NO.SEMAINE, AMORLIN, LIGNE et bien d'autres), vous importerez des données d'un site web ou d'un fichier texte pour les intégrer dans vos calculs, vous utiliserez la puissance de Power Query pour retravailler les données importées, vous verrez en détail l'usage des tableaux et graphiques croisés dynamiques, vous apprendrez à contrôler la saisie des informations grâce à la validation des données en créant des info-bulles et des listes de choix conditionnelles, en interdisant certaines saisies et en protégeant vos données... Vous mettrez en forme vos tableaux de façon dynamique grâce aux mises en forme conditionnelles.
Pour chaque exemple, vous automatiserez certaines tâches par la réalisation de macros en langage VBA : envoyer votre classeur par e-mail, créer un formulaire de saisie, afficher des messages, créer des calculs, créer des fonctions personnalisées, reporter des données d'une feuille à l'autre...
Les fichiers nécessaire à la réalisation des exemples sont disponibles en téléchargement sur le site des Editions ENI.</v>
          </cell>
          <cell r="R1019">
            <v>9782409018916</v>
          </cell>
          <cell r="S1019" t="str">
            <v>Version Numérique</v>
          </cell>
          <cell r="T1019">
            <v>9782409018633</v>
          </cell>
          <cell r="U1019" t="str">
            <v>Version Imprimée</v>
          </cell>
          <cell r="V1019" t="str">
            <v>St-Herblain</v>
          </cell>
          <cell r="W1019" t="str">
            <v>Editions ENI</v>
          </cell>
          <cell r="X1019">
            <v>2019</v>
          </cell>
          <cell r="Y1019" t="str">
            <v>Bibliothèque Numérique ENI (Service en ligne)</v>
          </cell>
          <cell r="Z1019" t="str">
            <v>SOLUTIONS BUSINESS</v>
          </cell>
          <cell r="AA1019" t="str">
            <v>texte</v>
          </cell>
          <cell r="AB1019" t="str">
            <v>txt</v>
          </cell>
          <cell r="AC1019" t="str">
            <v>rdacontent/fre</v>
          </cell>
          <cell r="AD1019" t="str">
            <v>informatique</v>
          </cell>
          <cell r="AE1019" t="str">
            <v>c</v>
          </cell>
          <cell r="AF1019" t="str">
            <v>rdamedia/fre</v>
          </cell>
          <cell r="AG1019" t="str">
            <v>ressource en ligne</v>
          </cell>
          <cell r="AH1019" t="str">
            <v>cr</v>
          </cell>
          <cell r="AI1019" t="str">
            <v>rdacarrier/fre</v>
          </cell>
          <cell r="AJ1019" t="str">
            <v>m\\\\\o\\d\\\\\\\\</v>
          </cell>
          <cell r="AK1019" t="str">
            <v>cr\cn\\\\uuaua</v>
          </cell>
          <cell r="AL1019" t="str">
            <v>Accès restreint aux membres</v>
          </cell>
          <cell r="AM1019" t="str">
            <v>Source de la note de description : Version imprimée</v>
          </cell>
          <cell r="AN1019" t="str">
            <v/>
          </cell>
          <cell r="AO1019" t="str">
            <v>%SITE_CLIENT%/?library_guid=77CE4B30-CF46-43B1-B410-0B7E689A3A7B</v>
          </cell>
          <cell r="AP1019" t="str">
            <v>Accès au travers du portail ENI</v>
          </cell>
          <cell r="AQ1019" t="str">
            <v xml:space="preserve"> compta </v>
          </cell>
          <cell r="AR1019" t="str">
            <v xml:space="preserve"> devise </v>
          </cell>
          <cell r="AS1019" t="str">
            <v xml:space="preserve"> facture </v>
          </cell>
          <cell r="AT1019" t="str">
            <v xml:space="preserve"> finance </v>
          </cell>
          <cell r="AU1019" t="str">
            <v xml:space="preserve"> immobilisations </v>
          </cell>
          <cell r="AV1019" t="str">
            <v xml:space="preserve"> LNSOB19EXCGC</v>
          </cell>
          <cell r="AW1019" t="str">
            <v xml:space="preserve"> macro</v>
          </cell>
          <cell r="AX1019" t="str">
            <v xml:space="preserve"> macros </v>
          </cell>
          <cell r="AY1019" t="str">
            <v xml:space="preserve"> note de frais </v>
          </cell>
          <cell r="AZ1019" t="str">
            <v xml:space="preserve"> trésorerie </v>
          </cell>
          <cell r="BA1019" t="str">
            <v xml:space="preserve">commande </v>
          </cell>
          <cell r="BB1019" t="str">
            <v xml:space="preserve">Comptabilité </v>
          </cell>
          <cell r="BC1019" t="str">
            <v/>
          </cell>
          <cell r="BD1019" t="str">
            <v/>
          </cell>
          <cell r="BE1019" t="str">
            <v/>
          </cell>
          <cell r="BF1019" t="str">
            <v/>
          </cell>
          <cell r="BG1019" t="str">
            <v/>
          </cell>
          <cell r="BH1019" t="str">
            <v/>
          </cell>
          <cell r="BI1019" t="str">
            <v/>
          </cell>
          <cell r="BJ1019" t="str">
            <v/>
          </cell>
          <cell r="BK1019" t="str">
            <v/>
          </cell>
          <cell r="BL1019" t="str">
            <v/>
          </cell>
          <cell r="BM1019" t="str">
            <v/>
          </cell>
          <cell r="BN1019" t="str">
            <v/>
          </cell>
          <cell r="BO1019" t="str">
            <v/>
          </cell>
          <cell r="BP1019" t="str">
            <v/>
          </cell>
          <cell r="BQ1019" t="str">
            <v/>
          </cell>
          <cell r="BR1019" t="str">
            <v/>
          </cell>
          <cell r="BS1019" t="str">
            <v/>
          </cell>
          <cell r="BT1019" t="str">
            <v/>
          </cell>
          <cell r="BU1019" t="str">
            <v/>
          </cell>
          <cell r="BV1019" t="str">
            <v/>
          </cell>
          <cell r="BW1019" t="str">
            <v/>
          </cell>
          <cell r="BX1019" t="str">
            <v/>
          </cell>
        </row>
        <row r="1020">
          <cell r="A1020" t="str">
            <v>SOB19EXCMAR</v>
          </cell>
          <cell r="B1020" t="str">
            <v>Analyse de données pour le marketing</v>
          </cell>
          <cell r="C1020" t="str">
            <v>Avec Excel</v>
          </cell>
          <cell r="D1020" t="str">
            <v>Boris NORO</v>
          </cell>
          <cell r="E1020" t="str">
            <v/>
          </cell>
          <cell r="F1020" t="str">
            <v>NORO, Boris</v>
          </cell>
          <cell r="G1020" t="str">
            <v/>
          </cell>
          <cell r="H1020" t="str">
            <v/>
          </cell>
          <cell r="I1020" t="str">
            <v/>
          </cell>
          <cell r="J1020" t="str">
            <v/>
          </cell>
          <cell r="K1020" t="str">
            <v>Edition du 1 June 2020</v>
          </cell>
          <cell r="L1020" t="str">
            <v>310 pages</v>
          </cell>
          <cell r="M1020" t="str">
            <v>Editions ENI</v>
          </cell>
          <cell r="N1020" t="str">
            <v>fre</v>
          </cell>
          <cell r="O1020" t="str">
            <v>fre</v>
          </cell>
          <cell r="P1020" t="str">
            <v>fre</v>
          </cell>
          <cell r="Q1020" t="str">
            <v xml:space="preserve">90 % des données dans le monde ont été créées au cours des deux dernières années. Grâce à l'augmentation des capacités de stockage, les entreprises collectent massivement des données sur leurs clients mais, bien souvent,ce sont les capacités d'analyse de ces données qui font défaut. 
L'objectif de cet ouvrage est de combiner des connaissances en marketing et des compétences en analyse de données avec un des logiciels les plus utilisés dans le monde professionnel : Excel. Il a été rédigé avec la version Office 365 d'Excel mais convient également si vous disposez de la version 2019 ou 2016. 
Il s'adresse aussi bien aux étudiants en marketing qu'aux professionnels : dirigeants d'entreprise, responsables marketing, commerciaux ou toute personne qui, d'une manière générale, est amenée à développer une stratégie marketing. 
La première partie de l'ouvrage permet au lecteur néophyte de se familiariser avec Excel tout en abordant des notions d'analyse de données en relation avec le marketing. 
Par la suite, des notions plus avancées sont abordées : techniques d'optimisation et de suivi de campagnes, segmentations clients, prévisions statistiques, mise en place d'un test A/B, détermination de la valeur à vie des clients&amp;hellip; 
Les nombreux exercices proposés n'ont pas seulement pour but d'obtenir des réponses numériques à des problèmes, mais aussi d'approfondir la compréhension des concepts étudiés. 
Les classeurs nécessaires à la réalisation des exercices sont disponibles en téléchargement sur le site des Editions ENI www.editions-eni.fr.
Quizinclus dans 
la version en ligne !
- Testez vos connaissances à l'issue de chaque chapitre
- Validez vos acquis
</v>
          </cell>
          <cell r="R1020">
            <v>9782409025549</v>
          </cell>
          <cell r="S1020" t="str">
            <v>Version Numérique</v>
          </cell>
          <cell r="T1020">
            <v>9782409025532</v>
          </cell>
          <cell r="U1020" t="str">
            <v>Version Imprimée</v>
          </cell>
          <cell r="V1020" t="str">
            <v>St-Herblain</v>
          </cell>
          <cell r="W1020" t="str">
            <v>Editions ENI</v>
          </cell>
          <cell r="X1020">
            <v>2020</v>
          </cell>
          <cell r="Y1020" t="str">
            <v>Bibliothèque Numérique ENI (Service en ligne)</v>
          </cell>
          <cell r="Z1020" t="str">
            <v>SOLUTIONS BUSINESS</v>
          </cell>
          <cell r="AA1020" t="str">
            <v>texte</v>
          </cell>
          <cell r="AB1020" t="str">
            <v>txt</v>
          </cell>
          <cell r="AC1020" t="str">
            <v>rdacontent/fre</v>
          </cell>
          <cell r="AD1020" t="str">
            <v>informatique</v>
          </cell>
          <cell r="AE1020" t="str">
            <v>c</v>
          </cell>
          <cell r="AF1020" t="str">
            <v>rdamedia/fre</v>
          </cell>
          <cell r="AG1020" t="str">
            <v>ressource en ligne</v>
          </cell>
          <cell r="AH1020" t="str">
            <v>cr</v>
          </cell>
          <cell r="AI1020" t="str">
            <v>rdacarrier/fre</v>
          </cell>
          <cell r="AJ1020" t="str">
            <v>m\\\\\o\\d\\\\\\\\</v>
          </cell>
          <cell r="AK1020" t="str">
            <v>cr\cn\\\\uuaua</v>
          </cell>
          <cell r="AL1020" t="str">
            <v>Accès restreint aux membres</v>
          </cell>
          <cell r="AM1020" t="str">
            <v>Source de la note de description : Version imprimée</v>
          </cell>
          <cell r="AN1020" t="str">
            <v/>
          </cell>
          <cell r="AO1020" t="str">
            <v>%SITE_CLIENT%/?library_guid=27D78570-D309-4A3C-A87C-B02BB20BD16D</v>
          </cell>
          <cell r="AP1020" t="str">
            <v>Accès au travers du portail ENI</v>
          </cell>
          <cell r="AQ1020" t="str">
            <v xml:space="preserve"> Excel 365 </v>
          </cell>
          <cell r="AR1020" t="str">
            <v xml:space="preserve"> LNSOB19EXCMAR</v>
          </cell>
          <cell r="AS1020" t="str">
            <v xml:space="preserve"> prévisions </v>
          </cell>
          <cell r="AT1020" t="str">
            <v xml:space="preserve"> segmentation </v>
          </cell>
          <cell r="AU1020" t="str">
            <v xml:space="preserve"> statistiques </v>
          </cell>
          <cell r="AV1020" t="str">
            <v xml:space="preserve"> suivi de campagne </v>
          </cell>
          <cell r="AW1020" t="str">
            <v xml:space="preserve"> test A/B </v>
          </cell>
          <cell r="AX1020" t="str">
            <v xml:space="preserve"> valeur à vie </v>
          </cell>
          <cell r="AY1020" t="str">
            <v xml:space="preserve">Excel 2019 </v>
          </cell>
          <cell r="AZ1020" t="str">
            <v/>
          </cell>
          <cell r="BA1020" t="str">
            <v/>
          </cell>
          <cell r="BB1020" t="str">
            <v/>
          </cell>
          <cell r="BC1020" t="str">
            <v/>
          </cell>
          <cell r="BD1020" t="str">
            <v/>
          </cell>
          <cell r="BE1020" t="str">
            <v/>
          </cell>
          <cell r="BF1020" t="str">
            <v/>
          </cell>
          <cell r="BG1020" t="str">
            <v/>
          </cell>
          <cell r="BH1020" t="str">
            <v/>
          </cell>
          <cell r="BI1020" t="str">
            <v/>
          </cell>
          <cell r="BJ1020" t="str">
            <v/>
          </cell>
          <cell r="BK1020" t="str">
            <v/>
          </cell>
          <cell r="BL1020" t="str">
            <v/>
          </cell>
          <cell r="BM1020" t="str">
            <v/>
          </cell>
          <cell r="BN1020" t="str">
            <v/>
          </cell>
          <cell r="BO1020" t="str">
            <v/>
          </cell>
          <cell r="BP1020" t="str">
            <v/>
          </cell>
          <cell r="BQ1020" t="str">
            <v/>
          </cell>
          <cell r="BR1020" t="str">
            <v/>
          </cell>
          <cell r="BS1020" t="str">
            <v/>
          </cell>
          <cell r="BT1020" t="str">
            <v/>
          </cell>
          <cell r="BU1020" t="str">
            <v/>
          </cell>
          <cell r="BV1020" t="str">
            <v/>
          </cell>
          <cell r="BW1020" t="str">
            <v/>
          </cell>
          <cell r="BX1020" t="str">
            <v/>
          </cell>
        </row>
        <row r="1021">
          <cell r="A1021" t="str">
            <v>SOB19EXCMODFI</v>
          </cell>
          <cell r="B1021" t="str">
            <v>Modélisation financière avec Excel</v>
          </cell>
          <cell r="C1021" t="str">
            <v>De l'analyse à la prise de décision</v>
          </cell>
          <cell r="D1021" t="str">
            <v>Boris NORO</v>
          </cell>
          <cell r="E1021" t="str">
            <v/>
          </cell>
          <cell r="F1021" t="str">
            <v>NORO, Boris</v>
          </cell>
          <cell r="G1021" t="str">
            <v/>
          </cell>
          <cell r="H1021" t="str">
            <v/>
          </cell>
          <cell r="I1021" t="str">
            <v/>
          </cell>
          <cell r="J1021" t="str">
            <v/>
          </cell>
          <cell r="K1021" t="str">
            <v>Edition du 1 October 2018</v>
          </cell>
          <cell r="L1021" t="str">
            <v>366 pages</v>
          </cell>
          <cell r="M1021" t="str">
            <v>Editions ENI</v>
          </cell>
          <cell r="N1021" t="str">
            <v>fre</v>
          </cell>
          <cell r="O1021" t="str">
            <v>fre</v>
          </cell>
          <cell r="P1021" t="str">
            <v>fre</v>
          </cell>
          <cell r="Q1021" t="str">
            <v>La finance d'entreprise est un sujet qui nécessite beaucoup de notions théoriques comptables, mathématiques et statistiques. Pourtant, la finance est aussi une discipline très pratique, ancrée dans la réalité quotidienne : il est indispensable d'utiliser des données chiffrées pour éclairer l'activité présente ou future de l'entreprise, sa rentabilité et aider à la prise de décision.
Le but de cet ouvrage est d'acquérir les compétences nécessaires pour pouvoir appliquer les principes essentiels de la finance d'entreprise avec un des logiciels les plus utilisés dans le monde professionnel : Excel. Il a été rédigé avec la version 2016 d'Excel mais convient également si vous disposez de la version 2019.
Il s'adresse aussi bien aux étudiants en comptabilité&amp;ndash;gestion qu'aux professionnels de la comptabilité, de la gestion et de la finance, ainsi qu'aux managers ayant une activité en lien avec la finance d'entreprise ou la gestion en général.
La première partie de l'ouvrage permet au lecteur néophyte de se familiariser avec Excel tout en abordant les bases de la comptabilité et de la finance : l'analyse du compte de résultat et du bilan.
Par la suite, la modélisation financière proposée s'appuie sur des notions plus avancées : plan de remboursement, compte de résultat prévisionnel, plan de trésorerie, seuil de rentabilité, prévisions statistiques (régression linéaire, moyennes mobiles, lissage exponentiel&amp;hellip;), analyse du risque, simulations&amp;hellip;  L'utilisation d'outils plus complexes d'Excel est alors abordée : outils statistiques, solveur, utilitaire d'analyse, langage VBA&amp;hellip;.
Les nombreux exercices réalisés dans Excel n'ont pas seulement pour but d'obtenir des réponses numériques à des problèmes financiers, mais aussi d'approfondir la compréhension des concepts étudiés. La difficulté des exercices proposés est progressive, permettant ainsi aux débutants de se familiariser à la fois avec les notions financières, et avec Excel ; cependant au cours de l'ouvrage, des concepts relativement avancés en finance/gestion sont abordés : autant de compétences concrètes et précieuses dans le monde professionnel d'aujourd'hui.</v>
          </cell>
          <cell r="R1021">
            <v>9782409015588</v>
          </cell>
          <cell r="S1021" t="str">
            <v>Version Numérique</v>
          </cell>
          <cell r="T1021">
            <v>9782409015564</v>
          </cell>
          <cell r="U1021" t="str">
            <v>Version Imprimée</v>
          </cell>
          <cell r="V1021" t="str">
            <v>St-Herblain</v>
          </cell>
          <cell r="W1021" t="str">
            <v>Editions ENI</v>
          </cell>
          <cell r="X1021">
            <v>2018</v>
          </cell>
          <cell r="Y1021" t="str">
            <v>Bibliothèque Numérique ENI (Service en ligne)</v>
          </cell>
          <cell r="Z1021" t="str">
            <v>SOLUTIONS BUSINESS</v>
          </cell>
          <cell r="AA1021" t="str">
            <v>texte</v>
          </cell>
          <cell r="AB1021" t="str">
            <v>txt</v>
          </cell>
          <cell r="AC1021" t="str">
            <v>rdacontent/fre</v>
          </cell>
          <cell r="AD1021" t="str">
            <v>informatique</v>
          </cell>
          <cell r="AE1021" t="str">
            <v>c</v>
          </cell>
          <cell r="AF1021" t="str">
            <v>rdamedia/fre</v>
          </cell>
          <cell r="AG1021" t="str">
            <v>ressource en ligne</v>
          </cell>
          <cell r="AH1021" t="str">
            <v>cr</v>
          </cell>
          <cell r="AI1021" t="str">
            <v>rdacarrier/fre</v>
          </cell>
          <cell r="AJ1021" t="str">
            <v>m\\\\\o\\d\\\\\\\\</v>
          </cell>
          <cell r="AK1021" t="str">
            <v>cr\cn\\\\uuaua</v>
          </cell>
          <cell r="AL1021" t="str">
            <v>Accès restreint aux membres</v>
          </cell>
          <cell r="AM1021" t="str">
            <v>Source de la note de description : Version imprimée</v>
          </cell>
          <cell r="AN1021" t="str">
            <v/>
          </cell>
          <cell r="AO1021" t="str">
            <v>%SITE_CLIENT%/?library_guid=7B4376B7-2CE3-41E2-B9B9-F5F2C8F44DB6</v>
          </cell>
          <cell r="AP1021" t="str">
            <v>Accès au travers du portail ENI</v>
          </cell>
          <cell r="AQ1021" t="str">
            <v xml:space="preserve"> arbre de probabilité </v>
          </cell>
          <cell r="AR1021" t="str">
            <v xml:space="preserve"> bilan </v>
          </cell>
          <cell r="AS1021" t="str">
            <v xml:space="preserve"> compte de résultat </v>
          </cell>
          <cell r="AT1021" t="str">
            <v xml:space="preserve"> finance </v>
          </cell>
          <cell r="AU1021" t="str">
            <v xml:space="preserve"> gestion </v>
          </cell>
          <cell r="AV1021" t="str">
            <v xml:space="preserve"> lissage exponentiel </v>
          </cell>
          <cell r="AW1021" t="str">
            <v xml:space="preserve"> LNSOB19EXCMODFI</v>
          </cell>
          <cell r="AX1021" t="str">
            <v xml:space="preserve"> moyennes mobiles </v>
          </cell>
          <cell r="AY1021" t="str">
            <v xml:space="preserve"> plan de trésorerie </v>
          </cell>
          <cell r="AZ1021" t="str">
            <v xml:space="preserve"> ratio </v>
          </cell>
          <cell r="BA1021" t="str">
            <v xml:space="preserve"> régression linéaire </v>
          </cell>
          <cell r="BB1021" t="str">
            <v xml:space="preserve"> seuil de rentabilité </v>
          </cell>
          <cell r="BC1021" t="str">
            <v xml:space="preserve"> simulation </v>
          </cell>
          <cell r="BD1021" t="str">
            <v xml:space="preserve"> TIR </v>
          </cell>
          <cell r="BE1021" t="str">
            <v xml:space="preserve"> VAN </v>
          </cell>
          <cell r="BF1021" t="str">
            <v xml:space="preserve">Comptabilité </v>
          </cell>
          <cell r="BG1021" t="str">
            <v/>
          </cell>
          <cell r="BH1021" t="str">
            <v/>
          </cell>
          <cell r="BI1021" t="str">
            <v/>
          </cell>
          <cell r="BJ1021" t="str">
            <v/>
          </cell>
          <cell r="BK1021" t="str">
            <v/>
          </cell>
          <cell r="BL1021" t="str">
            <v/>
          </cell>
          <cell r="BM1021" t="str">
            <v/>
          </cell>
          <cell r="BN1021" t="str">
            <v/>
          </cell>
          <cell r="BO1021" t="str">
            <v/>
          </cell>
          <cell r="BP1021" t="str">
            <v/>
          </cell>
          <cell r="BQ1021" t="str">
            <v/>
          </cell>
          <cell r="BR1021" t="str">
            <v/>
          </cell>
          <cell r="BS1021" t="str">
            <v/>
          </cell>
          <cell r="BT1021" t="str">
            <v/>
          </cell>
          <cell r="BU1021" t="str">
            <v/>
          </cell>
          <cell r="BV1021" t="str">
            <v/>
          </cell>
          <cell r="BW1021" t="str">
            <v/>
          </cell>
          <cell r="BX1021" t="str">
            <v/>
          </cell>
        </row>
        <row r="1022">
          <cell r="A1022" t="str">
            <v>SOB19EXCRH</v>
          </cell>
          <cell r="B1022" t="str">
            <v>Analyse et reporting RH</v>
          </cell>
          <cell r="C1022" t="str">
            <v>Excel au service des Ressources Humaines</v>
          </cell>
          <cell r="D1022" t="str">
            <v>Pierre-Alexandre  GROLLEAU</v>
          </cell>
          <cell r="E1022" t="str">
            <v/>
          </cell>
          <cell r="F1022" t="str">
            <v xml:space="preserve">GROLLEAU, Pierre-Alexandre </v>
          </cell>
          <cell r="G1022" t="str">
            <v/>
          </cell>
          <cell r="H1022" t="str">
            <v/>
          </cell>
          <cell r="I1022" t="str">
            <v/>
          </cell>
          <cell r="J1022" t="str">
            <v/>
          </cell>
          <cell r="K1022" t="str">
            <v>Edition du 1 August 2019</v>
          </cell>
          <cell r="L1022" t="str">
            <v>262 pages</v>
          </cell>
          <cell r="M1022" t="str">
            <v>Editions ENI</v>
          </cell>
          <cell r="N1022" t="str">
            <v>fre</v>
          </cell>
          <cell r="O1022" t="str">
            <v>fre</v>
          </cell>
          <cell r="P1022" t="str">
            <v>fre</v>
          </cell>
          <cell r="Q1022" t="str">
            <v xml:space="preserve">Ce livre a pour objectif de vous permettre d'analyser en profondeur votre politique RH. Il est destiné à tous les professionnels de la fonction RH (chargés de développement, recruteurs, contrôleurs de gestion sociale...) utilisant Excel au quotidien pour traiter de nombreuses informations telles que l'âge, la rémunération, les effectifs et qui souhaitent créer des reportings efficaces. Il a été rédigé avec la version Excel 2019 et convient également si vous disposez de la version Excel disponible avec un abonnement Office 365.
Après une présentation générale d'Excel, vous aborderez puis approfondirez la gestion des bases de données RH : utilisation des filtres, suppression des doublons, gestion des formats... Vous apprendrez ensuite à utiliser les fonctions de calcul fondamentales comme les formules RECHERCHEV ou SI. Vous irez plus loin en exploitant des fonctions comme NB.SI.ENS, DECALER ou SOMMEPROD sur des cas pratiques issus de problématiques réelles. La construction et l'utilisation des tableaux croisés dynamiques seront également étudiées ainsi que le calcul de différents indicateurs récurrents en RH. Vous verrez comment construire un reporting pertinent en insérant le graphique adapté au message que vous souhaitez transmettre ou à l'analyse que vous souhaitez mener. 
Ce livre se veut avant tout pratique. Un exemple de création d'un reporting concernant l'absentéisme vous permettra d'exploiter les fonctions et graphiques étudiés au préalable et vous apprendra à mettre en place un fichier Excel dynamique et automatisé permettant de fiabiliser et pérenniser vos outils et analyses. En complément, les fonctionnalités de simulations pour des thématiques comme les NAO (Négociations Annuelles Obligatoires) seront présentées. 
Les nombreux trucs et astuces délivrés tout au long de ce livre vous aideront à travailler rapidement et efficacement avec Excel.
Quizinclus dans 
la version en ligne !
- Testez vos connaissances à l'issue de chaque chapitre
- Validez vos acquis
</v>
          </cell>
          <cell r="R1022">
            <v>9782409020155</v>
          </cell>
          <cell r="S1022" t="str">
            <v>Version Numérique</v>
          </cell>
          <cell r="T1022">
            <v>9782409020131</v>
          </cell>
          <cell r="U1022" t="str">
            <v>Version Imprimée</v>
          </cell>
          <cell r="V1022" t="str">
            <v>St-Herblain</v>
          </cell>
          <cell r="W1022" t="str">
            <v>Editions ENI</v>
          </cell>
          <cell r="X1022">
            <v>2019</v>
          </cell>
          <cell r="Y1022" t="str">
            <v>Bibliothèque Numérique ENI (Service en ligne)</v>
          </cell>
          <cell r="Z1022" t="str">
            <v>SOLUTIONS BUSINESS</v>
          </cell>
          <cell r="AA1022" t="str">
            <v>texte</v>
          </cell>
          <cell r="AB1022" t="str">
            <v>txt</v>
          </cell>
          <cell r="AC1022" t="str">
            <v>rdacontent/fre</v>
          </cell>
          <cell r="AD1022" t="str">
            <v>informatique</v>
          </cell>
          <cell r="AE1022" t="str">
            <v>c</v>
          </cell>
          <cell r="AF1022" t="str">
            <v>rdamedia/fre</v>
          </cell>
          <cell r="AG1022" t="str">
            <v>ressource en ligne</v>
          </cell>
          <cell r="AH1022" t="str">
            <v>cr</v>
          </cell>
          <cell r="AI1022" t="str">
            <v>rdacarrier/fre</v>
          </cell>
          <cell r="AJ1022" t="str">
            <v>m\\\\\o\\d\\\\\\\\</v>
          </cell>
          <cell r="AK1022" t="str">
            <v>cr\cn\\\\uuaua</v>
          </cell>
          <cell r="AL1022" t="str">
            <v>Accès restreint aux membres</v>
          </cell>
          <cell r="AM1022" t="str">
            <v>Source de la note de description : Version imprimée</v>
          </cell>
          <cell r="AN1022" t="str">
            <v/>
          </cell>
          <cell r="AO1022" t="str">
            <v>%SITE_CLIENT%/?library_guid=B32083E3-6C8E-4ACE-A906-D7F2870E1FA1</v>
          </cell>
          <cell r="AP1022" t="str">
            <v>Accès au travers du portail ENI</v>
          </cell>
          <cell r="AQ1022" t="str">
            <v xml:space="preserve"> ancienneté </v>
          </cell>
          <cell r="AR1022" t="str">
            <v xml:space="preserve"> effectif </v>
          </cell>
          <cell r="AS1022" t="str">
            <v xml:space="preserve"> fonctions Excel </v>
          </cell>
          <cell r="AT1022" t="str">
            <v xml:space="preserve"> LNSOB19EXCRH</v>
          </cell>
          <cell r="AU1022" t="str">
            <v xml:space="preserve"> masse salariale </v>
          </cell>
          <cell r="AV1022" t="str">
            <v xml:space="preserve"> mouvement </v>
          </cell>
          <cell r="AW1022" t="str">
            <v xml:space="preserve"> reporting </v>
          </cell>
          <cell r="AX1022" t="str">
            <v xml:space="preserve"> scénario </v>
          </cell>
          <cell r="AY1022" t="str">
            <v xml:space="preserve"> simulation </v>
          </cell>
          <cell r="AZ1022" t="str">
            <v xml:space="preserve"> solveur </v>
          </cell>
          <cell r="BA1022" t="str">
            <v xml:space="preserve"> tableau croisé dynamique </v>
          </cell>
          <cell r="BB1022" t="str">
            <v xml:space="preserve"> tcd </v>
          </cell>
          <cell r="BC1022" t="str">
            <v xml:space="preserve">âge </v>
          </cell>
          <cell r="BD1022" t="str">
            <v/>
          </cell>
          <cell r="BE1022" t="str">
            <v/>
          </cell>
          <cell r="BF1022" t="str">
            <v/>
          </cell>
          <cell r="BG1022" t="str">
            <v/>
          </cell>
          <cell r="BH1022" t="str">
            <v/>
          </cell>
          <cell r="BI1022" t="str">
            <v/>
          </cell>
          <cell r="BJ1022" t="str">
            <v/>
          </cell>
          <cell r="BK1022" t="str">
            <v/>
          </cell>
          <cell r="BL1022" t="str">
            <v/>
          </cell>
          <cell r="BM1022" t="str">
            <v/>
          </cell>
          <cell r="BN1022" t="str">
            <v/>
          </cell>
          <cell r="BO1022" t="str">
            <v/>
          </cell>
          <cell r="BP1022" t="str">
            <v/>
          </cell>
          <cell r="BQ1022" t="str">
            <v/>
          </cell>
          <cell r="BR1022" t="str">
            <v/>
          </cell>
          <cell r="BS1022" t="str">
            <v/>
          </cell>
          <cell r="BT1022" t="str">
            <v/>
          </cell>
          <cell r="BU1022" t="str">
            <v/>
          </cell>
          <cell r="BV1022" t="str">
            <v/>
          </cell>
          <cell r="BW1022" t="str">
            <v/>
          </cell>
          <cell r="BX1022" t="str">
            <v/>
          </cell>
        </row>
        <row r="1023">
          <cell r="A1023" t="str">
            <v>SOB19MAI</v>
          </cell>
          <cell r="B1023" t="str">
            <v>Gérez efficacement vos mails</v>
          </cell>
          <cell r="C1023" t="str">
            <v>Stratégies et bonnes pratiques (3e édition)</v>
          </cell>
          <cell r="D1023" t="str">
            <v>Luc DÉMARET</v>
          </cell>
          <cell r="E1023" t="str">
            <v/>
          </cell>
          <cell r="F1023" t="str">
            <v>DÉMARET, Luc</v>
          </cell>
          <cell r="G1023" t="str">
            <v/>
          </cell>
          <cell r="H1023" t="str">
            <v/>
          </cell>
          <cell r="I1023" t="str">
            <v/>
          </cell>
          <cell r="J1023" t="str">
            <v/>
          </cell>
          <cell r="K1023" t="str">
            <v>Edition du 1 January 2019</v>
          </cell>
          <cell r="L1023" t="str">
            <v>182 pages</v>
          </cell>
          <cell r="M1023" t="str">
            <v>Editions ENI</v>
          </cell>
          <cell r="N1023" t="str">
            <v>fre</v>
          </cell>
          <cell r="O1023" t="str">
            <v>fre</v>
          </cell>
          <cell r="P1023" t="str">
            <v>fre</v>
          </cell>
          <cell r="Q1023" t="str">
            <v xml:space="preserve">La messagerie électronique est l'un des outils de communication les plus utilisés au monde tant en entreprise que dans la sphère privée. Chaque jour, des millions d'e-mails sont envoyés à travers Internet et inondent nos boîtes aux lettres électroniques. De plus en plus d'utilisateurs de messagerie se plaignent des difficultés à gérer leur boîte de réception et toute cette masse d'informations qui prend de plus en plus de temps.
Avec ce livre, vous effectuerez dans un premier temps un diagnostic sur l'utilisation de votre messagerie. Vous en déduirez l'organisation la plus appropriée à votre environnement de travail et apprendrez ensuite à mettre en place les stratégies et les règles de tri automatiques des messages reçus. Vous découvrirez ensuite les fonctionnalités avancées dont l'usage vous permettra de traiter plus rapidement les demandes et les informations.
Au fil des chapitres suivants, vous découvrirez conseils, techniques et astuces pour rendre votre communication plus efficace, des pistes de réflexion pour vous aider à mettre en place des outils de communication ciblés, en particulier si vous disposez d'Office 365, qui allègeront d'autant votre boîte e-mail, des informations essentielles pour sécuriser votre messagerie électronique et protéger vos messages.
Les explications sont basées sur le logiciel de messagerie le plus répandu en entreprise, Outlook, dans ses versions 2016 et 2019, mais peuvent être étendues à tout autre logiciel de messagerie. Ainsi, dans le dernier chapitre de ce livre, vous trouverez une présentation d'Outlook.com, la version allégée d'Outlook et de trois clients de messagerie parmi les plus répandus : Gmail (le webmail de Google), Thunderbird (le client libre et gratuit de Mozilla) et BlueMail (une application de messagerie utilisable sur Android et IPhone).
Quizinclus dans 
la version en ligne !
- Testez vos connaissances à l'issue de chaque chapitre
- Validez vos acquis
</v>
          </cell>
          <cell r="R1023">
            <v>9782409017292</v>
          </cell>
          <cell r="S1023" t="str">
            <v>Version Numérique</v>
          </cell>
          <cell r="T1023">
            <v>9782409017285</v>
          </cell>
          <cell r="U1023" t="str">
            <v>Version Imprimée</v>
          </cell>
          <cell r="V1023" t="str">
            <v>St-Herblain</v>
          </cell>
          <cell r="W1023" t="str">
            <v>Editions ENI</v>
          </cell>
          <cell r="X1023">
            <v>2019</v>
          </cell>
          <cell r="Y1023" t="str">
            <v>Bibliothèque Numérique ENI (Service en ligne)</v>
          </cell>
          <cell r="Z1023" t="str">
            <v>SOLUTIONS BUSINESS</v>
          </cell>
          <cell r="AA1023" t="str">
            <v>texte</v>
          </cell>
          <cell r="AB1023" t="str">
            <v>txt</v>
          </cell>
          <cell r="AC1023" t="str">
            <v>rdacontent/fre</v>
          </cell>
          <cell r="AD1023" t="str">
            <v>informatique</v>
          </cell>
          <cell r="AE1023" t="str">
            <v>c</v>
          </cell>
          <cell r="AF1023" t="str">
            <v>rdamedia/fre</v>
          </cell>
          <cell r="AG1023" t="str">
            <v>ressource en ligne</v>
          </cell>
          <cell r="AH1023" t="str">
            <v>cr</v>
          </cell>
          <cell r="AI1023" t="str">
            <v>rdacarrier/fre</v>
          </cell>
          <cell r="AJ1023" t="str">
            <v>m\\\\\o\\d\\\\\\\\</v>
          </cell>
          <cell r="AK1023" t="str">
            <v>cr\cn\\\\uuaua</v>
          </cell>
          <cell r="AL1023" t="str">
            <v>Accès restreint aux membres</v>
          </cell>
          <cell r="AM1023" t="str">
            <v>Source de la note de description : Version imprimée</v>
          </cell>
          <cell r="AN1023" t="str">
            <v/>
          </cell>
          <cell r="AO1023" t="str">
            <v>%SITE_CLIENT%/?library_guid=1EB28628-0E7A-4E84-AD39-391E81560B89</v>
          </cell>
          <cell r="AP1023" t="str">
            <v>Accès au travers du portail ENI</v>
          </cell>
          <cell r="AQ1023" t="str">
            <v xml:space="preserve"> bonnes pratiques </v>
          </cell>
          <cell r="AR1023" t="str">
            <v xml:space="preserve"> e</v>
          </cell>
          <cell r="AS1023" t="str">
            <v xml:space="preserve"> e</v>
          </cell>
          <cell r="AT1023" t="str">
            <v xml:space="preserve"> ebook </v>
          </cell>
          <cell r="AU1023" t="str">
            <v xml:space="preserve"> livre électronique </v>
          </cell>
          <cell r="AV1023" t="str">
            <v xml:space="preserve"> livre numérique </v>
          </cell>
          <cell r="AW1023" t="str">
            <v xml:space="preserve"> livres numériques </v>
          </cell>
          <cell r="AX1023" t="str">
            <v xml:space="preserve"> LNSOB19MAI</v>
          </cell>
          <cell r="AY1023" t="str">
            <v xml:space="preserve"> mail </v>
          </cell>
          <cell r="AZ1023" t="str">
            <v xml:space="preserve"> message </v>
          </cell>
          <cell r="BA1023" t="str">
            <v xml:space="preserve"> Messagerie </v>
          </cell>
          <cell r="BB1023" t="str">
            <v xml:space="preserve"> Office 2019 </v>
          </cell>
          <cell r="BC1023" t="str">
            <v xml:space="preserve">book </v>
          </cell>
          <cell r="BD1023" t="str">
            <v xml:space="preserve">mail </v>
          </cell>
          <cell r="BE1023" t="str">
            <v xml:space="preserve">Microsoft </v>
          </cell>
          <cell r="BF1023" t="str">
            <v/>
          </cell>
          <cell r="BG1023" t="str">
            <v/>
          </cell>
          <cell r="BH1023" t="str">
            <v/>
          </cell>
          <cell r="BI1023" t="str">
            <v/>
          </cell>
          <cell r="BJ1023" t="str">
            <v/>
          </cell>
          <cell r="BK1023" t="str">
            <v/>
          </cell>
          <cell r="BL1023" t="str">
            <v/>
          </cell>
          <cell r="BM1023" t="str">
            <v/>
          </cell>
          <cell r="BN1023" t="str">
            <v/>
          </cell>
          <cell r="BO1023" t="str">
            <v/>
          </cell>
          <cell r="BP1023" t="str">
            <v/>
          </cell>
          <cell r="BQ1023" t="str">
            <v/>
          </cell>
          <cell r="BR1023" t="str">
            <v/>
          </cell>
          <cell r="BS1023" t="str">
            <v/>
          </cell>
          <cell r="BT1023" t="str">
            <v/>
          </cell>
          <cell r="BU1023" t="str">
            <v/>
          </cell>
          <cell r="BV1023" t="str">
            <v/>
          </cell>
          <cell r="BW1023" t="str">
            <v/>
          </cell>
          <cell r="BX1023" t="str">
            <v/>
          </cell>
        </row>
        <row r="1024">
          <cell r="A1024" t="str">
            <v>SOB19SHA</v>
          </cell>
          <cell r="B1024" t="str">
            <v>Construire un intranet avec SharePoint 2019</v>
          </cell>
          <cell r="C1024" t="str">
            <v/>
          </cell>
          <cell r="D1024" t="str">
            <v>Jean-Sébastien PADOAN</v>
          </cell>
          <cell r="E1024" t="str">
            <v/>
          </cell>
          <cell r="F1024" t="str">
            <v>PADOAN, Jean-Sébastien</v>
          </cell>
          <cell r="G1024" t="str">
            <v/>
          </cell>
          <cell r="H1024" t="str">
            <v/>
          </cell>
          <cell r="I1024" t="str">
            <v/>
          </cell>
          <cell r="J1024" t="str">
            <v/>
          </cell>
          <cell r="K1024" t="str">
            <v>Edition du 1 May 2020</v>
          </cell>
          <cell r="L1024" t="str">
            <v>385 pages</v>
          </cell>
          <cell r="M1024" t="str">
            <v>Editions ENI</v>
          </cell>
          <cell r="N1024" t="str">
            <v>fre</v>
          </cell>
          <cell r="O1024" t="str">
            <v>fre</v>
          </cell>
          <cell r="P1024" t="str">
            <v>fre</v>
          </cell>
          <cell r="Q1024" t="str">
            <v xml:space="preserve">Les outils de collaboration au sein des entreprises sont au coeur de toutes les préoccupations. Disposer d'un outil transverse qui puisse agréger et centraliser les informations, fluidifier la collaboration entre les services, être attrayant et accessible partout et tout le temps est un réel enjeu pour les organisations de toutes tailles. Les bénéfices directs et indirects vont de la conservation des talents jusqu'à l'augmentation de la productivité. Réussir ce projet est en enjeu stratégique et à très forte visibilité. 
Ce livre s'adresse à tous les managers, décideurs, chefs de projets, architectes qui vont être impliqués dans des projets de cette envergure, qu'ils/elles fassent partie de l'organisation du client final ou de celle d'un prestataire qui sera amené à intervenir à l'une ou l'autre des différentes phases du projet.
Après une présentation des contextes et des enjeux liés à la mise en place d'un intranet, vous découvrirez SharePoint 2019 « avec notamment l'avènement des contenus Modernes »  et commencerez par définir la structure de votre intranet. Le chapitre suivant vous permettra de maîtriser les principales fonctionnalités de publication de SharePoint 2019 : l'organisation des données, des documents ainsi que la publication de contenus.
Un chapitre complet est dédié à la collaboration avec SharePoint 2019 pour vous permettre d'en maximiser les usages et les bénéfices. Les notions abordées iront de la mise en place de la co-édition de documents au travail en mode déconnecté avec OneDrive en passant par l'automatisation des processus grâce aux workflows. 
Vous verrez ensuite comment gérer au mieux certaines fonctionnalités transverses : l'espace personnel, les profils utilisateur et définir les règles de sécurité (groupes, rôles, niveaux d'autorisation...). Un chapitre est consacré à Office 365 pour vous présenter cet environnement de travail collaboratif et vous montrer comment tirer parti d'une hybridation entre SharePoint 2019 et Office 365.
Le livre se termine par un chapitre sur la mise en place d'une gouvernance efficace de SharePoint 2019 pour favoriser son adoption et permettre l'évolution des usages.
Quizinclus dans 
la version en ligne !
- Testez vos connaissances à l'issue de chaque chapitre
- Validez vos acquis
</v>
          </cell>
          <cell r="R1024">
            <v>9782409025204</v>
          </cell>
          <cell r="S1024" t="str">
            <v>Version Numérique</v>
          </cell>
          <cell r="T1024">
            <v>9782409025198</v>
          </cell>
          <cell r="U1024" t="str">
            <v>Version Imprimée</v>
          </cell>
          <cell r="V1024" t="str">
            <v>St-Herblain</v>
          </cell>
          <cell r="W1024" t="str">
            <v>Editions ENI</v>
          </cell>
          <cell r="X1024">
            <v>2020</v>
          </cell>
          <cell r="Y1024" t="str">
            <v>Bibliothèque Numérique ENI (Service en ligne)</v>
          </cell>
          <cell r="Z1024" t="str">
            <v>SOLUTIONS BUSINESS</v>
          </cell>
          <cell r="AA1024" t="str">
            <v>texte</v>
          </cell>
          <cell r="AB1024" t="str">
            <v>txt</v>
          </cell>
          <cell r="AC1024" t="str">
            <v>rdacontent/fre</v>
          </cell>
          <cell r="AD1024" t="str">
            <v>informatique</v>
          </cell>
          <cell r="AE1024" t="str">
            <v>c</v>
          </cell>
          <cell r="AF1024" t="str">
            <v>rdamedia/fre</v>
          </cell>
          <cell r="AG1024" t="str">
            <v>ressource en ligne</v>
          </cell>
          <cell r="AH1024" t="str">
            <v>cr</v>
          </cell>
          <cell r="AI1024" t="str">
            <v>rdacarrier/fre</v>
          </cell>
          <cell r="AJ1024" t="str">
            <v>m\\\\\o\\d\\\\\\\\</v>
          </cell>
          <cell r="AK1024" t="str">
            <v>cr\cn\\\\uuaua</v>
          </cell>
          <cell r="AL1024" t="str">
            <v>Accès restreint aux membres</v>
          </cell>
          <cell r="AM1024" t="str">
            <v>Source de la note de description : Version imprimée</v>
          </cell>
          <cell r="AN1024" t="str">
            <v/>
          </cell>
          <cell r="AO1024" t="str">
            <v>%SITE_CLIENT%/?library_guid=40D8207B-9D57-4949-8434-8354A7C977EA</v>
          </cell>
          <cell r="AP1024" t="str">
            <v>Accès au travers du portail ENI</v>
          </cell>
          <cell r="AQ1024" t="str">
            <v xml:space="preserve"> bibliothèque </v>
          </cell>
          <cell r="AR1024" t="str">
            <v xml:space="preserve"> collaboration </v>
          </cell>
          <cell r="AS1024" t="str">
            <v xml:space="preserve"> contenus </v>
          </cell>
          <cell r="AT1024" t="str">
            <v xml:space="preserve"> cycle de vie </v>
          </cell>
          <cell r="AU1024" t="str">
            <v xml:space="preserve"> droits d'accès </v>
          </cell>
          <cell r="AV1024" t="str">
            <v xml:space="preserve"> groupe </v>
          </cell>
          <cell r="AW1024" t="str">
            <v xml:space="preserve"> LNSOB19SHA</v>
          </cell>
          <cell r="AX1024" t="str">
            <v xml:space="preserve"> métadonnées </v>
          </cell>
          <cell r="AY1024" t="str">
            <v xml:space="preserve"> Office 365 </v>
          </cell>
          <cell r="AZ1024" t="str">
            <v xml:space="preserve"> publication </v>
          </cell>
          <cell r="BA1024" t="str">
            <v xml:space="preserve"> social selling </v>
          </cell>
          <cell r="BB1024" t="str">
            <v xml:space="preserve"> travail collaboratif </v>
          </cell>
          <cell r="BC1024" t="str">
            <v xml:space="preserve"> workflow </v>
          </cell>
          <cell r="BD1024" t="str">
            <v xml:space="preserve">Site </v>
          </cell>
          <cell r="BE1024" t="str">
            <v/>
          </cell>
          <cell r="BF1024" t="str">
            <v/>
          </cell>
          <cell r="BG1024" t="str">
            <v/>
          </cell>
          <cell r="BH1024" t="str">
            <v/>
          </cell>
          <cell r="BI1024" t="str">
            <v/>
          </cell>
          <cell r="BJ1024" t="str">
            <v/>
          </cell>
          <cell r="BK1024" t="str">
            <v/>
          </cell>
          <cell r="BL1024" t="str">
            <v/>
          </cell>
          <cell r="BM1024" t="str">
            <v/>
          </cell>
          <cell r="BN1024" t="str">
            <v/>
          </cell>
          <cell r="BO1024" t="str">
            <v/>
          </cell>
          <cell r="BP1024" t="str">
            <v/>
          </cell>
          <cell r="BQ1024" t="str">
            <v/>
          </cell>
          <cell r="BR1024" t="str">
            <v/>
          </cell>
          <cell r="BS1024" t="str">
            <v/>
          </cell>
          <cell r="BT1024" t="str">
            <v/>
          </cell>
          <cell r="BU1024" t="str">
            <v/>
          </cell>
          <cell r="BV1024" t="str">
            <v/>
          </cell>
          <cell r="BW1024" t="str">
            <v/>
          </cell>
          <cell r="BX1024" t="str">
            <v/>
          </cell>
        </row>
        <row r="1025">
          <cell r="A1025" t="str">
            <v>SOB20CAM</v>
          </cell>
          <cell r="B1025" t="str">
            <v>Camtasia 2020</v>
          </cell>
          <cell r="C1025" t="str">
            <v>Réalisez vos tutoriels et vidéos d'entreprise</v>
          </cell>
          <cell r="D1025" t="str">
            <v>Damien BRUYNDONCKX</v>
          </cell>
          <cell r="E1025" t="str">
            <v/>
          </cell>
          <cell r="F1025" t="str">
            <v>BRUYNDONCKX, Damien</v>
          </cell>
          <cell r="G1025" t="str">
            <v/>
          </cell>
          <cell r="H1025" t="str">
            <v/>
          </cell>
          <cell r="I1025" t="str">
            <v/>
          </cell>
          <cell r="J1025" t="str">
            <v/>
          </cell>
          <cell r="K1025" t="str">
            <v>Edition du 1 June 2020</v>
          </cell>
          <cell r="L1025" t="str">
            <v>356 pages</v>
          </cell>
          <cell r="M1025" t="str">
            <v>Editions ENI</v>
          </cell>
          <cell r="N1025" t="str">
            <v>fre</v>
          </cell>
          <cell r="O1025" t="str">
            <v>fre</v>
          </cell>
          <cell r="P1025" t="str">
            <v>fre</v>
          </cell>
          <cell r="Q1025" t="str">
            <v xml:space="preserve">La révolution technologique a radicalement changé la manière dont nous apprenons et dont nous communiquons. Parmi les nouvelles modalités d'apprentissage et de communication disponibles, la vidéo tire son épingle du jeu. Tous et toutes, nous avons pris l'habitude de visionner des tutoriels vidéo lorsque nous désirons acquérir une nouvelle compétence. Quant aux entreprises, elles misent de plus en plus sur la communication visuelle à la fois vis-à-vis de leurs clients et de leurs employés. 
Pour les professionnels de la formation et de la communication, créer des vidéos devient donc une compétence essentielle. 
Techsmith Camtasia est un logiciel de capture d'écran et de montage vidéo spécialement conçu pour les professionnels de la formation et de la communication. 
Ce livre vous accompagne dans la création de deux projets vidéo. Le premier est un tutoriel classique tel que ceux qui sont disponibles sur les plateformes vidéos les plus populaires. Le second est une vidéo tournée en studio sur fond vert, une technique utilisée de plus en plus par les départements de communication internes et externes des entreprises. 
Grâce à ces deux projets, vous ferez un tour d'horizon complet des principaux outils de Camtasia. Vous découvrirez entre autres choses comment capturer votre écran, monter votre vidéo, appliquer des animations, des transitions et autres effets spéciaux, enregistrer des narrations audio de grande qualité et produire des fichiers MP4 que vous pourrez partager avec vos spectateurs via les nombreuses plateformes de partage de vidéos disponibles sur Internet. 
Vous découvrirez également de nombreux trucs et astuces, souvent très simples à mettre en place, mais qui joueront un rôle déterminant dans le rendu professionnel de vos réalisations. 
&amp;Agrave; la fin de cet ouvrage, vous serez capable de réaliser des tutoriels vidéos de qualité professionnelle et des vidéos de communication attrayantes pour le plus grand bonheur de vos apprenants, collaborateurs et clients.
Quizinclus dans 
la version en ligne !
- Testez vos connaissances à l'issue de chaque chapitre
- Validez vos acquis
</v>
          </cell>
          <cell r="R1025">
            <v>9782409025464</v>
          </cell>
          <cell r="S1025" t="str">
            <v>Version Numérique</v>
          </cell>
          <cell r="T1025">
            <v>9782409025457</v>
          </cell>
          <cell r="U1025" t="str">
            <v>Version Imprimée</v>
          </cell>
          <cell r="V1025" t="str">
            <v>St-Herblain</v>
          </cell>
          <cell r="W1025" t="str">
            <v>Editions ENI</v>
          </cell>
          <cell r="X1025">
            <v>2020</v>
          </cell>
          <cell r="Y1025" t="str">
            <v>Bibliothèque Numérique ENI (Service en ligne)</v>
          </cell>
          <cell r="Z1025" t="str">
            <v>SOLUTIONS BUSINESS</v>
          </cell>
          <cell r="AA1025" t="str">
            <v>texte</v>
          </cell>
          <cell r="AB1025" t="str">
            <v>txt</v>
          </cell>
          <cell r="AC1025" t="str">
            <v>rdacontent/fre</v>
          </cell>
          <cell r="AD1025" t="str">
            <v>informatique</v>
          </cell>
          <cell r="AE1025" t="str">
            <v>c</v>
          </cell>
          <cell r="AF1025" t="str">
            <v>rdamedia/fre</v>
          </cell>
          <cell r="AG1025" t="str">
            <v>ressource en ligne</v>
          </cell>
          <cell r="AH1025" t="str">
            <v>cr</v>
          </cell>
          <cell r="AI1025" t="str">
            <v>rdacarrier/fre</v>
          </cell>
          <cell r="AJ1025" t="str">
            <v>m\\\\\o\\d\\\\\\\\</v>
          </cell>
          <cell r="AK1025" t="str">
            <v>cr\cn\\\\uuaua</v>
          </cell>
          <cell r="AL1025" t="str">
            <v>Accès restreint aux membres</v>
          </cell>
          <cell r="AM1025" t="str">
            <v>Source de la note de description : Version imprimée</v>
          </cell>
          <cell r="AN1025" t="str">
            <v/>
          </cell>
          <cell r="AO1025" t="str">
            <v>%SITE_CLIENT%/?library_guid=AF76A76E-8E9E-4B21-B778-21538D464880</v>
          </cell>
          <cell r="AP1025" t="str">
            <v>Accès au travers du portail ENI</v>
          </cell>
          <cell r="AQ1025" t="str">
            <v xml:space="preserve"> animation </v>
          </cell>
          <cell r="AR1025" t="str">
            <v xml:space="preserve"> audio </v>
          </cell>
          <cell r="AS1025" t="str">
            <v xml:space="preserve"> capture écran </v>
          </cell>
          <cell r="AT1025" t="str">
            <v xml:space="preserve"> effets spéciaux </v>
          </cell>
          <cell r="AU1025" t="str">
            <v xml:space="preserve"> fond vert </v>
          </cell>
          <cell r="AV1025" t="str">
            <v xml:space="preserve"> formation vidéo </v>
          </cell>
          <cell r="AW1025" t="str">
            <v xml:space="preserve"> LNSOB20CAM</v>
          </cell>
          <cell r="AX1025" t="str">
            <v xml:space="preserve"> montage </v>
          </cell>
          <cell r="AY1025" t="str">
            <v xml:space="preserve"> mp4 </v>
          </cell>
          <cell r="AZ1025" t="str">
            <v xml:space="preserve"> narration </v>
          </cell>
          <cell r="BA1025" t="str">
            <v xml:space="preserve"> transition </v>
          </cell>
          <cell r="BB1025" t="str">
            <v xml:space="preserve"> tuto </v>
          </cell>
          <cell r="BC1025" t="str">
            <v xml:space="preserve">Techsmith </v>
          </cell>
          <cell r="BD1025" t="str">
            <v/>
          </cell>
          <cell r="BE1025" t="str">
            <v/>
          </cell>
          <cell r="BF1025" t="str">
            <v/>
          </cell>
          <cell r="BG1025" t="str">
            <v/>
          </cell>
          <cell r="BH1025" t="str">
            <v/>
          </cell>
          <cell r="BI1025" t="str">
            <v/>
          </cell>
          <cell r="BJ1025" t="str">
            <v/>
          </cell>
          <cell r="BK1025" t="str">
            <v/>
          </cell>
          <cell r="BL1025" t="str">
            <v/>
          </cell>
          <cell r="BM1025" t="str">
            <v/>
          </cell>
          <cell r="BN1025" t="str">
            <v/>
          </cell>
          <cell r="BO1025" t="str">
            <v/>
          </cell>
          <cell r="BP1025" t="str">
            <v/>
          </cell>
          <cell r="BQ1025" t="str">
            <v/>
          </cell>
          <cell r="BR1025" t="str">
            <v/>
          </cell>
          <cell r="BS1025" t="str">
            <v/>
          </cell>
          <cell r="BT1025" t="str">
            <v/>
          </cell>
          <cell r="BU1025" t="str">
            <v/>
          </cell>
          <cell r="BV1025" t="str">
            <v/>
          </cell>
          <cell r="BW1025" t="str">
            <v/>
          </cell>
          <cell r="BX1025" t="str">
            <v/>
          </cell>
        </row>
        <row r="1026">
          <cell r="A1026" t="str">
            <v>SOB21EXCVBA</v>
          </cell>
          <cell r="B1026" t="str">
            <v>Apprenez le langage VBA</v>
          </cell>
          <cell r="C1026" t="str">
            <v>et devenez un expert sur Excel (versions 2019, 2021 et Microsoft 365)</v>
          </cell>
          <cell r="D1026" t="str">
            <v>Jean-Emmanuel  CHAPARTEGUI,Franck CHARDON GOLFETTO</v>
          </cell>
          <cell r="E1026" t="str">
            <v/>
          </cell>
          <cell r="F1026" t="str">
            <v xml:space="preserve">CHAPARTEGUI, Jean-Emmanuel </v>
          </cell>
          <cell r="G1026" t="str">
            <v>CHARDON GOLFETTO, Franck</v>
          </cell>
          <cell r="H1026" t="str">
            <v/>
          </cell>
          <cell r="I1026" t="str">
            <v/>
          </cell>
          <cell r="J1026" t="str">
            <v/>
          </cell>
          <cell r="K1026" t="str">
            <v>Edition du 1 June 2022</v>
          </cell>
          <cell r="L1026" t="str">
            <v>404 pages</v>
          </cell>
          <cell r="M1026" t="str">
            <v>Editions ENI</v>
          </cell>
          <cell r="N1026" t="str">
            <v>fre</v>
          </cell>
          <cell r="O1026" t="str">
            <v>fre</v>
          </cell>
          <cell r="P1026" t="str">
            <v>fre</v>
          </cell>
          <cell r="Q1026" t="str">
            <v xml:space="preserve">Visual Basic for Application (VBA) est un langage de programmation mis en place afin d’apporter des fonctionnalités supplémentaires aux outils de la suite Microsoft Office et plus particulièrement à Excel en permettant l’automatisation des calculs dans le tableur mais également : 
- La création de fonctions gérées comme les fonctions Excel natives. 
- La création de formulaire permettant à l’utilisateur d’interagir avec l’application. 
- La possibilité d’implémenter de nombreuses fonctionnalités permettant par exemple : d’envoyer un e-mail, de créer un rapport PowerPoint, d’imprimer un document, de lancer une application, d’ouvrir un fichier, de modifier des paramètres Windows... 
VBA est un langage accessible c’est-à-dire qu’il ne requiert pas de connaissances poussées en programmation. 
L’objectif de ce livre est de vous apprendre à utiliser le langage VBA et à développer vos compétences sur Excel. Il a été rédigé avec la version d’Excel disponible avec un abonnement Microsoft 365 et convient également si vous disposez de la version 2019 ou 2021. 
Après une brève introduction à VBA, vous commencerez par utiliser des fonctions avancées d’Excel pour gérer une liste d’employés (validation des données, calculs sur les dates, fonctions conditionnelles, calcul matriciel, mise en forme conditionnelle, plages nommées variables, import de données à jour via des fichiers CSV...). Vous serez amené à créer un formulaire de saisie des ventes puis à interagir avec Excel grâce au langage VBA en respectant certaines bonnes pratiques de programmation (Option Explicit). Vous utiliserez ensuite les tableaux et graphiques croisés dynamiques via Excel et VBA pour gérer le suivi d’une campagne de test d’une application de vente en ligne compatible avec l’environ­nement synchronisé OneDrive (ou SharePoint) pour Windows. L’exercice suivant se base sur les fonctions de date pour calculer des durées et le coût de chaque tâche d’un projet informatique. Dans le dernier chapitre, l’exemple traité vous permettra de consolider des données, d’automatiser la saisie de données en ligne et l’envoi de données mensuelles par e-mail pour plusieurs agences immobilières. 
L’approche utilisée est basée principalement sur des exemples extraits de la vie professionnelle. Chaque chapitre correspond à un cas métier et se décompose en notions de cours et explications permettant de réaliser l’exercice. L’objectif est d’être guidé le plus possible et de mettre tout de suite en pratique les notions de cours. 
Les classeurs nécessaires à la réalisation des exercices (énoncé) et les versions corrigées sont disponibles en téléchargement sur le site des Editions ENI www.editions-eni.fr
 Quizinclus dans 
la version en ligne !
 - Testez vos connaissances à l'issue de chaque chapitre
 - Validez vos acquis
</v>
          </cell>
          <cell r="R1026">
            <v>9782409036040</v>
          </cell>
          <cell r="S1026" t="str">
            <v>Version Numérique</v>
          </cell>
          <cell r="T1026">
            <v>9782409036033</v>
          </cell>
          <cell r="U1026" t="str">
            <v>Version Imprimée</v>
          </cell>
          <cell r="V1026" t="str">
            <v>St-Herblain</v>
          </cell>
          <cell r="W1026" t="str">
            <v>Editions ENI</v>
          </cell>
          <cell r="X1026">
            <v>2022</v>
          </cell>
          <cell r="Y1026" t="str">
            <v>Bibliothèque Numérique ENI (Service en ligne)</v>
          </cell>
          <cell r="Z1026" t="str">
            <v>SOLUTIONS BUSINESS</v>
          </cell>
          <cell r="AA1026" t="str">
            <v>texte</v>
          </cell>
          <cell r="AB1026" t="str">
            <v>txt</v>
          </cell>
          <cell r="AC1026" t="str">
            <v>rdacontent/fre</v>
          </cell>
          <cell r="AD1026" t="str">
            <v>informatique</v>
          </cell>
          <cell r="AE1026" t="str">
            <v>c</v>
          </cell>
          <cell r="AF1026" t="str">
            <v>rdamedia/fre</v>
          </cell>
          <cell r="AG1026" t="str">
            <v>ressource en ligne</v>
          </cell>
          <cell r="AH1026" t="str">
            <v>cr</v>
          </cell>
          <cell r="AI1026" t="str">
            <v>rdacarrier/fre</v>
          </cell>
          <cell r="AJ1026" t="str">
            <v>m\\\\\o\\d\\\\\\\\</v>
          </cell>
          <cell r="AK1026" t="str">
            <v>cr\cn\\\\uuaua</v>
          </cell>
          <cell r="AL1026" t="str">
            <v>Accès restreint aux membres</v>
          </cell>
          <cell r="AM1026" t="str">
            <v>Source de la note de description : Version imprimée</v>
          </cell>
          <cell r="AN1026" t="str">
            <v/>
          </cell>
          <cell r="AO1026" t="str">
            <v>%SITE_CLIENT%/?library_guid=6A07014B-EBA4-4A08-AF24-62B7FEA56AA9</v>
          </cell>
          <cell r="AP1026" t="str">
            <v>Accès au travers du portail ENI</v>
          </cell>
          <cell r="AQ1026" t="str">
            <v xml:space="preserve"> calcul matriciel </v>
          </cell>
          <cell r="AR1026" t="str">
            <v xml:space="preserve"> consolidation</v>
          </cell>
          <cell r="AS1026" t="str">
            <v xml:space="preserve"> date </v>
          </cell>
          <cell r="AT1026" t="str">
            <v xml:space="preserve"> fonctions de calcul </v>
          </cell>
          <cell r="AU1026" t="str">
            <v xml:space="preserve"> formulaire </v>
          </cell>
          <cell r="AV1026" t="str">
            <v xml:space="preserve"> mise en forme conditionnelle </v>
          </cell>
          <cell r="AW1026" t="str">
            <v xml:space="preserve"> planning </v>
          </cell>
          <cell r="AX1026" t="str">
            <v xml:space="preserve"> SI </v>
          </cell>
          <cell r="AY1026" t="str">
            <v xml:space="preserve"> tableaux croisés dynamiques </v>
          </cell>
          <cell r="AZ1026" t="str">
            <v xml:space="preserve"> tcd </v>
          </cell>
          <cell r="BA1026" t="str">
            <v xml:space="preserve"> validation des données </v>
          </cell>
          <cell r="BB1026" t="str">
            <v xml:space="preserve">Visual Basic Application </v>
          </cell>
          <cell r="BC1026" t="str">
            <v/>
          </cell>
          <cell r="BD1026" t="str">
            <v/>
          </cell>
          <cell r="BE1026" t="str">
            <v/>
          </cell>
          <cell r="BF1026" t="str">
            <v/>
          </cell>
          <cell r="BG1026" t="str">
            <v/>
          </cell>
          <cell r="BH1026" t="str">
            <v/>
          </cell>
          <cell r="BI1026" t="str">
            <v/>
          </cell>
          <cell r="BJ1026" t="str">
            <v/>
          </cell>
          <cell r="BK1026" t="str">
            <v/>
          </cell>
          <cell r="BL1026" t="str">
            <v/>
          </cell>
          <cell r="BM1026" t="str">
            <v/>
          </cell>
          <cell r="BN1026" t="str">
            <v/>
          </cell>
          <cell r="BO1026" t="str">
            <v/>
          </cell>
          <cell r="BP1026" t="str">
            <v/>
          </cell>
          <cell r="BQ1026" t="str">
            <v/>
          </cell>
          <cell r="BR1026" t="str">
            <v/>
          </cell>
          <cell r="BS1026" t="str">
            <v/>
          </cell>
          <cell r="BT1026" t="str">
            <v/>
          </cell>
          <cell r="BU1026" t="str">
            <v/>
          </cell>
          <cell r="BV1026" t="str">
            <v/>
          </cell>
          <cell r="BW1026" t="str">
            <v/>
          </cell>
          <cell r="BX1026" t="str">
            <v/>
          </cell>
        </row>
        <row r="1027">
          <cell r="A1027" t="str">
            <v>SOB2365OFF</v>
          </cell>
          <cell r="B1027" t="str">
            <v>Microsoft 365 au quotidien</v>
          </cell>
          <cell r="C1027" t="str">
            <v>Mises en situation, conseils et bonnes pratiques (2e édition)</v>
          </cell>
          <cell r="D1027" t="str">
            <v>Gilles BALMISSE</v>
          </cell>
          <cell r="E1027" t="str">
            <v/>
          </cell>
          <cell r="F1027" t="str">
            <v>BALMISSE, Gilles</v>
          </cell>
          <cell r="G1027" t="str">
            <v/>
          </cell>
          <cell r="H1027" t="str">
            <v/>
          </cell>
          <cell r="I1027" t="str">
            <v/>
          </cell>
          <cell r="J1027" t="str">
            <v/>
          </cell>
          <cell r="K1027" t="str">
            <v>Edition du 1 December 2020</v>
          </cell>
          <cell r="L1027" t="str">
            <v>324 pages</v>
          </cell>
          <cell r="M1027" t="str">
            <v>Editions ENI</v>
          </cell>
          <cell r="N1027" t="str">
            <v>fre</v>
          </cell>
          <cell r="O1027" t="str">
            <v>fre</v>
          </cell>
          <cell r="P1027" t="str">
            <v>fre</v>
          </cell>
          <cell r="Q1027" t="str">
            <v xml:space="preserve">Avec Microsoft 365, Microsoft offre aux organisations la possibilité de repenser leur mode de travail notamment en matière de productivité, de collaboration et de travail à distance. En effet, les outils proposés par Microsoft 365 bouleversent la manière de travailler des collaborateurs et proposent des fonctionnalités avancées facilitant la collaboration et le travail en mobilité. 
L'appropriation de ces nouveaux modes de travail est devenue primordiale pour les collaborateurs qui souhaitent devenir de véritables acteurs dans la transformation digitale de leur organisation. 
Au travers de différentes mises en situation, de conseils et de bonnes pratiques, ce livre a pour vocation de répondre à des problématiques précises et concrètes rencontrées quotidiennement par les collaborateurs : 
Quels outils choisir en fonction des besoins et du contexte ? 
• Comment communiquer et échanger des informations efficacement ? 
• Comment organiser et participer à des réunions à distance ? 
• Comment gérer un groupe et travailler ensemble ? 
• Comment planifier et gérer un projet de manière collaborative ? 
• Comment produire, partager et collaborer autour de documents ? 
• Comment produire et travailler en mobilité dans les meilleures conditions ? 
• Comment gagner en efficacité personnelle ? 
Il s'agit d'exploiter au mieux les nombreuses applications disponibles avec Microsoft 365 (OneDrive, SharePoint, Outlook, Teams, Yammer, Delve, Planner…) afin de vous permettre d'améliorer votre efficacité professionnelle en vous guidant dans la mise en œuvre au quotidien de ces nouveaux modes de travail.
 Quizinclus dans 
la version en ligne !
 - Testez vos connaissances à l'issue de chaque chapitre
 - Validez vos acquis
</v>
          </cell>
          <cell r="R1027">
            <v>9782409028212</v>
          </cell>
          <cell r="S1027" t="str">
            <v>Version Numérique</v>
          </cell>
          <cell r="T1027">
            <v>9782409028205</v>
          </cell>
          <cell r="U1027" t="str">
            <v>Version Imprimée</v>
          </cell>
          <cell r="V1027" t="str">
            <v>St-Herblain</v>
          </cell>
          <cell r="W1027" t="str">
            <v>Editions ENI</v>
          </cell>
          <cell r="X1027">
            <v>2020</v>
          </cell>
          <cell r="Y1027" t="str">
            <v>Bibliothèque Numérique ENI (Service en ligne)</v>
          </cell>
          <cell r="Z1027" t="str">
            <v>SOLUTIONS BUSINESS</v>
          </cell>
          <cell r="AA1027" t="str">
            <v>texte</v>
          </cell>
          <cell r="AB1027" t="str">
            <v>txt</v>
          </cell>
          <cell r="AC1027" t="str">
            <v>rdacontent/fre</v>
          </cell>
          <cell r="AD1027" t="str">
            <v>informatique</v>
          </cell>
          <cell r="AE1027" t="str">
            <v>c</v>
          </cell>
          <cell r="AF1027" t="str">
            <v>rdamedia/fre</v>
          </cell>
          <cell r="AG1027" t="str">
            <v>ressource en ligne</v>
          </cell>
          <cell r="AH1027" t="str">
            <v>cr</v>
          </cell>
          <cell r="AI1027" t="str">
            <v>rdacarrier/fre</v>
          </cell>
          <cell r="AJ1027" t="str">
            <v>m\\\\\o\\d\\\\\\\\</v>
          </cell>
          <cell r="AK1027" t="str">
            <v>cr\cn\\\\uuaua</v>
          </cell>
          <cell r="AL1027" t="str">
            <v>Accès restreint aux membres</v>
          </cell>
          <cell r="AM1027" t="str">
            <v>Source de la note de description : Version imprimée</v>
          </cell>
          <cell r="AN1027" t="str">
            <v/>
          </cell>
          <cell r="AO1027" t="str">
            <v>%SITE_CLIENT%/?library_guid=12E397AD-C6EB-4EFE-916E-590C7DE71228</v>
          </cell>
          <cell r="AP1027" t="str">
            <v>Accès au travers du portail ENI</v>
          </cell>
          <cell r="AQ1027" t="str">
            <v xml:space="preserve"> Delve </v>
          </cell>
          <cell r="AR1027" t="str">
            <v xml:space="preserve"> Flow </v>
          </cell>
          <cell r="AS1027" t="str">
            <v xml:space="preserve"> Groupes </v>
          </cell>
          <cell r="AT1027" t="str">
            <v xml:space="preserve"> Microsoft365 </v>
          </cell>
          <cell r="AU1027" t="str">
            <v xml:space="preserve"> Office online</v>
          </cell>
          <cell r="AV1027" t="str">
            <v xml:space="preserve"> Office pour le web </v>
          </cell>
          <cell r="AW1027" t="str">
            <v xml:space="preserve"> office365 </v>
          </cell>
          <cell r="AX1027" t="str">
            <v xml:space="preserve"> OneDrive </v>
          </cell>
          <cell r="AY1027" t="str">
            <v xml:space="preserve"> OneDrive </v>
          </cell>
          <cell r="AZ1027" t="str">
            <v xml:space="preserve"> OneNote </v>
          </cell>
          <cell r="BA1027" t="str">
            <v xml:space="preserve"> Power Apps </v>
          </cell>
          <cell r="BB1027" t="str">
            <v xml:space="preserve"> réunion en ligne </v>
          </cell>
          <cell r="BC1027" t="str">
            <v xml:space="preserve"> Sharepoint </v>
          </cell>
          <cell r="BD1027" t="str">
            <v xml:space="preserve"> Teams </v>
          </cell>
          <cell r="BE1027" t="str">
            <v xml:space="preserve"> téléconférence </v>
          </cell>
          <cell r="BF1027" t="str">
            <v xml:space="preserve"> transformation digitale </v>
          </cell>
          <cell r="BG1027" t="str">
            <v xml:space="preserve"> visioconférence </v>
          </cell>
          <cell r="BH1027" t="str">
            <v xml:space="preserve"> Yammer </v>
          </cell>
          <cell r="BI1027" t="str">
            <v xml:space="preserve">Outlook </v>
          </cell>
          <cell r="BJ1027" t="str">
            <v/>
          </cell>
          <cell r="BK1027" t="str">
            <v/>
          </cell>
          <cell r="BL1027" t="str">
            <v/>
          </cell>
          <cell r="BM1027" t="str">
            <v/>
          </cell>
          <cell r="BN1027" t="str">
            <v/>
          </cell>
          <cell r="BO1027" t="str">
            <v/>
          </cell>
          <cell r="BP1027" t="str">
            <v/>
          </cell>
          <cell r="BQ1027" t="str">
            <v/>
          </cell>
          <cell r="BR1027" t="str">
            <v/>
          </cell>
          <cell r="BS1027" t="str">
            <v/>
          </cell>
          <cell r="BT1027" t="str">
            <v/>
          </cell>
          <cell r="BU1027" t="str">
            <v/>
          </cell>
          <cell r="BV1027" t="str">
            <v/>
          </cell>
          <cell r="BW1027" t="str">
            <v/>
          </cell>
          <cell r="BX1027" t="str">
            <v/>
          </cell>
        </row>
        <row r="1028">
          <cell r="A1028" t="str">
            <v>SOB2EXCMODFI</v>
          </cell>
          <cell r="B1028" t="str">
            <v>Modélisation financière avec Excel (2e édition)</v>
          </cell>
          <cell r="C1028" t="str">
            <v>De l'analyse à la prise de décision</v>
          </cell>
          <cell r="D1028" t="str">
            <v>Boris NORO</v>
          </cell>
          <cell r="E1028" t="str">
            <v/>
          </cell>
          <cell r="F1028" t="str">
            <v>NORO, Boris</v>
          </cell>
          <cell r="G1028" t="str">
            <v/>
          </cell>
          <cell r="H1028" t="str">
            <v/>
          </cell>
          <cell r="I1028" t="str">
            <v/>
          </cell>
          <cell r="J1028" t="str">
            <v/>
          </cell>
          <cell r="K1028" t="str">
            <v>Edition du 1 August 2022</v>
          </cell>
          <cell r="L1028" t="str">
            <v>392 pages</v>
          </cell>
          <cell r="M1028" t="str">
            <v>Editions ENI</v>
          </cell>
          <cell r="N1028" t="str">
            <v>fre</v>
          </cell>
          <cell r="O1028" t="str">
            <v>fre</v>
          </cell>
          <cell r="P1028" t="str">
            <v>fre</v>
          </cell>
          <cell r="Q1028" t="str">
            <v xml:space="preserve">
La finance d'entreprise est un sujet qui nécessite beaucoup de notions théoriques comptables, mathématiques et statistiques. Pourtant, la finance est aussi une discipline très pratique, ancrée dans la réalité quotidienne : il est indispensable d'utiliser des données chiffrées pour éclairer l'activité présente ou future de l'entreprise, sa rentabilité et aider à la prise de décision. 
Le but de cet ouvrage est d'acquérir les compétences nécessaires pour pouvoir appliquer les principes essentiels de la finance d'entreprise avec un des logiciels les plus utilisés dans le monde professionnel : Excel. Il a été rédigé avec la version Microsoft 365 d'Excel mais convient également si vous disposez des versions 2016, 2019 et 2021. 
Il s'adresse aussi bien aux étudiants en comptabilité–gestion qu'aux professionnels de la comptabilité, de la gestion et de la finance, ainsi qu'aux managers ayant une activité en lien avec la finance d'entreprise ou la gestion en général. 
La première partie de l'ouvrage permet au lecteur néophyte de se familiariser avec Excel tout en abordant les bases de la comptabilité et de la finance : l'analyse du compte de résultat et du bilan. 
Par la suite, la modélisation financière proposée s'appuie sur des notions plus avancées : plan de remboursement, compte de résultat prévisionnel, plan de trésorerie, seuil de rentabilité, initiation à la business intelligence, prévisions statistiques (régression linéaire, moyennes mobiles, lissage exponentiel…), analyse du risque, simulations… L'utilisation d'outils plus complexes d'Excel est alors abordée : outils statistiques, solveur, utilitaire d'analyse, langage VBA, Power Query, Power Pivot…. 
Les nombreux exercices réalisés dans Excel n'ont pas seulement pour but d'obtenir des réponses numériques à des problèmes financiers, mais aussi d'approfondir la compréhension des concepts étudiés. La difficulté des exercices proposés est progressive, permettant ainsi aux débutants de se familiariser à la fois avec les notions financières, et avec Excel ; cependant, au cours de l'ouvrage, des concepts relativement avancés en finance/gestion sont abordés : autant de compétences concrètes et précieuses dans le monde professionnel d'aujourd'hui.
 Quizinclus dans 
la version en ligne !
 - Testez vos connaissances à l'issue de chaque chapitre
 - Validez vos acquis
</v>
          </cell>
          <cell r="R1028">
            <v>9782409036729</v>
          </cell>
          <cell r="S1028" t="str">
            <v>Version Numérique</v>
          </cell>
          <cell r="T1028">
            <v>9782409036712</v>
          </cell>
          <cell r="U1028" t="str">
            <v>Version Imprimée</v>
          </cell>
          <cell r="V1028" t="str">
            <v>St-Herblain</v>
          </cell>
          <cell r="W1028" t="str">
            <v>Editions ENI</v>
          </cell>
          <cell r="X1028">
            <v>2022</v>
          </cell>
          <cell r="Y1028" t="str">
            <v>Bibliothèque Numérique ENI (Service en ligne)</v>
          </cell>
          <cell r="Z1028" t="str">
            <v>SOLUTIONS BUSINESS</v>
          </cell>
          <cell r="AA1028" t="str">
            <v>texte</v>
          </cell>
          <cell r="AB1028" t="str">
            <v>txt</v>
          </cell>
          <cell r="AC1028" t="str">
            <v>rdacontent/fre</v>
          </cell>
          <cell r="AD1028" t="str">
            <v>informatique</v>
          </cell>
          <cell r="AE1028" t="str">
            <v>c</v>
          </cell>
          <cell r="AF1028" t="str">
            <v>rdamedia/fre</v>
          </cell>
          <cell r="AG1028" t="str">
            <v>ressource en ligne</v>
          </cell>
          <cell r="AH1028" t="str">
            <v>cr</v>
          </cell>
          <cell r="AI1028" t="str">
            <v>rdacarrier/fre</v>
          </cell>
          <cell r="AJ1028" t="str">
            <v>m\\\\\o\\d\\\\\\\\</v>
          </cell>
          <cell r="AK1028" t="str">
            <v>cr\cn\\\\uuaua</v>
          </cell>
          <cell r="AL1028" t="str">
            <v>Accès restreint aux membres</v>
          </cell>
          <cell r="AM1028" t="str">
            <v>Source de la note de description : Version imprimée</v>
          </cell>
          <cell r="AN1028" t="str">
            <v/>
          </cell>
          <cell r="AO1028" t="str">
            <v>%SITE_CLIENT%/?library_guid=FA5288E7-53B8-4B66-865A-0BE371FE0522</v>
          </cell>
          <cell r="AP1028" t="str">
            <v>Accès au travers du portail ENI</v>
          </cell>
          <cell r="AQ1028" t="str">
            <v xml:space="preserve"> arbre de probabilité </v>
          </cell>
          <cell r="AR1028" t="str">
            <v xml:space="preserve"> bilan </v>
          </cell>
          <cell r="AS1028" t="str">
            <v xml:space="preserve"> compte de résultat </v>
          </cell>
          <cell r="AT1028" t="str">
            <v xml:space="preserve"> finance </v>
          </cell>
          <cell r="AU1028" t="str">
            <v xml:space="preserve"> gestion </v>
          </cell>
          <cell r="AV1028" t="str">
            <v xml:space="preserve"> lissage exponentiel </v>
          </cell>
          <cell r="AW1028" t="str">
            <v xml:space="preserve"> moyennes mobiles </v>
          </cell>
          <cell r="AX1028" t="str">
            <v xml:space="preserve"> plan de trésorerie </v>
          </cell>
          <cell r="AY1028" t="str">
            <v xml:space="preserve"> Power Pivot </v>
          </cell>
          <cell r="AZ1028" t="str">
            <v xml:space="preserve"> POwer Query </v>
          </cell>
          <cell r="BA1028" t="str">
            <v xml:space="preserve"> PowerPivot  </v>
          </cell>
          <cell r="BB1028" t="str">
            <v xml:space="preserve"> ratio </v>
          </cell>
          <cell r="BC1028" t="str">
            <v xml:space="preserve"> régression linéaire </v>
          </cell>
          <cell r="BD1028" t="str">
            <v xml:space="preserve"> seuil de rentabilité </v>
          </cell>
          <cell r="BE1028" t="str">
            <v xml:space="preserve"> simulation </v>
          </cell>
          <cell r="BF1028" t="str">
            <v xml:space="preserve"> TIR </v>
          </cell>
          <cell r="BG1028" t="str">
            <v xml:space="preserve"> VAN </v>
          </cell>
          <cell r="BH1028" t="str">
            <v xml:space="preserve">Comptabilité </v>
          </cell>
          <cell r="BI1028" t="str">
            <v/>
          </cell>
          <cell r="BJ1028" t="str">
            <v/>
          </cell>
          <cell r="BK1028" t="str">
            <v/>
          </cell>
          <cell r="BL1028" t="str">
            <v/>
          </cell>
          <cell r="BM1028" t="str">
            <v/>
          </cell>
          <cell r="BN1028" t="str">
            <v/>
          </cell>
          <cell r="BO1028" t="str">
            <v/>
          </cell>
          <cell r="BP1028" t="str">
            <v/>
          </cell>
          <cell r="BQ1028" t="str">
            <v/>
          </cell>
          <cell r="BR1028" t="str">
            <v/>
          </cell>
          <cell r="BS1028" t="str">
            <v/>
          </cell>
          <cell r="BT1028" t="str">
            <v/>
          </cell>
          <cell r="BU1028" t="str">
            <v/>
          </cell>
          <cell r="BV1028" t="str">
            <v/>
          </cell>
          <cell r="BW1028" t="str">
            <v/>
          </cell>
          <cell r="BX1028" t="str">
            <v/>
          </cell>
        </row>
        <row r="1029">
          <cell r="A1029" t="str">
            <v>SOB2POWBI</v>
          </cell>
          <cell r="B1029" t="str">
            <v>Power BI Desktop</v>
          </cell>
          <cell r="C1029" t="str">
            <v>De l'analyse de données au reporting (2e édition)</v>
          </cell>
          <cell r="D1029" t="str">
            <v>André MEYER-ROUSSILHON</v>
          </cell>
          <cell r="E1029" t="str">
            <v/>
          </cell>
          <cell r="F1029" t="str">
            <v>MEYER-ROUSSILHON, André</v>
          </cell>
          <cell r="G1029" t="str">
            <v/>
          </cell>
          <cell r="H1029" t="str">
            <v/>
          </cell>
          <cell r="I1029" t="str">
            <v/>
          </cell>
          <cell r="J1029" t="str">
            <v/>
          </cell>
          <cell r="K1029" t="str">
            <v>Edition du 1 May 2021</v>
          </cell>
          <cell r="L1029" t="str">
            <v>336 pages</v>
          </cell>
          <cell r="M1029" t="str">
            <v>Editions ENI</v>
          </cell>
          <cell r="N1029" t="str">
            <v>fre</v>
          </cell>
          <cell r="O1029" t="str">
            <v>fre</v>
          </cell>
          <cell r="P1029" t="str">
            <v>fre</v>
          </cell>
          <cell r="Q1029" t="str">
            <v>La Business Intelligence (BI) est née d'une exigence de plus en plus pressante : la capacité à analyser un volume de données de plus en plus important - parfois aux limites de ce que peut supporter un tableur - et une lecture optimisée des indicateurs et des informations. Autrefois encadré par des couches intermédiaires et des acteurs souvent informaticiens, c'est aujourd'hui, avec Power BI Desktop de Microsoft, l'ère de la BI en libre-service qui s'ouvre : un accès direct aux sources de données, avec ce que cela exige d'attention, un outil capable de brasser des volumes d'informations bien au-delà d'Excel, et de les restituer sous une forme visuelle claire et efficace. 
Ce livre sur Power BI Desktop est destiné à l'utilisateur d'Excel qui souhaite pousser l'analyse de données dans un environnement familier, comme au spécialiste des bases de données qui veut en exploiter les ressources et diffuser l'information. Né de l'expérience de Microsoft dans le domaine des bases de données, dans la continuité d'Excel et de ses compléments (Power Query, Power Pivot), Power BI Desktop est un outil complet de préparation des données et de leur exploitation (qui repose sur le langage DAX) grâce aux langages M. 
Toutes les étapes nécessaires à l'élaboration d'un reporting efficace sont abordées : de la connexion aux données et de leur préparation, phase préliminaire de première importance, à l'analyse du besoin qui détermine de manière très concrète la construction du rapport ; de la maîtrise de l'éventail des visuels et de leurs interactions à une approche résolument pragmatique et immédiatement utile du langage essentiel DAX ; et jusqu'à la diffusion du rapport, l'ouvrage dévoile et structure les ressources de l'outil Power BI Desktop pour en faire un révélateur de vos données. 
L'approche est à la fois méticuleuse, car chaque étape du parcours est riche de multiples possibilités, et pédagogique, avec la volonté de souligner un cheminement clair vers la construction d'un rapport ou tableau de bord efficace. Ce livre couvre différents scénarios de connexion à vos sources de données (fichier Excel, base de données, dossiers…), il vous permettra d'acquérir les bons réflexes lors du travail de préparation des données, notamment en fonction de la source, mais aussi de découvrir la facilité de sa mise en œuvre ; il vous guidera pour apprendre à choisir le bon visuel pour faire passer la bonne information et éviter la surcharge ; vous comprendrez les ressorts fondamentaux du calcul dans Power BI pour construire vos indicateurs. En définitive, l'objectif est que vous puissiez prendre plaisir à découvrir et continuer d'explorer cet outil conçu pour vous permettre d'éclairer d'une lumière nouvelle l'information dont vous disposez.</v>
          </cell>
          <cell r="R1029">
            <v>9782409030062</v>
          </cell>
          <cell r="S1029" t="str">
            <v>Version Numérique</v>
          </cell>
          <cell r="T1029">
            <v>9782409030055</v>
          </cell>
          <cell r="U1029" t="str">
            <v>Version Imprimée</v>
          </cell>
          <cell r="V1029" t="str">
            <v>St-Herblain</v>
          </cell>
          <cell r="W1029" t="str">
            <v>Editions ENI</v>
          </cell>
          <cell r="X1029">
            <v>2021</v>
          </cell>
          <cell r="Y1029" t="str">
            <v>Bibliothèque Numérique ENI (Service en ligne)</v>
          </cell>
          <cell r="Z1029" t="str">
            <v>SOLUTIONS BUSINESS</v>
          </cell>
          <cell r="AA1029" t="str">
            <v>texte</v>
          </cell>
          <cell r="AB1029" t="str">
            <v>txt</v>
          </cell>
          <cell r="AC1029" t="str">
            <v>rdacontent/fre</v>
          </cell>
          <cell r="AD1029" t="str">
            <v>informatique</v>
          </cell>
          <cell r="AE1029" t="str">
            <v>c</v>
          </cell>
          <cell r="AF1029" t="str">
            <v>rdamedia/fre</v>
          </cell>
          <cell r="AG1029" t="str">
            <v>ressource en ligne</v>
          </cell>
          <cell r="AH1029" t="str">
            <v>cr</v>
          </cell>
          <cell r="AI1029" t="str">
            <v>rdacarrier/fre</v>
          </cell>
          <cell r="AJ1029" t="str">
            <v>m\\\\\o\\d\\\\\\\\</v>
          </cell>
          <cell r="AK1029" t="str">
            <v>cr\cn\\\\uuaua</v>
          </cell>
          <cell r="AL1029" t="str">
            <v>Accès restreint aux membres</v>
          </cell>
          <cell r="AM1029" t="str">
            <v>Source de la note de description : Version imprimée</v>
          </cell>
          <cell r="AN1029" t="str">
            <v/>
          </cell>
          <cell r="AO1029" t="str">
            <v>%SITE_CLIENT%/?library_guid=5E3EEEE8-9165-47B3-9866-E086EF19CE69</v>
          </cell>
          <cell r="AP1029" t="str">
            <v>Accès au travers du portail ENI</v>
          </cell>
          <cell r="AQ1029" t="str">
            <v xml:space="preserve"> dashboard </v>
          </cell>
          <cell r="AR1029" t="str">
            <v xml:space="preserve"> data visualisation </v>
          </cell>
          <cell r="AS1029" t="str">
            <v xml:space="preserve"> DAX </v>
          </cell>
          <cell r="AT1029" t="str">
            <v xml:space="preserve"> ETL </v>
          </cell>
          <cell r="AU1029" t="str">
            <v xml:space="preserve"> graphiques </v>
          </cell>
          <cell r="AV1029" t="str">
            <v xml:space="preserve"> indicateurs </v>
          </cell>
          <cell r="AW1029" t="str">
            <v xml:space="preserve"> KPI </v>
          </cell>
          <cell r="AX1029" t="str">
            <v xml:space="preserve"> modèle de données </v>
          </cell>
          <cell r="AY1029" t="str">
            <v xml:space="preserve"> Power BI Service</v>
          </cell>
          <cell r="AZ1029" t="str">
            <v xml:space="preserve"> Power Query </v>
          </cell>
          <cell r="BA1029" t="str">
            <v xml:space="preserve"> reporting </v>
          </cell>
          <cell r="BB1029" t="str">
            <v xml:space="preserve"> segment </v>
          </cell>
          <cell r="BC1029" t="str">
            <v xml:space="preserve"> tableau de bord </v>
          </cell>
          <cell r="BD1029" t="str">
            <v xml:space="preserve"> visuels </v>
          </cell>
          <cell r="BE1029" t="str">
            <v xml:space="preserve">Dataviz </v>
          </cell>
          <cell r="BF1029" t="str">
            <v/>
          </cell>
          <cell r="BG1029" t="str">
            <v/>
          </cell>
          <cell r="BH1029" t="str">
            <v/>
          </cell>
          <cell r="BI1029" t="str">
            <v/>
          </cell>
          <cell r="BJ1029" t="str">
            <v/>
          </cell>
          <cell r="BK1029" t="str">
            <v/>
          </cell>
          <cell r="BL1029" t="str">
            <v/>
          </cell>
          <cell r="BM1029" t="str">
            <v/>
          </cell>
          <cell r="BN1029" t="str">
            <v/>
          </cell>
          <cell r="BO1029" t="str">
            <v/>
          </cell>
          <cell r="BP1029" t="str">
            <v/>
          </cell>
          <cell r="BQ1029" t="str">
            <v/>
          </cell>
          <cell r="BR1029" t="str">
            <v/>
          </cell>
          <cell r="BS1029" t="str">
            <v/>
          </cell>
          <cell r="BT1029" t="str">
            <v/>
          </cell>
          <cell r="BU1029" t="str">
            <v/>
          </cell>
          <cell r="BV1029" t="str">
            <v/>
          </cell>
          <cell r="BW1029" t="str">
            <v/>
          </cell>
          <cell r="BX1029" t="str">
            <v/>
          </cell>
        </row>
        <row r="1030">
          <cell r="A1030" t="str">
            <v>SOB2TEA</v>
          </cell>
          <cell r="B1030" t="str">
            <v>Teams au quotidien</v>
          </cell>
          <cell r="C1030" t="str">
            <v>Télétravail et travail d'équipe : les bonnes pratiques (2e édition)</v>
          </cell>
          <cell r="D1030" t="str">
            <v>Gilles BALMISSE</v>
          </cell>
          <cell r="E1030" t="str">
            <v/>
          </cell>
          <cell r="F1030" t="str">
            <v>BALMISSE, Gilles</v>
          </cell>
          <cell r="G1030" t="str">
            <v/>
          </cell>
          <cell r="H1030" t="str">
            <v/>
          </cell>
          <cell r="I1030" t="str">
            <v/>
          </cell>
          <cell r="J1030" t="str">
            <v/>
          </cell>
          <cell r="K1030" t="str">
            <v>Edition du 1 September 2022</v>
          </cell>
          <cell r="L1030" t="str">
            <v>322 pages</v>
          </cell>
          <cell r="M1030" t="str">
            <v>Editions ENI</v>
          </cell>
          <cell r="N1030" t="str">
            <v>fre</v>
          </cell>
          <cell r="O1030" t="str">
            <v>fre</v>
          </cell>
          <cell r="P1030" t="str">
            <v>fre</v>
          </cell>
          <cell r="Q1030" t="str">
            <v>Ce livre a pour vocation de présenter les bonnes pratiques d’utilisation de Teams, notamment pour une utilisation dans le cadre du travail à distance. Il ne s’agit donc pas d’un livre dédié à son déploiement ni d’un manuel d’utilisation présentant l’ensemble des fonctionnalités de l’outil. 
Il s’adresse à tous les types d’utilisateurs de Teams, qu’ils soient managers ou non, animateurs d’équipe ou membres, qui souhaitent maîtriser la richesse et la puissance de Teams pour en tirer avantage dans leur usage au quotidien. 
Cet ouvrage est structuré en dix chapitres. Le premier est avant tout destiné à découvrir Teams, son interface et ses principales fonctionnalités. 
Les neuf autres chapitres sont plus particulièrement consacrés aux bonnes pratiques à mettre en oeuvre au quotidien pour créer une équipe, la structurer et l’administrer, animer ses membres, favoriser la communication entre les membres, produire, partager l’information et les fichiers de travail, gérer les projets, optimiser les réunions à distance, paramétrer l’outil pour gagner en efficacité et pour terminer, clôturer l’équipe. 
Tous ces conseils et bonne pratiques vous seront utiles dans le cadre du télétravail pour exploiter au mieux ce formidable outil intégré dans la plate-forme collaborative Microsoft 365. Ce livre peut également être utilisé comme une ressource mise à disposition des utilisateurs pour leur en faciliter l’usage et surtout l’adoption.</v>
          </cell>
          <cell r="R1030">
            <v>9782409036989</v>
          </cell>
          <cell r="S1030" t="str">
            <v>Version Numérique</v>
          </cell>
          <cell r="T1030">
            <v>9782409036972</v>
          </cell>
          <cell r="U1030" t="str">
            <v>Version Imprimée</v>
          </cell>
          <cell r="V1030" t="str">
            <v>St-Herblain</v>
          </cell>
          <cell r="W1030" t="str">
            <v>Editions ENI</v>
          </cell>
          <cell r="X1030">
            <v>2022</v>
          </cell>
          <cell r="Y1030" t="str">
            <v>Bibliothèque Numérique ENI (Service en ligne)</v>
          </cell>
          <cell r="Z1030" t="str">
            <v>SOLUTIONS BUSINESS</v>
          </cell>
          <cell r="AA1030" t="str">
            <v>texte</v>
          </cell>
          <cell r="AB1030" t="str">
            <v>txt</v>
          </cell>
          <cell r="AC1030" t="str">
            <v>rdacontent/fre</v>
          </cell>
          <cell r="AD1030" t="str">
            <v>informatique</v>
          </cell>
          <cell r="AE1030" t="str">
            <v>c</v>
          </cell>
          <cell r="AF1030" t="str">
            <v>rdamedia/fre</v>
          </cell>
          <cell r="AG1030" t="str">
            <v>ressource en ligne</v>
          </cell>
          <cell r="AH1030" t="str">
            <v>cr</v>
          </cell>
          <cell r="AI1030" t="str">
            <v>rdacarrier/fre</v>
          </cell>
          <cell r="AJ1030" t="str">
            <v>m\\\\\o\\d\\\\\\\\</v>
          </cell>
          <cell r="AK1030" t="str">
            <v>cr\cn\\\\uuaua</v>
          </cell>
          <cell r="AL1030" t="str">
            <v>Accès restreint aux membres</v>
          </cell>
          <cell r="AM1030" t="str">
            <v>Source de la note de description : Version imprimée</v>
          </cell>
          <cell r="AN1030" t="str">
            <v/>
          </cell>
          <cell r="AO1030" t="str">
            <v>%SITE_CLIENT%/?library_guid=7224FF0F-FD95-4375-AAF3-AC9CA3E6484B</v>
          </cell>
          <cell r="AP1030" t="str">
            <v>Accès au travers du portail ENI</v>
          </cell>
          <cell r="AQ1030" t="str">
            <v xml:space="preserve"> chat </v>
          </cell>
          <cell r="AR1030" t="str">
            <v xml:space="preserve"> cloud</v>
          </cell>
          <cell r="AS1030" t="str">
            <v xml:space="preserve"> co</v>
          </cell>
          <cell r="AT1030" t="str">
            <v xml:space="preserve"> communauté </v>
          </cell>
          <cell r="AU1030" t="str">
            <v xml:space="preserve"> conversation </v>
          </cell>
          <cell r="AV1030" t="str">
            <v xml:space="preserve"> Microsoft 365 </v>
          </cell>
          <cell r="AW1030" t="str">
            <v xml:space="preserve"> Office 365 </v>
          </cell>
          <cell r="AX1030" t="str">
            <v xml:space="preserve"> partage </v>
          </cell>
          <cell r="AY1030" t="str">
            <v xml:space="preserve"> réunion </v>
          </cell>
          <cell r="AZ1030" t="str">
            <v xml:space="preserve"> tchat </v>
          </cell>
          <cell r="BA1030" t="str">
            <v xml:space="preserve"> travail à distance </v>
          </cell>
          <cell r="BB1030" t="str">
            <v xml:space="preserve"> travail collaboratif </v>
          </cell>
          <cell r="BC1030" t="str">
            <v xml:space="preserve"> webconférence </v>
          </cell>
          <cell r="BD1030" t="str">
            <v xml:space="preserve">édition </v>
          </cell>
          <cell r="BE1030" t="str">
            <v xml:space="preserve">équipe </v>
          </cell>
          <cell r="BF1030" t="str">
            <v/>
          </cell>
          <cell r="BG1030" t="str">
            <v/>
          </cell>
          <cell r="BH1030" t="str">
            <v/>
          </cell>
          <cell r="BI1030" t="str">
            <v/>
          </cell>
          <cell r="BJ1030" t="str">
            <v/>
          </cell>
          <cell r="BK1030" t="str">
            <v/>
          </cell>
          <cell r="BL1030" t="str">
            <v/>
          </cell>
          <cell r="BM1030" t="str">
            <v/>
          </cell>
          <cell r="BN1030" t="str">
            <v/>
          </cell>
          <cell r="BO1030" t="str">
            <v/>
          </cell>
          <cell r="BP1030" t="str">
            <v/>
          </cell>
          <cell r="BQ1030" t="str">
            <v/>
          </cell>
          <cell r="BR1030" t="str">
            <v/>
          </cell>
          <cell r="BS1030" t="str">
            <v/>
          </cell>
          <cell r="BT1030" t="str">
            <v/>
          </cell>
          <cell r="BU1030" t="str">
            <v/>
          </cell>
          <cell r="BV1030" t="str">
            <v/>
          </cell>
          <cell r="BW1030" t="str">
            <v/>
          </cell>
          <cell r="BX1030" t="str">
            <v/>
          </cell>
        </row>
        <row r="1031">
          <cell r="A1031" t="str">
            <v>SOB365DYN</v>
          </cell>
          <cell r="B1031" t="str">
            <v>Microsoft Dynamics 365</v>
          </cell>
          <cell r="C1031" t="str">
            <v>Gérer et optimiser la relation client</v>
          </cell>
          <cell r="D1031" t="str">
            <v>Mahdi AZIZI</v>
          </cell>
          <cell r="E1031" t="str">
            <v/>
          </cell>
          <cell r="F1031" t="str">
            <v>AZIZI, Mahdi</v>
          </cell>
          <cell r="G1031" t="str">
            <v/>
          </cell>
          <cell r="H1031" t="str">
            <v/>
          </cell>
          <cell r="I1031" t="str">
            <v/>
          </cell>
          <cell r="J1031" t="str">
            <v/>
          </cell>
          <cell r="K1031" t="str">
            <v>Edition du 1 June 2021</v>
          </cell>
          <cell r="L1031" t="str">
            <v>216 pages</v>
          </cell>
          <cell r="M1031" t="str">
            <v>Editions ENI</v>
          </cell>
          <cell r="N1031" t="str">
            <v>fre</v>
          </cell>
          <cell r="O1031" t="str">
            <v>fre</v>
          </cell>
          <cell r="P1031" t="str">
            <v>fre</v>
          </cell>
          <cell r="Q1031" t="str">
            <v xml:space="preserve">Un CRM (Customer Relationship Management) peut être défini comme l’ensemble des moyens et techniques mis en œuvre par une entreprise pour mieux connaître ses clients afin de leur proposer des produits et services adaptés à leurs besoins et, in fine, d’accroître le chiffre d’affaires. Ce livre a comme objectif de vous faire découvrir le fonctionnement d’un CRM, en l’occurrence Dynamics 365 for Customer Engagement, avec un vocabulaire simple, des exemples concrets et sans aucun prérequis technique. Il traite les aspects vente, service client et marketing dédiés aux applications Dynamics 365 Sales, Dynamics 365 Customer Service et Dynamics 365 Marketing c’est-à-dire les modules historiquement regroupés sous le nom de Dynamics CRM. 
Destiné aux lecteurs curieux voulant comprendre le fonctionnement d’un CRM et souhaitant en particulier découvrir la solution Microsoft Dynamics 365 Customer Engagement d’un point de vue purement pratique et opérationnel, ce livre répond aux questions que l’on pourrait se poser sur la valeur ajoutée d’une telle solution avec des cas d’utilisation concrets et réels. Ainsi, il s’adresse aux chefs d’entreprise désireux de mettre en place une solution CRM ou de remplacer une solution existante, au cadre commercial ou marketing qui souhaite restructurer ses processus et outiller ses équipes afin de mieux faire face à la concurrence croissante, à l’étudiant ou stagiaire qui souhaite approfondir certaines notions, à l’informaticien qui veut comprendre les aspects opérationnels de la solution. 
Nous allons dans un premier chapitre introduire le sujet en définissant ce que signifie le terme CRM, donner un aperçu historique de l’évolution de la gestion de la relation client, présenter les chiffres clés du marché des solutions CRM et expliquer en quoi consiste les enjeux d’un projet CRM. 
Ensuite, nous allons nous intéresser de près à la solution Dynamics 365 Customer Engagement en présentant l’écosystème Microsoft afférent ainsi que ses différentes applications, l’hébergement et la sécurité, l’intégration technique via API avant de finir avec quelques références françaises et internationales du déploiement de la solution. 
Les chapitres suivants détaillent le fonctionnement de la solution avec des exemples et cas concrets pour chacun des modules : Dynamics 365 Sales, Dynamics 365 Customer Service et Dynamics 365 Marketing.
L’intégration native avec d’autres systèmes susceptibles d’apporter un complément et une valeur ajoutée à la solution CRM est traitée à la fin du livre et, en annexe, la mobilité et le mode offline (ou mode déconnecté).
 Quizinclus dans 
la version en ligne !
 - Testez vos connaissances à l'issue de chaque chapitre
 - Validez vos acquis
</v>
          </cell>
          <cell r="R1031">
            <v>9782409030482</v>
          </cell>
          <cell r="S1031" t="str">
            <v>Version Numérique</v>
          </cell>
          <cell r="T1031">
            <v>9782409030475</v>
          </cell>
          <cell r="U1031" t="str">
            <v>Version Imprimée</v>
          </cell>
          <cell r="V1031" t="str">
            <v>St-Herblain</v>
          </cell>
          <cell r="W1031" t="str">
            <v>Editions ENI</v>
          </cell>
          <cell r="X1031">
            <v>2021</v>
          </cell>
          <cell r="Y1031" t="str">
            <v>Bibliothèque Numérique ENI (Service en ligne)</v>
          </cell>
          <cell r="Z1031" t="str">
            <v>SOLUTIONS BUSINESS</v>
          </cell>
          <cell r="AA1031" t="str">
            <v>texte</v>
          </cell>
          <cell r="AB1031" t="str">
            <v>txt</v>
          </cell>
          <cell r="AC1031" t="str">
            <v>rdacontent/fre</v>
          </cell>
          <cell r="AD1031" t="str">
            <v>informatique</v>
          </cell>
          <cell r="AE1031" t="str">
            <v>c</v>
          </cell>
          <cell r="AF1031" t="str">
            <v>rdamedia/fre</v>
          </cell>
          <cell r="AG1031" t="str">
            <v>ressource en ligne</v>
          </cell>
          <cell r="AH1031" t="str">
            <v>cr</v>
          </cell>
          <cell r="AI1031" t="str">
            <v>rdacarrier/fre</v>
          </cell>
          <cell r="AJ1031" t="str">
            <v>m\\\\\o\\d\\\\\\\\</v>
          </cell>
          <cell r="AK1031" t="str">
            <v>cr\cn\\\\uuaua</v>
          </cell>
          <cell r="AL1031" t="str">
            <v>Accès restreint aux membres</v>
          </cell>
          <cell r="AM1031" t="str">
            <v>Source de la note de description : Version imprimée</v>
          </cell>
          <cell r="AN1031" t="str">
            <v/>
          </cell>
          <cell r="AO1031" t="str">
            <v>%SITE_CLIENT%/?library_guid=82BF9F91-6F13-40E7-9155-C4BB844B6019</v>
          </cell>
          <cell r="AP1031" t="str">
            <v>Accès au travers du portail ENI</v>
          </cell>
          <cell r="AQ1031" t="str">
            <v xml:space="preserve"> campagnes</v>
          </cell>
          <cell r="AR1031" t="str">
            <v xml:space="preserve"> Dynamics 365 Customer Service </v>
          </cell>
          <cell r="AS1031" t="str">
            <v xml:space="preserve"> Dynamics 365 for Customer Engagement </v>
          </cell>
          <cell r="AT1031" t="str">
            <v xml:space="preserve"> Dynamics 365 Marketing </v>
          </cell>
          <cell r="AU1031" t="str">
            <v xml:space="preserve"> Dynamics 365 Sales </v>
          </cell>
          <cell r="AV1031" t="str">
            <v xml:space="preserve"> Dynamics CRM </v>
          </cell>
          <cell r="AW1031" t="str">
            <v xml:space="preserve"> e</v>
          </cell>
          <cell r="AX1031" t="str">
            <v xml:space="preserve"> emailing </v>
          </cell>
          <cell r="AY1031" t="str">
            <v xml:space="preserve"> Processus de vente </v>
          </cell>
          <cell r="AZ1031" t="str">
            <v xml:space="preserve"> prospects </v>
          </cell>
          <cell r="BA1031" t="str">
            <v xml:space="preserve"> réclamations </v>
          </cell>
          <cell r="BB1031" t="str">
            <v xml:space="preserve"> référentiel clients </v>
          </cell>
          <cell r="BC1031" t="str">
            <v xml:space="preserve"> SAV </v>
          </cell>
          <cell r="BD1031" t="str">
            <v xml:space="preserve"> scores </v>
          </cell>
          <cell r="BE1031" t="str">
            <v xml:space="preserve"> Segmentation </v>
          </cell>
          <cell r="BF1031" t="str">
            <v xml:space="preserve">CRM </v>
          </cell>
          <cell r="BG1031" t="str">
            <v xml:space="preserve">mailing </v>
          </cell>
          <cell r="BH1031" t="str">
            <v/>
          </cell>
          <cell r="BI1031" t="str">
            <v/>
          </cell>
          <cell r="BJ1031" t="str">
            <v/>
          </cell>
          <cell r="BK1031" t="str">
            <v/>
          </cell>
          <cell r="BL1031" t="str">
            <v/>
          </cell>
          <cell r="BM1031" t="str">
            <v/>
          </cell>
          <cell r="BN1031" t="str">
            <v/>
          </cell>
          <cell r="BO1031" t="str">
            <v/>
          </cell>
          <cell r="BP1031" t="str">
            <v/>
          </cell>
          <cell r="BQ1031" t="str">
            <v/>
          </cell>
          <cell r="BR1031" t="str">
            <v/>
          </cell>
          <cell r="BS1031" t="str">
            <v/>
          </cell>
          <cell r="BT1031" t="str">
            <v/>
          </cell>
          <cell r="BU1031" t="str">
            <v/>
          </cell>
          <cell r="BV1031" t="str">
            <v/>
          </cell>
          <cell r="BW1031" t="str">
            <v/>
          </cell>
          <cell r="BX1031" t="str">
            <v/>
          </cell>
        </row>
        <row r="1032">
          <cell r="A1032" t="str">
            <v>SOB365OFFGCP</v>
          </cell>
          <cell r="B1032" t="str">
            <v>Gestion collaborative de projet avec Office 365</v>
          </cell>
          <cell r="C1032" t="str">
            <v>Méthodologie et bonnes pratiques</v>
          </cell>
          <cell r="D1032" t="str">
            <v>Gilles BALMISSE</v>
          </cell>
          <cell r="E1032" t="str">
            <v/>
          </cell>
          <cell r="F1032" t="str">
            <v>BALMISSE, Gilles</v>
          </cell>
          <cell r="G1032" t="str">
            <v/>
          </cell>
          <cell r="H1032" t="str">
            <v/>
          </cell>
          <cell r="I1032" t="str">
            <v/>
          </cell>
          <cell r="J1032" t="str">
            <v/>
          </cell>
          <cell r="K1032" t="str">
            <v>Edition du 1 August 2017</v>
          </cell>
          <cell r="L1032" t="str">
            <v>326 pages</v>
          </cell>
          <cell r="M1032" t="str">
            <v>Editions ENI</v>
          </cell>
          <cell r="N1032" t="str">
            <v>fre</v>
          </cell>
          <cell r="O1032" t="str">
            <v>fre</v>
          </cell>
          <cell r="P1032" t="str">
            <v>fre</v>
          </cell>
          <cell r="Q1032" t="str">
            <v>Ce livre a pour vocation de présenter une méthodologie de gestion de projet simple, collaborative et facilement utilisable par des débutants ou des professionnels qui ne sont pas des experts du management de projet et ce grâce à Office 365. Il s'adresse donc à l'ensemble des professionnels et utilisateurs d'Office 365 susceptibles de gérer des projets de tous types dans le cadre de leurs activités.
Dans une première partie, après une présentation des fondamentaux de la gestion de projet (définition, mode projet, méthodologies classiques et agiles, etc.), le livre présente une nouvelle approche centrée sur une gestion collaborative des projets donnant une place importante aux équipes, au management visuel grâce à la méthode Kanban et aux outils numériques au travers d'Office 365. Une présentation d'ensemble d'Office 365 est d'ailleurs proposée avant une étude plus détaillée des principes de fonctionnement des principaux outils de collaboration (SharePoint, Yammer, Groupes et Teams) et de gestion de projet (Project Online et Planner) et de leur application dans le cadre d'une gestion collaborative des projets.
La seconde partie du livre est alors consacrée à la mise en oeuvre de la méthodologie en suivant les principales activités : Démarrer, Planifier, Exécuter, Surveiller, Maîtriser et enfin Clôturer. Par-delà les aspects méthodologiques, une part importante est accordée à l'utilisation des outils Office 365 tels que Groupes, Teams, Planner et Skype Entreprise.
Enfin, la dernière partie aborde l'animation d'une équipe projet afin de perfectionner sa pratique de la gestion collaborative de projet tant du point de vue méthodologique que de l'utilisation d'Office 365.</v>
          </cell>
          <cell r="R1032">
            <v>9782409009969</v>
          </cell>
          <cell r="S1032" t="str">
            <v>Version Numérique</v>
          </cell>
          <cell r="T1032">
            <v>9782409008917</v>
          </cell>
          <cell r="U1032" t="str">
            <v>Version Imprimée</v>
          </cell>
          <cell r="V1032" t="str">
            <v>St-Herblain</v>
          </cell>
          <cell r="W1032" t="str">
            <v>Editions ENI</v>
          </cell>
          <cell r="X1032">
            <v>2017</v>
          </cell>
          <cell r="Y1032" t="str">
            <v>Bibliothèque Numérique ENI (Service en ligne)</v>
          </cell>
          <cell r="Z1032" t="str">
            <v>SOLUTIONS BUSINESS</v>
          </cell>
          <cell r="AA1032" t="str">
            <v>texte</v>
          </cell>
          <cell r="AB1032" t="str">
            <v>txt</v>
          </cell>
          <cell r="AC1032" t="str">
            <v>rdacontent/fre</v>
          </cell>
          <cell r="AD1032" t="str">
            <v>informatique</v>
          </cell>
          <cell r="AE1032" t="str">
            <v>c</v>
          </cell>
          <cell r="AF1032" t="str">
            <v>rdamedia/fre</v>
          </cell>
          <cell r="AG1032" t="str">
            <v>ressource en ligne</v>
          </cell>
          <cell r="AH1032" t="str">
            <v>cr</v>
          </cell>
          <cell r="AI1032" t="str">
            <v>rdacarrier/fre</v>
          </cell>
          <cell r="AJ1032" t="str">
            <v>m\\\\\o\\d\\\\\\\\</v>
          </cell>
          <cell r="AK1032" t="str">
            <v>cr\cn\\\\uuaua</v>
          </cell>
          <cell r="AL1032" t="str">
            <v>Accès restreint aux membres</v>
          </cell>
          <cell r="AM1032" t="str">
            <v>Source de la note de description : Version imprimée</v>
          </cell>
          <cell r="AN1032" t="str">
            <v/>
          </cell>
          <cell r="AO1032" t="str">
            <v>%SITE_CLIENT%/?library_guid=2A137626-16E2-4149-838E-3750BE040AB2</v>
          </cell>
          <cell r="AP1032" t="str">
            <v>Accès au travers du portail ENI</v>
          </cell>
          <cell r="AQ1032" t="str">
            <v xml:space="preserve"> Groupes </v>
          </cell>
          <cell r="AR1032" t="str">
            <v xml:space="preserve"> LNSOB365OFFGCP</v>
          </cell>
          <cell r="AS1032" t="str">
            <v xml:space="preserve"> Planner </v>
          </cell>
          <cell r="AT1032" t="str">
            <v xml:space="preserve"> Project Online </v>
          </cell>
          <cell r="AU1032" t="str">
            <v xml:space="preserve"> SharePoint </v>
          </cell>
          <cell r="AV1032" t="str">
            <v xml:space="preserve"> Skype Entreprise </v>
          </cell>
          <cell r="AW1032" t="str">
            <v xml:space="preserve"> Teams </v>
          </cell>
          <cell r="AX1032" t="str">
            <v xml:space="preserve"> Yammer </v>
          </cell>
          <cell r="AY1032" t="str">
            <v xml:space="preserve">Travail collaboratif </v>
          </cell>
          <cell r="AZ1032" t="str">
            <v/>
          </cell>
          <cell r="BA1032" t="str">
            <v/>
          </cell>
          <cell r="BB1032" t="str">
            <v/>
          </cell>
          <cell r="BC1032" t="str">
            <v/>
          </cell>
          <cell r="BD1032" t="str">
            <v/>
          </cell>
          <cell r="BE1032" t="str">
            <v/>
          </cell>
          <cell r="BF1032" t="str">
            <v/>
          </cell>
          <cell r="BG1032" t="str">
            <v/>
          </cell>
          <cell r="BH1032" t="str">
            <v/>
          </cell>
          <cell r="BI1032" t="str">
            <v/>
          </cell>
          <cell r="BJ1032" t="str">
            <v/>
          </cell>
          <cell r="BK1032" t="str">
            <v/>
          </cell>
          <cell r="BL1032" t="str">
            <v/>
          </cell>
          <cell r="BM1032" t="str">
            <v/>
          </cell>
          <cell r="BN1032" t="str">
            <v/>
          </cell>
          <cell r="BO1032" t="str">
            <v/>
          </cell>
          <cell r="BP1032" t="str">
            <v/>
          </cell>
          <cell r="BQ1032" t="str">
            <v/>
          </cell>
          <cell r="BR1032" t="str">
            <v/>
          </cell>
          <cell r="BS1032" t="str">
            <v/>
          </cell>
          <cell r="BT1032" t="str">
            <v/>
          </cell>
          <cell r="BU1032" t="str">
            <v/>
          </cell>
          <cell r="BV1032" t="str">
            <v/>
          </cell>
          <cell r="BW1032" t="str">
            <v/>
          </cell>
          <cell r="BX1032" t="str">
            <v/>
          </cell>
        </row>
        <row r="1033">
          <cell r="A1033" t="str">
            <v>SOB3MATFI</v>
          </cell>
          <cell r="B1033" t="str">
            <v>Mathématiques financières (3ième édition)</v>
          </cell>
          <cell r="C1033" t="str">
            <v>Construisez votre bibliothèque de fonctions avec VBA Excel</v>
          </cell>
          <cell r="D1033" t="str">
            <v>Stéphane Hamard</v>
          </cell>
          <cell r="E1033" t="str">
            <v/>
          </cell>
          <cell r="F1033" t="str">
            <v>Hamard, Stéphane</v>
          </cell>
          <cell r="G1033" t="str">
            <v/>
          </cell>
          <cell r="H1033" t="str">
            <v/>
          </cell>
          <cell r="I1033" t="str">
            <v/>
          </cell>
          <cell r="J1033" t="str">
            <v/>
          </cell>
          <cell r="K1033" t="str">
            <v>Edition du 1 December 2015</v>
          </cell>
          <cell r="L1033" t="str">
            <v>258 pages</v>
          </cell>
          <cell r="M1033" t="str">
            <v>Editions ENI</v>
          </cell>
          <cell r="N1033" t="str">
            <v>fre</v>
          </cell>
          <cell r="O1033" t="str">
            <v>fre</v>
          </cell>
          <cell r="P1033" t="str">
            <v>fre</v>
          </cell>
          <cell r="Q1033" t="str">
            <v>Cet ouvrage est la troisième édition du désormais classique et incontournable livre de référence pour ceux qui souhaitent utiliser les mathématiques financières avec VBA Excel. Les fonctions présentées ont prouvé leur robustesse pendant la crise financière : elles permettent la prise en compte des évolutions dans les usages de valorisation et également, les taux d'intérêt négatif. 
Cet ouvrage s'adresse aux étudiants en finance, aux professionnels de la finance, qu'ils soient en front ou en middle office, mais également aux informaticiens désirant acquérir les bases des mathématiques financières.
C'est un guide simple, pratique et convivial pour construire pas à pas une bibliothèque de fonctions financières évolutives, portables et fiables à l'aide du tableur de référence Microsoft® Excel (à partir de la version 2002). Grâce aux nombreux exemples présentés, il permet, de manière progressive et pédagogique, de se familiariser avec le langage VBA et les mathématiques financières. 
Il couvre avec clarté six domaines fonctionnels : dates, taux d'intérêts, instruments à taux fixe, instruments à taux variable, swap et titres indexés sur l'inflation. 
Les fonctions liées aux dates permettent par exemple, de déterminer les fractions d'années, en tenant compte du calendrier TARGET, en différentes bases : exact/exact, exact/360, 30/360, ... Les fonctions de taux comprennent, entre autres, la construction d'une courbe de taux zéro coupons ou le calcul des taux forwards. Les fonctions pour les instruments à taux fixe ou à taux variable incluent la détermination du taux actuariel, de son prix par actualisation de ses flux sur une courbe de taux ou encore, de sa sensibilité sur chaque point d'une courbe de taux. Les fonctions sur les swaps couvrent la détermination du taux fixe d'un swap ou encore le spread égalisant les prix de la jambe fixe et de la jambe variable. Les fonctions sur les titres indexés sur l'inflation réalisent par exemple le calcul de l'inflation point mort d'un instrument.
De nombreuses autres fonctions, indispensables en finance, sont détaillées. La dernière partie présente une application concrète à travers la couverture d'un portefeuille et l'utilisation des formulaires en VBA.</v>
          </cell>
          <cell r="R1033">
            <v>9782746099616</v>
          </cell>
          <cell r="S1033" t="str">
            <v>Version Numérique</v>
          </cell>
          <cell r="T1033">
            <v>9782746098213</v>
          </cell>
          <cell r="U1033" t="str">
            <v>Version Imprimée</v>
          </cell>
          <cell r="V1033" t="str">
            <v>St-Herblain</v>
          </cell>
          <cell r="W1033" t="str">
            <v>Editions ENI</v>
          </cell>
          <cell r="X1033">
            <v>2015</v>
          </cell>
          <cell r="Y1033" t="str">
            <v>Bibliothèque Numérique ENI (Service en ligne)</v>
          </cell>
          <cell r="Z1033" t="str">
            <v>SOLUTIONS BUSINESS</v>
          </cell>
          <cell r="AA1033" t="str">
            <v>texte</v>
          </cell>
          <cell r="AB1033" t="str">
            <v>txt</v>
          </cell>
          <cell r="AC1033" t="str">
            <v>rdacontent/fre</v>
          </cell>
          <cell r="AD1033" t="str">
            <v>informatique</v>
          </cell>
          <cell r="AE1033" t="str">
            <v>c</v>
          </cell>
          <cell r="AF1033" t="str">
            <v>rdamedia/fre</v>
          </cell>
          <cell r="AG1033" t="str">
            <v>ressource en ligne</v>
          </cell>
          <cell r="AH1033" t="str">
            <v>cr</v>
          </cell>
          <cell r="AI1033" t="str">
            <v>rdacarrier/fre</v>
          </cell>
          <cell r="AJ1033" t="str">
            <v>m\\\\\o\\d\\\\\\\\</v>
          </cell>
          <cell r="AK1033" t="str">
            <v>cr\cn\\\\uuaua</v>
          </cell>
          <cell r="AL1033" t="str">
            <v>Accès restreint aux membres</v>
          </cell>
          <cell r="AM1033" t="str">
            <v>Source de la note de description : Version imprimée</v>
          </cell>
          <cell r="AN1033" t="str">
            <v/>
          </cell>
          <cell r="AO1033" t="str">
            <v>%SITE_CLIENT%/?library_guid=BE69E3D3-DAE7-47C2-B4F6-150D9CCE1CD8</v>
          </cell>
          <cell r="AP1033" t="str">
            <v>Accès au travers du portail ENI</v>
          </cell>
          <cell r="AQ1033" t="str">
            <v xml:space="preserve"> calendrier Target </v>
          </cell>
          <cell r="AR1033" t="str">
            <v xml:space="preserve"> Excel VBA </v>
          </cell>
          <cell r="AS1033" t="str">
            <v xml:space="preserve"> flux </v>
          </cell>
          <cell r="AT1033" t="str">
            <v xml:space="preserve"> fonction </v>
          </cell>
          <cell r="AU1033" t="str">
            <v xml:space="preserve"> inflation </v>
          </cell>
          <cell r="AV1033" t="str">
            <v xml:space="preserve"> jambe fixe </v>
          </cell>
          <cell r="AW1033" t="str">
            <v xml:space="preserve"> jambe variable </v>
          </cell>
          <cell r="AX1033" t="str">
            <v xml:space="preserve"> LNSOB3MATFI</v>
          </cell>
          <cell r="AY1033" t="str">
            <v xml:space="preserve"> point mort </v>
          </cell>
          <cell r="AZ1033" t="str">
            <v xml:space="preserve"> portefeuille </v>
          </cell>
          <cell r="BA1033" t="str">
            <v xml:space="preserve"> sensibilité </v>
          </cell>
          <cell r="BB1033" t="str">
            <v xml:space="preserve"> spread </v>
          </cell>
          <cell r="BC1033" t="str">
            <v xml:space="preserve"> swaps </v>
          </cell>
          <cell r="BD1033" t="str">
            <v xml:space="preserve"> taux actuariel </v>
          </cell>
          <cell r="BE1033" t="str">
            <v xml:space="preserve"> taux fixe </v>
          </cell>
          <cell r="BF1033" t="str">
            <v xml:space="preserve"> taux variable </v>
          </cell>
          <cell r="BG1033" t="str">
            <v xml:space="preserve"> titres indexés </v>
          </cell>
          <cell r="BH1033" t="str">
            <v xml:space="preserve">Visual Basic </v>
          </cell>
          <cell r="BI1033" t="str">
            <v/>
          </cell>
          <cell r="BJ1033" t="str">
            <v/>
          </cell>
          <cell r="BK1033" t="str">
            <v/>
          </cell>
          <cell r="BL1033" t="str">
            <v/>
          </cell>
          <cell r="BM1033" t="str">
            <v/>
          </cell>
          <cell r="BN1033" t="str">
            <v/>
          </cell>
          <cell r="BO1033" t="str">
            <v/>
          </cell>
          <cell r="BP1033" t="str">
            <v/>
          </cell>
          <cell r="BQ1033" t="str">
            <v/>
          </cell>
          <cell r="BR1033" t="str">
            <v/>
          </cell>
          <cell r="BS1033" t="str">
            <v/>
          </cell>
          <cell r="BT1033" t="str">
            <v/>
          </cell>
          <cell r="BU1033" t="str">
            <v/>
          </cell>
          <cell r="BV1033" t="str">
            <v/>
          </cell>
          <cell r="BW1033" t="str">
            <v/>
          </cell>
          <cell r="BX1033" t="str">
            <v/>
          </cell>
        </row>
        <row r="1034">
          <cell r="A1034" t="str">
            <v>SOB4DLEAR</v>
          </cell>
          <cell r="B1034" t="str">
            <v>Réussir votre projet Digital Learning</v>
          </cell>
          <cell r="C1034" t="str">
            <v>Du présentiel enrichi au distanciel : les nouvelles modalités d'apprentissage  (4e édition)</v>
          </cell>
          <cell r="D1034" t="str">
            <v>Marie PRAT</v>
          </cell>
          <cell r="E1034" t="str">
            <v/>
          </cell>
          <cell r="F1034" t="str">
            <v>PRAT, Marie</v>
          </cell>
          <cell r="G1034" t="str">
            <v/>
          </cell>
          <cell r="H1034" t="str">
            <v/>
          </cell>
          <cell r="I1034" t="str">
            <v/>
          </cell>
          <cell r="J1034" t="str">
            <v/>
          </cell>
          <cell r="K1034" t="str">
            <v>Edition du 1 September 2021</v>
          </cell>
          <cell r="L1034" t="str">
            <v>389 pages</v>
          </cell>
          <cell r="M1034" t="str">
            <v>Editions ENI</v>
          </cell>
          <cell r="N1034" t="str">
            <v>fre</v>
          </cell>
          <cell r="O1034" t="str">
            <v>fre</v>
          </cell>
          <cell r="P1034" t="str">
            <v>fre</v>
          </cell>
          <cell r="Q1034" t="str">
            <v>La crise du COVID a accéléré la mutation numérique des entreprises et organisations. La formation à distance, l’e-education ou digital learning, fait désormais partie intégrante des dispositifs de formation proposés aux apprenants. 
Ce livre est destiné à toute personne travaillant dans le secteur de la formation, des RH aux formateurs indépendants, et à toute personne travaillant dans le multimédia pouvant être appelée à participer à un projet de Digital Learning. 
L’objectif de cet ouvrage est de vous présenter des éléments concrets pour réussir vos projets Digital Learning en détaillant toutes les étapes de conception d’un projet et en vous proposant une méthodologie précise et des outils concrets. 
La première partie aborde le concept de projet Digital Learning : quelles sont les étapes du projet, comment cadrer le périmètre du projet ? 
La deuxième partie s’attache à la composition hybride du dispositif de formation : quelle part de formation proposer à distance ? Pourquoi ? Comment enrichir le présentiel par le digital ? Quels sont les acteurs impliqués dans un projet e-learning ? 
La troisième partie présente l’environnement technique de tout dispositif de formation à distance, les plateformes : à quoi servent-elles ? Qu’est-ce qui les différencie ? Quels sont les standards e-learning ? 
La quatrième partie entre dans le coeur du dispositif avec les contenus pédagogiques : acheter ou produire des contenus, proposer un MOOC ou pas, proposer de la vidéo, réussir ses modules e-learning, comment et avec quels outils ? 
La cinquième partie détaille une composante essentielle de tout dispositif de formation à distance : l’accompagnement, le tutorat à distance. À quoi sert-il ? Quels outils utiliser ? Comment réussir une classe virtuelle ? 
La dernière partie aborde l’environnement des projets Digital Learning : la qualité, les acteurs métiers, la partie financière. 
Nous terminons cet ouvrage par une partie prospective : quelles sont les tendances émergentes du Digital Learning ? Que sera la formation demain ? 
Tout au long des chapitres, il vous est proposé deux études de cas pour concrétiser vos connaissances. Tous les éléments de réponse sont fournis à la fin du livre dans la partie Ateliers.</v>
          </cell>
          <cell r="R1034">
            <v>9782409031717</v>
          </cell>
          <cell r="S1034" t="str">
            <v>Version Numérique</v>
          </cell>
          <cell r="T1034">
            <v>9782409031700</v>
          </cell>
          <cell r="U1034" t="str">
            <v>Version Imprimée</v>
          </cell>
          <cell r="V1034" t="str">
            <v>St-Herblain</v>
          </cell>
          <cell r="W1034" t="str">
            <v>Editions ENI</v>
          </cell>
          <cell r="X1034">
            <v>2021</v>
          </cell>
          <cell r="Y1034" t="str">
            <v>Bibliothèque Numérique ENI (Service en ligne)</v>
          </cell>
          <cell r="Z1034" t="str">
            <v>SOLUTIONS BUSINESS</v>
          </cell>
          <cell r="AA1034" t="str">
            <v>texte</v>
          </cell>
          <cell r="AB1034" t="str">
            <v>txt</v>
          </cell>
          <cell r="AC1034" t="str">
            <v>rdacontent/fre</v>
          </cell>
          <cell r="AD1034" t="str">
            <v>informatique</v>
          </cell>
          <cell r="AE1034" t="str">
            <v>c</v>
          </cell>
          <cell r="AF1034" t="str">
            <v>rdamedia/fre</v>
          </cell>
          <cell r="AG1034" t="str">
            <v>ressource en ligne</v>
          </cell>
          <cell r="AH1034" t="str">
            <v>cr</v>
          </cell>
          <cell r="AI1034" t="str">
            <v>rdacarrier/fre</v>
          </cell>
          <cell r="AJ1034" t="str">
            <v>m\\\\\o\\d\\\\\\\\</v>
          </cell>
          <cell r="AK1034" t="str">
            <v>cr\cn\\\\uuaua</v>
          </cell>
          <cell r="AL1034" t="str">
            <v>Accès restreint aux membres</v>
          </cell>
          <cell r="AM1034" t="str">
            <v>Source de la note de description : Version imprimée</v>
          </cell>
          <cell r="AN1034" t="str">
            <v/>
          </cell>
          <cell r="AO1034" t="str">
            <v>%SITE_CLIENT%/?library_guid=8E81D7C0-8511-4A3E-B5B4-5930F509584D</v>
          </cell>
          <cell r="AP1034" t="str">
            <v>Accès au travers du portail ENI</v>
          </cell>
          <cell r="AQ1034" t="str">
            <v xml:space="preserve"> classe virtuelle</v>
          </cell>
          <cell r="AR1034" t="str">
            <v xml:space="preserve"> distanciel </v>
          </cell>
          <cell r="AS1034" t="str">
            <v xml:space="preserve"> LMS </v>
          </cell>
          <cell r="AT1034" t="str">
            <v xml:space="preserve"> MOOC </v>
          </cell>
          <cell r="AU1034" t="str">
            <v xml:space="preserve"> plate</v>
          </cell>
          <cell r="AV1034" t="str">
            <v xml:space="preserve"> présentiel </v>
          </cell>
          <cell r="AW1034" t="str">
            <v xml:space="preserve"> tutorat </v>
          </cell>
          <cell r="AX1034" t="str">
            <v>e</v>
          </cell>
          <cell r="AY1034" t="str">
            <v xml:space="preserve">forme </v>
          </cell>
          <cell r="AZ1034" t="str">
            <v xml:space="preserve">learning </v>
          </cell>
          <cell r="BA1034" t="str">
            <v/>
          </cell>
          <cell r="BB1034" t="str">
            <v/>
          </cell>
          <cell r="BC1034" t="str">
            <v/>
          </cell>
          <cell r="BD1034" t="str">
            <v/>
          </cell>
          <cell r="BE1034" t="str">
            <v/>
          </cell>
          <cell r="BF1034" t="str">
            <v/>
          </cell>
          <cell r="BG1034" t="str">
            <v/>
          </cell>
          <cell r="BH1034" t="str">
            <v/>
          </cell>
          <cell r="BI1034" t="str">
            <v/>
          </cell>
          <cell r="BJ1034" t="str">
            <v/>
          </cell>
          <cell r="BK1034" t="str">
            <v/>
          </cell>
          <cell r="BL1034" t="str">
            <v/>
          </cell>
          <cell r="BM1034" t="str">
            <v/>
          </cell>
          <cell r="BN1034" t="str">
            <v/>
          </cell>
          <cell r="BO1034" t="str">
            <v/>
          </cell>
          <cell r="BP1034" t="str">
            <v/>
          </cell>
          <cell r="BQ1034" t="str">
            <v/>
          </cell>
          <cell r="BR1034" t="str">
            <v/>
          </cell>
          <cell r="BS1034" t="str">
            <v/>
          </cell>
          <cell r="BT1034" t="str">
            <v/>
          </cell>
          <cell r="BU1034" t="str">
            <v/>
          </cell>
          <cell r="BV1034" t="str">
            <v/>
          </cell>
          <cell r="BW1034" t="str">
            <v/>
          </cell>
          <cell r="BX1034" t="str">
            <v/>
          </cell>
        </row>
        <row r="1035">
          <cell r="A1035" t="str">
            <v>SOBAGT</v>
          </cell>
          <cell r="B1035" t="str">
            <v>Apprenez à gérer le temps</v>
          </cell>
          <cell r="C1035" t="str">
            <v>Concevez planning, échéanciers, tableaux d'absence</v>
          </cell>
          <cell r="D1035" t="str">
            <v>Faïza MOUMEN PIASCO</v>
          </cell>
          <cell r="E1035" t="str">
            <v/>
          </cell>
          <cell r="F1035" t="str">
            <v>MOUMEN PIASCO, Faïza</v>
          </cell>
          <cell r="G1035" t="str">
            <v/>
          </cell>
          <cell r="H1035" t="str">
            <v/>
          </cell>
          <cell r="I1035" t="str">
            <v/>
          </cell>
          <cell r="J1035" t="str">
            <v/>
          </cell>
          <cell r="K1035" t="str">
            <v>Edition du 1 October 2012</v>
          </cell>
          <cell r="L1035" t="str">
            <v>224 pages</v>
          </cell>
          <cell r="M1035" t="str">
            <v>Editions ENI</v>
          </cell>
          <cell r="N1035" t="str">
            <v>fre</v>
          </cell>
          <cell r="O1035" t="str">
            <v>fre</v>
          </cell>
          <cell r="P1035" t="str">
            <v>fre</v>
          </cell>
          <cell r="Q1035" t="str">
            <v>Le but de cet ouvrage est de vous aider à concevoir des tableaux relatifs à la gestion du temps, basés sur l'utilisation de données de type date et heure, et de fonctions intégrées d'Excel.
Il s'adresse en priorité, à toute personne, débutant ou confirmé, amenée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&amp;Agrave; travers cinq projets inspirés de cas réels d'entreprise (création de l'ossature d'un planning, gestion des échéances, gestion des absences, suivi des heures supplémentaires, calculette de livraison),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Ce livre est basé en priorité sur la version 2010 d'Excel, mais vous y trouverez aussi, indiquées clairement, les commandes des versions 2007 et 2003 lorsqu'elles diffèrent de celles de la version 2010.</v>
          </cell>
          <cell r="R1035">
            <v>9782746076969</v>
          </cell>
          <cell r="S1035" t="str">
            <v>Version Numérique</v>
          </cell>
          <cell r="T1035">
            <v>9782746076105</v>
          </cell>
          <cell r="U1035" t="str">
            <v>Version Imprimée</v>
          </cell>
          <cell r="V1035" t="str">
            <v>St-Herblain</v>
          </cell>
          <cell r="W1035" t="str">
            <v>Editions ENI</v>
          </cell>
          <cell r="X1035">
            <v>2012</v>
          </cell>
          <cell r="Y1035" t="str">
            <v>Bibliothèque Numérique ENI (Service en ligne)</v>
          </cell>
          <cell r="Z1035" t="str">
            <v>SOLUTIONS BUSINESS</v>
          </cell>
          <cell r="AA1035" t="str">
            <v>texte</v>
          </cell>
          <cell r="AB1035" t="str">
            <v>txt</v>
          </cell>
          <cell r="AC1035" t="str">
            <v>rdacontent/fre</v>
          </cell>
          <cell r="AD1035" t="str">
            <v>informatique</v>
          </cell>
          <cell r="AE1035" t="str">
            <v>c</v>
          </cell>
          <cell r="AF1035" t="str">
            <v>rdamedia/fre</v>
          </cell>
          <cell r="AG1035" t="str">
            <v>ressource en ligne</v>
          </cell>
          <cell r="AH1035" t="str">
            <v>cr</v>
          </cell>
          <cell r="AI1035" t="str">
            <v>rdacarrier/fre</v>
          </cell>
          <cell r="AJ1035" t="str">
            <v>m\\\\\o\\d\\\\\\\\</v>
          </cell>
          <cell r="AK1035" t="str">
            <v>cr\cn\\\\uuaua</v>
          </cell>
          <cell r="AL1035" t="str">
            <v>Accès restreint aux membres</v>
          </cell>
          <cell r="AM1035" t="str">
            <v>Source de la note de description : Version imprimée</v>
          </cell>
          <cell r="AN1035" t="str">
            <v/>
          </cell>
          <cell r="AO1035" t="str">
            <v>%SITE_CLIENT%/?library_guid=0009E204-1D2A-43B8-8285-207695268C1E</v>
          </cell>
          <cell r="AP1035" t="str">
            <v>Accès au travers du portail ENI</v>
          </cell>
          <cell r="AQ1035" t="str">
            <v xml:space="preserve"> calcul </v>
          </cell>
          <cell r="AR1035" t="str">
            <v xml:space="preserve"> date </v>
          </cell>
          <cell r="AS1035" t="str">
            <v xml:space="preserve"> Fonctions </v>
          </cell>
          <cell r="AT1035" t="str">
            <v xml:space="preserve"> heure </v>
          </cell>
          <cell r="AU1035" t="str">
            <v xml:space="preserve"> LNSOBAGT</v>
          </cell>
          <cell r="AV1035" t="str">
            <v xml:space="preserve"> tableur </v>
          </cell>
          <cell r="AW1035" t="str">
            <v xml:space="preserve">Microsoft </v>
          </cell>
          <cell r="AX1035" t="str">
            <v/>
          </cell>
          <cell r="AY1035" t="str">
            <v/>
          </cell>
          <cell r="AZ1035" t="str">
            <v/>
          </cell>
          <cell r="BA1035" t="str">
            <v/>
          </cell>
          <cell r="BB1035" t="str">
            <v/>
          </cell>
          <cell r="BC1035" t="str">
            <v/>
          </cell>
          <cell r="BD1035" t="str">
            <v/>
          </cell>
          <cell r="BE1035" t="str">
            <v/>
          </cell>
          <cell r="BF1035" t="str">
            <v/>
          </cell>
          <cell r="BG1035" t="str">
            <v/>
          </cell>
          <cell r="BH1035" t="str">
            <v/>
          </cell>
          <cell r="BI1035" t="str">
            <v/>
          </cell>
          <cell r="BJ1035" t="str">
            <v/>
          </cell>
          <cell r="BK1035" t="str">
            <v/>
          </cell>
          <cell r="BL1035" t="str">
            <v/>
          </cell>
          <cell r="BM1035" t="str">
            <v/>
          </cell>
          <cell r="BN1035" t="str">
            <v/>
          </cell>
          <cell r="BO1035" t="str">
            <v/>
          </cell>
          <cell r="BP1035" t="str">
            <v/>
          </cell>
          <cell r="BQ1035" t="str">
            <v/>
          </cell>
          <cell r="BR1035" t="str">
            <v/>
          </cell>
          <cell r="BS1035" t="str">
            <v/>
          </cell>
          <cell r="BT1035" t="str">
            <v/>
          </cell>
          <cell r="BU1035" t="str">
            <v/>
          </cell>
          <cell r="BV1035" t="str">
            <v/>
          </cell>
          <cell r="BW1035" t="str">
            <v/>
          </cell>
          <cell r="BX1035" t="str">
            <v/>
          </cell>
        </row>
        <row r="1036">
          <cell r="A1036" t="str">
            <v>SOBATCD</v>
          </cell>
          <cell r="B1036" t="str">
            <v>Analysez efficacement vos données à l'aide des tableaux croisés dynamiques</v>
          </cell>
          <cell r="C1036" t="str">
            <v/>
          </cell>
          <cell r="D1036" t="str">
            <v>Pierre RIGOLLET</v>
          </cell>
          <cell r="E1036" t="str">
            <v/>
          </cell>
          <cell r="F1036" t="str">
            <v>RIGOLLET, Pierre</v>
          </cell>
          <cell r="G1036" t="str">
            <v/>
          </cell>
          <cell r="H1036" t="str">
            <v/>
          </cell>
          <cell r="I1036" t="str">
            <v/>
          </cell>
          <cell r="J1036" t="str">
            <v/>
          </cell>
          <cell r="K1036" t="str">
            <v>Edition du 1 September 2012</v>
          </cell>
          <cell r="L1036" t="str">
            <v>273 pages</v>
          </cell>
          <cell r="M1036" t="str">
            <v>Editions ENI</v>
          </cell>
          <cell r="N1036" t="str">
            <v>fre</v>
          </cell>
          <cell r="O1036" t="str">
            <v>fre</v>
          </cell>
          <cell r="P1036" t="str">
            <v>fre</v>
          </cell>
          <cell r="Q1036" t="str">
            <v>Ce livre est destiné aux financiers, gestionnaires, ingénieurs, statisticiens, étudiants&amp;hellip;, amenés à concevoir tableaux et graphiques de synthèse à partir de données issues d'Excel, de Access, d'un logiciel de comptabilité ou de gestion commerciale dans le but d'effectuer des analyses efficaces et performantes. Il est basé sur l'outil par excellence dans ce domaine, le tableur Excel 2010.
Dans un premier temps, il est indispensable de définir précisément les données nécessaires à l'analyse à effectuer. 
Vous apprendrez ensuite à concevoir des tableaux d'analyse pertinents, fonctionnels et variés en utilisant différents types de sources de données (une ou plusieurs feuilles Excel, table ou requête Access...), par exemple : chiffres d'affaires réalisés par chaque vendeur en fonction de différents paramètres tels que le type de contrat, le secteur, statistiques diverses à partir de fiches salariés (ancienneté par statut et par sexe, effectif par tranche de salaire et par sexe), synthèses des pannes d'un parc de voitures (nombre de pannes par type de panne et type de voiture, durée d'immobilisation et coût des pièces et main-d'oeuvre par type de panne et type de voiture), suivi des accidents du travail, analyse de ventes par produits&amp;hellip;
Vous rendrez vos tableaux de synthèse encore plus pertinents en leur appliquant les nombreuses mises en forme standards et mises en formes conditionnelles proposées par Excel.
Un chapitre est consacré à la réalisation de graphiques croisés dynamiques qui vous permettront d'appuyer vos analyses sur une représentation graphique souvent plus pertinente qu'un tableau de chiffres.
Les exemples utilisés dans cet ouvrage proviennent de cas concrets et variés. Les fichiers nécessaires à leur réalisation sont disponibles en téléchargement sur le site de l'éditeur www.editions-eni.fr.</v>
          </cell>
          <cell r="R1036">
            <v>9782746076020</v>
          </cell>
          <cell r="S1036" t="str">
            <v>Version Numérique</v>
          </cell>
          <cell r="T1036">
            <v>9782746075658</v>
          </cell>
          <cell r="U1036" t="str">
            <v>Version Imprimée</v>
          </cell>
          <cell r="V1036" t="str">
            <v>St-Herblain</v>
          </cell>
          <cell r="W1036" t="str">
            <v>Editions ENI</v>
          </cell>
          <cell r="X1036">
            <v>2012</v>
          </cell>
          <cell r="Y1036" t="str">
            <v>Bibliothèque Numérique ENI (Service en ligne)</v>
          </cell>
          <cell r="Z1036" t="str">
            <v>SOLUTIONS BUSINESS</v>
          </cell>
          <cell r="AA1036" t="str">
            <v>texte</v>
          </cell>
          <cell r="AB1036" t="str">
            <v>txt</v>
          </cell>
          <cell r="AC1036" t="str">
            <v>rdacontent/fre</v>
          </cell>
          <cell r="AD1036" t="str">
            <v>informatique</v>
          </cell>
          <cell r="AE1036" t="str">
            <v>c</v>
          </cell>
          <cell r="AF1036" t="str">
            <v>rdamedia/fre</v>
          </cell>
          <cell r="AG1036" t="str">
            <v>ressource en ligne</v>
          </cell>
          <cell r="AH1036" t="str">
            <v>cr</v>
          </cell>
          <cell r="AI1036" t="str">
            <v>rdacarrier/fre</v>
          </cell>
          <cell r="AJ1036" t="str">
            <v>m\\\\\o\\d\\\\\\\\</v>
          </cell>
          <cell r="AK1036" t="str">
            <v>cr\cn\\\\uuaua</v>
          </cell>
          <cell r="AL1036" t="str">
            <v>Accès restreint aux membres</v>
          </cell>
          <cell r="AM1036" t="str">
            <v>Source de la note de description : Version imprimée</v>
          </cell>
          <cell r="AN1036" t="str">
            <v/>
          </cell>
          <cell r="AO1036" t="str">
            <v>%SITE_CLIENT%/?library_guid=8584DC01-D7DD-4474-B94C-A275F1052D42</v>
          </cell>
          <cell r="AP1036" t="str">
            <v>Accès au travers du portail ENI</v>
          </cell>
          <cell r="AQ1036" t="str">
            <v xml:space="preserve"> analyse croisée </v>
          </cell>
          <cell r="AR1036" t="str">
            <v xml:space="preserve"> classeur </v>
          </cell>
          <cell r="AS1036" t="str">
            <v xml:space="preserve"> e</v>
          </cell>
          <cell r="AT1036" t="str">
            <v xml:space="preserve"> ebook </v>
          </cell>
          <cell r="AU1036" t="str">
            <v xml:space="preserve"> excel 10 </v>
          </cell>
          <cell r="AV1036" t="str">
            <v xml:space="preserve"> feuille de calcul </v>
          </cell>
          <cell r="AW1036" t="str">
            <v xml:space="preserve"> formule </v>
          </cell>
          <cell r="AX1036" t="str">
            <v xml:space="preserve"> graphique croisé dynamique </v>
          </cell>
          <cell r="AY1036" t="str">
            <v xml:space="preserve"> livre numérique </v>
          </cell>
          <cell r="AZ1036" t="str">
            <v xml:space="preserve"> LNSOBATCD</v>
          </cell>
          <cell r="BA1036" t="str">
            <v xml:space="preserve"> slicer </v>
          </cell>
          <cell r="BB1036" t="str">
            <v xml:space="preserve"> statistique </v>
          </cell>
          <cell r="BC1036" t="str">
            <v xml:space="preserve"> tableau croisé </v>
          </cell>
          <cell r="BD1036" t="str">
            <v xml:space="preserve"> tableur </v>
          </cell>
          <cell r="BE1036" t="str">
            <v xml:space="preserve"> TCD </v>
          </cell>
          <cell r="BF1036" t="str">
            <v xml:space="preserve">book </v>
          </cell>
          <cell r="BG1036" t="str">
            <v xml:space="preserve">Microsoft </v>
          </cell>
          <cell r="BH1036" t="str">
            <v/>
          </cell>
          <cell r="BI1036" t="str">
            <v/>
          </cell>
          <cell r="BJ1036" t="str">
            <v/>
          </cell>
          <cell r="BK1036" t="str">
            <v/>
          </cell>
          <cell r="BL1036" t="str">
            <v/>
          </cell>
          <cell r="BM1036" t="str">
            <v/>
          </cell>
          <cell r="BN1036" t="str">
            <v/>
          </cell>
          <cell r="BO1036" t="str">
            <v/>
          </cell>
          <cell r="BP1036" t="str">
            <v/>
          </cell>
          <cell r="BQ1036" t="str">
            <v/>
          </cell>
          <cell r="BR1036" t="str">
            <v/>
          </cell>
          <cell r="BS1036" t="str">
            <v/>
          </cell>
          <cell r="BT1036" t="str">
            <v/>
          </cell>
          <cell r="BU1036" t="str">
            <v/>
          </cell>
          <cell r="BV1036" t="str">
            <v/>
          </cell>
          <cell r="BW1036" t="str">
            <v/>
          </cell>
          <cell r="BX1036" t="str">
            <v/>
          </cell>
        </row>
        <row r="1037">
          <cell r="A1037" t="str">
            <v>SOBBI13EXC</v>
          </cell>
          <cell r="B1037" t="str">
            <v>Business Intelligence</v>
          </cell>
          <cell r="C1037" t="str">
            <v>avec Excel, Power BI et Office 365</v>
          </cell>
          <cell r="D1037" t="str">
            <v>Jean-Pierre  GIRARDOT</v>
          </cell>
          <cell r="E1037" t="str">
            <v/>
          </cell>
          <cell r="F1037" t="str">
            <v xml:space="preserve">GIRARDOT, Jean-Pierre </v>
          </cell>
          <cell r="G1037" t="str">
            <v/>
          </cell>
          <cell r="H1037" t="str">
            <v/>
          </cell>
          <cell r="I1037" t="str">
            <v/>
          </cell>
          <cell r="J1037" t="str">
            <v/>
          </cell>
          <cell r="K1037" t="str">
            <v>Edition du 1 January 2015</v>
          </cell>
          <cell r="L1037" t="str">
            <v>414 pages</v>
          </cell>
          <cell r="M1037" t="str">
            <v>Editions ENI</v>
          </cell>
          <cell r="N1037" t="str">
            <v>fre</v>
          </cell>
          <cell r="O1037" t="str">
            <v>fre</v>
          </cell>
          <cell r="P1037" t="str">
            <v>fre</v>
          </cell>
          <cell r="Q1037" t="str">
            <v>Dans un environnement numérique mondialisé, faciliter l'accès et l'analyse de l'information à la majorité des collaborateurs dans le but de prendre les bonnes décisions le plus rapidement possible est devenu un enjeu pour les entreprises. Pour arriver à cette performance, celles-ci généralisent l'utilisation de solutions de Business Intelligence Libre-Service, notamment avec Power BI de Microsoft, suite logicielle basée sur Excel 2013.
Cet ouvrage a comme objectif d'apprendre à chaque décideur de TPE, PME ou Grand-Compte ainsi qu'à tout informaticien impliqué dans un projet BI à valoriser simplement les données, à mettre en oeuvre des indicateurs stratégiques et des tableaux de bord efficaces et à les diffuser rapidement.
A travers des exemples concrets et un scénario « fil-conducteur », ce livre  vous apportera la méthodologie pour mettre en place un projet de BI et vous permettra de découvrir l'étendue des apports de l'offre Power BI de Microsoft.
Avec  Power Query, vous verrez comment récupérer des données de sources diverses, structurées ou non structurées, en local ou sur le Web (FaceBook, SharePoint, Flux OData, Exchange On-Line&amp;hellip;), les préparer et les transformer pour obtenir un modèle de données optimisé facilement exploitable dans Excel ou dans Power Pivot.
Avec  Power Pivot, vous apprendrez à créer un modèle de données performant, à réaliser de puissantes analyses en utilisant le langage Dax et vous verrez comment déléguer la mise à jour de l'ensemble de vos analyses.
Avec Power View et Power MAP,  vous apprendrez à réaliser des tableaux de bord interactifs incluant des cartes géographiques. 
 Avec Power Q&amp;A, vous apprendrez à  interroger vos modèles de données en langage naturel.
Pour finir, vous apprendrez à partager et à publier vos requêtes Power Query, vos tableaux Excel et vos modèles Power View dans votre environnement Power BI permettant un partage et un accès sécurisés à partir d'un simple navigateur.</v>
          </cell>
          <cell r="R1037">
            <v>9782746094246</v>
          </cell>
          <cell r="S1037" t="str">
            <v>Version Numérique</v>
          </cell>
          <cell r="T1037">
            <v>9782746092891</v>
          </cell>
          <cell r="U1037" t="str">
            <v>Version Imprimée</v>
          </cell>
          <cell r="V1037" t="str">
            <v>St-Herblain</v>
          </cell>
          <cell r="W1037" t="str">
            <v>Editions ENI</v>
          </cell>
          <cell r="X1037">
            <v>2015</v>
          </cell>
          <cell r="Y1037" t="str">
            <v>Bibliothèque Numérique ENI (Service en ligne)</v>
          </cell>
          <cell r="Z1037" t="str">
            <v>SOLUTIONS BUSINESS</v>
          </cell>
          <cell r="AA1037" t="str">
            <v>texte</v>
          </cell>
          <cell r="AB1037" t="str">
            <v>txt</v>
          </cell>
          <cell r="AC1037" t="str">
            <v>rdacontent/fre</v>
          </cell>
          <cell r="AD1037" t="str">
            <v>informatique</v>
          </cell>
          <cell r="AE1037" t="str">
            <v>c</v>
          </cell>
          <cell r="AF1037" t="str">
            <v>rdamedia/fre</v>
          </cell>
          <cell r="AG1037" t="str">
            <v>ressource en ligne</v>
          </cell>
          <cell r="AH1037" t="str">
            <v>cr</v>
          </cell>
          <cell r="AI1037" t="str">
            <v>rdacarrier/fre</v>
          </cell>
          <cell r="AJ1037" t="str">
            <v>m\\\\\o\\d\\\\\\\\</v>
          </cell>
          <cell r="AK1037" t="str">
            <v>cr\cn\\\\uuaua</v>
          </cell>
          <cell r="AL1037" t="str">
            <v>Accès restreint aux membres</v>
          </cell>
          <cell r="AM1037" t="str">
            <v>Source de la note de description : Version imprimée</v>
          </cell>
          <cell r="AN1037" t="str">
            <v/>
          </cell>
          <cell r="AO1037" t="str">
            <v>%SITE_CLIENT%/?library_guid=3BC49DE8-4535-46EE-81A9-C8E0560F793D</v>
          </cell>
          <cell r="AP1037" t="str">
            <v>Accès au travers du portail ENI</v>
          </cell>
          <cell r="AQ1037" t="str">
            <v xml:space="preserve">  PowerQ&amp;amp;A </v>
          </cell>
          <cell r="AR1037" t="str">
            <v xml:space="preserve">  PowerQuery </v>
          </cell>
          <cell r="AS1037" t="str">
            <v xml:space="preserve"> BI </v>
          </cell>
          <cell r="AT1037" t="str">
            <v xml:space="preserve"> LNSOBBI13EXC</v>
          </cell>
          <cell r="AU1037" t="str">
            <v xml:space="preserve"> office365
 </v>
          </cell>
          <cell r="AV1037" t="str">
            <v xml:space="preserve"> Power Map </v>
          </cell>
          <cell r="AW1037" t="str">
            <v xml:space="preserve"> Power Pivot </v>
          </cell>
          <cell r="AX1037" t="str">
            <v xml:space="preserve"> Power Q&amp;amp;A </v>
          </cell>
          <cell r="AY1037" t="str">
            <v xml:space="preserve"> Power Query </v>
          </cell>
          <cell r="AZ1037" t="str">
            <v xml:space="preserve"> Power View </v>
          </cell>
          <cell r="BA1037" t="str">
            <v xml:space="preserve"> PowerMap </v>
          </cell>
          <cell r="BB1037" t="str">
            <v xml:space="preserve"> PowerPivot </v>
          </cell>
          <cell r="BC1037" t="str">
            <v xml:space="preserve"> PowerView </v>
          </cell>
          <cell r="BD1037" t="str">
            <v xml:space="preserve">PowerBI </v>
          </cell>
          <cell r="BE1037" t="str">
            <v/>
          </cell>
          <cell r="BF1037" t="str">
            <v/>
          </cell>
          <cell r="BG1037" t="str">
            <v/>
          </cell>
          <cell r="BH1037" t="str">
            <v/>
          </cell>
          <cell r="BI1037" t="str">
            <v/>
          </cell>
          <cell r="BJ1037" t="str">
            <v/>
          </cell>
          <cell r="BK1037" t="str">
            <v/>
          </cell>
          <cell r="BL1037" t="str">
            <v/>
          </cell>
          <cell r="BM1037" t="str">
            <v/>
          </cell>
          <cell r="BN1037" t="str">
            <v/>
          </cell>
          <cell r="BO1037" t="str">
            <v/>
          </cell>
          <cell r="BP1037" t="str">
            <v/>
          </cell>
          <cell r="BQ1037" t="str">
            <v/>
          </cell>
          <cell r="BR1037" t="str">
            <v/>
          </cell>
          <cell r="BS1037" t="str">
            <v/>
          </cell>
          <cell r="BT1037" t="str">
            <v/>
          </cell>
          <cell r="BU1037" t="str">
            <v/>
          </cell>
          <cell r="BV1037" t="str">
            <v/>
          </cell>
          <cell r="BW1037" t="str">
            <v/>
          </cell>
          <cell r="BX1037" t="str">
            <v/>
          </cell>
        </row>
        <row r="1038">
          <cell r="A1038" t="str">
            <v>SOBBPCOM</v>
          </cell>
          <cell r="B1038" t="str">
            <v>La Communication d'entreprise</v>
          </cell>
          <cell r="C1038" t="str">
            <v>Les bonnes pratiques pour être efficace</v>
          </cell>
          <cell r="D1038" t="str">
            <v>Didier MAZIER</v>
          </cell>
          <cell r="E1038" t="str">
            <v/>
          </cell>
          <cell r="F1038" t="str">
            <v>MAZIER, Didier</v>
          </cell>
          <cell r="G1038" t="str">
            <v/>
          </cell>
          <cell r="H1038" t="str">
            <v/>
          </cell>
          <cell r="I1038" t="str">
            <v/>
          </cell>
          <cell r="J1038" t="str">
            <v/>
          </cell>
          <cell r="K1038" t="str">
            <v>Edition du 1 December 2013</v>
          </cell>
          <cell r="L1038" t="str">
            <v>250 pages</v>
          </cell>
          <cell r="M1038" t="str">
            <v>Editions ENI</v>
          </cell>
          <cell r="N1038" t="str">
            <v>fre</v>
          </cell>
          <cell r="O1038" t="str">
            <v>fre</v>
          </cell>
          <cell r="P1038" t="str">
            <v>fre</v>
          </cell>
          <cell r="Q1038" t="str">
            <v>Ce livre s'adresse à toute personne qui souhaite assumer au quotidien une communication d'entreprise performante : assistant(e)s de direction, responsables d'unités d'affaires, dirigeants de PME, responsables commerciaux, indépendants... Après un rappel des bases sur lesquelles bâtir une communication efficace, il détaille avec des exemples concrets les bonnes pratiques de la communication graphique, l'optimisation des images et des infographies, la production des documents imprimés, la rédaction pour le papier comme pour l'écran.
La communication relationnelle est également traitée avec l'optimisation des présentations et diaporamas, des évènements et des salons. Les outils de la Communication Digitale et du Social Media Marketing sont disséqués pour une efficacité accrue : présence Web et réseaux sociaux, e-mailings et newsletters, systèmes de publication digitale.
Avec des exemples pratiques, la présentation de nombreux logiciels gratuits innovants, les astuces des professionnels, ce livre est pensé comme un guide pratique de référence.</v>
          </cell>
          <cell r="R1038">
            <v>9782746086715</v>
          </cell>
          <cell r="S1038" t="str">
            <v>Version Numérique</v>
          </cell>
          <cell r="T1038">
            <v>9782746085244</v>
          </cell>
          <cell r="U1038" t="str">
            <v>Version Imprimée</v>
          </cell>
          <cell r="V1038" t="str">
            <v>St-Herblain</v>
          </cell>
          <cell r="W1038" t="str">
            <v>Editions ENI</v>
          </cell>
          <cell r="X1038">
            <v>2013</v>
          </cell>
          <cell r="Y1038" t="str">
            <v>Bibliothèque Numérique ENI (Service en ligne)</v>
          </cell>
          <cell r="Z1038" t="str">
            <v>SOLUTIONS BUSINESS</v>
          </cell>
          <cell r="AA1038" t="str">
            <v>texte</v>
          </cell>
          <cell r="AB1038" t="str">
            <v>txt</v>
          </cell>
          <cell r="AC1038" t="str">
            <v>rdacontent/fre</v>
          </cell>
          <cell r="AD1038" t="str">
            <v>informatique</v>
          </cell>
          <cell r="AE1038" t="str">
            <v>c</v>
          </cell>
          <cell r="AF1038" t="str">
            <v>rdamedia/fre</v>
          </cell>
          <cell r="AG1038" t="str">
            <v>ressource en ligne</v>
          </cell>
          <cell r="AH1038" t="str">
            <v>cr</v>
          </cell>
          <cell r="AI1038" t="str">
            <v>rdacarrier/fre</v>
          </cell>
          <cell r="AJ1038" t="str">
            <v>m\\\\\o\\d\\\\\\\\</v>
          </cell>
          <cell r="AK1038" t="str">
            <v>cr\cn\\\\uuaua</v>
          </cell>
          <cell r="AL1038" t="str">
            <v>Accès restreint aux membres</v>
          </cell>
          <cell r="AM1038" t="str">
            <v>Source de la note de description : Version imprimée</v>
          </cell>
          <cell r="AN1038" t="str">
            <v/>
          </cell>
          <cell r="AO1038" t="str">
            <v>%SITE_CLIENT%/?library_guid=FB68AB7E-5AEC-4AE6-82B4-D830F7328812</v>
          </cell>
          <cell r="AP1038" t="str">
            <v>Accès au travers du portail ENI</v>
          </cell>
          <cell r="AQ1038" t="str">
            <v xml:space="preserve"> blog </v>
          </cell>
          <cell r="AR1038" t="str">
            <v xml:space="preserve"> conférence </v>
          </cell>
          <cell r="AS1038" t="str">
            <v xml:space="preserve"> contenu textuel </v>
          </cell>
          <cell r="AT1038" t="str">
            <v xml:space="preserve"> diaporama </v>
          </cell>
          <cell r="AU1038" t="str">
            <v xml:space="preserve"> e</v>
          </cell>
          <cell r="AV1038" t="str">
            <v xml:space="preserve"> emailing </v>
          </cell>
          <cell r="AW1038" t="str">
            <v xml:space="preserve"> évènement </v>
          </cell>
          <cell r="AX1038" t="str">
            <v xml:space="preserve"> identité </v>
          </cell>
          <cell r="AY1038" t="str">
            <v xml:space="preserve"> imprimé </v>
          </cell>
          <cell r="AZ1038" t="str">
            <v xml:space="preserve"> infographie </v>
          </cell>
          <cell r="BA1038" t="str">
            <v xml:space="preserve"> LNSOBBPCOM</v>
          </cell>
          <cell r="BB1038" t="str">
            <v xml:space="preserve"> newsletter </v>
          </cell>
          <cell r="BC1038" t="str">
            <v xml:space="preserve"> présentation </v>
          </cell>
          <cell r="BD1038" t="str">
            <v xml:space="preserve"> print </v>
          </cell>
          <cell r="BE1038" t="str">
            <v xml:space="preserve"> rédaction </v>
          </cell>
          <cell r="BF1038" t="str">
            <v xml:space="preserve"> réseaux sociaux </v>
          </cell>
          <cell r="BG1038" t="str">
            <v xml:space="preserve"> salon </v>
          </cell>
          <cell r="BH1038" t="str">
            <v xml:space="preserve"> salon </v>
          </cell>
          <cell r="BI1038" t="str">
            <v xml:space="preserve"> signalétique </v>
          </cell>
          <cell r="BJ1038" t="str">
            <v xml:space="preserve"> site web </v>
          </cell>
          <cell r="BK1038" t="str">
            <v xml:space="preserve"> typographie </v>
          </cell>
          <cell r="BL1038" t="str">
            <v xml:space="preserve">Comm </v>
          </cell>
          <cell r="BM1038" t="str">
            <v xml:space="preserve">mailing </v>
          </cell>
          <cell r="BN1038" t="str">
            <v/>
          </cell>
          <cell r="BO1038" t="str">
            <v/>
          </cell>
          <cell r="BP1038" t="str">
            <v/>
          </cell>
          <cell r="BQ1038" t="str">
            <v/>
          </cell>
          <cell r="BR1038" t="str">
            <v/>
          </cell>
          <cell r="BS1038" t="str">
            <v/>
          </cell>
          <cell r="BT1038" t="str">
            <v/>
          </cell>
          <cell r="BU1038" t="str">
            <v/>
          </cell>
          <cell r="BV1038" t="str">
            <v/>
          </cell>
          <cell r="BW1038" t="str">
            <v/>
          </cell>
          <cell r="BX1038" t="str">
            <v/>
          </cell>
        </row>
        <row r="1039">
          <cell r="A1039" t="str">
            <v>SOBDAX</v>
          </cell>
          <cell r="B1039" t="str">
            <v>Le langage DAX</v>
          </cell>
          <cell r="C1039" t="str">
            <v>Maîtrisez l'analyse et la modélisation de données dans Power BI et Excel</v>
          </cell>
          <cell r="D1039" t="str">
            <v>André MEYER-ROUSSILHON</v>
          </cell>
          <cell r="E1039" t="str">
            <v/>
          </cell>
          <cell r="F1039" t="str">
            <v>MEYER-ROUSSILHON, André</v>
          </cell>
          <cell r="G1039" t="str">
            <v/>
          </cell>
          <cell r="H1039" t="str">
            <v/>
          </cell>
          <cell r="I1039" t="str">
            <v/>
          </cell>
          <cell r="J1039" t="str">
            <v/>
          </cell>
          <cell r="K1039" t="str">
            <v>Edition du 1 April 2021</v>
          </cell>
          <cell r="L1039" t="str">
            <v>328 pages</v>
          </cell>
          <cell r="M1039" t="str">
            <v>Editions ENI</v>
          </cell>
          <cell r="N1039" t="str">
            <v>fre</v>
          </cell>
          <cell r="O1039" t="str">
            <v>fre</v>
          </cell>
          <cell r="P1039" t="str">
            <v>fre</v>
          </cell>
          <cell r="Q1039" t="str">
            <v>Le langage DAX est un langage majeur d'analyse et de modélisation de données utilisé avec Power BI ou Excel appelé à rapidement s’imposer, d'une part grâce à sa capacité à faire le lien entre l’analyse de tous les jours et les énormes volumes de données stockées dans les bases et, d'autre part, grâce à sa capacité à gérer une grande variété de sources de données. C’est un langage particulièrement puissant dans le sens où il permet l’analyse des données (par l’utilisation de fonctions génériques : somme, moyenne… ou spécifiques : analyse temporelle, financière…) mais aussi la modification du modèle de données (de nombreuses fonctions ont pour rôle de créer des tables temporaires ou de changer les relations entre les tables). Enfin c’est un langage dont le ressort principal est un concept clé : le contexte d'évaluation qu’il faut impérativement comprendre et maîtriser pour être à l’aise avec le DAX. 
Ce livre sur DAX vient compléter les livres Power BI Desktop, De l'analyse de données au reporting et Renforcer, approfondir, explorer écrits par le même auteur. Le but de cet ouvrage est de vous permettre d'acquérir une très bonne maîtrise de ce langage à travers une alternance de bases théoriques indispensables pour comprendre le fonctionnement du DAX et de nombreux exercices de mise en pratique. 
Les chapitres abordent les notions suivantes : 
· La définition du modèle 
· Les principes fondamentaux du langage DAX 
· Les variables 
· Les fonctions d’agrégation et d’itération 
· La fonction CALCULATE 
· Les fonctions logiques et les fonctions d'information 
· Les fonctions de manipulation du modèle physique 
· Les fonctions de date et la table du temps 
· Les autres familles de fonctions 
Chaque chapitre comprend une partie sur l'explication des concepts suivi de plusieurs énoncés d'exercices qu’il vous sera possible de réaliser en prenant le temps de réfléchir et de chercher la réponse. Ils sont suivis bien sûr d'une correction détaillée. 
Ces exercices illustrent les points développés dans la partie concept et bien souvent, apportent des éléments complémentaires : de nouvelles fonctions, des subtilités de concepts... Bref, ils font intégralement partie du cursus d’apprentissage. Ils sont présentés et commentés dans Power BI qui est incontestablement l'outil fait pour le DAX. 
Pour réaliser ces exercices, vous disposez de deux modèles de données, l’un référençant les cours de l’or, l’autre simulant les ventes d’une librairie. Ces fichiers sont disponibles en téléchargement ainsi que les fichiers corrigés.</v>
          </cell>
          <cell r="R1039">
            <v>9782409029660</v>
          </cell>
          <cell r="S1039" t="str">
            <v>Version Numérique</v>
          </cell>
          <cell r="T1039">
            <v>9782409029653</v>
          </cell>
          <cell r="U1039" t="str">
            <v>Version Imprimée</v>
          </cell>
          <cell r="V1039" t="str">
            <v>St-Herblain</v>
          </cell>
          <cell r="W1039" t="str">
            <v>Editions ENI</v>
          </cell>
          <cell r="X1039">
            <v>2021</v>
          </cell>
          <cell r="Y1039" t="str">
            <v>Bibliothèque Numérique ENI (Service en ligne)</v>
          </cell>
          <cell r="Z1039" t="str">
            <v>SOLUTIONS BUSINESS</v>
          </cell>
          <cell r="AA1039" t="str">
            <v>texte</v>
          </cell>
          <cell r="AB1039" t="str">
            <v>txt</v>
          </cell>
          <cell r="AC1039" t="str">
            <v>rdacontent/fre</v>
          </cell>
          <cell r="AD1039" t="str">
            <v>informatique</v>
          </cell>
          <cell r="AE1039" t="str">
            <v>c</v>
          </cell>
          <cell r="AF1039" t="str">
            <v>rdamedia/fre</v>
          </cell>
          <cell r="AG1039" t="str">
            <v>ressource en ligne</v>
          </cell>
          <cell r="AH1039" t="str">
            <v>cr</v>
          </cell>
          <cell r="AI1039" t="str">
            <v>rdacarrier/fre</v>
          </cell>
          <cell r="AJ1039" t="str">
            <v>m\\\\\o\\d\\\\\\\\</v>
          </cell>
          <cell r="AK1039" t="str">
            <v>cr\cn\\\\uuaua</v>
          </cell>
          <cell r="AL1039" t="str">
            <v>Accès restreint aux membres</v>
          </cell>
          <cell r="AM1039" t="str">
            <v>Source de la note de description : Version imprimée</v>
          </cell>
          <cell r="AN1039" t="str">
            <v/>
          </cell>
          <cell r="AO1039" t="str">
            <v>%SITE_CLIENT%/?library_guid=E48628D8-84E3-4188-9539-6B7BCAF94229</v>
          </cell>
          <cell r="AP1039" t="str">
            <v>Accès au travers du portail ENI</v>
          </cell>
          <cell r="AQ1039" t="str">
            <v xml:space="preserve"> CALCULATE </v>
          </cell>
          <cell r="AR1039" t="str">
            <v xml:space="preserve"> Contexte de filtre </v>
          </cell>
          <cell r="AS1039" t="str">
            <v xml:space="preserve"> Dax Studio</v>
          </cell>
          <cell r="AT1039" t="str">
            <v xml:space="preserve"> Excel </v>
          </cell>
          <cell r="AU1039" t="str">
            <v xml:space="preserve"> fonctions </v>
          </cell>
          <cell r="AV1039" t="str">
            <v xml:space="preserve"> modèle de données </v>
          </cell>
          <cell r="AW1039" t="str">
            <v xml:space="preserve"> Power Pivot </v>
          </cell>
          <cell r="AX1039" t="str">
            <v xml:space="preserve"> time intelligence </v>
          </cell>
          <cell r="AY1039" t="str">
            <v xml:space="preserve">Power BI Desktop </v>
          </cell>
          <cell r="AZ1039" t="str">
            <v/>
          </cell>
          <cell r="BA1039" t="str">
            <v/>
          </cell>
          <cell r="BB1039" t="str">
            <v/>
          </cell>
          <cell r="BC1039" t="str">
            <v/>
          </cell>
          <cell r="BD1039" t="str">
            <v/>
          </cell>
          <cell r="BE1039" t="str">
            <v/>
          </cell>
          <cell r="BF1039" t="str">
            <v/>
          </cell>
          <cell r="BG1039" t="str">
            <v/>
          </cell>
          <cell r="BH1039" t="str">
            <v/>
          </cell>
          <cell r="BI1039" t="str">
            <v/>
          </cell>
          <cell r="BJ1039" t="str">
            <v/>
          </cell>
          <cell r="BK1039" t="str">
            <v/>
          </cell>
          <cell r="BL1039" t="str">
            <v/>
          </cell>
          <cell r="BM1039" t="str">
            <v/>
          </cell>
          <cell r="BN1039" t="str">
            <v/>
          </cell>
          <cell r="BO1039" t="str">
            <v/>
          </cell>
          <cell r="BP1039" t="str">
            <v/>
          </cell>
          <cell r="BQ1039" t="str">
            <v/>
          </cell>
          <cell r="BR1039" t="str">
            <v/>
          </cell>
          <cell r="BS1039" t="str">
            <v/>
          </cell>
          <cell r="BT1039" t="str">
            <v/>
          </cell>
          <cell r="BU1039" t="str">
            <v/>
          </cell>
          <cell r="BV1039" t="str">
            <v/>
          </cell>
          <cell r="BW1039" t="str">
            <v/>
          </cell>
          <cell r="BX1039" t="str">
            <v/>
          </cell>
        </row>
        <row r="1040">
          <cell r="A1040" t="str">
            <v>SOBEXCGC</v>
          </cell>
          <cell r="B1040" t="str">
            <v>Gestion comptable avec Excel</v>
          </cell>
          <cell r="C1040" t="str">
            <v/>
          </cell>
          <cell r="D1040" t="str">
            <v>Faïza MOUMEN PIASCO</v>
          </cell>
          <cell r="E1040" t="str">
            <v/>
          </cell>
          <cell r="F1040" t="str">
            <v>MOUMEN PIASCO, Faïza</v>
          </cell>
          <cell r="G1040" t="str">
            <v/>
          </cell>
          <cell r="H1040" t="str">
            <v/>
          </cell>
          <cell r="I1040" t="str">
            <v/>
          </cell>
          <cell r="J1040" t="str">
            <v/>
          </cell>
          <cell r="K1040" t="str">
            <v>Edition du 1 December 2012</v>
          </cell>
          <cell r="L1040" t="str">
            <v>254 pages</v>
          </cell>
          <cell r="M1040" t="str">
            <v>Editions ENI</v>
          </cell>
          <cell r="N1040" t="str">
            <v>fre</v>
          </cell>
          <cell r="O1040" t="str">
            <v>fre</v>
          </cell>
          <cell r="P1040" t="str">
            <v>fre</v>
          </cell>
          <cell r="Q1040" t="str">
            <v>Ce livre a pour objectif principal de vous présenter les techniques et méthodes qui permettront d'optimiser les travaux comptables de l'entreprise à l'aide du tableur Excel. Il est destiné en priorité aux utilisateurs d'Excel amenés à exploiter des données comptables qu'ils soient gestionnaires, comptables, assistants, chefs d'entreprise, responsables, secrétaires comptables ou  étudiants. Il a été rédigé avec la version 2010 d'Excel mais les principaux exemples s'appliquent aux versions 2007 et 2013.
Il s'articule autour de quatre cas d'entreprise qui seront détaillés et expliqués pas à pas : création d'une note de frais, suivi des factures client en devise, suivi des recettes journalières et gestion des immobilisations.
&amp;Agrave; travers ces exemples, vous exploiterez les fonctions intégrées d'Excel (SI, ET, OU, SOMME.SI, SOMME.SI.ENS, RECHERCHEV, DATE, ANNEE, MOIS, NO.SEMAINE, AMORLIN, LIGNE...), vous importerez des données d'un site web ou d'un fichier texte pour les intégrer dans vos calculs, vous verrez en détail l'usage des tableaux croisés dynamiques, vous apprendrez à contrôler la saisie des informations grâce à la validation des données en créant des info-bulles et des listes de choix conditionnelles, en interdisant certaines saisies et en protégeant vos données... Vous mettrez en forme vos tableaux de façon dynamique grâce aux mises en forme conditionnelles. Vous automatiserez les tâches par la réalisation de macros pour envoyer votre classeur par mail, créer un formulaire de saisie, afficher des messages, créer des calculs, créer des fonctions personnalisées, reporter des données d'une feuille à l'autre...</v>
          </cell>
          <cell r="R1040">
            <v>9782746078048</v>
          </cell>
          <cell r="S1040" t="str">
            <v>Version Numérique</v>
          </cell>
          <cell r="T1040">
            <v>9782746077768</v>
          </cell>
          <cell r="U1040" t="str">
            <v>Version Imprimée</v>
          </cell>
          <cell r="V1040" t="str">
            <v>St-Herblain</v>
          </cell>
          <cell r="W1040" t="str">
            <v>Editions ENI</v>
          </cell>
          <cell r="X1040">
            <v>2012</v>
          </cell>
          <cell r="Y1040" t="str">
            <v>Bibliothèque Numérique ENI (Service en ligne)</v>
          </cell>
          <cell r="Z1040" t="str">
            <v>SOLUTIONS BUSINESS</v>
          </cell>
          <cell r="AA1040" t="str">
            <v>texte</v>
          </cell>
          <cell r="AB1040" t="str">
            <v>txt</v>
          </cell>
          <cell r="AC1040" t="str">
            <v>rdacontent/fre</v>
          </cell>
          <cell r="AD1040" t="str">
            <v>informatique</v>
          </cell>
          <cell r="AE1040" t="str">
            <v>c</v>
          </cell>
          <cell r="AF1040" t="str">
            <v>rdamedia/fre</v>
          </cell>
          <cell r="AG1040" t="str">
            <v>ressource en ligne</v>
          </cell>
          <cell r="AH1040" t="str">
            <v>cr</v>
          </cell>
          <cell r="AI1040" t="str">
            <v>rdacarrier/fre</v>
          </cell>
          <cell r="AJ1040" t="str">
            <v>m\\\\\o\\d\\\\\\\\</v>
          </cell>
          <cell r="AK1040" t="str">
            <v>cr\cn\\\\uuaua</v>
          </cell>
          <cell r="AL1040" t="str">
            <v>Accès restreint aux membres</v>
          </cell>
          <cell r="AM1040" t="str">
            <v>Source de la note de description : Version imprimée</v>
          </cell>
          <cell r="AN1040" t="str">
            <v/>
          </cell>
          <cell r="AO1040" t="str">
            <v>%SITE_CLIENT%/?library_guid=8A15CA26-784F-4992-B39D-9A615F2C9571</v>
          </cell>
          <cell r="AP1040" t="str">
            <v>Accès au travers du portail ENI</v>
          </cell>
          <cell r="AQ1040" t="str">
            <v xml:space="preserve"> compta </v>
          </cell>
          <cell r="AR1040" t="str">
            <v xml:space="preserve"> devise </v>
          </cell>
          <cell r="AS1040" t="str">
            <v xml:space="preserve"> facture </v>
          </cell>
          <cell r="AT1040" t="str">
            <v xml:space="preserve"> finance </v>
          </cell>
          <cell r="AU1040" t="str">
            <v xml:space="preserve"> immobilisations </v>
          </cell>
          <cell r="AV1040" t="str">
            <v xml:space="preserve"> LNSOBEXCGC</v>
          </cell>
          <cell r="AW1040" t="str">
            <v xml:space="preserve"> macro</v>
          </cell>
          <cell r="AX1040" t="str">
            <v xml:space="preserve"> macros </v>
          </cell>
          <cell r="AY1040" t="str">
            <v xml:space="preserve"> note de frais </v>
          </cell>
          <cell r="AZ1040" t="str">
            <v xml:space="preserve"> trésorerie </v>
          </cell>
          <cell r="BA1040" t="str">
            <v xml:space="preserve">commande </v>
          </cell>
          <cell r="BB1040" t="str">
            <v xml:space="preserve">Comptabilité </v>
          </cell>
          <cell r="BC1040" t="str">
            <v/>
          </cell>
          <cell r="BD1040" t="str">
            <v/>
          </cell>
          <cell r="BE1040" t="str">
            <v/>
          </cell>
          <cell r="BF1040" t="str">
            <v/>
          </cell>
          <cell r="BG1040" t="str">
            <v/>
          </cell>
          <cell r="BH1040" t="str">
            <v/>
          </cell>
          <cell r="BI1040" t="str">
            <v/>
          </cell>
          <cell r="BJ1040" t="str">
            <v/>
          </cell>
          <cell r="BK1040" t="str">
            <v/>
          </cell>
          <cell r="BL1040" t="str">
            <v/>
          </cell>
          <cell r="BM1040" t="str">
            <v/>
          </cell>
          <cell r="BN1040" t="str">
            <v/>
          </cell>
          <cell r="BO1040" t="str">
            <v/>
          </cell>
          <cell r="BP1040" t="str">
            <v/>
          </cell>
          <cell r="BQ1040" t="str">
            <v/>
          </cell>
          <cell r="BR1040" t="str">
            <v/>
          </cell>
          <cell r="BS1040" t="str">
            <v/>
          </cell>
          <cell r="BT1040" t="str">
            <v/>
          </cell>
          <cell r="BU1040" t="str">
            <v/>
          </cell>
          <cell r="BV1040" t="str">
            <v/>
          </cell>
          <cell r="BW1040" t="str">
            <v/>
          </cell>
          <cell r="BX1040" t="str">
            <v/>
          </cell>
        </row>
        <row r="1041">
          <cell r="A1041" t="str">
            <v>SOBEXCMV</v>
          </cell>
          <cell r="B1041" t="str">
            <v>Macros et langage VBA</v>
          </cell>
          <cell r="C1041" t="str">
            <v>Découvrez la programmation sous Excel (nouvelle édition)</v>
          </cell>
          <cell r="D1041" t="str">
            <v>Jean-Philippe ANDRÉ</v>
          </cell>
          <cell r="E1041" t="str">
            <v/>
          </cell>
          <cell r="F1041" t="str">
            <v>ANDRÉ, Jean-Philippe</v>
          </cell>
          <cell r="G1041" t="str">
            <v/>
          </cell>
          <cell r="H1041" t="str">
            <v/>
          </cell>
          <cell r="I1041" t="str">
            <v/>
          </cell>
          <cell r="J1041" t="str">
            <v/>
          </cell>
          <cell r="K1041" t="str">
            <v>Edition du 1 December 2021</v>
          </cell>
          <cell r="L1041" t="str">
            <v>422 pages</v>
          </cell>
          <cell r="M1041" t="str">
            <v>Editions ENI</v>
          </cell>
          <cell r="N1041" t="str">
            <v>fre</v>
          </cell>
          <cell r="O1041" t="str">
            <v>fre</v>
          </cell>
          <cell r="P1041" t="str">
            <v>fre</v>
          </cell>
          <cell r="Q1041" t="str">
            <v xml:space="preserve">Cet ouvrage est destiné aux personnes qui souhaitent découvrir la programmation VBA avec Excel ou qui souhaitent comprendre comment fonctionnent les macros, ces programmes qui permettent de gagner un temps considérable pour réaliser des tâches répétitives. Que vous ayez déjà des notions de programmation ou que vous soyez un parfait débutant, il va vous permettre de découvrir au fur et à mesure des chapitres, les différents aspects de la programmation VBA et comment les exploiter dans Excel. Le code et les syntaxes VBA ayant peu évolué depuis Excel 97, il conviendra à toutes les versions d’Excel bien qu’il ait été rédigé en s’appuyant sur les dernières versions (Excel 2019, 2021 et Excel Microsoft 365). 
Vous débuterez par la découverte de l’Enregistreur de macros et les différentes interfaces qui s’offrent à vous lorsqu’il s’agit de programmer. Vous apprendrez à créer vos premiers programmes, à déclarer et utiliser les différentes variables et constantes puis à faire la distinction entre les fonctions, les procédures et les macros. 
Vous poursuivrez votre apprentissage en découvrant les principales structures du code que sont les conditions, les boucles et les opérateurs. Vous apprendrez à manipuler les textes et les dates puis les cellules, les feuilles, les classeurs avant d’exploiter l’application Excel dans son ensemble. 
Les chapitres sur les formules et les graphiques vous permettront d’automatiser vos rapports et, pour permettre à vos collègues d’utiliser vos applications, vous apprendrez à créer des formulaires. Les techniques permettant de gérer les erreurs et de déboguer les programmes seront également évoquées.
Pour finir, quelques pistes vous permettant d’aller plus loin comme les modules de classes, la personnalisation du ruban Excel ou encore le pilotage des autres applications Office vous sont présentées. 
Chaque chapitre est suivi d’une série d’exercices dont vous trouverez une version corrigée en fin d’ouvrage et dans le fichier disponible en téléchargement. Le livre se termine par un exercice récapitulatif dont l’objectif est de créer une application complète.
 Quizinclus dans 
la version en ligne !
 - Testez vos connaissances à l'issue de chaque chapitre
 - Validez vos acquis
</v>
          </cell>
          <cell r="R1041">
            <v>9782409033131</v>
          </cell>
          <cell r="S1041" t="str">
            <v>Version Numérique</v>
          </cell>
          <cell r="T1041">
            <v>9782409033124</v>
          </cell>
          <cell r="U1041" t="str">
            <v>Version Imprimée</v>
          </cell>
          <cell r="V1041" t="str">
            <v>St-Herblain</v>
          </cell>
          <cell r="W1041" t="str">
            <v>Editions ENI</v>
          </cell>
          <cell r="X1041">
            <v>2021</v>
          </cell>
          <cell r="Y1041" t="str">
            <v>Bibliothèque Numérique ENI (Service en ligne)</v>
          </cell>
          <cell r="Z1041" t="str">
            <v>SOLUTIONS BUSINESS</v>
          </cell>
          <cell r="AA1041" t="str">
            <v>texte</v>
          </cell>
          <cell r="AB1041" t="str">
            <v>txt</v>
          </cell>
          <cell r="AC1041" t="str">
            <v>rdacontent/fre</v>
          </cell>
          <cell r="AD1041" t="str">
            <v>informatique</v>
          </cell>
          <cell r="AE1041" t="str">
            <v>c</v>
          </cell>
          <cell r="AF1041" t="str">
            <v>rdamedia/fre</v>
          </cell>
          <cell r="AG1041" t="str">
            <v>ressource en ligne</v>
          </cell>
          <cell r="AH1041" t="str">
            <v>cr</v>
          </cell>
          <cell r="AI1041" t="str">
            <v>rdacarrier/fre</v>
          </cell>
          <cell r="AJ1041" t="str">
            <v>m\\\\\o\\d\\\\\\\\</v>
          </cell>
          <cell r="AK1041" t="str">
            <v>cr\cn\\\\uuaua</v>
          </cell>
          <cell r="AL1041" t="str">
            <v>Accès restreint aux membres</v>
          </cell>
          <cell r="AM1041" t="str">
            <v>Source de la note de description : Version imprimée</v>
          </cell>
          <cell r="AN1041" t="str">
            <v/>
          </cell>
          <cell r="AO1041" t="str">
            <v>%SITE_CLIENT%/?library_guid=359D69C8-484D-4BE5-A543-913379683831</v>
          </cell>
          <cell r="AP1041" t="str">
            <v>Accès au travers du portail ENI</v>
          </cell>
          <cell r="AQ1041" t="str">
            <v xml:space="preserve">  condition </v>
          </cell>
          <cell r="AR1041" t="str">
            <v xml:space="preserve"> boucle </v>
          </cell>
          <cell r="AS1041" t="str">
            <v xml:space="preserve"> excel vba</v>
          </cell>
          <cell r="AT1041" t="str">
            <v xml:space="preserve"> macro</v>
          </cell>
          <cell r="AU1041" t="str">
            <v xml:space="preserve"> macro  commande </v>
          </cell>
          <cell r="AV1041" t="str">
            <v xml:space="preserve"> Microsoft </v>
          </cell>
          <cell r="AW1041" t="str">
            <v xml:space="preserve"> programmation </v>
          </cell>
          <cell r="AX1041" t="str">
            <v xml:space="preserve"> variables </v>
          </cell>
          <cell r="AY1041" t="str">
            <v xml:space="preserve"> VBA </v>
          </cell>
          <cell r="AZ1041" t="str">
            <v xml:space="preserve"> VBA excel </v>
          </cell>
          <cell r="BA1041" t="str">
            <v xml:space="preserve"> VBE </v>
          </cell>
          <cell r="BB1041" t="str">
            <v xml:space="preserve"> Visual Basic Application </v>
          </cell>
          <cell r="BC1041" t="str">
            <v xml:space="preserve">commande </v>
          </cell>
          <cell r="BD1041" t="str">
            <v xml:space="preserve">macro </v>
          </cell>
          <cell r="BE1041" t="str">
            <v/>
          </cell>
          <cell r="BF1041" t="str">
            <v/>
          </cell>
          <cell r="BG1041" t="str">
            <v/>
          </cell>
          <cell r="BH1041" t="str">
            <v/>
          </cell>
          <cell r="BI1041" t="str">
            <v/>
          </cell>
          <cell r="BJ1041" t="str">
            <v/>
          </cell>
          <cell r="BK1041" t="str">
            <v/>
          </cell>
          <cell r="BL1041" t="str">
            <v/>
          </cell>
          <cell r="BM1041" t="str">
            <v/>
          </cell>
          <cell r="BN1041" t="str">
            <v/>
          </cell>
          <cell r="BO1041" t="str">
            <v/>
          </cell>
          <cell r="BP1041" t="str">
            <v/>
          </cell>
          <cell r="BQ1041" t="str">
            <v/>
          </cell>
          <cell r="BR1041" t="str">
            <v/>
          </cell>
          <cell r="BS1041" t="str">
            <v/>
          </cell>
          <cell r="BT1041" t="str">
            <v/>
          </cell>
          <cell r="BU1041" t="str">
            <v/>
          </cell>
          <cell r="BV1041" t="str">
            <v/>
          </cell>
          <cell r="BW1041" t="str">
            <v/>
          </cell>
          <cell r="BX1041" t="str">
            <v/>
          </cell>
        </row>
        <row r="1042">
          <cell r="A1042" t="str">
            <v>SOBFORP</v>
          </cell>
          <cell r="B1042" t="str">
            <v>La formation professionnelle</v>
          </cell>
          <cell r="C1042" t="str">
            <v>Nouveaux outils et nouvelles pédagogies</v>
          </cell>
          <cell r="D1042" t="str">
            <v>Romain RISSOAN</v>
          </cell>
          <cell r="E1042" t="str">
            <v/>
          </cell>
          <cell r="F1042" t="str">
            <v>RISSOAN, Romain</v>
          </cell>
          <cell r="G1042" t="str">
            <v/>
          </cell>
          <cell r="H1042" t="str">
            <v/>
          </cell>
          <cell r="I1042" t="str">
            <v/>
          </cell>
          <cell r="J1042" t="str">
            <v/>
          </cell>
          <cell r="K1042" t="str">
            <v>Edition du 1 January 2014</v>
          </cell>
          <cell r="L1042" t="str">
            <v>0 pages</v>
          </cell>
          <cell r="M1042" t="str">
            <v>Editions ENI</v>
          </cell>
          <cell r="N1042" t="str">
            <v>fre</v>
          </cell>
          <cell r="O1042" t="str">
            <v>fre</v>
          </cell>
          <cell r="P1042" t="str">
            <v>fre</v>
          </cell>
          <cell r="Q1042" t="str">
            <v>Cet ouvrage est dédié aux professionnels de la formation continue et de l'éducation : responsable formation, responsable ressources humaines, gérant de PME, manager d'offre au sein d'un organisme de formation, gérant d'un organisme de formation, formateur, pédagogue ou membre d'une fédération de ces acteurs.
 La formation professionnelle joue un rôle fondamental dans les problématiques d'employabilité et de performances économiques des entreprises. Mais le contexte modifie peu à peu les méthodes pédagogiques et l'approche globale du sujet. Avant, Formation professionnelle signifiait apprendre un métier. Aujourd'hui, chaque métier doit subir de nombreuses mutations pour répondre aux spécificités de son secteur. De plus, de nouveaux outils viennent complexifier ces métiers. Par conséquent, chaque métier est en perpétuel manque de compétences. 
Ainsi, les besoins de formation sont de plus en plus spécifiques en vue d'un retour sur investissement dans un délai de plus en plus court. Or ce changement permanent amène également une incapacité à problématiser la situation. 
Ainsi se développe le besoin de formations à la carte : des formations dîtes « sur étagères » mais modulables. Ainsi nait la réponse à la demande d'individualisation, de contextualisation, et d'autoformation en vue de servir l'ouverture et la performance. Or économiquement, pour les organismes de formation, répondre à un tel besoin impose nécessairement l'utilisation de solutions pédagogiques nouvelles telles que le social learning, le e-learning et le distanciel, le rapid learning avec les appareils connectés et l'intelligence artificielle&amp;hellip;
Ce livre est découpé en trois parties. La première partie présente les origines, le fonctionnement et l'avenir de la formation professionnelle. La seconde partie présente les théories de l'apprentissage revisitées au travers de nouveaux concepts pédagogiques. La troisième partie présente les outils et les technologies 3.0 pour répondre à ces nouveaux besoins.
 Au travers de ce livre, vous bénéficierez d'une vision globale sur la métamorphose qu'est en train de subir la formation professionnelle. De plus, vous serez en mesure de choisir et d'intégrer les outils et techniques pédagogiques à exploiter en fonction des objectifs de la formation.</v>
          </cell>
          <cell r="R1042">
            <v>9782746087347</v>
          </cell>
          <cell r="S1042" t="str">
            <v>Version Numérique</v>
          </cell>
          <cell r="T1042">
            <v>9782746086234</v>
          </cell>
          <cell r="U1042" t="str">
            <v>Version Imprimée</v>
          </cell>
          <cell r="V1042" t="str">
            <v>St-Herblain</v>
          </cell>
          <cell r="W1042" t="str">
            <v>Editions ENI</v>
          </cell>
          <cell r="X1042">
            <v>2014</v>
          </cell>
          <cell r="Y1042" t="str">
            <v>Bibliothèque Numérique ENI (Service en ligne)</v>
          </cell>
          <cell r="Z1042" t="str">
            <v>SOLUTIONS BUSINESS</v>
          </cell>
          <cell r="AA1042" t="str">
            <v>texte</v>
          </cell>
          <cell r="AB1042" t="str">
            <v>txt</v>
          </cell>
          <cell r="AC1042" t="str">
            <v>rdacontent/fre</v>
          </cell>
          <cell r="AD1042" t="str">
            <v>informatique</v>
          </cell>
          <cell r="AE1042" t="str">
            <v>c</v>
          </cell>
          <cell r="AF1042" t="str">
            <v>rdamedia/fre</v>
          </cell>
          <cell r="AG1042" t="str">
            <v>ressource en ligne</v>
          </cell>
          <cell r="AH1042" t="str">
            <v>cr</v>
          </cell>
          <cell r="AI1042" t="str">
            <v>rdacarrier/fre</v>
          </cell>
          <cell r="AJ1042" t="str">
            <v>m\\\\\o\\d\\\\\\\\</v>
          </cell>
          <cell r="AK1042" t="str">
            <v>cr\cn\\\\uuaua</v>
          </cell>
          <cell r="AL1042" t="str">
            <v>Accès restreint aux membres</v>
          </cell>
          <cell r="AM1042" t="str">
            <v>Source de la note de description : Version imprimée</v>
          </cell>
          <cell r="AN1042" t="str">
            <v/>
          </cell>
          <cell r="AO1042" t="str">
            <v>%SITE_CLIENT%/?library_guid=88D96361-D23A-4D0D-A6BB-42682829982E</v>
          </cell>
          <cell r="AP1042" t="str">
            <v>Accès au travers du portail ENI</v>
          </cell>
          <cell r="AQ1042" t="str">
            <v xml:space="preserve"> apprentissage </v>
          </cell>
          <cell r="AR1042" t="str">
            <v xml:space="preserve"> Articulate </v>
          </cell>
          <cell r="AS1042" t="str">
            <v xml:space="preserve"> Assima </v>
          </cell>
          <cell r="AT1042" t="str">
            <v xml:space="preserve"> chat </v>
          </cell>
          <cell r="AU1042" t="str">
            <v xml:space="preserve"> classe virtuelle </v>
          </cell>
          <cell r="AV1042" t="str">
            <v xml:space="preserve"> FAD </v>
          </cell>
          <cell r="AW1042" t="str">
            <v xml:space="preserve"> Formation à distance </v>
          </cell>
          <cell r="AX1042" t="str">
            <v xml:space="preserve"> Knowmore </v>
          </cell>
          <cell r="AY1042" t="str">
            <v xml:space="preserve"> LCMS Dokeos </v>
          </cell>
          <cell r="AZ1042" t="str">
            <v xml:space="preserve"> LMS </v>
          </cell>
          <cell r="BA1042" t="str">
            <v xml:space="preserve"> LNSOBFORP</v>
          </cell>
          <cell r="BB1042" t="str">
            <v xml:space="preserve"> MindMapping </v>
          </cell>
          <cell r="BC1042" t="str">
            <v xml:space="preserve"> module </v>
          </cell>
          <cell r="BD1042" t="str">
            <v xml:space="preserve"> MOOC </v>
          </cell>
          <cell r="BE1042" t="str">
            <v xml:space="preserve"> pptPlex </v>
          </cell>
          <cell r="BF1042" t="str">
            <v xml:space="preserve"> présentiel </v>
          </cell>
          <cell r="BG1042" t="str">
            <v xml:space="preserve"> Prezi </v>
          </cell>
          <cell r="BH1042" t="str">
            <v xml:space="preserve"> RSE </v>
          </cell>
          <cell r="BI1042" t="str">
            <v xml:space="preserve"> social learning </v>
          </cell>
          <cell r="BJ1042" t="str">
            <v xml:space="preserve"> webTV </v>
          </cell>
          <cell r="BK1042" t="str">
            <v xml:space="preserve"> wiki </v>
          </cell>
          <cell r="BL1042" t="str">
            <v>e</v>
          </cell>
          <cell r="BM1042" t="str">
            <v xml:space="preserve">learning </v>
          </cell>
          <cell r="BN1042" t="str">
            <v/>
          </cell>
          <cell r="BO1042" t="str">
            <v/>
          </cell>
          <cell r="BP1042" t="str">
            <v/>
          </cell>
          <cell r="BQ1042" t="str">
            <v/>
          </cell>
          <cell r="BR1042" t="str">
            <v/>
          </cell>
          <cell r="BS1042" t="str">
            <v/>
          </cell>
          <cell r="BT1042" t="str">
            <v/>
          </cell>
          <cell r="BU1042" t="str">
            <v/>
          </cell>
          <cell r="BV1042" t="str">
            <v/>
          </cell>
          <cell r="BW1042" t="str">
            <v/>
          </cell>
          <cell r="BX1042" t="str">
            <v/>
          </cell>
        </row>
        <row r="1043">
          <cell r="A1043" t="str">
            <v>SOBGSFOR</v>
          </cell>
          <cell r="B1043" t="str">
            <v>Le guide des solutions du formateur</v>
          </cell>
          <cell r="C1043" t="str">
            <v>Conseils et coaching pour faire face à toutes les situations</v>
          </cell>
          <cell r="D1043" t="str">
            <v>Yves ROCAMORA</v>
          </cell>
          <cell r="E1043" t="str">
            <v/>
          </cell>
          <cell r="F1043" t="str">
            <v>ROCAMORA, Yves</v>
          </cell>
          <cell r="G1043" t="str">
            <v/>
          </cell>
          <cell r="H1043" t="str">
            <v/>
          </cell>
          <cell r="I1043" t="str">
            <v/>
          </cell>
          <cell r="J1043" t="str">
            <v/>
          </cell>
          <cell r="K1043" t="str">
            <v>Edition du 1 February 2022</v>
          </cell>
          <cell r="L1043" t="str">
            <v>260 pages</v>
          </cell>
          <cell r="M1043" t="str">
            <v>Editions ENI</v>
          </cell>
          <cell r="N1043" t="str">
            <v>fre</v>
          </cell>
          <cell r="O1043" t="str">
            <v>fre</v>
          </cell>
          <cell r="P1043" t="str">
            <v>fre</v>
          </cell>
          <cell r="Q1043" t="str">
            <v xml:space="preserve">Que ce soit en présentiel ou en virtuel, tout le monde aujourd’hui est en mesure de faire de la formation. Le métier de formateur a considérablement évolué et la demande de formation est exponentielle. Cependant, former ne s’improvise pas, les écueils sont nombreux. D’autant plus, que de nouvelles normes et contraintes apparaissent. 
Ce guide est le fruit d’échanges et de témoignages de nombreux formateurs expérimentés. Il s’adresse à tout formateur ainsi qu’à toute personne désireuse de s’engager dans le domaine de la formation. 
Vous y trouverez toutes les règles pour vous préparer de manière optimale à une demande de formation. Vous appréhenderez les techniques de communication qui ont fait leur preuve. Vous maitriserez l’utilisation du support de cours et des autres outils visuels. 
Mais, l’expérience montre que le plus important aujourd’hui est de savoir réagir face aux situations imprévues qu’il est souvent impossible d’anticiper. En tant que formateur, vous devrez souvent improviser et vous adapter aux contraintes que vous découvrirez lorsque vous commencerez votre prestation. C’est ici le point fort de cet ouvrage car il vous donne des solutions pratiques que vous pourrez appliquer concrètement, sur le champ, dès que vous rencontrerez une difficulté : contraintes techniques, prérequis non respecté par les apprenants, différence de niveau des apprenants, problème de support, conflits, spécificités des formations en intra...
L’évaluation de votre formation par les apprenants en fin de stage est également un point important : comment pouvez-vous vous prémunir de mauvaises critiques ? Comment les anticiper ? Là encore, des conseils judicieux vous sont transmis par des formateurs réputés dans leur métier. 
Enfin, un chapitre entier est consacré aux formations à distance qui présentent leurs spécificités propres : comment utiliser au mieux les outils de classe virtuelle ? Quels sont les différences pédagogiques entre une formation à distance et une formation en présentiel ? 
Ce guide est donc pour vous l’occasion de bénéficier de toutes les techniques essentielles pour la mise en place et la concrétisation d’une formation moderne qui vous permettra d’accéder en toute sécurité à une professionnalisation de votre activité.
 Quizinclus dans 
la version en ligne !
 - Testez vos connaissances à l'issue de chaque chapitre
 - Validez vos acquis
</v>
          </cell>
          <cell r="R1043">
            <v>9782409034312</v>
          </cell>
          <cell r="S1043" t="str">
            <v>Version Numérique</v>
          </cell>
          <cell r="T1043">
            <v>9782409034305</v>
          </cell>
          <cell r="U1043" t="str">
            <v>Version Imprimée</v>
          </cell>
          <cell r="V1043" t="str">
            <v>St-Herblain</v>
          </cell>
          <cell r="W1043" t="str">
            <v>Editions ENI</v>
          </cell>
          <cell r="X1043">
            <v>2022</v>
          </cell>
          <cell r="Y1043" t="str">
            <v>Bibliothèque Numérique ENI (Service en ligne)</v>
          </cell>
          <cell r="Z1043" t="str">
            <v>SOLUTIONS BUSINESS</v>
          </cell>
          <cell r="AA1043" t="str">
            <v>texte</v>
          </cell>
          <cell r="AB1043" t="str">
            <v>txt</v>
          </cell>
          <cell r="AC1043" t="str">
            <v>rdacontent/fre</v>
          </cell>
          <cell r="AD1043" t="str">
            <v>informatique</v>
          </cell>
          <cell r="AE1043" t="str">
            <v>c</v>
          </cell>
          <cell r="AF1043" t="str">
            <v>rdamedia/fre</v>
          </cell>
          <cell r="AG1043" t="str">
            <v>ressource en ligne</v>
          </cell>
          <cell r="AH1043" t="str">
            <v>cr</v>
          </cell>
          <cell r="AI1043" t="str">
            <v>rdacarrier/fre</v>
          </cell>
          <cell r="AJ1043" t="str">
            <v>m\\\\\o\\d\\\\\\\\</v>
          </cell>
          <cell r="AK1043" t="str">
            <v>cr\cn\\\\uuaua</v>
          </cell>
          <cell r="AL1043" t="str">
            <v>Accès restreint aux membres</v>
          </cell>
          <cell r="AM1043" t="str">
            <v>Source de la note de description : Version imprimée</v>
          </cell>
          <cell r="AN1043" t="str">
            <v/>
          </cell>
          <cell r="AO1043" t="str">
            <v>%SITE_CLIENT%/?library_guid=83C67A23-F3E7-41E0-81E3-FF1970CBCD00</v>
          </cell>
          <cell r="AP1043" t="str">
            <v>Accès au travers du portail ENI</v>
          </cell>
          <cell r="AQ1043" t="str">
            <v xml:space="preserve"> classe virtuelle </v>
          </cell>
          <cell r="AR1043" t="str">
            <v xml:space="preserve"> évaluation </v>
          </cell>
          <cell r="AS1043" t="str">
            <v xml:space="preserve"> formation à distance </v>
          </cell>
          <cell r="AT1043" t="str">
            <v xml:space="preserve"> ingénierie pédagogique</v>
          </cell>
          <cell r="AU1043" t="str">
            <v xml:space="preserve">Formation </v>
          </cell>
          <cell r="AV1043" t="str">
            <v/>
          </cell>
          <cell r="AW1043" t="str">
            <v/>
          </cell>
          <cell r="AX1043" t="str">
            <v/>
          </cell>
          <cell r="AY1043" t="str">
            <v/>
          </cell>
          <cell r="AZ1043" t="str">
            <v/>
          </cell>
          <cell r="BA1043" t="str">
            <v/>
          </cell>
          <cell r="BB1043" t="str">
            <v/>
          </cell>
          <cell r="BC1043" t="str">
            <v/>
          </cell>
          <cell r="BD1043" t="str">
            <v/>
          </cell>
          <cell r="BE1043" t="str">
            <v/>
          </cell>
          <cell r="BF1043" t="str">
            <v/>
          </cell>
          <cell r="BG1043" t="str">
            <v/>
          </cell>
          <cell r="BH1043" t="str">
            <v/>
          </cell>
          <cell r="BI1043" t="str">
            <v/>
          </cell>
          <cell r="BJ1043" t="str">
            <v/>
          </cell>
          <cell r="BK1043" t="str">
            <v/>
          </cell>
          <cell r="BL1043" t="str">
            <v/>
          </cell>
          <cell r="BM1043" t="str">
            <v/>
          </cell>
          <cell r="BN1043" t="str">
            <v/>
          </cell>
          <cell r="BO1043" t="str">
            <v/>
          </cell>
          <cell r="BP1043" t="str">
            <v/>
          </cell>
          <cell r="BQ1043" t="str">
            <v/>
          </cell>
          <cell r="BR1043" t="str">
            <v/>
          </cell>
          <cell r="BS1043" t="str">
            <v/>
          </cell>
          <cell r="BT1043" t="str">
            <v/>
          </cell>
          <cell r="BU1043" t="str">
            <v/>
          </cell>
          <cell r="BV1043" t="str">
            <v/>
          </cell>
          <cell r="BW1043" t="str">
            <v/>
          </cell>
          <cell r="BX1043" t="str">
            <v/>
          </cell>
        </row>
        <row r="1044">
          <cell r="A1044" t="str">
            <v>SOBI08SQL</v>
          </cell>
          <cell r="B1044" t="str">
            <v>Business Intelligence avec SQL Server 2008 R2</v>
          </cell>
          <cell r="C1044" t="str">
            <v>Maîtrisez les concepts et réalisez un système décisionnel</v>
          </cell>
          <cell r="D1044" t="str">
            <v>Sébastien FANTINI</v>
          </cell>
          <cell r="E1044" t="str">
            <v/>
          </cell>
          <cell r="F1044" t="str">
            <v>FANTINI, Sébastien</v>
          </cell>
          <cell r="G1044" t="str">
            <v/>
          </cell>
          <cell r="H1044" t="str">
            <v/>
          </cell>
          <cell r="I1044" t="str">
            <v/>
          </cell>
          <cell r="J1044" t="str">
            <v/>
          </cell>
          <cell r="K1044" t="str">
            <v>Edition du 1 July 2010</v>
          </cell>
          <cell r="L1044" t="str">
            <v>423 pages</v>
          </cell>
          <cell r="M1044" t="str">
            <v>Editions ENI</v>
          </cell>
          <cell r="N1044" t="str">
            <v>fre</v>
          </cell>
          <cell r="O1044" t="str">
            <v>fre</v>
          </cell>
          <cell r="P1044" t="str">
            <v>fre</v>
          </cell>
          <cell r="Q1044" t="str">
            <v>Ce livre sur la Business Intelligence (BI) avec SQL Server 2008 R2, s'adresse à tous les membres d'une équipe décisionnelle : chef de projet, architecte, développeur ETL, développeur de rapports, service Aide à la Maîtrise d'Ouvrage (AMO). Du débutant au technicien expérimenté, le lecteur bénéficiera d'une approche métier du décisionnel.
Tout au long du livre, et très progressivement, l'auteur détaille les concepts clés du décisionnel puis les met concrètement en application. Ainsi, au cours des différents chapitres, le lecteur va utiliser les différents outils de la suite SQL Server pour bâtir progressivement un système décisionnel complet et professionnel. A chaque chapitre, le livre regorge de solutions concrètes et professionnelles et de bonnes pratiques. Le lecteur bénéficie des retours d'expérience de l'auteur pour finalement gagner en expertise sur les différentes étapes d'un projet décisionnel.
Plus précisément, l'auteur propose de créer le système décisionnel d'une société virtuelle, Distrisys. Ce sera l'occasion pour le lecteur d'aborder les sujets suivants :
- L'architecture des serveurs et le choix des licences
- La modélisation de l'entrepôt de données
- La conception du cube Analysis Services
- La réalisation des différents types de flux d'alimentation ETL avec Integration Services
- L'utilisation d'Excel et de PowerPivot pour exploiter les données décisionnelles
- La réalisation de rapports opérationnels et décisionnels avec Reporting Services
Les différentes solutions réalisées au cours du livre sont en téléchargement sur le site www.editions-eni.fr et sont directement exploitables dans des projets.
Les chapitres du livre :
Avant-propos &amp;ndash; Introduction &amp;ndash; Installation et découverte des outils SQL Server &amp;ndash; Réaliser son premier système décisionnel &amp;ndash; La modélisation dimensionnelle &amp;ndash; Alimenter l'entrepôt de données avec SSIS &amp;ndash; Restituer les données décisionnelles &amp;ndash; Conclusion et perspectives
Ce livre est également proposé en coffret</v>
          </cell>
          <cell r="R1044">
            <v>9782746056541</v>
          </cell>
          <cell r="S1044" t="str">
            <v>Version Numérique</v>
          </cell>
          <cell r="T1044">
            <v>9782746055667</v>
          </cell>
          <cell r="U1044" t="str">
            <v>Version Imprimée</v>
          </cell>
          <cell r="V1044" t="str">
            <v>St-Herblain</v>
          </cell>
          <cell r="W1044" t="str">
            <v>Editions ENI</v>
          </cell>
          <cell r="X1044">
            <v>2010</v>
          </cell>
          <cell r="Y1044" t="str">
            <v>Bibliothèque Numérique ENI (Service en ligne)</v>
          </cell>
          <cell r="Z1044" t="str">
            <v>SOLUTIONS INFORMATIQUES</v>
          </cell>
          <cell r="AA1044" t="str">
            <v>texte</v>
          </cell>
          <cell r="AB1044" t="str">
            <v>txt</v>
          </cell>
          <cell r="AC1044" t="str">
            <v>rdacontent/fre</v>
          </cell>
          <cell r="AD1044" t="str">
            <v>informatique</v>
          </cell>
          <cell r="AE1044" t="str">
            <v>c</v>
          </cell>
          <cell r="AF1044" t="str">
            <v>rdamedia/fre</v>
          </cell>
          <cell r="AG1044" t="str">
            <v>ressource en ligne</v>
          </cell>
          <cell r="AH1044" t="str">
            <v>cr</v>
          </cell>
          <cell r="AI1044" t="str">
            <v>rdacarrier/fre</v>
          </cell>
          <cell r="AJ1044" t="str">
            <v>m\\\\\o\\d\\\\\\\\</v>
          </cell>
          <cell r="AK1044" t="str">
            <v>cr\cn\\\\uuaua</v>
          </cell>
          <cell r="AL1044" t="str">
            <v>Accès restreint aux membres</v>
          </cell>
          <cell r="AM1044" t="str">
            <v>Source de la note de description : Version imprimée</v>
          </cell>
          <cell r="AN1044" t="str">
            <v/>
          </cell>
          <cell r="AO1044" t="str">
            <v>%SITE_CLIENT%/?library_guid=71DA0CCC-D9C3-4D4B-94E2-D3C6B0128D7E</v>
          </cell>
          <cell r="AP1044" t="str">
            <v>Accès au travers du portail ENI</v>
          </cell>
          <cell r="AQ1044" t="str">
            <v xml:space="preserve"> 2008 R2 active </v>
          </cell>
          <cell r="AR1044" t="str">
            <v xml:space="preserve"> 2008r2  </v>
          </cell>
          <cell r="AS1044" t="str">
            <v xml:space="preserve"> analysis services </v>
          </cell>
          <cell r="AT1044" t="str">
            <v xml:space="preserve"> cube </v>
          </cell>
          <cell r="AU1044" t="str">
            <v xml:space="preserve"> decisionnel </v>
          </cell>
          <cell r="AV1044" t="str">
            <v xml:space="preserve"> entrepôt de données </v>
          </cell>
          <cell r="AW1044" t="str">
            <v xml:space="preserve"> ETL </v>
          </cell>
          <cell r="AX1044" t="str">
            <v xml:space="preserve"> Integration Services </v>
          </cell>
          <cell r="AY1044" t="str">
            <v xml:space="preserve"> livre BI </v>
          </cell>
          <cell r="AZ1044" t="str">
            <v xml:space="preserve"> livre Business intelligence </v>
          </cell>
          <cell r="BA1044" t="str">
            <v xml:space="preserve"> livre sql server </v>
          </cell>
          <cell r="BB1044" t="str">
            <v xml:space="preserve"> LNSOBI08SQL</v>
          </cell>
          <cell r="BC1044" t="str">
            <v xml:space="preserve"> PowerPivot </v>
          </cell>
          <cell r="BD1044" t="str">
            <v xml:space="preserve"> Reporting Services </v>
          </cell>
          <cell r="BE1044" t="str">
            <v xml:space="preserve"> sql serveur </v>
          </cell>
          <cell r="BF1044" t="str">
            <v xml:space="preserve"> sqlserver </v>
          </cell>
          <cell r="BG1044" t="str">
            <v xml:space="preserve">livre Microsoft </v>
          </cell>
          <cell r="BH1044" t="str">
            <v/>
          </cell>
          <cell r="BI1044" t="str">
            <v/>
          </cell>
          <cell r="BJ1044" t="str">
            <v/>
          </cell>
          <cell r="BK1044" t="str">
            <v/>
          </cell>
          <cell r="BL1044" t="str">
            <v/>
          </cell>
          <cell r="BM1044" t="str">
            <v/>
          </cell>
          <cell r="BN1044" t="str">
            <v/>
          </cell>
          <cell r="BO1044" t="str">
            <v/>
          </cell>
          <cell r="BP1044" t="str">
            <v/>
          </cell>
          <cell r="BQ1044" t="str">
            <v/>
          </cell>
          <cell r="BR1044" t="str">
            <v/>
          </cell>
          <cell r="BS1044" t="str">
            <v/>
          </cell>
          <cell r="BT1044" t="str">
            <v/>
          </cell>
          <cell r="BU1044" t="str">
            <v/>
          </cell>
          <cell r="BV1044" t="str">
            <v/>
          </cell>
          <cell r="BW1044" t="str">
            <v/>
          </cell>
          <cell r="BX1044" t="str">
            <v/>
          </cell>
        </row>
        <row r="1045">
          <cell r="A1045" t="str">
            <v>SOBI10SHA</v>
          </cell>
          <cell r="B1045" t="str">
            <v>Business Intelligence avec SharePoint Server 2010</v>
          </cell>
          <cell r="C1045" t="str">
            <v>Créez un portail décisionnel et pilotez la performance</v>
          </cell>
          <cell r="D1045" t="str">
            <v>Sébastien FANTINI</v>
          </cell>
          <cell r="E1045" t="str">
            <v/>
          </cell>
          <cell r="F1045" t="str">
            <v>FANTINI, Sébastien</v>
          </cell>
          <cell r="G1045" t="str">
            <v/>
          </cell>
          <cell r="H1045" t="str">
            <v/>
          </cell>
          <cell r="I1045" t="str">
            <v/>
          </cell>
          <cell r="J1045" t="str">
            <v/>
          </cell>
          <cell r="K1045" t="str">
            <v>Edition du 1 June 2011</v>
          </cell>
          <cell r="L1045" t="str">
            <v>503 pages</v>
          </cell>
          <cell r="M1045" t="str">
            <v>Editions ENI</v>
          </cell>
          <cell r="N1045" t="str">
            <v>fre</v>
          </cell>
          <cell r="O1045" t="str">
            <v>fre</v>
          </cell>
          <cell r="P1045" t="str">
            <v>fre</v>
          </cell>
          <cell r="Q1045" t="str">
            <v>Ce livre sur la Business Intelligence avec SharePoint Server 2010 s'adresse aux trois profils de lecteurs qui entrent en action dans la mise en place d'un portail décisionnel : Ingénieur BI, Administrateur SharePoint ou utilisateur fonctionnel chargé du pilotage (Contrôle de gestion, qualité...).
En partant de l'entrepôt de données et d'un plan stratégique lié à son entreprise (son organisation), le lecteur va découvrir comment réaliser un système décisionnel complet, incluant le système de pilotage et un portail déclinant la stratégie de l'entreprise. L'objectif est de montrer comment ces systèmes de pilotage permettent de redonner de l'autonomie aux utilisateurs fonctionnels chargés du pilotage. L'auteur propose dans l'avant-propos une grille de lecture des différents chapitres selon le profil du lecteur.
Au fil des pages, le lecteur est entraîné dans la création du portail décisionnel de la société virtuelle Distrisys, ce qui sera pour lui l'occasion de découvrir :
- La création et la modélisation spécifique du magasin de données sous Analysis Services et leur assemblage en un système de pilotage cohérent.
- Le positionnement de l'entrepôt de données vis-à-vis des magasins de données.
- L'architecture des serveurs et le choix des licences.
- L'installation et la configuration de la batterie SharePoint.
- La configuration détaillée de chacun des outils BI gravitant autour de SharePoint :
            &amp;bull; L'utilisation de Reporting Services en mode intégré SharePoint et la création d'un rapport opérationnel.
            &amp;bull; L'emploi d'Excel pour créer une analyse et la publier sur le portail.
            &amp;bull; La création d'un tableau de bord PowerPivot et sa publication sur SharePoint.
            &amp;bull; La bonne utilisation de PerformancePoint : la création de KPIs, de carte de performance et la composition de tableaux de bord riches.
            &amp;bull; La création du portail SharePoint, de sa structure et de sa navigation.
- La déclinaison du management de la performance et son illustration par le biais de nombreux espaces de décisions : direction générale, direction des ventes, direction d'un site commercial, celui de suivi des ventes des commerciaux et celui de la direction du service après-vente.
Les différentes solutions réalisées au cours du livre sont téléchargeables sur le site www.editions-eni.fr et sont directement utilisables dans vos projets.
Ce livre s'inscrit dans la continuité du livre « Business Intelligence avec SQL Server 2008 R2 - Maîtrisez les concepts et réalisez un système décisionnel » paru aux éditions ENI dans la collection « Solution Informatique ».
Les chapitres du livre :
Avant-propos &amp;ndash; Introduction &amp;ndash; Réaliser un magasin de données &amp;ndash; Installation et découverte de SharePoint Server 2010 &amp;ndash; Configuration des fonctions BI de SharePoint &amp;ndash; Les outils de restitution de SharePoint &amp;ndash; Création du portail BI de Distrisys &amp;ndash; Conclusion et perspectives
Ce livre est également proposé en coffret 1 | coffret 2</v>
          </cell>
          <cell r="R1045">
            <v>9782746066885</v>
          </cell>
          <cell r="S1045" t="str">
            <v>Version Numérique</v>
          </cell>
          <cell r="T1045">
            <v>9782746065130</v>
          </cell>
          <cell r="U1045" t="str">
            <v>Version Imprimée</v>
          </cell>
          <cell r="V1045" t="str">
            <v>St-Herblain</v>
          </cell>
          <cell r="W1045" t="str">
            <v>Editions ENI</v>
          </cell>
          <cell r="X1045">
            <v>2011</v>
          </cell>
          <cell r="Y1045" t="str">
            <v>Bibliothèque Numérique ENI (Service en ligne)</v>
          </cell>
          <cell r="Z1045" t="str">
            <v>SOLUTIONS INFORMATIQUES</v>
          </cell>
          <cell r="AA1045" t="str">
            <v>texte</v>
          </cell>
          <cell r="AB1045" t="str">
            <v>txt</v>
          </cell>
          <cell r="AC1045" t="str">
            <v>rdacontent/fre</v>
          </cell>
          <cell r="AD1045" t="str">
            <v>informatique</v>
          </cell>
          <cell r="AE1045" t="str">
            <v>c</v>
          </cell>
          <cell r="AF1045" t="str">
            <v>rdamedia/fre</v>
          </cell>
          <cell r="AG1045" t="str">
            <v>ressource en ligne</v>
          </cell>
          <cell r="AH1045" t="str">
            <v>cr</v>
          </cell>
          <cell r="AI1045" t="str">
            <v>rdacarrier/fre</v>
          </cell>
          <cell r="AJ1045" t="str">
            <v>m\\\\\o\\d\\\\\\\\</v>
          </cell>
          <cell r="AK1045" t="str">
            <v>cr\cn\\\\uuaua</v>
          </cell>
          <cell r="AL1045" t="str">
            <v>Accès restreint aux membres</v>
          </cell>
          <cell r="AM1045" t="str">
            <v>Source de la note de description : Version imprimée</v>
          </cell>
          <cell r="AN1045" t="str">
            <v/>
          </cell>
          <cell r="AO1045" t="str">
            <v>%SITE_CLIENT%/?library_guid=34F8BE1A-8597-4F96-A30B-9A195428B71C</v>
          </cell>
          <cell r="AP1045" t="str">
            <v>Accès au travers du portail ENI</v>
          </cell>
          <cell r="AQ1045" t="str">
            <v xml:space="preserve"> analysis services </v>
          </cell>
          <cell r="AR1045" t="str">
            <v xml:space="preserve"> décisionnel </v>
          </cell>
          <cell r="AS1045" t="str">
            <v xml:space="preserve"> di </v>
          </cell>
          <cell r="AT1045" t="str">
            <v xml:space="preserve"> LNSOBI10SHA</v>
          </cell>
          <cell r="AU1045" t="str">
            <v xml:space="preserve"> MOSS </v>
          </cell>
          <cell r="AV1045" t="str">
            <v xml:space="preserve"> sharepoint serveur </v>
          </cell>
          <cell r="AW1045" t="str">
            <v xml:space="preserve"> SQL Server </v>
          </cell>
          <cell r="AX1045" t="str">
            <v xml:space="preserve">bi </v>
          </cell>
          <cell r="AY1045" t="str">
            <v/>
          </cell>
          <cell r="AZ1045" t="str">
            <v/>
          </cell>
          <cell r="BA1045" t="str">
            <v/>
          </cell>
          <cell r="BB1045" t="str">
            <v/>
          </cell>
          <cell r="BC1045" t="str">
            <v/>
          </cell>
          <cell r="BD1045" t="str">
            <v/>
          </cell>
          <cell r="BE1045" t="str">
            <v/>
          </cell>
          <cell r="BF1045" t="str">
            <v/>
          </cell>
          <cell r="BG1045" t="str">
            <v/>
          </cell>
          <cell r="BH1045" t="str">
            <v/>
          </cell>
          <cell r="BI1045" t="str">
            <v/>
          </cell>
          <cell r="BJ1045" t="str">
            <v/>
          </cell>
          <cell r="BK1045" t="str">
            <v/>
          </cell>
          <cell r="BL1045" t="str">
            <v/>
          </cell>
          <cell r="BM1045" t="str">
            <v/>
          </cell>
          <cell r="BN1045" t="str">
            <v/>
          </cell>
          <cell r="BO1045" t="str">
            <v/>
          </cell>
          <cell r="BP1045" t="str">
            <v/>
          </cell>
          <cell r="BQ1045" t="str">
            <v/>
          </cell>
          <cell r="BR1045" t="str">
            <v/>
          </cell>
          <cell r="BS1045" t="str">
            <v/>
          </cell>
          <cell r="BT1045" t="str">
            <v/>
          </cell>
          <cell r="BU1045" t="str">
            <v/>
          </cell>
          <cell r="BV1045" t="str">
            <v/>
          </cell>
          <cell r="BW1045" t="str">
            <v/>
          </cell>
          <cell r="BX1045" t="str">
            <v/>
          </cell>
        </row>
        <row r="1046">
          <cell r="A1046" t="str">
            <v>SOBI12SQL</v>
          </cell>
          <cell r="B1046" t="str">
            <v>Business Intelligence avec SQL Server 2012</v>
          </cell>
          <cell r="C1046" t="str">
            <v>Maîtrisez les concepts et réalisez un système décisionnel</v>
          </cell>
          <cell r="D1046" t="str">
            <v>Sébastien FANTINI,Franck GAVAND</v>
          </cell>
          <cell r="E1046" t="str">
            <v/>
          </cell>
          <cell r="F1046" t="str">
            <v>FANTINI, Sébastien</v>
          </cell>
          <cell r="G1046" t="str">
            <v>GAVAND, Franck</v>
          </cell>
          <cell r="H1046" t="str">
            <v/>
          </cell>
          <cell r="I1046" t="str">
            <v/>
          </cell>
          <cell r="J1046" t="str">
            <v/>
          </cell>
          <cell r="K1046" t="str">
            <v>Edition du 1 December 2012</v>
          </cell>
          <cell r="L1046" t="str">
            <v>600 pages</v>
          </cell>
          <cell r="M1046" t="str">
            <v>Editions ENI</v>
          </cell>
          <cell r="N1046" t="str">
            <v>fre</v>
          </cell>
          <cell r="O1046" t="str">
            <v>fre</v>
          </cell>
          <cell r="P1046" t="str">
            <v>fre</v>
          </cell>
          <cell r="Q1046" t="str">
            <v>Ce livre sur la Business Intelligence (BI) avec SQL Server 2012, s'adresse à tous les membres d'une équipe décisionnelle : chef de projet, architecte, développeur ETL, développeur de rapports, service Aide à la Maîtrise d'Ouvrage (AMO). Du débutant au technicien expérimenté, le lecteur bénéficiera d'une approche métier du décisionnel.
Tout au long du livre, et très progressivement, les auteurs détaillent les concepts clés du décisionnel puis les mettent concrètement en application. Ainsi, au cours des différents chapitres, le lecteur va utiliser les différents outils de la suite SQL Server pour bâtir progressivement un système décisionnel complet et professionnel. &amp;Agrave; chaque chapitre, le livre regorge de solutions concrètes et professionnelles et de bonnes pratiques. Le lecteur bénéficie des retours d'expérience des auteurs pour finalement gagner en expertise sur les différentes étapes d'un projet décisionnel.
Plus précisément, les auteurs proposent de créer le système décisionnel d'une société virtuelle, Distrisys. Ce sera l'occasion pour le lecteur d'aborder les sujets suivants :
- L'architecture des serveurs et le choix des licences.
- La modélisation de l'entrepôt de données.
- La conception du cube Analysis Services.
- La réalisation des différents types de flux d'alimentation ETL avec Integration Services.
- La mise en place de référentiel de données avec Master Data Services.
- L'utilisation d'Excel et de PowerPivot pour exploiter les données décisionnelles.
- La réalisation de rapports opérationnels et décisionnels avec Reporting Services.
Cette nouvelle édition mise à jour et enrichie propose la mise en place du référentiel de données au côté de l'entrepôt de données. Ce livre s'inscrit en préalable du livre "Business Intelligence avec SharePoint Server - Créez un portail décisionnel" et pilotez la performance paru dans la même collection aux Editions ENI.
Les différentes solutions réalisées au cours du livre sont en téléchargement sur le site www.editions-eni.fr et sont directement exploitables dans des projets.
Les chapitres du livre :
Avant-propos - Introduction - Installation et découverte des outils SQL Server - Réaliser son premier système décisionnel - La modélisation dimensionnelle - Alimenter l'entrepôt de données avec SSIS - Gérer les données de référence avec Master Data Services - Restituer les données décisionnelles - Conclusion et perspectives
Ce livre est également proposé en coffret</v>
          </cell>
          <cell r="R1046">
            <v>9782746078062</v>
          </cell>
          <cell r="S1046" t="str">
            <v>Version Numérique</v>
          </cell>
          <cell r="T1046">
            <v>9782746077690</v>
          </cell>
          <cell r="U1046" t="str">
            <v>Version Imprimée</v>
          </cell>
          <cell r="V1046" t="str">
            <v>St-Herblain</v>
          </cell>
          <cell r="W1046" t="str">
            <v>Editions ENI</v>
          </cell>
          <cell r="X1046">
            <v>2012</v>
          </cell>
          <cell r="Y1046" t="str">
            <v>Bibliothèque Numérique ENI (Service en ligne)</v>
          </cell>
          <cell r="Z1046" t="str">
            <v>SOLUTIONS INFORMATIQUES</v>
          </cell>
          <cell r="AA1046" t="str">
            <v>texte</v>
          </cell>
          <cell r="AB1046" t="str">
            <v>txt</v>
          </cell>
          <cell r="AC1046" t="str">
            <v>rdacontent/fre</v>
          </cell>
          <cell r="AD1046" t="str">
            <v>informatique</v>
          </cell>
          <cell r="AE1046" t="str">
            <v>c</v>
          </cell>
          <cell r="AF1046" t="str">
            <v>rdamedia/fre</v>
          </cell>
          <cell r="AG1046" t="str">
            <v>ressource en ligne</v>
          </cell>
          <cell r="AH1046" t="str">
            <v>cr</v>
          </cell>
          <cell r="AI1046" t="str">
            <v>rdacarrier/fre</v>
          </cell>
          <cell r="AJ1046" t="str">
            <v>m\\\\\o\\d\\\\\\\\</v>
          </cell>
          <cell r="AK1046" t="str">
            <v>cr\cn\\\\uuaua</v>
          </cell>
          <cell r="AL1046" t="str">
            <v>Accès restreint aux membres</v>
          </cell>
          <cell r="AM1046" t="str">
            <v>Source de la note de description : Version imprimée</v>
          </cell>
          <cell r="AN1046" t="str">
            <v/>
          </cell>
          <cell r="AO1046" t="str">
            <v>%SITE_CLIENT%/?library_guid=5829C846-7E89-4362-87F8-8C56D1ED67EB</v>
          </cell>
          <cell r="AP1046" t="str">
            <v>Accès au travers du portail ENI</v>
          </cell>
          <cell r="AQ1046" t="str">
            <v xml:space="preserve"> analysis services </v>
          </cell>
          <cell r="AR1046" t="str">
            <v xml:space="preserve"> BI </v>
          </cell>
          <cell r="AS1046" t="str">
            <v xml:space="preserve"> cube </v>
          </cell>
          <cell r="AT1046" t="str">
            <v xml:space="preserve"> entrepôt de données </v>
          </cell>
          <cell r="AU1046" t="str">
            <v xml:space="preserve"> ETL </v>
          </cell>
          <cell r="AV1046" t="str">
            <v xml:space="preserve"> Integration Services </v>
          </cell>
          <cell r="AW1046" t="str">
            <v xml:space="preserve"> LNSOBI12SQL</v>
          </cell>
          <cell r="AX1046" t="str">
            <v xml:space="preserve"> PowerPivot </v>
          </cell>
          <cell r="AY1046" t="str">
            <v xml:space="preserve"> Reporting Services </v>
          </cell>
          <cell r="AZ1046" t="str">
            <v xml:space="preserve"> sql serveur </v>
          </cell>
          <cell r="BA1046" t="str">
            <v xml:space="preserve">Microsoft </v>
          </cell>
          <cell r="BB1046" t="str">
            <v/>
          </cell>
          <cell r="BC1046" t="str">
            <v/>
          </cell>
          <cell r="BD1046" t="str">
            <v/>
          </cell>
          <cell r="BE1046" t="str">
            <v/>
          </cell>
          <cell r="BF1046" t="str">
            <v/>
          </cell>
          <cell r="BG1046" t="str">
            <v/>
          </cell>
          <cell r="BH1046" t="str">
            <v/>
          </cell>
          <cell r="BI1046" t="str">
            <v/>
          </cell>
          <cell r="BJ1046" t="str">
            <v/>
          </cell>
          <cell r="BK1046" t="str">
            <v/>
          </cell>
          <cell r="BL1046" t="str">
            <v/>
          </cell>
          <cell r="BM1046" t="str">
            <v/>
          </cell>
          <cell r="BN1046" t="str">
            <v/>
          </cell>
          <cell r="BO1046" t="str">
            <v/>
          </cell>
          <cell r="BP1046" t="str">
            <v/>
          </cell>
          <cell r="BQ1046" t="str">
            <v/>
          </cell>
          <cell r="BR1046" t="str">
            <v/>
          </cell>
          <cell r="BS1046" t="str">
            <v/>
          </cell>
          <cell r="BT1046" t="str">
            <v/>
          </cell>
          <cell r="BU1046" t="str">
            <v/>
          </cell>
          <cell r="BV1046" t="str">
            <v/>
          </cell>
          <cell r="BW1046" t="str">
            <v/>
          </cell>
          <cell r="BX1046" t="str">
            <v/>
          </cell>
        </row>
        <row r="1047">
          <cell r="A1047" t="str">
            <v>SOBIMA</v>
          </cell>
          <cell r="B1047" t="str">
            <v>L'image numérique</v>
          </cell>
          <cell r="C1047" t="str">
            <v>Générez, traitez et exploitez vos images</v>
          </cell>
          <cell r="D1047" t="str">
            <v>Maxence DUPUPET</v>
          </cell>
          <cell r="E1047" t="str">
            <v/>
          </cell>
          <cell r="F1047" t="str">
            <v>DUPUPET, Maxence</v>
          </cell>
          <cell r="G1047" t="str">
            <v/>
          </cell>
          <cell r="H1047" t="str">
            <v/>
          </cell>
          <cell r="I1047" t="str">
            <v/>
          </cell>
          <cell r="J1047" t="str">
            <v/>
          </cell>
          <cell r="K1047" t="str">
            <v>Edition du 1 November 2019</v>
          </cell>
          <cell r="L1047" t="str">
            <v>188 pages</v>
          </cell>
          <cell r="M1047" t="str">
            <v>Editions ENI</v>
          </cell>
          <cell r="N1047" t="str">
            <v>fre</v>
          </cell>
          <cell r="O1047" t="str">
            <v>fre</v>
          </cell>
          <cell r="P1047" t="str">
            <v>fre</v>
          </cell>
          <cell r="Q1047" t="str">
            <v xml:space="preserve">Ce livre s'adresse à toute personne graphiste ou non graphiste ayant besoin de créer, de manipuler des images numériques ou numérisées et de les publier. Il vous permettra d'acquérir les connaissances indispensables pour la création, la modification et l'exploitation des images numériques. Que vous soyez un artiste qui peint des oeuvres sur Photoshop à l'aide d'une palette graphique, un dessinateur en bâtiment qui réalise des rendus photo-réalistes à partir de Revit, un rédacteur qui illustre des dossiers à l'aide d'une banque d'images ou un étudiant en arts graphiques qui découvre le monde de la PAO (Publication assistée par Ordinateur), ce livre vous donnera les clés pour exploiter au mieux vos images.
Vous découvrirez tout d'abord les différents types d'images (matricielles et vectorielles), les notions relatives à la couleur, à la résolution&amp;hellip;
Le chapitre suivant est dédié à la création d'images. Il aborde des notions liées à la photographie (composition, prise de vue, profondeur de champ), à l'acquisition et au scan d'images ainsi qu'à la conception d'images à partir de logiciels de CAO/DAO.
Vous verrez ensuite comment modifier les images (changer la résolution, recadrer l'image, changer de mode colorimétrique&amp;hellip;) et toutes les notions à connaître pour pouvoir les imprimer de façon optimale.
Un chapitre est consacré au droit à l'image. Vous y trouverez les informations pour protéger vos images, y compris sur les réseaux sociaux, comment être en conformité avec la loi si vous avez besoin d'exploiter des images qui ne vous appartiennent pas et comment respecter le droit à l'image lorsque vous souhaitez utiliser l'image de personnes ou d'oeuvres d'art.
Pour finir, vous apprendrez à « lire » une image, à lui donner un sens afin d'être en mesure de transmettre un message ou une émotion à travers vos documents.
Ce livre n'a pas comme objectif de vous apprendre à utiliser un logiciel particulier. Cependant, les outils présentés dans certains chapitres sont largement répandus dans les milieux professionnels, les notions abordées restent généralistes et pourront être appliquées à n'importe quel autre logiciel de même type, moyennant quelques différences d'interface et de fonctionnement.
Quizinclus dans 
la version en ligne !
- Testez vos connaissances à l'issue de chaque chapitre
- Validez vos acquis
</v>
          </cell>
          <cell r="R1047">
            <v>9782409021459</v>
          </cell>
          <cell r="S1047" t="str">
            <v>Version Numérique</v>
          </cell>
          <cell r="T1047">
            <v>9782409021435</v>
          </cell>
          <cell r="U1047" t="str">
            <v>Version Imprimée</v>
          </cell>
          <cell r="V1047" t="str">
            <v>St-Herblain</v>
          </cell>
          <cell r="W1047" t="str">
            <v>Editions ENI</v>
          </cell>
          <cell r="X1047">
            <v>2019</v>
          </cell>
          <cell r="Y1047" t="str">
            <v>Bibliothèque Numérique ENI (Service en ligne)</v>
          </cell>
          <cell r="Z1047" t="str">
            <v>SOLUTIONS BUSINESS</v>
          </cell>
          <cell r="AA1047" t="str">
            <v>texte</v>
          </cell>
          <cell r="AB1047" t="str">
            <v>txt</v>
          </cell>
          <cell r="AC1047" t="str">
            <v>rdacontent/fre</v>
          </cell>
          <cell r="AD1047" t="str">
            <v>informatique</v>
          </cell>
          <cell r="AE1047" t="str">
            <v>c</v>
          </cell>
          <cell r="AF1047" t="str">
            <v>rdamedia/fre</v>
          </cell>
          <cell r="AG1047" t="str">
            <v>ressource en ligne</v>
          </cell>
          <cell r="AH1047" t="str">
            <v>cr</v>
          </cell>
          <cell r="AI1047" t="str">
            <v>rdacarrier/fre</v>
          </cell>
          <cell r="AJ1047" t="str">
            <v>m\\\\\o\\d\\\\\\\\</v>
          </cell>
          <cell r="AK1047" t="str">
            <v>cr\cn\\\\uuaua</v>
          </cell>
          <cell r="AL1047" t="str">
            <v>Accès restreint aux membres</v>
          </cell>
          <cell r="AM1047" t="str">
            <v>Source de la note de description : Version imprimée</v>
          </cell>
          <cell r="AN1047" t="str">
            <v/>
          </cell>
          <cell r="AO1047" t="str">
            <v>%SITE_CLIENT%/?library_guid=7D7DED6E-CEBB-4926-A60F-C85F3A4F0CF6</v>
          </cell>
          <cell r="AP1047" t="str">
            <v>Accès au travers du portail ENI</v>
          </cell>
          <cell r="AQ1047" t="str">
            <v xml:space="preserve"> alpha </v>
          </cell>
          <cell r="AR1047" t="str">
            <v xml:space="preserve"> couleur </v>
          </cell>
          <cell r="AS1047" t="str">
            <v xml:space="preserve"> deixis </v>
          </cell>
          <cell r="AT1047" t="str">
            <v xml:space="preserve"> droit à l'image </v>
          </cell>
          <cell r="AU1047" t="str">
            <v xml:space="preserve"> droit d'auteur </v>
          </cell>
          <cell r="AV1047" t="str">
            <v xml:space="preserve"> LNSOBIMA</v>
          </cell>
          <cell r="AW1047" t="str">
            <v xml:space="preserve"> modèle colorimétrique </v>
          </cell>
          <cell r="AX1047" t="str">
            <v xml:space="preserve"> photographie </v>
          </cell>
          <cell r="AY1047" t="str">
            <v xml:space="preserve"> pixel </v>
          </cell>
          <cell r="AZ1047" t="str">
            <v xml:space="preserve"> recadrage </v>
          </cell>
          <cell r="BA1047" t="str">
            <v xml:space="preserve"> résolution </v>
          </cell>
          <cell r="BB1047" t="str">
            <v xml:space="preserve"> scan </v>
          </cell>
          <cell r="BC1047" t="str">
            <v xml:space="preserve"> sémiologie </v>
          </cell>
          <cell r="BD1047" t="str">
            <v xml:space="preserve">Photo </v>
          </cell>
          <cell r="BE1047" t="str">
            <v/>
          </cell>
          <cell r="BF1047" t="str">
            <v/>
          </cell>
          <cell r="BG1047" t="str">
            <v/>
          </cell>
          <cell r="BH1047" t="str">
            <v/>
          </cell>
          <cell r="BI1047" t="str">
            <v/>
          </cell>
          <cell r="BJ1047" t="str">
            <v/>
          </cell>
          <cell r="BK1047" t="str">
            <v/>
          </cell>
          <cell r="BL1047" t="str">
            <v/>
          </cell>
          <cell r="BM1047" t="str">
            <v/>
          </cell>
          <cell r="BN1047" t="str">
            <v/>
          </cell>
          <cell r="BO1047" t="str">
            <v/>
          </cell>
          <cell r="BP1047" t="str">
            <v/>
          </cell>
          <cell r="BQ1047" t="str">
            <v/>
          </cell>
          <cell r="BR1047" t="str">
            <v/>
          </cell>
          <cell r="BS1047" t="str">
            <v/>
          </cell>
          <cell r="BT1047" t="str">
            <v/>
          </cell>
          <cell r="BU1047" t="str">
            <v/>
          </cell>
          <cell r="BV1047" t="str">
            <v/>
          </cell>
          <cell r="BW1047" t="str">
            <v/>
          </cell>
          <cell r="BX1047" t="str">
            <v/>
          </cell>
        </row>
        <row r="1048">
          <cell r="A1048" t="str">
            <v>SOBIN</v>
          </cell>
          <cell r="B1048" t="str">
            <v>Bing Maps</v>
          </cell>
          <cell r="C1048" t="str">
            <v>Guide complet de la cartographie interactive</v>
          </cell>
          <cell r="D1048" t="str">
            <v>Nicolas BOONAERT</v>
          </cell>
          <cell r="E1048" t="str">
            <v/>
          </cell>
          <cell r="F1048" t="str">
            <v>BOONAERT, Nicolas</v>
          </cell>
          <cell r="G1048" t="str">
            <v/>
          </cell>
          <cell r="H1048" t="str">
            <v/>
          </cell>
          <cell r="I1048" t="str">
            <v/>
          </cell>
          <cell r="J1048" t="str">
            <v/>
          </cell>
          <cell r="K1048" t="str">
            <v>Edition du 1 January 2010</v>
          </cell>
          <cell r="L1048" t="str">
            <v>462 pages</v>
          </cell>
          <cell r="M1048" t="str">
            <v>Editions ENI</v>
          </cell>
          <cell r="N1048" t="str">
            <v>fre</v>
          </cell>
          <cell r="O1048" t="str">
            <v>fre</v>
          </cell>
          <cell r="P1048" t="str">
            <v>fre</v>
          </cell>
          <cell r="Q1048" t="str">
            <v>Ce livre sur Bing Maps (anciennement Virtual Earth) s'adresse à des développeurs débutants à confirmés, curieux de la cartographie interactive et des nouvelles technologies orientées Web. 
Le livre couvre l'ensemble des possibilités de l'API Bing Maps for Entreprise de Microsoft, à travers des cas concrets, rencontrés en entreprise, pratiques et réutilisables. Ces exemples illustrent comment intégrer des données géolocalisées de manière simple mais proposent aussi des fonctionnalités de recherche interactive et surtout, intègrent les dernières technologies pour un rendu multimédia riche.
La richesse de ces cas d'utilisation permet au lecteur de bien cerner l'importance que peut prendre la cartographie dans les développements orientés web, les RIA, les périphériques mobiles et même les interfaces de demain comme la table Microsoft Surface.
Les exemples proposés sont particulièrement adaptés au langage C# dans la plate-forme .NET. Le code source est en téléchargement sur cette page.
Les chapitres du livre :
Introduction - Historique et évolutions - Description technique de Bing Maps - Bing Maps et le contrôle JavaScript - Bing Maps et Silverlight - Le service web Bing Maps 1.0 - La mobilité et le service Bing Maps - Un service interopérable - Projets libres - Analyse concurrentielle : Microsoft Bing Maps et les autres APIs.</v>
          </cell>
          <cell r="R1048">
            <v>9782746053717</v>
          </cell>
          <cell r="S1048" t="str">
            <v>Version Numérique</v>
          </cell>
          <cell r="T1048">
            <v>9782746052987</v>
          </cell>
          <cell r="U1048" t="str">
            <v>Version Imprimée</v>
          </cell>
          <cell r="V1048" t="str">
            <v>St-Herblain</v>
          </cell>
          <cell r="W1048" t="str">
            <v>Editions ENI</v>
          </cell>
          <cell r="X1048">
            <v>2010</v>
          </cell>
          <cell r="Y1048" t="str">
            <v>Bibliothèque Numérique ENI (Service en ligne)</v>
          </cell>
          <cell r="Z1048" t="str">
            <v>SOLUTIONS INFORMATIQUES</v>
          </cell>
          <cell r="AA1048" t="str">
            <v>texte</v>
          </cell>
          <cell r="AB1048" t="str">
            <v>txt</v>
          </cell>
          <cell r="AC1048" t="str">
            <v>rdacontent/fre</v>
          </cell>
          <cell r="AD1048" t="str">
            <v>informatique</v>
          </cell>
          <cell r="AE1048" t="str">
            <v>c</v>
          </cell>
          <cell r="AF1048" t="str">
            <v>rdamedia/fre</v>
          </cell>
          <cell r="AG1048" t="str">
            <v>ressource en ligne</v>
          </cell>
          <cell r="AH1048" t="str">
            <v>cr</v>
          </cell>
          <cell r="AI1048" t="str">
            <v>rdacarrier/fre</v>
          </cell>
          <cell r="AJ1048" t="str">
            <v>m\\\\\o\\d\\\\\\\\</v>
          </cell>
          <cell r="AK1048" t="str">
            <v>cr\cn\\\\uuaua</v>
          </cell>
          <cell r="AL1048" t="str">
            <v>Accès restreint aux membres</v>
          </cell>
          <cell r="AM1048" t="str">
            <v>Source de la note de description : Version imprimée</v>
          </cell>
          <cell r="AN1048" t="str">
            <v/>
          </cell>
          <cell r="AO1048" t="str">
            <v>%SITE_CLIENT%/?library_guid=68E48256-BCE6-4DEA-8AB7-EFE7ED3152F5</v>
          </cell>
          <cell r="AP1048" t="str">
            <v>Accès au travers du portail ENI</v>
          </cell>
          <cell r="AQ1048" t="str">
            <v xml:space="preserve"> API </v>
          </cell>
          <cell r="AR1048" t="str">
            <v xml:space="preserve"> Bing Maps for Enterprise </v>
          </cell>
          <cell r="AS1048" t="str">
            <v xml:space="preserve"> C </v>
          </cell>
          <cell r="AT1048" t="str">
            <v xml:space="preserve"> cartographie </v>
          </cell>
          <cell r="AU1048" t="str">
            <v xml:space="preserve"> Live Local </v>
          </cell>
          <cell r="AV1048" t="str">
            <v xml:space="preserve"> Live Maps </v>
          </cell>
          <cell r="AW1048" t="str">
            <v xml:space="preserve"> livre cartographie </v>
          </cell>
          <cell r="AX1048" t="str">
            <v xml:space="preserve"> LNSOBIN</v>
          </cell>
          <cell r="AY1048" t="str">
            <v xml:space="preserve"> microsoft </v>
          </cell>
          <cell r="AZ1048" t="str">
            <v xml:space="preserve"> Search </v>
          </cell>
          <cell r="BA1048" t="str">
            <v xml:space="preserve"> virtual earth </v>
          </cell>
          <cell r="BB1048" t="str">
            <v xml:space="preserve">livre bing maps </v>
          </cell>
          <cell r="BC1048" t="str">
            <v/>
          </cell>
          <cell r="BD1048" t="str">
            <v/>
          </cell>
          <cell r="BE1048" t="str">
            <v/>
          </cell>
          <cell r="BF1048" t="str">
            <v/>
          </cell>
          <cell r="BG1048" t="str">
            <v/>
          </cell>
          <cell r="BH1048" t="str">
            <v/>
          </cell>
          <cell r="BI1048" t="str">
            <v/>
          </cell>
          <cell r="BJ1048" t="str">
            <v/>
          </cell>
          <cell r="BK1048" t="str">
            <v/>
          </cell>
          <cell r="BL1048" t="str">
            <v/>
          </cell>
          <cell r="BM1048" t="str">
            <v/>
          </cell>
          <cell r="BN1048" t="str">
            <v/>
          </cell>
          <cell r="BO1048" t="str">
            <v/>
          </cell>
          <cell r="BP1048" t="str">
            <v/>
          </cell>
          <cell r="BQ1048" t="str">
            <v/>
          </cell>
          <cell r="BR1048" t="str">
            <v/>
          </cell>
          <cell r="BS1048" t="str">
            <v/>
          </cell>
          <cell r="BT1048" t="str">
            <v/>
          </cell>
          <cell r="BU1048" t="str">
            <v/>
          </cell>
          <cell r="BV1048" t="str">
            <v/>
          </cell>
          <cell r="BW1048" t="str">
            <v/>
          </cell>
          <cell r="BX1048" t="str">
            <v/>
          </cell>
        </row>
        <row r="1049">
          <cell r="A1049" t="str">
            <v>SOBMIND</v>
          </cell>
          <cell r="B1049" t="str">
            <v>Mind Mapping</v>
          </cell>
          <cell r="C1049" t="str">
            <v>Pour être efficace au travail et dans les études</v>
          </cell>
          <cell r="D1049" t="str">
            <v>Bernard GALINDO,Rémi ROCHE</v>
          </cell>
          <cell r="E1049" t="str">
            <v/>
          </cell>
          <cell r="F1049" t="str">
            <v>GALINDO, Bernard</v>
          </cell>
          <cell r="G1049" t="str">
            <v>ROCHE, Rémi</v>
          </cell>
          <cell r="H1049" t="str">
            <v/>
          </cell>
          <cell r="I1049" t="str">
            <v/>
          </cell>
          <cell r="J1049" t="str">
            <v/>
          </cell>
          <cell r="K1049" t="str">
            <v>Edition du 1 August 2017</v>
          </cell>
          <cell r="L1049" t="str">
            <v>198 pages</v>
          </cell>
          <cell r="M1049" t="str">
            <v>Editions ENI</v>
          </cell>
          <cell r="N1049" t="str">
            <v>fre</v>
          </cell>
          <cell r="O1049" t="str">
            <v>fre</v>
          </cell>
          <cell r="P1049" t="str">
            <v>fre</v>
          </cell>
          <cell r="Q1049" t="str">
            <v>Le mind mapping (ou mind map) est un outil puissant et efficace qui vous aidera à réussir dans votre vie professionnelle ou privée. Pour un business analyste ou un chef de projet, le mind mapping offre de nombreuses applications telles que la planification, la prise de notes, l'organisation des idées, le brainstorming, l'agilité, la gestion des tâches... Cet incoutournable outil est présent dans la liste des outils recommandés par le Business Analyst Book Of Knowledge (BABOK ©) permettant de passer la certification du business analyste de l'institut IIBA. C'est également une excellente technique pour apprendre efficacement ; d'après Jonathan Levi, personnalité reconnue de la lecture rapide, le mind mapping permet de synthétiser et mémoriser facilement les informations apprises au cours d'une lecture.
Ce livre s'adresse à toute personne désirant apprendre à utiliser au mieux cette technique pour optimiser son efficacité dans toutes les actions, décisions gérées au quotidien. Il débute par une présentation du mind map et des principaux cas d'usage. Dans le chapitre suivant, vous découvrirez les règles et concepts de base, de nombreux conseils pour débuter ainsi que les principales erreurs à éviter. Les chapitres suivants sont résolument tournés vers la pratique afin de vous permettre de mettre en oeuvre vos propres mind maps en fonction de vos besoins : optimiser votre temps, apprendre vite et mieux, être plus efficace dans un contexte professionnel (communication, stratégie, travail collaboratif...). Pour vous aider, nous vous proposons plusieurs cas pratiques qui vous permettront de découvrir des cas réels d'utilisation. Un chapitre est consacré à la prise en main de XMind, un des nombreux logiciels gratuits de mind mapping, il est complété par une présentation de quelques modèles XMind favorisant le travail collaboratif en entreprise.</v>
          </cell>
          <cell r="R1049">
            <v>9782409009983</v>
          </cell>
          <cell r="S1049" t="str">
            <v>Version Numérique</v>
          </cell>
          <cell r="T1049">
            <v>9782409007484</v>
          </cell>
          <cell r="U1049" t="str">
            <v>Version Imprimée</v>
          </cell>
          <cell r="V1049" t="str">
            <v>St-Herblain</v>
          </cell>
          <cell r="W1049" t="str">
            <v>Editions ENI</v>
          </cell>
          <cell r="X1049">
            <v>2017</v>
          </cell>
          <cell r="Y1049" t="str">
            <v>Bibliothèque Numérique ENI (Service en ligne)</v>
          </cell>
          <cell r="Z1049" t="str">
            <v>SOLUTIONS BUSINESS</v>
          </cell>
          <cell r="AA1049" t="str">
            <v>texte</v>
          </cell>
          <cell r="AB1049" t="str">
            <v>txt</v>
          </cell>
          <cell r="AC1049" t="str">
            <v>rdacontent/fre</v>
          </cell>
          <cell r="AD1049" t="str">
            <v>informatique</v>
          </cell>
          <cell r="AE1049" t="str">
            <v>c</v>
          </cell>
          <cell r="AF1049" t="str">
            <v>rdamedia/fre</v>
          </cell>
          <cell r="AG1049" t="str">
            <v>ressource en ligne</v>
          </cell>
          <cell r="AH1049" t="str">
            <v>cr</v>
          </cell>
          <cell r="AI1049" t="str">
            <v>rdacarrier/fre</v>
          </cell>
          <cell r="AJ1049" t="str">
            <v>m\\\\\o\\d\\\\\\\\</v>
          </cell>
          <cell r="AK1049" t="str">
            <v>cr\cn\\\\uuaua</v>
          </cell>
          <cell r="AL1049" t="str">
            <v>Accès restreint aux membres</v>
          </cell>
          <cell r="AM1049" t="str">
            <v>Source de la note de description : Version imprimée</v>
          </cell>
          <cell r="AN1049" t="str">
            <v/>
          </cell>
          <cell r="AO1049" t="str">
            <v>%SITE_CLIENT%/?library_guid=6B753260-BC7C-4DEC-982C-48CE9E8C6B86</v>
          </cell>
          <cell r="AP1049" t="str">
            <v>Accès au travers du portail ENI</v>
          </cell>
          <cell r="AQ1049" t="str">
            <v xml:space="preserve"> carte heuristique </v>
          </cell>
          <cell r="AR1049" t="str">
            <v xml:space="preserve"> LNSOBMIND</v>
          </cell>
          <cell r="AS1049" t="str">
            <v xml:space="preserve"> mind</v>
          </cell>
          <cell r="AT1049" t="str">
            <v xml:space="preserve"> mindmap </v>
          </cell>
          <cell r="AU1049" t="str">
            <v xml:space="preserve"> mindmapping </v>
          </cell>
          <cell r="AV1049" t="str">
            <v xml:space="preserve"> organisation des idées </v>
          </cell>
          <cell r="AW1049" t="str">
            <v xml:space="preserve">Carte mentale </v>
          </cell>
          <cell r="AX1049" t="str">
            <v xml:space="preserve">mapping </v>
          </cell>
          <cell r="AY1049" t="str">
            <v/>
          </cell>
          <cell r="AZ1049" t="str">
            <v/>
          </cell>
          <cell r="BA1049" t="str">
            <v/>
          </cell>
          <cell r="BB1049" t="str">
            <v/>
          </cell>
          <cell r="BC1049" t="str">
            <v/>
          </cell>
          <cell r="BD1049" t="str">
            <v/>
          </cell>
          <cell r="BE1049" t="str">
            <v/>
          </cell>
          <cell r="BF1049" t="str">
            <v/>
          </cell>
          <cell r="BG1049" t="str">
            <v/>
          </cell>
          <cell r="BH1049" t="str">
            <v/>
          </cell>
          <cell r="BI1049" t="str">
            <v/>
          </cell>
          <cell r="BJ1049" t="str">
            <v/>
          </cell>
          <cell r="BK1049" t="str">
            <v/>
          </cell>
          <cell r="BL1049" t="str">
            <v/>
          </cell>
          <cell r="BM1049" t="str">
            <v/>
          </cell>
          <cell r="BN1049" t="str">
            <v/>
          </cell>
          <cell r="BO1049" t="str">
            <v/>
          </cell>
          <cell r="BP1049" t="str">
            <v/>
          </cell>
          <cell r="BQ1049" t="str">
            <v/>
          </cell>
          <cell r="BR1049" t="str">
            <v/>
          </cell>
          <cell r="BS1049" t="str">
            <v/>
          </cell>
          <cell r="BT1049" t="str">
            <v/>
          </cell>
          <cell r="BU1049" t="str">
            <v/>
          </cell>
          <cell r="BV1049" t="str">
            <v/>
          </cell>
          <cell r="BW1049" t="str">
            <v/>
          </cell>
          <cell r="BX1049" t="str">
            <v/>
          </cell>
        </row>
        <row r="1050">
          <cell r="A1050" t="str">
            <v>SOBMOGP</v>
          </cell>
          <cell r="B1050" t="str">
            <v>Les meilleurs outils pour le chef de projet</v>
          </cell>
          <cell r="C1050" t="str">
            <v/>
          </cell>
          <cell r="D1050" t="str">
            <v>Didier MAZIER</v>
          </cell>
          <cell r="E1050" t="str">
            <v/>
          </cell>
          <cell r="F1050" t="str">
            <v>MAZIER, Didier</v>
          </cell>
          <cell r="G1050" t="str">
            <v/>
          </cell>
          <cell r="H1050" t="str">
            <v/>
          </cell>
          <cell r="I1050" t="str">
            <v/>
          </cell>
          <cell r="J1050" t="str">
            <v/>
          </cell>
          <cell r="K1050" t="str">
            <v>Edition du 1 September 2012</v>
          </cell>
          <cell r="L1050" t="str">
            <v>266 pages</v>
          </cell>
          <cell r="M1050" t="str">
            <v>Editions ENI</v>
          </cell>
          <cell r="N1050" t="str">
            <v>fre</v>
          </cell>
          <cell r="O1050" t="str">
            <v>fre</v>
          </cell>
          <cell r="P1050" t="str">
            <v>fre</v>
          </cell>
          <cell r="Q1050" t="str">
            <v>Ce livre s'adresse à toute personne ayant en charge la mise en place et le suivi d'un projet autour d'une petite équipe. Il a pour objectif de vous faire découvrir les meilleurs outils alternatifs de Gestion de Projets. Notre choix est forcément partial, mais nous avons sélectionné en priorité les plus simples d'utilisation, gratuits ou très peu onéreux ; la plupart de ces outils sont proposés en ligne. Nous les avons testés dans l'ordre naturel d'une conduite de projet classique. Ils sont donc adaptables à toute coordination d'actions collaboratives : projets web, lancement de produit, évènements, communication, marketing...
Les outils présentés sont regroupés en plusieurs catégories selon leur finalité : tout d'abord les outils de modélisation du projet tels que Pencil, MockFlow, Mockingbird, Gliffy, Optimal Sorting ou SurveyMonkey, nécessaires pour établir une représentation graphique du projet qui servira de base de discussion entre le chef de projet et les intervenants techniques d'une part, et le client d'autre part. Une fois le projet modélisé, il convient de le planifier, affecter les ressources et quantifier leur mise en oeuvre : nous avons choisi de vous présenter le logiciel Gantter. En principe, les outils de planification produisent une estimation des coûts liés aux tâches affectées mais il est toujours utile de disposer d'outils qui faciliteront la mise en forme des devis et factures ainsi que leur archivage : c'est le cas par exemple, d'un logiciel comme iScriba. Le chapitre 5 est consacré à des outils tout-en-un qui proposent ces différentes fonctionnalités : des outils payants (ProjectPlace, Zoho), gratuits (ManyMoon) et les produits « stand-alone » tels que ProjectFork qui est un composant du CMS Joomla!. Nous finirons pas les outils de suivi qui vous permettront entre autres, de réaliser le suivi des anomalies : FogBugz et 16bugs.
La Gestion de Projets est en train d'intégrer la révolution en cours autour du travail collaboratif ; ces nouveaux outils, plus faciles d'apprentissage et d'utilisation que les logiciels classiques, sont révolutionnaires car ils permettent de gérer un projet comme un système social.</v>
          </cell>
          <cell r="R1050">
            <v>9782746076365</v>
          </cell>
          <cell r="S1050" t="str">
            <v>Version Numérique</v>
          </cell>
          <cell r="T1050">
            <v>9782746075634</v>
          </cell>
          <cell r="U1050" t="str">
            <v>Version Imprimée</v>
          </cell>
          <cell r="V1050" t="str">
            <v>St-Herblain</v>
          </cell>
          <cell r="W1050" t="str">
            <v>Editions ENI</v>
          </cell>
          <cell r="X1050">
            <v>2012</v>
          </cell>
          <cell r="Y1050" t="str">
            <v>Bibliothèque Numérique ENI (Service en ligne)</v>
          </cell>
          <cell r="Z1050" t="str">
            <v>SOLUTIONS BUSINESS</v>
          </cell>
          <cell r="AA1050" t="str">
            <v>texte</v>
          </cell>
          <cell r="AB1050" t="str">
            <v>txt</v>
          </cell>
          <cell r="AC1050" t="str">
            <v>rdacontent/fre</v>
          </cell>
          <cell r="AD1050" t="str">
            <v>informatique</v>
          </cell>
          <cell r="AE1050" t="str">
            <v>c</v>
          </cell>
          <cell r="AF1050" t="str">
            <v>rdamedia/fre</v>
          </cell>
          <cell r="AG1050" t="str">
            <v>ressource en ligne</v>
          </cell>
          <cell r="AH1050" t="str">
            <v>cr</v>
          </cell>
          <cell r="AI1050" t="str">
            <v>rdacarrier/fre</v>
          </cell>
          <cell r="AJ1050" t="str">
            <v>m\\\\\o\\d\\\\\\\\</v>
          </cell>
          <cell r="AK1050" t="str">
            <v>cr\cn\\\\uuaua</v>
          </cell>
          <cell r="AL1050" t="str">
            <v>Accès restreint aux membres</v>
          </cell>
          <cell r="AM1050" t="str">
            <v>Source de la note de description : Version imprimée</v>
          </cell>
          <cell r="AN1050" t="str">
            <v/>
          </cell>
          <cell r="AO1050" t="str">
            <v>%SITE_CLIENT%/?library_guid=E912ED9D-09F2-4D05-9F05-765FFDC383AF</v>
          </cell>
          <cell r="AP1050" t="str">
            <v>Accès au travers du portail ENI</v>
          </cell>
          <cell r="AQ1050" t="str">
            <v xml:space="preserve"> @task </v>
          </cell>
          <cell r="AR1050" t="str">
            <v xml:space="preserve"> cash</v>
          </cell>
          <cell r="AS1050" t="str">
            <v xml:space="preserve"> diagramme de Gantt </v>
          </cell>
          <cell r="AT1050" t="str">
            <v xml:space="preserve"> e</v>
          </cell>
          <cell r="AU1050" t="str">
            <v xml:space="preserve"> ebook </v>
          </cell>
          <cell r="AV1050" t="str">
            <v xml:space="preserve"> Gantter </v>
          </cell>
          <cell r="AW1050" t="str">
            <v xml:space="preserve"> Get Satisfaction </v>
          </cell>
          <cell r="AX1050" t="str">
            <v xml:space="preserve"> Gliffy </v>
          </cell>
          <cell r="AY1050" t="str">
            <v xml:space="preserve"> Iscriba </v>
          </cell>
          <cell r="AZ1050" t="str">
            <v xml:space="preserve"> Jforce </v>
          </cell>
          <cell r="BA1050" t="str">
            <v xml:space="preserve"> livre électronique </v>
          </cell>
          <cell r="BB1050" t="str">
            <v xml:space="preserve"> livre numérique </v>
          </cell>
          <cell r="BC1050" t="str">
            <v xml:space="preserve"> livres électroniques </v>
          </cell>
          <cell r="BD1050" t="str">
            <v xml:space="preserve"> livres numériques </v>
          </cell>
          <cell r="BE1050" t="str">
            <v xml:space="preserve"> LNSOBMOGP</v>
          </cell>
          <cell r="BF1050" t="str">
            <v xml:space="preserve"> Mantis </v>
          </cell>
          <cell r="BG1050" t="str">
            <v xml:space="preserve"> Manymoon </v>
          </cell>
          <cell r="BH1050" t="str">
            <v xml:space="preserve"> Mockingbird </v>
          </cell>
          <cell r="BI1050" t="str">
            <v xml:space="preserve"> msproject </v>
          </cell>
          <cell r="BJ1050" t="str">
            <v xml:space="preserve"> Pencil </v>
          </cell>
          <cell r="BK1050" t="str">
            <v xml:space="preserve"> Pert </v>
          </cell>
          <cell r="BL1050" t="str">
            <v xml:space="preserve"> planification </v>
          </cell>
          <cell r="BM1050" t="str">
            <v xml:space="preserve"> Project Fork </v>
          </cell>
          <cell r="BN1050" t="str">
            <v xml:space="preserve"> Project Place </v>
          </cell>
          <cell r="BO1050" t="str">
            <v xml:space="preserve"> Redmine </v>
          </cell>
          <cell r="BP1050" t="str">
            <v xml:space="preserve">book </v>
          </cell>
          <cell r="BQ1050" t="str">
            <v xml:space="preserve">flow </v>
          </cell>
          <cell r="BR1050" t="str">
            <v xml:space="preserve">Gestion de projet </v>
          </cell>
          <cell r="BS1050" t="str">
            <v/>
          </cell>
          <cell r="BT1050" t="str">
            <v/>
          </cell>
          <cell r="BU1050" t="str">
            <v/>
          </cell>
          <cell r="BV1050" t="str">
            <v/>
          </cell>
          <cell r="BW1050" t="str">
            <v/>
          </cell>
          <cell r="BX1050" t="str">
            <v/>
          </cell>
        </row>
        <row r="1051">
          <cell r="A1051" t="str">
            <v>SOBMOO</v>
          </cell>
          <cell r="B1051" t="str">
            <v>Enseigner en ligne avec Moodle</v>
          </cell>
          <cell r="C1051" t="str">
            <v>De la prise en main à la création de cours complexes</v>
          </cell>
          <cell r="D1051" t="str">
            <v>Christian WESTPHAL</v>
          </cell>
          <cell r="E1051" t="str">
            <v/>
          </cell>
          <cell r="F1051" t="str">
            <v>WESTPHAL, Christian</v>
          </cell>
          <cell r="G1051" t="str">
            <v/>
          </cell>
          <cell r="H1051" t="str">
            <v/>
          </cell>
          <cell r="I1051" t="str">
            <v/>
          </cell>
          <cell r="J1051" t="str">
            <v/>
          </cell>
          <cell r="K1051" t="str">
            <v>Edition du 1 February 2020</v>
          </cell>
          <cell r="L1051" t="str">
            <v>448 pages</v>
          </cell>
          <cell r="M1051" t="str">
            <v>Editions ENI</v>
          </cell>
          <cell r="N1051" t="str">
            <v>fre</v>
          </cell>
          <cell r="O1051" t="str">
            <v>fre</v>
          </cell>
          <cell r="P1051" t="str">
            <v>fre</v>
          </cell>
          <cell r="Q1051" t="str">
            <v xml:space="preserve">Moodle est actuellement la plateforme d'enseignement en ligne (LMS &amp;ndash; Learning Management System) la plus répandue. Couramment utilisée dans l'enseignement supérieur, elle s'impose de plus en plus dans le secondaire. Si sa modularité et sa grande richesse fonctionnelle lui permettent de s'adapter à toutes sortes d'utilisations pédagogiques, sa réputation de complexité n'est pas usurpée et un accompagnement est nécessaire pour la prendre en main efficacement. Ce livre est destiné à tous les enseignants ou formateurs désirant utiliser Moodle pour proposer des cours et des activités en ligne à leurs étudiants, élèves ou stagiaires. 
L'enseignant « moodleur » y apprendra à créer un cours, à le structurer et à le concevoir en tenant compte des particularités d'un cours en ligne. Il découvrira ensuite l'aspect modulaire de Moodle et les nombreuses briques qui le composent : ressources (textes, images, vidéos, fichiers) et activités (tests de type QCM, devoirs, glossaire, base de données, etc.). De nombreux exemples lui permettront d'imaginer ses propres applications et scénarios pédagogiques. Un cours n'est rien sans des étudiants et l'enseignant apprendra à maitriser les outils lui permettant de faire vivre son cours Moodle : corrections et évaluations, calendrier, messagerie, etc. 
Le numérique multiplie les possibilités d'enseignement, notamment en ce qui concerne les échanges entre étudiants ou élèves. Cet ouvrage décrit en détail les activités collaboratives disponibles dans Moodle : forums, wikis, chats, ateliers. 
Enfin, plusieurs exemples de mise en oeuvre montreront à l'enseignant comment faire interagir les différents éléments de Moodle pour proposer des scénarios pédagogiques intéressants permettant aux étudiants de progresser efficacement dans leurs apprentissages. 
En découvrant et exploitant les nombreuses fonctionnalités proposées par Moodle, l'enseignant pourra mettre ce formidable outil au service de sa pédagogie.
Quizinclus dans 
la version en ligne !
- Testez vos connaissances à l'issue de chaque chapitre
- Validez vos acquis
</v>
          </cell>
          <cell r="R1051">
            <v>9782409023194</v>
          </cell>
          <cell r="S1051" t="str">
            <v>Version Numérique</v>
          </cell>
          <cell r="T1051">
            <v>9782409023187</v>
          </cell>
          <cell r="U1051" t="str">
            <v>Version Imprimée</v>
          </cell>
          <cell r="V1051" t="str">
            <v>St-Herblain</v>
          </cell>
          <cell r="W1051" t="str">
            <v>Editions ENI</v>
          </cell>
          <cell r="X1051">
            <v>2020</v>
          </cell>
          <cell r="Y1051" t="str">
            <v>Bibliothèque Numérique ENI (Service en ligne)</v>
          </cell>
          <cell r="Z1051" t="str">
            <v>SOLUTIONS BUSINESS</v>
          </cell>
          <cell r="AA1051" t="str">
            <v>texte</v>
          </cell>
          <cell r="AB1051" t="str">
            <v>txt</v>
          </cell>
          <cell r="AC1051" t="str">
            <v>rdacontent/fre</v>
          </cell>
          <cell r="AD1051" t="str">
            <v>informatique</v>
          </cell>
          <cell r="AE1051" t="str">
            <v>c</v>
          </cell>
          <cell r="AF1051" t="str">
            <v>rdamedia/fre</v>
          </cell>
          <cell r="AG1051" t="str">
            <v>ressource en ligne</v>
          </cell>
          <cell r="AH1051" t="str">
            <v>cr</v>
          </cell>
          <cell r="AI1051" t="str">
            <v>rdacarrier/fre</v>
          </cell>
          <cell r="AJ1051" t="str">
            <v>m\\\\\o\\d\\\\\\\\</v>
          </cell>
          <cell r="AK1051" t="str">
            <v>cr\cn\\\\uuaua</v>
          </cell>
          <cell r="AL1051" t="str">
            <v>Accès restreint aux membres</v>
          </cell>
          <cell r="AM1051" t="str">
            <v>Source de la note de description : Version imprimée</v>
          </cell>
          <cell r="AN1051" t="str">
            <v/>
          </cell>
          <cell r="AO1051" t="str">
            <v>%SITE_CLIENT%/?library_guid=2803DD59-A316-4486-A9D9-A9E97C489134</v>
          </cell>
          <cell r="AP1051" t="str">
            <v>Accès au travers du portail ENI</v>
          </cell>
          <cell r="AQ1051" t="str">
            <v xml:space="preserve"> atto </v>
          </cell>
          <cell r="AR1051" t="str">
            <v xml:space="preserve"> classe virtuelle </v>
          </cell>
          <cell r="AS1051" t="str">
            <v xml:space="preserve"> cours en ligne </v>
          </cell>
          <cell r="AT1051" t="str">
            <v xml:space="preserve"> enseignement 2.0 </v>
          </cell>
          <cell r="AU1051" t="str">
            <v xml:space="preserve"> leçons </v>
          </cell>
          <cell r="AV1051" t="str">
            <v xml:space="preserve"> LMS </v>
          </cell>
          <cell r="AW1051" t="str">
            <v xml:space="preserve"> LNSOBMOO</v>
          </cell>
          <cell r="AX1051" t="str">
            <v xml:space="preserve"> MOOC </v>
          </cell>
          <cell r="AY1051" t="str">
            <v xml:space="preserve"> MoodleBox </v>
          </cell>
          <cell r="AZ1051" t="str">
            <v xml:space="preserve"> qcm </v>
          </cell>
          <cell r="BA1051" t="str">
            <v xml:space="preserve"> test </v>
          </cell>
          <cell r="BB1051" t="str">
            <v xml:space="preserve"> tinyMCE </v>
          </cell>
          <cell r="BC1051" t="str">
            <v>e</v>
          </cell>
          <cell r="BD1051" t="str">
            <v xml:space="preserve">learning </v>
          </cell>
          <cell r="BE1051" t="str">
            <v/>
          </cell>
          <cell r="BF1051" t="str">
            <v/>
          </cell>
          <cell r="BG1051" t="str">
            <v/>
          </cell>
          <cell r="BH1051" t="str">
            <v/>
          </cell>
          <cell r="BI1051" t="str">
            <v/>
          </cell>
          <cell r="BJ1051" t="str">
            <v/>
          </cell>
          <cell r="BK1051" t="str">
            <v/>
          </cell>
          <cell r="BL1051" t="str">
            <v/>
          </cell>
          <cell r="BM1051" t="str">
            <v/>
          </cell>
          <cell r="BN1051" t="str">
            <v/>
          </cell>
          <cell r="BO1051" t="str">
            <v/>
          </cell>
          <cell r="BP1051" t="str">
            <v/>
          </cell>
          <cell r="BQ1051" t="str">
            <v/>
          </cell>
          <cell r="BR1051" t="str">
            <v/>
          </cell>
          <cell r="BS1051" t="str">
            <v/>
          </cell>
          <cell r="BT1051" t="str">
            <v/>
          </cell>
          <cell r="BU1051" t="str">
            <v/>
          </cell>
          <cell r="BV1051" t="str">
            <v/>
          </cell>
          <cell r="BW1051" t="str">
            <v/>
          </cell>
          <cell r="BX1051" t="str">
            <v/>
          </cell>
        </row>
        <row r="1052">
          <cell r="A1052" t="str">
            <v>SOBMPQ</v>
          </cell>
          <cell r="B1052" t="str">
            <v>Power Query et le langage M</v>
          </cell>
          <cell r="C1052" t="str">
            <v>Faciliter la préparation, l'enrichissement et le traitement des données d'analyse</v>
          </cell>
          <cell r="D1052" t="str">
            <v>Frédéric LE GUEN</v>
          </cell>
          <cell r="E1052" t="str">
            <v/>
          </cell>
          <cell r="F1052" t="str">
            <v>LE GUEN, Frédéric</v>
          </cell>
          <cell r="G1052" t="str">
            <v/>
          </cell>
          <cell r="H1052" t="str">
            <v/>
          </cell>
          <cell r="I1052" t="str">
            <v/>
          </cell>
          <cell r="J1052" t="str">
            <v/>
          </cell>
          <cell r="K1052" t="str">
            <v>Edition du 1 June 2016</v>
          </cell>
          <cell r="L1052" t="str">
            <v>360 pages</v>
          </cell>
          <cell r="M1052" t="str">
            <v>Editions ENI</v>
          </cell>
          <cell r="N1052" t="str">
            <v>fre</v>
          </cell>
          <cell r="O1052" t="str">
            <v>fre</v>
          </cell>
          <cell r="P1052" t="str">
            <v>fre</v>
          </cell>
          <cell r="Q1052" t="str">
            <v>De nos jours, une grande partie du travail d'analyse de données consiste à collecter des données depuis plusieurs sources puis à les consolider en vue de les exploiter dans des rapports et tableaux de bord. Jusqu'à présent, la manipulation de données était considérée comme un travail fastidieux, source d'erreurs mais également répétitif : à chaque mise à jour des données, celles-ci devaient être de nouveau traitées avant d'être utilisées dans les graphiques et tableaux de bord.
Power Query est un outil ETL (Extract-Transform-Load) qui va grandement simplifier le travail de traitement des données : il convertit en script toutes les manipulations que vous réalisez lors de l'importation des données et vous permet de rejouer le script d'importation et de manipulation après chaque mise à jour des sources sans nécessairement connaître de langage de programmation.
Power Query vous permet aussi bien de réaliser des opérations simples sur vos données (permuter les colonnes, séparer en plusieurs colonnes sur un délimiteur, filtrer les données, exclure les lignes vides) que de créer des règles complexes avant même l'importation (introduire des formules conditionnelles, gérer les cas d'erreurs, appeler une API, concevoir une table de temps).
Les scripts Power Query étant écrits en langage M, ce livre vous propose une approche de ce langage qui vous permettra de profiter pleinement du potentiel de Power Query.
Après une présentation de l'interface de Power Query, vous verrez comment importer tout type de données (classeurs, fichiers texte ou csv, tables Access, SQL server, MySQL, API, données en ligne...). Vous apprendrez ensuite à manipuler les données (pivoter, filtrer, regrouper les données, ajouter des calculs...) et à exploiter les requêtes.
Les derniers chapitres sont une découverte du langage M : vous verrez comment utiliser les types de données Objets, créer des fonctions, créer une table des paramètres, créer dynamiquement une table des temps...</v>
          </cell>
          <cell r="R1052">
            <v>9782409002991</v>
          </cell>
          <cell r="S1052" t="str">
            <v>Version Numérique</v>
          </cell>
          <cell r="T1052">
            <v>9782409001642</v>
          </cell>
          <cell r="U1052" t="str">
            <v>Version Imprimée</v>
          </cell>
          <cell r="V1052" t="str">
            <v>St-Herblain</v>
          </cell>
          <cell r="W1052" t="str">
            <v>Editions ENI</v>
          </cell>
          <cell r="X1052">
            <v>2016</v>
          </cell>
          <cell r="Y1052" t="str">
            <v>Bibliothèque Numérique ENI (Service en ligne)</v>
          </cell>
          <cell r="Z1052" t="str">
            <v>SOLUTIONS BUSINESS</v>
          </cell>
          <cell r="AA1052" t="str">
            <v>texte</v>
          </cell>
          <cell r="AB1052" t="str">
            <v>txt</v>
          </cell>
          <cell r="AC1052" t="str">
            <v>rdacontent/fre</v>
          </cell>
          <cell r="AD1052" t="str">
            <v>informatique</v>
          </cell>
          <cell r="AE1052" t="str">
            <v>c</v>
          </cell>
          <cell r="AF1052" t="str">
            <v>rdamedia/fre</v>
          </cell>
          <cell r="AG1052" t="str">
            <v>ressource en ligne</v>
          </cell>
          <cell r="AH1052" t="str">
            <v>cr</v>
          </cell>
          <cell r="AI1052" t="str">
            <v>rdacarrier/fre</v>
          </cell>
          <cell r="AJ1052" t="str">
            <v>m\\\\\o\\d\\\\\\\\</v>
          </cell>
          <cell r="AK1052" t="str">
            <v>cr\cn\\\\uuaua</v>
          </cell>
          <cell r="AL1052" t="str">
            <v>Accès restreint aux membres</v>
          </cell>
          <cell r="AM1052" t="str">
            <v>Source de la note de description : Version imprimée</v>
          </cell>
          <cell r="AN1052" t="str">
            <v/>
          </cell>
          <cell r="AO1052" t="str">
            <v>%SITE_CLIENT%/?library_guid=B55D5807-3DFD-42CF-A273-1FDF22C62B24</v>
          </cell>
          <cell r="AP1052" t="str">
            <v>Accès au travers du portail ENI</v>
          </cell>
          <cell r="AQ1052" t="str">
            <v xml:space="preserve"> ETL </v>
          </cell>
          <cell r="AR1052" t="str">
            <v xml:space="preserve"> importation </v>
          </cell>
          <cell r="AS1052" t="str">
            <v xml:space="preserve"> importer </v>
          </cell>
          <cell r="AT1052" t="str">
            <v xml:space="preserve"> LNSOBMPQ</v>
          </cell>
          <cell r="AU1052" t="str">
            <v xml:space="preserve"> requêtes </v>
          </cell>
          <cell r="AV1052" t="str">
            <v xml:space="preserve"> script </v>
          </cell>
          <cell r="AW1052" t="str">
            <v xml:space="preserve"> table des paramètres </v>
          </cell>
          <cell r="AX1052" t="str">
            <v xml:space="preserve"> table des temps </v>
          </cell>
          <cell r="AY1052" t="str">
            <v xml:space="preserve">Powerquery </v>
          </cell>
          <cell r="AZ1052" t="str">
            <v/>
          </cell>
          <cell r="BA1052" t="str">
            <v/>
          </cell>
          <cell r="BB1052" t="str">
            <v/>
          </cell>
          <cell r="BC1052" t="str">
            <v/>
          </cell>
          <cell r="BD1052" t="str">
            <v/>
          </cell>
          <cell r="BE1052" t="str">
            <v/>
          </cell>
          <cell r="BF1052" t="str">
            <v/>
          </cell>
          <cell r="BG1052" t="str">
            <v/>
          </cell>
          <cell r="BH1052" t="str">
            <v/>
          </cell>
          <cell r="BI1052" t="str">
            <v/>
          </cell>
          <cell r="BJ1052" t="str">
            <v/>
          </cell>
          <cell r="BK1052" t="str">
            <v/>
          </cell>
          <cell r="BL1052" t="str">
            <v/>
          </cell>
          <cell r="BM1052" t="str">
            <v/>
          </cell>
          <cell r="BN1052" t="str">
            <v/>
          </cell>
          <cell r="BO1052" t="str">
            <v/>
          </cell>
          <cell r="BP1052" t="str">
            <v/>
          </cell>
          <cell r="BQ1052" t="str">
            <v/>
          </cell>
          <cell r="BR1052" t="str">
            <v/>
          </cell>
          <cell r="BS1052" t="str">
            <v/>
          </cell>
          <cell r="BT1052" t="str">
            <v/>
          </cell>
          <cell r="BU1052" t="str">
            <v/>
          </cell>
          <cell r="BV1052" t="str">
            <v/>
          </cell>
          <cell r="BW1052" t="str">
            <v/>
          </cell>
          <cell r="BX1052" t="str">
            <v/>
          </cell>
        </row>
        <row r="1053">
          <cell r="A1053" t="str">
            <v>SOBOELEAR</v>
          </cell>
          <cell r="B1053" t="str">
            <v>Les meilleurs outils web 2.0 pour développer un projet e-learning</v>
          </cell>
          <cell r="C1053" t="str">
            <v/>
          </cell>
          <cell r="D1053" t="str">
            <v>Marie PRAT</v>
          </cell>
          <cell r="E1053" t="str">
            <v/>
          </cell>
          <cell r="F1053" t="str">
            <v>PRAT, Marie</v>
          </cell>
          <cell r="G1053" t="str">
            <v/>
          </cell>
          <cell r="H1053" t="str">
            <v/>
          </cell>
          <cell r="I1053" t="str">
            <v/>
          </cell>
          <cell r="J1053" t="str">
            <v/>
          </cell>
          <cell r="K1053" t="str">
            <v>Edition du 1 October 2012</v>
          </cell>
          <cell r="L1053" t="str">
            <v>306 pages</v>
          </cell>
          <cell r="M1053" t="str">
            <v>Editions ENI</v>
          </cell>
          <cell r="N1053" t="str">
            <v>fre</v>
          </cell>
          <cell r="O1053" t="str">
            <v>fre</v>
          </cell>
          <cell r="P1053" t="str">
            <v>fre</v>
          </cell>
          <cell r="Q1053" t="str">
            <v>Le e-learning 2.0 peut être défini comme une stratégie e-learning utilisant les outils du web 2.0, l'accent étant mis sur la participation active de l'apprenant et sur les outils permettant la formation informelle.
Ce livre s'adresse à tout porteur de projet e-learning issu du secteur de la formation ou des RH : responsable de formation, formateurs, développeurs multimédia&amp;hellip; ; il aborde concrètement les technologies utilisées et fournit un aperçu détaillé de ce que peut être un parcours de formation dans un dispositif blended learning utilisant les médias sociaux. Les technologies créent les usages dit-on, mais encore faut-il avoir une idée précise des outils disponibles et savoir pourquoi et pour qui les utiliser. Chaque partie du livre détaille un type d'outils et son utilisation dans le cadre d'un projet e-learning :
- La première partie est une introduction aux outils avec un rappel sur les acteurs et les principes des projets e-learning. 
- La deuxième partie présente l'environnement technique de tout dispositif de formation à distance : les plates-formes LMS, avec la présentation détaillée de la version 2 de Dokeos. 
- La troisième partie entre dans le coeur du dispositif avec les contenus pédagogiques et les outils auteur permettant de les concevoir : Adobe Presenter, Dokeos Rapid&amp;hellip; ainsi que les outils de MindMapping tels que Dokeos Mind. 
- La quatrième partie présente les outils d'évaluation et exerciseurs tels que Dokeos Quiz et Netquiz. 
- La cinquième partie expose les outils d'accompagnement et les outils de formation informelle. Nous mettons l'accent sur les outils web 2.0 facilitant l'accompagnement : blog, wiki, classe virtuelle, réseau social et nous vous présentons dans le détail des outils tels que Dokeos Wiki, les réseaux sociaux, l'Agenda Dokeos, Adobe Connect&amp;hellip; 
- La sixième partie détaille l'animation dans un parcours de formation avec un exemple concret de création de classe virtuelle. 
- Dans le dernier chapitre, vous vous placerez du côté de l'apprenant après avoir créé un parcours complet de formation sur Dokeos 2.0.
Tout au long des chapitres, il vous sera proposé un cas pratique, pour vous permettre d'expérimenter les outils présentés.
+ vous disposerez d'un accès individuel à la plate-forme Dokeos 2.0 pour vous entraîner
En complément de ce livre, vous trouverez dans la même collection et du même auteur, le livre Réussir votre projet e-learning qui présente une méthodologie permettant la mise en place d'un projet e-learning.
Ce livre est également proposé en coffret</v>
          </cell>
          <cell r="R1053">
            <v>9782746076983</v>
          </cell>
          <cell r="S1053" t="str">
            <v>Version Numérique</v>
          </cell>
          <cell r="T1053">
            <v>9782746076129</v>
          </cell>
          <cell r="U1053" t="str">
            <v>Version Imprimée</v>
          </cell>
          <cell r="V1053" t="str">
            <v>St-Herblain</v>
          </cell>
          <cell r="W1053" t="str">
            <v>Editions ENI</v>
          </cell>
          <cell r="X1053">
            <v>2012</v>
          </cell>
          <cell r="Y1053" t="str">
            <v>Bibliothèque Numérique ENI (Service en ligne)</v>
          </cell>
          <cell r="Z1053" t="str">
            <v>SOLUTIONS BUSINESS</v>
          </cell>
          <cell r="AA1053" t="str">
            <v>texte</v>
          </cell>
          <cell r="AB1053" t="str">
            <v>txt</v>
          </cell>
          <cell r="AC1053" t="str">
            <v>rdacontent/fre</v>
          </cell>
          <cell r="AD1053" t="str">
            <v>informatique</v>
          </cell>
          <cell r="AE1053" t="str">
            <v>c</v>
          </cell>
          <cell r="AF1053" t="str">
            <v>rdamedia/fre</v>
          </cell>
          <cell r="AG1053" t="str">
            <v>ressource en ligne</v>
          </cell>
          <cell r="AH1053" t="str">
            <v>cr</v>
          </cell>
          <cell r="AI1053" t="str">
            <v>rdacarrier/fre</v>
          </cell>
          <cell r="AJ1053" t="str">
            <v>m\\\\\o\\d\\\\\\\\</v>
          </cell>
          <cell r="AK1053" t="str">
            <v>cr\cn\\\\uuaua</v>
          </cell>
          <cell r="AL1053" t="str">
            <v>Accès restreint aux membres</v>
          </cell>
          <cell r="AM1053" t="str">
            <v>Source de la note de description : Version imprimée</v>
          </cell>
          <cell r="AN1053" t="str">
            <v/>
          </cell>
          <cell r="AO1053" t="str">
            <v>%SITE_CLIENT%/?library_guid=C1E5DCDD-BD7D-4FDF-B21E-479F14EDDD40</v>
          </cell>
          <cell r="AP1053" t="str">
            <v>Accès au travers du portail ENI</v>
          </cell>
          <cell r="AQ1053" t="str">
            <v xml:space="preserve"> Adobe Connect </v>
          </cell>
          <cell r="AR1053" t="str">
            <v xml:space="preserve"> Adobe Presenter </v>
          </cell>
          <cell r="AS1053" t="str">
            <v xml:space="preserve"> blended learning</v>
          </cell>
          <cell r="AT1053" t="str">
            <v xml:space="preserve"> Camtasia </v>
          </cell>
          <cell r="AU1053" t="str">
            <v xml:space="preserve"> Communication </v>
          </cell>
          <cell r="AV1053" t="str">
            <v xml:space="preserve"> Communications </v>
          </cell>
          <cell r="AW1053" t="str">
            <v xml:space="preserve"> Dokeos </v>
          </cell>
          <cell r="AX1053" t="str">
            <v xml:space="preserve"> e</v>
          </cell>
          <cell r="AY1053" t="str">
            <v xml:space="preserve"> e learning </v>
          </cell>
          <cell r="AZ1053" t="str">
            <v xml:space="preserve"> elearning </v>
          </cell>
          <cell r="BA1053" t="str">
            <v xml:space="preserve"> exerciseur </v>
          </cell>
          <cell r="BB1053" t="str">
            <v xml:space="preserve"> formation </v>
          </cell>
          <cell r="BC1053" t="str">
            <v xml:space="preserve"> formation à distance </v>
          </cell>
          <cell r="BD1053" t="str">
            <v xml:space="preserve"> LCMS </v>
          </cell>
          <cell r="BE1053" t="str">
            <v xml:space="preserve"> learning </v>
          </cell>
          <cell r="BF1053" t="str">
            <v xml:space="preserve"> LNSOBOELEAR</v>
          </cell>
          <cell r="BG1053" t="str">
            <v xml:space="preserve"> MindMapping </v>
          </cell>
          <cell r="BH1053" t="str">
            <v xml:space="preserve"> module </v>
          </cell>
          <cell r="BI1053" t="str">
            <v xml:space="preserve"> Netquiz </v>
          </cell>
          <cell r="BJ1053" t="str">
            <v xml:space="preserve"> Wiki </v>
          </cell>
          <cell r="BK1053" t="str">
            <v xml:space="preserve">formation </v>
          </cell>
          <cell r="BL1053" t="str">
            <v xml:space="preserve">LMS </v>
          </cell>
          <cell r="BM1053" t="str">
            <v/>
          </cell>
          <cell r="BN1053" t="str">
            <v/>
          </cell>
          <cell r="BO1053" t="str">
            <v/>
          </cell>
          <cell r="BP1053" t="str">
            <v/>
          </cell>
          <cell r="BQ1053" t="str">
            <v/>
          </cell>
          <cell r="BR1053" t="str">
            <v/>
          </cell>
          <cell r="BS1053" t="str">
            <v/>
          </cell>
          <cell r="BT1053" t="str">
            <v/>
          </cell>
          <cell r="BU1053" t="str">
            <v/>
          </cell>
          <cell r="BV1053" t="str">
            <v/>
          </cell>
          <cell r="BW1053" t="str">
            <v/>
          </cell>
          <cell r="BX1053" t="str">
            <v/>
          </cell>
        </row>
        <row r="1054">
          <cell r="A1054" t="str">
            <v>SOBPAR</v>
          </cell>
          <cell r="B1054" t="str">
            <v>Parler et faire une présentation en public en toute confiance</v>
          </cell>
          <cell r="C1054" t="str">
            <v>Apprendre, s'entraîner et exceller !</v>
          </cell>
          <cell r="D1054" t="str">
            <v>Marc  ISRAEL</v>
          </cell>
          <cell r="E1054" t="str">
            <v/>
          </cell>
          <cell r="F1054" t="str">
            <v xml:space="preserve">ISRAEL, Marc </v>
          </cell>
          <cell r="G1054" t="str">
            <v/>
          </cell>
          <cell r="H1054" t="str">
            <v/>
          </cell>
          <cell r="I1054" t="str">
            <v/>
          </cell>
          <cell r="J1054" t="str">
            <v/>
          </cell>
          <cell r="K1054" t="str">
            <v>Edition du 1 March 2019</v>
          </cell>
          <cell r="L1054" t="str">
            <v>248 pages</v>
          </cell>
          <cell r="M1054" t="str">
            <v>Editions ENI</v>
          </cell>
          <cell r="N1054" t="str">
            <v>fre</v>
          </cell>
          <cell r="O1054" t="str">
            <v>fre</v>
          </cell>
          <cell r="P1054" t="str">
            <v>fre</v>
          </cell>
          <cell r="Q1054" t="str">
            <v xml:space="preserve">La peur de parler en public arrive juste derrière  celle de la mort. Le stress qu'elle génère peut être incapacitant et  transformer une présentation en événement traumatisant. Pourtant, savoir  présenter en public est une des compétences nécessaires pour booster une  carrière ; or, en appliquant quelques techniques simples, vous pourrez  facilement transcender vos peurs et briller en public.
Ce livre est le fruit de près de trente ans de présentations  publiques utilisant des logiciels de présentation divers, de Harvard  Graphics à Canva en passant par PowerPoint, Prezi Next, Impress,  Keynote ou Sway. Il s'adresse à toutes les personnes amenées à faire  des présentations face à un public plus ou moins large, que ce soit dans un  domaine professionnel ou privé.
Il aborde tous les aspects de la présentation : quel outil choisir, comment construire l'histoire et délivrer son message,  comment utiliser le cliqueur mais également comment travailler sa voix,  se présenter face à son audience, se préparer au mieux et prendre  confiance grâce aux répétitions&amp;hellip;
Débordant d'informations utiles, de nombreuses astuces,  présentant des exemples de présentations réussies et les principales  erreurs à éviter, il conviendra également aux présentateurs et présentatrices  aguerris et vous aidera à concevoir une présentation digne des plus grands  orateurs tels Steve Jobs ou Anthony Robbins.
Vous y trouverez également des exercices simples et  rapides pour vous apprendre à mieux respirer, à travailler votre voix, à vous  déplacer sur la scène avec assurance, à mieux articuler les transitions entre  diapositives, à impliquer votre audience pour, finalement, devenir un  présentateur hors pair.
Quizinclus dans 
la version en ligne !
- Testez vos connaissances à l'issue de chaque chapitre
- Validez vos acquis
</v>
          </cell>
          <cell r="R1054">
            <v>9782409018435</v>
          </cell>
          <cell r="S1054" t="str">
            <v>Version Numérique</v>
          </cell>
          <cell r="T1054">
            <v>9782409017988</v>
          </cell>
          <cell r="U1054" t="str">
            <v>Version Imprimée</v>
          </cell>
          <cell r="V1054" t="str">
            <v>St-Herblain</v>
          </cell>
          <cell r="W1054" t="str">
            <v>Editions ENI</v>
          </cell>
          <cell r="X1054">
            <v>2019</v>
          </cell>
          <cell r="Y1054" t="str">
            <v>Bibliothèque Numérique ENI (Service en ligne)</v>
          </cell>
          <cell r="Z1054" t="str">
            <v>SOLUTIONS BUSINESS</v>
          </cell>
          <cell r="AA1054" t="str">
            <v>texte</v>
          </cell>
          <cell r="AB1054" t="str">
            <v>txt</v>
          </cell>
          <cell r="AC1054" t="str">
            <v>rdacontent/fre</v>
          </cell>
          <cell r="AD1054" t="str">
            <v>informatique</v>
          </cell>
          <cell r="AE1054" t="str">
            <v>c</v>
          </cell>
          <cell r="AF1054" t="str">
            <v>rdamedia/fre</v>
          </cell>
          <cell r="AG1054" t="str">
            <v>ressource en ligne</v>
          </cell>
          <cell r="AH1054" t="str">
            <v>cr</v>
          </cell>
          <cell r="AI1054" t="str">
            <v>rdacarrier/fre</v>
          </cell>
          <cell r="AJ1054" t="str">
            <v>m\\\\\o\\d\\\\\\\\</v>
          </cell>
          <cell r="AK1054" t="str">
            <v>cr\cn\\\\uuaua</v>
          </cell>
          <cell r="AL1054" t="str">
            <v>Accès restreint aux membres</v>
          </cell>
          <cell r="AM1054" t="str">
            <v>Source de la note de description : Version imprimée</v>
          </cell>
          <cell r="AN1054" t="str">
            <v/>
          </cell>
          <cell r="AO1054" t="str">
            <v>%SITE_CLIENT%/?library_guid=CEE7C696-BE6B-478D-A2EF-FB1A8807CCE2</v>
          </cell>
          <cell r="AP1054" t="str">
            <v>Accès au travers du portail ENI</v>
          </cell>
          <cell r="AQ1054" t="str">
            <v xml:space="preserve"> Canva </v>
          </cell>
          <cell r="AR1054" t="str">
            <v xml:space="preserve"> communication </v>
          </cell>
          <cell r="AS1054" t="str">
            <v xml:space="preserve"> diaporama </v>
          </cell>
          <cell r="AT1054" t="str">
            <v xml:space="preserve"> discours </v>
          </cell>
          <cell r="AU1054" t="str">
            <v xml:space="preserve"> Harvard Graphics </v>
          </cell>
          <cell r="AV1054" t="str">
            <v xml:space="preserve"> Impress </v>
          </cell>
          <cell r="AW1054" t="str">
            <v xml:space="preserve"> Keynote </v>
          </cell>
          <cell r="AX1054" t="str">
            <v xml:space="preserve"> LNSOBPAR</v>
          </cell>
          <cell r="AY1054" t="str">
            <v xml:space="preserve"> Mindmapping </v>
          </cell>
          <cell r="AZ1054" t="str">
            <v xml:space="preserve"> PowerPoint </v>
          </cell>
          <cell r="BA1054" t="str">
            <v xml:space="preserve"> Prezi Next </v>
          </cell>
          <cell r="BB1054" t="str">
            <v xml:space="preserve"> répétition </v>
          </cell>
          <cell r="BC1054" t="str">
            <v xml:space="preserve"> respiration </v>
          </cell>
          <cell r="BD1054" t="str">
            <v xml:space="preserve"> Storyboard </v>
          </cell>
          <cell r="BE1054" t="str">
            <v xml:space="preserve"> Storytelling </v>
          </cell>
          <cell r="BF1054" t="str">
            <v xml:space="preserve"> Sway </v>
          </cell>
          <cell r="BG1054" t="str">
            <v xml:space="preserve">Prise de parole en public </v>
          </cell>
          <cell r="BH1054" t="str">
            <v/>
          </cell>
          <cell r="BI1054" t="str">
            <v/>
          </cell>
          <cell r="BJ1054" t="str">
            <v/>
          </cell>
          <cell r="BK1054" t="str">
            <v/>
          </cell>
          <cell r="BL1054" t="str">
            <v/>
          </cell>
          <cell r="BM1054" t="str">
            <v/>
          </cell>
          <cell r="BN1054" t="str">
            <v/>
          </cell>
          <cell r="BO1054" t="str">
            <v/>
          </cell>
          <cell r="BP1054" t="str">
            <v/>
          </cell>
          <cell r="BQ1054" t="str">
            <v/>
          </cell>
          <cell r="BR1054" t="str">
            <v/>
          </cell>
          <cell r="BS1054" t="str">
            <v/>
          </cell>
          <cell r="BT1054" t="str">
            <v/>
          </cell>
          <cell r="BU1054" t="str">
            <v/>
          </cell>
          <cell r="BV1054" t="str">
            <v/>
          </cell>
          <cell r="BW1054" t="str">
            <v/>
          </cell>
          <cell r="BX1054" t="str">
            <v/>
          </cell>
        </row>
        <row r="1055">
          <cell r="A1055" t="str">
            <v>SOBPOWQUE</v>
          </cell>
          <cell r="B1055" t="str">
            <v>Power Query et M</v>
          </cell>
          <cell r="C1055" t="str">
            <v>Extraire et préparer les données en vue de leur exploitation dans Excel ou Power BI</v>
          </cell>
          <cell r="D1055" t="str">
            <v>André MEYER-ROUSSILHON</v>
          </cell>
          <cell r="E1055" t="str">
            <v/>
          </cell>
          <cell r="F1055" t="str">
            <v>MEYER-ROUSSILHON, André</v>
          </cell>
          <cell r="G1055" t="str">
            <v/>
          </cell>
          <cell r="H1055" t="str">
            <v/>
          </cell>
          <cell r="I1055" t="str">
            <v/>
          </cell>
          <cell r="J1055" t="str">
            <v/>
          </cell>
          <cell r="K1055" t="str">
            <v>Edition du 1 September 2021</v>
          </cell>
          <cell r="L1055" t="str">
            <v>306 pages</v>
          </cell>
          <cell r="M1055" t="str">
            <v>Editions ENI</v>
          </cell>
          <cell r="N1055" t="str">
            <v>fre</v>
          </cell>
          <cell r="O1055" t="str">
            <v>fre</v>
          </cell>
          <cell r="P1055" t="str">
            <v>fre</v>
          </cell>
          <cell r="Q1055" t="str">
            <v xml:space="preserve">Power Query permet l’extraction, la transformation et le chargement de données depuis une multitude de sources vers les deux outils principaux que sont Power BI et Excel. C’est surtout l’étape de transformation qui va nous intéresser dans cet ouvrage : les plus simples consistent à filtrer les lignes, choisir les champs ou encore vérifier le type de la donnée. Mais il est souvent nécessaire de nettoyer les données (harmoniser les champs de type texte, supprimer les valeurs nulles ou une ligne de total…), de créer de nouveaux champs, de calculer de nouveaux indicateurs ou de scinder un champ complexe en plusieurs valeurs distinctes. 
M est le langage de programmation disponible dans Power Query qui permet de travailler plus vite et d’aller plus loin. 
Ce livre s’adresse à toute personne devant traiter des données avec Power Query. Les utilisateurs de Power Query pouvant s’appuyer sur l’interface graphique exclusivement, ou saisir intégralement le code M, nous avons adopté dans ce livre une approche mixte : laisser l’interface graphique générer le code et y apporter des améliorations en code M lorsque cela est utile, tant en termes de rapidité de conception qu’en termes de possibilités de transformation. 
Dans le premier chapitre, nous nous intéressons aux connecteurs. Nous évoquons un certain nombre de cas courants (fichier Excel, fichier Excel avec plusieurs feuilles, plusieurs fichiers Excel, tableaux croisés), puis nous voyons l’import de fichiers plats (TXT, JSON), l’import à partir de bases de données et l’import de données issues du Web. Nous évoquons aussi les jeux de données (datasets). 
Le deuxième chapitre est consacré au nettoyage et à la préparation des données. Nous y voyons comment transformer des colonnes, dépivoter un tableau croisé, transformer successivement du texte, des numériques puis des dates, comment ajouter des colonnes, combiner (associer) des tables, comment gérer les erreurs de chargement. Nous voyons aussi comment accéder au code M, comment le lire et comment, après avoir utilisé l’interface graphique, reproduire ou améliorer l’opération à l’aide du code M. 
Le troisième chapitre vous propose d’aller plus loin avec Power Query et M en travaillant sur les étapes de transformation, avec l'organisation des requêtes, les paramètres, les filtres dynamiques, l’agrégation des tables. Nous évoquons également dans ce chapitre le modèle « en étoile » qui est la structure de données recommandée. 
Le quatrième chapitre se concentre sur les erreurs au chargement des données : comment les déceler, comment générer un rapport d’erreurs pour les corriger. 
Dans le chapitre suivant, nous plongeons dans le code M pour mieux comprendre sa structure, ses entités, créer des fonctions personnalisées, utiliser l'actualisation incrémentielle, découvrir des cas complexes de transformation ou d’extraction de données à partir du Web. 
Le livre se termine par une annexe dans laquelle nous évoquons l'installation et l’utilisation de R ou de Python dans Power Query.
 Quizinclus dans 
la version en ligne !
 - Testez vos connaissances à l'issue de chaque chapitre
 - Validez vos acquis
</v>
          </cell>
          <cell r="R1055">
            <v>9782409031922</v>
          </cell>
          <cell r="S1055" t="str">
            <v>Version Numérique</v>
          </cell>
          <cell r="T1055">
            <v>9782409031915</v>
          </cell>
          <cell r="U1055" t="str">
            <v>Version Imprimée</v>
          </cell>
          <cell r="V1055" t="str">
            <v>St-Herblain</v>
          </cell>
          <cell r="W1055" t="str">
            <v>Editions ENI</v>
          </cell>
          <cell r="X1055">
            <v>2021</v>
          </cell>
          <cell r="Y1055" t="str">
            <v>Bibliothèque Numérique ENI (Service en ligne)</v>
          </cell>
          <cell r="Z1055" t="str">
            <v>SOLUTIONS BUSINESS</v>
          </cell>
          <cell r="AA1055" t="str">
            <v>texte</v>
          </cell>
          <cell r="AB1055" t="str">
            <v>txt</v>
          </cell>
          <cell r="AC1055" t="str">
            <v>rdacontent/fre</v>
          </cell>
          <cell r="AD1055" t="str">
            <v>informatique</v>
          </cell>
          <cell r="AE1055" t="str">
            <v>c</v>
          </cell>
          <cell r="AF1055" t="str">
            <v>rdamedia/fre</v>
          </cell>
          <cell r="AG1055" t="str">
            <v>ressource en ligne</v>
          </cell>
          <cell r="AH1055" t="str">
            <v>cr</v>
          </cell>
          <cell r="AI1055" t="str">
            <v>rdacarrier/fre</v>
          </cell>
          <cell r="AJ1055" t="str">
            <v>m\\\\\o\\d\\\\\\\\</v>
          </cell>
          <cell r="AK1055" t="str">
            <v>cr\cn\\\\uuaua</v>
          </cell>
          <cell r="AL1055" t="str">
            <v>Accès restreint aux membres</v>
          </cell>
          <cell r="AM1055" t="str">
            <v>Source de la note de description : Version imprimée</v>
          </cell>
          <cell r="AN1055" t="str">
            <v/>
          </cell>
          <cell r="AO1055" t="str">
            <v>%SITE_CLIENT%/?library_guid=465E68BD-3DA0-426D-9364-D3950828C61A</v>
          </cell>
          <cell r="AP1055" t="str">
            <v>Accès au travers du portail ENI</v>
          </cell>
          <cell r="AQ1055" t="str">
            <v xml:space="preserve"> agrégation de tables </v>
          </cell>
          <cell r="AR1055" t="str">
            <v xml:space="preserve"> base de données </v>
          </cell>
          <cell r="AS1055" t="str">
            <v xml:space="preserve"> Business Intelligence </v>
          </cell>
          <cell r="AT1055" t="str">
            <v xml:space="preserve"> dataset </v>
          </cell>
          <cell r="AU1055" t="str">
            <v xml:space="preserve"> ETL </v>
          </cell>
          <cell r="AV1055" t="str">
            <v xml:space="preserve"> extraction </v>
          </cell>
          <cell r="AW1055" t="str">
            <v xml:space="preserve"> jeux de données </v>
          </cell>
          <cell r="AX1055" t="str">
            <v xml:space="preserve"> modèle en étoile</v>
          </cell>
          <cell r="AY1055" t="str">
            <v xml:space="preserve"> nettoyage </v>
          </cell>
          <cell r="AZ1055" t="str">
            <v xml:space="preserve"> Power BI </v>
          </cell>
          <cell r="BA1055" t="str">
            <v xml:space="preserve"> transformation </v>
          </cell>
          <cell r="BB1055" t="str">
            <v xml:space="preserve">BI </v>
          </cell>
          <cell r="BC1055" t="str">
            <v/>
          </cell>
          <cell r="BD1055" t="str">
            <v/>
          </cell>
          <cell r="BE1055" t="str">
            <v/>
          </cell>
          <cell r="BF1055" t="str">
            <v/>
          </cell>
          <cell r="BG1055" t="str">
            <v/>
          </cell>
          <cell r="BH1055" t="str">
            <v/>
          </cell>
          <cell r="BI1055" t="str">
            <v/>
          </cell>
          <cell r="BJ1055" t="str">
            <v/>
          </cell>
          <cell r="BK1055" t="str">
            <v/>
          </cell>
          <cell r="BL1055" t="str">
            <v/>
          </cell>
          <cell r="BM1055" t="str">
            <v/>
          </cell>
          <cell r="BN1055" t="str">
            <v/>
          </cell>
          <cell r="BO1055" t="str">
            <v/>
          </cell>
          <cell r="BP1055" t="str">
            <v/>
          </cell>
          <cell r="BQ1055" t="str">
            <v/>
          </cell>
          <cell r="BR1055" t="str">
            <v/>
          </cell>
          <cell r="BS1055" t="str">
            <v/>
          </cell>
          <cell r="BT1055" t="str">
            <v/>
          </cell>
          <cell r="BU1055" t="str">
            <v/>
          </cell>
          <cell r="BV1055" t="str">
            <v/>
          </cell>
          <cell r="BW1055" t="str">
            <v/>
          </cell>
          <cell r="BX1055" t="str">
            <v/>
          </cell>
        </row>
        <row r="1056">
          <cell r="A1056" t="str">
            <v>SOBPRE</v>
          </cell>
          <cell r="B1056" t="str">
            <v>Prezi</v>
          </cell>
          <cell r="C1056" t="str">
            <v>Faites la différence avec des présentations originales !</v>
          </cell>
          <cell r="D1056" t="str">
            <v>Myriam GRIS</v>
          </cell>
          <cell r="E1056" t="str">
            <v/>
          </cell>
          <cell r="F1056" t="str">
            <v>GRIS, Myriam</v>
          </cell>
          <cell r="G1056" t="str">
            <v/>
          </cell>
          <cell r="H1056" t="str">
            <v/>
          </cell>
          <cell r="I1056" t="str">
            <v/>
          </cell>
          <cell r="J1056" t="str">
            <v/>
          </cell>
          <cell r="K1056" t="str">
            <v>Edition du 1 March 2015</v>
          </cell>
          <cell r="L1056" t="str">
            <v>230 pages</v>
          </cell>
          <cell r="M1056" t="str">
            <v>Editions ENI</v>
          </cell>
          <cell r="N1056" t="str">
            <v>fre</v>
          </cell>
          <cell r="O1056" t="str">
            <v>fre</v>
          </cell>
          <cell r="P1056" t="str">
            <v>fre</v>
          </cell>
          <cell r="Q1056" t="str">
            <v>Prezi est un nouveau logiciel de présentation innovant et populaire (plus de 30 millions d'utilisateurs à travers le monde) ; accessible par l'intermédiaire de votre navigateur, il offre une excellente alternative à PowerPoint de par son approche visuelle non structurelle (les informations sont disposées sur une « toile » infinie) et ses fonctionnalités de zoom qui en font un fabuleux outil de communication et qui vous permettra de projeter des présentations captivantes et originales.
Après quelques conseils sur le choix d'une licence et les étapes de préparation, vous apprendrez dans ce livre, à vous familiariser avec l'interface et l'environnement de travail proposé par Prezi puis à créer votre première présentation en ajoutant du texte, des images et des vidéos ; vous verrez également comment utiliser des cadres pour structurer votre contenu et concevoir le chemin du scénario puis projeter votre présentation au public. 
Un chapitre est consacré à l'application Prezi Desktop qui permet de travailler sans connexion et d'enregistrer ses fichiers sur son poste de travail.
Cet outil étant proposé sur le Web, vous découvrirez comment partager une présentation : la diffuser à distance à plusieurs participants, travailler à plusieurs sur une même présentation ou la publier sur un blog ou un réseau social.
Pour finir, nous vous proposons un exercice d'application reprenant les différentes fonctionnalités du logiciel ainsi que des astuces.</v>
          </cell>
          <cell r="R1056">
            <v>9782746095465</v>
          </cell>
          <cell r="S1056" t="str">
            <v>Version Numérique</v>
          </cell>
          <cell r="T1056">
            <v>9782746094390</v>
          </cell>
          <cell r="U1056" t="str">
            <v>Version Imprimée</v>
          </cell>
          <cell r="V1056" t="str">
            <v>St-Herblain</v>
          </cell>
          <cell r="W1056" t="str">
            <v>Editions ENI</v>
          </cell>
          <cell r="X1056">
            <v>2015</v>
          </cell>
          <cell r="Y1056" t="str">
            <v>Bibliothèque Numérique ENI (Service en ligne)</v>
          </cell>
          <cell r="Z1056" t="str">
            <v>SOLUTIONS BUSINESS</v>
          </cell>
          <cell r="AA1056" t="str">
            <v>texte</v>
          </cell>
          <cell r="AB1056" t="str">
            <v>txt</v>
          </cell>
          <cell r="AC1056" t="str">
            <v>rdacontent/fre</v>
          </cell>
          <cell r="AD1056" t="str">
            <v>informatique</v>
          </cell>
          <cell r="AE1056" t="str">
            <v>c</v>
          </cell>
          <cell r="AF1056" t="str">
            <v>rdamedia/fre</v>
          </cell>
          <cell r="AG1056" t="str">
            <v>ressource en ligne</v>
          </cell>
          <cell r="AH1056" t="str">
            <v>cr</v>
          </cell>
          <cell r="AI1056" t="str">
            <v>rdacarrier/fre</v>
          </cell>
          <cell r="AJ1056" t="str">
            <v>m\\\\\o\\d\\\\\\\\</v>
          </cell>
          <cell r="AK1056" t="str">
            <v>cr\cn\\\\uuaua</v>
          </cell>
          <cell r="AL1056" t="str">
            <v>Accès restreint aux membres</v>
          </cell>
          <cell r="AM1056" t="str">
            <v>Source de la note de description : Version imprimée</v>
          </cell>
          <cell r="AN1056" t="str">
            <v/>
          </cell>
          <cell r="AO1056" t="str">
            <v>%SITE_CLIENT%/?library_guid=83381915-0900-46ED-BB1F-ED2B46B1BF13</v>
          </cell>
          <cell r="AP1056" t="str">
            <v>Accès au travers du portail ENI</v>
          </cell>
          <cell r="AQ1056" t="str">
            <v xml:space="preserve"> animation </v>
          </cell>
          <cell r="AR1056" t="str">
            <v xml:space="preserve"> LNSOBPRE</v>
          </cell>
          <cell r="AS1056" t="str">
            <v xml:space="preserve"> preAO </v>
          </cell>
          <cell r="AT1056" t="str">
            <v xml:space="preserve"> projection </v>
          </cell>
          <cell r="AU1056" t="str">
            <v xml:space="preserve">Diaporama </v>
          </cell>
          <cell r="AV1056" t="str">
            <v/>
          </cell>
          <cell r="AW1056" t="str">
            <v/>
          </cell>
          <cell r="AX1056" t="str">
            <v/>
          </cell>
          <cell r="AY1056" t="str">
            <v/>
          </cell>
          <cell r="AZ1056" t="str">
            <v/>
          </cell>
          <cell r="BA1056" t="str">
            <v/>
          </cell>
          <cell r="BB1056" t="str">
            <v/>
          </cell>
          <cell r="BC1056" t="str">
            <v/>
          </cell>
          <cell r="BD1056" t="str">
            <v/>
          </cell>
          <cell r="BE1056" t="str">
            <v/>
          </cell>
          <cell r="BF1056" t="str">
            <v/>
          </cell>
          <cell r="BG1056" t="str">
            <v/>
          </cell>
          <cell r="BH1056" t="str">
            <v/>
          </cell>
          <cell r="BI1056" t="str">
            <v/>
          </cell>
          <cell r="BJ1056" t="str">
            <v/>
          </cell>
          <cell r="BK1056" t="str">
            <v/>
          </cell>
          <cell r="BL1056" t="str">
            <v/>
          </cell>
          <cell r="BM1056" t="str">
            <v/>
          </cell>
          <cell r="BN1056" t="str">
            <v/>
          </cell>
          <cell r="BO1056" t="str">
            <v/>
          </cell>
          <cell r="BP1056" t="str">
            <v/>
          </cell>
          <cell r="BQ1056" t="str">
            <v/>
          </cell>
          <cell r="BR1056" t="str">
            <v/>
          </cell>
          <cell r="BS1056" t="str">
            <v/>
          </cell>
          <cell r="BT1056" t="str">
            <v/>
          </cell>
          <cell r="BU1056" t="str">
            <v/>
          </cell>
          <cell r="BV1056" t="str">
            <v/>
          </cell>
          <cell r="BW1056" t="str">
            <v/>
          </cell>
          <cell r="BX1056" t="str">
            <v/>
          </cell>
        </row>
        <row r="1057">
          <cell r="A1057" t="str">
            <v>SOBRENPOWBI</v>
          </cell>
          <cell r="B1057" t="str">
            <v>Power BI Desktop</v>
          </cell>
          <cell r="C1057" t="str">
            <v>Renforcer, approfondir, explorer</v>
          </cell>
          <cell r="D1057" t="str">
            <v>André MEYER-ROUSSILHON</v>
          </cell>
          <cell r="E1057" t="str">
            <v/>
          </cell>
          <cell r="F1057" t="str">
            <v>MEYER-ROUSSILHON, André</v>
          </cell>
          <cell r="G1057" t="str">
            <v/>
          </cell>
          <cell r="H1057" t="str">
            <v/>
          </cell>
          <cell r="I1057" t="str">
            <v/>
          </cell>
          <cell r="J1057" t="str">
            <v/>
          </cell>
          <cell r="K1057" t="str">
            <v>Edition du 1 September 2020</v>
          </cell>
          <cell r="L1057" t="str">
            <v>280 pages</v>
          </cell>
          <cell r="M1057" t="str">
            <v>Editions ENI</v>
          </cell>
          <cell r="N1057" t="str">
            <v>fre</v>
          </cell>
          <cell r="O1057" t="str">
            <v>fre</v>
          </cell>
          <cell r="P1057" t="str">
            <v>fre</v>
          </cell>
          <cell r="Q1057" t="str">
            <v xml:space="preserve">Ce livre sur Power BI Desktop a été rédigé dans la continuité du livre Power BI Desktop - De l'analyse de données au reporting du même auteur.
Renforcer et approfondir, parce que son objectif est d’aller plus loin dans l’utilisation de Power BI et d’aborder cet outil, non pas comme un auxiliaire à Excel ou à d’autres applications, mais comme l’outil central d’analyse de l’information. L’auteur s’est appuyé sur une approche propre à Power BI, tant pour l’extraction des données et la mise en place du modèle, que pour l’utilisation du langage DAX ; il s’est donné comme objectif de montrer toutes les possibilités offerte par cet outil tout en suivant une perspective pratique : les exemples de code M ou de langage R rendront votre travail plus efficient, c’est-à-dire plus simple et plus rapide.
Explorer parce que cet outil, qui évolue de mois en mois, offre une richesse d’utilisation impressionnante, et nous incite à essayer de nouvelles pistes pour extraire, transformer et analyser l’information. Ainsi, les efforts que met l’éditeur sur la partie IA sont tout à fait significatifs et offrent déjà des possibilités très utiles.
Entre autres thèmes seront donc abordés : 
  • l’importation de données à partir d’Internet, à partir de fichiers source complexes et les bases des langages M et R pour accélérer l’importation et la transformation des données ; 
  • les meilleures pratiques pour la mise en place d'un modèle de données conforme au fonctionnement optimal de cet outil et l’importance du modèle « en étoile » ; 
  • une plongée dans la fonction CALCULATE, pour en maîtriser les subtilités, les « motifs », c’est-à-dire les formes fréquentes, et une mise en pratique pour effectuer des analyses courantes ; 
  • un tour d’horizon des visuels reposant sur l'intelligence artificielle.
L’auteur vous invite dans ce livre à un saut qualitatif dans l’utilisation de cet outil qui s’est imposé en quelques années comme le leader dans son domaine.
Quizinclus dans 
la version en ligne !
- Testez vos connaissances à l'issue de chaque chapitre
- Validez vos acquis
</v>
          </cell>
          <cell r="R1057">
            <v>9782409026775</v>
          </cell>
          <cell r="S1057" t="str">
            <v>Version Numérique</v>
          </cell>
          <cell r="T1057">
            <v>9782409026768</v>
          </cell>
          <cell r="U1057" t="str">
            <v>Version Imprimée</v>
          </cell>
          <cell r="V1057" t="str">
            <v>St-Herblain</v>
          </cell>
          <cell r="W1057" t="str">
            <v>Editions ENI</v>
          </cell>
          <cell r="X1057">
            <v>2020</v>
          </cell>
          <cell r="Y1057" t="str">
            <v>Bibliothèque Numérique ENI (Service en ligne)</v>
          </cell>
          <cell r="Z1057" t="str">
            <v>SOLUTIONS BUSINESS</v>
          </cell>
          <cell r="AA1057" t="str">
            <v>texte</v>
          </cell>
          <cell r="AB1057" t="str">
            <v>txt</v>
          </cell>
          <cell r="AC1057" t="str">
            <v>rdacontent/fre</v>
          </cell>
          <cell r="AD1057" t="str">
            <v>informatique</v>
          </cell>
          <cell r="AE1057" t="str">
            <v>c</v>
          </cell>
          <cell r="AF1057" t="str">
            <v>rdamedia/fre</v>
          </cell>
          <cell r="AG1057" t="str">
            <v>ressource en ligne</v>
          </cell>
          <cell r="AH1057" t="str">
            <v>cr</v>
          </cell>
          <cell r="AI1057" t="str">
            <v>rdacarrier/fre</v>
          </cell>
          <cell r="AJ1057" t="str">
            <v>m\\\\\o\\d\\\\\\\\</v>
          </cell>
          <cell r="AK1057" t="str">
            <v>cr\cn\\\\uuaua</v>
          </cell>
          <cell r="AL1057" t="str">
            <v>Accès restreint aux membres</v>
          </cell>
          <cell r="AM1057" t="str">
            <v>Source de la note de description : Version imprimée</v>
          </cell>
          <cell r="AN1057" t="str">
            <v/>
          </cell>
          <cell r="AO1057" t="str">
            <v>%SITE_CLIENT%/?library_guid=A03D20C7-AAE7-4FFA-8C74-722CBBFC8A54</v>
          </cell>
          <cell r="AP1057" t="str">
            <v>Accès au travers du portail ENI</v>
          </cell>
          <cell r="AQ1057" t="str">
            <v xml:space="preserve"> dashboard </v>
          </cell>
          <cell r="AR1057" t="str">
            <v xml:space="preserve"> data visualisation </v>
          </cell>
          <cell r="AS1057" t="str">
            <v xml:space="preserve"> DAX </v>
          </cell>
          <cell r="AT1057" t="str">
            <v xml:space="preserve"> ETL </v>
          </cell>
          <cell r="AU1057" t="str">
            <v xml:space="preserve"> graphiques </v>
          </cell>
          <cell r="AV1057" t="str">
            <v xml:space="preserve"> indicateurs </v>
          </cell>
          <cell r="AW1057" t="str">
            <v xml:space="preserve"> KPI </v>
          </cell>
          <cell r="AX1057" t="str">
            <v xml:space="preserve"> modèle de données </v>
          </cell>
          <cell r="AY1057" t="str">
            <v xml:space="preserve"> Power BI ServiceI</v>
          </cell>
          <cell r="AZ1057" t="str">
            <v xml:space="preserve"> Power Query </v>
          </cell>
          <cell r="BA1057" t="str">
            <v xml:space="preserve"> reporting </v>
          </cell>
          <cell r="BB1057" t="str">
            <v xml:space="preserve"> segment </v>
          </cell>
          <cell r="BC1057" t="str">
            <v xml:space="preserve"> tableau de bord </v>
          </cell>
          <cell r="BD1057" t="str">
            <v xml:space="preserve"> visuels </v>
          </cell>
          <cell r="BE1057" t="str">
            <v xml:space="preserve">Dataviz </v>
          </cell>
          <cell r="BF1057" t="str">
            <v/>
          </cell>
          <cell r="BG1057" t="str">
            <v/>
          </cell>
          <cell r="BH1057" t="str">
            <v/>
          </cell>
          <cell r="BI1057" t="str">
            <v/>
          </cell>
          <cell r="BJ1057" t="str">
            <v/>
          </cell>
          <cell r="BK1057" t="str">
            <v/>
          </cell>
          <cell r="BL1057" t="str">
            <v/>
          </cell>
          <cell r="BM1057" t="str">
            <v/>
          </cell>
          <cell r="BN1057" t="str">
            <v/>
          </cell>
          <cell r="BO1057" t="str">
            <v/>
          </cell>
          <cell r="BP1057" t="str">
            <v/>
          </cell>
          <cell r="BQ1057" t="str">
            <v/>
          </cell>
          <cell r="BR1057" t="str">
            <v/>
          </cell>
          <cell r="BS1057" t="str">
            <v/>
          </cell>
          <cell r="BT1057" t="str">
            <v/>
          </cell>
          <cell r="BU1057" t="str">
            <v/>
          </cell>
          <cell r="BV1057" t="str">
            <v/>
          </cell>
          <cell r="BW1057" t="str">
            <v/>
          </cell>
          <cell r="BX1057" t="str">
            <v/>
          </cell>
        </row>
        <row r="1058">
          <cell r="A1058" t="str">
            <v>SOBTABDAT</v>
          </cell>
          <cell r="B1058" t="str">
            <v>Datavisualisation et tableaux de bord interactifs</v>
          </cell>
          <cell r="C1058" t="str">
            <v>avec Tableau Desktop</v>
          </cell>
          <cell r="D1058" t="str">
            <v>Alexandre Faulx-Briole</v>
          </cell>
          <cell r="E1058" t="str">
            <v/>
          </cell>
          <cell r="F1058" t="str">
            <v>Faulx-Briole, Alexandre</v>
          </cell>
          <cell r="G1058" t="str">
            <v/>
          </cell>
          <cell r="H1058" t="str">
            <v/>
          </cell>
          <cell r="I1058" t="str">
            <v/>
          </cell>
          <cell r="J1058" t="str">
            <v/>
          </cell>
          <cell r="K1058" t="str">
            <v>Edition du 1 December 2017</v>
          </cell>
          <cell r="L1058" t="str">
            <v>354 pages</v>
          </cell>
          <cell r="M1058" t="str">
            <v>Editions ENI</v>
          </cell>
          <cell r="N1058" t="str">
            <v>fre</v>
          </cell>
          <cell r="O1058" t="str">
            <v>fre</v>
          </cell>
          <cell r="P1058" t="str">
            <v>fre</v>
          </cell>
          <cell r="Q1058" t="str">
            <v>Cet ouvrage sur Tableau Desktop 10 est destiné à des débutants mais également à des utilisateurs plus expérimentés. Il vous permettra de tirer le maximum des nombreuses fonctionnalités de Tableau Desktop 10 afin de produire des documents et des tableaux de bord attractifs. 
Vous apprendrez à développer et à mettre en forme des documents simples ou élaborés (tri, sélection, regroupement des données, mise en forme conditionnelle...), à insérer des formules de calcul (numériques, logiques, dates, booléennes...), à utiliser tableaux croisés, diagrammes et cartes géographiques pour les illustrer, etc.
Vous apprécierez les nombreuses méthodes proposées pour mettre en valeur vos données. 
Les documents créés dans l'ouvrage sont disponibles en téléchargement sur le site www.editions-eni.fr.</v>
          </cell>
          <cell r="R1058">
            <v>9782409011627</v>
          </cell>
          <cell r="S1058" t="str">
            <v>Version Numérique</v>
          </cell>
          <cell r="T1058">
            <v>9782409011320</v>
          </cell>
          <cell r="U1058" t="str">
            <v>Version Imprimée</v>
          </cell>
          <cell r="V1058" t="str">
            <v>St-Herblain</v>
          </cell>
          <cell r="W1058" t="str">
            <v>Editions ENI</v>
          </cell>
          <cell r="X1058">
            <v>2017</v>
          </cell>
          <cell r="Y1058" t="str">
            <v>Bibliothèque Numérique ENI (Service en ligne)</v>
          </cell>
          <cell r="Z1058" t="str">
            <v>SOLUTIONS BUSINESS</v>
          </cell>
          <cell r="AA1058" t="str">
            <v>texte</v>
          </cell>
          <cell r="AB1058" t="str">
            <v>txt</v>
          </cell>
          <cell r="AC1058" t="str">
            <v>rdacontent/fre</v>
          </cell>
          <cell r="AD1058" t="str">
            <v>informatique</v>
          </cell>
          <cell r="AE1058" t="str">
            <v>c</v>
          </cell>
          <cell r="AF1058" t="str">
            <v>rdamedia/fre</v>
          </cell>
          <cell r="AG1058" t="str">
            <v>ressource en ligne</v>
          </cell>
          <cell r="AH1058" t="str">
            <v>cr</v>
          </cell>
          <cell r="AI1058" t="str">
            <v>rdacarrier/fre</v>
          </cell>
          <cell r="AJ1058" t="str">
            <v>m\\\\\o\\d\\\\\\\\</v>
          </cell>
          <cell r="AK1058" t="str">
            <v>cr\cn\\\\uuaua</v>
          </cell>
          <cell r="AL1058" t="str">
            <v>Accès restreint aux membres</v>
          </cell>
          <cell r="AM1058" t="str">
            <v>Source de la note de description : Version imprimée</v>
          </cell>
          <cell r="AN1058" t="str">
            <v/>
          </cell>
          <cell r="AO1058" t="str">
            <v>%SITE_CLIENT%/?library_guid=BDA8501A-6C75-4605-8CDB-156CE6190983</v>
          </cell>
          <cell r="AP1058" t="str">
            <v>Accès au travers du portail ENI</v>
          </cell>
          <cell r="AQ1058" t="str">
            <v xml:space="preserve"> cartographie </v>
          </cell>
          <cell r="AR1058" t="str">
            <v xml:space="preserve"> dimension </v>
          </cell>
          <cell r="AS1058" t="str">
            <v xml:space="preserve"> graphique </v>
          </cell>
          <cell r="AT1058" t="str">
            <v xml:space="preserve"> interactivité </v>
          </cell>
          <cell r="AU1058" t="str">
            <v xml:space="preserve"> LNSOBTABDAT</v>
          </cell>
          <cell r="AV1058" t="str">
            <v xml:space="preserve"> statistique </v>
          </cell>
          <cell r="AW1058" t="str">
            <v xml:space="preserve"> visualisation </v>
          </cell>
          <cell r="AX1058" t="str">
            <v xml:space="preserve">Dataviz </v>
          </cell>
          <cell r="AY1058" t="str">
            <v/>
          </cell>
          <cell r="AZ1058" t="str">
            <v/>
          </cell>
          <cell r="BA1058" t="str">
            <v/>
          </cell>
          <cell r="BB1058" t="str">
            <v/>
          </cell>
          <cell r="BC1058" t="str">
            <v/>
          </cell>
          <cell r="BD1058" t="str">
            <v/>
          </cell>
          <cell r="BE1058" t="str">
            <v/>
          </cell>
          <cell r="BF1058" t="str">
            <v/>
          </cell>
          <cell r="BG1058" t="str">
            <v/>
          </cell>
          <cell r="BH1058" t="str">
            <v/>
          </cell>
          <cell r="BI1058" t="str">
            <v/>
          </cell>
          <cell r="BJ1058" t="str">
            <v/>
          </cell>
          <cell r="BK1058" t="str">
            <v/>
          </cell>
          <cell r="BL1058" t="str">
            <v/>
          </cell>
          <cell r="BM1058" t="str">
            <v/>
          </cell>
          <cell r="BN1058" t="str">
            <v/>
          </cell>
          <cell r="BO1058" t="str">
            <v/>
          </cell>
          <cell r="BP1058" t="str">
            <v/>
          </cell>
          <cell r="BQ1058" t="str">
            <v/>
          </cell>
          <cell r="BR1058" t="str">
            <v/>
          </cell>
          <cell r="BS1058" t="str">
            <v/>
          </cell>
          <cell r="BT1058" t="str">
            <v/>
          </cell>
          <cell r="BU1058" t="str">
            <v/>
          </cell>
          <cell r="BV1058" t="str">
            <v/>
          </cell>
          <cell r="BW1058" t="str">
            <v/>
          </cell>
          <cell r="BX1058" t="str">
            <v/>
          </cell>
        </row>
        <row r="1059">
          <cell r="A1059" t="str">
            <v>SOBTPE</v>
          </cell>
          <cell r="B1059" t="str">
            <v>Ma petite entreprise au quotidien</v>
          </cell>
          <cell r="C1059" t="str">
            <v>Du bilan à l'analyse financière : comprendre, gérer, analyser</v>
          </cell>
          <cell r="D1059" t="str">
            <v>Nadine BONHIVERS</v>
          </cell>
          <cell r="E1059" t="str">
            <v/>
          </cell>
          <cell r="F1059" t="str">
            <v>BONHIVERS, Nadine</v>
          </cell>
          <cell r="G1059" t="str">
            <v/>
          </cell>
          <cell r="H1059" t="str">
            <v/>
          </cell>
          <cell r="I1059" t="str">
            <v/>
          </cell>
          <cell r="J1059" t="str">
            <v/>
          </cell>
          <cell r="K1059" t="str">
            <v>Edition du 1 November 2022</v>
          </cell>
          <cell r="L1059" t="str">
            <v>338 pages</v>
          </cell>
          <cell r="M1059" t="str">
            <v>Editions ENI</v>
          </cell>
          <cell r="N1059" t="str">
            <v>fre</v>
          </cell>
          <cell r="O1059" t="str">
            <v>fre</v>
          </cell>
          <cell r="P1059" t="str">
            <v>fre</v>
          </cell>
          <cell r="Q1059" t="str">
            <v xml:space="preserve">Facturation, TVA, trésorerie, fiscalité, bilan et compte de résultat : pour l’entrepreneur dirigeant d’une petite entreprise, le quotidien ne se limite pas à l’exercice de son métier et à la satisfaction de la clientèle, il faut encore gérer les factures, surveiller les encaissements, les charges, payer les fournisseurs, les salariés, les cotisations sociales… 
Ce livre est destiné à toute personne dirigeant une petite entreprise ou TPE (artisans, commerçants, prestataires de services, professions libérales …). Il a comme objectif de vous guider de façon simple et pédagogique dans la gestion de votre entreprise au quotidien. 
Les deux premières parties clarifient les tâches régulières et incontournables du quotidien d’une TPE, de la facturation au suivi de la trésorerie et des comptes clients, sans oublier les notions permettant de bien comprendre le fonctionnement de la TVA. 
La partie suivante aborde la préparation du bilan de fin d’exercice en vue de transmettre à l’expert-comptable tous les éléments nécessaires au traitement de l’information. 
La dernière partie est consacrée à l’analyse de la rentabilité de l’activité pour assurer l’équilibre financier suivant des indicateurs précis.
Trois grands axes sont donc présents dans cet ouvrage : la gestion au quotidien, la préparation du bilan et l’analyse de la rentabilité de l’activité.
Quiz inclus dans 
la version en ligne!- Testez vos connaissances à l'issue de chaque chapitre
- Validez vos acquis
</v>
          </cell>
          <cell r="R1059">
            <v>9782409037894</v>
          </cell>
          <cell r="S1059" t="str">
            <v>Version Numérique</v>
          </cell>
          <cell r="T1059">
            <v>9782409037887</v>
          </cell>
          <cell r="U1059" t="str">
            <v>Version Imprimée</v>
          </cell>
          <cell r="V1059" t="str">
            <v>St-Herblain</v>
          </cell>
          <cell r="W1059" t="str">
            <v>Editions ENI</v>
          </cell>
          <cell r="X1059">
            <v>2022</v>
          </cell>
          <cell r="Y1059" t="str">
            <v>Bibliothèque Numérique ENI (Service en ligne)</v>
          </cell>
          <cell r="Z1059" t="str">
            <v>SOLUTIONS BUSINESS</v>
          </cell>
          <cell r="AA1059" t="str">
            <v>texte</v>
          </cell>
          <cell r="AB1059" t="str">
            <v>txt</v>
          </cell>
          <cell r="AC1059" t="str">
            <v>rdacontent/fre</v>
          </cell>
          <cell r="AD1059" t="str">
            <v>informatique</v>
          </cell>
          <cell r="AE1059" t="str">
            <v>c</v>
          </cell>
          <cell r="AF1059" t="str">
            <v>rdamedia/fre</v>
          </cell>
          <cell r="AG1059" t="str">
            <v>ressource en ligne</v>
          </cell>
          <cell r="AH1059" t="str">
            <v>cr</v>
          </cell>
          <cell r="AI1059" t="str">
            <v>rdacarrier/fre</v>
          </cell>
          <cell r="AJ1059" t="str">
            <v>m\\\\\o\\d\\\\\\\\</v>
          </cell>
          <cell r="AK1059" t="str">
            <v>cr\cn\\\\uuaua</v>
          </cell>
          <cell r="AL1059" t="str">
            <v>Accès restreint aux membres</v>
          </cell>
          <cell r="AM1059" t="str">
            <v>Source de la note de description : Version imprimée</v>
          </cell>
          <cell r="AN1059" t="str">
            <v/>
          </cell>
          <cell r="AO1059" t="str">
            <v>%SITE_CLIENT%/?library_guid=0C5A1F3F-D6BD-4CBD-9F9C-38CBDB66BEF4</v>
          </cell>
          <cell r="AP1059" t="str">
            <v>Accès au travers du portail ENI</v>
          </cell>
          <cell r="AQ1059" t="str">
            <v xml:space="preserve"> Bilan </v>
          </cell>
          <cell r="AR1059" t="str">
            <v xml:space="preserve"> compta </v>
          </cell>
          <cell r="AS1059" t="str">
            <v xml:space="preserve"> Comptabilité </v>
          </cell>
          <cell r="AT1059" t="str">
            <v xml:space="preserve"> Compte de résultat </v>
          </cell>
          <cell r="AU1059" t="str">
            <v xml:space="preserve"> trésorerie </v>
          </cell>
          <cell r="AV1059" t="str">
            <v xml:space="preserve"> TVA</v>
          </cell>
          <cell r="AW1059" t="str">
            <v xml:space="preserve">PME </v>
          </cell>
          <cell r="AX1059" t="str">
            <v/>
          </cell>
          <cell r="AY1059" t="str">
            <v/>
          </cell>
          <cell r="AZ1059" t="str">
            <v/>
          </cell>
          <cell r="BA1059" t="str">
            <v/>
          </cell>
          <cell r="BB1059" t="str">
            <v/>
          </cell>
          <cell r="BC1059" t="str">
            <v/>
          </cell>
          <cell r="BD1059" t="str">
            <v/>
          </cell>
          <cell r="BE1059" t="str">
            <v/>
          </cell>
          <cell r="BF1059" t="str">
            <v/>
          </cell>
          <cell r="BG1059" t="str">
            <v/>
          </cell>
          <cell r="BH1059" t="str">
            <v/>
          </cell>
          <cell r="BI1059" t="str">
            <v/>
          </cell>
          <cell r="BJ1059" t="str">
            <v/>
          </cell>
          <cell r="BK1059" t="str">
            <v/>
          </cell>
          <cell r="BL1059" t="str">
            <v/>
          </cell>
          <cell r="BM1059" t="str">
            <v/>
          </cell>
          <cell r="BN1059" t="str">
            <v/>
          </cell>
          <cell r="BO1059" t="str">
            <v/>
          </cell>
          <cell r="BP1059" t="str">
            <v/>
          </cell>
          <cell r="BQ1059" t="str">
            <v/>
          </cell>
          <cell r="BR1059" t="str">
            <v/>
          </cell>
          <cell r="BS1059" t="str">
            <v/>
          </cell>
          <cell r="BT1059" t="str">
            <v/>
          </cell>
          <cell r="BU1059" t="str">
            <v/>
          </cell>
          <cell r="BV1059" t="str">
            <v/>
          </cell>
          <cell r="BW1059" t="str">
            <v/>
          </cell>
          <cell r="BX1059" t="str">
            <v/>
          </cell>
        </row>
        <row r="1060">
          <cell r="A1060" t="str">
            <v>SOBYAM</v>
          </cell>
          <cell r="B1060" t="str">
            <v>Yammer</v>
          </cell>
          <cell r="C1060" t="str">
            <v>Le réseau social d'entreprise de Microsoft&amp;reg;</v>
          </cell>
          <cell r="D1060" t="str">
            <v>Gilles BALMISSE</v>
          </cell>
          <cell r="E1060" t="str">
            <v/>
          </cell>
          <cell r="F1060" t="str">
            <v>BALMISSE, Gilles</v>
          </cell>
          <cell r="G1060" t="str">
            <v/>
          </cell>
          <cell r="H1060" t="str">
            <v/>
          </cell>
          <cell r="I1060" t="str">
            <v/>
          </cell>
          <cell r="J1060" t="str">
            <v/>
          </cell>
          <cell r="K1060" t="str">
            <v>Edition du 1 January 2016</v>
          </cell>
          <cell r="L1060" t="str">
            <v>224 pages</v>
          </cell>
          <cell r="M1060" t="str">
            <v>Editions ENI</v>
          </cell>
          <cell r="N1060" t="str">
            <v>fre</v>
          </cell>
          <cell r="O1060" t="str">
            <v>fre</v>
          </cell>
          <cell r="P1060" t="str">
            <v>fre</v>
          </cell>
          <cell r="Q1060" t="str">
            <v>Yammer est probablement le réseau social d'entreprise (RSE) le plus utilisé à travers le monde. Il est vrai qu'il possède un certain nombre de qualités appréciables pour des organisations de toutes tailles. Yammer est en effet un support logiciel efficace pour faciliter la communication et développer le travail collaboratif. De plus, il s'intègre parfaitement avec l'environnement Microsoft et Office 365 en particulier. Malgré son apparente simplicité, Yammer repose sur des mécanismes de fonctionnement sociaux qui ne sont pas toujours bien compris. L'objectif de ce livre est de vous les faire découvrir.
Après une présentation de ce qu'est un RSE, de ses usages et bénéfices, vous découvrirez dans ce livre les éléments fondamentaux de Yammer qu'il est indispensable de connaître pour tirer pleinement parti de ce puissant outil de communication et de travail collaboratif.
Vous serez ensuite accompagné dans vos premiers pas d'utilisateur du réseau social de Microsoft : création de votre profil, inscription à des groupes, suivi de vos collègues, gestion des notifications, etc. Puis, vous verrez comment participer à des conversations de manière efficace, comment collaborer autour de documents, comment créer puis animer un ou plusieurs groupes sur Yammer.
Enfin, vous découvrirez comment aller plus loin dans l'exploitation de Yammer au travers notamment de son utilisation conjointe avec SharePoint et Office 365.</v>
          </cell>
          <cell r="R1060">
            <v>9782409000348</v>
          </cell>
          <cell r="S1060" t="str">
            <v>Version Numérique</v>
          </cell>
          <cell r="T1060">
            <v>9782746098725</v>
          </cell>
          <cell r="U1060" t="str">
            <v>Version Imprimée</v>
          </cell>
          <cell r="V1060" t="str">
            <v>St-Herblain</v>
          </cell>
          <cell r="W1060" t="str">
            <v>Editions ENI</v>
          </cell>
          <cell r="X1060">
            <v>2016</v>
          </cell>
          <cell r="Y1060" t="str">
            <v>Bibliothèque Numérique ENI (Service en ligne)</v>
          </cell>
          <cell r="Z1060" t="str">
            <v>SOLUTIONS BUSINESS</v>
          </cell>
          <cell r="AA1060" t="str">
            <v>texte</v>
          </cell>
          <cell r="AB1060" t="str">
            <v>txt</v>
          </cell>
          <cell r="AC1060" t="str">
            <v>rdacontent/fre</v>
          </cell>
          <cell r="AD1060" t="str">
            <v>informatique</v>
          </cell>
          <cell r="AE1060" t="str">
            <v>c</v>
          </cell>
          <cell r="AF1060" t="str">
            <v>rdamedia/fre</v>
          </cell>
          <cell r="AG1060" t="str">
            <v>ressource en ligne</v>
          </cell>
          <cell r="AH1060" t="str">
            <v>cr</v>
          </cell>
          <cell r="AI1060" t="str">
            <v>rdacarrier/fre</v>
          </cell>
          <cell r="AJ1060" t="str">
            <v>m\\\\\o\\d\\\\\\\\</v>
          </cell>
          <cell r="AK1060" t="str">
            <v>cr\cn\\\\uuaua</v>
          </cell>
          <cell r="AL1060" t="str">
            <v>Accès restreint aux membres</v>
          </cell>
          <cell r="AM1060" t="str">
            <v>Source de la note de description : Version imprimée</v>
          </cell>
          <cell r="AN1060" t="str">
            <v/>
          </cell>
          <cell r="AO1060" t="str">
            <v>%SITE_CLIENT%/?library_guid=D71804E4-9F1A-4144-B3C0-1E6631CAE6FF</v>
          </cell>
          <cell r="AP1060" t="str">
            <v>Accès au travers du portail ENI</v>
          </cell>
          <cell r="AQ1060" t="str">
            <v xml:space="preserve"> collaboration </v>
          </cell>
          <cell r="AR1060" t="str">
            <v xml:space="preserve"> communauté </v>
          </cell>
          <cell r="AS1060" t="str">
            <v xml:space="preserve"> LNSOBYAM</v>
          </cell>
          <cell r="AT1060" t="str">
            <v xml:space="preserve"> Office 365 </v>
          </cell>
          <cell r="AU1060" t="str">
            <v xml:space="preserve"> sharepoint </v>
          </cell>
          <cell r="AV1060" t="str">
            <v xml:space="preserve">RSE </v>
          </cell>
          <cell r="AW1060" t="str">
            <v/>
          </cell>
          <cell r="AX1060" t="str">
            <v/>
          </cell>
          <cell r="AY1060" t="str">
            <v/>
          </cell>
          <cell r="AZ1060" t="str">
            <v/>
          </cell>
          <cell r="BA1060" t="str">
            <v/>
          </cell>
          <cell r="BB1060" t="str">
            <v/>
          </cell>
          <cell r="BC1060" t="str">
            <v/>
          </cell>
          <cell r="BD1060" t="str">
            <v/>
          </cell>
          <cell r="BE1060" t="str">
            <v/>
          </cell>
          <cell r="BF1060" t="str">
            <v/>
          </cell>
          <cell r="BG1060" t="str">
            <v/>
          </cell>
          <cell r="BH1060" t="str">
            <v/>
          </cell>
          <cell r="BI1060" t="str">
            <v/>
          </cell>
          <cell r="BJ1060" t="str">
            <v/>
          </cell>
          <cell r="BK1060" t="str">
            <v/>
          </cell>
          <cell r="BL1060" t="str">
            <v/>
          </cell>
          <cell r="BM1060" t="str">
            <v/>
          </cell>
          <cell r="BN1060" t="str">
            <v/>
          </cell>
          <cell r="BO1060" t="str">
            <v/>
          </cell>
          <cell r="BP1060" t="str">
            <v/>
          </cell>
          <cell r="BQ1060" t="str">
            <v/>
          </cell>
          <cell r="BR1060" t="str">
            <v/>
          </cell>
          <cell r="BS1060" t="str">
            <v/>
          </cell>
          <cell r="BT1060" t="str">
            <v/>
          </cell>
          <cell r="BU1060" t="str">
            <v/>
          </cell>
          <cell r="BV1060" t="str">
            <v/>
          </cell>
          <cell r="BW1060" t="str">
            <v/>
          </cell>
          <cell r="BX1060" t="str">
            <v/>
          </cell>
        </row>
        <row r="1061">
          <cell r="A1061" t="str">
            <v>SOJASP</v>
          </cell>
          <cell r="B1061" t="str">
            <v>Java et Spring</v>
          </cell>
          <cell r="C1061" t="str">
            <v>Concevoir, construire et développer une application Java/J2EE avec Spring</v>
          </cell>
          <cell r="D1061" t="str">
            <v>Adrien MEAUDRE</v>
          </cell>
          <cell r="E1061" t="str">
            <v/>
          </cell>
          <cell r="F1061" t="str">
            <v>MEAUDRE, Adrien</v>
          </cell>
          <cell r="G1061" t="str">
            <v/>
          </cell>
          <cell r="H1061" t="str">
            <v/>
          </cell>
          <cell r="I1061" t="str">
            <v/>
          </cell>
          <cell r="J1061" t="str">
            <v/>
          </cell>
          <cell r="K1061" t="str">
            <v>Edition du 1 June 2010</v>
          </cell>
          <cell r="L1061" t="str">
            <v>290 pages</v>
          </cell>
          <cell r="M1061" t="str">
            <v>Editions ENI</v>
          </cell>
          <cell r="N1061" t="str">
            <v>fre</v>
          </cell>
          <cell r="O1061" t="str">
            <v>fre</v>
          </cell>
          <cell r="P1061" t="str">
            <v>fre</v>
          </cell>
          <cell r="Q1061" t="str">
            <v>Ce livre sur l'architecture d'une application Java/J2EE avec Spring s'adresse aux développeurs, aux concepteurs d'application et aux architectes logiciels. Son objectif est d'accompagner la mise en oeuvre de Spring dans le développement d'une application Java/J2EE dans le respect des bonnes pratiques d'organisation des modules logiciels.
Après, en introduction, le résumé des grands défis auxquels sont confrontées aujourd'hui les applications puis la présentation du monde Spring, le livre décrit et explique la construction d'une application Java/J2EE architecturée autour de Spring.
Dans une première partie, l'organisation des composants métier de l'application à l'aide de Spring Framework permet de décrire les mécanismes fondamentaux de Spring ; inversion de contrôle et injection des dépendances. Par la suite, ces mêmes principes sont repris pour construire la couche d'accès aux informations avec le renfort de la solution d'ORM Hibernate. La présentation des données est développée à partir des modules Spring MVC et Spring Webflow. Finalement, Spring Security est mis en place pour sécuriser l'utilisation de l'application. Les versions retenues par l'auteur pour les modules Spring correspondent aux dernières versions officiellement disponibles au moment de l'écriture du livre dont notamment 3.0.1 pour Spring Framework et Spring MVC et 3.0.2 pour Spring Security.
Les codes sources de tous les développements réalisés au fil des chapitres du livre sont disponibles en téléchargement sur le site www.editions-eni.fr.
 Les chapitres du livre :
Avant-propos - Introduction &amp;ndash; Présentation de la galaxie Spring &amp;ndash; Le projet d'application exemple &amp;ndash; Le tiers métier : Spring Framework &amp;ndash; Le tiers d'accès et persistance : Hibernate &amp;ndash; Le tiers de présentation : Spring MVC &amp;ndash; La navigation dans l'application : Spring Web Flow &amp;ndash; Le tiers sécurité : Spring Security
Ce livre est également proposé en coffret</v>
          </cell>
          <cell r="R1061">
            <v>9782746056107</v>
          </cell>
          <cell r="S1061" t="str">
            <v>Version Numérique</v>
          </cell>
          <cell r="T1061">
            <v>9782746055148</v>
          </cell>
          <cell r="U1061" t="str">
            <v>Version Imprimée</v>
          </cell>
          <cell r="V1061" t="str">
            <v>St-Herblain</v>
          </cell>
          <cell r="W1061" t="str">
            <v>Editions ENI</v>
          </cell>
          <cell r="X1061">
            <v>2010</v>
          </cell>
          <cell r="Y1061" t="str">
            <v>Bibliothèque Numérique ENI (Service en ligne)</v>
          </cell>
          <cell r="Z1061" t="str">
            <v>SOLUTIONS INFORMATIQUES</v>
          </cell>
          <cell r="AA1061" t="str">
            <v>texte</v>
          </cell>
          <cell r="AB1061" t="str">
            <v>txt</v>
          </cell>
          <cell r="AC1061" t="str">
            <v>rdacontent/fre</v>
          </cell>
          <cell r="AD1061" t="str">
            <v>informatique</v>
          </cell>
          <cell r="AE1061" t="str">
            <v>c</v>
          </cell>
          <cell r="AF1061" t="str">
            <v>rdamedia/fre</v>
          </cell>
          <cell r="AG1061" t="str">
            <v>ressource en ligne</v>
          </cell>
          <cell r="AH1061" t="str">
            <v>cr</v>
          </cell>
          <cell r="AI1061" t="str">
            <v>rdacarrier/fre</v>
          </cell>
          <cell r="AJ1061" t="str">
            <v>m\\\\\o\\d\\\\\\\\</v>
          </cell>
          <cell r="AK1061" t="str">
            <v>cr\cn\\\\uuaua</v>
          </cell>
          <cell r="AL1061" t="str">
            <v>Accès restreint aux membres</v>
          </cell>
          <cell r="AM1061" t="str">
            <v>Source de la note de description : Version imprimée</v>
          </cell>
          <cell r="AN1061" t="str">
            <v/>
          </cell>
          <cell r="AO1061" t="str">
            <v>%SITE_CLIENT%/?library_guid=18D7FBF1-0E56-443B-9B99-95AB2C125D37</v>
          </cell>
          <cell r="AP1061" t="str">
            <v>Accès au travers du portail ENI</v>
          </cell>
          <cell r="AQ1061" t="str">
            <v xml:space="preserve"> framework </v>
          </cell>
          <cell r="AR1061" t="str">
            <v xml:space="preserve"> hibernate </v>
          </cell>
          <cell r="AS1061" t="str">
            <v xml:space="preserve"> livre J2EE </v>
          </cell>
          <cell r="AT1061" t="str">
            <v xml:space="preserve"> livre java </v>
          </cell>
          <cell r="AU1061" t="str">
            <v xml:space="preserve"> LNSOJASP</v>
          </cell>
          <cell r="AV1061" t="str">
            <v xml:space="preserve"> MVC </v>
          </cell>
          <cell r="AW1061" t="str">
            <v xml:space="preserve"> webflow </v>
          </cell>
          <cell r="AX1061" t="str">
            <v xml:space="preserve">livre spring </v>
          </cell>
          <cell r="AY1061" t="str">
            <v/>
          </cell>
          <cell r="AZ1061" t="str">
            <v/>
          </cell>
          <cell r="BA1061" t="str">
            <v/>
          </cell>
          <cell r="BB1061" t="str">
            <v/>
          </cell>
          <cell r="BC1061" t="str">
            <v/>
          </cell>
          <cell r="BD1061" t="str">
            <v/>
          </cell>
          <cell r="BE1061" t="str">
            <v/>
          </cell>
          <cell r="BF1061" t="str">
            <v/>
          </cell>
          <cell r="BG1061" t="str">
            <v/>
          </cell>
          <cell r="BH1061" t="str">
            <v/>
          </cell>
          <cell r="BI1061" t="str">
            <v/>
          </cell>
          <cell r="BJ1061" t="str">
            <v/>
          </cell>
          <cell r="BK1061" t="str">
            <v/>
          </cell>
          <cell r="BL1061" t="str">
            <v/>
          </cell>
          <cell r="BM1061" t="str">
            <v/>
          </cell>
          <cell r="BN1061" t="str">
            <v/>
          </cell>
          <cell r="BO1061" t="str">
            <v/>
          </cell>
          <cell r="BP1061" t="str">
            <v/>
          </cell>
          <cell r="BQ1061" t="str">
            <v/>
          </cell>
          <cell r="BR1061" t="str">
            <v/>
          </cell>
          <cell r="BS1061" t="str">
            <v/>
          </cell>
          <cell r="BT1061" t="str">
            <v/>
          </cell>
          <cell r="BU1061" t="str">
            <v/>
          </cell>
          <cell r="BV1061" t="str">
            <v/>
          </cell>
          <cell r="BW1061" t="str">
            <v/>
          </cell>
          <cell r="BX1061" t="str">
            <v/>
          </cell>
        </row>
        <row r="1062">
          <cell r="A1062" t="str">
            <v>SOMPC</v>
          </cell>
          <cell r="B1062" t="str">
            <v>Maîtriser son PC (sous Windows)</v>
          </cell>
          <cell r="C1062" t="str">
            <v>Entretien, Dépannage, Mise à niveau</v>
          </cell>
          <cell r="D1062" t="str">
            <v>Eric THOMAS</v>
          </cell>
          <cell r="E1062" t="str">
            <v/>
          </cell>
          <cell r="F1062" t="str">
            <v>THOMAS, Eric</v>
          </cell>
          <cell r="G1062" t="str">
            <v/>
          </cell>
          <cell r="H1062" t="str">
            <v/>
          </cell>
          <cell r="I1062" t="str">
            <v/>
          </cell>
          <cell r="J1062" t="str">
            <v/>
          </cell>
          <cell r="K1062" t="str">
            <v>Edition du 1 July 2010</v>
          </cell>
          <cell r="L1062" t="str">
            <v>353 pages</v>
          </cell>
          <cell r="M1062" t="str">
            <v>Editions ENI</v>
          </cell>
          <cell r="N1062" t="str">
            <v>fre</v>
          </cell>
          <cell r="O1062" t="str">
            <v>fre</v>
          </cell>
          <cell r="P1062" t="str">
            <v>fre</v>
          </cell>
          <cell r="Q1062" t="str">
            <v>Ce livre se propose de fournir un maximum de connaissances théoriques et pratiques permettant au lecteur d'acquérir une autonomie suffisante pour entretenir, dépanner, mettre à niveau un PC ou un PC portable. Il s'adresse plus particulièrement à des utilisateurs initiés souhaitant acquérir cette autonomie. Les utilisateurs plus expérimentés seront intéressés par les nombreux conseils, solutions originales, retours d'expérience, proposés par l'auteur.
Les nombreux aspects de l'entretien tant logiciel que matériel pour maintenir un PC ou un PC portable  dans des conditions de fonctionnement optimales sont détaillés. Une large place est aussi laissée au dépannage. D'ailleurs, pour guider le lecteur, l'auteur propose des conseils pour établir un diagnostic et des procédures de dépannage pour les pannes les plus courantes.
En vous permettant de bien maîtriser votre PC (connaître les composants, faire le meilleur choix lors de l'achat, déjouer les pièges et les problèmes d'installation), ce livre vous permettra également d'en améliorer les performances. Les manipulations de mise à niveau  sont soigneusement décrites et ponctuées de conseils vous permettant de mener à bien cette opération.
Dans le souci de proposer des informations les plus à jour possible, l'ensemble des manipulations sont proposées sous Windows 7. Toujours dans  cette optique, les matériels et les technologies les plus récents sont présentés tout au long du livre.
Les chapitres du livre :
Avant-propos &amp;ndash; Installer un PC &amp;ndash; Entretenir son PC &amp;ndash; Sécuriser son PC &amp;ndash; Faire un diagnostic &amp;ndash; Dépanner Windows &amp;ndash; Dépanner et faire évoluer son matériel &amp;ndash; La carte mère &amp;ndash; Le processeur &amp;ndash; La mémoire vive &amp;ndash; Le disque dur &amp;ndash; Les graveurs et les lecteurs optiques &amp;ndash; La carte graphique &amp;ndash; L'alimentation &amp;ndash; Les boîtiers &amp;ndash; Les cartes son &amp;ndash; Les écrans</v>
          </cell>
          <cell r="R1062">
            <v>9782746056558</v>
          </cell>
          <cell r="S1062" t="str">
            <v>Version Numérique</v>
          </cell>
          <cell r="T1062">
            <v>9782746055681</v>
          </cell>
          <cell r="U1062" t="str">
            <v>Version Imprimée</v>
          </cell>
          <cell r="V1062" t="str">
            <v>St-Herblain</v>
          </cell>
          <cell r="W1062" t="str">
            <v>Editions ENI</v>
          </cell>
          <cell r="X1062">
            <v>2010</v>
          </cell>
          <cell r="Y1062" t="str">
            <v>Bibliothèque Numérique ENI (Service en ligne)</v>
          </cell>
          <cell r="Z1062" t="str">
            <v>SOLUTIONS INFORMATIQUES</v>
          </cell>
          <cell r="AA1062" t="str">
            <v>texte</v>
          </cell>
          <cell r="AB1062" t="str">
            <v>txt</v>
          </cell>
          <cell r="AC1062" t="str">
            <v>rdacontent/fre</v>
          </cell>
          <cell r="AD1062" t="str">
            <v>informatique</v>
          </cell>
          <cell r="AE1062" t="str">
            <v>c</v>
          </cell>
          <cell r="AF1062" t="str">
            <v>rdamedia/fre</v>
          </cell>
          <cell r="AG1062" t="str">
            <v>ressource en ligne</v>
          </cell>
          <cell r="AH1062" t="str">
            <v>cr</v>
          </cell>
          <cell r="AI1062" t="str">
            <v>rdacarrier/fre</v>
          </cell>
          <cell r="AJ1062" t="str">
            <v>m\\\\\o\\d\\\\\\\\</v>
          </cell>
          <cell r="AK1062" t="str">
            <v>cr\cn\\\\uuaua</v>
          </cell>
          <cell r="AL1062" t="str">
            <v>Accès restreint aux membres</v>
          </cell>
          <cell r="AM1062" t="str">
            <v>Source de la note de description : Version imprimée</v>
          </cell>
          <cell r="AN1062" t="str">
            <v/>
          </cell>
          <cell r="AO1062" t="str">
            <v>%SITE_CLIENT%/?library_guid=C018505B-C2EC-43EF-9775-BF4D61E0E648</v>
          </cell>
          <cell r="AP1062" t="str">
            <v>Accès au travers du portail ENI</v>
          </cell>
          <cell r="AQ1062" t="str">
            <v xml:space="preserve"> dépannage </v>
          </cell>
          <cell r="AR1062" t="str">
            <v xml:space="preserve"> entretien </v>
          </cell>
          <cell r="AS1062" t="str">
            <v xml:space="preserve"> installation </v>
          </cell>
          <cell r="AT1062" t="str">
            <v xml:space="preserve"> livre maintenance </v>
          </cell>
          <cell r="AU1062" t="str">
            <v xml:space="preserve"> LNSOMPC</v>
          </cell>
          <cell r="AV1062" t="str">
            <v xml:space="preserve">livre PC </v>
          </cell>
          <cell r="AW1062" t="str">
            <v/>
          </cell>
          <cell r="AX1062" t="str">
            <v/>
          </cell>
          <cell r="AY1062" t="str">
            <v/>
          </cell>
          <cell r="AZ1062" t="str">
            <v/>
          </cell>
          <cell r="BA1062" t="str">
            <v/>
          </cell>
          <cell r="BB1062" t="str">
            <v/>
          </cell>
          <cell r="BC1062" t="str">
            <v/>
          </cell>
          <cell r="BD1062" t="str">
            <v/>
          </cell>
          <cell r="BE1062" t="str">
            <v/>
          </cell>
          <cell r="BF1062" t="str">
            <v/>
          </cell>
          <cell r="BG1062" t="str">
            <v/>
          </cell>
          <cell r="BH1062" t="str">
            <v/>
          </cell>
          <cell r="BI1062" t="str">
            <v/>
          </cell>
          <cell r="BJ1062" t="str">
            <v/>
          </cell>
          <cell r="BK1062" t="str">
            <v/>
          </cell>
          <cell r="BL1062" t="str">
            <v/>
          </cell>
          <cell r="BM1062" t="str">
            <v/>
          </cell>
          <cell r="BN1062" t="str">
            <v/>
          </cell>
          <cell r="BO1062" t="str">
            <v/>
          </cell>
          <cell r="BP1062" t="str">
            <v/>
          </cell>
          <cell r="BQ1062" t="str">
            <v/>
          </cell>
          <cell r="BR1062" t="str">
            <v/>
          </cell>
          <cell r="BS1062" t="str">
            <v/>
          </cell>
          <cell r="BT1062" t="str">
            <v/>
          </cell>
          <cell r="BU1062" t="str">
            <v/>
          </cell>
          <cell r="BV1062" t="str">
            <v/>
          </cell>
          <cell r="BW1062" t="str">
            <v/>
          </cell>
          <cell r="BX1062" t="str">
            <v/>
          </cell>
        </row>
        <row r="1063">
          <cell r="A1063" t="str">
            <v>SOPH4CSDRE</v>
          </cell>
          <cell r="B1063" t="str">
            <v>PHP/MySQL avec Dreamweaver CS4</v>
          </cell>
          <cell r="C1063" t="str">
            <v>Pour créer des sites dynamiques</v>
          </cell>
          <cell r="D1063" t="str">
            <v>Christophe AUBRY</v>
          </cell>
          <cell r="E1063" t="str">
            <v/>
          </cell>
          <cell r="F1063" t="str">
            <v>AUBRY, Christophe</v>
          </cell>
          <cell r="G1063" t="str">
            <v/>
          </cell>
          <cell r="H1063" t="str">
            <v/>
          </cell>
          <cell r="I1063" t="str">
            <v/>
          </cell>
          <cell r="J1063" t="str">
            <v/>
          </cell>
          <cell r="K1063" t="str">
            <v>Edition du 1 August 2009</v>
          </cell>
          <cell r="L1063" t="str">
            <v>400 pages</v>
          </cell>
          <cell r="M1063" t="str">
            <v>Editions ENI</v>
          </cell>
          <cell r="N1063" t="str">
            <v>fre</v>
          </cell>
          <cell r="O1063" t="str">
            <v>fre</v>
          </cell>
          <cell r="P1063" t="str">
            <v>fre</v>
          </cell>
          <cell r="Q1063" t="str">
            <v>Ce livre sur Dreamweaver CS4 et PHP/MySQL est destiné aux graphistes et aux web designers qui souhaitent découvrir les fonctionnalités de Dreamweaver permettant la création de sites web dynamiques en corrélation avec le système de gestion de base de données MySQL, système très répandu, multiplateforme et gratuit, et le langage PHP.
Après une introduction consacrée aux sites web dynamiques et à la gestion des données dans MySQL (création des bases et importation des données), le livre se compose de trois parties.
Dans la première partie, vous apprendrez à créer et paramétrer un site web dynamique dans Dreamweaver. A partir d'une base de données ne comportant qu'une seule table d'enregistrements, vous apprendrez à créer des pages de consultation pour afficher les données stockées dans la base.
Dans la deuxième partie, vous utiliserez une base de données comportant des tables liées et vous apprendrez à afficher les données provenant de plusieurs tables, à ajouter, modifier et supprimer des données. Vous verrez aussi comment exploiter les images.
La troisième et dernière partie est consacrée à la protection des pages selon les droits d'authentification des utilisateurs.
Toutes les manipulations présentées se basent sur trois exemples de données : des livres, des produits d'alimentation et des utilisateurs. Tout au long des pages, l'auteur formule de nombreuses recommandations qui vous fourniront de précieux conseils pour la mise en pratique. 
Les fichiers utilisés dans les différents exemples présentés sont disponibles en téléchargement sur cette page.</v>
          </cell>
          <cell r="R1063">
            <v>9782746051232</v>
          </cell>
          <cell r="S1063" t="str">
            <v>Version Numérique</v>
          </cell>
          <cell r="T1063">
            <v>9782746050204</v>
          </cell>
          <cell r="U1063" t="str">
            <v>Version Imprimée</v>
          </cell>
          <cell r="V1063" t="str">
            <v>St-Herblain</v>
          </cell>
          <cell r="W1063" t="str">
            <v>Editions ENI</v>
          </cell>
          <cell r="X1063">
            <v>2009</v>
          </cell>
          <cell r="Y1063" t="str">
            <v>Bibliothèque Numérique ENI (Service en ligne)</v>
          </cell>
          <cell r="Z1063" t="str">
            <v>SOLUTIONS INFORMATIQUES</v>
          </cell>
          <cell r="AA1063" t="str">
            <v>texte</v>
          </cell>
          <cell r="AB1063" t="str">
            <v>txt</v>
          </cell>
          <cell r="AC1063" t="str">
            <v>rdacontent/fre</v>
          </cell>
          <cell r="AD1063" t="str">
            <v>informatique</v>
          </cell>
          <cell r="AE1063" t="str">
            <v>c</v>
          </cell>
          <cell r="AF1063" t="str">
            <v>rdamedia/fre</v>
          </cell>
          <cell r="AG1063" t="str">
            <v>ressource en ligne</v>
          </cell>
          <cell r="AH1063" t="str">
            <v>cr</v>
          </cell>
          <cell r="AI1063" t="str">
            <v>rdacarrier/fre</v>
          </cell>
          <cell r="AJ1063" t="str">
            <v>m\\\\\o\\d\\\\\\\\</v>
          </cell>
          <cell r="AK1063" t="str">
            <v>cr\cn\\\\uuaua</v>
          </cell>
          <cell r="AL1063" t="str">
            <v>Accès restreint aux membres</v>
          </cell>
          <cell r="AM1063" t="str">
            <v>Source de la note de description : Version imprimée</v>
          </cell>
          <cell r="AN1063" t="str">
            <v/>
          </cell>
          <cell r="AO1063" t="str">
            <v>%SITE_CLIENT%/?library_guid=1D95610D-0CDC-4868-AE4E-033FBA200722</v>
          </cell>
          <cell r="AP1063" t="str">
            <v>Accès au travers du portail ENI</v>
          </cell>
          <cell r="AQ1063" t="str">
            <v xml:space="preserve"> base de données </v>
          </cell>
          <cell r="AR1063" t="str">
            <v xml:space="preserve"> LNSOPH4CSDRE</v>
          </cell>
          <cell r="AS1063" t="str">
            <v xml:space="preserve"> page web dynamique </v>
          </cell>
          <cell r="AT1063" t="str">
            <v xml:space="preserve">Site dynamique </v>
          </cell>
          <cell r="AU1063" t="str">
            <v/>
          </cell>
          <cell r="AV1063" t="str">
            <v/>
          </cell>
          <cell r="AW1063" t="str">
            <v/>
          </cell>
          <cell r="AX1063" t="str">
            <v/>
          </cell>
          <cell r="AY1063" t="str">
            <v/>
          </cell>
          <cell r="AZ1063" t="str">
            <v/>
          </cell>
          <cell r="BA1063" t="str">
            <v/>
          </cell>
          <cell r="BB1063" t="str">
            <v/>
          </cell>
          <cell r="BC1063" t="str">
            <v/>
          </cell>
          <cell r="BD1063" t="str">
            <v/>
          </cell>
          <cell r="BE1063" t="str">
            <v/>
          </cell>
          <cell r="BF1063" t="str">
            <v/>
          </cell>
          <cell r="BG1063" t="str">
            <v/>
          </cell>
          <cell r="BH1063" t="str">
            <v/>
          </cell>
          <cell r="BI1063" t="str">
            <v/>
          </cell>
          <cell r="BJ1063" t="str">
            <v/>
          </cell>
          <cell r="BK1063" t="str">
            <v/>
          </cell>
          <cell r="BL1063" t="str">
            <v/>
          </cell>
          <cell r="BM1063" t="str">
            <v/>
          </cell>
          <cell r="BN1063" t="str">
            <v/>
          </cell>
          <cell r="BO1063" t="str">
            <v/>
          </cell>
          <cell r="BP1063" t="str">
            <v/>
          </cell>
          <cell r="BQ1063" t="str">
            <v/>
          </cell>
          <cell r="BR1063" t="str">
            <v/>
          </cell>
          <cell r="BS1063" t="str">
            <v/>
          </cell>
          <cell r="BT1063" t="str">
            <v/>
          </cell>
          <cell r="BU1063" t="str">
            <v/>
          </cell>
          <cell r="BV1063" t="str">
            <v/>
          </cell>
          <cell r="BW1063" t="str">
            <v/>
          </cell>
          <cell r="BX1063" t="str">
            <v/>
          </cell>
        </row>
        <row r="1064">
          <cell r="A1064" t="str">
            <v>SOPHPAD</v>
          </cell>
          <cell r="B1064" t="str">
            <v>PHP</v>
          </cell>
          <cell r="C1064" t="str">
            <v>De l'analyse au développement d'une application professionnelle</v>
          </cell>
          <cell r="D1064" t="str">
            <v>Eric QUINTON</v>
          </cell>
          <cell r="E1064" t="str">
            <v/>
          </cell>
          <cell r="F1064" t="str">
            <v>QUINTON, Eric</v>
          </cell>
          <cell r="G1064" t="str">
            <v/>
          </cell>
          <cell r="H1064" t="str">
            <v/>
          </cell>
          <cell r="I1064" t="str">
            <v/>
          </cell>
          <cell r="J1064" t="str">
            <v/>
          </cell>
          <cell r="K1064" t="str">
            <v>Edition du 1 March 2010</v>
          </cell>
          <cell r="L1064" t="str">
            <v>287 pages</v>
          </cell>
          <cell r="M1064" t="str">
            <v>Editions ENI</v>
          </cell>
          <cell r="N1064" t="str">
            <v>fre</v>
          </cell>
          <cell r="O1064" t="str">
            <v>fre</v>
          </cell>
          <cell r="P1064" t="str">
            <v>fre</v>
          </cell>
          <cell r="Q1064" t="str">
            <v>Ce livre sur le développement PHP s'adresse à toutes les personnes qui ont besoin de développer une application en PHP et qui cherchent à savoir comment commencer et quelles bonnes pratiques mettre en oeuvre. Il s'adresse tout particulièrement aux étudiants en informatique et aux professionnels dont le développement n'est pas le coeur de métier, mais qui ont besoin d'écrire de temps en temps une application pour répondre aux besoins de leur entreprise.
Cet ouvrage propose différentes pistes pour mener à bien un projet de développement, en ayant une démarche professionnelle. Il s'appuie sur de nombreux exemples de codes, accompagnés le cas échéant de schémas UML permettant de bien comprendre leur contexte d'utilisation.
Tout au long du livre, la plupart des aspects du développement sont détaillés : la gestion de la demande initiale, les méthodes de travail qui peuvent être suivies, puis l'accès aux données, l'affichage des informations, la sécurisation, la documentation, et enfin, la structuration de l'application et l'utilisation des frameworks (squelettes d'applications). L'utilisation de certaines bibliothèques externes, qui permettent de générer des documents au format PDF, des graphiques... est également étudiée.
Tout au long du livre chaque étape est détaillée, de façon à ce que chacun puisse s'approprier les techniques proposées et les adapter à son contexte.
Les exemples de code sont en téléchargement sur cette page.
Les chapitres du livre :
Introduction - Les étapes d'un projet - L'accès aux données - La gestion de l'affichage : le moteur de gabarits - La sécurité - La structuration de l'application - Les techniques de programmation avancée - La conception selon le modèle MVC - les frameworks
Ce livre est également proposé en coffret</v>
          </cell>
          <cell r="R1064">
            <v>9782746054530</v>
          </cell>
          <cell r="S1064" t="str">
            <v>Version Numérique</v>
          </cell>
          <cell r="T1064">
            <v>9782746053830</v>
          </cell>
          <cell r="U1064" t="str">
            <v>Version Imprimée</v>
          </cell>
          <cell r="V1064" t="str">
            <v>St-Herblain</v>
          </cell>
          <cell r="W1064" t="str">
            <v>Editions ENI</v>
          </cell>
          <cell r="X1064">
            <v>2010</v>
          </cell>
          <cell r="Y1064" t="str">
            <v>Bibliothèque Numérique ENI (Service en ligne)</v>
          </cell>
          <cell r="Z1064" t="str">
            <v>SOLUTIONS INFORMATIQUES</v>
          </cell>
          <cell r="AA1064" t="str">
            <v>texte</v>
          </cell>
          <cell r="AB1064" t="str">
            <v>txt</v>
          </cell>
          <cell r="AC1064" t="str">
            <v>rdacontent/fre</v>
          </cell>
          <cell r="AD1064" t="str">
            <v>informatique</v>
          </cell>
          <cell r="AE1064" t="str">
            <v>c</v>
          </cell>
          <cell r="AF1064" t="str">
            <v>rdamedia/fre</v>
          </cell>
          <cell r="AG1064" t="str">
            <v>ressource en ligne</v>
          </cell>
          <cell r="AH1064" t="str">
            <v>cr</v>
          </cell>
          <cell r="AI1064" t="str">
            <v>rdacarrier/fre</v>
          </cell>
          <cell r="AJ1064" t="str">
            <v>m\\\\\o\\d\\\\\\\\</v>
          </cell>
          <cell r="AK1064" t="str">
            <v>cr\cn\\\\uuaua</v>
          </cell>
          <cell r="AL1064" t="str">
            <v>Accès restreint aux membres</v>
          </cell>
          <cell r="AM1064" t="str">
            <v>Source de la note de description : Version imprimée</v>
          </cell>
          <cell r="AN1064" t="str">
            <v/>
          </cell>
          <cell r="AO1064" t="str">
            <v>%SITE_CLIENT%/?library_guid=63C2DE1A-5689-4A56-8B55-2118F6A9E7F5</v>
          </cell>
          <cell r="AP1064" t="str">
            <v>Accès au travers du portail ENI</v>
          </cell>
          <cell r="AQ1064" t="str">
            <v xml:space="preserve"> développement </v>
          </cell>
          <cell r="AR1064" t="str">
            <v xml:space="preserve"> LNSOPHPAD</v>
          </cell>
          <cell r="AS1064" t="str">
            <v xml:space="preserve"> MVC </v>
          </cell>
          <cell r="AT1064" t="str">
            <v xml:space="preserve"> php5 </v>
          </cell>
          <cell r="AU1064" t="str">
            <v xml:space="preserve">livre PHP </v>
          </cell>
          <cell r="AV1064" t="str">
            <v/>
          </cell>
          <cell r="AW1064" t="str">
            <v/>
          </cell>
          <cell r="AX1064" t="str">
            <v/>
          </cell>
          <cell r="AY1064" t="str">
            <v/>
          </cell>
          <cell r="AZ1064" t="str">
            <v/>
          </cell>
          <cell r="BA1064" t="str">
            <v/>
          </cell>
          <cell r="BB1064" t="str">
            <v/>
          </cell>
          <cell r="BC1064" t="str">
            <v/>
          </cell>
          <cell r="BD1064" t="str">
            <v/>
          </cell>
          <cell r="BE1064" t="str">
            <v/>
          </cell>
          <cell r="BF1064" t="str">
            <v/>
          </cell>
          <cell r="BG1064" t="str">
            <v/>
          </cell>
          <cell r="BH1064" t="str">
            <v/>
          </cell>
          <cell r="BI1064" t="str">
            <v/>
          </cell>
          <cell r="BJ1064" t="str">
            <v/>
          </cell>
          <cell r="BK1064" t="str">
            <v/>
          </cell>
          <cell r="BL1064" t="str">
            <v/>
          </cell>
          <cell r="BM1064" t="str">
            <v/>
          </cell>
          <cell r="BN1064" t="str">
            <v/>
          </cell>
          <cell r="BO1064" t="str">
            <v/>
          </cell>
          <cell r="BP1064" t="str">
            <v/>
          </cell>
          <cell r="BQ1064" t="str">
            <v/>
          </cell>
          <cell r="BR1064" t="str">
            <v/>
          </cell>
          <cell r="BS1064" t="str">
            <v/>
          </cell>
          <cell r="BT1064" t="str">
            <v/>
          </cell>
          <cell r="BU1064" t="str">
            <v/>
          </cell>
          <cell r="BV1064" t="str">
            <v/>
          </cell>
          <cell r="BW1064" t="str">
            <v/>
          </cell>
          <cell r="BX1064" t="str">
            <v/>
          </cell>
        </row>
        <row r="1065">
          <cell r="A1065" t="str">
            <v>SORCSS</v>
          </cell>
          <cell r="B1065" t="str">
            <v>CSS</v>
          </cell>
          <cell r="C1065" t="str">
            <v>Réussir la mise en page de vos sites Web</v>
          </cell>
          <cell r="D1065" t="str">
            <v>Christophe AUBRY</v>
          </cell>
          <cell r="E1065" t="str">
            <v/>
          </cell>
          <cell r="F1065" t="str">
            <v>AUBRY, Christophe</v>
          </cell>
          <cell r="G1065" t="str">
            <v/>
          </cell>
          <cell r="H1065" t="str">
            <v/>
          </cell>
          <cell r="I1065" t="str">
            <v/>
          </cell>
          <cell r="J1065" t="str">
            <v/>
          </cell>
          <cell r="K1065" t="str">
            <v>Edition du 1 January 2010</v>
          </cell>
          <cell r="L1065" t="str">
            <v>483 pages</v>
          </cell>
          <cell r="M1065" t="str">
            <v>Editions ENI</v>
          </cell>
          <cell r="N1065" t="str">
            <v>fre</v>
          </cell>
          <cell r="O1065" t="str">
            <v>fre</v>
          </cell>
          <cell r="P1065" t="str">
            <v>fre</v>
          </cell>
          <cell r="Q1065" t="str">
            <v xml:space="preserve">Aujourd'hui, la mise en forme et la mise en page des sites web se font obligatoirement à l'aide des CSS (Cascading Style Sheets ou Feuilles de style en cascade). Ce livre s'adresse à tout graphiste web, débutant sur les CSS, ayant un minimum de connaissances dans la création (X)HTML de sites web et désirant apprendre les techniques de mise en page à l'aide des feuilles de style afin de réaliser des sites web attractifs et conformes aux standards.
La première partie présente les généralités sur les CSS : syntaxe, sélecteurs, règles de priorité, héritage, cascade... Puis, à partir d'un grand nombre d'exemples pratiques, vous apprendrez à utiliser une des techniques de mise en page les plus courantes : les boîtes flottantes. Vous verrez ensuite d'autres possibilités de positionnement : les positions absolues, relatives et fixes. Vous mettrez en forme les tableaux, les images, les formulaires et les liens (barre de navigation et menu déroulant) ainsi que les pages web destinées à l'impression. Pour optimiser cette étude, vous analyserez et examinerez la structure de plusieurs exemples de modèles de présentations de sites web (les templates) afin de bien comprendre les techniques mises en oeuvre par les designers web. Le livre se termine par l'étude d'un framework CSS YAML, que vous pourrez ensuite exploiter pour créer rapidement vos propres créations.
Les techniques présentées reposent sur de nombreux exemples explicités dans le détail et sur le descriptif précis de templates disponibles sur le Web.
</v>
          </cell>
          <cell r="R1065">
            <v>9782746053731</v>
          </cell>
          <cell r="S1065" t="str">
            <v>Version Numérique</v>
          </cell>
          <cell r="T1065">
            <v>9782746053069</v>
          </cell>
          <cell r="U1065" t="str">
            <v>Version Imprimée</v>
          </cell>
          <cell r="V1065" t="str">
            <v>St-Herblain</v>
          </cell>
          <cell r="W1065" t="str">
            <v>Editions ENI</v>
          </cell>
          <cell r="X1065">
            <v>2010</v>
          </cell>
          <cell r="Y1065" t="str">
            <v>Bibliothèque Numérique ENI (Service en ligne)</v>
          </cell>
          <cell r="Z1065" t="str">
            <v>SOLUTIONS INFORMATIQUES</v>
          </cell>
          <cell r="AA1065" t="str">
            <v>texte</v>
          </cell>
          <cell r="AB1065" t="str">
            <v>txt</v>
          </cell>
          <cell r="AC1065" t="str">
            <v>rdacontent/fre</v>
          </cell>
          <cell r="AD1065" t="str">
            <v>informatique</v>
          </cell>
          <cell r="AE1065" t="str">
            <v>c</v>
          </cell>
          <cell r="AF1065" t="str">
            <v>rdamedia/fre</v>
          </cell>
          <cell r="AG1065" t="str">
            <v>ressource en ligne</v>
          </cell>
          <cell r="AH1065" t="str">
            <v>cr</v>
          </cell>
          <cell r="AI1065" t="str">
            <v>rdacarrier/fre</v>
          </cell>
          <cell r="AJ1065" t="str">
            <v>m\\\\\o\\d\\\\\\\\</v>
          </cell>
          <cell r="AK1065" t="str">
            <v>cr\cn\\\\uuaua</v>
          </cell>
          <cell r="AL1065" t="str">
            <v>Accès restreint aux membres</v>
          </cell>
          <cell r="AM1065" t="str">
            <v>Source de la note de description : Version imprimée</v>
          </cell>
          <cell r="AN1065" t="str">
            <v/>
          </cell>
          <cell r="AO1065" t="str">
            <v>%SITE_CLIENT%/?library_guid=C8A072FB-5F8D-48AB-B7B0-646C22DF0553</v>
          </cell>
          <cell r="AP1065" t="str">
            <v>Accès au travers du portail ENI</v>
          </cell>
          <cell r="AQ1065" t="str">
            <v xml:space="preserve"> div </v>
          </cell>
          <cell r="AR1065" t="str">
            <v xml:space="preserve"> feuille de style </v>
          </cell>
          <cell r="AS1065" t="str">
            <v xml:space="preserve"> LNSORCSS</v>
          </cell>
          <cell r="AT1065" t="str">
            <v xml:space="preserve"> site web </v>
          </cell>
          <cell r="AU1065" t="str">
            <v xml:space="preserve"> templates </v>
          </cell>
          <cell r="AV1065" t="str">
            <v xml:space="preserve"> YAML </v>
          </cell>
          <cell r="AW1065" t="str">
            <v xml:space="preserve">livre CSS </v>
          </cell>
          <cell r="AX1065" t="str">
            <v/>
          </cell>
          <cell r="AY1065" t="str">
            <v/>
          </cell>
          <cell r="AZ1065" t="str">
            <v/>
          </cell>
          <cell r="BA1065" t="str">
            <v/>
          </cell>
          <cell r="BB1065" t="str">
            <v/>
          </cell>
          <cell r="BC1065" t="str">
            <v/>
          </cell>
          <cell r="BD1065" t="str">
            <v/>
          </cell>
          <cell r="BE1065" t="str">
            <v/>
          </cell>
          <cell r="BF1065" t="str">
            <v/>
          </cell>
          <cell r="BG1065" t="str">
            <v/>
          </cell>
          <cell r="BH1065" t="str">
            <v/>
          </cell>
          <cell r="BI1065" t="str">
            <v/>
          </cell>
          <cell r="BJ1065" t="str">
            <v/>
          </cell>
          <cell r="BK1065" t="str">
            <v/>
          </cell>
          <cell r="BL1065" t="str">
            <v/>
          </cell>
          <cell r="BM1065" t="str">
            <v/>
          </cell>
          <cell r="BN1065" t="str">
            <v/>
          </cell>
          <cell r="BO1065" t="str">
            <v/>
          </cell>
          <cell r="BP1065" t="str">
            <v/>
          </cell>
          <cell r="BQ1065" t="str">
            <v/>
          </cell>
          <cell r="BR1065" t="str">
            <v/>
          </cell>
          <cell r="BS1065" t="str">
            <v/>
          </cell>
          <cell r="BT1065" t="str">
            <v/>
          </cell>
          <cell r="BU1065" t="str">
            <v/>
          </cell>
          <cell r="BV1065" t="str">
            <v/>
          </cell>
          <cell r="BW1065" t="str">
            <v/>
          </cell>
          <cell r="BX1065" t="str">
            <v/>
          </cell>
        </row>
        <row r="1066">
          <cell r="A1066" t="str">
            <v>SOSCR</v>
          </cell>
          <cell r="B1066" t="str">
            <v>Scripts Shell sous Linux</v>
          </cell>
          <cell r="C1066" t="str">
            <v>Mise en &amp;oelig;uvre de 5 projets</v>
          </cell>
          <cell r="D1066" t="str">
            <v>Jean-Marc BARANGER,Théo SCHOMAKER</v>
          </cell>
          <cell r="E1066" t="str">
            <v/>
          </cell>
          <cell r="F1066" t="str">
            <v>BARANGER, Jean-Marc</v>
          </cell>
          <cell r="G1066" t="str">
            <v>SCHOMAKER, Théo</v>
          </cell>
          <cell r="H1066" t="str">
            <v/>
          </cell>
          <cell r="I1066" t="str">
            <v/>
          </cell>
          <cell r="J1066" t="str">
            <v/>
          </cell>
          <cell r="K1066" t="str">
            <v>Edition du 1 November 2008</v>
          </cell>
          <cell r="L1066" t="str">
            <v>282 pages</v>
          </cell>
          <cell r="M1066" t="str">
            <v>Editions ENI</v>
          </cell>
          <cell r="N1066" t="str">
            <v>fre</v>
          </cell>
          <cell r="O1066" t="str">
            <v>fre</v>
          </cell>
          <cell r="P1066" t="str">
            <v>fre</v>
          </cell>
          <cell r="Q1066" t="str">
            <v>Ce livre sur les scripts shell présente la mise en oeuvre de projets dans un environnement industriel. 
Les 5 projets détaillés couvrent la plupart des besoins en scripts rencontrés en entreprise. Ils ont été conçus et présentés de telle sorte que leur adaptation à des besoins spécifiques sera aisée pour le lecteur.
Les thèmes couverts traitent de la gestion des comptes utilisateurs, des sauvegardes de fichiers, des sauvegardes systèmes, de la gestion des disques, des communications entre serveurs, des mécanismes de surveillance et des scripts de démarrage.
Ces projets abordent des approches différentes de la programmation en shell, tels que les gros projets qui utilisent plusieurs scripts avec des fichiers de configuration et de journalisation, ou le script unique complet et autonome. Des concepts de base sont détaillés comme les menus interactifs, la crontab, des fichiers systèmes, la sécurité SSH et les clés.
Les scripts shell traités dans le livre sont en téléchargement sur cette page.
Ce livre est également proposé en coffret</v>
          </cell>
          <cell r="R1066">
            <v>9782746046313</v>
          </cell>
          <cell r="S1066" t="str">
            <v>Version Numérique</v>
          </cell>
          <cell r="T1066">
            <v>9782746046177</v>
          </cell>
          <cell r="U1066" t="str">
            <v>Version Imprimée</v>
          </cell>
          <cell r="V1066" t="str">
            <v>St-Herblain</v>
          </cell>
          <cell r="W1066" t="str">
            <v>Editions ENI</v>
          </cell>
          <cell r="X1066">
            <v>2008</v>
          </cell>
          <cell r="Y1066" t="str">
            <v>Bibliothèque Numérique ENI (Service en ligne)</v>
          </cell>
          <cell r="Z1066" t="str">
            <v>SOLUTIONS INFORMATIQUES</v>
          </cell>
          <cell r="AA1066" t="str">
            <v>texte</v>
          </cell>
          <cell r="AB1066" t="str">
            <v>txt</v>
          </cell>
          <cell r="AC1066" t="str">
            <v>rdacontent/fre</v>
          </cell>
          <cell r="AD1066" t="str">
            <v>informatique</v>
          </cell>
          <cell r="AE1066" t="str">
            <v>c</v>
          </cell>
          <cell r="AF1066" t="str">
            <v>rdamedia/fre</v>
          </cell>
          <cell r="AG1066" t="str">
            <v>ressource en ligne</v>
          </cell>
          <cell r="AH1066" t="str">
            <v>cr</v>
          </cell>
          <cell r="AI1066" t="str">
            <v>rdacarrier/fre</v>
          </cell>
          <cell r="AJ1066" t="str">
            <v>m\\\\\o\\d\\\\\\\\</v>
          </cell>
          <cell r="AK1066" t="str">
            <v>cr\cn\\\\uuaua</v>
          </cell>
          <cell r="AL1066" t="str">
            <v>Accès restreint aux membres</v>
          </cell>
          <cell r="AM1066" t="str">
            <v>Source de la note de description : Version imprimée</v>
          </cell>
          <cell r="AN1066" t="str">
            <v/>
          </cell>
          <cell r="AO1066" t="str">
            <v>%SITE_CLIENT%/?library_guid=29652A72-FCC5-4727-A593-A0B7F448612C</v>
          </cell>
          <cell r="AP1066" t="str">
            <v>Accès au travers du portail ENI</v>
          </cell>
          <cell r="AQ1066" t="str">
            <v xml:space="preserve"> livre linux </v>
          </cell>
          <cell r="AR1066" t="str">
            <v xml:space="preserve"> livre shell </v>
          </cell>
          <cell r="AS1066" t="str">
            <v xml:space="preserve"> LNSOSCR</v>
          </cell>
          <cell r="AT1066" t="str">
            <v xml:space="preserve"> script </v>
          </cell>
          <cell r="AU1066" t="str">
            <v xml:space="preserve"> script shell </v>
          </cell>
          <cell r="AV1066" t="str">
            <v xml:space="preserve">livre script </v>
          </cell>
          <cell r="AW1066" t="str">
            <v/>
          </cell>
          <cell r="AX1066" t="str">
            <v/>
          </cell>
          <cell r="AY1066" t="str">
            <v/>
          </cell>
          <cell r="AZ1066" t="str">
            <v/>
          </cell>
          <cell r="BA1066" t="str">
            <v/>
          </cell>
          <cell r="BB1066" t="str">
            <v/>
          </cell>
          <cell r="BC1066" t="str">
            <v/>
          </cell>
          <cell r="BD1066" t="str">
            <v/>
          </cell>
          <cell r="BE1066" t="str">
            <v/>
          </cell>
          <cell r="BF1066" t="str">
            <v/>
          </cell>
          <cell r="BG1066" t="str">
            <v/>
          </cell>
          <cell r="BH1066" t="str">
            <v/>
          </cell>
          <cell r="BI1066" t="str">
            <v/>
          </cell>
          <cell r="BJ1066" t="str">
            <v/>
          </cell>
          <cell r="BK1066" t="str">
            <v/>
          </cell>
          <cell r="BL1066" t="str">
            <v/>
          </cell>
          <cell r="BM1066" t="str">
            <v/>
          </cell>
          <cell r="BN1066" t="str">
            <v/>
          </cell>
          <cell r="BO1066" t="str">
            <v/>
          </cell>
          <cell r="BP1066" t="str">
            <v/>
          </cell>
          <cell r="BQ1066" t="str">
            <v/>
          </cell>
          <cell r="BR1066" t="str">
            <v/>
          </cell>
          <cell r="BS1066" t="str">
            <v/>
          </cell>
          <cell r="BT1066" t="str">
            <v/>
          </cell>
          <cell r="BU1066" t="str">
            <v/>
          </cell>
          <cell r="BV1066" t="str">
            <v/>
          </cell>
          <cell r="BW1066" t="str">
            <v/>
          </cell>
          <cell r="BX1066" t="str">
            <v/>
          </cell>
        </row>
        <row r="1067">
          <cell r="A1067" t="str">
            <v>SOUMJA</v>
          </cell>
          <cell r="B1067" t="str">
            <v>de UML à Java</v>
          </cell>
          <cell r="C1067" t="str">
            <v>Conception et réalisation d'une application Web dans le domaine de la sémantique</v>
          </cell>
          <cell r="D1067" t="str">
            <v>Laurent DEBRAUWER</v>
          </cell>
          <cell r="E1067" t="str">
            <v/>
          </cell>
          <cell r="F1067" t="str">
            <v>DEBRAUWER, Laurent</v>
          </cell>
          <cell r="G1067" t="str">
            <v/>
          </cell>
          <cell r="H1067" t="str">
            <v/>
          </cell>
          <cell r="I1067" t="str">
            <v/>
          </cell>
          <cell r="J1067" t="str">
            <v/>
          </cell>
          <cell r="K1067" t="str">
            <v>Edition du 1 April 2012</v>
          </cell>
          <cell r="L1067" t="str">
            <v>307 pages</v>
          </cell>
          <cell r="M1067" t="str">
            <v>Editions ENI</v>
          </cell>
          <cell r="N1067" t="str">
            <v>fre</v>
          </cell>
          <cell r="O1067" t="str">
            <v>fre</v>
          </cell>
          <cell r="P1067" t="str">
            <v>fre</v>
          </cell>
          <cell r="Q1067" t="str">
            <v>Ce livre sur UML et Java est consacré à la conception et à la réalisation d'une application web riche dans le domaine de la sémantique. Il s'adresse tout autant aux étudiants qu'aux développeurs pratiquant la conception en UML, la programmation par objets, ou s'intéressant aux approches itératives de conception de logiciels.
Distingo Index est l'application conçue et créée tout au long du livre ; elle offre la possibilité d'effectuer la comparaison sémantique de mots et de textes. Sa conception est détaillée par de nombreux diagrammes UML affinés progressivement avant la réalisation en Java des différents objets formant l'application. 
La conception de l'application est basée sur une architecture modulaire : les objets de l'ontologie qui offrent le support de la comparaison sémantique sont organisés en un ensemble de paquetages muni d'une API indépendante des paquetages gérant l'interface utilisateur. 
La conception et la réalisation ont été menées selon l'approche itérative du Processus Unifié découpée en quatre grandes phases : inception, élaboration, construction et transition.
Des éléments complémentaires sont en téléchargement sur le site www.editions-eni.fr.
Les chapitres du livre :
Avant-propos &amp;bull; Description d'UML et du Processus Unifié &amp;bull; Introduction du projet &amp;bull; Contexte technologique de l'application &amp;bull; Définition des exigences &amp;bull; Architecture &amp;bull; Prototype &amp;bull; Itération 1 - Passage à la réalisation &amp;bull; Itération 1 - Écriture des composants &amp;bull; Réalisation de la seconde itération &amp;bull; Prise en compte d'une nouvelle exigence &amp;bull; Écriture des tests &amp;bull; Livraison et bilan</v>
          </cell>
          <cell r="R1067">
            <v>9782746073647</v>
          </cell>
          <cell r="S1067" t="str">
            <v>Version Numérique</v>
          </cell>
          <cell r="T1067">
            <v>9782746073036</v>
          </cell>
          <cell r="U1067" t="str">
            <v>Version Imprimée</v>
          </cell>
          <cell r="V1067" t="str">
            <v>St-Herblain</v>
          </cell>
          <cell r="W1067" t="str">
            <v>Editions ENI</v>
          </cell>
          <cell r="X1067">
            <v>2012</v>
          </cell>
          <cell r="Y1067" t="str">
            <v>Bibliothèque Numérique ENI (Service en ligne)</v>
          </cell>
          <cell r="Z1067" t="str">
            <v>SOLUTIONS INFORMATIQUES</v>
          </cell>
          <cell r="AA1067" t="str">
            <v>texte</v>
          </cell>
          <cell r="AB1067" t="str">
            <v>txt</v>
          </cell>
          <cell r="AC1067" t="str">
            <v>rdacontent/fre</v>
          </cell>
          <cell r="AD1067" t="str">
            <v>informatique</v>
          </cell>
          <cell r="AE1067" t="str">
            <v>c</v>
          </cell>
          <cell r="AF1067" t="str">
            <v>rdamedia/fre</v>
          </cell>
          <cell r="AG1067" t="str">
            <v>ressource en ligne</v>
          </cell>
          <cell r="AH1067" t="str">
            <v>cr</v>
          </cell>
          <cell r="AI1067" t="str">
            <v>rdacarrier/fre</v>
          </cell>
          <cell r="AJ1067" t="str">
            <v>m\\\\\o\\d\\\\\\\\</v>
          </cell>
          <cell r="AK1067" t="str">
            <v>cr\cn\\\\uuaua</v>
          </cell>
          <cell r="AL1067" t="str">
            <v>Accès restreint aux membres</v>
          </cell>
          <cell r="AM1067" t="str">
            <v>Source de la note de description : Version imprimée</v>
          </cell>
          <cell r="AN1067" t="str">
            <v/>
          </cell>
          <cell r="AO1067" t="str">
            <v>%SITE_CLIENT%/?library_guid=80CC34B0-63E3-4554-9F86-D9B3237E3352</v>
          </cell>
          <cell r="AP1067" t="str">
            <v>Accès au travers du portail ENI</v>
          </cell>
          <cell r="AQ1067" t="str">
            <v xml:space="preserve"> livre java </v>
          </cell>
          <cell r="AR1067" t="str">
            <v xml:space="preserve"> LNSOUMJA</v>
          </cell>
          <cell r="AS1067" t="str">
            <v xml:space="preserve"> processus unifié </v>
          </cell>
          <cell r="AT1067" t="str">
            <v xml:space="preserve"> semantique </v>
          </cell>
          <cell r="AU1067" t="str">
            <v xml:space="preserve"> uml2  </v>
          </cell>
          <cell r="AV1067" t="str">
            <v xml:space="preserve">livre uml </v>
          </cell>
          <cell r="AW1067" t="str">
            <v/>
          </cell>
          <cell r="AX1067" t="str">
            <v/>
          </cell>
          <cell r="AY1067" t="str">
            <v/>
          </cell>
          <cell r="AZ1067" t="str">
            <v/>
          </cell>
          <cell r="BA1067" t="str">
            <v/>
          </cell>
          <cell r="BB1067" t="str">
            <v/>
          </cell>
          <cell r="BC1067" t="str">
            <v/>
          </cell>
          <cell r="BD1067" t="str">
            <v/>
          </cell>
          <cell r="BE1067" t="str">
            <v/>
          </cell>
          <cell r="BF1067" t="str">
            <v/>
          </cell>
          <cell r="BG1067" t="str">
            <v/>
          </cell>
          <cell r="BH1067" t="str">
            <v/>
          </cell>
          <cell r="BI1067" t="str">
            <v/>
          </cell>
          <cell r="BJ1067" t="str">
            <v/>
          </cell>
          <cell r="BK1067" t="str">
            <v/>
          </cell>
          <cell r="BL1067" t="str">
            <v/>
          </cell>
          <cell r="BM1067" t="str">
            <v/>
          </cell>
          <cell r="BN1067" t="str">
            <v/>
          </cell>
          <cell r="BO1067" t="str">
            <v/>
          </cell>
          <cell r="BP1067" t="str">
            <v/>
          </cell>
          <cell r="BQ1067" t="str">
            <v/>
          </cell>
          <cell r="BR1067" t="str">
            <v/>
          </cell>
          <cell r="BS1067" t="str">
            <v/>
          </cell>
          <cell r="BT1067" t="str">
            <v/>
          </cell>
          <cell r="BU1067" t="str">
            <v/>
          </cell>
          <cell r="BV1067" t="str">
            <v/>
          </cell>
          <cell r="BW1067" t="str">
            <v/>
          </cell>
          <cell r="BX1067" t="str">
            <v/>
          </cell>
        </row>
        <row r="1068">
          <cell r="A1068" t="str">
            <v>TP12CORA</v>
          </cell>
          <cell r="B1068" t="str">
            <v>Oracle 12c</v>
          </cell>
          <cell r="C1068" t="str">
            <v>Programmez avec SQL et PL/SQL : Exercices et corrigés</v>
          </cell>
          <cell r="D1068" t="str">
            <v>Jérôme Gabillaud,Anne-Sophie LACROIX</v>
          </cell>
          <cell r="E1068" t="str">
            <v/>
          </cell>
          <cell r="F1068" t="str">
            <v>Gabillaud, Jérôme</v>
          </cell>
          <cell r="G1068" t="str">
            <v>LACROIX, Anne-Sophie</v>
          </cell>
          <cell r="H1068" t="str">
            <v/>
          </cell>
          <cell r="I1068" t="str">
            <v/>
          </cell>
          <cell r="J1068" t="str">
            <v/>
          </cell>
          <cell r="K1068" t="str">
            <v>Edition du 1 June 2014</v>
          </cell>
          <cell r="L1068" t="str">
            <v>210 pages</v>
          </cell>
          <cell r="M1068" t="str">
            <v>Editions ENI</v>
          </cell>
          <cell r="N1068" t="str">
            <v>fre</v>
          </cell>
          <cell r="O1068" t="str">
            <v>fre</v>
          </cell>
          <cell r="P1068" t="str">
            <v>fre</v>
          </cell>
          <cell r="Q1068" t="str">
            <v>Conçu et écrit par des formateurs, ce livre sur Oracle 12c est destiné à un public de lecteurs débutants à initiés possédant déjà quelques bases sur le langage SQL. 
Les premiers chapitres constituent un apprentissage progressif permettant au lecteur d'acquérir de solides compétences et de gagner en autonomie sur la mise en oeuvre d'une base de données Oracle et la programmation à l'aide du langage PL/SQL. Les exercices proposés vous permettront de vous entraîner sur SQL DLL, le langage de définition de données (créer des tables, des vues, ajouter des colonnes, des colonnes calculées, des colonnes invisibles, récupérer des tables après leur suppression, mettre en place des contraintes d'intégrité, créer des index...), sur SQL DML, le langage de manipulation des données sur les éléments avancés du SQL (ajouter des enregistrements, écrire des requêtes simples, des requêtes complexes avec tous les types de jointures, des calculs élémentaires, des calculs d'agrégat, des sous-requêtes...) et sur PL/SQL (écrire des blocs, utiliser des curseurs, gérer les exceptions, travailler avec les transactions, créer des procédures, des fonctions et des déclencheurs...). Le dernier chapitre propose un TP récapitulatif.
Les auteurs, au travers des questions de pré-requis et des exercices proposés se sont efforcés de mettre en avant les pièges à éviter lors de l'écriture de scripts. 
Des éléments complémentaires sont en téléchargement sur le site www.editions-eni.fr.
90 QCM - 93 travaux pratiques et leurs corrigés - Près de 28 H de mise en pratique.
Les chapitres du livre :
Avant-propos &amp;ndash; Le langage de définition de données &amp;ndash; SQL DML &amp;ndash; SQL avancé &amp;ndash; PL/SQL Blocs et curseurs &amp;ndash; PL/SQL Procédures et fonction - Déclencheurs de bases de données &amp;ndash; TP général &amp;ndash; Annexes</v>
          </cell>
          <cell r="R1068">
            <v>9782409012457</v>
          </cell>
          <cell r="S1068" t="str">
            <v>Version Numérique</v>
          </cell>
          <cell r="T1068">
            <v>9782746089303</v>
          </cell>
          <cell r="U1068" t="str">
            <v>Version Imprimée</v>
          </cell>
          <cell r="V1068" t="str">
            <v>St-Herblain</v>
          </cell>
          <cell r="W1068" t="str">
            <v>Editions ENI</v>
          </cell>
          <cell r="X1068">
            <v>2014</v>
          </cell>
          <cell r="Y1068" t="str">
            <v>Bibliothèque Numérique ENI (Service en ligne)</v>
          </cell>
          <cell r="Z1068" t="str">
            <v>LES TP INFORMATIQUES</v>
          </cell>
          <cell r="AA1068" t="str">
            <v>texte</v>
          </cell>
          <cell r="AB1068" t="str">
            <v>txt</v>
          </cell>
          <cell r="AC1068" t="str">
            <v>rdacontent/fre</v>
          </cell>
          <cell r="AD1068" t="str">
            <v>informatique</v>
          </cell>
          <cell r="AE1068" t="str">
            <v>c</v>
          </cell>
          <cell r="AF1068" t="str">
            <v>rdamedia/fre</v>
          </cell>
          <cell r="AG1068" t="str">
            <v>ressource en ligne</v>
          </cell>
          <cell r="AH1068" t="str">
            <v>cr</v>
          </cell>
          <cell r="AI1068" t="str">
            <v>rdacarrier/fre</v>
          </cell>
          <cell r="AJ1068" t="str">
            <v>m\\\\\o\\d\\\\\\\\</v>
          </cell>
          <cell r="AK1068" t="str">
            <v>cr\cn\\\\uuaua</v>
          </cell>
          <cell r="AL1068" t="str">
            <v>Accès restreint aux membres</v>
          </cell>
          <cell r="AM1068" t="str">
            <v>Source de la note de description : Version imprimée</v>
          </cell>
          <cell r="AN1068" t="str">
            <v/>
          </cell>
          <cell r="AO1068" t="str">
            <v>%SITE_CLIENT%/?library_guid=C20F7679-C54B-40F9-87B3-58F77F7426D5</v>
          </cell>
          <cell r="AP1068" t="str">
            <v>Accès au travers du portail ENI</v>
          </cell>
          <cell r="AQ1068" t="str">
            <v xml:space="preserve"> slq dml </v>
          </cell>
          <cell r="AR1068" t="str">
            <v xml:space="preserve"> sql ddl </v>
          </cell>
          <cell r="AS1068" t="str">
            <v xml:space="preserve"> ts0048</v>
          </cell>
          <cell r="AT1068" t="str">
            <v xml:space="preserve">livre oracle </v>
          </cell>
          <cell r="AU1068" t="str">
            <v/>
          </cell>
          <cell r="AV1068" t="str">
            <v/>
          </cell>
          <cell r="AW1068" t="str">
            <v/>
          </cell>
          <cell r="AX1068" t="str">
            <v/>
          </cell>
          <cell r="AY1068" t="str">
            <v/>
          </cell>
          <cell r="AZ1068" t="str">
            <v/>
          </cell>
          <cell r="BA1068" t="str">
            <v/>
          </cell>
          <cell r="BB1068" t="str">
            <v/>
          </cell>
          <cell r="BC1068" t="str">
            <v/>
          </cell>
          <cell r="BD1068" t="str">
            <v/>
          </cell>
          <cell r="BE1068" t="str">
            <v/>
          </cell>
          <cell r="BF1068" t="str">
            <v/>
          </cell>
          <cell r="BG1068" t="str">
            <v/>
          </cell>
          <cell r="BH1068" t="str">
            <v/>
          </cell>
          <cell r="BI1068" t="str">
            <v/>
          </cell>
          <cell r="BJ1068" t="str">
            <v/>
          </cell>
          <cell r="BK1068" t="str">
            <v/>
          </cell>
          <cell r="BL1068" t="str">
            <v/>
          </cell>
          <cell r="BM1068" t="str">
            <v/>
          </cell>
          <cell r="BN1068" t="str">
            <v/>
          </cell>
          <cell r="BO1068" t="str">
            <v/>
          </cell>
          <cell r="BP1068" t="str">
            <v/>
          </cell>
          <cell r="BQ1068" t="str">
            <v/>
          </cell>
          <cell r="BR1068" t="str">
            <v/>
          </cell>
          <cell r="BS1068" t="str">
            <v/>
          </cell>
          <cell r="BT1068" t="str">
            <v/>
          </cell>
          <cell r="BU1068" t="str">
            <v/>
          </cell>
          <cell r="BV1068" t="str">
            <v/>
          </cell>
          <cell r="BW1068" t="str">
            <v/>
          </cell>
          <cell r="BX1068" t="str">
            <v/>
          </cell>
        </row>
        <row r="1069">
          <cell r="A1069" t="str">
            <v>TP12CORAA</v>
          </cell>
          <cell r="B1069" t="str">
            <v>Oracle 12c</v>
          </cell>
          <cell r="C1069" t="str">
            <v>Administrez une base de données : Exercices et corrigés</v>
          </cell>
          <cell r="D1069" t="str">
            <v>Claire Noirault</v>
          </cell>
          <cell r="E1069" t="str">
            <v/>
          </cell>
          <cell r="F1069" t="str">
            <v>Noirault, Claire</v>
          </cell>
          <cell r="G1069" t="str">
            <v/>
          </cell>
          <cell r="H1069" t="str">
            <v/>
          </cell>
          <cell r="I1069" t="str">
            <v/>
          </cell>
          <cell r="J1069" t="str">
            <v/>
          </cell>
          <cell r="K1069" t="str">
            <v>Edition du 1 April 2014</v>
          </cell>
          <cell r="L1069" t="str">
            <v>228 pages</v>
          </cell>
          <cell r="M1069" t="str">
            <v>Editions ENI</v>
          </cell>
          <cell r="N1069" t="str">
            <v>fre</v>
          </cell>
          <cell r="O1069" t="str">
            <v>fre</v>
          </cell>
          <cell r="P1069" t="str">
            <v>fre</v>
          </cell>
          <cell r="Q1069" t="str">
            <v>Ce livre sur Oracle 12c analyse en profondeur le travail avant, pendant et après la mise en exploitation d'une base de données Oracle. L'administration des bases de données Oracle devient de plus en plus transparente mais la compréhension des tâches à la charge d'un administrateur reste primordiale. Aussi, à l'aide d'une cinquantaine d'exercices, l'auteur vous invite à perfectionner vos connaissances sur l'installation d'un serveur Oracle, le choix d'un environnement CDB ou non-CDB, les valeurs à affecter aux paramètres d'initialisation, les fichiers et les objets Oracle. Vous allez construire des scénarios de sauvegarde et de restauration, programmer des travaux et vous pourrez ainsi découvrir par la pratique les nouvelles caractéristiques de la version Oracle 12c.
Dans un but didactique, afin de favoriser la compréhension totale des tâches de l'administrateur, l'auteur propose principalement des réponses à l'aide d'instructions ou de scripts SQL, en minimisant l'appel aux outils graphiques. 
Des éléments complémentaires sont en téléchargement sur le site www.editions-eni.fr.
52 QCM - 49 travaux pratiques et leurs corrigés - Plus de 28 H de mise en pratique.
Les chapitres du livre :
Avant-propos &amp;ndash; Création et gestion des bases Oracle 12c &amp;ndash; Gestion des paramètres d'initialisation &amp;ndash; Gestion des fichiers disques &amp;ndash; Gestion des espaces disque logiques &amp;ndash; Gestion des utilisateurs &amp;ndash; Objets de bases de données &amp;ndash; Scénarios de sauvegarde et de restauration &amp;ndash; Les utilitaires &amp;ndash; Le séquenceur et les jobs &amp;ndash; L'architecture de sécurité</v>
          </cell>
          <cell r="R1069">
            <v>9782746093485</v>
          </cell>
          <cell r="S1069" t="str">
            <v>Version Numérique</v>
          </cell>
          <cell r="T1069">
            <v>9782746088573</v>
          </cell>
          <cell r="U1069" t="str">
            <v>Version Imprimée</v>
          </cell>
          <cell r="V1069" t="str">
            <v>St-Herblain</v>
          </cell>
          <cell r="W1069" t="str">
            <v>Editions ENI</v>
          </cell>
          <cell r="X1069">
            <v>2014</v>
          </cell>
          <cell r="Y1069" t="str">
            <v>Bibliothèque Numérique ENI (Service en ligne)</v>
          </cell>
          <cell r="Z1069" t="str">
            <v>LES TP INFORMATIQUES</v>
          </cell>
          <cell r="AA1069" t="str">
            <v>texte</v>
          </cell>
          <cell r="AB1069" t="str">
            <v>txt</v>
          </cell>
          <cell r="AC1069" t="str">
            <v>rdacontent/fre</v>
          </cell>
          <cell r="AD1069" t="str">
            <v>informatique</v>
          </cell>
          <cell r="AE1069" t="str">
            <v>c</v>
          </cell>
          <cell r="AF1069" t="str">
            <v>rdamedia/fre</v>
          </cell>
          <cell r="AG1069" t="str">
            <v>ressource en ligne</v>
          </cell>
          <cell r="AH1069" t="str">
            <v>cr</v>
          </cell>
          <cell r="AI1069" t="str">
            <v>rdacarrier/fre</v>
          </cell>
          <cell r="AJ1069" t="str">
            <v>m\\\\\o\\d\\\\\\\\</v>
          </cell>
          <cell r="AK1069" t="str">
            <v>cr\cn\\\\uuaua</v>
          </cell>
          <cell r="AL1069" t="str">
            <v>Accès restreint aux membres</v>
          </cell>
          <cell r="AM1069" t="str">
            <v>Source de la note de description : Version imprimée</v>
          </cell>
          <cell r="AN1069" t="str">
            <v/>
          </cell>
          <cell r="AO1069" t="str">
            <v>%SITE_CLIENT%/?library_guid=0549AE24-AC1D-41B3-A478-97D58276707F</v>
          </cell>
          <cell r="AP1069" t="str">
            <v>Accès au travers du portail ENI</v>
          </cell>
          <cell r="AQ1069" t="str">
            <v xml:space="preserve"> base de données </v>
          </cell>
          <cell r="AR1069" t="str">
            <v xml:space="preserve"> LNTP12CORAA</v>
          </cell>
          <cell r="AS1069" t="str">
            <v xml:space="preserve"> SGBD </v>
          </cell>
          <cell r="AT1069" t="str">
            <v xml:space="preserve"> SGBDR  </v>
          </cell>
          <cell r="AU1069" t="str">
            <v xml:space="preserve"> SQL </v>
          </cell>
          <cell r="AV1069" t="str">
            <v xml:space="preserve">livre oracle </v>
          </cell>
          <cell r="AW1069" t="str">
            <v/>
          </cell>
          <cell r="AX1069" t="str">
            <v/>
          </cell>
          <cell r="AY1069" t="str">
            <v/>
          </cell>
          <cell r="AZ1069" t="str">
            <v/>
          </cell>
          <cell r="BA1069" t="str">
            <v/>
          </cell>
          <cell r="BB1069" t="str">
            <v/>
          </cell>
          <cell r="BC1069" t="str">
            <v/>
          </cell>
          <cell r="BD1069" t="str">
            <v/>
          </cell>
          <cell r="BE1069" t="str">
            <v/>
          </cell>
          <cell r="BF1069" t="str">
            <v/>
          </cell>
          <cell r="BG1069" t="str">
            <v/>
          </cell>
          <cell r="BH1069" t="str">
            <v/>
          </cell>
          <cell r="BI1069" t="str">
            <v/>
          </cell>
          <cell r="BJ1069" t="str">
            <v/>
          </cell>
          <cell r="BK1069" t="str">
            <v/>
          </cell>
          <cell r="BL1069" t="str">
            <v/>
          </cell>
          <cell r="BM1069" t="str">
            <v/>
          </cell>
          <cell r="BN1069" t="str">
            <v/>
          </cell>
          <cell r="BO1069" t="str">
            <v/>
          </cell>
          <cell r="BP1069" t="str">
            <v/>
          </cell>
          <cell r="BQ1069" t="str">
            <v/>
          </cell>
          <cell r="BR1069" t="str">
            <v/>
          </cell>
          <cell r="BS1069" t="str">
            <v/>
          </cell>
          <cell r="BT1069" t="str">
            <v/>
          </cell>
          <cell r="BU1069" t="str">
            <v/>
          </cell>
          <cell r="BV1069" t="str">
            <v/>
          </cell>
          <cell r="BW1069" t="str">
            <v/>
          </cell>
          <cell r="BX1069" t="str">
            <v/>
          </cell>
        </row>
        <row r="1070">
          <cell r="A1070" t="str">
            <v>TP13ACCV</v>
          </cell>
          <cell r="B1070" t="str">
            <v>VBA Access 2013</v>
          </cell>
          <cell r="C1070" t="str">
            <v>Apprenez à créer des applications professionnelles : Exercices et corrigés</v>
          </cell>
          <cell r="D1070" t="str">
            <v>Henri Laugié,Thierry MARIAN</v>
          </cell>
          <cell r="E1070" t="str">
            <v/>
          </cell>
          <cell r="F1070" t="str">
            <v>Laugié, Henri</v>
          </cell>
          <cell r="G1070" t="str">
            <v>MARIAN, Thierry</v>
          </cell>
          <cell r="H1070" t="str">
            <v/>
          </cell>
          <cell r="I1070" t="str">
            <v/>
          </cell>
          <cell r="J1070" t="str">
            <v/>
          </cell>
          <cell r="K1070" t="str">
            <v>Edition du 1 December 2013</v>
          </cell>
          <cell r="L1070" t="str">
            <v>362 pages</v>
          </cell>
          <cell r="M1070" t="str">
            <v>Editions ENI</v>
          </cell>
          <cell r="N1070" t="str">
            <v>fre</v>
          </cell>
          <cell r="O1070" t="str">
            <v>fre</v>
          </cell>
          <cell r="P1070" t="str">
            <v>fre</v>
          </cell>
          <cell r="Q1070" t="str">
            <v>En s'appuyant sur les exercices pratiques de ce livre, tous les utilisateurs d'Access 2013 seront capables d'initier ou d'améliorer des développements d'applications VBA Access en bénéficiant de recommandations et d'astuces issues de l'expérience de développeurs.
Le livre propose un apprentissage progressif à travers les grandes phases d'un projet Access. La première partie s'attache à l'acquisition des bases de la programmation VBA puis, se succèdent la réalisation des interfaces utilisateur, la manipulation des données de la base de données, l'optimisation et la sécurisation du programme.
Avec plus de 120 exercices de difficulté croissante, basés sur des exemples concrets, l'ouvrage couvre les domaines suivants : la programmation de procédures, l'ajout de fonctions personnalisées, la maîtrise des objets liés aux données (tables, requêtes, SQL, recordset, ADODB, DAO, ODBC), le contrôle des objets d'interfaçage (formulaire, état, imprimante), la collaboration avec les applications de la suite Office, l'import et l'export de données, la personnalisation de l'environnement de travail, l'amélioration des performances du programme.
Au terme de cette mise en pratique, vous disposerez de tous les éléments requis pour réaliser une application VBA Access ce qui vous permettra de résoudre des problématiques quotidiennes et professionnelles sans avoir recours à des systèmes informatiques complexes.
Des éléments sont en téléchargement sur le site www.editions-eni.com.
Pour les apports théoriques sur ce sujet, Editions ENI édite, dans la collection Ressources Informatiques, le livre "VBA Access 2013 &amp;ndash; Programmer sous Access".
157 QCM - 129 travaux pratiques et leurs corrigés - Près de 25 H de mise en pratique.
Les chapitres du livre :
Avant&amp;ndash;propos &amp;ndash; Créer des procédures et des fonctions &amp;ndash; Créer des variables et des constantes &amp;ndash; Utiliser des opérateurs &amp;ndash; Structures de contrôle &amp;ndash; Les tableaux &amp;ndash; Langage Objet &amp;ndash; Les boîtes de dialogue &amp;ndash; Les formulaires de données &amp;ndash; Les contrôles &amp;ndash; Les requêtes &amp;ndash; Les objets de données &amp;ndash; Les états &amp;ndash; Interactions avec le Pack Office / API Windows &amp;ndash; Optimiser l'application VBA Access &amp;ndash; Sécuriser l'application VBA Access
Ce livre est également proposé en coffret</v>
          </cell>
          <cell r="R1070">
            <v>9782746094017</v>
          </cell>
          <cell r="S1070" t="str">
            <v>Version Numérique</v>
          </cell>
          <cell r="T1070">
            <v>9782746085435</v>
          </cell>
          <cell r="U1070" t="str">
            <v>Version Imprimée</v>
          </cell>
          <cell r="V1070" t="str">
            <v>St-Herblain</v>
          </cell>
          <cell r="W1070" t="str">
            <v>Editions ENI</v>
          </cell>
          <cell r="X1070">
            <v>2013</v>
          </cell>
          <cell r="Y1070" t="str">
            <v>Bibliothèque Numérique ENI (Service en ligne)</v>
          </cell>
          <cell r="Z1070" t="str">
            <v>LES TP INFORMATIQUES</v>
          </cell>
          <cell r="AA1070" t="str">
            <v>texte</v>
          </cell>
          <cell r="AB1070" t="str">
            <v>txt</v>
          </cell>
          <cell r="AC1070" t="str">
            <v>rdacontent/fre</v>
          </cell>
          <cell r="AD1070" t="str">
            <v>informatique</v>
          </cell>
          <cell r="AE1070" t="str">
            <v>c</v>
          </cell>
          <cell r="AF1070" t="str">
            <v>rdamedia/fre</v>
          </cell>
          <cell r="AG1070" t="str">
            <v>ressource en ligne</v>
          </cell>
          <cell r="AH1070" t="str">
            <v>cr</v>
          </cell>
          <cell r="AI1070" t="str">
            <v>rdacarrier/fre</v>
          </cell>
          <cell r="AJ1070" t="str">
            <v>m\\\\\o\\d\\\\\\\\</v>
          </cell>
          <cell r="AK1070" t="str">
            <v>cr\cn\\\\uuaua</v>
          </cell>
          <cell r="AL1070" t="str">
            <v>Accès restreint aux membres</v>
          </cell>
          <cell r="AM1070" t="str">
            <v>Source de la note de description : Version imprimée</v>
          </cell>
          <cell r="AN1070" t="str">
            <v/>
          </cell>
          <cell r="AO1070" t="str">
            <v>%SITE_CLIENT%/?library_guid=182A4BFE-C6AB-4D9A-87FE-C99B0F0730B2</v>
          </cell>
          <cell r="AP1070" t="str">
            <v>Accès au travers du portail ENI</v>
          </cell>
          <cell r="AQ1070" t="str">
            <v xml:space="preserve"> access vba </v>
          </cell>
          <cell r="AR1070" t="str">
            <v xml:space="preserve"> adodb </v>
          </cell>
          <cell r="AS1070" t="str">
            <v xml:space="preserve"> dao </v>
          </cell>
          <cell r="AT1070" t="str">
            <v xml:space="preserve"> livre VBA </v>
          </cell>
          <cell r="AU1070" t="str">
            <v xml:space="preserve"> LNTP13ACCV</v>
          </cell>
          <cell r="AV1070" t="str">
            <v xml:space="preserve"> macro </v>
          </cell>
          <cell r="AW1070" t="str">
            <v xml:space="preserve"> macro</v>
          </cell>
          <cell r="AX1070" t="str">
            <v xml:space="preserve"> odbc </v>
          </cell>
          <cell r="AY1070" t="str">
            <v xml:space="preserve"> requête </v>
          </cell>
          <cell r="AZ1070" t="str">
            <v xml:space="preserve"> requêtes </v>
          </cell>
          <cell r="BA1070" t="str">
            <v xml:space="preserve"> sql </v>
          </cell>
          <cell r="BB1070" t="str">
            <v xml:space="preserve"> vb </v>
          </cell>
          <cell r="BC1070" t="str">
            <v xml:space="preserve"> visual basic </v>
          </cell>
          <cell r="BD1070" t="str">
            <v xml:space="preserve">commande </v>
          </cell>
          <cell r="BE1070" t="str">
            <v xml:space="preserve">microsoft </v>
          </cell>
          <cell r="BF1070" t="str">
            <v/>
          </cell>
          <cell r="BG1070" t="str">
            <v/>
          </cell>
          <cell r="BH1070" t="str">
            <v/>
          </cell>
          <cell r="BI1070" t="str">
            <v/>
          </cell>
          <cell r="BJ1070" t="str">
            <v/>
          </cell>
          <cell r="BK1070" t="str">
            <v/>
          </cell>
          <cell r="BL1070" t="str">
            <v/>
          </cell>
          <cell r="BM1070" t="str">
            <v/>
          </cell>
          <cell r="BN1070" t="str">
            <v/>
          </cell>
          <cell r="BO1070" t="str">
            <v/>
          </cell>
          <cell r="BP1070" t="str">
            <v/>
          </cell>
          <cell r="BQ1070" t="str">
            <v/>
          </cell>
          <cell r="BR1070" t="str">
            <v/>
          </cell>
          <cell r="BS1070" t="str">
            <v/>
          </cell>
          <cell r="BT1070" t="str">
            <v/>
          </cell>
          <cell r="BU1070" t="str">
            <v/>
          </cell>
          <cell r="BV1070" t="str">
            <v/>
          </cell>
          <cell r="BW1070" t="str">
            <v/>
          </cell>
          <cell r="BX1070" t="str">
            <v/>
          </cell>
        </row>
        <row r="1071">
          <cell r="A1071" t="str">
            <v>TP13EXCV</v>
          </cell>
          <cell r="B1071" t="str">
            <v>VBA EXCEL 2013</v>
          </cell>
          <cell r="C1071" t="str">
            <v>Créez des applications professionnelles : Exercices et corrigés</v>
          </cell>
          <cell r="D1071" t="str">
            <v>Claude  DUIGOU,Henri Laugié</v>
          </cell>
          <cell r="E1071" t="str">
            <v/>
          </cell>
          <cell r="F1071" t="str">
            <v xml:space="preserve">DUIGOU, Claude </v>
          </cell>
          <cell r="G1071" t="str">
            <v>Laugié, Henri</v>
          </cell>
          <cell r="H1071" t="str">
            <v/>
          </cell>
          <cell r="I1071" t="str">
            <v/>
          </cell>
          <cell r="J1071" t="str">
            <v/>
          </cell>
          <cell r="K1071" t="str">
            <v>Edition du 1 January 2014</v>
          </cell>
          <cell r="L1071" t="str">
            <v>361 pages</v>
          </cell>
          <cell r="M1071" t="str">
            <v>Editions ENI</v>
          </cell>
          <cell r="N1071" t="str">
            <v>fre</v>
          </cell>
          <cell r="O1071" t="str">
            <v>fre</v>
          </cell>
          <cell r="P1071" t="str">
            <v>fre</v>
          </cell>
          <cell r="Q1071" t="str">
            <v>Ce livre est destiné aux utilisateurs d'Excel 2013 voulant s'initier au langage VBA ou approfondir leurs connaissances dans ce domaine. Bien qu'une connaissance élémentaire des principes de programmation soit recommandée, elle n'est pas impérative. La première partie du livre est en effet consacrée aux fondamentaux et propose une introduction à la programmation en VBA dans ses applications aux objets Excel. 
Avec plus de 200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applications de la suite Office, la prise en charge du format XML, la publication de documents sur le Web, l'analyse de données ou encore la gestion du multimédia. 
Au terme de cette mise en pratique, vous pourrez adapter précisément Excel à vos attentes et vous disposerez de tous les éléments qui vous permettront de développer une application professionnelle avec VBA Excel 2013.
Les éléments nécessaires à la réalisation des exercices sont en téléchargement sur le site www.editions-eni.fr.
164 QCM - 214 travaux pratiques et leurs corrigés - Près de 32 H de mise en pratique.
Les chapitres du livre :
Introduction &amp;ndash; Procédures &amp;ndash; Variables, Constantes, Types de données &amp;ndash; Fonctions, Opérateurs &amp;ndash; Structures de contrôle &amp;ndash; Tableaux &amp;ndash; Introduction à la programmation objet &amp;ndash; Classeurs &amp;ndash; Feuilles de calcul &amp;ndash; Cellules et plages &amp;ndash; Graphiques &amp;ndash; Échanges de fonctions entre Excel et VBA &amp;ndash; Boîtes de dialogue Standard &amp;ndash; Formulaires &amp;ndash; Contrôles &amp;ndash; Contrôles objets liés et incorporés &amp;ndash; Collaboration avec les applications Microsoft &amp;ndash; Programmation Web, Windows &amp;ndash; Matrice et tableau croisé dynamique</v>
          </cell>
          <cell r="R1071">
            <v>9782746094291</v>
          </cell>
          <cell r="S1071" t="str">
            <v>Version Numérique</v>
          </cell>
          <cell r="T1071">
            <v>9782746085992</v>
          </cell>
          <cell r="U1071" t="str">
            <v>Version Imprimée</v>
          </cell>
          <cell r="V1071" t="str">
            <v>St-Herblain</v>
          </cell>
          <cell r="W1071" t="str">
            <v>Editions ENI</v>
          </cell>
          <cell r="X1071">
            <v>2014</v>
          </cell>
          <cell r="Y1071" t="str">
            <v>Bibliothèque Numérique ENI (Service en ligne)</v>
          </cell>
          <cell r="Z1071" t="str">
            <v>LES TP INFORMATIQUES</v>
          </cell>
          <cell r="AA1071" t="str">
            <v>texte</v>
          </cell>
          <cell r="AB1071" t="str">
            <v>txt</v>
          </cell>
          <cell r="AC1071" t="str">
            <v>rdacontent/fre</v>
          </cell>
          <cell r="AD1071" t="str">
            <v>informatique</v>
          </cell>
          <cell r="AE1071" t="str">
            <v>c</v>
          </cell>
          <cell r="AF1071" t="str">
            <v>rdamedia/fre</v>
          </cell>
          <cell r="AG1071" t="str">
            <v>ressource en ligne</v>
          </cell>
          <cell r="AH1071" t="str">
            <v>cr</v>
          </cell>
          <cell r="AI1071" t="str">
            <v>rdacarrier/fre</v>
          </cell>
          <cell r="AJ1071" t="str">
            <v>m\\\\\o\\d\\\\\\\\</v>
          </cell>
          <cell r="AK1071" t="str">
            <v>cr\cn\\\\uuaua</v>
          </cell>
          <cell r="AL1071" t="str">
            <v>Accès restreint aux membres</v>
          </cell>
          <cell r="AM1071" t="str">
            <v>Source de la note de description : Version imprimée</v>
          </cell>
          <cell r="AN1071" t="str">
            <v/>
          </cell>
          <cell r="AO1071" t="str">
            <v>%SITE_CLIENT%/?library_guid=D91D5CCC-7A9E-45B4-AA2F-EFB750A54ADD</v>
          </cell>
          <cell r="AP1071" t="str">
            <v>Accès au travers du portail ENI</v>
          </cell>
          <cell r="AQ1071" t="str">
            <v xml:space="preserve"> langage objet </v>
          </cell>
          <cell r="AR1071" t="str">
            <v xml:space="preserve"> livre VBA </v>
          </cell>
          <cell r="AS1071" t="str">
            <v xml:space="preserve"> LNTP13EXCV</v>
          </cell>
          <cell r="AT1071" t="str">
            <v xml:space="preserve"> macro </v>
          </cell>
          <cell r="AU1071" t="str">
            <v xml:space="preserve"> macro</v>
          </cell>
          <cell r="AV1071" t="str">
            <v xml:space="preserve"> macros </v>
          </cell>
          <cell r="AW1071" t="str">
            <v xml:space="preserve"> objet </v>
          </cell>
          <cell r="AX1071" t="str">
            <v xml:space="preserve"> Office 2013 </v>
          </cell>
          <cell r="AY1071" t="str">
            <v xml:space="preserve"> programmation </v>
          </cell>
          <cell r="AZ1071" t="str">
            <v xml:space="preserve"> VB </v>
          </cell>
          <cell r="BA1071" t="str">
            <v xml:space="preserve"> Visual Basic </v>
          </cell>
          <cell r="BB1071" t="str">
            <v xml:space="preserve">commande </v>
          </cell>
          <cell r="BC1071" t="str">
            <v xml:space="preserve">microsoft </v>
          </cell>
          <cell r="BD1071" t="str">
            <v/>
          </cell>
          <cell r="BE1071" t="str">
            <v/>
          </cell>
          <cell r="BF1071" t="str">
            <v/>
          </cell>
          <cell r="BG1071" t="str">
            <v/>
          </cell>
          <cell r="BH1071" t="str">
            <v/>
          </cell>
          <cell r="BI1071" t="str">
            <v/>
          </cell>
          <cell r="BJ1071" t="str">
            <v/>
          </cell>
          <cell r="BK1071" t="str">
            <v/>
          </cell>
          <cell r="BL1071" t="str">
            <v/>
          </cell>
          <cell r="BM1071" t="str">
            <v/>
          </cell>
          <cell r="BN1071" t="str">
            <v/>
          </cell>
          <cell r="BO1071" t="str">
            <v/>
          </cell>
          <cell r="BP1071" t="str">
            <v/>
          </cell>
          <cell r="BQ1071" t="str">
            <v/>
          </cell>
          <cell r="BR1071" t="str">
            <v/>
          </cell>
          <cell r="BS1071" t="str">
            <v/>
          </cell>
          <cell r="BT1071" t="str">
            <v/>
          </cell>
          <cell r="BU1071" t="str">
            <v/>
          </cell>
          <cell r="BV1071" t="str">
            <v/>
          </cell>
          <cell r="BW1071" t="str">
            <v/>
          </cell>
          <cell r="BX1071" t="str">
            <v/>
          </cell>
        </row>
        <row r="1072">
          <cell r="A1072" t="str">
            <v>TP16ACCV</v>
          </cell>
          <cell r="B1072" t="str">
            <v>VBA Access 2016</v>
          </cell>
          <cell r="C1072" t="str">
            <v>Créez des applications professionnelles : Exercices et corrigés</v>
          </cell>
          <cell r="D1072" t="str">
            <v>Thierry MARIAN</v>
          </cell>
          <cell r="E1072" t="str">
            <v/>
          </cell>
          <cell r="F1072" t="str">
            <v>MARIAN, Thierry</v>
          </cell>
          <cell r="G1072" t="str">
            <v/>
          </cell>
          <cell r="H1072" t="str">
            <v/>
          </cell>
          <cell r="I1072" t="str">
            <v/>
          </cell>
          <cell r="J1072" t="str">
            <v/>
          </cell>
          <cell r="K1072" t="str">
            <v>Edition du 1 January 2016</v>
          </cell>
          <cell r="L1072" t="str">
            <v>405 pages</v>
          </cell>
          <cell r="M1072" t="str">
            <v>Editions ENI</v>
          </cell>
          <cell r="N1072" t="str">
            <v>fre</v>
          </cell>
          <cell r="O1072" t="str">
            <v>fre</v>
          </cell>
          <cell r="P1072" t="str">
            <v>fre</v>
          </cell>
          <cell r="Q1072" t="str">
            <v>&amp;Agrave; partir des exercices pratiques de ce livre, tous les utilisateurs d'Access 2016 seront capables d'initier ou d'améliorer des applications VBA Access en bénéficiant des astuces, des méthodes et du retour d'expérience de développeurs.
Le livre propose un apprentissage progressif du langage de programmation VBA. La première partie s'attache à l'acquisition des bases de la programmation puis, se succèdent la réalisation des interfaces utilisateur, la manipulation des données de la base de données, l'optimisation et la sécurisation du programme.
Avec un très grand nombre d'exercices de difficulté croissante, basés sur des exemples concrets, l'ouvrage couvre les domaines suivants : la programmation de procédures et de fonctions, le contrôle des objets d'interfaçage (formulaire, état, etc.), la manipulation des objets de données (tables, requêtes, SQL, Recordset, ADO DB, ODBC), la collaboration avec les applications de la suite Office, l'import et l'export de données, la personnalisation de l'environnement de travail, l'amélioration des performances du programme.
Au terme de cette mise en pratique, vous disposerez de tous les éléments requis pour réaliser une application sous VBA Access ce qui vous permettra de trouver des solutions informatiques globales ou métiers en capitalisant sur les applications Microsoft Office.
Des éléments sont en téléchargement sur le site www.editions-eni.fr.
157 QCM &amp;ndash; 97 travaux pratiques et leurs corrigés &amp;ndash; Plus de 32 H de mise en pratique.
Les chapitres du livre :
Avant-propos &amp;ndash; Procédures et fonctions &amp;ndash; Variables et constantes &amp;ndash; Opérateurs &amp;ndash; Structures de contrôle &amp;ndash; Tableaux- Langage Objet &amp;ndash; Formulaires et boîtes de dialogue &amp;ndash; Contrôles &amp;ndash; Requêtes et langage SQL &amp;ndash; Objets de données &amp;ndash; États &amp;ndash; Automation/Interactions avec le Pack Office - API Windows &amp;ndash; Optimisation &amp;ndash; Administration de l'application Access</v>
          </cell>
          <cell r="R1072">
            <v>9782409000133</v>
          </cell>
          <cell r="S1072" t="str">
            <v>Version Numérique</v>
          </cell>
          <cell r="T1072">
            <v>9782746098800</v>
          </cell>
          <cell r="U1072" t="str">
            <v>Version Imprimée</v>
          </cell>
          <cell r="V1072" t="str">
            <v>St-Herblain</v>
          </cell>
          <cell r="W1072" t="str">
            <v>Editions ENI</v>
          </cell>
          <cell r="X1072">
            <v>2016</v>
          </cell>
          <cell r="Y1072" t="str">
            <v>Bibliothèque Numérique ENI (Service en ligne)</v>
          </cell>
          <cell r="Z1072" t="str">
            <v>LES TP INFORMATIQUES</v>
          </cell>
          <cell r="AA1072" t="str">
            <v>texte</v>
          </cell>
          <cell r="AB1072" t="str">
            <v>txt</v>
          </cell>
          <cell r="AC1072" t="str">
            <v>rdacontent/fre</v>
          </cell>
          <cell r="AD1072" t="str">
            <v>informatique</v>
          </cell>
          <cell r="AE1072" t="str">
            <v>c</v>
          </cell>
          <cell r="AF1072" t="str">
            <v>rdamedia/fre</v>
          </cell>
          <cell r="AG1072" t="str">
            <v>ressource en ligne</v>
          </cell>
          <cell r="AH1072" t="str">
            <v>cr</v>
          </cell>
          <cell r="AI1072" t="str">
            <v>rdacarrier/fre</v>
          </cell>
          <cell r="AJ1072" t="str">
            <v>m\\\\\o\\d\\\\\\\\</v>
          </cell>
          <cell r="AK1072" t="str">
            <v>cr\cn\\\\uuaua</v>
          </cell>
          <cell r="AL1072" t="str">
            <v>Accès restreint aux membres</v>
          </cell>
          <cell r="AM1072" t="str">
            <v>Source de la note de description : Version imprimée</v>
          </cell>
          <cell r="AN1072" t="str">
            <v/>
          </cell>
          <cell r="AO1072" t="str">
            <v>%SITE_CLIENT%/?library_guid=6E2399E4-13AE-4314-8AD9-7AA00D50B8A7</v>
          </cell>
          <cell r="AP1072" t="str">
            <v>Accès au travers du portail ENI</v>
          </cell>
          <cell r="AQ1072" t="str">
            <v xml:space="preserve"> access vba </v>
          </cell>
          <cell r="AR1072" t="str">
            <v xml:space="preserve"> adodb </v>
          </cell>
          <cell r="AS1072" t="str">
            <v xml:space="preserve"> dao </v>
          </cell>
          <cell r="AT1072" t="str">
            <v xml:space="preserve"> livre VBA </v>
          </cell>
          <cell r="AU1072" t="str">
            <v xml:space="preserve"> LNTP16ACCV</v>
          </cell>
          <cell r="AV1072" t="str">
            <v xml:space="preserve"> macro </v>
          </cell>
          <cell r="AW1072" t="str">
            <v xml:space="preserve"> macro</v>
          </cell>
          <cell r="AX1072" t="str">
            <v xml:space="preserve"> odbc </v>
          </cell>
          <cell r="AY1072" t="str">
            <v xml:space="preserve"> requête </v>
          </cell>
          <cell r="AZ1072" t="str">
            <v xml:space="preserve"> requêtes </v>
          </cell>
          <cell r="BA1072" t="str">
            <v xml:space="preserve"> sql </v>
          </cell>
          <cell r="BB1072" t="str">
            <v xml:space="preserve"> vb </v>
          </cell>
          <cell r="BC1072" t="str">
            <v xml:space="preserve"> visual basic </v>
          </cell>
          <cell r="BD1072" t="str">
            <v xml:space="preserve">commande </v>
          </cell>
          <cell r="BE1072" t="str">
            <v xml:space="preserve">microsoft </v>
          </cell>
          <cell r="BF1072" t="str">
            <v/>
          </cell>
          <cell r="BG1072" t="str">
            <v/>
          </cell>
          <cell r="BH1072" t="str">
            <v/>
          </cell>
          <cell r="BI1072" t="str">
            <v/>
          </cell>
          <cell r="BJ1072" t="str">
            <v/>
          </cell>
          <cell r="BK1072" t="str">
            <v/>
          </cell>
          <cell r="BL1072" t="str">
            <v/>
          </cell>
          <cell r="BM1072" t="str">
            <v/>
          </cell>
          <cell r="BN1072" t="str">
            <v/>
          </cell>
          <cell r="BO1072" t="str">
            <v/>
          </cell>
          <cell r="BP1072" t="str">
            <v/>
          </cell>
          <cell r="BQ1072" t="str">
            <v/>
          </cell>
          <cell r="BR1072" t="str">
            <v/>
          </cell>
          <cell r="BS1072" t="str">
            <v/>
          </cell>
          <cell r="BT1072" t="str">
            <v/>
          </cell>
          <cell r="BU1072" t="str">
            <v/>
          </cell>
          <cell r="BV1072" t="str">
            <v/>
          </cell>
          <cell r="BW1072" t="str">
            <v/>
          </cell>
          <cell r="BX1072" t="str">
            <v/>
          </cell>
        </row>
        <row r="1073">
          <cell r="A1073" t="str">
            <v>TP16AUT</v>
          </cell>
          <cell r="B1073" t="str">
            <v>AutoCAD (versions 2013 à 2016)</v>
          </cell>
          <cell r="C1073" t="str">
            <v>Créez des dessins techniques en 2D - Exercices et corrigés</v>
          </cell>
          <cell r="D1073" t="str">
            <v>Jean-Yves GOUEZ</v>
          </cell>
          <cell r="E1073" t="str">
            <v/>
          </cell>
          <cell r="F1073" t="str">
            <v>GOUEZ, Jean-Yves</v>
          </cell>
          <cell r="G1073" t="str">
            <v/>
          </cell>
          <cell r="H1073" t="str">
            <v/>
          </cell>
          <cell r="I1073" t="str">
            <v/>
          </cell>
          <cell r="J1073" t="str">
            <v/>
          </cell>
          <cell r="K1073" t="str">
            <v>Edition du 1 February 2016</v>
          </cell>
          <cell r="L1073" t="str">
            <v>180 pages</v>
          </cell>
          <cell r="M1073" t="str">
            <v>Editions ENI</v>
          </cell>
          <cell r="N1073" t="str">
            <v>fre</v>
          </cell>
          <cell r="O1073" t="str">
            <v>fre</v>
          </cell>
          <cell r="P1073" t="str">
            <v>fre</v>
          </cell>
          <cell r="Q1073" t="str">
            <v>Ce livre sur AutoCAD (en version 2016 au moment de l'écriture) est destiné à toute personne possédant de bonnes bases de dessin technique.
Il propose de nombreux exercices de difficulté croissante qui vous permettront de travailler sur les thèmes principaux du Dessin Assisté par Ordinateur 2D : la constitution d'une base de travail, la construction de dessins, la mise en place et le paramétrage d'annotations et de cotations, la création, l'utilisation et la mise à jour des éléments de bibliothèques, l'utilisation et la personnalisation de blocs dynamiques, la gestion des attributs, l'explorateur de contenu Design Center et les palettes d'outils, l'utilisation et le paramétrage du dessin paramétrique, la gestion des mises en page et des présentations multiples, la configuration du tracé, la gestion de l'impression et de la publication, les gabarits de dessin... 
La démarche adoptée, volontairement rigoureuse, permet une exploitation optimale du logiciel AutoCAD en version 2013, 2014, 2015 ou 2016.
Les éléments nécessaires à la réalisation de certains exercices (fichiers exemples Dwg, images...) sont en téléchargement sur le site www.editions-eni.fr.
Pour les apports théoriques sur ce sujet, Editions ENI édite, dans la collection Ressources Informatiques, les livres "AutoCAD - Des fondamentaux à la présentation détaillée".
70 QCM - 58 travaux pratiques et leurs corrigés - Près de 10 H de mise en pratique.
Les chapitres du livre :
Avant-propos &amp;ndash; Constitution d'une première base de travail &amp;ndash; Techniques de dessin et de construction &amp;ndash; Mise en place de cotations &amp;ndash; Création d'éléments de bibliothèque &amp;ndash; Utilisation d'éléments de bibliothèque &amp;ndash; Utilisation de l'explorateur DesignCenter &amp;ndash; Création et utilisation des palettes d'outils &amp;ndash; Conception d'un cartouche avec attributs &amp;ndash; Utilisation du dessin paramétrique &amp;ndash; Gestion des mises en page &amp;ndash; Préparation de l'impression &amp;ndash; Conception et utilisation de gabarits &amp;ndash; Création de fichiers PDF</v>
          </cell>
          <cell r="R1073">
            <v>9782409000768</v>
          </cell>
          <cell r="S1073" t="str">
            <v>Version Numérique</v>
          </cell>
          <cell r="T1073">
            <v>9782746098794</v>
          </cell>
          <cell r="U1073" t="str">
            <v>Version Imprimée</v>
          </cell>
          <cell r="V1073" t="str">
            <v>St-Herblain</v>
          </cell>
          <cell r="W1073" t="str">
            <v>Editions ENI</v>
          </cell>
          <cell r="X1073">
            <v>2016</v>
          </cell>
          <cell r="Y1073" t="str">
            <v>Bibliothèque Numérique ENI (Service en ligne)</v>
          </cell>
          <cell r="Z1073" t="str">
            <v>LES TP INFORMATIQUES</v>
          </cell>
          <cell r="AA1073" t="str">
            <v>texte</v>
          </cell>
          <cell r="AB1073" t="str">
            <v>txt</v>
          </cell>
          <cell r="AC1073" t="str">
            <v>rdacontent/fre</v>
          </cell>
          <cell r="AD1073" t="str">
            <v>informatique</v>
          </cell>
          <cell r="AE1073" t="str">
            <v>c</v>
          </cell>
          <cell r="AF1073" t="str">
            <v>rdamedia/fre</v>
          </cell>
          <cell r="AG1073" t="str">
            <v>ressource en ligne</v>
          </cell>
          <cell r="AH1073" t="str">
            <v>cr</v>
          </cell>
          <cell r="AI1073" t="str">
            <v>rdacarrier/fre</v>
          </cell>
          <cell r="AJ1073" t="str">
            <v>m\\\\\o\\d\\\\\\\\</v>
          </cell>
          <cell r="AK1073" t="str">
            <v>cr\cn\\\\uuaua</v>
          </cell>
          <cell r="AL1073" t="str">
            <v>Accès restreint aux membres</v>
          </cell>
          <cell r="AM1073" t="str">
            <v>Source de la note de description : Version imprimée</v>
          </cell>
          <cell r="AN1073" t="str">
            <v/>
          </cell>
          <cell r="AO1073" t="str">
            <v>%SITE_CLIENT%/?library_guid=814B7C49-8948-4ABC-9A25-318424625214</v>
          </cell>
          <cell r="AP1073" t="str">
            <v>Accès au travers du portail ENI</v>
          </cell>
          <cell r="AQ1073" t="str">
            <v xml:space="preserve"> 2D </v>
          </cell>
          <cell r="AR1073" t="str">
            <v xml:space="preserve"> Auto CAD </v>
          </cell>
          <cell r="AS1073" t="str">
            <v xml:space="preserve"> CAO </v>
          </cell>
          <cell r="AT1073" t="str">
            <v xml:space="preserve"> DAO </v>
          </cell>
          <cell r="AU1073" t="str">
            <v xml:space="preserve"> Dessin </v>
          </cell>
          <cell r="AV1073" t="str">
            <v xml:space="preserve"> dwf </v>
          </cell>
          <cell r="AW1073" t="str">
            <v xml:space="preserve"> LNTP16AUT</v>
          </cell>
          <cell r="AX1073" t="str">
            <v xml:space="preserve"> skp </v>
          </cell>
          <cell r="AY1073" t="str">
            <v xml:space="preserve">autodesk </v>
          </cell>
          <cell r="AZ1073" t="str">
            <v/>
          </cell>
          <cell r="BA1073" t="str">
            <v/>
          </cell>
          <cell r="BB1073" t="str">
            <v/>
          </cell>
          <cell r="BC1073" t="str">
            <v/>
          </cell>
          <cell r="BD1073" t="str">
            <v/>
          </cell>
          <cell r="BE1073" t="str">
            <v/>
          </cell>
          <cell r="BF1073" t="str">
            <v/>
          </cell>
          <cell r="BG1073" t="str">
            <v/>
          </cell>
          <cell r="BH1073" t="str">
            <v/>
          </cell>
          <cell r="BI1073" t="str">
            <v/>
          </cell>
          <cell r="BJ1073" t="str">
            <v/>
          </cell>
          <cell r="BK1073" t="str">
            <v/>
          </cell>
          <cell r="BL1073" t="str">
            <v/>
          </cell>
          <cell r="BM1073" t="str">
            <v/>
          </cell>
          <cell r="BN1073" t="str">
            <v/>
          </cell>
          <cell r="BO1073" t="str">
            <v/>
          </cell>
          <cell r="BP1073" t="str">
            <v/>
          </cell>
          <cell r="BQ1073" t="str">
            <v/>
          </cell>
          <cell r="BR1073" t="str">
            <v/>
          </cell>
          <cell r="BS1073" t="str">
            <v/>
          </cell>
          <cell r="BT1073" t="str">
            <v/>
          </cell>
          <cell r="BU1073" t="str">
            <v/>
          </cell>
          <cell r="BV1073" t="str">
            <v/>
          </cell>
          <cell r="BW1073" t="str">
            <v/>
          </cell>
          <cell r="BX1073" t="str">
            <v/>
          </cell>
        </row>
        <row r="1074">
          <cell r="A1074" t="str">
            <v>TP16EXCV</v>
          </cell>
          <cell r="B1074" t="str">
            <v>VBA Excel 2016</v>
          </cell>
          <cell r="C1074" t="str">
            <v>Créez des applications professionnelles : Exercices et corrigés</v>
          </cell>
          <cell r="D1074" t="str">
            <v>Claude  DUIGOU</v>
          </cell>
          <cell r="E1074" t="str">
            <v/>
          </cell>
          <cell r="F1074" t="str">
            <v xml:space="preserve">DUIGOU, Claude </v>
          </cell>
          <cell r="G1074" t="str">
            <v/>
          </cell>
          <cell r="H1074" t="str">
            <v/>
          </cell>
          <cell r="I1074" t="str">
            <v/>
          </cell>
          <cell r="J1074" t="str">
            <v/>
          </cell>
          <cell r="K1074" t="str">
            <v>Edition du 1 January 2016</v>
          </cell>
          <cell r="L1074" t="str">
            <v>380 pages</v>
          </cell>
          <cell r="M1074" t="str">
            <v>Editions ENI</v>
          </cell>
          <cell r="N1074" t="str">
            <v>fre</v>
          </cell>
          <cell r="O1074" t="str">
            <v>fre</v>
          </cell>
          <cell r="P1074" t="str">
            <v>fre</v>
          </cell>
          <cell r="Q1074" t="str">
            <v>Ce livre est destiné aux utilisateurs d'Excel 2016 voulant s'initier au langage VBA ou approfondir leurs connaissances dans ce domaine. Bien qu'une connaissance élémentaire des principes de programmation soit recommandée, elle n'est pas impérative. La première partie du livre est en effet consacrée aux fondamentaux et propose une introduction à la programmation en VBA dans ses applications aux objets Excel. 
Avec plus de 200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applications de la suite Office, la prise en charge du format XML, la publication de documents sur le Web, l'analyse de données, la gestion du multimédia ou encore l'utilisation de l'outil Power Query. 
Au terme de cette mise en pratique, vous pourrez adapter précisément Excel à vos besoins et vous disposerez de tous les éléments qui vous permettront de développer une application professionnelle avec VBA Excel 2016.
Les fichiers nécessaires à la réalisation des exercices, ainsi que les corrigés, sont en téléchargement sur le site www.editions-eni.fr.
172 QCM - 226 travaux pratiques et leurs corrigés - 36 H de mise en pratique.
Les chapitres du livre :
Avant-propos &amp;ndash; Procédures &amp;ndash; Variables &amp;ndash; Constantes &amp;ndash; Types de données &amp;ndash; Fonctions &amp;ndash; Opérateurs &amp;ndash; Structures de contrôle &amp;ndash; Tableaux &amp;ndash; Introduction à la programmation objet &amp;ndash; Classeurs &amp;ndash; Feuilles de calcul &amp;ndash; Cellules et plages &amp;ndash; Graphiques &amp;ndash; Échanges de fonctions entre Excel et VBA &amp;ndash; Boîtes de dialogue standards &amp;ndash; Formulaires &amp;ndash; Contrôles &amp;ndash; Ajout d'objets liés et incorporés &amp;ndash; Collaboration avec les applications Microsoft - Programmation Web &amp;ndash; Programmation du format XML &amp;ndash; Programmation système Windows &amp;ndash; Matrice et tableau croisé dynamique &amp;ndash; Outils Power Query</v>
          </cell>
          <cell r="R1074">
            <v>9782409000126</v>
          </cell>
          <cell r="S1074" t="str">
            <v>Version Numérique</v>
          </cell>
          <cell r="T1074">
            <v>9782746099272</v>
          </cell>
          <cell r="U1074" t="str">
            <v>Version Imprimée</v>
          </cell>
          <cell r="V1074" t="str">
            <v>St-Herblain</v>
          </cell>
          <cell r="W1074" t="str">
            <v>Editions ENI</v>
          </cell>
          <cell r="X1074">
            <v>2016</v>
          </cell>
          <cell r="Y1074" t="str">
            <v>Bibliothèque Numérique ENI (Service en ligne)</v>
          </cell>
          <cell r="Z1074" t="str">
            <v>LES TP INFORMATIQUES</v>
          </cell>
          <cell r="AA1074" t="str">
            <v>texte</v>
          </cell>
          <cell r="AB1074" t="str">
            <v>txt</v>
          </cell>
          <cell r="AC1074" t="str">
            <v>rdacontent/fre</v>
          </cell>
          <cell r="AD1074" t="str">
            <v>informatique</v>
          </cell>
          <cell r="AE1074" t="str">
            <v>c</v>
          </cell>
          <cell r="AF1074" t="str">
            <v>rdamedia/fre</v>
          </cell>
          <cell r="AG1074" t="str">
            <v>ressource en ligne</v>
          </cell>
          <cell r="AH1074" t="str">
            <v>cr</v>
          </cell>
          <cell r="AI1074" t="str">
            <v>rdacarrier/fre</v>
          </cell>
          <cell r="AJ1074" t="str">
            <v>m\\\\\o\\d\\\\\\\\</v>
          </cell>
          <cell r="AK1074" t="str">
            <v>cr\cn\\\\uuaua</v>
          </cell>
          <cell r="AL1074" t="str">
            <v>Accès restreint aux membres</v>
          </cell>
          <cell r="AM1074" t="str">
            <v>Source de la note de description : Version imprimée</v>
          </cell>
          <cell r="AN1074" t="str">
            <v/>
          </cell>
          <cell r="AO1074" t="str">
            <v>%SITE_CLIENT%/?library_guid=3FF9D3B0-3545-45A5-B9F3-7508298746AC</v>
          </cell>
          <cell r="AP1074" t="str">
            <v>Accès au travers du portail ENI</v>
          </cell>
          <cell r="AQ1074" t="str">
            <v xml:space="preserve"> langage objet </v>
          </cell>
          <cell r="AR1074" t="str">
            <v xml:space="preserve"> livre VBA </v>
          </cell>
          <cell r="AS1074" t="str">
            <v xml:space="preserve"> LNTP16EXCV</v>
          </cell>
          <cell r="AT1074" t="str">
            <v xml:space="preserve"> macro </v>
          </cell>
          <cell r="AU1074" t="str">
            <v xml:space="preserve"> macro</v>
          </cell>
          <cell r="AV1074" t="str">
            <v xml:space="preserve"> macros </v>
          </cell>
          <cell r="AW1074" t="str">
            <v xml:space="preserve"> objet </v>
          </cell>
          <cell r="AX1074" t="str">
            <v xml:space="preserve"> Office 2016 </v>
          </cell>
          <cell r="AY1074" t="str">
            <v xml:space="preserve"> programmation </v>
          </cell>
          <cell r="AZ1074" t="str">
            <v xml:space="preserve"> VB </v>
          </cell>
          <cell r="BA1074" t="str">
            <v xml:space="preserve"> Visual Basic </v>
          </cell>
          <cell r="BB1074" t="str">
            <v xml:space="preserve">commande </v>
          </cell>
          <cell r="BC1074" t="str">
            <v xml:space="preserve">microsoft </v>
          </cell>
          <cell r="BD1074" t="str">
            <v/>
          </cell>
          <cell r="BE1074" t="str">
            <v/>
          </cell>
          <cell r="BF1074" t="str">
            <v/>
          </cell>
          <cell r="BG1074" t="str">
            <v/>
          </cell>
          <cell r="BH1074" t="str">
            <v/>
          </cell>
          <cell r="BI1074" t="str">
            <v/>
          </cell>
          <cell r="BJ1074" t="str">
            <v/>
          </cell>
          <cell r="BK1074" t="str">
            <v/>
          </cell>
          <cell r="BL1074" t="str">
            <v/>
          </cell>
          <cell r="BM1074" t="str">
            <v/>
          </cell>
          <cell r="BN1074" t="str">
            <v/>
          </cell>
          <cell r="BO1074" t="str">
            <v/>
          </cell>
          <cell r="BP1074" t="str">
            <v/>
          </cell>
          <cell r="BQ1074" t="str">
            <v/>
          </cell>
          <cell r="BR1074" t="str">
            <v/>
          </cell>
          <cell r="BS1074" t="str">
            <v/>
          </cell>
          <cell r="BT1074" t="str">
            <v/>
          </cell>
          <cell r="BU1074" t="str">
            <v/>
          </cell>
          <cell r="BV1074" t="str">
            <v/>
          </cell>
          <cell r="BW1074" t="str">
            <v/>
          </cell>
          <cell r="BX1074" t="str">
            <v/>
          </cell>
        </row>
        <row r="1075">
          <cell r="A1075" t="str">
            <v>TP19ACCV</v>
          </cell>
          <cell r="B1075" t="str">
            <v>VBA pour Access (versions 2019 et Microsoft 365)</v>
          </cell>
          <cell r="C1075" t="str">
            <v>Créez des applications professionnelles : Exercices et corrigés</v>
          </cell>
          <cell r="D1075" t="str">
            <v>Claude  DUIGOU</v>
          </cell>
          <cell r="E1075" t="str">
            <v/>
          </cell>
          <cell r="F1075" t="str">
            <v xml:space="preserve">DUIGOU, Claude </v>
          </cell>
          <cell r="G1075" t="str">
            <v/>
          </cell>
          <cell r="H1075" t="str">
            <v/>
          </cell>
          <cell r="I1075" t="str">
            <v/>
          </cell>
          <cell r="J1075" t="str">
            <v/>
          </cell>
          <cell r="K1075" t="str">
            <v>Edition du 1 May 2020</v>
          </cell>
          <cell r="L1075" t="str">
            <v>274 pages</v>
          </cell>
          <cell r="M1075" t="str">
            <v>Editions ENI</v>
          </cell>
          <cell r="N1075" t="str">
            <v>fre</v>
          </cell>
          <cell r="O1075" t="str">
            <v>fre</v>
          </cell>
          <cell r="P1075" t="str">
            <v>fre</v>
          </cell>
          <cell r="Q1075" t="str">
            <v>&amp;Agrave; partir des exercices pratiques de ce livre, tous les utilisateurs d'Access, en version 2019 ou Microsoft 365, seront capables de créer ou d'améliorer des applications VBA Access en bénéficiant des astuces, des méthodes et du retour d'expérience de développeurs.
Le livre propose un apprentissage progressif du langage de programmation VBA. La première partie s'attache à l'acquisition des bases de la programmation puis, se succèdent la réalisation des interfaces utilisateur, la manipulation des données de la base de données, l'optimisation et la sécurisation du programme.
Avec un très grand nombre d'exercices de difficulté croissante, basés sur des exemples concrets, l'ouvrage couvre les domaines suivants : la programmation de procédures et de fonctions, le contrôle des objets d'interfaçage (formulaire, état, etc.), la manipulation des objets de données (tables, requêtes, SQL, Recordset, DAO, ADO DB, ODBC), la collaboration avec les applications de la suite Office, l'import et l'export de données, la personnalisation de l'environnement de travail, l'amélioration des performances du programme.
Au terme de cette mise en pratique, vous disposerez de tous les éléments requis pour réaliser une application sous VBA Access ce qui vous permettra de trouver des solutions informatiques globales ou métiers en capitalisant sur les applications Microsoft Office.
Des éléments complémentaires sont en téléchargement sur le site www.editions-eni.fr.</v>
          </cell>
          <cell r="R1075">
            <v>9782409025167</v>
          </cell>
          <cell r="S1075" t="str">
            <v>Version Numérique</v>
          </cell>
          <cell r="T1075">
            <v>9782409025150</v>
          </cell>
          <cell r="U1075" t="str">
            <v>Version Imprimée</v>
          </cell>
          <cell r="V1075" t="str">
            <v>St-Herblain</v>
          </cell>
          <cell r="W1075" t="str">
            <v>Editions ENI</v>
          </cell>
          <cell r="X1075">
            <v>2020</v>
          </cell>
          <cell r="Y1075" t="str">
            <v>Bibliothèque Numérique ENI (Service en ligne)</v>
          </cell>
          <cell r="Z1075" t="str">
            <v>LES TP INFORMATIQUES</v>
          </cell>
          <cell r="AA1075" t="str">
            <v>texte</v>
          </cell>
          <cell r="AB1075" t="str">
            <v>txt</v>
          </cell>
          <cell r="AC1075" t="str">
            <v>rdacontent/fre</v>
          </cell>
          <cell r="AD1075" t="str">
            <v>informatique</v>
          </cell>
          <cell r="AE1075" t="str">
            <v>c</v>
          </cell>
          <cell r="AF1075" t="str">
            <v>rdamedia/fre</v>
          </cell>
          <cell r="AG1075" t="str">
            <v>ressource en ligne</v>
          </cell>
          <cell r="AH1075" t="str">
            <v>cr</v>
          </cell>
          <cell r="AI1075" t="str">
            <v>rdacarrier/fre</v>
          </cell>
          <cell r="AJ1075" t="str">
            <v>m\\\\\o\\d\\\\\\\\</v>
          </cell>
          <cell r="AK1075" t="str">
            <v>cr\cn\\\\uuaua</v>
          </cell>
          <cell r="AL1075" t="str">
            <v>Accès restreint aux membres</v>
          </cell>
          <cell r="AM1075" t="str">
            <v>Source de la note de description : Version imprimée</v>
          </cell>
          <cell r="AN1075" t="str">
            <v/>
          </cell>
          <cell r="AO1075" t="str">
            <v>%SITE_CLIENT%/?library_guid=8C9262E0-606C-4A41-92B2-7DB2AF393E18</v>
          </cell>
          <cell r="AP1075" t="str">
            <v>Accès au travers du portail ENI</v>
          </cell>
          <cell r="AQ1075">
            <v>365</v>
          </cell>
          <cell r="AR1075" t="str">
            <v xml:space="preserve"> access vba </v>
          </cell>
          <cell r="AS1075" t="str">
            <v xml:space="preserve"> adodb </v>
          </cell>
          <cell r="AT1075" t="str">
            <v xml:space="preserve"> dao </v>
          </cell>
          <cell r="AU1075" t="str">
            <v xml:space="preserve"> livre VBA </v>
          </cell>
          <cell r="AV1075" t="str">
            <v xml:space="preserve"> LNTP19ACCV</v>
          </cell>
          <cell r="AW1075" t="str">
            <v xml:space="preserve"> macro </v>
          </cell>
          <cell r="AX1075" t="str">
            <v xml:space="preserve"> macro</v>
          </cell>
          <cell r="AY1075" t="str">
            <v xml:space="preserve"> ms365 </v>
          </cell>
          <cell r="AZ1075" t="str">
            <v xml:space="preserve"> odbc </v>
          </cell>
          <cell r="BA1075" t="str">
            <v xml:space="preserve"> requête </v>
          </cell>
          <cell r="BB1075" t="str">
            <v xml:space="preserve"> requêtes </v>
          </cell>
          <cell r="BC1075" t="str">
            <v xml:space="preserve"> sql </v>
          </cell>
          <cell r="BD1075" t="str">
            <v xml:space="preserve"> vb </v>
          </cell>
          <cell r="BE1075" t="str">
            <v xml:space="preserve"> visual basic </v>
          </cell>
          <cell r="BF1075" t="str">
            <v xml:space="preserve">commande </v>
          </cell>
          <cell r="BG1075" t="str">
            <v xml:space="preserve">microsoft </v>
          </cell>
          <cell r="BH1075" t="str">
            <v/>
          </cell>
          <cell r="BI1075" t="str">
            <v/>
          </cell>
          <cell r="BJ1075" t="str">
            <v/>
          </cell>
          <cell r="BK1075" t="str">
            <v/>
          </cell>
          <cell r="BL1075" t="str">
            <v/>
          </cell>
          <cell r="BM1075" t="str">
            <v/>
          </cell>
          <cell r="BN1075" t="str">
            <v/>
          </cell>
          <cell r="BO1075" t="str">
            <v/>
          </cell>
          <cell r="BP1075" t="str">
            <v/>
          </cell>
          <cell r="BQ1075" t="str">
            <v/>
          </cell>
          <cell r="BR1075" t="str">
            <v/>
          </cell>
          <cell r="BS1075" t="str">
            <v/>
          </cell>
          <cell r="BT1075" t="str">
            <v/>
          </cell>
          <cell r="BU1075" t="str">
            <v/>
          </cell>
          <cell r="BV1075" t="str">
            <v/>
          </cell>
          <cell r="BW1075" t="str">
            <v/>
          </cell>
          <cell r="BX1075" t="str">
            <v/>
          </cell>
        </row>
        <row r="1076">
          <cell r="A1076" t="str">
            <v>TP19EXCV</v>
          </cell>
          <cell r="B1076" t="str">
            <v>VBA pour Excel (version 2019 et Office 365)</v>
          </cell>
          <cell r="C1076" t="str">
            <v>Créez des applications professionnelles : Exercices et corrigés</v>
          </cell>
          <cell r="D1076" t="str">
            <v>Claude  DUIGOU</v>
          </cell>
          <cell r="E1076" t="str">
            <v/>
          </cell>
          <cell r="F1076" t="str">
            <v xml:space="preserve">DUIGOU, Claude </v>
          </cell>
          <cell r="G1076" t="str">
            <v/>
          </cell>
          <cell r="H1076" t="str">
            <v/>
          </cell>
          <cell r="I1076" t="str">
            <v/>
          </cell>
          <cell r="J1076" t="str">
            <v/>
          </cell>
          <cell r="K1076" t="str">
            <v>Edition du 1 March 2019</v>
          </cell>
          <cell r="L1076" t="str">
            <v>388 pages</v>
          </cell>
          <cell r="M1076" t="str">
            <v>Editions ENI</v>
          </cell>
          <cell r="N1076" t="str">
            <v>fre</v>
          </cell>
          <cell r="O1076" t="str">
            <v>fre</v>
          </cell>
          <cell r="P1076" t="str">
            <v>fre</v>
          </cell>
          <cell r="Q1076" t="str">
            <v>Ce livre est destiné aux utilisateurs d'Excel 2019 ou d'Excel Office 365 voulant s'initier au langage VBA ou approfondir leurs connaissances dans ce domaine. Bien que la possession de notions élémentaires de programmation soit recommandée, elle n'est pas impérative. La première partie du livre est en effet consacrée aux concepts fondamentaux du langage VBA. Elle propose également une introduction à l'utilisation du langage pour la manipulation des objets Excel. 
Avec plus de 200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autres applications de la suite Office (2019 ou Office 365), la prise en charge des informations au format XML, la publication de documents Excel sur le Web, l'analyse de données, la gestion du multimédia ou encore la mise en oeuvre de requêtes basées sur la technologie Power Query. 
Au terme de cette mise en pratique, vous pourrez étendre les fonctionnalités d'Excel pour répondre à vos besoins. Vous disposerez de tous les éléments qui vous permettront de développer une application professionnelle avec VBA pour Excel 2019 ou Office 365.
Les fichiers nécessaires à la réalisation des exercices, ainsi que les corrigés, sont en téléchargement sur le site www.editions-eni.fr.
172 QCM - 231 travaux pratiques et leurs corrigés - Plus de 37 H de mise en pratique.
Les chapitres du livre :
Avant-propos &amp;ndash; Procédures &amp;ndash; Variables &amp;ndash; Constantes &amp;ndash; Types de données &amp;ndash; Fonctions &amp;ndash; Opérateurs &amp;ndash; Structures de contrôle &amp;ndash; Tableaux &amp;ndash; Introduction à la programmation objet &amp;ndash; Classeurs &amp;ndash; Feuilles de calcul &amp;ndash; Cellules et plages &amp;ndash; Graphiques &amp;ndash; Échanges de fonctions entre Excel et VBA &amp;ndash; Boîtes de dialogue standards &amp;ndash; Formulaires &amp;ndash; Contrôles &amp;ndash; Ajout d'objets liés et incorporés &amp;ndash; Collaboration avec les applications Microsoft - Programmation Web &amp;ndash; Programmation du format XML &amp;ndash; Programmation système Windows &amp;ndash; Matrice et tableau croisé dynamique &amp;ndash; Outils Power Query</v>
          </cell>
          <cell r="R1076">
            <v>9782409018336</v>
          </cell>
          <cell r="S1076" t="str">
            <v>Version Numérique</v>
          </cell>
          <cell r="T1076">
            <v>9782409017926</v>
          </cell>
          <cell r="U1076" t="str">
            <v>Version Imprimée</v>
          </cell>
          <cell r="V1076" t="str">
            <v>St-Herblain</v>
          </cell>
          <cell r="W1076" t="str">
            <v>Editions ENI</v>
          </cell>
          <cell r="X1076">
            <v>2019</v>
          </cell>
          <cell r="Y1076" t="str">
            <v>Bibliothèque Numérique ENI (Service en ligne)</v>
          </cell>
          <cell r="Z1076" t="str">
            <v>LES TP INFORMATIQUES</v>
          </cell>
          <cell r="AA1076" t="str">
            <v>texte</v>
          </cell>
          <cell r="AB1076" t="str">
            <v>txt</v>
          </cell>
          <cell r="AC1076" t="str">
            <v>rdacontent/fre</v>
          </cell>
          <cell r="AD1076" t="str">
            <v>informatique</v>
          </cell>
          <cell r="AE1076" t="str">
            <v>c</v>
          </cell>
          <cell r="AF1076" t="str">
            <v>rdamedia/fre</v>
          </cell>
          <cell r="AG1076" t="str">
            <v>ressource en ligne</v>
          </cell>
          <cell r="AH1076" t="str">
            <v>cr</v>
          </cell>
          <cell r="AI1076" t="str">
            <v>rdacarrier/fre</v>
          </cell>
          <cell r="AJ1076" t="str">
            <v>m\\\\\o\\d\\\\\\\\</v>
          </cell>
          <cell r="AK1076" t="str">
            <v>cr\cn\\\\uuaua</v>
          </cell>
          <cell r="AL1076" t="str">
            <v>Accès restreint aux membres</v>
          </cell>
          <cell r="AM1076" t="str">
            <v>Source de la note de description : Version imprimée</v>
          </cell>
          <cell r="AN1076" t="str">
            <v/>
          </cell>
          <cell r="AO1076" t="str">
            <v>%SITE_CLIENT%/?library_guid=2AE62E15-559D-4229-ACBA-30426EA841F5</v>
          </cell>
          <cell r="AP1076" t="str">
            <v>Accès au travers du portail ENI</v>
          </cell>
          <cell r="AQ1076" t="str">
            <v xml:space="preserve"> langage objet </v>
          </cell>
          <cell r="AR1076" t="str">
            <v xml:space="preserve"> livre VBA </v>
          </cell>
          <cell r="AS1076" t="str">
            <v xml:space="preserve"> LNTP19EXCV</v>
          </cell>
          <cell r="AT1076" t="str">
            <v xml:space="preserve"> macro </v>
          </cell>
          <cell r="AU1076" t="str">
            <v xml:space="preserve"> macro</v>
          </cell>
          <cell r="AV1076" t="str">
            <v xml:space="preserve"> macros </v>
          </cell>
          <cell r="AW1076" t="str">
            <v xml:space="preserve"> objet </v>
          </cell>
          <cell r="AX1076" t="str">
            <v xml:space="preserve"> Office 2019 </v>
          </cell>
          <cell r="AY1076" t="str">
            <v xml:space="preserve"> Office 365 </v>
          </cell>
          <cell r="AZ1076" t="str">
            <v xml:space="preserve"> programmation </v>
          </cell>
          <cell r="BA1076" t="str">
            <v xml:space="preserve"> VB </v>
          </cell>
          <cell r="BB1076" t="str">
            <v xml:space="preserve"> Visual Basic </v>
          </cell>
          <cell r="BC1076" t="str">
            <v xml:space="preserve">commande </v>
          </cell>
          <cell r="BD1076" t="str">
            <v xml:space="preserve">microsoft </v>
          </cell>
          <cell r="BE1076" t="str">
            <v/>
          </cell>
          <cell r="BF1076" t="str">
            <v/>
          </cell>
          <cell r="BG1076" t="str">
            <v/>
          </cell>
          <cell r="BH1076" t="str">
            <v/>
          </cell>
          <cell r="BI1076" t="str">
            <v/>
          </cell>
          <cell r="BJ1076" t="str">
            <v/>
          </cell>
          <cell r="BK1076" t="str">
            <v/>
          </cell>
          <cell r="BL1076" t="str">
            <v/>
          </cell>
          <cell r="BM1076" t="str">
            <v/>
          </cell>
          <cell r="BN1076" t="str">
            <v/>
          </cell>
          <cell r="BO1076" t="str">
            <v/>
          </cell>
          <cell r="BP1076" t="str">
            <v/>
          </cell>
          <cell r="BQ1076" t="str">
            <v/>
          </cell>
          <cell r="BR1076" t="str">
            <v/>
          </cell>
          <cell r="BS1076" t="str">
            <v/>
          </cell>
          <cell r="BT1076" t="str">
            <v/>
          </cell>
          <cell r="BU1076" t="str">
            <v/>
          </cell>
          <cell r="BV1076" t="str">
            <v/>
          </cell>
          <cell r="BW1076" t="str">
            <v/>
          </cell>
          <cell r="BX1076" t="str">
            <v/>
          </cell>
        </row>
        <row r="1077">
          <cell r="A1077" t="str">
            <v>TP21EXCV</v>
          </cell>
          <cell r="B1077" t="str">
            <v>VBA pour Excel (versions 2021 et Microsoft 365)</v>
          </cell>
          <cell r="C1077" t="str">
            <v>Créez des applications professionnelles : Exercices et corrigés</v>
          </cell>
          <cell r="D1077" t="str">
            <v>Claude  DUIGOU</v>
          </cell>
          <cell r="E1077" t="str">
            <v/>
          </cell>
          <cell r="F1077" t="str">
            <v xml:space="preserve">DUIGOU, Claude </v>
          </cell>
          <cell r="G1077" t="str">
            <v/>
          </cell>
          <cell r="H1077" t="str">
            <v/>
          </cell>
          <cell r="I1077" t="str">
            <v/>
          </cell>
          <cell r="J1077" t="str">
            <v/>
          </cell>
          <cell r="K1077" t="str">
            <v>Edition du 1 December 2021</v>
          </cell>
          <cell r="L1077" t="str">
            <v>406 pages</v>
          </cell>
          <cell r="M1077" t="str">
            <v>Editions ENI</v>
          </cell>
          <cell r="N1077" t="str">
            <v>fre</v>
          </cell>
          <cell r="O1077" t="str">
            <v>fre</v>
          </cell>
          <cell r="P1077" t="str">
            <v>fre</v>
          </cell>
          <cell r="Q1077" t="str">
            <v>Ce livre est destiné aux utilisateurs d’Excel 2021 ou d’Excel Microsoft 365 voulant se former à une véritable utilisation pratique du langage VBA appliqué à Excel. Il est donc recommandé d’aborder l’ouvrage en ayant une connaissance suffisante des fondamentaux du langage. 
Avec plus de 230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autres applications de la suite Office (2021 ou Microsoft 365), la prise en charge des informations au format XML, la publication de documents Excel sur le Web, l’analyse de données, la gestion du multimédia, la gestion du système de fichiers, ou encore la mise en oeuvre de requêtes basées sur la technologie Power Query. 
Au terme de cette mise en pratique, vous pourrez étendre les fonctionnalités d’Excel pour répondre à vos besoins. Vous disposerez de tous les éléments qui vous permettront de développer une application professionnelle avec VBA pour Excel 2021 ou Microsoft 365. 
Les fichiers nécessaires à la réalisation des exercices, ainsi que les corrigés, sont en téléchargement sur le site www.editions-eni.fr. 179 QCM - 238 travaux pratiques et leurs corrigés - Plus de 40 H de mise en pratique.</v>
          </cell>
          <cell r="R1077">
            <v>9782409033360</v>
          </cell>
          <cell r="S1077" t="str">
            <v>Version Numérique</v>
          </cell>
          <cell r="T1077">
            <v>9782409033353</v>
          </cell>
          <cell r="U1077" t="str">
            <v>Version Imprimée</v>
          </cell>
          <cell r="V1077" t="str">
            <v>St-Herblain</v>
          </cell>
          <cell r="W1077" t="str">
            <v>Editions ENI</v>
          </cell>
          <cell r="X1077">
            <v>2021</v>
          </cell>
          <cell r="Y1077" t="str">
            <v>Bibliothèque Numérique ENI (Service en ligne)</v>
          </cell>
          <cell r="Z1077" t="str">
            <v>LES TP INFORMATIQUES</v>
          </cell>
          <cell r="AA1077" t="str">
            <v>texte</v>
          </cell>
          <cell r="AB1077" t="str">
            <v>txt</v>
          </cell>
          <cell r="AC1077" t="str">
            <v>rdacontent/fre</v>
          </cell>
          <cell r="AD1077" t="str">
            <v>informatique</v>
          </cell>
          <cell r="AE1077" t="str">
            <v>c</v>
          </cell>
          <cell r="AF1077" t="str">
            <v>rdamedia/fre</v>
          </cell>
          <cell r="AG1077" t="str">
            <v>ressource en ligne</v>
          </cell>
          <cell r="AH1077" t="str">
            <v>cr</v>
          </cell>
          <cell r="AI1077" t="str">
            <v>rdacarrier/fre</v>
          </cell>
          <cell r="AJ1077" t="str">
            <v>m\\\\\o\\d\\\\\\\\</v>
          </cell>
          <cell r="AK1077" t="str">
            <v>cr\cn\\\\uuaua</v>
          </cell>
          <cell r="AL1077" t="str">
            <v>Accès restreint aux membres</v>
          </cell>
          <cell r="AM1077" t="str">
            <v>Source de la note de description : Version imprimée</v>
          </cell>
          <cell r="AN1077" t="str">
            <v/>
          </cell>
          <cell r="AO1077" t="str">
            <v>%SITE_CLIENT%/?library_guid=AC822A2A-473C-4151-A207-A33C5CAE4E2D</v>
          </cell>
          <cell r="AP1077" t="str">
            <v>Accès au travers du portail ENI</v>
          </cell>
          <cell r="AQ1077" t="str">
            <v xml:space="preserve"> langage objet </v>
          </cell>
          <cell r="AR1077" t="str">
            <v xml:space="preserve"> livre VBA </v>
          </cell>
          <cell r="AS1077" t="str">
            <v xml:space="preserve"> macro </v>
          </cell>
          <cell r="AT1077" t="str">
            <v xml:space="preserve"> macro</v>
          </cell>
          <cell r="AU1077" t="str">
            <v xml:space="preserve"> macros </v>
          </cell>
          <cell r="AV1077" t="str">
            <v xml:space="preserve"> objet </v>
          </cell>
          <cell r="AW1077" t="str">
            <v xml:space="preserve"> Office 2021 </v>
          </cell>
          <cell r="AX1077" t="str">
            <v xml:space="preserve"> Office 365</v>
          </cell>
          <cell r="AY1077" t="str">
            <v xml:space="preserve"> programmation </v>
          </cell>
          <cell r="AZ1077" t="str">
            <v xml:space="preserve"> VB </v>
          </cell>
          <cell r="BA1077" t="str">
            <v xml:space="preserve"> Visual Basic </v>
          </cell>
          <cell r="BB1077" t="str">
            <v xml:space="preserve">commande </v>
          </cell>
          <cell r="BC1077" t="str">
            <v xml:space="preserve">microsoft </v>
          </cell>
          <cell r="BD1077" t="str">
            <v/>
          </cell>
          <cell r="BE1077" t="str">
            <v/>
          </cell>
          <cell r="BF1077" t="str">
            <v/>
          </cell>
          <cell r="BG1077" t="str">
            <v/>
          </cell>
          <cell r="BH1077" t="str">
            <v/>
          </cell>
          <cell r="BI1077" t="str">
            <v/>
          </cell>
          <cell r="BJ1077" t="str">
            <v/>
          </cell>
          <cell r="BK1077" t="str">
            <v/>
          </cell>
          <cell r="BL1077" t="str">
            <v/>
          </cell>
          <cell r="BM1077" t="str">
            <v/>
          </cell>
          <cell r="BN1077" t="str">
            <v/>
          </cell>
          <cell r="BO1077" t="str">
            <v/>
          </cell>
          <cell r="BP1077" t="str">
            <v/>
          </cell>
          <cell r="BQ1077" t="str">
            <v/>
          </cell>
          <cell r="BR1077" t="str">
            <v/>
          </cell>
          <cell r="BS1077" t="str">
            <v/>
          </cell>
          <cell r="BT1077" t="str">
            <v/>
          </cell>
          <cell r="BU1077" t="str">
            <v/>
          </cell>
          <cell r="BV1077" t="str">
            <v/>
          </cell>
          <cell r="BW1077" t="str">
            <v/>
          </cell>
          <cell r="BX1077" t="str">
            <v/>
          </cell>
        </row>
        <row r="1078">
          <cell r="A1078" t="str">
            <v>TP3LINA</v>
          </cell>
          <cell r="B1078" t="str">
            <v>Linux</v>
          </cell>
          <cell r="C1078" t="str">
            <v>Administrez le système - Exercices et corrigés (3e édition)</v>
          </cell>
          <cell r="D1078" t="str">
            <v>Renaud MEDICI</v>
          </cell>
          <cell r="E1078" t="str">
            <v/>
          </cell>
          <cell r="F1078" t="str">
            <v>MEDICI, Renaud</v>
          </cell>
          <cell r="G1078" t="str">
            <v/>
          </cell>
          <cell r="H1078" t="str">
            <v/>
          </cell>
          <cell r="I1078" t="str">
            <v/>
          </cell>
          <cell r="J1078" t="str">
            <v/>
          </cell>
          <cell r="K1078" t="str">
            <v>Edition du 1 April 2017</v>
          </cell>
          <cell r="L1078" t="str">
            <v>198 pages</v>
          </cell>
          <cell r="M1078" t="str">
            <v>Editions ENI</v>
          </cell>
          <cell r="N1078" t="str">
            <v>fre</v>
          </cell>
          <cell r="O1078" t="str">
            <v>fre</v>
          </cell>
          <cell r="P1078" t="str">
            <v>fre</v>
          </cell>
          <cell r="Q1078" t="str">
            <v>Basé sur les distributions Linux Fedora 25 et Debian 8, ce livre vous permettra d'acquérir la pratique nécessaire à l'administration d'un système d'exploitation GNU/Linux.
Avec les premiers chapitres, vous serez en mesure d'installer une distribution Linux (Debian ou Fedora), d'en gérer la suite logicielle installée sous forme d'archives, de paquetages RPM et de paquets Debian ou encore de communiquer avec le système par l'intermédiaire du shell en mode console.
Ensuite, vous pourrez vous exercer sur la manipulation des unités de stockage et des systèmes de fichiers (partitionnement avec fdisk, quotas, droits d'accès...) et découvrirez comment paramétrer les options du noyau, comment  le compiler et comment définir les services à lancer automatiquement lors du démarrage  du système.
Avec  les chapitres qui suivent, vous maîtriserez les tâches nécessaires à l'administration  du système (gestion des utilisateurs, planification de tâches, sauvegarde des données...), la configuration de l'interface réseau de votre machine  et l'exécution de services tels qu'un serveur ssh, un serveur web  ou un serveur NFS.
Enfin,  vous serez en mesure de réaliser des configurations de stockage avancées  et découvrirez les notions élémentaires de sécurité qu'un administrateur  système doit connaître.
Facilement  adaptable à d'autres distributions Linux, ce livre vous permettra d'optimiser  vos connaissances sur l'administration de ce système d'exploitation et d'en  maîtriser les dernières évolutions telles que systemd et le système de  fichiers btrfs.
Des  éléments complémentaires sont en téléchargement sur le site www.editions-eni.fr.
Pour  les apports théoriques sur ce sujet, Editions ENI édite dans la collection  Ressources Informatiques, le livre "Linux &amp;ndash; Maîtrisez l'administration du  système".
Les chapitres du livre :
Avant-propos &amp;ndash; Installation d'une distribution Linux &amp;ndash; Gestion des paquetages logiciels &amp;ndash; Shell et commandes GNU &amp;ndash; Gestion des disques et systèmes de fichiers &amp;ndash; Boot et gestion des services &amp;ndash; Compilation du noyau Linux &amp;ndash; Tâches administratives &amp;ndash; Réseau &amp;ndash; Sécurité &amp;ndash; Partitionnement avancé</v>
          </cell>
          <cell r="R1078">
            <v>9782409008184</v>
          </cell>
          <cell r="S1078" t="str">
            <v>Version Numérique</v>
          </cell>
          <cell r="T1078">
            <v>9782409006890</v>
          </cell>
          <cell r="U1078" t="str">
            <v>Version Imprimée</v>
          </cell>
          <cell r="V1078" t="str">
            <v>St-Herblain</v>
          </cell>
          <cell r="W1078" t="str">
            <v>Editions ENI</v>
          </cell>
          <cell r="X1078">
            <v>2017</v>
          </cell>
          <cell r="Y1078" t="str">
            <v>Bibliothèque Numérique ENI (Service en ligne)</v>
          </cell>
          <cell r="Z1078" t="str">
            <v>LES TP INFORMATIQUES</v>
          </cell>
          <cell r="AA1078" t="str">
            <v>texte</v>
          </cell>
          <cell r="AB1078" t="str">
            <v>txt</v>
          </cell>
          <cell r="AC1078" t="str">
            <v>rdacontent/fre</v>
          </cell>
          <cell r="AD1078" t="str">
            <v>informatique</v>
          </cell>
          <cell r="AE1078" t="str">
            <v>c</v>
          </cell>
          <cell r="AF1078" t="str">
            <v>rdamedia/fre</v>
          </cell>
          <cell r="AG1078" t="str">
            <v>ressource en ligne</v>
          </cell>
          <cell r="AH1078" t="str">
            <v>cr</v>
          </cell>
          <cell r="AI1078" t="str">
            <v>rdacarrier/fre</v>
          </cell>
          <cell r="AJ1078" t="str">
            <v>m\\\\\o\\d\\\\\\\\</v>
          </cell>
          <cell r="AK1078" t="str">
            <v>cr\cn\\\\uuaua</v>
          </cell>
          <cell r="AL1078" t="str">
            <v>Accès restreint aux membres</v>
          </cell>
          <cell r="AM1078" t="str">
            <v>Source de la note de description : Version imprimée</v>
          </cell>
          <cell r="AN1078" t="str">
            <v/>
          </cell>
          <cell r="AO1078" t="str">
            <v>%SITE_CLIENT%/?library_guid=F9F5E64F-24B5-4FB8-9041-1FC4A6AF0244</v>
          </cell>
          <cell r="AP1078" t="str">
            <v>Accès au travers du portail ENI</v>
          </cell>
          <cell r="AQ1078" t="str">
            <v xml:space="preserve"> Debian </v>
          </cell>
          <cell r="AR1078" t="str">
            <v xml:space="preserve"> livre fedora </v>
          </cell>
          <cell r="AS1078" t="str">
            <v xml:space="preserve"> livre GNU/linux </v>
          </cell>
          <cell r="AT1078" t="str">
            <v xml:space="preserve"> LNTP3LINA</v>
          </cell>
          <cell r="AU1078" t="str">
            <v xml:space="preserve">livre linux </v>
          </cell>
          <cell r="AV1078" t="str">
            <v/>
          </cell>
          <cell r="AW1078" t="str">
            <v/>
          </cell>
          <cell r="AX1078" t="str">
            <v/>
          </cell>
          <cell r="AY1078" t="str">
            <v/>
          </cell>
          <cell r="AZ1078" t="str">
            <v/>
          </cell>
          <cell r="BA1078" t="str">
            <v/>
          </cell>
          <cell r="BB1078" t="str">
            <v/>
          </cell>
          <cell r="BC1078" t="str">
            <v/>
          </cell>
          <cell r="BD1078" t="str">
            <v/>
          </cell>
          <cell r="BE1078" t="str">
            <v/>
          </cell>
          <cell r="BF1078" t="str">
            <v/>
          </cell>
          <cell r="BG1078" t="str">
            <v/>
          </cell>
          <cell r="BH1078" t="str">
            <v/>
          </cell>
          <cell r="BI1078" t="str">
            <v/>
          </cell>
          <cell r="BJ1078" t="str">
            <v/>
          </cell>
          <cell r="BK1078" t="str">
            <v/>
          </cell>
          <cell r="BL1078" t="str">
            <v/>
          </cell>
          <cell r="BM1078" t="str">
            <v/>
          </cell>
          <cell r="BN1078" t="str">
            <v/>
          </cell>
          <cell r="BO1078" t="str">
            <v/>
          </cell>
          <cell r="BP1078" t="str">
            <v/>
          </cell>
          <cell r="BQ1078" t="str">
            <v/>
          </cell>
          <cell r="BR1078" t="str">
            <v/>
          </cell>
          <cell r="BS1078" t="str">
            <v/>
          </cell>
          <cell r="BT1078" t="str">
            <v/>
          </cell>
          <cell r="BU1078" t="str">
            <v/>
          </cell>
          <cell r="BV1078" t="str">
            <v/>
          </cell>
          <cell r="BW1078" t="str">
            <v/>
          </cell>
          <cell r="BX1078" t="str">
            <v/>
          </cell>
        </row>
        <row r="1079">
          <cell r="A1079" t="str">
            <v>TP3SSH</v>
          </cell>
          <cell r="B1079" t="str">
            <v>Scripts shell</v>
          </cell>
          <cell r="C1079" t="str">
            <v>Programmez sous Unix/Linux (sh, ksh, bash) - Exercices et corrigés (3e édition)</v>
          </cell>
          <cell r="D1079" t="str">
            <v>Jean-Marc BARANGER,Théo SCHOMAKER</v>
          </cell>
          <cell r="E1079" t="str">
            <v/>
          </cell>
          <cell r="F1079" t="str">
            <v>BARANGER, Jean-Marc</v>
          </cell>
          <cell r="G1079" t="str">
            <v>SCHOMAKER, Théo</v>
          </cell>
          <cell r="H1079" t="str">
            <v/>
          </cell>
          <cell r="I1079" t="str">
            <v/>
          </cell>
          <cell r="J1079" t="str">
            <v/>
          </cell>
          <cell r="K1079" t="str">
            <v>Edition du 1 May 2017</v>
          </cell>
          <cell r="L1079" t="str">
            <v>405 pages</v>
          </cell>
          <cell r="M1079" t="str">
            <v>Editions ENI</v>
          </cell>
          <cell r="N1079" t="str">
            <v>fre</v>
          </cell>
          <cell r="O1079" t="str">
            <v>fre</v>
          </cell>
          <cell r="P1079" t="str">
            <v>fre</v>
          </cell>
          <cell r="Q1079" t="str">
            <v>Ce livre sur les scripts shell s'adresse aux utilisateurs et administrateurs des systèmes Unix/Linux souhaitant s'entraîner à l'écriture de scripts shell. Les fonctionnalités des trois shells couramment utilisés (Bourne shell, Korn shell, Bourne again shell) sont exploitées dans une succession d'exercices de difficulté progressive. La plupart des exercices proposés peuvent faire l'objet d'une mise en oeuvre en production de serveurs Linux / Unix. 
Les premiers chapitres vous permettront de manipuler des variables (variables locales, variables globales ou encore variables utilisateur), de rédiger des scripts shell en utilisant des structures de contrôle et de savoir déboguer un script. Vous utiliserez ensuite les expressions régulières avec notamment un chapitre dédié à l'étude d'un script complet.
Dans les chapitres qui suivent, vous vous exercerez à définir des variables de type tableau, des fonctions, à concevoir des menus ou encore à gérer les entrées et sorties d'un script.
Les derniers chapitres se concentrent sur l'utilisation de certaines commandes comme la commande sed, la commande awk ou encore les commandes réseau.
Pour finir, les deux derniers chapitres apportent au lecteur quelques astuces pour la rédaction de scripts métiers et lui permettent de réaliser un script complet d'administration système.
Pour les apports théoriques sur ce sujet, Editions ENI édite, dans la collection Ressources Informatiques, le livre " Programmation shell sous Unix/Linux ".
174 QCM - 80 travaux pratiques et leurs corrigés - Près de 29 H de mise en pratique.
Les chapitres du livre :
Avant-propos &amp;ndash; Introduction au shell &amp;ndash; Mécanismes essentiels du shell &amp;ndash; Exécution et environnement shell &amp;ndash; Manipulation des variables &amp;ndash; Tests : les instructions test et if &amp;ndash; Boucles : les instructions for, case, while et until &amp;ndash; Débogage d'un script &amp;ndash; Expressions régulières et grep &amp;ndash; Un script complet : la gestion des salariés &amp;ndash; Tableaux et compléments sur les variables &amp;ndash; Fonctions &amp;ndash; Traitement des options et des menus &amp;ndash; Entrées/sorties et étiquettes &amp;ndash; Commande sed &amp;ndash; Commande awk &amp;ndash; Gestion des processus et signaux &amp;ndash; Commandes réseau &amp;ndash; Quelques scripts métier &amp;ndash; Un projet : script d'administration système</v>
          </cell>
          <cell r="R1079">
            <v>9782409008696</v>
          </cell>
          <cell r="S1079" t="str">
            <v>Version Numérique</v>
          </cell>
          <cell r="T1079">
            <v>9782409007910</v>
          </cell>
          <cell r="U1079" t="str">
            <v>Version Imprimée</v>
          </cell>
          <cell r="V1079" t="str">
            <v>St-Herblain</v>
          </cell>
          <cell r="W1079" t="str">
            <v>Editions ENI</v>
          </cell>
          <cell r="X1079">
            <v>2017</v>
          </cell>
          <cell r="Y1079" t="str">
            <v>Bibliothèque Numérique ENI (Service en ligne)</v>
          </cell>
          <cell r="Z1079" t="str">
            <v>LES TP INFORMATIQUES</v>
          </cell>
          <cell r="AA1079" t="str">
            <v>texte</v>
          </cell>
          <cell r="AB1079" t="str">
            <v>txt</v>
          </cell>
          <cell r="AC1079" t="str">
            <v>rdacontent/fre</v>
          </cell>
          <cell r="AD1079" t="str">
            <v>informatique</v>
          </cell>
          <cell r="AE1079" t="str">
            <v>c</v>
          </cell>
          <cell r="AF1079" t="str">
            <v>rdamedia/fre</v>
          </cell>
          <cell r="AG1079" t="str">
            <v>ressource en ligne</v>
          </cell>
          <cell r="AH1079" t="str">
            <v>cr</v>
          </cell>
          <cell r="AI1079" t="str">
            <v>rdacarrier/fre</v>
          </cell>
          <cell r="AJ1079" t="str">
            <v>m\\\\\o\\d\\\\\\\\</v>
          </cell>
          <cell r="AK1079" t="str">
            <v>cr\cn\\\\uuaua</v>
          </cell>
          <cell r="AL1079" t="str">
            <v>Accès restreint aux membres</v>
          </cell>
          <cell r="AM1079" t="str">
            <v>Source de la note de description : Version imprimée</v>
          </cell>
          <cell r="AN1079" t="str">
            <v/>
          </cell>
          <cell r="AO1079" t="str">
            <v>%SITE_CLIENT%/?library_guid=CA0B5EB0-984C-4F05-940D-14C1391DE9B0</v>
          </cell>
          <cell r="AP1079" t="str">
            <v>Accès au travers du portail ENI</v>
          </cell>
          <cell r="AQ1079" t="str">
            <v xml:space="preserve"> awk </v>
          </cell>
          <cell r="AR1079" t="str">
            <v xml:space="preserve"> bash </v>
          </cell>
          <cell r="AS1079" t="str">
            <v xml:space="preserve"> bourne </v>
          </cell>
          <cell r="AT1079" t="str">
            <v xml:space="preserve"> builtin </v>
          </cell>
          <cell r="AU1079" t="str">
            <v xml:space="preserve"> korn </v>
          </cell>
          <cell r="AV1079" t="str">
            <v xml:space="preserve"> ksh </v>
          </cell>
          <cell r="AW1079" t="str">
            <v xml:space="preserve"> livre linux </v>
          </cell>
          <cell r="AX1079" t="str">
            <v xml:space="preserve"> livre shell </v>
          </cell>
          <cell r="AY1079" t="str">
            <v xml:space="preserve"> livre unix </v>
          </cell>
          <cell r="AZ1079" t="str">
            <v xml:space="preserve"> LNTP3SSH</v>
          </cell>
          <cell r="BA1079" t="str">
            <v xml:space="preserve"> sed </v>
          </cell>
          <cell r="BB1079" t="str">
            <v xml:space="preserve"> sh </v>
          </cell>
          <cell r="BC1079" t="str">
            <v xml:space="preserve">livre script </v>
          </cell>
          <cell r="BD1079" t="str">
            <v/>
          </cell>
          <cell r="BE1079" t="str">
            <v/>
          </cell>
          <cell r="BF1079" t="str">
            <v/>
          </cell>
          <cell r="BG1079" t="str">
            <v/>
          </cell>
          <cell r="BH1079" t="str">
            <v/>
          </cell>
          <cell r="BI1079" t="str">
            <v/>
          </cell>
          <cell r="BJ1079" t="str">
            <v/>
          </cell>
          <cell r="BK1079" t="str">
            <v/>
          </cell>
          <cell r="BL1079" t="str">
            <v/>
          </cell>
          <cell r="BM1079" t="str">
            <v/>
          </cell>
          <cell r="BN1079" t="str">
            <v/>
          </cell>
          <cell r="BO1079" t="str">
            <v/>
          </cell>
          <cell r="BP1079" t="str">
            <v/>
          </cell>
          <cell r="BQ1079" t="str">
            <v/>
          </cell>
          <cell r="BR1079" t="str">
            <v/>
          </cell>
          <cell r="BS1079" t="str">
            <v/>
          </cell>
          <cell r="BT1079" t="str">
            <v/>
          </cell>
          <cell r="BU1079" t="str">
            <v/>
          </cell>
          <cell r="BV1079" t="str">
            <v/>
          </cell>
          <cell r="BW1079" t="str">
            <v/>
          </cell>
          <cell r="BX1079" t="str">
            <v/>
          </cell>
        </row>
        <row r="1080">
          <cell r="A1080" t="str">
            <v>TP4BLIN</v>
          </cell>
          <cell r="B1080" t="str">
            <v>Linux</v>
          </cell>
          <cell r="C1080" t="str">
            <v>Entraînez-vous sur les commandes de base : Exercices et corrigés (4e édition)</v>
          </cell>
          <cell r="D1080" t="str">
            <v>Nicolas PONS</v>
          </cell>
          <cell r="E1080" t="str">
            <v/>
          </cell>
          <cell r="F1080" t="str">
            <v>PONS, Nicolas</v>
          </cell>
          <cell r="G1080" t="str">
            <v/>
          </cell>
          <cell r="H1080" t="str">
            <v/>
          </cell>
          <cell r="I1080" t="str">
            <v/>
          </cell>
          <cell r="J1080" t="str">
            <v/>
          </cell>
          <cell r="K1080" t="str">
            <v>Edition du 1 October 2019</v>
          </cell>
          <cell r="L1080" t="str">
            <v>198 pages</v>
          </cell>
          <cell r="M1080" t="str">
            <v>Editions ENI</v>
          </cell>
          <cell r="N1080" t="str">
            <v>fre</v>
          </cell>
          <cell r="O1080" t="str">
            <v>fre</v>
          </cell>
          <cell r="P1080" t="str">
            <v>fre</v>
          </cell>
          <cell r="Q1080" t="str">
            <v>Fondé sur les dernières distributions Linux Redhat, Fedora, Suse et Debian, ce livre vous permettra d'acquérir la pratique nécessaire à l'utilisation du système d'exploitation GNU/Linux. Régulièrement utilisé comme manuel d'exercices en formation professionnelle, il offre une approche progressive et pédagogique.
De la connexion à la programmation de scripts shells, vous vous exercerez notamment à l'exécution de commandes en ligne qui vous permettront de manipuler et organiser vos fichiers, de modifier votre environnement personnel, de gérer les processus, d'éditer des fichiers texte et de déterminer les droits d'accès associés à vos fichiers. 
Pour les apports théoriques sur ce sujet, Editions ENI édite, dans la collection Ressources Informatiques, le livre "Linux - Principes de base de l'utilisation du système", du même auteur.</v>
          </cell>
          <cell r="R1080">
            <v>9782409021015</v>
          </cell>
          <cell r="S1080" t="str">
            <v>Version Numérique</v>
          </cell>
          <cell r="T1080">
            <v>9782409021008</v>
          </cell>
          <cell r="U1080" t="str">
            <v>Version Imprimée</v>
          </cell>
          <cell r="V1080" t="str">
            <v>St-Herblain</v>
          </cell>
          <cell r="W1080" t="str">
            <v>Editions ENI</v>
          </cell>
          <cell r="X1080">
            <v>2019</v>
          </cell>
          <cell r="Y1080" t="str">
            <v>Bibliothèque Numérique ENI (Service en ligne)</v>
          </cell>
          <cell r="Z1080" t="str">
            <v>LES TP INFORMATIQUES</v>
          </cell>
          <cell r="AA1080" t="str">
            <v>texte</v>
          </cell>
          <cell r="AB1080" t="str">
            <v>txt</v>
          </cell>
          <cell r="AC1080" t="str">
            <v>rdacontent/fre</v>
          </cell>
          <cell r="AD1080" t="str">
            <v>informatique</v>
          </cell>
          <cell r="AE1080" t="str">
            <v>c</v>
          </cell>
          <cell r="AF1080" t="str">
            <v>rdamedia/fre</v>
          </cell>
          <cell r="AG1080" t="str">
            <v>ressource en ligne</v>
          </cell>
          <cell r="AH1080" t="str">
            <v>cr</v>
          </cell>
          <cell r="AI1080" t="str">
            <v>rdacarrier/fre</v>
          </cell>
          <cell r="AJ1080" t="str">
            <v>m\\\\\o\\d\\\\\\\\</v>
          </cell>
          <cell r="AK1080" t="str">
            <v>cr\cn\\\\uuaua</v>
          </cell>
          <cell r="AL1080" t="str">
            <v>Accès restreint aux membres</v>
          </cell>
          <cell r="AM1080" t="str">
            <v>Source de la note de description : Version imprimée</v>
          </cell>
          <cell r="AN1080" t="str">
            <v/>
          </cell>
          <cell r="AO1080" t="str">
            <v>%SITE_CLIENT%/?library_guid=2DF9F5AF-B136-4B7C-96E6-8364A8F13017</v>
          </cell>
          <cell r="AP1080" t="str">
            <v>Accès au travers du portail ENI</v>
          </cell>
          <cell r="AQ1080" t="str">
            <v xml:space="preserve"> Debian </v>
          </cell>
          <cell r="AR1080" t="str">
            <v xml:space="preserve"> Fedora </v>
          </cell>
          <cell r="AS1080" t="str">
            <v xml:space="preserve"> gnu/linux </v>
          </cell>
          <cell r="AT1080" t="str">
            <v xml:space="preserve"> LNTP4BLIN</v>
          </cell>
          <cell r="AU1080" t="str">
            <v xml:space="preserve"> Redhat </v>
          </cell>
          <cell r="AV1080" t="str">
            <v xml:space="preserve"> Suse </v>
          </cell>
          <cell r="AW1080" t="str">
            <v xml:space="preserve">livre linux </v>
          </cell>
          <cell r="AX1080" t="str">
            <v/>
          </cell>
          <cell r="AY1080" t="str">
            <v/>
          </cell>
          <cell r="AZ1080" t="str">
            <v/>
          </cell>
          <cell r="BA1080" t="str">
            <v/>
          </cell>
          <cell r="BB1080" t="str">
            <v/>
          </cell>
          <cell r="BC1080" t="str">
            <v/>
          </cell>
          <cell r="BD1080" t="str">
            <v/>
          </cell>
          <cell r="BE1080" t="str">
            <v/>
          </cell>
          <cell r="BF1080" t="str">
            <v/>
          </cell>
          <cell r="BG1080" t="str">
            <v/>
          </cell>
          <cell r="BH1080" t="str">
            <v/>
          </cell>
          <cell r="BI1080" t="str">
            <v/>
          </cell>
          <cell r="BJ1080" t="str">
            <v/>
          </cell>
          <cell r="BK1080" t="str">
            <v/>
          </cell>
          <cell r="BL1080" t="str">
            <v/>
          </cell>
          <cell r="BM1080" t="str">
            <v/>
          </cell>
          <cell r="BN1080" t="str">
            <v/>
          </cell>
          <cell r="BO1080" t="str">
            <v/>
          </cell>
          <cell r="BP1080" t="str">
            <v/>
          </cell>
          <cell r="BQ1080" t="str">
            <v/>
          </cell>
          <cell r="BR1080" t="str">
            <v/>
          </cell>
          <cell r="BS1080" t="str">
            <v/>
          </cell>
          <cell r="BT1080" t="str">
            <v/>
          </cell>
          <cell r="BU1080" t="str">
            <v/>
          </cell>
          <cell r="BV1080" t="str">
            <v/>
          </cell>
          <cell r="BW1080" t="str">
            <v/>
          </cell>
          <cell r="BX1080" t="str">
            <v/>
          </cell>
        </row>
        <row r="1081">
          <cell r="A1081" t="str">
            <v>TP6CIS</v>
          </cell>
          <cell r="B1081" t="str">
            <v>CISCO</v>
          </cell>
          <cell r="C1081" t="str">
            <v>Configurez routeurs et commutateurs : Exercices et corrigés (6e édition)</v>
          </cell>
          <cell r="D1081" t="str">
            <v>Sébastien ARTU,Aurélien ROUX</v>
          </cell>
          <cell r="E1081" t="str">
            <v/>
          </cell>
          <cell r="F1081" t="str">
            <v>ARTU, Sébastien</v>
          </cell>
          <cell r="G1081" t="str">
            <v>ROUX, Aurélien</v>
          </cell>
          <cell r="H1081" t="str">
            <v/>
          </cell>
          <cell r="I1081" t="str">
            <v/>
          </cell>
          <cell r="J1081" t="str">
            <v/>
          </cell>
          <cell r="K1081" t="str">
            <v>Edition du 1 September 2021</v>
          </cell>
          <cell r="L1081" t="str">
            <v>494 pages</v>
          </cell>
          <cell r="M1081" t="str">
            <v>Editions ENI</v>
          </cell>
          <cell r="N1081" t="str">
            <v>fre</v>
          </cell>
          <cell r="O1081" t="str">
            <v>fre</v>
          </cell>
          <cell r="P1081" t="str">
            <v>fre</v>
          </cell>
          <cell r="Q1081" t="str">
            <v>Ce livre est destiné à tout technicien et administrateur réseau, débutant à expérimenté, désireux d'acquérir une expérience significative sur les périphériques routeurs, commutateurs et points d’accès sans fil Cisco. 
Les ateliers proposés permettent de travailler sur les grands thèmes liés aux réseaux : protocole IP, routage IP, commutation LAN Ethernet, Wi-Fi et sécurité. La configuration de routeurs et de commutateurs est détaillée sous différents angles : configuration basique et avancée, protocoles IPv4 et IPv6, routage statique et dynamique (RIP, EIGRP et OSPF), fonction NAT, commutation Ethernet (VLAN, trunk, Spanning Tree, EtherChannel), sécurité (listes de contrôle d'accès, tunnels VPN, connexion SSH, sécurité des ports). 
Les réseaux s'appuyant sur le modèle OSI et le protocole IP lors de leur conception, cet ouvrage propose également de vous familiariser avec le fonctionnement et l'utilisation de ce modèle, notamment grâce à des définitions à compléter et à des exercices de calculs binaires permettant de s’approprier l’adressage et le routage IP. Ce livre est également particulièrement adapté à toute personne préparant la certification Cisco CCNA. 
Pour les apports théoriques sur ce sujet, Editions ENI édite, dans la collection Expert IT, l'ouvrage "CISCO - Commutation, routage et réseau sans-fil". 
84 QCM - 96 travaux pratiques et leurs corrigés - Plus de 57 H de mise en pratique.</v>
          </cell>
          <cell r="R1081">
            <v>9782409032059</v>
          </cell>
          <cell r="S1081" t="str">
            <v>Version Numérique</v>
          </cell>
          <cell r="T1081">
            <v>9782409031625</v>
          </cell>
          <cell r="U1081" t="str">
            <v>Version Imprimée</v>
          </cell>
          <cell r="V1081" t="str">
            <v>St-Herblain</v>
          </cell>
          <cell r="W1081" t="str">
            <v>Editions ENI</v>
          </cell>
          <cell r="X1081">
            <v>2021</v>
          </cell>
          <cell r="Y1081" t="str">
            <v>Bibliothèque Numérique ENI (Service en ligne)</v>
          </cell>
          <cell r="Z1081" t="str">
            <v>LES TP INFORMATIQUES</v>
          </cell>
          <cell r="AA1081" t="str">
            <v>texte</v>
          </cell>
          <cell r="AB1081" t="str">
            <v>txt</v>
          </cell>
          <cell r="AC1081" t="str">
            <v>rdacontent/fre</v>
          </cell>
          <cell r="AD1081" t="str">
            <v>informatique</v>
          </cell>
          <cell r="AE1081" t="str">
            <v>c</v>
          </cell>
          <cell r="AF1081" t="str">
            <v>rdamedia/fre</v>
          </cell>
          <cell r="AG1081" t="str">
            <v>ressource en ligne</v>
          </cell>
          <cell r="AH1081" t="str">
            <v>cr</v>
          </cell>
          <cell r="AI1081" t="str">
            <v>rdacarrier/fre</v>
          </cell>
          <cell r="AJ1081" t="str">
            <v>m\\\\\o\\d\\\\\\\\</v>
          </cell>
          <cell r="AK1081" t="str">
            <v>cr\cn\\\\uuaua</v>
          </cell>
          <cell r="AL1081" t="str">
            <v>Accès restreint aux membres</v>
          </cell>
          <cell r="AM1081" t="str">
            <v>Source de la note de description : Version imprimée</v>
          </cell>
          <cell r="AN1081" t="str">
            <v/>
          </cell>
          <cell r="AO1081" t="str">
            <v>%SITE_CLIENT%/?library_guid=53CF5346-6B99-4A02-AF32-7933D4DB14BA</v>
          </cell>
          <cell r="AP1081" t="str">
            <v>Accès au travers du portail ENI</v>
          </cell>
          <cell r="AQ1081" t="str">
            <v xml:space="preserve"> commutateur </v>
          </cell>
          <cell r="AR1081" t="str">
            <v xml:space="preserve"> ipv4 </v>
          </cell>
          <cell r="AS1081" t="str">
            <v xml:space="preserve"> ipv6 </v>
          </cell>
          <cell r="AT1081" t="str">
            <v xml:space="preserve"> OSI </v>
          </cell>
          <cell r="AU1081" t="str">
            <v xml:space="preserve"> réseaux </v>
          </cell>
          <cell r="AV1081" t="str">
            <v xml:space="preserve"> routeur </v>
          </cell>
          <cell r="AW1081" t="str">
            <v xml:space="preserve"> securite </v>
          </cell>
          <cell r="AX1081" t="str">
            <v xml:space="preserve"> securité </v>
          </cell>
          <cell r="AY1081" t="str">
            <v xml:space="preserve"> sécurité </v>
          </cell>
          <cell r="AZ1081" t="str">
            <v xml:space="preserve"> vlan </v>
          </cell>
          <cell r="BA1081" t="str">
            <v xml:space="preserve"> VPN </v>
          </cell>
          <cell r="BB1081" t="str">
            <v xml:space="preserve"> wi</v>
          </cell>
          <cell r="BC1081" t="str">
            <v xml:space="preserve">ccna </v>
          </cell>
          <cell r="BD1081" t="str">
            <v>fi</v>
          </cell>
          <cell r="BE1081" t="str">
            <v/>
          </cell>
          <cell r="BF1081" t="str">
            <v/>
          </cell>
          <cell r="BG1081" t="str">
            <v/>
          </cell>
          <cell r="BH1081" t="str">
            <v/>
          </cell>
          <cell r="BI1081" t="str">
            <v/>
          </cell>
          <cell r="BJ1081" t="str">
            <v/>
          </cell>
          <cell r="BK1081" t="str">
            <v/>
          </cell>
          <cell r="BL1081" t="str">
            <v/>
          </cell>
          <cell r="BM1081" t="str">
            <v/>
          </cell>
          <cell r="BN1081" t="str">
            <v/>
          </cell>
          <cell r="BO1081" t="str">
            <v/>
          </cell>
          <cell r="BP1081" t="str">
            <v/>
          </cell>
          <cell r="BQ1081" t="str">
            <v/>
          </cell>
          <cell r="BR1081" t="str">
            <v/>
          </cell>
          <cell r="BS1081" t="str">
            <v/>
          </cell>
          <cell r="BT1081" t="str">
            <v/>
          </cell>
          <cell r="BU1081" t="str">
            <v/>
          </cell>
          <cell r="BV1081" t="str">
            <v/>
          </cell>
          <cell r="BW1081" t="str">
            <v/>
          </cell>
          <cell r="BX1081" t="str">
            <v/>
          </cell>
        </row>
        <row r="1082">
          <cell r="A1082" t="str">
            <v>TP7RES</v>
          </cell>
          <cell r="B1082" t="str">
            <v>Les réseaux</v>
          </cell>
          <cell r="C1082" t="str">
            <v>Administrez un réseau sous Windows ou sous Linux : Exercices et corrigés (7e édition)</v>
          </cell>
          <cell r="D1082" t="str">
            <v>José DORDOIGNE</v>
          </cell>
          <cell r="E1082" t="str">
            <v/>
          </cell>
          <cell r="F1082" t="str">
            <v>DORDOIGNE, José</v>
          </cell>
          <cell r="G1082" t="str">
            <v/>
          </cell>
          <cell r="H1082" t="str">
            <v/>
          </cell>
          <cell r="I1082" t="str">
            <v/>
          </cell>
          <cell r="J1082" t="str">
            <v/>
          </cell>
          <cell r="K1082" t="str">
            <v>Edition du 1 November 2022</v>
          </cell>
          <cell r="L1082" t="str">
            <v>628 pages</v>
          </cell>
          <cell r="M1082" t="str">
            <v>Editions ENI</v>
          </cell>
          <cell r="N1082" t="str">
            <v>fre</v>
          </cell>
          <cell r="O1082" t="str">
            <v>fre</v>
          </cell>
          <cell r="P1082" t="str">
            <v>fre</v>
          </cell>
          <cell r="Q1082" t="str">
            <v xml:space="preserve">Ce livre sur les réseaux informatiques est destiné à toute personne ayant une connaissance générale sur les ordinateurs (matériel, logiciels). Il propose de nombreux exercices, un ensemble de travaux pratiques complets avec corrigés détaillés, ainsi que des études de cas, pour travailler sur les grands thèmes liés aux réseaux TCP/IP. 
Il a pour objectif de vous aider à maîtriser tous les concepts de base indispensables à tout travail d'administration d'un réseau : situations de rencontres avec les réseaux (dans les lieux publics, à la maison ou en entreprise), concepts réseau, virtualisation, identification de composants réseau, types de câblage, types de réseau, codage de données, étude de trames brutes, identification de services démarrés, topologies, découpage en domaines de diffusions et de collisions, calcul de convergence de l'algorithme du Spanning Tree, décomposition en sous-réseaux IP et factorisation (sur-réseaux), détermination du contenu d'une table de routage Windows à partir d'un schéma réseau, calcul de la convergence de tables de routage, dépannage réseau... 
Des études de cas sur la définition d'un plan d'adressage IP hiérarchique, la mise en œuvre d'une infrastructure globale DHCP ou le choix d'une infrastructure DNS sont proposées. 
Le lecteur est invité à utiliser des commandes Cisco standard, via le logiciel Cisco Packet Tracer, pour configurer des équipements réseau, en mettant en œuvre des VLAN dans un environnement avec cœur multilayer et commutateurs de niveau 2. Il configure également un environnement complet pour faire fonctionner le routage dynamique avec RIP, EIGRP et OSPF. 
De plus, les nombreux travaux pratiques sur les systèmes d'exploitation vous permettent de construire de A à Z un environnement virtuel (VirtuaBox) sur un poste de travail Windows. Vous allez installer et configurer des systèmes Windows Server 2022 et Linux CentOS Stream 9. Toutes les étapes sont détaillées. Vous aurez ainsi la possibilité de mettre en pratique la connectivité IPv4 et IPv6 entre Windows et Linux, en vous appuyant sur un adressage statique ou dynamique (DHCPv4 et DHCPv6). Vous verrez comment générer un identifiant IPv6 unique pour des adresses unicast locales. 
Enfin, des travaux pratiques sur la sécurité vous amèneront à détecter les failles d'un système par scan ou par identification des patchs de sécurité manquants. Vous apprendrez également à manipuler les pare-feu Linux (firewallD) et Windows, à capturer des trames et à les analyser. Vous verrez finalement comment installer un serveur FTP sécurisé et comment s'y connecter au moyen de FileZilla, en vous appuyant sur un chiffrement SSH (SFTP) ou en chiffrant des données échangées via FTP (FTP/TLS) au moyen d’un certificat. &amp;Agrave; chaque fois, les systèmes Windows et Linux sont pris en compte pour permettre de découvrir pleinement les deux environnements. 
Pour les apports théoriques sur ce sujet, Editions ENI édite, dans la collection Ressources Informatiques, l&amp;acute;ouvrage « Réseaux informatiques - Notions fondamentales » du même auteur.
 Quizinclus dans 
la version en ligne !
 - Testez vos connaissances à l'issue de chaque chapitre
 - Validez vos acquis
</v>
          </cell>
          <cell r="R1082">
            <v>9782409037818</v>
          </cell>
          <cell r="S1082" t="str">
            <v>Version Numérique</v>
          </cell>
          <cell r="T1082">
            <v>9782409037801</v>
          </cell>
          <cell r="U1082" t="str">
            <v>Version Imprimée</v>
          </cell>
          <cell r="V1082" t="str">
            <v>St-Herblain</v>
          </cell>
          <cell r="W1082" t="str">
            <v>Editions ENI</v>
          </cell>
          <cell r="X1082">
            <v>2022</v>
          </cell>
          <cell r="Y1082" t="str">
            <v>Bibliothèque Numérique ENI (Service en ligne)</v>
          </cell>
          <cell r="Z1082" t="str">
            <v>LES TP INFORMATIQUES</v>
          </cell>
          <cell r="AA1082" t="str">
            <v>texte</v>
          </cell>
          <cell r="AB1082" t="str">
            <v>txt</v>
          </cell>
          <cell r="AC1082" t="str">
            <v>rdacontent/fre</v>
          </cell>
          <cell r="AD1082" t="str">
            <v>informatique</v>
          </cell>
          <cell r="AE1082" t="str">
            <v>c</v>
          </cell>
          <cell r="AF1082" t="str">
            <v>rdamedia/fre</v>
          </cell>
          <cell r="AG1082" t="str">
            <v>ressource en ligne</v>
          </cell>
          <cell r="AH1082" t="str">
            <v>cr</v>
          </cell>
          <cell r="AI1082" t="str">
            <v>rdacarrier/fre</v>
          </cell>
          <cell r="AJ1082" t="str">
            <v>m\\\\\o\\d\\\\\\\\</v>
          </cell>
          <cell r="AK1082" t="str">
            <v>cr\cn\\\\uuaua</v>
          </cell>
          <cell r="AL1082" t="str">
            <v>Accès restreint aux membres</v>
          </cell>
          <cell r="AM1082" t="str">
            <v>Source de la note de description : Version imprimée</v>
          </cell>
          <cell r="AN1082" t="str">
            <v/>
          </cell>
          <cell r="AO1082" t="str">
            <v>%SITE_CLIENT%/?library_guid=054A5077-FE19-4992-9AA6-6E6359F96067</v>
          </cell>
          <cell r="AP1082" t="str">
            <v>Accès au travers du portail ENI</v>
          </cell>
          <cell r="AQ1082" t="str">
            <v xml:space="preserve"> câblage </v>
          </cell>
          <cell r="AR1082" t="str">
            <v xml:space="preserve"> ethernet </v>
          </cell>
          <cell r="AS1082" t="str">
            <v xml:space="preserve"> intranet </v>
          </cell>
          <cell r="AT1082" t="str">
            <v xml:space="preserve"> IP </v>
          </cell>
          <cell r="AU1082" t="str">
            <v xml:space="preserve"> ip v 6 </v>
          </cell>
          <cell r="AV1082" t="str">
            <v xml:space="preserve"> ipv6 </v>
          </cell>
          <cell r="AW1082" t="str">
            <v xml:space="preserve"> RAID </v>
          </cell>
          <cell r="AX1082" t="str">
            <v xml:space="preserve"> spanning tree</v>
          </cell>
          <cell r="AY1082" t="str">
            <v xml:space="preserve"> table de routage </v>
          </cell>
          <cell r="AZ1082" t="str">
            <v xml:space="preserve"> TCP </v>
          </cell>
          <cell r="BA1082" t="str">
            <v xml:space="preserve"> TCP/IP </v>
          </cell>
          <cell r="BB1082" t="str">
            <v xml:space="preserve"> token ring </v>
          </cell>
          <cell r="BC1082" t="str">
            <v xml:space="preserve">Réseau </v>
          </cell>
          <cell r="BD1082" t="str">
            <v/>
          </cell>
          <cell r="BE1082" t="str">
            <v/>
          </cell>
          <cell r="BF1082" t="str">
            <v/>
          </cell>
          <cell r="BG1082" t="str">
            <v/>
          </cell>
          <cell r="BH1082" t="str">
            <v/>
          </cell>
          <cell r="BI1082" t="str">
            <v/>
          </cell>
          <cell r="BJ1082" t="str">
            <v/>
          </cell>
          <cell r="BK1082" t="str">
            <v/>
          </cell>
          <cell r="BL1082" t="str">
            <v/>
          </cell>
          <cell r="BM1082" t="str">
            <v/>
          </cell>
          <cell r="BN1082" t="str">
            <v/>
          </cell>
          <cell r="BO1082" t="str">
            <v/>
          </cell>
          <cell r="BP1082" t="str">
            <v/>
          </cell>
          <cell r="BQ1082" t="str">
            <v/>
          </cell>
          <cell r="BR1082" t="str">
            <v/>
          </cell>
          <cell r="BS1082" t="str">
            <v/>
          </cell>
          <cell r="BT1082" t="str">
            <v/>
          </cell>
          <cell r="BU1082" t="str">
            <v/>
          </cell>
          <cell r="BV1082" t="str">
            <v/>
          </cell>
          <cell r="BW1082" t="str">
            <v/>
          </cell>
          <cell r="BX1082" t="str">
            <v/>
          </cell>
        </row>
        <row r="1083">
          <cell r="A1083" t="str">
            <v>TPPHMY</v>
          </cell>
          <cell r="B1083" t="str">
            <v>PHP et MySQL</v>
          </cell>
          <cell r="C1083" t="str">
            <v>Entraînez-vous à développer une application collaborative</v>
          </cell>
          <cell r="D1083" t="str">
            <v>Brice-Arnaud GUÉRIN</v>
          </cell>
          <cell r="E1083" t="str">
            <v/>
          </cell>
          <cell r="F1083" t="str">
            <v>GUÉRIN, Brice-Arnaud</v>
          </cell>
          <cell r="G1083" t="str">
            <v/>
          </cell>
          <cell r="H1083" t="str">
            <v/>
          </cell>
          <cell r="I1083" t="str">
            <v/>
          </cell>
          <cell r="J1083" t="str">
            <v/>
          </cell>
          <cell r="K1083" t="str">
            <v>Edition du 1 November 2019</v>
          </cell>
          <cell r="L1083" t="str">
            <v>300 pages</v>
          </cell>
          <cell r="M1083" t="str">
            <v>Editions ENI</v>
          </cell>
          <cell r="N1083" t="str">
            <v>fre</v>
          </cell>
          <cell r="O1083" t="str">
            <v>fre</v>
          </cell>
          <cell r="P1083" t="str">
            <v>fre</v>
          </cell>
          <cell r="Q1083" t="str">
            <v>Ce livre sur PHP et MySQL vous permettra de maîtriser le développement étape par étape d'une application collaborative associée à une base de données MySQL, tout en respectant les standards de développement actuels tels que MVC, HTML5 ou Bootstrap. 
Le premier chapitre est consacré à l'installation de l'environnement de développement avec Apache, MySQL et PHP sous Windows et sous Linux. Ensuite, le lecteur crée les premières pages PHP et la base de données MySQL qui permettra la gestion des utilisateurs. Il est ensuite invité à développer son savoir-faire dans la réalisation d'interfaces web avec des écrans réactifs optimisés pour le mobile.
Dans le chapitre qui suit, le lecteur poursuit dans un cadre MVC à l'aide du framework FPL pour, par exemple, afficher la page d'accueil, réaliser la page de connexion ou encore gérer l'authentification et les demandes des utilisateurs.
Un ensemble de travaux pratiques explore la gestion du temps en PHP/MySQL au travers de la réalisation d'une passerelle avec l'agenda Google. Puis, sortant des architectures classiques, le lecteur associe la technologie PHP à node.js et à MongoDB pour mettre en oeuvre un module de messagerie instantanée incluant des fonctionnalités de recherche et de multimédia. Dans un chapitre dédié, il a l'occasion d'étudier la structure du framework FPL et de réaliser des extensions. 
Pour finir, il s'entraîne au déploiement de son application PHP, en environnements on-premise et Cloud. L'auteur  propose également d'implémenter un SEO basique avec Google Analytics. 
Pour les apports théoriques sur ce sujet, Editions ENI édite dans la collection Ressources Informatiques des ouvrages sur PHP et sur MySQL.
Les éléments nécessaires à la réalisation des travaux pratiques sont en téléchargement sur le site www.editions-eni.fr.</v>
          </cell>
          <cell r="R1083">
            <v>9782409021633</v>
          </cell>
          <cell r="S1083" t="str">
            <v>Version Numérique</v>
          </cell>
          <cell r="T1083">
            <v>9782409021626</v>
          </cell>
          <cell r="U1083" t="str">
            <v>Version Imprimée</v>
          </cell>
          <cell r="V1083" t="str">
            <v>St-Herblain</v>
          </cell>
          <cell r="W1083" t="str">
            <v>Editions ENI</v>
          </cell>
          <cell r="X1083">
            <v>2019</v>
          </cell>
          <cell r="Y1083" t="str">
            <v>Bibliothèque Numérique ENI (Service en ligne)</v>
          </cell>
          <cell r="Z1083" t="str">
            <v>LES TP INFORMATIQUES</v>
          </cell>
          <cell r="AA1083" t="str">
            <v>texte</v>
          </cell>
          <cell r="AB1083" t="str">
            <v>txt</v>
          </cell>
          <cell r="AC1083" t="str">
            <v>rdacontent/fre</v>
          </cell>
          <cell r="AD1083" t="str">
            <v>informatique</v>
          </cell>
          <cell r="AE1083" t="str">
            <v>c</v>
          </cell>
          <cell r="AF1083" t="str">
            <v>rdamedia/fre</v>
          </cell>
          <cell r="AG1083" t="str">
            <v>ressource en ligne</v>
          </cell>
          <cell r="AH1083" t="str">
            <v>cr</v>
          </cell>
          <cell r="AI1083" t="str">
            <v>rdacarrier/fre</v>
          </cell>
          <cell r="AJ1083" t="str">
            <v>m\\\\\o\\d\\\\\\\\</v>
          </cell>
          <cell r="AK1083" t="str">
            <v>cr\cn\\\\uuaua</v>
          </cell>
          <cell r="AL1083" t="str">
            <v>Accès restreint aux membres</v>
          </cell>
          <cell r="AM1083" t="str">
            <v>Source de la note de description : Version imprimée</v>
          </cell>
          <cell r="AN1083" t="str">
            <v/>
          </cell>
          <cell r="AO1083" t="str">
            <v>%SITE_CLIENT%/?library_guid=7AB02888-D14E-4978-A7A7-E21CD698FA2A</v>
          </cell>
          <cell r="AP1083" t="str">
            <v>Accès au travers du portail ENI</v>
          </cell>
          <cell r="AQ1083" t="str">
            <v xml:space="preserve"> Apache </v>
          </cell>
          <cell r="AR1083" t="str">
            <v xml:space="preserve"> Bootstrap </v>
          </cell>
          <cell r="AS1083" t="str">
            <v xml:space="preserve"> Eclipse </v>
          </cell>
          <cell r="AT1083" t="str">
            <v xml:space="preserve"> FPL </v>
          </cell>
          <cell r="AU1083" t="str">
            <v xml:space="preserve"> HTML5 </v>
          </cell>
          <cell r="AV1083" t="str">
            <v xml:space="preserve"> LNTPPHMY</v>
          </cell>
          <cell r="AW1083" t="str">
            <v xml:space="preserve"> MVC </v>
          </cell>
          <cell r="AX1083" t="str">
            <v xml:space="preserve"> MySQL </v>
          </cell>
          <cell r="AY1083" t="str">
            <v xml:space="preserve"> NoSQL </v>
          </cell>
          <cell r="AZ1083" t="str">
            <v xml:space="preserve">PHP </v>
          </cell>
          <cell r="BA1083" t="str">
            <v/>
          </cell>
          <cell r="BB1083" t="str">
            <v/>
          </cell>
          <cell r="BC1083" t="str">
            <v/>
          </cell>
          <cell r="BD1083" t="str">
            <v/>
          </cell>
          <cell r="BE1083" t="str">
            <v/>
          </cell>
          <cell r="BF1083" t="str">
            <v/>
          </cell>
          <cell r="BG1083" t="str">
            <v/>
          </cell>
          <cell r="BH1083" t="str">
            <v/>
          </cell>
          <cell r="BI1083" t="str">
            <v/>
          </cell>
          <cell r="BJ1083" t="str">
            <v/>
          </cell>
          <cell r="BK1083" t="str">
            <v/>
          </cell>
          <cell r="BL1083" t="str">
            <v/>
          </cell>
          <cell r="BM1083" t="str">
            <v/>
          </cell>
          <cell r="BN1083" t="str">
            <v/>
          </cell>
          <cell r="BO1083" t="str">
            <v/>
          </cell>
          <cell r="BP1083" t="str">
            <v/>
          </cell>
          <cell r="BQ1083" t="str">
            <v/>
          </cell>
          <cell r="BR1083" t="str">
            <v/>
          </cell>
          <cell r="BS1083" t="str">
            <v/>
          </cell>
          <cell r="BT1083" t="str">
            <v/>
          </cell>
          <cell r="BU1083" t="str">
            <v/>
          </cell>
          <cell r="BV1083" t="str">
            <v/>
          </cell>
          <cell r="BW1083" t="str">
            <v/>
          </cell>
          <cell r="BX1083" t="str">
            <v/>
          </cell>
        </row>
        <row r="1084">
          <cell r="A1084" t="str">
            <v>VKEI2CPOWFOL</v>
          </cell>
          <cell r="B1084" t="str">
            <v>PowerShell Core et Windows PowerShell - Les fondamentaux du langage</v>
          </cell>
          <cell r="C1084" t="str">
            <v>Livre avec complément vidéo : Automatisation des tâches, création d'interfaces et outils graphiques</v>
          </cell>
          <cell r="D1084" t="str">
            <v>Maxime CARADEC,Robin LEMESLE,Arnaud PETITJEAN</v>
          </cell>
          <cell r="E1084" t="str">
            <v/>
          </cell>
          <cell r="F1084" t="str">
            <v>CARADEC, Maxime</v>
          </cell>
          <cell r="G1084" t="str">
            <v>LEMESLE, Robin</v>
          </cell>
          <cell r="H1084" t="str">
            <v>PETITJEAN, Arnaud</v>
          </cell>
          <cell r="I1084" t="str">
            <v/>
          </cell>
          <cell r="J1084" t="str">
            <v/>
          </cell>
          <cell r="K1084" t="str">
            <v>Edition du 1 February 2019</v>
          </cell>
          <cell r="L1084" t="str">
            <v>666 pages</v>
          </cell>
          <cell r="M1084" t="str">
            <v>Editions ENI</v>
          </cell>
          <cell r="N1084" t="str">
            <v>fre</v>
          </cell>
          <cell r="O1084" t="str">
            <v>fre</v>
          </cell>
          <cell r="P1084" t="str">
            <v>fre</v>
          </cell>
          <cell r="Q1084" t="str">
            <v>Ce livre de la collection vBook se compose d'un livre de référence sur les fondamentaux de Windows PowerShell et de PowerShell Core pour s'initier aux techniques du scripting, et d'un approfondissement sous forme de vidéo pour étudier l'automatisation des tâches ainsi que la création d'interfaces et d'outils graphiques.
Livre PowerShell Core et Windows PowerShell - Les fondamentaux du langage
Ce livre sur les fondamentaux de Windows PowerShell (toutes versions) et de PowerShell Core (versions multiplateforme et Open Source) a été écrit par les fondateurs de la communauté PowerShell francophone (www.powershell-scripting.com). Il s'adresse aux professionnels de l'informatique désireux de s'initier aux techniques du scripting. Ce livre propose une approche progressive et didactique afin que les vrais débutants, c'est-à-dire ceux n'ayant jamais pratiqué PowerShell, puissent démarrer un apprentissage en douceur et acquérir de solides bases qui leur permettront de devenir autonomes. Les "faux débutants" y trouveront également leur compte car ils pourront parfaire leurs connaissances à travers les nombreuses bonnes pratiques que les auteurs ont pris soin de distiller au fil des chapitres.
Ce livre traite des bases du langage et n'est donc pas dépendant d'une version particulière de PowerShell. Lorsqu'il existe des différences d'implémentation, celles-ci sont mises en lumière et explicitées afin que les scripts puissent être portables et retro-compatibles si nécessaire.
&amp;Agrave; travers les neuf premiers chapitres, le lecteur découvrira les notions essentielles pour bien démarrer telles que : la manipulation des objets, les types de variables, les opérateurs, les tableaux, les boucles et structures conditionnelles, les fonctions, les profils, etc. Ensuite, le chapitre sur les snapins, les modules et l'accès à la PowerShell Gallery expliquera comment enrichir PowerShell avec des commandes supplémentaires. Un chapitre conséquent traite de la gestion des erreurs et du débogage. Celui-ci donnera au lecteur les bonnes techniques ainsi que les trucs et astuces à connaître pour apporter de la robustesse à ses scripts. La sécurité étant une préoccupation permanente, elle est détaillée dans un chapitre dédié. Le chapitre sur le framework .NET et .NET Core montrera que les capacités de PowerShell sont pratiquement illimitées. Un important chapitre est consacré aux technologies dites de remoting qui autorisent l'exécution de commandes et de scripts PowerShell à distance : celui-ci précisera comment bien aborder ces technologies notamment sur l'aspect du paramétrage (tant sur WinRM que sur SSH) et sur les pièges à éviter (rebond, etc.).
Enfin, les derniers chapitres permettront au lecteur de mettre en oeuvre PowerShell dans le monde de l'entreprise à l'aide de nombreux cas concrets d'utilisation, et de découvrir l'écosystème PowerShell à travers la présentation d'outils tiers et d'acteurs importants du marché.
Des éléments complémentaires sont en téléchargement sur le site www.editions-eni.fr et sur le site de la communauté PowerShell francophone : PowerShell-Scripting.com.
Les chapitres du livre :
Avant-propos &amp;ndash; Introduction &amp;ndash; &amp;Agrave; la découverte de PowerShell &amp;ndash; Manipulation des objets &amp;ndash; Variables et types de données &amp;ndash; Opérateurs &amp;ndash; Tableaux &amp;ndash; Boucles et conditions &amp;ndash; Fonctions et scripts &amp;ndash; Gestion des fichiers et des dates &amp;ndash; Profils PowerShell &amp;ndash; Snapins, modules et PowerShell Gallery &amp;ndash; Gestion des erreurs et débogage &amp;ndash; Sécurité &amp;ndash; Framework .NET et .NET Core &amp;ndash; CMI / WMI - Exécution à distance &amp;ndash; Études de cas &amp;ndash; Ressources complémentaires &amp;ndash; Conclusion &amp;ndash; Annexes
Vidéo PowerShell - Automatisation des tâches, création d'interfaces et d'outils graphiques
Cette vidéo de formation sur PowerShell s'adresse aux administrateurs système et réseaux q</v>
          </cell>
          <cell r="R1084">
            <v>9782409017766</v>
          </cell>
          <cell r="S1084" t="str">
            <v>Version Numérique</v>
          </cell>
          <cell r="T1084">
            <v>9782409017759</v>
          </cell>
          <cell r="U1084" t="str">
            <v>Version Imprimée</v>
          </cell>
          <cell r="V1084" t="str">
            <v>St-Herblain</v>
          </cell>
          <cell r="W1084" t="str">
            <v>Editions ENI</v>
          </cell>
          <cell r="X1084">
            <v>2019</v>
          </cell>
          <cell r="Y1084" t="str">
            <v>Bibliothèque Numérique ENI (Service en ligne)</v>
          </cell>
          <cell r="Z1084" t="str">
            <v>VBOOK</v>
          </cell>
          <cell r="AA1084" t="str">
            <v>texte</v>
          </cell>
          <cell r="AB1084" t="str">
            <v>txt</v>
          </cell>
          <cell r="AC1084" t="str">
            <v>rdacontent/fre</v>
          </cell>
          <cell r="AD1084" t="str">
            <v>informatique</v>
          </cell>
          <cell r="AE1084" t="str">
            <v>c</v>
          </cell>
          <cell r="AF1084" t="str">
            <v>rdamedia/fre</v>
          </cell>
          <cell r="AG1084" t="str">
            <v>ressource en ligne</v>
          </cell>
          <cell r="AH1084" t="str">
            <v>cr</v>
          </cell>
          <cell r="AI1084" t="str">
            <v>rdacarrier/fre</v>
          </cell>
          <cell r="AJ1084" t="str">
            <v>m\\\\\o\\d\\\\\\\\</v>
          </cell>
          <cell r="AK1084" t="str">
            <v>cr\cn\\\\uuaua</v>
          </cell>
          <cell r="AL1084" t="str">
            <v>Accès restreint aux membres</v>
          </cell>
          <cell r="AM1084" t="str">
            <v>Source de la note de description : Version imprimée</v>
          </cell>
          <cell r="AN1084" t="str">
            <v/>
          </cell>
          <cell r="AO1084" t="str">
            <v>%SITE_CLIENT%/?library_guid=0B865A4A-457D-4B78-8855-D6F7861C481F</v>
          </cell>
          <cell r="AP1084" t="str">
            <v>Accès au travers du portail ENI</v>
          </cell>
          <cell r="AQ1084" t="str">
            <v xml:space="preserve"> .NET </v>
          </cell>
          <cell r="AR1084" t="str">
            <v xml:space="preserve"> active </v>
          </cell>
          <cell r="AS1084" t="str">
            <v xml:space="preserve"> batch </v>
          </cell>
          <cell r="AT1084" t="str">
            <v xml:space="preserve"> boîte </v>
          </cell>
          <cell r="AU1084" t="str">
            <v xml:space="preserve"> boucles </v>
          </cell>
          <cell r="AV1084" t="str">
            <v xml:space="preserve"> CSV </v>
          </cell>
          <cell r="AW1084" t="str">
            <v xml:space="preserve"> directory </v>
          </cell>
          <cell r="AX1084" t="str">
            <v xml:space="preserve"> Exchange </v>
          </cell>
          <cell r="AY1084" t="str">
            <v xml:space="preserve"> langage </v>
          </cell>
          <cell r="AZ1084" t="str">
            <v xml:space="preserve"> lettre </v>
          </cell>
          <cell r="BA1084" t="str">
            <v xml:space="preserve"> LNVKEI2CPOWFOL</v>
          </cell>
          <cell r="BB1084" t="str">
            <v xml:space="preserve"> Microsoft </v>
          </cell>
          <cell r="BC1084" t="str">
            <v xml:space="preserve"> monad </v>
          </cell>
          <cell r="BD1084" t="str">
            <v xml:space="preserve"> objet </v>
          </cell>
          <cell r="BE1084" t="str">
            <v xml:space="preserve"> powershel </v>
          </cell>
          <cell r="BF1084" t="str">
            <v xml:space="preserve"> powershell Core </v>
          </cell>
          <cell r="BG1084" t="str">
            <v xml:space="preserve"> remoting </v>
          </cell>
          <cell r="BH1084" t="str">
            <v xml:space="preserve"> réseau  </v>
          </cell>
          <cell r="BI1084" t="str">
            <v xml:space="preserve"> script </v>
          </cell>
          <cell r="BJ1084" t="str">
            <v xml:space="preserve"> scripting </v>
          </cell>
          <cell r="BK1084" t="str">
            <v xml:space="preserve"> server </v>
          </cell>
          <cell r="BL1084" t="str">
            <v xml:space="preserve"> système </v>
          </cell>
          <cell r="BM1084" t="str">
            <v xml:space="preserve"> tuto </v>
          </cell>
          <cell r="BN1084" t="str">
            <v xml:space="preserve"> tutorial </v>
          </cell>
          <cell r="BO1084" t="str">
            <v xml:space="preserve"> tutoriel </v>
          </cell>
          <cell r="BP1084" t="str">
            <v xml:space="preserve"> tutoriels </v>
          </cell>
          <cell r="BQ1084" t="str">
            <v xml:space="preserve"> tutos </v>
          </cell>
          <cell r="BR1084" t="str">
            <v xml:space="preserve"> video </v>
          </cell>
          <cell r="BS1084" t="str">
            <v xml:space="preserve"> vidéo </v>
          </cell>
          <cell r="BT1084" t="str">
            <v xml:space="preserve"> videos </v>
          </cell>
          <cell r="BU1084" t="str">
            <v xml:space="preserve"> vidéos </v>
          </cell>
          <cell r="BV1084" t="str">
            <v xml:space="preserve"> Windows </v>
          </cell>
          <cell r="BW1084" t="str">
            <v xml:space="preserve">livre PowerShell </v>
          </cell>
          <cell r="BX1084" t="str">
            <v/>
          </cell>
        </row>
        <row r="1085">
          <cell r="A1085" t="str">
            <v>VKGSF21IND</v>
          </cell>
          <cell r="B1085" t="str">
            <v>InDesign 2021</v>
          </cell>
          <cell r="C1085" t="str">
            <v>Livre avec complément vidéo : Les blocs dans une composition</v>
          </cell>
          <cell r="D1085" t="str">
            <v>Christophe AUBRY,Malko Pouchin</v>
          </cell>
          <cell r="E1085" t="str">
            <v/>
          </cell>
          <cell r="F1085" t="str">
            <v>AUBRY, Christophe</v>
          </cell>
          <cell r="G1085" t="str">
            <v>Pouchin, Malko</v>
          </cell>
          <cell r="H1085" t="str">
            <v/>
          </cell>
          <cell r="I1085" t="str">
            <v/>
          </cell>
          <cell r="J1085" t="str">
            <v/>
          </cell>
          <cell r="K1085" t="str">
            <v>Edition du 1 October 2021</v>
          </cell>
          <cell r="L1085" t="str">
            <v>610 pages</v>
          </cell>
          <cell r="M1085" t="str">
            <v>Editions ENI</v>
          </cell>
          <cell r="N1085" t="str">
            <v>fre</v>
          </cell>
          <cell r="O1085" t="str">
            <v>fre</v>
          </cell>
          <cell r="P1085" t="str">
            <v>fre</v>
          </cell>
          <cell r="Q1085" t="str">
            <v>Ce livre de la collection vBook se compose d'un guide complet pour apprendre les fonctionnalités de PAO du logiciel InDesign 2021 et d’un complément sous forme de vidéo sur la création et la gestion des blocs d’une composition.
 Livre InDesign 2021 – Le guide complet
Découvrez dans ce livre les fonctionnalités de PAO du logiciel InDesign 2021. Ce livre, paru en 2021, a été rédigé avec la version 16.1 d'InDesign.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
 Vidéo InDesign 2021 - Les blocs dans une composition
Cette vidéo de formation vous présente les fonctionnalités d’InDesign permettant la création et la gestion des blocs (couleur, copie, transformation…), la modification de leur contour, la création de blocs de texte, de blocs chaînés et l’habillage du texte autour des blocs.</v>
          </cell>
          <cell r="R1085">
            <v>9782409032271</v>
          </cell>
          <cell r="S1085" t="str">
            <v>Version Numérique</v>
          </cell>
          <cell r="T1085">
            <v>9782409032264</v>
          </cell>
          <cell r="U1085" t="str">
            <v>Version Imprimée</v>
          </cell>
          <cell r="V1085" t="str">
            <v>St-Herblain</v>
          </cell>
          <cell r="W1085" t="str">
            <v>Editions ENI</v>
          </cell>
          <cell r="X1085">
            <v>2021</v>
          </cell>
          <cell r="Y1085" t="str">
            <v>Bibliothèque Numérique ENI (Service en ligne)</v>
          </cell>
          <cell r="Z1085" t="str">
            <v>VKG - VBook Graphique</v>
          </cell>
          <cell r="AA1085" t="str">
            <v>texte</v>
          </cell>
          <cell r="AB1085" t="str">
            <v>txt</v>
          </cell>
          <cell r="AC1085" t="str">
            <v>rdacontent/fre</v>
          </cell>
          <cell r="AD1085" t="str">
            <v>informatique</v>
          </cell>
          <cell r="AE1085" t="str">
            <v>c</v>
          </cell>
          <cell r="AF1085" t="str">
            <v>rdamedia/fre</v>
          </cell>
          <cell r="AG1085" t="str">
            <v>ressource en ligne</v>
          </cell>
          <cell r="AH1085" t="str">
            <v>cr</v>
          </cell>
          <cell r="AI1085" t="str">
            <v>rdacarrier/fre</v>
          </cell>
          <cell r="AJ1085" t="str">
            <v>m\\\\\o\\d\\\\\\\\</v>
          </cell>
          <cell r="AK1085" t="str">
            <v>cr\cn\\\\uuaua</v>
          </cell>
          <cell r="AL1085" t="str">
            <v>Accès restreint aux membres</v>
          </cell>
          <cell r="AM1085" t="str">
            <v>Source de la note de description : Version imprimée</v>
          </cell>
          <cell r="AN1085" t="str">
            <v/>
          </cell>
          <cell r="AO1085" t="str">
            <v>%SITE_CLIENT%/?library_guid=4D3701CA-E6E3-45C2-AA44-79624FE0032F</v>
          </cell>
          <cell r="AP1085" t="str">
            <v>Accès au travers du portail ENI</v>
          </cell>
          <cell r="AQ1085" t="str">
            <v xml:space="preserve">  video </v>
          </cell>
          <cell r="AR1085" t="str">
            <v xml:space="preserve"> bibliothèques CC </v>
          </cell>
          <cell r="AS1085" t="str">
            <v xml:space="preserve"> gabarits </v>
          </cell>
          <cell r="AT1085" t="str">
            <v xml:space="preserve"> InD </v>
          </cell>
          <cell r="AU1085" t="str">
            <v xml:space="preserve"> index </v>
          </cell>
          <cell r="AV1085" t="str">
            <v xml:space="preserve"> livres </v>
          </cell>
          <cell r="AW1085" t="str">
            <v xml:space="preserve"> mise en page </v>
          </cell>
          <cell r="AX1085" t="str">
            <v xml:space="preserve"> PAO </v>
          </cell>
          <cell r="AY1085" t="str">
            <v xml:space="preserve"> PDF </v>
          </cell>
          <cell r="AZ1085" t="str">
            <v xml:space="preserve"> table des matières </v>
          </cell>
          <cell r="BA1085" t="str">
            <v xml:space="preserve"> tuto </v>
          </cell>
          <cell r="BB1085" t="str">
            <v xml:space="preserve"> tutorial </v>
          </cell>
          <cell r="BC1085" t="str">
            <v xml:space="preserve"> tutoriel </v>
          </cell>
          <cell r="BD1085" t="str">
            <v xml:space="preserve"> tutoriels</v>
          </cell>
          <cell r="BE1085" t="str">
            <v xml:space="preserve"> tutos </v>
          </cell>
          <cell r="BF1085" t="str">
            <v xml:space="preserve"> vidéo </v>
          </cell>
          <cell r="BG1085" t="str">
            <v xml:space="preserve"> videos </v>
          </cell>
          <cell r="BH1085" t="str">
            <v xml:space="preserve"> vidéos </v>
          </cell>
          <cell r="BI1085" t="str">
            <v xml:space="preserve">Adobe </v>
          </cell>
          <cell r="BJ1085" t="str">
            <v/>
          </cell>
          <cell r="BK1085" t="str">
            <v/>
          </cell>
          <cell r="BL1085" t="str">
            <v/>
          </cell>
          <cell r="BM1085" t="str">
            <v/>
          </cell>
          <cell r="BN1085" t="str">
            <v/>
          </cell>
          <cell r="BO1085" t="str">
            <v/>
          </cell>
          <cell r="BP1085" t="str">
            <v/>
          </cell>
          <cell r="BQ1085" t="str">
            <v/>
          </cell>
          <cell r="BR1085" t="str">
            <v/>
          </cell>
          <cell r="BS1085" t="str">
            <v/>
          </cell>
          <cell r="BT1085" t="str">
            <v/>
          </cell>
          <cell r="BU1085" t="str">
            <v/>
          </cell>
          <cell r="BV1085" t="str">
            <v/>
          </cell>
          <cell r="BW1085" t="str">
            <v/>
          </cell>
          <cell r="BX1085" t="str">
            <v/>
          </cell>
        </row>
      </sheetData>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micro:bit" TargetMode="External"/><Relationship Id="rId1" Type="http://schemas.openxmlformats.org/officeDocument/2006/relationships/hyperlink" Target="micro:bit"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Notices_catalogue/%20micro:bit"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micro:b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A1020"/>
  <sheetViews>
    <sheetView tabSelected="1" zoomScale="98" zoomScaleNormal="98" workbookViewId="0">
      <pane xSplit="1" ySplit="2" topLeftCell="K3" activePane="bottomRight" state="frozen"/>
      <selection pane="topRight" activeCell="B1" sqref="B1"/>
      <selection pane="bottomLeft" activeCell="A3" sqref="A3"/>
      <selection pane="bottomRight"/>
    </sheetView>
  </sheetViews>
  <sheetFormatPr baseColWidth="10" defaultColWidth="11.5703125" defaultRowHeight="20.100000000000001" customHeight="1" x14ac:dyDescent="0.2"/>
  <cols>
    <col min="1" max="1" width="16.5703125" style="4" bestFit="1" customWidth="1"/>
    <col min="2" max="3" width="16.5703125" style="4" customWidth="1"/>
    <col min="4" max="4" width="70.28515625" style="4" customWidth="1"/>
    <col min="5" max="5" width="89.28515625" style="4" customWidth="1"/>
    <col min="6" max="6" width="53.5703125" style="4" customWidth="1"/>
    <col min="7" max="7" width="25.42578125" style="4" customWidth="1"/>
    <col min="8" max="8" width="23.5703125" style="4" customWidth="1"/>
    <col min="9" max="9" width="26.140625" style="4" bestFit="1" customWidth="1"/>
    <col min="10" max="10" width="13.7109375" style="4" bestFit="1" customWidth="1"/>
    <col min="11" max="11" width="16.28515625" style="4" bestFit="1" customWidth="1"/>
    <col min="12" max="12" width="14.7109375" style="4" bestFit="1" customWidth="1"/>
    <col min="13" max="13" width="30.28515625" style="4" customWidth="1"/>
    <col min="14" max="14" width="26.28515625" style="4" customWidth="1"/>
    <col min="15" max="15" width="20.85546875" style="4" customWidth="1"/>
    <col min="16" max="16" width="37" style="6" customWidth="1"/>
    <col min="17" max="17" width="41.140625" style="7" customWidth="1"/>
    <col min="18" max="18" width="20" style="7" customWidth="1"/>
    <col min="19" max="20" width="21" style="4" customWidth="1"/>
    <col min="21" max="21" width="15.42578125" style="4" customWidth="1"/>
    <col min="22" max="22" width="11.5703125" style="4" customWidth="1"/>
    <col min="23" max="23" width="29.140625" style="4" customWidth="1"/>
    <col min="24" max="24" width="38.42578125" style="4" bestFit="1" customWidth="1"/>
    <col min="25" max="25" width="27.28515625" style="4" bestFit="1" customWidth="1"/>
    <col min="26" max="27" width="14.140625" style="4" bestFit="1" customWidth="1"/>
    <col min="28" max="28" width="19.85546875" style="4" customWidth="1"/>
    <col min="29" max="30" width="12.42578125" style="4" bestFit="1" customWidth="1"/>
    <col min="31" max="31" width="12.85546875" style="4" bestFit="1" customWidth="1"/>
    <col min="32" max="32" width="19.28515625" style="4" customWidth="1"/>
    <col min="33" max="33" width="11.28515625" style="4" customWidth="1"/>
    <col min="34" max="34" width="13.85546875" style="4" customWidth="1"/>
    <col min="35" max="35" width="19.28515625" style="4" customWidth="1"/>
    <col min="36" max="37" width="17.42578125" style="4" customWidth="1"/>
    <col min="38" max="38" width="25.42578125" style="4" customWidth="1"/>
    <col min="39" max="39" width="47.85546875" style="4" bestFit="1" customWidth="1"/>
    <col min="40" max="40" width="11.5703125" style="4" customWidth="1"/>
    <col min="41" max="41" width="75.28515625" style="4" customWidth="1"/>
    <col min="42" max="42" width="27.7109375" style="4" customWidth="1"/>
    <col min="43" max="43" width="11.5703125" style="4" customWidth="1"/>
    <col min="44" max="16384" width="11.5703125" style="4"/>
  </cols>
  <sheetData>
    <row r="1" spans="1:79" s="2" customFormat="1" ht="20.100000000000001" customHeight="1" x14ac:dyDescent="0.25">
      <c r="A1" s="2" t="s">
        <v>0</v>
      </c>
      <c r="B1" s="2" t="s">
        <v>1</v>
      </c>
      <c r="C1" s="2" t="s">
        <v>2</v>
      </c>
      <c r="D1" s="2" t="s">
        <v>3</v>
      </c>
      <c r="E1" s="2" t="s">
        <v>4</v>
      </c>
      <c r="F1" s="2" t="s">
        <v>5</v>
      </c>
      <c r="G1" s="2" t="s">
        <v>6</v>
      </c>
      <c r="H1" s="2" t="s">
        <v>7</v>
      </c>
      <c r="I1" s="2" t="s">
        <v>8</v>
      </c>
      <c r="J1" s="2" t="s">
        <v>8</v>
      </c>
      <c r="K1" s="2" t="s">
        <v>8</v>
      </c>
      <c r="L1" s="2" t="s">
        <v>8</v>
      </c>
      <c r="M1" s="2" t="s">
        <v>9</v>
      </c>
      <c r="N1" s="2" t="s">
        <v>10</v>
      </c>
      <c r="O1" s="2" t="s">
        <v>11</v>
      </c>
      <c r="P1" s="2" t="s">
        <v>12</v>
      </c>
      <c r="Q1" s="2" t="s">
        <v>13</v>
      </c>
      <c r="R1" s="2" t="s">
        <v>14</v>
      </c>
      <c r="S1" s="6" t="s">
        <v>15</v>
      </c>
      <c r="T1" s="2" t="s">
        <v>16</v>
      </c>
      <c r="U1" s="2" t="s">
        <v>17</v>
      </c>
      <c r="V1" s="1" t="s">
        <v>18</v>
      </c>
      <c r="W1" s="1" t="s">
        <v>19</v>
      </c>
      <c r="X1" s="2" t="s">
        <v>20</v>
      </c>
      <c r="Y1" s="2" t="s">
        <v>21</v>
      </c>
      <c r="Z1" s="2" t="s">
        <v>22</v>
      </c>
      <c r="AA1" s="2" t="s">
        <v>23</v>
      </c>
      <c r="AB1" s="2" t="s">
        <v>24</v>
      </c>
      <c r="AC1" s="2" t="s">
        <v>25</v>
      </c>
      <c r="AD1" s="2" t="s">
        <v>26</v>
      </c>
      <c r="AE1" s="2" t="s">
        <v>27</v>
      </c>
      <c r="AF1" s="2" t="s">
        <v>28</v>
      </c>
      <c r="AG1" s="2" t="s">
        <v>29</v>
      </c>
      <c r="AH1" s="2" t="s">
        <v>30</v>
      </c>
      <c r="AI1" s="2" t="s">
        <v>31</v>
      </c>
      <c r="AJ1" s="2" t="s">
        <v>32</v>
      </c>
      <c r="AK1" s="2" t="s">
        <v>33</v>
      </c>
      <c r="AL1" s="2" t="s">
        <v>34</v>
      </c>
      <c r="AM1" s="2" t="s">
        <v>35</v>
      </c>
      <c r="AN1" s="2" t="s">
        <v>36</v>
      </c>
      <c r="AO1" s="2" t="s">
        <v>37</v>
      </c>
      <c r="AP1" s="2" t="s">
        <v>38</v>
      </c>
      <c r="AQ1" s="2" t="s">
        <v>39</v>
      </c>
      <c r="AR1" s="2" t="s">
        <v>40</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c r="BS1" s="2" t="s">
        <v>41</v>
      </c>
      <c r="BT1" s="2" t="s">
        <v>41</v>
      </c>
      <c r="BU1" s="2" t="s">
        <v>41</v>
      </c>
      <c r="BV1" s="2" t="s">
        <v>41</v>
      </c>
      <c r="BW1" s="2" t="s">
        <v>41</v>
      </c>
      <c r="BX1" s="2" t="s">
        <v>41</v>
      </c>
      <c r="BY1" s="2" t="s">
        <v>41</v>
      </c>
      <c r="BZ1" s="2" t="s">
        <v>41</v>
      </c>
    </row>
    <row r="2" spans="1:79" ht="19.149999999999999" customHeight="1" x14ac:dyDescent="0.2">
      <c r="A2" s="3" t="s">
        <v>42</v>
      </c>
      <c r="B2" s="3" t="s">
        <v>43</v>
      </c>
      <c r="C2" s="3" t="s">
        <v>44</v>
      </c>
      <c r="D2" s="3" t="s">
        <v>45</v>
      </c>
      <c r="E2" s="3" t="s">
        <v>46</v>
      </c>
      <c r="F2" s="3" t="s">
        <v>47</v>
      </c>
      <c r="G2" s="3" t="s">
        <v>48</v>
      </c>
      <c r="H2" s="3" t="s">
        <v>49</v>
      </c>
      <c r="I2" s="3" t="s">
        <v>50</v>
      </c>
      <c r="J2" s="3" t="s">
        <v>51</v>
      </c>
      <c r="K2" s="3" t="s">
        <v>52</v>
      </c>
      <c r="L2" s="3" t="s">
        <v>53</v>
      </c>
      <c r="M2" s="3" t="s">
        <v>54</v>
      </c>
      <c r="N2" s="3" t="s">
        <v>55</v>
      </c>
      <c r="O2" s="3" t="s">
        <v>56</v>
      </c>
      <c r="P2" s="3" t="s">
        <v>57</v>
      </c>
      <c r="Q2" s="3" t="s">
        <v>58</v>
      </c>
      <c r="R2" s="3" t="s">
        <v>58</v>
      </c>
      <c r="S2" s="8" t="s">
        <v>59</v>
      </c>
      <c r="T2" s="3" t="s">
        <v>60</v>
      </c>
      <c r="U2" s="8" t="s">
        <v>61</v>
      </c>
      <c r="V2" s="3" t="s">
        <v>62</v>
      </c>
      <c r="W2" s="3" t="s">
        <v>61</v>
      </c>
      <c r="X2" s="3" t="s">
        <v>63</v>
      </c>
      <c r="Y2" s="3" t="s">
        <v>56</v>
      </c>
      <c r="Z2" s="3" t="s">
        <v>64</v>
      </c>
      <c r="AA2" s="3"/>
      <c r="AB2" s="3" t="s">
        <v>65</v>
      </c>
      <c r="AC2" s="3" t="s">
        <v>66</v>
      </c>
      <c r="AD2" s="3" t="s">
        <v>66</v>
      </c>
      <c r="AE2" s="3" t="s">
        <v>67</v>
      </c>
      <c r="AF2" s="3" t="s">
        <v>68</v>
      </c>
      <c r="AG2" s="3" t="s">
        <v>68</v>
      </c>
      <c r="AH2" s="3" t="s">
        <v>67</v>
      </c>
      <c r="AI2" s="3" t="s">
        <v>69</v>
      </c>
      <c r="AJ2" s="3" t="s">
        <v>69</v>
      </c>
      <c r="AK2" s="3" t="s">
        <v>67</v>
      </c>
      <c r="AL2" s="3" t="s">
        <v>70</v>
      </c>
      <c r="AM2" s="3" t="s">
        <v>71</v>
      </c>
      <c r="AN2" s="3" t="s">
        <v>72</v>
      </c>
      <c r="AO2" s="3" t="s">
        <v>73</v>
      </c>
      <c r="AP2" s="3" t="s">
        <v>74</v>
      </c>
      <c r="AQ2" s="3" t="s">
        <v>75</v>
      </c>
      <c r="AR2" s="3" t="s">
        <v>76</v>
      </c>
      <c r="AS2" s="3" t="s">
        <v>77</v>
      </c>
      <c r="AT2" s="3" t="s">
        <v>78</v>
      </c>
      <c r="AU2" s="3" t="s">
        <v>79</v>
      </c>
      <c r="AV2" s="3" t="s">
        <v>80</v>
      </c>
      <c r="AW2" s="3" t="s">
        <v>81</v>
      </c>
      <c r="AX2" s="3" t="s">
        <v>82</v>
      </c>
      <c r="AY2" s="3" t="s">
        <v>83</v>
      </c>
      <c r="AZ2" s="3" t="s">
        <v>84</v>
      </c>
      <c r="BA2" s="3" t="s">
        <v>85</v>
      </c>
      <c r="BB2" s="3" t="s">
        <v>86</v>
      </c>
      <c r="BC2" s="3" t="s">
        <v>87</v>
      </c>
      <c r="BD2" s="3" t="s">
        <v>88</v>
      </c>
      <c r="BE2" s="3" t="s">
        <v>89</v>
      </c>
      <c r="BF2" s="3" t="s">
        <v>90</v>
      </c>
      <c r="BG2" s="3" t="s">
        <v>91</v>
      </c>
      <c r="BH2" s="3" t="s">
        <v>92</v>
      </c>
      <c r="BI2" s="3" t="s">
        <v>93</v>
      </c>
      <c r="BJ2" s="3" t="s">
        <v>94</v>
      </c>
      <c r="BK2" s="3" t="s">
        <v>95</v>
      </c>
      <c r="BL2" s="3" t="s">
        <v>96</v>
      </c>
      <c r="BM2" s="3" t="s">
        <v>97</v>
      </c>
      <c r="BN2" s="3" t="s">
        <v>98</v>
      </c>
      <c r="BO2" s="3" t="s">
        <v>99</v>
      </c>
      <c r="BP2" s="3" t="s">
        <v>100</v>
      </c>
      <c r="BQ2" s="3" t="s">
        <v>101</v>
      </c>
      <c r="BR2" s="3" t="s">
        <v>102</v>
      </c>
      <c r="BS2" s="3" t="s">
        <v>103</v>
      </c>
      <c r="BT2" s="3" t="s">
        <v>104</v>
      </c>
      <c r="BU2" s="3" t="s">
        <v>105</v>
      </c>
      <c r="BV2" s="3" t="s">
        <v>106</v>
      </c>
      <c r="BW2" s="3" t="s">
        <v>107</v>
      </c>
      <c r="BX2" s="3" t="s">
        <v>108</v>
      </c>
      <c r="BY2" s="3" t="s">
        <v>109</v>
      </c>
      <c r="BZ2" s="3" t="s">
        <v>110</v>
      </c>
    </row>
    <row r="3" spans="1:79" s="32" customFormat="1" ht="20.100000000000001" customHeight="1" x14ac:dyDescent="0.25">
      <c r="A3" s="32" t="s">
        <v>111</v>
      </c>
      <c r="B3" s="32" t="s">
        <v>112</v>
      </c>
      <c r="C3" s="32">
        <v>20250120</v>
      </c>
      <c r="D3" s="32" t="s">
        <v>113</v>
      </c>
      <c r="E3" s="32" t="s">
        <v>114</v>
      </c>
      <c r="F3" s="32" t="s">
        <v>115</v>
      </c>
      <c r="G3" s="32" t="s">
        <v>116</v>
      </c>
      <c r="H3" s="32" t="s">
        <v>117</v>
      </c>
      <c r="I3" s="32" t="s">
        <v>116</v>
      </c>
      <c r="J3" s="32" t="s">
        <v>116</v>
      </c>
      <c r="K3" s="32" t="s">
        <v>116</v>
      </c>
      <c r="L3" s="32" t="s">
        <v>116</v>
      </c>
      <c r="M3" s="5" t="s">
        <v>118</v>
      </c>
      <c r="N3" s="32" t="s">
        <v>119</v>
      </c>
      <c r="O3" s="32" t="s">
        <v>112</v>
      </c>
      <c r="P3" s="7" t="s">
        <v>120</v>
      </c>
      <c r="Q3" s="32" t="s">
        <v>120</v>
      </c>
      <c r="R3" s="32" t="s">
        <v>120</v>
      </c>
      <c r="S3" s="32" t="s">
        <v>121</v>
      </c>
      <c r="T3" s="32">
        <v>9782409047770</v>
      </c>
      <c r="U3" s="32" t="s">
        <v>122</v>
      </c>
      <c r="V3" s="32">
        <v>9782409047763</v>
      </c>
      <c r="W3" s="32" t="s">
        <v>123</v>
      </c>
      <c r="X3" s="32" t="s">
        <v>124</v>
      </c>
      <c r="Y3" s="32" t="s">
        <v>112</v>
      </c>
      <c r="Z3" s="32">
        <v>2025</v>
      </c>
      <c r="AA3" s="32" t="s">
        <v>125</v>
      </c>
      <c r="AB3" s="32" t="s">
        <v>126</v>
      </c>
      <c r="AC3" s="32" t="s">
        <v>127</v>
      </c>
      <c r="AD3" s="32" t="s">
        <v>128</v>
      </c>
      <c r="AE3" s="32" t="s">
        <v>129</v>
      </c>
      <c r="AF3" s="32" t="s">
        <v>130</v>
      </c>
      <c r="AG3" s="32" t="s">
        <v>131</v>
      </c>
      <c r="AH3" s="32" t="s">
        <v>132</v>
      </c>
      <c r="AI3" s="32" t="s">
        <v>133</v>
      </c>
      <c r="AJ3" s="32" t="s">
        <v>134</v>
      </c>
      <c r="AK3" s="32" t="s">
        <v>135</v>
      </c>
      <c r="AL3" s="32" t="s">
        <v>136</v>
      </c>
      <c r="AM3" s="32" t="s">
        <v>137</v>
      </c>
      <c r="AN3" s="32" t="s">
        <v>138</v>
      </c>
      <c r="AO3" s="32" t="s">
        <v>139</v>
      </c>
      <c r="AP3" s="32" t="s">
        <v>116</v>
      </c>
      <c r="AQ3" s="32" t="s">
        <v>140</v>
      </c>
      <c r="AR3" s="32" t="s">
        <v>76</v>
      </c>
      <c r="AS3" s="32" t="s">
        <v>141</v>
      </c>
      <c r="AT3" s="32" t="s">
        <v>116</v>
      </c>
      <c r="AU3" s="32" t="s">
        <v>116</v>
      </c>
      <c r="AV3" s="32" t="s">
        <v>116</v>
      </c>
      <c r="AW3" s="32" t="s">
        <v>116</v>
      </c>
      <c r="AX3" s="32" t="s">
        <v>116</v>
      </c>
      <c r="AY3" s="32" t="s">
        <v>116</v>
      </c>
      <c r="AZ3" s="32" t="s">
        <v>116</v>
      </c>
      <c r="BA3" s="32" t="s">
        <v>116</v>
      </c>
      <c r="BB3" s="32" t="s">
        <v>116</v>
      </c>
      <c r="BC3" s="32" t="s">
        <v>116</v>
      </c>
      <c r="BD3" s="32" t="s">
        <v>116</v>
      </c>
      <c r="BE3" s="32" t="s">
        <v>116</v>
      </c>
      <c r="BF3" s="32" t="s">
        <v>116</v>
      </c>
      <c r="BG3" s="32" t="s">
        <v>116</v>
      </c>
      <c r="BH3" s="32" t="s">
        <v>116</v>
      </c>
      <c r="BI3" s="32" t="s">
        <v>116</v>
      </c>
      <c r="BJ3" s="32" t="s">
        <v>116</v>
      </c>
      <c r="BK3" s="32" t="s">
        <v>116</v>
      </c>
      <c r="BL3" s="32" t="s">
        <v>116</v>
      </c>
      <c r="BM3" s="32" t="s">
        <v>116</v>
      </c>
      <c r="BN3" s="32" t="s">
        <v>116</v>
      </c>
      <c r="BO3" s="32" t="s">
        <v>116</v>
      </c>
      <c r="BP3" s="32" t="s">
        <v>116</v>
      </c>
      <c r="BQ3" s="32" t="s">
        <v>116</v>
      </c>
      <c r="BR3" s="32" t="s">
        <v>116</v>
      </c>
      <c r="BS3" s="32" t="s">
        <v>116</v>
      </c>
      <c r="BT3" s="32" t="s">
        <v>116</v>
      </c>
      <c r="BU3" s="32" t="s">
        <v>116</v>
      </c>
      <c r="BV3" s="32" t="s">
        <v>116</v>
      </c>
      <c r="BW3" s="32" t="s">
        <v>116</v>
      </c>
      <c r="BX3" s="32" t="s">
        <v>116</v>
      </c>
      <c r="BY3" s="32" t="s">
        <v>116</v>
      </c>
      <c r="BZ3" s="32" t="s">
        <v>116</v>
      </c>
      <c r="CA3" s="32" t="s">
        <v>116</v>
      </c>
    </row>
    <row r="4" spans="1:79" s="32" customFormat="1" ht="20.100000000000001" customHeight="1" x14ac:dyDescent="0.25">
      <c r="A4" s="32" t="s">
        <v>142</v>
      </c>
      <c r="B4" s="32" t="s">
        <v>112</v>
      </c>
      <c r="C4" s="32">
        <v>20250120</v>
      </c>
      <c r="D4" s="32" t="s">
        <v>143</v>
      </c>
      <c r="E4" s="32" t="s">
        <v>144</v>
      </c>
      <c r="F4" s="32" t="s">
        <v>145</v>
      </c>
      <c r="G4" s="32" t="s">
        <v>116</v>
      </c>
      <c r="H4" s="32" t="s">
        <v>146</v>
      </c>
      <c r="I4" s="32" t="s">
        <v>116</v>
      </c>
      <c r="J4" s="32" t="s">
        <v>116</v>
      </c>
      <c r="K4" s="32" t="s">
        <v>116</v>
      </c>
      <c r="L4" s="32" t="s">
        <v>116</v>
      </c>
      <c r="M4" s="5" t="s">
        <v>118</v>
      </c>
      <c r="N4" s="32" t="s">
        <v>147</v>
      </c>
      <c r="O4" s="32" t="s">
        <v>112</v>
      </c>
      <c r="P4" s="7" t="s">
        <v>120</v>
      </c>
      <c r="Q4" s="32" t="s">
        <v>120</v>
      </c>
      <c r="R4" s="32" t="s">
        <v>120</v>
      </c>
      <c r="S4" s="32" t="s">
        <v>148</v>
      </c>
      <c r="T4" s="32">
        <v>9782409048012</v>
      </c>
      <c r="U4" s="32" t="s">
        <v>122</v>
      </c>
      <c r="V4" s="32">
        <v>9782409048005</v>
      </c>
      <c r="W4" s="32" t="s">
        <v>123</v>
      </c>
      <c r="X4" s="32" t="s">
        <v>124</v>
      </c>
      <c r="Y4" s="32" t="s">
        <v>112</v>
      </c>
      <c r="Z4" s="32">
        <v>2025</v>
      </c>
      <c r="AA4" s="32" t="s">
        <v>125</v>
      </c>
      <c r="AB4" s="32" t="s">
        <v>149</v>
      </c>
      <c r="AC4" s="32" t="s">
        <v>127</v>
      </c>
      <c r="AD4" s="32" t="s">
        <v>128</v>
      </c>
      <c r="AE4" s="32" t="s">
        <v>129</v>
      </c>
      <c r="AF4" s="32" t="s">
        <v>130</v>
      </c>
      <c r="AG4" s="32" t="s">
        <v>131</v>
      </c>
      <c r="AH4" s="32" t="s">
        <v>132</v>
      </c>
      <c r="AI4" s="32" t="s">
        <v>133</v>
      </c>
      <c r="AJ4" s="32" t="s">
        <v>134</v>
      </c>
      <c r="AK4" s="32" t="s">
        <v>135</v>
      </c>
      <c r="AL4" s="32" t="s">
        <v>136</v>
      </c>
      <c r="AM4" s="32" t="s">
        <v>137</v>
      </c>
      <c r="AN4" s="32" t="s">
        <v>138</v>
      </c>
      <c r="AO4" s="32" t="s">
        <v>139</v>
      </c>
      <c r="AP4" s="32" t="s">
        <v>116</v>
      </c>
      <c r="AQ4" s="32" t="s">
        <v>150</v>
      </c>
      <c r="AR4" s="32" t="s">
        <v>76</v>
      </c>
      <c r="AS4" s="32" t="s">
        <v>151</v>
      </c>
      <c r="AT4" s="32" t="s">
        <v>152</v>
      </c>
      <c r="AU4" s="32" t="s">
        <v>153</v>
      </c>
      <c r="AV4" s="32" t="s">
        <v>154</v>
      </c>
      <c r="AW4" s="32" t="s">
        <v>155</v>
      </c>
      <c r="AX4" s="32" t="s">
        <v>156</v>
      </c>
      <c r="AY4" s="32" t="s">
        <v>157</v>
      </c>
      <c r="AZ4" s="32" t="s">
        <v>158</v>
      </c>
      <c r="BA4" s="32" t="s">
        <v>159</v>
      </c>
      <c r="BB4" s="32" t="s">
        <v>160</v>
      </c>
      <c r="BC4" s="32" t="s">
        <v>161</v>
      </c>
      <c r="BD4" s="32" t="s">
        <v>162</v>
      </c>
      <c r="BE4" s="32" t="s">
        <v>163</v>
      </c>
      <c r="BF4" s="32" t="s">
        <v>164</v>
      </c>
      <c r="BG4" s="32" t="s">
        <v>116</v>
      </c>
      <c r="BH4" s="32" t="s">
        <v>116</v>
      </c>
      <c r="BI4" s="32" t="s">
        <v>116</v>
      </c>
      <c r="BJ4" s="32" t="s">
        <v>116</v>
      </c>
      <c r="BK4" s="32" t="s">
        <v>116</v>
      </c>
      <c r="BL4" s="32" t="s">
        <v>116</v>
      </c>
      <c r="BM4" s="32" t="s">
        <v>116</v>
      </c>
      <c r="BN4" s="32" t="s">
        <v>116</v>
      </c>
      <c r="BO4" s="32" t="s">
        <v>116</v>
      </c>
      <c r="BP4" s="32" t="s">
        <v>116</v>
      </c>
      <c r="BQ4" s="32" t="s">
        <v>116</v>
      </c>
      <c r="BR4" s="32" t="s">
        <v>116</v>
      </c>
      <c r="BS4" s="32" t="s">
        <v>116</v>
      </c>
      <c r="BT4" s="32" t="s">
        <v>116</v>
      </c>
      <c r="BU4" s="32" t="s">
        <v>116</v>
      </c>
      <c r="BV4" s="32" t="s">
        <v>116</v>
      </c>
      <c r="BW4" s="32" t="s">
        <v>116</v>
      </c>
      <c r="BX4" s="32" t="s">
        <v>116</v>
      </c>
      <c r="BY4" s="32" t="s">
        <v>116</v>
      </c>
      <c r="BZ4" s="32" t="s">
        <v>116</v>
      </c>
      <c r="CA4" s="32" t="s">
        <v>116</v>
      </c>
    </row>
    <row r="5" spans="1:79" s="32" customFormat="1" ht="20.100000000000001" customHeight="1" x14ac:dyDescent="0.25">
      <c r="A5" s="32" t="s">
        <v>165</v>
      </c>
      <c r="B5" s="32" t="s">
        <v>112</v>
      </c>
      <c r="C5" s="32">
        <v>20250120</v>
      </c>
      <c r="D5" s="32" t="s">
        <v>166</v>
      </c>
      <c r="E5" s="32" t="s">
        <v>167</v>
      </c>
      <c r="F5" s="32" t="s">
        <v>168</v>
      </c>
      <c r="G5" s="32" t="s">
        <v>116</v>
      </c>
      <c r="H5" s="32" t="s">
        <v>169</v>
      </c>
      <c r="I5" s="32" t="s">
        <v>116</v>
      </c>
      <c r="J5" s="32" t="s">
        <v>116</v>
      </c>
      <c r="K5" s="32" t="s">
        <v>116</v>
      </c>
      <c r="L5" s="32" t="s">
        <v>116</v>
      </c>
      <c r="M5" s="5" t="s">
        <v>118</v>
      </c>
      <c r="N5" s="32" t="s">
        <v>170</v>
      </c>
      <c r="O5" s="32" t="s">
        <v>112</v>
      </c>
      <c r="P5" s="7" t="s">
        <v>120</v>
      </c>
      <c r="Q5" s="32" t="s">
        <v>120</v>
      </c>
      <c r="R5" s="32" t="s">
        <v>120</v>
      </c>
      <c r="S5" s="32" t="s">
        <v>171</v>
      </c>
      <c r="T5" s="32">
        <v>9782409047855</v>
      </c>
      <c r="U5" s="32" t="s">
        <v>122</v>
      </c>
      <c r="V5" s="32">
        <v>9782409047848</v>
      </c>
      <c r="W5" s="32" t="s">
        <v>123</v>
      </c>
      <c r="X5" s="32" t="s">
        <v>124</v>
      </c>
      <c r="Y5" s="32" t="s">
        <v>112</v>
      </c>
      <c r="Z5" s="32">
        <v>2025</v>
      </c>
      <c r="AA5" s="32" t="s">
        <v>125</v>
      </c>
      <c r="AB5" s="32" t="s">
        <v>172</v>
      </c>
      <c r="AC5" s="32" t="s">
        <v>127</v>
      </c>
      <c r="AD5" s="32" t="s">
        <v>128</v>
      </c>
      <c r="AE5" s="32" t="s">
        <v>129</v>
      </c>
      <c r="AF5" s="32" t="s">
        <v>130</v>
      </c>
      <c r="AG5" s="32" t="s">
        <v>131</v>
      </c>
      <c r="AH5" s="32" t="s">
        <v>132</v>
      </c>
      <c r="AI5" s="32" t="s">
        <v>133</v>
      </c>
      <c r="AJ5" s="32" t="s">
        <v>134</v>
      </c>
      <c r="AK5" s="32" t="s">
        <v>135</v>
      </c>
      <c r="AL5" s="32" t="s">
        <v>136</v>
      </c>
      <c r="AM5" s="32" t="s">
        <v>137</v>
      </c>
      <c r="AN5" s="32" t="s">
        <v>138</v>
      </c>
      <c r="AO5" s="32" t="s">
        <v>139</v>
      </c>
      <c r="AP5" s="32" t="s">
        <v>116</v>
      </c>
      <c r="AQ5" s="32" t="s">
        <v>173</v>
      </c>
      <c r="AR5" s="32" t="s">
        <v>76</v>
      </c>
      <c r="AS5" s="32" t="s">
        <v>174</v>
      </c>
      <c r="AT5" s="32" t="s">
        <v>175</v>
      </c>
      <c r="AU5" s="32" t="s">
        <v>116</v>
      </c>
      <c r="AV5" s="32" t="s">
        <v>116</v>
      </c>
      <c r="AW5" s="32" t="s">
        <v>116</v>
      </c>
      <c r="AX5" s="32" t="s">
        <v>116</v>
      </c>
      <c r="AY5" s="32" t="s">
        <v>116</v>
      </c>
      <c r="AZ5" s="32" t="s">
        <v>116</v>
      </c>
      <c r="BA5" s="32" t="s">
        <v>116</v>
      </c>
      <c r="BB5" s="32" t="s">
        <v>116</v>
      </c>
      <c r="BC5" s="32" t="s">
        <v>116</v>
      </c>
      <c r="BD5" s="32" t="s">
        <v>116</v>
      </c>
      <c r="BE5" s="32" t="s">
        <v>116</v>
      </c>
      <c r="BF5" s="32" t="s">
        <v>116</v>
      </c>
      <c r="BG5" s="32" t="s">
        <v>116</v>
      </c>
      <c r="BH5" s="32" t="s">
        <v>116</v>
      </c>
      <c r="BI5" s="32" t="s">
        <v>116</v>
      </c>
      <c r="BJ5" s="32" t="s">
        <v>116</v>
      </c>
      <c r="BK5" s="32" t="s">
        <v>116</v>
      </c>
      <c r="BL5" s="32" t="s">
        <v>116</v>
      </c>
      <c r="BM5" s="32" t="s">
        <v>116</v>
      </c>
      <c r="BN5" s="32" t="s">
        <v>116</v>
      </c>
      <c r="BO5" s="32" t="s">
        <v>116</v>
      </c>
      <c r="BP5" s="32" t="s">
        <v>116</v>
      </c>
      <c r="BQ5" s="32" t="s">
        <v>116</v>
      </c>
      <c r="BR5" s="32" t="s">
        <v>116</v>
      </c>
      <c r="BS5" s="32" t="s">
        <v>116</v>
      </c>
      <c r="BT5" s="32" t="s">
        <v>116</v>
      </c>
      <c r="BU5" s="32" t="s">
        <v>116</v>
      </c>
      <c r="BV5" s="32" t="s">
        <v>116</v>
      </c>
      <c r="BW5" s="32" t="s">
        <v>116</v>
      </c>
      <c r="BX5" s="32" t="s">
        <v>116</v>
      </c>
      <c r="BY5" s="32" t="s">
        <v>116</v>
      </c>
      <c r="BZ5" s="32" t="s">
        <v>116</v>
      </c>
      <c r="CA5" s="32" t="s">
        <v>116</v>
      </c>
    </row>
    <row r="6" spans="1:79" s="32" customFormat="1" ht="20.100000000000001" customHeight="1" x14ac:dyDescent="0.25">
      <c r="A6" s="32" t="s">
        <v>176</v>
      </c>
      <c r="B6" s="32" t="s">
        <v>112</v>
      </c>
      <c r="C6" s="32">
        <v>20250120</v>
      </c>
      <c r="D6" s="32" t="s">
        <v>177</v>
      </c>
      <c r="E6" s="32" t="s">
        <v>178</v>
      </c>
      <c r="F6" s="32" t="s">
        <v>179</v>
      </c>
      <c r="G6" s="32" t="s">
        <v>116</v>
      </c>
      <c r="H6" s="32" t="s">
        <v>180</v>
      </c>
      <c r="I6" s="32" t="s">
        <v>116</v>
      </c>
      <c r="J6" s="32" t="s">
        <v>116</v>
      </c>
      <c r="K6" s="32" t="s">
        <v>116</v>
      </c>
      <c r="L6" s="32" t="s">
        <v>116</v>
      </c>
      <c r="M6" s="5" t="s">
        <v>118</v>
      </c>
      <c r="N6" s="32" t="s">
        <v>181</v>
      </c>
      <c r="O6" s="32" t="s">
        <v>112</v>
      </c>
      <c r="P6" s="7" t="s">
        <v>120</v>
      </c>
      <c r="Q6" s="32" t="s">
        <v>120</v>
      </c>
      <c r="R6" s="32" t="s">
        <v>120</v>
      </c>
      <c r="S6" s="32" t="s">
        <v>182</v>
      </c>
      <c r="T6" s="32">
        <v>9782409047978</v>
      </c>
      <c r="U6" s="32" t="s">
        <v>122</v>
      </c>
      <c r="V6" s="32">
        <v>9782409047961</v>
      </c>
      <c r="W6" s="32" t="s">
        <v>123</v>
      </c>
      <c r="X6" s="32" t="s">
        <v>124</v>
      </c>
      <c r="Y6" s="32" t="s">
        <v>112</v>
      </c>
      <c r="Z6" s="32">
        <v>2025</v>
      </c>
      <c r="AA6" s="32" t="s">
        <v>125</v>
      </c>
      <c r="AB6" s="32" t="s">
        <v>149</v>
      </c>
      <c r="AC6" s="32" t="s">
        <v>127</v>
      </c>
      <c r="AD6" s="32" t="s">
        <v>128</v>
      </c>
      <c r="AE6" s="32" t="s">
        <v>129</v>
      </c>
      <c r="AF6" s="32" t="s">
        <v>130</v>
      </c>
      <c r="AG6" s="32" t="s">
        <v>131</v>
      </c>
      <c r="AH6" s="32" t="s">
        <v>132</v>
      </c>
      <c r="AI6" s="32" t="s">
        <v>133</v>
      </c>
      <c r="AJ6" s="32" t="s">
        <v>134</v>
      </c>
      <c r="AK6" s="32" t="s">
        <v>135</v>
      </c>
      <c r="AL6" s="32" t="s">
        <v>136</v>
      </c>
      <c r="AM6" s="32" t="s">
        <v>137</v>
      </c>
      <c r="AN6" s="32" t="s">
        <v>138</v>
      </c>
      <c r="AO6" s="32" t="s">
        <v>139</v>
      </c>
      <c r="AP6" s="32" t="s">
        <v>116</v>
      </c>
      <c r="AQ6" s="32" t="s">
        <v>183</v>
      </c>
      <c r="AR6" s="32" t="s">
        <v>76</v>
      </c>
      <c r="AS6" s="32" t="s">
        <v>184</v>
      </c>
      <c r="AT6" s="32" t="s">
        <v>185</v>
      </c>
      <c r="AU6" s="32" t="s">
        <v>186</v>
      </c>
      <c r="AV6" s="32" t="s">
        <v>187</v>
      </c>
      <c r="AW6" s="32" t="s">
        <v>188</v>
      </c>
      <c r="AX6" s="32" t="s">
        <v>189</v>
      </c>
      <c r="AY6" s="32" t="s">
        <v>163</v>
      </c>
      <c r="AZ6" s="32" t="s">
        <v>116</v>
      </c>
      <c r="BA6" s="32" t="s">
        <v>116</v>
      </c>
      <c r="BB6" s="32" t="s">
        <v>116</v>
      </c>
      <c r="BC6" s="32" t="s">
        <v>116</v>
      </c>
      <c r="BD6" s="32" t="s">
        <v>116</v>
      </c>
      <c r="BE6" s="32" t="s">
        <v>116</v>
      </c>
      <c r="BF6" s="32" t="s">
        <v>116</v>
      </c>
      <c r="BG6" s="32" t="s">
        <v>116</v>
      </c>
      <c r="BH6" s="32" t="s">
        <v>116</v>
      </c>
      <c r="BI6" s="32" t="s">
        <v>116</v>
      </c>
      <c r="BJ6" s="32" t="s">
        <v>116</v>
      </c>
      <c r="BK6" s="32" t="s">
        <v>116</v>
      </c>
      <c r="BL6" s="32" t="s">
        <v>116</v>
      </c>
      <c r="BM6" s="32" t="s">
        <v>116</v>
      </c>
      <c r="BN6" s="32" t="s">
        <v>116</v>
      </c>
      <c r="BO6" s="32" t="s">
        <v>116</v>
      </c>
      <c r="BP6" s="32" t="s">
        <v>116</v>
      </c>
      <c r="BQ6" s="32" t="s">
        <v>116</v>
      </c>
      <c r="BR6" s="32" t="s">
        <v>116</v>
      </c>
      <c r="BS6" s="32" t="s">
        <v>116</v>
      </c>
      <c r="BT6" s="32" t="s">
        <v>116</v>
      </c>
      <c r="BU6" s="32" t="s">
        <v>116</v>
      </c>
      <c r="BV6" s="32" t="s">
        <v>116</v>
      </c>
      <c r="BW6" s="32" t="s">
        <v>116</v>
      </c>
      <c r="BX6" s="32" t="s">
        <v>116</v>
      </c>
      <c r="BY6" s="32" t="s">
        <v>116</v>
      </c>
      <c r="BZ6" s="32" t="s">
        <v>116</v>
      </c>
      <c r="CA6" s="32" t="s">
        <v>116</v>
      </c>
    </row>
    <row r="7" spans="1:79" s="32" customFormat="1" ht="20.100000000000001" customHeight="1" x14ac:dyDescent="0.25">
      <c r="A7" s="32" t="s">
        <v>190</v>
      </c>
      <c r="B7" s="32" t="s">
        <v>112</v>
      </c>
      <c r="C7" s="32">
        <v>20250120</v>
      </c>
      <c r="D7" s="32" t="s">
        <v>191</v>
      </c>
      <c r="E7" s="32" t="s">
        <v>192</v>
      </c>
      <c r="F7" s="32" t="s">
        <v>193</v>
      </c>
      <c r="G7" s="32" t="s">
        <v>116</v>
      </c>
      <c r="H7" s="32" t="s">
        <v>194</v>
      </c>
      <c r="I7" s="32" t="s">
        <v>116</v>
      </c>
      <c r="J7" s="32" t="s">
        <v>116</v>
      </c>
      <c r="K7" s="32" t="s">
        <v>116</v>
      </c>
      <c r="L7" s="32" t="s">
        <v>116</v>
      </c>
      <c r="M7" s="5" t="s">
        <v>118</v>
      </c>
      <c r="N7" s="32" t="s">
        <v>195</v>
      </c>
      <c r="O7" s="32" t="s">
        <v>112</v>
      </c>
      <c r="P7" s="7" t="s">
        <v>120</v>
      </c>
      <c r="Q7" s="32" t="s">
        <v>120</v>
      </c>
      <c r="R7" s="32" t="s">
        <v>120</v>
      </c>
      <c r="S7" s="32" t="s">
        <v>196</v>
      </c>
      <c r="T7" s="32">
        <v>9782409047589</v>
      </c>
      <c r="U7" s="32" t="s">
        <v>122</v>
      </c>
      <c r="V7" s="32">
        <v>9782409047572</v>
      </c>
      <c r="W7" s="32" t="s">
        <v>123</v>
      </c>
      <c r="X7" s="32" t="s">
        <v>124</v>
      </c>
      <c r="Y7" s="32" t="s">
        <v>112</v>
      </c>
      <c r="Z7" s="32">
        <v>2025</v>
      </c>
      <c r="AA7" s="32" t="s">
        <v>125</v>
      </c>
      <c r="AB7" s="32" t="s">
        <v>197</v>
      </c>
      <c r="AC7" s="32" t="s">
        <v>127</v>
      </c>
      <c r="AD7" s="32" t="s">
        <v>128</v>
      </c>
      <c r="AE7" s="32" t="s">
        <v>129</v>
      </c>
      <c r="AF7" s="32" t="s">
        <v>130</v>
      </c>
      <c r="AG7" s="32" t="s">
        <v>131</v>
      </c>
      <c r="AH7" s="32" t="s">
        <v>132</v>
      </c>
      <c r="AI7" s="32" t="s">
        <v>133</v>
      </c>
      <c r="AJ7" s="32" t="s">
        <v>134</v>
      </c>
      <c r="AK7" s="32" t="s">
        <v>135</v>
      </c>
      <c r="AL7" s="32" t="s">
        <v>136</v>
      </c>
      <c r="AM7" s="32" t="s">
        <v>137</v>
      </c>
      <c r="AN7" s="32" t="s">
        <v>138</v>
      </c>
      <c r="AO7" s="32" t="s">
        <v>139</v>
      </c>
      <c r="AP7" s="32" t="s">
        <v>116</v>
      </c>
      <c r="AQ7" s="32" t="s">
        <v>198</v>
      </c>
      <c r="AR7" s="32" t="s">
        <v>76</v>
      </c>
      <c r="AS7" s="32" t="s">
        <v>199</v>
      </c>
      <c r="AT7" s="32" t="s">
        <v>200</v>
      </c>
      <c r="AU7" s="32" t="s">
        <v>201</v>
      </c>
      <c r="AV7" s="32" t="s">
        <v>116</v>
      </c>
      <c r="AW7" s="32" t="s">
        <v>116</v>
      </c>
      <c r="AX7" s="32" t="s">
        <v>116</v>
      </c>
      <c r="AY7" s="32" t="s">
        <v>116</v>
      </c>
      <c r="AZ7" s="32" t="s">
        <v>116</v>
      </c>
      <c r="BA7" s="32" t="s">
        <v>116</v>
      </c>
      <c r="BB7" s="32" t="s">
        <v>116</v>
      </c>
      <c r="BC7" s="32" t="s">
        <v>116</v>
      </c>
      <c r="BD7" s="32" t="s">
        <v>116</v>
      </c>
      <c r="BE7" s="32" t="s">
        <v>116</v>
      </c>
      <c r="BF7" s="32" t="s">
        <v>116</v>
      </c>
      <c r="BG7" s="32" t="s">
        <v>116</v>
      </c>
      <c r="BH7" s="32" t="s">
        <v>116</v>
      </c>
      <c r="BI7" s="32" t="s">
        <v>116</v>
      </c>
      <c r="BJ7" s="32" t="s">
        <v>116</v>
      </c>
      <c r="BK7" s="32" t="s">
        <v>116</v>
      </c>
      <c r="BL7" s="32" t="s">
        <v>116</v>
      </c>
      <c r="BM7" s="32" t="s">
        <v>116</v>
      </c>
      <c r="BN7" s="32" t="s">
        <v>116</v>
      </c>
      <c r="BO7" s="32" t="s">
        <v>116</v>
      </c>
      <c r="BP7" s="32" t="s">
        <v>116</v>
      </c>
      <c r="BQ7" s="32" t="s">
        <v>116</v>
      </c>
      <c r="BR7" s="32" t="s">
        <v>116</v>
      </c>
      <c r="BS7" s="32" t="s">
        <v>116</v>
      </c>
      <c r="BT7" s="32" t="s">
        <v>116</v>
      </c>
      <c r="BU7" s="32" t="s">
        <v>116</v>
      </c>
      <c r="BV7" s="32" t="s">
        <v>116</v>
      </c>
      <c r="BW7" s="32" t="s">
        <v>116</v>
      </c>
      <c r="BX7" s="32" t="s">
        <v>116</v>
      </c>
      <c r="BY7" s="32" t="s">
        <v>116</v>
      </c>
      <c r="BZ7" s="32" t="s">
        <v>116</v>
      </c>
      <c r="CA7" s="32" t="s">
        <v>116</v>
      </c>
    </row>
    <row r="8" spans="1:79" s="32" customFormat="1" ht="20.100000000000001" customHeight="1" x14ac:dyDescent="0.25">
      <c r="A8" s="32" t="s">
        <v>202</v>
      </c>
      <c r="B8" s="32" t="s">
        <v>112</v>
      </c>
      <c r="C8" s="32">
        <v>20250120</v>
      </c>
      <c r="D8" s="32" t="s">
        <v>203</v>
      </c>
      <c r="E8" s="32" t="s">
        <v>204</v>
      </c>
      <c r="F8" s="32" t="s">
        <v>205</v>
      </c>
      <c r="G8" s="32" t="s">
        <v>116</v>
      </c>
      <c r="H8" s="32" t="s">
        <v>206</v>
      </c>
      <c r="I8" s="32" t="s">
        <v>116</v>
      </c>
      <c r="J8" s="32" t="s">
        <v>116</v>
      </c>
      <c r="K8" s="32" t="s">
        <v>116</v>
      </c>
      <c r="L8" s="32" t="s">
        <v>116</v>
      </c>
      <c r="M8" s="5" t="s">
        <v>118</v>
      </c>
      <c r="N8" s="32" t="s">
        <v>207</v>
      </c>
      <c r="O8" s="32" t="s">
        <v>112</v>
      </c>
      <c r="P8" s="7" t="s">
        <v>120</v>
      </c>
      <c r="Q8" s="32" t="s">
        <v>120</v>
      </c>
      <c r="R8" s="32" t="s">
        <v>120</v>
      </c>
      <c r="S8" s="32" t="s">
        <v>208</v>
      </c>
      <c r="T8" s="32">
        <v>9782409048050</v>
      </c>
      <c r="U8" s="32" t="s">
        <v>122</v>
      </c>
      <c r="V8" s="32">
        <v>9782409048043</v>
      </c>
      <c r="W8" s="32" t="s">
        <v>123</v>
      </c>
      <c r="X8" s="32" t="s">
        <v>124</v>
      </c>
      <c r="Y8" s="32" t="s">
        <v>112</v>
      </c>
      <c r="Z8" s="32">
        <v>2025</v>
      </c>
      <c r="AA8" s="32" t="s">
        <v>125</v>
      </c>
      <c r="AB8" s="32" t="s">
        <v>149</v>
      </c>
      <c r="AC8" s="32" t="s">
        <v>127</v>
      </c>
      <c r="AD8" s="32" t="s">
        <v>128</v>
      </c>
      <c r="AE8" s="32" t="s">
        <v>129</v>
      </c>
      <c r="AF8" s="32" t="s">
        <v>130</v>
      </c>
      <c r="AG8" s="32" t="s">
        <v>131</v>
      </c>
      <c r="AH8" s="32" t="s">
        <v>132</v>
      </c>
      <c r="AI8" s="32" t="s">
        <v>133</v>
      </c>
      <c r="AJ8" s="32" t="s">
        <v>134</v>
      </c>
      <c r="AK8" s="32" t="s">
        <v>135</v>
      </c>
      <c r="AL8" s="32" t="s">
        <v>136</v>
      </c>
      <c r="AM8" s="32" t="s">
        <v>137</v>
      </c>
      <c r="AN8" s="32" t="s">
        <v>138</v>
      </c>
      <c r="AO8" s="32" t="s">
        <v>139</v>
      </c>
      <c r="AP8" s="32" t="s">
        <v>116</v>
      </c>
      <c r="AQ8" s="32" t="s">
        <v>209</v>
      </c>
      <c r="AR8" s="32" t="s">
        <v>76</v>
      </c>
      <c r="AS8" s="32" t="s">
        <v>210</v>
      </c>
      <c r="AT8" s="32" t="s">
        <v>211</v>
      </c>
      <c r="AU8" s="32" t="s">
        <v>212</v>
      </c>
      <c r="AV8" s="32" t="s">
        <v>213</v>
      </c>
      <c r="AW8" s="32" t="s">
        <v>116</v>
      </c>
      <c r="AX8" s="32" t="s">
        <v>116</v>
      </c>
      <c r="AY8" s="32" t="s">
        <v>116</v>
      </c>
      <c r="AZ8" s="32" t="s">
        <v>116</v>
      </c>
      <c r="BA8" s="32" t="s">
        <v>116</v>
      </c>
      <c r="BB8" s="32" t="s">
        <v>116</v>
      </c>
      <c r="BC8" s="32" t="s">
        <v>116</v>
      </c>
      <c r="BD8" s="32" t="s">
        <v>116</v>
      </c>
      <c r="BE8" s="32" t="s">
        <v>116</v>
      </c>
      <c r="BF8" s="32" t="s">
        <v>116</v>
      </c>
      <c r="BG8" s="32" t="s">
        <v>116</v>
      </c>
      <c r="BH8" s="32" t="s">
        <v>116</v>
      </c>
      <c r="BI8" s="32" t="s">
        <v>116</v>
      </c>
      <c r="BJ8" s="32" t="s">
        <v>116</v>
      </c>
      <c r="BK8" s="32" t="s">
        <v>116</v>
      </c>
      <c r="BL8" s="32" t="s">
        <v>116</v>
      </c>
      <c r="BM8" s="32" t="s">
        <v>116</v>
      </c>
      <c r="BN8" s="32" t="s">
        <v>116</v>
      </c>
      <c r="BO8" s="32" t="s">
        <v>116</v>
      </c>
      <c r="BP8" s="32" t="s">
        <v>116</v>
      </c>
      <c r="BQ8" s="32" t="s">
        <v>116</v>
      </c>
      <c r="BR8" s="32" t="s">
        <v>116</v>
      </c>
      <c r="BS8" s="32" t="s">
        <v>116</v>
      </c>
      <c r="BT8" s="32" t="s">
        <v>116</v>
      </c>
      <c r="BU8" s="32" t="s">
        <v>116</v>
      </c>
      <c r="BV8" s="32" t="s">
        <v>116</v>
      </c>
      <c r="BW8" s="32" t="s">
        <v>116</v>
      </c>
      <c r="BX8" s="32" t="s">
        <v>116</v>
      </c>
      <c r="BY8" s="32" t="s">
        <v>116</v>
      </c>
      <c r="BZ8" s="32" t="s">
        <v>116</v>
      </c>
      <c r="CA8" s="32" t="s">
        <v>116</v>
      </c>
    </row>
    <row r="9" spans="1:79" s="32" customFormat="1" ht="20.100000000000001" customHeight="1" x14ac:dyDescent="0.25">
      <c r="A9" s="32" t="s">
        <v>214</v>
      </c>
      <c r="B9" s="32" t="s">
        <v>112</v>
      </c>
      <c r="C9" s="32">
        <v>20250120</v>
      </c>
      <c r="D9" s="32" t="s">
        <v>215</v>
      </c>
      <c r="E9" s="32" t="s">
        <v>216</v>
      </c>
      <c r="F9" s="32" t="s">
        <v>217</v>
      </c>
      <c r="G9" s="32" t="s">
        <v>116</v>
      </c>
      <c r="H9" s="32" t="s">
        <v>218</v>
      </c>
      <c r="I9" s="32" t="s">
        <v>116</v>
      </c>
      <c r="J9" s="32" t="s">
        <v>116</v>
      </c>
      <c r="K9" s="32" t="s">
        <v>116</v>
      </c>
      <c r="L9" s="32" t="s">
        <v>116</v>
      </c>
      <c r="M9" s="5" t="s">
        <v>219</v>
      </c>
      <c r="N9" s="32" t="s">
        <v>220</v>
      </c>
      <c r="O9" s="32" t="s">
        <v>112</v>
      </c>
      <c r="P9" s="7" t="s">
        <v>120</v>
      </c>
      <c r="Q9" s="32" t="s">
        <v>120</v>
      </c>
      <c r="R9" s="32" t="s">
        <v>120</v>
      </c>
      <c r="S9" s="32" t="s">
        <v>221</v>
      </c>
      <c r="T9" s="32">
        <v>9782409045974</v>
      </c>
      <c r="U9" s="32" t="s">
        <v>122</v>
      </c>
      <c r="V9" s="32">
        <v>9782409045967</v>
      </c>
      <c r="W9" s="32" t="s">
        <v>123</v>
      </c>
      <c r="X9" s="32" t="s">
        <v>124</v>
      </c>
      <c r="Y9" s="32" t="s">
        <v>112</v>
      </c>
      <c r="Z9" s="32">
        <v>2024</v>
      </c>
      <c r="AA9" s="32" t="s">
        <v>125</v>
      </c>
      <c r="AB9" s="32" t="s">
        <v>222</v>
      </c>
      <c r="AC9" s="32" t="s">
        <v>127</v>
      </c>
      <c r="AD9" s="32" t="s">
        <v>128</v>
      </c>
      <c r="AE9" s="32" t="s">
        <v>129</v>
      </c>
      <c r="AF9" s="32" t="s">
        <v>130</v>
      </c>
      <c r="AG9" s="32" t="s">
        <v>131</v>
      </c>
      <c r="AH9" s="32" t="s">
        <v>132</v>
      </c>
      <c r="AI9" s="32" t="s">
        <v>133</v>
      </c>
      <c r="AJ9" s="32" t="s">
        <v>134</v>
      </c>
      <c r="AK9" s="32" t="s">
        <v>135</v>
      </c>
      <c r="AL9" s="32" t="s">
        <v>136</v>
      </c>
      <c r="AM9" s="32" t="s">
        <v>137</v>
      </c>
      <c r="AN9" s="32" t="s">
        <v>138</v>
      </c>
      <c r="AO9" s="32" t="s">
        <v>139</v>
      </c>
      <c r="AP9" s="32" t="s">
        <v>116</v>
      </c>
      <c r="AQ9" s="32" t="s">
        <v>223</v>
      </c>
      <c r="AR9" s="32" t="s">
        <v>76</v>
      </c>
      <c r="AS9" s="32" t="s">
        <v>224</v>
      </c>
      <c r="AT9" s="32" t="s">
        <v>225</v>
      </c>
      <c r="AU9" s="32" t="s">
        <v>116</v>
      </c>
      <c r="AV9" s="32" t="s">
        <v>116</v>
      </c>
      <c r="AW9" s="32" t="s">
        <v>116</v>
      </c>
      <c r="AX9" s="32" t="s">
        <v>116</v>
      </c>
      <c r="AY9" s="32" t="s">
        <v>116</v>
      </c>
      <c r="AZ9" s="32" t="s">
        <v>116</v>
      </c>
      <c r="BA9" s="32" t="s">
        <v>116</v>
      </c>
      <c r="BB9" s="32" t="s">
        <v>116</v>
      </c>
      <c r="BC9" s="32" t="s">
        <v>116</v>
      </c>
      <c r="BD9" s="32" t="s">
        <v>116</v>
      </c>
      <c r="BE9" s="32" t="s">
        <v>116</v>
      </c>
      <c r="BF9" s="32" t="s">
        <v>116</v>
      </c>
      <c r="BG9" s="32" t="s">
        <v>116</v>
      </c>
      <c r="BH9" s="32" t="s">
        <v>116</v>
      </c>
      <c r="BI9" s="32" t="s">
        <v>116</v>
      </c>
      <c r="BJ9" s="32" t="s">
        <v>116</v>
      </c>
      <c r="BK9" s="32" t="s">
        <v>116</v>
      </c>
      <c r="BL9" s="32" t="s">
        <v>116</v>
      </c>
      <c r="BM9" s="32" t="s">
        <v>116</v>
      </c>
      <c r="BN9" s="32" t="s">
        <v>116</v>
      </c>
      <c r="BO9" s="32" t="s">
        <v>116</v>
      </c>
      <c r="BP9" s="32" t="s">
        <v>116</v>
      </c>
      <c r="BQ9" s="32" t="s">
        <v>116</v>
      </c>
      <c r="BR9" s="32" t="s">
        <v>116</v>
      </c>
      <c r="BS9" s="32" t="s">
        <v>116</v>
      </c>
      <c r="BT9" s="32" t="s">
        <v>116</v>
      </c>
      <c r="BU9" s="32" t="s">
        <v>116</v>
      </c>
      <c r="BV9" s="32" t="s">
        <v>116</v>
      </c>
      <c r="BW9" s="32" t="s">
        <v>116</v>
      </c>
      <c r="BX9" s="32" t="s">
        <v>116</v>
      </c>
      <c r="BY9" s="32" t="s">
        <v>116</v>
      </c>
      <c r="BZ9" s="32" t="s">
        <v>116</v>
      </c>
      <c r="CA9" s="32" t="s">
        <v>116</v>
      </c>
    </row>
    <row r="10" spans="1:79" s="32" customFormat="1" ht="20.100000000000001" customHeight="1" x14ac:dyDescent="0.25">
      <c r="A10" s="32" t="s">
        <v>226</v>
      </c>
      <c r="B10" s="32" t="s">
        <v>112</v>
      </c>
      <c r="C10" s="32">
        <v>20250120</v>
      </c>
      <c r="D10" s="32" t="s">
        <v>227</v>
      </c>
      <c r="E10" s="32" t="s">
        <v>228</v>
      </c>
      <c r="F10" s="32" t="s">
        <v>229</v>
      </c>
      <c r="G10" s="32" t="s">
        <v>116</v>
      </c>
      <c r="H10" s="32" t="s">
        <v>230</v>
      </c>
      <c r="I10" s="32" t="s">
        <v>116</v>
      </c>
      <c r="J10" s="32" t="s">
        <v>116</v>
      </c>
      <c r="K10" s="32" t="s">
        <v>116</v>
      </c>
      <c r="L10" s="32" t="s">
        <v>116</v>
      </c>
      <c r="M10" s="5" t="s">
        <v>231</v>
      </c>
      <c r="N10" s="32" t="s">
        <v>232</v>
      </c>
      <c r="O10" s="32" t="s">
        <v>112</v>
      </c>
      <c r="P10" s="7" t="s">
        <v>120</v>
      </c>
      <c r="Q10" s="32" t="s">
        <v>120</v>
      </c>
      <c r="R10" s="32" t="s">
        <v>120</v>
      </c>
      <c r="S10" s="32" t="s">
        <v>233</v>
      </c>
      <c r="T10" s="32">
        <v>9782409045134</v>
      </c>
      <c r="U10" s="32" t="s">
        <v>122</v>
      </c>
      <c r="V10" s="32">
        <v>9782409045127</v>
      </c>
      <c r="W10" s="32" t="s">
        <v>123</v>
      </c>
      <c r="X10" s="32" t="s">
        <v>124</v>
      </c>
      <c r="Y10" s="32" t="s">
        <v>112</v>
      </c>
      <c r="Z10" s="32">
        <v>2024</v>
      </c>
      <c r="AA10" s="32" t="s">
        <v>125</v>
      </c>
      <c r="AB10" s="32" t="s">
        <v>234</v>
      </c>
      <c r="AC10" s="32" t="s">
        <v>127</v>
      </c>
      <c r="AD10" s="32" t="s">
        <v>128</v>
      </c>
      <c r="AE10" s="32" t="s">
        <v>129</v>
      </c>
      <c r="AF10" s="32" t="s">
        <v>130</v>
      </c>
      <c r="AG10" s="32" t="s">
        <v>131</v>
      </c>
      <c r="AH10" s="32" t="s">
        <v>132</v>
      </c>
      <c r="AI10" s="32" t="s">
        <v>133</v>
      </c>
      <c r="AJ10" s="32" t="s">
        <v>134</v>
      </c>
      <c r="AK10" s="32" t="s">
        <v>135</v>
      </c>
      <c r="AL10" s="32" t="s">
        <v>136</v>
      </c>
      <c r="AM10" s="32" t="s">
        <v>137</v>
      </c>
      <c r="AN10" s="32" t="s">
        <v>138</v>
      </c>
      <c r="AO10" s="32" t="s">
        <v>139</v>
      </c>
      <c r="AP10" s="32" t="s">
        <v>116</v>
      </c>
      <c r="AQ10" s="32" t="s">
        <v>235</v>
      </c>
      <c r="AR10" s="32" t="s">
        <v>76</v>
      </c>
      <c r="AS10" s="32" t="s">
        <v>236</v>
      </c>
      <c r="AT10" s="32" t="s">
        <v>237</v>
      </c>
      <c r="AU10" s="32" t="s">
        <v>116</v>
      </c>
      <c r="AV10" s="32" t="s">
        <v>116</v>
      </c>
      <c r="AW10" s="32" t="s">
        <v>116</v>
      </c>
      <c r="AX10" s="32" t="s">
        <v>116</v>
      </c>
      <c r="AY10" s="32" t="s">
        <v>116</v>
      </c>
      <c r="AZ10" s="32" t="s">
        <v>116</v>
      </c>
      <c r="BA10" s="32" t="s">
        <v>116</v>
      </c>
      <c r="BB10" s="32" t="s">
        <v>116</v>
      </c>
      <c r="BC10" s="32" t="s">
        <v>116</v>
      </c>
      <c r="BD10" s="32" t="s">
        <v>116</v>
      </c>
      <c r="BE10" s="32" t="s">
        <v>116</v>
      </c>
      <c r="BF10" s="32" t="s">
        <v>116</v>
      </c>
      <c r="BG10" s="32" t="s">
        <v>116</v>
      </c>
      <c r="BH10" s="32" t="s">
        <v>116</v>
      </c>
      <c r="BI10" s="32" t="s">
        <v>116</v>
      </c>
      <c r="BJ10" s="32" t="s">
        <v>116</v>
      </c>
      <c r="BK10" s="32" t="s">
        <v>116</v>
      </c>
      <c r="BL10" s="32" t="s">
        <v>116</v>
      </c>
      <c r="BM10" s="32" t="s">
        <v>116</v>
      </c>
      <c r="BN10" s="32" t="s">
        <v>116</v>
      </c>
      <c r="BO10" s="32" t="s">
        <v>116</v>
      </c>
      <c r="BP10" s="32" t="s">
        <v>116</v>
      </c>
      <c r="BQ10" s="32" t="s">
        <v>116</v>
      </c>
      <c r="BR10" s="32" t="s">
        <v>116</v>
      </c>
      <c r="BS10" s="32" t="s">
        <v>116</v>
      </c>
      <c r="BT10" s="32" t="s">
        <v>116</v>
      </c>
      <c r="BU10" s="32" t="s">
        <v>116</v>
      </c>
      <c r="BV10" s="32" t="s">
        <v>116</v>
      </c>
      <c r="BW10" s="32" t="s">
        <v>116</v>
      </c>
      <c r="BX10" s="32" t="s">
        <v>116</v>
      </c>
      <c r="BY10" s="32" t="s">
        <v>116</v>
      </c>
      <c r="BZ10" s="32" t="s">
        <v>116</v>
      </c>
      <c r="CA10" s="32" t="s">
        <v>116</v>
      </c>
    </row>
    <row r="11" spans="1:79" s="32" customFormat="1" ht="20.100000000000001" customHeight="1" x14ac:dyDescent="0.25">
      <c r="A11" s="32" t="s">
        <v>238</v>
      </c>
      <c r="B11" s="32" t="s">
        <v>112</v>
      </c>
      <c r="C11" s="32">
        <v>20250120</v>
      </c>
      <c r="D11" s="32" t="s">
        <v>239</v>
      </c>
      <c r="E11" s="32" t="s">
        <v>240</v>
      </c>
      <c r="F11" s="32" t="s">
        <v>241</v>
      </c>
      <c r="G11" s="32" t="s">
        <v>116</v>
      </c>
      <c r="H11" s="32" t="s">
        <v>242</v>
      </c>
      <c r="I11" s="32" t="s">
        <v>116</v>
      </c>
      <c r="J11" s="32" t="s">
        <v>116</v>
      </c>
      <c r="K11" s="32" t="s">
        <v>116</v>
      </c>
      <c r="L11" s="32" t="s">
        <v>116</v>
      </c>
      <c r="M11" s="5" t="s">
        <v>243</v>
      </c>
      <c r="N11" s="32" t="s">
        <v>244</v>
      </c>
      <c r="O11" s="32" t="s">
        <v>112</v>
      </c>
      <c r="P11" s="7" t="s">
        <v>120</v>
      </c>
      <c r="Q11" s="32" t="s">
        <v>120</v>
      </c>
      <c r="R11" s="32" t="s">
        <v>120</v>
      </c>
      <c r="S11" s="32" t="s">
        <v>245</v>
      </c>
      <c r="T11" s="32">
        <v>9782409043253</v>
      </c>
      <c r="U11" s="32" t="s">
        <v>122</v>
      </c>
      <c r="V11" s="32">
        <v>9782409043260</v>
      </c>
      <c r="W11" s="32" t="s">
        <v>123</v>
      </c>
      <c r="X11" s="32" t="s">
        <v>124</v>
      </c>
      <c r="Y11" s="32" t="s">
        <v>112</v>
      </c>
      <c r="Z11" s="32">
        <v>2024</v>
      </c>
      <c r="AA11" s="32" t="s">
        <v>125</v>
      </c>
      <c r="AB11" s="32" t="s">
        <v>149</v>
      </c>
      <c r="AC11" s="32" t="s">
        <v>127</v>
      </c>
      <c r="AD11" s="32" t="s">
        <v>128</v>
      </c>
      <c r="AE11" s="32" t="s">
        <v>129</v>
      </c>
      <c r="AF11" s="32" t="s">
        <v>130</v>
      </c>
      <c r="AG11" s="32" t="s">
        <v>131</v>
      </c>
      <c r="AH11" s="32" t="s">
        <v>132</v>
      </c>
      <c r="AI11" s="32" t="s">
        <v>133</v>
      </c>
      <c r="AJ11" s="32" t="s">
        <v>134</v>
      </c>
      <c r="AK11" s="32" t="s">
        <v>135</v>
      </c>
      <c r="AL11" s="32" t="s">
        <v>136</v>
      </c>
      <c r="AM11" s="32" t="s">
        <v>137</v>
      </c>
      <c r="AN11" s="32" t="s">
        <v>138</v>
      </c>
      <c r="AO11" s="32" t="s">
        <v>139</v>
      </c>
      <c r="AP11" s="32" t="s">
        <v>116</v>
      </c>
      <c r="AQ11" s="32" t="s">
        <v>246</v>
      </c>
      <c r="AR11" s="32" t="s">
        <v>76</v>
      </c>
      <c r="AS11" s="32" t="s">
        <v>247</v>
      </c>
      <c r="AT11" s="32" t="s">
        <v>248</v>
      </c>
      <c r="AU11" s="32" t="s">
        <v>249</v>
      </c>
      <c r="AV11" s="32" t="s">
        <v>116</v>
      </c>
      <c r="AW11" s="32" t="s">
        <v>116</v>
      </c>
      <c r="AX11" s="32" t="s">
        <v>116</v>
      </c>
      <c r="AY11" s="32" t="s">
        <v>116</v>
      </c>
      <c r="AZ11" s="32" t="s">
        <v>116</v>
      </c>
      <c r="BA11" s="32" t="s">
        <v>116</v>
      </c>
      <c r="BB11" s="32" t="s">
        <v>116</v>
      </c>
      <c r="BC11" s="32" t="s">
        <v>116</v>
      </c>
      <c r="BD11" s="32" t="s">
        <v>116</v>
      </c>
      <c r="BE11" s="32" t="s">
        <v>116</v>
      </c>
      <c r="BF11" s="32" t="s">
        <v>116</v>
      </c>
      <c r="BG11" s="32" t="s">
        <v>116</v>
      </c>
      <c r="BH11" s="32" t="s">
        <v>116</v>
      </c>
      <c r="BI11" s="32" t="s">
        <v>116</v>
      </c>
      <c r="BJ11" s="32" t="s">
        <v>116</v>
      </c>
      <c r="BK11" s="32" t="s">
        <v>116</v>
      </c>
      <c r="BL11" s="32" t="s">
        <v>116</v>
      </c>
      <c r="BM11" s="32" t="s">
        <v>116</v>
      </c>
      <c r="BN11" s="32" t="s">
        <v>116</v>
      </c>
      <c r="BO11" s="32" t="s">
        <v>116</v>
      </c>
      <c r="BP11" s="32" t="s">
        <v>116</v>
      </c>
      <c r="BQ11" s="32" t="s">
        <v>116</v>
      </c>
      <c r="BR11" s="32" t="s">
        <v>116</v>
      </c>
      <c r="BS11" s="32" t="s">
        <v>116</v>
      </c>
      <c r="BT11" s="32" t="s">
        <v>116</v>
      </c>
      <c r="BU11" s="32" t="s">
        <v>116</v>
      </c>
      <c r="BV11" s="32" t="s">
        <v>116</v>
      </c>
      <c r="BW11" s="32" t="s">
        <v>116</v>
      </c>
      <c r="BX11" s="32" t="s">
        <v>116</v>
      </c>
      <c r="BY11" s="32" t="s">
        <v>116</v>
      </c>
      <c r="BZ11" s="32" t="s">
        <v>116</v>
      </c>
      <c r="CA11" s="32" t="s">
        <v>116</v>
      </c>
    </row>
    <row r="12" spans="1:79" s="17" customFormat="1" ht="20.100000000000001" customHeight="1" x14ac:dyDescent="0.25">
      <c r="A12" s="17" t="s">
        <v>250</v>
      </c>
      <c r="B12" s="17" t="s">
        <v>112</v>
      </c>
      <c r="C12" s="27">
        <v>20250120</v>
      </c>
      <c r="D12" s="17" t="s">
        <v>251</v>
      </c>
      <c r="E12" s="17" t="s">
        <v>252</v>
      </c>
      <c r="F12" s="17" t="s">
        <v>253</v>
      </c>
      <c r="G12" s="17" t="s">
        <v>116</v>
      </c>
      <c r="H12" s="17" t="s">
        <v>254</v>
      </c>
      <c r="I12" s="17" t="s">
        <v>255</v>
      </c>
      <c r="J12" s="17" t="s">
        <v>256</v>
      </c>
      <c r="K12" s="17" t="s">
        <v>116</v>
      </c>
      <c r="L12" s="17" t="s">
        <v>116</v>
      </c>
      <c r="M12" s="5" t="s">
        <v>257</v>
      </c>
      <c r="N12" s="17" t="s">
        <v>258</v>
      </c>
      <c r="O12" s="17" t="s">
        <v>112</v>
      </c>
      <c r="P12" s="7" t="s">
        <v>120</v>
      </c>
      <c r="Q12" s="17" t="s">
        <v>120</v>
      </c>
      <c r="R12" s="17" t="s">
        <v>120</v>
      </c>
      <c r="S12" s="17" t="s">
        <v>259</v>
      </c>
      <c r="T12" s="27">
        <v>9782409044120</v>
      </c>
      <c r="U12" s="17" t="s">
        <v>122</v>
      </c>
      <c r="V12" s="27">
        <v>9782409044113</v>
      </c>
      <c r="W12" s="17" t="s">
        <v>123</v>
      </c>
      <c r="X12" s="17" t="s">
        <v>124</v>
      </c>
      <c r="Y12" s="17" t="s">
        <v>112</v>
      </c>
      <c r="Z12" s="27">
        <v>2024</v>
      </c>
      <c r="AA12" s="17" t="s">
        <v>125</v>
      </c>
      <c r="AB12" s="17" t="s">
        <v>222</v>
      </c>
      <c r="AC12" s="17" t="s">
        <v>127</v>
      </c>
      <c r="AD12" s="17" t="s">
        <v>128</v>
      </c>
      <c r="AE12" s="17" t="s">
        <v>129</v>
      </c>
      <c r="AF12" s="17" t="s">
        <v>130</v>
      </c>
      <c r="AG12" s="17" t="s">
        <v>131</v>
      </c>
      <c r="AH12" s="17" t="s">
        <v>132</v>
      </c>
      <c r="AI12" s="17" t="s">
        <v>133</v>
      </c>
      <c r="AJ12" s="17" t="s">
        <v>134</v>
      </c>
      <c r="AK12" s="17" t="s">
        <v>135</v>
      </c>
      <c r="AL12" s="17" t="s">
        <v>136</v>
      </c>
      <c r="AM12" s="17" t="s">
        <v>137</v>
      </c>
      <c r="AN12" s="17" t="s">
        <v>138</v>
      </c>
      <c r="AO12" s="17" t="s">
        <v>139</v>
      </c>
      <c r="AP12" s="17" t="s">
        <v>116</v>
      </c>
      <c r="AQ12" s="17" t="s">
        <v>260</v>
      </c>
      <c r="AR12" s="17" t="s">
        <v>76</v>
      </c>
      <c r="AS12" s="17" t="s">
        <v>261</v>
      </c>
      <c r="AT12" s="17" t="s">
        <v>116</v>
      </c>
      <c r="AU12" s="17" t="s">
        <v>116</v>
      </c>
      <c r="AV12" s="17" t="s">
        <v>116</v>
      </c>
      <c r="AW12" s="17" t="s">
        <v>116</v>
      </c>
      <c r="AX12" s="17" t="s">
        <v>116</v>
      </c>
      <c r="AY12" s="17" t="s">
        <v>116</v>
      </c>
      <c r="AZ12" s="17" t="s">
        <v>116</v>
      </c>
      <c r="BA12" s="17" t="s">
        <v>116</v>
      </c>
      <c r="BB12" s="17" t="s">
        <v>116</v>
      </c>
      <c r="BC12" s="17" t="s">
        <v>116</v>
      </c>
      <c r="BD12" s="17" t="s">
        <v>116</v>
      </c>
      <c r="BE12" s="17" t="s">
        <v>116</v>
      </c>
      <c r="BF12" s="17" t="s">
        <v>116</v>
      </c>
      <c r="BG12" s="17" t="s">
        <v>116</v>
      </c>
      <c r="BH12" s="17" t="s">
        <v>116</v>
      </c>
      <c r="BI12" s="17" t="s">
        <v>116</v>
      </c>
      <c r="BJ12" s="17" t="s">
        <v>116</v>
      </c>
      <c r="BK12" s="17" t="s">
        <v>116</v>
      </c>
      <c r="BL12" s="17" t="s">
        <v>116</v>
      </c>
      <c r="BM12" s="17" t="s">
        <v>116</v>
      </c>
      <c r="BN12" s="17" t="s">
        <v>116</v>
      </c>
      <c r="BO12" s="17" t="s">
        <v>116</v>
      </c>
      <c r="BP12" s="17" t="s">
        <v>116</v>
      </c>
      <c r="BQ12" s="17" t="s">
        <v>116</v>
      </c>
      <c r="BR12" s="17" t="s">
        <v>116</v>
      </c>
      <c r="BS12" s="17" t="s">
        <v>116</v>
      </c>
      <c r="BT12" s="17" t="s">
        <v>116</v>
      </c>
      <c r="BU12" s="17" t="s">
        <v>116</v>
      </c>
      <c r="BV12" s="17" t="s">
        <v>116</v>
      </c>
      <c r="BW12" s="17" t="s">
        <v>116</v>
      </c>
      <c r="BX12" s="17" t="s">
        <v>116</v>
      </c>
      <c r="BY12" s="17" t="s">
        <v>116</v>
      </c>
      <c r="BZ12" s="17" t="s">
        <v>116</v>
      </c>
      <c r="CA12" s="17" t="s">
        <v>116</v>
      </c>
    </row>
    <row r="13" spans="1:79" s="17" customFormat="1" ht="20.100000000000001" customHeight="1" x14ac:dyDescent="0.25">
      <c r="A13" s="17" t="s">
        <v>262</v>
      </c>
      <c r="B13" s="17" t="s">
        <v>112</v>
      </c>
      <c r="C13" s="27">
        <v>20250120</v>
      </c>
      <c r="D13" s="17" t="s">
        <v>263</v>
      </c>
      <c r="E13" s="17" t="s">
        <v>264</v>
      </c>
      <c r="F13" s="17" t="s">
        <v>265</v>
      </c>
      <c r="G13" s="17" t="s">
        <v>116</v>
      </c>
      <c r="H13" s="17" t="s">
        <v>266</v>
      </c>
      <c r="I13" s="17" t="s">
        <v>116</v>
      </c>
      <c r="J13" s="17" t="s">
        <v>116</v>
      </c>
      <c r="K13" s="17" t="s">
        <v>116</v>
      </c>
      <c r="L13" s="17" t="s">
        <v>116</v>
      </c>
      <c r="M13" s="5" t="s">
        <v>267</v>
      </c>
      <c r="N13" s="17" t="s">
        <v>268</v>
      </c>
      <c r="O13" s="17" t="s">
        <v>112</v>
      </c>
      <c r="P13" s="7" t="s">
        <v>120</v>
      </c>
      <c r="Q13" s="17" t="s">
        <v>120</v>
      </c>
      <c r="R13" s="17" t="s">
        <v>120</v>
      </c>
      <c r="S13" s="17" t="s">
        <v>269</v>
      </c>
      <c r="T13" s="27">
        <v>9782409044991</v>
      </c>
      <c r="U13" s="17" t="s">
        <v>122</v>
      </c>
      <c r="V13" s="27">
        <v>9782409044984</v>
      </c>
      <c r="W13" s="17" t="s">
        <v>123</v>
      </c>
      <c r="X13" s="17" t="s">
        <v>124</v>
      </c>
      <c r="Y13" s="17" t="s">
        <v>112</v>
      </c>
      <c r="Z13" s="27">
        <v>2024</v>
      </c>
      <c r="AA13" s="17" t="s">
        <v>125</v>
      </c>
      <c r="AB13" s="17" t="s">
        <v>149</v>
      </c>
      <c r="AC13" s="17" t="s">
        <v>127</v>
      </c>
      <c r="AD13" s="17" t="s">
        <v>128</v>
      </c>
      <c r="AE13" s="17" t="s">
        <v>129</v>
      </c>
      <c r="AF13" s="17" t="s">
        <v>130</v>
      </c>
      <c r="AG13" s="17" t="s">
        <v>131</v>
      </c>
      <c r="AH13" s="17" t="s">
        <v>132</v>
      </c>
      <c r="AI13" s="17" t="s">
        <v>133</v>
      </c>
      <c r="AJ13" s="17" t="s">
        <v>134</v>
      </c>
      <c r="AK13" s="17" t="s">
        <v>135</v>
      </c>
      <c r="AL13" s="17" t="s">
        <v>136</v>
      </c>
      <c r="AM13" s="17" t="s">
        <v>137</v>
      </c>
      <c r="AN13" s="17" t="s">
        <v>138</v>
      </c>
      <c r="AO13" s="17" t="s">
        <v>139</v>
      </c>
      <c r="AP13" s="17" t="s">
        <v>116</v>
      </c>
      <c r="AQ13" s="17" t="s">
        <v>270</v>
      </c>
      <c r="AR13" s="17" t="s">
        <v>76</v>
      </c>
      <c r="AS13" s="17" t="s">
        <v>271</v>
      </c>
      <c r="AT13" s="17" t="s">
        <v>272</v>
      </c>
      <c r="AU13" s="17" t="s">
        <v>273</v>
      </c>
      <c r="AV13" s="17" t="s">
        <v>274</v>
      </c>
      <c r="AW13" s="17" t="s">
        <v>275</v>
      </c>
      <c r="AX13" s="17" t="s">
        <v>116</v>
      </c>
      <c r="AY13" s="17" t="s">
        <v>116</v>
      </c>
      <c r="AZ13" s="17" t="s">
        <v>116</v>
      </c>
      <c r="BA13" s="17" t="s">
        <v>116</v>
      </c>
      <c r="BB13" s="17" t="s">
        <v>116</v>
      </c>
      <c r="BC13" s="17" t="s">
        <v>116</v>
      </c>
      <c r="BD13" s="17" t="s">
        <v>116</v>
      </c>
      <c r="BE13" s="17" t="s">
        <v>116</v>
      </c>
      <c r="BF13" s="17" t="s">
        <v>116</v>
      </c>
      <c r="BG13" s="17" t="s">
        <v>116</v>
      </c>
      <c r="BH13" s="17" t="s">
        <v>116</v>
      </c>
      <c r="BI13" s="17" t="s">
        <v>116</v>
      </c>
      <c r="BJ13" s="17" t="s">
        <v>116</v>
      </c>
      <c r="BK13" s="17" t="s">
        <v>116</v>
      </c>
      <c r="BL13" s="17" t="s">
        <v>116</v>
      </c>
      <c r="BM13" s="17" t="s">
        <v>116</v>
      </c>
      <c r="BN13" s="17" t="s">
        <v>116</v>
      </c>
      <c r="BO13" s="17" t="s">
        <v>116</v>
      </c>
      <c r="BP13" s="17" t="s">
        <v>116</v>
      </c>
      <c r="BQ13" s="17" t="s">
        <v>116</v>
      </c>
      <c r="BR13" s="17" t="s">
        <v>116</v>
      </c>
      <c r="BS13" s="17" t="s">
        <v>116</v>
      </c>
      <c r="BT13" s="17" t="s">
        <v>116</v>
      </c>
      <c r="BU13" s="17" t="s">
        <v>116</v>
      </c>
      <c r="BV13" s="17" t="s">
        <v>116</v>
      </c>
      <c r="BW13" s="17" t="s">
        <v>116</v>
      </c>
      <c r="BX13" s="17" t="s">
        <v>116</v>
      </c>
      <c r="BY13" s="17" t="s">
        <v>116</v>
      </c>
      <c r="BZ13" s="17" t="s">
        <v>116</v>
      </c>
      <c r="CA13" s="17" t="s">
        <v>116</v>
      </c>
    </row>
    <row r="14" spans="1:79" s="17" customFormat="1" ht="20.100000000000001" customHeight="1" x14ac:dyDescent="0.25">
      <c r="A14" s="17" t="s">
        <v>276</v>
      </c>
      <c r="B14" s="17" t="s">
        <v>112</v>
      </c>
      <c r="C14" s="27">
        <v>20250120</v>
      </c>
      <c r="D14" s="17" t="s">
        <v>277</v>
      </c>
      <c r="E14" s="17" t="s">
        <v>278</v>
      </c>
      <c r="F14" s="17" t="s">
        <v>279</v>
      </c>
      <c r="G14" s="17" t="s">
        <v>116</v>
      </c>
      <c r="H14" s="17" t="s">
        <v>280</v>
      </c>
      <c r="I14" s="17" t="s">
        <v>116</v>
      </c>
      <c r="J14" s="17" t="s">
        <v>116</v>
      </c>
      <c r="K14" s="17" t="s">
        <v>116</v>
      </c>
      <c r="L14" s="17" t="s">
        <v>116</v>
      </c>
      <c r="M14" s="5" t="s">
        <v>267</v>
      </c>
      <c r="N14" s="17" t="s">
        <v>281</v>
      </c>
      <c r="O14" s="17" t="s">
        <v>112</v>
      </c>
      <c r="P14" s="7" t="s">
        <v>120</v>
      </c>
      <c r="Q14" s="17" t="s">
        <v>120</v>
      </c>
      <c r="R14" s="17" t="s">
        <v>120</v>
      </c>
      <c r="S14" s="17" t="s">
        <v>282</v>
      </c>
      <c r="T14" s="27">
        <v>9782409044915</v>
      </c>
      <c r="U14" s="17" t="s">
        <v>122</v>
      </c>
      <c r="V14" s="27">
        <v>9782409044908</v>
      </c>
      <c r="W14" s="17" t="s">
        <v>123</v>
      </c>
      <c r="X14" s="17" t="s">
        <v>124</v>
      </c>
      <c r="Y14" s="17" t="s">
        <v>112</v>
      </c>
      <c r="Z14" s="27">
        <v>2024</v>
      </c>
      <c r="AA14" s="17" t="s">
        <v>125</v>
      </c>
      <c r="AB14" s="17" t="s">
        <v>234</v>
      </c>
      <c r="AC14" s="17" t="s">
        <v>127</v>
      </c>
      <c r="AD14" s="17" t="s">
        <v>128</v>
      </c>
      <c r="AE14" s="17" t="s">
        <v>129</v>
      </c>
      <c r="AF14" s="17" t="s">
        <v>130</v>
      </c>
      <c r="AG14" s="17" t="s">
        <v>131</v>
      </c>
      <c r="AH14" s="17" t="s">
        <v>132</v>
      </c>
      <c r="AI14" s="17" t="s">
        <v>133</v>
      </c>
      <c r="AJ14" s="17" t="s">
        <v>134</v>
      </c>
      <c r="AK14" s="17" t="s">
        <v>135</v>
      </c>
      <c r="AL14" s="17" t="s">
        <v>136</v>
      </c>
      <c r="AM14" s="17" t="s">
        <v>137</v>
      </c>
      <c r="AN14" s="17" t="s">
        <v>138</v>
      </c>
      <c r="AO14" s="17" t="s">
        <v>139</v>
      </c>
      <c r="AP14" s="17" t="s">
        <v>116</v>
      </c>
      <c r="AQ14" s="17" t="s">
        <v>283</v>
      </c>
      <c r="AR14" s="17" t="s">
        <v>76</v>
      </c>
      <c r="AS14" s="17" t="s">
        <v>284</v>
      </c>
      <c r="AT14" s="17" t="s">
        <v>116</v>
      </c>
      <c r="AU14" s="17" t="s">
        <v>116</v>
      </c>
      <c r="AV14" s="17" t="s">
        <v>116</v>
      </c>
      <c r="AW14" s="17" t="s">
        <v>116</v>
      </c>
      <c r="AX14" s="17" t="s">
        <v>116</v>
      </c>
      <c r="AY14" s="17" t="s">
        <v>116</v>
      </c>
      <c r="AZ14" s="17" t="s">
        <v>116</v>
      </c>
      <c r="BA14" s="17" t="s">
        <v>116</v>
      </c>
      <c r="BB14" s="17" t="s">
        <v>116</v>
      </c>
      <c r="BC14" s="17" t="s">
        <v>116</v>
      </c>
      <c r="BD14" s="17" t="s">
        <v>116</v>
      </c>
      <c r="BE14" s="17" t="s">
        <v>116</v>
      </c>
      <c r="BF14" s="17" t="s">
        <v>116</v>
      </c>
      <c r="BG14" s="17" t="s">
        <v>116</v>
      </c>
      <c r="BH14" s="17" t="s">
        <v>116</v>
      </c>
      <c r="BI14" s="17" t="s">
        <v>116</v>
      </c>
      <c r="BJ14" s="17" t="s">
        <v>116</v>
      </c>
      <c r="BK14" s="17" t="s">
        <v>116</v>
      </c>
      <c r="BL14" s="17" t="s">
        <v>116</v>
      </c>
      <c r="BM14" s="17" t="s">
        <v>116</v>
      </c>
      <c r="BN14" s="17" t="s">
        <v>116</v>
      </c>
      <c r="BO14" s="17" t="s">
        <v>116</v>
      </c>
      <c r="BP14" s="17" t="s">
        <v>116</v>
      </c>
      <c r="BQ14" s="17" t="s">
        <v>116</v>
      </c>
      <c r="BR14" s="17" t="s">
        <v>116</v>
      </c>
      <c r="BS14" s="17" t="s">
        <v>116</v>
      </c>
      <c r="BT14" s="17" t="s">
        <v>116</v>
      </c>
      <c r="BU14" s="17" t="s">
        <v>116</v>
      </c>
      <c r="BV14" s="17" t="s">
        <v>116</v>
      </c>
      <c r="BW14" s="17" t="s">
        <v>116</v>
      </c>
      <c r="BX14" s="17" t="s">
        <v>116</v>
      </c>
      <c r="BY14" s="17" t="s">
        <v>116</v>
      </c>
      <c r="BZ14" s="17" t="s">
        <v>116</v>
      </c>
      <c r="CA14" s="17" t="s">
        <v>116</v>
      </c>
    </row>
    <row r="15" spans="1:79" s="17" customFormat="1" ht="20.100000000000001" customHeight="1" x14ac:dyDescent="0.25">
      <c r="A15" s="17" t="s">
        <v>285</v>
      </c>
      <c r="B15" s="17" t="s">
        <v>112</v>
      </c>
      <c r="C15" s="27">
        <v>20250120</v>
      </c>
      <c r="D15" s="17" t="s">
        <v>286</v>
      </c>
      <c r="E15" s="17" t="s">
        <v>216</v>
      </c>
      <c r="F15" s="17" t="s">
        <v>287</v>
      </c>
      <c r="G15" s="17" t="s">
        <v>116</v>
      </c>
      <c r="H15" s="17" t="s">
        <v>288</v>
      </c>
      <c r="I15" s="17" t="s">
        <v>116</v>
      </c>
      <c r="J15" s="17" t="s">
        <v>116</v>
      </c>
      <c r="K15" s="17" t="s">
        <v>116</v>
      </c>
      <c r="L15" s="17" t="s">
        <v>116</v>
      </c>
      <c r="M15" s="5" t="s">
        <v>289</v>
      </c>
      <c r="N15" s="17" t="s">
        <v>290</v>
      </c>
      <c r="O15" s="17" t="s">
        <v>112</v>
      </c>
      <c r="P15" s="7" t="s">
        <v>120</v>
      </c>
      <c r="Q15" s="17" t="s">
        <v>120</v>
      </c>
      <c r="R15" s="17" t="s">
        <v>120</v>
      </c>
      <c r="S15" s="17" t="s">
        <v>291</v>
      </c>
      <c r="T15" s="27">
        <v>9782409046117</v>
      </c>
      <c r="U15" s="17" t="s">
        <v>122</v>
      </c>
      <c r="V15" s="27">
        <v>9782409046100</v>
      </c>
      <c r="W15" s="17" t="s">
        <v>123</v>
      </c>
      <c r="X15" s="17" t="s">
        <v>124</v>
      </c>
      <c r="Y15" s="17" t="s">
        <v>112</v>
      </c>
      <c r="Z15" s="27">
        <v>2024</v>
      </c>
      <c r="AA15" s="17" t="s">
        <v>125</v>
      </c>
      <c r="AB15" s="17" t="s">
        <v>292</v>
      </c>
      <c r="AC15" s="17" t="s">
        <v>127</v>
      </c>
      <c r="AD15" s="17" t="s">
        <v>128</v>
      </c>
      <c r="AE15" s="17" t="s">
        <v>129</v>
      </c>
      <c r="AF15" s="17" t="s">
        <v>130</v>
      </c>
      <c r="AG15" s="17" t="s">
        <v>131</v>
      </c>
      <c r="AH15" s="17" t="s">
        <v>132</v>
      </c>
      <c r="AI15" s="17" t="s">
        <v>133</v>
      </c>
      <c r="AJ15" s="17" t="s">
        <v>134</v>
      </c>
      <c r="AK15" s="17" t="s">
        <v>135</v>
      </c>
      <c r="AL15" s="17" t="s">
        <v>136</v>
      </c>
      <c r="AM15" s="17" t="s">
        <v>137</v>
      </c>
      <c r="AN15" s="17" t="s">
        <v>138</v>
      </c>
      <c r="AO15" s="17" t="s">
        <v>139</v>
      </c>
      <c r="AP15" s="17" t="s">
        <v>116</v>
      </c>
      <c r="AQ15" s="17" t="s">
        <v>293</v>
      </c>
      <c r="AR15" s="17" t="s">
        <v>76</v>
      </c>
      <c r="AS15" s="17" t="s">
        <v>294</v>
      </c>
      <c r="AT15" s="17" t="s">
        <v>295</v>
      </c>
      <c r="AU15" s="17" t="s">
        <v>296</v>
      </c>
      <c r="AV15" s="17" t="s">
        <v>116</v>
      </c>
      <c r="AW15" s="17" t="s">
        <v>116</v>
      </c>
      <c r="AX15" s="17" t="s">
        <v>116</v>
      </c>
      <c r="AY15" s="17" t="s">
        <v>116</v>
      </c>
      <c r="AZ15" s="17" t="s">
        <v>116</v>
      </c>
      <c r="BA15" s="17" t="s">
        <v>116</v>
      </c>
      <c r="BB15" s="17" t="s">
        <v>116</v>
      </c>
      <c r="BC15" s="17" t="s">
        <v>116</v>
      </c>
      <c r="BD15" s="17" t="s">
        <v>116</v>
      </c>
      <c r="BE15" s="17" t="s">
        <v>116</v>
      </c>
      <c r="BF15" s="17" t="s">
        <v>116</v>
      </c>
      <c r="BG15" s="17" t="s">
        <v>116</v>
      </c>
      <c r="BH15" s="17" t="s">
        <v>116</v>
      </c>
      <c r="BI15" s="17" t="s">
        <v>116</v>
      </c>
      <c r="BJ15" s="17" t="s">
        <v>116</v>
      </c>
      <c r="BK15" s="17" t="s">
        <v>116</v>
      </c>
      <c r="BL15" s="17" t="s">
        <v>116</v>
      </c>
      <c r="BM15" s="17" t="s">
        <v>116</v>
      </c>
      <c r="BN15" s="17" t="s">
        <v>116</v>
      </c>
      <c r="BO15" s="17" t="s">
        <v>116</v>
      </c>
      <c r="BP15" s="17" t="s">
        <v>116</v>
      </c>
      <c r="BQ15" s="17" t="s">
        <v>116</v>
      </c>
      <c r="BR15" s="17" t="s">
        <v>116</v>
      </c>
      <c r="BS15" s="17" t="s">
        <v>116</v>
      </c>
      <c r="BT15" s="17" t="s">
        <v>116</v>
      </c>
      <c r="BU15" s="17" t="s">
        <v>116</v>
      </c>
      <c r="BV15" s="17" t="s">
        <v>116</v>
      </c>
      <c r="BW15" s="17" t="s">
        <v>116</v>
      </c>
      <c r="BX15" s="17" t="s">
        <v>116</v>
      </c>
      <c r="BY15" s="17" t="s">
        <v>116</v>
      </c>
      <c r="BZ15" s="17" t="s">
        <v>116</v>
      </c>
      <c r="CA15" s="17" t="s">
        <v>116</v>
      </c>
    </row>
    <row r="16" spans="1:79" s="17" customFormat="1" ht="20.100000000000001" customHeight="1" x14ac:dyDescent="0.25">
      <c r="A16" s="17" t="s">
        <v>297</v>
      </c>
      <c r="B16" s="17" t="s">
        <v>112</v>
      </c>
      <c r="C16" s="27">
        <v>20250120</v>
      </c>
      <c r="D16" s="17" t="s">
        <v>298</v>
      </c>
      <c r="E16" s="17" t="s">
        <v>216</v>
      </c>
      <c r="F16" s="17" t="s">
        <v>299</v>
      </c>
      <c r="G16" s="17" t="s">
        <v>116</v>
      </c>
      <c r="H16" s="17" t="s">
        <v>300</v>
      </c>
      <c r="I16" s="17" t="s">
        <v>116</v>
      </c>
      <c r="J16" s="17" t="s">
        <v>116</v>
      </c>
      <c r="K16" s="17" t="s">
        <v>116</v>
      </c>
      <c r="L16" s="17" t="s">
        <v>116</v>
      </c>
      <c r="M16" s="5" t="s">
        <v>301</v>
      </c>
      <c r="N16" s="17" t="s">
        <v>302</v>
      </c>
      <c r="O16" s="17" t="s">
        <v>112</v>
      </c>
      <c r="P16" s="7" t="s">
        <v>120</v>
      </c>
      <c r="Q16" s="17" t="s">
        <v>120</v>
      </c>
      <c r="R16" s="17" t="s">
        <v>120</v>
      </c>
      <c r="S16" s="17" t="s">
        <v>303</v>
      </c>
      <c r="T16" s="27">
        <v>9782409044397</v>
      </c>
      <c r="U16" s="17" t="s">
        <v>122</v>
      </c>
      <c r="V16" s="27">
        <v>9782409044380</v>
      </c>
      <c r="W16" s="17" t="s">
        <v>123</v>
      </c>
      <c r="X16" s="17" t="s">
        <v>124</v>
      </c>
      <c r="Y16" s="17" t="s">
        <v>112</v>
      </c>
      <c r="Z16" s="27">
        <v>2024</v>
      </c>
      <c r="AA16" s="17" t="s">
        <v>125</v>
      </c>
      <c r="AB16" s="17" t="s">
        <v>304</v>
      </c>
      <c r="AC16" s="17" t="s">
        <v>127</v>
      </c>
      <c r="AD16" s="17" t="s">
        <v>128</v>
      </c>
      <c r="AE16" s="17" t="s">
        <v>129</v>
      </c>
      <c r="AF16" s="17" t="s">
        <v>130</v>
      </c>
      <c r="AG16" s="17" t="s">
        <v>131</v>
      </c>
      <c r="AH16" s="17" t="s">
        <v>132</v>
      </c>
      <c r="AI16" s="17" t="s">
        <v>133</v>
      </c>
      <c r="AJ16" s="17" t="s">
        <v>134</v>
      </c>
      <c r="AK16" s="17" t="s">
        <v>135</v>
      </c>
      <c r="AL16" s="17" t="s">
        <v>136</v>
      </c>
      <c r="AM16" s="17" t="s">
        <v>137</v>
      </c>
      <c r="AN16" s="17" t="s">
        <v>138</v>
      </c>
      <c r="AO16" s="17" t="s">
        <v>139</v>
      </c>
      <c r="AP16" s="17" t="s">
        <v>116</v>
      </c>
      <c r="AQ16" s="17" t="s">
        <v>305</v>
      </c>
      <c r="AR16" s="17" t="s">
        <v>76</v>
      </c>
      <c r="AS16" s="17" t="s">
        <v>306</v>
      </c>
      <c r="AT16" s="17" t="s">
        <v>307</v>
      </c>
      <c r="AU16" s="17" t="s">
        <v>308</v>
      </c>
      <c r="AV16" s="17" t="s">
        <v>309</v>
      </c>
      <c r="AW16" s="17" t="s">
        <v>310</v>
      </c>
      <c r="AX16" s="17" t="s">
        <v>311</v>
      </c>
      <c r="AY16" s="17" t="s">
        <v>312</v>
      </c>
      <c r="AZ16" s="17" t="s">
        <v>313</v>
      </c>
      <c r="BA16" s="17" t="s">
        <v>314</v>
      </c>
      <c r="BB16" s="17" t="s">
        <v>116</v>
      </c>
      <c r="BC16" s="17" t="s">
        <v>116</v>
      </c>
      <c r="BD16" s="17" t="s">
        <v>116</v>
      </c>
      <c r="BE16" s="17" t="s">
        <v>116</v>
      </c>
      <c r="BF16" s="17" t="s">
        <v>116</v>
      </c>
      <c r="BG16" s="17" t="s">
        <v>116</v>
      </c>
      <c r="BH16" s="17" t="s">
        <v>116</v>
      </c>
      <c r="BI16" s="17" t="s">
        <v>116</v>
      </c>
      <c r="BJ16" s="17" t="s">
        <v>116</v>
      </c>
      <c r="BK16" s="17" t="s">
        <v>116</v>
      </c>
      <c r="BL16" s="17" t="s">
        <v>116</v>
      </c>
      <c r="BM16" s="17" t="s">
        <v>116</v>
      </c>
      <c r="BN16" s="17" t="s">
        <v>116</v>
      </c>
      <c r="BO16" s="17" t="s">
        <v>116</v>
      </c>
      <c r="BP16" s="17" t="s">
        <v>116</v>
      </c>
      <c r="BQ16" s="17" t="s">
        <v>116</v>
      </c>
      <c r="BR16" s="17" t="s">
        <v>116</v>
      </c>
      <c r="BS16" s="17" t="s">
        <v>116</v>
      </c>
      <c r="BT16" s="17" t="s">
        <v>116</v>
      </c>
      <c r="BU16" s="17" t="s">
        <v>116</v>
      </c>
      <c r="BV16" s="17" t="s">
        <v>116</v>
      </c>
      <c r="BW16" s="17" t="s">
        <v>116</v>
      </c>
      <c r="BX16" s="17" t="s">
        <v>116</v>
      </c>
      <c r="BY16" s="17" t="s">
        <v>116</v>
      </c>
      <c r="BZ16" s="17" t="s">
        <v>116</v>
      </c>
      <c r="CA16" s="17" t="s">
        <v>116</v>
      </c>
    </row>
    <row r="17" spans="1:79" s="17" customFormat="1" ht="20.100000000000001" customHeight="1" x14ac:dyDescent="0.25">
      <c r="A17" s="17" t="s">
        <v>315</v>
      </c>
      <c r="B17" s="17" t="s">
        <v>112</v>
      </c>
      <c r="C17" s="27">
        <v>20250120</v>
      </c>
      <c r="D17" s="17" t="s">
        <v>316</v>
      </c>
      <c r="E17" s="17" t="s">
        <v>317</v>
      </c>
      <c r="F17" s="17" t="s">
        <v>318</v>
      </c>
      <c r="G17" s="17" t="s">
        <v>116</v>
      </c>
      <c r="H17" s="17" t="s">
        <v>319</v>
      </c>
      <c r="I17" s="17" t="s">
        <v>116</v>
      </c>
      <c r="J17" s="17" t="s">
        <v>116</v>
      </c>
      <c r="K17" s="17" t="s">
        <v>116</v>
      </c>
      <c r="L17" s="17" t="s">
        <v>116</v>
      </c>
      <c r="M17" s="5" t="s">
        <v>231</v>
      </c>
      <c r="N17" s="17" t="s">
        <v>320</v>
      </c>
      <c r="O17" s="17" t="s">
        <v>112</v>
      </c>
      <c r="P17" s="7" t="s">
        <v>120</v>
      </c>
      <c r="Q17" s="17" t="s">
        <v>120</v>
      </c>
      <c r="R17" s="17" t="s">
        <v>120</v>
      </c>
      <c r="S17" s="17" t="s">
        <v>321</v>
      </c>
      <c r="T17" s="27">
        <v>9782409045073</v>
      </c>
      <c r="U17" s="17" t="s">
        <v>122</v>
      </c>
      <c r="V17" s="27">
        <v>9782409045066</v>
      </c>
      <c r="W17" s="17" t="s">
        <v>123</v>
      </c>
      <c r="X17" s="17" t="s">
        <v>124</v>
      </c>
      <c r="Y17" s="17" t="s">
        <v>112</v>
      </c>
      <c r="Z17" s="27">
        <v>2024</v>
      </c>
      <c r="AA17" s="17" t="s">
        <v>125</v>
      </c>
      <c r="AB17" s="17" t="s">
        <v>149</v>
      </c>
      <c r="AC17" s="17" t="s">
        <v>127</v>
      </c>
      <c r="AD17" s="17" t="s">
        <v>128</v>
      </c>
      <c r="AE17" s="17" t="s">
        <v>129</v>
      </c>
      <c r="AF17" s="17" t="s">
        <v>130</v>
      </c>
      <c r="AG17" s="17" t="s">
        <v>131</v>
      </c>
      <c r="AH17" s="17" t="s">
        <v>132</v>
      </c>
      <c r="AI17" s="17" t="s">
        <v>133</v>
      </c>
      <c r="AJ17" s="17" t="s">
        <v>134</v>
      </c>
      <c r="AK17" s="17" t="s">
        <v>135</v>
      </c>
      <c r="AL17" s="17" t="s">
        <v>136</v>
      </c>
      <c r="AM17" s="17" t="s">
        <v>137</v>
      </c>
      <c r="AN17" s="17" t="s">
        <v>138</v>
      </c>
      <c r="AO17" s="17" t="s">
        <v>139</v>
      </c>
      <c r="AP17" s="17" t="s">
        <v>116</v>
      </c>
      <c r="AQ17" s="17" t="s">
        <v>322</v>
      </c>
      <c r="AR17" s="17" t="s">
        <v>76</v>
      </c>
      <c r="AS17" s="17" t="s">
        <v>323</v>
      </c>
      <c r="AT17" s="17" t="s">
        <v>116</v>
      </c>
      <c r="AU17" s="17" t="s">
        <v>116</v>
      </c>
      <c r="AV17" s="17" t="s">
        <v>116</v>
      </c>
      <c r="AW17" s="17" t="s">
        <v>116</v>
      </c>
      <c r="AX17" s="17" t="s">
        <v>116</v>
      </c>
      <c r="AY17" s="17" t="s">
        <v>116</v>
      </c>
      <c r="AZ17" s="17" t="s">
        <v>116</v>
      </c>
      <c r="BA17" s="17" t="s">
        <v>116</v>
      </c>
      <c r="BB17" s="17" t="s">
        <v>116</v>
      </c>
      <c r="BC17" s="17" t="s">
        <v>116</v>
      </c>
      <c r="BD17" s="17" t="s">
        <v>116</v>
      </c>
      <c r="BE17" s="17" t="s">
        <v>116</v>
      </c>
      <c r="BF17" s="17" t="s">
        <v>116</v>
      </c>
      <c r="BG17" s="17" t="s">
        <v>116</v>
      </c>
      <c r="BH17" s="17" t="s">
        <v>116</v>
      </c>
      <c r="BI17" s="17" t="s">
        <v>116</v>
      </c>
      <c r="BJ17" s="17" t="s">
        <v>116</v>
      </c>
      <c r="BK17" s="17" t="s">
        <v>116</v>
      </c>
      <c r="BL17" s="17" t="s">
        <v>116</v>
      </c>
      <c r="BM17" s="17" t="s">
        <v>116</v>
      </c>
      <c r="BN17" s="17" t="s">
        <v>116</v>
      </c>
      <c r="BO17" s="17" t="s">
        <v>116</v>
      </c>
      <c r="BP17" s="17" t="s">
        <v>116</v>
      </c>
      <c r="BQ17" s="17" t="s">
        <v>116</v>
      </c>
      <c r="BR17" s="17" t="s">
        <v>116</v>
      </c>
      <c r="BS17" s="17" t="s">
        <v>116</v>
      </c>
      <c r="BT17" s="17" t="s">
        <v>116</v>
      </c>
      <c r="BU17" s="17" t="s">
        <v>116</v>
      </c>
      <c r="BV17" s="17" t="s">
        <v>116</v>
      </c>
      <c r="BW17" s="17" t="s">
        <v>116</v>
      </c>
      <c r="BX17" s="17" t="s">
        <v>116</v>
      </c>
      <c r="BY17" s="17" t="s">
        <v>116</v>
      </c>
      <c r="BZ17" s="17" t="s">
        <v>116</v>
      </c>
      <c r="CA17" s="17" t="s">
        <v>116</v>
      </c>
    </row>
    <row r="18" spans="1:79" s="17" customFormat="1" ht="20.100000000000001" customHeight="1" x14ac:dyDescent="0.25">
      <c r="A18" s="17" t="s">
        <v>324</v>
      </c>
      <c r="B18" s="17" t="s">
        <v>112</v>
      </c>
      <c r="C18" s="27">
        <v>20250120</v>
      </c>
      <c r="D18" s="17" t="s">
        <v>325</v>
      </c>
      <c r="E18" s="17" t="s">
        <v>326</v>
      </c>
      <c r="F18" s="17" t="s">
        <v>327</v>
      </c>
      <c r="G18" s="17" t="s">
        <v>116</v>
      </c>
      <c r="H18" s="17" t="s">
        <v>328</v>
      </c>
      <c r="I18" s="17" t="s">
        <v>116</v>
      </c>
      <c r="J18" s="17" t="s">
        <v>116</v>
      </c>
      <c r="K18" s="17" t="s">
        <v>116</v>
      </c>
      <c r="L18" s="17" t="s">
        <v>116</v>
      </c>
      <c r="M18" s="5" t="s">
        <v>329</v>
      </c>
      <c r="N18" s="17" t="s">
        <v>330</v>
      </c>
      <c r="O18" s="17" t="s">
        <v>112</v>
      </c>
      <c r="P18" s="7" t="s">
        <v>120</v>
      </c>
      <c r="Q18" s="17" t="s">
        <v>120</v>
      </c>
      <c r="R18" s="17" t="s">
        <v>120</v>
      </c>
      <c r="S18" s="17" t="s">
        <v>331</v>
      </c>
      <c r="T18" s="27">
        <v>9782409046414</v>
      </c>
      <c r="U18" s="17" t="s">
        <v>122</v>
      </c>
      <c r="V18" s="27">
        <v>9782409046407</v>
      </c>
      <c r="W18" s="17" t="s">
        <v>123</v>
      </c>
      <c r="X18" s="17" t="s">
        <v>124</v>
      </c>
      <c r="Y18" s="17" t="s">
        <v>112</v>
      </c>
      <c r="Z18" s="27">
        <v>2024</v>
      </c>
      <c r="AA18" s="17" t="s">
        <v>125</v>
      </c>
      <c r="AB18" s="17" t="s">
        <v>149</v>
      </c>
      <c r="AC18" s="17" t="s">
        <v>127</v>
      </c>
      <c r="AD18" s="17" t="s">
        <v>128</v>
      </c>
      <c r="AE18" s="17" t="s">
        <v>129</v>
      </c>
      <c r="AF18" s="17" t="s">
        <v>130</v>
      </c>
      <c r="AG18" s="17" t="s">
        <v>131</v>
      </c>
      <c r="AH18" s="17" t="s">
        <v>132</v>
      </c>
      <c r="AI18" s="17" t="s">
        <v>133</v>
      </c>
      <c r="AJ18" s="17" t="s">
        <v>134</v>
      </c>
      <c r="AK18" s="17" t="s">
        <v>135</v>
      </c>
      <c r="AL18" s="17" t="s">
        <v>136</v>
      </c>
      <c r="AM18" s="17" t="s">
        <v>137</v>
      </c>
      <c r="AN18" s="17" t="s">
        <v>138</v>
      </c>
      <c r="AO18" s="17" t="s">
        <v>139</v>
      </c>
      <c r="AP18" s="17" t="s">
        <v>116</v>
      </c>
      <c r="AQ18" s="17" t="s">
        <v>332</v>
      </c>
      <c r="AR18" s="17" t="s">
        <v>76</v>
      </c>
      <c r="AS18" s="17" t="s">
        <v>333</v>
      </c>
      <c r="AT18" s="17" t="s">
        <v>334</v>
      </c>
      <c r="AU18" s="17" t="s">
        <v>335</v>
      </c>
      <c r="AV18" s="17" t="s">
        <v>336</v>
      </c>
      <c r="AW18" s="17" t="s">
        <v>116</v>
      </c>
      <c r="AX18" s="17" t="s">
        <v>116</v>
      </c>
      <c r="AY18" s="17" t="s">
        <v>116</v>
      </c>
      <c r="AZ18" s="17" t="s">
        <v>116</v>
      </c>
      <c r="BA18" s="17" t="s">
        <v>116</v>
      </c>
      <c r="BB18" s="17" t="s">
        <v>116</v>
      </c>
      <c r="BC18" s="17" t="s">
        <v>116</v>
      </c>
      <c r="BD18" s="17" t="s">
        <v>116</v>
      </c>
      <c r="BE18" s="17" t="s">
        <v>116</v>
      </c>
      <c r="BF18" s="17" t="s">
        <v>116</v>
      </c>
      <c r="BG18" s="17" t="s">
        <v>116</v>
      </c>
      <c r="BH18" s="17" t="s">
        <v>116</v>
      </c>
      <c r="BI18" s="17" t="s">
        <v>116</v>
      </c>
      <c r="BJ18" s="17" t="s">
        <v>116</v>
      </c>
      <c r="BK18" s="17" t="s">
        <v>116</v>
      </c>
      <c r="BL18" s="17" t="s">
        <v>116</v>
      </c>
      <c r="BM18" s="17" t="s">
        <v>116</v>
      </c>
      <c r="BN18" s="17" t="s">
        <v>116</v>
      </c>
      <c r="BO18" s="17" t="s">
        <v>116</v>
      </c>
      <c r="BP18" s="17" t="s">
        <v>116</v>
      </c>
      <c r="BQ18" s="17" t="s">
        <v>116</v>
      </c>
      <c r="BR18" s="17" t="s">
        <v>116</v>
      </c>
      <c r="BS18" s="17" t="s">
        <v>116</v>
      </c>
      <c r="BT18" s="17" t="s">
        <v>116</v>
      </c>
      <c r="BU18" s="17" t="s">
        <v>116</v>
      </c>
      <c r="BV18" s="17" t="s">
        <v>116</v>
      </c>
      <c r="BW18" s="17" t="s">
        <v>116</v>
      </c>
      <c r="BX18" s="17" t="s">
        <v>116</v>
      </c>
      <c r="BY18" s="17" t="s">
        <v>116</v>
      </c>
      <c r="BZ18" s="17" t="s">
        <v>116</v>
      </c>
      <c r="CA18" s="17" t="s">
        <v>116</v>
      </c>
    </row>
    <row r="19" spans="1:79" s="17" customFormat="1" ht="20.100000000000001" customHeight="1" x14ac:dyDescent="0.25">
      <c r="A19" s="17" t="s">
        <v>337</v>
      </c>
      <c r="B19" s="17" t="s">
        <v>112</v>
      </c>
      <c r="C19" s="27">
        <v>20250120</v>
      </c>
      <c r="D19" s="17" t="s">
        <v>338</v>
      </c>
      <c r="E19" s="17" t="s">
        <v>339</v>
      </c>
      <c r="F19" s="17" t="s">
        <v>340</v>
      </c>
      <c r="G19" s="17" t="s">
        <v>116</v>
      </c>
      <c r="H19" s="17" t="s">
        <v>341</v>
      </c>
      <c r="I19" s="17" t="s">
        <v>116</v>
      </c>
      <c r="J19" s="17" t="s">
        <v>116</v>
      </c>
      <c r="K19" s="17" t="s">
        <v>116</v>
      </c>
      <c r="L19" s="17" t="s">
        <v>116</v>
      </c>
      <c r="M19" s="5" t="s">
        <v>257</v>
      </c>
      <c r="N19" s="17" t="s">
        <v>342</v>
      </c>
      <c r="O19" s="17" t="s">
        <v>112</v>
      </c>
      <c r="P19" s="7" t="s">
        <v>120</v>
      </c>
      <c r="Q19" s="17" t="s">
        <v>120</v>
      </c>
      <c r="R19" s="17" t="s">
        <v>120</v>
      </c>
      <c r="S19" s="17" t="s">
        <v>343</v>
      </c>
      <c r="T19" s="27">
        <v>9782409044007</v>
      </c>
      <c r="U19" s="17" t="s">
        <v>122</v>
      </c>
      <c r="V19" s="27">
        <v>9782409043994</v>
      </c>
      <c r="W19" s="17" t="s">
        <v>123</v>
      </c>
      <c r="X19" s="17" t="s">
        <v>124</v>
      </c>
      <c r="Y19" s="17" t="s">
        <v>112</v>
      </c>
      <c r="Z19" s="27">
        <v>2024</v>
      </c>
      <c r="AA19" s="17" t="s">
        <v>125</v>
      </c>
      <c r="AB19" s="17" t="s">
        <v>292</v>
      </c>
      <c r="AC19" s="17" t="s">
        <v>127</v>
      </c>
      <c r="AD19" s="17" t="s">
        <v>128</v>
      </c>
      <c r="AE19" s="17" t="s">
        <v>129</v>
      </c>
      <c r="AF19" s="17" t="s">
        <v>130</v>
      </c>
      <c r="AG19" s="17" t="s">
        <v>131</v>
      </c>
      <c r="AH19" s="17" t="s">
        <v>132</v>
      </c>
      <c r="AI19" s="17" t="s">
        <v>133</v>
      </c>
      <c r="AJ19" s="17" t="s">
        <v>134</v>
      </c>
      <c r="AK19" s="17" t="s">
        <v>135</v>
      </c>
      <c r="AL19" s="17" t="s">
        <v>136</v>
      </c>
      <c r="AM19" s="17" t="s">
        <v>137</v>
      </c>
      <c r="AN19" s="17" t="s">
        <v>138</v>
      </c>
      <c r="AO19" s="17" t="s">
        <v>139</v>
      </c>
      <c r="AP19" s="17" t="s">
        <v>116</v>
      </c>
      <c r="AQ19" s="17" t="s">
        <v>344</v>
      </c>
      <c r="AR19" s="17" t="s">
        <v>76</v>
      </c>
      <c r="AS19" s="17" t="s">
        <v>345</v>
      </c>
      <c r="AT19" s="17" t="s">
        <v>116</v>
      </c>
      <c r="AU19" s="17" t="s">
        <v>116</v>
      </c>
      <c r="AV19" s="17" t="s">
        <v>116</v>
      </c>
      <c r="AW19" s="17" t="s">
        <v>116</v>
      </c>
      <c r="AX19" s="17" t="s">
        <v>116</v>
      </c>
      <c r="AY19" s="17" t="s">
        <v>116</v>
      </c>
      <c r="AZ19" s="17" t="s">
        <v>116</v>
      </c>
      <c r="BA19" s="17" t="s">
        <v>116</v>
      </c>
      <c r="BB19" s="17" t="s">
        <v>116</v>
      </c>
      <c r="BC19" s="17" t="s">
        <v>116</v>
      </c>
      <c r="BD19" s="17" t="s">
        <v>116</v>
      </c>
      <c r="BE19" s="17" t="s">
        <v>116</v>
      </c>
      <c r="BF19" s="17" t="s">
        <v>116</v>
      </c>
      <c r="BG19" s="17" t="s">
        <v>116</v>
      </c>
      <c r="BH19" s="17" t="s">
        <v>116</v>
      </c>
      <c r="BI19" s="17" t="s">
        <v>116</v>
      </c>
      <c r="BJ19" s="17" t="s">
        <v>116</v>
      </c>
      <c r="BK19" s="17" t="s">
        <v>116</v>
      </c>
      <c r="BL19" s="17" t="s">
        <v>116</v>
      </c>
      <c r="BM19" s="17" t="s">
        <v>116</v>
      </c>
      <c r="BN19" s="17" t="s">
        <v>116</v>
      </c>
      <c r="BO19" s="17" t="s">
        <v>116</v>
      </c>
      <c r="BP19" s="17" t="s">
        <v>116</v>
      </c>
      <c r="BQ19" s="17" t="s">
        <v>116</v>
      </c>
      <c r="BR19" s="17" t="s">
        <v>116</v>
      </c>
      <c r="BS19" s="17" t="s">
        <v>116</v>
      </c>
      <c r="BT19" s="17" t="s">
        <v>116</v>
      </c>
      <c r="BU19" s="17" t="s">
        <v>116</v>
      </c>
      <c r="BV19" s="17" t="s">
        <v>116</v>
      </c>
      <c r="BW19" s="17" t="s">
        <v>116</v>
      </c>
      <c r="BX19" s="17" t="s">
        <v>116</v>
      </c>
      <c r="BY19" s="17" t="s">
        <v>116</v>
      </c>
      <c r="BZ19" s="17" t="s">
        <v>116</v>
      </c>
      <c r="CA19" s="17" t="s">
        <v>116</v>
      </c>
    </row>
    <row r="20" spans="1:79" s="17" customFormat="1" ht="20.100000000000001" customHeight="1" x14ac:dyDescent="0.25">
      <c r="A20" s="17" t="s">
        <v>346</v>
      </c>
      <c r="B20" s="17" t="s">
        <v>112</v>
      </c>
      <c r="C20" s="27">
        <v>20250120</v>
      </c>
      <c r="D20" s="17" t="s">
        <v>347</v>
      </c>
      <c r="E20" s="17" t="s">
        <v>348</v>
      </c>
      <c r="F20" s="17" t="s">
        <v>349</v>
      </c>
      <c r="G20" s="17" t="s">
        <v>116</v>
      </c>
      <c r="H20" s="17" t="s">
        <v>350</v>
      </c>
      <c r="I20" s="17" t="s">
        <v>116</v>
      </c>
      <c r="J20" s="17" t="s">
        <v>116</v>
      </c>
      <c r="K20" s="17" t="s">
        <v>116</v>
      </c>
      <c r="L20" s="17" t="s">
        <v>116</v>
      </c>
      <c r="M20" s="5" t="s">
        <v>351</v>
      </c>
      <c r="N20" s="17" t="s">
        <v>352</v>
      </c>
      <c r="O20" s="17" t="s">
        <v>112</v>
      </c>
      <c r="P20" s="7" t="s">
        <v>120</v>
      </c>
      <c r="Q20" s="17" t="s">
        <v>120</v>
      </c>
      <c r="R20" s="17" t="s">
        <v>120</v>
      </c>
      <c r="S20" s="17" t="s">
        <v>353</v>
      </c>
      <c r="T20" s="27">
        <v>9782409047350</v>
      </c>
      <c r="U20" s="17" t="s">
        <v>122</v>
      </c>
      <c r="V20" s="27">
        <v>9782409047343</v>
      </c>
      <c r="W20" s="17" t="s">
        <v>123</v>
      </c>
      <c r="X20" s="17" t="s">
        <v>124</v>
      </c>
      <c r="Y20" s="17" t="s">
        <v>112</v>
      </c>
      <c r="Z20" s="27">
        <v>2024</v>
      </c>
      <c r="AA20" s="17" t="s">
        <v>125</v>
      </c>
      <c r="AB20" s="17" t="s">
        <v>149</v>
      </c>
      <c r="AC20" s="17" t="s">
        <v>127</v>
      </c>
      <c r="AD20" s="17" t="s">
        <v>128</v>
      </c>
      <c r="AE20" s="17" t="s">
        <v>129</v>
      </c>
      <c r="AF20" s="17" t="s">
        <v>130</v>
      </c>
      <c r="AG20" s="17" t="s">
        <v>131</v>
      </c>
      <c r="AH20" s="17" t="s">
        <v>132</v>
      </c>
      <c r="AI20" s="17" t="s">
        <v>133</v>
      </c>
      <c r="AJ20" s="17" t="s">
        <v>134</v>
      </c>
      <c r="AK20" s="17" t="s">
        <v>135</v>
      </c>
      <c r="AL20" s="17" t="s">
        <v>136</v>
      </c>
      <c r="AM20" s="17" t="s">
        <v>137</v>
      </c>
      <c r="AN20" s="17" t="s">
        <v>138</v>
      </c>
      <c r="AO20" s="17" t="s">
        <v>139</v>
      </c>
      <c r="AP20" s="17" t="s">
        <v>116</v>
      </c>
      <c r="AQ20" s="17" t="s">
        <v>354</v>
      </c>
      <c r="AR20" s="17" t="s">
        <v>76</v>
      </c>
      <c r="AS20" s="17" t="s">
        <v>355</v>
      </c>
      <c r="AT20" s="17" t="s">
        <v>356</v>
      </c>
      <c r="AU20" s="17" t="s">
        <v>357</v>
      </c>
      <c r="AV20" s="17" t="s">
        <v>116</v>
      </c>
      <c r="AW20" s="17" t="s">
        <v>116</v>
      </c>
      <c r="AX20" s="17" t="s">
        <v>116</v>
      </c>
      <c r="AY20" s="17" t="s">
        <v>116</v>
      </c>
      <c r="AZ20" s="17" t="s">
        <v>116</v>
      </c>
      <c r="BA20" s="17" t="s">
        <v>116</v>
      </c>
      <c r="BB20" s="17" t="s">
        <v>116</v>
      </c>
      <c r="BC20" s="17" t="s">
        <v>116</v>
      </c>
      <c r="BD20" s="17" t="s">
        <v>116</v>
      </c>
      <c r="BE20" s="17" t="s">
        <v>116</v>
      </c>
      <c r="BF20" s="17" t="s">
        <v>116</v>
      </c>
      <c r="BG20" s="17" t="s">
        <v>116</v>
      </c>
      <c r="BH20" s="17" t="s">
        <v>116</v>
      </c>
      <c r="BI20" s="17" t="s">
        <v>116</v>
      </c>
      <c r="BJ20" s="17" t="s">
        <v>116</v>
      </c>
      <c r="BK20" s="17" t="s">
        <v>116</v>
      </c>
      <c r="BL20" s="17" t="s">
        <v>116</v>
      </c>
      <c r="BM20" s="17" t="s">
        <v>116</v>
      </c>
      <c r="BN20" s="17" t="s">
        <v>116</v>
      </c>
      <c r="BO20" s="17" t="s">
        <v>116</v>
      </c>
      <c r="BP20" s="17" t="s">
        <v>116</v>
      </c>
      <c r="BQ20" s="17" t="s">
        <v>116</v>
      </c>
      <c r="BR20" s="17" t="s">
        <v>116</v>
      </c>
      <c r="BS20" s="17" t="s">
        <v>116</v>
      </c>
      <c r="BT20" s="17" t="s">
        <v>116</v>
      </c>
      <c r="BU20" s="17" t="s">
        <v>116</v>
      </c>
      <c r="BV20" s="17" t="s">
        <v>116</v>
      </c>
      <c r="BW20" s="17" t="s">
        <v>116</v>
      </c>
      <c r="BX20" s="17" t="s">
        <v>116</v>
      </c>
      <c r="BY20" s="17" t="s">
        <v>116</v>
      </c>
      <c r="BZ20" s="17" t="s">
        <v>116</v>
      </c>
      <c r="CA20" s="17" t="s">
        <v>116</v>
      </c>
    </row>
    <row r="21" spans="1:79" s="17" customFormat="1" ht="20.100000000000001" customHeight="1" x14ac:dyDescent="0.25">
      <c r="A21" s="17" t="s">
        <v>358</v>
      </c>
      <c r="B21" s="17" t="s">
        <v>112</v>
      </c>
      <c r="C21" s="27">
        <v>20250120</v>
      </c>
      <c r="D21" s="17" t="s">
        <v>359</v>
      </c>
      <c r="E21" s="17" t="s">
        <v>360</v>
      </c>
      <c r="F21" s="17" t="s">
        <v>361</v>
      </c>
      <c r="G21" s="17" t="s">
        <v>116</v>
      </c>
      <c r="H21" s="17" t="s">
        <v>362</v>
      </c>
      <c r="I21" s="17" t="s">
        <v>363</v>
      </c>
      <c r="J21" s="17" t="s">
        <v>364</v>
      </c>
      <c r="K21" s="17" t="s">
        <v>365</v>
      </c>
      <c r="L21" s="17" t="s">
        <v>366</v>
      </c>
      <c r="M21" s="5" t="s">
        <v>351</v>
      </c>
      <c r="N21" s="17" t="s">
        <v>367</v>
      </c>
      <c r="O21" s="17" t="s">
        <v>112</v>
      </c>
      <c r="P21" s="7" t="s">
        <v>120</v>
      </c>
      <c r="Q21" s="17" t="s">
        <v>120</v>
      </c>
      <c r="R21" s="17" t="s">
        <v>120</v>
      </c>
      <c r="S21" s="17" t="s">
        <v>368</v>
      </c>
      <c r="T21" s="27">
        <v>9782409046452</v>
      </c>
      <c r="U21" s="17" t="s">
        <v>122</v>
      </c>
      <c r="V21" s="27">
        <v>9782409046445</v>
      </c>
      <c r="W21" s="17" t="s">
        <v>123</v>
      </c>
      <c r="X21" s="17" t="s">
        <v>124</v>
      </c>
      <c r="Y21" s="17" t="s">
        <v>112</v>
      </c>
      <c r="Z21" s="27">
        <v>2024</v>
      </c>
      <c r="AA21" s="17" t="s">
        <v>125</v>
      </c>
      <c r="AB21" s="17" t="s">
        <v>149</v>
      </c>
      <c r="AC21" s="17" t="s">
        <v>127</v>
      </c>
      <c r="AD21" s="17" t="s">
        <v>128</v>
      </c>
      <c r="AE21" s="17" t="s">
        <v>129</v>
      </c>
      <c r="AF21" s="17" t="s">
        <v>130</v>
      </c>
      <c r="AG21" s="17" t="s">
        <v>131</v>
      </c>
      <c r="AH21" s="17" t="s">
        <v>132</v>
      </c>
      <c r="AI21" s="17" t="s">
        <v>133</v>
      </c>
      <c r="AJ21" s="17" t="s">
        <v>134</v>
      </c>
      <c r="AK21" s="17" t="s">
        <v>135</v>
      </c>
      <c r="AL21" s="17" t="s">
        <v>136</v>
      </c>
      <c r="AM21" s="17" t="s">
        <v>137</v>
      </c>
      <c r="AN21" s="17" t="s">
        <v>138</v>
      </c>
      <c r="AO21" s="17" t="s">
        <v>139</v>
      </c>
      <c r="AP21" s="17" t="s">
        <v>116</v>
      </c>
      <c r="AQ21" s="17" t="s">
        <v>369</v>
      </c>
      <c r="AR21" s="17" t="s">
        <v>76</v>
      </c>
      <c r="AS21" s="17" t="s">
        <v>370</v>
      </c>
      <c r="AT21" s="17" t="s">
        <v>371</v>
      </c>
      <c r="AU21" s="17" t="s">
        <v>372</v>
      </c>
      <c r="AV21" s="17" t="s">
        <v>116</v>
      </c>
      <c r="AW21" s="17" t="s">
        <v>116</v>
      </c>
      <c r="AX21" s="17" t="s">
        <v>116</v>
      </c>
      <c r="AY21" s="17" t="s">
        <v>116</v>
      </c>
      <c r="AZ21" s="17" t="s">
        <v>116</v>
      </c>
      <c r="BA21" s="17" t="s">
        <v>116</v>
      </c>
      <c r="BB21" s="17" t="s">
        <v>116</v>
      </c>
      <c r="BC21" s="17" t="s">
        <v>116</v>
      </c>
      <c r="BD21" s="17" t="s">
        <v>116</v>
      </c>
      <c r="BE21" s="17" t="s">
        <v>116</v>
      </c>
      <c r="BF21" s="17" t="s">
        <v>116</v>
      </c>
      <c r="BG21" s="17" t="s">
        <v>116</v>
      </c>
      <c r="BH21" s="17" t="s">
        <v>116</v>
      </c>
      <c r="BI21" s="17" t="s">
        <v>116</v>
      </c>
      <c r="BJ21" s="17" t="s">
        <v>116</v>
      </c>
      <c r="BK21" s="17" t="s">
        <v>116</v>
      </c>
      <c r="BL21" s="17" t="s">
        <v>116</v>
      </c>
      <c r="BM21" s="17" t="s">
        <v>116</v>
      </c>
      <c r="BN21" s="17" t="s">
        <v>116</v>
      </c>
      <c r="BO21" s="17" t="s">
        <v>116</v>
      </c>
      <c r="BP21" s="17" t="s">
        <v>116</v>
      </c>
      <c r="BQ21" s="17" t="s">
        <v>116</v>
      </c>
      <c r="BR21" s="17" t="s">
        <v>116</v>
      </c>
      <c r="BS21" s="17" t="s">
        <v>116</v>
      </c>
      <c r="BT21" s="17" t="s">
        <v>116</v>
      </c>
      <c r="BU21" s="17" t="s">
        <v>116</v>
      </c>
      <c r="BV21" s="17" t="s">
        <v>116</v>
      </c>
      <c r="BW21" s="17" t="s">
        <v>116</v>
      </c>
      <c r="BX21" s="17" t="s">
        <v>116</v>
      </c>
      <c r="BY21" s="17" t="s">
        <v>116</v>
      </c>
      <c r="BZ21" s="17" t="s">
        <v>116</v>
      </c>
      <c r="CA21" s="17" t="s">
        <v>116</v>
      </c>
    </row>
    <row r="22" spans="1:79" s="17" customFormat="1" ht="20.100000000000001" customHeight="1" x14ac:dyDescent="0.25">
      <c r="A22" s="17" t="s">
        <v>373</v>
      </c>
      <c r="B22" s="17" t="s">
        <v>112</v>
      </c>
      <c r="C22" s="27">
        <v>20250120</v>
      </c>
      <c r="D22" s="17" t="s">
        <v>374</v>
      </c>
      <c r="E22" s="17" t="s">
        <v>375</v>
      </c>
      <c r="F22" s="17" t="s">
        <v>376</v>
      </c>
      <c r="G22" s="17" t="s">
        <v>116</v>
      </c>
      <c r="H22" s="17" t="s">
        <v>377</v>
      </c>
      <c r="I22" s="17" t="s">
        <v>116</v>
      </c>
      <c r="J22" s="17" t="s">
        <v>116</v>
      </c>
      <c r="K22" s="17" t="s">
        <v>116</v>
      </c>
      <c r="L22" s="17" t="s">
        <v>116</v>
      </c>
      <c r="M22" s="5" t="s">
        <v>351</v>
      </c>
      <c r="N22" s="17" t="s">
        <v>378</v>
      </c>
      <c r="O22" s="17" t="s">
        <v>112</v>
      </c>
      <c r="P22" s="7" t="s">
        <v>120</v>
      </c>
      <c r="Q22" s="17" t="s">
        <v>120</v>
      </c>
      <c r="R22" s="17" t="s">
        <v>120</v>
      </c>
      <c r="S22" s="17" t="s">
        <v>379</v>
      </c>
      <c r="T22" s="27">
        <v>9782409047541</v>
      </c>
      <c r="U22" s="17" t="s">
        <v>122</v>
      </c>
      <c r="V22" s="27">
        <v>9782409047534</v>
      </c>
      <c r="W22" s="17" t="s">
        <v>123</v>
      </c>
      <c r="X22" s="17" t="s">
        <v>124</v>
      </c>
      <c r="Y22" s="17" t="s">
        <v>112</v>
      </c>
      <c r="Z22" s="27">
        <v>2024</v>
      </c>
      <c r="AA22" s="17" t="s">
        <v>125</v>
      </c>
      <c r="AB22" s="17" t="s">
        <v>197</v>
      </c>
      <c r="AC22" s="17" t="s">
        <v>127</v>
      </c>
      <c r="AD22" s="17" t="s">
        <v>128</v>
      </c>
      <c r="AE22" s="17" t="s">
        <v>129</v>
      </c>
      <c r="AF22" s="17" t="s">
        <v>130</v>
      </c>
      <c r="AG22" s="17" t="s">
        <v>131</v>
      </c>
      <c r="AH22" s="17" t="s">
        <v>132</v>
      </c>
      <c r="AI22" s="17" t="s">
        <v>133</v>
      </c>
      <c r="AJ22" s="17" t="s">
        <v>134</v>
      </c>
      <c r="AK22" s="17" t="s">
        <v>135</v>
      </c>
      <c r="AL22" s="17" t="s">
        <v>136</v>
      </c>
      <c r="AM22" s="17" t="s">
        <v>137</v>
      </c>
      <c r="AN22" s="17" t="s">
        <v>138</v>
      </c>
      <c r="AO22" s="17" t="s">
        <v>139</v>
      </c>
      <c r="AP22" s="17" t="s">
        <v>116</v>
      </c>
      <c r="AQ22" s="17" t="s">
        <v>380</v>
      </c>
      <c r="AR22" s="17" t="s">
        <v>76</v>
      </c>
      <c r="AS22" s="17" t="s">
        <v>381</v>
      </c>
      <c r="AT22" s="17" t="s">
        <v>382</v>
      </c>
      <c r="AU22" s="17" t="s">
        <v>383</v>
      </c>
      <c r="AV22" s="17" t="s">
        <v>384</v>
      </c>
      <c r="AW22" s="17" t="s">
        <v>116</v>
      </c>
      <c r="AX22" s="17" t="s">
        <v>116</v>
      </c>
      <c r="AY22" s="17" t="s">
        <v>116</v>
      </c>
      <c r="AZ22" s="17" t="s">
        <v>116</v>
      </c>
      <c r="BA22" s="17" t="s">
        <v>116</v>
      </c>
      <c r="BB22" s="17" t="s">
        <v>116</v>
      </c>
      <c r="BC22" s="17" t="s">
        <v>116</v>
      </c>
      <c r="BD22" s="17" t="s">
        <v>116</v>
      </c>
      <c r="BE22" s="17" t="s">
        <v>116</v>
      </c>
      <c r="BF22" s="17" t="s">
        <v>116</v>
      </c>
      <c r="BG22" s="17" t="s">
        <v>116</v>
      </c>
      <c r="BH22" s="17" t="s">
        <v>116</v>
      </c>
      <c r="BI22" s="17" t="s">
        <v>116</v>
      </c>
      <c r="BJ22" s="17" t="s">
        <v>116</v>
      </c>
      <c r="BK22" s="17" t="s">
        <v>116</v>
      </c>
      <c r="BL22" s="17" t="s">
        <v>116</v>
      </c>
      <c r="BM22" s="17" t="s">
        <v>116</v>
      </c>
      <c r="BN22" s="17" t="s">
        <v>116</v>
      </c>
      <c r="BO22" s="17" t="s">
        <v>116</v>
      </c>
      <c r="BP22" s="17" t="s">
        <v>116</v>
      </c>
      <c r="BQ22" s="17" t="s">
        <v>116</v>
      </c>
      <c r="BR22" s="17" t="s">
        <v>116</v>
      </c>
      <c r="BS22" s="17" t="s">
        <v>116</v>
      </c>
      <c r="BT22" s="17" t="s">
        <v>116</v>
      </c>
      <c r="BU22" s="17" t="s">
        <v>116</v>
      </c>
      <c r="BV22" s="17" t="s">
        <v>116</v>
      </c>
      <c r="BW22" s="17" t="s">
        <v>116</v>
      </c>
      <c r="BX22" s="17" t="s">
        <v>116</v>
      </c>
      <c r="BY22" s="17" t="s">
        <v>116</v>
      </c>
      <c r="BZ22" s="17" t="s">
        <v>116</v>
      </c>
      <c r="CA22" s="17" t="s">
        <v>116</v>
      </c>
    </row>
    <row r="23" spans="1:79" s="17" customFormat="1" ht="20.100000000000001" customHeight="1" x14ac:dyDescent="0.25">
      <c r="A23" s="17" t="s">
        <v>385</v>
      </c>
      <c r="B23" s="17" t="s">
        <v>112</v>
      </c>
      <c r="C23" s="27">
        <v>20250120</v>
      </c>
      <c r="D23" s="17" t="s">
        <v>386</v>
      </c>
      <c r="E23" s="17" t="s">
        <v>387</v>
      </c>
      <c r="F23" s="17" t="s">
        <v>388</v>
      </c>
      <c r="G23" s="17" t="s">
        <v>116</v>
      </c>
      <c r="H23" s="17" t="s">
        <v>389</v>
      </c>
      <c r="I23" s="17" t="s">
        <v>390</v>
      </c>
      <c r="J23" s="17" t="s">
        <v>116</v>
      </c>
      <c r="K23" s="17" t="s">
        <v>116</v>
      </c>
      <c r="L23" s="17" t="s">
        <v>116</v>
      </c>
      <c r="M23" s="5" t="s">
        <v>257</v>
      </c>
      <c r="N23" s="17" t="s">
        <v>391</v>
      </c>
      <c r="O23" s="17" t="s">
        <v>112</v>
      </c>
      <c r="P23" s="7" t="s">
        <v>120</v>
      </c>
      <c r="Q23" s="17" t="s">
        <v>120</v>
      </c>
      <c r="R23" s="17" t="s">
        <v>120</v>
      </c>
      <c r="S23" s="17" t="s">
        <v>392</v>
      </c>
      <c r="T23" s="27">
        <v>9782409043888</v>
      </c>
      <c r="U23" s="17" t="s">
        <v>122</v>
      </c>
      <c r="V23" s="27">
        <v>9782409043871</v>
      </c>
      <c r="W23" s="17" t="s">
        <v>123</v>
      </c>
      <c r="X23" s="17" t="s">
        <v>124</v>
      </c>
      <c r="Y23" s="17" t="s">
        <v>112</v>
      </c>
      <c r="Z23" s="27">
        <v>2024</v>
      </c>
      <c r="AA23" s="17" t="s">
        <v>125</v>
      </c>
      <c r="AB23" s="17" t="s">
        <v>393</v>
      </c>
      <c r="AC23" s="17" t="s">
        <v>127</v>
      </c>
      <c r="AD23" s="17" t="s">
        <v>128</v>
      </c>
      <c r="AE23" s="17" t="s">
        <v>129</v>
      </c>
      <c r="AF23" s="17" t="s">
        <v>130</v>
      </c>
      <c r="AG23" s="17" t="s">
        <v>131</v>
      </c>
      <c r="AH23" s="17" t="s">
        <v>132</v>
      </c>
      <c r="AI23" s="17" t="s">
        <v>133</v>
      </c>
      <c r="AJ23" s="17" t="s">
        <v>134</v>
      </c>
      <c r="AK23" s="17" t="s">
        <v>135</v>
      </c>
      <c r="AL23" s="17" t="s">
        <v>136</v>
      </c>
      <c r="AM23" s="17" t="s">
        <v>137</v>
      </c>
      <c r="AN23" s="17" t="s">
        <v>138</v>
      </c>
      <c r="AO23" s="17" t="s">
        <v>139</v>
      </c>
      <c r="AP23" s="17" t="s">
        <v>116</v>
      </c>
      <c r="AQ23" s="17" t="s">
        <v>394</v>
      </c>
      <c r="AR23" s="17" t="s">
        <v>76</v>
      </c>
      <c r="AS23" s="17" t="s">
        <v>395</v>
      </c>
      <c r="AT23" s="17" t="s">
        <v>396</v>
      </c>
      <c r="AU23" s="17" t="s">
        <v>116</v>
      </c>
      <c r="AV23" s="17" t="s">
        <v>116</v>
      </c>
      <c r="AW23" s="17" t="s">
        <v>116</v>
      </c>
      <c r="AX23" s="17" t="s">
        <v>116</v>
      </c>
      <c r="AY23" s="17" t="s">
        <v>116</v>
      </c>
      <c r="AZ23" s="17" t="s">
        <v>116</v>
      </c>
      <c r="BA23" s="17" t="s">
        <v>116</v>
      </c>
      <c r="BB23" s="17" t="s">
        <v>116</v>
      </c>
      <c r="BC23" s="17" t="s">
        <v>116</v>
      </c>
      <c r="BD23" s="17" t="s">
        <v>116</v>
      </c>
      <c r="BE23" s="17" t="s">
        <v>116</v>
      </c>
      <c r="BF23" s="17" t="s">
        <v>116</v>
      </c>
      <c r="BG23" s="17" t="s">
        <v>116</v>
      </c>
      <c r="BH23" s="17" t="s">
        <v>116</v>
      </c>
      <c r="BI23" s="17" t="s">
        <v>116</v>
      </c>
      <c r="BJ23" s="17" t="s">
        <v>116</v>
      </c>
      <c r="BK23" s="17" t="s">
        <v>116</v>
      </c>
      <c r="BL23" s="17" t="s">
        <v>116</v>
      </c>
      <c r="BM23" s="17" t="s">
        <v>116</v>
      </c>
      <c r="BN23" s="17" t="s">
        <v>116</v>
      </c>
      <c r="BO23" s="17" t="s">
        <v>116</v>
      </c>
      <c r="BP23" s="17" t="s">
        <v>116</v>
      </c>
      <c r="BQ23" s="17" t="s">
        <v>116</v>
      </c>
      <c r="BR23" s="17" t="s">
        <v>116</v>
      </c>
      <c r="BS23" s="17" t="s">
        <v>116</v>
      </c>
      <c r="BT23" s="17" t="s">
        <v>116</v>
      </c>
      <c r="BU23" s="17" t="s">
        <v>116</v>
      </c>
      <c r="BV23" s="17" t="s">
        <v>116</v>
      </c>
      <c r="BW23" s="17" t="s">
        <v>116</v>
      </c>
      <c r="BX23" s="17" t="s">
        <v>116</v>
      </c>
      <c r="BY23" s="17" t="s">
        <v>116</v>
      </c>
      <c r="BZ23" s="17" t="s">
        <v>116</v>
      </c>
      <c r="CA23" s="17" t="s">
        <v>116</v>
      </c>
    </row>
    <row r="24" spans="1:79" s="17" customFormat="1" ht="20.100000000000001" customHeight="1" x14ac:dyDescent="0.25">
      <c r="A24" s="17" t="s">
        <v>397</v>
      </c>
      <c r="B24" s="17" t="s">
        <v>112</v>
      </c>
      <c r="C24" s="27">
        <v>20250120</v>
      </c>
      <c r="D24" s="17" t="s">
        <v>398</v>
      </c>
      <c r="E24" s="17" t="s">
        <v>399</v>
      </c>
      <c r="F24" s="17" t="s">
        <v>400</v>
      </c>
      <c r="G24" s="17" t="s">
        <v>116</v>
      </c>
      <c r="H24" s="17" t="s">
        <v>401</v>
      </c>
      <c r="I24" s="17" t="s">
        <v>116</v>
      </c>
      <c r="J24" s="17" t="s">
        <v>116</v>
      </c>
      <c r="K24" s="17" t="s">
        <v>116</v>
      </c>
      <c r="L24" s="17" t="s">
        <v>116</v>
      </c>
      <c r="M24" s="5" t="s">
        <v>402</v>
      </c>
      <c r="N24" s="17" t="s">
        <v>403</v>
      </c>
      <c r="O24" s="17" t="s">
        <v>112</v>
      </c>
      <c r="P24" s="7" t="s">
        <v>120</v>
      </c>
      <c r="Q24" s="17" t="s">
        <v>120</v>
      </c>
      <c r="R24" s="17" t="s">
        <v>120</v>
      </c>
      <c r="S24" s="17" t="s">
        <v>404</v>
      </c>
      <c r="T24" s="27">
        <v>9782409045554</v>
      </c>
      <c r="U24" s="17" t="s">
        <v>122</v>
      </c>
      <c r="V24" s="27">
        <v>9782409045547</v>
      </c>
      <c r="W24" s="17" t="s">
        <v>123</v>
      </c>
      <c r="X24" s="17" t="s">
        <v>124</v>
      </c>
      <c r="Y24" s="17" t="s">
        <v>112</v>
      </c>
      <c r="Z24" s="27">
        <v>2024</v>
      </c>
      <c r="AA24" s="17" t="s">
        <v>125</v>
      </c>
      <c r="AB24" s="17" t="s">
        <v>126</v>
      </c>
      <c r="AC24" s="17" t="s">
        <v>127</v>
      </c>
      <c r="AD24" s="17" t="s">
        <v>128</v>
      </c>
      <c r="AE24" s="17" t="s">
        <v>129</v>
      </c>
      <c r="AF24" s="17" t="s">
        <v>130</v>
      </c>
      <c r="AG24" s="17" t="s">
        <v>131</v>
      </c>
      <c r="AH24" s="17" t="s">
        <v>132</v>
      </c>
      <c r="AI24" s="17" t="s">
        <v>133</v>
      </c>
      <c r="AJ24" s="17" t="s">
        <v>134</v>
      </c>
      <c r="AK24" s="17" t="s">
        <v>135</v>
      </c>
      <c r="AL24" s="17" t="s">
        <v>136</v>
      </c>
      <c r="AM24" s="17" t="s">
        <v>137</v>
      </c>
      <c r="AN24" s="17" t="s">
        <v>138</v>
      </c>
      <c r="AO24" s="17" t="s">
        <v>139</v>
      </c>
      <c r="AP24" s="17" t="s">
        <v>116</v>
      </c>
      <c r="AQ24" s="17" t="s">
        <v>405</v>
      </c>
      <c r="AR24" s="17" t="s">
        <v>76</v>
      </c>
      <c r="AS24" s="17" t="s">
        <v>406</v>
      </c>
      <c r="AT24" s="17" t="s">
        <v>116</v>
      </c>
      <c r="AU24" s="17" t="s">
        <v>116</v>
      </c>
      <c r="AV24" s="17" t="s">
        <v>116</v>
      </c>
      <c r="AW24" s="17" t="s">
        <v>116</v>
      </c>
      <c r="AX24" s="17" t="s">
        <v>116</v>
      </c>
      <c r="AY24" s="17" t="s">
        <v>116</v>
      </c>
      <c r="AZ24" s="17" t="s">
        <v>116</v>
      </c>
      <c r="BA24" s="17" t="s">
        <v>116</v>
      </c>
      <c r="BB24" s="17" t="s">
        <v>116</v>
      </c>
      <c r="BC24" s="17" t="s">
        <v>116</v>
      </c>
      <c r="BD24" s="17" t="s">
        <v>116</v>
      </c>
      <c r="BE24" s="17" t="s">
        <v>116</v>
      </c>
      <c r="BF24" s="17" t="s">
        <v>116</v>
      </c>
      <c r="BG24" s="17" t="s">
        <v>116</v>
      </c>
      <c r="BH24" s="17" t="s">
        <v>116</v>
      </c>
      <c r="BI24" s="17" t="s">
        <v>116</v>
      </c>
      <c r="BJ24" s="17" t="s">
        <v>116</v>
      </c>
      <c r="BK24" s="17" t="s">
        <v>116</v>
      </c>
      <c r="BL24" s="17" t="s">
        <v>116</v>
      </c>
      <c r="BM24" s="17" t="s">
        <v>116</v>
      </c>
      <c r="BN24" s="17" t="s">
        <v>116</v>
      </c>
      <c r="BO24" s="17" t="s">
        <v>116</v>
      </c>
      <c r="BP24" s="17" t="s">
        <v>116</v>
      </c>
      <c r="BQ24" s="17" t="s">
        <v>116</v>
      </c>
      <c r="BR24" s="17" t="s">
        <v>116</v>
      </c>
      <c r="BS24" s="17" t="s">
        <v>116</v>
      </c>
      <c r="BT24" s="17" t="s">
        <v>116</v>
      </c>
      <c r="BU24" s="17" t="s">
        <v>116</v>
      </c>
      <c r="BV24" s="17" t="s">
        <v>116</v>
      </c>
      <c r="BW24" s="17" t="s">
        <v>116</v>
      </c>
      <c r="BX24" s="17" t="s">
        <v>116</v>
      </c>
      <c r="BY24" s="17" t="s">
        <v>116</v>
      </c>
      <c r="BZ24" s="17" t="s">
        <v>116</v>
      </c>
      <c r="CA24" s="17" t="s">
        <v>116</v>
      </c>
    </row>
    <row r="25" spans="1:79" s="17" customFormat="1" ht="20.100000000000001" customHeight="1" x14ac:dyDescent="0.25">
      <c r="A25" s="17" t="s">
        <v>407</v>
      </c>
      <c r="B25" s="17" t="s">
        <v>112</v>
      </c>
      <c r="C25" s="27">
        <v>20250120</v>
      </c>
      <c r="D25" s="17" t="s">
        <v>408</v>
      </c>
      <c r="E25" s="17" t="s">
        <v>216</v>
      </c>
      <c r="F25" s="17" t="s">
        <v>409</v>
      </c>
      <c r="G25" s="17" t="s">
        <v>116</v>
      </c>
      <c r="H25" s="17" t="s">
        <v>410</v>
      </c>
      <c r="I25" s="17" t="s">
        <v>411</v>
      </c>
      <c r="J25" s="17" t="s">
        <v>116</v>
      </c>
      <c r="K25" s="17" t="s">
        <v>116</v>
      </c>
      <c r="L25" s="17" t="s">
        <v>116</v>
      </c>
      <c r="M25" s="5" t="s">
        <v>402</v>
      </c>
      <c r="N25" s="17" t="s">
        <v>412</v>
      </c>
      <c r="O25" s="17" t="s">
        <v>112</v>
      </c>
      <c r="P25" s="7" t="s">
        <v>120</v>
      </c>
      <c r="Q25" s="17" t="s">
        <v>120</v>
      </c>
      <c r="R25" s="17" t="s">
        <v>120</v>
      </c>
      <c r="S25" s="17" t="s">
        <v>413</v>
      </c>
      <c r="T25" s="27">
        <v>9782409045653</v>
      </c>
      <c r="U25" s="17" t="s">
        <v>122</v>
      </c>
      <c r="V25" s="27">
        <v>9782409045646</v>
      </c>
      <c r="W25" s="17" t="s">
        <v>123</v>
      </c>
      <c r="X25" s="17" t="s">
        <v>124</v>
      </c>
      <c r="Y25" s="17" t="s">
        <v>112</v>
      </c>
      <c r="Z25" s="27">
        <v>2024</v>
      </c>
      <c r="AA25" s="17" t="s">
        <v>125</v>
      </c>
      <c r="AB25" s="17" t="s">
        <v>149</v>
      </c>
      <c r="AC25" s="17" t="s">
        <v>127</v>
      </c>
      <c r="AD25" s="17" t="s">
        <v>128</v>
      </c>
      <c r="AE25" s="17" t="s">
        <v>129</v>
      </c>
      <c r="AF25" s="17" t="s">
        <v>130</v>
      </c>
      <c r="AG25" s="17" t="s">
        <v>131</v>
      </c>
      <c r="AH25" s="17" t="s">
        <v>132</v>
      </c>
      <c r="AI25" s="17" t="s">
        <v>133</v>
      </c>
      <c r="AJ25" s="17" t="s">
        <v>134</v>
      </c>
      <c r="AK25" s="17" t="s">
        <v>135</v>
      </c>
      <c r="AL25" s="17" t="s">
        <v>136</v>
      </c>
      <c r="AM25" s="17" t="s">
        <v>137</v>
      </c>
      <c r="AN25" s="17" t="s">
        <v>138</v>
      </c>
      <c r="AO25" s="17" t="s">
        <v>139</v>
      </c>
      <c r="AP25" s="17" t="s">
        <v>116</v>
      </c>
      <c r="AQ25" s="17" t="s">
        <v>414</v>
      </c>
      <c r="AR25" s="17" t="s">
        <v>76</v>
      </c>
      <c r="AS25" s="17" t="s">
        <v>415</v>
      </c>
      <c r="AT25" s="17" t="s">
        <v>416</v>
      </c>
      <c r="AU25" s="17" t="s">
        <v>417</v>
      </c>
      <c r="AV25" s="17" t="s">
        <v>116</v>
      </c>
      <c r="AW25" s="17" t="s">
        <v>116</v>
      </c>
      <c r="AX25" s="17" t="s">
        <v>116</v>
      </c>
      <c r="AY25" s="17" t="s">
        <v>116</v>
      </c>
      <c r="AZ25" s="17" t="s">
        <v>116</v>
      </c>
      <c r="BA25" s="17" t="s">
        <v>116</v>
      </c>
      <c r="BB25" s="17" t="s">
        <v>116</v>
      </c>
      <c r="BC25" s="17" t="s">
        <v>116</v>
      </c>
      <c r="BD25" s="17" t="s">
        <v>116</v>
      </c>
      <c r="BE25" s="17" t="s">
        <v>116</v>
      </c>
      <c r="BF25" s="17" t="s">
        <v>116</v>
      </c>
      <c r="BG25" s="17" t="s">
        <v>116</v>
      </c>
      <c r="BH25" s="17" t="s">
        <v>116</v>
      </c>
      <c r="BI25" s="17" t="s">
        <v>116</v>
      </c>
      <c r="BJ25" s="17" t="s">
        <v>116</v>
      </c>
      <c r="BK25" s="17" t="s">
        <v>116</v>
      </c>
      <c r="BL25" s="17" t="s">
        <v>116</v>
      </c>
      <c r="BM25" s="17" t="s">
        <v>116</v>
      </c>
      <c r="BN25" s="17" t="s">
        <v>116</v>
      </c>
      <c r="BO25" s="17" t="s">
        <v>116</v>
      </c>
      <c r="BP25" s="17" t="s">
        <v>116</v>
      </c>
      <c r="BQ25" s="17" t="s">
        <v>116</v>
      </c>
      <c r="BR25" s="17" t="s">
        <v>116</v>
      </c>
      <c r="BS25" s="17" t="s">
        <v>116</v>
      </c>
      <c r="BT25" s="17" t="s">
        <v>116</v>
      </c>
      <c r="BU25" s="17" t="s">
        <v>116</v>
      </c>
      <c r="BV25" s="17" t="s">
        <v>116</v>
      </c>
      <c r="BW25" s="17" t="s">
        <v>116</v>
      </c>
      <c r="BX25" s="17" t="s">
        <v>116</v>
      </c>
      <c r="BY25" s="17" t="s">
        <v>116</v>
      </c>
      <c r="BZ25" s="17" t="s">
        <v>116</v>
      </c>
      <c r="CA25" s="17" t="s">
        <v>116</v>
      </c>
    </row>
    <row r="26" spans="1:79" s="17" customFormat="1" ht="20.100000000000001" customHeight="1" x14ac:dyDescent="0.25">
      <c r="A26" s="17" t="s">
        <v>418</v>
      </c>
      <c r="B26" s="17" t="s">
        <v>112</v>
      </c>
      <c r="C26" s="27">
        <v>20250120</v>
      </c>
      <c r="D26" s="17" t="s">
        <v>419</v>
      </c>
      <c r="E26" s="17" t="s">
        <v>420</v>
      </c>
      <c r="F26" s="17" t="s">
        <v>421</v>
      </c>
      <c r="G26" s="17" t="s">
        <v>116</v>
      </c>
      <c r="H26" s="17" t="s">
        <v>422</v>
      </c>
      <c r="I26" s="17" t="s">
        <v>423</v>
      </c>
      <c r="J26" s="17" t="s">
        <v>116</v>
      </c>
      <c r="K26" s="17" t="s">
        <v>116</v>
      </c>
      <c r="L26" s="17" t="s">
        <v>116</v>
      </c>
      <c r="M26" s="5" t="s">
        <v>424</v>
      </c>
      <c r="N26" s="17" t="s">
        <v>425</v>
      </c>
      <c r="O26" s="17" t="s">
        <v>112</v>
      </c>
      <c r="P26" s="7" t="s">
        <v>120</v>
      </c>
      <c r="Q26" s="17" t="s">
        <v>120</v>
      </c>
      <c r="R26" s="17" t="s">
        <v>120</v>
      </c>
      <c r="S26" s="17" t="s">
        <v>426</v>
      </c>
      <c r="T26" s="27">
        <v>9782409046353</v>
      </c>
      <c r="U26" s="17" t="s">
        <v>122</v>
      </c>
      <c r="V26" s="27">
        <v>9782409046346</v>
      </c>
      <c r="W26" s="17" t="s">
        <v>123</v>
      </c>
      <c r="X26" s="17" t="s">
        <v>124</v>
      </c>
      <c r="Y26" s="17" t="s">
        <v>112</v>
      </c>
      <c r="Z26" s="27">
        <v>2024</v>
      </c>
      <c r="AA26" s="17" t="s">
        <v>125</v>
      </c>
      <c r="AB26" s="17" t="s">
        <v>304</v>
      </c>
      <c r="AC26" s="17" t="s">
        <v>127</v>
      </c>
      <c r="AD26" s="17" t="s">
        <v>128</v>
      </c>
      <c r="AE26" s="17" t="s">
        <v>129</v>
      </c>
      <c r="AF26" s="17" t="s">
        <v>130</v>
      </c>
      <c r="AG26" s="17" t="s">
        <v>131</v>
      </c>
      <c r="AH26" s="17" t="s">
        <v>132</v>
      </c>
      <c r="AI26" s="17" t="s">
        <v>133</v>
      </c>
      <c r="AJ26" s="17" t="s">
        <v>134</v>
      </c>
      <c r="AK26" s="17" t="s">
        <v>135</v>
      </c>
      <c r="AL26" s="17" t="s">
        <v>136</v>
      </c>
      <c r="AM26" s="17" t="s">
        <v>137</v>
      </c>
      <c r="AN26" s="17" t="s">
        <v>138</v>
      </c>
      <c r="AO26" s="17" t="s">
        <v>139</v>
      </c>
      <c r="AP26" s="17" t="s">
        <v>116</v>
      </c>
      <c r="AQ26" s="17" t="s">
        <v>427</v>
      </c>
      <c r="AR26" s="17" t="s">
        <v>76</v>
      </c>
      <c r="AS26" s="17" t="s">
        <v>428</v>
      </c>
      <c r="AT26" s="17" t="s">
        <v>429</v>
      </c>
      <c r="AU26" s="17" t="s">
        <v>430</v>
      </c>
      <c r="AV26" s="17" t="s">
        <v>431</v>
      </c>
      <c r="AW26" s="17" t="s">
        <v>432</v>
      </c>
      <c r="AX26" s="17" t="s">
        <v>433</v>
      </c>
      <c r="AY26" s="17" t="s">
        <v>434</v>
      </c>
      <c r="AZ26" s="17" t="s">
        <v>435</v>
      </c>
      <c r="BA26" s="17" t="s">
        <v>436</v>
      </c>
      <c r="BB26" s="17" t="s">
        <v>437</v>
      </c>
      <c r="BC26" s="17" t="s">
        <v>438</v>
      </c>
      <c r="BD26" s="17" t="s">
        <v>439</v>
      </c>
      <c r="BE26" s="17" t="s">
        <v>440</v>
      </c>
      <c r="BF26" s="17" t="s">
        <v>441</v>
      </c>
      <c r="BG26" s="17" t="s">
        <v>442</v>
      </c>
      <c r="BH26" s="17" t="s">
        <v>443</v>
      </c>
      <c r="BI26" s="17" t="s">
        <v>444</v>
      </c>
      <c r="BJ26" s="17" t="s">
        <v>445</v>
      </c>
      <c r="BK26" s="17" t="s">
        <v>116</v>
      </c>
      <c r="BL26" s="17" t="s">
        <v>116</v>
      </c>
      <c r="BM26" s="17" t="s">
        <v>116</v>
      </c>
      <c r="BN26" s="17" t="s">
        <v>116</v>
      </c>
      <c r="BO26" s="17" t="s">
        <v>116</v>
      </c>
      <c r="BP26" s="17" t="s">
        <v>116</v>
      </c>
      <c r="BQ26" s="17" t="s">
        <v>116</v>
      </c>
      <c r="BR26" s="17" t="s">
        <v>116</v>
      </c>
      <c r="BS26" s="17" t="s">
        <v>116</v>
      </c>
      <c r="BT26" s="17" t="s">
        <v>116</v>
      </c>
      <c r="BU26" s="17" t="s">
        <v>116</v>
      </c>
      <c r="BV26" s="17" t="s">
        <v>116</v>
      </c>
      <c r="BW26" s="17" t="s">
        <v>116</v>
      </c>
      <c r="BX26" s="17" t="s">
        <v>116</v>
      </c>
      <c r="BY26" s="17" t="s">
        <v>116</v>
      </c>
      <c r="BZ26" s="17" t="s">
        <v>116</v>
      </c>
      <c r="CA26" s="17" t="s">
        <v>116</v>
      </c>
    </row>
    <row r="27" spans="1:79" s="17" customFormat="1" ht="20.100000000000001" customHeight="1" x14ac:dyDescent="0.25">
      <c r="A27" s="17" t="s">
        <v>446</v>
      </c>
      <c r="B27" s="17" t="s">
        <v>112</v>
      </c>
      <c r="C27" s="27">
        <v>20250120</v>
      </c>
      <c r="D27" s="17" t="s">
        <v>447</v>
      </c>
      <c r="E27" s="17" t="s">
        <v>448</v>
      </c>
      <c r="F27" s="17" t="s">
        <v>449</v>
      </c>
      <c r="G27" s="17" t="s">
        <v>116</v>
      </c>
      <c r="H27" s="17" t="s">
        <v>450</v>
      </c>
      <c r="I27" s="17" t="s">
        <v>116</v>
      </c>
      <c r="J27" s="17" t="s">
        <v>116</v>
      </c>
      <c r="K27" s="17" t="s">
        <v>116</v>
      </c>
      <c r="L27" s="17" t="s">
        <v>116</v>
      </c>
      <c r="M27" s="5" t="s">
        <v>231</v>
      </c>
      <c r="N27" s="17" t="s">
        <v>451</v>
      </c>
      <c r="O27" s="17" t="s">
        <v>112</v>
      </c>
      <c r="P27" s="7" t="s">
        <v>120</v>
      </c>
      <c r="Q27" s="17" t="s">
        <v>120</v>
      </c>
      <c r="R27" s="17" t="s">
        <v>120</v>
      </c>
      <c r="S27" s="17" t="s">
        <v>452</v>
      </c>
      <c r="T27" s="27">
        <v>9782409044618</v>
      </c>
      <c r="U27" s="17" t="s">
        <v>122</v>
      </c>
      <c r="V27" s="27">
        <v>9782409044601</v>
      </c>
      <c r="W27" s="17" t="s">
        <v>123</v>
      </c>
      <c r="X27" s="17" t="s">
        <v>124</v>
      </c>
      <c r="Y27" s="17" t="s">
        <v>112</v>
      </c>
      <c r="Z27" s="27">
        <v>2024</v>
      </c>
      <c r="AA27" s="17" t="s">
        <v>125</v>
      </c>
      <c r="AB27" s="17" t="s">
        <v>149</v>
      </c>
      <c r="AC27" s="17" t="s">
        <v>127</v>
      </c>
      <c r="AD27" s="17" t="s">
        <v>128</v>
      </c>
      <c r="AE27" s="17" t="s">
        <v>129</v>
      </c>
      <c r="AF27" s="17" t="s">
        <v>130</v>
      </c>
      <c r="AG27" s="17" t="s">
        <v>131</v>
      </c>
      <c r="AH27" s="17" t="s">
        <v>132</v>
      </c>
      <c r="AI27" s="17" t="s">
        <v>133</v>
      </c>
      <c r="AJ27" s="17" t="s">
        <v>134</v>
      </c>
      <c r="AK27" s="17" t="s">
        <v>135</v>
      </c>
      <c r="AL27" s="17" t="s">
        <v>136</v>
      </c>
      <c r="AM27" s="17" t="s">
        <v>137</v>
      </c>
      <c r="AN27" s="17" t="s">
        <v>138</v>
      </c>
      <c r="AO27" s="17" t="s">
        <v>139</v>
      </c>
      <c r="AP27" s="17" t="s">
        <v>116</v>
      </c>
      <c r="AQ27" s="17" t="s">
        <v>453</v>
      </c>
      <c r="AR27" s="17" t="s">
        <v>76</v>
      </c>
      <c r="AS27" s="17" t="s">
        <v>454</v>
      </c>
      <c r="AT27" s="17" t="s">
        <v>455</v>
      </c>
      <c r="AU27" s="17" t="s">
        <v>456</v>
      </c>
      <c r="AV27" s="17" t="s">
        <v>457</v>
      </c>
      <c r="AW27" s="17" t="s">
        <v>458</v>
      </c>
      <c r="AX27" s="17" t="s">
        <v>116</v>
      </c>
      <c r="AY27" s="17" t="s">
        <v>116</v>
      </c>
      <c r="AZ27" s="17" t="s">
        <v>116</v>
      </c>
      <c r="BA27" s="17" t="s">
        <v>116</v>
      </c>
      <c r="BB27" s="17" t="s">
        <v>116</v>
      </c>
      <c r="BC27" s="17" t="s">
        <v>116</v>
      </c>
      <c r="BD27" s="17" t="s">
        <v>116</v>
      </c>
      <c r="BE27" s="17" t="s">
        <v>116</v>
      </c>
      <c r="BF27" s="17" t="s">
        <v>116</v>
      </c>
      <c r="BG27" s="17" t="s">
        <v>116</v>
      </c>
      <c r="BH27" s="17" t="s">
        <v>116</v>
      </c>
      <c r="BI27" s="17" t="s">
        <v>116</v>
      </c>
      <c r="BJ27" s="17" t="s">
        <v>116</v>
      </c>
      <c r="BK27" s="17" t="s">
        <v>116</v>
      </c>
      <c r="BL27" s="17" t="s">
        <v>116</v>
      </c>
      <c r="BM27" s="17" t="s">
        <v>116</v>
      </c>
      <c r="BN27" s="17" t="s">
        <v>116</v>
      </c>
      <c r="BO27" s="17" t="s">
        <v>116</v>
      </c>
      <c r="BP27" s="17" t="s">
        <v>116</v>
      </c>
      <c r="BQ27" s="17" t="s">
        <v>116</v>
      </c>
      <c r="BR27" s="17" t="s">
        <v>116</v>
      </c>
      <c r="BS27" s="17" t="s">
        <v>116</v>
      </c>
      <c r="BT27" s="17" t="s">
        <v>116</v>
      </c>
      <c r="BU27" s="17" t="s">
        <v>116</v>
      </c>
      <c r="BV27" s="17" t="s">
        <v>116</v>
      </c>
      <c r="BW27" s="17" t="s">
        <v>116</v>
      </c>
      <c r="BX27" s="17" t="s">
        <v>116</v>
      </c>
      <c r="BY27" s="17" t="s">
        <v>116</v>
      </c>
      <c r="BZ27" s="17" t="s">
        <v>116</v>
      </c>
      <c r="CA27" s="17" t="s">
        <v>116</v>
      </c>
    </row>
    <row r="28" spans="1:79" s="17" customFormat="1" ht="20.100000000000001" customHeight="1" x14ac:dyDescent="0.25">
      <c r="A28" s="17" t="s">
        <v>459</v>
      </c>
      <c r="B28" s="17" t="s">
        <v>112</v>
      </c>
      <c r="C28" s="27">
        <v>20250120</v>
      </c>
      <c r="D28" s="17" t="s">
        <v>460</v>
      </c>
      <c r="E28" s="17" t="s">
        <v>216</v>
      </c>
      <c r="F28" s="17" t="s">
        <v>461</v>
      </c>
      <c r="G28" s="17" t="s">
        <v>116</v>
      </c>
      <c r="H28" s="17" t="s">
        <v>462</v>
      </c>
      <c r="I28" s="17" t="s">
        <v>116</v>
      </c>
      <c r="J28" s="17" t="s">
        <v>116</v>
      </c>
      <c r="K28" s="17" t="s">
        <v>116</v>
      </c>
      <c r="L28" s="17" t="s">
        <v>116</v>
      </c>
      <c r="M28" s="5" t="s">
        <v>289</v>
      </c>
      <c r="N28" s="17" t="s">
        <v>463</v>
      </c>
      <c r="O28" s="17" t="s">
        <v>112</v>
      </c>
      <c r="P28" s="7" t="s">
        <v>120</v>
      </c>
      <c r="Q28" s="17" t="s">
        <v>120</v>
      </c>
      <c r="R28" s="17" t="s">
        <v>120</v>
      </c>
      <c r="S28" s="17" t="s">
        <v>464</v>
      </c>
      <c r="T28" s="27">
        <v>9782409047237</v>
      </c>
      <c r="U28" s="17" t="s">
        <v>122</v>
      </c>
      <c r="V28" s="27">
        <v>9782409047220</v>
      </c>
      <c r="W28" s="17" t="s">
        <v>123</v>
      </c>
      <c r="X28" s="17" t="s">
        <v>124</v>
      </c>
      <c r="Y28" s="17" t="s">
        <v>112</v>
      </c>
      <c r="Z28" s="27">
        <v>2024</v>
      </c>
      <c r="AA28" s="17" t="s">
        <v>125</v>
      </c>
      <c r="AB28" s="17" t="s">
        <v>172</v>
      </c>
      <c r="AC28" s="17" t="s">
        <v>127</v>
      </c>
      <c r="AD28" s="17" t="s">
        <v>128</v>
      </c>
      <c r="AE28" s="17" t="s">
        <v>129</v>
      </c>
      <c r="AF28" s="17" t="s">
        <v>130</v>
      </c>
      <c r="AG28" s="17" t="s">
        <v>131</v>
      </c>
      <c r="AH28" s="17" t="s">
        <v>132</v>
      </c>
      <c r="AI28" s="17" t="s">
        <v>133</v>
      </c>
      <c r="AJ28" s="17" t="s">
        <v>134</v>
      </c>
      <c r="AK28" s="17" t="s">
        <v>135</v>
      </c>
      <c r="AL28" s="17" t="s">
        <v>136</v>
      </c>
      <c r="AM28" s="17" t="s">
        <v>137</v>
      </c>
      <c r="AN28" s="17" t="s">
        <v>138</v>
      </c>
      <c r="AO28" s="17" t="s">
        <v>139</v>
      </c>
      <c r="AP28" s="17" t="s">
        <v>116</v>
      </c>
      <c r="AQ28" s="17" t="s">
        <v>465</v>
      </c>
      <c r="AR28" s="17" t="s">
        <v>76</v>
      </c>
      <c r="AS28" s="17" t="s">
        <v>466</v>
      </c>
      <c r="AT28" s="17" t="s">
        <v>116</v>
      </c>
      <c r="AU28" s="17" t="s">
        <v>116</v>
      </c>
      <c r="AV28" s="17" t="s">
        <v>116</v>
      </c>
      <c r="AW28" s="17" t="s">
        <v>116</v>
      </c>
      <c r="AX28" s="17" t="s">
        <v>116</v>
      </c>
      <c r="AY28" s="17" t="s">
        <v>116</v>
      </c>
      <c r="AZ28" s="17" t="s">
        <v>116</v>
      </c>
      <c r="BA28" s="17" t="s">
        <v>116</v>
      </c>
      <c r="BB28" s="17" t="s">
        <v>116</v>
      </c>
      <c r="BC28" s="17" t="s">
        <v>116</v>
      </c>
      <c r="BD28" s="17" t="s">
        <v>116</v>
      </c>
      <c r="BE28" s="17" t="s">
        <v>116</v>
      </c>
      <c r="BF28" s="17" t="s">
        <v>116</v>
      </c>
      <c r="BG28" s="17" t="s">
        <v>116</v>
      </c>
      <c r="BH28" s="17" t="s">
        <v>116</v>
      </c>
      <c r="BI28" s="17" t="s">
        <v>116</v>
      </c>
      <c r="BJ28" s="17" t="s">
        <v>116</v>
      </c>
      <c r="BK28" s="17" t="s">
        <v>116</v>
      </c>
      <c r="BL28" s="17" t="s">
        <v>116</v>
      </c>
      <c r="BM28" s="17" t="s">
        <v>116</v>
      </c>
      <c r="BN28" s="17" t="s">
        <v>116</v>
      </c>
      <c r="BO28" s="17" t="s">
        <v>116</v>
      </c>
      <c r="BP28" s="17" t="s">
        <v>116</v>
      </c>
      <c r="BQ28" s="17" t="s">
        <v>116</v>
      </c>
      <c r="BR28" s="17" t="s">
        <v>116</v>
      </c>
      <c r="BS28" s="17" t="s">
        <v>116</v>
      </c>
      <c r="BT28" s="17" t="s">
        <v>116</v>
      </c>
      <c r="BU28" s="17" t="s">
        <v>116</v>
      </c>
      <c r="BV28" s="17" t="s">
        <v>116</v>
      </c>
      <c r="BW28" s="17" t="s">
        <v>116</v>
      </c>
      <c r="BX28" s="17" t="s">
        <v>116</v>
      </c>
      <c r="BY28" s="17" t="s">
        <v>116</v>
      </c>
      <c r="BZ28" s="17" t="s">
        <v>116</v>
      </c>
      <c r="CA28" s="17" t="s">
        <v>116</v>
      </c>
    </row>
    <row r="29" spans="1:79" s="17" customFormat="1" ht="20.100000000000001" customHeight="1" x14ac:dyDescent="0.25">
      <c r="A29" s="17" t="s">
        <v>467</v>
      </c>
      <c r="B29" s="17" t="s">
        <v>112</v>
      </c>
      <c r="C29" s="27">
        <v>20250120</v>
      </c>
      <c r="D29" s="17" t="s">
        <v>468</v>
      </c>
      <c r="E29" s="17" t="s">
        <v>469</v>
      </c>
      <c r="F29" s="17" t="s">
        <v>470</v>
      </c>
      <c r="G29" s="17" t="s">
        <v>116</v>
      </c>
      <c r="H29" s="17" t="s">
        <v>471</v>
      </c>
      <c r="I29" s="17" t="s">
        <v>116</v>
      </c>
      <c r="J29" s="17" t="s">
        <v>116</v>
      </c>
      <c r="K29" s="17" t="s">
        <v>116</v>
      </c>
      <c r="L29" s="17" t="s">
        <v>116</v>
      </c>
      <c r="M29" s="5" t="s">
        <v>231</v>
      </c>
      <c r="N29" s="17" t="s">
        <v>472</v>
      </c>
      <c r="O29" s="17" t="s">
        <v>112</v>
      </c>
      <c r="P29" s="7" t="s">
        <v>120</v>
      </c>
      <c r="Q29" s="17" t="s">
        <v>120</v>
      </c>
      <c r="R29" s="17" t="s">
        <v>120</v>
      </c>
      <c r="S29" s="17" t="s">
        <v>473</v>
      </c>
      <c r="T29" s="27">
        <v>9782409045233</v>
      </c>
      <c r="U29" s="17" t="s">
        <v>122</v>
      </c>
      <c r="V29" s="27">
        <v>9782409045226</v>
      </c>
      <c r="W29" s="17" t="s">
        <v>123</v>
      </c>
      <c r="X29" s="17" t="s">
        <v>124</v>
      </c>
      <c r="Y29" s="17" t="s">
        <v>112</v>
      </c>
      <c r="Z29" s="27">
        <v>2024</v>
      </c>
      <c r="AA29" s="17" t="s">
        <v>125</v>
      </c>
      <c r="AB29" s="17" t="s">
        <v>172</v>
      </c>
      <c r="AC29" s="17" t="s">
        <v>127</v>
      </c>
      <c r="AD29" s="17" t="s">
        <v>128</v>
      </c>
      <c r="AE29" s="17" t="s">
        <v>129</v>
      </c>
      <c r="AF29" s="17" t="s">
        <v>130</v>
      </c>
      <c r="AG29" s="17" t="s">
        <v>131</v>
      </c>
      <c r="AH29" s="17" t="s">
        <v>132</v>
      </c>
      <c r="AI29" s="17" t="s">
        <v>133</v>
      </c>
      <c r="AJ29" s="17" t="s">
        <v>134</v>
      </c>
      <c r="AK29" s="17" t="s">
        <v>135</v>
      </c>
      <c r="AL29" s="17" t="s">
        <v>136</v>
      </c>
      <c r="AM29" s="17" t="s">
        <v>137</v>
      </c>
      <c r="AN29" s="17" t="s">
        <v>138</v>
      </c>
      <c r="AO29" s="17" t="s">
        <v>139</v>
      </c>
      <c r="AP29" s="17" t="s">
        <v>116</v>
      </c>
      <c r="AQ29" s="17" t="s">
        <v>474</v>
      </c>
      <c r="AR29" s="17" t="s">
        <v>76</v>
      </c>
      <c r="AS29" s="17" t="s">
        <v>475</v>
      </c>
      <c r="AT29" s="17" t="s">
        <v>476</v>
      </c>
      <c r="AU29" s="17" t="s">
        <v>116</v>
      </c>
      <c r="AV29" s="17" t="s">
        <v>116</v>
      </c>
      <c r="AW29" s="17" t="s">
        <v>116</v>
      </c>
      <c r="AX29" s="17" t="s">
        <v>116</v>
      </c>
      <c r="AY29" s="17" t="s">
        <v>116</v>
      </c>
      <c r="AZ29" s="17" t="s">
        <v>116</v>
      </c>
      <c r="BA29" s="17" t="s">
        <v>116</v>
      </c>
      <c r="BB29" s="17" t="s">
        <v>116</v>
      </c>
      <c r="BC29" s="17" t="s">
        <v>116</v>
      </c>
      <c r="BD29" s="17" t="s">
        <v>116</v>
      </c>
      <c r="BE29" s="17" t="s">
        <v>116</v>
      </c>
      <c r="BF29" s="17" t="s">
        <v>116</v>
      </c>
      <c r="BG29" s="17" t="s">
        <v>116</v>
      </c>
      <c r="BH29" s="17" t="s">
        <v>116</v>
      </c>
      <c r="BI29" s="17" t="s">
        <v>116</v>
      </c>
      <c r="BJ29" s="17" t="s">
        <v>116</v>
      </c>
      <c r="BK29" s="17" t="s">
        <v>116</v>
      </c>
      <c r="BL29" s="17" t="s">
        <v>116</v>
      </c>
      <c r="BM29" s="17" t="s">
        <v>116</v>
      </c>
      <c r="BN29" s="17" t="s">
        <v>116</v>
      </c>
      <c r="BO29" s="17" t="s">
        <v>116</v>
      </c>
      <c r="BP29" s="17" t="s">
        <v>116</v>
      </c>
      <c r="BQ29" s="17" t="s">
        <v>116</v>
      </c>
      <c r="BR29" s="17" t="s">
        <v>116</v>
      </c>
      <c r="BS29" s="17" t="s">
        <v>116</v>
      </c>
      <c r="BT29" s="17" t="s">
        <v>116</v>
      </c>
      <c r="BU29" s="17" t="s">
        <v>116</v>
      </c>
      <c r="BV29" s="17" t="s">
        <v>116</v>
      </c>
      <c r="BW29" s="17" t="s">
        <v>116</v>
      </c>
      <c r="BX29" s="17" t="s">
        <v>116</v>
      </c>
      <c r="BY29" s="17" t="s">
        <v>116</v>
      </c>
      <c r="BZ29" s="17" t="s">
        <v>116</v>
      </c>
      <c r="CA29" s="17" t="s">
        <v>116</v>
      </c>
    </row>
    <row r="30" spans="1:79" s="17" customFormat="1" ht="20.100000000000001" customHeight="1" x14ac:dyDescent="0.25">
      <c r="A30" s="17" t="s">
        <v>477</v>
      </c>
      <c r="B30" s="17" t="s">
        <v>112</v>
      </c>
      <c r="C30" s="27">
        <v>20250120</v>
      </c>
      <c r="D30" s="17" t="s">
        <v>478</v>
      </c>
      <c r="E30" s="17" t="s">
        <v>479</v>
      </c>
      <c r="F30" s="17" t="s">
        <v>470</v>
      </c>
      <c r="G30" s="17" t="s">
        <v>116</v>
      </c>
      <c r="H30" s="17" t="s">
        <v>471</v>
      </c>
      <c r="I30" s="17" t="s">
        <v>116</v>
      </c>
      <c r="J30" s="17" t="s">
        <v>116</v>
      </c>
      <c r="K30" s="17" t="s">
        <v>116</v>
      </c>
      <c r="L30" s="17" t="s">
        <v>116</v>
      </c>
      <c r="M30" s="5" t="s">
        <v>480</v>
      </c>
      <c r="N30" s="17" t="s">
        <v>481</v>
      </c>
      <c r="O30" s="17" t="s">
        <v>112</v>
      </c>
      <c r="P30" s="7" t="s">
        <v>120</v>
      </c>
      <c r="Q30" s="17" t="s">
        <v>120</v>
      </c>
      <c r="R30" s="17" t="s">
        <v>120</v>
      </c>
      <c r="S30" s="17" t="s">
        <v>482</v>
      </c>
      <c r="T30" s="27">
        <v>9782409042560</v>
      </c>
      <c r="U30" s="17" t="s">
        <v>122</v>
      </c>
      <c r="V30" s="27">
        <v>9782409042553</v>
      </c>
      <c r="W30" s="17" t="s">
        <v>123</v>
      </c>
      <c r="X30" s="17" t="s">
        <v>124</v>
      </c>
      <c r="Y30" s="17" t="s">
        <v>112</v>
      </c>
      <c r="Z30" s="27">
        <v>2024</v>
      </c>
      <c r="AA30" s="17" t="s">
        <v>125</v>
      </c>
      <c r="AB30" s="17" t="s">
        <v>172</v>
      </c>
      <c r="AC30" s="17" t="s">
        <v>127</v>
      </c>
      <c r="AD30" s="17" t="s">
        <v>128</v>
      </c>
      <c r="AE30" s="17" t="s">
        <v>129</v>
      </c>
      <c r="AF30" s="17" t="s">
        <v>130</v>
      </c>
      <c r="AG30" s="17" t="s">
        <v>131</v>
      </c>
      <c r="AH30" s="17" t="s">
        <v>132</v>
      </c>
      <c r="AI30" s="17" t="s">
        <v>133</v>
      </c>
      <c r="AJ30" s="17" t="s">
        <v>134</v>
      </c>
      <c r="AK30" s="17" t="s">
        <v>135</v>
      </c>
      <c r="AL30" s="17" t="s">
        <v>136</v>
      </c>
      <c r="AM30" s="17" t="s">
        <v>137</v>
      </c>
      <c r="AN30" s="17" t="s">
        <v>138</v>
      </c>
      <c r="AO30" s="17" t="s">
        <v>139</v>
      </c>
      <c r="AP30" s="17" t="s">
        <v>116</v>
      </c>
      <c r="AQ30" s="17" t="s">
        <v>483</v>
      </c>
      <c r="AR30" s="17" t="s">
        <v>76</v>
      </c>
      <c r="AS30" s="17" t="s">
        <v>484</v>
      </c>
      <c r="AT30" s="17" t="s">
        <v>485</v>
      </c>
      <c r="AU30" s="17" t="s">
        <v>116</v>
      </c>
      <c r="AV30" s="17" t="s">
        <v>116</v>
      </c>
      <c r="AW30" s="17" t="s">
        <v>116</v>
      </c>
      <c r="AX30" s="17" t="s">
        <v>116</v>
      </c>
      <c r="AY30" s="17" t="s">
        <v>116</v>
      </c>
      <c r="AZ30" s="17" t="s">
        <v>116</v>
      </c>
      <c r="BA30" s="17" t="s">
        <v>116</v>
      </c>
      <c r="BB30" s="17" t="s">
        <v>116</v>
      </c>
      <c r="BC30" s="17" t="s">
        <v>116</v>
      </c>
      <c r="BD30" s="17" t="s">
        <v>116</v>
      </c>
      <c r="BE30" s="17" t="s">
        <v>116</v>
      </c>
      <c r="BF30" s="17" t="s">
        <v>116</v>
      </c>
      <c r="BG30" s="17" t="s">
        <v>116</v>
      </c>
      <c r="BH30" s="17" t="s">
        <v>116</v>
      </c>
      <c r="BI30" s="17" t="s">
        <v>116</v>
      </c>
      <c r="BJ30" s="17" t="s">
        <v>116</v>
      </c>
      <c r="BK30" s="17" t="s">
        <v>116</v>
      </c>
      <c r="BL30" s="17" t="s">
        <v>116</v>
      </c>
      <c r="BM30" s="17" t="s">
        <v>116</v>
      </c>
      <c r="BN30" s="17" t="s">
        <v>116</v>
      </c>
      <c r="BO30" s="17" t="s">
        <v>116</v>
      </c>
      <c r="BP30" s="17" t="s">
        <v>116</v>
      </c>
      <c r="BQ30" s="17" t="s">
        <v>116</v>
      </c>
      <c r="BR30" s="17" t="s">
        <v>116</v>
      </c>
      <c r="BS30" s="17" t="s">
        <v>116</v>
      </c>
      <c r="BT30" s="17" t="s">
        <v>116</v>
      </c>
      <c r="BU30" s="17" t="s">
        <v>116</v>
      </c>
      <c r="BV30" s="17" t="s">
        <v>116</v>
      </c>
      <c r="BW30" s="17" t="s">
        <v>116</v>
      </c>
      <c r="BX30" s="17" t="s">
        <v>116</v>
      </c>
      <c r="BY30" s="17" t="s">
        <v>116</v>
      </c>
      <c r="BZ30" s="17" t="s">
        <v>116</v>
      </c>
      <c r="CA30" s="17" t="s">
        <v>116</v>
      </c>
    </row>
    <row r="31" spans="1:79" s="17" customFormat="1" ht="20.100000000000001" customHeight="1" x14ac:dyDescent="0.25">
      <c r="A31" s="17" t="s">
        <v>486</v>
      </c>
      <c r="B31" s="17" t="s">
        <v>112</v>
      </c>
      <c r="C31" s="27">
        <v>20250120</v>
      </c>
      <c r="D31" s="17" t="s">
        <v>487</v>
      </c>
      <c r="E31" s="17" t="s">
        <v>488</v>
      </c>
      <c r="F31" s="17" t="s">
        <v>489</v>
      </c>
      <c r="G31" s="17" t="s">
        <v>116</v>
      </c>
      <c r="H31" s="17" t="s">
        <v>490</v>
      </c>
      <c r="I31" s="17" t="s">
        <v>116</v>
      </c>
      <c r="J31" s="17" t="s">
        <v>116</v>
      </c>
      <c r="K31" s="17" t="s">
        <v>116</v>
      </c>
      <c r="L31" s="17" t="s">
        <v>116</v>
      </c>
      <c r="M31" s="5" t="s">
        <v>301</v>
      </c>
      <c r="N31" s="17" t="s">
        <v>491</v>
      </c>
      <c r="O31" s="17" t="s">
        <v>112</v>
      </c>
      <c r="P31" s="7" t="s">
        <v>120</v>
      </c>
      <c r="Q31" s="17" t="s">
        <v>120</v>
      </c>
      <c r="R31" s="17" t="s">
        <v>120</v>
      </c>
      <c r="S31" s="17" t="s">
        <v>492</v>
      </c>
      <c r="T31" s="27">
        <v>9782409044458</v>
      </c>
      <c r="U31" s="17" t="s">
        <v>122</v>
      </c>
      <c r="V31" s="27">
        <v>9782409044441</v>
      </c>
      <c r="W31" s="17" t="s">
        <v>123</v>
      </c>
      <c r="X31" s="17" t="s">
        <v>124</v>
      </c>
      <c r="Y31" s="17" t="s">
        <v>112</v>
      </c>
      <c r="Z31" s="27">
        <v>2024</v>
      </c>
      <c r="AA31" s="17" t="s">
        <v>125</v>
      </c>
      <c r="AB31" s="17" t="s">
        <v>149</v>
      </c>
      <c r="AC31" s="17" t="s">
        <v>127</v>
      </c>
      <c r="AD31" s="17" t="s">
        <v>128</v>
      </c>
      <c r="AE31" s="17" t="s">
        <v>129</v>
      </c>
      <c r="AF31" s="17" t="s">
        <v>130</v>
      </c>
      <c r="AG31" s="17" t="s">
        <v>131</v>
      </c>
      <c r="AH31" s="17" t="s">
        <v>132</v>
      </c>
      <c r="AI31" s="17" t="s">
        <v>133</v>
      </c>
      <c r="AJ31" s="17" t="s">
        <v>134</v>
      </c>
      <c r="AK31" s="17" t="s">
        <v>135</v>
      </c>
      <c r="AL31" s="17" t="s">
        <v>136</v>
      </c>
      <c r="AM31" s="17" t="s">
        <v>137</v>
      </c>
      <c r="AN31" s="17" t="s">
        <v>138</v>
      </c>
      <c r="AO31" s="17" t="s">
        <v>139</v>
      </c>
      <c r="AP31" s="17" t="s">
        <v>116</v>
      </c>
      <c r="AQ31" s="17" t="s">
        <v>493</v>
      </c>
      <c r="AR31" s="17" t="s">
        <v>76</v>
      </c>
      <c r="AS31" s="17" t="s">
        <v>494</v>
      </c>
      <c r="AT31" s="17" t="s">
        <v>495</v>
      </c>
      <c r="AU31" s="17" t="s">
        <v>496</v>
      </c>
      <c r="AV31" s="17" t="s">
        <v>497</v>
      </c>
      <c r="AW31" s="17" t="s">
        <v>498</v>
      </c>
      <c r="AX31" s="17" t="s">
        <v>499</v>
      </c>
      <c r="AY31" s="17" t="s">
        <v>116</v>
      </c>
      <c r="AZ31" s="17" t="s">
        <v>116</v>
      </c>
      <c r="BA31" s="17" t="s">
        <v>116</v>
      </c>
      <c r="BB31" s="17" t="s">
        <v>116</v>
      </c>
      <c r="BC31" s="17" t="s">
        <v>116</v>
      </c>
      <c r="BD31" s="17" t="s">
        <v>116</v>
      </c>
      <c r="BE31" s="17" t="s">
        <v>116</v>
      </c>
      <c r="BF31" s="17" t="s">
        <v>116</v>
      </c>
      <c r="BG31" s="17" t="s">
        <v>116</v>
      </c>
      <c r="BH31" s="17" t="s">
        <v>116</v>
      </c>
      <c r="BI31" s="17" t="s">
        <v>116</v>
      </c>
      <c r="BJ31" s="17" t="s">
        <v>116</v>
      </c>
      <c r="BK31" s="17" t="s">
        <v>116</v>
      </c>
      <c r="BL31" s="17" t="s">
        <v>116</v>
      </c>
      <c r="BM31" s="17" t="s">
        <v>116</v>
      </c>
      <c r="BN31" s="17" t="s">
        <v>116</v>
      </c>
      <c r="BO31" s="17" t="s">
        <v>116</v>
      </c>
      <c r="BP31" s="17" t="s">
        <v>116</v>
      </c>
      <c r="BQ31" s="17" t="s">
        <v>116</v>
      </c>
      <c r="BR31" s="17" t="s">
        <v>116</v>
      </c>
      <c r="BS31" s="17" t="s">
        <v>116</v>
      </c>
      <c r="BT31" s="17" t="s">
        <v>116</v>
      </c>
      <c r="BU31" s="17" t="s">
        <v>116</v>
      </c>
      <c r="BV31" s="17" t="s">
        <v>116</v>
      </c>
      <c r="BW31" s="17" t="s">
        <v>116</v>
      </c>
      <c r="BX31" s="17" t="s">
        <v>116</v>
      </c>
      <c r="BY31" s="17" t="s">
        <v>116</v>
      </c>
      <c r="BZ31" s="17" t="s">
        <v>116</v>
      </c>
      <c r="CA31" s="17" t="s">
        <v>116</v>
      </c>
    </row>
    <row r="32" spans="1:79" s="17" customFormat="1" ht="20.100000000000001" customHeight="1" x14ac:dyDescent="0.25">
      <c r="A32" s="17" t="s">
        <v>500</v>
      </c>
      <c r="B32" s="17" t="s">
        <v>112</v>
      </c>
      <c r="C32" s="27">
        <v>20250120</v>
      </c>
      <c r="D32" s="17" t="s">
        <v>501</v>
      </c>
      <c r="E32" s="17" t="s">
        <v>502</v>
      </c>
      <c r="F32" s="17" t="s">
        <v>503</v>
      </c>
      <c r="G32" s="17" t="s">
        <v>116</v>
      </c>
      <c r="H32" s="17" t="s">
        <v>504</v>
      </c>
      <c r="I32" s="17" t="s">
        <v>116</v>
      </c>
      <c r="J32" s="17" t="s">
        <v>116</v>
      </c>
      <c r="K32" s="17" t="s">
        <v>116</v>
      </c>
      <c r="L32" s="17" t="s">
        <v>116</v>
      </c>
      <c r="M32" s="5" t="s">
        <v>257</v>
      </c>
      <c r="N32" s="17" t="s">
        <v>505</v>
      </c>
      <c r="O32" s="17" t="s">
        <v>112</v>
      </c>
      <c r="P32" s="7" t="s">
        <v>120</v>
      </c>
      <c r="Q32" s="17" t="s">
        <v>120</v>
      </c>
      <c r="R32" s="17" t="s">
        <v>120</v>
      </c>
      <c r="S32" s="17" t="s">
        <v>506</v>
      </c>
      <c r="T32" s="27">
        <v>9782409043864</v>
      </c>
      <c r="U32" s="17" t="s">
        <v>122</v>
      </c>
      <c r="V32" s="27">
        <v>9782409043857</v>
      </c>
      <c r="W32" s="17" t="s">
        <v>123</v>
      </c>
      <c r="X32" s="17" t="s">
        <v>124</v>
      </c>
      <c r="Y32" s="17" t="s">
        <v>112</v>
      </c>
      <c r="Z32" s="27">
        <v>2024</v>
      </c>
      <c r="AA32" s="17" t="s">
        <v>125</v>
      </c>
      <c r="AB32" s="17" t="s">
        <v>292</v>
      </c>
      <c r="AC32" s="17" t="s">
        <v>127</v>
      </c>
      <c r="AD32" s="17" t="s">
        <v>128</v>
      </c>
      <c r="AE32" s="17" t="s">
        <v>129</v>
      </c>
      <c r="AF32" s="17" t="s">
        <v>130</v>
      </c>
      <c r="AG32" s="17" t="s">
        <v>131</v>
      </c>
      <c r="AH32" s="17" t="s">
        <v>132</v>
      </c>
      <c r="AI32" s="17" t="s">
        <v>133</v>
      </c>
      <c r="AJ32" s="17" t="s">
        <v>134</v>
      </c>
      <c r="AK32" s="17" t="s">
        <v>135</v>
      </c>
      <c r="AL32" s="17" t="s">
        <v>136</v>
      </c>
      <c r="AM32" s="17" t="s">
        <v>137</v>
      </c>
      <c r="AN32" s="17" t="s">
        <v>138</v>
      </c>
      <c r="AO32" s="17" t="s">
        <v>139</v>
      </c>
      <c r="AP32" s="17" t="s">
        <v>116</v>
      </c>
      <c r="AQ32" s="17" t="s">
        <v>507</v>
      </c>
      <c r="AR32" s="17" t="s">
        <v>76</v>
      </c>
      <c r="AS32" s="17" t="s">
        <v>508</v>
      </c>
      <c r="AT32" s="17" t="s">
        <v>116</v>
      </c>
      <c r="AU32" s="17" t="s">
        <v>116</v>
      </c>
      <c r="AV32" s="17" t="s">
        <v>116</v>
      </c>
      <c r="AW32" s="17" t="s">
        <v>116</v>
      </c>
      <c r="AX32" s="17" t="s">
        <v>116</v>
      </c>
      <c r="AY32" s="17" t="s">
        <v>116</v>
      </c>
      <c r="AZ32" s="17" t="s">
        <v>116</v>
      </c>
      <c r="BA32" s="17" t="s">
        <v>116</v>
      </c>
      <c r="BB32" s="17" t="s">
        <v>116</v>
      </c>
      <c r="BC32" s="17" t="s">
        <v>116</v>
      </c>
      <c r="BD32" s="17" t="s">
        <v>116</v>
      </c>
      <c r="BE32" s="17" t="s">
        <v>116</v>
      </c>
      <c r="BF32" s="17" t="s">
        <v>116</v>
      </c>
      <c r="BG32" s="17" t="s">
        <v>116</v>
      </c>
      <c r="BH32" s="17" t="s">
        <v>116</v>
      </c>
      <c r="BI32" s="17" t="s">
        <v>116</v>
      </c>
      <c r="BJ32" s="17" t="s">
        <v>116</v>
      </c>
      <c r="BK32" s="17" t="s">
        <v>116</v>
      </c>
      <c r="BL32" s="17" t="s">
        <v>116</v>
      </c>
      <c r="BM32" s="17" t="s">
        <v>116</v>
      </c>
      <c r="BN32" s="17" t="s">
        <v>116</v>
      </c>
      <c r="BO32" s="17" t="s">
        <v>116</v>
      </c>
      <c r="BP32" s="17" t="s">
        <v>116</v>
      </c>
      <c r="BQ32" s="17" t="s">
        <v>116</v>
      </c>
      <c r="BR32" s="17" t="s">
        <v>116</v>
      </c>
      <c r="BS32" s="17" t="s">
        <v>116</v>
      </c>
      <c r="BT32" s="17" t="s">
        <v>116</v>
      </c>
      <c r="BU32" s="17" t="s">
        <v>116</v>
      </c>
      <c r="BV32" s="17" t="s">
        <v>116</v>
      </c>
      <c r="BW32" s="17" t="s">
        <v>116</v>
      </c>
      <c r="BX32" s="17" t="s">
        <v>116</v>
      </c>
      <c r="BY32" s="17" t="s">
        <v>116</v>
      </c>
      <c r="BZ32" s="17" t="s">
        <v>116</v>
      </c>
      <c r="CA32" s="17" t="s">
        <v>116</v>
      </c>
    </row>
    <row r="33" spans="1:79" s="17" customFormat="1" ht="20.100000000000001" customHeight="1" x14ac:dyDescent="0.25">
      <c r="A33" s="17" t="s">
        <v>509</v>
      </c>
      <c r="B33" s="17" t="s">
        <v>112</v>
      </c>
      <c r="C33" s="27">
        <v>20250120</v>
      </c>
      <c r="D33" s="17" t="s">
        <v>510</v>
      </c>
      <c r="E33" s="17" t="s">
        <v>511</v>
      </c>
      <c r="F33" s="17" t="s">
        <v>512</v>
      </c>
      <c r="G33" s="17" t="s">
        <v>116</v>
      </c>
      <c r="H33" s="17" t="s">
        <v>513</v>
      </c>
      <c r="I33" s="17" t="s">
        <v>116</v>
      </c>
      <c r="J33" s="17" t="s">
        <v>116</v>
      </c>
      <c r="K33" s="17" t="s">
        <v>116</v>
      </c>
      <c r="L33" s="17" t="s">
        <v>116</v>
      </c>
      <c r="M33" s="5" t="s">
        <v>402</v>
      </c>
      <c r="N33" s="17" t="s">
        <v>514</v>
      </c>
      <c r="O33" s="17" t="s">
        <v>112</v>
      </c>
      <c r="P33" s="7" t="s">
        <v>120</v>
      </c>
      <c r="Q33" s="17" t="s">
        <v>120</v>
      </c>
      <c r="R33" s="17" t="s">
        <v>120</v>
      </c>
      <c r="S33" s="17" t="s">
        <v>515</v>
      </c>
      <c r="T33" s="27">
        <v>9782409045318</v>
      </c>
      <c r="U33" s="17" t="s">
        <v>122</v>
      </c>
      <c r="V33" s="27">
        <v>9782409045301</v>
      </c>
      <c r="W33" s="17" t="s">
        <v>123</v>
      </c>
      <c r="X33" s="17" t="s">
        <v>124</v>
      </c>
      <c r="Y33" s="17" t="s">
        <v>112</v>
      </c>
      <c r="Z33" s="27">
        <v>2024</v>
      </c>
      <c r="AA33" s="17" t="s">
        <v>125</v>
      </c>
      <c r="AB33" s="17" t="s">
        <v>292</v>
      </c>
      <c r="AC33" s="17" t="s">
        <v>127</v>
      </c>
      <c r="AD33" s="17" t="s">
        <v>128</v>
      </c>
      <c r="AE33" s="17" t="s">
        <v>129</v>
      </c>
      <c r="AF33" s="17" t="s">
        <v>130</v>
      </c>
      <c r="AG33" s="17" t="s">
        <v>131</v>
      </c>
      <c r="AH33" s="17" t="s">
        <v>132</v>
      </c>
      <c r="AI33" s="17" t="s">
        <v>133</v>
      </c>
      <c r="AJ33" s="17" t="s">
        <v>134</v>
      </c>
      <c r="AK33" s="17" t="s">
        <v>135</v>
      </c>
      <c r="AL33" s="17" t="s">
        <v>136</v>
      </c>
      <c r="AM33" s="17" t="s">
        <v>137</v>
      </c>
      <c r="AN33" s="17" t="s">
        <v>138</v>
      </c>
      <c r="AO33" s="17" t="s">
        <v>139</v>
      </c>
      <c r="AP33" s="17" t="s">
        <v>116</v>
      </c>
      <c r="AQ33" s="17" t="s">
        <v>516</v>
      </c>
      <c r="AR33" s="17" t="s">
        <v>76</v>
      </c>
      <c r="AS33" s="17" t="s">
        <v>517</v>
      </c>
      <c r="AT33" s="17" t="s">
        <v>518</v>
      </c>
      <c r="AU33" s="17" t="s">
        <v>519</v>
      </c>
      <c r="AV33" s="17" t="s">
        <v>520</v>
      </c>
      <c r="AW33" s="17" t="s">
        <v>521</v>
      </c>
      <c r="AX33" s="17" t="s">
        <v>522</v>
      </c>
      <c r="AY33" s="17" t="s">
        <v>523</v>
      </c>
      <c r="AZ33" s="17" t="s">
        <v>524</v>
      </c>
      <c r="BA33" s="17" t="s">
        <v>525</v>
      </c>
      <c r="BB33" s="17" t="s">
        <v>526</v>
      </c>
      <c r="BC33" s="17" t="s">
        <v>527</v>
      </c>
      <c r="BD33" s="17" t="s">
        <v>528</v>
      </c>
      <c r="BE33" s="17" t="s">
        <v>529</v>
      </c>
      <c r="BF33" s="17" t="s">
        <v>530</v>
      </c>
      <c r="BG33" s="17" t="s">
        <v>531</v>
      </c>
      <c r="BH33" s="17" t="s">
        <v>532</v>
      </c>
      <c r="BI33" s="17" t="s">
        <v>533</v>
      </c>
      <c r="BJ33" s="17" t="s">
        <v>116</v>
      </c>
      <c r="BK33" s="17" t="s">
        <v>116</v>
      </c>
      <c r="BL33" s="17" t="s">
        <v>116</v>
      </c>
      <c r="BM33" s="17" t="s">
        <v>116</v>
      </c>
      <c r="BN33" s="17" t="s">
        <v>116</v>
      </c>
      <c r="BO33" s="17" t="s">
        <v>116</v>
      </c>
      <c r="BP33" s="17" t="s">
        <v>116</v>
      </c>
      <c r="BQ33" s="17" t="s">
        <v>116</v>
      </c>
      <c r="BR33" s="17" t="s">
        <v>116</v>
      </c>
      <c r="BS33" s="17" t="s">
        <v>116</v>
      </c>
      <c r="BT33" s="17" t="s">
        <v>116</v>
      </c>
      <c r="BU33" s="17" t="s">
        <v>116</v>
      </c>
      <c r="BV33" s="17" t="s">
        <v>116</v>
      </c>
      <c r="BW33" s="17" t="s">
        <v>116</v>
      </c>
      <c r="BX33" s="17" t="s">
        <v>116</v>
      </c>
      <c r="BY33" s="17" t="s">
        <v>116</v>
      </c>
      <c r="BZ33" s="17" t="s">
        <v>116</v>
      </c>
      <c r="CA33" s="17" t="s">
        <v>116</v>
      </c>
    </row>
    <row r="34" spans="1:79" s="17" customFormat="1" ht="20.100000000000001" customHeight="1" x14ac:dyDescent="0.25">
      <c r="A34" s="17" t="s">
        <v>534</v>
      </c>
      <c r="B34" s="17" t="s">
        <v>112</v>
      </c>
      <c r="C34" s="27">
        <v>20250120</v>
      </c>
      <c r="D34" s="17" t="s">
        <v>535</v>
      </c>
      <c r="E34" s="17" t="s">
        <v>536</v>
      </c>
      <c r="F34" s="17" t="s">
        <v>537</v>
      </c>
      <c r="G34" s="17" t="s">
        <v>116</v>
      </c>
      <c r="H34" s="17" t="s">
        <v>538</v>
      </c>
      <c r="I34" s="17" t="s">
        <v>539</v>
      </c>
      <c r="J34" s="17" t="s">
        <v>116</v>
      </c>
      <c r="K34" s="17" t="s">
        <v>116</v>
      </c>
      <c r="L34" s="17" t="s">
        <v>116</v>
      </c>
      <c r="M34" s="5" t="s">
        <v>424</v>
      </c>
      <c r="N34" s="17" t="s">
        <v>540</v>
      </c>
      <c r="O34" s="17" t="s">
        <v>112</v>
      </c>
      <c r="P34" s="7" t="s">
        <v>120</v>
      </c>
      <c r="Q34" s="17" t="s">
        <v>120</v>
      </c>
      <c r="R34" s="17" t="s">
        <v>120</v>
      </c>
      <c r="S34" s="17" t="s">
        <v>541</v>
      </c>
      <c r="T34" s="27">
        <v>9782409046155</v>
      </c>
      <c r="U34" s="17" t="s">
        <v>122</v>
      </c>
      <c r="V34" s="27">
        <v>9782409046148</v>
      </c>
      <c r="W34" s="17" t="s">
        <v>123</v>
      </c>
      <c r="X34" s="17" t="s">
        <v>124</v>
      </c>
      <c r="Y34" s="17" t="s">
        <v>112</v>
      </c>
      <c r="Z34" s="27">
        <v>2024</v>
      </c>
      <c r="AA34" s="17" t="s">
        <v>125</v>
      </c>
      <c r="AB34" s="17" t="s">
        <v>197</v>
      </c>
      <c r="AC34" s="17" t="s">
        <v>127</v>
      </c>
      <c r="AD34" s="17" t="s">
        <v>128</v>
      </c>
      <c r="AE34" s="17" t="s">
        <v>129</v>
      </c>
      <c r="AF34" s="17" t="s">
        <v>130</v>
      </c>
      <c r="AG34" s="17" t="s">
        <v>131</v>
      </c>
      <c r="AH34" s="17" t="s">
        <v>132</v>
      </c>
      <c r="AI34" s="17" t="s">
        <v>133</v>
      </c>
      <c r="AJ34" s="17" t="s">
        <v>134</v>
      </c>
      <c r="AK34" s="17" t="s">
        <v>135</v>
      </c>
      <c r="AL34" s="17" t="s">
        <v>136</v>
      </c>
      <c r="AM34" s="17" t="s">
        <v>137</v>
      </c>
      <c r="AN34" s="17" t="s">
        <v>138</v>
      </c>
      <c r="AO34" s="17" t="s">
        <v>139</v>
      </c>
      <c r="AP34" s="17" t="s">
        <v>116</v>
      </c>
      <c r="AQ34" s="17" t="s">
        <v>542</v>
      </c>
      <c r="AR34" s="17" t="s">
        <v>76</v>
      </c>
      <c r="AS34" s="17" t="s">
        <v>543</v>
      </c>
      <c r="AT34" s="17" t="s">
        <v>544</v>
      </c>
      <c r="AU34" s="17" t="s">
        <v>116</v>
      </c>
      <c r="AV34" s="17" t="s">
        <v>116</v>
      </c>
      <c r="AW34" s="17" t="s">
        <v>116</v>
      </c>
      <c r="AX34" s="17" t="s">
        <v>116</v>
      </c>
      <c r="AY34" s="17" t="s">
        <v>116</v>
      </c>
      <c r="AZ34" s="17" t="s">
        <v>116</v>
      </c>
      <c r="BA34" s="17" t="s">
        <v>116</v>
      </c>
      <c r="BB34" s="17" t="s">
        <v>116</v>
      </c>
      <c r="BC34" s="17" t="s">
        <v>116</v>
      </c>
      <c r="BD34" s="17" t="s">
        <v>116</v>
      </c>
      <c r="BE34" s="17" t="s">
        <v>116</v>
      </c>
      <c r="BF34" s="17" t="s">
        <v>116</v>
      </c>
      <c r="BG34" s="17" t="s">
        <v>116</v>
      </c>
      <c r="BH34" s="17" t="s">
        <v>116</v>
      </c>
      <c r="BI34" s="17" t="s">
        <v>116</v>
      </c>
      <c r="BJ34" s="17" t="s">
        <v>116</v>
      </c>
      <c r="BK34" s="17" t="s">
        <v>116</v>
      </c>
      <c r="BL34" s="17" t="s">
        <v>116</v>
      </c>
      <c r="BM34" s="17" t="s">
        <v>116</v>
      </c>
      <c r="BN34" s="17" t="s">
        <v>116</v>
      </c>
      <c r="BO34" s="17" t="s">
        <v>116</v>
      </c>
      <c r="BP34" s="17" t="s">
        <v>116</v>
      </c>
      <c r="BQ34" s="17" t="s">
        <v>116</v>
      </c>
      <c r="BR34" s="17" t="s">
        <v>116</v>
      </c>
      <c r="BS34" s="17" t="s">
        <v>116</v>
      </c>
      <c r="BT34" s="17" t="s">
        <v>116</v>
      </c>
      <c r="BU34" s="17" t="s">
        <v>116</v>
      </c>
      <c r="BV34" s="17" t="s">
        <v>116</v>
      </c>
      <c r="BW34" s="17" t="s">
        <v>116</v>
      </c>
      <c r="BX34" s="17" t="s">
        <v>116</v>
      </c>
      <c r="BY34" s="17" t="s">
        <v>116</v>
      </c>
      <c r="BZ34" s="17" t="s">
        <v>116</v>
      </c>
      <c r="CA34" s="17" t="s">
        <v>116</v>
      </c>
    </row>
    <row r="35" spans="1:79" s="17" customFormat="1" ht="20.100000000000001" customHeight="1" x14ac:dyDescent="0.25">
      <c r="A35" s="17" t="s">
        <v>545</v>
      </c>
      <c r="B35" s="17" t="s">
        <v>112</v>
      </c>
      <c r="C35" s="27">
        <v>20250120</v>
      </c>
      <c r="D35" s="17" t="s">
        <v>546</v>
      </c>
      <c r="E35" s="17" t="s">
        <v>547</v>
      </c>
      <c r="F35" s="17" t="s">
        <v>548</v>
      </c>
      <c r="G35" s="17" t="s">
        <v>116</v>
      </c>
      <c r="H35" s="17" t="s">
        <v>549</v>
      </c>
      <c r="I35" s="17" t="s">
        <v>116</v>
      </c>
      <c r="J35" s="17" t="s">
        <v>116</v>
      </c>
      <c r="K35" s="17" t="s">
        <v>116</v>
      </c>
      <c r="L35" s="17" t="s">
        <v>116</v>
      </c>
      <c r="M35" s="5" t="s">
        <v>480</v>
      </c>
      <c r="N35" s="17" t="s">
        <v>207</v>
      </c>
      <c r="O35" s="17" t="s">
        <v>112</v>
      </c>
      <c r="P35" s="7" t="s">
        <v>120</v>
      </c>
      <c r="Q35" s="17" t="s">
        <v>120</v>
      </c>
      <c r="R35" s="17" t="s">
        <v>120</v>
      </c>
      <c r="S35" s="17" t="s">
        <v>550</v>
      </c>
      <c r="T35" s="27">
        <v>9782409043635</v>
      </c>
      <c r="U35" s="17" t="s">
        <v>122</v>
      </c>
      <c r="V35" s="27">
        <v>9782409043628</v>
      </c>
      <c r="W35" s="17" t="s">
        <v>123</v>
      </c>
      <c r="X35" s="17" t="s">
        <v>124</v>
      </c>
      <c r="Y35" s="17" t="s">
        <v>112</v>
      </c>
      <c r="Z35" s="27">
        <v>2024</v>
      </c>
      <c r="AA35" s="17" t="s">
        <v>125</v>
      </c>
      <c r="AB35" s="17" t="s">
        <v>234</v>
      </c>
      <c r="AC35" s="17" t="s">
        <v>127</v>
      </c>
      <c r="AD35" s="17" t="s">
        <v>128</v>
      </c>
      <c r="AE35" s="17" t="s">
        <v>129</v>
      </c>
      <c r="AF35" s="17" t="s">
        <v>130</v>
      </c>
      <c r="AG35" s="17" t="s">
        <v>131</v>
      </c>
      <c r="AH35" s="17" t="s">
        <v>132</v>
      </c>
      <c r="AI35" s="17" t="s">
        <v>133</v>
      </c>
      <c r="AJ35" s="17" t="s">
        <v>134</v>
      </c>
      <c r="AK35" s="17" t="s">
        <v>135</v>
      </c>
      <c r="AL35" s="17" t="s">
        <v>136</v>
      </c>
      <c r="AM35" s="17" t="s">
        <v>137</v>
      </c>
      <c r="AN35" s="17" t="s">
        <v>138</v>
      </c>
      <c r="AO35" s="17" t="s">
        <v>139</v>
      </c>
      <c r="AP35" s="17" t="s">
        <v>116</v>
      </c>
      <c r="AQ35" s="17" t="s">
        <v>551</v>
      </c>
      <c r="AR35" s="17" t="s">
        <v>76</v>
      </c>
      <c r="AS35" s="17" t="s">
        <v>552</v>
      </c>
      <c r="AT35" s="17" t="s">
        <v>553</v>
      </c>
      <c r="AU35" s="17" t="s">
        <v>554</v>
      </c>
      <c r="AV35" s="17" t="s">
        <v>555</v>
      </c>
      <c r="AW35" s="17" t="s">
        <v>556</v>
      </c>
      <c r="AX35" s="17" t="s">
        <v>557</v>
      </c>
      <c r="AY35" s="17" t="s">
        <v>558</v>
      </c>
      <c r="AZ35" s="17" t="s">
        <v>559</v>
      </c>
      <c r="BA35" s="17" t="s">
        <v>560</v>
      </c>
      <c r="BB35" s="17" t="s">
        <v>561</v>
      </c>
      <c r="BC35" s="17" t="s">
        <v>562</v>
      </c>
      <c r="BD35" s="17" t="s">
        <v>116</v>
      </c>
      <c r="BE35" s="17" t="s">
        <v>116</v>
      </c>
      <c r="BF35" s="17" t="s">
        <v>116</v>
      </c>
      <c r="BG35" s="17" t="s">
        <v>116</v>
      </c>
      <c r="BH35" s="17" t="s">
        <v>116</v>
      </c>
      <c r="BI35" s="17" t="s">
        <v>116</v>
      </c>
      <c r="BJ35" s="17" t="s">
        <v>116</v>
      </c>
      <c r="BK35" s="17" t="s">
        <v>116</v>
      </c>
      <c r="BL35" s="17" t="s">
        <v>116</v>
      </c>
      <c r="BM35" s="17" t="s">
        <v>116</v>
      </c>
      <c r="BN35" s="17" t="s">
        <v>116</v>
      </c>
      <c r="BO35" s="17" t="s">
        <v>116</v>
      </c>
      <c r="BP35" s="17" t="s">
        <v>116</v>
      </c>
      <c r="BQ35" s="17" t="s">
        <v>116</v>
      </c>
      <c r="BR35" s="17" t="s">
        <v>116</v>
      </c>
      <c r="BS35" s="17" t="s">
        <v>116</v>
      </c>
      <c r="BT35" s="17" t="s">
        <v>116</v>
      </c>
      <c r="BU35" s="17" t="s">
        <v>116</v>
      </c>
      <c r="BV35" s="17" t="s">
        <v>116</v>
      </c>
      <c r="BW35" s="17" t="s">
        <v>116</v>
      </c>
      <c r="BX35" s="17" t="s">
        <v>116</v>
      </c>
      <c r="BY35" s="17" t="s">
        <v>116</v>
      </c>
      <c r="BZ35" s="17" t="s">
        <v>116</v>
      </c>
      <c r="CA35" s="17" t="s">
        <v>116</v>
      </c>
    </row>
    <row r="36" spans="1:79" s="17" customFormat="1" ht="20.100000000000001" customHeight="1" x14ac:dyDescent="0.25">
      <c r="A36" s="17" t="s">
        <v>563</v>
      </c>
      <c r="B36" s="17" t="s">
        <v>112</v>
      </c>
      <c r="C36" s="27">
        <v>20250120</v>
      </c>
      <c r="D36" s="17" t="s">
        <v>564</v>
      </c>
      <c r="E36" s="17" t="s">
        <v>565</v>
      </c>
      <c r="F36" s="17" t="s">
        <v>566</v>
      </c>
      <c r="G36" s="17" t="s">
        <v>116</v>
      </c>
      <c r="H36" s="17" t="s">
        <v>567</v>
      </c>
      <c r="I36" s="17" t="s">
        <v>568</v>
      </c>
      <c r="J36" s="17" t="s">
        <v>116</v>
      </c>
      <c r="K36" s="17" t="s">
        <v>116</v>
      </c>
      <c r="L36" s="17" t="s">
        <v>116</v>
      </c>
      <c r="M36" s="5" t="s">
        <v>243</v>
      </c>
      <c r="N36" s="17" t="s">
        <v>569</v>
      </c>
      <c r="O36" s="17" t="s">
        <v>112</v>
      </c>
      <c r="P36" s="7" t="s">
        <v>120</v>
      </c>
      <c r="Q36" s="17" t="s">
        <v>120</v>
      </c>
      <c r="R36" s="17" t="s">
        <v>120</v>
      </c>
      <c r="S36" s="17" t="s">
        <v>570</v>
      </c>
      <c r="T36" s="27">
        <v>9782409043116</v>
      </c>
      <c r="U36" s="17" t="s">
        <v>122</v>
      </c>
      <c r="V36" s="27">
        <v>9782409043109</v>
      </c>
      <c r="W36" s="17" t="s">
        <v>123</v>
      </c>
      <c r="X36" s="17" t="s">
        <v>124</v>
      </c>
      <c r="Y36" s="17" t="s">
        <v>112</v>
      </c>
      <c r="Z36" s="27">
        <v>2024</v>
      </c>
      <c r="AA36" s="17" t="s">
        <v>125</v>
      </c>
      <c r="AB36" s="17" t="s">
        <v>571</v>
      </c>
      <c r="AC36" s="17" t="s">
        <v>127</v>
      </c>
      <c r="AD36" s="17" t="s">
        <v>128</v>
      </c>
      <c r="AE36" s="17" t="s">
        <v>129</v>
      </c>
      <c r="AF36" s="17" t="s">
        <v>130</v>
      </c>
      <c r="AG36" s="17" t="s">
        <v>131</v>
      </c>
      <c r="AH36" s="17" t="s">
        <v>132</v>
      </c>
      <c r="AI36" s="17" t="s">
        <v>133</v>
      </c>
      <c r="AJ36" s="17" t="s">
        <v>134</v>
      </c>
      <c r="AK36" s="17" t="s">
        <v>135</v>
      </c>
      <c r="AL36" s="17" t="s">
        <v>136</v>
      </c>
      <c r="AM36" s="17" t="s">
        <v>137</v>
      </c>
      <c r="AN36" s="17" t="s">
        <v>138</v>
      </c>
      <c r="AO36" s="17" t="s">
        <v>139</v>
      </c>
      <c r="AP36" s="17" t="s">
        <v>116</v>
      </c>
      <c r="AQ36" s="17" t="s">
        <v>572</v>
      </c>
      <c r="AR36" s="17" t="s">
        <v>76</v>
      </c>
      <c r="AS36" s="27">
        <v>101</v>
      </c>
      <c r="AT36" s="27">
        <v>102</v>
      </c>
      <c r="AU36" s="17" t="s">
        <v>573</v>
      </c>
      <c r="AV36" s="17" t="s">
        <v>574</v>
      </c>
      <c r="AW36" s="17" t="s">
        <v>575</v>
      </c>
      <c r="AX36" s="17" t="s">
        <v>576</v>
      </c>
      <c r="AY36" s="17" t="s">
        <v>116</v>
      </c>
      <c r="AZ36" s="17" t="s">
        <v>116</v>
      </c>
      <c r="BA36" s="17" t="s">
        <v>116</v>
      </c>
      <c r="BB36" s="17" t="s">
        <v>116</v>
      </c>
      <c r="BC36" s="17" t="s">
        <v>116</v>
      </c>
      <c r="BD36" s="17" t="s">
        <v>116</v>
      </c>
      <c r="BE36" s="17" t="s">
        <v>116</v>
      </c>
      <c r="BF36" s="17" t="s">
        <v>116</v>
      </c>
      <c r="BG36" s="17" t="s">
        <v>116</v>
      </c>
      <c r="BH36" s="17" t="s">
        <v>116</v>
      </c>
      <c r="BI36" s="17" t="s">
        <v>116</v>
      </c>
      <c r="BJ36" s="17" t="s">
        <v>116</v>
      </c>
      <c r="BK36" s="17" t="s">
        <v>116</v>
      </c>
      <c r="BL36" s="17" t="s">
        <v>116</v>
      </c>
      <c r="BM36" s="17" t="s">
        <v>116</v>
      </c>
      <c r="BN36" s="17" t="s">
        <v>116</v>
      </c>
      <c r="BO36" s="17" t="s">
        <v>116</v>
      </c>
      <c r="BP36" s="17" t="s">
        <v>116</v>
      </c>
      <c r="BQ36" s="17" t="s">
        <v>116</v>
      </c>
      <c r="BR36" s="17" t="s">
        <v>116</v>
      </c>
      <c r="BS36" s="17" t="s">
        <v>116</v>
      </c>
      <c r="BT36" s="17" t="s">
        <v>116</v>
      </c>
      <c r="BU36" s="17" t="s">
        <v>116</v>
      </c>
      <c r="BV36" s="17" t="s">
        <v>116</v>
      </c>
      <c r="BW36" s="17" t="s">
        <v>116</v>
      </c>
      <c r="BX36" s="17" t="s">
        <v>116</v>
      </c>
      <c r="BY36" s="17" t="s">
        <v>116</v>
      </c>
      <c r="BZ36" s="17" t="s">
        <v>116</v>
      </c>
      <c r="CA36" s="17" t="s">
        <v>116</v>
      </c>
    </row>
    <row r="37" spans="1:79" s="17" customFormat="1" ht="20.100000000000001" customHeight="1" x14ac:dyDescent="0.25">
      <c r="A37" s="17" t="s">
        <v>577</v>
      </c>
      <c r="B37" s="17" t="s">
        <v>112</v>
      </c>
      <c r="C37" s="27">
        <v>20250120</v>
      </c>
      <c r="D37" s="17" t="s">
        <v>578</v>
      </c>
      <c r="E37" s="17" t="s">
        <v>579</v>
      </c>
      <c r="F37" s="17" t="s">
        <v>580</v>
      </c>
      <c r="G37" s="17" t="s">
        <v>116</v>
      </c>
      <c r="H37" s="17" t="s">
        <v>581</v>
      </c>
      <c r="I37" s="17" t="s">
        <v>116</v>
      </c>
      <c r="J37" s="17" t="s">
        <v>116</v>
      </c>
      <c r="K37" s="17" t="s">
        <v>116</v>
      </c>
      <c r="L37" s="17" t="s">
        <v>116</v>
      </c>
      <c r="M37" s="5" t="s">
        <v>351</v>
      </c>
      <c r="N37" s="17" t="s">
        <v>582</v>
      </c>
      <c r="O37" s="17" t="s">
        <v>112</v>
      </c>
      <c r="P37" s="7" t="s">
        <v>120</v>
      </c>
      <c r="Q37" s="17" t="s">
        <v>120</v>
      </c>
      <c r="R37" s="17" t="s">
        <v>120</v>
      </c>
      <c r="S37" s="17" t="s">
        <v>583</v>
      </c>
      <c r="T37" s="27">
        <v>9782409047398</v>
      </c>
      <c r="U37" s="17" t="s">
        <v>122</v>
      </c>
      <c r="V37" s="27">
        <v>9782409047381</v>
      </c>
      <c r="W37" s="17" t="s">
        <v>123</v>
      </c>
      <c r="X37" s="17" t="s">
        <v>124</v>
      </c>
      <c r="Y37" s="17" t="s">
        <v>112</v>
      </c>
      <c r="Z37" s="27">
        <v>2024</v>
      </c>
      <c r="AA37" s="17" t="s">
        <v>125</v>
      </c>
      <c r="AB37" s="17" t="s">
        <v>149</v>
      </c>
      <c r="AC37" s="17" t="s">
        <v>127</v>
      </c>
      <c r="AD37" s="17" t="s">
        <v>128</v>
      </c>
      <c r="AE37" s="17" t="s">
        <v>129</v>
      </c>
      <c r="AF37" s="17" t="s">
        <v>130</v>
      </c>
      <c r="AG37" s="17" t="s">
        <v>131</v>
      </c>
      <c r="AH37" s="17" t="s">
        <v>132</v>
      </c>
      <c r="AI37" s="17" t="s">
        <v>133</v>
      </c>
      <c r="AJ37" s="17" t="s">
        <v>134</v>
      </c>
      <c r="AK37" s="17" t="s">
        <v>135</v>
      </c>
      <c r="AL37" s="17" t="s">
        <v>136</v>
      </c>
      <c r="AM37" s="17" t="s">
        <v>137</v>
      </c>
      <c r="AN37" s="17" t="s">
        <v>138</v>
      </c>
      <c r="AO37" s="17" t="s">
        <v>139</v>
      </c>
      <c r="AP37" s="17" t="s">
        <v>116</v>
      </c>
      <c r="AQ37" s="17" t="s">
        <v>584</v>
      </c>
      <c r="AR37" s="17" t="s">
        <v>76</v>
      </c>
      <c r="AS37" s="17" t="s">
        <v>585</v>
      </c>
      <c r="AT37" s="17" t="s">
        <v>586</v>
      </c>
      <c r="AU37" s="17" t="s">
        <v>587</v>
      </c>
      <c r="AV37" s="17" t="s">
        <v>116</v>
      </c>
      <c r="AW37" s="17" t="s">
        <v>116</v>
      </c>
      <c r="AX37" s="17" t="s">
        <v>116</v>
      </c>
      <c r="AY37" s="17" t="s">
        <v>116</v>
      </c>
      <c r="AZ37" s="17" t="s">
        <v>116</v>
      </c>
      <c r="BA37" s="17" t="s">
        <v>116</v>
      </c>
      <c r="BB37" s="17" t="s">
        <v>116</v>
      </c>
      <c r="BC37" s="17" t="s">
        <v>116</v>
      </c>
      <c r="BD37" s="17" t="s">
        <v>116</v>
      </c>
      <c r="BE37" s="17" t="s">
        <v>116</v>
      </c>
      <c r="BF37" s="17" t="s">
        <v>116</v>
      </c>
      <c r="BG37" s="17" t="s">
        <v>116</v>
      </c>
      <c r="BH37" s="17" t="s">
        <v>116</v>
      </c>
      <c r="BI37" s="17" t="s">
        <v>116</v>
      </c>
      <c r="BJ37" s="17" t="s">
        <v>116</v>
      </c>
      <c r="BK37" s="17" t="s">
        <v>116</v>
      </c>
      <c r="BL37" s="17" t="s">
        <v>116</v>
      </c>
      <c r="BM37" s="17" t="s">
        <v>116</v>
      </c>
      <c r="BN37" s="17" t="s">
        <v>116</v>
      </c>
      <c r="BO37" s="17" t="s">
        <v>116</v>
      </c>
      <c r="BP37" s="17" t="s">
        <v>116</v>
      </c>
      <c r="BQ37" s="17" t="s">
        <v>116</v>
      </c>
      <c r="BR37" s="17" t="s">
        <v>116</v>
      </c>
      <c r="BS37" s="17" t="s">
        <v>116</v>
      </c>
      <c r="BT37" s="17" t="s">
        <v>116</v>
      </c>
      <c r="BU37" s="17" t="s">
        <v>116</v>
      </c>
      <c r="BV37" s="17" t="s">
        <v>116</v>
      </c>
      <c r="BW37" s="17" t="s">
        <v>116</v>
      </c>
      <c r="BX37" s="17" t="s">
        <v>116</v>
      </c>
      <c r="BY37" s="17" t="s">
        <v>116</v>
      </c>
      <c r="BZ37" s="17" t="s">
        <v>116</v>
      </c>
      <c r="CA37" s="17" t="s">
        <v>116</v>
      </c>
    </row>
    <row r="38" spans="1:79" s="17" customFormat="1" ht="20.100000000000001" customHeight="1" x14ac:dyDescent="0.25">
      <c r="A38" s="17" t="s">
        <v>588</v>
      </c>
      <c r="B38" s="17" t="s">
        <v>112</v>
      </c>
      <c r="C38" s="27">
        <v>20250120</v>
      </c>
      <c r="D38" s="17" t="s">
        <v>589</v>
      </c>
      <c r="E38" s="17" t="s">
        <v>590</v>
      </c>
      <c r="F38" s="17" t="s">
        <v>591</v>
      </c>
      <c r="G38" s="17" t="s">
        <v>116</v>
      </c>
      <c r="H38" s="17" t="s">
        <v>592</v>
      </c>
      <c r="I38" s="17" t="s">
        <v>116</v>
      </c>
      <c r="J38" s="17" t="s">
        <v>116</v>
      </c>
      <c r="K38" s="17" t="s">
        <v>116</v>
      </c>
      <c r="L38" s="17" t="s">
        <v>116</v>
      </c>
      <c r="M38" s="5" t="s">
        <v>267</v>
      </c>
      <c r="N38" s="17" t="s">
        <v>593</v>
      </c>
      <c r="O38" s="17" t="s">
        <v>112</v>
      </c>
      <c r="P38" s="7" t="s">
        <v>120</v>
      </c>
      <c r="Q38" s="17" t="s">
        <v>120</v>
      </c>
      <c r="R38" s="17" t="s">
        <v>120</v>
      </c>
      <c r="S38" s="17" t="s">
        <v>594</v>
      </c>
      <c r="T38" s="27">
        <v>9782409044830</v>
      </c>
      <c r="U38" s="17" t="s">
        <v>122</v>
      </c>
      <c r="V38" s="27">
        <v>9782409044823</v>
      </c>
      <c r="W38" s="17" t="s">
        <v>123</v>
      </c>
      <c r="X38" s="17" t="s">
        <v>124</v>
      </c>
      <c r="Y38" s="17" t="s">
        <v>112</v>
      </c>
      <c r="Z38" s="27">
        <v>2024</v>
      </c>
      <c r="AA38" s="17" t="s">
        <v>125</v>
      </c>
      <c r="AB38" s="17" t="s">
        <v>149</v>
      </c>
      <c r="AC38" s="17" t="s">
        <v>127</v>
      </c>
      <c r="AD38" s="17" t="s">
        <v>128</v>
      </c>
      <c r="AE38" s="17" t="s">
        <v>129</v>
      </c>
      <c r="AF38" s="17" t="s">
        <v>130</v>
      </c>
      <c r="AG38" s="17" t="s">
        <v>131</v>
      </c>
      <c r="AH38" s="17" t="s">
        <v>132</v>
      </c>
      <c r="AI38" s="17" t="s">
        <v>133</v>
      </c>
      <c r="AJ38" s="17" t="s">
        <v>134</v>
      </c>
      <c r="AK38" s="17" t="s">
        <v>135</v>
      </c>
      <c r="AL38" s="17" t="s">
        <v>136</v>
      </c>
      <c r="AM38" s="17" t="s">
        <v>137</v>
      </c>
      <c r="AN38" s="17" t="s">
        <v>138</v>
      </c>
      <c r="AO38" s="17" t="s">
        <v>139</v>
      </c>
      <c r="AP38" s="17" t="s">
        <v>116</v>
      </c>
      <c r="AQ38" s="17" t="s">
        <v>595</v>
      </c>
      <c r="AR38" s="17" t="s">
        <v>76</v>
      </c>
      <c r="AS38" s="17" t="s">
        <v>596</v>
      </c>
      <c r="AT38" s="17" t="s">
        <v>597</v>
      </c>
      <c r="AU38" s="17" t="s">
        <v>598</v>
      </c>
      <c r="AV38" s="17" t="s">
        <v>599</v>
      </c>
      <c r="AW38" s="17" t="s">
        <v>272</v>
      </c>
      <c r="AX38" s="17" t="s">
        <v>600</v>
      </c>
      <c r="AY38" s="17" t="s">
        <v>601</v>
      </c>
      <c r="AZ38" s="17" t="s">
        <v>602</v>
      </c>
      <c r="BA38" s="17" t="s">
        <v>116</v>
      </c>
      <c r="BB38" s="17" t="s">
        <v>116</v>
      </c>
      <c r="BC38" s="17" t="s">
        <v>116</v>
      </c>
      <c r="BD38" s="17" t="s">
        <v>116</v>
      </c>
      <c r="BE38" s="17" t="s">
        <v>116</v>
      </c>
      <c r="BF38" s="17" t="s">
        <v>116</v>
      </c>
      <c r="BG38" s="17" t="s">
        <v>116</v>
      </c>
      <c r="BH38" s="17" t="s">
        <v>116</v>
      </c>
      <c r="BI38" s="17" t="s">
        <v>116</v>
      </c>
      <c r="BJ38" s="17" t="s">
        <v>116</v>
      </c>
      <c r="BK38" s="17" t="s">
        <v>116</v>
      </c>
      <c r="BL38" s="17" t="s">
        <v>116</v>
      </c>
      <c r="BM38" s="17" t="s">
        <v>116</v>
      </c>
      <c r="BN38" s="17" t="s">
        <v>116</v>
      </c>
      <c r="BO38" s="17" t="s">
        <v>116</v>
      </c>
      <c r="BP38" s="17" t="s">
        <v>116</v>
      </c>
      <c r="BQ38" s="17" t="s">
        <v>116</v>
      </c>
      <c r="BR38" s="17" t="s">
        <v>116</v>
      </c>
      <c r="BS38" s="17" t="s">
        <v>116</v>
      </c>
      <c r="BT38" s="17" t="s">
        <v>116</v>
      </c>
      <c r="BU38" s="17" t="s">
        <v>116</v>
      </c>
      <c r="BV38" s="17" t="s">
        <v>116</v>
      </c>
      <c r="BW38" s="17" t="s">
        <v>116</v>
      </c>
      <c r="BX38" s="17" t="s">
        <v>116</v>
      </c>
      <c r="BY38" s="17" t="s">
        <v>116</v>
      </c>
      <c r="BZ38" s="17" t="s">
        <v>116</v>
      </c>
      <c r="CA38" s="17" t="s">
        <v>116</v>
      </c>
    </row>
    <row r="39" spans="1:79" s="17" customFormat="1" ht="20.100000000000001" customHeight="1" x14ac:dyDescent="0.25">
      <c r="A39" s="17" t="s">
        <v>603</v>
      </c>
      <c r="B39" s="17" t="s">
        <v>112</v>
      </c>
      <c r="C39" s="27">
        <v>20250120</v>
      </c>
      <c r="D39" s="17" t="s">
        <v>604</v>
      </c>
      <c r="E39" s="17" t="s">
        <v>605</v>
      </c>
      <c r="F39" s="17" t="s">
        <v>606</v>
      </c>
      <c r="G39" s="17" t="s">
        <v>116</v>
      </c>
      <c r="H39" s="17" t="s">
        <v>607</v>
      </c>
      <c r="I39" s="17" t="s">
        <v>116</v>
      </c>
      <c r="J39" s="17" t="s">
        <v>116</v>
      </c>
      <c r="K39" s="17" t="s">
        <v>116</v>
      </c>
      <c r="L39" s="17" t="s">
        <v>116</v>
      </c>
      <c r="M39" s="5" t="s">
        <v>289</v>
      </c>
      <c r="N39" s="17" t="s">
        <v>608</v>
      </c>
      <c r="O39" s="17" t="s">
        <v>112</v>
      </c>
      <c r="P39" s="7" t="s">
        <v>120</v>
      </c>
      <c r="Q39" s="17" t="s">
        <v>120</v>
      </c>
      <c r="R39" s="17" t="s">
        <v>120</v>
      </c>
      <c r="S39" s="17" t="s">
        <v>609</v>
      </c>
      <c r="T39" s="27">
        <v>9782409047077</v>
      </c>
      <c r="U39" s="17" t="s">
        <v>122</v>
      </c>
      <c r="V39" s="27">
        <v>9782409047060</v>
      </c>
      <c r="W39" s="17" t="s">
        <v>123</v>
      </c>
      <c r="X39" s="17" t="s">
        <v>124</v>
      </c>
      <c r="Y39" s="17" t="s">
        <v>112</v>
      </c>
      <c r="Z39" s="27">
        <v>2024</v>
      </c>
      <c r="AA39" s="17" t="s">
        <v>125</v>
      </c>
      <c r="AB39" s="17" t="s">
        <v>222</v>
      </c>
      <c r="AC39" s="17" t="s">
        <v>127</v>
      </c>
      <c r="AD39" s="17" t="s">
        <v>128</v>
      </c>
      <c r="AE39" s="17" t="s">
        <v>129</v>
      </c>
      <c r="AF39" s="17" t="s">
        <v>130</v>
      </c>
      <c r="AG39" s="17" t="s">
        <v>131</v>
      </c>
      <c r="AH39" s="17" t="s">
        <v>132</v>
      </c>
      <c r="AI39" s="17" t="s">
        <v>133</v>
      </c>
      <c r="AJ39" s="17" t="s">
        <v>134</v>
      </c>
      <c r="AK39" s="17" t="s">
        <v>135</v>
      </c>
      <c r="AL39" s="17" t="s">
        <v>136</v>
      </c>
      <c r="AM39" s="17" t="s">
        <v>137</v>
      </c>
      <c r="AN39" s="17" t="s">
        <v>138</v>
      </c>
      <c r="AO39" s="17" t="s">
        <v>139</v>
      </c>
      <c r="AP39" s="17" t="s">
        <v>116</v>
      </c>
      <c r="AQ39" s="17" t="s">
        <v>610</v>
      </c>
      <c r="AR39" s="17" t="s">
        <v>76</v>
      </c>
      <c r="AS39" s="17" t="s">
        <v>611</v>
      </c>
      <c r="AT39" s="17" t="s">
        <v>612</v>
      </c>
      <c r="AU39" s="17" t="s">
        <v>613</v>
      </c>
      <c r="AV39" s="17" t="s">
        <v>614</v>
      </c>
      <c r="AW39" s="17" t="s">
        <v>615</v>
      </c>
      <c r="AX39" s="17" t="s">
        <v>616</v>
      </c>
      <c r="AY39" s="17" t="s">
        <v>617</v>
      </c>
      <c r="AZ39" s="17" t="s">
        <v>618</v>
      </c>
      <c r="BA39" s="17" t="s">
        <v>619</v>
      </c>
      <c r="BB39" s="17" t="s">
        <v>620</v>
      </c>
      <c r="BC39" s="17" t="s">
        <v>621</v>
      </c>
      <c r="BD39" s="17" t="s">
        <v>622</v>
      </c>
      <c r="BE39" s="17" t="s">
        <v>623</v>
      </c>
      <c r="BF39" s="17" t="s">
        <v>624</v>
      </c>
      <c r="BG39" s="17" t="s">
        <v>625</v>
      </c>
      <c r="BH39" s="17" t="s">
        <v>626</v>
      </c>
      <c r="BI39" s="17" t="s">
        <v>627</v>
      </c>
      <c r="BJ39" s="17" t="s">
        <v>628</v>
      </c>
      <c r="BK39" s="17" t="s">
        <v>629</v>
      </c>
      <c r="BL39" s="17" t="s">
        <v>630</v>
      </c>
      <c r="BM39" s="17" t="s">
        <v>116</v>
      </c>
      <c r="BN39" s="17" t="s">
        <v>116</v>
      </c>
      <c r="BO39" s="17" t="s">
        <v>116</v>
      </c>
      <c r="BP39" s="17" t="s">
        <v>116</v>
      </c>
      <c r="BQ39" s="17" t="s">
        <v>116</v>
      </c>
      <c r="BR39" s="17" t="s">
        <v>116</v>
      </c>
      <c r="BS39" s="17" t="s">
        <v>116</v>
      </c>
      <c r="BT39" s="17" t="s">
        <v>116</v>
      </c>
      <c r="BU39" s="17" t="s">
        <v>116</v>
      </c>
      <c r="BV39" s="17" t="s">
        <v>116</v>
      </c>
      <c r="BW39" s="17" t="s">
        <v>116</v>
      </c>
      <c r="BX39" s="17" t="s">
        <v>116</v>
      </c>
      <c r="BY39" s="17" t="s">
        <v>116</v>
      </c>
      <c r="BZ39" s="17" t="s">
        <v>116</v>
      </c>
      <c r="CA39" s="17" t="s">
        <v>116</v>
      </c>
    </row>
    <row r="40" spans="1:79" s="17" customFormat="1" ht="20.100000000000001" customHeight="1" x14ac:dyDescent="0.25">
      <c r="A40" s="17" t="s">
        <v>631</v>
      </c>
      <c r="B40" s="17" t="s">
        <v>112</v>
      </c>
      <c r="C40" s="27">
        <v>20250120</v>
      </c>
      <c r="D40" s="17" t="s">
        <v>632</v>
      </c>
      <c r="E40" s="17" t="s">
        <v>633</v>
      </c>
      <c r="F40" s="17" t="s">
        <v>634</v>
      </c>
      <c r="G40" s="17" t="s">
        <v>116</v>
      </c>
      <c r="H40" s="17" t="s">
        <v>116</v>
      </c>
      <c r="I40" s="17" t="s">
        <v>635</v>
      </c>
      <c r="J40" s="17" t="s">
        <v>116</v>
      </c>
      <c r="K40" s="17" t="s">
        <v>116</v>
      </c>
      <c r="L40" s="17" t="s">
        <v>116</v>
      </c>
      <c r="M40" s="5" t="s">
        <v>402</v>
      </c>
      <c r="N40" s="17" t="s">
        <v>636</v>
      </c>
      <c r="O40" s="17" t="s">
        <v>112</v>
      </c>
      <c r="P40" s="7" t="s">
        <v>120</v>
      </c>
      <c r="Q40" s="17" t="s">
        <v>120</v>
      </c>
      <c r="R40" s="17" t="s">
        <v>120</v>
      </c>
      <c r="S40" s="17" t="s">
        <v>637</v>
      </c>
      <c r="T40" s="27">
        <v>9782409045431</v>
      </c>
      <c r="U40" s="17" t="s">
        <v>122</v>
      </c>
      <c r="V40" s="27">
        <v>9782409045424</v>
      </c>
      <c r="W40" s="17" t="s">
        <v>123</v>
      </c>
      <c r="X40" s="17" t="s">
        <v>124</v>
      </c>
      <c r="Y40" s="17" t="s">
        <v>112</v>
      </c>
      <c r="Z40" s="27">
        <v>2024</v>
      </c>
      <c r="AA40" s="17" t="s">
        <v>125</v>
      </c>
      <c r="AB40" s="17" t="s">
        <v>222</v>
      </c>
      <c r="AC40" s="17" t="s">
        <v>127</v>
      </c>
      <c r="AD40" s="17" t="s">
        <v>128</v>
      </c>
      <c r="AE40" s="17" t="s">
        <v>129</v>
      </c>
      <c r="AF40" s="17" t="s">
        <v>130</v>
      </c>
      <c r="AG40" s="17" t="s">
        <v>131</v>
      </c>
      <c r="AH40" s="17" t="s">
        <v>132</v>
      </c>
      <c r="AI40" s="17" t="s">
        <v>133</v>
      </c>
      <c r="AJ40" s="17" t="s">
        <v>134</v>
      </c>
      <c r="AK40" s="17" t="s">
        <v>135</v>
      </c>
      <c r="AL40" s="17" t="s">
        <v>136</v>
      </c>
      <c r="AM40" s="17" t="s">
        <v>137</v>
      </c>
      <c r="AN40" s="17" t="s">
        <v>138</v>
      </c>
      <c r="AO40" s="17" t="s">
        <v>139</v>
      </c>
      <c r="AP40" s="17" t="s">
        <v>116</v>
      </c>
      <c r="AQ40" s="17" t="s">
        <v>638</v>
      </c>
      <c r="AR40" s="17" t="s">
        <v>76</v>
      </c>
      <c r="AS40" s="17" t="s">
        <v>639</v>
      </c>
      <c r="AT40" s="17" t="s">
        <v>640</v>
      </c>
      <c r="AU40" s="17" t="s">
        <v>641</v>
      </c>
      <c r="AV40" s="17" t="s">
        <v>642</v>
      </c>
      <c r="AW40" s="17" t="s">
        <v>643</v>
      </c>
      <c r="AX40" s="17" t="s">
        <v>644</v>
      </c>
      <c r="AY40" s="17" t="s">
        <v>644</v>
      </c>
      <c r="AZ40" s="17" t="s">
        <v>645</v>
      </c>
      <c r="BA40" s="17" t="s">
        <v>646</v>
      </c>
      <c r="BB40" s="17" t="s">
        <v>647</v>
      </c>
      <c r="BC40" s="17" t="s">
        <v>116</v>
      </c>
      <c r="BD40" s="17" t="s">
        <v>116</v>
      </c>
      <c r="BE40" s="17" t="s">
        <v>116</v>
      </c>
      <c r="BF40" s="17" t="s">
        <v>116</v>
      </c>
      <c r="BG40" s="17" t="s">
        <v>116</v>
      </c>
      <c r="BH40" s="17" t="s">
        <v>116</v>
      </c>
      <c r="BI40" s="17" t="s">
        <v>116</v>
      </c>
      <c r="BJ40" s="17" t="s">
        <v>116</v>
      </c>
      <c r="BK40" s="17" t="s">
        <v>116</v>
      </c>
      <c r="BL40" s="17" t="s">
        <v>116</v>
      </c>
      <c r="BM40" s="17" t="s">
        <v>116</v>
      </c>
      <c r="BN40" s="17" t="s">
        <v>116</v>
      </c>
      <c r="BO40" s="17" t="s">
        <v>116</v>
      </c>
      <c r="BP40" s="17" t="s">
        <v>116</v>
      </c>
      <c r="BQ40" s="17" t="s">
        <v>116</v>
      </c>
      <c r="BR40" s="17" t="s">
        <v>116</v>
      </c>
      <c r="BS40" s="17" t="s">
        <v>116</v>
      </c>
      <c r="BT40" s="17" t="s">
        <v>116</v>
      </c>
      <c r="BU40" s="17" t="s">
        <v>116</v>
      </c>
      <c r="BV40" s="17" t="s">
        <v>116</v>
      </c>
      <c r="BW40" s="17" t="s">
        <v>116</v>
      </c>
      <c r="BX40" s="17" t="s">
        <v>116</v>
      </c>
      <c r="BY40" s="17" t="s">
        <v>116</v>
      </c>
      <c r="BZ40" s="17" t="s">
        <v>116</v>
      </c>
      <c r="CA40" s="17" t="s">
        <v>116</v>
      </c>
    </row>
    <row r="41" spans="1:79" s="17" customFormat="1" ht="20.100000000000001" customHeight="1" x14ac:dyDescent="0.25">
      <c r="A41" s="17" t="s">
        <v>648</v>
      </c>
      <c r="B41" s="17" t="s">
        <v>112</v>
      </c>
      <c r="C41" s="27">
        <v>20250120</v>
      </c>
      <c r="D41" s="17" t="s">
        <v>649</v>
      </c>
      <c r="E41" s="17" t="s">
        <v>650</v>
      </c>
      <c r="F41" s="17" t="s">
        <v>651</v>
      </c>
      <c r="G41" s="17" t="s">
        <v>116</v>
      </c>
      <c r="H41" s="17" t="s">
        <v>652</v>
      </c>
      <c r="I41" s="17" t="s">
        <v>116</v>
      </c>
      <c r="J41" s="17" t="s">
        <v>116</v>
      </c>
      <c r="K41" s="17" t="s">
        <v>116</v>
      </c>
      <c r="L41" s="17" t="s">
        <v>116</v>
      </c>
      <c r="M41" s="5" t="s">
        <v>289</v>
      </c>
      <c r="N41" s="17" t="s">
        <v>653</v>
      </c>
      <c r="O41" s="17" t="s">
        <v>112</v>
      </c>
      <c r="P41" s="7" t="s">
        <v>120</v>
      </c>
      <c r="Q41" s="17" t="s">
        <v>120</v>
      </c>
      <c r="R41" s="17" t="s">
        <v>120</v>
      </c>
      <c r="S41" s="17" t="s">
        <v>654</v>
      </c>
      <c r="T41" s="27">
        <v>9782409046971</v>
      </c>
      <c r="U41" s="17" t="s">
        <v>122</v>
      </c>
      <c r="V41" s="27">
        <v>9782409046964</v>
      </c>
      <c r="W41" s="17" t="s">
        <v>123</v>
      </c>
      <c r="X41" s="17" t="s">
        <v>124</v>
      </c>
      <c r="Y41" s="17" t="s">
        <v>112</v>
      </c>
      <c r="Z41" s="27">
        <v>2024</v>
      </c>
      <c r="AA41" s="17" t="s">
        <v>125</v>
      </c>
      <c r="AB41" s="17" t="s">
        <v>149</v>
      </c>
      <c r="AC41" s="17" t="s">
        <v>127</v>
      </c>
      <c r="AD41" s="17" t="s">
        <v>128</v>
      </c>
      <c r="AE41" s="17" t="s">
        <v>129</v>
      </c>
      <c r="AF41" s="17" t="s">
        <v>130</v>
      </c>
      <c r="AG41" s="17" t="s">
        <v>131</v>
      </c>
      <c r="AH41" s="17" t="s">
        <v>132</v>
      </c>
      <c r="AI41" s="17" t="s">
        <v>133</v>
      </c>
      <c r="AJ41" s="17" t="s">
        <v>134</v>
      </c>
      <c r="AK41" s="17" t="s">
        <v>135</v>
      </c>
      <c r="AL41" s="17" t="s">
        <v>136</v>
      </c>
      <c r="AM41" s="17" t="s">
        <v>137</v>
      </c>
      <c r="AN41" s="17" t="s">
        <v>138</v>
      </c>
      <c r="AO41" s="17" t="s">
        <v>139</v>
      </c>
      <c r="AP41" s="17" t="s">
        <v>116</v>
      </c>
      <c r="AQ41" s="17" t="s">
        <v>655</v>
      </c>
      <c r="AR41" s="17" t="s">
        <v>76</v>
      </c>
      <c r="AS41" s="17" t="s">
        <v>656</v>
      </c>
      <c r="AT41" s="17" t="s">
        <v>657</v>
      </c>
      <c r="AU41" s="17" t="s">
        <v>658</v>
      </c>
      <c r="AV41" s="17" t="s">
        <v>659</v>
      </c>
      <c r="AW41" s="17" t="s">
        <v>116</v>
      </c>
      <c r="AX41" s="17" t="s">
        <v>116</v>
      </c>
      <c r="AY41" s="17" t="s">
        <v>116</v>
      </c>
      <c r="AZ41" s="17" t="s">
        <v>116</v>
      </c>
      <c r="BA41" s="17" t="s">
        <v>116</v>
      </c>
      <c r="BB41" s="17" t="s">
        <v>116</v>
      </c>
      <c r="BC41" s="17" t="s">
        <v>116</v>
      </c>
      <c r="BD41" s="17" t="s">
        <v>116</v>
      </c>
      <c r="BE41" s="17" t="s">
        <v>116</v>
      </c>
      <c r="BF41" s="17" t="s">
        <v>116</v>
      </c>
      <c r="BG41" s="17" t="s">
        <v>116</v>
      </c>
      <c r="BH41" s="17" t="s">
        <v>116</v>
      </c>
      <c r="BI41" s="17" t="s">
        <v>116</v>
      </c>
      <c r="BJ41" s="17" t="s">
        <v>116</v>
      </c>
      <c r="BK41" s="17" t="s">
        <v>116</v>
      </c>
      <c r="BL41" s="17" t="s">
        <v>116</v>
      </c>
      <c r="BM41" s="17" t="s">
        <v>116</v>
      </c>
      <c r="BN41" s="17" t="s">
        <v>116</v>
      </c>
      <c r="BO41" s="17" t="s">
        <v>116</v>
      </c>
      <c r="BP41" s="17" t="s">
        <v>116</v>
      </c>
      <c r="BQ41" s="17" t="s">
        <v>116</v>
      </c>
      <c r="BR41" s="17" t="s">
        <v>116</v>
      </c>
      <c r="BS41" s="17" t="s">
        <v>116</v>
      </c>
      <c r="BT41" s="17" t="s">
        <v>116</v>
      </c>
      <c r="BU41" s="17" t="s">
        <v>116</v>
      </c>
      <c r="BV41" s="17" t="s">
        <v>116</v>
      </c>
      <c r="BW41" s="17" t="s">
        <v>116</v>
      </c>
      <c r="BX41" s="17" t="s">
        <v>116</v>
      </c>
      <c r="BY41" s="17" t="s">
        <v>116</v>
      </c>
      <c r="BZ41" s="17" t="s">
        <v>116</v>
      </c>
      <c r="CA41" s="17" t="s">
        <v>116</v>
      </c>
    </row>
    <row r="42" spans="1:79" s="17" customFormat="1" ht="20.100000000000001" customHeight="1" x14ac:dyDescent="0.25">
      <c r="A42" s="17" t="s">
        <v>660</v>
      </c>
      <c r="B42" s="17" t="s">
        <v>112</v>
      </c>
      <c r="C42" s="27">
        <v>20250120</v>
      </c>
      <c r="D42" s="17" t="s">
        <v>661</v>
      </c>
      <c r="E42" s="17" t="s">
        <v>662</v>
      </c>
      <c r="F42" s="17" t="s">
        <v>663</v>
      </c>
      <c r="G42" s="17" t="s">
        <v>116</v>
      </c>
      <c r="H42" s="17" t="s">
        <v>664</v>
      </c>
      <c r="I42" s="17" t="s">
        <v>665</v>
      </c>
      <c r="J42" s="17" t="s">
        <v>116</v>
      </c>
      <c r="K42" s="17" t="s">
        <v>116</v>
      </c>
      <c r="L42" s="17" t="s">
        <v>116</v>
      </c>
      <c r="M42" s="5" t="s">
        <v>480</v>
      </c>
      <c r="N42" s="17" t="s">
        <v>666</v>
      </c>
      <c r="O42" s="17" t="s">
        <v>112</v>
      </c>
      <c r="P42" s="7" t="s">
        <v>120</v>
      </c>
      <c r="Q42" s="17" t="s">
        <v>120</v>
      </c>
      <c r="R42" s="17" t="s">
        <v>120</v>
      </c>
      <c r="S42" s="17" t="s">
        <v>667</v>
      </c>
      <c r="T42" s="27">
        <v>9782409043451</v>
      </c>
      <c r="U42" s="17" t="s">
        <v>122</v>
      </c>
      <c r="V42" s="27">
        <v>9782409043444</v>
      </c>
      <c r="W42" s="17" t="s">
        <v>123</v>
      </c>
      <c r="X42" s="17" t="s">
        <v>124</v>
      </c>
      <c r="Y42" s="17" t="s">
        <v>112</v>
      </c>
      <c r="Z42" s="27">
        <v>2024</v>
      </c>
      <c r="AA42" s="17" t="s">
        <v>125</v>
      </c>
      <c r="AB42" s="17" t="s">
        <v>292</v>
      </c>
      <c r="AC42" s="17" t="s">
        <v>127</v>
      </c>
      <c r="AD42" s="17" t="s">
        <v>128</v>
      </c>
      <c r="AE42" s="17" t="s">
        <v>129</v>
      </c>
      <c r="AF42" s="17" t="s">
        <v>130</v>
      </c>
      <c r="AG42" s="17" t="s">
        <v>131</v>
      </c>
      <c r="AH42" s="17" t="s">
        <v>132</v>
      </c>
      <c r="AI42" s="17" t="s">
        <v>133</v>
      </c>
      <c r="AJ42" s="17" t="s">
        <v>134</v>
      </c>
      <c r="AK42" s="17" t="s">
        <v>135</v>
      </c>
      <c r="AL42" s="17" t="s">
        <v>136</v>
      </c>
      <c r="AM42" s="17" t="s">
        <v>137</v>
      </c>
      <c r="AN42" s="17" t="s">
        <v>138</v>
      </c>
      <c r="AO42" s="17" t="s">
        <v>139</v>
      </c>
      <c r="AP42" s="17" t="s">
        <v>116</v>
      </c>
      <c r="AQ42" s="17" t="s">
        <v>668</v>
      </c>
      <c r="AR42" s="17" t="s">
        <v>76</v>
      </c>
      <c r="AS42" s="17" t="s">
        <v>669</v>
      </c>
      <c r="AT42" s="17" t="s">
        <v>670</v>
      </c>
      <c r="AU42" s="17" t="s">
        <v>116</v>
      </c>
      <c r="AV42" s="17" t="s">
        <v>116</v>
      </c>
      <c r="AW42" s="17" t="s">
        <v>116</v>
      </c>
      <c r="AX42" s="17" t="s">
        <v>116</v>
      </c>
      <c r="AY42" s="17" t="s">
        <v>116</v>
      </c>
      <c r="AZ42" s="17" t="s">
        <v>116</v>
      </c>
      <c r="BA42" s="17" t="s">
        <v>116</v>
      </c>
      <c r="BB42" s="17" t="s">
        <v>116</v>
      </c>
      <c r="BC42" s="17" t="s">
        <v>116</v>
      </c>
      <c r="BD42" s="17" t="s">
        <v>116</v>
      </c>
      <c r="BE42" s="17" t="s">
        <v>116</v>
      </c>
      <c r="BF42" s="17" t="s">
        <v>116</v>
      </c>
      <c r="BG42" s="17" t="s">
        <v>116</v>
      </c>
      <c r="BH42" s="17" t="s">
        <v>116</v>
      </c>
      <c r="BI42" s="17" t="s">
        <v>116</v>
      </c>
      <c r="BJ42" s="17" t="s">
        <v>116</v>
      </c>
      <c r="BK42" s="17" t="s">
        <v>116</v>
      </c>
      <c r="BL42" s="17" t="s">
        <v>116</v>
      </c>
      <c r="BM42" s="17" t="s">
        <v>116</v>
      </c>
      <c r="BN42" s="17" t="s">
        <v>116</v>
      </c>
      <c r="BO42" s="17" t="s">
        <v>116</v>
      </c>
      <c r="BP42" s="17" t="s">
        <v>116</v>
      </c>
      <c r="BQ42" s="17" t="s">
        <v>116</v>
      </c>
      <c r="BR42" s="17" t="s">
        <v>116</v>
      </c>
      <c r="BS42" s="17" t="s">
        <v>116</v>
      </c>
      <c r="BT42" s="17" t="s">
        <v>116</v>
      </c>
      <c r="BU42" s="17" t="s">
        <v>116</v>
      </c>
      <c r="BV42" s="17" t="s">
        <v>116</v>
      </c>
      <c r="BW42" s="17" t="s">
        <v>116</v>
      </c>
      <c r="BX42" s="17" t="s">
        <v>116</v>
      </c>
      <c r="BY42" s="17" t="s">
        <v>116</v>
      </c>
      <c r="BZ42" s="17" t="s">
        <v>116</v>
      </c>
      <c r="CA42" s="17" t="s">
        <v>116</v>
      </c>
    </row>
    <row r="43" spans="1:79" s="17" customFormat="1" ht="20.100000000000001" customHeight="1" x14ac:dyDescent="0.25">
      <c r="A43" s="17" t="s">
        <v>671</v>
      </c>
      <c r="B43" s="17" t="s">
        <v>112</v>
      </c>
      <c r="C43" s="27">
        <v>20250120</v>
      </c>
      <c r="D43" s="17" t="s">
        <v>672</v>
      </c>
      <c r="E43" s="17" t="s">
        <v>673</v>
      </c>
      <c r="F43" s="17" t="s">
        <v>674</v>
      </c>
      <c r="G43" s="17" t="s">
        <v>116</v>
      </c>
      <c r="H43" s="17" t="s">
        <v>675</v>
      </c>
      <c r="I43" s="17" t="s">
        <v>116</v>
      </c>
      <c r="J43" s="17" t="s">
        <v>116</v>
      </c>
      <c r="K43" s="17" t="s">
        <v>116</v>
      </c>
      <c r="L43" s="17" t="s">
        <v>116</v>
      </c>
      <c r="M43" s="5" t="s">
        <v>289</v>
      </c>
      <c r="N43" s="17" t="s">
        <v>676</v>
      </c>
      <c r="O43" s="17" t="s">
        <v>112</v>
      </c>
      <c r="P43" s="7" t="s">
        <v>120</v>
      </c>
      <c r="Q43" s="17" t="s">
        <v>120</v>
      </c>
      <c r="R43" s="17" t="s">
        <v>120</v>
      </c>
      <c r="S43" s="17" t="s">
        <v>677</v>
      </c>
      <c r="T43" s="27">
        <v>9782409046674</v>
      </c>
      <c r="U43" s="17" t="s">
        <v>122</v>
      </c>
      <c r="V43" s="27">
        <v>9782409046667</v>
      </c>
      <c r="W43" s="17" t="s">
        <v>123</v>
      </c>
      <c r="X43" s="17" t="s">
        <v>124</v>
      </c>
      <c r="Y43" s="17" t="s">
        <v>112</v>
      </c>
      <c r="Z43" s="27">
        <v>2024</v>
      </c>
      <c r="AA43" s="17" t="s">
        <v>125</v>
      </c>
      <c r="AB43" s="17" t="s">
        <v>222</v>
      </c>
      <c r="AC43" s="17" t="s">
        <v>127</v>
      </c>
      <c r="AD43" s="17" t="s">
        <v>128</v>
      </c>
      <c r="AE43" s="17" t="s">
        <v>129</v>
      </c>
      <c r="AF43" s="17" t="s">
        <v>130</v>
      </c>
      <c r="AG43" s="17" t="s">
        <v>131</v>
      </c>
      <c r="AH43" s="17" t="s">
        <v>132</v>
      </c>
      <c r="AI43" s="17" t="s">
        <v>133</v>
      </c>
      <c r="AJ43" s="17" t="s">
        <v>134</v>
      </c>
      <c r="AK43" s="17" t="s">
        <v>135</v>
      </c>
      <c r="AL43" s="17" t="s">
        <v>136</v>
      </c>
      <c r="AM43" s="17" t="s">
        <v>137</v>
      </c>
      <c r="AN43" s="17" t="s">
        <v>138</v>
      </c>
      <c r="AO43" s="17" t="s">
        <v>139</v>
      </c>
      <c r="AP43" s="17" t="s">
        <v>116</v>
      </c>
      <c r="AQ43" s="17" t="s">
        <v>678</v>
      </c>
      <c r="AR43" s="17" t="s">
        <v>76</v>
      </c>
      <c r="AS43" s="17" t="s">
        <v>679</v>
      </c>
      <c r="AT43" s="17" t="s">
        <v>680</v>
      </c>
      <c r="AU43" s="17" t="s">
        <v>681</v>
      </c>
      <c r="AV43" s="17" t="s">
        <v>682</v>
      </c>
      <c r="AW43" s="17" t="s">
        <v>683</v>
      </c>
      <c r="AX43" s="17" t="s">
        <v>684</v>
      </c>
      <c r="AY43" s="17" t="s">
        <v>116</v>
      </c>
      <c r="AZ43" s="17" t="s">
        <v>116</v>
      </c>
      <c r="BA43" s="17" t="s">
        <v>116</v>
      </c>
      <c r="BB43" s="17" t="s">
        <v>116</v>
      </c>
      <c r="BC43" s="17" t="s">
        <v>116</v>
      </c>
      <c r="BD43" s="17" t="s">
        <v>116</v>
      </c>
      <c r="BE43" s="17" t="s">
        <v>116</v>
      </c>
      <c r="BF43" s="17" t="s">
        <v>116</v>
      </c>
      <c r="BG43" s="17" t="s">
        <v>116</v>
      </c>
      <c r="BH43" s="17" t="s">
        <v>116</v>
      </c>
      <c r="BI43" s="17" t="s">
        <v>116</v>
      </c>
      <c r="BJ43" s="17" t="s">
        <v>116</v>
      </c>
      <c r="BK43" s="17" t="s">
        <v>116</v>
      </c>
      <c r="BL43" s="17" t="s">
        <v>116</v>
      </c>
      <c r="BM43" s="17" t="s">
        <v>116</v>
      </c>
      <c r="BN43" s="17" t="s">
        <v>116</v>
      </c>
      <c r="BO43" s="17" t="s">
        <v>116</v>
      </c>
      <c r="BP43" s="17" t="s">
        <v>116</v>
      </c>
      <c r="BQ43" s="17" t="s">
        <v>116</v>
      </c>
      <c r="BR43" s="17" t="s">
        <v>116</v>
      </c>
      <c r="BS43" s="17" t="s">
        <v>116</v>
      </c>
      <c r="BT43" s="17" t="s">
        <v>116</v>
      </c>
      <c r="BU43" s="17" t="s">
        <v>116</v>
      </c>
      <c r="BV43" s="17" t="s">
        <v>116</v>
      </c>
      <c r="BW43" s="17" t="s">
        <v>116</v>
      </c>
      <c r="BX43" s="17" t="s">
        <v>116</v>
      </c>
      <c r="BY43" s="17" t="s">
        <v>116</v>
      </c>
      <c r="BZ43" s="17" t="s">
        <v>116</v>
      </c>
      <c r="CA43" s="17" t="s">
        <v>116</v>
      </c>
    </row>
    <row r="44" spans="1:79" s="17" customFormat="1" ht="20.100000000000001" customHeight="1" x14ac:dyDescent="0.25">
      <c r="A44" s="17" t="s">
        <v>685</v>
      </c>
      <c r="B44" s="17" t="s">
        <v>112</v>
      </c>
      <c r="C44" s="27">
        <v>20250120</v>
      </c>
      <c r="D44" s="17" t="s">
        <v>686</v>
      </c>
      <c r="E44" s="17" t="s">
        <v>216</v>
      </c>
      <c r="F44" s="17" t="s">
        <v>687</v>
      </c>
      <c r="G44" s="17" t="s">
        <v>116</v>
      </c>
      <c r="H44" s="17" t="s">
        <v>688</v>
      </c>
      <c r="I44" s="17" t="s">
        <v>116</v>
      </c>
      <c r="J44" s="17" t="s">
        <v>116</v>
      </c>
      <c r="K44" s="17" t="s">
        <v>116</v>
      </c>
      <c r="L44" s="17" t="s">
        <v>116</v>
      </c>
      <c r="M44" s="5" t="s">
        <v>424</v>
      </c>
      <c r="N44" s="17" t="s">
        <v>689</v>
      </c>
      <c r="O44" s="17" t="s">
        <v>112</v>
      </c>
      <c r="P44" s="7" t="s">
        <v>120</v>
      </c>
      <c r="Q44" s="17" t="s">
        <v>120</v>
      </c>
      <c r="R44" s="17" t="s">
        <v>120</v>
      </c>
      <c r="S44" s="17" t="s">
        <v>690</v>
      </c>
      <c r="T44" s="27">
        <v>9782409046230</v>
      </c>
      <c r="U44" s="17" t="s">
        <v>122</v>
      </c>
      <c r="V44" s="27">
        <v>9782409046223</v>
      </c>
      <c r="W44" s="17" t="s">
        <v>123</v>
      </c>
      <c r="X44" s="17" t="s">
        <v>124</v>
      </c>
      <c r="Y44" s="17" t="s">
        <v>112</v>
      </c>
      <c r="Z44" s="27">
        <v>2024</v>
      </c>
      <c r="AA44" s="17" t="s">
        <v>125</v>
      </c>
      <c r="AB44" s="17" t="s">
        <v>393</v>
      </c>
      <c r="AC44" s="17" t="s">
        <v>127</v>
      </c>
      <c r="AD44" s="17" t="s">
        <v>128</v>
      </c>
      <c r="AE44" s="17" t="s">
        <v>129</v>
      </c>
      <c r="AF44" s="17" t="s">
        <v>130</v>
      </c>
      <c r="AG44" s="17" t="s">
        <v>131</v>
      </c>
      <c r="AH44" s="17" t="s">
        <v>132</v>
      </c>
      <c r="AI44" s="17" t="s">
        <v>133</v>
      </c>
      <c r="AJ44" s="17" t="s">
        <v>134</v>
      </c>
      <c r="AK44" s="17" t="s">
        <v>135</v>
      </c>
      <c r="AL44" s="17" t="s">
        <v>136</v>
      </c>
      <c r="AM44" s="17" t="s">
        <v>137</v>
      </c>
      <c r="AN44" s="17" t="s">
        <v>138</v>
      </c>
      <c r="AO44" s="17" t="s">
        <v>139</v>
      </c>
      <c r="AP44" s="17" t="s">
        <v>116</v>
      </c>
      <c r="AQ44" s="17" t="s">
        <v>691</v>
      </c>
      <c r="AR44" s="17" t="s">
        <v>76</v>
      </c>
      <c r="AS44" s="17" t="s">
        <v>692</v>
      </c>
      <c r="AT44" s="17" t="s">
        <v>116</v>
      </c>
      <c r="AU44" s="17" t="s">
        <v>116</v>
      </c>
      <c r="AV44" s="17" t="s">
        <v>116</v>
      </c>
      <c r="AW44" s="17" t="s">
        <v>116</v>
      </c>
      <c r="AX44" s="17" t="s">
        <v>116</v>
      </c>
      <c r="AY44" s="17" t="s">
        <v>116</v>
      </c>
      <c r="AZ44" s="17" t="s">
        <v>116</v>
      </c>
      <c r="BA44" s="17" t="s">
        <v>116</v>
      </c>
      <c r="BB44" s="17" t="s">
        <v>116</v>
      </c>
      <c r="BC44" s="17" t="s">
        <v>116</v>
      </c>
      <c r="BD44" s="17" t="s">
        <v>116</v>
      </c>
      <c r="BE44" s="17" t="s">
        <v>116</v>
      </c>
      <c r="BF44" s="17" t="s">
        <v>116</v>
      </c>
      <c r="BG44" s="17" t="s">
        <v>116</v>
      </c>
      <c r="BH44" s="17" t="s">
        <v>116</v>
      </c>
      <c r="BI44" s="17" t="s">
        <v>116</v>
      </c>
      <c r="BJ44" s="17" t="s">
        <v>116</v>
      </c>
      <c r="BK44" s="17" t="s">
        <v>116</v>
      </c>
      <c r="BL44" s="17" t="s">
        <v>116</v>
      </c>
      <c r="BM44" s="17" t="s">
        <v>116</v>
      </c>
      <c r="BN44" s="17" t="s">
        <v>116</v>
      </c>
      <c r="BO44" s="17" t="s">
        <v>116</v>
      </c>
      <c r="BP44" s="17" t="s">
        <v>116</v>
      </c>
      <c r="BQ44" s="17" t="s">
        <v>116</v>
      </c>
      <c r="BR44" s="17" t="s">
        <v>116</v>
      </c>
      <c r="BS44" s="17" t="s">
        <v>116</v>
      </c>
      <c r="BT44" s="17" t="s">
        <v>116</v>
      </c>
      <c r="BU44" s="17" t="s">
        <v>116</v>
      </c>
      <c r="BV44" s="17" t="s">
        <v>116</v>
      </c>
      <c r="BW44" s="17" t="s">
        <v>116</v>
      </c>
      <c r="BX44" s="17" t="s">
        <v>116</v>
      </c>
      <c r="BY44" s="17" t="s">
        <v>116</v>
      </c>
      <c r="BZ44" s="17" t="s">
        <v>116</v>
      </c>
      <c r="CA44" s="17" t="s">
        <v>116</v>
      </c>
    </row>
    <row r="45" spans="1:79" s="17" customFormat="1" ht="20.100000000000001" customHeight="1" x14ac:dyDescent="0.25">
      <c r="A45" s="17" t="s">
        <v>693</v>
      </c>
      <c r="B45" s="17" t="s">
        <v>112</v>
      </c>
      <c r="C45" s="27">
        <v>20250120</v>
      </c>
      <c r="D45" s="17" t="s">
        <v>694</v>
      </c>
      <c r="E45" s="17" t="s">
        <v>695</v>
      </c>
      <c r="F45" s="17" t="s">
        <v>696</v>
      </c>
      <c r="G45" s="17" t="s">
        <v>116</v>
      </c>
      <c r="H45" s="17" t="s">
        <v>697</v>
      </c>
      <c r="I45" s="17" t="s">
        <v>116</v>
      </c>
      <c r="J45" s="17" t="s">
        <v>116</v>
      </c>
      <c r="K45" s="17" t="s">
        <v>116</v>
      </c>
      <c r="L45" s="17" t="s">
        <v>116</v>
      </c>
      <c r="M45" s="5" t="s">
        <v>329</v>
      </c>
      <c r="N45" s="17" t="s">
        <v>698</v>
      </c>
      <c r="O45" s="17" t="s">
        <v>112</v>
      </c>
      <c r="P45" s="7" t="s">
        <v>120</v>
      </c>
      <c r="Q45" s="17" t="s">
        <v>120</v>
      </c>
      <c r="R45" s="17" t="s">
        <v>120</v>
      </c>
      <c r="S45" s="17" t="s">
        <v>699</v>
      </c>
      <c r="T45" s="27">
        <v>9782409046513</v>
      </c>
      <c r="U45" s="17" t="s">
        <v>122</v>
      </c>
      <c r="V45" s="27">
        <v>9782409046506</v>
      </c>
      <c r="W45" s="17" t="s">
        <v>123</v>
      </c>
      <c r="X45" s="17" t="s">
        <v>124</v>
      </c>
      <c r="Y45" s="17" t="s">
        <v>112</v>
      </c>
      <c r="Z45" s="27">
        <v>2024</v>
      </c>
      <c r="AA45" s="17" t="s">
        <v>125</v>
      </c>
      <c r="AB45" s="17" t="s">
        <v>222</v>
      </c>
      <c r="AC45" s="17" t="s">
        <v>127</v>
      </c>
      <c r="AD45" s="17" t="s">
        <v>128</v>
      </c>
      <c r="AE45" s="17" t="s">
        <v>129</v>
      </c>
      <c r="AF45" s="17" t="s">
        <v>130</v>
      </c>
      <c r="AG45" s="17" t="s">
        <v>131</v>
      </c>
      <c r="AH45" s="17" t="s">
        <v>132</v>
      </c>
      <c r="AI45" s="17" t="s">
        <v>133</v>
      </c>
      <c r="AJ45" s="17" t="s">
        <v>134</v>
      </c>
      <c r="AK45" s="17" t="s">
        <v>135</v>
      </c>
      <c r="AL45" s="17" t="s">
        <v>136</v>
      </c>
      <c r="AM45" s="17" t="s">
        <v>137</v>
      </c>
      <c r="AN45" s="17" t="s">
        <v>138</v>
      </c>
      <c r="AO45" s="17" t="s">
        <v>139</v>
      </c>
      <c r="AP45" s="17" t="s">
        <v>116</v>
      </c>
      <c r="AQ45" s="17" t="s">
        <v>700</v>
      </c>
      <c r="AR45" s="17" t="s">
        <v>76</v>
      </c>
      <c r="AS45" s="17" t="s">
        <v>701</v>
      </c>
      <c r="AT45" s="17" t="s">
        <v>702</v>
      </c>
      <c r="AU45" s="17" t="s">
        <v>703</v>
      </c>
      <c r="AV45" s="17" t="s">
        <v>704</v>
      </c>
      <c r="AW45" s="17" t="s">
        <v>705</v>
      </c>
      <c r="AX45" s="17" t="s">
        <v>706</v>
      </c>
      <c r="AY45" s="17" t="s">
        <v>707</v>
      </c>
      <c r="AZ45" s="17" t="s">
        <v>708</v>
      </c>
      <c r="BA45" s="17" t="s">
        <v>709</v>
      </c>
      <c r="BB45" s="17" t="s">
        <v>710</v>
      </c>
      <c r="BC45" s="17" t="s">
        <v>711</v>
      </c>
      <c r="BD45" s="17" t="s">
        <v>712</v>
      </c>
      <c r="BE45" s="17" t="s">
        <v>630</v>
      </c>
      <c r="BF45" s="17" t="s">
        <v>116</v>
      </c>
      <c r="BG45" s="17" t="s">
        <v>116</v>
      </c>
      <c r="BH45" s="17" t="s">
        <v>116</v>
      </c>
      <c r="BI45" s="17" t="s">
        <v>116</v>
      </c>
      <c r="BJ45" s="17" t="s">
        <v>116</v>
      </c>
      <c r="BK45" s="17" t="s">
        <v>116</v>
      </c>
      <c r="BL45" s="17" t="s">
        <v>116</v>
      </c>
      <c r="BM45" s="17" t="s">
        <v>116</v>
      </c>
      <c r="BN45" s="17" t="s">
        <v>116</v>
      </c>
      <c r="BO45" s="17" t="s">
        <v>116</v>
      </c>
      <c r="BP45" s="17" t="s">
        <v>116</v>
      </c>
      <c r="BQ45" s="17" t="s">
        <v>116</v>
      </c>
      <c r="BR45" s="17" t="s">
        <v>116</v>
      </c>
      <c r="BS45" s="17" t="s">
        <v>116</v>
      </c>
      <c r="BT45" s="17" t="s">
        <v>116</v>
      </c>
      <c r="BU45" s="17" t="s">
        <v>116</v>
      </c>
      <c r="BV45" s="17" t="s">
        <v>116</v>
      </c>
      <c r="BW45" s="17" t="s">
        <v>116</v>
      </c>
      <c r="BX45" s="17" t="s">
        <v>116</v>
      </c>
      <c r="BY45" s="17" t="s">
        <v>116</v>
      </c>
      <c r="BZ45" s="17" t="s">
        <v>116</v>
      </c>
      <c r="CA45" s="17" t="s">
        <v>116</v>
      </c>
    </row>
    <row r="46" spans="1:79" s="17" customFormat="1" ht="20.100000000000001" customHeight="1" x14ac:dyDescent="0.25">
      <c r="A46" s="17" t="s">
        <v>713</v>
      </c>
      <c r="B46" s="17" t="s">
        <v>112</v>
      </c>
      <c r="C46" s="27">
        <v>20250120</v>
      </c>
      <c r="D46" s="17" t="s">
        <v>714</v>
      </c>
      <c r="E46" s="17" t="s">
        <v>715</v>
      </c>
      <c r="F46" s="17" t="s">
        <v>716</v>
      </c>
      <c r="G46" s="17" t="s">
        <v>116</v>
      </c>
      <c r="H46" s="17" t="s">
        <v>717</v>
      </c>
      <c r="I46" s="17" t="s">
        <v>116</v>
      </c>
      <c r="J46" s="17" t="s">
        <v>116</v>
      </c>
      <c r="K46" s="17" t="s">
        <v>116</v>
      </c>
      <c r="L46" s="17" t="s">
        <v>116</v>
      </c>
      <c r="M46" s="5" t="s">
        <v>257</v>
      </c>
      <c r="N46" s="17" t="s">
        <v>718</v>
      </c>
      <c r="O46" s="17" t="s">
        <v>112</v>
      </c>
      <c r="P46" s="7" t="s">
        <v>120</v>
      </c>
      <c r="Q46" s="17" t="s">
        <v>120</v>
      </c>
      <c r="R46" s="17" t="s">
        <v>120</v>
      </c>
      <c r="S46" s="17" t="s">
        <v>719</v>
      </c>
      <c r="T46" s="27">
        <v>9782409044069</v>
      </c>
      <c r="U46" s="17" t="s">
        <v>122</v>
      </c>
      <c r="V46" s="27">
        <v>9782409044052</v>
      </c>
      <c r="W46" s="17" t="s">
        <v>123</v>
      </c>
      <c r="X46" s="17" t="s">
        <v>124</v>
      </c>
      <c r="Y46" s="17" t="s">
        <v>112</v>
      </c>
      <c r="Z46" s="27">
        <v>2024</v>
      </c>
      <c r="AA46" s="17" t="s">
        <v>125</v>
      </c>
      <c r="AB46" s="17" t="s">
        <v>292</v>
      </c>
      <c r="AC46" s="17" t="s">
        <v>127</v>
      </c>
      <c r="AD46" s="17" t="s">
        <v>128</v>
      </c>
      <c r="AE46" s="17" t="s">
        <v>129</v>
      </c>
      <c r="AF46" s="17" t="s">
        <v>130</v>
      </c>
      <c r="AG46" s="17" t="s">
        <v>131</v>
      </c>
      <c r="AH46" s="17" t="s">
        <v>132</v>
      </c>
      <c r="AI46" s="17" t="s">
        <v>133</v>
      </c>
      <c r="AJ46" s="17" t="s">
        <v>134</v>
      </c>
      <c r="AK46" s="17" t="s">
        <v>135</v>
      </c>
      <c r="AL46" s="17" t="s">
        <v>136</v>
      </c>
      <c r="AM46" s="17" t="s">
        <v>137</v>
      </c>
      <c r="AN46" s="17" t="s">
        <v>138</v>
      </c>
      <c r="AO46" s="17" t="s">
        <v>139</v>
      </c>
      <c r="AP46" s="17" t="s">
        <v>116</v>
      </c>
      <c r="AQ46" s="17" t="s">
        <v>720</v>
      </c>
      <c r="AR46" s="17" t="s">
        <v>76</v>
      </c>
      <c r="AS46" s="17" t="s">
        <v>721</v>
      </c>
      <c r="AT46" s="17" t="s">
        <v>116</v>
      </c>
      <c r="AU46" s="17" t="s">
        <v>116</v>
      </c>
      <c r="AV46" s="17" t="s">
        <v>116</v>
      </c>
      <c r="AW46" s="17" t="s">
        <v>116</v>
      </c>
      <c r="AX46" s="17" t="s">
        <v>116</v>
      </c>
      <c r="AY46" s="17" t="s">
        <v>116</v>
      </c>
      <c r="AZ46" s="17" t="s">
        <v>116</v>
      </c>
      <c r="BA46" s="17" t="s">
        <v>116</v>
      </c>
      <c r="BB46" s="17" t="s">
        <v>116</v>
      </c>
      <c r="BC46" s="17" t="s">
        <v>116</v>
      </c>
      <c r="BD46" s="17" t="s">
        <v>116</v>
      </c>
      <c r="BE46" s="17" t="s">
        <v>116</v>
      </c>
      <c r="BF46" s="17" t="s">
        <v>116</v>
      </c>
      <c r="BG46" s="17" t="s">
        <v>116</v>
      </c>
      <c r="BH46" s="17" t="s">
        <v>116</v>
      </c>
      <c r="BI46" s="17" t="s">
        <v>116</v>
      </c>
      <c r="BJ46" s="17" t="s">
        <v>116</v>
      </c>
      <c r="BK46" s="17" t="s">
        <v>116</v>
      </c>
      <c r="BL46" s="17" t="s">
        <v>116</v>
      </c>
      <c r="BM46" s="17" t="s">
        <v>116</v>
      </c>
      <c r="BN46" s="17" t="s">
        <v>116</v>
      </c>
      <c r="BO46" s="17" t="s">
        <v>116</v>
      </c>
      <c r="BP46" s="17" t="s">
        <v>116</v>
      </c>
      <c r="BQ46" s="17" t="s">
        <v>116</v>
      </c>
      <c r="BR46" s="17" t="s">
        <v>116</v>
      </c>
      <c r="BS46" s="17" t="s">
        <v>116</v>
      </c>
      <c r="BT46" s="17" t="s">
        <v>116</v>
      </c>
      <c r="BU46" s="17" t="s">
        <v>116</v>
      </c>
      <c r="BV46" s="17" t="s">
        <v>116</v>
      </c>
      <c r="BW46" s="17" t="s">
        <v>116</v>
      </c>
      <c r="BX46" s="17" t="s">
        <v>116</v>
      </c>
      <c r="BY46" s="17" t="s">
        <v>116</v>
      </c>
      <c r="BZ46" s="17" t="s">
        <v>116</v>
      </c>
      <c r="CA46" s="17" t="s">
        <v>116</v>
      </c>
    </row>
    <row r="47" spans="1:79" s="17" customFormat="1" ht="20.100000000000001" customHeight="1" x14ac:dyDescent="0.25">
      <c r="A47" s="17" t="s">
        <v>722</v>
      </c>
      <c r="B47" s="17" t="s">
        <v>112</v>
      </c>
      <c r="C47" s="27">
        <v>20250120</v>
      </c>
      <c r="D47" s="17" t="s">
        <v>723</v>
      </c>
      <c r="E47" s="17" t="s">
        <v>724</v>
      </c>
      <c r="F47" s="17" t="s">
        <v>725</v>
      </c>
      <c r="G47" s="17" t="s">
        <v>116</v>
      </c>
      <c r="H47" s="17" t="s">
        <v>726</v>
      </c>
      <c r="I47" s="17" t="s">
        <v>116</v>
      </c>
      <c r="J47" s="17" t="s">
        <v>116</v>
      </c>
      <c r="K47" s="17" t="s">
        <v>116</v>
      </c>
      <c r="L47" s="17" t="s">
        <v>116</v>
      </c>
      <c r="M47" s="5" t="s">
        <v>480</v>
      </c>
      <c r="N47" s="17" t="s">
        <v>727</v>
      </c>
      <c r="O47" s="17" t="s">
        <v>112</v>
      </c>
      <c r="P47" s="7" t="s">
        <v>120</v>
      </c>
      <c r="Q47" s="17" t="s">
        <v>120</v>
      </c>
      <c r="R47" s="17" t="s">
        <v>120</v>
      </c>
      <c r="S47" s="17" t="s">
        <v>728</v>
      </c>
      <c r="T47" s="27">
        <v>9782409043574</v>
      </c>
      <c r="U47" s="17" t="s">
        <v>122</v>
      </c>
      <c r="V47" s="27">
        <v>9782409043567</v>
      </c>
      <c r="W47" s="17" t="s">
        <v>123</v>
      </c>
      <c r="X47" s="17" t="s">
        <v>124</v>
      </c>
      <c r="Y47" s="17" t="s">
        <v>112</v>
      </c>
      <c r="Z47" s="27">
        <v>2024</v>
      </c>
      <c r="AA47" s="17" t="s">
        <v>125</v>
      </c>
      <c r="AB47" s="17" t="s">
        <v>222</v>
      </c>
      <c r="AC47" s="17" t="s">
        <v>127</v>
      </c>
      <c r="AD47" s="17" t="s">
        <v>128</v>
      </c>
      <c r="AE47" s="17" t="s">
        <v>129</v>
      </c>
      <c r="AF47" s="17" t="s">
        <v>130</v>
      </c>
      <c r="AG47" s="17" t="s">
        <v>131</v>
      </c>
      <c r="AH47" s="17" t="s">
        <v>132</v>
      </c>
      <c r="AI47" s="17" t="s">
        <v>133</v>
      </c>
      <c r="AJ47" s="17" t="s">
        <v>134</v>
      </c>
      <c r="AK47" s="17" t="s">
        <v>135</v>
      </c>
      <c r="AL47" s="17" t="s">
        <v>136</v>
      </c>
      <c r="AM47" s="17" t="s">
        <v>137</v>
      </c>
      <c r="AN47" s="17" t="s">
        <v>138</v>
      </c>
      <c r="AO47" s="17" t="s">
        <v>139</v>
      </c>
      <c r="AP47" s="17" t="s">
        <v>116</v>
      </c>
      <c r="AQ47" s="17" t="s">
        <v>729</v>
      </c>
      <c r="AR47" s="17" t="s">
        <v>76</v>
      </c>
      <c r="AS47" s="17" t="s">
        <v>730</v>
      </c>
      <c r="AT47" s="17" t="s">
        <v>731</v>
      </c>
      <c r="AU47" s="17" t="s">
        <v>732</v>
      </c>
      <c r="AV47" s="17" t="s">
        <v>733</v>
      </c>
      <c r="AW47" s="17" t="s">
        <v>528</v>
      </c>
      <c r="AX47" s="17" t="s">
        <v>734</v>
      </c>
      <c r="AY47" s="17" t="s">
        <v>735</v>
      </c>
      <c r="AZ47" s="17" t="s">
        <v>736</v>
      </c>
      <c r="BA47" s="17" t="s">
        <v>737</v>
      </c>
      <c r="BB47" s="17" t="s">
        <v>738</v>
      </c>
      <c r="BC47" s="17" t="s">
        <v>116</v>
      </c>
      <c r="BD47" s="17" t="s">
        <v>116</v>
      </c>
      <c r="BE47" s="17" t="s">
        <v>116</v>
      </c>
      <c r="BF47" s="17" t="s">
        <v>116</v>
      </c>
      <c r="BG47" s="17" t="s">
        <v>116</v>
      </c>
      <c r="BH47" s="17" t="s">
        <v>116</v>
      </c>
      <c r="BI47" s="17" t="s">
        <v>116</v>
      </c>
      <c r="BJ47" s="17" t="s">
        <v>116</v>
      </c>
      <c r="BK47" s="17" t="s">
        <v>116</v>
      </c>
      <c r="BL47" s="17" t="s">
        <v>116</v>
      </c>
      <c r="BM47" s="17" t="s">
        <v>116</v>
      </c>
      <c r="BN47" s="17" t="s">
        <v>116</v>
      </c>
      <c r="BO47" s="17" t="s">
        <v>116</v>
      </c>
      <c r="BP47" s="17" t="s">
        <v>116</v>
      </c>
      <c r="BQ47" s="17" t="s">
        <v>116</v>
      </c>
      <c r="BR47" s="17" t="s">
        <v>116</v>
      </c>
      <c r="BS47" s="17" t="s">
        <v>116</v>
      </c>
      <c r="BT47" s="17" t="s">
        <v>116</v>
      </c>
      <c r="BU47" s="17" t="s">
        <v>116</v>
      </c>
      <c r="BV47" s="17" t="s">
        <v>116</v>
      </c>
      <c r="BW47" s="17" t="s">
        <v>116</v>
      </c>
      <c r="BX47" s="17" t="s">
        <v>116</v>
      </c>
      <c r="BY47" s="17" t="s">
        <v>116</v>
      </c>
      <c r="BZ47" s="17" t="s">
        <v>116</v>
      </c>
      <c r="CA47" s="17" t="s">
        <v>116</v>
      </c>
    </row>
    <row r="48" spans="1:79" s="17" customFormat="1" ht="20.100000000000001" customHeight="1" x14ac:dyDescent="0.25">
      <c r="A48" s="17" t="s">
        <v>739</v>
      </c>
      <c r="B48" s="17" t="s">
        <v>112</v>
      </c>
      <c r="C48" s="27">
        <v>20250120</v>
      </c>
      <c r="D48" s="17" t="s">
        <v>740</v>
      </c>
      <c r="E48" s="17" t="s">
        <v>741</v>
      </c>
      <c r="F48" s="17" t="s">
        <v>742</v>
      </c>
      <c r="G48" s="17" t="s">
        <v>116</v>
      </c>
      <c r="H48" s="17" t="s">
        <v>743</v>
      </c>
      <c r="I48" s="17" t="s">
        <v>744</v>
      </c>
      <c r="J48" s="17" t="s">
        <v>116</v>
      </c>
      <c r="K48" s="17" t="s">
        <v>116</v>
      </c>
      <c r="L48" s="17" t="s">
        <v>116</v>
      </c>
      <c r="M48" s="5" t="s">
        <v>402</v>
      </c>
      <c r="N48" s="17" t="s">
        <v>745</v>
      </c>
      <c r="O48" s="17" t="s">
        <v>112</v>
      </c>
      <c r="P48" s="7" t="s">
        <v>120</v>
      </c>
      <c r="Q48" s="17" t="s">
        <v>120</v>
      </c>
      <c r="R48" s="17" t="s">
        <v>120</v>
      </c>
      <c r="S48" s="17" t="s">
        <v>746</v>
      </c>
      <c r="T48" s="27">
        <v>9782409045691</v>
      </c>
      <c r="U48" s="17" t="s">
        <v>122</v>
      </c>
      <c r="V48" s="27">
        <v>9782409045684</v>
      </c>
      <c r="W48" s="17" t="s">
        <v>123</v>
      </c>
      <c r="X48" s="17" t="s">
        <v>124</v>
      </c>
      <c r="Y48" s="17" t="s">
        <v>112</v>
      </c>
      <c r="Z48" s="27">
        <v>2024</v>
      </c>
      <c r="AA48" s="17" t="s">
        <v>125</v>
      </c>
      <c r="AB48" s="17" t="s">
        <v>747</v>
      </c>
      <c r="AC48" s="17" t="s">
        <v>127</v>
      </c>
      <c r="AD48" s="17" t="s">
        <v>128</v>
      </c>
      <c r="AE48" s="17" t="s">
        <v>129</v>
      </c>
      <c r="AF48" s="17" t="s">
        <v>130</v>
      </c>
      <c r="AG48" s="17" t="s">
        <v>131</v>
      </c>
      <c r="AH48" s="17" t="s">
        <v>132</v>
      </c>
      <c r="AI48" s="17" t="s">
        <v>133</v>
      </c>
      <c r="AJ48" s="17" t="s">
        <v>134</v>
      </c>
      <c r="AK48" s="17" t="s">
        <v>135</v>
      </c>
      <c r="AL48" s="17" t="s">
        <v>136</v>
      </c>
      <c r="AM48" s="17" t="s">
        <v>137</v>
      </c>
      <c r="AN48" s="17" t="s">
        <v>138</v>
      </c>
      <c r="AO48" s="17" t="s">
        <v>139</v>
      </c>
      <c r="AP48" s="17" t="s">
        <v>116</v>
      </c>
      <c r="AQ48" s="17" t="s">
        <v>748</v>
      </c>
      <c r="AR48" s="17" t="s">
        <v>76</v>
      </c>
      <c r="AS48" s="17" t="s">
        <v>749</v>
      </c>
      <c r="AT48" s="17" t="s">
        <v>750</v>
      </c>
      <c r="AU48" s="17" t="s">
        <v>751</v>
      </c>
      <c r="AV48" s="17" t="s">
        <v>752</v>
      </c>
      <c r="AW48" s="17" t="s">
        <v>753</v>
      </c>
      <c r="AX48" s="17" t="s">
        <v>754</v>
      </c>
      <c r="AY48" s="17" t="s">
        <v>116</v>
      </c>
      <c r="AZ48" s="17" t="s">
        <v>116</v>
      </c>
      <c r="BA48" s="17" t="s">
        <v>116</v>
      </c>
      <c r="BB48" s="17" t="s">
        <v>116</v>
      </c>
      <c r="BC48" s="17" t="s">
        <v>116</v>
      </c>
      <c r="BD48" s="17" t="s">
        <v>116</v>
      </c>
      <c r="BE48" s="17" t="s">
        <v>116</v>
      </c>
      <c r="BF48" s="17" t="s">
        <v>116</v>
      </c>
      <c r="BG48" s="17" t="s">
        <v>116</v>
      </c>
      <c r="BH48" s="17" t="s">
        <v>116</v>
      </c>
      <c r="BI48" s="17" t="s">
        <v>116</v>
      </c>
      <c r="BJ48" s="17" t="s">
        <v>116</v>
      </c>
      <c r="BK48" s="17" t="s">
        <v>116</v>
      </c>
      <c r="BL48" s="17" t="s">
        <v>116</v>
      </c>
      <c r="BM48" s="17" t="s">
        <v>116</v>
      </c>
      <c r="BN48" s="17" t="s">
        <v>116</v>
      </c>
      <c r="BO48" s="17" t="s">
        <v>116</v>
      </c>
      <c r="BP48" s="17" t="s">
        <v>116</v>
      </c>
      <c r="BQ48" s="17" t="s">
        <v>116</v>
      </c>
      <c r="BR48" s="17" t="s">
        <v>116</v>
      </c>
      <c r="BS48" s="17" t="s">
        <v>116</v>
      </c>
      <c r="BT48" s="17" t="s">
        <v>116</v>
      </c>
      <c r="BU48" s="17" t="s">
        <v>116</v>
      </c>
      <c r="BV48" s="17" t="s">
        <v>116</v>
      </c>
      <c r="BW48" s="17" t="s">
        <v>116</v>
      </c>
      <c r="BX48" s="17" t="s">
        <v>116</v>
      </c>
      <c r="BY48" s="17" t="s">
        <v>116</v>
      </c>
      <c r="BZ48" s="17" t="s">
        <v>116</v>
      </c>
      <c r="CA48" s="17" t="s">
        <v>116</v>
      </c>
    </row>
    <row r="49" spans="1:79" s="17" customFormat="1" ht="20.100000000000001" customHeight="1" x14ac:dyDescent="0.25">
      <c r="A49" s="17" t="s">
        <v>755</v>
      </c>
      <c r="B49" s="17" t="s">
        <v>112</v>
      </c>
      <c r="C49" s="27">
        <v>20250120</v>
      </c>
      <c r="D49" s="17" t="s">
        <v>756</v>
      </c>
      <c r="E49" s="17" t="s">
        <v>757</v>
      </c>
      <c r="F49" s="17" t="s">
        <v>758</v>
      </c>
      <c r="G49" s="17" t="s">
        <v>116</v>
      </c>
      <c r="H49" s="17" t="s">
        <v>759</v>
      </c>
      <c r="I49" s="17" t="s">
        <v>116</v>
      </c>
      <c r="J49" s="17" t="s">
        <v>116</v>
      </c>
      <c r="K49" s="17" t="s">
        <v>116</v>
      </c>
      <c r="L49" s="17" t="s">
        <v>116</v>
      </c>
      <c r="M49" s="5" t="s">
        <v>231</v>
      </c>
      <c r="N49" s="17" t="s">
        <v>760</v>
      </c>
      <c r="O49" s="17" t="s">
        <v>112</v>
      </c>
      <c r="P49" s="7" t="s">
        <v>120</v>
      </c>
      <c r="Q49" s="17" t="s">
        <v>120</v>
      </c>
      <c r="R49" s="17" t="s">
        <v>120</v>
      </c>
      <c r="S49" s="17" t="s">
        <v>761</v>
      </c>
      <c r="T49" s="27">
        <v>9782409045158</v>
      </c>
      <c r="U49" s="17" t="s">
        <v>122</v>
      </c>
      <c r="V49" s="27">
        <v>9782409045141</v>
      </c>
      <c r="W49" s="17" t="s">
        <v>123</v>
      </c>
      <c r="X49" s="17" t="s">
        <v>124</v>
      </c>
      <c r="Y49" s="17" t="s">
        <v>112</v>
      </c>
      <c r="Z49" s="27">
        <v>2024</v>
      </c>
      <c r="AA49" s="17" t="s">
        <v>125</v>
      </c>
      <c r="AB49" s="17" t="s">
        <v>222</v>
      </c>
      <c r="AC49" s="17" t="s">
        <v>127</v>
      </c>
      <c r="AD49" s="17" t="s">
        <v>128</v>
      </c>
      <c r="AE49" s="17" t="s">
        <v>129</v>
      </c>
      <c r="AF49" s="17" t="s">
        <v>130</v>
      </c>
      <c r="AG49" s="17" t="s">
        <v>131</v>
      </c>
      <c r="AH49" s="17" t="s">
        <v>132</v>
      </c>
      <c r="AI49" s="17" t="s">
        <v>133</v>
      </c>
      <c r="AJ49" s="17" t="s">
        <v>134</v>
      </c>
      <c r="AK49" s="17" t="s">
        <v>135</v>
      </c>
      <c r="AL49" s="17" t="s">
        <v>136</v>
      </c>
      <c r="AM49" s="17" t="s">
        <v>137</v>
      </c>
      <c r="AN49" s="17" t="s">
        <v>138</v>
      </c>
      <c r="AO49" s="17" t="s">
        <v>139</v>
      </c>
      <c r="AP49" s="17" t="s">
        <v>116</v>
      </c>
      <c r="AQ49" s="17" t="s">
        <v>762</v>
      </c>
      <c r="AR49" s="17" t="s">
        <v>76</v>
      </c>
      <c r="AS49" s="17" t="s">
        <v>763</v>
      </c>
      <c r="AT49" s="17" t="s">
        <v>764</v>
      </c>
      <c r="AU49" s="17" t="s">
        <v>765</v>
      </c>
      <c r="AV49" s="17" t="s">
        <v>766</v>
      </c>
      <c r="AW49" s="17" t="s">
        <v>767</v>
      </c>
      <c r="AX49" s="17" t="s">
        <v>768</v>
      </c>
      <c r="AY49" s="17" t="s">
        <v>769</v>
      </c>
      <c r="AZ49" s="17" t="s">
        <v>770</v>
      </c>
      <c r="BA49" s="17" t="s">
        <v>771</v>
      </c>
      <c r="BB49" s="17" t="s">
        <v>772</v>
      </c>
      <c r="BC49" s="17" t="s">
        <v>773</v>
      </c>
      <c r="BD49" s="17" t="s">
        <v>116</v>
      </c>
      <c r="BE49" s="17" t="s">
        <v>116</v>
      </c>
      <c r="BF49" s="17" t="s">
        <v>116</v>
      </c>
      <c r="BG49" s="17" t="s">
        <v>116</v>
      </c>
      <c r="BH49" s="17" t="s">
        <v>116</v>
      </c>
      <c r="BI49" s="17" t="s">
        <v>116</v>
      </c>
      <c r="BJ49" s="17" t="s">
        <v>116</v>
      </c>
      <c r="BK49" s="17" t="s">
        <v>116</v>
      </c>
      <c r="BL49" s="17" t="s">
        <v>116</v>
      </c>
      <c r="BM49" s="17" t="s">
        <v>116</v>
      </c>
      <c r="BN49" s="17" t="s">
        <v>116</v>
      </c>
      <c r="BO49" s="17" t="s">
        <v>116</v>
      </c>
      <c r="BP49" s="17" t="s">
        <v>116</v>
      </c>
      <c r="BQ49" s="17" t="s">
        <v>116</v>
      </c>
      <c r="BR49" s="17" t="s">
        <v>116</v>
      </c>
      <c r="BS49" s="17" t="s">
        <v>116</v>
      </c>
      <c r="BT49" s="17" t="s">
        <v>116</v>
      </c>
      <c r="BU49" s="17" t="s">
        <v>116</v>
      </c>
      <c r="BV49" s="17" t="s">
        <v>116</v>
      </c>
      <c r="BW49" s="17" t="s">
        <v>116</v>
      </c>
      <c r="BX49" s="17" t="s">
        <v>116</v>
      </c>
      <c r="BY49" s="17" t="s">
        <v>116</v>
      </c>
      <c r="BZ49" s="17" t="s">
        <v>116</v>
      </c>
      <c r="CA49" s="17" t="s">
        <v>116</v>
      </c>
    </row>
    <row r="50" spans="1:79" s="17" customFormat="1" ht="20.100000000000001" customHeight="1" x14ac:dyDescent="0.25">
      <c r="A50" s="17" t="s">
        <v>774</v>
      </c>
      <c r="B50" s="17" t="s">
        <v>112</v>
      </c>
      <c r="C50" s="27">
        <v>20250120</v>
      </c>
      <c r="D50" s="17" t="s">
        <v>398</v>
      </c>
      <c r="E50" s="17" t="s">
        <v>775</v>
      </c>
      <c r="F50" s="17" t="s">
        <v>400</v>
      </c>
      <c r="G50" s="17" t="s">
        <v>116</v>
      </c>
      <c r="H50" s="17" t="s">
        <v>401</v>
      </c>
      <c r="I50" s="17" t="s">
        <v>116</v>
      </c>
      <c r="J50" s="17" t="s">
        <v>116</v>
      </c>
      <c r="K50" s="17" t="s">
        <v>116</v>
      </c>
      <c r="L50" s="17" t="s">
        <v>116</v>
      </c>
      <c r="M50" s="5" t="s">
        <v>301</v>
      </c>
      <c r="N50" s="17" t="s">
        <v>514</v>
      </c>
      <c r="O50" s="17" t="s">
        <v>112</v>
      </c>
      <c r="P50" s="7" t="s">
        <v>120</v>
      </c>
      <c r="Q50" s="17" t="s">
        <v>120</v>
      </c>
      <c r="R50" s="17" t="s">
        <v>120</v>
      </c>
      <c r="S50" s="17" t="s">
        <v>776</v>
      </c>
      <c r="T50" s="27">
        <v>9782409044519</v>
      </c>
      <c r="U50" s="17" t="s">
        <v>122</v>
      </c>
      <c r="V50" s="27">
        <v>9782409044502</v>
      </c>
      <c r="W50" s="17" t="s">
        <v>123</v>
      </c>
      <c r="X50" s="17" t="s">
        <v>124</v>
      </c>
      <c r="Y50" s="17" t="s">
        <v>112</v>
      </c>
      <c r="Z50" s="27">
        <v>2024</v>
      </c>
      <c r="AA50" s="17" t="s">
        <v>125</v>
      </c>
      <c r="AB50" s="17" t="s">
        <v>222</v>
      </c>
      <c r="AC50" s="17" t="s">
        <v>127</v>
      </c>
      <c r="AD50" s="17" t="s">
        <v>128</v>
      </c>
      <c r="AE50" s="17" t="s">
        <v>129</v>
      </c>
      <c r="AF50" s="17" t="s">
        <v>130</v>
      </c>
      <c r="AG50" s="17" t="s">
        <v>131</v>
      </c>
      <c r="AH50" s="17" t="s">
        <v>132</v>
      </c>
      <c r="AI50" s="17" t="s">
        <v>133</v>
      </c>
      <c r="AJ50" s="17" t="s">
        <v>134</v>
      </c>
      <c r="AK50" s="17" t="s">
        <v>135</v>
      </c>
      <c r="AL50" s="17" t="s">
        <v>136</v>
      </c>
      <c r="AM50" s="17" t="s">
        <v>137</v>
      </c>
      <c r="AN50" s="17" t="s">
        <v>138</v>
      </c>
      <c r="AO50" s="17" t="s">
        <v>139</v>
      </c>
      <c r="AP50" s="17" t="s">
        <v>116</v>
      </c>
      <c r="AQ50" s="17" t="s">
        <v>777</v>
      </c>
      <c r="AR50" s="17" t="s">
        <v>76</v>
      </c>
      <c r="AS50" s="17" t="s">
        <v>778</v>
      </c>
      <c r="AT50" s="17" t="s">
        <v>779</v>
      </c>
      <c r="AU50" s="17" t="s">
        <v>780</v>
      </c>
      <c r="AV50" s="17" t="s">
        <v>781</v>
      </c>
      <c r="AW50" s="17" t="s">
        <v>782</v>
      </c>
      <c r="AX50" s="17" t="s">
        <v>783</v>
      </c>
      <c r="AY50" s="17" t="s">
        <v>784</v>
      </c>
      <c r="AZ50" s="17" t="s">
        <v>785</v>
      </c>
      <c r="BA50" s="17" t="s">
        <v>786</v>
      </c>
      <c r="BB50" s="17" t="s">
        <v>116</v>
      </c>
      <c r="BC50" s="17" t="s">
        <v>116</v>
      </c>
      <c r="BD50" s="17" t="s">
        <v>116</v>
      </c>
      <c r="BE50" s="17" t="s">
        <v>116</v>
      </c>
      <c r="BF50" s="17" t="s">
        <v>116</v>
      </c>
      <c r="BG50" s="17" t="s">
        <v>116</v>
      </c>
      <c r="BH50" s="17" t="s">
        <v>116</v>
      </c>
      <c r="BI50" s="17" t="s">
        <v>116</v>
      </c>
      <c r="BJ50" s="17" t="s">
        <v>116</v>
      </c>
      <c r="BK50" s="17" t="s">
        <v>116</v>
      </c>
      <c r="BL50" s="17" t="s">
        <v>116</v>
      </c>
      <c r="BM50" s="17" t="s">
        <v>116</v>
      </c>
      <c r="BN50" s="17" t="s">
        <v>116</v>
      </c>
      <c r="BO50" s="17" t="s">
        <v>116</v>
      </c>
      <c r="BP50" s="17" t="s">
        <v>116</v>
      </c>
      <c r="BQ50" s="17" t="s">
        <v>116</v>
      </c>
      <c r="BR50" s="17" t="s">
        <v>116</v>
      </c>
      <c r="BS50" s="17" t="s">
        <v>116</v>
      </c>
      <c r="BT50" s="17" t="s">
        <v>116</v>
      </c>
      <c r="BU50" s="17" t="s">
        <v>116</v>
      </c>
      <c r="BV50" s="17" t="s">
        <v>116</v>
      </c>
      <c r="BW50" s="17" t="s">
        <v>116</v>
      </c>
      <c r="BX50" s="17" t="s">
        <v>116</v>
      </c>
      <c r="BY50" s="17" t="s">
        <v>116</v>
      </c>
      <c r="BZ50" s="17" t="s">
        <v>116</v>
      </c>
      <c r="CA50" s="17" t="s">
        <v>116</v>
      </c>
    </row>
    <row r="51" spans="1:79" s="17" customFormat="1" ht="20.100000000000001" customHeight="1" x14ac:dyDescent="0.25">
      <c r="A51" s="17" t="s">
        <v>787</v>
      </c>
      <c r="B51" s="17" t="s">
        <v>112</v>
      </c>
      <c r="C51" s="27">
        <v>20250120</v>
      </c>
      <c r="D51" s="17" t="s">
        <v>788</v>
      </c>
      <c r="E51" s="17" t="s">
        <v>116</v>
      </c>
      <c r="F51" s="17" t="s">
        <v>789</v>
      </c>
      <c r="G51" s="17" t="s">
        <v>116</v>
      </c>
      <c r="H51" s="17" t="s">
        <v>790</v>
      </c>
      <c r="I51" s="17" t="s">
        <v>116</v>
      </c>
      <c r="J51" s="17" t="s">
        <v>116</v>
      </c>
      <c r="K51" s="17" t="s">
        <v>116</v>
      </c>
      <c r="L51" s="17" t="s">
        <v>116</v>
      </c>
      <c r="M51" s="5" t="s">
        <v>301</v>
      </c>
      <c r="N51" s="17" t="s">
        <v>791</v>
      </c>
      <c r="O51" s="17" t="s">
        <v>112</v>
      </c>
      <c r="P51" s="7" t="s">
        <v>120</v>
      </c>
      <c r="Q51" s="17" t="s">
        <v>120</v>
      </c>
      <c r="R51" s="17" t="s">
        <v>120</v>
      </c>
      <c r="S51" s="17" t="s">
        <v>792</v>
      </c>
      <c r="T51" s="27">
        <v>9782409043659</v>
      </c>
      <c r="U51" s="17" t="s">
        <v>122</v>
      </c>
      <c r="V51" s="27">
        <v>9782409043642</v>
      </c>
      <c r="W51" s="17" t="s">
        <v>123</v>
      </c>
      <c r="X51" s="17" t="s">
        <v>124</v>
      </c>
      <c r="Y51" s="17" t="s">
        <v>112</v>
      </c>
      <c r="Z51" s="27">
        <v>2024</v>
      </c>
      <c r="AA51" s="17" t="s">
        <v>125</v>
      </c>
      <c r="AB51" s="17" t="s">
        <v>234</v>
      </c>
      <c r="AC51" s="17" t="s">
        <v>127</v>
      </c>
      <c r="AD51" s="17" t="s">
        <v>128</v>
      </c>
      <c r="AE51" s="17" t="s">
        <v>129</v>
      </c>
      <c r="AF51" s="17" t="s">
        <v>130</v>
      </c>
      <c r="AG51" s="17" t="s">
        <v>131</v>
      </c>
      <c r="AH51" s="17" t="s">
        <v>132</v>
      </c>
      <c r="AI51" s="17" t="s">
        <v>133</v>
      </c>
      <c r="AJ51" s="17" t="s">
        <v>134</v>
      </c>
      <c r="AK51" s="17" t="s">
        <v>135</v>
      </c>
      <c r="AL51" s="17" t="s">
        <v>136</v>
      </c>
      <c r="AM51" s="17" t="s">
        <v>137</v>
      </c>
      <c r="AN51" s="17" t="s">
        <v>138</v>
      </c>
      <c r="AO51" s="17" t="s">
        <v>139</v>
      </c>
      <c r="AP51" s="17" t="s">
        <v>116</v>
      </c>
      <c r="AQ51" s="17" t="s">
        <v>793</v>
      </c>
      <c r="AR51" s="17" t="s">
        <v>76</v>
      </c>
      <c r="AS51" s="17" t="s">
        <v>794</v>
      </c>
      <c r="AT51" s="17" t="s">
        <v>795</v>
      </c>
      <c r="AU51" s="17" t="s">
        <v>796</v>
      </c>
      <c r="AV51" s="17" t="s">
        <v>797</v>
      </c>
      <c r="AW51" s="17" t="s">
        <v>798</v>
      </c>
      <c r="AX51" s="17" t="s">
        <v>799</v>
      </c>
      <c r="AY51" s="17" t="s">
        <v>800</v>
      </c>
      <c r="AZ51" s="17" t="s">
        <v>116</v>
      </c>
      <c r="BA51" s="17" t="s">
        <v>116</v>
      </c>
      <c r="BB51" s="17" t="s">
        <v>116</v>
      </c>
      <c r="BC51" s="17" t="s">
        <v>116</v>
      </c>
      <c r="BD51" s="17" t="s">
        <v>116</v>
      </c>
      <c r="BE51" s="17" t="s">
        <v>116</v>
      </c>
      <c r="BF51" s="17" t="s">
        <v>116</v>
      </c>
      <c r="BG51" s="17" t="s">
        <v>116</v>
      </c>
      <c r="BH51" s="17" t="s">
        <v>116</v>
      </c>
      <c r="BI51" s="17" t="s">
        <v>116</v>
      </c>
      <c r="BJ51" s="17" t="s">
        <v>116</v>
      </c>
      <c r="BK51" s="17" t="s">
        <v>116</v>
      </c>
      <c r="BL51" s="17" t="s">
        <v>116</v>
      </c>
      <c r="BM51" s="17" t="s">
        <v>116</v>
      </c>
      <c r="BN51" s="17" t="s">
        <v>116</v>
      </c>
      <c r="BO51" s="17" t="s">
        <v>116</v>
      </c>
      <c r="BP51" s="17" t="s">
        <v>116</v>
      </c>
      <c r="BQ51" s="17" t="s">
        <v>116</v>
      </c>
      <c r="BR51" s="17" t="s">
        <v>116</v>
      </c>
      <c r="BS51" s="17" t="s">
        <v>116</v>
      </c>
      <c r="BT51" s="17" t="s">
        <v>116</v>
      </c>
      <c r="BU51" s="17" t="s">
        <v>116</v>
      </c>
      <c r="BV51" s="17" t="s">
        <v>116</v>
      </c>
      <c r="BW51" s="17" t="s">
        <v>116</v>
      </c>
      <c r="BX51" s="17" t="s">
        <v>116</v>
      </c>
      <c r="BY51" s="17" t="s">
        <v>116</v>
      </c>
      <c r="BZ51" s="17" t="s">
        <v>116</v>
      </c>
      <c r="CA51" s="17" t="s">
        <v>116</v>
      </c>
    </row>
    <row r="52" spans="1:79" s="17" customFormat="1" ht="20.100000000000001" customHeight="1" x14ac:dyDescent="0.25">
      <c r="A52" s="17" t="s">
        <v>801</v>
      </c>
      <c r="B52" s="17" t="s">
        <v>112</v>
      </c>
      <c r="C52" s="27">
        <v>20250120</v>
      </c>
      <c r="D52" s="17" t="s">
        <v>802</v>
      </c>
      <c r="E52" s="17" t="s">
        <v>803</v>
      </c>
      <c r="F52" s="17" t="s">
        <v>804</v>
      </c>
      <c r="G52" s="17" t="s">
        <v>116</v>
      </c>
      <c r="H52" s="17" t="s">
        <v>805</v>
      </c>
      <c r="I52" s="17" t="s">
        <v>116</v>
      </c>
      <c r="J52" s="17" t="s">
        <v>116</v>
      </c>
      <c r="K52" s="17" t="s">
        <v>116</v>
      </c>
      <c r="L52" s="17" t="s">
        <v>116</v>
      </c>
      <c r="M52" s="5" t="s">
        <v>329</v>
      </c>
      <c r="N52" s="17" t="s">
        <v>806</v>
      </c>
      <c r="O52" s="17" t="s">
        <v>112</v>
      </c>
      <c r="P52" s="7" t="s">
        <v>120</v>
      </c>
      <c r="Q52" s="17" t="s">
        <v>120</v>
      </c>
      <c r="R52" s="17" t="s">
        <v>120</v>
      </c>
      <c r="S52" s="17" t="s">
        <v>807</v>
      </c>
      <c r="T52" s="27">
        <v>9782409046636</v>
      </c>
      <c r="U52" s="17" t="s">
        <v>122</v>
      </c>
      <c r="V52" s="27">
        <v>9782409046629</v>
      </c>
      <c r="W52" s="17" t="s">
        <v>123</v>
      </c>
      <c r="X52" s="17" t="s">
        <v>124</v>
      </c>
      <c r="Y52" s="17" t="s">
        <v>112</v>
      </c>
      <c r="Z52" s="27">
        <v>2024</v>
      </c>
      <c r="AA52" s="17" t="s">
        <v>125</v>
      </c>
      <c r="AB52" s="17" t="s">
        <v>149</v>
      </c>
      <c r="AC52" s="17" t="s">
        <v>127</v>
      </c>
      <c r="AD52" s="17" t="s">
        <v>128</v>
      </c>
      <c r="AE52" s="17" t="s">
        <v>129</v>
      </c>
      <c r="AF52" s="17" t="s">
        <v>130</v>
      </c>
      <c r="AG52" s="17" t="s">
        <v>131</v>
      </c>
      <c r="AH52" s="17" t="s">
        <v>132</v>
      </c>
      <c r="AI52" s="17" t="s">
        <v>133</v>
      </c>
      <c r="AJ52" s="17" t="s">
        <v>134</v>
      </c>
      <c r="AK52" s="17" t="s">
        <v>135</v>
      </c>
      <c r="AL52" s="17" t="s">
        <v>136</v>
      </c>
      <c r="AM52" s="17" t="s">
        <v>137</v>
      </c>
      <c r="AN52" s="17" t="s">
        <v>138</v>
      </c>
      <c r="AO52" s="17" t="s">
        <v>139</v>
      </c>
      <c r="AP52" s="17" t="s">
        <v>116</v>
      </c>
      <c r="AQ52" s="17" t="s">
        <v>808</v>
      </c>
      <c r="AR52" s="17" t="s">
        <v>76</v>
      </c>
      <c r="AS52" s="17" t="s">
        <v>809</v>
      </c>
      <c r="AT52" s="17" t="s">
        <v>810</v>
      </c>
      <c r="AU52" s="17" t="s">
        <v>116</v>
      </c>
      <c r="AV52" s="17" t="s">
        <v>116</v>
      </c>
      <c r="AW52" s="17" t="s">
        <v>116</v>
      </c>
      <c r="AX52" s="17" t="s">
        <v>116</v>
      </c>
      <c r="AY52" s="17" t="s">
        <v>116</v>
      </c>
      <c r="AZ52" s="17" t="s">
        <v>116</v>
      </c>
      <c r="BA52" s="17" t="s">
        <v>116</v>
      </c>
      <c r="BB52" s="17" t="s">
        <v>116</v>
      </c>
      <c r="BC52" s="17" t="s">
        <v>116</v>
      </c>
      <c r="BD52" s="17" t="s">
        <v>116</v>
      </c>
      <c r="BE52" s="17" t="s">
        <v>116</v>
      </c>
      <c r="BF52" s="17" t="s">
        <v>116</v>
      </c>
      <c r="BG52" s="17" t="s">
        <v>116</v>
      </c>
      <c r="BH52" s="17" t="s">
        <v>116</v>
      </c>
      <c r="BI52" s="17" t="s">
        <v>116</v>
      </c>
      <c r="BJ52" s="17" t="s">
        <v>116</v>
      </c>
      <c r="BK52" s="17" t="s">
        <v>116</v>
      </c>
      <c r="BL52" s="17" t="s">
        <v>116</v>
      </c>
      <c r="BM52" s="17" t="s">
        <v>116</v>
      </c>
      <c r="BN52" s="17" t="s">
        <v>116</v>
      </c>
      <c r="BO52" s="17" t="s">
        <v>116</v>
      </c>
      <c r="BP52" s="17" t="s">
        <v>116</v>
      </c>
      <c r="BQ52" s="17" t="s">
        <v>116</v>
      </c>
      <c r="BR52" s="17" t="s">
        <v>116</v>
      </c>
      <c r="BS52" s="17" t="s">
        <v>116</v>
      </c>
      <c r="BT52" s="17" t="s">
        <v>116</v>
      </c>
      <c r="BU52" s="17" t="s">
        <v>116</v>
      </c>
      <c r="BV52" s="17" t="s">
        <v>116</v>
      </c>
      <c r="BW52" s="17" t="s">
        <v>116</v>
      </c>
      <c r="BX52" s="17" t="s">
        <v>116</v>
      </c>
      <c r="BY52" s="17" t="s">
        <v>116</v>
      </c>
      <c r="BZ52" s="17" t="s">
        <v>116</v>
      </c>
      <c r="CA52" s="17" t="s">
        <v>116</v>
      </c>
    </row>
    <row r="53" spans="1:79" s="17" customFormat="1" ht="20.100000000000001" customHeight="1" x14ac:dyDescent="0.25">
      <c r="A53" s="17" t="s">
        <v>811</v>
      </c>
      <c r="B53" s="17" t="s">
        <v>112</v>
      </c>
      <c r="C53" s="27">
        <v>20250120</v>
      </c>
      <c r="D53" s="17" t="s">
        <v>812</v>
      </c>
      <c r="E53" s="17" t="s">
        <v>813</v>
      </c>
      <c r="F53" s="17" t="s">
        <v>814</v>
      </c>
      <c r="G53" s="17" t="s">
        <v>116</v>
      </c>
      <c r="H53" s="17" t="s">
        <v>815</v>
      </c>
      <c r="I53" s="17" t="s">
        <v>116</v>
      </c>
      <c r="J53" s="17" t="s">
        <v>116</v>
      </c>
      <c r="K53" s="17" t="s">
        <v>116</v>
      </c>
      <c r="L53" s="17" t="s">
        <v>116</v>
      </c>
      <c r="M53" s="5" t="s">
        <v>243</v>
      </c>
      <c r="N53" s="17" t="s">
        <v>816</v>
      </c>
      <c r="O53" s="17" t="s">
        <v>112</v>
      </c>
      <c r="P53" s="7" t="s">
        <v>120</v>
      </c>
      <c r="Q53" s="17" t="s">
        <v>120</v>
      </c>
      <c r="R53" s="17" t="s">
        <v>120</v>
      </c>
      <c r="S53" s="17" t="s">
        <v>817</v>
      </c>
      <c r="T53" s="27">
        <v>9782409043130</v>
      </c>
      <c r="U53" s="17" t="s">
        <v>122</v>
      </c>
      <c r="V53" s="27">
        <v>9782409043123</v>
      </c>
      <c r="W53" s="17" t="s">
        <v>123</v>
      </c>
      <c r="X53" s="17" t="s">
        <v>124</v>
      </c>
      <c r="Y53" s="17" t="s">
        <v>112</v>
      </c>
      <c r="Z53" s="27">
        <v>2024</v>
      </c>
      <c r="AA53" s="17" t="s">
        <v>125</v>
      </c>
      <c r="AB53" s="17" t="s">
        <v>292</v>
      </c>
      <c r="AC53" s="17" t="s">
        <v>127</v>
      </c>
      <c r="AD53" s="17" t="s">
        <v>128</v>
      </c>
      <c r="AE53" s="17" t="s">
        <v>129</v>
      </c>
      <c r="AF53" s="17" t="s">
        <v>130</v>
      </c>
      <c r="AG53" s="17" t="s">
        <v>131</v>
      </c>
      <c r="AH53" s="17" t="s">
        <v>132</v>
      </c>
      <c r="AI53" s="17" t="s">
        <v>133</v>
      </c>
      <c r="AJ53" s="17" t="s">
        <v>134</v>
      </c>
      <c r="AK53" s="17" t="s">
        <v>135</v>
      </c>
      <c r="AL53" s="17" t="s">
        <v>136</v>
      </c>
      <c r="AM53" s="17" t="s">
        <v>137</v>
      </c>
      <c r="AN53" s="17" t="s">
        <v>138</v>
      </c>
      <c r="AO53" s="17" t="s">
        <v>139</v>
      </c>
      <c r="AP53" s="17" t="s">
        <v>116</v>
      </c>
      <c r="AQ53" s="17" t="s">
        <v>818</v>
      </c>
      <c r="AR53" s="17" t="s">
        <v>76</v>
      </c>
      <c r="AS53" s="17" t="s">
        <v>819</v>
      </c>
      <c r="AT53" s="17" t="s">
        <v>820</v>
      </c>
      <c r="AU53" s="17" t="s">
        <v>821</v>
      </c>
      <c r="AV53" s="17" t="s">
        <v>822</v>
      </c>
      <c r="AW53" s="17" t="s">
        <v>823</v>
      </c>
      <c r="AX53" s="17" t="s">
        <v>824</v>
      </c>
      <c r="AY53" s="17" t="s">
        <v>116</v>
      </c>
      <c r="AZ53" s="17" t="s">
        <v>116</v>
      </c>
      <c r="BA53" s="17" t="s">
        <v>116</v>
      </c>
      <c r="BB53" s="17" t="s">
        <v>116</v>
      </c>
      <c r="BC53" s="17" t="s">
        <v>116</v>
      </c>
      <c r="BD53" s="17" t="s">
        <v>116</v>
      </c>
      <c r="BE53" s="17" t="s">
        <v>116</v>
      </c>
      <c r="BF53" s="17" t="s">
        <v>116</v>
      </c>
      <c r="BG53" s="17" t="s">
        <v>116</v>
      </c>
      <c r="BH53" s="17" t="s">
        <v>116</v>
      </c>
      <c r="BI53" s="17" t="s">
        <v>116</v>
      </c>
      <c r="BJ53" s="17" t="s">
        <v>116</v>
      </c>
      <c r="BK53" s="17" t="s">
        <v>116</v>
      </c>
      <c r="BL53" s="17" t="s">
        <v>116</v>
      </c>
      <c r="BM53" s="17" t="s">
        <v>116</v>
      </c>
      <c r="BN53" s="17" t="s">
        <v>116</v>
      </c>
      <c r="BO53" s="17" t="s">
        <v>116</v>
      </c>
      <c r="BP53" s="17" t="s">
        <v>116</v>
      </c>
      <c r="BQ53" s="17" t="s">
        <v>116</v>
      </c>
      <c r="BR53" s="17" t="s">
        <v>116</v>
      </c>
      <c r="BS53" s="17" t="s">
        <v>116</v>
      </c>
      <c r="BT53" s="17" t="s">
        <v>116</v>
      </c>
      <c r="BU53" s="17" t="s">
        <v>116</v>
      </c>
      <c r="BV53" s="17" t="s">
        <v>116</v>
      </c>
      <c r="BW53" s="17" t="s">
        <v>116</v>
      </c>
      <c r="BX53" s="17" t="s">
        <v>116</v>
      </c>
      <c r="BY53" s="17" t="s">
        <v>116</v>
      </c>
      <c r="BZ53" s="17" t="s">
        <v>116</v>
      </c>
      <c r="CA53" s="17" t="s">
        <v>116</v>
      </c>
    </row>
    <row r="54" spans="1:79" s="17" customFormat="1" ht="20.100000000000001" customHeight="1" x14ac:dyDescent="0.25">
      <c r="A54" s="17" t="s">
        <v>825</v>
      </c>
      <c r="B54" s="17" t="s">
        <v>112</v>
      </c>
      <c r="C54" s="27">
        <v>20250120</v>
      </c>
      <c r="D54" s="17" t="s">
        <v>826</v>
      </c>
      <c r="E54" s="17" t="s">
        <v>827</v>
      </c>
      <c r="F54" s="17" t="s">
        <v>828</v>
      </c>
      <c r="G54" s="17" t="s">
        <v>116</v>
      </c>
      <c r="H54" s="17" t="s">
        <v>829</v>
      </c>
      <c r="I54" s="17" t="s">
        <v>116</v>
      </c>
      <c r="J54" s="17" t="s">
        <v>116</v>
      </c>
      <c r="K54" s="17" t="s">
        <v>116</v>
      </c>
      <c r="L54" s="17" t="s">
        <v>116</v>
      </c>
      <c r="M54" s="5" t="s">
        <v>424</v>
      </c>
      <c r="N54" s="17" t="s">
        <v>830</v>
      </c>
      <c r="O54" s="17" t="s">
        <v>112</v>
      </c>
      <c r="P54" s="20" t="s">
        <v>120</v>
      </c>
      <c r="Q54" s="17" t="s">
        <v>120</v>
      </c>
      <c r="R54" s="17" t="s">
        <v>120</v>
      </c>
      <c r="S54" s="17" t="s">
        <v>831</v>
      </c>
      <c r="T54" s="27">
        <v>9782409046278</v>
      </c>
      <c r="U54" s="17" t="s">
        <v>122</v>
      </c>
      <c r="V54" s="27">
        <v>9782409046261</v>
      </c>
      <c r="W54" s="17" t="s">
        <v>123</v>
      </c>
      <c r="X54" s="17" t="s">
        <v>124</v>
      </c>
      <c r="Y54" s="17" t="s">
        <v>112</v>
      </c>
      <c r="Z54" s="27">
        <v>2024</v>
      </c>
      <c r="AA54" s="17" t="s">
        <v>125</v>
      </c>
      <c r="AB54" s="17" t="s">
        <v>172</v>
      </c>
      <c r="AC54" s="17" t="s">
        <v>127</v>
      </c>
      <c r="AD54" s="17" t="s">
        <v>128</v>
      </c>
      <c r="AE54" s="17" t="s">
        <v>129</v>
      </c>
      <c r="AF54" s="17" t="s">
        <v>130</v>
      </c>
      <c r="AG54" s="17" t="s">
        <v>131</v>
      </c>
      <c r="AH54" s="17" t="s">
        <v>132</v>
      </c>
      <c r="AI54" s="17" t="s">
        <v>133</v>
      </c>
      <c r="AJ54" s="17" t="s">
        <v>134</v>
      </c>
      <c r="AK54" s="17" t="s">
        <v>135</v>
      </c>
      <c r="AL54" s="17" t="s">
        <v>136</v>
      </c>
      <c r="AM54" s="17" t="s">
        <v>137</v>
      </c>
      <c r="AN54" s="17" t="s">
        <v>138</v>
      </c>
      <c r="AO54" s="17" t="s">
        <v>139</v>
      </c>
      <c r="AP54" s="17" t="s">
        <v>116</v>
      </c>
      <c r="AQ54" s="17" t="s">
        <v>832</v>
      </c>
      <c r="AR54" s="17" t="s">
        <v>76</v>
      </c>
      <c r="AS54" s="17" t="s">
        <v>833</v>
      </c>
      <c r="AT54" s="17" t="s">
        <v>834</v>
      </c>
      <c r="AU54" s="17" t="s">
        <v>116</v>
      </c>
      <c r="AV54" s="17" t="s">
        <v>116</v>
      </c>
      <c r="AW54" s="17" t="s">
        <v>116</v>
      </c>
      <c r="AX54" s="17" t="s">
        <v>116</v>
      </c>
      <c r="AY54" s="17" t="s">
        <v>116</v>
      </c>
      <c r="AZ54" s="17" t="s">
        <v>116</v>
      </c>
      <c r="BA54" s="17" t="s">
        <v>116</v>
      </c>
      <c r="BB54" s="17" t="s">
        <v>116</v>
      </c>
      <c r="BC54" s="17" t="s">
        <v>116</v>
      </c>
      <c r="BD54" s="17" t="s">
        <v>116</v>
      </c>
      <c r="BE54" s="17" t="s">
        <v>116</v>
      </c>
      <c r="BF54" s="17" t="s">
        <v>116</v>
      </c>
      <c r="BG54" s="17" t="s">
        <v>116</v>
      </c>
      <c r="BH54" s="17" t="s">
        <v>116</v>
      </c>
      <c r="BI54" s="17" t="s">
        <v>116</v>
      </c>
      <c r="BJ54" s="17" t="s">
        <v>116</v>
      </c>
      <c r="BK54" s="17" t="s">
        <v>116</v>
      </c>
      <c r="BL54" s="17" t="s">
        <v>116</v>
      </c>
      <c r="BM54" s="17" t="s">
        <v>116</v>
      </c>
      <c r="BN54" s="17" t="s">
        <v>116</v>
      </c>
      <c r="BO54" s="17" t="s">
        <v>116</v>
      </c>
      <c r="BP54" s="17" t="s">
        <v>116</v>
      </c>
      <c r="BQ54" s="17" t="s">
        <v>116</v>
      </c>
      <c r="BR54" s="17" t="s">
        <v>116</v>
      </c>
      <c r="BS54" s="17" t="s">
        <v>116</v>
      </c>
      <c r="BT54" s="17" t="s">
        <v>116</v>
      </c>
      <c r="BU54" s="17" t="s">
        <v>116</v>
      </c>
      <c r="BV54" s="17" t="s">
        <v>116</v>
      </c>
      <c r="BW54" s="17" t="s">
        <v>116</v>
      </c>
      <c r="BX54" s="17" t="s">
        <v>116</v>
      </c>
      <c r="BY54" s="17" t="s">
        <v>116</v>
      </c>
      <c r="BZ54" s="17" t="s">
        <v>116</v>
      </c>
      <c r="CA54" s="17" t="s">
        <v>116</v>
      </c>
    </row>
    <row r="55" spans="1:79" s="17" customFormat="1" ht="20.100000000000001" customHeight="1" x14ac:dyDescent="0.25">
      <c r="A55" s="17" t="s">
        <v>835</v>
      </c>
      <c r="B55" s="17" t="s">
        <v>112</v>
      </c>
      <c r="C55" s="27">
        <v>20250120</v>
      </c>
      <c r="D55" s="17" t="s">
        <v>836</v>
      </c>
      <c r="E55" s="17" t="s">
        <v>837</v>
      </c>
      <c r="F55" s="17" t="s">
        <v>400</v>
      </c>
      <c r="G55" s="17" t="s">
        <v>116</v>
      </c>
      <c r="H55" s="17" t="s">
        <v>401</v>
      </c>
      <c r="I55" s="17" t="s">
        <v>116</v>
      </c>
      <c r="J55" s="17" t="s">
        <v>116</v>
      </c>
      <c r="K55" s="17" t="s">
        <v>116</v>
      </c>
      <c r="L55" s="17" t="s">
        <v>116</v>
      </c>
      <c r="M55" s="5" t="s">
        <v>480</v>
      </c>
      <c r="N55" s="17" t="s">
        <v>281</v>
      </c>
      <c r="O55" s="17" t="s">
        <v>112</v>
      </c>
      <c r="P55" s="20" t="s">
        <v>120</v>
      </c>
      <c r="Q55" s="17" t="s">
        <v>120</v>
      </c>
      <c r="R55" s="17" t="s">
        <v>120</v>
      </c>
      <c r="S55" s="17" t="s">
        <v>838</v>
      </c>
      <c r="T55" s="27">
        <v>9782409043758</v>
      </c>
      <c r="U55" s="17" t="s">
        <v>122</v>
      </c>
      <c r="V55" s="27">
        <v>9782409043741</v>
      </c>
      <c r="W55" s="17" t="s">
        <v>123</v>
      </c>
      <c r="X55" s="17" t="s">
        <v>124</v>
      </c>
      <c r="Y55" s="17" t="s">
        <v>112</v>
      </c>
      <c r="Z55" s="27">
        <v>2024</v>
      </c>
      <c r="AA55" s="17" t="s">
        <v>125</v>
      </c>
      <c r="AB55" s="17" t="s">
        <v>839</v>
      </c>
      <c r="AC55" s="17" t="s">
        <v>127</v>
      </c>
      <c r="AD55" s="17" t="s">
        <v>128</v>
      </c>
      <c r="AE55" s="17" t="s">
        <v>129</v>
      </c>
      <c r="AF55" s="17" t="s">
        <v>130</v>
      </c>
      <c r="AG55" s="17" t="s">
        <v>131</v>
      </c>
      <c r="AH55" s="17" t="s">
        <v>132</v>
      </c>
      <c r="AI55" s="17" t="s">
        <v>133</v>
      </c>
      <c r="AJ55" s="17" t="s">
        <v>134</v>
      </c>
      <c r="AK55" s="17" t="s">
        <v>135</v>
      </c>
      <c r="AL55" s="17" t="s">
        <v>136</v>
      </c>
      <c r="AM55" s="17" t="s">
        <v>137</v>
      </c>
      <c r="AN55" s="17" t="s">
        <v>138</v>
      </c>
      <c r="AO55" s="17" t="s">
        <v>139</v>
      </c>
      <c r="AP55" s="17" t="s">
        <v>116</v>
      </c>
      <c r="AQ55" s="17" t="s">
        <v>840</v>
      </c>
      <c r="AR55" s="17" t="s">
        <v>76</v>
      </c>
      <c r="AS55" s="17" t="s">
        <v>841</v>
      </c>
      <c r="AT55" s="17" t="s">
        <v>842</v>
      </c>
      <c r="AU55" s="17" t="s">
        <v>843</v>
      </c>
      <c r="AV55" s="17" t="s">
        <v>844</v>
      </c>
      <c r="AW55" s="17" t="s">
        <v>845</v>
      </c>
      <c r="AX55" s="17" t="s">
        <v>846</v>
      </c>
      <c r="AY55" s="17" t="s">
        <v>847</v>
      </c>
      <c r="AZ55" s="17" t="s">
        <v>848</v>
      </c>
      <c r="BA55" s="17" t="s">
        <v>849</v>
      </c>
      <c r="BB55" s="17" t="s">
        <v>850</v>
      </c>
      <c r="BC55" s="17" t="s">
        <v>116</v>
      </c>
      <c r="BD55" s="17" t="s">
        <v>116</v>
      </c>
      <c r="BE55" s="17" t="s">
        <v>116</v>
      </c>
      <c r="BF55" s="17" t="s">
        <v>116</v>
      </c>
      <c r="BG55" s="17" t="s">
        <v>116</v>
      </c>
      <c r="BH55" s="17" t="s">
        <v>116</v>
      </c>
      <c r="BI55" s="17" t="s">
        <v>116</v>
      </c>
      <c r="BJ55" s="17" t="s">
        <v>116</v>
      </c>
      <c r="BK55" s="17" t="s">
        <v>116</v>
      </c>
      <c r="BL55" s="17" t="s">
        <v>116</v>
      </c>
      <c r="BM55" s="17" t="s">
        <v>116</v>
      </c>
      <c r="BN55" s="17" t="s">
        <v>116</v>
      </c>
      <c r="BO55" s="17" t="s">
        <v>116</v>
      </c>
      <c r="BP55" s="17" t="s">
        <v>116</v>
      </c>
      <c r="BQ55" s="17" t="s">
        <v>116</v>
      </c>
      <c r="BR55" s="17" t="s">
        <v>116</v>
      </c>
      <c r="BS55" s="17" t="s">
        <v>116</v>
      </c>
      <c r="BT55" s="17" t="s">
        <v>116</v>
      </c>
      <c r="BU55" s="17" t="s">
        <v>116</v>
      </c>
      <c r="BV55" s="17" t="s">
        <v>116</v>
      </c>
      <c r="BW55" s="17" t="s">
        <v>116</v>
      </c>
      <c r="BX55" s="17" t="s">
        <v>116</v>
      </c>
      <c r="BY55" s="17" t="s">
        <v>116</v>
      </c>
      <c r="BZ55" s="17" t="s">
        <v>116</v>
      </c>
      <c r="CA55" s="17" t="s">
        <v>116</v>
      </c>
    </row>
    <row r="56" spans="1:79" s="17" customFormat="1" ht="20.100000000000001" customHeight="1" x14ac:dyDescent="0.25">
      <c r="A56" s="17" t="s">
        <v>851</v>
      </c>
      <c r="B56" s="17" t="s">
        <v>112</v>
      </c>
      <c r="C56" s="27">
        <v>20250120</v>
      </c>
      <c r="D56" s="17" t="s">
        <v>852</v>
      </c>
      <c r="E56" s="17" t="s">
        <v>853</v>
      </c>
      <c r="F56" s="17" t="s">
        <v>854</v>
      </c>
      <c r="G56" s="17" t="s">
        <v>116</v>
      </c>
      <c r="H56" s="17" t="s">
        <v>855</v>
      </c>
      <c r="I56" s="17" t="s">
        <v>116</v>
      </c>
      <c r="J56" s="17" t="s">
        <v>116</v>
      </c>
      <c r="K56" s="17" t="s">
        <v>116</v>
      </c>
      <c r="L56" s="17" t="s">
        <v>116</v>
      </c>
      <c r="M56" s="5" t="s">
        <v>219</v>
      </c>
      <c r="N56" s="17" t="s">
        <v>856</v>
      </c>
      <c r="O56" s="17" t="s">
        <v>112</v>
      </c>
      <c r="P56" s="20" t="s">
        <v>120</v>
      </c>
      <c r="Q56" s="17" t="s">
        <v>120</v>
      </c>
      <c r="R56" s="17" t="s">
        <v>120</v>
      </c>
      <c r="S56" s="17" t="s">
        <v>857</v>
      </c>
      <c r="T56" s="27">
        <v>9782409045912</v>
      </c>
      <c r="U56" s="17" t="s">
        <v>122</v>
      </c>
      <c r="V56" s="27">
        <v>9782409045905</v>
      </c>
      <c r="W56" s="17" t="s">
        <v>123</v>
      </c>
      <c r="X56" s="17" t="s">
        <v>124</v>
      </c>
      <c r="Y56" s="17" t="s">
        <v>112</v>
      </c>
      <c r="Z56" s="27">
        <v>2024</v>
      </c>
      <c r="AA56" s="17" t="s">
        <v>125</v>
      </c>
      <c r="AB56" s="17" t="s">
        <v>292</v>
      </c>
      <c r="AC56" s="17" t="s">
        <v>127</v>
      </c>
      <c r="AD56" s="17" t="s">
        <v>128</v>
      </c>
      <c r="AE56" s="17" t="s">
        <v>129</v>
      </c>
      <c r="AF56" s="17" t="s">
        <v>130</v>
      </c>
      <c r="AG56" s="17" t="s">
        <v>131</v>
      </c>
      <c r="AH56" s="17" t="s">
        <v>132</v>
      </c>
      <c r="AI56" s="17" t="s">
        <v>133</v>
      </c>
      <c r="AJ56" s="17" t="s">
        <v>134</v>
      </c>
      <c r="AK56" s="17" t="s">
        <v>135</v>
      </c>
      <c r="AL56" s="17" t="s">
        <v>136</v>
      </c>
      <c r="AM56" s="17" t="s">
        <v>137</v>
      </c>
      <c r="AN56" s="17" t="s">
        <v>138</v>
      </c>
      <c r="AO56" s="17" t="s">
        <v>139</v>
      </c>
      <c r="AP56" s="17" t="s">
        <v>116</v>
      </c>
      <c r="AQ56" s="17" t="s">
        <v>858</v>
      </c>
      <c r="AR56" s="17" t="s">
        <v>76</v>
      </c>
      <c r="AS56" s="17" t="s">
        <v>859</v>
      </c>
      <c r="AT56" s="17" t="s">
        <v>116</v>
      </c>
      <c r="AU56" s="17" t="s">
        <v>116</v>
      </c>
      <c r="AV56" s="17" t="s">
        <v>116</v>
      </c>
      <c r="AW56" s="17" t="s">
        <v>116</v>
      </c>
      <c r="AX56" s="17" t="s">
        <v>116</v>
      </c>
      <c r="AY56" s="17" t="s">
        <v>116</v>
      </c>
      <c r="AZ56" s="17" t="s">
        <v>116</v>
      </c>
      <c r="BA56" s="17" t="s">
        <v>116</v>
      </c>
      <c r="BB56" s="17" t="s">
        <v>116</v>
      </c>
      <c r="BC56" s="17" t="s">
        <v>116</v>
      </c>
      <c r="BD56" s="17" t="s">
        <v>116</v>
      </c>
      <c r="BE56" s="17" t="s">
        <v>116</v>
      </c>
      <c r="BF56" s="17" t="s">
        <v>116</v>
      </c>
      <c r="BG56" s="17" t="s">
        <v>116</v>
      </c>
      <c r="BH56" s="17" t="s">
        <v>116</v>
      </c>
      <c r="BI56" s="17" t="s">
        <v>116</v>
      </c>
      <c r="BJ56" s="17" t="s">
        <v>116</v>
      </c>
      <c r="BK56" s="17" t="s">
        <v>116</v>
      </c>
      <c r="BL56" s="17" t="s">
        <v>116</v>
      </c>
      <c r="BM56" s="17" t="s">
        <v>116</v>
      </c>
      <c r="BN56" s="17" t="s">
        <v>116</v>
      </c>
      <c r="BO56" s="17" t="s">
        <v>116</v>
      </c>
      <c r="BP56" s="17" t="s">
        <v>116</v>
      </c>
      <c r="BQ56" s="17" t="s">
        <v>116</v>
      </c>
      <c r="BR56" s="17" t="s">
        <v>116</v>
      </c>
      <c r="BS56" s="17" t="s">
        <v>116</v>
      </c>
      <c r="BT56" s="17" t="s">
        <v>116</v>
      </c>
      <c r="BU56" s="17" t="s">
        <v>116</v>
      </c>
      <c r="BV56" s="17" t="s">
        <v>116</v>
      </c>
      <c r="BW56" s="17" t="s">
        <v>116</v>
      </c>
      <c r="BX56" s="17" t="s">
        <v>116</v>
      </c>
      <c r="BY56" s="17" t="s">
        <v>116</v>
      </c>
      <c r="BZ56" s="17" t="s">
        <v>116</v>
      </c>
      <c r="CA56" s="17" t="s">
        <v>116</v>
      </c>
    </row>
    <row r="57" spans="1:79" s="17" customFormat="1" ht="20.100000000000001" customHeight="1" x14ac:dyDescent="0.25">
      <c r="A57" s="17" t="s">
        <v>860</v>
      </c>
      <c r="B57" s="17" t="s">
        <v>112</v>
      </c>
      <c r="C57" s="27">
        <v>20250120</v>
      </c>
      <c r="D57" s="17" t="s">
        <v>861</v>
      </c>
      <c r="E57" s="17" t="s">
        <v>862</v>
      </c>
      <c r="F57" s="17" t="s">
        <v>863</v>
      </c>
      <c r="G57" s="17" t="s">
        <v>116</v>
      </c>
      <c r="H57" s="17" t="s">
        <v>568</v>
      </c>
      <c r="I57" s="17" t="s">
        <v>864</v>
      </c>
      <c r="J57" s="17" t="s">
        <v>116</v>
      </c>
      <c r="K57" s="17" t="s">
        <v>116</v>
      </c>
      <c r="L57" s="17" t="s">
        <v>116</v>
      </c>
      <c r="M57" s="5" t="s">
        <v>289</v>
      </c>
      <c r="N57" s="17" t="s">
        <v>865</v>
      </c>
      <c r="O57" s="17" t="s">
        <v>112</v>
      </c>
      <c r="P57" s="20" t="s">
        <v>120</v>
      </c>
      <c r="Q57" s="17" t="s">
        <v>120</v>
      </c>
      <c r="R57" s="17" t="s">
        <v>120</v>
      </c>
      <c r="S57" s="17" t="s">
        <v>866</v>
      </c>
      <c r="T57" s="27">
        <v>9782409047053</v>
      </c>
      <c r="U57" s="17" t="s">
        <v>122</v>
      </c>
      <c r="V57" s="27">
        <v>9782409047046</v>
      </c>
      <c r="W57" s="17" t="s">
        <v>123</v>
      </c>
      <c r="X57" s="17" t="s">
        <v>124</v>
      </c>
      <c r="Y57" s="17" t="s">
        <v>112</v>
      </c>
      <c r="Z57" s="27">
        <v>2024</v>
      </c>
      <c r="AA57" s="17" t="s">
        <v>125</v>
      </c>
      <c r="AB57" s="17" t="s">
        <v>234</v>
      </c>
      <c r="AC57" s="17" t="s">
        <v>127</v>
      </c>
      <c r="AD57" s="17" t="s">
        <v>128</v>
      </c>
      <c r="AE57" s="17" t="s">
        <v>129</v>
      </c>
      <c r="AF57" s="17" t="s">
        <v>130</v>
      </c>
      <c r="AG57" s="17" t="s">
        <v>131</v>
      </c>
      <c r="AH57" s="17" t="s">
        <v>132</v>
      </c>
      <c r="AI57" s="17" t="s">
        <v>133</v>
      </c>
      <c r="AJ57" s="17" t="s">
        <v>134</v>
      </c>
      <c r="AK57" s="17" t="s">
        <v>135</v>
      </c>
      <c r="AL57" s="17" t="s">
        <v>136</v>
      </c>
      <c r="AM57" s="17" t="s">
        <v>137</v>
      </c>
      <c r="AN57" s="17" t="s">
        <v>138</v>
      </c>
      <c r="AO57" s="17" t="s">
        <v>139</v>
      </c>
      <c r="AP57" s="17" t="s">
        <v>116</v>
      </c>
      <c r="AQ57" s="17" t="s">
        <v>867</v>
      </c>
      <c r="AR57" s="17" t="s">
        <v>76</v>
      </c>
      <c r="AS57" s="17" t="s">
        <v>868</v>
      </c>
      <c r="AT57" s="17" t="s">
        <v>869</v>
      </c>
      <c r="AU57" s="17" t="s">
        <v>870</v>
      </c>
      <c r="AV57" s="17" t="s">
        <v>871</v>
      </c>
      <c r="AW57" s="17" t="s">
        <v>186</v>
      </c>
      <c r="AX57" s="17" t="s">
        <v>872</v>
      </c>
      <c r="AY57" s="17" t="s">
        <v>116</v>
      </c>
      <c r="AZ57" s="17" t="s">
        <v>116</v>
      </c>
      <c r="BA57" s="17" t="s">
        <v>116</v>
      </c>
      <c r="BB57" s="17" t="s">
        <v>116</v>
      </c>
      <c r="BC57" s="17" t="s">
        <v>116</v>
      </c>
      <c r="BD57" s="17" t="s">
        <v>116</v>
      </c>
      <c r="BE57" s="17" t="s">
        <v>116</v>
      </c>
      <c r="BF57" s="17" t="s">
        <v>116</v>
      </c>
      <c r="BG57" s="17" t="s">
        <v>116</v>
      </c>
      <c r="BH57" s="17" t="s">
        <v>116</v>
      </c>
      <c r="BI57" s="17" t="s">
        <v>116</v>
      </c>
      <c r="BJ57" s="17" t="s">
        <v>116</v>
      </c>
      <c r="BK57" s="17" t="s">
        <v>116</v>
      </c>
      <c r="BL57" s="17" t="s">
        <v>116</v>
      </c>
      <c r="BM57" s="17" t="s">
        <v>116</v>
      </c>
      <c r="BN57" s="17" t="s">
        <v>116</v>
      </c>
      <c r="BO57" s="17" t="s">
        <v>116</v>
      </c>
      <c r="BP57" s="17" t="s">
        <v>116</v>
      </c>
      <c r="BQ57" s="17" t="s">
        <v>116</v>
      </c>
      <c r="BR57" s="17" t="s">
        <v>116</v>
      </c>
      <c r="BS57" s="17" t="s">
        <v>116</v>
      </c>
      <c r="BT57" s="17" t="s">
        <v>116</v>
      </c>
      <c r="BU57" s="17" t="s">
        <v>116</v>
      </c>
      <c r="BV57" s="17" t="s">
        <v>116</v>
      </c>
      <c r="BW57" s="17" t="s">
        <v>116</v>
      </c>
      <c r="BX57" s="17" t="s">
        <v>116</v>
      </c>
      <c r="BY57" s="17" t="s">
        <v>116</v>
      </c>
      <c r="BZ57" s="17" t="s">
        <v>116</v>
      </c>
      <c r="CA57" s="17" t="s">
        <v>116</v>
      </c>
    </row>
    <row r="58" spans="1:79" s="17" customFormat="1" ht="20.100000000000001" customHeight="1" x14ac:dyDescent="0.25">
      <c r="A58" s="17" t="s">
        <v>873</v>
      </c>
      <c r="B58" s="17" t="s">
        <v>112</v>
      </c>
      <c r="C58" s="27">
        <v>20250120</v>
      </c>
      <c r="D58" s="17" t="s">
        <v>874</v>
      </c>
      <c r="E58" s="17" t="s">
        <v>875</v>
      </c>
      <c r="F58" s="17" t="s">
        <v>876</v>
      </c>
      <c r="G58" s="17" t="s">
        <v>116</v>
      </c>
      <c r="H58" s="17" t="s">
        <v>877</v>
      </c>
      <c r="I58" s="17" t="s">
        <v>116</v>
      </c>
      <c r="J58" s="17" t="s">
        <v>116</v>
      </c>
      <c r="K58" s="17" t="s">
        <v>116</v>
      </c>
      <c r="L58" s="17" t="s">
        <v>116</v>
      </c>
      <c r="M58" s="5" t="s">
        <v>267</v>
      </c>
      <c r="N58" s="17" t="s">
        <v>878</v>
      </c>
      <c r="O58" s="17" t="s">
        <v>112</v>
      </c>
      <c r="P58" s="20" t="s">
        <v>120</v>
      </c>
      <c r="Q58" s="17" t="s">
        <v>120</v>
      </c>
      <c r="R58" s="17" t="s">
        <v>120</v>
      </c>
      <c r="S58" s="17" t="s">
        <v>879</v>
      </c>
      <c r="T58" s="27">
        <v>9782409044892</v>
      </c>
      <c r="U58" s="17" t="s">
        <v>122</v>
      </c>
      <c r="V58" s="27">
        <v>9782409044885</v>
      </c>
      <c r="W58" s="17" t="s">
        <v>123</v>
      </c>
      <c r="X58" s="17" t="s">
        <v>124</v>
      </c>
      <c r="Y58" s="17" t="s">
        <v>112</v>
      </c>
      <c r="Z58" s="27">
        <v>2024</v>
      </c>
      <c r="AA58" s="17" t="s">
        <v>125</v>
      </c>
      <c r="AB58" s="17" t="s">
        <v>880</v>
      </c>
      <c r="AC58" s="17" t="s">
        <v>127</v>
      </c>
      <c r="AD58" s="17" t="s">
        <v>128</v>
      </c>
      <c r="AE58" s="17" t="s">
        <v>129</v>
      </c>
      <c r="AF58" s="17" t="s">
        <v>130</v>
      </c>
      <c r="AG58" s="17" t="s">
        <v>131</v>
      </c>
      <c r="AH58" s="17" t="s">
        <v>132</v>
      </c>
      <c r="AI58" s="17" t="s">
        <v>133</v>
      </c>
      <c r="AJ58" s="17" t="s">
        <v>134</v>
      </c>
      <c r="AK58" s="17" t="s">
        <v>135</v>
      </c>
      <c r="AL58" s="17" t="s">
        <v>136</v>
      </c>
      <c r="AM58" s="17" t="s">
        <v>137</v>
      </c>
      <c r="AN58" s="17" t="s">
        <v>138</v>
      </c>
      <c r="AO58" s="17" t="s">
        <v>139</v>
      </c>
      <c r="AP58" s="17" t="s">
        <v>116</v>
      </c>
      <c r="AQ58" s="17" t="s">
        <v>881</v>
      </c>
      <c r="AR58" s="17" t="s">
        <v>76</v>
      </c>
      <c r="AS58" s="17" t="s">
        <v>882</v>
      </c>
      <c r="AT58" s="17" t="s">
        <v>883</v>
      </c>
      <c r="AU58" s="28" t="s">
        <v>884</v>
      </c>
      <c r="AV58" s="17" t="s">
        <v>885</v>
      </c>
      <c r="AW58" s="17" t="s">
        <v>886</v>
      </c>
      <c r="AX58" s="17" t="s">
        <v>887</v>
      </c>
      <c r="AY58" s="17" t="s">
        <v>116</v>
      </c>
      <c r="AZ58" s="17" t="s">
        <v>116</v>
      </c>
      <c r="BA58" s="17" t="s">
        <v>116</v>
      </c>
      <c r="BB58" s="17" t="s">
        <v>116</v>
      </c>
      <c r="BC58" s="17" t="s">
        <v>116</v>
      </c>
      <c r="BD58" s="17" t="s">
        <v>116</v>
      </c>
      <c r="BE58" s="17" t="s">
        <v>116</v>
      </c>
      <c r="BF58" s="17" t="s">
        <v>116</v>
      </c>
      <c r="BG58" s="17" t="s">
        <v>116</v>
      </c>
      <c r="BH58" s="17" t="s">
        <v>116</v>
      </c>
      <c r="BI58" s="17" t="s">
        <v>116</v>
      </c>
      <c r="BJ58" s="17" t="s">
        <v>116</v>
      </c>
      <c r="BK58" s="17" t="s">
        <v>116</v>
      </c>
      <c r="BL58" s="17" t="s">
        <v>116</v>
      </c>
      <c r="BM58" s="17" t="s">
        <v>116</v>
      </c>
      <c r="BN58" s="17" t="s">
        <v>116</v>
      </c>
      <c r="BO58" s="17" t="s">
        <v>116</v>
      </c>
      <c r="BP58" s="17" t="s">
        <v>116</v>
      </c>
      <c r="BQ58" s="17" t="s">
        <v>116</v>
      </c>
      <c r="BR58" s="17" t="s">
        <v>116</v>
      </c>
      <c r="BS58" s="17" t="s">
        <v>116</v>
      </c>
      <c r="BT58" s="17" t="s">
        <v>116</v>
      </c>
      <c r="BU58" s="17" t="s">
        <v>116</v>
      </c>
      <c r="BV58" s="17" t="s">
        <v>116</v>
      </c>
      <c r="BW58" s="17" t="s">
        <v>116</v>
      </c>
      <c r="BX58" s="17" t="s">
        <v>116</v>
      </c>
      <c r="BY58" s="17" t="s">
        <v>116</v>
      </c>
      <c r="BZ58" s="17" t="s">
        <v>116</v>
      </c>
      <c r="CA58" s="17" t="s">
        <v>116</v>
      </c>
    </row>
    <row r="59" spans="1:79" s="17" customFormat="1" ht="20.100000000000001" customHeight="1" x14ac:dyDescent="0.25">
      <c r="A59" s="17" t="s">
        <v>888</v>
      </c>
      <c r="B59" s="17" t="s">
        <v>112</v>
      </c>
      <c r="C59" s="27">
        <v>20250120</v>
      </c>
      <c r="D59" s="17" t="s">
        <v>889</v>
      </c>
      <c r="E59" s="17" t="s">
        <v>116</v>
      </c>
      <c r="F59" s="17" t="s">
        <v>890</v>
      </c>
      <c r="G59" s="17" t="s">
        <v>116</v>
      </c>
      <c r="H59" s="17" t="s">
        <v>891</v>
      </c>
      <c r="I59" s="17" t="s">
        <v>116</v>
      </c>
      <c r="J59" s="17" t="s">
        <v>116</v>
      </c>
      <c r="K59" s="17" t="s">
        <v>116</v>
      </c>
      <c r="L59" s="17" t="s">
        <v>116</v>
      </c>
      <c r="M59" s="5" t="s">
        <v>480</v>
      </c>
      <c r="N59" s="17" t="s">
        <v>892</v>
      </c>
      <c r="O59" s="17" t="s">
        <v>112</v>
      </c>
      <c r="P59" s="20" t="s">
        <v>120</v>
      </c>
      <c r="Q59" s="17" t="s">
        <v>120</v>
      </c>
      <c r="R59" s="17" t="s">
        <v>120</v>
      </c>
      <c r="S59" s="17" t="s">
        <v>893</v>
      </c>
      <c r="T59" s="27">
        <v>9782409043475</v>
      </c>
      <c r="U59" s="17" t="s">
        <v>122</v>
      </c>
      <c r="V59" s="27">
        <v>9782409043468</v>
      </c>
      <c r="W59" s="17" t="s">
        <v>123</v>
      </c>
      <c r="X59" s="17" t="s">
        <v>124</v>
      </c>
      <c r="Y59" s="17" t="s">
        <v>112</v>
      </c>
      <c r="Z59" s="27">
        <v>2024</v>
      </c>
      <c r="AA59" s="17" t="s">
        <v>125</v>
      </c>
      <c r="AB59" s="17" t="s">
        <v>222</v>
      </c>
      <c r="AC59" s="17" t="s">
        <v>127</v>
      </c>
      <c r="AD59" s="17" t="s">
        <v>128</v>
      </c>
      <c r="AE59" s="17" t="s">
        <v>129</v>
      </c>
      <c r="AF59" s="17" t="s">
        <v>130</v>
      </c>
      <c r="AG59" s="17" t="s">
        <v>131</v>
      </c>
      <c r="AH59" s="17" t="s">
        <v>132</v>
      </c>
      <c r="AI59" s="17" t="s">
        <v>133</v>
      </c>
      <c r="AJ59" s="17" t="s">
        <v>134</v>
      </c>
      <c r="AK59" s="17" t="s">
        <v>135</v>
      </c>
      <c r="AL59" s="17" t="s">
        <v>136</v>
      </c>
      <c r="AM59" s="17" t="s">
        <v>137</v>
      </c>
      <c r="AN59" s="17" t="s">
        <v>138</v>
      </c>
      <c r="AO59" s="17" t="s">
        <v>139</v>
      </c>
      <c r="AP59" s="17" t="s">
        <v>116</v>
      </c>
      <c r="AQ59" s="17" t="s">
        <v>894</v>
      </c>
      <c r="AR59" s="17" t="s">
        <v>76</v>
      </c>
      <c r="AS59" s="17" t="s">
        <v>703</v>
      </c>
      <c r="AT59" s="17" t="s">
        <v>895</v>
      </c>
      <c r="AU59" s="17" t="s">
        <v>896</v>
      </c>
      <c r="AV59" s="17" t="s">
        <v>897</v>
      </c>
      <c r="AW59" s="17" t="s">
        <v>705</v>
      </c>
      <c r="AX59" s="17" t="s">
        <v>781</v>
      </c>
      <c r="AY59" s="17" t="s">
        <v>898</v>
      </c>
      <c r="AZ59" s="17" t="s">
        <v>899</v>
      </c>
      <c r="BA59" s="17" t="s">
        <v>116</v>
      </c>
      <c r="BB59" s="17" t="s">
        <v>116</v>
      </c>
      <c r="BC59" s="17" t="s">
        <v>116</v>
      </c>
      <c r="BD59" s="17" t="s">
        <v>116</v>
      </c>
      <c r="BE59" s="17" t="s">
        <v>116</v>
      </c>
      <c r="BF59" s="17" t="s">
        <v>116</v>
      </c>
      <c r="BG59" s="17" t="s">
        <v>116</v>
      </c>
      <c r="BH59" s="17" t="s">
        <v>116</v>
      </c>
      <c r="BI59" s="17" t="s">
        <v>116</v>
      </c>
      <c r="BJ59" s="17" t="s">
        <v>116</v>
      </c>
      <c r="BK59" s="17" t="s">
        <v>116</v>
      </c>
      <c r="BL59" s="17" t="s">
        <v>116</v>
      </c>
      <c r="BM59" s="17" t="s">
        <v>116</v>
      </c>
      <c r="BN59" s="17" t="s">
        <v>116</v>
      </c>
      <c r="BO59" s="17" t="s">
        <v>116</v>
      </c>
      <c r="BP59" s="17" t="s">
        <v>116</v>
      </c>
      <c r="BQ59" s="17" t="s">
        <v>116</v>
      </c>
      <c r="BR59" s="17" t="s">
        <v>116</v>
      </c>
      <c r="BS59" s="17" t="s">
        <v>116</v>
      </c>
      <c r="BT59" s="17" t="s">
        <v>116</v>
      </c>
      <c r="BU59" s="17" t="s">
        <v>116</v>
      </c>
      <c r="BV59" s="17" t="s">
        <v>116</v>
      </c>
      <c r="BW59" s="17" t="s">
        <v>116</v>
      </c>
      <c r="BX59" s="17" t="s">
        <v>116</v>
      </c>
      <c r="BY59" s="17" t="s">
        <v>116</v>
      </c>
      <c r="BZ59" s="17" t="s">
        <v>116</v>
      </c>
      <c r="CA59" s="17" t="s">
        <v>116</v>
      </c>
    </row>
    <row r="60" spans="1:79" s="17" customFormat="1" ht="20.100000000000001" customHeight="1" x14ac:dyDescent="0.25">
      <c r="A60" s="17" t="s">
        <v>900</v>
      </c>
      <c r="B60" s="17" t="s">
        <v>112</v>
      </c>
      <c r="C60" s="27">
        <v>20250120</v>
      </c>
      <c r="D60" s="17" t="s">
        <v>901</v>
      </c>
      <c r="E60" s="17" t="s">
        <v>902</v>
      </c>
      <c r="F60" s="17" t="s">
        <v>903</v>
      </c>
      <c r="G60" s="17" t="s">
        <v>116</v>
      </c>
      <c r="H60" s="17" t="s">
        <v>904</v>
      </c>
      <c r="I60" s="17" t="s">
        <v>116</v>
      </c>
      <c r="J60" s="17" t="s">
        <v>116</v>
      </c>
      <c r="K60" s="17" t="s">
        <v>116</v>
      </c>
      <c r="L60" s="17" t="s">
        <v>116</v>
      </c>
      <c r="M60" s="5" t="s">
        <v>257</v>
      </c>
      <c r="N60" s="17" t="s">
        <v>905</v>
      </c>
      <c r="O60" s="17" t="s">
        <v>112</v>
      </c>
      <c r="P60" s="20" t="s">
        <v>120</v>
      </c>
      <c r="Q60" s="17" t="s">
        <v>120</v>
      </c>
      <c r="R60" s="17" t="s">
        <v>120</v>
      </c>
      <c r="S60" s="17" t="s">
        <v>906</v>
      </c>
      <c r="T60" s="27">
        <v>9782409042782</v>
      </c>
      <c r="U60" s="17" t="s">
        <v>122</v>
      </c>
      <c r="V60" s="27">
        <v>9782409042775</v>
      </c>
      <c r="W60" s="17" t="s">
        <v>123</v>
      </c>
      <c r="X60" s="17" t="s">
        <v>124</v>
      </c>
      <c r="Y60" s="17" t="s">
        <v>112</v>
      </c>
      <c r="Z60" s="27">
        <v>2024</v>
      </c>
      <c r="AA60" s="17" t="s">
        <v>125</v>
      </c>
      <c r="AB60" s="17" t="s">
        <v>222</v>
      </c>
      <c r="AC60" s="17" t="s">
        <v>127</v>
      </c>
      <c r="AD60" s="17" t="s">
        <v>128</v>
      </c>
      <c r="AE60" s="17" t="s">
        <v>129</v>
      </c>
      <c r="AF60" s="17" t="s">
        <v>130</v>
      </c>
      <c r="AG60" s="17" t="s">
        <v>131</v>
      </c>
      <c r="AH60" s="17" t="s">
        <v>132</v>
      </c>
      <c r="AI60" s="17" t="s">
        <v>133</v>
      </c>
      <c r="AJ60" s="17" t="s">
        <v>134</v>
      </c>
      <c r="AK60" s="17" t="s">
        <v>135</v>
      </c>
      <c r="AL60" s="17" t="s">
        <v>136</v>
      </c>
      <c r="AM60" s="17" t="s">
        <v>137</v>
      </c>
      <c r="AN60" s="17" t="s">
        <v>138</v>
      </c>
      <c r="AO60" s="17" t="s">
        <v>139</v>
      </c>
      <c r="AP60" s="17" t="s">
        <v>116</v>
      </c>
      <c r="AQ60" s="17" t="s">
        <v>907</v>
      </c>
      <c r="AR60" s="17" t="s">
        <v>76</v>
      </c>
      <c r="AS60" s="17" t="s">
        <v>908</v>
      </c>
      <c r="AT60" s="17" t="s">
        <v>909</v>
      </c>
      <c r="AU60" s="17" t="s">
        <v>910</v>
      </c>
      <c r="AV60" s="17" t="s">
        <v>911</v>
      </c>
      <c r="AW60" s="17" t="s">
        <v>912</v>
      </c>
      <c r="AX60" s="17" t="s">
        <v>116</v>
      </c>
      <c r="AY60" s="17" t="s">
        <v>116</v>
      </c>
      <c r="AZ60" s="17" t="s">
        <v>116</v>
      </c>
      <c r="BA60" s="17" t="s">
        <v>116</v>
      </c>
      <c r="BB60" s="17" t="s">
        <v>116</v>
      </c>
      <c r="BC60" s="17" t="s">
        <v>116</v>
      </c>
      <c r="BD60" s="17" t="s">
        <v>116</v>
      </c>
      <c r="BE60" s="17" t="s">
        <v>116</v>
      </c>
      <c r="BF60" s="17" t="s">
        <v>116</v>
      </c>
      <c r="BG60" s="17" t="s">
        <v>116</v>
      </c>
      <c r="BH60" s="17" t="s">
        <v>116</v>
      </c>
      <c r="BI60" s="17" t="s">
        <v>116</v>
      </c>
      <c r="BJ60" s="17" t="s">
        <v>116</v>
      </c>
      <c r="BK60" s="17" t="s">
        <v>116</v>
      </c>
      <c r="BL60" s="17" t="s">
        <v>116</v>
      </c>
      <c r="BM60" s="17" t="s">
        <v>116</v>
      </c>
      <c r="BN60" s="17" t="s">
        <v>116</v>
      </c>
      <c r="BO60" s="17" t="s">
        <v>116</v>
      </c>
      <c r="BP60" s="17" t="s">
        <v>116</v>
      </c>
      <c r="BQ60" s="17" t="s">
        <v>116</v>
      </c>
      <c r="BR60" s="17" t="s">
        <v>116</v>
      </c>
      <c r="BS60" s="17" t="s">
        <v>116</v>
      </c>
      <c r="BT60" s="17" t="s">
        <v>116</v>
      </c>
      <c r="BU60" s="17" t="s">
        <v>116</v>
      </c>
      <c r="BV60" s="17" t="s">
        <v>116</v>
      </c>
      <c r="BW60" s="17" t="s">
        <v>116</v>
      </c>
      <c r="BX60" s="17" t="s">
        <v>116</v>
      </c>
      <c r="BY60" s="17" t="s">
        <v>116</v>
      </c>
      <c r="BZ60" s="17" t="s">
        <v>116</v>
      </c>
      <c r="CA60" s="17" t="s">
        <v>116</v>
      </c>
    </row>
    <row r="61" spans="1:79" s="17" customFormat="1" ht="20.100000000000001" customHeight="1" x14ac:dyDescent="0.25">
      <c r="A61" s="17" t="s">
        <v>913</v>
      </c>
      <c r="B61" s="17" t="s">
        <v>112</v>
      </c>
      <c r="C61" s="27">
        <v>20250120</v>
      </c>
      <c r="D61" s="17" t="s">
        <v>914</v>
      </c>
      <c r="E61" s="17" t="s">
        <v>915</v>
      </c>
      <c r="F61" s="17" t="s">
        <v>916</v>
      </c>
      <c r="G61" s="17" t="s">
        <v>116</v>
      </c>
      <c r="H61" s="17" t="s">
        <v>917</v>
      </c>
      <c r="I61" s="17" t="s">
        <v>116</v>
      </c>
      <c r="J61" s="17" t="s">
        <v>116</v>
      </c>
      <c r="K61" s="17" t="s">
        <v>116</v>
      </c>
      <c r="L61" s="17" t="s">
        <v>116</v>
      </c>
      <c r="M61" s="5" t="s">
        <v>301</v>
      </c>
      <c r="N61" s="17" t="s">
        <v>918</v>
      </c>
      <c r="O61" s="17" t="s">
        <v>112</v>
      </c>
      <c r="P61" s="20" t="s">
        <v>120</v>
      </c>
      <c r="Q61" s="17" t="s">
        <v>120</v>
      </c>
      <c r="R61" s="17" t="s">
        <v>120</v>
      </c>
      <c r="S61" s="17" t="s">
        <v>919</v>
      </c>
      <c r="T61" s="27">
        <v>9782409044410</v>
      </c>
      <c r="U61" s="17" t="s">
        <v>122</v>
      </c>
      <c r="V61" s="27">
        <v>9782409044403</v>
      </c>
      <c r="W61" s="17" t="s">
        <v>123</v>
      </c>
      <c r="X61" s="17" t="s">
        <v>124</v>
      </c>
      <c r="Y61" s="17" t="s">
        <v>112</v>
      </c>
      <c r="Z61" s="27">
        <v>2024</v>
      </c>
      <c r="AA61" s="17" t="s">
        <v>125</v>
      </c>
      <c r="AB61" s="17" t="s">
        <v>149</v>
      </c>
      <c r="AC61" s="17" t="s">
        <v>127</v>
      </c>
      <c r="AD61" s="17" t="s">
        <v>128</v>
      </c>
      <c r="AE61" s="17" t="s">
        <v>129</v>
      </c>
      <c r="AF61" s="17" t="s">
        <v>130</v>
      </c>
      <c r="AG61" s="17" t="s">
        <v>131</v>
      </c>
      <c r="AH61" s="17" t="s">
        <v>132</v>
      </c>
      <c r="AI61" s="17" t="s">
        <v>133</v>
      </c>
      <c r="AJ61" s="17" t="s">
        <v>134</v>
      </c>
      <c r="AK61" s="17" t="s">
        <v>135</v>
      </c>
      <c r="AL61" s="17" t="s">
        <v>136</v>
      </c>
      <c r="AM61" s="17" t="s">
        <v>137</v>
      </c>
      <c r="AN61" s="17" t="s">
        <v>138</v>
      </c>
      <c r="AO61" s="17" t="s">
        <v>139</v>
      </c>
      <c r="AP61" s="17" t="s">
        <v>116</v>
      </c>
      <c r="AQ61" s="17" t="s">
        <v>920</v>
      </c>
      <c r="AR61" s="17" t="s">
        <v>76</v>
      </c>
      <c r="AS61" s="17" t="s">
        <v>921</v>
      </c>
      <c r="AT61" s="17" t="s">
        <v>765</v>
      </c>
      <c r="AU61" s="17" t="s">
        <v>922</v>
      </c>
      <c r="AV61" s="17" t="s">
        <v>923</v>
      </c>
      <c r="AW61" s="17" t="s">
        <v>897</v>
      </c>
      <c r="AX61" s="17" t="s">
        <v>924</v>
      </c>
      <c r="AY61" s="17" t="s">
        <v>925</v>
      </c>
      <c r="AZ61" s="17" t="s">
        <v>926</v>
      </c>
      <c r="BA61" s="17" t="s">
        <v>927</v>
      </c>
      <c r="BB61" s="17" t="s">
        <v>928</v>
      </c>
      <c r="BC61" s="17" t="s">
        <v>929</v>
      </c>
      <c r="BD61" s="17" t="s">
        <v>930</v>
      </c>
      <c r="BE61" s="17" t="s">
        <v>931</v>
      </c>
      <c r="BF61" s="17" t="s">
        <v>932</v>
      </c>
      <c r="BG61" s="17" t="s">
        <v>933</v>
      </c>
      <c r="BH61" s="17" t="s">
        <v>163</v>
      </c>
      <c r="BI61" s="17" t="s">
        <v>116</v>
      </c>
      <c r="BJ61" s="17" t="s">
        <v>116</v>
      </c>
      <c r="BK61" s="17" t="s">
        <v>116</v>
      </c>
      <c r="BL61" s="17" t="s">
        <v>116</v>
      </c>
      <c r="BM61" s="17" t="s">
        <v>116</v>
      </c>
      <c r="BN61" s="17" t="s">
        <v>116</v>
      </c>
      <c r="BO61" s="17" t="s">
        <v>116</v>
      </c>
      <c r="BP61" s="17" t="s">
        <v>116</v>
      </c>
      <c r="BQ61" s="17" t="s">
        <v>116</v>
      </c>
      <c r="BR61" s="17" t="s">
        <v>116</v>
      </c>
      <c r="BS61" s="17" t="s">
        <v>116</v>
      </c>
      <c r="BT61" s="17" t="s">
        <v>116</v>
      </c>
      <c r="BU61" s="17" t="s">
        <v>116</v>
      </c>
      <c r="BV61" s="17" t="s">
        <v>116</v>
      </c>
      <c r="BW61" s="17" t="s">
        <v>116</v>
      </c>
      <c r="BX61" s="17" t="s">
        <v>116</v>
      </c>
      <c r="BY61" s="17" t="s">
        <v>116</v>
      </c>
      <c r="BZ61" s="17" t="s">
        <v>116</v>
      </c>
      <c r="CA61" s="17" t="s">
        <v>116</v>
      </c>
    </row>
    <row r="62" spans="1:79" s="17" customFormat="1" ht="20.100000000000001" customHeight="1" x14ac:dyDescent="0.25">
      <c r="A62" s="17" t="s">
        <v>934</v>
      </c>
      <c r="B62" s="17" t="s">
        <v>112</v>
      </c>
      <c r="C62" s="27">
        <v>20250120</v>
      </c>
      <c r="D62" s="17" t="s">
        <v>935</v>
      </c>
      <c r="E62" s="17" t="s">
        <v>936</v>
      </c>
      <c r="F62" s="17" t="s">
        <v>937</v>
      </c>
      <c r="G62" s="17" t="s">
        <v>116</v>
      </c>
      <c r="H62" s="17" t="s">
        <v>938</v>
      </c>
      <c r="I62" s="17" t="s">
        <v>116</v>
      </c>
      <c r="J62" s="17" t="s">
        <v>116</v>
      </c>
      <c r="K62" s="17" t="s">
        <v>116</v>
      </c>
      <c r="L62" s="17" t="s">
        <v>116</v>
      </c>
      <c r="M62" s="5" t="s">
        <v>329</v>
      </c>
      <c r="N62" s="17" t="s">
        <v>939</v>
      </c>
      <c r="O62" s="17" t="s">
        <v>112</v>
      </c>
      <c r="P62" s="20" t="s">
        <v>120</v>
      </c>
      <c r="Q62" s="17" t="s">
        <v>120</v>
      </c>
      <c r="R62" s="17" t="s">
        <v>120</v>
      </c>
      <c r="S62" s="17" t="s">
        <v>940</v>
      </c>
      <c r="T62" s="27">
        <v>9782409046599</v>
      </c>
      <c r="U62" s="17" t="s">
        <v>122</v>
      </c>
      <c r="V62" s="27">
        <v>9782409046582</v>
      </c>
      <c r="W62" s="17" t="s">
        <v>123</v>
      </c>
      <c r="X62" s="17" t="s">
        <v>124</v>
      </c>
      <c r="Y62" s="17" t="s">
        <v>112</v>
      </c>
      <c r="Z62" s="27">
        <v>2024</v>
      </c>
      <c r="AA62" s="17" t="s">
        <v>125</v>
      </c>
      <c r="AB62" s="17" t="s">
        <v>149</v>
      </c>
      <c r="AC62" s="17" t="s">
        <v>127</v>
      </c>
      <c r="AD62" s="17" t="s">
        <v>128</v>
      </c>
      <c r="AE62" s="17" t="s">
        <v>129</v>
      </c>
      <c r="AF62" s="17" t="s">
        <v>130</v>
      </c>
      <c r="AG62" s="17" t="s">
        <v>131</v>
      </c>
      <c r="AH62" s="17" t="s">
        <v>132</v>
      </c>
      <c r="AI62" s="17" t="s">
        <v>133</v>
      </c>
      <c r="AJ62" s="17" t="s">
        <v>134</v>
      </c>
      <c r="AK62" s="17" t="s">
        <v>135</v>
      </c>
      <c r="AL62" s="17" t="s">
        <v>136</v>
      </c>
      <c r="AM62" s="17" t="s">
        <v>137</v>
      </c>
      <c r="AN62" s="17" t="s">
        <v>138</v>
      </c>
      <c r="AO62" s="17" t="s">
        <v>139</v>
      </c>
      <c r="AP62" s="17" t="s">
        <v>116</v>
      </c>
      <c r="AQ62" s="17" t="s">
        <v>941</v>
      </c>
      <c r="AR62" s="17" t="s">
        <v>76</v>
      </c>
      <c r="AS62" s="17" t="s">
        <v>942</v>
      </c>
      <c r="AT62" s="17" t="s">
        <v>943</v>
      </c>
      <c r="AU62" s="17" t="s">
        <v>944</v>
      </c>
      <c r="AV62" s="17" t="s">
        <v>945</v>
      </c>
      <c r="AW62" s="17" t="s">
        <v>116</v>
      </c>
      <c r="AX62" s="17" t="s">
        <v>116</v>
      </c>
      <c r="AY62" s="17" t="s">
        <v>116</v>
      </c>
      <c r="AZ62" s="17" t="s">
        <v>116</v>
      </c>
      <c r="BA62" s="17" t="s">
        <v>116</v>
      </c>
      <c r="BB62" s="17" t="s">
        <v>116</v>
      </c>
      <c r="BC62" s="17" t="s">
        <v>116</v>
      </c>
      <c r="BD62" s="17" t="s">
        <v>116</v>
      </c>
      <c r="BE62" s="17" t="s">
        <v>116</v>
      </c>
      <c r="BF62" s="17" t="s">
        <v>116</v>
      </c>
      <c r="BG62" s="17" t="s">
        <v>116</v>
      </c>
      <c r="BH62" s="17" t="s">
        <v>116</v>
      </c>
      <c r="BI62" s="17" t="s">
        <v>116</v>
      </c>
      <c r="BJ62" s="17" t="s">
        <v>116</v>
      </c>
      <c r="BK62" s="17" t="s">
        <v>116</v>
      </c>
      <c r="BL62" s="17" t="s">
        <v>116</v>
      </c>
      <c r="BM62" s="17" t="s">
        <v>116</v>
      </c>
      <c r="BN62" s="17" t="s">
        <v>116</v>
      </c>
      <c r="BO62" s="17" t="s">
        <v>116</v>
      </c>
      <c r="BP62" s="17" t="s">
        <v>116</v>
      </c>
      <c r="BQ62" s="17" t="s">
        <v>116</v>
      </c>
      <c r="BR62" s="17" t="s">
        <v>116</v>
      </c>
      <c r="BS62" s="17" t="s">
        <v>116</v>
      </c>
      <c r="BT62" s="17" t="s">
        <v>116</v>
      </c>
      <c r="BU62" s="17" t="s">
        <v>116</v>
      </c>
      <c r="BV62" s="17" t="s">
        <v>116</v>
      </c>
      <c r="BW62" s="17" t="s">
        <v>116</v>
      </c>
      <c r="BX62" s="17" t="s">
        <v>116</v>
      </c>
      <c r="BY62" s="17" t="s">
        <v>116</v>
      </c>
      <c r="BZ62" s="17" t="s">
        <v>116</v>
      </c>
      <c r="CA62" s="17" t="s">
        <v>116</v>
      </c>
    </row>
    <row r="63" spans="1:79" s="17" customFormat="1" ht="20.100000000000001" customHeight="1" x14ac:dyDescent="0.25">
      <c r="A63" s="17" t="s">
        <v>946</v>
      </c>
      <c r="B63" s="17" t="s">
        <v>112</v>
      </c>
      <c r="C63" s="27">
        <v>20250120</v>
      </c>
      <c r="D63" s="17" t="s">
        <v>564</v>
      </c>
      <c r="E63" s="17" t="s">
        <v>947</v>
      </c>
      <c r="F63" s="17" t="s">
        <v>948</v>
      </c>
      <c r="G63" s="17" t="s">
        <v>116</v>
      </c>
      <c r="H63" s="17" t="s">
        <v>949</v>
      </c>
      <c r="I63" s="17" t="s">
        <v>116</v>
      </c>
      <c r="J63" s="17" t="s">
        <v>116</v>
      </c>
      <c r="K63" s="17" t="s">
        <v>116</v>
      </c>
      <c r="L63" s="17" t="s">
        <v>116</v>
      </c>
      <c r="M63" s="5" t="s">
        <v>424</v>
      </c>
      <c r="N63" s="17" t="s">
        <v>950</v>
      </c>
      <c r="O63" s="17" t="s">
        <v>112</v>
      </c>
      <c r="P63" s="20" t="s">
        <v>120</v>
      </c>
      <c r="Q63" s="17" t="s">
        <v>120</v>
      </c>
      <c r="R63" s="17" t="s">
        <v>120</v>
      </c>
      <c r="S63" s="17" t="s">
        <v>951</v>
      </c>
      <c r="T63" s="27">
        <v>9782409045936</v>
      </c>
      <c r="U63" s="17" t="s">
        <v>122</v>
      </c>
      <c r="V63" s="27">
        <v>9782409045929</v>
      </c>
      <c r="W63" s="17" t="s">
        <v>123</v>
      </c>
      <c r="X63" s="17" t="s">
        <v>124</v>
      </c>
      <c r="Y63" s="17" t="s">
        <v>112</v>
      </c>
      <c r="Z63" s="27">
        <v>2024</v>
      </c>
      <c r="AA63" s="17" t="s">
        <v>125</v>
      </c>
      <c r="AB63" s="17" t="s">
        <v>149</v>
      </c>
      <c r="AC63" s="17" t="s">
        <v>127</v>
      </c>
      <c r="AD63" s="17" t="s">
        <v>128</v>
      </c>
      <c r="AE63" s="17" t="s">
        <v>129</v>
      </c>
      <c r="AF63" s="17" t="s">
        <v>130</v>
      </c>
      <c r="AG63" s="17" t="s">
        <v>131</v>
      </c>
      <c r="AH63" s="17" t="s">
        <v>132</v>
      </c>
      <c r="AI63" s="17" t="s">
        <v>133</v>
      </c>
      <c r="AJ63" s="17" t="s">
        <v>134</v>
      </c>
      <c r="AK63" s="17" t="s">
        <v>135</v>
      </c>
      <c r="AL63" s="17" t="s">
        <v>136</v>
      </c>
      <c r="AM63" s="17" t="s">
        <v>137</v>
      </c>
      <c r="AN63" s="17" t="s">
        <v>138</v>
      </c>
      <c r="AO63" s="17" t="s">
        <v>139</v>
      </c>
      <c r="AP63" s="17" t="s">
        <v>116</v>
      </c>
      <c r="AQ63" s="17" t="s">
        <v>952</v>
      </c>
      <c r="AR63" s="17" t="s">
        <v>76</v>
      </c>
      <c r="AS63" s="17" t="s">
        <v>953</v>
      </c>
      <c r="AT63" s="17" t="s">
        <v>954</v>
      </c>
      <c r="AU63" s="17" t="s">
        <v>955</v>
      </c>
      <c r="AV63" s="17" t="s">
        <v>956</v>
      </c>
      <c r="AW63" s="17" t="s">
        <v>957</v>
      </c>
      <c r="AX63" s="17" t="s">
        <v>958</v>
      </c>
      <c r="AY63" s="17" t="s">
        <v>959</v>
      </c>
      <c r="AZ63" s="17" t="s">
        <v>960</v>
      </c>
      <c r="BA63" s="17" t="s">
        <v>961</v>
      </c>
      <c r="BB63" s="17" t="s">
        <v>116</v>
      </c>
      <c r="BC63" s="17" t="s">
        <v>116</v>
      </c>
      <c r="BD63" s="17" t="s">
        <v>116</v>
      </c>
      <c r="BE63" s="17" t="s">
        <v>116</v>
      </c>
      <c r="BF63" s="17" t="s">
        <v>116</v>
      </c>
      <c r="BG63" s="17" t="s">
        <v>116</v>
      </c>
      <c r="BH63" s="17" t="s">
        <v>116</v>
      </c>
      <c r="BI63" s="17" t="s">
        <v>116</v>
      </c>
      <c r="BJ63" s="17" t="s">
        <v>116</v>
      </c>
      <c r="BK63" s="17" t="s">
        <v>116</v>
      </c>
      <c r="BL63" s="17" t="s">
        <v>116</v>
      </c>
      <c r="BM63" s="17" t="s">
        <v>116</v>
      </c>
      <c r="BN63" s="17" t="s">
        <v>116</v>
      </c>
      <c r="BO63" s="17" t="s">
        <v>116</v>
      </c>
      <c r="BP63" s="17" t="s">
        <v>116</v>
      </c>
      <c r="BQ63" s="17" t="s">
        <v>116</v>
      </c>
      <c r="BR63" s="17" t="s">
        <v>116</v>
      </c>
      <c r="BS63" s="17" t="s">
        <v>116</v>
      </c>
      <c r="BT63" s="17" t="s">
        <v>116</v>
      </c>
      <c r="BU63" s="17" t="s">
        <v>116</v>
      </c>
      <c r="BV63" s="17" t="s">
        <v>116</v>
      </c>
      <c r="BW63" s="17" t="s">
        <v>116</v>
      </c>
      <c r="BX63" s="17" t="s">
        <v>116</v>
      </c>
      <c r="BY63" s="17" t="s">
        <v>116</v>
      </c>
      <c r="BZ63" s="17" t="s">
        <v>116</v>
      </c>
      <c r="CA63" s="17" t="s">
        <v>116</v>
      </c>
    </row>
    <row r="64" spans="1:79" s="17" customFormat="1" ht="20.100000000000001" customHeight="1" x14ac:dyDescent="0.25">
      <c r="A64" s="17" t="s">
        <v>962</v>
      </c>
      <c r="B64" s="17" t="s">
        <v>112</v>
      </c>
      <c r="C64" s="27">
        <v>20250120</v>
      </c>
      <c r="D64" s="17" t="s">
        <v>963</v>
      </c>
      <c r="E64" s="17" t="s">
        <v>964</v>
      </c>
      <c r="F64" s="17" t="s">
        <v>965</v>
      </c>
      <c r="G64" s="17" t="s">
        <v>116</v>
      </c>
      <c r="H64" s="17" t="s">
        <v>966</v>
      </c>
      <c r="I64" s="17" t="s">
        <v>116</v>
      </c>
      <c r="J64" s="17" t="s">
        <v>116</v>
      </c>
      <c r="K64" s="17" t="s">
        <v>116</v>
      </c>
      <c r="L64" s="17" t="s">
        <v>116</v>
      </c>
      <c r="M64" s="5" t="s">
        <v>219</v>
      </c>
      <c r="N64" s="17" t="s">
        <v>967</v>
      </c>
      <c r="O64" s="17" t="s">
        <v>112</v>
      </c>
      <c r="P64" s="20" t="s">
        <v>120</v>
      </c>
      <c r="Q64" s="17" t="s">
        <v>120</v>
      </c>
      <c r="R64" s="17" t="s">
        <v>120</v>
      </c>
      <c r="S64" s="17" t="s">
        <v>968</v>
      </c>
      <c r="T64" s="27">
        <v>9782409045875</v>
      </c>
      <c r="U64" s="17" t="s">
        <v>122</v>
      </c>
      <c r="V64" s="27">
        <v>9782409045868</v>
      </c>
      <c r="W64" s="17" t="s">
        <v>123</v>
      </c>
      <c r="X64" s="17" t="s">
        <v>124</v>
      </c>
      <c r="Y64" s="17" t="s">
        <v>112</v>
      </c>
      <c r="Z64" s="27">
        <v>2024</v>
      </c>
      <c r="AA64" s="17" t="s">
        <v>125</v>
      </c>
      <c r="AB64" s="17" t="s">
        <v>292</v>
      </c>
      <c r="AC64" s="17" t="s">
        <v>127</v>
      </c>
      <c r="AD64" s="17" t="s">
        <v>128</v>
      </c>
      <c r="AE64" s="17" t="s">
        <v>129</v>
      </c>
      <c r="AF64" s="17" t="s">
        <v>130</v>
      </c>
      <c r="AG64" s="17" t="s">
        <v>131</v>
      </c>
      <c r="AH64" s="17" t="s">
        <v>132</v>
      </c>
      <c r="AI64" s="17" t="s">
        <v>133</v>
      </c>
      <c r="AJ64" s="17" t="s">
        <v>134</v>
      </c>
      <c r="AK64" s="17" t="s">
        <v>135</v>
      </c>
      <c r="AL64" s="17" t="s">
        <v>136</v>
      </c>
      <c r="AM64" s="17" t="s">
        <v>137</v>
      </c>
      <c r="AN64" s="17" t="s">
        <v>138</v>
      </c>
      <c r="AO64" s="17" t="s">
        <v>139</v>
      </c>
      <c r="AP64" s="17" t="s">
        <v>116</v>
      </c>
      <c r="AQ64" s="17" t="s">
        <v>969</v>
      </c>
      <c r="AR64" s="17" t="s">
        <v>76</v>
      </c>
      <c r="AS64" s="17" t="s">
        <v>970</v>
      </c>
      <c r="AT64" s="17" t="s">
        <v>971</v>
      </c>
      <c r="AU64" s="17" t="s">
        <v>972</v>
      </c>
      <c r="AV64" s="17" t="s">
        <v>973</v>
      </c>
      <c r="AW64" s="17" t="s">
        <v>974</v>
      </c>
      <c r="AX64" s="17" t="s">
        <v>975</v>
      </c>
      <c r="AY64" s="17" t="s">
        <v>976</v>
      </c>
      <c r="AZ64" s="17" t="s">
        <v>977</v>
      </c>
      <c r="BA64" s="17" t="s">
        <v>978</v>
      </c>
      <c r="BB64" s="17" t="s">
        <v>979</v>
      </c>
      <c r="BC64" s="17" t="s">
        <v>980</v>
      </c>
      <c r="BD64" s="17" t="s">
        <v>116</v>
      </c>
      <c r="BE64" s="17" t="s">
        <v>116</v>
      </c>
      <c r="BF64" s="17" t="s">
        <v>116</v>
      </c>
      <c r="BG64" s="17" t="s">
        <v>116</v>
      </c>
      <c r="BH64" s="17" t="s">
        <v>116</v>
      </c>
      <c r="BI64" s="17" t="s">
        <v>116</v>
      </c>
      <c r="BJ64" s="17" t="s">
        <v>116</v>
      </c>
      <c r="BK64" s="17" t="s">
        <v>116</v>
      </c>
      <c r="BL64" s="17" t="s">
        <v>116</v>
      </c>
      <c r="BM64" s="17" t="s">
        <v>116</v>
      </c>
      <c r="BN64" s="17" t="s">
        <v>116</v>
      </c>
      <c r="BO64" s="17" t="s">
        <v>116</v>
      </c>
      <c r="BP64" s="17" t="s">
        <v>116</v>
      </c>
      <c r="BQ64" s="17" t="s">
        <v>116</v>
      </c>
      <c r="BR64" s="17" t="s">
        <v>116</v>
      </c>
      <c r="BS64" s="17" t="s">
        <v>116</v>
      </c>
      <c r="BT64" s="17" t="s">
        <v>116</v>
      </c>
      <c r="BU64" s="17" t="s">
        <v>116</v>
      </c>
      <c r="BV64" s="17" t="s">
        <v>116</v>
      </c>
      <c r="BW64" s="17" t="s">
        <v>116</v>
      </c>
      <c r="BX64" s="17" t="s">
        <v>116</v>
      </c>
      <c r="BY64" s="17" t="s">
        <v>116</v>
      </c>
      <c r="BZ64" s="17" t="s">
        <v>116</v>
      </c>
      <c r="CA64" s="17" t="s">
        <v>116</v>
      </c>
    </row>
    <row r="65" spans="1:79" s="17" customFormat="1" ht="20.100000000000001" customHeight="1" x14ac:dyDescent="0.25">
      <c r="A65" s="17" t="s">
        <v>981</v>
      </c>
      <c r="B65" s="17" t="s">
        <v>112</v>
      </c>
      <c r="C65" s="27">
        <v>20250120</v>
      </c>
      <c r="D65" s="17" t="s">
        <v>982</v>
      </c>
      <c r="E65" s="17" t="s">
        <v>983</v>
      </c>
      <c r="F65" s="17" t="s">
        <v>984</v>
      </c>
      <c r="G65" s="17" t="s">
        <v>116</v>
      </c>
      <c r="H65" s="17" t="s">
        <v>985</v>
      </c>
      <c r="I65" s="17" t="s">
        <v>116</v>
      </c>
      <c r="J65" s="17" t="s">
        <v>116</v>
      </c>
      <c r="K65" s="17" t="s">
        <v>116</v>
      </c>
      <c r="L65" s="17" t="s">
        <v>116</v>
      </c>
      <c r="M65" s="5" t="s">
        <v>329</v>
      </c>
      <c r="N65" s="17" t="s">
        <v>986</v>
      </c>
      <c r="O65" s="17" t="s">
        <v>112</v>
      </c>
      <c r="P65" s="20" t="s">
        <v>120</v>
      </c>
      <c r="Q65" s="17" t="s">
        <v>120</v>
      </c>
      <c r="R65" s="17" t="s">
        <v>120</v>
      </c>
      <c r="S65" s="17" t="s">
        <v>987</v>
      </c>
      <c r="T65" s="27">
        <v>9782409046797</v>
      </c>
      <c r="U65" s="17" t="s">
        <v>122</v>
      </c>
      <c r="V65" s="27">
        <v>9782409046780</v>
      </c>
      <c r="W65" s="17" t="s">
        <v>123</v>
      </c>
      <c r="X65" s="17" t="s">
        <v>124</v>
      </c>
      <c r="Y65" s="17" t="s">
        <v>112</v>
      </c>
      <c r="Z65" s="27">
        <v>2024</v>
      </c>
      <c r="AA65" s="17" t="s">
        <v>125</v>
      </c>
      <c r="AB65" s="17" t="s">
        <v>172</v>
      </c>
      <c r="AC65" s="17" t="s">
        <v>127</v>
      </c>
      <c r="AD65" s="17" t="s">
        <v>128</v>
      </c>
      <c r="AE65" s="17" t="s">
        <v>129</v>
      </c>
      <c r="AF65" s="17" t="s">
        <v>130</v>
      </c>
      <c r="AG65" s="17" t="s">
        <v>131</v>
      </c>
      <c r="AH65" s="17" t="s">
        <v>132</v>
      </c>
      <c r="AI65" s="17" t="s">
        <v>133</v>
      </c>
      <c r="AJ65" s="17" t="s">
        <v>134</v>
      </c>
      <c r="AK65" s="17" t="s">
        <v>135</v>
      </c>
      <c r="AL65" s="17" t="s">
        <v>136</v>
      </c>
      <c r="AM65" s="17" t="s">
        <v>137</v>
      </c>
      <c r="AN65" s="17" t="s">
        <v>138</v>
      </c>
      <c r="AO65" s="17" t="s">
        <v>139</v>
      </c>
      <c r="AP65" s="17" t="s">
        <v>116</v>
      </c>
      <c r="AQ65" s="17" t="s">
        <v>988</v>
      </c>
      <c r="AR65" s="17" t="s">
        <v>76</v>
      </c>
      <c r="AS65" s="17" t="s">
        <v>989</v>
      </c>
      <c r="AT65" s="17" t="s">
        <v>990</v>
      </c>
      <c r="AU65" s="17" t="s">
        <v>116</v>
      </c>
      <c r="AV65" s="17" t="s">
        <v>116</v>
      </c>
      <c r="AW65" s="17" t="s">
        <v>116</v>
      </c>
      <c r="AX65" s="17" t="s">
        <v>116</v>
      </c>
      <c r="AY65" s="17" t="s">
        <v>116</v>
      </c>
      <c r="AZ65" s="17" t="s">
        <v>116</v>
      </c>
      <c r="BA65" s="17" t="s">
        <v>116</v>
      </c>
      <c r="BB65" s="17" t="s">
        <v>116</v>
      </c>
      <c r="BC65" s="17" t="s">
        <v>116</v>
      </c>
      <c r="BD65" s="17" t="s">
        <v>116</v>
      </c>
      <c r="BE65" s="17" t="s">
        <v>116</v>
      </c>
      <c r="BF65" s="17" t="s">
        <v>116</v>
      </c>
      <c r="BG65" s="17" t="s">
        <v>116</v>
      </c>
      <c r="BH65" s="17" t="s">
        <v>116</v>
      </c>
      <c r="BI65" s="17" t="s">
        <v>116</v>
      </c>
      <c r="BJ65" s="17" t="s">
        <v>116</v>
      </c>
      <c r="BK65" s="17" t="s">
        <v>116</v>
      </c>
      <c r="BL65" s="17" t="s">
        <v>116</v>
      </c>
      <c r="BM65" s="17" t="s">
        <v>116</v>
      </c>
      <c r="BN65" s="17" t="s">
        <v>116</v>
      </c>
      <c r="BO65" s="17" t="s">
        <v>116</v>
      </c>
      <c r="BP65" s="17" t="s">
        <v>116</v>
      </c>
      <c r="BQ65" s="17" t="s">
        <v>116</v>
      </c>
      <c r="BR65" s="17" t="s">
        <v>116</v>
      </c>
      <c r="BS65" s="17" t="s">
        <v>116</v>
      </c>
      <c r="BT65" s="17" t="s">
        <v>116</v>
      </c>
      <c r="BU65" s="17" t="s">
        <v>116</v>
      </c>
      <c r="BV65" s="17" t="s">
        <v>116</v>
      </c>
      <c r="BW65" s="17" t="s">
        <v>116</v>
      </c>
      <c r="BX65" s="17" t="s">
        <v>116</v>
      </c>
      <c r="BY65" s="17" t="s">
        <v>116</v>
      </c>
      <c r="BZ65" s="17" t="s">
        <v>116</v>
      </c>
      <c r="CA65" s="17" t="s">
        <v>116</v>
      </c>
    </row>
    <row r="66" spans="1:79" s="17" customFormat="1" ht="20.100000000000001" customHeight="1" x14ac:dyDescent="0.25">
      <c r="A66" s="17" t="s">
        <v>991</v>
      </c>
      <c r="B66" s="17" t="s">
        <v>112</v>
      </c>
      <c r="C66" s="27">
        <v>20250120</v>
      </c>
      <c r="D66" s="17" t="s">
        <v>992</v>
      </c>
      <c r="E66" s="17" t="s">
        <v>993</v>
      </c>
      <c r="F66" s="17" t="s">
        <v>994</v>
      </c>
      <c r="G66" s="17" t="s">
        <v>116</v>
      </c>
      <c r="H66" s="17" t="s">
        <v>995</v>
      </c>
      <c r="I66" s="17" t="s">
        <v>116</v>
      </c>
      <c r="J66" s="17" t="s">
        <v>116</v>
      </c>
      <c r="K66" s="17" t="s">
        <v>116</v>
      </c>
      <c r="L66" s="17" t="s">
        <v>116</v>
      </c>
      <c r="M66" s="5" t="s">
        <v>267</v>
      </c>
      <c r="N66" s="17" t="s">
        <v>996</v>
      </c>
      <c r="O66" s="17" t="s">
        <v>112</v>
      </c>
      <c r="P66" s="20" t="s">
        <v>120</v>
      </c>
      <c r="Q66" s="17" t="s">
        <v>120</v>
      </c>
      <c r="R66" s="17" t="s">
        <v>120</v>
      </c>
      <c r="S66" s="17" t="s">
        <v>997</v>
      </c>
      <c r="T66" s="27">
        <v>9782409044793</v>
      </c>
      <c r="U66" s="17" t="s">
        <v>122</v>
      </c>
      <c r="V66" s="27">
        <v>9782409044786</v>
      </c>
      <c r="W66" s="17" t="s">
        <v>123</v>
      </c>
      <c r="X66" s="17" t="s">
        <v>124</v>
      </c>
      <c r="Y66" s="17" t="s">
        <v>112</v>
      </c>
      <c r="Z66" s="27">
        <v>2024</v>
      </c>
      <c r="AA66" s="17" t="s">
        <v>125</v>
      </c>
      <c r="AB66" s="17" t="s">
        <v>222</v>
      </c>
      <c r="AC66" s="17" t="s">
        <v>127</v>
      </c>
      <c r="AD66" s="17" t="s">
        <v>128</v>
      </c>
      <c r="AE66" s="17" t="s">
        <v>129</v>
      </c>
      <c r="AF66" s="17" t="s">
        <v>130</v>
      </c>
      <c r="AG66" s="17" t="s">
        <v>131</v>
      </c>
      <c r="AH66" s="17" t="s">
        <v>132</v>
      </c>
      <c r="AI66" s="17" t="s">
        <v>133</v>
      </c>
      <c r="AJ66" s="17" t="s">
        <v>134</v>
      </c>
      <c r="AK66" s="17" t="s">
        <v>135</v>
      </c>
      <c r="AL66" s="17" t="s">
        <v>136</v>
      </c>
      <c r="AM66" s="17" t="s">
        <v>137</v>
      </c>
      <c r="AN66" s="17" t="s">
        <v>138</v>
      </c>
      <c r="AO66" s="17" t="s">
        <v>139</v>
      </c>
      <c r="AP66" s="17" t="s">
        <v>116</v>
      </c>
      <c r="AQ66" s="17" t="s">
        <v>998</v>
      </c>
      <c r="AR66" s="17" t="s">
        <v>76</v>
      </c>
      <c r="AS66" s="17" t="s">
        <v>921</v>
      </c>
      <c r="AT66" s="17" t="s">
        <v>999</v>
      </c>
      <c r="AU66" s="17" t="s">
        <v>1000</v>
      </c>
      <c r="AV66" s="17" t="s">
        <v>922</v>
      </c>
      <c r="AW66" s="17" t="s">
        <v>1001</v>
      </c>
      <c r="AX66" s="17" t="s">
        <v>924</v>
      </c>
      <c r="AY66" s="17" t="s">
        <v>926</v>
      </c>
      <c r="AZ66" s="17" t="s">
        <v>930</v>
      </c>
      <c r="BA66" s="17" t="s">
        <v>1002</v>
      </c>
      <c r="BB66" s="17" t="s">
        <v>931</v>
      </c>
      <c r="BC66" s="17" t="s">
        <v>769</v>
      </c>
      <c r="BD66" s="17" t="s">
        <v>1003</v>
      </c>
      <c r="BE66" s="17" t="s">
        <v>1004</v>
      </c>
      <c r="BF66" s="17" t="s">
        <v>1005</v>
      </c>
      <c r="BG66" s="17" t="s">
        <v>1006</v>
      </c>
      <c r="BH66" s="17" t="s">
        <v>1007</v>
      </c>
      <c r="BI66" s="17" t="s">
        <v>116</v>
      </c>
      <c r="BJ66" s="17" t="s">
        <v>116</v>
      </c>
      <c r="BK66" s="17" t="s">
        <v>116</v>
      </c>
      <c r="BL66" s="17" t="s">
        <v>116</v>
      </c>
      <c r="BM66" s="17" t="s">
        <v>116</v>
      </c>
      <c r="BN66" s="17" t="s">
        <v>116</v>
      </c>
      <c r="BO66" s="17" t="s">
        <v>116</v>
      </c>
      <c r="BP66" s="17" t="s">
        <v>116</v>
      </c>
      <c r="BQ66" s="17" t="s">
        <v>116</v>
      </c>
      <c r="BR66" s="17" t="s">
        <v>116</v>
      </c>
      <c r="BS66" s="17" t="s">
        <v>116</v>
      </c>
      <c r="BT66" s="17" t="s">
        <v>116</v>
      </c>
      <c r="BU66" s="17" t="s">
        <v>116</v>
      </c>
      <c r="BV66" s="17" t="s">
        <v>116</v>
      </c>
      <c r="BW66" s="17" t="s">
        <v>116</v>
      </c>
      <c r="BX66" s="17" t="s">
        <v>116</v>
      </c>
      <c r="BY66" s="17" t="s">
        <v>116</v>
      </c>
      <c r="BZ66" s="17" t="s">
        <v>116</v>
      </c>
      <c r="CA66" s="17" t="s">
        <v>116</v>
      </c>
    </row>
    <row r="67" spans="1:79" s="17" customFormat="1" ht="20.100000000000001" customHeight="1" x14ac:dyDescent="0.25">
      <c r="A67" s="17" t="s">
        <v>1008</v>
      </c>
      <c r="B67" s="17" t="s">
        <v>112</v>
      </c>
      <c r="C67" s="27">
        <v>20250120</v>
      </c>
      <c r="D67" s="17" t="s">
        <v>1009</v>
      </c>
      <c r="E67" s="17" t="s">
        <v>1010</v>
      </c>
      <c r="F67" s="17" t="s">
        <v>1011</v>
      </c>
      <c r="G67" s="17" t="s">
        <v>116</v>
      </c>
      <c r="H67" s="17" t="s">
        <v>1012</v>
      </c>
      <c r="I67" s="17" t="s">
        <v>1013</v>
      </c>
      <c r="J67" s="17" t="s">
        <v>1014</v>
      </c>
      <c r="K67" s="17" t="s">
        <v>116</v>
      </c>
      <c r="L67" s="17" t="s">
        <v>116</v>
      </c>
      <c r="M67" s="5" t="s">
        <v>424</v>
      </c>
      <c r="N67" s="17" t="s">
        <v>1015</v>
      </c>
      <c r="O67" s="17" t="s">
        <v>112</v>
      </c>
      <c r="P67" s="20" t="s">
        <v>120</v>
      </c>
      <c r="Q67" s="17" t="s">
        <v>120</v>
      </c>
      <c r="R67" s="17" t="s">
        <v>120</v>
      </c>
      <c r="S67" s="17" t="s">
        <v>1016</v>
      </c>
      <c r="T67" s="27">
        <v>9782409046131</v>
      </c>
      <c r="U67" s="17" t="s">
        <v>122</v>
      </c>
      <c r="V67" s="27">
        <v>9782409046124</v>
      </c>
      <c r="W67" s="17" t="s">
        <v>123</v>
      </c>
      <c r="X67" s="17" t="s">
        <v>124</v>
      </c>
      <c r="Y67" s="17" t="s">
        <v>112</v>
      </c>
      <c r="Z67" s="27">
        <v>2024</v>
      </c>
      <c r="AA67" s="17" t="s">
        <v>125</v>
      </c>
      <c r="AB67" s="17" t="s">
        <v>292</v>
      </c>
      <c r="AC67" s="17" t="s">
        <v>127</v>
      </c>
      <c r="AD67" s="17" t="s">
        <v>128</v>
      </c>
      <c r="AE67" s="17" t="s">
        <v>129</v>
      </c>
      <c r="AF67" s="17" t="s">
        <v>130</v>
      </c>
      <c r="AG67" s="17" t="s">
        <v>131</v>
      </c>
      <c r="AH67" s="17" t="s">
        <v>132</v>
      </c>
      <c r="AI67" s="17" t="s">
        <v>133</v>
      </c>
      <c r="AJ67" s="17" t="s">
        <v>134</v>
      </c>
      <c r="AK67" s="17" t="s">
        <v>135</v>
      </c>
      <c r="AL67" s="17" t="s">
        <v>136</v>
      </c>
      <c r="AM67" s="17" t="s">
        <v>137</v>
      </c>
      <c r="AN67" s="17" t="s">
        <v>138</v>
      </c>
      <c r="AO67" s="17" t="s">
        <v>139</v>
      </c>
      <c r="AP67" s="17" t="s">
        <v>116</v>
      </c>
      <c r="AQ67" s="17" t="s">
        <v>1017</v>
      </c>
      <c r="AR67" s="17" t="s">
        <v>76</v>
      </c>
      <c r="AS67" s="17" t="s">
        <v>1018</v>
      </c>
      <c r="AT67" s="17" t="s">
        <v>1019</v>
      </c>
      <c r="AU67" s="17" t="s">
        <v>1020</v>
      </c>
      <c r="AV67" s="17" t="s">
        <v>1021</v>
      </c>
      <c r="AW67" s="17" t="s">
        <v>1022</v>
      </c>
      <c r="AX67" s="17" t="s">
        <v>1023</v>
      </c>
      <c r="AY67" s="17" t="s">
        <v>116</v>
      </c>
      <c r="AZ67" s="17" t="s">
        <v>116</v>
      </c>
      <c r="BA67" s="17" t="s">
        <v>116</v>
      </c>
      <c r="BB67" s="17" t="s">
        <v>116</v>
      </c>
      <c r="BC67" s="17" t="s">
        <v>116</v>
      </c>
      <c r="BD67" s="17" t="s">
        <v>116</v>
      </c>
      <c r="BE67" s="17" t="s">
        <v>116</v>
      </c>
      <c r="BF67" s="17" t="s">
        <v>116</v>
      </c>
      <c r="BG67" s="17" t="s">
        <v>116</v>
      </c>
      <c r="BH67" s="17" t="s">
        <v>116</v>
      </c>
      <c r="BI67" s="17" t="s">
        <v>116</v>
      </c>
      <c r="BJ67" s="17" t="s">
        <v>116</v>
      </c>
      <c r="BK67" s="17" t="s">
        <v>116</v>
      </c>
      <c r="BL67" s="17" t="s">
        <v>116</v>
      </c>
      <c r="BM67" s="17" t="s">
        <v>116</v>
      </c>
      <c r="BN67" s="17" t="s">
        <v>116</v>
      </c>
      <c r="BO67" s="17" t="s">
        <v>116</v>
      </c>
      <c r="BP67" s="17" t="s">
        <v>116</v>
      </c>
      <c r="BQ67" s="17" t="s">
        <v>116</v>
      </c>
      <c r="BR67" s="17" t="s">
        <v>116</v>
      </c>
      <c r="BS67" s="17" t="s">
        <v>116</v>
      </c>
      <c r="BT67" s="17" t="s">
        <v>116</v>
      </c>
      <c r="BU67" s="17" t="s">
        <v>116</v>
      </c>
      <c r="BV67" s="17" t="s">
        <v>116</v>
      </c>
      <c r="BW67" s="17" t="s">
        <v>116</v>
      </c>
      <c r="BX67" s="17" t="s">
        <v>116</v>
      </c>
      <c r="BY67" s="17" t="s">
        <v>116</v>
      </c>
      <c r="BZ67" s="17" t="s">
        <v>116</v>
      </c>
      <c r="CA67" s="17" t="s">
        <v>116</v>
      </c>
    </row>
    <row r="68" spans="1:79" s="17" customFormat="1" ht="20.100000000000001" customHeight="1" x14ac:dyDescent="0.25">
      <c r="A68" s="17" t="s">
        <v>1024</v>
      </c>
      <c r="B68" s="17" t="s">
        <v>112</v>
      </c>
      <c r="C68" s="27">
        <v>20250120</v>
      </c>
      <c r="D68" s="17" t="s">
        <v>1025</v>
      </c>
      <c r="E68" s="17" t="s">
        <v>1026</v>
      </c>
      <c r="F68" s="17" t="s">
        <v>1027</v>
      </c>
      <c r="G68" s="17" t="s">
        <v>116</v>
      </c>
      <c r="H68" s="17" t="s">
        <v>390</v>
      </c>
      <c r="I68" s="17" t="s">
        <v>116</v>
      </c>
      <c r="J68" s="17" t="s">
        <v>116</v>
      </c>
      <c r="K68" s="17" t="s">
        <v>116</v>
      </c>
      <c r="L68" s="17" t="s">
        <v>116</v>
      </c>
      <c r="M68" s="5" t="s">
        <v>424</v>
      </c>
      <c r="N68" s="17" t="s">
        <v>1028</v>
      </c>
      <c r="O68" s="17" t="s">
        <v>112</v>
      </c>
      <c r="P68" s="20" t="s">
        <v>120</v>
      </c>
      <c r="Q68" s="17" t="s">
        <v>120</v>
      </c>
      <c r="R68" s="17" t="s">
        <v>120</v>
      </c>
      <c r="S68" s="17" t="s">
        <v>1029</v>
      </c>
      <c r="T68" s="27">
        <v>9782409046193</v>
      </c>
      <c r="U68" s="17" t="s">
        <v>122</v>
      </c>
      <c r="V68" s="27">
        <v>9782409046186</v>
      </c>
      <c r="W68" s="17" t="s">
        <v>123</v>
      </c>
      <c r="X68" s="17" t="s">
        <v>124</v>
      </c>
      <c r="Y68" s="17" t="s">
        <v>112</v>
      </c>
      <c r="Z68" s="27">
        <v>2024</v>
      </c>
      <c r="AA68" s="17" t="s">
        <v>125</v>
      </c>
      <c r="AB68" s="17" t="s">
        <v>393</v>
      </c>
      <c r="AC68" s="17" t="s">
        <v>127</v>
      </c>
      <c r="AD68" s="17" t="s">
        <v>128</v>
      </c>
      <c r="AE68" s="17" t="s">
        <v>129</v>
      </c>
      <c r="AF68" s="17" t="s">
        <v>130</v>
      </c>
      <c r="AG68" s="17" t="s">
        <v>131</v>
      </c>
      <c r="AH68" s="17" t="s">
        <v>132</v>
      </c>
      <c r="AI68" s="17" t="s">
        <v>133</v>
      </c>
      <c r="AJ68" s="17" t="s">
        <v>134</v>
      </c>
      <c r="AK68" s="17" t="s">
        <v>135</v>
      </c>
      <c r="AL68" s="17" t="s">
        <v>136</v>
      </c>
      <c r="AM68" s="17" t="s">
        <v>137</v>
      </c>
      <c r="AN68" s="17" t="s">
        <v>138</v>
      </c>
      <c r="AO68" s="17" t="s">
        <v>139</v>
      </c>
      <c r="AP68" s="17" t="s">
        <v>116</v>
      </c>
      <c r="AQ68" s="17" t="s">
        <v>1030</v>
      </c>
      <c r="AR68" s="17" t="s">
        <v>76</v>
      </c>
      <c r="AS68" s="17" t="s">
        <v>1031</v>
      </c>
      <c r="AT68" s="17" t="s">
        <v>116</v>
      </c>
      <c r="AU68" s="17" t="s">
        <v>116</v>
      </c>
      <c r="AV68" s="17" t="s">
        <v>116</v>
      </c>
      <c r="AW68" s="17" t="s">
        <v>116</v>
      </c>
      <c r="AX68" s="17" t="s">
        <v>116</v>
      </c>
      <c r="AY68" s="17" t="s">
        <v>116</v>
      </c>
      <c r="AZ68" s="17" t="s">
        <v>116</v>
      </c>
      <c r="BA68" s="17" t="s">
        <v>116</v>
      </c>
      <c r="BB68" s="17" t="s">
        <v>116</v>
      </c>
      <c r="BC68" s="17" t="s">
        <v>116</v>
      </c>
      <c r="BD68" s="17" t="s">
        <v>116</v>
      </c>
      <c r="BE68" s="17" t="s">
        <v>116</v>
      </c>
      <c r="BF68" s="17" t="s">
        <v>116</v>
      </c>
      <c r="BG68" s="17" t="s">
        <v>116</v>
      </c>
      <c r="BH68" s="17" t="s">
        <v>116</v>
      </c>
      <c r="BI68" s="17" t="s">
        <v>116</v>
      </c>
      <c r="BJ68" s="17" t="s">
        <v>116</v>
      </c>
      <c r="BK68" s="17" t="s">
        <v>116</v>
      </c>
      <c r="BL68" s="17" t="s">
        <v>116</v>
      </c>
      <c r="BM68" s="17" t="s">
        <v>116</v>
      </c>
      <c r="BN68" s="17" t="s">
        <v>116</v>
      </c>
      <c r="BO68" s="17" t="s">
        <v>116</v>
      </c>
      <c r="BP68" s="17" t="s">
        <v>116</v>
      </c>
      <c r="BQ68" s="17" t="s">
        <v>116</v>
      </c>
      <c r="BR68" s="17" t="s">
        <v>116</v>
      </c>
      <c r="BS68" s="17" t="s">
        <v>116</v>
      </c>
      <c r="BT68" s="17" t="s">
        <v>116</v>
      </c>
      <c r="BU68" s="17" t="s">
        <v>116</v>
      </c>
      <c r="BV68" s="17" t="s">
        <v>116</v>
      </c>
      <c r="BW68" s="17" t="s">
        <v>116</v>
      </c>
      <c r="BX68" s="17" t="s">
        <v>116</v>
      </c>
      <c r="BY68" s="17" t="s">
        <v>116</v>
      </c>
      <c r="BZ68" s="17" t="s">
        <v>116</v>
      </c>
      <c r="CA68" s="17" t="s">
        <v>116</v>
      </c>
    </row>
    <row r="69" spans="1:79" s="17" customFormat="1" ht="20.100000000000001" customHeight="1" x14ac:dyDescent="0.25">
      <c r="A69" s="17" t="s">
        <v>1032</v>
      </c>
      <c r="B69" s="17" t="s">
        <v>112</v>
      </c>
      <c r="C69" s="27">
        <v>20250120</v>
      </c>
      <c r="D69" s="17" t="s">
        <v>1033</v>
      </c>
      <c r="E69" s="17" t="s">
        <v>1034</v>
      </c>
      <c r="F69" s="17" t="s">
        <v>1035</v>
      </c>
      <c r="G69" s="17" t="s">
        <v>116</v>
      </c>
      <c r="H69" s="17" t="s">
        <v>1036</v>
      </c>
      <c r="I69" s="17" t="s">
        <v>116</v>
      </c>
      <c r="J69" s="17" t="s">
        <v>116</v>
      </c>
      <c r="K69" s="17" t="s">
        <v>116</v>
      </c>
      <c r="L69" s="17" t="s">
        <v>116</v>
      </c>
      <c r="M69" s="5" t="s">
        <v>289</v>
      </c>
      <c r="N69" s="17" t="s">
        <v>1037</v>
      </c>
      <c r="O69" s="17" t="s">
        <v>112</v>
      </c>
      <c r="P69" s="20" t="s">
        <v>120</v>
      </c>
      <c r="Q69" s="17" t="s">
        <v>120</v>
      </c>
      <c r="R69" s="17" t="s">
        <v>120</v>
      </c>
      <c r="S69" s="17" t="s">
        <v>1038</v>
      </c>
      <c r="T69" s="27">
        <v>9782409047015</v>
      </c>
      <c r="U69" s="17" t="s">
        <v>122</v>
      </c>
      <c r="V69" s="27">
        <v>9782409047008</v>
      </c>
      <c r="W69" s="17" t="s">
        <v>123</v>
      </c>
      <c r="X69" s="17" t="s">
        <v>124</v>
      </c>
      <c r="Y69" s="17" t="s">
        <v>112</v>
      </c>
      <c r="Z69" s="27">
        <v>2024</v>
      </c>
      <c r="AA69" s="17" t="s">
        <v>125</v>
      </c>
      <c r="AB69" s="17" t="s">
        <v>149</v>
      </c>
      <c r="AC69" s="17" t="s">
        <v>127</v>
      </c>
      <c r="AD69" s="17" t="s">
        <v>128</v>
      </c>
      <c r="AE69" s="17" t="s">
        <v>129</v>
      </c>
      <c r="AF69" s="17" t="s">
        <v>130</v>
      </c>
      <c r="AG69" s="17" t="s">
        <v>131</v>
      </c>
      <c r="AH69" s="17" t="s">
        <v>132</v>
      </c>
      <c r="AI69" s="17" t="s">
        <v>133</v>
      </c>
      <c r="AJ69" s="17" t="s">
        <v>134</v>
      </c>
      <c r="AK69" s="17" t="s">
        <v>135</v>
      </c>
      <c r="AL69" s="17" t="s">
        <v>136</v>
      </c>
      <c r="AM69" s="17" t="s">
        <v>137</v>
      </c>
      <c r="AN69" s="17" t="s">
        <v>138</v>
      </c>
      <c r="AO69" s="17" t="s">
        <v>139</v>
      </c>
      <c r="AP69" s="17" t="s">
        <v>116</v>
      </c>
      <c r="AQ69" s="17" t="s">
        <v>1039</v>
      </c>
      <c r="AR69" s="17" t="s">
        <v>76</v>
      </c>
      <c r="AS69" s="17" t="s">
        <v>1040</v>
      </c>
      <c r="AT69" s="17" t="s">
        <v>1041</v>
      </c>
      <c r="AU69" s="17" t="s">
        <v>116</v>
      </c>
      <c r="AV69" s="17" t="s">
        <v>116</v>
      </c>
      <c r="AW69" s="17" t="s">
        <v>116</v>
      </c>
      <c r="AX69" s="17" t="s">
        <v>116</v>
      </c>
      <c r="AY69" s="17" t="s">
        <v>116</v>
      </c>
      <c r="AZ69" s="17" t="s">
        <v>116</v>
      </c>
      <c r="BA69" s="17" t="s">
        <v>116</v>
      </c>
      <c r="BB69" s="17" t="s">
        <v>116</v>
      </c>
      <c r="BC69" s="17" t="s">
        <v>116</v>
      </c>
      <c r="BD69" s="17" t="s">
        <v>116</v>
      </c>
      <c r="BE69" s="17" t="s">
        <v>116</v>
      </c>
      <c r="BF69" s="17" t="s">
        <v>116</v>
      </c>
      <c r="BG69" s="17" t="s">
        <v>116</v>
      </c>
      <c r="BH69" s="17" t="s">
        <v>116</v>
      </c>
      <c r="BI69" s="17" t="s">
        <v>116</v>
      </c>
      <c r="BJ69" s="17" t="s">
        <v>116</v>
      </c>
      <c r="BK69" s="17" t="s">
        <v>116</v>
      </c>
      <c r="BL69" s="17" t="s">
        <v>116</v>
      </c>
      <c r="BM69" s="17" t="s">
        <v>116</v>
      </c>
      <c r="BN69" s="17" t="s">
        <v>116</v>
      </c>
      <c r="BO69" s="17" t="s">
        <v>116</v>
      </c>
      <c r="BP69" s="17" t="s">
        <v>116</v>
      </c>
      <c r="BQ69" s="17" t="s">
        <v>116</v>
      </c>
      <c r="BR69" s="17" t="s">
        <v>116</v>
      </c>
      <c r="BS69" s="17" t="s">
        <v>116</v>
      </c>
      <c r="BT69" s="17" t="s">
        <v>116</v>
      </c>
      <c r="BU69" s="17" t="s">
        <v>116</v>
      </c>
      <c r="BV69" s="17" t="s">
        <v>116</v>
      </c>
      <c r="BW69" s="17" t="s">
        <v>116</v>
      </c>
      <c r="BX69" s="17" t="s">
        <v>116</v>
      </c>
      <c r="BY69" s="17" t="s">
        <v>116</v>
      </c>
      <c r="BZ69" s="17" t="s">
        <v>116</v>
      </c>
      <c r="CA69" s="17" t="s">
        <v>116</v>
      </c>
    </row>
    <row r="70" spans="1:79" s="17" customFormat="1" ht="20.100000000000001" customHeight="1" x14ac:dyDescent="0.25">
      <c r="A70" s="17" t="s">
        <v>1042</v>
      </c>
      <c r="B70" s="17" t="s">
        <v>112</v>
      </c>
      <c r="C70" s="27">
        <v>20250120</v>
      </c>
      <c r="D70" s="17" t="s">
        <v>1043</v>
      </c>
      <c r="E70" s="17" t="s">
        <v>1044</v>
      </c>
      <c r="F70" s="17" t="s">
        <v>1045</v>
      </c>
      <c r="G70" s="17" t="s">
        <v>116</v>
      </c>
      <c r="H70" s="17" t="s">
        <v>1046</v>
      </c>
      <c r="I70" s="17" t="s">
        <v>116</v>
      </c>
      <c r="J70" s="17" t="s">
        <v>116</v>
      </c>
      <c r="K70" s="17" t="s">
        <v>116</v>
      </c>
      <c r="L70" s="17" t="s">
        <v>116</v>
      </c>
      <c r="M70" s="5" t="s">
        <v>424</v>
      </c>
      <c r="N70" s="17" t="s">
        <v>1047</v>
      </c>
      <c r="O70" s="17" t="s">
        <v>112</v>
      </c>
      <c r="P70" s="20" t="s">
        <v>120</v>
      </c>
      <c r="Q70" s="17" t="s">
        <v>120</v>
      </c>
      <c r="R70" s="17" t="s">
        <v>120</v>
      </c>
      <c r="S70" s="17" t="s">
        <v>1048</v>
      </c>
      <c r="T70" s="27">
        <v>9782409045417</v>
      </c>
      <c r="U70" s="17" t="s">
        <v>122</v>
      </c>
      <c r="V70" s="27">
        <v>9782409045400</v>
      </c>
      <c r="W70" s="17" t="s">
        <v>123</v>
      </c>
      <c r="X70" s="17" t="s">
        <v>124</v>
      </c>
      <c r="Y70" s="17" t="s">
        <v>112</v>
      </c>
      <c r="Z70" s="27">
        <v>2024</v>
      </c>
      <c r="AA70" s="17" t="s">
        <v>125</v>
      </c>
      <c r="AB70" s="17" t="s">
        <v>292</v>
      </c>
      <c r="AC70" s="17" t="s">
        <v>127</v>
      </c>
      <c r="AD70" s="17" t="s">
        <v>128</v>
      </c>
      <c r="AE70" s="17" t="s">
        <v>129</v>
      </c>
      <c r="AF70" s="17" t="s">
        <v>130</v>
      </c>
      <c r="AG70" s="17" t="s">
        <v>131</v>
      </c>
      <c r="AH70" s="17" t="s">
        <v>132</v>
      </c>
      <c r="AI70" s="17" t="s">
        <v>133</v>
      </c>
      <c r="AJ70" s="17" t="s">
        <v>134</v>
      </c>
      <c r="AK70" s="17" t="s">
        <v>135</v>
      </c>
      <c r="AL70" s="17" t="s">
        <v>136</v>
      </c>
      <c r="AM70" s="17" t="s">
        <v>137</v>
      </c>
      <c r="AN70" s="17" t="s">
        <v>138</v>
      </c>
      <c r="AO70" s="17" t="s">
        <v>139</v>
      </c>
      <c r="AP70" s="17" t="s">
        <v>116</v>
      </c>
      <c r="AQ70" s="17" t="s">
        <v>1049</v>
      </c>
      <c r="AR70" s="17" t="s">
        <v>76</v>
      </c>
      <c r="AS70" s="17" t="s">
        <v>1050</v>
      </c>
      <c r="AT70" s="17" t="s">
        <v>116</v>
      </c>
      <c r="AU70" s="17" t="s">
        <v>116</v>
      </c>
      <c r="AV70" s="17" t="s">
        <v>116</v>
      </c>
      <c r="AW70" s="17" t="s">
        <v>116</v>
      </c>
      <c r="AX70" s="17" t="s">
        <v>116</v>
      </c>
      <c r="AY70" s="17" t="s">
        <v>116</v>
      </c>
      <c r="AZ70" s="17" t="s">
        <v>116</v>
      </c>
      <c r="BA70" s="17" t="s">
        <v>116</v>
      </c>
      <c r="BB70" s="17" t="s">
        <v>116</v>
      </c>
      <c r="BC70" s="17" t="s">
        <v>116</v>
      </c>
      <c r="BD70" s="17" t="s">
        <v>116</v>
      </c>
      <c r="BE70" s="17" t="s">
        <v>116</v>
      </c>
      <c r="BF70" s="17" t="s">
        <v>116</v>
      </c>
      <c r="BG70" s="17" t="s">
        <v>116</v>
      </c>
      <c r="BH70" s="17" t="s">
        <v>116</v>
      </c>
      <c r="BI70" s="17" t="s">
        <v>116</v>
      </c>
      <c r="BJ70" s="17" t="s">
        <v>116</v>
      </c>
      <c r="BK70" s="17" t="s">
        <v>116</v>
      </c>
      <c r="BL70" s="17" t="s">
        <v>116</v>
      </c>
      <c r="BM70" s="17" t="s">
        <v>116</v>
      </c>
      <c r="BN70" s="17" t="s">
        <v>116</v>
      </c>
      <c r="BO70" s="17" t="s">
        <v>116</v>
      </c>
      <c r="BP70" s="17" t="s">
        <v>116</v>
      </c>
      <c r="BQ70" s="17" t="s">
        <v>116</v>
      </c>
      <c r="BR70" s="17" t="s">
        <v>116</v>
      </c>
      <c r="BS70" s="17" t="s">
        <v>116</v>
      </c>
      <c r="BT70" s="17" t="s">
        <v>116</v>
      </c>
      <c r="BU70" s="17" t="s">
        <v>116</v>
      </c>
      <c r="BV70" s="17" t="s">
        <v>116</v>
      </c>
      <c r="BW70" s="17" t="s">
        <v>116</v>
      </c>
      <c r="BX70" s="17" t="s">
        <v>116</v>
      </c>
      <c r="BY70" s="17" t="s">
        <v>116</v>
      </c>
      <c r="BZ70" s="17" t="s">
        <v>116</v>
      </c>
      <c r="CA70" s="17" t="s">
        <v>116</v>
      </c>
    </row>
    <row r="71" spans="1:79" s="17" customFormat="1" ht="20.100000000000001" customHeight="1" x14ac:dyDescent="0.25">
      <c r="A71" s="17" t="s">
        <v>1051</v>
      </c>
      <c r="B71" s="17" t="s">
        <v>112</v>
      </c>
      <c r="C71" s="27">
        <v>20250120</v>
      </c>
      <c r="D71" s="17" t="s">
        <v>1052</v>
      </c>
      <c r="E71" s="17" t="s">
        <v>1053</v>
      </c>
      <c r="F71" s="17" t="s">
        <v>470</v>
      </c>
      <c r="G71" s="17" t="s">
        <v>116</v>
      </c>
      <c r="H71" s="17" t="s">
        <v>471</v>
      </c>
      <c r="I71" s="17" t="s">
        <v>116</v>
      </c>
      <c r="J71" s="17" t="s">
        <v>116</v>
      </c>
      <c r="K71" s="17" t="s">
        <v>116</v>
      </c>
      <c r="L71" s="17" t="s">
        <v>116</v>
      </c>
      <c r="M71" s="5" t="s">
        <v>289</v>
      </c>
      <c r="N71" s="17" t="s">
        <v>1054</v>
      </c>
      <c r="O71" s="17" t="s">
        <v>112</v>
      </c>
      <c r="P71" s="20" t="s">
        <v>120</v>
      </c>
      <c r="Q71" s="17" t="s">
        <v>120</v>
      </c>
      <c r="R71" s="17" t="s">
        <v>120</v>
      </c>
      <c r="S71" s="17" t="s">
        <v>1055</v>
      </c>
      <c r="T71" s="27">
        <v>9782409046759</v>
      </c>
      <c r="U71" s="17" t="s">
        <v>122</v>
      </c>
      <c r="V71" s="27">
        <v>9782409046742</v>
      </c>
      <c r="W71" s="17" t="s">
        <v>123</v>
      </c>
      <c r="X71" s="17" t="s">
        <v>124</v>
      </c>
      <c r="Y71" s="17" t="s">
        <v>112</v>
      </c>
      <c r="Z71" s="27">
        <v>2024</v>
      </c>
      <c r="AA71" s="17" t="s">
        <v>125</v>
      </c>
      <c r="AB71" s="17" t="s">
        <v>172</v>
      </c>
      <c r="AC71" s="17" t="s">
        <v>127</v>
      </c>
      <c r="AD71" s="17" t="s">
        <v>128</v>
      </c>
      <c r="AE71" s="17" t="s">
        <v>129</v>
      </c>
      <c r="AF71" s="17" t="s">
        <v>130</v>
      </c>
      <c r="AG71" s="17" t="s">
        <v>131</v>
      </c>
      <c r="AH71" s="17" t="s">
        <v>132</v>
      </c>
      <c r="AI71" s="17" t="s">
        <v>133</v>
      </c>
      <c r="AJ71" s="17" t="s">
        <v>134</v>
      </c>
      <c r="AK71" s="17" t="s">
        <v>135</v>
      </c>
      <c r="AL71" s="17" t="s">
        <v>136</v>
      </c>
      <c r="AM71" s="17" t="s">
        <v>137</v>
      </c>
      <c r="AN71" s="17" t="s">
        <v>138</v>
      </c>
      <c r="AO71" s="17" t="s">
        <v>139</v>
      </c>
      <c r="AP71" s="17" t="s">
        <v>116</v>
      </c>
      <c r="AQ71" s="17" t="s">
        <v>1056</v>
      </c>
      <c r="AR71" s="17" t="s">
        <v>76</v>
      </c>
      <c r="AS71" s="17" t="s">
        <v>1057</v>
      </c>
      <c r="AT71" s="17" t="s">
        <v>116</v>
      </c>
      <c r="AU71" s="17" t="s">
        <v>116</v>
      </c>
      <c r="AV71" s="17" t="s">
        <v>116</v>
      </c>
      <c r="AW71" s="17" t="s">
        <v>116</v>
      </c>
      <c r="AX71" s="17" t="s">
        <v>116</v>
      </c>
      <c r="AY71" s="17" t="s">
        <v>116</v>
      </c>
      <c r="AZ71" s="17" t="s">
        <v>116</v>
      </c>
      <c r="BA71" s="17" t="s">
        <v>116</v>
      </c>
      <c r="BB71" s="17" t="s">
        <v>116</v>
      </c>
      <c r="BC71" s="17" t="s">
        <v>116</v>
      </c>
      <c r="BD71" s="17" t="s">
        <v>116</v>
      </c>
      <c r="BE71" s="17" t="s">
        <v>116</v>
      </c>
      <c r="BF71" s="17" t="s">
        <v>116</v>
      </c>
      <c r="BG71" s="17" t="s">
        <v>116</v>
      </c>
      <c r="BH71" s="17" t="s">
        <v>116</v>
      </c>
      <c r="BI71" s="17" t="s">
        <v>116</v>
      </c>
      <c r="BJ71" s="17" t="s">
        <v>116</v>
      </c>
      <c r="BK71" s="17" t="s">
        <v>116</v>
      </c>
      <c r="BL71" s="17" t="s">
        <v>116</v>
      </c>
      <c r="BM71" s="17" t="s">
        <v>116</v>
      </c>
      <c r="BN71" s="17" t="s">
        <v>116</v>
      </c>
      <c r="BO71" s="17" t="s">
        <v>116</v>
      </c>
      <c r="BP71" s="17" t="s">
        <v>116</v>
      </c>
      <c r="BQ71" s="17" t="s">
        <v>116</v>
      </c>
      <c r="BR71" s="17" t="s">
        <v>116</v>
      </c>
      <c r="BS71" s="17" t="s">
        <v>116</v>
      </c>
      <c r="BT71" s="17" t="s">
        <v>116</v>
      </c>
      <c r="BU71" s="17" t="s">
        <v>116</v>
      </c>
      <c r="BV71" s="17" t="s">
        <v>116</v>
      </c>
      <c r="BW71" s="17" t="s">
        <v>116</v>
      </c>
      <c r="BX71" s="17" t="s">
        <v>116</v>
      </c>
      <c r="BY71" s="17" t="s">
        <v>116</v>
      </c>
      <c r="BZ71" s="17" t="s">
        <v>116</v>
      </c>
      <c r="CA71" s="17" t="s">
        <v>116</v>
      </c>
    </row>
    <row r="72" spans="1:79" s="17" customFormat="1" ht="20.100000000000001" customHeight="1" x14ac:dyDescent="0.25">
      <c r="A72" s="17" t="s">
        <v>1058</v>
      </c>
      <c r="B72" s="17" t="s">
        <v>112</v>
      </c>
      <c r="C72" s="27">
        <v>20250120</v>
      </c>
      <c r="D72" s="17" t="s">
        <v>1059</v>
      </c>
      <c r="E72" s="17" t="s">
        <v>1060</v>
      </c>
      <c r="F72" s="17" t="s">
        <v>1061</v>
      </c>
      <c r="G72" s="17" t="s">
        <v>116</v>
      </c>
      <c r="H72" s="17" t="s">
        <v>1062</v>
      </c>
      <c r="I72" s="17" t="s">
        <v>1063</v>
      </c>
      <c r="J72" s="17" t="s">
        <v>116</v>
      </c>
      <c r="K72" s="17" t="s">
        <v>116</v>
      </c>
      <c r="L72" s="17" t="s">
        <v>116</v>
      </c>
      <c r="M72" s="5" t="s">
        <v>267</v>
      </c>
      <c r="N72" s="17" t="s">
        <v>1064</v>
      </c>
      <c r="O72" s="17" t="s">
        <v>112</v>
      </c>
      <c r="P72" s="20" t="s">
        <v>120</v>
      </c>
      <c r="Q72" s="17" t="s">
        <v>120</v>
      </c>
      <c r="R72" s="17" t="s">
        <v>120</v>
      </c>
      <c r="S72" s="17" t="s">
        <v>1065</v>
      </c>
      <c r="T72" s="27">
        <v>9782409044878</v>
      </c>
      <c r="U72" s="17" t="s">
        <v>122</v>
      </c>
      <c r="V72" s="27">
        <v>9782409044861</v>
      </c>
      <c r="W72" s="17" t="s">
        <v>123</v>
      </c>
      <c r="X72" s="17" t="s">
        <v>124</v>
      </c>
      <c r="Y72" s="17" t="s">
        <v>112</v>
      </c>
      <c r="Z72" s="27">
        <v>2024</v>
      </c>
      <c r="AA72" s="17" t="s">
        <v>125</v>
      </c>
      <c r="AB72" s="17" t="s">
        <v>880</v>
      </c>
      <c r="AC72" s="17" t="s">
        <v>127</v>
      </c>
      <c r="AD72" s="17" t="s">
        <v>128</v>
      </c>
      <c r="AE72" s="17" t="s">
        <v>129</v>
      </c>
      <c r="AF72" s="17" t="s">
        <v>130</v>
      </c>
      <c r="AG72" s="17" t="s">
        <v>131</v>
      </c>
      <c r="AH72" s="17" t="s">
        <v>132</v>
      </c>
      <c r="AI72" s="17" t="s">
        <v>133</v>
      </c>
      <c r="AJ72" s="17" t="s">
        <v>134</v>
      </c>
      <c r="AK72" s="17" t="s">
        <v>135</v>
      </c>
      <c r="AL72" s="17" t="s">
        <v>136</v>
      </c>
      <c r="AM72" s="17" t="s">
        <v>137</v>
      </c>
      <c r="AN72" s="17" t="s">
        <v>138</v>
      </c>
      <c r="AO72" s="17" t="s">
        <v>139</v>
      </c>
      <c r="AP72" s="17" t="s">
        <v>116</v>
      </c>
      <c r="AQ72" s="17" t="s">
        <v>1066</v>
      </c>
      <c r="AR72" s="17" t="s">
        <v>76</v>
      </c>
      <c r="AS72" s="17" t="s">
        <v>1067</v>
      </c>
      <c r="AT72" s="17" t="s">
        <v>1068</v>
      </c>
      <c r="AU72" s="17" t="s">
        <v>116</v>
      </c>
      <c r="AV72" s="17" t="s">
        <v>116</v>
      </c>
      <c r="AW72" s="17" t="s">
        <v>116</v>
      </c>
      <c r="AX72" s="17" t="s">
        <v>116</v>
      </c>
      <c r="AY72" s="17" t="s">
        <v>116</v>
      </c>
      <c r="AZ72" s="17" t="s">
        <v>116</v>
      </c>
      <c r="BA72" s="17" t="s">
        <v>116</v>
      </c>
      <c r="BB72" s="17" t="s">
        <v>116</v>
      </c>
      <c r="BC72" s="17" t="s">
        <v>116</v>
      </c>
      <c r="BD72" s="17" t="s">
        <v>116</v>
      </c>
      <c r="BE72" s="17" t="s">
        <v>116</v>
      </c>
      <c r="BF72" s="17" t="s">
        <v>116</v>
      </c>
      <c r="BG72" s="17" t="s">
        <v>116</v>
      </c>
      <c r="BH72" s="17" t="s">
        <v>116</v>
      </c>
      <c r="BI72" s="17" t="s">
        <v>116</v>
      </c>
      <c r="BJ72" s="17" t="s">
        <v>116</v>
      </c>
      <c r="BK72" s="17" t="s">
        <v>116</v>
      </c>
      <c r="BL72" s="17" t="s">
        <v>116</v>
      </c>
      <c r="BM72" s="17" t="s">
        <v>116</v>
      </c>
      <c r="BN72" s="17" t="s">
        <v>116</v>
      </c>
      <c r="BO72" s="17" t="s">
        <v>116</v>
      </c>
      <c r="BP72" s="17" t="s">
        <v>116</v>
      </c>
      <c r="BQ72" s="17" t="s">
        <v>116</v>
      </c>
      <c r="BR72" s="17" t="s">
        <v>116</v>
      </c>
      <c r="BS72" s="17" t="s">
        <v>116</v>
      </c>
      <c r="BT72" s="17" t="s">
        <v>116</v>
      </c>
      <c r="BU72" s="17" t="s">
        <v>116</v>
      </c>
      <c r="BV72" s="17" t="s">
        <v>116</v>
      </c>
      <c r="BW72" s="17" t="s">
        <v>116</v>
      </c>
      <c r="BX72" s="17" t="s">
        <v>116</v>
      </c>
      <c r="BY72" s="17" t="s">
        <v>116</v>
      </c>
      <c r="BZ72" s="17" t="s">
        <v>116</v>
      </c>
      <c r="CA72" s="17" t="s">
        <v>116</v>
      </c>
    </row>
    <row r="73" spans="1:79" s="17" customFormat="1" ht="20.100000000000001" customHeight="1" x14ac:dyDescent="0.25">
      <c r="A73" s="17" t="s">
        <v>1069</v>
      </c>
      <c r="B73" s="17" t="s">
        <v>112</v>
      </c>
      <c r="C73" s="27">
        <v>20250120</v>
      </c>
      <c r="D73" s="17" t="s">
        <v>1070</v>
      </c>
      <c r="E73" s="17" t="s">
        <v>1071</v>
      </c>
      <c r="F73" s="17" t="s">
        <v>1072</v>
      </c>
      <c r="G73" s="17" t="s">
        <v>116</v>
      </c>
      <c r="H73" s="17" t="s">
        <v>1073</v>
      </c>
      <c r="I73" s="17" t="s">
        <v>1074</v>
      </c>
      <c r="J73" s="17" t="s">
        <v>116</v>
      </c>
      <c r="K73" s="17" t="s">
        <v>116</v>
      </c>
      <c r="L73" s="17" t="s">
        <v>116</v>
      </c>
      <c r="M73" s="5" t="s">
        <v>402</v>
      </c>
      <c r="N73" s="17" t="s">
        <v>1075</v>
      </c>
      <c r="O73" s="17" t="s">
        <v>112</v>
      </c>
      <c r="P73" s="20" t="s">
        <v>120</v>
      </c>
      <c r="Q73" s="17" t="s">
        <v>120</v>
      </c>
      <c r="R73" s="17" t="s">
        <v>120</v>
      </c>
      <c r="S73" s="17" t="s">
        <v>1076</v>
      </c>
      <c r="T73" s="27">
        <v>9782409045592</v>
      </c>
      <c r="U73" s="17" t="s">
        <v>122</v>
      </c>
      <c r="V73" s="27">
        <v>9782409045585</v>
      </c>
      <c r="W73" s="17" t="s">
        <v>123</v>
      </c>
      <c r="X73" s="17" t="s">
        <v>124</v>
      </c>
      <c r="Y73" s="17" t="s">
        <v>112</v>
      </c>
      <c r="Z73" s="27">
        <v>2024</v>
      </c>
      <c r="AA73" s="17" t="s">
        <v>125</v>
      </c>
      <c r="AB73" s="17" t="s">
        <v>126</v>
      </c>
      <c r="AC73" s="17" t="s">
        <v>127</v>
      </c>
      <c r="AD73" s="17" t="s">
        <v>128</v>
      </c>
      <c r="AE73" s="17" t="s">
        <v>129</v>
      </c>
      <c r="AF73" s="17" t="s">
        <v>130</v>
      </c>
      <c r="AG73" s="17" t="s">
        <v>131</v>
      </c>
      <c r="AH73" s="17" t="s">
        <v>132</v>
      </c>
      <c r="AI73" s="17" t="s">
        <v>133</v>
      </c>
      <c r="AJ73" s="17" t="s">
        <v>134</v>
      </c>
      <c r="AK73" s="17" t="s">
        <v>135</v>
      </c>
      <c r="AL73" s="17" t="s">
        <v>136</v>
      </c>
      <c r="AM73" s="17" t="s">
        <v>137</v>
      </c>
      <c r="AN73" s="17" t="s">
        <v>138</v>
      </c>
      <c r="AO73" s="17" t="s">
        <v>139</v>
      </c>
      <c r="AP73" s="17" t="s">
        <v>116</v>
      </c>
      <c r="AQ73" s="17" t="s">
        <v>1077</v>
      </c>
      <c r="AR73" s="17" t="s">
        <v>76</v>
      </c>
      <c r="AS73" s="17" t="s">
        <v>1078</v>
      </c>
      <c r="AT73" s="17" t="s">
        <v>1079</v>
      </c>
      <c r="AU73" s="17" t="s">
        <v>1080</v>
      </c>
      <c r="AV73" s="17" t="s">
        <v>1081</v>
      </c>
      <c r="AW73" s="17" t="s">
        <v>1082</v>
      </c>
      <c r="AX73" s="17" t="s">
        <v>116</v>
      </c>
      <c r="AY73" s="17" t="s">
        <v>116</v>
      </c>
      <c r="AZ73" s="17" t="s">
        <v>116</v>
      </c>
      <c r="BA73" s="17" t="s">
        <v>116</v>
      </c>
      <c r="BB73" s="17" t="s">
        <v>116</v>
      </c>
      <c r="BC73" s="17" t="s">
        <v>116</v>
      </c>
      <c r="BD73" s="17" t="s">
        <v>116</v>
      </c>
      <c r="BE73" s="17" t="s">
        <v>116</v>
      </c>
      <c r="BF73" s="17" t="s">
        <v>116</v>
      </c>
      <c r="BG73" s="17" t="s">
        <v>116</v>
      </c>
      <c r="BH73" s="17" t="s">
        <v>116</v>
      </c>
      <c r="BI73" s="17" t="s">
        <v>116</v>
      </c>
      <c r="BJ73" s="17" t="s">
        <v>116</v>
      </c>
      <c r="BK73" s="17" t="s">
        <v>116</v>
      </c>
      <c r="BL73" s="17" t="s">
        <v>116</v>
      </c>
      <c r="BM73" s="17" t="s">
        <v>116</v>
      </c>
      <c r="BN73" s="17" t="s">
        <v>116</v>
      </c>
      <c r="BO73" s="17" t="s">
        <v>116</v>
      </c>
      <c r="BP73" s="17" t="s">
        <v>116</v>
      </c>
      <c r="BQ73" s="17" t="s">
        <v>116</v>
      </c>
      <c r="BR73" s="17" t="s">
        <v>116</v>
      </c>
      <c r="BS73" s="17" t="s">
        <v>116</v>
      </c>
      <c r="BT73" s="17" t="s">
        <v>116</v>
      </c>
      <c r="BU73" s="17" t="s">
        <v>116</v>
      </c>
      <c r="BV73" s="17" t="s">
        <v>116</v>
      </c>
      <c r="BW73" s="17" t="s">
        <v>116</v>
      </c>
      <c r="BX73" s="17" t="s">
        <v>116</v>
      </c>
      <c r="BY73" s="17" t="s">
        <v>116</v>
      </c>
      <c r="BZ73" s="17" t="s">
        <v>116</v>
      </c>
      <c r="CA73" s="17" t="s">
        <v>116</v>
      </c>
    </row>
    <row r="74" spans="1:79" s="17" customFormat="1" ht="20.100000000000001" customHeight="1" x14ac:dyDescent="0.25">
      <c r="A74" s="17" t="s">
        <v>1083</v>
      </c>
      <c r="B74" s="17" t="s">
        <v>112</v>
      </c>
      <c r="C74" s="27">
        <v>20250120</v>
      </c>
      <c r="D74" s="17" t="s">
        <v>1084</v>
      </c>
      <c r="E74" s="17" t="s">
        <v>1085</v>
      </c>
      <c r="F74" s="17" t="s">
        <v>1086</v>
      </c>
      <c r="G74" s="17" t="s">
        <v>116</v>
      </c>
      <c r="H74" s="17" t="s">
        <v>1087</v>
      </c>
      <c r="I74" s="17" t="s">
        <v>116</v>
      </c>
      <c r="J74" s="17" t="s">
        <v>116</v>
      </c>
      <c r="K74" s="17" t="s">
        <v>116</v>
      </c>
      <c r="L74" s="17" t="s">
        <v>116</v>
      </c>
      <c r="M74" s="5" t="s">
        <v>351</v>
      </c>
      <c r="N74" s="17" t="s">
        <v>1088</v>
      </c>
      <c r="O74" s="17" t="s">
        <v>112</v>
      </c>
      <c r="P74" s="20" t="s">
        <v>120</v>
      </c>
      <c r="Q74" s="17" t="s">
        <v>120</v>
      </c>
      <c r="R74" s="17" t="s">
        <v>120</v>
      </c>
      <c r="S74" s="17" t="s">
        <v>1089</v>
      </c>
      <c r="T74" s="27">
        <v>9782409047435</v>
      </c>
      <c r="U74" s="17" t="s">
        <v>122</v>
      </c>
      <c r="V74" s="27">
        <v>9782409047428</v>
      </c>
      <c r="W74" s="17" t="s">
        <v>123</v>
      </c>
      <c r="X74" s="17" t="s">
        <v>124</v>
      </c>
      <c r="Y74" s="17" t="s">
        <v>112</v>
      </c>
      <c r="Z74" s="27">
        <v>2024</v>
      </c>
      <c r="AA74" s="17" t="s">
        <v>125</v>
      </c>
      <c r="AB74" s="17" t="s">
        <v>222</v>
      </c>
      <c r="AC74" s="17" t="s">
        <v>127</v>
      </c>
      <c r="AD74" s="17" t="s">
        <v>128</v>
      </c>
      <c r="AE74" s="17" t="s">
        <v>129</v>
      </c>
      <c r="AF74" s="17" t="s">
        <v>130</v>
      </c>
      <c r="AG74" s="17" t="s">
        <v>131</v>
      </c>
      <c r="AH74" s="17" t="s">
        <v>132</v>
      </c>
      <c r="AI74" s="17" t="s">
        <v>133</v>
      </c>
      <c r="AJ74" s="17" t="s">
        <v>134</v>
      </c>
      <c r="AK74" s="17" t="s">
        <v>135</v>
      </c>
      <c r="AL74" s="17" t="s">
        <v>136</v>
      </c>
      <c r="AM74" s="17" t="s">
        <v>137</v>
      </c>
      <c r="AN74" s="17" t="s">
        <v>138</v>
      </c>
      <c r="AO74" s="17" t="s">
        <v>139</v>
      </c>
      <c r="AP74" s="17" t="s">
        <v>116</v>
      </c>
      <c r="AQ74" s="17" t="s">
        <v>1090</v>
      </c>
      <c r="AR74" s="17" t="s">
        <v>76</v>
      </c>
      <c r="AS74" s="17" t="s">
        <v>1091</v>
      </c>
      <c r="AT74" s="17" t="s">
        <v>1092</v>
      </c>
      <c r="AU74" s="17" t="s">
        <v>1093</v>
      </c>
      <c r="AV74" s="17" t="s">
        <v>1094</v>
      </c>
      <c r="AW74" s="17" t="s">
        <v>1095</v>
      </c>
      <c r="AX74" s="17" t="s">
        <v>1096</v>
      </c>
      <c r="AY74" s="17" t="s">
        <v>1097</v>
      </c>
      <c r="AZ74" s="17" t="s">
        <v>1098</v>
      </c>
      <c r="BA74" s="17" t="s">
        <v>1099</v>
      </c>
      <c r="BB74" s="17" t="s">
        <v>116</v>
      </c>
      <c r="BC74" s="17" t="s">
        <v>116</v>
      </c>
      <c r="BD74" s="17" t="s">
        <v>116</v>
      </c>
      <c r="BE74" s="17" t="s">
        <v>116</v>
      </c>
      <c r="BF74" s="17" t="s">
        <v>116</v>
      </c>
      <c r="BG74" s="17" t="s">
        <v>116</v>
      </c>
      <c r="BH74" s="17" t="s">
        <v>116</v>
      </c>
      <c r="BI74" s="17" t="s">
        <v>116</v>
      </c>
      <c r="BJ74" s="17" t="s">
        <v>116</v>
      </c>
      <c r="BK74" s="17" t="s">
        <v>116</v>
      </c>
      <c r="BL74" s="17" t="s">
        <v>116</v>
      </c>
      <c r="BM74" s="17" t="s">
        <v>116</v>
      </c>
      <c r="BN74" s="17" t="s">
        <v>116</v>
      </c>
      <c r="BO74" s="17" t="s">
        <v>116</v>
      </c>
      <c r="BP74" s="17" t="s">
        <v>116</v>
      </c>
      <c r="BQ74" s="17" t="s">
        <v>116</v>
      </c>
      <c r="BR74" s="17" t="s">
        <v>116</v>
      </c>
      <c r="BS74" s="17" t="s">
        <v>116</v>
      </c>
      <c r="BT74" s="17" t="s">
        <v>116</v>
      </c>
      <c r="BU74" s="17" t="s">
        <v>116</v>
      </c>
      <c r="BV74" s="17" t="s">
        <v>116</v>
      </c>
      <c r="BW74" s="17" t="s">
        <v>116</v>
      </c>
      <c r="BX74" s="17" t="s">
        <v>116</v>
      </c>
      <c r="BY74" s="17" t="s">
        <v>116</v>
      </c>
      <c r="BZ74" s="17" t="s">
        <v>116</v>
      </c>
      <c r="CA74" s="17" t="s">
        <v>116</v>
      </c>
    </row>
    <row r="75" spans="1:79" s="17" customFormat="1" ht="20.100000000000001" customHeight="1" x14ac:dyDescent="0.25">
      <c r="A75" s="17" t="s">
        <v>1100</v>
      </c>
      <c r="B75" s="17" t="s">
        <v>112</v>
      </c>
      <c r="C75" s="27">
        <v>20250120</v>
      </c>
      <c r="D75" s="17" t="s">
        <v>1101</v>
      </c>
      <c r="E75" s="17" t="s">
        <v>1102</v>
      </c>
      <c r="F75" s="17" t="s">
        <v>1103</v>
      </c>
      <c r="G75" s="17" t="s">
        <v>116</v>
      </c>
      <c r="H75" s="17" t="s">
        <v>1104</v>
      </c>
      <c r="I75" s="17" t="s">
        <v>116</v>
      </c>
      <c r="J75" s="17" t="s">
        <v>116</v>
      </c>
      <c r="K75" s="17" t="s">
        <v>116</v>
      </c>
      <c r="L75" s="17" t="s">
        <v>116</v>
      </c>
      <c r="M75" s="5" t="s">
        <v>243</v>
      </c>
      <c r="N75" s="17" t="s">
        <v>1105</v>
      </c>
      <c r="O75" s="17" t="s">
        <v>112</v>
      </c>
      <c r="P75" s="20" t="s">
        <v>120</v>
      </c>
      <c r="Q75" s="17" t="s">
        <v>120</v>
      </c>
      <c r="R75" s="17" t="s">
        <v>120</v>
      </c>
      <c r="S75" s="17" t="s">
        <v>1106</v>
      </c>
      <c r="T75" s="27">
        <v>9782409043338</v>
      </c>
      <c r="U75" s="17" t="s">
        <v>122</v>
      </c>
      <c r="V75" s="27">
        <v>9782409043321</v>
      </c>
      <c r="W75" s="17" t="s">
        <v>123</v>
      </c>
      <c r="X75" s="17" t="s">
        <v>124</v>
      </c>
      <c r="Y75" s="17" t="s">
        <v>112</v>
      </c>
      <c r="Z75" s="27">
        <v>2024</v>
      </c>
      <c r="AA75" s="17" t="s">
        <v>125</v>
      </c>
      <c r="AB75" s="17" t="s">
        <v>222</v>
      </c>
      <c r="AC75" s="17" t="s">
        <v>127</v>
      </c>
      <c r="AD75" s="17" t="s">
        <v>128</v>
      </c>
      <c r="AE75" s="17" t="s">
        <v>129</v>
      </c>
      <c r="AF75" s="17" t="s">
        <v>130</v>
      </c>
      <c r="AG75" s="17" t="s">
        <v>131</v>
      </c>
      <c r="AH75" s="17" t="s">
        <v>132</v>
      </c>
      <c r="AI75" s="17" t="s">
        <v>133</v>
      </c>
      <c r="AJ75" s="17" t="s">
        <v>134</v>
      </c>
      <c r="AK75" s="17" t="s">
        <v>135</v>
      </c>
      <c r="AL75" s="17" t="s">
        <v>136</v>
      </c>
      <c r="AM75" s="17" t="s">
        <v>137</v>
      </c>
      <c r="AN75" s="17" t="s">
        <v>138</v>
      </c>
      <c r="AO75" s="17" t="s">
        <v>139</v>
      </c>
      <c r="AP75" s="17" t="s">
        <v>116</v>
      </c>
      <c r="AQ75" s="17" t="s">
        <v>1107</v>
      </c>
      <c r="AR75" s="17" t="s">
        <v>76</v>
      </c>
      <c r="AS75" s="17" t="s">
        <v>1108</v>
      </c>
      <c r="AT75" s="17" t="s">
        <v>1109</v>
      </c>
      <c r="AU75" s="17" t="s">
        <v>1110</v>
      </c>
      <c r="AV75" s="17" t="s">
        <v>1111</v>
      </c>
      <c r="AW75" s="17" t="s">
        <v>1112</v>
      </c>
      <c r="AX75" s="17" t="s">
        <v>1113</v>
      </c>
      <c r="AY75" s="17" t="s">
        <v>1114</v>
      </c>
      <c r="AZ75" s="17" t="s">
        <v>1115</v>
      </c>
      <c r="BA75" s="17" t="s">
        <v>1116</v>
      </c>
      <c r="BB75" s="17" t="s">
        <v>1117</v>
      </c>
      <c r="BC75" s="17" t="s">
        <v>1118</v>
      </c>
      <c r="BD75" s="17" t="s">
        <v>116</v>
      </c>
      <c r="BE75" s="17" t="s">
        <v>116</v>
      </c>
      <c r="BF75" s="17" t="s">
        <v>116</v>
      </c>
      <c r="BG75" s="17" t="s">
        <v>116</v>
      </c>
      <c r="BH75" s="17" t="s">
        <v>116</v>
      </c>
      <c r="BI75" s="17" t="s">
        <v>116</v>
      </c>
      <c r="BJ75" s="17" t="s">
        <v>116</v>
      </c>
      <c r="BK75" s="17" t="s">
        <v>116</v>
      </c>
      <c r="BL75" s="17" t="s">
        <v>116</v>
      </c>
      <c r="BM75" s="17" t="s">
        <v>116</v>
      </c>
      <c r="BN75" s="17" t="s">
        <v>116</v>
      </c>
      <c r="BO75" s="17" t="s">
        <v>116</v>
      </c>
      <c r="BP75" s="17" t="s">
        <v>116</v>
      </c>
      <c r="BQ75" s="17" t="s">
        <v>116</v>
      </c>
      <c r="BR75" s="17" t="s">
        <v>116</v>
      </c>
      <c r="BS75" s="17" t="s">
        <v>116</v>
      </c>
      <c r="BT75" s="17" t="s">
        <v>116</v>
      </c>
      <c r="BU75" s="17" t="s">
        <v>116</v>
      </c>
      <c r="BV75" s="17" t="s">
        <v>116</v>
      </c>
      <c r="BW75" s="17" t="s">
        <v>116</v>
      </c>
      <c r="BX75" s="17" t="s">
        <v>116</v>
      </c>
      <c r="BY75" s="17" t="s">
        <v>116</v>
      </c>
      <c r="BZ75" s="17" t="s">
        <v>116</v>
      </c>
      <c r="CA75" s="17" t="s">
        <v>116</v>
      </c>
    </row>
    <row r="76" spans="1:79" s="17" customFormat="1" ht="20.100000000000001" customHeight="1" x14ac:dyDescent="0.25">
      <c r="A76" s="17" t="s">
        <v>1119</v>
      </c>
      <c r="B76" s="17" t="s">
        <v>112</v>
      </c>
      <c r="C76" s="27">
        <v>20250120</v>
      </c>
      <c r="D76" s="17" t="s">
        <v>1120</v>
      </c>
      <c r="E76" s="17" t="s">
        <v>1121</v>
      </c>
      <c r="F76" s="17" t="s">
        <v>1122</v>
      </c>
      <c r="G76" s="17" t="s">
        <v>116</v>
      </c>
      <c r="H76" s="17" t="s">
        <v>1123</v>
      </c>
      <c r="I76" s="17" t="s">
        <v>1124</v>
      </c>
      <c r="J76" s="17" t="s">
        <v>1125</v>
      </c>
      <c r="K76" s="17" t="s">
        <v>1126</v>
      </c>
      <c r="L76" s="17" t="s">
        <v>116</v>
      </c>
      <c r="M76" s="5" t="s">
        <v>243</v>
      </c>
      <c r="N76" s="17" t="s">
        <v>816</v>
      </c>
      <c r="O76" s="17" t="s">
        <v>112</v>
      </c>
      <c r="P76" s="20" t="s">
        <v>120</v>
      </c>
      <c r="Q76" s="17" t="s">
        <v>120</v>
      </c>
      <c r="R76" s="17" t="s">
        <v>120</v>
      </c>
      <c r="S76" s="17" t="s">
        <v>1127</v>
      </c>
      <c r="T76" s="27">
        <v>9782409043154</v>
      </c>
      <c r="U76" s="17" t="s">
        <v>122</v>
      </c>
      <c r="V76" s="27">
        <v>9782409043147</v>
      </c>
      <c r="W76" s="17" t="s">
        <v>123</v>
      </c>
      <c r="X76" s="17" t="s">
        <v>124</v>
      </c>
      <c r="Y76" s="17" t="s">
        <v>112</v>
      </c>
      <c r="Z76" s="27">
        <v>2024</v>
      </c>
      <c r="AA76" s="17" t="s">
        <v>125</v>
      </c>
      <c r="AB76" s="17" t="s">
        <v>292</v>
      </c>
      <c r="AC76" s="17" t="s">
        <v>127</v>
      </c>
      <c r="AD76" s="17" t="s">
        <v>128</v>
      </c>
      <c r="AE76" s="17" t="s">
        <v>129</v>
      </c>
      <c r="AF76" s="17" t="s">
        <v>130</v>
      </c>
      <c r="AG76" s="17" t="s">
        <v>131</v>
      </c>
      <c r="AH76" s="17" t="s">
        <v>132</v>
      </c>
      <c r="AI76" s="17" t="s">
        <v>133</v>
      </c>
      <c r="AJ76" s="17" t="s">
        <v>134</v>
      </c>
      <c r="AK76" s="17" t="s">
        <v>135</v>
      </c>
      <c r="AL76" s="17" t="s">
        <v>136</v>
      </c>
      <c r="AM76" s="17" t="s">
        <v>137</v>
      </c>
      <c r="AN76" s="17" t="s">
        <v>138</v>
      </c>
      <c r="AO76" s="17" t="s">
        <v>139</v>
      </c>
      <c r="AP76" s="17" t="s">
        <v>116</v>
      </c>
      <c r="AQ76" s="17" t="s">
        <v>1128</v>
      </c>
      <c r="AR76" s="17" t="s">
        <v>76</v>
      </c>
      <c r="AS76" s="17" t="s">
        <v>1129</v>
      </c>
      <c r="AT76" s="17" t="s">
        <v>1130</v>
      </c>
      <c r="AU76" s="17" t="s">
        <v>1131</v>
      </c>
      <c r="AV76" s="17" t="s">
        <v>1132</v>
      </c>
      <c r="AW76" s="17" t="s">
        <v>116</v>
      </c>
      <c r="AX76" s="17" t="s">
        <v>116</v>
      </c>
      <c r="AY76" s="17" t="s">
        <v>116</v>
      </c>
      <c r="AZ76" s="17" t="s">
        <v>116</v>
      </c>
      <c r="BA76" s="17" t="s">
        <v>116</v>
      </c>
      <c r="BB76" s="17" t="s">
        <v>116</v>
      </c>
      <c r="BC76" s="17" t="s">
        <v>116</v>
      </c>
      <c r="BD76" s="17" t="s">
        <v>116</v>
      </c>
      <c r="BE76" s="17" t="s">
        <v>116</v>
      </c>
      <c r="BF76" s="17" t="s">
        <v>116</v>
      </c>
      <c r="BG76" s="17" t="s">
        <v>116</v>
      </c>
      <c r="BH76" s="17" t="s">
        <v>116</v>
      </c>
      <c r="BI76" s="17" t="s">
        <v>116</v>
      </c>
      <c r="BJ76" s="17" t="s">
        <v>116</v>
      </c>
      <c r="BK76" s="17" t="s">
        <v>116</v>
      </c>
      <c r="BL76" s="17" t="s">
        <v>116</v>
      </c>
      <c r="BM76" s="17" t="s">
        <v>116</v>
      </c>
      <c r="BN76" s="17" t="s">
        <v>116</v>
      </c>
      <c r="BO76" s="17" t="s">
        <v>116</v>
      </c>
      <c r="BP76" s="17" t="s">
        <v>116</v>
      </c>
      <c r="BQ76" s="17" t="s">
        <v>116</v>
      </c>
      <c r="BR76" s="17" t="s">
        <v>116</v>
      </c>
      <c r="BS76" s="17" t="s">
        <v>116</v>
      </c>
      <c r="BT76" s="17" t="s">
        <v>116</v>
      </c>
      <c r="BU76" s="17" t="s">
        <v>116</v>
      </c>
      <c r="BV76" s="17" t="s">
        <v>116</v>
      </c>
      <c r="BW76" s="17" t="s">
        <v>116</v>
      </c>
      <c r="BX76" s="17" t="s">
        <v>116</v>
      </c>
      <c r="BY76" s="17" t="s">
        <v>116</v>
      </c>
      <c r="BZ76" s="17" t="s">
        <v>116</v>
      </c>
      <c r="CA76" s="17" t="s">
        <v>116</v>
      </c>
    </row>
    <row r="77" spans="1:79" s="17" customFormat="1" ht="20.100000000000001" customHeight="1" x14ac:dyDescent="0.25">
      <c r="A77" s="17" t="s">
        <v>1133</v>
      </c>
      <c r="B77" s="17" t="s">
        <v>112</v>
      </c>
      <c r="C77" s="27">
        <v>20250120</v>
      </c>
      <c r="D77" s="17" t="s">
        <v>1134</v>
      </c>
      <c r="E77" s="17" t="s">
        <v>1135</v>
      </c>
      <c r="F77" s="17" t="s">
        <v>1136</v>
      </c>
      <c r="G77" s="17" t="s">
        <v>116</v>
      </c>
      <c r="H77" s="17" t="s">
        <v>1137</v>
      </c>
      <c r="I77" s="17" t="s">
        <v>116</v>
      </c>
      <c r="J77" s="17" t="s">
        <v>116</v>
      </c>
      <c r="K77" s="17" t="s">
        <v>116</v>
      </c>
      <c r="L77" s="17" t="s">
        <v>116</v>
      </c>
      <c r="M77" s="5" t="s">
        <v>243</v>
      </c>
      <c r="N77" s="17" t="s">
        <v>918</v>
      </c>
      <c r="O77" s="17" t="s">
        <v>112</v>
      </c>
      <c r="P77" s="20" t="s">
        <v>120</v>
      </c>
      <c r="Q77" s="17" t="s">
        <v>120</v>
      </c>
      <c r="R77" s="17" t="s">
        <v>120</v>
      </c>
      <c r="S77" s="17" t="s">
        <v>1138</v>
      </c>
      <c r="T77" s="27">
        <v>9782409043215</v>
      </c>
      <c r="U77" s="17" t="s">
        <v>122</v>
      </c>
      <c r="V77" s="27">
        <v>9782409043208</v>
      </c>
      <c r="W77" s="17" t="s">
        <v>123</v>
      </c>
      <c r="X77" s="17" t="s">
        <v>124</v>
      </c>
      <c r="Y77" s="17" t="s">
        <v>112</v>
      </c>
      <c r="Z77" s="27">
        <v>2024</v>
      </c>
      <c r="AA77" s="17" t="s">
        <v>125</v>
      </c>
      <c r="AB77" s="17" t="s">
        <v>149</v>
      </c>
      <c r="AC77" s="17" t="s">
        <v>127</v>
      </c>
      <c r="AD77" s="17" t="s">
        <v>128</v>
      </c>
      <c r="AE77" s="17" t="s">
        <v>129</v>
      </c>
      <c r="AF77" s="17" t="s">
        <v>130</v>
      </c>
      <c r="AG77" s="17" t="s">
        <v>131</v>
      </c>
      <c r="AH77" s="17" t="s">
        <v>132</v>
      </c>
      <c r="AI77" s="17" t="s">
        <v>133</v>
      </c>
      <c r="AJ77" s="17" t="s">
        <v>134</v>
      </c>
      <c r="AK77" s="17" t="s">
        <v>135</v>
      </c>
      <c r="AL77" s="17" t="s">
        <v>136</v>
      </c>
      <c r="AM77" s="17" t="s">
        <v>137</v>
      </c>
      <c r="AN77" s="17" t="s">
        <v>138</v>
      </c>
      <c r="AO77" s="17" t="s">
        <v>139</v>
      </c>
      <c r="AP77" s="17" t="s">
        <v>116</v>
      </c>
      <c r="AQ77" s="17" t="s">
        <v>1139</v>
      </c>
      <c r="AR77" s="17" t="s">
        <v>76</v>
      </c>
      <c r="AS77" s="17" t="s">
        <v>1140</v>
      </c>
      <c r="AT77" s="17" t="s">
        <v>1141</v>
      </c>
      <c r="AU77" s="17" t="s">
        <v>1142</v>
      </c>
      <c r="AV77" s="17" t="s">
        <v>1143</v>
      </c>
      <c r="AW77" s="17" t="s">
        <v>116</v>
      </c>
      <c r="AX77" s="17" t="s">
        <v>116</v>
      </c>
      <c r="AY77" s="17" t="s">
        <v>116</v>
      </c>
      <c r="AZ77" s="17" t="s">
        <v>116</v>
      </c>
      <c r="BA77" s="17" t="s">
        <v>116</v>
      </c>
      <c r="BB77" s="17" t="s">
        <v>116</v>
      </c>
      <c r="BC77" s="17" t="s">
        <v>116</v>
      </c>
      <c r="BD77" s="17" t="s">
        <v>116</v>
      </c>
      <c r="BE77" s="17" t="s">
        <v>116</v>
      </c>
      <c r="BF77" s="17" t="s">
        <v>116</v>
      </c>
      <c r="BG77" s="17" t="s">
        <v>116</v>
      </c>
      <c r="BH77" s="17" t="s">
        <v>116</v>
      </c>
      <c r="BI77" s="17" t="s">
        <v>116</v>
      </c>
      <c r="BJ77" s="17" t="s">
        <v>116</v>
      </c>
      <c r="BK77" s="17" t="s">
        <v>116</v>
      </c>
      <c r="BL77" s="17" t="s">
        <v>116</v>
      </c>
      <c r="BM77" s="17" t="s">
        <v>116</v>
      </c>
      <c r="BN77" s="17" t="s">
        <v>116</v>
      </c>
      <c r="BO77" s="17" t="s">
        <v>116</v>
      </c>
      <c r="BP77" s="17" t="s">
        <v>116</v>
      </c>
      <c r="BQ77" s="17" t="s">
        <v>116</v>
      </c>
      <c r="BR77" s="17" t="s">
        <v>116</v>
      </c>
      <c r="BS77" s="17" t="s">
        <v>116</v>
      </c>
      <c r="BT77" s="17" t="s">
        <v>116</v>
      </c>
      <c r="BU77" s="17" t="s">
        <v>116</v>
      </c>
      <c r="BV77" s="17" t="s">
        <v>116</v>
      </c>
      <c r="BW77" s="17" t="s">
        <v>116</v>
      </c>
      <c r="BX77" s="17" t="s">
        <v>116</v>
      </c>
      <c r="BY77" s="17" t="s">
        <v>116</v>
      </c>
      <c r="BZ77" s="17" t="s">
        <v>116</v>
      </c>
      <c r="CA77" s="17" t="s">
        <v>116</v>
      </c>
    </row>
    <row r="78" spans="1:79" s="17" customFormat="1" ht="20.100000000000001" customHeight="1" x14ac:dyDescent="0.25">
      <c r="A78" s="17" t="s">
        <v>1144</v>
      </c>
      <c r="B78" s="17" t="s">
        <v>112</v>
      </c>
      <c r="C78" s="27">
        <v>20250120</v>
      </c>
      <c r="D78" s="17" t="s">
        <v>546</v>
      </c>
      <c r="E78" s="17" t="s">
        <v>1145</v>
      </c>
      <c r="F78" s="17" t="s">
        <v>548</v>
      </c>
      <c r="G78" s="17" t="s">
        <v>116</v>
      </c>
      <c r="H78" s="17" t="s">
        <v>549</v>
      </c>
      <c r="I78" s="17" t="s">
        <v>116</v>
      </c>
      <c r="J78" s="17" t="s">
        <v>116</v>
      </c>
      <c r="K78" s="17" t="s">
        <v>116</v>
      </c>
      <c r="L78" s="17" t="s">
        <v>116</v>
      </c>
      <c r="M78" s="5" t="s">
        <v>231</v>
      </c>
      <c r="N78" s="17" t="s">
        <v>1146</v>
      </c>
      <c r="O78" s="17" t="s">
        <v>112</v>
      </c>
      <c r="P78" s="20" t="s">
        <v>120</v>
      </c>
      <c r="Q78" s="17" t="s">
        <v>120</v>
      </c>
      <c r="R78" s="17" t="s">
        <v>120</v>
      </c>
      <c r="S78" s="17" t="s">
        <v>1147</v>
      </c>
      <c r="T78" s="27">
        <v>9782409045110</v>
      </c>
      <c r="U78" s="17" t="s">
        <v>122</v>
      </c>
      <c r="V78" s="27">
        <v>9782409045103</v>
      </c>
      <c r="W78" s="17" t="s">
        <v>123</v>
      </c>
      <c r="X78" s="17" t="s">
        <v>124</v>
      </c>
      <c r="Y78" s="17" t="s">
        <v>112</v>
      </c>
      <c r="Z78" s="27">
        <v>2024</v>
      </c>
      <c r="AA78" s="17" t="s">
        <v>125</v>
      </c>
      <c r="AB78" s="17" t="s">
        <v>234</v>
      </c>
      <c r="AC78" s="17" t="s">
        <v>127</v>
      </c>
      <c r="AD78" s="17" t="s">
        <v>128</v>
      </c>
      <c r="AE78" s="17" t="s">
        <v>129</v>
      </c>
      <c r="AF78" s="17" t="s">
        <v>130</v>
      </c>
      <c r="AG78" s="17" t="s">
        <v>131</v>
      </c>
      <c r="AH78" s="17" t="s">
        <v>132</v>
      </c>
      <c r="AI78" s="17" t="s">
        <v>133</v>
      </c>
      <c r="AJ78" s="17" t="s">
        <v>134</v>
      </c>
      <c r="AK78" s="17" t="s">
        <v>135</v>
      </c>
      <c r="AL78" s="17" t="s">
        <v>136</v>
      </c>
      <c r="AM78" s="17" t="s">
        <v>137</v>
      </c>
      <c r="AN78" s="17" t="s">
        <v>138</v>
      </c>
      <c r="AO78" s="17" t="s">
        <v>139</v>
      </c>
      <c r="AP78" s="17" t="s">
        <v>116</v>
      </c>
      <c r="AQ78" s="17" t="s">
        <v>1148</v>
      </c>
      <c r="AR78" s="17" t="s">
        <v>76</v>
      </c>
      <c r="AS78" s="17" t="s">
        <v>926</v>
      </c>
      <c r="AT78" s="17" t="s">
        <v>1149</v>
      </c>
      <c r="AU78" s="17" t="s">
        <v>1150</v>
      </c>
      <c r="AV78" s="17" t="s">
        <v>558</v>
      </c>
      <c r="AW78" s="17" t="s">
        <v>1151</v>
      </c>
      <c r="AX78" s="17" t="s">
        <v>1152</v>
      </c>
      <c r="AY78" s="17" t="s">
        <v>1153</v>
      </c>
      <c r="AZ78" s="17" t="s">
        <v>1154</v>
      </c>
      <c r="BA78" s="17" t="s">
        <v>1155</v>
      </c>
      <c r="BB78" s="17" t="s">
        <v>116</v>
      </c>
      <c r="BC78" s="17" t="s">
        <v>116</v>
      </c>
      <c r="BD78" s="17" t="s">
        <v>116</v>
      </c>
      <c r="BE78" s="17" t="s">
        <v>116</v>
      </c>
      <c r="BF78" s="17" t="s">
        <v>116</v>
      </c>
      <c r="BG78" s="17" t="s">
        <v>116</v>
      </c>
      <c r="BH78" s="17" t="s">
        <v>116</v>
      </c>
      <c r="BI78" s="17" t="s">
        <v>116</v>
      </c>
      <c r="BJ78" s="17" t="s">
        <v>116</v>
      </c>
      <c r="BK78" s="17" t="s">
        <v>116</v>
      </c>
      <c r="BL78" s="17" t="s">
        <v>116</v>
      </c>
      <c r="BM78" s="17" t="s">
        <v>116</v>
      </c>
      <c r="BN78" s="17" t="s">
        <v>116</v>
      </c>
      <c r="BO78" s="17" t="s">
        <v>116</v>
      </c>
      <c r="BP78" s="17" t="s">
        <v>116</v>
      </c>
      <c r="BQ78" s="17" t="s">
        <v>116</v>
      </c>
      <c r="BR78" s="17" t="s">
        <v>116</v>
      </c>
      <c r="BS78" s="17" t="s">
        <v>116</v>
      </c>
      <c r="BT78" s="17" t="s">
        <v>116</v>
      </c>
      <c r="BU78" s="17" t="s">
        <v>116</v>
      </c>
      <c r="BV78" s="17" t="s">
        <v>116</v>
      </c>
      <c r="BW78" s="17" t="s">
        <v>116</v>
      </c>
      <c r="BX78" s="17" t="s">
        <v>116</v>
      </c>
      <c r="BY78" s="17" t="s">
        <v>116</v>
      </c>
      <c r="BZ78" s="17" t="s">
        <v>116</v>
      </c>
      <c r="CA78" s="17" t="s">
        <v>116</v>
      </c>
    </row>
    <row r="79" spans="1:79" s="17" customFormat="1" ht="20.100000000000001" customHeight="1" x14ac:dyDescent="0.25">
      <c r="A79" s="17" t="s">
        <v>1156</v>
      </c>
      <c r="B79" s="17" t="s">
        <v>112</v>
      </c>
      <c r="C79" s="27">
        <v>20250120</v>
      </c>
      <c r="D79" s="17" t="s">
        <v>1157</v>
      </c>
      <c r="E79" s="17" t="s">
        <v>1158</v>
      </c>
      <c r="F79" s="17" t="s">
        <v>1159</v>
      </c>
      <c r="G79" s="17" t="s">
        <v>116</v>
      </c>
      <c r="H79" s="17" t="s">
        <v>1160</v>
      </c>
      <c r="I79" s="17" t="s">
        <v>1161</v>
      </c>
      <c r="J79" s="17" t="s">
        <v>1162</v>
      </c>
      <c r="K79" s="17" t="s">
        <v>116</v>
      </c>
      <c r="L79" s="17" t="s">
        <v>116</v>
      </c>
      <c r="M79" s="5" t="s">
        <v>243</v>
      </c>
      <c r="N79" s="17" t="s">
        <v>1163</v>
      </c>
      <c r="O79" s="17" t="s">
        <v>112</v>
      </c>
      <c r="P79" s="20" t="s">
        <v>120</v>
      </c>
      <c r="Q79" s="17" t="s">
        <v>120</v>
      </c>
      <c r="R79" s="17" t="s">
        <v>120</v>
      </c>
      <c r="S79" s="17" t="s">
        <v>1164</v>
      </c>
      <c r="T79" s="27">
        <v>9782409043413</v>
      </c>
      <c r="U79" s="17" t="s">
        <v>122</v>
      </c>
      <c r="V79" s="27">
        <v>9782409043406</v>
      </c>
      <c r="W79" s="17" t="s">
        <v>123</v>
      </c>
      <c r="X79" s="17" t="s">
        <v>124</v>
      </c>
      <c r="Y79" s="17" t="s">
        <v>112</v>
      </c>
      <c r="Z79" s="27">
        <v>2024</v>
      </c>
      <c r="AA79" s="17" t="s">
        <v>125</v>
      </c>
      <c r="AB79" s="17" t="s">
        <v>292</v>
      </c>
      <c r="AC79" s="17" t="s">
        <v>127</v>
      </c>
      <c r="AD79" s="17" t="s">
        <v>128</v>
      </c>
      <c r="AE79" s="17" t="s">
        <v>129</v>
      </c>
      <c r="AF79" s="17" t="s">
        <v>130</v>
      </c>
      <c r="AG79" s="17" t="s">
        <v>131</v>
      </c>
      <c r="AH79" s="17" t="s">
        <v>132</v>
      </c>
      <c r="AI79" s="17" t="s">
        <v>133</v>
      </c>
      <c r="AJ79" s="17" t="s">
        <v>134</v>
      </c>
      <c r="AK79" s="17" t="s">
        <v>135</v>
      </c>
      <c r="AL79" s="17" t="s">
        <v>136</v>
      </c>
      <c r="AM79" s="17" t="s">
        <v>137</v>
      </c>
      <c r="AN79" s="17" t="s">
        <v>138</v>
      </c>
      <c r="AO79" s="17" t="s">
        <v>139</v>
      </c>
      <c r="AP79" s="17" t="s">
        <v>116</v>
      </c>
      <c r="AQ79" s="17" t="s">
        <v>1165</v>
      </c>
      <c r="AR79" s="17" t="s">
        <v>76</v>
      </c>
      <c r="AS79" s="17" t="s">
        <v>1166</v>
      </c>
      <c r="AT79" s="17" t="s">
        <v>116</v>
      </c>
      <c r="AU79" s="17" t="s">
        <v>116</v>
      </c>
      <c r="AV79" s="17" t="s">
        <v>116</v>
      </c>
      <c r="AW79" s="17" t="s">
        <v>116</v>
      </c>
      <c r="AX79" s="17" t="s">
        <v>116</v>
      </c>
      <c r="AY79" s="17" t="s">
        <v>116</v>
      </c>
      <c r="AZ79" s="17" t="s">
        <v>116</v>
      </c>
      <c r="BA79" s="17" t="s">
        <v>116</v>
      </c>
      <c r="BB79" s="17" t="s">
        <v>116</v>
      </c>
      <c r="BC79" s="17" t="s">
        <v>116</v>
      </c>
      <c r="BD79" s="17" t="s">
        <v>116</v>
      </c>
      <c r="BE79" s="17" t="s">
        <v>116</v>
      </c>
      <c r="BF79" s="17" t="s">
        <v>116</v>
      </c>
      <c r="BG79" s="17" t="s">
        <v>116</v>
      </c>
      <c r="BH79" s="17" t="s">
        <v>116</v>
      </c>
      <c r="BI79" s="17" t="s">
        <v>116</v>
      </c>
      <c r="BJ79" s="17" t="s">
        <v>116</v>
      </c>
      <c r="BK79" s="17" t="s">
        <v>116</v>
      </c>
      <c r="BL79" s="17" t="s">
        <v>116</v>
      </c>
      <c r="BM79" s="17" t="s">
        <v>116</v>
      </c>
      <c r="BN79" s="17" t="s">
        <v>116</v>
      </c>
      <c r="BO79" s="17" t="s">
        <v>116</v>
      </c>
      <c r="BP79" s="17" t="s">
        <v>116</v>
      </c>
      <c r="BQ79" s="17" t="s">
        <v>116</v>
      </c>
      <c r="BR79" s="17" t="s">
        <v>116</v>
      </c>
      <c r="BS79" s="17" t="s">
        <v>116</v>
      </c>
      <c r="BT79" s="17" t="s">
        <v>116</v>
      </c>
      <c r="BU79" s="17" t="s">
        <v>116</v>
      </c>
      <c r="BV79" s="17" t="s">
        <v>116</v>
      </c>
      <c r="BW79" s="17" t="s">
        <v>116</v>
      </c>
      <c r="BX79" s="17" t="s">
        <v>116</v>
      </c>
      <c r="BY79" s="17" t="s">
        <v>116</v>
      </c>
      <c r="BZ79" s="17" t="s">
        <v>116</v>
      </c>
      <c r="CA79" s="17" t="s">
        <v>116</v>
      </c>
    </row>
    <row r="80" spans="1:79" s="17" customFormat="1" ht="20.100000000000001" customHeight="1" x14ac:dyDescent="0.25">
      <c r="A80" s="17" t="s">
        <v>1167</v>
      </c>
      <c r="B80" s="17" t="s">
        <v>112</v>
      </c>
      <c r="C80" s="27">
        <v>20250120</v>
      </c>
      <c r="D80" s="17" t="s">
        <v>1168</v>
      </c>
      <c r="E80" s="17" t="s">
        <v>1169</v>
      </c>
      <c r="F80" s="17" t="s">
        <v>1170</v>
      </c>
      <c r="G80" s="17" t="s">
        <v>116</v>
      </c>
      <c r="H80" s="17" t="s">
        <v>1171</v>
      </c>
      <c r="I80" s="17" t="s">
        <v>116</v>
      </c>
      <c r="J80" s="17" t="s">
        <v>116</v>
      </c>
      <c r="K80" s="17" t="s">
        <v>116</v>
      </c>
      <c r="L80" s="17" t="s">
        <v>116</v>
      </c>
      <c r="M80" s="5" t="s">
        <v>480</v>
      </c>
      <c r="N80" s="17" t="s">
        <v>1172</v>
      </c>
      <c r="O80" s="17" t="s">
        <v>112</v>
      </c>
      <c r="P80" s="20" t="s">
        <v>120</v>
      </c>
      <c r="Q80" s="17" t="s">
        <v>120</v>
      </c>
      <c r="R80" s="17" t="s">
        <v>120</v>
      </c>
      <c r="S80" s="17" t="s">
        <v>1173</v>
      </c>
      <c r="T80" s="27">
        <v>9782409043291</v>
      </c>
      <c r="U80" s="17" t="s">
        <v>122</v>
      </c>
      <c r="V80" s="27">
        <v>9782409043284</v>
      </c>
      <c r="W80" s="17" t="s">
        <v>123</v>
      </c>
      <c r="X80" s="17" t="s">
        <v>124</v>
      </c>
      <c r="Y80" s="17" t="s">
        <v>112</v>
      </c>
      <c r="Z80" s="27">
        <v>2024</v>
      </c>
      <c r="AA80" s="17" t="s">
        <v>125</v>
      </c>
      <c r="AB80" s="17" t="s">
        <v>149</v>
      </c>
      <c r="AC80" s="17" t="s">
        <v>127</v>
      </c>
      <c r="AD80" s="17" t="s">
        <v>128</v>
      </c>
      <c r="AE80" s="17" t="s">
        <v>129</v>
      </c>
      <c r="AF80" s="17" t="s">
        <v>130</v>
      </c>
      <c r="AG80" s="17" t="s">
        <v>131</v>
      </c>
      <c r="AH80" s="17" t="s">
        <v>132</v>
      </c>
      <c r="AI80" s="17" t="s">
        <v>133</v>
      </c>
      <c r="AJ80" s="17" t="s">
        <v>134</v>
      </c>
      <c r="AK80" s="17" t="s">
        <v>135</v>
      </c>
      <c r="AL80" s="17" t="s">
        <v>136</v>
      </c>
      <c r="AM80" s="17" t="s">
        <v>137</v>
      </c>
      <c r="AN80" s="17" t="s">
        <v>138</v>
      </c>
      <c r="AO80" s="17" t="s">
        <v>139</v>
      </c>
      <c r="AP80" s="17" t="s">
        <v>116</v>
      </c>
      <c r="AQ80" s="17" t="s">
        <v>1174</v>
      </c>
      <c r="AR80" s="17" t="s">
        <v>76</v>
      </c>
      <c r="AS80" s="17" t="s">
        <v>1175</v>
      </c>
      <c r="AT80" s="17" t="s">
        <v>1176</v>
      </c>
      <c r="AU80" s="17" t="s">
        <v>116</v>
      </c>
      <c r="AV80" s="17" t="s">
        <v>116</v>
      </c>
      <c r="AW80" s="17" t="s">
        <v>116</v>
      </c>
      <c r="AX80" s="17" t="s">
        <v>116</v>
      </c>
      <c r="AY80" s="17" t="s">
        <v>116</v>
      </c>
      <c r="AZ80" s="17" t="s">
        <v>116</v>
      </c>
      <c r="BA80" s="17" t="s">
        <v>116</v>
      </c>
      <c r="BB80" s="17" t="s">
        <v>116</v>
      </c>
      <c r="BC80" s="17" t="s">
        <v>116</v>
      </c>
      <c r="BD80" s="17" t="s">
        <v>116</v>
      </c>
      <c r="BE80" s="17" t="s">
        <v>116</v>
      </c>
      <c r="BF80" s="17" t="s">
        <v>116</v>
      </c>
      <c r="BG80" s="17" t="s">
        <v>116</v>
      </c>
      <c r="BH80" s="17" t="s">
        <v>116</v>
      </c>
      <c r="BI80" s="17" t="s">
        <v>116</v>
      </c>
      <c r="BJ80" s="17" t="s">
        <v>116</v>
      </c>
      <c r="BK80" s="17" t="s">
        <v>116</v>
      </c>
      <c r="BL80" s="17" t="s">
        <v>116</v>
      </c>
      <c r="BM80" s="17" t="s">
        <v>116</v>
      </c>
      <c r="BN80" s="17" t="s">
        <v>116</v>
      </c>
      <c r="BO80" s="17" t="s">
        <v>116</v>
      </c>
      <c r="BP80" s="17" t="s">
        <v>116</v>
      </c>
      <c r="BQ80" s="17" t="s">
        <v>116</v>
      </c>
      <c r="BR80" s="17" t="s">
        <v>116</v>
      </c>
      <c r="BS80" s="17" t="s">
        <v>116</v>
      </c>
      <c r="BT80" s="17" t="s">
        <v>116</v>
      </c>
      <c r="BU80" s="17" t="s">
        <v>116</v>
      </c>
      <c r="BV80" s="17" t="s">
        <v>116</v>
      </c>
      <c r="BW80" s="17" t="s">
        <v>116</v>
      </c>
      <c r="BX80" s="17" t="s">
        <v>116</v>
      </c>
      <c r="BY80" s="17" t="s">
        <v>116</v>
      </c>
      <c r="BZ80" s="17" t="s">
        <v>116</v>
      </c>
      <c r="CA80" s="17" t="s">
        <v>116</v>
      </c>
    </row>
    <row r="81" spans="1:79" s="17" customFormat="1" ht="20.100000000000001" customHeight="1" x14ac:dyDescent="0.25">
      <c r="A81" s="17" t="s">
        <v>1177</v>
      </c>
      <c r="B81" s="17" t="s">
        <v>112</v>
      </c>
      <c r="C81" s="27">
        <v>20250120</v>
      </c>
      <c r="D81" s="17" t="s">
        <v>1178</v>
      </c>
      <c r="E81" s="17" t="s">
        <v>1179</v>
      </c>
      <c r="F81" s="17" t="s">
        <v>1180</v>
      </c>
      <c r="G81" s="17" t="s">
        <v>116</v>
      </c>
      <c r="H81" s="17" t="s">
        <v>1181</v>
      </c>
      <c r="I81" s="17" t="s">
        <v>116</v>
      </c>
      <c r="J81" s="17" t="s">
        <v>116</v>
      </c>
      <c r="K81" s="17" t="s">
        <v>116</v>
      </c>
      <c r="L81" s="17" t="s">
        <v>116</v>
      </c>
      <c r="M81" s="5" t="s">
        <v>257</v>
      </c>
      <c r="N81" s="17" t="s">
        <v>1028</v>
      </c>
      <c r="O81" s="17" t="s">
        <v>112</v>
      </c>
      <c r="P81" s="20" t="s">
        <v>120</v>
      </c>
      <c r="Q81" s="17" t="s">
        <v>120</v>
      </c>
      <c r="R81" s="17" t="s">
        <v>120</v>
      </c>
      <c r="S81" s="17" t="s">
        <v>1182</v>
      </c>
      <c r="T81" s="27">
        <v>9782409044021</v>
      </c>
      <c r="U81" s="17" t="s">
        <v>122</v>
      </c>
      <c r="V81" s="27">
        <v>9782409044014</v>
      </c>
      <c r="W81" s="17" t="s">
        <v>123</v>
      </c>
      <c r="X81" s="17" t="s">
        <v>124</v>
      </c>
      <c r="Y81" s="17" t="s">
        <v>112</v>
      </c>
      <c r="Z81" s="27">
        <v>2024</v>
      </c>
      <c r="AA81" s="17" t="s">
        <v>125</v>
      </c>
      <c r="AB81" s="17" t="s">
        <v>222</v>
      </c>
      <c r="AC81" s="17" t="s">
        <v>127</v>
      </c>
      <c r="AD81" s="17" t="s">
        <v>128</v>
      </c>
      <c r="AE81" s="17" t="s">
        <v>129</v>
      </c>
      <c r="AF81" s="17" t="s">
        <v>130</v>
      </c>
      <c r="AG81" s="17" t="s">
        <v>131</v>
      </c>
      <c r="AH81" s="17" t="s">
        <v>132</v>
      </c>
      <c r="AI81" s="17" t="s">
        <v>133</v>
      </c>
      <c r="AJ81" s="17" t="s">
        <v>134</v>
      </c>
      <c r="AK81" s="17" t="s">
        <v>135</v>
      </c>
      <c r="AL81" s="17" t="s">
        <v>136</v>
      </c>
      <c r="AM81" s="17" t="s">
        <v>137</v>
      </c>
      <c r="AN81" s="17" t="s">
        <v>138</v>
      </c>
      <c r="AO81" s="17" t="s">
        <v>139</v>
      </c>
      <c r="AP81" s="17" t="s">
        <v>116</v>
      </c>
      <c r="AQ81" s="17" t="s">
        <v>1183</v>
      </c>
      <c r="AR81" s="17" t="s">
        <v>76</v>
      </c>
      <c r="AS81" s="17" t="s">
        <v>1184</v>
      </c>
      <c r="AT81" s="17" t="s">
        <v>1185</v>
      </c>
      <c r="AU81" s="17" t="s">
        <v>116</v>
      </c>
      <c r="AV81" s="17" t="s">
        <v>116</v>
      </c>
      <c r="AW81" s="17" t="s">
        <v>116</v>
      </c>
      <c r="AX81" s="17" t="s">
        <v>116</v>
      </c>
      <c r="AY81" s="17" t="s">
        <v>116</v>
      </c>
      <c r="AZ81" s="17" t="s">
        <v>116</v>
      </c>
      <c r="BA81" s="17" t="s">
        <v>116</v>
      </c>
      <c r="BB81" s="17" t="s">
        <v>116</v>
      </c>
      <c r="BC81" s="17" t="s">
        <v>116</v>
      </c>
      <c r="BD81" s="17" t="s">
        <v>116</v>
      </c>
      <c r="BE81" s="17" t="s">
        <v>116</v>
      </c>
      <c r="BF81" s="17" t="s">
        <v>116</v>
      </c>
      <c r="BG81" s="17" t="s">
        <v>116</v>
      </c>
      <c r="BH81" s="17" t="s">
        <v>116</v>
      </c>
      <c r="BI81" s="17" t="s">
        <v>116</v>
      </c>
      <c r="BJ81" s="17" t="s">
        <v>116</v>
      </c>
      <c r="BK81" s="17" t="s">
        <v>116</v>
      </c>
      <c r="BL81" s="17" t="s">
        <v>116</v>
      </c>
      <c r="BM81" s="17" t="s">
        <v>116</v>
      </c>
      <c r="BN81" s="17" t="s">
        <v>116</v>
      </c>
      <c r="BO81" s="17" t="s">
        <v>116</v>
      </c>
      <c r="BP81" s="17" t="s">
        <v>116</v>
      </c>
      <c r="BQ81" s="17" t="s">
        <v>116</v>
      </c>
      <c r="BR81" s="17" t="s">
        <v>116</v>
      </c>
      <c r="BS81" s="17" t="s">
        <v>116</v>
      </c>
      <c r="BT81" s="17" t="s">
        <v>116</v>
      </c>
      <c r="BU81" s="17" t="s">
        <v>116</v>
      </c>
      <c r="BV81" s="17" t="s">
        <v>116</v>
      </c>
      <c r="BW81" s="17" t="s">
        <v>116</v>
      </c>
      <c r="BX81" s="17" t="s">
        <v>116</v>
      </c>
      <c r="BY81" s="17" t="s">
        <v>116</v>
      </c>
      <c r="BZ81" s="17" t="s">
        <v>116</v>
      </c>
      <c r="CA81" s="17" t="s">
        <v>116</v>
      </c>
    </row>
    <row r="82" spans="1:79" s="17" customFormat="1" ht="20.100000000000001" customHeight="1" x14ac:dyDescent="0.25">
      <c r="A82" s="17" t="s">
        <v>1186</v>
      </c>
      <c r="B82" s="17" t="s">
        <v>112</v>
      </c>
      <c r="C82" s="27">
        <v>20250120</v>
      </c>
      <c r="D82" s="17" t="s">
        <v>1187</v>
      </c>
      <c r="E82" s="17" t="s">
        <v>1188</v>
      </c>
      <c r="F82" s="17" t="s">
        <v>566</v>
      </c>
      <c r="G82" s="17" t="s">
        <v>116</v>
      </c>
      <c r="H82" s="17" t="s">
        <v>567</v>
      </c>
      <c r="I82" s="17" t="s">
        <v>568</v>
      </c>
      <c r="J82" s="17" t="s">
        <v>116</v>
      </c>
      <c r="K82" s="17" t="s">
        <v>116</v>
      </c>
      <c r="L82" s="17" t="s">
        <v>116</v>
      </c>
      <c r="M82" s="5" t="s">
        <v>480</v>
      </c>
      <c r="N82" s="17" t="s">
        <v>1189</v>
      </c>
      <c r="O82" s="17" t="s">
        <v>112</v>
      </c>
      <c r="P82" s="20" t="s">
        <v>120</v>
      </c>
      <c r="Q82" s="17" t="s">
        <v>120</v>
      </c>
      <c r="R82" s="17" t="s">
        <v>120</v>
      </c>
      <c r="S82" s="17" t="s">
        <v>1190</v>
      </c>
      <c r="T82" s="27">
        <v>9782409043673</v>
      </c>
      <c r="U82" s="17" t="s">
        <v>122</v>
      </c>
      <c r="V82" s="27">
        <v>9782409043666</v>
      </c>
      <c r="W82" s="17" t="s">
        <v>123</v>
      </c>
      <c r="X82" s="17" t="s">
        <v>124</v>
      </c>
      <c r="Y82" s="17" t="s">
        <v>112</v>
      </c>
      <c r="Z82" s="27">
        <v>2024</v>
      </c>
      <c r="AA82" s="17" t="s">
        <v>125</v>
      </c>
      <c r="AB82" s="17" t="s">
        <v>222</v>
      </c>
      <c r="AC82" s="17" t="s">
        <v>127</v>
      </c>
      <c r="AD82" s="17" t="s">
        <v>128</v>
      </c>
      <c r="AE82" s="17" t="s">
        <v>129</v>
      </c>
      <c r="AF82" s="17" t="s">
        <v>130</v>
      </c>
      <c r="AG82" s="17" t="s">
        <v>131</v>
      </c>
      <c r="AH82" s="17" t="s">
        <v>132</v>
      </c>
      <c r="AI82" s="17" t="s">
        <v>133</v>
      </c>
      <c r="AJ82" s="17" t="s">
        <v>134</v>
      </c>
      <c r="AK82" s="17" t="s">
        <v>135</v>
      </c>
      <c r="AL82" s="17" t="s">
        <v>136</v>
      </c>
      <c r="AM82" s="17" t="s">
        <v>137</v>
      </c>
      <c r="AN82" s="17" t="s">
        <v>138</v>
      </c>
      <c r="AO82" s="17" t="s">
        <v>139</v>
      </c>
      <c r="AP82" s="17" t="s">
        <v>116</v>
      </c>
      <c r="AQ82" s="17" t="s">
        <v>1191</v>
      </c>
      <c r="AR82" s="17" t="s">
        <v>76</v>
      </c>
      <c r="AS82" s="17" t="s">
        <v>1192</v>
      </c>
      <c r="AT82" s="17" t="s">
        <v>1193</v>
      </c>
      <c r="AU82" s="17" t="s">
        <v>1194</v>
      </c>
      <c r="AV82" s="17" t="s">
        <v>1195</v>
      </c>
      <c r="AW82" s="17" t="s">
        <v>957</v>
      </c>
      <c r="AX82" s="17" t="s">
        <v>1196</v>
      </c>
      <c r="AY82" s="17" t="s">
        <v>1197</v>
      </c>
      <c r="AZ82" s="17" t="s">
        <v>1198</v>
      </c>
      <c r="BA82" s="17" t="s">
        <v>627</v>
      </c>
      <c r="BB82" s="17" t="s">
        <v>1199</v>
      </c>
      <c r="BC82" s="17" t="s">
        <v>1200</v>
      </c>
      <c r="BD82" s="17" t="s">
        <v>1201</v>
      </c>
      <c r="BE82" s="17" t="s">
        <v>1202</v>
      </c>
      <c r="BF82" s="17" t="s">
        <v>116</v>
      </c>
      <c r="BG82" s="17" t="s">
        <v>116</v>
      </c>
      <c r="BH82" s="17" t="s">
        <v>116</v>
      </c>
      <c r="BI82" s="17" t="s">
        <v>116</v>
      </c>
      <c r="BJ82" s="17" t="s">
        <v>116</v>
      </c>
      <c r="BK82" s="17" t="s">
        <v>116</v>
      </c>
      <c r="BL82" s="17" t="s">
        <v>116</v>
      </c>
      <c r="BM82" s="17" t="s">
        <v>116</v>
      </c>
      <c r="BN82" s="17" t="s">
        <v>116</v>
      </c>
      <c r="BO82" s="17" t="s">
        <v>116</v>
      </c>
      <c r="BP82" s="17" t="s">
        <v>116</v>
      </c>
      <c r="BQ82" s="17" t="s">
        <v>116</v>
      </c>
      <c r="BR82" s="17" t="s">
        <v>116</v>
      </c>
      <c r="BS82" s="17" t="s">
        <v>116</v>
      </c>
      <c r="BT82" s="17" t="s">
        <v>116</v>
      </c>
      <c r="BU82" s="17" t="s">
        <v>116</v>
      </c>
      <c r="BV82" s="17" t="s">
        <v>116</v>
      </c>
      <c r="BW82" s="17" t="s">
        <v>116</v>
      </c>
      <c r="BX82" s="17" t="s">
        <v>116</v>
      </c>
      <c r="BY82" s="17" t="s">
        <v>116</v>
      </c>
      <c r="BZ82" s="17" t="s">
        <v>116</v>
      </c>
      <c r="CA82" s="17" t="s">
        <v>116</v>
      </c>
    </row>
    <row r="83" spans="1:79" s="17" customFormat="1" ht="20.100000000000001" customHeight="1" x14ac:dyDescent="0.25">
      <c r="A83" s="17" t="s">
        <v>1203</v>
      </c>
      <c r="B83" s="17" t="s">
        <v>112</v>
      </c>
      <c r="C83" s="27">
        <v>20250120</v>
      </c>
      <c r="D83" s="17" t="s">
        <v>1204</v>
      </c>
      <c r="E83" s="17" t="s">
        <v>1205</v>
      </c>
      <c r="F83" s="17" t="s">
        <v>1206</v>
      </c>
      <c r="G83" s="17" t="s">
        <v>116</v>
      </c>
      <c r="H83" s="17" t="s">
        <v>1207</v>
      </c>
      <c r="I83" s="17" t="s">
        <v>116</v>
      </c>
      <c r="J83" s="17" t="s">
        <v>116</v>
      </c>
      <c r="K83" s="17" t="s">
        <v>116</v>
      </c>
      <c r="L83" s="17" t="s">
        <v>116</v>
      </c>
      <c r="M83" s="5" t="s">
        <v>480</v>
      </c>
      <c r="N83" s="17" t="s">
        <v>1208</v>
      </c>
      <c r="O83" s="17" t="s">
        <v>112</v>
      </c>
      <c r="P83" s="20" t="s">
        <v>120</v>
      </c>
      <c r="Q83" s="17" t="s">
        <v>120</v>
      </c>
      <c r="R83" s="17" t="s">
        <v>120</v>
      </c>
      <c r="S83" s="17" t="s">
        <v>1209</v>
      </c>
      <c r="T83" s="27">
        <v>9782409043796</v>
      </c>
      <c r="U83" s="17" t="s">
        <v>122</v>
      </c>
      <c r="V83" s="27">
        <v>9782409043789</v>
      </c>
      <c r="W83" s="17" t="s">
        <v>123</v>
      </c>
      <c r="X83" s="17" t="s">
        <v>124</v>
      </c>
      <c r="Y83" s="17" t="s">
        <v>112</v>
      </c>
      <c r="Z83" s="27">
        <v>2024</v>
      </c>
      <c r="AA83" s="17" t="s">
        <v>125</v>
      </c>
      <c r="AB83" s="17" t="s">
        <v>292</v>
      </c>
      <c r="AC83" s="17" t="s">
        <v>127</v>
      </c>
      <c r="AD83" s="17" t="s">
        <v>128</v>
      </c>
      <c r="AE83" s="17" t="s">
        <v>129</v>
      </c>
      <c r="AF83" s="17" t="s">
        <v>130</v>
      </c>
      <c r="AG83" s="17" t="s">
        <v>131</v>
      </c>
      <c r="AH83" s="17" t="s">
        <v>132</v>
      </c>
      <c r="AI83" s="17" t="s">
        <v>133</v>
      </c>
      <c r="AJ83" s="17" t="s">
        <v>134</v>
      </c>
      <c r="AK83" s="17" t="s">
        <v>135</v>
      </c>
      <c r="AL83" s="17" t="s">
        <v>136</v>
      </c>
      <c r="AM83" s="17" t="s">
        <v>137</v>
      </c>
      <c r="AN83" s="17" t="s">
        <v>138</v>
      </c>
      <c r="AO83" s="17" t="s">
        <v>139</v>
      </c>
      <c r="AP83" s="17" t="s">
        <v>116</v>
      </c>
      <c r="AQ83" s="17" t="s">
        <v>1210</v>
      </c>
      <c r="AR83" s="17" t="s">
        <v>76</v>
      </c>
      <c r="AS83" s="17" t="s">
        <v>1211</v>
      </c>
      <c r="AT83" s="17" t="s">
        <v>1212</v>
      </c>
      <c r="AU83" s="17" t="s">
        <v>1213</v>
      </c>
      <c r="AV83" s="17" t="s">
        <v>1214</v>
      </c>
      <c r="AW83" s="17" t="s">
        <v>824</v>
      </c>
      <c r="AX83" s="17" t="s">
        <v>116</v>
      </c>
      <c r="AY83" s="17" t="s">
        <v>116</v>
      </c>
      <c r="AZ83" s="17" t="s">
        <v>116</v>
      </c>
      <c r="BA83" s="17" t="s">
        <v>116</v>
      </c>
      <c r="BB83" s="17" t="s">
        <v>116</v>
      </c>
      <c r="BC83" s="17" t="s">
        <v>116</v>
      </c>
      <c r="BD83" s="17" t="s">
        <v>116</v>
      </c>
      <c r="BE83" s="17" t="s">
        <v>116</v>
      </c>
      <c r="BF83" s="17" t="s">
        <v>116</v>
      </c>
      <c r="BG83" s="17" t="s">
        <v>116</v>
      </c>
      <c r="BH83" s="17" t="s">
        <v>116</v>
      </c>
      <c r="BI83" s="17" t="s">
        <v>116</v>
      </c>
      <c r="BJ83" s="17" t="s">
        <v>116</v>
      </c>
      <c r="BK83" s="17" t="s">
        <v>116</v>
      </c>
      <c r="BL83" s="17" t="s">
        <v>116</v>
      </c>
      <c r="BM83" s="17" t="s">
        <v>116</v>
      </c>
      <c r="BN83" s="17" t="s">
        <v>116</v>
      </c>
      <c r="BO83" s="17" t="s">
        <v>116</v>
      </c>
      <c r="BP83" s="17" t="s">
        <v>116</v>
      </c>
      <c r="BQ83" s="17" t="s">
        <v>116</v>
      </c>
      <c r="BR83" s="17" t="s">
        <v>116</v>
      </c>
      <c r="BS83" s="17" t="s">
        <v>116</v>
      </c>
      <c r="BT83" s="17" t="s">
        <v>116</v>
      </c>
      <c r="BU83" s="17" t="s">
        <v>116</v>
      </c>
      <c r="BV83" s="17" t="s">
        <v>116</v>
      </c>
      <c r="BW83" s="17" t="s">
        <v>116</v>
      </c>
      <c r="BX83" s="17" t="s">
        <v>116</v>
      </c>
      <c r="BY83" s="17" t="s">
        <v>116</v>
      </c>
      <c r="BZ83" s="17" t="s">
        <v>116</v>
      </c>
      <c r="CA83" s="17" t="s">
        <v>116</v>
      </c>
    </row>
    <row r="84" spans="1:79" s="17" customFormat="1" ht="20.100000000000001" customHeight="1" x14ac:dyDescent="0.25">
      <c r="A84" s="17" t="s">
        <v>1215</v>
      </c>
      <c r="B84" s="17" t="s">
        <v>112</v>
      </c>
      <c r="C84" s="27">
        <v>20250120</v>
      </c>
      <c r="D84" s="17" t="s">
        <v>1216</v>
      </c>
      <c r="E84" s="17" t="s">
        <v>1217</v>
      </c>
      <c r="F84" s="17" t="s">
        <v>1218</v>
      </c>
      <c r="G84" s="17" t="s">
        <v>116</v>
      </c>
      <c r="H84" s="17" t="s">
        <v>1219</v>
      </c>
      <c r="I84" s="17" t="s">
        <v>116</v>
      </c>
      <c r="J84" s="17" t="s">
        <v>116</v>
      </c>
      <c r="K84" s="17" t="s">
        <v>116</v>
      </c>
      <c r="L84" s="17" t="s">
        <v>116</v>
      </c>
      <c r="M84" s="5" t="s">
        <v>424</v>
      </c>
      <c r="N84" s="17" t="s">
        <v>1220</v>
      </c>
      <c r="O84" s="17" t="s">
        <v>112</v>
      </c>
      <c r="P84" s="20" t="s">
        <v>120</v>
      </c>
      <c r="Q84" s="17" t="s">
        <v>120</v>
      </c>
      <c r="R84" s="17" t="s">
        <v>120</v>
      </c>
      <c r="S84" s="17" t="s">
        <v>1221</v>
      </c>
      <c r="T84" s="27">
        <v>9782409046377</v>
      </c>
      <c r="U84" s="17" t="s">
        <v>122</v>
      </c>
      <c r="V84" s="27">
        <v>9782409046360</v>
      </c>
      <c r="W84" s="17" t="s">
        <v>123</v>
      </c>
      <c r="X84" s="17" t="s">
        <v>124</v>
      </c>
      <c r="Y84" s="17" t="s">
        <v>112</v>
      </c>
      <c r="Z84" s="27">
        <v>2024</v>
      </c>
      <c r="AA84" s="17" t="s">
        <v>125</v>
      </c>
      <c r="AB84" s="17" t="s">
        <v>149</v>
      </c>
      <c r="AC84" s="17" t="s">
        <v>127</v>
      </c>
      <c r="AD84" s="17" t="s">
        <v>128</v>
      </c>
      <c r="AE84" s="17" t="s">
        <v>129</v>
      </c>
      <c r="AF84" s="17" t="s">
        <v>130</v>
      </c>
      <c r="AG84" s="17" t="s">
        <v>131</v>
      </c>
      <c r="AH84" s="17" t="s">
        <v>132</v>
      </c>
      <c r="AI84" s="17" t="s">
        <v>133</v>
      </c>
      <c r="AJ84" s="17" t="s">
        <v>134</v>
      </c>
      <c r="AK84" s="17" t="s">
        <v>135</v>
      </c>
      <c r="AL84" s="17" t="s">
        <v>136</v>
      </c>
      <c r="AM84" s="17" t="s">
        <v>137</v>
      </c>
      <c r="AN84" s="17" t="s">
        <v>138</v>
      </c>
      <c r="AO84" s="17" t="s">
        <v>139</v>
      </c>
      <c r="AP84" s="17" t="s">
        <v>116</v>
      </c>
      <c r="AQ84" s="17" t="s">
        <v>1222</v>
      </c>
      <c r="AR84" s="17" t="s">
        <v>76</v>
      </c>
      <c r="AS84" s="17" t="s">
        <v>1223</v>
      </c>
      <c r="AT84" s="17" t="s">
        <v>116</v>
      </c>
      <c r="AU84" s="17" t="s">
        <v>116</v>
      </c>
      <c r="AV84" s="17" t="s">
        <v>116</v>
      </c>
      <c r="AW84" s="17" t="s">
        <v>116</v>
      </c>
      <c r="AX84" s="17" t="s">
        <v>116</v>
      </c>
      <c r="AY84" s="17" t="s">
        <v>116</v>
      </c>
      <c r="AZ84" s="17" t="s">
        <v>116</v>
      </c>
      <c r="BA84" s="17" t="s">
        <v>116</v>
      </c>
      <c r="BB84" s="17" t="s">
        <v>116</v>
      </c>
      <c r="BC84" s="17" t="s">
        <v>116</v>
      </c>
      <c r="BD84" s="17" t="s">
        <v>116</v>
      </c>
      <c r="BE84" s="17" t="s">
        <v>116</v>
      </c>
      <c r="BF84" s="17" t="s">
        <v>116</v>
      </c>
      <c r="BG84" s="17" t="s">
        <v>116</v>
      </c>
      <c r="BH84" s="17" t="s">
        <v>116</v>
      </c>
      <c r="BI84" s="17" t="s">
        <v>116</v>
      </c>
      <c r="BJ84" s="17" t="s">
        <v>116</v>
      </c>
      <c r="BK84" s="17" t="s">
        <v>116</v>
      </c>
      <c r="BL84" s="17" t="s">
        <v>116</v>
      </c>
      <c r="BM84" s="17" t="s">
        <v>116</v>
      </c>
      <c r="BN84" s="17" t="s">
        <v>116</v>
      </c>
      <c r="BO84" s="17" t="s">
        <v>116</v>
      </c>
      <c r="BP84" s="17" t="s">
        <v>116</v>
      </c>
      <c r="BQ84" s="17" t="s">
        <v>116</v>
      </c>
      <c r="BR84" s="17" t="s">
        <v>116</v>
      </c>
      <c r="BS84" s="17" t="s">
        <v>116</v>
      </c>
      <c r="BT84" s="17" t="s">
        <v>116</v>
      </c>
      <c r="BU84" s="17" t="s">
        <v>116</v>
      </c>
      <c r="BV84" s="17" t="s">
        <v>116</v>
      </c>
      <c r="BW84" s="17" t="s">
        <v>116</v>
      </c>
      <c r="BX84" s="17" t="s">
        <v>116</v>
      </c>
      <c r="BY84" s="17" t="s">
        <v>116</v>
      </c>
      <c r="BZ84" s="17" t="s">
        <v>116</v>
      </c>
      <c r="CA84" s="17" t="s">
        <v>116</v>
      </c>
    </row>
    <row r="85" spans="1:79" s="17" customFormat="1" ht="20.100000000000001" customHeight="1" x14ac:dyDescent="0.25">
      <c r="A85" s="17" t="s">
        <v>1224</v>
      </c>
      <c r="B85" s="17" t="s">
        <v>112</v>
      </c>
      <c r="C85" s="27">
        <v>20250120</v>
      </c>
      <c r="D85" s="17" t="s">
        <v>1225</v>
      </c>
      <c r="E85" s="17" t="s">
        <v>1226</v>
      </c>
      <c r="F85" s="17" t="s">
        <v>1227</v>
      </c>
      <c r="G85" s="17" t="s">
        <v>116</v>
      </c>
      <c r="H85" s="17" t="s">
        <v>1228</v>
      </c>
      <c r="I85" s="17" t="s">
        <v>1229</v>
      </c>
      <c r="J85" s="17" t="s">
        <v>116</v>
      </c>
      <c r="K85" s="17" t="s">
        <v>116</v>
      </c>
      <c r="L85" s="17" t="s">
        <v>116</v>
      </c>
      <c r="M85" s="5" t="s">
        <v>231</v>
      </c>
      <c r="N85" s="17" t="s">
        <v>1230</v>
      </c>
      <c r="O85" s="17" t="s">
        <v>112</v>
      </c>
      <c r="P85" s="20" t="s">
        <v>120</v>
      </c>
      <c r="Q85" s="17" t="s">
        <v>120</v>
      </c>
      <c r="R85" s="17" t="s">
        <v>120</v>
      </c>
      <c r="S85" s="17" t="s">
        <v>1231</v>
      </c>
      <c r="T85" s="27">
        <v>9782409045035</v>
      </c>
      <c r="U85" s="17" t="s">
        <v>122</v>
      </c>
      <c r="V85" s="27">
        <v>9782409045028</v>
      </c>
      <c r="W85" s="17" t="s">
        <v>123</v>
      </c>
      <c r="X85" s="17" t="s">
        <v>124</v>
      </c>
      <c r="Y85" s="17" t="s">
        <v>112</v>
      </c>
      <c r="Z85" s="27">
        <v>2024</v>
      </c>
      <c r="AA85" s="17" t="s">
        <v>125</v>
      </c>
      <c r="AB85" s="17" t="s">
        <v>880</v>
      </c>
      <c r="AC85" s="17" t="s">
        <v>127</v>
      </c>
      <c r="AD85" s="17" t="s">
        <v>128</v>
      </c>
      <c r="AE85" s="17" t="s">
        <v>129</v>
      </c>
      <c r="AF85" s="17" t="s">
        <v>130</v>
      </c>
      <c r="AG85" s="17" t="s">
        <v>131</v>
      </c>
      <c r="AH85" s="17" t="s">
        <v>132</v>
      </c>
      <c r="AI85" s="17" t="s">
        <v>133</v>
      </c>
      <c r="AJ85" s="17" t="s">
        <v>134</v>
      </c>
      <c r="AK85" s="17" t="s">
        <v>135</v>
      </c>
      <c r="AL85" s="17" t="s">
        <v>136</v>
      </c>
      <c r="AM85" s="17" t="s">
        <v>137</v>
      </c>
      <c r="AN85" s="17" t="s">
        <v>138</v>
      </c>
      <c r="AO85" s="17" t="s">
        <v>139</v>
      </c>
      <c r="AP85" s="17" t="s">
        <v>116</v>
      </c>
      <c r="AQ85" s="17" t="s">
        <v>1232</v>
      </c>
      <c r="AR85" s="17" t="s">
        <v>76</v>
      </c>
      <c r="AS85" s="17" t="s">
        <v>1233</v>
      </c>
      <c r="AT85" s="17" t="s">
        <v>1234</v>
      </c>
      <c r="AU85" s="17" t="s">
        <v>1235</v>
      </c>
      <c r="AV85" s="17" t="s">
        <v>1236</v>
      </c>
      <c r="AW85" s="17" t="s">
        <v>1237</v>
      </c>
      <c r="AX85" s="17" t="s">
        <v>1238</v>
      </c>
      <c r="AY85" s="17" t="s">
        <v>1239</v>
      </c>
      <c r="AZ85" s="17" t="s">
        <v>623</v>
      </c>
      <c r="BA85" s="17" t="s">
        <v>1240</v>
      </c>
      <c r="BB85" s="17" t="s">
        <v>1241</v>
      </c>
      <c r="BC85" s="17" t="s">
        <v>1242</v>
      </c>
      <c r="BD85" s="17" t="s">
        <v>1243</v>
      </c>
      <c r="BE85" s="17" t="s">
        <v>1244</v>
      </c>
      <c r="BF85" s="17" t="s">
        <v>1245</v>
      </c>
      <c r="BG85" s="17" t="s">
        <v>1246</v>
      </c>
      <c r="BH85" s="17" t="s">
        <v>1247</v>
      </c>
      <c r="BI85" s="17" t="s">
        <v>1248</v>
      </c>
      <c r="BJ85" s="17" t="s">
        <v>116</v>
      </c>
      <c r="BK85" s="17" t="s">
        <v>116</v>
      </c>
      <c r="BL85" s="17" t="s">
        <v>116</v>
      </c>
      <c r="BM85" s="17" t="s">
        <v>116</v>
      </c>
      <c r="BN85" s="17" t="s">
        <v>116</v>
      </c>
      <c r="BO85" s="17" t="s">
        <v>116</v>
      </c>
      <c r="BP85" s="17" t="s">
        <v>116</v>
      </c>
      <c r="BQ85" s="17" t="s">
        <v>116</v>
      </c>
      <c r="BR85" s="17" t="s">
        <v>116</v>
      </c>
      <c r="BS85" s="17" t="s">
        <v>116</v>
      </c>
      <c r="BT85" s="17" t="s">
        <v>116</v>
      </c>
      <c r="BU85" s="17" t="s">
        <v>116</v>
      </c>
      <c r="BV85" s="17" t="s">
        <v>116</v>
      </c>
      <c r="BW85" s="17" t="s">
        <v>116</v>
      </c>
      <c r="BX85" s="17" t="s">
        <v>116</v>
      </c>
      <c r="BY85" s="17" t="s">
        <v>116</v>
      </c>
      <c r="BZ85" s="17" t="s">
        <v>116</v>
      </c>
      <c r="CA85" s="17" t="s">
        <v>116</v>
      </c>
    </row>
    <row r="86" spans="1:79" s="17" customFormat="1" ht="20.100000000000001" customHeight="1" x14ac:dyDescent="0.25">
      <c r="A86" s="17" t="s">
        <v>1249</v>
      </c>
      <c r="B86" s="17" t="s">
        <v>112</v>
      </c>
      <c r="C86" s="27">
        <v>20250120</v>
      </c>
      <c r="D86" s="17" t="s">
        <v>1250</v>
      </c>
      <c r="E86" s="17" t="s">
        <v>1251</v>
      </c>
      <c r="F86" s="17" t="s">
        <v>1252</v>
      </c>
      <c r="G86" s="17" t="s">
        <v>116</v>
      </c>
      <c r="H86" s="17" t="s">
        <v>1253</v>
      </c>
      <c r="I86" s="17" t="s">
        <v>116</v>
      </c>
      <c r="J86" s="17" t="s">
        <v>116</v>
      </c>
      <c r="K86" s="17" t="s">
        <v>116</v>
      </c>
      <c r="L86" s="17" t="s">
        <v>116</v>
      </c>
      <c r="M86" s="5" t="s">
        <v>289</v>
      </c>
      <c r="N86" s="17" t="s">
        <v>1254</v>
      </c>
      <c r="O86" s="17" t="s">
        <v>112</v>
      </c>
      <c r="P86" s="20" t="s">
        <v>120</v>
      </c>
      <c r="Q86" s="17" t="s">
        <v>120</v>
      </c>
      <c r="R86" s="17" t="s">
        <v>120</v>
      </c>
      <c r="S86" s="17" t="s">
        <v>1255</v>
      </c>
      <c r="T86" s="27">
        <v>9782409047138</v>
      </c>
      <c r="U86" s="17" t="s">
        <v>122</v>
      </c>
      <c r="V86" s="27">
        <v>9782409047121</v>
      </c>
      <c r="W86" s="17" t="s">
        <v>123</v>
      </c>
      <c r="X86" s="17" t="s">
        <v>124</v>
      </c>
      <c r="Y86" s="17" t="s">
        <v>112</v>
      </c>
      <c r="Z86" s="27">
        <v>2024</v>
      </c>
      <c r="AA86" s="17" t="s">
        <v>125</v>
      </c>
      <c r="AB86" s="17" t="s">
        <v>172</v>
      </c>
      <c r="AC86" s="17" t="s">
        <v>127</v>
      </c>
      <c r="AD86" s="17" t="s">
        <v>128</v>
      </c>
      <c r="AE86" s="17" t="s">
        <v>129</v>
      </c>
      <c r="AF86" s="17" t="s">
        <v>130</v>
      </c>
      <c r="AG86" s="17" t="s">
        <v>131</v>
      </c>
      <c r="AH86" s="17" t="s">
        <v>132</v>
      </c>
      <c r="AI86" s="17" t="s">
        <v>133</v>
      </c>
      <c r="AJ86" s="17" t="s">
        <v>134</v>
      </c>
      <c r="AK86" s="17" t="s">
        <v>135</v>
      </c>
      <c r="AL86" s="17" t="s">
        <v>136</v>
      </c>
      <c r="AM86" s="17" t="s">
        <v>137</v>
      </c>
      <c r="AN86" s="17" t="s">
        <v>138</v>
      </c>
      <c r="AO86" s="17" t="s">
        <v>139</v>
      </c>
      <c r="AP86" s="17" t="s">
        <v>116</v>
      </c>
      <c r="AQ86" s="17" t="s">
        <v>1256</v>
      </c>
      <c r="AR86" s="17" t="s">
        <v>76</v>
      </c>
      <c r="AS86" s="17" t="s">
        <v>1257</v>
      </c>
      <c r="AT86" s="17" t="s">
        <v>116</v>
      </c>
      <c r="AU86" s="17" t="s">
        <v>116</v>
      </c>
      <c r="AV86" s="17" t="s">
        <v>116</v>
      </c>
      <c r="AW86" s="17" t="s">
        <v>116</v>
      </c>
      <c r="AX86" s="17" t="s">
        <v>116</v>
      </c>
      <c r="AY86" s="17" t="s">
        <v>116</v>
      </c>
      <c r="AZ86" s="17" t="s">
        <v>116</v>
      </c>
      <c r="BA86" s="17" t="s">
        <v>116</v>
      </c>
      <c r="BB86" s="17" t="s">
        <v>116</v>
      </c>
      <c r="BC86" s="17" t="s">
        <v>116</v>
      </c>
      <c r="BD86" s="17" t="s">
        <v>116</v>
      </c>
      <c r="BE86" s="17" t="s">
        <v>116</v>
      </c>
      <c r="BF86" s="17" t="s">
        <v>116</v>
      </c>
      <c r="BG86" s="17" t="s">
        <v>116</v>
      </c>
      <c r="BH86" s="17" t="s">
        <v>116</v>
      </c>
      <c r="BI86" s="17" t="s">
        <v>116</v>
      </c>
      <c r="BJ86" s="17" t="s">
        <v>116</v>
      </c>
      <c r="BK86" s="17" t="s">
        <v>116</v>
      </c>
      <c r="BL86" s="17" t="s">
        <v>116</v>
      </c>
      <c r="BM86" s="17" t="s">
        <v>116</v>
      </c>
      <c r="BN86" s="17" t="s">
        <v>116</v>
      </c>
      <c r="BO86" s="17" t="s">
        <v>116</v>
      </c>
      <c r="BP86" s="17" t="s">
        <v>116</v>
      </c>
      <c r="BQ86" s="17" t="s">
        <v>116</v>
      </c>
      <c r="BR86" s="17" t="s">
        <v>116</v>
      </c>
      <c r="BS86" s="17" t="s">
        <v>116</v>
      </c>
      <c r="BT86" s="17" t="s">
        <v>116</v>
      </c>
      <c r="BU86" s="17" t="s">
        <v>116</v>
      </c>
      <c r="BV86" s="17" t="s">
        <v>116</v>
      </c>
      <c r="BW86" s="17" t="s">
        <v>116</v>
      </c>
      <c r="BX86" s="17" t="s">
        <v>116</v>
      </c>
      <c r="BY86" s="17" t="s">
        <v>116</v>
      </c>
      <c r="BZ86" s="17" t="s">
        <v>116</v>
      </c>
      <c r="CA86" s="17" t="s">
        <v>116</v>
      </c>
    </row>
    <row r="87" spans="1:79" s="17" customFormat="1" ht="20.100000000000001" customHeight="1" x14ac:dyDescent="0.25">
      <c r="A87" s="17" t="s">
        <v>1258</v>
      </c>
      <c r="B87" s="17" t="s">
        <v>112</v>
      </c>
      <c r="C87" s="27">
        <v>20250120</v>
      </c>
      <c r="D87" s="17" t="s">
        <v>1259</v>
      </c>
      <c r="E87" s="17" t="s">
        <v>1260</v>
      </c>
      <c r="F87" s="17" t="s">
        <v>1261</v>
      </c>
      <c r="G87" s="17" t="s">
        <v>116</v>
      </c>
      <c r="H87" s="17" t="s">
        <v>1262</v>
      </c>
      <c r="I87" s="17" t="s">
        <v>116</v>
      </c>
      <c r="J87" s="17" t="s">
        <v>116</v>
      </c>
      <c r="K87" s="17" t="s">
        <v>116</v>
      </c>
      <c r="L87" s="17" t="s">
        <v>116</v>
      </c>
      <c r="M87" s="5" t="s">
        <v>301</v>
      </c>
      <c r="N87" s="17" t="s">
        <v>1263</v>
      </c>
      <c r="O87" s="17" t="s">
        <v>112</v>
      </c>
      <c r="P87" s="20" t="s">
        <v>120</v>
      </c>
      <c r="Q87" s="17" t="s">
        <v>120</v>
      </c>
      <c r="R87" s="17" t="s">
        <v>120</v>
      </c>
      <c r="S87" s="17" t="s">
        <v>1264</v>
      </c>
      <c r="T87" s="27">
        <v>9782409044496</v>
      </c>
      <c r="U87" s="17" t="s">
        <v>122</v>
      </c>
      <c r="V87" s="27">
        <v>9782409044489</v>
      </c>
      <c r="W87" s="17" t="s">
        <v>123</v>
      </c>
      <c r="X87" s="17" t="s">
        <v>124</v>
      </c>
      <c r="Y87" s="17" t="s">
        <v>112</v>
      </c>
      <c r="Z87" s="27">
        <v>2024</v>
      </c>
      <c r="AA87" s="17" t="s">
        <v>125</v>
      </c>
      <c r="AB87" s="17" t="s">
        <v>234</v>
      </c>
      <c r="AC87" s="17" t="s">
        <v>127</v>
      </c>
      <c r="AD87" s="17" t="s">
        <v>128</v>
      </c>
      <c r="AE87" s="17" t="s">
        <v>129</v>
      </c>
      <c r="AF87" s="17" t="s">
        <v>130</v>
      </c>
      <c r="AG87" s="17" t="s">
        <v>131</v>
      </c>
      <c r="AH87" s="17" t="s">
        <v>132</v>
      </c>
      <c r="AI87" s="17" t="s">
        <v>133</v>
      </c>
      <c r="AJ87" s="17" t="s">
        <v>134</v>
      </c>
      <c r="AK87" s="17" t="s">
        <v>135</v>
      </c>
      <c r="AL87" s="17" t="s">
        <v>136</v>
      </c>
      <c r="AM87" s="17" t="s">
        <v>137</v>
      </c>
      <c r="AN87" s="17" t="s">
        <v>138</v>
      </c>
      <c r="AO87" s="17" t="s">
        <v>139</v>
      </c>
      <c r="AP87" s="17" t="s">
        <v>116</v>
      </c>
      <c r="AQ87" s="17" t="s">
        <v>1265</v>
      </c>
      <c r="AR87" s="17" t="s">
        <v>76</v>
      </c>
      <c r="AS87" s="17" t="s">
        <v>1266</v>
      </c>
      <c r="AT87" s="17" t="s">
        <v>1267</v>
      </c>
      <c r="AU87" s="17" t="s">
        <v>1268</v>
      </c>
      <c r="AV87" s="17" t="s">
        <v>1269</v>
      </c>
      <c r="AW87" s="17" t="s">
        <v>1270</v>
      </c>
      <c r="AX87" s="17" t="s">
        <v>1271</v>
      </c>
      <c r="AY87" s="17" t="s">
        <v>1272</v>
      </c>
      <c r="AZ87" s="17" t="s">
        <v>1273</v>
      </c>
      <c r="BA87" s="17" t="s">
        <v>1274</v>
      </c>
      <c r="BB87" s="17" t="s">
        <v>1275</v>
      </c>
      <c r="BC87" s="17" t="s">
        <v>1276</v>
      </c>
      <c r="BD87" s="17" t="s">
        <v>1277</v>
      </c>
      <c r="BE87" s="17" t="s">
        <v>116</v>
      </c>
      <c r="BF87" s="17" t="s">
        <v>116</v>
      </c>
      <c r="BG87" s="17" t="s">
        <v>116</v>
      </c>
      <c r="BH87" s="17" t="s">
        <v>116</v>
      </c>
      <c r="BI87" s="17" t="s">
        <v>116</v>
      </c>
      <c r="BJ87" s="17" t="s">
        <v>116</v>
      </c>
      <c r="BK87" s="17" t="s">
        <v>116</v>
      </c>
      <c r="BL87" s="17" t="s">
        <v>116</v>
      </c>
      <c r="BM87" s="17" t="s">
        <v>116</v>
      </c>
      <c r="BN87" s="17" t="s">
        <v>116</v>
      </c>
      <c r="BO87" s="17" t="s">
        <v>116</v>
      </c>
      <c r="BP87" s="17" t="s">
        <v>116</v>
      </c>
      <c r="BQ87" s="17" t="s">
        <v>116</v>
      </c>
      <c r="BR87" s="17" t="s">
        <v>116</v>
      </c>
      <c r="BS87" s="17" t="s">
        <v>116</v>
      </c>
      <c r="BT87" s="17" t="s">
        <v>116</v>
      </c>
      <c r="BU87" s="17" t="s">
        <v>116</v>
      </c>
      <c r="BV87" s="17" t="s">
        <v>116</v>
      </c>
      <c r="BW87" s="17" t="s">
        <v>116</v>
      </c>
      <c r="BX87" s="17" t="s">
        <v>116</v>
      </c>
      <c r="BY87" s="17" t="s">
        <v>116</v>
      </c>
      <c r="BZ87" s="17" t="s">
        <v>116</v>
      </c>
      <c r="CA87" s="17" t="s">
        <v>116</v>
      </c>
    </row>
    <row r="88" spans="1:79" s="17" customFormat="1" ht="20.100000000000001" customHeight="1" x14ac:dyDescent="0.25">
      <c r="A88" s="17" t="s">
        <v>1278</v>
      </c>
      <c r="B88" s="17" t="s">
        <v>112</v>
      </c>
      <c r="C88" s="27">
        <v>20250120</v>
      </c>
      <c r="D88" s="17" t="s">
        <v>1279</v>
      </c>
      <c r="E88" s="17" t="s">
        <v>1280</v>
      </c>
      <c r="F88" s="17" t="s">
        <v>1281</v>
      </c>
      <c r="G88" s="17" t="s">
        <v>116</v>
      </c>
      <c r="H88" s="17" t="s">
        <v>1282</v>
      </c>
      <c r="I88" s="17" t="s">
        <v>116</v>
      </c>
      <c r="J88" s="17" t="s">
        <v>116</v>
      </c>
      <c r="K88" s="17" t="s">
        <v>116</v>
      </c>
      <c r="L88" s="17" t="s">
        <v>116</v>
      </c>
      <c r="M88" s="5" t="s">
        <v>301</v>
      </c>
      <c r="N88" s="17" t="s">
        <v>1283</v>
      </c>
      <c r="O88" s="17" t="s">
        <v>112</v>
      </c>
      <c r="P88" s="20" t="s">
        <v>120</v>
      </c>
      <c r="Q88" s="17" t="s">
        <v>120</v>
      </c>
      <c r="R88" s="17" t="s">
        <v>120</v>
      </c>
      <c r="S88" s="17" t="s">
        <v>1284</v>
      </c>
      <c r="T88" s="27">
        <v>9782409044083</v>
      </c>
      <c r="U88" s="17" t="s">
        <v>122</v>
      </c>
      <c r="V88" s="27">
        <v>9782409044076</v>
      </c>
      <c r="W88" s="17" t="s">
        <v>123</v>
      </c>
      <c r="X88" s="17" t="s">
        <v>124</v>
      </c>
      <c r="Y88" s="17" t="s">
        <v>112</v>
      </c>
      <c r="Z88" s="27">
        <v>2024</v>
      </c>
      <c r="AA88" s="17" t="s">
        <v>125</v>
      </c>
      <c r="AB88" s="17" t="s">
        <v>149</v>
      </c>
      <c r="AC88" s="17" t="s">
        <v>127</v>
      </c>
      <c r="AD88" s="17" t="s">
        <v>128</v>
      </c>
      <c r="AE88" s="17" t="s">
        <v>129</v>
      </c>
      <c r="AF88" s="17" t="s">
        <v>130</v>
      </c>
      <c r="AG88" s="17" t="s">
        <v>131</v>
      </c>
      <c r="AH88" s="17" t="s">
        <v>132</v>
      </c>
      <c r="AI88" s="17" t="s">
        <v>133</v>
      </c>
      <c r="AJ88" s="17" t="s">
        <v>134</v>
      </c>
      <c r="AK88" s="17" t="s">
        <v>135</v>
      </c>
      <c r="AL88" s="17" t="s">
        <v>136</v>
      </c>
      <c r="AM88" s="17" t="s">
        <v>137</v>
      </c>
      <c r="AN88" s="17" t="s">
        <v>138</v>
      </c>
      <c r="AO88" s="17" t="s">
        <v>139</v>
      </c>
      <c r="AP88" s="17" t="s">
        <v>116</v>
      </c>
      <c r="AQ88" s="17" t="s">
        <v>1285</v>
      </c>
      <c r="AR88" s="17" t="s">
        <v>76</v>
      </c>
      <c r="AS88" s="17" t="s">
        <v>926</v>
      </c>
      <c r="AT88" s="17" t="s">
        <v>1286</v>
      </c>
      <c r="AU88" s="17" t="s">
        <v>1287</v>
      </c>
      <c r="AV88" s="17" t="s">
        <v>1288</v>
      </c>
      <c r="AW88" s="17" t="s">
        <v>1289</v>
      </c>
      <c r="AX88" s="17" t="s">
        <v>1290</v>
      </c>
      <c r="AY88" s="17" t="s">
        <v>1291</v>
      </c>
      <c r="AZ88" s="17" t="s">
        <v>116</v>
      </c>
      <c r="BA88" s="17" t="s">
        <v>116</v>
      </c>
      <c r="BB88" s="17" t="s">
        <v>116</v>
      </c>
      <c r="BC88" s="17" t="s">
        <v>116</v>
      </c>
      <c r="BD88" s="17" t="s">
        <v>116</v>
      </c>
      <c r="BE88" s="17" t="s">
        <v>116</v>
      </c>
      <c r="BF88" s="17" t="s">
        <v>116</v>
      </c>
      <c r="BG88" s="17" t="s">
        <v>116</v>
      </c>
      <c r="BH88" s="17" t="s">
        <v>116</v>
      </c>
      <c r="BI88" s="17" t="s">
        <v>116</v>
      </c>
      <c r="BJ88" s="17" t="s">
        <v>116</v>
      </c>
      <c r="BK88" s="17" t="s">
        <v>116</v>
      </c>
      <c r="BL88" s="17" t="s">
        <v>116</v>
      </c>
      <c r="BM88" s="17" t="s">
        <v>116</v>
      </c>
      <c r="BN88" s="17" t="s">
        <v>116</v>
      </c>
      <c r="BO88" s="17" t="s">
        <v>116</v>
      </c>
      <c r="BP88" s="17" t="s">
        <v>116</v>
      </c>
      <c r="BQ88" s="17" t="s">
        <v>116</v>
      </c>
      <c r="BR88" s="17" t="s">
        <v>116</v>
      </c>
      <c r="BS88" s="17" t="s">
        <v>116</v>
      </c>
      <c r="BT88" s="17" t="s">
        <v>116</v>
      </c>
      <c r="BU88" s="17" t="s">
        <v>116</v>
      </c>
      <c r="BV88" s="17" t="s">
        <v>116</v>
      </c>
      <c r="BW88" s="17" t="s">
        <v>116</v>
      </c>
      <c r="BX88" s="17" t="s">
        <v>116</v>
      </c>
      <c r="BY88" s="17" t="s">
        <v>116</v>
      </c>
      <c r="BZ88" s="17" t="s">
        <v>116</v>
      </c>
      <c r="CA88" s="17" t="s">
        <v>116</v>
      </c>
    </row>
    <row r="89" spans="1:79" s="17" customFormat="1" ht="20.100000000000001" customHeight="1" x14ac:dyDescent="0.25">
      <c r="A89" s="17" t="s">
        <v>1292</v>
      </c>
      <c r="B89" s="17" t="s">
        <v>112</v>
      </c>
      <c r="C89" s="27">
        <v>20250120</v>
      </c>
      <c r="D89" s="17" t="s">
        <v>1293</v>
      </c>
      <c r="E89" s="17" t="s">
        <v>1294</v>
      </c>
      <c r="F89" s="17" t="s">
        <v>1295</v>
      </c>
      <c r="G89" s="17" t="s">
        <v>116</v>
      </c>
      <c r="H89" s="17" t="s">
        <v>1296</v>
      </c>
      <c r="I89" s="17" t="s">
        <v>1297</v>
      </c>
      <c r="J89" s="17" t="s">
        <v>116</v>
      </c>
      <c r="K89" s="17" t="s">
        <v>116</v>
      </c>
      <c r="L89" s="17" t="s">
        <v>116</v>
      </c>
      <c r="M89" s="5" t="s">
        <v>289</v>
      </c>
      <c r="N89" s="17" t="s">
        <v>1298</v>
      </c>
      <c r="O89" s="17" t="s">
        <v>112</v>
      </c>
      <c r="P89" s="20" t="s">
        <v>120</v>
      </c>
      <c r="Q89" s="17" t="s">
        <v>120</v>
      </c>
      <c r="R89" s="17" t="s">
        <v>120</v>
      </c>
      <c r="S89" s="17" t="s">
        <v>1299</v>
      </c>
      <c r="T89" s="27">
        <v>9782409047114</v>
      </c>
      <c r="U89" s="17" t="s">
        <v>122</v>
      </c>
      <c r="V89" s="27">
        <v>9782409047107</v>
      </c>
      <c r="W89" s="17" t="s">
        <v>123</v>
      </c>
      <c r="X89" s="17" t="s">
        <v>124</v>
      </c>
      <c r="Y89" s="17" t="s">
        <v>112</v>
      </c>
      <c r="Z89" s="27">
        <v>2024</v>
      </c>
      <c r="AA89" s="17" t="s">
        <v>125</v>
      </c>
      <c r="AB89" s="17" t="s">
        <v>292</v>
      </c>
      <c r="AC89" s="17" t="s">
        <v>127</v>
      </c>
      <c r="AD89" s="17" t="s">
        <v>128</v>
      </c>
      <c r="AE89" s="17" t="s">
        <v>129</v>
      </c>
      <c r="AF89" s="17" t="s">
        <v>130</v>
      </c>
      <c r="AG89" s="17" t="s">
        <v>131</v>
      </c>
      <c r="AH89" s="17" t="s">
        <v>132</v>
      </c>
      <c r="AI89" s="17" t="s">
        <v>133</v>
      </c>
      <c r="AJ89" s="17" t="s">
        <v>134</v>
      </c>
      <c r="AK89" s="17" t="s">
        <v>135</v>
      </c>
      <c r="AL89" s="17" t="s">
        <v>136</v>
      </c>
      <c r="AM89" s="17" t="s">
        <v>137</v>
      </c>
      <c r="AN89" s="17" t="s">
        <v>138</v>
      </c>
      <c r="AO89" s="17" t="s">
        <v>139</v>
      </c>
      <c r="AP89" s="17" t="s">
        <v>116</v>
      </c>
      <c r="AQ89" s="17" t="s">
        <v>1300</v>
      </c>
      <c r="AR89" s="17" t="s">
        <v>76</v>
      </c>
      <c r="AS89" s="17" t="s">
        <v>1301</v>
      </c>
      <c r="AT89" s="17" t="s">
        <v>1302</v>
      </c>
      <c r="AU89" s="17" t="s">
        <v>1303</v>
      </c>
      <c r="AV89" s="17" t="s">
        <v>116</v>
      </c>
      <c r="AW89" s="17" t="s">
        <v>116</v>
      </c>
      <c r="AX89" s="17" t="s">
        <v>116</v>
      </c>
      <c r="AY89" s="17" t="s">
        <v>116</v>
      </c>
      <c r="AZ89" s="17" t="s">
        <v>116</v>
      </c>
      <c r="BA89" s="17" t="s">
        <v>116</v>
      </c>
      <c r="BB89" s="17" t="s">
        <v>116</v>
      </c>
      <c r="BC89" s="17" t="s">
        <v>116</v>
      </c>
      <c r="BD89" s="17" t="s">
        <v>116</v>
      </c>
      <c r="BE89" s="17" t="s">
        <v>116</v>
      </c>
      <c r="BF89" s="17" t="s">
        <v>116</v>
      </c>
      <c r="BG89" s="17" t="s">
        <v>116</v>
      </c>
      <c r="BH89" s="17" t="s">
        <v>116</v>
      </c>
      <c r="BI89" s="17" t="s">
        <v>116</v>
      </c>
      <c r="BJ89" s="17" t="s">
        <v>116</v>
      </c>
      <c r="BK89" s="17" t="s">
        <v>116</v>
      </c>
      <c r="BL89" s="17" t="s">
        <v>116</v>
      </c>
      <c r="BM89" s="17" t="s">
        <v>116</v>
      </c>
      <c r="BN89" s="17" t="s">
        <v>116</v>
      </c>
      <c r="BO89" s="17" t="s">
        <v>116</v>
      </c>
      <c r="BP89" s="17" t="s">
        <v>116</v>
      </c>
      <c r="BQ89" s="17" t="s">
        <v>116</v>
      </c>
      <c r="BR89" s="17" t="s">
        <v>116</v>
      </c>
      <c r="BS89" s="17" t="s">
        <v>116</v>
      </c>
      <c r="BT89" s="17" t="s">
        <v>116</v>
      </c>
      <c r="BU89" s="17" t="s">
        <v>116</v>
      </c>
      <c r="BV89" s="17" t="s">
        <v>116</v>
      </c>
      <c r="BW89" s="17" t="s">
        <v>116</v>
      </c>
      <c r="BX89" s="17" t="s">
        <v>116</v>
      </c>
      <c r="BY89" s="17" t="s">
        <v>116</v>
      </c>
      <c r="BZ89" s="17" t="s">
        <v>116</v>
      </c>
      <c r="CA89" s="17" t="s">
        <v>116</v>
      </c>
    </row>
    <row r="90" spans="1:79" s="17" customFormat="1" ht="20.100000000000001" customHeight="1" x14ac:dyDescent="0.25">
      <c r="A90" s="17" t="s">
        <v>1304</v>
      </c>
      <c r="B90" s="17" t="s">
        <v>112</v>
      </c>
      <c r="C90" s="27">
        <v>20250120</v>
      </c>
      <c r="D90" s="17" t="s">
        <v>1305</v>
      </c>
      <c r="E90" s="17" t="s">
        <v>1306</v>
      </c>
      <c r="F90" s="17" t="s">
        <v>421</v>
      </c>
      <c r="G90" s="17" t="s">
        <v>116</v>
      </c>
      <c r="H90" s="17" t="s">
        <v>422</v>
      </c>
      <c r="I90" s="17" t="s">
        <v>423</v>
      </c>
      <c r="J90" s="17" t="s">
        <v>116</v>
      </c>
      <c r="K90" s="17" t="s">
        <v>116</v>
      </c>
      <c r="L90" s="17" t="s">
        <v>116</v>
      </c>
      <c r="M90" s="5" t="s">
        <v>480</v>
      </c>
      <c r="N90" s="17" t="s">
        <v>1307</v>
      </c>
      <c r="O90" s="17" t="s">
        <v>112</v>
      </c>
      <c r="P90" s="20" t="s">
        <v>120</v>
      </c>
      <c r="Q90" s="17" t="s">
        <v>120</v>
      </c>
      <c r="R90" s="17" t="s">
        <v>120</v>
      </c>
      <c r="S90" s="17" t="s">
        <v>1308</v>
      </c>
      <c r="T90" s="27">
        <v>9782409043710</v>
      </c>
      <c r="U90" s="17" t="s">
        <v>122</v>
      </c>
      <c r="V90" s="27">
        <v>9782409043703</v>
      </c>
      <c r="W90" s="17" t="s">
        <v>123</v>
      </c>
      <c r="X90" s="17" t="s">
        <v>124</v>
      </c>
      <c r="Y90" s="17" t="s">
        <v>112</v>
      </c>
      <c r="Z90" s="27">
        <v>2024</v>
      </c>
      <c r="AA90" s="17" t="s">
        <v>125</v>
      </c>
      <c r="AB90" s="17" t="s">
        <v>222</v>
      </c>
      <c r="AC90" s="17" t="s">
        <v>127</v>
      </c>
      <c r="AD90" s="17" t="s">
        <v>128</v>
      </c>
      <c r="AE90" s="17" t="s">
        <v>129</v>
      </c>
      <c r="AF90" s="17" t="s">
        <v>130</v>
      </c>
      <c r="AG90" s="17" t="s">
        <v>131</v>
      </c>
      <c r="AH90" s="17" t="s">
        <v>132</v>
      </c>
      <c r="AI90" s="17" t="s">
        <v>133</v>
      </c>
      <c r="AJ90" s="17" t="s">
        <v>134</v>
      </c>
      <c r="AK90" s="17" t="s">
        <v>135</v>
      </c>
      <c r="AL90" s="17" t="s">
        <v>136</v>
      </c>
      <c r="AM90" s="17" t="s">
        <v>137</v>
      </c>
      <c r="AN90" s="17" t="s">
        <v>138</v>
      </c>
      <c r="AO90" s="17" t="s">
        <v>139</v>
      </c>
      <c r="AP90" s="17" t="s">
        <v>116</v>
      </c>
      <c r="AQ90" s="17" t="s">
        <v>1309</v>
      </c>
      <c r="AR90" s="17" t="s">
        <v>76</v>
      </c>
      <c r="AS90" s="17" t="s">
        <v>428</v>
      </c>
      <c r="AT90" s="17" t="s">
        <v>429</v>
      </c>
      <c r="AU90" s="17" t="s">
        <v>431</v>
      </c>
      <c r="AV90" s="17" t="s">
        <v>433</v>
      </c>
      <c r="AW90" s="17" t="s">
        <v>1310</v>
      </c>
      <c r="AX90" s="17" t="s">
        <v>1311</v>
      </c>
      <c r="AY90" s="17" t="s">
        <v>1312</v>
      </c>
      <c r="AZ90" s="17" t="s">
        <v>116</v>
      </c>
      <c r="BA90" s="17" t="s">
        <v>116</v>
      </c>
      <c r="BB90" s="17" t="s">
        <v>116</v>
      </c>
      <c r="BC90" s="17" t="s">
        <v>116</v>
      </c>
      <c r="BD90" s="17" t="s">
        <v>116</v>
      </c>
      <c r="BE90" s="17" t="s">
        <v>116</v>
      </c>
      <c r="BF90" s="17" t="s">
        <v>116</v>
      </c>
      <c r="BG90" s="17" t="s">
        <v>116</v>
      </c>
      <c r="BH90" s="17" t="s">
        <v>116</v>
      </c>
      <c r="BI90" s="17" t="s">
        <v>116</v>
      </c>
      <c r="BJ90" s="17" t="s">
        <v>116</v>
      </c>
      <c r="BK90" s="17" t="s">
        <v>116</v>
      </c>
      <c r="BL90" s="17" t="s">
        <v>116</v>
      </c>
      <c r="BM90" s="17" t="s">
        <v>116</v>
      </c>
      <c r="BN90" s="17" t="s">
        <v>116</v>
      </c>
      <c r="BO90" s="17" t="s">
        <v>116</v>
      </c>
      <c r="BP90" s="17" t="s">
        <v>116</v>
      </c>
      <c r="BQ90" s="17" t="s">
        <v>116</v>
      </c>
      <c r="BR90" s="17" t="s">
        <v>116</v>
      </c>
      <c r="BS90" s="17" t="s">
        <v>116</v>
      </c>
      <c r="BT90" s="17" t="s">
        <v>116</v>
      </c>
      <c r="BU90" s="17" t="s">
        <v>116</v>
      </c>
      <c r="BV90" s="17" t="s">
        <v>116</v>
      </c>
      <c r="BW90" s="17" t="s">
        <v>116</v>
      </c>
      <c r="BX90" s="17" t="s">
        <v>116</v>
      </c>
      <c r="BY90" s="17" t="s">
        <v>116</v>
      </c>
      <c r="BZ90" s="17" t="s">
        <v>116</v>
      </c>
      <c r="CA90" s="17" t="s">
        <v>116</v>
      </c>
    </row>
    <row r="91" spans="1:79" s="17" customFormat="1" ht="20.100000000000001" customHeight="1" x14ac:dyDescent="0.25">
      <c r="A91" s="17" t="s">
        <v>1313</v>
      </c>
      <c r="B91" s="17" t="s">
        <v>112</v>
      </c>
      <c r="C91" s="27">
        <v>20250120</v>
      </c>
      <c r="D91" s="17" t="s">
        <v>1314</v>
      </c>
      <c r="E91" s="17" t="s">
        <v>1315</v>
      </c>
      <c r="F91" s="17" t="s">
        <v>1316</v>
      </c>
      <c r="G91" s="17" t="s">
        <v>116</v>
      </c>
      <c r="H91" s="17" t="s">
        <v>1317</v>
      </c>
      <c r="I91" s="17" t="s">
        <v>116</v>
      </c>
      <c r="J91" s="17" t="s">
        <v>116</v>
      </c>
      <c r="K91" s="17" t="s">
        <v>116</v>
      </c>
      <c r="L91" s="17" t="s">
        <v>116</v>
      </c>
      <c r="M91" s="5" t="s">
        <v>351</v>
      </c>
      <c r="N91" s="17" t="s">
        <v>1318</v>
      </c>
      <c r="O91" s="17" t="s">
        <v>112</v>
      </c>
      <c r="P91" s="20" t="s">
        <v>120</v>
      </c>
      <c r="Q91" s="17" t="s">
        <v>120</v>
      </c>
      <c r="R91" s="17" t="s">
        <v>120</v>
      </c>
      <c r="S91" s="17" t="s">
        <v>1319</v>
      </c>
      <c r="T91" s="27">
        <v>9782409047626</v>
      </c>
      <c r="U91" s="17" t="s">
        <v>122</v>
      </c>
      <c r="V91" s="27">
        <v>9782409047619</v>
      </c>
      <c r="W91" s="17" t="s">
        <v>123</v>
      </c>
      <c r="X91" s="17" t="s">
        <v>124</v>
      </c>
      <c r="Y91" s="17" t="s">
        <v>112</v>
      </c>
      <c r="Z91" s="27">
        <v>2024</v>
      </c>
      <c r="AA91" s="17" t="s">
        <v>125</v>
      </c>
      <c r="AB91" s="17" t="s">
        <v>172</v>
      </c>
      <c r="AC91" s="17" t="s">
        <v>127</v>
      </c>
      <c r="AD91" s="17" t="s">
        <v>128</v>
      </c>
      <c r="AE91" s="17" t="s">
        <v>129</v>
      </c>
      <c r="AF91" s="17" t="s">
        <v>130</v>
      </c>
      <c r="AG91" s="17" t="s">
        <v>131</v>
      </c>
      <c r="AH91" s="17" t="s">
        <v>132</v>
      </c>
      <c r="AI91" s="17" t="s">
        <v>133</v>
      </c>
      <c r="AJ91" s="17" t="s">
        <v>134</v>
      </c>
      <c r="AK91" s="17" t="s">
        <v>135</v>
      </c>
      <c r="AL91" s="17" t="s">
        <v>136</v>
      </c>
      <c r="AM91" s="17" t="s">
        <v>137</v>
      </c>
      <c r="AN91" s="17" t="s">
        <v>138</v>
      </c>
      <c r="AO91" s="17" t="s">
        <v>139</v>
      </c>
      <c r="AP91" s="17" t="s">
        <v>116</v>
      </c>
      <c r="AQ91" s="17" t="s">
        <v>1320</v>
      </c>
      <c r="AR91" s="17" t="s">
        <v>76</v>
      </c>
      <c r="AS91" s="17" t="s">
        <v>1321</v>
      </c>
      <c r="AT91" s="17" t="s">
        <v>116</v>
      </c>
      <c r="AU91" s="17" t="s">
        <v>116</v>
      </c>
      <c r="AV91" s="17" t="s">
        <v>116</v>
      </c>
      <c r="AW91" s="17" t="s">
        <v>116</v>
      </c>
      <c r="AX91" s="17" t="s">
        <v>116</v>
      </c>
      <c r="AY91" s="17" t="s">
        <v>116</v>
      </c>
      <c r="AZ91" s="17" t="s">
        <v>116</v>
      </c>
      <c r="BA91" s="17" t="s">
        <v>116</v>
      </c>
      <c r="BB91" s="17" t="s">
        <v>116</v>
      </c>
      <c r="BC91" s="17" t="s">
        <v>116</v>
      </c>
      <c r="BD91" s="17" t="s">
        <v>116</v>
      </c>
      <c r="BE91" s="17" t="s">
        <v>116</v>
      </c>
      <c r="BF91" s="17" t="s">
        <v>116</v>
      </c>
      <c r="BG91" s="17" t="s">
        <v>116</v>
      </c>
      <c r="BH91" s="17" t="s">
        <v>116</v>
      </c>
      <c r="BI91" s="17" t="s">
        <v>116</v>
      </c>
      <c r="BJ91" s="17" t="s">
        <v>116</v>
      </c>
      <c r="BK91" s="17" t="s">
        <v>116</v>
      </c>
      <c r="BL91" s="17" t="s">
        <v>116</v>
      </c>
      <c r="BM91" s="17" t="s">
        <v>116</v>
      </c>
      <c r="BN91" s="17" t="s">
        <v>116</v>
      </c>
      <c r="BO91" s="17" t="s">
        <v>116</v>
      </c>
      <c r="BP91" s="17" t="s">
        <v>116</v>
      </c>
      <c r="BQ91" s="17" t="s">
        <v>116</v>
      </c>
      <c r="BR91" s="17" t="s">
        <v>116</v>
      </c>
      <c r="BS91" s="17" t="s">
        <v>116</v>
      </c>
      <c r="BT91" s="17" t="s">
        <v>116</v>
      </c>
      <c r="BU91" s="17" t="s">
        <v>116</v>
      </c>
      <c r="BV91" s="17" t="s">
        <v>116</v>
      </c>
      <c r="BW91" s="17" t="s">
        <v>116</v>
      </c>
      <c r="BX91" s="17" t="s">
        <v>116</v>
      </c>
      <c r="BY91" s="17" t="s">
        <v>116</v>
      </c>
      <c r="BZ91" s="17" t="s">
        <v>116</v>
      </c>
      <c r="CA91" s="17" t="s">
        <v>116</v>
      </c>
    </row>
    <row r="92" spans="1:79" s="17" customFormat="1" ht="20.100000000000001" customHeight="1" x14ac:dyDescent="0.25">
      <c r="A92" s="17" t="s">
        <v>1322</v>
      </c>
      <c r="B92" s="17" t="s">
        <v>112</v>
      </c>
      <c r="C92" s="27">
        <v>20250120</v>
      </c>
      <c r="D92" s="17" t="s">
        <v>1323</v>
      </c>
      <c r="E92" s="17" t="s">
        <v>1324</v>
      </c>
      <c r="F92" s="17" t="s">
        <v>461</v>
      </c>
      <c r="G92" s="17" t="s">
        <v>116</v>
      </c>
      <c r="H92" s="17" t="s">
        <v>462</v>
      </c>
      <c r="I92" s="17" t="s">
        <v>116</v>
      </c>
      <c r="J92" s="17" t="s">
        <v>116</v>
      </c>
      <c r="K92" s="17" t="s">
        <v>116</v>
      </c>
      <c r="L92" s="17" t="s">
        <v>116</v>
      </c>
      <c r="M92" s="5" t="s">
        <v>1325</v>
      </c>
      <c r="N92" s="17" t="s">
        <v>1326</v>
      </c>
      <c r="O92" s="17" t="s">
        <v>112</v>
      </c>
      <c r="P92" s="20" t="s">
        <v>120</v>
      </c>
      <c r="Q92" s="17" t="s">
        <v>120</v>
      </c>
      <c r="R92" s="17" t="s">
        <v>120</v>
      </c>
      <c r="S92" s="17" t="s">
        <v>1327</v>
      </c>
      <c r="T92" s="27">
        <v>9782409042089</v>
      </c>
      <c r="U92" s="17" t="s">
        <v>122</v>
      </c>
      <c r="V92" s="27">
        <v>9782409041853</v>
      </c>
      <c r="W92" s="17" t="s">
        <v>123</v>
      </c>
      <c r="X92" s="17" t="s">
        <v>124</v>
      </c>
      <c r="Y92" s="17" t="s">
        <v>112</v>
      </c>
      <c r="Z92" s="27">
        <v>2023</v>
      </c>
      <c r="AA92" s="17" t="s">
        <v>125</v>
      </c>
      <c r="AB92" s="17" t="s">
        <v>1328</v>
      </c>
      <c r="AC92" s="17" t="s">
        <v>127</v>
      </c>
      <c r="AD92" s="17" t="s">
        <v>128</v>
      </c>
      <c r="AE92" s="17" t="s">
        <v>129</v>
      </c>
      <c r="AF92" s="17" t="s">
        <v>130</v>
      </c>
      <c r="AG92" s="17" t="s">
        <v>131</v>
      </c>
      <c r="AH92" s="17" t="s">
        <v>132</v>
      </c>
      <c r="AI92" s="17" t="s">
        <v>133</v>
      </c>
      <c r="AJ92" s="17" t="s">
        <v>134</v>
      </c>
      <c r="AK92" s="17" t="s">
        <v>135</v>
      </c>
      <c r="AL92" s="17" t="s">
        <v>136</v>
      </c>
      <c r="AM92" s="17" t="s">
        <v>137</v>
      </c>
      <c r="AN92" s="17" t="s">
        <v>138</v>
      </c>
      <c r="AO92" s="17" t="s">
        <v>139</v>
      </c>
      <c r="AP92" s="17" t="s">
        <v>116</v>
      </c>
      <c r="AQ92" s="17" t="s">
        <v>1329</v>
      </c>
      <c r="AR92" s="17" t="s">
        <v>76</v>
      </c>
      <c r="AS92" s="17" t="s">
        <v>1330</v>
      </c>
      <c r="AT92" s="17" t="s">
        <v>1331</v>
      </c>
      <c r="AU92" s="17" t="s">
        <v>1332</v>
      </c>
      <c r="AV92" s="17" t="s">
        <v>1333</v>
      </c>
      <c r="AW92" s="17" t="s">
        <v>1334</v>
      </c>
      <c r="AX92" s="17" t="s">
        <v>1335</v>
      </c>
      <c r="AY92" s="17" t="s">
        <v>1336</v>
      </c>
      <c r="AZ92" s="17" t="s">
        <v>1337</v>
      </c>
      <c r="BA92" s="17" t="s">
        <v>1338</v>
      </c>
      <c r="BB92" s="17" t="s">
        <v>1339</v>
      </c>
      <c r="BC92" s="17" t="s">
        <v>1340</v>
      </c>
      <c r="BD92" s="17" t="s">
        <v>1341</v>
      </c>
      <c r="BE92" s="17" t="s">
        <v>1342</v>
      </c>
      <c r="BF92" s="17" t="s">
        <v>1343</v>
      </c>
      <c r="BG92" s="17" t="s">
        <v>116</v>
      </c>
      <c r="BH92" s="17" t="s">
        <v>116</v>
      </c>
      <c r="BI92" s="17" t="s">
        <v>116</v>
      </c>
      <c r="BJ92" s="17" t="s">
        <v>116</v>
      </c>
      <c r="BK92" s="17" t="s">
        <v>116</v>
      </c>
      <c r="BL92" s="17" t="s">
        <v>116</v>
      </c>
      <c r="BM92" s="17" t="s">
        <v>116</v>
      </c>
      <c r="BN92" s="17" t="s">
        <v>116</v>
      </c>
      <c r="BO92" s="17" t="s">
        <v>116</v>
      </c>
      <c r="BP92" s="17" t="s">
        <v>116</v>
      </c>
      <c r="BQ92" s="17" t="s">
        <v>116</v>
      </c>
      <c r="BR92" s="17" t="s">
        <v>116</v>
      </c>
      <c r="BS92" s="17" t="s">
        <v>116</v>
      </c>
      <c r="BT92" s="17" t="s">
        <v>116</v>
      </c>
      <c r="BU92" s="17" t="s">
        <v>116</v>
      </c>
      <c r="BV92" s="17" t="s">
        <v>116</v>
      </c>
      <c r="BW92" s="17" t="s">
        <v>116</v>
      </c>
      <c r="BX92" s="17" t="s">
        <v>116</v>
      </c>
      <c r="BY92" s="17" t="s">
        <v>116</v>
      </c>
      <c r="BZ92" s="17" t="s">
        <v>116</v>
      </c>
      <c r="CA92" s="17" t="s">
        <v>116</v>
      </c>
    </row>
    <row r="93" spans="1:79" s="17" customFormat="1" ht="20.100000000000001" customHeight="1" x14ac:dyDescent="0.25">
      <c r="A93" s="17" t="s">
        <v>1344</v>
      </c>
      <c r="B93" s="17" t="s">
        <v>112</v>
      </c>
      <c r="C93" s="27">
        <v>20250120</v>
      </c>
      <c r="D93" s="17" t="s">
        <v>1345</v>
      </c>
      <c r="E93" s="17" t="s">
        <v>1346</v>
      </c>
      <c r="F93" s="17" t="s">
        <v>1347</v>
      </c>
      <c r="G93" s="17" t="s">
        <v>116</v>
      </c>
      <c r="H93" s="17" t="s">
        <v>1348</v>
      </c>
      <c r="I93" s="17" t="s">
        <v>116</v>
      </c>
      <c r="J93" s="17" t="s">
        <v>116</v>
      </c>
      <c r="K93" s="17" t="s">
        <v>116</v>
      </c>
      <c r="L93" s="17" t="s">
        <v>116</v>
      </c>
      <c r="M93" s="5" t="s">
        <v>1349</v>
      </c>
      <c r="N93" s="17" t="s">
        <v>1350</v>
      </c>
      <c r="O93" s="17" t="s">
        <v>112</v>
      </c>
      <c r="P93" s="20" t="s">
        <v>120</v>
      </c>
      <c r="Q93" s="17" t="s">
        <v>120</v>
      </c>
      <c r="R93" s="17" t="s">
        <v>120</v>
      </c>
      <c r="S93" s="17" t="s">
        <v>1351</v>
      </c>
      <c r="T93" s="27">
        <v>9782409041136</v>
      </c>
      <c r="U93" s="17" t="s">
        <v>122</v>
      </c>
      <c r="V93" s="27">
        <v>9782409041129</v>
      </c>
      <c r="W93" s="17" t="s">
        <v>123</v>
      </c>
      <c r="X93" s="17" t="s">
        <v>124</v>
      </c>
      <c r="Y93" s="17" t="s">
        <v>112</v>
      </c>
      <c r="Z93" s="27">
        <v>2023</v>
      </c>
      <c r="AA93" s="17" t="s">
        <v>125</v>
      </c>
      <c r="AB93" s="17" t="s">
        <v>149</v>
      </c>
      <c r="AC93" s="17" t="s">
        <v>127</v>
      </c>
      <c r="AD93" s="17" t="s">
        <v>128</v>
      </c>
      <c r="AE93" s="17" t="s">
        <v>129</v>
      </c>
      <c r="AF93" s="17" t="s">
        <v>130</v>
      </c>
      <c r="AG93" s="17" t="s">
        <v>131</v>
      </c>
      <c r="AH93" s="17" t="s">
        <v>132</v>
      </c>
      <c r="AI93" s="17" t="s">
        <v>133</v>
      </c>
      <c r="AJ93" s="17" t="s">
        <v>134</v>
      </c>
      <c r="AK93" s="17" t="s">
        <v>135</v>
      </c>
      <c r="AL93" s="17" t="s">
        <v>136</v>
      </c>
      <c r="AM93" s="17" t="s">
        <v>137</v>
      </c>
      <c r="AN93" s="17" t="s">
        <v>138</v>
      </c>
      <c r="AO93" s="17" t="s">
        <v>139</v>
      </c>
      <c r="AP93" s="17" t="s">
        <v>116</v>
      </c>
      <c r="AQ93" s="17" t="s">
        <v>1352</v>
      </c>
      <c r="AR93" s="17" t="s">
        <v>76</v>
      </c>
      <c r="AS93" s="17" t="s">
        <v>897</v>
      </c>
      <c r="AT93" s="17" t="s">
        <v>1353</v>
      </c>
      <c r="AU93" s="17" t="s">
        <v>1002</v>
      </c>
      <c r="AV93" s="17" t="s">
        <v>1354</v>
      </c>
      <c r="AW93" s="17" t="s">
        <v>1355</v>
      </c>
      <c r="AX93" s="17" t="s">
        <v>1006</v>
      </c>
      <c r="AY93" s="17" t="s">
        <v>1356</v>
      </c>
      <c r="AZ93" s="17" t="s">
        <v>116</v>
      </c>
      <c r="BA93" s="17" t="s">
        <v>116</v>
      </c>
      <c r="BB93" s="17" t="s">
        <v>116</v>
      </c>
      <c r="BC93" s="17" t="s">
        <v>116</v>
      </c>
      <c r="BD93" s="17" t="s">
        <v>116</v>
      </c>
      <c r="BE93" s="17" t="s">
        <v>116</v>
      </c>
      <c r="BF93" s="17" t="s">
        <v>116</v>
      </c>
      <c r="BG93" s="17" t="s">
        <v>116</v>
      </c>
      <c r="BH93" s="17" t="s">
        <v>116</v>
      </c>
      <c r="BI93" s="17" t="s">
        <v>116</v>
      </c>
      <c r="BJ93" s="17" t="s">
        <v>116</v>
      </c>
      <c r="BK93" s="17" t="s">
        <v>116</v>
      </c>
      <c r="BL93" s="17" t="s">
        <v>116</v>
      </c>
      <c r="BM93" s="17" t="s">
        <v>116</v>
      </c>
      <c r="BN93" s="17" t="s">
        <v>116</v>
      </c>
      <c r="BO93" s="17" t="s">
        <v>116</v>
      </c>
      <c r="BP93" s="17" t="s">
        <v>116</v>
      </c>
      <c r="BQ93" s="17" t="s">
        <v>116</v>
      </c>
      <c r="BR93" s="17" t="s">
        <v>116</v>
      </c>
      <c r="BS93" s="17" t="s">
        <v>116</v>
      </c>
      <c r="BT93" s="17" t="s">
        <v>116</v>
      </c>
      <c r="BU93" s="17" t="s">
        <v>116</v>
      </c>
      <c r="BV93" s="17" t="s">
        <v>116</v>
      </c>
      <c r="BW93" s="17" t="s">
        <v>116</v>
      </c>
      <c r="BX93" s="17" t="s">
        <v>116</v>
      </c>
      <c r="BY93" s="17" t="s">
        <v>116</v>
      </c>
      <c r="BZ93" s="17" t="s">
        <v>116</v>
      </c>
      <c r="CA93" s="17" t="s">
        <v>116</v>
      </c>
    </row>
    <row r="94" spans="1:79" s="17" customFormat="1" ht="20.100000000000001" customHeight="1" x14ac:dyDescent="0.25">
      <c r="A94" s="17" t="s">
        <v>1357</v>
      </c>
      <c r="B94" s="17" t="s">
        <v>112</v>
      </c>
      <c r="C94" s="27">
        <v>20250120</v>
      </c>
      <c r="D94" s="17" t="s">
        <v>1358</v>
      </c>
      <c r="E94" s="17" t="s">
        <v>1359</v>
      </c>
      <c r="F94" s="17" t="s">
        <v>1360</v>
      </c>
      <c r="G94" s="17" t="s">
        <v>116</v>
      </c>
      <c r="H94" s="17" t="s">
        <v>1361</v>
      </c>
      <c r="I94" s="17" t="s">
        <v>116</v>
      </c>
      <c r="J94" s="17" t="s">
        <v>116</v>
      </c>
      <c r="K94" s="17" t="s">
        <v>116</v>
      </c>
      <c r="L94" s="17" t="s">
        <v>116</v>
      </c>
      <c r="M94" s="5" t="s">
        <v>1362</v>
      </c>
      <c r="N94" s="17" t="s">
        <v>1363</v>
      </c>
      <c r="O94" s="17" t="s">
        <v>112</v>
      </c>
      <c r="P94" s="20" t="s">
        <v>120</v>
      </c>
      <c r="Q94" s="17" t="s">
        <v>120</v>
      </c>
      <c r="R94" s="17" t="s">
        <v>120</v>
      </c>
      <c r="S94" s="17" t="s">
        <v>1364</v>
      </c>
      <c r="T94" s="27">
        <v>9782409042287</v>
      </c>
      <c r="U94" s="17" t="s">
        <v>122</v>
      </c>
      <c r="V94" s="27">
        <v>9782409042270</v>
      </c>
      <c r="W94" s="17" t="s">
        <v>123</v>
      </c>
      <c r="X94" s="17" t="s">
        <v>124</v>
      </c>
      <c r="Y94" s="17" t="s">
        <v>112</v>
      </c>
      <c r="Z94" s="27">
        <v>2023</v>
      </c>
      <c r="AA94" s="17" t="s">
        <v>125</v>
      </c>
      <c r="AB94" s="17" t="s">
        <v>149</v>
      </c>
      <c r="AC94" s="17" t="s">
        <v>127</v>
      </c>
      <c r="AD94" s="17" t="s">
        <v>128</v>
      </c>
      <c r="AE94" s="17" t="s">
        <v>129</v>
      </c>
      <c r="AF94" s="17" t="s">
        <v>130</v>
      </c>
      <c r="AG94" s="17" t="s">
        <v>131</v>
      </c>
      <c r="AH94" s="17" t="s">
        <v>132</v>
      </c>
      <c r="AI94" s="17" t="s">
        <v>133</v>
      </c>
      <c r="AJ94" s="17" t="s">
        <v>134</v>
      </c>
      <c r="AK94" s="17" t="s">
        <v>135</v>
      </c>
      <c r="AL94" s="17" t="s">
        <v>136</v>
      </c>
      <c r="AM94" s="17" t="s">
        <v>137</v>
      </c>
      <c r="AN94" s="17" t="s">
        <v>138</v>
      </c>
      <c r="AO94" s="17" t="s">
        <v>139</v>
      </c>
      <c r="AP94" s="17" t="s">
        <v>116</v>
      </c>
      <c r="AQ94" s="17" t="s">
        <v>1365</v>
      </c>
      <c r="AR94" s="17" t="s">
        <v>76</v>
      </c>
      <c r="AS94" s="17" t="s">
        <v>1366</v>
      </c>
      <c r="AT94" s="17" t="s">
        <v>1002</v>
      </c>
      <c r="AU94" s="17" t="s">
        <v>1367</v>
      </c>
      <c r="AV94" s="17" t="s">
        <v>1368</v>
      </c>
      <c r="AW94" s="17" t="s">
        <v>1369</v>
      </c>
      <c r="AX94" s="17" t="s">
        <v>1198</v>
      </c>
      <c r="AY94" s="17" t="s">
        <v>1370</v>
      </c>
      <c r="AZ94" s="17" t="s">
        <v>116</v>
      </c>
      <c r="BA94" s="17" t="s">
        <v>116</v>
      </c>
      <c r="BB94" s="17" t="s">
        <v>116</v>
      </c>
      <c r="BC94" s="17" t="s">
        <v>116</v>
      </c>
      <c r="BD94" s="17" t="s">
        <v>116</v>
      </c>
      <c r="BE94" s="17" t="s">
        <v>116</v>
      </c>
      <c r="BF94" s="17" t="s">
        <v>116</v>
      </c>
      <c r="BG94" s="17" t="s">
        <v>116</v>
      </c>
      <c r="BH94" s="17" t="s">
        <v>116</v>
      </c>
      <c r="BI94" s="17" t="s">
        <v>116</v>
      </c>
      <c r="BJ94" s="17" t="s">
        <v>116</v>
      </c>
      <c r="BK94" s="17" t="s">
        <v>116</v>
      </c>
      <c r="BL94" s="17" t="s">
        <v>116</v>
      </c>
      <c r="BM94" s="17" t="s">
        <v>116</v>
      </c>
      <c r="BN94" s="17" t="s">
        <v>116</v>
      </c>
      <c r="BO94" s="17" t="s">
        <v>116</v>
      </c>
      <c r="BP94" s="17" t="s">
        <v>116</v>
      </c>
      <c r="BQ94" s="17" t="s">
        <v>116</v>
      </c>
      <c r="BR94" s="17" t="s">
        <v>116</v>
      </c>
      <c r="BS94" s="17" t="s">
        <v>116</v>
      </c>
      <c r="BT94" s="17" t="s">
        <v>116</v>
      </c>
      <c r="BU94" s="17" t="s">
        <v>116</v>
      </c>
      <c r="BV94" s="17" t="s">
        <v>116</v>
      </c>
      <c r="BW94" s="17" t="s">
        <v>116</v>
      </c>
      <c r="BX94" s="17" t="s">
        <v>116</v>
      </c>
      <c r="BY94" s="17" t="s">
        <v>116</v>
      </c>
      <c r="BZ94" s="17" t="s">
        <v>116</v>
      </c>
      <c r="CA94" s="17" t="s">
        <v>116</v>
      </c>
    </row>
    <row r="95" spans="1:79" s="17" customFormat="1" ht="20.100000000000001" customHeight="1" x14ac:dyDescent="0.25">
      <c r="A95" s="17" t="s">
        <v>1371</v>
      </c>
      <c r="B95" s="17" t="s">
        <v>112</v>
      </c>
      <c r="C95" s="27">
        <v>20250120</v>
      </c>
      <c r="D95" s="17" t="s">
        <v>1372</v>
      </c>
      <c r="E95" s="17" t="s">
        <v>1373</v>
      </c>
      <c r="F95" s="17" t="s">
        <v>1374</v>
      </c>
      <c r="G95" s="17" t="s">
        <v>116</v>
      </c>
      <c r="H95" s="17" t="s">
        <v>1375</v>
      </c>
      <c r="I95" s="17" t="s">
        <v>116</v>
      </c>
      <c r="J95" s="17" t="s">
        <v>116</v>
      </c>
      <c r="K95" s="17" t="s">
        <v>116</v>
      </c>
      <c r="L95" s="17" t="s">
        <v>116</v>
      </c>
      <c r="M95" s="5" t="s">
        <v>1376</v>
      </c>
      <c r="N95" s="17" t="s">
        <v>1377</v>
      </c>
      <c r="O95" s="17" t="s">
        <v>112</v>
      </c>
      <c r="P95" s="20" t="s">
        <v>120</v>
      </c>
      <c r="Q95" s="17" t="s">
        <v>120</v>
      </c>
      <c r="R95" s="17" t="s">
        <v>120</v>
      </c>
      <c r="S95" s="17" t="s">
        <v>1378</v>
      </c>
      <c r="T95" s="27">
        <v>9782409040818</v>
      </c>
      <c r="U95" s="17" t="s">
        <v>122</v>
      </c>
      <c r="V95" s="27">
        <v>9782409040801</v>
      </c>
      <c r="W95" s="17" t="s">
        <v>123</v>
      </c>
      <c r="X95" s="17" t="s">
        <v>124</v>
      </c>
      <c r="Y95" s="17" t="s">
        <v>112</v>
      </c>
      <c r="Z95" s="27">
        <v>2023</v>
      </c>
      <c r="AA95" s="17" t="s">
        <v>125</v>
      </c>
      <c r="AB95" s="17" t="s">
        <v>149</v>
      </c>
      <c r="AC95" s="17" t="s">
        <v>127</v>
      </c>
      <c r="AD95" s="17" t="s">
        <v>128</v>
      </c>
      <c r="AE95" s="17" t="s">
        <v>129</v>
      </c>
      <c r="AF95" s="17" t="s">
        <v>130</v>
      </c>
      <c r="AG95" s="17" t="s">
        <v>131</v>
      </c>
      <c r="AH95" s="17" t="s">
        <v>132</v>
      </c>
      <c r="AI95" s="17" t="s">
        <v>133</v>
      </c>
      <c r="AJ95" s="17" t="s">
        <v>134</v>
      </c>
      <c r="AK95" s="17" t="s">
        <v>135</v>
      </c>
      <c r="AL95" s="17" t="s">
        <v>136</v>
      </c>
      <c r="AM95" s="17" t="s">
        <v>137</v>
      </c>
      <c r="AN95" s="17" t="s">
        <v>138</v>
      </c>
      <c r="AO95" s="17" t="s">
        <v>139</v>
      </c>
      <c r="AP95" s="17" t="s">
        <v>116</v>
      </c>
      <c r="AQ95" s="17" t="s">
        <v>1379</v>
      </c>
      <c r="AR95" s="17" t="s">
        <v>76</v>
      </c>
      <c r="AS95" s="17" t="s">
        <v>1380</v>
      </c>
      <c r="AT95" s="17" t="s">
        <v>116</v>
      </c>
      <c r="AU95" s="17" t="s">
        <v>116</v>
      </c>
      <c r="AV95" s="17" t="s">
        <v>116</v>
      </c>
      <c r="AW95" s="17" t="s">
        <v>116</v>
      </c>
      <c r="AX95" s="17" t="s">
        <v>116</v>
      </c>
      <c r="AY95" s="17" t="s">
        <v>116</v>
      </c>
      <c r="AZ95" s="17" t="s">
        <v>116</v>
      </c>
      <c r="BA95" s="17" t="s">
        <v>116</v>
      </c>
      <c r="BB95" s="17" t="s">
        <v>116</v>
      </c>
      <c r="BC95" s="17" t="s">
        <v>116</v>
      </c>
      <c r="BD95" s="17" t="s">
        <v>116</v>
      </c>
      <c r="BE95" s="17" t="s">
        <v>116</v>
      </c>
      <c r="BF95" s="17" t="s">
        <v>116</v>
      </c>
      <c r="BG95" s="17" t="s">
        <v>116</v>
      </c>
      <c r="BH95" s="17" t="s">
        <v>116</v>
      </c>
      <c r="BI95" s="17" t="s">
        <v>116</v>
      </c>
      <c r="BJ95" s="17" t="s">
        <v>116</v>
      </c>
      <c r="BK95" s="17" t="s">
        <v>116</v>
      </c>
      <c r="BL95" s="17" t="s">
        <v>116</v>
      </c>
      <c r="BM95" s="17" t="s">
        <v>116</v>
      </c>
      <c r="BN95" s="17" t="s">
        <v>116</v>
      </c>
      <c r="BO95" s="17" t="s">
        <v>116</v>
      </c>
      <c r="BP95" s="17" t="s">
        <v>116</v>
      </c>
      <c r="BQ95" s="17" t="s">
        <v>116</v>
      </c>
      <c r="BR95" s="17" t="s">
        <v>116</v>
      </c>
      <c r="BS95" s="17" t="s">
        <v>116</v>
      </c>
      <c r="BT95" s="17" t="s">
        <v>116</v>
      </c>
      <c r="BU95" s="17" t="s">
        <v>116</v>
      </c>
      <c r="BV95" s="17" t="s">
        <v>116</v>
      </c>
      <c r="BW95" s="17" t="s">
        <v>116</v>
      </c>
      <c r="BX95" s="17" t="s">
        <v>116</v>
      </c>
      <c r="BY95" s="17" t="s">
        <v>116</v>
      </c>
      <c r="BZ95" s="17" t="s">
        <v>116</v>
      </c>
      <c r="CA95" s="17" t="s">
        <v>116</v>
      </c>
    </row>
    <row r="96" spans="1:79" s="17" customFormat="1" ht="20.100000000000001" customHeight="1" x14ac:dyDescent="0.25">
      <c r="A96" s="17" t="s">
        <v>1381</v>
      </c>
      <c r="B96" s="17" t="s">
        <v>112</v>
      </c>
      <c r="C96" s="27">
        <v>20250120</v>
      </c>
      <c r="D96" s="17" t="s">
        <v>1382</v>
      </c>
      <c r="E96" s="17" t="s">
        <v>1383</v>
      </c>
      <c r="F96" s="17" t="s">
        <v>1384</v>
      </c>
      <c r="G96" s="17" t="s">
        <v>116</v>
      </c>
      <c r="H96" s="17" t="s">
        <v>1385</v>
      </c>
      <c r="I96" s="17" t="s">
        <v>116</v>
      </c>
      <c r="J96" s="17" t="s">
        <v>116</v>
      </c>
      <c r="K96" s="17" t="s">
        <v>116</v>
      </c>
      <c r="L96" s="17" t="s">
        <v>116</v>
      </c>
      <c r="M96" s="5" t="s">
        <v>1386</v>
      </c>
      <c r="N96" s="17" t="s">
        <v>1387</v>
      </c>
      <c r="O96" s="17" t="s">
        <v>112</v>
      </c>
      <c r="P96" s="20" t="s">
        <v>120</v>
      </c>
      <c r="Q96" s="17" t="s">
        <v>120</v>
      </c>
      <c r="R96" s="17" t="s">
        <v>120</v>
      </c>
      <c r="S96" s="17" t="s">
        <v>1388</v>
      </c>
      <c r="T96" s="27">
        <v>9782409038785</v>
      </c>
      <c r="U96" s="17" t="s">
        <v>122</v>
      </c>
      <c r="V96" s="27">
        <v>9782409038778</v>
      </c>
      <c r="W96" s="17" t="s">
        <v>123</v>
      </c>
      <c r="X96" s="17" t="s">
        <v>124</v>
      </c>
      <c r="Y96" s="17" t="s">
        <v>112</v>
      </c>
      <c r="Z96" s="27">
        <v>2023</v>
      </c>
      <c r="AA96" s="17" t="s">
        <v>125</v>
      </c>
      <c r="AB96" s="17" t="s">
        <v>222</v>
      </c>
      <c r="AC96" s="17" t="s">
        <v>127</v>
      </c>
      <c r="AD96" s="17" t="s">
        <v>128</v>
      </c>
      <c r="AE96" s="17" t="s">
        <v>129</v>
      </c>
      <c r="AF96" s="17" t="s">
        <v>130</v>
      </c>
      <c r="AG96" s="17" t="s">
        <v>131</v>
      </c>
      <c r="AH96" s="17" t="s">
        <v>132</v>
      </c>
      <c r="AI96" s="17" t="s">
        <v>133</v>
      </c>
      <c r="AJ96" s="17" t="s">
        <v>134</v>
      </c>
      <c r="AK96" s="17" t="s">
        <v>135</v>
      </c>
      <c r="AL96" s="17" t="s">
        <v>136</v>
      </c>
      <c r="AM96" s="17" t="s">
        <v>137</v>
      </c>
      <c r="AN96" s="17" t="s">
        <v>138</v>
      </c>
      <c r="AO96" s="17" t="s">
        <v>139</v>
      </c>
      <c r="AP96" s="17" t="s">
        <v>116</v>
      </c>
      <c r="AQ96" s="17" t="s">
        <v>1389</v>
      </c>
      <c r="AR96" s="17" t="s">
        <v>76</v>
      </c>
      <c r="AS96" s="17" t="s">
        <v>1390</v>
      </c>
      <c r="AT96" s="17" t="s">
        <v>1391</v>
      </c>
      <c r="AU96" s="17" t="s">
        <v>1392</v>
      </c>
      <c r="AV96" s="17" t="s">
        <v>1393</v>
      </c>
      <c r="AW96" s="17" t="s">
        <v>1394</v>
      </c>
      <c r="AX96" s="17" t="s">
        <v>1395</v>
      </c>
      <c r="AY96" s="17" t="s">
        <v>1396</v>
      </c>
      <c r="AZ96" s="17" t="s">
        <v>1397</v>
      </c>
      <c r="BA96" s="17" t="s">
        <v>1398</v>
      </c>
      <c r="BB96" s="17" t="s">
        <v>1399</v>
      </c>
      <c r="BC96" s="17" t="s">
        <v>1400</v>
      </c>
      <c r="BD96" s="17" t="s">
        <v>116</v>
      </c>
      <c r="BE96" s="17" t="s">
        <v>116</v>
      </c>
      <c r="BF96" s="17" t="s">
        <v>116</v>
      </c>
      <c r="BG96" s="17" t="s">
        <v>116</v>
      </c>
      <c r="BH96" s="17" t="s">
        <v>116</v>
      </c>
      <c r="BI96" s="17" t="s">
        <v>116</v>
      </c>
      <c r="BJ96" s="17" t="s">
        <v>116</v>
      </c>
      <c r="BK96" s="17" t="s">
        <v>116</v>
      </c>
      <c r="BL96" s="17" t="s">
        <v>116</v>
      </c>
      <c r="BM96" s="17" t="s">
        <v>116</v>
      </c>
      <c r="BN96" s="17" t="s">
        <v>116</v>
      </c>
      <c r="BO96" s="17" t="s">
        <v>116</v>
      </c>
      <c r="BP96" s="17" t="s">
        <v>116</v>
      </c>
      <c r="BQ96" s="17" t="s">
        <v>116</v>
      </c>
      <c r="BR96" s="17" t="s">
        <v>116</v>
      </c>
      <c r="BS96" s="17" t="s">
        <v>116</v>
      </c>
      <c r="BT96" s="17" t="s">
        <v>116</v>
      </c>
      <c r="BU96" s="17" t="s">
        <v>116</v>
      </c>
      <c r="BV96" s="17" t="s">
        <v>116</v>
      </c>
      <c r="BW96" s="17" t="s">
        <v>116</v>
      </c>
      <c r="BX96" s="17" t="s">
        <v>116</v>
      </c>
      <c r="BY96" s="17" t="s">
        <v>116</v>
      </c>
      <c r="BZ96" s="17" t="s">
        <v>116</v>
      </c>
      <c r="CA96" s="17" t="s">
        <v>116</v>
      </c>
    </row>
    <row r="97" spans="1:79" s="17" customFormat="1" ht="20.100000000000001" customHeight="1" x14ac:dyDescent="0.25">
      <c r="A97" s="17" t="s">
        <v>1401</v>
      </c>
      <c r="B97" s="17" t="s">
        <v>112</v>
      </c>
      <c r="C97" s="27">
        <v>20250120</v>
      </c>
      <c r="D97" s="17" t="s">
        <v>1402</v>
      </c>
      <c r="E97" s="17" t="s">
        <v>1403</v>
      </c>
      <c r="F97" s="17" t="s">
        <v>349</v>
      </c>
      <c r="G97" s="17" t="s">
        <v>116</v>
      </c>
      <c r="H97" s="17" t="s">
        <v>350</v>
      </c>
      <c r="I97" s="17" t="s">
        <v>116</v>
      </c>
      <c r="J97" s="17" t="s">
        <v>116</v>
      </c>
      <c r="K97" s="17" t="s">
        <v>116</v>
      </c>
      <c r="L97" s="17" t="s">
        <v>116</v>
      </c>
      <c r="M97" s="5" t="s">
        <v>1404</v>
      </c>
      <c r="N97" s="17" t="s">
        <v>1405</v>
      </c>
      <c r="O97" s="17" t="s">
        <v>112</v>
      </c>
      <c r="P97" s="20" t="s">
        <v>120</v>
      </c>
      <c r="Q97" s="17" t="s">
        <v>120</v>
      </c>
      <c r="R97" s="17" t="s">
        <v>120</v>
      </c>
      <c r="S97" s="17" t="s">
        <v>1406</v>
      </c>
      <c r="T97" s="27">
        <v>9782409039737</v>
      </c>
      <c r="U97" s="17" t="s">
        <v>122</v>
      </c>
      <c r="V97" s="27">
        <v>9782409039720</v>
      </c>
      <c r="W97" s="17" t="s">
        <v>123</v>
      </c>
      <c r="X97" s="17" t="s">
        <v>124</v>
      </c>
      <c r="Y97" s="17" t="s">
        <v>112</v>
      </c>
      <c r="Z97" s="27">
        <v>2023</v>
      </c>
      <c r="AA97" s="17" t="s">
        <v>125</v>
      </c>
      <c r="AB97" s="17" t="s">
        <v>234</v>
      </c>
      <c r="AC97" s="17" t="s">
        <v>127</v>
      </c>
      <c r="AD97" s="17" t="s">
        <v>128</v>
      </c>
      <c r="AE97" s="17" t="s">
        <v>129</v>
      </c>
      <c r="AF97" s="17" t="s">
        <v>130</v>
      </c>
      <c r="AG97" s="17" t="s">
        <v>131</v>
      </c>
      <c r="AH97" s="17" t="s">
        <v>132</v>
      </c>
      <c r="AI97" s="17" t="s">
        <v>133</v>
      </c>
      <c r="AJ97" s="17" t="s">
        <v>134</v>
      </c>
      <c r="AK97" s="17" t="s">
        <v>135</v>
      </c>
      <c r="AL97" s="17" t="s">
        <v>136</v>
      </c>
      <c r="AM97" s="17" t="s">
        <v>137</v>
      </c>
      <c r="AN97" s="17" t="s">
        <v>138</v>
      </c>
      <c r="AO97" s="17" t="s">
        <v>139</v>
      </c>
      <c r="AP97" s="17" t="s">
        <v>116</v>
      </c>
      <c r="AQ97" s="17" t="s">
        <v>1407</v>
      </c>
      <c r="AR97" s="17" t="s">
        <v>76</v>
      </c>
      <c r="AS97" s="17" t="s">
        <v>1408</v>
      </c>
      <c r="AT97" s="17" t="s">
        <v>1409</v>
      </c>
      <c r="AU97" s="17" t="s">
        <v>1410</v>
      </c>
      <c r="AV97" s="17" t="s">
        <v>1411</v>
      </c>
      <c r="AW97" s="17" t="s">
        <v>1412</v>
      </c>
      <c r="AX97" s="17" t="s">
        <v>1413</v>
      </c>
      <c r="AY97" s="17" t="s">
        <v>1414</v>
      </c>
      <c r="AZ97" s="17" t="s">
        <v>1415</v>
      </c>
      <c r="BA97" s="17" t="s">
        <v>1416</v>
      </c>
      <c r="BB97" s="17" t="s">
        <v>1417</v>
      </c>
      <c r="BC97" s="17" t="s">
        <v>1418</v>
      </c>
      <c r="BD97" s="17" t="s">
        <v>1419</v>
      </c>
      <c r="BE97" s="17" t="s">
        <v>1420</v>
      </c>
      <c r="BF97" s="17" t="s">
        <v>1421</v>
      </c>
      <c r="BG97" s="17" t="s">
        <v>116</v>
      </c>
      <c r="BH97" s="17" t="s">
        <v>116</v>
      </c>
      <c r="BI97" s="17" t="s">
        <v>116</v>
      </c>
      <c r="BJ97" s="17" t="s">
        <v>116</v>
      </c>
      <c r="BK97" s="17" t="s">
        <v>116</v>
      </c>
      <c r="BL97" s="17" t="s">
        <v>116</v>
      </c>
      <c r="BM97" s="17" t="s">
        <v>116</v>
      </c>
      <c r="BN97" s="17" t="s">
        <v>116</v>
      </c>
      <c r="BO97" s="17" t="s">
        <v>116</v>
      </c>
      <c r="BP97" s="17" t="s">
        <v>116</v>
      </c>
      <c r="BQ97" s="17" t="s">
        <v>116</v>
      </c>
      <c r="BR97" s="17" t="s">
        <v>116</v>
      </c>
      <c r="BS97" s="17" t="s">
        <v>116</v>
      </c>
      <c r="BT97" s="17" t="s">
        <v>116</v>
      </c>
      <c r="BU97" s="17" t="s">
        <v>116</v>
      </c>
      <c r="BV97" s="17" t="s">
        <v>116</v>
      </c>
      <c r="BW97" s="17" t="s">
        <v>116</v>
      </c>
      <c r="BX97" s="17" t="s">
        <v>116</v>
      </c>
      <c r="BY97" s="17" t="s">
        <v>116</v>
      </c>
      <c r="BZ97" s="17" t="s">
        <v>116</v>
      </c>
      <c r="CA97" s="17" t="s">
        <v>116</v>
      </c>
    </row>
    <row r="98" spans="1:79" s="17" customFormat="1" ht="20.100000000000001" customHeight="1" x14ac:dyDescent="0.25">
      <c r="A98" s="17" t="s">
        <v>1422</v>
      </c>
      <c r="B98" s="17" t="s">
        <v>112</v>
      </c>
      <c r="C98" s="27">
        <v>20250120</v>
      </c>
      <c r="D98" s="17" t="s">
        <v>1423</v>
      </c>
      <c r="E98" s="17" t="s">
        <v>1424</v>
      </c>
      <c r="F98" s="17" t="s">
        <v>1425</v>
      </c>
      <c r="G98" s="17" t="s">
        <v>116</v>
      </c>
      <c r="H98" s="17" t="s">
        <v>1426</v>
      </c>
      <c r="I98" s="17" t="s">
        <v>116</v>
      </c>
      <c r="J98" s="17" t="s">
        <v>116</v>
      </c>
      <c r="K98" s="17" t="s">
        <v>116</v>
      </c>
      <c r="L98" s="17" t="s">
        <v>116</v>
      </c>
      <c r="M98" s="5" t="s">
        <v>1427</v>
      </c>
      <c r="N98" s="17" t="s">
        <v>1428</v>
      </c>
      <c r="O98" s="17" t="s">
        <v>112</v>
      </c>
      <c r="P98" s="20" t="s">
        <v>120</v>
      </c>
      <c r="Q98" s="17" t="s">
        <v>120</v>
      </c>
      <c r="R98" s="17" t="s">
        <v>120</v>
      </c>
      <c r="S98" s="17" t="s">
        <v>1429</v>
      </c>
      <c r="T98" s="27">
        <v>9782409039041</v>
      </c>
      <c r="U98" s="17" t="s">
        <v>122</v>
      </c>
      <c r="V98" s="27">
        <v>9782409039034</v>
      </c>
      <c r="W98" s="17" t="s">
        <v>123</v>
      </c>
      <c r="X98" s="17" t="s">
        <v>124</v>
      </c>
      <c r="Y98" s="17" t="s">
        <v>112</v>
      </c>
      <c r="Z98" s="27">
        <v>2023</v>
      </c>
      <c r="AA98" s="17" t="s">
        <v>125</v>
      </c>
      <c r="AB98" s="17" t="s">
        <v>126</v>
      </c>
      <c r="AC98" s="17" t="s">
        <v>127</v>
      </c>
      <c r="AD98" s="17" t="s">
        <v>128</v>
      </c>
      <c r="AE98" s="17" t="s">
        <v>129</v>
      </c>
      <c r="AF98" s="17" t="s">
        <v>130</v>
      </c>
      <c r="AG98" s="17" t="s">
        <v>131</v>
      </c>
      <c r="AH98" s="17" t="s">
        <v>132</v>
      </c>
      <c r="AI98" s="17" t="s">
        <v>133</v>
      </c>
      <c r="AJ98" s="17" t="s">
        <v>134</v>
      </c>
      <c r="AK98" s="17" t="s">
        <v>135</v>
      </c>
      <c r="AL98" s="17" t="s">
        <v>136</v>
      </c>
      <c r="AM98" s="17" t="s">
        <v>137</v>
      </c>
      <c r="AN98" s="17" t="s">
        <v>138</v>
      </c>
      <c r="AO98" s="17" t="s">
        <v>139</v>
      </c>
      <c r="AP98" s="17" t="s">
        <v>116</v>
      </c>
      <c r="AQ98" s="17" t="s">
        <v>1430</v>
      </c>
      <c r="AR98" s="17" t="s">
        <v>76</v>
      </c>
      <c r="AS98" s="17" t="s">
        <v>1431</v>
      </c>
      <c r="AT98" s="17" t="s">
        <v>1432</v>
      </c>
      <c r="AU98" s="17" t="s">
        <v>116</v>
      </c>
      <c r="AV98" s="17" t="s">
        <v>116</v>
      </c>
      <c r="AW98" s="17" t="s">
        <v>116</v>
      </c>
      <c r="AX98" s="17" t="s">
        <v>116</v>
      </c>
      <c r="AY98" s="17" t="s">
        <v>116</v>
      </c>
      <c r="AZ98" s="17" t="s">
        <v>116</v>
      </c>
      <c r="BA98" s="17" t="s">
        <v>116</v>
      </c>
      <c r="BB98" s="17" t="s">
        <v>116</v>
      </c>
      <c r="BC98" s="17" t="s">
        <v>116</v>
      </c>
      <c r="BD98" s="17" t="s">
        <v>116</v>
      </c>
      <c r="BE98" s="17" t="s">
        <v>116</v>
      </c>
      <c r="BF98" s="17" t="s">
        <v>116</v>
      </c>
      <c r="BG98" s="17" t="s">
        <v>116</v>
      </c>
      <c r="BH98" s="17" t="s">
        <v>116</v>
      </c>
      <c r="BI98" s="17" t="s">
        <v>116</v>
      </c>
      <c r="BJ98" s="17" t="s">
        <v>116</v>
      </c>
      <c r="BK98" s="17" t="s">
        <v>116</v>
      </c>
      <c r="BL98" s="17" t="s">
        <v>116</v>
      </c>
      <c r="BM98" s="17" t="s">
        <v>116</v>
      </c>
      <c r="BN98" s="17" t="s">
        <v>116</v>
      </c>
      <c r="BO98" s="17" t="s">
        <v>116</v>
      </c>
      <c r="BP98" s="17" t="s">
        <v>116</v>
      </c>
      <c r="BQ98" s="17" t="s">
        <v>116</v>
      </c>
      <c r="BR98" s="17" t="s">
        <v>116</v>
      </c>
      <c r="BS98" s="17" t="s">
        <v>116</v>
      </c>
      <c r="BT98" s="17" t="s">
        <v>116</v>
      </c>
      <c r="BU98" s="17" t="s">
        <v>116</v>
      </c>
      <c r="BV98" s="17" t="s">
        <v>116</v>
      </c>
      <c r="BW98" s="17" t="s">
        <v>116</v>
      </c>
      <c r="BX98" s="17" t="s">
        <v>116</v>
      </c>
      <c r="BY98" s="17" t="s">
        <v>116</v>
      </c>
      <c r="BZ98" s="17" t="s">
        <v>116</v>
      </c>
      <c r="CA98" s="17" t="s">
        <v>116</v>
      </c>
    </row>
    <row r="99" spans="1:79" s="17" customFormat="1" ht="20.100000000000001" customHeight="1" x14ac:dyDescent="0.25">
      <c r="A99" s="17" t="s">
        <v>1433</v>
      </c>
      <c r="B99" s="17" t="s">
        <v>112</v>
      </c>
      <c r="C99" s="27">
        <v>20250120</v>
      </c>
      <c r="D99" s="17" t="s">
        <v>1434</v>
      </c>
      <c r="E99" s="17" t="s">
        <v>1435</v>
      </c>
      <c r="F99" s="17" t="s">
        <v>758</v>
      </c>
      <c r="G99" s="17" t="s">
        <v>116</v>
      </c>
      <c r="H99" s="17" t="s">
        <v>759</v>
      </c>
      <c r="I99" s="17" t="s">
        <v>116</v>
      </c>
      <c r="J99" s="17" t="s">
        <v>116</v>
      </c>
      <c r="K99" s="17" t="s">
        <v>116</v>
      </c>
      <c r="L99" s="17" t="s">
        <v>116</v>
      </c>
      <c r="M99" s="5" t="s">
        <v>1436</v>
      </c>
      <c r="N99" s="17" t="s">
        <v>1437</v>
      </c>
      <c r="O99" s="17" t="s">
        <v>112</v>
      </c>
      <c r="P99" s="20" t="s">
        <v>120</v>
      </c>
      <c r="Q99" s="17" t="s">
        <v>120</v>
      </c>
      <c r="R99" s="17" t="s">
        <v>120</v>
      </c>
      <c r="S99" s="17" t="s">
        <v>1438</v>
      </c>
      <c r="T99" s="27">
        <v>9782409040412</v>
      </c>
      <c r="U99" s="17" t="s">
        <v>122</v>
      </c>
      <c r="V99" s="27">
        <v>9782409040405</v>
      </c>
      <c r="W99" s="17" t="s">
        <v>123</v>
      </c>
      <c r="X99" s="17" t="s">
        <v>124</v>
      </c>
      <c r="Y99" s="17" t="s">
        <v>112</v>
      </c>
      <c r="Z99" s="27">
        <v>2023</v>
      </c>
      <c r="AA99" s="17" t="s">
        <v>125</v>
      </c>
      <c r="AB99" s="17" t="s">
        <v>149</v>
      </c>
      <c r="AC99" s="17" t="s">
        <v>127</v>
      </c>
      <c r="AD99" s="17" t="s">
        <v>128</v>
      </c>
      <c r="AE99" s="17" t="s">
        <v>129</v>
      </c>
      <c r="AF99" s="17" t="s">
        <v>130</v>
      </c>
      <c r="AG99" s="17" t="s">
        <v>131</v>
      </c>
      <c r="AH99" s="17" t="s">
        <v>132</v>
      </c>
      <c r="AI99" s="17" t="s">
        <v>133</v>
      </c>
      <c r="AJ99" s="17" t="s">
        <v>134</v>
      </c>
      <c r="AK99" s="17" t="s">
        <v>135</v>
      </c>
      <c r="AL99" s="17" t="s">
        <v>136</v>
      </c>
      <c r="AM99" s="17" t="s">
        <v>137</v>
      </c>
      <c r="AN99" s="17" t="s">
        <v>138</v>
      </c>
      <c r="AO99" s="17" t="s">
        <v>139</v>
      </c>
      <c r="AP99" s="17" t="s">
        <v>116</v>
      </c>
      <c r="AQ99" s="17" t="s">
        <v>1439</v>
      </c>
      <c r="AR99" s="17" t="s">
        <v>76</v>
      </c>
      <c r="AS99" s="17" t="s">
        <v>999</v>
      </c>
      <c r="AT99" s="17" t="s">
        <v>701</v>
      </c>
      <c r="AU99" s="17" t="s">
        <v>1440</v>
      </c>
      <c r="AV99" s="17" t="s">
        <v>926</v>
      </c>
      <c r="AW99" s="17" t="s">
        <v>1441</v>
      </c>
      <c r="AX99" s="17" t="s">
        <v>930</v>
      </c>
      <c r="AY99" s="17" t="s">
        <v>1442</v>
      </c>
      <c r="AZ99" s="17" t="s">
        <v>1443</v>
      </c>
      <c r="BA99" s="17" t="s">
        <v>1444</v>
      </c>
      <c r="BB99" s="17" t="s">
        <v>1445</v>
      </c>
      <c r="BC99" s="17" t="s">
        <v>1446</v>
      </c>
      <c r="BD99" s="17" t="s">
        <v>163</v>
      </c>
      <c r="BE99" s="17" t="s">
        <v>116</v>
      </c>
      <c r="BF99" s="17" t="s">
        <v>116</v>
      </c>
      <c r="BG99" s="17" t="s">
        <v>116</v>
      </c>
      <c r="BH99" s="17" t="s">
        <v>116</v>
      </c>
      <c r="BI99" s="17" t="s">
        <v>116</v>
      </c>
      <c r="BJ99" s="17" t="s">
        <v>116</v>
      </c>
      <c r="BK99" s="17" t="s">
        <v>116</v>
      </c>
      <c r="BL99" s="17" t="s">
        <v>116</v>
      </c>
      <c r="BM99" s="17" t="s">
        <v>116</v>
      </c>
      <c r="BN99" s="17" t="s">
        <v>116</v>
      </c>
      <c r="BO99" s="17" t="s">
        <v>116</v>
      </c>
      <c r="BP99" s="17" t="s">
        <v>116</v>
      </c>
      <c r="BQ99" s="17" t="s">
        <v>116</v>
      </c>
      <c r="BR99" s="17" t="s">
        <v>116</v>
      </c>
      <c r="BS99" s="17" t="s">
        <v>116</v>
      </c>
      <c r="BT99" s="17" t="s">
        <v>116</v>
      </c>
      <c r="BU99" s="17" t="s">
        <v>116</v>
      </c>
      <c r="BV99" s="17" t="s">
        <v>116</v>
      </c>
      <c r="BW99" s="17" t="s">
        <v>116</v>
      </c>
      <c r="BX99" s="17" t="s">
        <v>116</v>
      </c>
      <c r="BY99" s="17" t="s">
        <v>116</v>
      </c>
      <c r="BZ99" s="17" t="s">
        <v>116</v>
      </c>
      <c r="CA99" s="17" t="s">
        <v>116</v>
      </c>
    </row>
    <row r="100" spans="1:79" s="17" customFormat="1" ht="20.100000000000001" customHeight="1" x14ac:dyDescent="0.25">
      <c r="A100" s="17" t="s">
        <v>1447</v>
      </c>
      <c r="B100" s="17" t="s">
        <v>112</v>
      </c>
      <c r="C100" s="27">
        <v>20250120</v>
      </c>
      <c r="D100" s="17" t="s">
        <v>1448</v>
      </c>
      <c r="E100" s="17" t="s">
        <v>1449</v>
      </c>
      <c r="F100" s="17" t="s">
        <v>1450</v>
      </c>
      <c r="G100" s="17" t="s">
        <v>116</v>
      </c>
      <c r="H100" s="17" t="s">
        <v>1451</v>
      </c>
      <c r="I100" s="17" t="s">
        <v>116</v>
      </c>
      <c r="J100" s="17" t="s">
        <v>116</v>
      </c>
      <c r="K100" s="17" t="s">
        <v>116</v>
      </c>
      <c r="L100" s="17" t="s">
        <v>116</v>
      </c>
      <c r="M100" s="5" t="s">
        <v>1427</v>
      </c>
      <c r="N100" s="17" t="s">
        <v>1452</v>
      </c>
      <c r="O100" s="17" t="s">
        <v>112</v>
      </c>
      <c r="P100" s="20" t="s">
        <v>120</v>
      </c>
      <c r="Q100" s="17" t="s">
        <v>120</v>
      </c>
      <c r="R100" s="17" t="s">
        <v>120</v>
      </c>
      <c r="S100" s="17" t="s">
        <v>1453</v>
      </c>
      <c r="T100" s="27">
        <v>9782409039676</v>
      </c>
      <c r="U100" s="17" t="s">
        <v>122</v>
      </c>
      <c r="V100" s="27">
        <v>9782409039669</v>
      </c>
      <c r="W100" s="17" t="s">
        <v>123</v>
      </c>
      <c r="X100" s="17" t="s">
        <v>124</v>
      </c>
      <c r="Y100" s="17" t="s">
        <v>112</v>
      </c>
      <c r="Z100" s="27">
        <v>2023</v>
      </c>
      <c r="AA100" s="17" t="s">
        <v>125</v>
      </c>
      <c r="AB100" s="17" t="s">
        <v>149</v>
      </c>
      <c r="AC100" s="17" t="s">
        <v>127</v>
      </c>
      <c r="AD100" s="17" t="s">
        <v>128</v>
      </c>
      <c r="AE100" s="17" t="s">
        <v>129</v>
      </c>
      <c r="AF100" s="17" t="s">
        <v>130</v>
      </c>
      <c r="AG100" s="17" t="s">
        <v>131</v>
      </c>
      <c r="AH100" s="17" t="s">
        <v>132</v>
      </c>
      <c r="AI100" s="17" t="s">
        <v>133</v>
      </c>
      <c r="AJ100" s="17" t="s">
        <v>134</v>
      </c>
      <c r="AK100" s="17" t="s">
        <v>135</v>
      </c>
      <c r="AL100" s="17" t="s">
        <v>136</v>
      </c>
      <c r="AM100" s="17" t="s">
        <v>137</v>
      </c>
      <c r="AN100" s="17" t="s">
        <v>138</v>
      </c>
      <c r="AO100" s="17" t="s">
        <v>139</v>
      </c>
      <c r="AP100" s="17" t="s">
        <v>116</v>
      </c>
      <c r="AQ100" s="17" t="s">
        <v>1454</v>
      </c>
      <c r="AR100" s="17" t="s">
        <v>76</v>
      </c>
      <c r="AS100" s="17" t="s">
        <v>1455</v>
      </c>
      <c r="AT100" s="17" t="s">
        <v>1456</v>
      </c>
      <c r="AU100" s="17" t="s">
        <v>1457</v>
      </c>
      <c r="AV100" s="17" t="s">
        <v>1458</v>
      </c>
      <c r="AW100" s="17" t="s">
        <v>1459</v>
      </c>
      <c r="AX100" s="17" t="s">
        <v>116</v>
      </c>
      <c r="AY100" s="17" t="s">
        <v>116</v>
      </c>
      <c r="AZ100" s="17" t="s">
        <v>116</v>
      </c>
      <c r="BA100" s="17" t="s">
        <v>116</v>
      </c>
      <c r="BB100" s="17" t="s">
        <v>116</v>
      </c>
      <c r="BC100" s="17" t="s">
        <v>116</v>
      </c>
      <c r="BD100" s="17" t="s">
        <v>116</v>
      </c>
      <c r="BE100" s="17" t="s">
        <v>116</v>
      </c>
      <c r="BF100" s="17" t="s">
        <v>116</v>
      </c>
      <c r="BG100" s="17" t="s">
        <v>116</v>
      </c>
      <c r="BH100" s="17" t="s">
        <v>116</v>
      </c>
      <c r="BI100" s="17" t="s">
        <v>116</v>
      </c>
      <c r="BJ100" s="17" t="s">
        <v>116</v>
      </c>
      <c r="BK100" s="17" t="s">
        <v>116</v>
      </c>
      <c r="BL100" s="17" t="s">
        <v>116</v>
      </c>
      <c r="BM100" s="17" t="s">
        <v>116</v>
      </c>
      <c r="BN100" s="17" t="s">
        <v>116</v>
      </c>
      <c r="BO100" s="17" t="s">
        <v>116</v>
      </c>
      <c r="BP100" s="17" t="s">
        <v>116</v>
      </c>
      <c r="BQ100" s="17" t="s">
        <v>116</v>
      </c>
      <c r="BR100" s="17" t="s">
        <v>116</v>
      </c>
      <c r="BS100" s="17" t="s">
        <v>116</v>
      </c>
      <c r="BT100" s="17" t="s">
        <v>116</v>
      </c>
      <c r="BU100" s="17" t="s">
        <v>116</v>
      </c>
      <c r="BV100" s="17" t="s">
        <v>116</v>
      </c>
      <c r="BW100" s="17" t="s">
        <v>116</v>
      </c>
      <c r="BX100" s="17" t="s">
        <v>116</v>
      </c>
      <c r="BY100" s="17" t="s">
        <v>116</v>
      </c>
      <c r="BZ100" s="17" t="s">
        <v>116</v>
      </c>
      <c r="CA100" s="17" t="s">
        <v>116</v>
      </c>
    </row>
    <row r="101" spans="1:79" s="17" customFormat="1" ht="20.100000000000001" customHeight="1" x14ac:dyDescent="0.25">
      <c r="A101" s="17" t="s">
        <v>1460</v>
      </c>
      <c r="B101" s="17" t="s">
        <v>112</v>
      </c>
      <c r="C101" s="27">
        <v>20250120</v>
      </c>
      <c r="D101" s="17" t="s">
        <v>1461</v>
      </c>
      <c r="E101" s="17" t="s">
        <v>837</v>
      </c>
      <c r="F101" s="17" t="s">
        <v>1462</v>
      </c>
      <c r="G101" s="17" t="s">
        <v>116</v>
      </c>
      <c r="H101" s="17" t="s">
        <v>1463</v>
      </c>
      <c r="I101" s="17" t="s">
        <v>116</v>
      </c>
      <c r="J101" s="17" t="s">
        <v>116</v>
      </c>
      <c r="K101" s="17" t="s">
        <v>116</v>
      </c>
      <c r="L101" s="17" t="s">
        <v>116</v>
      </c>
      <c r="M101" s="5" t="s">
        <v>1404</v>
      </c>
      <c r="N101" s="17" t="s">
        <v>1464</v>
      </c>
      <c r="O101" s="17" t="s">
        <v>112</v>
      </c>
      <c r="P101" s="20" t="s">
        <v>120</v>
      </c>
      <c r="Q101" s="17" t="s">
        <v>120</v>
      </c>
      <c r="R101" s="17" t="s">
        <v>120</v>
      </c>
      <c r="S101" s="17" t="s">
        <v>1465</v>
      </c>
      <c r="T101" s="27">
        <v>9782409039959</v>
      </c>
      <c r="U101" s="17" t="s">
        <v>122</v>
      </c>
      <c r="V101" s="27">
        <v>9782409039942</v>
      </c>
      <c r="W101" s="17" t="s">
        <v>123</v>
      </c>
      <c r="X101" s="17" t="s">
        <v>124</v>
      </c>
      <c r="Y101" s="17" t="s">
        <v>112</v>
      </c>
      <c r="Z101" s="27">
        <v>2023</v>
      </c>
      <c r="AA101" s="17" t="s">
        <v>125</v>
      </c>
      <c r="AB101" s="17" t="s">
        <v>839</v>
      </c>
      <c r="AC101" s="17" t="s">
        <v>127</v>
      </c>
      <c r="AD101" s="17" t="s">
        <v>128</v>
      </c>
      <c r="AE101" s="17" t="s">
        <v>129</v>
      </c>
      <c r="AF101" s="17" t="s">
        <v>130</v>
      </c>
      <c r="AG101" s="17" t="s">
        <v>131</v>
      </c>
      <c r="AH101" s="17" t="s">
        <v>132</v>
      </c>
      <c r="AI101" s="17" t="s">
        <v>133</v>
      </c>
      <c r="AJ101" s="17" t="s">
        <v>134</v>
      </c>
      <c r="AK101" s="17" t="s">
        <v>135</v>
      </c>
      <c r="AL101" s="17" t="s">
        <v>136</v>
      </c>
      <c r="AM101" s="17" t="s">
        <v>137</v>
      </c>
      <c r="AN101" s="17" t="s">
        <v>138</v>
      </c>
      <c r="AO101" s="17" t="s">
        <v>139</v>
      </c>
      <c r="AP101" s="17" t="s">
        <v>116</v>
      </c>
      <c r="AQ101" s="17" t="s">
        <v>1466</v>
      </c>
      <c r="AR101" s="17" t="s">
        <v>76</v>
      </c>
      <c r="AS101" s="17" t="s">
        <v>1467</v>
      </c>
      <c r="AT101" s="17" t="s">
        <v>1468</v>
      </c>
      <c r="AU101" s="17" t="s">
        <v>1469</v>
      </c>
      <c r="AV101" s="17" t="s">
        <v>1470</v>
      </c>
      <c r="AW101" s="17" t="s">
        <v>1471</v>
      </c>
      <c r="AX101" s="17" t="s">
        <v>1472</v>
      </c>
      <c r="AY101" s="17" t="s">
        <v>1473</v>
      </c>
      <c r="AZ101" s="17" t="s">
        <v>1474</v>
      </c>
      <c r="BA101" s="17" t="s">
        <v>1475</v>
      </c>
      <c r="BB101" s="17" t="s">
        <v>1476</v>
      </c>
      <c r="BC101" s="17" t="s">
        <v>1477</v>
      </c>
      <c r="BD101" s="17" t="s">
        <v>1478</v>
      </c>
      <c r="BE101" s="17" t="s">
        <v>1479</v>
      </c>
      <c r="BF101" s="17" t="s">
        <v>1480</v>
      </c>
      <c r="BG101" s="17" t="s">
        <v>1198</v>
      </c>
      <c r="BH101" s="17" t="s">
        <v>850</v>
      </c>
      <c r="BI101" s="17" t="s">
        <v>1481</v>
      </c>
      <c r="BJ101" s="17" t="s">
        <v>116</v>
      </c>
      <c r="BK101" s="17" t="s">
        <v>116</v>
      </c>
      <c r="BL101" s="17" t="s">
        <v>116</v>
      </c>
      <c r="BM101" s="17" t="s">
        <v>116</v>
      </c>
      <c r="BN101" s="17" t="s">
        <v>116</v>
      </c>
      <c r="BO101" s="17" t="s">
        <v>116</v>
      </c>
      <c r="BP101" s="17" t="s">
        <v>116</v>
      </c>
      <c r="BQ101" s="17" t="s">
        <v>116</v>
      </c>
      <c r="BR101" s="17" t="s">
        <v>116</v>
      </c>
      <c r="BS101" s="17" t="s">
        <v>116</v>
      </c>
      <c r="BT101" s="17" t="s">
        <v>116</v>
      </c>
      <c r="BU101" s="17" t="s">
        <v>116</v>
      </c>
      <c r="BV101" s="17" t="s">
        <v>116</v>
      </c>
      <c r="BW101" s="17" t="s">
        <v>116</v>
      </c>
      <c r="BX101" s="17" t="s">
        <v>116</v>
      </c>
      <c r="BY101" s="17" t="s">
        <v>116</v>
      </c>
      <c r="BZ101" s="17" t="s">
        <v>116</v>
      </c>
      <c r="CA101" s="17" t="s">
        <v>116</v>
      </c>
    </row>
    <row r="102" spans="1:79" s="17" customFormat="1" ht="20.100000000000001" customHeight="1" x14ac:dyDescent="0.25">
      <c r="A102" s="17" t="s">
        <v>1482</v>
      </c>
      <c r="B102" s="17" t="s">
        <v>112</v>
      </c>
      <c r="C102" s="27">
        <v>20250120</v>
      </c>
      <c r="D102" s="17" t="s">
        <v>1483</v>
      </c>
      <c r="E102" s="17" t="s">
        <v>1484</v>
      </c>
      <c r="F102" s="17" t="s">
        <v>1485</v>
      </c>
      <c r="G102" s="17" t="s">
        <v>116</v>
      </c>
      <c r="H102" s="17" t="s">
        <v>1486</v>
      </c>
      <c r="I102" s="17" t="s">
        <v>116</v>
      </c>
      <c r="J102" s="17" t="s">
        <v>116</v>
      </c>
      <c r="K102" s="17" t="s">
        <v>116</v>
      </c>
      <c r="L102" s="17" t="s">
        <v>116</v>
      </c>
      <c r="M102" s="5" t="s">
        <v>1386</v>
      </c>
      <c r="N102" s="17" t="s">
        <v>1487</v>
      </c>
      <c r="O102" s="17" t="s">
        <v>112</v>
      </c>
      <c r="P102" s="20" t="s">
        <v>120</v>
      </c>
      <c r="Q102" s="17" t="s">
        <v>120</v>
      </c>
      <c r="R102" s="17" t="s">
        <v>120</v>
      </c>
      <c r="S102" s="17" t="s">
        <v>1488</v>
      </c>
      <c r="T102" s="27">
        <v>9782409038761</v>
      </c>
      <c r="U102" s="17" t="s">
        <v>122</v>
      </c>
      <c r="V102" s="27">
        <v>9782409038754</v>
      </c>
      <c r="W102" s="17" t="s">
        <v>123</v>
      </c>
      <c r="X102" s="17" t="s">
        <v>124</v>
      </c>
      <c r="Y102" s="17" t="s">
        <v>112</v>
      </c>
      <c r="Z102" s="27">
        <v>2023</v>
      </c>
      <c r="AA102" s="17" t="s">
        <v>125</v>
      </c>
      <c r="AB102" s="17" t="s">
        <v>880</v>
      </c>
      <c r="AC102" s="17" t="s">
        <v>127</v>
      </c>
      <c r="AD102" s="17" t="s">
        <v>128</v>
      </c>
      <c r="AE102" s="17" t="s">
        <v>129</v>
      </c>
      <c r="AF102" s="17" t="s">
        <v>130</v>
      </c>
      <c r="AG102" s="17" t="s">
        <v>131</v>
      </c>
      <c r="AH102" s="17" t="s">
        <v>132</v>
      </c>
      <c r="AI102" s="17" t="s">
        <v>133</v>
      </c>
      <c r="AJ102" s="17" t="s">
        <v>134</v>
      </c>
      <c r="AK102" s="17" t="s">
        <v>135</v>
      </c>
      <c r="AL102" s="17" t="s">
        <v>136</v>
      </c>
      <c r="AM102" s="17" t="s">
        <v>137</v>
      </c>
      <c r="AN102" s="17" t="s">
        <v>138</v>
      </c>
      <c r="AO102" s="17" t="s">
        <v>139</v>
      </c>
      <c r="AP102" s="17" t="s">
        <v>116</v>
      </c>
      <c r="AQ102" s="17" t="s">
        <v>1489</v>
      </c>
      <c r="AR102" s="17" t="s">
        <v>76</v>
      </c>
      <c r="AS102" s="17" t="s">
        <v>1067</v>
      </c>
      <c r="AT102" s="17" t="s">
        <v>1490</v>
      </c>
      <c r="AU102" s="17" t="s">
        <v>1491</v>
      </c>
      <c r="AV102" s="17" t="s">
        <v>1492</v>
      </c>
      <c r="AW102" s="17" t="s">
        <v>1493</v>
      </c>
      <c r="AX102" s="17" t="s">
        <v>1494</v>
      </c>
      <c r="AY102" s="17" t="s">
        <v>1495</v>
      </c>
      <c r="AZ102" s="17" t="s">
        <v>1496</v>
      </c>
      <c r="BA102" s="17" t="s">
        <v>116</v>
      </c>
      <c r="BB102" s="17" t="s">
        <v>116</v>
      </c>
      <c r="BC102" s="17" t="s">
        <v>116</v>
      </c>
      <c r="BD102" s="17" t="s">
        <v>116</v>
      </c>
      <c r="BE102" s="17" t="s">
        <v>116</v>
      </c>
      <c r="BF102" s="17" t="s">
        <v>116</v>
      </c>
      <c r="BG102" s="17" t="s">
        <v>116</v>
      </c>
      <c r="BH102" s="17" t="s">
        <v>116</v>
      </c>
      <c r="BI102" s="17" t="s">
        <v>116</v>
      </c>
      <c r="BJ102" s="17" t="s">
        <v>116</v>
      </c>
      <c r="BK102" s="17" t="s">
        <v>116</v>
      </c>
      <c r="BL102" s="17" t="s">
        <v>116</v>
      </c>
      <c r="BM102" s="17" t="s">
        <v>116</v>
      </c>
      <c r="BN102" s="17" t="s">
        <v>116</v>
      </c>
      <c r="BO102" s="17" t="s">
        <v>116</v>
      </c>
      <c r="BP102" s="17" t="s">
        <v>116</v>
      </c>
      <c r="BQ102" s="17" t="s">
        <v>116</v>
      </c>
      <c r="BR102" s="17" t="s">
        <v>116</v>
      </c>
      <c r="BS102" s="17" t="s">
        <v>116</v>
      </c>
      <c r="BT102" s="17" t="s">
        <v>116</v>
      </c>
      <c r="BU102" s="17" t="s">
        <v>116</v>
      </c>
      <c r="BV102" s="17" t="s">
        <v>116</v>
      </c>
      <c r="BW102" s="17" t="s">
        <v>116</v>
      </c>
      <c r="BX102" s="17" t="s">
        <v>116</v>
      </c>
      <c r="BY102" s="17" t="s">
        <v>116</v>
      </c>
      <c r="BZ102" s="17" t="s">
        <v>116</v>
      </c>
      <c r="CA102" s="17" t="s">
        <v>116</v>
      </c>
    </row>
    <row r="103" spans="1:79" s="17" customFormat="1" ht="20.100000000000001" customHeight="1" x14ac:dyDescent="0.25">
      <c r="A103" s="17" t="s">
        <v>1497</v>
      </c>
      <c r="B103" s="17" t="s">
        <v>112</v>
      </c>
      <c r="C103" s="27">
        <v>20250120</v>
      </c>
      <c r="D103" s="17" t="s">
        <v>1498</v>
      </c>
      <c r="E103" s="17" t="s">
        <v>1499</v>
      </c>
      <c r="F103" s="17" t="s">
        <v>1500</v>
      </c>
      <c r="G103" s="17" t="s">
        <v>116</v>
      </c>
      <c r="H103" s="17" t="s">
        <v>1501</v>
      </c>
      <c r="I103" s="17" t="s">
        <v>116</v>
      </c>
      <c r="J103" s="17" t="s">
        <v>116</v>
      </c>
      <c r="K103" s="17" t="s">
        <v>116</v>
      </c>
      <c r="L103" s="17" t="s">
        <v>116</v>
      </c>
      <c r="M103" s="5" t="s">
        <v>1502</v>
      </c>
      <c r="N103" s="17" t="s">
        <v>1503</v>
      </c>
      <c r="O103" s="17" t="s">
        <v>112</v>
      </c>
      <c r="P103" s="20" t="s">
        <v>120</v>
      </c>
      <c r="Q103" s="17" t="s">
        <v>120</v>
      </c>
      <c r="R103" s="17" t="s">
        <v>120</v>
      </c>
      <c r="S103" s="17" t="s">
        <v>1504</v>
      </c>
      <c r="T103" s="27">
        <v>9782409038396</v>
      </c>
      <c r="U103" s="17" t="s">
        <v>122</v>
      </c>
      <c r="V103" s="27">
        <v>9782409038389</v>
      </c>
      <c r="W103" s="17" t="s">
        <v>123</v>
      </c>
      <c r="X103" s="17" t="s">
        <v>124</v>
      </c>
      <c r="Y103" s="17" t="s">
        <v>112</v>
      </c>
      <c r="Z103" s="27">
        <v>2023</v>
      </c>
      <c r="AA103" s="17" t="s">
        <v>125</v>
      </c>
      <c r="AB103" s="17" t="s">
        <v>149</v>
      </c>
      <c r="AC103" s="17" t="s">
        <v>127</v>
      </c>
      <c r="AD103" s="17" t="s">
        <v>128</v>
      </c>
      <c r="AE103" s="17" t="s">
        <v>129</v>
      </c>
      <c r="AF103" s="17" t="s">
        <v>130</v>
      </c>
      <c r="AG103" s="17" t="s">
        <v>131</v>
      </c>
      <c r="AH103" s="17" t="s">
        <v>132</v>
      </c>
      <c r="AI103" s="17" t="s">
        <v>133</v>
      </c>
      <c r="AJ103" s="17" t="s">
        <v>134</v>
      </c>
      <c r="AK103" s="17" t="s">
        <v>135</v>
      </c>
      <c r="AL103" s="17" t="s">
        <v>136</v>
      </c>
      <c r="AM103" s="17" t="s">
        <v>137</v>
      </c>
      <c r="AN103" s="17" t="s">
        <v>138</v>
      </c>
      <c r="AO103" s="17" t="s">
        <v>139</v>
      </c>
      <c r="AP103" s="17" t="s">
        <v>116</v>
      </c>
      <c r="AQ103" s="17" t="s">
        <v>1505</v>
      </c>
      <c r="AR103" s="17" t="s">
        <v>76</v>
      </c>
      <c r="AS103" s="17" t="s">
        <v>1506</v>
      </c>
      <c r="AT103" s="17" t="s">
        <v>1507</v>
      </c>
      <c r="AU103" s="17" t="s">
        <v>1508</v>
      </c>
      <c r="AV103" s="17" t="s">
        <v>1509</v>
      </c>
      <c r="AW103" s="17" t="s">
        <v>1510</v>
      </c>
      <c r="AX103" s="17" t="s">
        <v>1511</v>
      </c>
      <c r="AY103" s="17" t="s">
        <v>1512</v>
      </c>
      <c r="AZ103" s="17" t="s">
        <v>1513</v>
      </c>
      <c r="BA103" s="17" t="s">
        <v>1514</v>
      </c>
      <c r="BB103" s="17" t="s">
        <v>1515</v>
      </c>
      <c r="BC103" s="17" t="s">
        <v>1516</v>
      </c>
      <c r="BD103" s="17" t="s">
        <v>1517</v>
      </c>
      <c r="BE103" s="17" t="s">
        <v>1518</v>
      </c>
      <c r="BF103" s="17" t="s">
        <v>1519</v>
      </c>
      <c r="BG103" s="17" t="s">
        <v>116</v>
      </c>
      <c r="BH103" s="17" t="s">
        <v>116</v>
      </c>
      <c r="BI103" s="17" t="s">
        <v>116</v>
      </c>
      <c r="BJ103" s="17" t="s">
        <v>116</v>
      </c>
      <c r="BK103" s="17" t="s">
        <v>116</v>
      </c>
      <c r="BL103" s="17" t="s">
        <v>116</v>
      </c>
      <c r="BM103" s="17" t="s">
        <v>116</v>
      </c>
      <c r="BN103" s="17" t="s">
        <v>116</v>
      </c>
      <c r="BO103" s="17" t="s">
        <v>116</v>
      </c>
      <c r="BP103" s="17" t="s">
        <v>116</v>
      </c>
      <c r="BQ103" s="17" t="s">
        <v>116</v>
      </c>
      <c r="BR103" s="17" t="s">
        <v>116</v>
      </c>
      <c r="BS103" s="17" t="s">
        <v>116</v>
      </c>
      <c r="BT103" s="17" t="s">
        <v>116</v>
      </c>
      <c r="BU103" s="17" t="s">
        <v>116</v>
      </c>
      <c r="BV103" s="17" t="s">
        <v>116</v>
      </c>
      <c r="BW103" s="17" t="s">
        <v>116</v>
      </c>
      <c r="BX103" s="17" t="s">
        <v>116</v>
      </c>
      <c r="BY103" s="17" t="s">
        <v>116</v>
      </c>
      <c r="BZ103" s="17" t="s">
        <v>116</v>
      </c>
      <c r="CA103" s="17" t="s">
        <v>116</v>
      </c>
    </row>
    <row r="104" spans="1:79" s="17" customFormat="1" ht="20.100000000000001" customHeight="1" x14ac:dyDescent="0.25">
      <c r="A104" s="17" t="s">
        <v>1520</v>
      </c>
      <c r="B104" s="17" t="s">
        <v>112</v>
      </c>
      <c r="C104" s="27">
        <v>20250120</v>
      </c>
      <c r="D104" s="17" t="s">
        <v>1521</v>
      </c>
      <c r="E104" s="17" t="s">
        <v>1522</v>
      </c>
      <c r="F104" s="17" t="s">
        <v>1523</v>
      </c>
      <c r="G104" s="17" t="s">
        <v>116</v>
      </c>
      <c r="H104" s="17" t="s">
        <v>1524</v>
      </c>
      <c r="I104" s="17" t="s">
        <v>116</v>
      </c>
      <c r="J104" s="17" t="s">
        <v>116</v>
      </c>
      <c r="K104" s="17" t="s">
        <v>116</v>
      </c>
      <c r="L104" s="17" t="s">
        <v>116</v>
      </c>
      <c r="M104" s="5" t="s">
        <v>1502</v>
      </c>
      <c r="N104" s="17" t="s">
        <v>1525</v>
      </c>
      <c r="O104" s="17" t="s">
        <v>112</v>
      </c>
      <c r="P104" s="20" t="s">
        <v>120</v>
      </c>
      <c r="Q104" s="17" t="s">
        <v>120</v>
      </c>
      <c r="R104" s="17" t="s">
        <v>120</v>
      </c>
      <c r="S104" s="17" t="s">
        <v>1526</v>
      </c>
      <c r="T104" s="27">
        <v>9782409038334</v>
      </c>
      <c r="U104" s="17" t="s">
        <v>122</v>
      </c>
      <c r="V104" s="27">
        <v>9782409038327</v>
      </c>
      <c r="W104" s="17" t="s">
        <v>123</v>
      </c>
      <c r="X104" s="17" t="s">
        <v>124</v>
      </c>
      <c r="Y104" s="17" t="s">
        <v>112</v>
      </c>
      <c r="Z104" s="27">
        <v>2023</v>
      </c>
      <c r="AA104" s="17" t="s">
        <v>125</v>
      </c>
      <c r="AB104" s="17" t="s">
        <v>292</v>
      </c>
      <c r="AC104" s="17" t="s">
        <v>127</v>
      </c>
      <c r="AD104" s="17" t="s">
        <v>128</v>
      </c>
      <c r="AE104" s="17" t="s">
        <v>129</v>
      </c>
      <c r="AF104" s="17" t="s">
        <v>130</v>
      </c>
      <c r="AG104" s="17" t="s">
        <v>131</v>
      </c>
      <c r="AH104" s="17" t="s">
        <v>132</v>
      </c>
      <c r="AI104" s="17" t="s">
        <v>133</v>
      </c>
      <c r="AJ104" s="17" t="s">
        <v>134</v>
      </c>
      <c r="AK104" s="17" t="s">
        <v>135</v>
      </c>
      <c r="AL104" s="17" t="s">
        <v>136</v>
      </c>
      <c r="AM104" s="17" t="s">
        <v>137</v>
      </c>
      <c r="AN104" s="17" t="s">
        <v>138</v>
      </c>
      <c r="AO104" s="17" t="s">
        <v>139</v>
      </c>
      <c r="AP104" s="17" t="s">
        <v>116</v>
      </c>
      <c r="AQ104" s="17" t="s">
        <v>1527</v>
      </c>
      <c r="AR104" s="17" t="s">
        <v>76</v>
      </c>
      <c r="AS104" s="17" t="s">
        <v>1528</v>
      </c>
      <c r="AT104" s="17" t="s">
        <v>1529</v>
      </c>
      <c r="AU104" s="17" t="s">
        <v>1530</v>
      </c>
      <c r="AV104" s="17" t="s">
        <v>116</v>
      </c>
      <c r="AW104" s="17" t="s">
        <v>116</v>
      </c>
      <c r="AX104" s="17" t="s">
        <v>116</v>
      </c>
      <c r="AY104" s="17" t="s">
        <v>116</v>
      </c>
      <c r="AZ104" s="17" t="s">
        <v>116</v>
      </c>
      <c r="BA104" s="17" t="s">
        <v>116</v>
      </c>
      <c r="BB104" s="17" t="s">
        <v>116</v>
      </c>
      <c r="BC104" s="17" t="s">
        <v>116</v>
      </c>
      <c r="BD104" s="17" t="s">
        <v>116</v>
      </c>
      <c r="BE104" s="17" t="s">
        <v>116</v>
      </c>
      <c r="BF104" s="17" t="s">
        <v>116</v>
      </c>
      <c r="BG104" s="17" t="s">
        <v>116</v>
      </c>
      <c r="BH104" s="17" t="s">
        <v>116</v>
      </c>
      <c r="BI104" s="17" t="s">
        <v>116</v>
      </c>
      <c r="BJ104" s="17" t="s">
        <v>116</v>
      </c>
      <c r="BK104" s="17" t="s">
        <v>116</v>
      </c>
      <c r="BL104" s="17" t="s">
        <v>116</v>
      </c>
      <c r="BM104" s="17" t="s">
        <v>116</v>
      </c>
      <c r="BN104" s="17" t="s">
        <v>116</v>
      </c>
      <c r="BO104" s="17" t="s">
        <v>116</v>
      </c>
      <c r="BP104" s="17" t="s">
        <v>116</v>
      </c>
      <c r="BQ104" s="17" t="s">
        <v>116</v>
      </c>
      <c r="BR104" s="17" t="s">
        <v>116</v>
      </c>
      <c r="BS104" s="17" t="s">
        <v>116</v>
      </c>
      <c r="BT104" s="17" t="s">
        <v>116</v>
      </c>
      <c r="BU104" s="17" t="s">
        <v>116</v>
      </c>
      <c r="BV104" s="17" t="s">
        <v>116</v>
      </c>
      <c r="BW104" s="17" t="s">
        <v>116</v>
      </c>
      <c r="BX104" s="17" t="s">
        <v>116</v>
      </c>
      <c r="BY104" s="17" t="s">
        <v>116</v>
      </c>
      <c r="BZ104" s="17" t="s">
        <v>116</v>
      </c>
      <c r="CA104" s="17" t="s">
        <v>116</v>
      </c>
    </row>
    <row r="105" spans="1:79" s="17" customFormat="1" ht="20.100000000000001" customHeight="1" x14ac:dyDescent="0.25">
      <c r="A105" s="17" t="s">
        <v>1531</v>
      </c>
      <c r="B105" s="17" t="s">
        <v>112</v>
      </c>
      <c r="C105" s="27">
        <v>20250120</v>
      </c>
      <c r="D105" s="17" t="s">
        <v>1532</v>
      </c>
      <c r="E105" s="17" t="s">
        <v>116</v>
      </c>
      <c r="F105" s="17" t="s">
        <v>1533</v>
      </c>
      <c r="G105" s="17" t="s">
        <v>116</v>
      </c>
      <c r="H105" s="17" t="s">
        <v>1534</v>
      </c>
      <c r="I105" s="17" t="s">
        <v>116</v>
      </c>
      <c r="J105" s="17" t="s">
        <v>116</v>
      </c>
      <c r="K105" s="17" t="s">
        <v>116</v>
      </c>
      <c r="L105" s="17" t="s">
        <v>116</v>
      </c>
      <c r="M105" s="5" t="s">
        <v>1535</v>
      </c>
      <c r="N105" s="17" t="s">
        <v>1536</v>
      </c>
      <c r="O105" s="17" t="s">
        <v>112</v>
      </c>
      <c r="P105" s="20" t="s">
        <v>120</v>
      </c>
      <c r="Q105" s="17" t="s">
        <v>120</v>
      </c>
      <c r="R105" s="17" t="s">
        <v>120</v>
      </c>
      <c r="S105" s="17" t="s">
        <v>1537</v>
      </c>
      <c r="T105" s="27">
        <v>9782409041495</v>
      </c>
      <c r="U105" s="17" t="s">
        <v>122</v>
      </c>
      <c r="V105" s="27">
        <v>9782409041488</v>
      </c>
      <c r="W105" s="17" t="s">
        <v>123</v>
      </c>
      <c r="X105" s="17" t="s">
        <v>124</v>
      </c>
      <c r="Y105" s="17" t="s">
        <v>112</v>
      </c>
      <c r="Z105" s="27">
        <v>2023</v>
      </c>
      <c r="AA105" s="17" t="s">
        <v>125</v>
      </c>
      <c r="AB105" s="17" t="s">
        <v>222</v>
      </c>
      <c r="AC105" s="17" t="s">
        <v>127</v>
      </c>
      <c r="AD105" s="17" t="s">
        <v>128</v>
      </c>
      <c r="AE105" s="17" t="s">
        <v>129</v>
      </c>
      <c r="AF105" s="17" t="s">
        <v>130</v>
      </c>
      <c r="AG105" s="17" t="s">
        <v>131</v>
      </c>
      <c r="AH105" s="17" t="s">
        <v>132</v>
      </c>
      <c r="AI105" s="17" t="s">
        <v>133</v>
      </c>
      <c r="AJ105" s="17" t="s">
        <v>134</v>
      </c>
      <c r="AK105" s="17" t="s">
        <v>135</v>
      </c>
      <c r="AL105" s="17" t="s">
        <v>136</v>
      </c>
      <c r="AM105" s="17" t="s">
        <v>137</v>
      </c>
      <c r="AN105" s="17" t="s">
        <v>138</v>
      </c>
      <c r="AO105" s="17" t="s">
        <v>139</v>
      </c>
      <c r="AP105" s="17" t="s">
        <v>116</v>
      </c>
      <c r="AQ105" s="17" t="s">
        <v>1538</v>
      </c>
      <c r="AR105" s="17" t="s">
        <v>76</v>
      </c>
      <c r="AS105" s="17" t="s">
        <v>1539</v>
      </c>
      <c r="AT105" s="17" t="s">
        <v>1540</v>
      </c>
      <c r="AU105" s="17" t="s">
        <v>926</v>
      </c>
      <c r="AV105" s="17" t="s">
        <v>1541</v>
      </c>
      <c r="AW105" s="17" t="s">
        <v>1542</v>
      </c>
      <c r="AX105" s="17" t="s">
        <v>1543</v>
      </c>
      <c r="AY105" s="17" t="s">
        <v>1544</v>
      </c>
      <c r="AZ105" s="17" t="s">
        <v>1545</v>
      </c>
      <c r="BA105" s="17" t="s">
        <v>116</v>
      </c>
      <c r="BB105" s="17" t="s">
        <v>116</v>
      </c>
      <c r="BC105" s="17" t="s">
        <v>116</v>
      </c>
      <c r="BD105" s="17" t="s">
        <v>116</v>
      </c>
      <c r="BE105" s="17" t="s">
        <v>116</v>
      </c>
      <c r="BF105" s="17" t="s">
        <v>116</v>
      </c>
      <c r="BG105" s="17" t="s">
        <v>116</v>
      </c>
      <c r="BH105" s="17" t="s">
        <v>116</v>
      </c>
      <c r="BI105" s="17" t="s">
        <v>116</v>
      </c>
      <c r="BJ105" s="17" t="s">
        <v>116</v>
      </c>
      <c r="BK105" s="17" t="s">
        <v>116</v>
      </c>
      <c r="BL105" s="17" t="s">
        <v>116</v>
      </c>
      <c r="BM105" s="17" t="s">
        <v>116</v>
      </c>
      <c r="BN105" s="17" t="s">
        <v>116</v>
      </c>
      <c r="BO105" s="17" t="s">
        <v>116</v>
      </c>
      <c r="BP105" s="17" t="s">
        <v>116</v>
      </c>
      <c r="BQ105" s="17" t="s">
        <v>116</v>
      </c>
      <c r="BR105" s="17" t="s">
        <v>116</v>
      </c>
      <c r="BS105" s="17" t="s">
        <v>116</v>
      </c>
      <c r="BT105" s="17" t="s">
        <v>116</v>
      </c>
      <c r="BU105" s="17" t="s">
        <v>116</v>
      </c>
      <c r="BV105" s="17" t="s">
        <v>116</v>
      </c>
      <c r="BW105" s="17" t="s">
        <v>116</v>
      </c>
      <c r="BX105" s="17" t="s">
        <v>116</v>
      </c>
      <c r="BY105" s="17" t="s">
        <v>116</v>
      </c>
      <c r="BZ105" s="17" t="s">
        <v>116</v>
      </c>
      <c r="CA105" s="17" t="s">
        <v>116</v>
      </c>
    </row>
    <row r="106" spans="1:79" s="17" customFormat="1" ht="20.100000000000001" customHeight="1" x14ac:dyDescent="0.25">
      <c r="A106" s="17" t="s">
        <v>1546</v>
      </c>
      <c r="B106" s="17" t="s">
        <v>112</v>
      </c>
      <c r="C106" s="27">
        <v>20250120</v>
      </c>
      <c r="D106" s="17" t="s">
        <v>1547</v>
      </c>
      <c r="E106" s="17" t="s">
        <v>1548</v>
      </c>
      <c r="F106" s="17" t="s">
        <v>1549</v>
      </c>
      <c r="G106" s="17" t="s">
        <v>116</v>
      </c>
      <c r="H106" s="17" t="s">
        <v>1550</v>
      </c>
      <c r="I106" s="17" t="s">
        <v>116</v>
      </c>
      <c r="J106" s="17" t="s">
        <v>116</v>
      </c>
      <c r="K106" s="17" t="s">
        <v>116</v>
      </c>
      <c r="L106" s="17" t="s">
        <v>116</v>
      </c>
      <c r="M106" s="5" t="s">
        <v>1386</v>
      </c>
      <c r="N106" s="17" t="s">
        <v>1551</v>
      </c>
      <c r="O106" s="17" t="s">
        <v>112</v>
      </c>
      <c r="P106" s="20" t="s">
        <v>120</v>
      </c>
      <c r="Q106" s="17" t="s">
        <v>120</v>
      </c>
      <c r="R106" s="17" t="s">
        <v>120</v>
      </c>
      <c r="S106" s="17" t="s">
        <v>1552</v>
      </c>
      <c r="T106" s="27">
        <v>9782409038617</v>
      </c>
      <c r="U106" s="17" t="s">
        <v>122</v>
      </c>
      <c r="V106" s="27">
        <v>9782409038600</v>
      </c>
      <c r="W106" s="17" t="s">
        <v>123</v>
      </c>
      <c r="X106" s="17" t="s">
        <v>124</v>
      </c>
      <c r="Y106" s="17" t="s">
        <v>112</v>
      </c>
      <c r="Z106" s="27">
        <v>2023</v>
      </c>
      <c r="AA106" s="17" t="s">
        <v>125</v>
      </c>
      <c r="AB106" s="17" t="s">
        <v>149</v>
      </c>
      <c r="AC106" s="17" t="s">
        <v>127</v>
      </c>
      <c r="AD106" s="17" t="s">
        <v>128</v>
      </c>
      <c r="AE106" s="17" t="s">
        <v>129</v>
      </c>
      <c r="AF106" s="17" t="s">
        <v>130</v>
      </c>
      <c r="AG106" s="17" t="s">
        <v>131</v>
      </c>
      <c r="AH106" s="17" t="s">
        <v>132</v>
      </c>
      <c r="AI106" s="17" t="s">
        <v>133</v>
      </c>
      <c r="AJ106" s="17" t="s">
        <v>134</v>
      </c>
      <c r="AK106" s="17" t="s">
        <v>135</v>
      </c>
      <c r="AL106" s="17" t="s">
        <v>136</v>
      </c>
      <c r="AM106" s="17" t="s">
        <v>137</v>
      </c>
      <c r="AN106" s="17" t="s">
        <v>138</v>
      </c>
      <c r="AO106" s="17" t="s">
        <v>139</v>
      </c>
      <c r="AP106" s="17" t="s">
        <v>116</v>
      </c>
      <c r="AQ106" s="17" t="s">
        <v>1553</v>
      </c>
      <c r="AR106" s="17" t="s">
        <v>76</v>
      </c>
      <c r="AS106" s="17" t="s">
        <v>1554</v>
      </c>
      <c r="AT106" s="17" t="s">
        <v>1472</v>
      </c>
      <c r="AU106" s="17" t="s">
        <v>1555</v>
      </c>
      <c r="AV106" s="17" t="s">
        <v>1556</v>
      </c>
      <c r="AW106" s="17" t="s">
        <v>1545</v>
      </c>
      <c r="AX106" s="17" t="s">
        <v>116</v>
      </c>
      <c r="AY106" s="17" t="s">
        <v>116</v>
      </c>
      <c r="AZ106" s="17" t="s">
        <v>116</v>
      </c>
      <c r="BA106" s="17" t="s">
        <v>116</v>
      </c>
      <c r="BB106" s="17" t="s">
        <v>116</v>
      </c>
      <c r="BC106" s="17" t="s">
        <v>116</v>
      </c>
      <c r="BD106" s="17" t="s">
        <v>116</v>
      </c>
      <c r="BE106" s="17" t="s">
        <v>116</v>
      </c>
      <c r="BF106" s="17" t="s">
        <v>116</v>
      </c>
      <c r="BG106" s="17" t="s">
        <v>116</v>
      </c>
      <c r="BH106" s="17" t="s">
        <v>116</v>
      </c>
      <c r="BI106" s="17" t="s">
        <v>116</v>
      </c>
      <c r="BJ106" s="17" t="s">
        <v>116</v>
      </c>
      <c r="BK106" s="17" t="s">
        <v>116</v>
      </c>
      <c r="BL106" s="17" t="s">
        <v>116</v>
      </c>
      <c r="BM106" s="17" t="s">
        <v>116</v>
      </c>
      <c r="BN106" s="17" t="s">
        <v>116</v>
      </c>
      <c r="BO106" s="17" t="s">
        <v>116</v>
      </c>
      <c r="BP106" s="17" t="s">
        <v>116</v>
      </c>
      <c r="BQ106" s="17" t="s">
        <v>116</v>
      </c>
      <c r="BR106" s="17" t="s">
        <v>116</v>
      </c>
      <c r="BS106" s="17" t="s">
        <v>116</v>
      </c>
      <c r="BT106" s="17" t="s">
        <v>116</v>
      </c>
      <c r="BU106" s="17" t="s">
        <v>116</v>
      </c>
      <c r="BV106" s="17" t="s">
        <v>116</v>
      </c>
      <c r="BW106" s="17" t="s">
        <v>116</v>
      </c>
      <c r="BX106" s="17" t="s">
        <v>116</v>
      </c>
      <c r="BY106" s="17" t="s">
        <v>116</v>
      </c>
      <c r="BZ106" s="17" t="s">
        <v>116</v>
      </c>
      <c r="CA106" s="17" t="s">
        <v>116</v>
      </c>
    </row>
    <row r="107" spans="1:79" s="17" customFormat="1" ht="20.100000000000001" customHeight="1" x14ac:dyDescent="0.25">
      <c r="A107" s="17" t="s">
        <v>1557</v>
      </c>
      <c r="B107" s="17" t="s">
        <v>112</v>
      </c>
      <c r="C107" s="27">
        <v>20250120</v>
      </c>
      <c r="D107" s="17" t="s">
        <v>1558</v>
      </c>
      <c r="E107" s="17" t="s">
        <v>1559</v>
      </c>
      <c r="F107" s="17" t="s">
        <v>1560</v>
      </c>
      <c r="G107" s="17" t="s">
        <v>116</v>
      </c>
      <c r="H107" s="17" t="s">
        <v>1561</v>
      </c>
      <c r="I107" s="17" t="s">
        <v>116</v>
      </c>
      <c r="J107" s="17" t="s">
        <v>116</v>
      </c>
      <c r="K107" s="17" t="s">
        <v>116</v>
      </c>
      <c r="L107" s="17" t="s">
        <v>116</v>
      </c>
      <c r="M107" s="5" t="s">
        <v>1562</v>
      </c>
      <c r="N107" s="17" t="s">
        <v>281</v>
      </c>
      <c r="O107" s="17" t="s">
        <v>112</v>
      </c>
      <c r="P107" s="20" t="s">
        <v>120</v>
      </c>
      <c r="Q107" s="17" t="s">
        <v>120</v>
      </c>
      <c r="R107" s="17" t="s">
        <v>120</v>
      </c>
      <c r="S107" s="17" t="s">
        <v>1563</v>
      </c>
      <c r="T107" s="27">
        <v>9782409039195</v>
      </c>
      <c r="U107" s="17" t="s">
        <v>122</v>
      </c>
      <c r="V107" s="27">
        <v>9782409039188</v>
      </c>
      <c r="W107" s="17" t="s">
        <v>123</v>
      </c>
      <c r="X107" s="17" t="s">
        <v>124</v>
      </c>
      <c r="Y107" s="17" t="s">
        <v>112</v>
      </c>
      <c r="Z107" s="27">
        <v>2023</v>
      </c>
      <c r="AA107" s="17" t="s">
        <v>125</v>
      </c>
      <c r="AB107" s="17" t="s">
        <v>234</v>
      </c>
      <c r="AC107" s="17" t="s">
        <v>127</v>
      </c>
      <c r="AD107" s="17" t="s">
        <v>128</v>
      </c>
      <c r="AE107" s="17" t="s">
        <v>129</v>
      </c>
      <c r="AF107" s="17" t="s">
        <v>130</v>
      </c>
      <c r="AG107" s="17" t="s">
        <v>131</v>
      </c>
      <c r="AH107" s="17" t="s">
        <v>132</v>
      </c>
      <c r="AI107" s="17" t="s">
        <v>133</v>
      </c>
      <c r="AJ107" s="17" t="s">
        <v>134</v>
      </c>
      <c r="AK107" s="17" t="s">
        <v>135</v>
      </c>
      <c r="AL107" s="17" t="s">
        <v>136</v>
      </c>
      <c r="AM107" s="17" t="s">
        <v>137</v>
      </c>
      <c r="AN107" s="17" t="s">
        <v>138</v>
      </c>
      <c r="AO107" s="17" t="s">
        <v>139</v>
      </c>
      <c r="AP107" s="17" t="s">
        <v>116</v>
      </c>
      <c r="AQ107" s="17" t="s">
        <v>1564</v>
      </c>
      <c r="AR107" s="17" t="s">
        <v>76</v>
      </c>
      <c r="AS107" s="17" t="s">
        <v>1565</v>
      </c>
      <c r="AT107" s="17" t="s">
        <v>1566</v>
      </c>
      <c r="AU107" s="17" t="s">
        <v>1567</v>
      </c>
      <c r="AV107" s="17" t="s">
        <v>1568</v>
      </c>
      <c r="AW107" s="17" t="s">
        <v>1569</v>
      </c>
      <c r="AX107" s="17" t="s">
        <v>1570</v>
      </c>
      <c r="AY107" s="17" t="s">
        <v>1571</v>
      </c>
      <c r="AZ107" s="17" t="s">
        <v>1572</v>
      </c>
      <c r="BA107" s="17" t="s">
        <v>1573</v>
      </c>
      <c r="BB107" s="17" t="s">
        <v>868</v>
      </c>
      <c r="BC107" s="17" t="s">
        <v>1574</v>
      </c>
      <c r="BD107" s="17" t="s">
        <v>1575</v>
      </c>
      <c r="BE107" s="17" t="s">
        <v>1576</v>
      </c>
      <c r="BF107" s="17" t="s">
        <v>1576</v>
      </c>
      <c r="BG107" s="17" t="s">
        <v>1577</v>
      </c>
      <c r="BH107" s="17" t="s">
        <v>1578</v>
      </c>
      <c r="BI107" s="17" t="s">
        <v>1579</v>
      </c>
      <c r="BJ107" s="17" t="s">
        <v>1580</v>
      </c>
      <c r="BK107" s="17" t="s">
        <v>1581</v>
      </c>
      <c r="BL107" s="17" t="s">
        <v>1582</v>
      </c>
      <c r="BM107" s="17" t="s">
        <v>1583</v>
      </c>
      <c r="BN107" s="17" t="s">
        <v>1584</v>
      </c>
      <c r="BO107" s="17" t="s">
        <v>1585</v>
      </c>
      <c r="BP107" s="17" t="s">
        <v>1586</v>
      </c>
      <c r="BQ107" s="17" t="s">
        <v>1587</v>
      </c>
      <c r="BR107" s="17" t="s">
        <v>116</v>
      </c>
      <c r="BS107" s="17" t="s">
        <v>116</v>
      </c>
      <c r="BT107" s="17" t="s">
        <v>116</v>
      </c>
      <c r="BU107" s="17" t="s">
        <v>116</v>
      </c>
      <c r="BV107" s="17" t="s">
        <v>116</v>
      </c>
      <c r="BW107" s="17" t="s">
        <v>116</v>
      </c>
      <c r="BX107" s="17" t="s">
        <v>116</v>
      </c>
      <c r="BY107" s="17" t="s">
        <v>116</v>
      </c>
      <c r="BZ107" s="17" t="s">
        <v>116</v>
      </c>
      <c r="CA107" s="17" t="s">
        <v>116</v>
      </c>
    </row>
    <row r="108" spans="1:79" s="17" customFormat="1" ht="20.100000000000001" customHeight="1" x14ac:dyDescent="0.25">
      <c r="A108" s="17" t="s">
        <v>1588</v>
      </c>
      <c r="B108" s="17" t="s">
        <v>112</v>
      </c>
      <c r="C108" s="27">
        <v>20250120</v>
      </c>
      <c r="D108" s="17" t="s">
        <v>1589</v>
      </c>
      <c r="E108" s="17" t="s">
        <v>1590</v>
      </c>
      <c r="F108" s="17" t="s">
        <v>1591</v>
      </c>
      <c r="G108" s="17" t="s">
        <v>116</v>
      </c>
      <c r="H108" s="17" t="s">
        <v>1592</v>
      </c>
      <c r="I108" s="17" t="s">
        <v>116</v>
      </c>
      <c r="J108" s="17" t="s">
        <v>116</v>
      </c>
      <c r="K108" s="17" t="s">
        <v>116</v>
      </c>
      <c r="L108" s="17" t="s">
        <v>116</v>
      </c>
      <c r="M108" s="5" t="s">
        <v>1325</v>
      </c>
      <c r="N108" s="17" t="s">
        <v>1593</v>
      </c>
      <c r="O108" s="17" t="s">
        <v>112</v>
      </c>
      <c r="P108" s="20" t="s">
        <v>120</v>
      </c>
      <c r="Q108" s="17" t="s">
        <v>120</v>
      </c>
      <c r="R108" s="17" t="s">
        <v>120</v>
      </c>
      <c r="S108" s="17" t="s">
        <v>1594</v>
      </c>
      <c r="T108" s="27">
        <v>9782409042119</v>
      </c>
      <c r="U108" s="17" t="s">
        <v>122</v>
      </c>
      <c r="V108" s="27">
        <v>9782409041877</v>
      </c>
      <c r="W108" s="17" t="s">
        <v>123</v>
      </c>
      <c r="X108" s="17" t="s">
        <v>124</v>
      </c>
      <c r="Y108" s="17" t="s">
        <v>112</v>
      </c>
      <c r="Z108" s="27">
        <v>2023</v>
      </c>
      <c r="AA108" s="17" t="s">
        <v>125</v>
      </c>
      <c r="AB108" s="17" t="s">
        <v>149</v>
      </c>
      <c r="AC108" s="17" t="s">
        <v>127</v>
      </c>
      <c r="AD108" s="17" t="s">
        <v>128</v>
      </c>
      <c r="AE108" s="17" t="s">
        <v>129</v>
      </c>
      <c r="AF108" s="17" t="s">
        <v>130</v>
      </c>
      <c r="AG108" s="17" t="s">
        <v>131</v>
      </c>
      <c r="AH108" s="17" t="s">
        <v>132</v>
      </c>
      <c r="AI108" s="17" t="s">
        <v>133</v>
      </c>
      <c r="AJ108" s="17" t="s">
        <v>134</v>
      </c>
      <c r="AK108" s="17" t="s">
        <v>135</v>
      </c>
      <c r="AL108" s="17" t="s">
        <v>136</v>
      </c>
      <c r="AM108" s="17" t="s">
        <v>137</v>
      </c>
      <c r="AN108" s="17" t="s">
        <v>138</v>
      </c>
      <c r="AO108" s="17" t="s">
        <v>139</v>
      </c>
      <c r="AP108" s="17" t="s">
        <v>116</v>
      </c>
      <c r="AQ108" s="17" t="s">
        <v>1595</v>
      </c>
      <c r="AR108" s="17" t="s">
        <v>76</v>
      </c>
      <c r="AS108" s="17" t="s">
        <v>1596</v>
      </c>
      <c r="AT108" s="17" t="s">
        <v>1597</v>
      </c>
      <c r="AU108" s="17" t="s">
        <v>1598</v>
      </c>
      <c r="AV108" s="17" t="s">
        <v>116</v>
      </c>
      <c r="AW108" s="17" t="s">
        <v>116</v>
      </c>
      <c r="AX108" s="17" t="s">
        <v>116</v>
      </c>
      <c r="AY108" s="17" t="s">
        <v>116</v>
      </c>
      <c r="AZ108" s="17" t="s">
        <v>116</v>
      </c>
      <c r="BA108" s="17" t="s">
        <v>116</v>
      </c>
      <c r="BB108" s="17" t="s">
        <v>116</v>
      </c>
      <c r="BC108" s="17" t="s">
        <v>116</v>
      </c>
      <c r="BD108" s="17" t="s">
        <v>116</v>
      </c>
      <c r="BE108" s="17" t="s">
        <v>116</v>
      </c>
      <c r="BF108" s="17" t="s">
        <v>116</v>
      </c>
      <c r="BG108" s="17" t="s">
        <v>116</v>
      </c>
      <c r="BH108" s="17" t="s">
        <v>116</v>
      </c>
      <c r="BI108" s="17" t="s">
        <v>116</v>
      </c>
      <c r="BJ108" s="17" t="s">
        <v>116</v>
      </c>
      <c r="BK108" s="17" t="s">
        <v>116</v>
      </c>
      <c r="BL108" s="17" t="s">
        <v>116</v>
      </c>
      <c r="BM108" s="17" t="s">
        <v>116</v>
      </c>
      <c r="BN108" s="17" t="s">
        <v>116</v>
      </c>
      <c r="BO108" s="17" t="s">
        <v>116</v>
      </c>
      <c r="BP108" s="17" t="s">
        <v>116</v>
      </c>
      <c r="BQ108" s="17" t="s">
        <v>116</v>
      </c>
      <c r="BR108" s="17" t="s">
        <v>116</v>
      </c>
      <c r="BS108" s="17" t="s">
        <v>116</v>
      </c>
      <c r="BT108" s="17" t="s">
        <v>116</v>
      </c>
      <c r="BU108" s="17" t="s">
        <v>116</v>
      </c>
      <c r="BV108" s="17" t="s">
        <v>116</v>
      </c>
      <c r="BW108" s="17" t="s">
        <v>116</v>
      </c>
      <c r="BX108" s="17" t="s">
        <v>116</v>
      </c>
      <c r="BY108" s="17" t="s">
        <v>116</v>
      </c>
      <c r="BZ108" s="17" t="s">
        <v>116</v>
      </c>
      <c r="CA108" s="17" t="s">
        <v>116</v>
      </c>
    </row>
    <row r="109" spans="1:79" s="17" customFormat="1" ht="20.100000000000001" customHeight="1" x14ac:dyDescent="0.25">
      <c r="A109" s="17" t="s">
        <v>1599</v>
      </c>
      <c r="B109" s="17" t="s">
        <v>112</v>
      </c>
      <c r="C109" s="27">
        <v>20250120</v>
      </c>
      <c r="D109" s="17" t="s">
        <v>1600</v>
      </c>
      <c r="E109" s="17" t="s">
        <v>1601</v>
      </c>
      <c r="F109" s="17" t="s">
        <v>400</v>
      </c>
      <c r="G109" s="17" t="s">
        <v>116</v>
      </c>
      <c r="H109" s="17" t="s">
        <v>401</v>
      </c>
      <c r="I109" s="17" t="s">
        <v>116</v>
      </c>
      <c r="J109" s="17" t="s">
        <v>116</v>
      </c>
      <c r="K109" s="17" t="s">
        <v>116</v>
      </c>
      <c r="L109" s="17" t="s">
        <v>116</v>
      </c>
      <c r="M109" s="5" t="s">
        <v>1602</v>
      </c>
      <c r="N109" s="17" t="s">
        <v>1603</v>
      </c>
      <c r="O109" s="17" t="s">
        <v>112</v>
      </c>
      <c r="P109" s="20" t="s">
        <v>120</v>
      </c>
      <c r="Q109" s="17" t="s">
        <v>120</v>
      </c>
      <c r="R109" s="17" t="s">
        <v>120</v>
      </c>
      <c r="S109" s="17" t="s">
        <v>1604</v>
      </c>
      <c r="T109" s="27">
        <v>9782409042508</v>
      </c>
      <c r="U109" s="17" t="s">
        <v>122</v>
      </c>
      <c r="V109" s="27">
        <v>9782409042492</v>
      </c>
      <c r="W109" s="17" t="s">
        <v>123</v>
      </c>
      <c r="X109" s="17" t="s">
        <v>124</v>
      </c>
      <c r="Y109" s="17" t="s">
        <v>112</v>
      </c>
      <c r="Z109" s="27">
        <v>2023</v>
      </c>
      <c r="AA109" s="17" t="s">
        <v>125</v>
      </c>
      <c r="AB109" s="17" t="s">
        <v>126</v>
      </c>
      <c r="AC109" s="17" t="s">
        <v>127</v>
      </c>
      <c r="AD109" s="17" t="s">
        <v>128</v>
      </c>
      <c r="AE109" s="17" t="s">
        <v>129</v>
      </c>
      <c r="AF109" s="17" t="s">
        <v>130</v>
      </c>
      <c r="AG109" s="17" t="s">
        <v>131</v>
      </c>
      <c r="AH109" s="17" t="s">
        <v>132</v>
      </c>
      <c r="AI109" s="17" t="s">
        <v>133</v>
      </c>
      <c r="AJ109" s="17" t="s">
        <v>134</v>
      </c>
      <c r="AK109" s="17" t="s">
        <v>135</v>
      </c>
      <c r="AL109" s="17" t="s">
        <v>136</v>
      </c>
      <c r="AM109" s="17" t="s">
        <v>137</v>
      </c>
      <c r="AN109" s="17" t="s">
        <v>138</v>
      </c>
      <c r="AO109" s="17" t="s">
        <v>139</v>
      </c>
      <c r="AP109" s="17" t="s">
        <v>116</v>
      </c>
      <c r="AQ109" s="17" t="s">
        <v>1605</v>
      </c>
      <c r="AR109" s="17" t="s">
        <v>76</v>
      </c>
      <c r="AS109" s="17" t="s">
        <v>1606</v>
      </c>
      <c r="AT109" s="17" t="s">
        <v>1607</v>
      </c>
      <c r="AU109" s="17" t="s">
        <v>116</v>
      </c>
      <c r="AV109" s="17" t="s">
        <v>116</v>
      </c>
      <c r="AW109" s="17" t="s">
        <v>116</v>
      </c>
      <c r="AX109" s="17" t="s">
        <v>116</v>
      </c>
      <c r="AY109" s="17" t="s">
        <v>116</v>
      </c>
      <c r="AZ109" s="17" t="s">
        <v>116</v>
      </c>
      <c r="BA109" s="17" t="s">
        <v>116</v>
      </c>
      <c r="BB109" s="17" t="s">
        <v>116</v>
      </c>
      <c r="BC109" s="17" t="s">
        <v>116</v>
      </c>
      <c r="BD109" s="17" t="s">
        <v>116</v>
      </c>
      <c r="BE109" s="17" t="s">
        <v>116</v>
      </c>
      <c r="BF109" s="17" t="s">
        <v>116</v>
      </c>
      <c r="BG109" s="17" t="s">
        <v>116</v>
      </c>
      <c r="BH109" s="17" t="s">
        <v>116</v>
      </c>
      <c r="BI109" s="17" t="s">
        <v>116</v>
      </c>
      <c r="BJ109" s="17" t="s">
        <v>116</v>
      </c>
      <c r="BK109" s="17" t="s">
        <v>116</v>
      </c>
      <c r="BL109" s="17" t="s">
        <v>116</v>
      </c>
      <c r="BM109" s="17" t="s">
        <v>116</v>
      </c>
      <c r="BN109" s="17" t="s">
        <v>116</v>
      </c>
      <c r="BO109" s="17" t="s">
        <v>116</v>
      </c>
      <c r="BP109" s="17" t="s">
        <v>116</v>
      </c>
      <c r="BQ109" s="17" t="s">
        <v>116</v>
      </c>
      <c r="BR109" s="17" t="s">
        <v>116</v>
      </c>
      <c r="BS109" s="17" t="s">
        <v>116</v>
      </c>
      <c r="BT109" s="17" t="s">
        <v>116</v>
      </c>
      <c r="BU109" s="17" t="s">
        <v>116</v>
      </c>
      <c r="BV109" s="17" t="s">
        <v>116</v>
      </c>
      <c r="BW109" s="17" t="s">
        <v>116</v>
      </c>
      <c r="BX109" s="17" t="s">
        <v>116</v>
      </c>
      <c r="BY109" s="17" t="s">
        <v>116</v>
      </c>
      <c r="BZ109" s="17" t="s">
        <v>116</v>
      </c>
      <c r="CA109" s="17" t="s">
        <v>116</v>
      </c>
    </row>
    <row r="110" spans="1:79" s="17" customFormat="1" ht="20.100000000000001" customHeight="1" x14ac:dyDescent="0.25">
      <c r="A110" s="17" t="s">
        <v>1608</v>
      </c>
      <c r="B110" s="17" t="s">
        <v>112</v>
      </c>
      <c r="C110" s="27">
        <v>20250120</v>
      </c>
      <c r="D110" s="17" t="s">
        <v>1609</v>
      </c>
      <c r="E110" s="17" t="s">
        <v>1610</v>
      </c>
      <c r="F110" s="17" t="s">
        <v>1611</v>
      </c>
      <c r="G110" s="17" t="s">
        <v>116</v>
      </c>
      <c r="H110" s="17" t="s">
        <v>1612</v>
      </c>
      <c r="I110" s="17" t="s">
        <v>116</v>
      </c>
      <c r="J110" s="17" t="s">
        <v>116</v>
      </c>
      <c r="K110" s="17" t="s">
        <v>116</v>
      </c>
      <c r="L110" s="17" t="s">
        <v>116</v>
      </c>
      <c r="M110" s="5" t="s">
        <v>1535</v>
      </c>
      <c r="N110" s="17" t="s">
        <v>1613</v>
      </c>
      <c r="O110" s="17" t="s">
        <v>112</v>
      </c>
      <c r="P110" s="20" t="s">
        <v>120</v>
      </c>
      <c r="Q110" s="17" t="s">
        <v>120</v>
      </c>
      <c r="R110" s="17" t="s">
        <v>120</v>
      </c>
      <c r="S110" s="17" t="s">
        <v>1614</v>
      </c>
      <c r="T110" s="27">
        <v>9782409041693</v>
      </c>
      <c r="U110" s="17" t="s">
        <v>122</v>
      </c>
      <c r="V110" s="27">
        <v>9782409041686</v>
      </c>
      <c r="W110" s="17" t="s">
        <v>123</v>
      </c>
      <c r="X110" s="17" t="s">
        <v>124</v>
      </c>
      <c r="Y110" s="17" t="s">
        <v>112</v>
      </c>
      <c r="Z110" s="27">
        <v>2023</v>
      </c>
      <c r="AA110" s="17" t="s">
        <v>125</v>
      </c>
      <c r="AB110" s="17" t="s">
        <v>839</v>
      </c>
      <c r="AC110" s="17" t="s">
        <v>127</v>
      </c>
      <c r="AD110" s="17" t="s">
        <v>128</v>
      </c>
      <c r="AE110" s="17" t="s">
        <v>129</v>
      </c>
      <c r="AF110" s="17" t="s">
        <v>130</v>
      </c>
      <c r="AG110" s="17" t="s">
        <v>131</v>
      </c>
      <c r="AH110" s="17" t="s">
        <v>132</v>
      </c>
      <c r="AI110" s="17" t="s">
        <v>133</v>
      </c>
      <c r="AJ110" s="17" t="s">
        <v>134</v>
      </c>
      <c r="AK110" s="17" t="s">
        <v>135</v>
      </c>
      <c r="AL110" s="17" t="s">
        <v>136</v>
      </c>
      <c r="AM110" s="17" t="s">
        <v>137</v>
      </c>
      <c r="AN110" s="17" t="s">
        <v>138</v>
      </c>
      <c r="AO110" s="17" t="s">
        <v>139</v>
      </c>
      <c r="AP110" s="17" t="s">
        <v>116</v>
      </c>
      <c r="AQ110" s="17" t="s">
        <v>1615</v>
      </c>
      <c r="AR110" s="17" t="s">
        <v>76</v>
      </c>
      <c r="AS110" s="17" t="s">
        <v>1616</v>
      </c>
      <c r="AT110" s="17" t="s">
        <v>116</v>
      </c>
      <c r="AU110" s="17" t="s">
        <v>116</v>
      </c>
      <c r="AV110" s="17" t="s">
        <v>116</v>
      </c>
      <c r="AW110" s="17" t="s">
        <v>116</v>
      </c>
      <c r="AX110" s="17" t="s">
        <v>116</v>
      </c>
      <c r="AY110" s="17" t="s">
        <v>116</v>
      </c>
      <c r="AZ110" s="17" t="s">
        <v>116</v>
      </c>
      <c r="BA110" s="17" t="s">
        <v>116</v>
      </c>
      <c r="BB110" s="17" t="s">
        <v>116</v>
      </c>
      <c r="BC110" s="17" t="s">
        <v>116</v>
      </c>
      <c r="BD110" s="17" t="s">
        <v>116</v>
      </c>
      <c r="BE110" s="17" t="s">
        <v>116</v>
      </c>
      <c r="BF110" s="17" t="s">
        <v>116</v>
      </c>
      <c r="BG110" s="17" t="s">
        <v>116</v>
      </c>
      <c r="BH110" s="17" t="s">
        <v>116</v>
      </c>
      <c r="BI110" s="17" t="s">
        <v>116</v>
      </c>
      <c r="BJ110" s="17" t="s">
        <v>116</v>
      </c>
      <c r="BK110" s="17" t="s">
        <v>116</v>
      </c>
      <c r="BL110" s="17" t="s">
        <v>116</v>
      </c>
      <c r="BM110" s="17" t="s">
        <v>116</v>
      </c>
      <c r="BN110" s="17" t="s">
        <v>116</v>
      </c>
      <c r="BO110" s="17" t="s">
        <v>116</v>
      </c>
      <c r="BP110" s="17" t="s">
        <v>116</v>
      </c>
      <c r="BQ110" s="17" t="s">
        <v>116</v>
      </c>
      <c r="BR110" s="17" t="s">
        <v>116</v>
      </c>
      <c r="BS110" s="17" t="s">
        <v>116</v>
      </c>
      <c r="BT110" s="17" t="s">
        <v>116</v>
      </c>
      <c r="BU110" s="17" t="s">
        <v>116</v>
      </c>
      <c r="BV110" s="17" t="s">
        <v>116</v>
      </c>
      <c r="BW110" s="17" t="s">
        <v>116</v>
      </c>
      <c r="BX110" s="17" t="s">
        <v>116</v>
      </c>
      <c r="BY110" s="17" t="s">
        <v>116</v>
      </c>
      <c r="BZ110" s="17" t="s">
        <v>116</v>
      </c>
      <c r="CA110" s="17" t="s">
        <v>116</v>
      </c>
    </row>
    <row r="111" spans="1:79" s="17" customFormat="1" ht="20.100000000000001" customHeight="1" x14ac:dyDescent="0.25">
      <c r="A111" s="17" t="s">
        <v>1617</v>
      </c>
      <c r="B111" s="17" t="s">
        <v>112</v>
      </c>
      <c r="C111" s="27">
        <v>20250120</v>
      </c>
      <c r="D111" s="17" t="s">
        <v>564</v>
      </c>
      <c r="E111" s="17" t="s">
        <v>1618</v>
      </c>
      <c r="F111" s="17" t="s">
        <v>1619</v>
      </c>
      <c r="G111" s="17" t="s">
        <v>116</v>
      </c>
      <c r="H111" s="17" t="s">
        <v>567</v>
      </c>
      <c r="I111" s="17" t="s">
        <v>116</v>
      </c>
      <c r="J111" s="17" t="s">
        <v>116</v>
      </c>
      <c r="K111" s="17" t="s">
        <v>116</v>
      </c>
      <c r="L111" s="17" t="s">
        <v>116</v>
      </c>
      <c r="M111" s="5" t="s">
        <v>1386</v>
      </c>
      <c r="N111" s="17" t="s">
        <v>1620</v>
      </c>
      <c r="O111" s="17" t="s">
        <v>112</v>
      </c>
      <c r="P111" s="20" t="s">
        <v>120</v>
      </c>
      <c r="Q111" s="17" t="s">
        <v>120</v>
      </c>
      <c r="R111" s="17" t="s">
        <v>120</v>
      </c>
      <c r="S111" s="17" t="s">
        <v>1621</v>
      </c>
      <c r="T111" s="27">
        <v>9782409038662</v>
      </c>
      <c r="U111" s="17" t="s">
        <v>122</v>
      </c>
      <c r="V111" s="27">
        <v>9782409038648</v>
      </c>
      <c r="W111" s="17" t="s">
        <v>123</v>
      </c>
      <c r="X111" s="17" t="s">
        <v>124</v>
      </c>
      <c r="Y111" s="17" t="s">
        <v>112</v>
      </c>
      <c r="Z111" s="27">
        <v>2023</v>
      </c>
      <c r="AA111" s="17" t="s">
        <v>125</v>
      </c>
      <c r="AB111" s="17" t="s">
        <v>149</v>
      </c>
      <c r="AC111" s="17" t="s">
        <v>127</v>
      </c>
      <c r="AD111" s="17" t="s">
        <v>128</v>
      </c>
      <c r="AE111" s="17" t="s">
        <v>129</v>
      </c>
      <c r="AF111" s="17" t="s">
        <v>130</v>
      </c>
      <c r="AG111" s="17" t="s">
        <v>131</v>
      </c>
      <c r="AH111" s="17" t="s">
        <v>132</v>
      </c>
      <c r="AI111" s="17" t="s">
        <v>133</v>
      </c>
      <c r="AJ111" s="17" t="s">
        <v>134</v>
      </c>
      <c r="AK111" s="17" t="s">
        <v>135</v>
      </c>
      <c r="AL111" s="17" t="s">
        <v>136</v>
      </c>
      <c r="AM111" s="17" t="s">
        <v>137</v>
      </c>
      <c r="AN111" s="17" t="s">
        <v>138</v>
      </c>
      <c r="AO111" s="17" t="s">
        <v>139</v>
      </c>
      <c r="AP111" s="17" t="s">
        <v>116</v>
      </c>
      <c r="AQ111" s="17" t="s">
        <v>1622</v>
      </c>
      <c r="AR111" s="17" t="s">
        <v>76</v>
      </c>
      <c r="AS111" s="17" t="s">
        <v>1623</v>
      </c>
      <c r="AT111" s="17" t="s">
        <v>1624</v>
      </c>
      <c r="AU111" s="17" t="s">
        <v>1625</v>
      </c>
      <c r="AV111" s="17" t="s">
        <v>187</v>
      </c>
      <c r="AW111" s="17" t="s">
        <v>1626</v>
      </c>
      <c r="AX111" s="17" t="s">
        <v>116</v>
      </c>
      <c r="AY111" s="17" t="s">
        <v>116</v>
      </c>
      <c r="AZ111" s="17" t="s">
        <v>116</v>
      </c>
      <c r="BA111" s="17" t="s">
        <v>116</v>
      </c>
      <c r="BB111" s="17" t="s">
        <v>116</v>
      </c>
      <c r="BC111" s="17" t="s">
        <v>116</v>
      </c>
      <c r="BD111" s="17" t="s">
        <v>116</v>
      </c>
      <c r="BE111" s="17" t="s">
        <v>116</v>
      </c>
      <c r="BF111" s="17" t="s">
        <v>116</v>
      </c>
      <c r="BG111" s="17" t="s">
        <v>116</v>
      </c>
      <c r="BH111" s="17" t="s">
        <v>116</v>
      </c>
      <c r="BI111" s="17" t="s">
        <v>116</v>
      </c>
      <c r="BJ111" s="17" t="s">
        <v>116</v>
      </c>
      <c r="BK111" s="17" t="s">
        <v>116</v>
      </c>
      <c r="BL111" s="17" t="s">
        <v>116</v>
      </c>
      <c r="BM111" s="17" t="s">
        <v>116</v>
      </c>
      <c r="BN111" s="17" t="s">
        <v>116</v>
      </c>
      <c r="BO111" s="17" t="s">
        <v>116</v>
      </c>
      <c r="BP111" s="17" t="s">
        <v>116</v>
      </c>
      <c r="BQ111" s="17" t="s">
        <v>116</v>
      </c>
      <c r="BR111" s="17" t="s">
        <v>116</v>
      </c>
      <c r="BS111" s="17" t="s">
        <v>116</v>
      </c>
      <c r="BT111" s="17" t="s">
        <v>116</v>
      </c>
      <c r="BU111" s="17" t="s">
        <v>116</v>
      </c>
      <c r="BV111" s="17" t="s">
        <v>116</v>
      </c>
      <c r="BW111" s="17" t="s">
        <v>116</v>
      </c>
      <c r="BX111" s="17" t="s">
        <v>116</v>
      </c>
      <c r="BY111" s="17" t="s">
        <v>116</v>
      </c>
      <c r="BZ111" s="17" t="s">
        <v>116</v>
      </c>
      <c r="CA111" s="17" t="s">
        <v>116</v>
      </c>
    </row>
    <row r="112" spans="1:79" s="17" customFormat="1" ht="20.100000000000001" customHeight="1" x14ac:dyDescent="0.25">
      <c r="A112" s="17" t="s">
        <v>1627</v>
      </c>
      <c r="B112" s="17" t="s">
        <v>112</v>
      </c>
      <c r="C112" s="27">
        <v>20250120</v>
      </c>
      <c r="D112" s="17" t="s">
        <v>564</v>
      </c>
      <c r="E112" s="17" t="s">
        <v>1628</v>
      </c>
      <c r="F112" s="17" t="s">
        <v>1629</v>
      </c>
      <c r="G112" s="17" t="s">
        <v>116</v>
      </c>
      <c r="H112" s="17" t="s">
        <v>1630</v>
      </c>
      <c r="I112" s="17" t="s">
        <v>116</v>
      </c>
      <c r="J112" s="17" t="s">
        <v>116</v>
      </c>
      <c r="K112" s="17" t="s">
        <v>116</v>
      </c>
      <c r="L112" s="17" t="s">
        <v>116</v>
      </c>
      <c r="M112" s="5" t="s">
        <v>1376</v>
      </c>
      <c r="N112" s="17" t="s">
        <v>1631</v>
      </c>
      <c r="O112" s="17" t="s">
        <v>112</v>
      </c>
      <c r="P112" s="20" t="s">
        <v>120</v>
      </c>
      <c r="Q112" s="17" t="s">
        <v>120</v>
      </c>
      <c r="R112" s="17" t="s">
        <v>120</v>
      </c>
      <c r="S112" s="17" t="s">
        <v>1632</v>
      </c>
      <c r="T112" s="27">
        <v>9782409040870</v>
      </c>
      <c r="U112" s="17" t="s">
        <v>122</v>
      </c>
      <c r="V112" s="27">
        <v>9782409040863</v>
      </c>
      <c r="W112" s="17" t="s">
        <v>123</v>
      </c>
      <c r="X112" s="17" t="s">
        <v>124</v>
      </c>
      <c r="Y112" s="17" t="s">
        <v>112</v>
      </c>
      <c r="Z112" s="27">
        <v>2023</v>
      </c>
      <c r="AA112" s="17" t="s">
        <v>125</v>
      </c>
      <c r="AB112" s="17" t="s">
        <v>747</v>
      </c>
      <c r="AC112" s="17" t="s">
        <v>127</v>
      </c>
      <c r="AD112" s="17" t="s">
        <v>128</v>
      </c>
      <c r="AE112" s="17" t="s">
        <v>129</v>
      </c>
      <c r="AF112" s="17" t="s">
        <v>130</v>
      </c>
      <c r="AG112" s="17" t="s">
        <v>131</v>
      </c>
      <c r="AH112" s="17" t="s">
        <v>132</v>
      </c>
      <c r="AI112" s="17" t="s">
        <v>133</v>
      </c>
      <c r="AJ112" s="17" t="s">
        <v>134</v>
      </c>
      <c r="AK112" s="17" t="s">
        <v>135</v>
      </c>
      <c r="AL112" s="17" t="s">
        <v>136</v>
      </c>
      <c r="AM112" s="17" t="s">
        <v>137</v>
      </c>
      <c r="AN112" s="17" t="s">
        <v>138</v>
      </c>
      <c r="AO112" s="17" t="s">
        <v>139</v>
      </c>
      <c r="AP112" s="17" t="s">
        <v>116</v>
      </c>
      <c r="AQ112" s="17" t="s">
        <v>1633</v>
      </c>
      <c r="AR112" s="17" t="s">
        <v>76</v>
      </c>
      <c r="AS112" s="17" t="s">
        <v>1634</v>
      </c>
      <c r="AT112" s="17" t="s">
        <v>1635</v>
      </c>
      <c r="AU112" s="17" t="s">
        <v>1636</v>
      </c>
      <c r="AV112" s="17" t="s">
        <v>1637</v>
      </c>
      <c r="AW112" s="17" t="s">
        <v>961</v>
      </c>
      <c r="AX112" s="17" t="s">
        <v>116</v>
      </c>
      <c r="AY112" s="17" t="s">
        <v>116</v>
      </c>
      <c r="AZ112" s="17" t="s">
        <v>116</v>
      </c>
      <c r="BA112" s="17" t="s">
        <v>116</v>
      </c>
      <c r="BB112" s="17" t="s">
        <v>116</v>
      </c>
      <c r="BC112" s="17" t="s">
        <v>116</v>
      </c>
      <c r="BD112" s="17" t="s">
        <v>116</v>
      </c>
      <c r="BE112" s="17" t="s">
        <v>116</v>
      </c>
      <c r="BF112" s="17" t="s">
        <v>116</v>
      </c>
      <c r="BG112" s="17" t="s">
        <v>116</v>
      </c>
      <c r="BH112" s="17" t="s">
        <v>116</v>
      </c>
      <c r="BI112" s="17" t="s">
        <v>116</v>
      </c>
      <c r="BJ112" s="17" t="s">
        <v>116</v>
      </c>
      <c r="BK112" s="17" t="s">
        <v>116</v>
      </c>
      <c r="BL112" s="17" t="s">
        <v>116</v>
      </c>
      <c r="BM112" s="17" t="s">
        <v>116</v>
      </c>
      <c r="BN112" s="17" t="s">
        <v>116</v>
      </c>
      <c r="BO112" s="17" t="s">
        <v>116</v>
      </c>
      <c r="BP112" s="17" t="s">
        <v>116</v>
      </c>
      <c r="BQ112" s="17" t="s">
        <v>116</v>
      </c>
      <c r="BR112" s="17" t="s">
        <v>116</v>
      </c>
      <c r="BS112" s="17" t="s">
        <v>116</v>
      </c>
      <c r="BT112" s="17" t="s">
        <v>116</v>
      </c>
      <c r="BU112" s="17" t="s">
        <v>116</v>
      </c>
      <c r="BV112" s="17" t="s">
        <v>116</v>
      </c>
      <c r="BW112" s="17" t="s">
        <v>116</v>
      </c>
      <c r="BX112" s="17" t="s">
        <v>116</v>
      </c>
      <c r="BY112" s="17" t="s">
        <v>116</v>
      </c>
      <c r="BZ112" s="17" t="s">
        <v>116</v>
      </c>
      <c r="CA112" s="17" t="s">
        <v>116</v>
      </c>
    </row>
    <row r="113" spans="1:79" s="17" customFormat="1" ht="20.100000000000001" customHeight="1" x14ac:dyDescent="0.25">
      <c r="A113" s="17" t="s">
        <v>1638</v>
      </c>
      <c r="B113" s="17" t="s">
        <v>112</v>
      </c>
      <c r="C113" s="27">
        <v>20250120</v>
      </c>
      <c r="D113" s="17" t="s">
        <v>1639</v>
      </c>
      <c r="E113" s="17" t="s">
        <v>1640</v>
      </c>
      <c r="F113" s="17" t="s">
        <v>1641</v>
      </c>
      <c r="G113" s="17" t="s">
        <v>116</v>
      </c>
      <c r="H113" s="17" t="s">
        <v>1642</v>
      </c>
      <c r="I113" s="17" t="s">
        <v>116</v>
      </c>
      <c r="J113" s="17" t="s">
        <v>116</v>
      </c>
      <c r="K113" s="17" t="s">
        <v>116</v>
      </c>
      <c r="L113" s="17" t="s">
        <v>116</v>
      </c>
      <c r="M113" s="5" t="s">
        <v>1535</v>
      </c>
      <c r="N113" s="17" t="s">
        <v>1146</v>
      </c>
      <c r="O113" s="17" t="s">
        <v>112</v>
      </c>
      <c r="P113" s="20" t="s">
        <v>120</v>
      </c>
      <c r="Q113" s="17" t="s">
        <v>120</v>
      </c>
      <c r="R113" s="17" t="s">
        <v>120</v>
      </c>
      <c r="S113" s="17" t="s">
        <v>1643</v>
      </c>
      <c r="T113" s="27">
        <v>9782409041532</v>
      </c>
      <c r="U113" s="17" t="s">
        <v>122</v>
      </c>
      <c r="V113" s="27">
        <v>9782409041525</v>
      </c>
      <c r="W113" s="17" t="s">
        <v>123</v>
      </c>
      <c r="X113" s="17" t="s">
        <v>124</v>
      </c>
      <c r="Y113" s="17" t="s">
        <v>112</v>
      </c>
      <c r="Z113" s="27">
        <v>2023</v>
      </c>
      <c r="AA113" s="17" t="s">
        <v>125</v>
      </c>
      <c r="AB113" s="17" t="s">
        <v>222</v>
      </c>
      <c r="AC113" s="17" t="s">
        <v>127</v>
      </c>
      <c r="AD113" s="17" t="s">
        <v>128</v>
      </c>
      <c r="AE113" s="17" t="s">
        <v>129</v>
      </c>
      <c r="AF113" s="17" t="s">
        <v>130</v>
      </c>
      <c r="AG113" s="17" t="s">
        <v>131</v>
      </c>
      <c r="AH113" s="17" t="s">
        <v>132</v>
      </c>
      <c r="AI113" s="17" t="s">
        <v>133</v>
      </c>
      <c r="AJ113" s="17" t="s">
        <v>134</v>
      </c>
      <c r="AK113" s="17" t="s">
        <v>135</v>
      </c>
      <c r="AL113" s="17" t="s">
        <v>136</v>
      </c>
      <c r="AM113" s="17" t="s">
        <v>137</v>
      </c>
      <c r="AN113" s="17" t="s">
        <v>138</v>
      </c>
      <c r="AO113" s="17" t="s">
        <v>139</v>
      </c>
      <c r="AP113" s="17" t="s">
        <v>116</v>
      </c>
      <c r="AQ113" s="17" t="s">
        <v>1644</v>
      </c>
      <c r="AR113" s="17" t="s">
        <v>76</v>
      </c>
      <c r="AS113" s="17" t="s">
        <v>897</v>
      </c>
      <c r="AT113" s="17" t="s">
        <v>1645</v>
      </c>
      <c r="AU113" s="17" t="s">
        <v>1646</v>
      </c>
      <c r="AV113" s="17" t="s">
        <v>1647</v>
      </c>
      <c r="AW113" s="17" t="s">
        <v>1648</v>
      </c>
      <c r="AX113" s="17" t="s">
        <v>116</v>
      </c>
      <c r="AY113" s="17" t="s">
        <v>116</v>
      </c>
      <c r="AZ113" s="17" t="s">
        <v>116</v>
      </c>
      <c r="BA113" s="17" t="s">
        <v>116</v>
      </c>
      <c r="BB113" s="17" t="s">
        <v>116</v>
      </c>
      <c r="BC113" s="17" t="s">
        <v>116</v>
      </c>
      <c r="BD113" s="17" t="s">
        <v>116</v>
      </c>
      <c r="BE113" s="17" t="s">
        <v>116</v>
      </c>
      <c r="BF113" s="17" t="s">
        <v>116</v>
      </c>
      <c r="BG113" s="17" t="s">
        <v>116</v>
      </c>
      <c r="BH113" s="17" t="s">
        <v>116</v>
      </c>
      <c r="BI113" s="17" t="s">
        <v>116</v>
      </c>
      <c r="BJ113" s="17" t="s">
        <v>116</v>
      </c>
      <c r="BK113" s="17" t="s">
        <v>116</v>
      </c>
      <c r="BL113" s="17" t="s">
        <v>116</v>
      </c>
      <c r="BM113" s="17" t="s">
        <v>116</v>
      </c>
      <c r="BN113" s="17" t="s">
        <v>116</v>
      </c>
      <c r="BO113" s="17" t="s">
        <v>116</v>
      </c>
      <c r="BP113" s="17" t="s">
        <v>116</v>
      </c>
      <c r="BQ113" s="17" t="s">
        <v>116</v>
      </c>
      <c r="BR113" s="17" t="s">
        <v>116</v>
      </c>
      <c r="BS113" s="17" t="s">
        <v>116</v>
      </c>
      <c r="BT113" s="17" t="s">
        <v>116</v>
      </c>
      <c r="BU113" s="17" t="s">
        <v>116</v>
      </c>
      <c r="BV113" s="17" t="s">
        <v>116</v>
      </c>
      <c r="BW113" s="17" t="s">
        <v>116</v>
      </c>
      <c r="BX113" s="17" t="s">
        <v>116</v>
      </c>
      <c r="BY113" s="17" t="s">
        <v>116</v>
      </c>
      <c r="BZ113" s="17" t="s">
        <v>116</v>
      </c>
      <c r="CA113" s="17" t="s">
        <v>116</v>
      </c>
    </row>
    <row r="114" spans="1:79" s="17" customFormat="1" ht="20.100000000000001" customHeight="1" x14ac:dyDescent="0.25">
      <c r="A114" s="17" t="s">
        <v>1649</v>
      </c>
      <c r="B114" s="17" t="s">
        <v>112</v>
      </c>
      <c r="C114" s="27">
        <v>20250120</v>
      </c>
      <c r="D114" s="17" t="s">
        <v>1650</v>
      </c>
      <c r="E114" s="17" t="s">
        <v>1651</v>
      </c>
      <c r="F114" s="17" t="s">
        <v>1652</v>
      </c>
      <c r="G114" s="17" t="s">
        <v>116</v>
      </c>
      <c r="H114" s="17" t="s">
        <v>1653</v>
      </c>
      <c r="I114" s="17" t="s">
        <v>116</v>
      </c>
      <c r="J114" s="17" t="s">
        <v>116</v>
      </c>
      <c r="K114" s="17" t="s">
        <v>116</v>
      </c>
      <c r="L114" s="17" t="s">
        <v>116</v>
      </c>
      <c r="M114" s="5" t="s">
        <v>1436</v>
      </c>
      <c r="N114" s="17" t="s">
        <v>1654</v>
      </c>
      <c r="O114" s="17" t="s">
        <v>112</v>
      </c>
      <c r="P114" s="20" t="s">
        <v>120</v>
      </c>
      <c r="Q114" s="17" t="s">
        <v>120</v>
      </c>
      <c r="R114" s="17" t="s">
        <v>120</v>
      </c>
      <c r="S114" s="17" t="s">
        <v>1655</v>
      </c>
      <c r="T114" s="27">
        <v>9782409040658</v>
      </c>
      <c r="U114" s="17" t="s">
        <v>122</v>
      </c>
      <c r="V114" s="27">
        <v>9782409040641</v>
      </c>
      <c r="W114" s="17" t="s">
        <v>123</v>
      </c>
      <c r="X114" s="17" t="s">
        <v>124</v>
      </c>
      <c r="Y114" s="17" t="s">
        <v>112</v>
      </c>
      <c r="Z114" s="27">
        <v>2023</v>
      </c>
      <c r="AA114" s="17" t="s">
        <v>125</v>
      </c>
      <c r="AB114" s="17" t="s">
        <v>149</v>
      </c>
      <c r="AC114" s="17" t="s">
        <v>127</v>
      </c>
      <c r="AD114" s="17" t="s">
        <v>128</v>
      </c>
      <c r="AE114" s="17" t="s">
        <v>129</v>
      </c>
      <c r="AF114" s="17" t="s">
        <v>130</v>
      </c>
      <c r="AG114" s="17" t="s">
        <v>131</v>
      </c>
      <c r="AH114" s="17" t="s">
        <v>132</v>
      </c>
      <c r="AI114" s="17" t="s">
        <v>133</v>
      </c>
      <c r="AJ114" s="17" t="s">
        <v>134</v>
      </c>
      <c r="AK114" s="17" t="s">
        <v>135</v>
      </c>
      <c r="AL114" s="17" t="s">
        <v>136</v>
      </c>
      <c r="AM114" s="17" t="s">
        <v>137</v>
      </c>
      <c r="AN114" s="17" t="s">
        <v>138</v>
      </c>
      <c r="AO114" s="17" t="s">
        <v>139</v>
      </c>
      <c r="AP114" s="17" t="s">
        <v>116</v>
      </c>
      <c r="AQ114" s="17" t="s">
        <v>1656</v>
      </c>
      <c r="AR114" s="17" t="s">
        <v>76</v>
      </c>
      <c r="AS114" s="17" t="s">
        <v>1657</v>
      </c>
      <c r="AT114" s="17" t="s">
        <v>1658</v>
      </c>
      <c r="AU114" s="17" t="s">
        <v>1659</v>
      </c>
      <c r="AV114" s="17" t="s">
        <v>1646</v>
      </c>
      <c r="AW114" s="17" t="s">
        <v>1660</v>
      </c>
      <c r="AX114" s="17" t="s">
        <v>1661</v>
      </c>
      <c r="AY114" s="17" t="s">
        <v>1155</v>
      </c>
      <c r="AZ114" s="17" t="s">
        <v>116</v>
      </c>
      <c r="BA114" s="17" t="s">
        <v>116</v>
      </c>
      <c r="BB114" s="17" t="s">
        <v>116</v>
      </c>
      <c r="BC114" s="17" t="s">
        <v>116</v>
      </c>
      <c r="BD114" s="17" t="s">
        <v>116</v>
      </c>
      <c r="BE114" s="17" t="s">
        <v>116</v>
      </c>
      <c r="BF114" s="17" t="s">
        <v>116</v>
      </c>
      <c r="BG114" s="17" t="s">
        <v>116</v>
      </c>
      <c r="BH114" s="17" t="s">
        <v>116</v>
      </c>
      <c r="BI114" s="17" t="s">
        <v>116</v>
      </c>
      <c r="BJ114" s="17" t="s">
        <v>116</v>
      </c>
      <c r="BK114" s="17" t="s">
        <v>116</v>
      </c>
      <c r="BL114" s="17" t="s">
        <v>116</v>
      </c>
      <c r="BM114" s="17" t="s">
        <v>116</v>
      </c>
      <c r="BN114" s="17" t="s">
        <v>116</v>
      </c>
      <c r="BO114" s="17" t="s">
        <v>116</v>
      </c>
      <c r="BP114" s="17" t="s">
        <v>116</v>
      </c>
      <c r="BQ114" s="17" t="s">
        <v>116</v>
      </c>
      <c r="BR114" s="17" t="s">
        <v>116</v>
      </c>
      <c r="BS114" s="17" t="s">
        <v>116</v>
      </c>
      <c r="BT114" s="17" t="s">
        <v>116</v>
      </c>
      <c r="BU114" s="17" t="s">
        <v>116</v>
      </c>
      <c r="BV114" s="17" t="s">
        <v>116</v>
      </c>
      <c r="BW114" s="17" t="s">
        <v>116</v>
      </c>
      <c r="BX114" s="17" t="s">
        <v>116</v>
      </c>
      <c r="BY114" s="17" t="s">
        <v>116</v>
      </c>
      <c r="BZ114" s="17" t="s">
        <v>116</v>
      </c>
      <c r="CA114" s="17" t="s">
        <v>116</v>
      </c>
    </row>
    <row r="115" spans="1:79" s="17" customFormat="1" ht="20.100000000000001" customHeight="1" x14ac:dyDescent="0.25">
      <c r="A115" s="17" t="s">
        <v>1662</v>
      </c>
      <c r="B115" s="17" t="s">
        <v>112</v>
      </c>
      <c r="C115" s="27">
        <v>20250120</v>
      </c>
      <c r="D115" s="17" t="s">
        <v>1663</v>
      </c>
      <c r="E115" s="17" t="s">
        <v>1664</v>
      </c>
      <c r="F115" s="17" t="s">
        <v>1665</v>
      </c>
      <c r="G115" s="17" t="s">
        <v>116</v>
      </c>
      <c r="H115" s="17" t="s">
        <v>1666</v>
      </c>
      <c r="I115" s="17" t="s">
        <v>116</v>
      </c>
      <c r="J115" s="17" t="s">
        <v>116</v>
      </c>
      <c r="K115" s="17" t="s">
        <v>116</v>
      </c>
      <c r="L115" s="17" t="s">
        <v>116</v>
      </c>
      <c r="M115" s="5" t="s">
        <v>1386</v>
      </c>
      <c r="N115" s="17" t="s">
        <v>1037</v>
      </c>
      <c r="O115" s="17" t="s">
        <v>112</v>
      </c>
      <c r="P115" s="20" t="s">
        <v>120</v>
      </c>
      <c r="Q115" s="17" t="s">
        <v>120</v>
      </c>
      <c r="R115" s="17" t="s">
        <v>120</v>
      </c>
      <c r="S115" s="17" t="s">
        <v>1667</v>
      </c>
      <c r="T115" s="27">
        <v>9782409038594</v>
      </c>
      <c r="U115" s="17" t="s">
        <v>122</v>
      </c>
      <c r="V115" s="27">
        <v>9782409038587</v>
      </c>
      <c r="W115" s="17" t="s">
        <v>123</v>
      </c>
      <c r="X115" s="17" t="s">
        <v>124</v>
      </c>
      <c r="Y115" s="17" t="s">
        <v>112</v>
      </c>
      <c r="Z115" s="27">
        <v>2023</v>
      </c>
      <c r="AA115" s="17" t="s">
        <v>125</v>
      </c>
      <c r="AB115" s="17" t="s">
        <v>292</v>
      </c>
      <c r="AC115" s="17" t="s">
        <v>127</v>
      </c>
      <c r="AD115" s="17" t="s">
        <v>128</v>
      </c>
      <c r="AE115" s="17" t="s">
        <v>129</v>
      </c>
      <c r="AF115" s="17" t="s">
        <v>130</v>
      </c>
      <c r="AG115" s="17" t="s">
        <v>131</v>
      </c>
      <c r="AH115" s="17" t="s">
        <v>132</v>
      </c>
      <c r="AI115" s="17" t="s">
        <v>133</v>
      </c>
      <c r="AJ115" s="17" t="s">
        <v>134</v>
      </c>
      <c r="AK115" s="17" t="s">
        <v>135</v>
      </c>
      <c r="AL115" s="17" t="s">
        <v>136</v>
      </c>
      <c r="AM115" s="17" t="s">
        <v>137</v>
      </c>
      <c r="AN115" s="17" t="s">
        <v>138</v>
      </c>
      <c r="AO115" s="17" t="s">
        <v>139</v>
      </c>
      <c r="AP115" s="17" t="s">
        <v>116</v>
      </c>
      <c r="AQ115" s="17" t="s">
        <v>1668</v>
      </c>
      <c r="AR115" s="17" t="s">
        <v>76</v>
      </c>
      <c r="AS115" s="17" t="s">
        <v>1669</v>
      </c>
      <c r="AT115" s="17" t="s">
        <v>1670</v>
      </c>
      <c r="AU115" s="17" t="s">
        <v>1671</v>
      </c>
      <c r="AV115" s="17" t="s">
        <v>1672</v>
      </c>
      <c r="AW115" s="17" t="s">
        <v>1673</v>
      </c>
      <c r="AX115" s="17" t="s">
        <v>1674</v>
      </c>
      <c r="AY115" s="17" t="s">
        <v>1675</v>
      </c>
      <c r="AZ115" s="17" t="s">
        <v>1676</v>
      </c>
      <c r="BA115" s="17" t="s">
        <v>116</v>
      </c>
      <c r="BB115" s="17" t="s">
        <v>116</v>
      </c>
      <c r="BC115" s="17" t="s">
        <v>116</v>
      </c>
      <c r="BD115" s="17" t="s">
        <v>116</v>
      </c>
      <c r="BE115" s="17" t="s">
        <v>116</v>
      </c>
      <c r="BF115" s="17" t="s">
        <v>116</v>
      </c>
      <c r="BG115" s="17" t="s">
        <v>116</v>
      </c>
      <c r="BH115" s="17" t="s">
        <v>116</v>
      </c>
      <c r="BI115" s="17" t="s">
        <v>116</v>
      </c>
      <c r="BJ115" s="17" t="s">
        <v>116</v>
      </c>
      <c r="BK115" s="17" t="s">
        <v>116</v>
      </c>
      <c r="BL115" s="17" t="s">
        <v>116</v>
      </c>
      <c r="BM115" s="17" t="s">
        <v>116</v>
      </c>
      <c r="BN115" s="17" t="s">
        <v>116</v>
      </c>
      <c r="BO115" s="17" t="s">
        <v>116</v>
      </c>
      <c r="BP115" s="17" t="s">
        <v>116</v>
      </c>
      <c r="BQ115" s="17" t="s">
        <v>116</v>
      </c>
      <c r="BR115" s="17" t="s">
        <v>116</v>
      </c>
      <c r="BS115" s="17" t="s">
        <v>116</v>
      </c>
      <c r="BT115" s="17" t="s">
        <v>116</v>
      </c>
      <c r="BU115" s="17" t="s">
        <v>116</v>
      </c>
      <c r="BV115" s="17" t="s">
        <v>116</v>
      </c>
      <c r="BW115" s="17" t="s">
        <v>116</v>
      </c>
      <c r="BX115" s="17" t="s">
        <v>116</v>
      </c>
      <c r="BY115" s="17" t="s">
        <v>116</v>
      </c>
      <c r="BZ115" s="17" t="s">
        <v>116</v>
      </c>
      <c r="CA115" s="17" t="s">
        <v>116</v>
      </c>
    </row>
    <row r="116" spans="1:79" s="17" customFormat="1" ht="20.100000000000001" customHeight="1" x14ac:dyDescent="0.25">
      <c r="A116" s="17" t="s">
        <v>1677</v>
      </c>
      <c r="B116" s="17" t="s">
        <v>112</v>
      </c>
      <c r="C116" s="27">
        <v>20250120</v>
      </c>
      <c r="D116" s="17" t="s">
        <v>1678</v>
      </c>
      <c r="E116" s="17" t="s">
        <v>1679</v>
      </c>
      <c r="F116" s="17" t="s">
        <v>1680</v>
      </c>
      <c r="G116" s="17" t="s">
        <v>116</v>
      </c>
      <c r="H116" s="17" t="s">
        <v>1681</v>
      </c>
      <c r="I116" s="17" t="s">
        <v>116</v>
      </c>
      <c r="J116" s="17" t="s">
        <v>116</v>
      </c>
      <c r="K116" s="17" t="s">
        <v>116</v>
      </c>
      <c r="L116" s="17" t="s">
        <v>116</v>
      </c>
      <c r="M116" s="5" t="s">
        <v>1404</v>
      </c>
      <c r="N116" s="17" t="s">
        <v>1682</v>
      </c>
      <c r="O116" s="17" t="s">
        <v>112</v>
      </c>
      <c r="P116" s="20" t="s">
        <v>120</v>
      </c>
      <c r="Q116" s="17" t="s">
        <v>120</v>
      </c>
      <c r="R116" s="17" t="s">
        <v>120</v>
      </c>
      <c r="S116" s="17" t="s">
        <v>1683</v>
      </c>
      <c r="T116" s="27">
        <v>9782409039751</v>
      </c>
      <c r="U116" s="17" t="s">
        <v>122</v>
      </c>
      <c r="V116" s="27">
        <v>9782409039744</v>
      </c>
      <c r="W116" s="17" t="s">
        <v>123</v>
      </c>
      <c r="X116" s="17" t="s">
        <v>124</v>
      </c>
      <c r="Y116" s="17" t="s">
        <v>112</v>
      </c>
      <c r="Z116" s="27">
        <v>2023</v>
      </c>
      <c r="AA116" s="17" t="s">
        <v>125</v>
      </c>
      <c r="AB116" s="17" t="s">
        <v>222</v>
      </c>
      <c r="AC116" s="17" t="s">
        <v>127</v>
      </c>
      <c r="AD116" s="17" t="s">
        <v>128</v>
      </c>
      <c r="AE116" s="17" t="s">
        <v>129</v>
      </c>
      <c r="AF116" s="17" t="s">
        <v>130</v>
      </c>
      <c r="AG116" s="17" t="s">
        <v>131</v>
      </c>
      <c r="AH116" s="17" t="s">
        <v>132</v>
      </c>
      <c r="AI116" s="17" t="s">
        <v>133</v>
      </c>
      <c r="AJ116" s="17" t="s">
        <v>134</v>
      </c>
      <c r="AK116" s="17" t="s">
        <v>135</v>
      </c>
      <c r="AL116" s="17" t="s">
        <v>136</v>
      </c>
      <c r="AM116" s="17" t="s">
        <v>137</v>
      </c>
      <c r="AN116" s="17" t="s">
        <v>138</v>
      </c>
      <c r="AO116" s="17" t="s">
        <v>139</v>
      </c>
      <c r="AP116" s="17" t="s">
        <v>116</v>
      </c>
      <c r="AQ116" s="17" t="s">
        <v>1684</v>
      </c>
      <c r="AR116" s="17" t="s">
        <v>76</v>
      </c>
      <c r="AS116" s="17" t="s">
        <v>1685</v>
      </c>
      <c r="AT116" s="17" t="s">
        <v>1335</v>
      </c>
      <c r="AU116" s="17" t="s">
        <v>1686</v>
      </c>
      <c r="AV116" s="17" t="s">
        <v>1687</v>
      </c>
      <c r="AW116" s="17" t="s">
        <v>1688</v>
      </c>
      <c r="AX116" s="17" t="s">
        <v>1689</v>
      </c>
      <c r="AY116" s="17" t="s">
        <v>1690</v>
      </c>
      <c r="AZ116" s="17" t="s">
        <v>1691</v>
      </c>
      <c r="BA116" s="17" t="s">
        <v>684</v>
      </c>
      <c r="BB116" s="17" t="s">
        <v>116</v>
      </c>
      <c r="BC116" s="17" t="s">
        <v>116</v>
      </c>
      <c r="BD116" s="17" t="s">
        <v>116</v>
      </c>
      <c r="BE116" s="17" t="s">
        <v>116</v>
      </c>
      <c r="BF116" s="17" t="s">
        <v>116</v>
      </c>
      <c r="BG116" s="17" t="s">
        <v>116</v>
      </c>
      <c r="BH116" s="17" t="s">
        <v>116</v>
      </c>
      <c r="BI116" s="17" t="s">
        <v>116</v>
      </c>
      <c r="BJ116" s="17" t="s">
        <v>116</v>
      </c>
      <c r="BK116" s="17" t="s">
        <v>116</v>
      </c>
      <c r="BL116" s="17" t="s">
        <v>116</v>
      </c>
      <c r="BM116" s="17" t="s">
        <v>116</v>
      </c>
      <c r="BN116" s="17" t="s">
        <v>116</v>
      </c>
      <c r="BO116" s="17" t="s">
        <v>116</v>
      </c>
      <c r="BP116" s="17" t="s">
        <v>116</v>
      </c>
      <c r="BQ116" s="17" t="s">
        <v>116</v>
      </c>
      <c r="BR116" s="17" t="s">
        <v>116</v>
      </c>
      <c r="BS116" s="17" t="s">
        <v>116</v>
      </c>
      <c r="BT116" s="17" t="s">
        <v>116</v>
      </c>
      <c r="BU116" s="17" t="s">
        <v>116</v>
      </c>
      <c r="BV116" s="17" t="s">
        <v>116</v>
      </c>
      <c r="BW116" s="17" t="s">
        <v>116</v>
      </c>
      <c r="BX116" s="17" t="s">
        <v>116</v>
      </c>
      <c r="BY116" s="17" t="s">
        <v>116</v>
      </c>
      <c r="BZ116" s="17" t="s">
        <v>116</v>
      </c>
      <c r="CA116" s="17" t="s">
        <v>116</v>
      </c>
    </row>
    <row r="117" spans="1:79" s="17" customFormat="1" ht="20.100000000000001" customHeight="1" x14ac:dyDescent="0.25">
      <c r="A117" s="17" t="s">
        <v>1692</v>
      </c>
      <c r="B117" s="17" t="s">
        <v>112</v>
      </c>
      <c r="C117" s="27">
        <v>20250120</v>
      </c>
      <c r="D117" s="17" t="s">
        <v>1693</v>
      </c>
      <c r="E117" s="17" t="s">
        <v>1694</v>
      </c>
      <c r="F117" s="17" t="s">
        <v>1695</v>
      </c>
      <c r="G117" s="17" t="s">
        <v>116</v>
      </c>
      <c r="H117" s="17" t="s">
        <v>1696</v>
      </c>
      <c r="I117" s="17" t="s">
        <v>116</v>
      </c>
      <c r="J117" s="17" t="s">
        <v>116</v>
      </c>
      <c r="K117" s="17" t="s">
        <v>116</v>
      </c>
      <c r="L117" s="17" t="s">
        <v>116</v>
      </c>
      <c r="M117" s="5" t="s">
        <v>1376</v>
      </c>
      <c r="N117" s="17" t="s">
        <v>1697</v>
      </c>
      <c r="O117" s="17" t="s">
        <v>112</v>
      </c>
      <c r="P117" s="20" t="s">
        <v>120</v>
      </c>
      <c r="Q117" s="17" t="s">
        <v>120</v>
      </c>
      <c r="R117" s="17" t="s">
        <v>120</v>
      </c>
      <c r="S117" s="17" t="s">
        <v>1698</v>
      </c>
      <c r="T117" s="27">
        <v>9782409040498</v>
      </c>
      <c r="U117" s="17" t="s">
        <v>122</v>
      </c>
      <c r="V117" s="27">
        <v>9782409040481</v>
      </c>
      <c r="W117" s="17" t="s">
        <v>123</v>
      </c>
      <c r="X117" s="17" t="s">
        <v>124</v>
      </c>
      <c r="Y117" s="17" t="s">
        <v>112</v>
      </c>
      <c r="Z117" s="27">
        <v>2023</v>
      </c>
      <c r="AA117" s="17" t="s">
        <v>125</v>
      </c>
      <c r="AB117" s="17" t="s">
        <v>234</v>
      </c>
      <c r="AC117" s="17" t="s">
        <v>127</v>
      </c>
      <c r="AD117" s="17" t="s">
        <v>128</v>
      </c>
      <c r="AE117" s="17" t="s">
        <v>129</v>
      </c>
      <c r="AF117" s="17" t="s">
        <v>130</v>
      </c>
      <c r="AG117" s="17" t="s">
        <v>131</v>
      </c>
      <c r="AH117" s="17" t="s">
        <v>132</v>
      </c>
      <c r="AI117" s="17" t="s">
        <v>133</v>
      </c>
      <c r="AJ117" s="17" t="s">
        <v>134</v>
      </c>
      <c r="AK117" s="17" t="s">
        <v>135</v>
      </c>
      <c r="AL117" s="17" t="s">
        <v>136</v>
      </c>
      <c r="AM117" s="17" t="s">
        <v>137</v>
      </c>
      <c r="AN117" s="17" t="s">
        <v>138</v>
      </c>
      <c r="AO117" s="17" t="s">
        <v>139</v>
      </c>
      <c r="AP117" s="17" t="s">
        <v>116</v>
      </c>
      <c r="AQ117" s="17" t="s">
        <v>1699</v>
      </c>
      <c r="AR117" s="17" t="s">
        <v>76</v>
      </c>
      <c r="AS117" s="17" t="s">
        <v>1700</v>
      </c>
      <c r="AT117" s="17" t="s">
        <v>1701</v>
      </c>
      <c r="AU117" s="17" t="s">
        <v>1702</v>
      </c>
      <c r="AV117" s="17" t="s">
        <v>1703</v>
      </c>
      <c r="AW117" s="17" t="s">
        <v>1704</v>
      </c>
      <c r="AX117" s="17" t="s">
        <v>1705</v>
      </c>
      <c r="AY117" s="17" t="s">
        <v>1706</v>
      </c>
      <c r="AZ117" s="17" t="s">
        <v>1707</v>
      </c>
      <c r="BA117" s="17" t="s">
        <v>1708</v>
      </c>
      <c r="BB117" s="17" t="s">
        <v>116</v>
      </c>
      <c r="BC117" s="17" t="s">
        <v>116</v>
      </c>
      <c r="BD117" s="17" t="s">
        <v>116</v>
      </c>
      <c r="BE117" s="17" t="s">
        <v>116</v>
      </c>
      <c r="BF117" s="17" t="s">
        <v>116</v>
      </c>
      <c r="BG117" s="17" t="s">
        <v>116</v>
      </c>
      <c r="BH117" s="17" t="s">
        <v>116</v>
      </c>
      <c r="BI117" s="17" t="s">
        <v>116</v>
      </c>
      <c r="BJ117" s="17" t="s">
        <v>116</v>
      </c>
      <c r="BK117" s="17" t="s">
        <v>116</v>
      </c>
      <c r="BL117" s="17" t="s">
        <v>116</v>
      </c>
      <c r="BM117" s="17" t="s">
        <v>116</v>
      </c>
      <c r="BN117" s="17" t="s">
        <v>116</v>
      </c>
      <c r="BO117" s="17" t="s">
        <v>116</v>
      </c>
      <c r="BP117" s="17" t="s">
        <v>116</v>
      </c>
      <c r="BQ117" s="17" t="s">
        <v>116</v>
      </c>
      <c r="BR117" s="17" t="s">
        <v>116</v>
      </c>
      <c r="BS117" s="17" t="s">
        <v>116</v>
      </c>
      <c r="BT117" s="17" t="s">
        <v>116</v>
      </c>
      <c r="BU117" s="17" t="s">
        <v>116</v>
      </c>
      <c r="BV117" s="17" t="s">
        <v>116</v>
      </c>
      <c r="BW117" s="17" t="s">
        <v>116</v>
      </c>
      <c r="BX117" s="17" t="s">
        <v>116</v>
      </c>
      <c r="BY117" s="17" t="s">
        <v>116</v>
      </c>
      <c r="BZ117" s="17" t="s">
        <v>116</v>
      </c>
      <c r="CA117" s="17" t="s">
        <v>116</v>
      </c>
    </row>
    <row r="118" spans="1:79" s="17" customFormat="1" ht="20.100000000000001" customHeight="1" x14ac:dyDescent="0.25">
      <c r="A118" s="17" t="s">
        <v>1709</v>
      </c>
      <c r="B118" s="17" t="s">
        <v>112</v>
      </c>
      <c r="C118" s="27">
        <v>20250120</v>
      </c>
      <c r="D118" s="17" t="s">
        <v>1710</v>
      </c>
      <c r="E118" s="17" t="s">
        <v>1711</v>
      </c>
      <c r="F118" s="17" t="s">
        <v>1712</v>
      </c>
      <c r="G118" s="17" t="s">
        <v>116</v>
      </c>
      <c r="H118" s="17" t="s">
        <v>1713</v>
      </c>
      <c r="I118" s="17" t="s">
        <v>116</v>
      </c>
      <c r="J118" s="17" t="s">
        <v>116</v>
      </c>
      <c r="K118" s="17" t="s">
        <v>116</v>
      </c>
      <c r="L118" s="17" t="s">
        <v>116</v>
      </c>
      <c r="M118" s="5" t="s">
        <v>1535</v>
      </c>
      <c r="N118" s="17" t="s">
        <v>1714</v>
      </c>
      <c r="O118" s="17" t="s">
        <v>112</v>
      </c>
      <c r="P118" s="20" t="s">
        <v>120</v>
      </c>
      <c r="Q118" s="17" t="s">
        <v>120</v>
      </c>
      <c r="R118" s="17" t="s">
        <v>120</v>
      </c>
      <c r="S118" s="17" t="s">
        <v>1715</v>
      </c>
      <c r="T118" s="27">
        <v>9782409041457</v>
      </c>
      <c r="U118" s="17" t="s">
        <v>122</v>
      </c>
      <c r="V118" s="27">
        <v>9782409041440</v>
      </c>
      <c r="W118" s="17" t="s">
        <v>123</v>
      </c>
      <c r="X118" s="17" t="s">
        <v>124</v>
      </c>
      <c r="Y118" s="17" t="s">
        <v>112</v>
      </c>
      <c r="Z118" s="27">
        <v>2023</v>
      </c>
      <c r="AA118" s="17" t="s">
        <v>125</v>
      </c>
      <c r="AB118" s="17" t="s">
        <v>234</v>
      </c>
      <c r="AC118" s="17" t="s">
        <v>127</v>
      </c>
      <c r="AD118" s="17" t="s">
        <v>128</v>
      </c>
      <c r="AE118" s="17" t="s">
        <v>129</v>
      </c>
      <c r="AF118" s="17" t="s">
        <v>130</v>
      </c>
      <c r="AG118" s="17" t="s">
        <v>131</v>
      </c>
      <c r="AH118" s="17" t="s">
        <v>132</v>
      </c>
      <c r="AI118" s="17" t="s">
        <v>133</v>
      </c>
      <c r="AJ118" s="17" t="s">
        <v>134</v>
      </c>
      <c r="AK118" s="17" t="s">
        <v>135</v>
      </c>
      <c r="AL118" s="17" t="s">
        <v>136</v>
      </c>
      <c r="AM118" s="17" t="s">
        <v>137</v>
      </c>
      <c r="AN118" s="17" t="s">
        <v>138</v>
      </c>
      <c r="AO118" s="17" t="s">
        <v>139</v>
      </c>
      <c r="AP118" s="17" t="s">
        <v>116</v>
      </c>
      <c r="AQ118" s="17" t="s">
        <v>1716</v>
      </c>
      <c r="AR118" s="17" t="s">
        <v>76</v>
      </c>
      <c r="AS118" s="17" t="s">
        <v>1717</v>
      </c>
      <c r="AT118" s="17" t="s">
        <v>1718</v>
      </c>
      <c r="AU118" s="17" t="s">
        <v>1719</v>
      </c>
      <c r="AV118" s="17" t="s">
        <v>1720</v>
      </c>
      <c r="AW118" s="17" t="s">
        <v>1721</v>
      </c>
      <c r="AX118" s="17" t="s">
        <v>1722</v>
      </c>
      <c r="AY118" s="17" t="s">
        <v>1723</v>
      </c>
      <c r="AZ118" s="17" t="s">
        <v>1724</v>
      </c>
      <c r="BA118" s="17" t="s">
        <v>1725</v>
      </c>
      <c r="BB118" s="17" t="s">
        <v>1726</v>
      </c>
      <c r="BC118" s="17" t="s">
        <v>1727</v>
      </c>
      <c r="BD118" s="17" t="s">
        <v>1728</v>
      </c>
      <c r="BE118" s="17" t="s">
        <v>1729</v>
      </c>
      <c r="BF118" s="17" t="s">
        <v>1730</v>
      </c>
      <c r="BG118" s="17" t="s">
        <v>1731</v>
      </c>
      <c r="BH118" s="17" t="s">
        <v>1732</v>
      </c>
      <c r="BI118" s="17" t="s">
        <v>1733</v>
      </c>
      <c r="BJ118" s="17" t="s">
        <v>116</v>
      </c>
      <c r="BK118" s="17" t="s">
        <v>116</v>
      </c>
      <c r="BL118" s="17" t="s">
        <v>116</v>
      </c>
      <c r="BM118" s="17" t="s">
        <v>116</v>
      </c>
      <c r="BN118" s="17" t="s">
        <v>116</v>
      </c>
      <c r="BO118" s="17" t="s">
        <v>116</v>
      </c>
      <c r="BP118" s="17" t="s">
        <v>116</v>
      </c>
      <c r="BQ118" s="17" t="s">
        <v>116</v>
      </c>
      <c r="BR118" s="17" t="s">
        <v>116</v>
      </c>
      <c r="BS118" s="17" t="s">
        <v>116</v>
      </c>
      <c r="BT118" s="17" t="s">
        <v>116</v>
      </c>
      <c r="BU118" s="17" t="s">
        <v>116</v>
      </c>
      <c r="BV118" s="17" t="s">
        <v>116</v>
      </c>
      <c r="BW118" s="17" t="s">
        <v>116</v>
      </c>
      <c r="BX118" s="17" t="s">
        <v>116</v>
      </c>
      <c r="BY118" s="17" t="s">
        <v>116</v>
      </c>
      <c r="BZ118" s="17" t="s">
        <v>116</v>
      </c>
      <c r="CA118" s="17" t="s">
        <v>116</v>
      </c>
    </row>
    <row r="119" spans="1:79" s="17" customFormat="1" ht="20.100000000000001" customHeight="1" x14ac:dyDescent="0.25">
      <c r="A119" s="17" t="s">
        <v>1734</v>
      </c>
      <c r="B119" s="17" t="s">
        <v>112</v>
      </c>
      <c r="C119" s="27">
        <v>20250120</v>
      </c>
      <c r="D119" s="17" t="s">
        <v>1735</v>
      </c>
      <c r="E119" s="17" t="s">
        <v>116</v>
      </c>
      <c r="F119" s="17" t="s">
        <v>1736</v>
      </c>
      <c r="G119" s="17" t="s">
        <v>116</v>
      </c>
      <c r="H119" s="17" t="s">
        <v>1737</v>
      </c>
      <c r="I119" s="17" t="s">
        <v>116</v>
      </c>
      <c r="J119" s="17" t="s">
        <v>116</v>
      </c>
      <c r="K119" s="17" t="s">
        <v>116</v>
      </c>
      <c r="L119" s="17" t="s">
        <v>116</v>
      </c>
      <c r="M119" s="5" t="s">
        <v>1427</v>
      </c>
      <c r="N119" s="17" t="s">
        <v>918</v>
      </c>
      <c r="O119" s="17" t="s">
        <v>112</v>
      </c>
      <c r="P119" s="20" t="s">
        <v>120</v>
      </c>
      <c r="Q119" s="17" t="s">
        <v>120</v>
      </c>
      <c r="R119" s="17" t="s">
        <v>120</v>
      </c>
      <c r="S119" s="17" t="s">
        <v>1738</v>
      </c>
      <c r="T119" s="27">
        <v>9782409039591</v>
      </c>
      <c r="U119" s="17" t="s">
        <v>122</v>
      </c>
      <c r="V119" s="27">
        <v>9782409039584</v>
      </c>
      <c r="W119" s="17" t="s">
        <v>123</v>
      </c>
      <c r="X119" s="17" t="s">
        <v>124</v>
      </c>
      <c r="Y119" s="17" t="s">
        <v>112</v>
      </c>
      <c r="Z119" s="27">
        <v>2023</v>
      </c>
      <c r="AA119" s="17" t="s">
        <v>125</v>
      </c>
      <c r="AB119" s="17" t="s">
        <v>393</v>
      </c>
      <c r="AC119" s="17" t="s">
        <v>127</v>
      </c>
      <c r="AD119" s="17" t="s">
        <v>128</v>
      </c>
      <c r="AE119" s="17" t="s">
        <v>129</v>
      </c>
      <c r="AF119" s="17" t="s">
        <v>130</v>
      </c>
      <c r="AG119" s="17" t="s">
        <v>131</v>
      </c>
      <c r="AH119" s="17" t="s">
        <v>132</v>
      </c>
      <c r="AI119" s="17" t="s">
        <v>133</v>
      </c>
      <c r="AJ119" s="17" t="s">
        <v>134</v>
      </c>
      <c r="AK119" s="17" t="s">
        <v>135</v>
      </c>
      <c r="AL119" s="17" t="s">
        <v>136</v>
      </c>
      <c r="AM119" s="17" t="s">
        <v>137</v>
      </c>
      <c r="AN119" s="17" t="s">
        <v>138</v>
      </c>
      <c r="AO119" s="17" t="s">
        <v>139</v>
      </c>
      <c r="AP119" s="17" t="s">
        <v>116</v>
      </c>
      <c r="AQ119" s="17" t="s">
        <v>1739</v>
      </c>
      <c r="AR119" s="17" t="s">
        <v>76</v>
      </c>
      <c r="AS119" s="17" t="s">
        <v>1740</v>
      </c>
      <c r="AT119" s="17" t="s">
        <v>1741</v>
      </c>
      <c r="AU119" s="17" t="s">
        <v>1333</v>
      </c>
      <c r="AV119" s="17" t="s">
        <v>1742</v>
      </c>
      <c r="AW119" s="17" t="s">
        <v>1743</v>
      </c>
      <c r="AX119" s="17" t="s">
        <v>1744</v>
      </c>
      <c r="AY119" s="17" t="s">
        <v>312</v>
      </c>
      <c r="AZ119" s="17" t="s">
        <v>1745</v>
      </c>
      <c r="BA119" s="17" t="s">
        <v>1746</v>
      </c>
      <c r="BB119" s="17" t="s">
        <v>849</v>
      </c>
      <c r="BC119" s="17" t="s">
        <v>1747</v>
      </c>
      <c r="BD119" s="17" t="s">
        <v>1748</v>
      </c>
      <c r="BE119" s="17" t="s">
        <v>1749</v>
      </c>
      <c r="BF119" s="17" t="s">
        <v>1750</v>
      </c>
      <c r="BG119" s="17" t="s">
        <v>1751</v>
      </c>
      <c r="BH119" s="17" t="s">
        <v>1752</v>
      </c>
      <c r="BI119" s="17" t="s">
        <v>116</v>
      </c>
      <c r="BJ119" s="17" t="s">
        <v>116</v>
      </c>
      <c r="BK119" s="17" t="s">
        <v>116</v>
      </c>
      <c r="BL119" s="17" t="s">
        <v>116</v>
      </c>
      <c r="BM119" s="17" t="s">
        <v>116</v>
      </c>
      <c r="BN119" s="17" t="s">
        <v>116</v>
      </c>
      <c r="BO119" s="17" t="s">
        <v>116</v>
      </c>
      <c r="BP119" s="17" t="s">
        <v>116</v>
      </c>
      <c r="BQ119" s="17" t="s">
        <v>116</v>
      </c>
      <c r="BR119" s="17" t="s">
        <v>116</v>
      </c>
      <c r="BS119" s="17" t="s">
        <v>116</v>
      </c>
      <c r="BT119" s="17" t="s">
        <v>116</v>
      </c>
      <c r="BU119" s="17" t="s">
        <v>116</v>
      </c>
      <c r="BV119" s="17" t="s">
        <v>116</v>
      </c>
      <c r="BW119" s="17" t="s">
        <v>116</v>
      </c>
      <c r="BX119" s="17" t="s">
        <v>116</v>
      </c>
      <c r="BY119" s="17" t="s">
        <v>116</v>
      </c>
      <c r="BZ119" s="17" t="s">
        <v>116</v>
      </c>
      <c r="CA119" s="17" t="s">
        <v>116</v>
      </c>
    </row>
    <row r="120" spans="1:79" s="17" customFormat="1" ht="20.100000000000001" customHeight="1" x14ac:dyDescent="0.25">
      <c r="A120" s="17" t="s">
        <v>1753</v>
      </c>
      <c r="B120" s="17" t="s">
        <v>112</v>
      </c>
      <c r="C120" s="27">
        <v>20250120</v>
      </c>
      <c r="D120" s="17" t="s">
        <v>1754</v>
      </c>
      <c r="E120" s="17" t="s">
        <v>116</v>
      </c>
      <c r="F120" s="17" t="s">
        <v>1736</v>
      </c>
      <c r="G120" s="17" t="s">
        <v>116</v>
      </c>
      <c r="H120" s="17" t="s">
        <v>1737</v>
      </c>
      <c r="I120" s="17" t="s">
        <v>116</v>
      </c>
      <c r="J120" s="17" t="s">
        <v>116</v>
      </c>
      <c r="K120" s="17" t="s">
        <v>116</v>
      </c>
      <c r="L120" s="17" t="s">
        <v>116</v>
      </c>
      <c r="M120" s="5" t="s">
        <v>1325</v>
      </c>
      <c r="N120" s="17" t="s">
        <v>1755</v>
      </c>
      <c r="O120" s="17" t="s">
        <v>112</v>
      </c>
      <c r="P120" s="20" t="s">
        <v>120</v>
      </c>
      <c r="Q120" s="17" t="s">
        <v>120</v>
      </c>
      <c r="R120" s="17" t="s">
        <v>120</v>
      </c>
      <c r="S120" s="17" t="s">
        <v>1756</v>
      </c>
      <c r="T120" s="27">
        <v>9782409042058</v>
      </c>
      <c r="U120" s="17" t="s">
        <v>122</v>
      </c>
      <c r="V120" s="27">
        <v>9782409041860</v>
      </c>
      <c r="W120" s="17" t="s">
        <v>123</v>
      </c>
      <c r="X120" s="17" t="s">
        <v>124</v>
      </c>
      <c r="Y120" s="17" t="s">
        <v>112</v>
      </c>
      <c r="Z120" s="27">
        <v>2023</v>
      </c>
      <c r="AA120" s="17" t="s">
        <v>125</v>
      </c>
      <c r="AB120" s="17" t="s">
        <v>393</v>
      </c>
      <c r="AC120" s="17" t="s">
        <v>127</v>
      </c>
      <c r="AD120" s="17" t="s">
        <v>128</v>
      </c>
      <c r="AE120" s="17" t="s">
        <v>129</v>
      </c>
      <c r="AF120" s="17" t="s">
        <v>130</v>
      </c>
      <c r="AG120" s="17" t="s">
        <v>131</v>
      </c>
      <c r="AH120" s="17" t="s">
        <v>132</v>
      </c>
      <c r="AI120" s="17" t="s">
        <v>133</v>
      </c>
      <c r="AJ120" s="17" t="s">
        <v>134</v>
      </c>
      <c r="AK120" s="17" t="s">
        <v>135</v>
      </c>
      <c r="AL120" s="17" t="s">
        <v>136</v>
      </c>
      <c r="AM120" s="17" t="s">
        <v>137</v>
      </c>
      <c r="AN120" s="17" t="s">
        <v>138</v>
      </c>
      <c r="AO120" s="17" t="s">
        <v>139</v>
      </c>
      <c r="AP120" s="17" t="s">
        <v>116</v>
      </c>
      <c r="AQ120" s="17" t="s">
        <v>1757</v>
      </c>
      <c r="AR120" s="17" t="s">
        <v>76</v>
      </c>
      <c r="AS120" s="17" t="s">
        <v>1758</v>
      </c>
      <c r="AT120" s="17" t="s">
        <v>1759</v>
      </c>
      <c r="AU120" s="17" t="s">
        <v>116</v>
      </c>
      <c r="AV120" s="17" t="s">
        <v>116</v>
      </c>
      <c r="AW120" s="17" t="s">
        <v>116</v>
      </c>
      <c r="AX120" s="17" t="s">
        <v>116</v>
      </c>
      <c r="AY120" s="17" t="s">
        <v>116</v>
      </c>
      <c r="AZ120" s="17" t="s">
        <v>116</v>
      </c>
      <c r="BA120" s="17" t="s">
        <v>116</v>
      </c>
      <c r="BB120" s="17" t="s">
        <v>116</v>
      </c>
      <c r="BC120" s="17" t="s">
        <v>116</v>
      </c>
      <c r="BD120" s="17" t="s">
        <v>116</v>
      </c>
      <c r="BE120" s="17" t="s">
        <v>116</v>
      </c>
      <c r="BF120" s="17" t="s">
        <v>116</v>
      </c>
      <c r="BG120" s="17" t="s">
        <v>116</v>
      </c>
      <c r="BH120" s="17" t="s">
        <v>116</v>
      </c>
      <c r="BI120" s="17" t="s">
        <v>116</v>
      </c>
      <c r="BJ120" s="17" t="s">
        <v>116</v>
      </c>
      <c r="BK120" s="17" t="s">
        <v>116</v>
      </c>
      <c r="BL120" s="17" t="s">
        <v>116</v>
      </c>
      <c r="BM120" s="17" t="s">
        <v>116</v>
      </c>
      <c r="BN120" s="17" t="s">
        <v>116</v>
      </c>
      <c r="BO120" s="17" t="s">
        <v>116</v>
      </c>
      <c r="BP120" s="17" t="s">
        <v>116</v>
      </c>
      <c r="BQ120" s="17" t="s">
        <v>116</v>
      </c>
      <c r="BR120" s="17" t="s">
        <v>116</v>
      </c>
      <c r="BS120" s="17" t="s">
        <v>116</v>
      </c>
      <c r="BT120" s="17" t="s">
        <v>116</v>
      </c>
      <c r="BU120" s="17" t="s">
        <v>116</v>
      </c>
      <c r="BV120" s="17" t="s">
        <v>116</v>
      </c>
      <c r="BW120" s="17" t="s">
        <v>116</v>
      </c>
      <c r="BX120" s="17" t="s">
        <v>116</v>
      </c>
      <c r="BY120" s="17" t="s">
        <v>116</v>
      </c>
      <c r="BZ120" s="17" t="s">
        <v>116</v>
      </c>
      <c r="CA120" s="17" t="s">
        <v>116</v>
      </c>
    </row>
    <row r="121" spans="1:79" s="17" customFormat="1" ht="20.100000000000001" customHeight="1" x14ac:dyDescent="0.25">
      <c r="A121" s="17" t="s">
        <v>1760</v>
      </c>
      <c r="B121" s="17" t="s">
        <v>112</v>
      </c>
      <c r="C121" s="27">
        <v>20250120</v>
      </c>
      <c r="D121" s="17" t="s">
        <v>1761</v>
      </c>
      <c r="E121" s="17" t="s">
        <v>1762</v>
      </c>
      <c r="F121" s="17" t="s">
        <v>1763</v>
      </c>
      <c r="G121" s="17" t="s">
        <v>116</v>
      </c>
      <c r="H121" s="17" t="s">
        <v>1764</v>
      </c>
      <c r="I121" s="17" t="s">
        <v>116</v>
      </c>
      <c r="J121" s="17" t="s">
        <v>116</v>
      </c>
      <c r="K121" s="17" t="s">
        <v>116</v>
      </c>
      <c r="L121" s="17" t="s">
        <v>116</v>
      </c>
      <c r="M121" s="5" t="s">
        <v>1502</v>
      </c>
      <c r="N121" s="17" t="s">
        <v>1765</v>
      </c>
      <c r="O121" s="17" t="s">
        <v>112</v>
      </c>
      <c r="P121" s="20" t="s">
        <v>120</v>
      </c>
      <c r="Q121" s="17" t="s">
        <v>120</v>
      </c>
      <c r="R121" s="17" t="s">
        <v>120</v>
      </c>
      <c r="S121" s="17" t="s">
        <v>1766</v>
      </c>
      <c r="T121" s="27">
        <v>9782409038358</v>
      </c>
      <c r="U121" s="17" t="s">
        <v>122</v>
      </c>
      <c r="V121" s="27">
        <v>9782409038341</v>
      </c>
      <c r="W121" s="17" t="s">
        <v>123</v>
      </c>
      <c r="X121" s="17" t="s">
        <v>124</v>
      </c>
      <c r="Y121" s="17" t="s">
        <v>112</v>
      </c>
      <c r="Z121" s="27">
        <v>2023</v>
      </c>
      <c r="AA121" s="17" t="s">
        <v>125</v>
      </c>
      <c r="AB121" s="17" t="s">
        <v>149</v>
      </c>
      <c r="AC121" s="17" t="s">
        <v>127</v>
      </c>
      <c r="AD121" s="17" t="s">
        <v>128</v>
      </c>
      <c r="AE121" s="17" t="s">
        <v>129</v>
      </c>
      <c r="AF121" s="17" t="s">
        <v>130</v>
      </c>
      <c r="AG121" s="17" t="s">
        <v>131</v>
      </c>
      <c r="AH121" s="17" t="s">
        <v>132</v>
      </c>
      <c r="AI121" s="17" t="s">
        <v>133</v>
      </c>
      <c r="AJ121" s="17" t="s">
        <v>134</v>
      </c>
      <c r="AK121" s="17" t="s">
        <v>135</v>
      </c>
      <c r="AL121" s="17" t="s">
        <v>136</v>
      </c>
      <c r="AM121" s="17" t="s">
        <v>137</v>
      </c>
      <c r="AN121" s="17" t="s">
        <v>138</v>
      </c>
      <c r="AO121" s="17" t="s">
        <v>139</v>
      </c>
      <c r="AP121" s="17" t="s">
        <v>116</v>
      </c>
      <c r="AQ121" s="17" t="s">
        <v>1767</v>
      </c>
      <c r="AR121" s="17" t="s">
        <v>76</v>
      </c>
      <c r="AS121" s="17" t="s">
        <v>1768</v>
      </c>
      <c r="AT121" s="17" t="s">
        <v>1769</v>
      </c>
      <c r="AU121" s="17" t="s">
        <v>1198</v>
      </c>
      <c r="AV121" s="17" t="s">
        <v>1770</v>
      </c>
      <c r="AW121" s="17" t="s">
        <v>1771</v>
      </c>
      <c r="AX121" s="17" t="s">
        <v>116</v>
      </c>
      <c r="AY121" s="17" t="s">
        <v>116</v>
      </c>
      <c r="AZ121" s="17" t="s">
        <v>116</v>
      </c>
      <c r="BA121" s="17" t="s">
        <v>116</v>
      </c>
      <c r="BB121" s="17" t="s">
        <v>116</v>
      </c>
      <c r="BC121" s="17" t="s">
        <v>116</v>
      </c>
      <c r="BD121" s="17" t="s">
        <v>116</v>
      </c>
      <c r="BE121" s="17" t="s">
        <v>116</v>
      </c>
      <c r="BF121" s="17" t="s">
        <v>116</v>
      </c>
      <c r="BG121" s="17" t="s">
        <v>116</v>
      </c>
      <c r="BH121" s="17" t="s">
        <v>116</v>
      </c>
      <c r="BI121" s="17" t="s">
        <v>116</v>
      </c>
      <c r="BJ121" s="17" t="s">
        <v>116</v>
      </c>
      <c r="BK121" s="17" t="s">
        <v>116</v>
      </c>
      <c r="BL121" s="17" t="s">
        <v>116</v>
      </c>
      <c r="BM121" s="17" t="s">
        <v>116</v>
      </c>
      <c r="BN121" s="17" t="s">
        <v>116</v>
      </c>
      <c r="BO121" s="17" t="s">
        <v>116</v>
      </c>
      <c r="BP121" s="17" t="s">
        <v>116</v>
      </c>
      <c r="BQ121" s="17" t="s">
        <v>116</v>
      </c>
      <c r="BR121" s="17" t="s">
        <v>116</v>
      </c>
      <c r="BS121" s="17" t="s">
        <v>116</v>
      </c>
      <c r="BT121" s="17" t="s">
        <v>116</v>
      </c>
      <c r="BU121" s="17" t="s">
        <v>116</v>
      </c>
      <c r="BV121" s="17" t="s">
        <v>116</v>
      </c>
      <c r="BW121" s="17" t="s">
        <v>116</v>
      </c>
      <c r="BX121" s="17" t="s">
        <v>116</v>
      </c>
      <c r="BY121" s="17" t="s">
        <v>116</v>
      </c>
      <c r="BZ121" s="17" t="s">
        <v>116</v>
      </c>
      <c r="CA121" s="17" t="s">
        <v>116</v>
      </c>
    </row>
    <row r="122" spans="1:79" s="17" customFormat="1" ht="20.100000000000001" customHeight="1" x14ac:dyDescent="0.25">
      <c r="A122" s="17" t="s">
        <v>1772</v>
      </c>
      <c r="B122" s="17" t="s">
        <v>112</v>
      </c>
      <c r="C122" s="27">
        <v>20250120</v>
      </c>
      <c r="D122" s="17" t="s">
        <v>1773</v>
      </c>
      <c r="E122" s="17" t="s">
        <v>1774</v>
      </c>
      <c r="F122" s="17" t="s">
        <v>1775</v>
      </c>
      <c r="G122" s="17" t="s">
        <v>116</v>
      </c>
      <c r="H122" s="17" t="s">
        <v>1776</v>
      </c>
      <c r="I122" s="17" t="s">
        <v>116</v>
      </c>
      <c r="J122" s="17" t="s">
        <v>116</v>
      </c>
      <c r="K122" s="17" t="s">
        <v>116</v>
      </c>
      <c r="L122" s="17" t="s">
        <v>116</v>
      </c>
      <c r="M122" s="5" t="s">
        <v>1602</v>
      </c>
      <c r="N122" s="17" t="s">
        <v>1777</v>
      </c>
      <c r="O122" s="17" t="s">
        <v>112</v>
      </c>
      <c r="P122" s="20" t="s">
        <v>120</v>
      </c>
      <c r="Q122" s="17" t="s">
        <v>120</v>
      </c>
      <c r="R122" s="17" t="s">
        <v>120</v>
      </c>
      <c r="S122" s="17" t="s">
        <v>1778</v>
      </c>
      <c r="T122" s="27">
        <v>9782409042461</v>
      </c>
      <c r="U122" s="17" t="s">
        <v>122</v>
      </c>
      <c r="V122" s="27">
        <v>9782409042454</v>
      </c>
      <c r="W122" s="17" t="s">
        <v>123</v>
      </c>
      <c r="X122" s="17" t="s">
        <v>124</v>
      </c>
      <c r="Y122" s="17" t="s">
        <v>112</v>
      </c>
      <c r="Z122" s="27">
        <v>2023</v>
      </c>
      <c r="AA122" s="17" t="s">
        <v>125</v>
      </c>
      <c r="AB122" s="17" t="s">
        <v>197</v>
      </c>
      <c r="AC122" s="17" t="s">
        <v>127</v>
      </c>
      <c r="AD122" s="17" t="s">
        <v>128</v>
      </c>
      <c r="AE122" s="17" t="s">
        <v>129</v>
      </c>
      <c r="AF122" s="17" t="s">
        <v>130</v>
      </c>
      <c r="AG122" s="17" t="s">
        <v>131</v>
      </c>
      <c r="AH122" s="17" t="s">
        <v>132</v>
      </c>
      <c r="AI122" s="17" t="s">
        <v>133</v>
      </c>
      <c r="AJ122" s="17" t="s">
        <v>134</v>
      </c>
      <c r="AK122" s="17" t="s">
        <v>135</v>
      </c>
      <c r="AL122" s="17" t="s">
        <v>136</v>
      </c>
      <c r="AM122" s="17" t="s">
        <v>137</v>
      </c>
      <c r="AN122" s="17" t="s">
        <v>138</v>
      </c>
      <c r="AO122" s="17" t="s">
        <v>139</v>
      </c>
      <c r="AP122" s="17" t="s">
        <v>116</v>
      </c>
      <c r="AQ122" s="17" t="s">
        <v>1779</v>
      </c>
      <c r="AR122" s="17" t="s">
        <v>76</v>
      </c>
      <c r="AS122" s="17" t="s">
        <v>1780</v>
      </c>
      <c r="AT122" s="17" t="s">
        <v>1781</v>
      </c>
      <c r="AU122" s="17" t="s">
        <v>1782</v>
      </c>
      <c r="AV122" s="17" t="s">
        <v>116</v>
      </c>
      <c r="AW122" s="17" t="s">
        <v>116</v>
      </c>
      <c r="AX122" s="17" t="s">
        <v>116</v>
      </c>
      <c r="AY122" s="17" t="s">
        <v>116</v>
      </c>
      <c r="AZ122" s="17" t="s">
        <v>116</v>
      </c>
      <c r="BA122" s="17" t="s">
        <v>116</v>
      </c>
      <c r="BB122" s="17" t="s">
        <v>116</v>
      </c>
      <c r="BC122" s="17" t="s">
        <v>116</v>
      </c>
      <c r="BD122" s="17" t="s">
        <v>116</v>
      </c>
      <c r="BE122" s="17" t="s">
        <v>116</v>
      </c>
      <c r="BF122" s="17" t="s">
        <v>116</v>
      </c>
      <c r="BG122" s="17" t="s">
        <v>116</v>
      </c>
      <c r="BH122" s="17" t="s">
        <v>116</v>
      </c>
      <c r="BI122" s="17" t="s">
        <v>116</v>
      </c>
      <c r="BJ122" s="17" t="s">
        <v>116</v>
      </c>
      <c r="BK122" s="17" t="s">
        <v>116</v>
      </c>
      <c r="BL122" s="17" t="s">
        <v>116</v>
      </c>
      <c r="BM122" s="17" t="s">
        <v>116</v>
      </c>
      <c r="BN122" s="17" t="s">
        <v>116</v>
      </c>
      <c r="BO122" s="17" t="s">
        <v>116</v>
      </c>
      <c r="BP122" s="17" t="s">
        <v>116</v>
      </c>
      <c r="BQ122" s="17" t="s">
        <v>116</v>
      </c>
      <c r="BR122" s="17" t="s">
        <v>116</v>
      </c>
      <c r="BS122" s="17" t="s">
        <v>116</v>
      </c>
      <c r="BT122" s="17" t="s">
        <v>116</v>
      </c>
      <c r="BU122" s="17" t="s">
        <v>116</v>
      </c>
      <c r="BV122" s="17" t="s">
        <v>116</v>
      </c>
      <c r="BW122" s="17" t="s">
        <v>116</v>
      </c>
      <c r="BX122" s="17" t="s">
        <v>116</v>
      </c>
      <c r="BY122" s="17" t="s">
        <v>116</v>
      </c>
      <c r="BZ122" s="17" t="s">
        <v>116</v>
      </c>
      <c r="CA122" s="17" t="s">
        <v>116</v>
      </c>
    </row>
    <row r="123" spans="1:79" s="17" customFormat="1" ht="20.100000000000001" customHeight="1" x14ac:dyDescent="0.25">
      <c r="A123" s="17" t="s">
        <v>1783</v>
      </c>
      <c r="B123" s="17" t="s">
        <v>112</v>
      </c>
      <c r="C123" s="27">
        <v>20250120</v>
      </c>
      <c r="D123" s="17" t="s">
        <v>1059</v>
      </c>
      <c r="E123" s="17" t="s">
        <v>1784</v>
      </c>
      <c r="F123" s="17" t="s">
        <v>1785</v>
      </c>
      <c r="G123" s="17" t="s">
        <v>116</v>
      </c>
      <c r="H123" s="17" t="s">
        <v>1786</v>
      </c>
      <c r="I123" s="17" t="s">
        <v>116</v>
      </c>
      <c r="J123" s="17" t="s">
        <v>116</v>
      </c>
      <c r="K123" s="17" t="s">
        <v>116</v>
      </c>
      <c r="L123" s="17" t="s">
        <v>116</v>
      </c>
      <c r="M123" s="5" t="s">
        <v>1376</v>
      </c>
      <c r="N123" s="17" t="s">
        <v>1787</v>
      </c>
      <c r="O123" s="17" t="s">
        <v>112</v>
      </c>
      <c r="P123" s="20" t="s">
        <v>120</v>
      </c>
      <c r="Q123" s="17" t="s">
        <v>120</v>
      </c>
      <c r="R123" s="17" t="s">
        <v>120</v>
      </c>
      <c r="S123" s="17" t="s">
        <v>1788</v>
      </c>
      <c r="T123" s="27">
        <v>9782409040856</v>
      </c>
      <c r="U123" s="17" t="s">
        <v>122</v>
      </c>
      <c r="V123" s="27">
        <v>9782409040849</v>
      </c>
      <c r="W123" s="17" t="s">
        <v>123</v>
      </c>
      <c r="X123" s="17" t="s">
        <v>124</v>
      </c>
      <c r="Y123" s="17" t="s">
        <v>112</v>
      </c>
      <c r="Z123" s="27">
        <v>2023</v>
      </c>
      <c r="AA123" s="17" t="s">
        <v>125</v>
      </c>
      <c r="AB123" s="17" t="s">
        <v>1328</v>
      </c>
      <c r="AC123" s="17" t="s">
        <v>127</v>
      </c>
      <c r="AD123" s="17" t="s">
        <v>128</v>
      </c>
      <c r="AE123" s="17" t="s">
        <v>129</v>
      </c>
      <c r="AF123" s="17" t="s">
        <v>130</v>
      </c>
      <c r="AG123" s="17" t="s">
        <v>131</v>
      </c>
      <c r="AH123" s="17" t="s">
        <v>132</v>
      </c>
      <c r="AI123" s="17" t="s">
        <v>133</v>
      </c>
      <c r="AJ123" s="17" t="s">
        <v>134</v>
      </c>
      <c r="AK123" s="17" t="s">
        <v>135</v>
      </c>
      <c r="AL123" s="17" t="s">
        <v>136</v>
      </c>
      <c r="AM123" s="17" t="s">
        <v>137</v>
      </c>
      <c r="AN123" s="17" t="s">
        <v>138</v>
      </c>
      <c r="AO123" s="17" t="s">
        <v>139</v>
      </c>
      <c r="AP123" s="17" t="s">
        <v>116</v>
      </c>
      <c r="AQ123" s="17" t="s">
        <v>1789</v>
      </c>
      <c r="AR123" s="17" t="s">
        <v>76</v>
      </c>
      <c r="AS123" s="17" t="s">
        <v>1790</v>
      </c>
      <c r="AT123" s="17" t="s">
        <v>1791</v>
      </c>
      <c r="AU123" s="17" t="s">
        <v>1792</v>
      </c>
      <c r="AV123" s="17" t="s">
        <v>1793</v>
      </c>
      <c r="AW123" s="17" t="s">
        <v>1794</v>
      </c>
      <c r="AX123" s="17" t="s">
        <v>1795</v>
      </c>
      <c r="AY123" s="17" t="s">
        <v>1796</v>
      </c>
      <c r="AZ123" s="17" t="s">
        <v>1797</v>
      </c>
      <c r="BA123" s="17" t="s">
        <v>1798</v>
      </c>
      <c r="BB123" s="17" t="s">
        <v>1799</v>
      </c>
      <c r="BC123" s="17" t="s">
        <v>1800</v>
      </c>
      <c r="BD123" s="17" t="s">
        <v>1801</v>
      </c>
      <c r="BE123" s="17" t="s">
        <v>1802</v>
      </c>
      <c r="BF123" s="17" t="s">
        <v>1803</v>
      </c>
      <c r="BG123" s="17" t="s">
        <v>1804</v>
      </c>
      <c r="BH123" s="17" t="s">
        <v>1805</v>
      </c>
      <c r="BI123" s="17" t="s">
        <v>116</v>
      </c>
      <c r="BJ123" s="17" t="s">
        <v>116</v>
      </c>
      <c r="BK123" s="17" t="s">
        <v>116</v>
      </c>
      <c r="BL123" s="17" t="s">
        <v>116</v>
      </c>
      <c r="BM123" s="17" t="s">
        <v>116</v>
      </c>
      <c r="BN123" s="17" t="s">
        <v>116</v>
      </c>
      <c r="BO123" s="17" t="s">
        <v>116</v>
      </c>
      <c r="BP123" s="17" t="s">
        <v>116</v>
      </c>
      <c r="BQ123" s="17" t="s">
        <v>116</v>
      </c>
      <c r="BR123" s="17" t="s">
        <v>116</v>
      </c>
      <c r="BS123" s="17" t="s">
        <v>116</v>
      </c>
      <c r="BT123" s="17" t="s">
        <v>116</v>
      </c>
      <c r="BU123" s="17" t="s">
        <v>116</v>
      </c>
      <c r="BV123" s="17" t="s">
        <v>116</v>
      </c>
      <c r="BW123" s="17" t="s">
        <v>116</v>
      </c>
      <c r="BX123" s="17" t="s">
        <v>116</v>
      </c>
      <c r="BY123" s="17" t="s">
        <v>116</v>
      </c>
      <c r="BZ123" s="17" t="s">
        <v>116</v>
      </c>
      <c r="CA123" s="17" t="s">
        <v>116</v>
      </c>
    </row>
    <row r="124" spans="1:79" s="17" customFormat="1" ht="20.100000000000001" customHeight="1" x14ac:dyDescent="0.25">
      <c r="A124" s="17" t="s">
        <v>1806</v>
      </c>
      <c r="B124" s="17" t="s">
        <v>112</v>
      </c>
      <c r="C124" s="27">
        <v>20250120</v>
      </c>
      <c r="D124" s="17" t="s">
        <v>1807</v>
      </c>
      <c r="E124" s="17" t="s">
        <v>1808</v>
      </c>
      <c r="F124" s="21" t="s">
        <v>318</v>
      </c>
      <c r="G124" s="17" t="s">
        <v>116</v>
      </c>
      <c r="H124" s="17" t="s">
        <v>319</v>
      </c>
      <c r="I124" s="17" t="s">
        <v>116</v>
      </c>
      <c r="J124" s="17" t="s">
        <v>116</v>
      </c>
      <c r="K124" s="17" t="s">
        <v>116</v>
      </c>
      <c r="L124" s="17" t="s">
        <v>116</v>
      </c>
      <c r="M124" s="5" t="s">
        <v>1325</v>
      </c>
      <c r="N124" s="17" t="s">
        <v>472</v>
      </c>
      <c r="O124" s="17" t="s">
        <v>112</v>
      </c>
      <c r="P124" s="20" t="s">
        <v>120</v>
      </c>
      <c r="Q124" s="17" t="s">
        <v>120</v>
      </c>
      <c r="R124" s="17" t="s">
        <v>120</v>
      </c>
      <c r="S124" s="17" t="s">
        <v>1809</v>
      </c>
      <c r="T124" s="27">
        <v>9782409042027</v>
      </c>
      <c r="U124" s="17" t="s">
        <v>122</v>
      </c>
      <c r="V124" s="27">
        <v>9782409041846</v>
      </c>
      <c r="W124" s="17" t="s">
        <v>123</v>
      </c>
      <c r="X124" s="17" t="s">
        <v>124</v>
      </c>
      <c r="Y124" s="17" t="s">
        <v>112</v>
      </c>
      <c r="Z124" s="27">
        <v>2023</v>
      </c>
      <c r="AA124" s="17" t="s">
        <v>125</v>
      </c>
      <c r="AB124" s="17" t="s">
        <v>222</v>
      </c>
      <c r="AC124" s="17" t="s">
        <v>127</v>
      </c>
      <c r="AD124" s="17" t="s">
        <v>128</v>
      </c>
      <c r="AE124" s="17" t="s">
        <v>129</v>
      </c>
      <c r="AF124" s="17" t="s">
        <v>130</v>
      </c>
      <c r="AG124" s="17" t="s">
        <v>131</v>
      </c>
      <c r="AH124" s="17" t="s">
        <v>132</v>
      </c>
      <c r="AI124" s="17" t="s">
        <v>133</v>
      </c>
      <c r="AJ124" s="17" t="s">
        <v>134</v>
      </c>
      <c r="AK124" s="17" t="s">
        <v>135</v>
      </c>
      <c r="AL124" s="17" t="s">
        <v>136</v>
      </c>
      <c r="AM124" s="17" t="s">
        <v>137</v>
      </c>
      <c r="AN124" s="17" t="s">
        <v>138</v>
      </c>
      <c r="AO124" s="17" t="s">
        <v>139</v>
      </c>
      <c r="AP124" s="17" t="s">
        <v>116</v>
      </c>
      <c r="AQ124" s="17" t="s">
        <v>1810</v>
      </c>
      <c r="AR124" s="17" t="s">
        <v>76</v>
      </c>
      <c r="AS124" s="17" t="s">
        <v>639</v>
      </c>
      <c r="AT124" s="17" t="s">
        <v>640</v>
      </c>
      <c r="AU124" s="17" t="s">
        <v>641</v>
      </c>
      <c r="AV124" s="17" t="s">
        <v>643</v>
      </c>
      <c r="AW124" s="17" t="s">
        <v>1811</v>
      </c>
      <c r="AX124" s="17" t="s">
        <v>1812</v>
      </c>
      <c r="AY124" s="17" t="s">
        <v>1813</v>
      </c>
      <c r="AZ124" s="17" t="s">
        <v>1814</v>
      </c>
      <c r="BA124" s="17" t="s">
        <v>1815</v>
      </c>
      <c r="BB124" s="17" t="s">
        <v>1816</v>
      </c>
      <c r="BC124" s="17" t="s">
        <v>116</v>
      </c>
      <c r="BD124" s="17" t="s">
        <v>116</v>
      </c>
      <c r="BE124" s="17" t="s">
        <v>116</v>
      </c>
      <c r="BF124" s="17" t="s">
        <v>116</v>
      </c>
      <c r="BG124" s="17" t="s">
        <v>116</v>
      </c>
      <c r="BH124" s="17" t="s">
        <v>116</v>
      </c>
      <c r="BI124" s="17" t="s">
        <v>116</v>
      </c>
      <c r="BJ124" s="17" t="s">
        <v>116</v>
      </c>
      <c r="BK124" s="17" t="s">
        <v>116</v>
      </c>
      <c r="BL124" s="17" t="s">
        <v>116</v>
      </c>
      <c r="BM124" s="17" t="s">
        <v>116</v>
      </c>
      <c r="BN124" s="17" t="s">
        <v>116</v>
      </c>
      <c r="BO124" s="17" t="s">
        <v>116</v>
      </c>
      <c r="BP124" s="17" t="s">
        <v>116</v>
      </c>
      <c r="BQ124" s="17" t="s">
        <v>116</v>
      </c>
      <c r="BR124" s="17" t="s">
        <v>116</v>
      </c>
      <c r="BS124" s="17" t="s">
        <v>116</v>
      </c>
      <c r="BT124" s="17" t="s">
        <v>116</v>
      </c>
      <c r="BU124" s="17" t="s">
        <v>116</v>
      </c>
      <c r="BV124" s="17" t="s">
        <v>116</v>
      </c>
      <c r="BW124" s="17" t="s">
        <v>116</v>
      </c>
      <c r="BX124" s="17" t="s">
        <v>116</v>
      </c>
      <c r="BY124" s="17" t="s">
        <v>116</v>
      </c>
      <c r="BZ124" s="17" t="s">
        <v>116</v>
      </c>
      <c r="CA124" s="17" t="s">
        <v>116</v>
      </c>
    </row>
    <row r="125" spans="1:79" ht="19.5" customHeight="1" x14ac:dyDescent="0.2">
      <c r="A125" s="4" t="s">
        <v>1817</v>
      </c>
      <c r="B125" s="4" t="s">
        <v>112</v>
      </c>
      <c r="C125" s="29">
        <v>20250120</v>
      </c>
      <c r="D125" s="4" t="s">
        <v>1818</v>
      </c>
      <c r="E125" s="4" t="s">
        <v>1819</v>
      </c>
      <c r="F125" s="4" t="s">
        <v>1820</v>
      </c>
      <c r="G125" s="4" t="s">
        <v>116</v>
      </c>
      <c r="H125" s="4" t="s">
        <v>1821</v>
      </c>
      <c r="I125" s="4" t="s">
        <v>116</v>
      </c>
      <c r="J125" s="4" t="s">
        <v>116</v>
      </c>
      <c r="K125" s="4" t="s">
        <v>116</v>
      </c>
      <c r="L125" s="4" t="s">
        <v>116</v>
      </c>
      <c r="M125" s="5" t="s">
        <v>1362</v>
      </c>
      <c r="N125" s="4" t="s">
        <v>1822</v>
      </c>
      <c r="O125" s="4" t="s">
        <v>112</v>
      </c>
      <c r="P125" s="7" t="s">
        <v>120</v>
      </c>
      <c r="Q125" s="4" t="s">
        <v>120</v>
      </c>
      <c r="R125" s="4" t="s">
        <v>120</v>
      </c>
      <c r="S125" s="4" t="s">
        <v>1823</v>
      </c>
      <c r="T125" s="29">
        <v>9782409042720</v>
      </c>
      <c r="U125" s="4" t="s">
        <v>122</v>
      </c>
      <c r="V125" s="29">
        <v>9782409042713</v>
      </c>
      <c r="W125" s="4" t="s">
        <v>123</v>
      </c>
      <c r="X125" s="4" t="s">
        <v>124</v>
      </c>
      <c r="Y125" s="4" t="s">
        <v>112</v>
      </c>
      <c r="Z125" s="29">
        <v>2023</v>
      </c>
      <c r="AA125" s="4" t="s">
        <v>125</v>
      </c>
      <c r="AB125" s="4" t="s">
        <v>292</v>
      </c>
      <c r="AC125" s="4" t="s">
        <v>127</v>
      </c>
      <c r="AD125" s="4" t="s">
        <v>128</v>
      </c>
      <c r="AE125" s="4" t="s">
        <v>129</v>
      </c>
      <c r="AF125" s="4" t="s">
        <v>130</v>
      </c>
      <c r="AG125" s="4" t="s">
        <v>131</v>
      </c>
      <c r="AH125" s="4" t="s">
        <v>132</v>
      </c>
      <c r="AI125" s="4" t="s">
        <v>133</v>
      </c>
      <c r="AJ125" s="4" t="s">
        <v>134</v>
      </c>
      <c r="AK125" s="4" t="s">
        <v>135</v>
      </c>
      <c r="AL125" s="4" t="s">
        <v>136</v>
      </c>
      <c r="AM125" s="4" t="s">
        <v>137</v>
      </c>
      <c r="AN125" s="4" t="s">
        <v>138</v>
      </c>
      <c r="AO125" s="4" t="s">
        <v>139</v>
      </c>
      <c r="AP125" s="4" t="s">
        <v>116</v>
      </c>
      <c r="AQ125" s="4" t="s">
        <v>1824</v>
      </c>
      <c r="AR125" s="4" t="s">
        <v>76</v>
      </c>
      <c r="AS125" s="4" t="s">
        <v>1825</v>
      </c>
      <c r="AT125" s="4" t="s">
        <v>116</v>
      </c>
      <c r="AU125" s="4" t="s">
        <v>116</v>
      </c>
      <c r="AV125" s="4" t="s">
        <v>116</v>
      </c>
      <c r="AW125" s="4" t="s">
        <v>116</v>
      </c>
      <c r="AX125" s="4" t="s">
        <v>116</v>
      </c>
      <c r="AY125" s="4" t="s">
        <v>116</v>
      </c>
      <c r="AZ125" s="4" t="s">
        <v>116</v>
      </c>
      <c r="BA125" s="4" t="s">
        <v>116</v>
      </c>
      <c r="BB125" s="4" t="s">
        <v>116</v>
      </c>
      <c r="BC125" s="4" t="s">
        <v>116</v>
      </c>
      <c r="BD125" s="4" t="s">
        <v>116</v>
      </c>
      <c r="BE125" s="4" t="s">
        <v>116</v>
      </c>
      <c r="BF125" s="4" t="s">
        <v>116</v>
      </c>
      <c r="BG125" s="4" t="s">
        <v>116</v>
      </c>
      <c r="BH125" s="4" t="s">
        <v>116</v>
      </c>
      <c r="BI125" s="4" t="s">
        <v>116</v>
      </c>
      <c r="BJ125" s="4" t="s">
        <v>116</v>
      </c>
      <c r="BK125" s="4" t="s">
        <v>116</v>
      </c>
      <c r="BL125" s="4" t="s">
        <v>116</v>
      </c>
      <c r="BM125" s="4" t="s">
        <v>116</v>
      </c>
      <c r="BN125" s="4" t="s">
        <v>116</v>
      </c>
      <c r="BO125" s="4" t="s">
        <v>116</v>
      </c>
      <c r="BP125" s="4" t="s">
        <v>116</v>
      </c>
      <c r="BQ125" s="4" t="s">
        <v>116</v>
      </c>
      <c r="BR125" s="4" t="s">
        <v>116</v>
      </c>
      <c r="BS125" s="4" t="s">
        <v>116</v>
      </c>
      <c r="BT125" s="4" t="s">
        <v>116</v>
      </c>
      <c r="BU125" s="4" t="s">
        <v>116</v>
      </c>
      <c r="BV125" s="4" t="s">
        <v>116</v>
      </c>
      <c r="BW125" s="4" t="s">
        <v>116</v>
      </c>
      <c r="BX125" s="4" t="s">
        <v>116</v>
      </c>
      <c r="BY125" s="4" t="s">
        <v>116</v>
      </c>
      <c r="BZ125" s="4" t="s">
        <v>116</v>
      </c>
      <c r="CA125" s="4" t="s">
        <v>116</v>
      </c>
    </row>
    <row r="126" spans="1:79" ht="19.5" customHeight="1" x14ac:dyDescent="0.2">
      <c r="A126" s="4" t="s">
        <v>1826</v>
      </c>
      <c r="B126" s="4" t="s">
        <v>112</v>
      </c>
      <c r="C126" s="29">
        <v>20250120</v>
      </c>
      <c r="D126" s="4" t="s">
        <v>1827</v>
      </c>
      <c r="E126" s="4" t="s">
        <v>1828</v>
      </c>
      <c r="F126" s="4" t="s">
        <v>1829</v>
      </c>
      <c r="G126" s="4" t="s">
        <v>116</v>
      </c>
      <c r="H126" s="4" t="s">
        <v>1830</v>
      </c>
      <c r="I126" s="4" t="s">
        <v>1831</v>
      </c>
      <c r="J126" s="4" t="s">
        <v>116</v>
      </c>
      <c r="K126" s="4" t="s">
        <v>116</v>
      </c>
      <c r="L126" s="4" t="s">
        <v>116</v>
      </c>
      <c r="M126" s="5" t="s">
        <v>1404</v>
      </c>
      <c r="N126" s="4" t="s">
        <v>1832</v>
      </c>
      <c r="O126" s="4" t="s">
        <v>112</v>
      </c>
      <c r="P126" s="7" t="s">
        <v>120</v>
      </c>
      <c r="Q126" s="4" t="s">
        <v>120</v>
      </c>
      <c r="R126" s="4" t="s">
        <v>120</v>
      </c>
      <c r="S126" s="4" t="s">
        <v>1833</v>
      </c>
      <c r="T126" s="29">
        <v>9782409040115</v>
      </c>
      <c r="U126" s="4" t="s">
        <v>122</v>
      </c>
      <c r="V126" s="29">
        <v>9782409040108</v>
      </c>
      <c r="W126" s="4" t="s">
        <v>123</v>
      </c>
      <c r="X126" s="4" t="s">
        <v>124</v>
      </c>
      <c r="Y126" s="4" t="s">
        <v>112</v>
      </c>
      <c r="Z126" s="29">
        <v>2023</v>
      </c>
      <c r="AA126" s="4" t="s">
        <v>125</v>
      </c>
      <c r="AB126" s="4" t="s">
        <v>1328</v>
      </c>
      <c r="AC126" s="4" t="s">
        <v>127</v>
      </c>
      <c r="AD126" s="4" t="s">
        <v>128</v>
      </c>
      <c r="AE126" s="4" t="s">
        <v>129</v>
      </c>
      <c r="AF126" s="4" t="s">
        <v>130</v>
      </c>
      <c r="AG126" s="4" t="s">
        <v>131</v>
      </c>
      <c r="AH126" s="4" t="s">
        <v>132</v>
      </c>
      <c r="AI126" s="4" t="s">
        <v>133</v>
      </c>
      <c r="AJ126" s="4" t="s">
        <v>134</v>
      </c>
      <c r="AK126" s="4" t="s">
        <v>135</v>
      </c>
      <c r="AL126" s="4" t="s">
        <v>136</v>
      </c>
      <c r="AM126" s="4" t="s">
        <v>137</v>
      </c>
      <c r="AN126" s="4" t="s">
        <v>138</v>
      </c>
      <c r="AO126" s="4" t="s">
        <v>139</v>
      </c>
      <c r="AP126" s="4" t="s">
        <v>116</v>
      </c>
      <c r="AQ126" s="4" t="s">
        <v>1834</v>
      </c>
      <c r="AR126" s="4" t="s">
        <v>76</v>
      </c>
      <c r="AS126" s="4" t="s">
        <v>1835</v>
      </c>
      <c r="AT126" s="4" t="s">
        <v>1836</v>
      </c>
      <c r="AU126" s="4" t="s">
        <v>1472</v>
      </c>
      <c r="AV126" s="4" t="s">
        <v>1837</v>
      </c>
      <c r="AW126" s="4" t="s">
        <v>1838</v>
      </c>
      <c r="AX126" s="4" t="s">
        <v>1839</v>
      </c>
      <c r="AY126" s="4" t="s">
        <v>1840</v>
      </c>
      <c r="AZ126" s="4" t="s">
        <v>1841</v>
      </c>
      <c r="BA126" s="4" t="s">
        <v>1842</v>
      </c>
      <c r="BB126" s="4" t="s">
        <v>1843</v>
      </c>
      <c r="BC126" s="4" t="s">
        <v>1844</v>
      </c>
      <c r="BD126" s="4" t="s">
        <v>1845</v>
      </c>
      <c r="BE126" s="4" t="s">
        <v>1846</v>
      </c>
      <c r="BF126" s="4" t="s">
        <v>116</v>
      </c>
      <c r="BG126" s="4" t="s">
        <v>116</v>
      </c>
      <c r="BH126" s="4" t="s">
        <v>116</v>
      </c>
      <c r="BI126" s="4" t="s">
        <v>116</v>
      </c>
      <c r="BJ126" s="4" t="s">
        <v>116</v>
      </c>
      <c r="BK126" s="4" t="s">
        <v>116</v>
      </c>
      <c r="BL126" s="4" t="s">
        <v>116</v>
      </c>
      <c r="BM126" s="4" t="s">
        <v>116</v>
      </c>
      <c r="BN126" s="4" t="s">
        <v>116</v>
      </c>
      <c r="BO126" s="4" t="s">
        <v>116</v>
      </c>
      <c r="BP126" s="4" t="s">
        <v>116</v>
      </c>
      <c r="BQ126" s="4" t="s">
        <v>116</v>
      </c>
      <c r="BR126" s="4" t="s">
        <v>116</v>
      </c>
      <c r="BS126" s="4" t="s">
        <v>116</v>
      </c>
      <c r="BT126" s="4" t="s">
        <v>116</v>
      </c>
      <c r="BU126" s="4" t="s">
        <v>116</v>
      </c>
      <c r="BV126" s="4" t="s">
        <v>116</v>
      </c>
      <c r="BW126" s="4" t="s">
        <v>116</v>
      </c>
      <c r="BX126" s="4" t="s">
        <v>116</v>
      </c>
      <c r="BY126" s="4" t="s">
        <v>116</v>
      </c>
      <c r="BZ126" s="4" t="s">
        <v>116</v>
      </c>
      <c r="CA126" s="4" t="s">
        <v>116</v>
      </c>
    </row>
    <row r="127" spans="1:79" ht="19.5" customHeight="1" x14ac:dyDescent="0.2">
      <c r="A127" s="4" t="s">
        <v>1847</v>
      </c>
      <c r="B127" s="4" t="s">
        <v>112</v>
      </c>
      <c r="C127" s="29">
        <v>20250120</v>
      </c>
      <c r="D127" s="4" t="s">
        <v>1848</v>
      </c>
      <c r="E127" s="4" t="s">
        <v>1849</v>
      </c>
      <c r="F127" s="4" t="s">
        <v>1850</v>
      </c>
      <c r="G127" s="4" t="s">
        <v>116</v>
      </c>
      <c r="H127" s="4" t="s">
        <v>635</v>
      </c>
      <c r="I127" s="4" t="s">
        <v>116</v>
      </c>
      <c r="J127" s="4" t="s">
        <v>116</v>
      </c>
      <c r="K127" s="4" t="s">
        <v>116</v>
      </c>
      <c r="L127" s="4" t="s">
        <v>116</v>
      </c>
      <c r="M127" s="5" t="s">
        <v>1535</v>
      </c>
      <c r="N127" s="4" t="s">
        <v>1851</v>
      </c>
      <c r="O127" s="4" t="s">
        <v>112</v>
      </c>
      <c r="P127" s="7" t="s">
        <v>120</v>
      </c>
      <c r="Q127" s="4" t="s">
        <v>120</v>
      </c>
      <c r="R127" s="4" t="s">
        <v>120</v>
      </c>
      <c r="S127" s="4" t="s">
        <v>1852</v>
      </c>
      <c r="T127" s="29">
        <v>9782409041570</v>
      </c>
      <c r="U127" s="4" t="s">
        <v>122</v>
      </c>
      <c r="V127" s="29">
        <v>9782409041563</v>
      </c>
      <c r="W127" s="4" t="s">
        <v>123</v>
      </c>
      <c r="X127" s="4" t="s">
        <v>124</v>
      </c>
      <c r="Y127" s="4" t="s">
        <v>112</v>
      </c>
      <c r="Z127" s="29">
        <v>2023</v>
      </c>
      <c r="AA127" s="4" t="s">
        <v>125</v>
      </c>
      <c r="AB127" s="4" t="s">
        <v>222</v>
      </c>
      <c r="AC127" s="4" t="s">
        <v>127</v>
      </c>
      <c r="AD127" s="4" t="s">
        <v>128</v>
      </c>
      <c r="AE127" s="4" t="s">
        <v>129</v>
      </c>
      <c r="AF127" s="4" t="s">
        <v>130</v>
      </c>
      <c r="AG127" s="4" t="s">
        <v>131</v>
      </c>
      <c r="AH127" s="4" t="s">
        <v>132</v>
      </c>
      <c r="AI127" s="4" t="s">
        <v>133</v>
      </c>
      <c r="AJ127" s="4" t="s">
        <v>134</v>
      </c>
      <c r="AK127" s="4" t="s">
        <v>135</v>
      </c>
      <c r="AL127" s="4" t="s">
        <v>136</v>
      </c>
      <c r="AM127" s="4" t="s">
        <v>137</v>
      </c>
      <c r="AN127" s="4" t="s">
        <v>138</v>
      </c>
      <c r="AO127" s="4" t="s">
        <v>139</v>
      </c>
      <c r="AP127" s="4" t="s">
        <v>116</v>
      </c>
      <c r="AQ127" s="4" t="s">
        <v>1853</v>
      </c>
      <c r="AR127" s="4" t="s">
        <v>76</v>
      </c>
      <c r="AS127" s="4" t="s">
        <v>897</v>
      </c>
      <c r="AT127" s="4" t="s">
        <v>1854</v>
      </c>
      <c r="AU127" s="4" t="s">
        <v>1855</v>
      </c>
      <c r="AV127" s="4" t="s">
        <v>769</v>
      </c>
      <c r="AW127" s="4" t="s">
        <v>1856</v>
      </c>
      <c r="AX127" s="4" t="s">
        <v>1857</v>
      </c>
      <c r="AY127" s="4" t="s">
        <v>1858</v>
      </c>
      <c r="AZ127" s="4" t="s">
        <v>1859</v>
      </c>
      <c r="BA127" s="4" t="s">
        <v>1860</v>
      </c>
      <c r="BB127" s="4" t="s">
        <v>116</v>
      </c>
      <c r="BC127" s="4" t="s">
        <v>116</v>
      </c>
      <c r="BD127" s="4" t="s">
        <v>116</v>
      </c>
      <c r="BE127" s="4" t="s">
        <v>116</v>
      </c>
      <c r="BF127" s="4" t="s">
        <v>116</v>
      </c>
      <c r="BG127" s="4" t="s">
        <v>116</v>
      </c>
      <c r="BH127" s="4" t="s">
        <v>116</v>
      </c>
      <c r="BI127" s="4" t="s">
        <v>116</v>
      </c>
      <c r="BJ127" s="4" t="s">
        <v>116</v>
      </c>
      <c r="BK127" s="4" t="s">
        <v>116</v>
      </c>
      <c r="BL127" s="4" t="s">
        <v>116</v>
      </c>
      <c r="BM127" s="4" t="s">
        <v>116</v>
      </c>
      <c r="BN127" s="4" t="s">
        <v>116</v>
      </c>
      <c r="BO127" s="4" t="s">
        <v>116</v>
      </c>
      <c r="BP127" s="4" t="s">
        <v>116</v>
      </c>
      <c r="BQ127" s="4" t="s">
        <v>116</v>
      </c>
      <c r="BR127" s="4" t="s">
        <v>116</v>
      </c>
      <c r="BS127" s="4" t="s">
        <v>116</v>
      </c>
      <c r="BT127" s="4" t="s">
        <v>116</v>
      </c>
      <c r="BU127" s="4" t="s">
        <v>116</v>
      </c>
      <c r="BV127" s="4" t="s">
        <v>116</v>
      </c>
      <c r="BW127" s="4" t="s">
        <v>116</v>
      </c>
      <c r="BX127" s="4" t="s">
        <v>116</v>
      </c>
      <c r="BY127" s="4" t="s">
        <v>116</v>
      </c>
      <c r="BZ127" s="4" t="s">
        <v>116</v>
      </c>
      <c r="CA127" s="4" t="s">
        <v>116</v>
      </c>
    </row>
    <row r="128" spans="1:79" ht="19.5" customHeight="1" x14ac:dyDescent="0.25">
      <c r="A128" s="4" t="s">
        <v>1861</v>
      </c>
      <c r="B128" s="4" t="s">
        <v>112</v>
      </c>
      <c r="C128" s="29">
        <v>20250120</v>
      </c>
      <c r="D128" s="4" t="s">
        <v>143</v>
      </c>
      <c r="E128" s="4" t="s">
        <v>1862</v>
      </c>
      <c r="F128" s="4" t="s">
        <v>651</v>
      </c>
      <c r="G128" s="4" t="s">
        <v>116</v>
      </c>
      <c r="H128" s="4" t="s">
        <v>652</v>
      </c>
      <c r="I128" s="4" t="s">
        <v>116</v>
      </c>
      <c r="J128" s="4" t="s">
        <v>116</v>
      </c>
      <c r="K128" s="4" t="s">
        <v>116</v>
      </c>
      <c r="L128" s="4" t="s">
        <v>116</v>
      </c>
      <c r="M128" s="5" t="s">
        <v>1404</v>
      </c>
      <c r="N128" s="4" t="s">
        <v>1863</v>
      </c>
      <c r="O128" s="4" t="s">
        <v>112</v>
      </c>
      <c r="P128" s="7" t="s">
        <v>120</v>
      </c>
      <c r="Q128" s="17" t="s">
        <v>120</v>
      </c>
      <c r="R128" s="4" t="s">
        <v>120</v>
      </c>
      <c r="S128" s="4" t="s">
        <v>1864</v>
      </c>
      <c r="T128" s="29">
        <v>9782409039799</v>
      </c>
      <c r="U128" s="4" t="s">
        <v>122</v>
      </c>
      <c r="V128" s="29">
        <v>9782409039782</v>
      </c>
      <c r="W128" s="4" t="s">
        <v>123</v>
      </c>
      <c r="X128" s="4" t="s">
        <v>124</v>
      </c>
      <c r="Y128" s="4" t="s">
        <v>112</v>
      </c>
      <c r="Z128" s="29">
        <v>2023</v>
      </c>
      <c r="AA128" s="4" t="s">
        <v>125</v>
      </c>
      <c r="AB128" s="4" t="s">
        <v>222</v>
      </c>
      <c r="AC128" s="4" t="s">
        <v>127</v>
      </c>
      <c r="AD128" s="4" t="s">
        <v>128</v>
      </c>
      <c r="AE128" s="4" t="s">
        <v>129</v>
      </c>
      <c r="AF128" s="4" t="s">
        <v>130</v>
      </c>
      <c r="AG128" s="4" t="s">
        <v>131</v>
      </c>
      <c r="AH128" s="4" t="s">
        <v>132</v>
      </c>
      <c r="AI128" s="4" t="s">
        <v>133</v>
      </c>
      <c r="AJ128" s="4" t="s">
        <v>134</v>
      </c>
      <c r="AK128" s="4" t="s">
        <v>135</v>
      </c>
      <c r="AL128" s="4" t="s">
        <v>136</v>
      </c>
      <c r="AM128" s="4" t="s">
        <v>137</v>
      </c>
      <c r="AN128" s="4" t="s">
        <v>138</v>
      </c>
      <c r="AO128" s="4" t="s">
        <v>139</v>
      </c>
      <c r="AP128" s="4" t="s">
        <v>116</v>
      </c>
      <c r="AQ128" s="4" t="s">
        <v>1865</v>
      </c>
      <c r="AR128" s="4" t="s">
        <v>76</v>
      </c>
      <c r="AS128" s="4" t="s">
        <v>184</v>
      </c>
      <c r="AT128" s="4" t="s">
        <v>185</v>
      </c>
      <c r="AU128" s="4" t="s">
        <v>1866</v>
      </c>
      <c r="AV128" s="4" t="s">
        <v>355</v>
      </c>
      <c r="AW128" s="4" t="s">
        <v>1867</v>
      </c>
      <c r="AX128" s="4" t="s">
        <v>1868</v>
      </c>
      <c r="AY128" s="4" t="s">
        <v>1869</v>
      </c>
      <c r="AZ128" s="4" t="s">
        <v>1870</v>
      </c>
      <c r="BA128" s="4" t="s">
        <v>1871</v>
      </c>
      <c r="BB128" s="4" t="s">
        <v>1872</v>
      </c>
      <c r="BC128" s="4" t="s">
        <v>1873</v>
      </c>
      <c r="BD128" s="4" t="s">
        <v>1874</v>
      </c>
      <c r="BE128" s="4" t="s">
        <v>186</v>
      </c>
      <c r="BF128" s="4" t="s">
        <v>1875</v>
      </c>
      <c r="BG128" s="4" t="s">
        <v>1626</v>
      </c>
      <c r="BH128" s="4" t="s">
        <v>1876</v>
      </c>
      <c r="BI128" s="4" t="s">
        <v>116</v>
      </c>
      <c r="BJ128" s="4" t="s">
        <v>116</v>
      </c>
      <c r="BK128" s="4" t="s">
        <v>116</v>
      </c>
      <c r="BL128" s="4" t="s">
        <v>116</v>
      </c>
      <c r="BM128" s="4" t="s">
        <v>116</v>
      </c>
      <c r="BN128" s="4" t="s">
        <v>116</v>
      </c>
      <c r="BO128" s="4" t="s">
        <v>116</v>
      </c>
      <c r="BP128" s="4" t="s">
        <v>116</v>
      </c>
      <c r="BQ128" s="4" t="s">
        <v>116</v>
      </c>
      <c r="BR128" s="4" t="s">
        <v>116</v>
      </c>
      <c r="BS128" s="4" t="s">
        <v>116</v>
      </c>
      <c r="BT128" s="4" t="s">
        <v>116</v>
      </c>
      <c r="BU128" s="4" t="s">
        <v>116</v>
      </c>
      <c r="BV128" s="4" t="s">
        <v>116</v>
      </c>
      <c r="BW128" s="4" t="s">
        <v>116</v>
      </c>
      <c r="BX128" s="4" t="s">
        <v>116</v>
      </c>
      <c r="BY128" s="4" t="s">
        <v>116</v>
      </c>
      <c r="BZ128" s="4" t="s">
        <v>116</v>
      </c>
      <c r="CA128" s="4" t="s">
        <v>116</v>
      </c>
    </row>
    <row r="129" spans="1:79" ht="19.5" customHeight="1" x14ac:dyDescent="0.2">
      <c r="A129" s="4" t="s">
        <v>1877</v>
      </c>
      <c r="B129" s="4" t="s">
        <v>112</v>
      </c>
      <c r="C129" s="29">
        <v>20250120</v>
      </c>
      <c r="D129" s="4" t="s">
        <v>1878</v>
      </c>
      <c r="E129" s="4" t="s">
        <v>1879</v>
      </c>
      <c r="F129" s="4" t="s">
        <v>1880</v>
      </c>
      <c r="G129" s="4" t="s">
        <v>116</v>
      </c>
      <c r="H129" s="4" t="s">
        <v>1881</v>
      </c>
      <c r="I129" s="4" t="s">
        <v>116</v>
      </c>
      <c r="J129" s="4" t="s">
        <v>116</v>
      </c>
      <c r="K129" s="4" t="s">
        <v>116</v>
      </c>
      <c r="L129" s="4" t="s">
        <v>116</v>
      </c>
      <c r="M129" s="5" t="s">
        <v>1502</v>
      </c>
      <c r="N129" s="4" t="s">
        <v>1882</v>
      </c>
      <c r="O129" s="4" t="s">
        <v>112</v>
      </c>
      <c r="P129" s="7" t="s">
        <v>120</v>
      </c>
      <c r="Q129" s="4" t="s">
        <v>120</v>
      </c>
      <c r="R129" s="4" t="s">
        <v>120</v>
      </c>
      <c r="S129" s="4" t="s">
        <v>1883</v>
      </c>
      <c r="T129" s="29">
        <v>9782409038433</v>
      </c>
      <c r="U129" s="4" t="s">
        <v>122</v>
      </c>
      <c r="V129" s="29">
        <v>9782409038426</v>
      </c>
      <c r="W129" s="4" t="s">
        <v>123</v>
      </c>
      <c r="X129" s="4" t="s">
        <v>124</v>
      </c>
      <c r="Y129" s="4" t="s">
        <v>112</v>
      </c>
      <c r="Z129" s="29">
        <v>2023</v>
      </c>
      <c r="AA129" s="4" t="s">
        <v>125</v>
      </c>
      <c r="AB129" s="4" t="s">
        <v>880</v>
      </c>
      <c r="AC129" s="4" t="s">
        <v>127</v>
      </c>
      <c r="AD129" s="4" t="s">
        <v>128</v>
      </c>
      <c r="AE129" s="4" t="s">
        <v>129</v>
      </c>
      <c r="AF129" s="4" t="s">
        <v>130</v>
      </c>
      <c r="AG129" s="4" t="s">
        <v>131</v>
      </c>
      <c r="AH129" s="4" t="s">
        <v>132</v>
      </c>
      <c r="AI129" s="4" t="s">
        <v>133</v>
      </c>
      <c r="AJ129" s="4" t="s">
        <v>134</v>
      </c>
      <c r="AK129" s="4" t="s">
        <v>135</v>
      </c>
      <c r="AL129" s="4" t="s">
        <v>136</v>
      </c>
      <c r="AM129" s="4" t="s">
        <v>137</v>
      </c>
      <c r="AN129" s="4" t="s">
        <v>138</v>
      </c>
      <c r="AO129" s="4" t="s">
        <v>139</v>
      </c>
      <c r="AP129" s="4" t="s">
        <v>116</v>
      </c>
      <c r="AQ129" s="4" t="s">
        <v>1884</v>
      </c>
      <c r="AR129" s="4" t="s">
        <v>76</v>
      </c>
      <c r="AS129" s="4" t="s">
        <v>1885</v>
      </c>
      <c r="AT129" s="4" t="s">
        <v>1886</v>
      </c>
      <c r="AU129" s="4" t="s">
        <v>1887</v>
      </c>
      <c r="AV129" s="4" t="s">
        <v>1888</v>
      </c>
      <c r="AW129" s="4" t="s">
        <v>116</v>
      </c>
      <c r="AX129" s="4" t="s">
        <v>116</v>
      </c>
      <c r="AY129" s="4" t="s">
        <v>116</v>
      </c>
      <c r="AZ129" s="4" t="s">
        <v>116</v>
      </c>
      <c r="BA129" s="4" t="s">
        <v>116</v>
      </c>
      <c r="BB129" s="4" t="s">
        <v>116</v>
      </c>
      <c r="BC129" s="4" t="s">
        <v>116</v>
      </c>
      <c r="BD129" s="4" t="s">
        <v>116</v>
      </c>
      <c r="BE129" s="4" t="s">
        <v>116</v>
      </c>
      <c r="BF129" s="4" t="s">
        <v>116</v>
      </c>
      <c r="BG129" s="4" t="s">
        <v>116</v>
      </c>
      <c r="BH129" s="4" t="s">
        <v>116</v>
      </c>
      <c r="BI129" s="4" t="s">
        <v>116</v>
      </c>
      <c r="BJ129" s="4" t="s">
        <v>116</v>
      </c>
      <c r="BK129" s="4" t="s">
        <v>116</v>
      </c>
      <c r="BL129" s="4" t="s">
        <v>116</v>
      </c>
      <c r="BM129" s="4" t="s">
        <v>116</v>
      </c>
      <c r="BN129" s="4" t="s">
        <v>116</v>
      </c>
      <c r="BO129" s="4" t="s">
        <v>116</v>
      </c>
      <c r="BP129" s="4" t="s">
        <v>116</v>
      </c>
      <c r="BQ129" s="4" t="s">
        <v>116</v>
      </c>
      <c r="BR129" s="4" t="s">
        <v>116</v>
      </c>
      <c r="BS129" s="4" t="s">
        <v>116</v>
      </c>
      <c r="BT129" s="4" t="s">
        <v>116</v>
      </c>
      <c r="BU129" s="4" t="s">
        <v>116</v>
      </c>
      <c r="BV129" s="4" t="s">
        <v>116</v>
      </c>
      <c r="BW129" s="4" t="s">
        <v>116</v>
      </c>
      <c r="BX129" s="4" t="s">
        <v>116</v>
      </c>
      <c r="BY129" s="4" t="s">
        <v>116</v>
      </c>
      <c r="BZ129" s="4" t="s">
        <v>116</v>
      </c>
      <c r="CA129" s="4" t="s">
        <v>116</v>
      </c>
    </row>
    <row r="130" spans="1:79" ht="19.5" customHeight="1" x14ac:dyDescent="0.2">
      <c r="A130" s="4" t="s">
        <v>1889</v>
      </c>
      <c r="B130" s="4" t="s">
        <v>112</v>
      </c>
      <c r="C130" s="29">
        <v>20250120</v>
      </c>
      <c r="D130" s="4" t="s">
        <v>1890</v>
      </c>
      <c r="E130" s="4" t="s">
        <v>116</v>
      </c>
      <c r="F130" s="4" t="s">
        <v>1891</v>
      </c>
      <c r="G130" s="4" t="s">
        <v>116</v>
      </c>
      <c r="H130" s="4" t="s">
        <v>1892</v>
      </c>
      <c r="I130" s="4" t="s">
        <v>116</v>
      </c>
      <c r="J130" s="4" t="s">
        <v>116</v>
      </c>
      <c r="K130" s="4" t="s">
        <v>116</v>
      </c>
      <c r="L130" s="4" t="s">
        <v>116</v>
      </c>
      <c r="M130" s="5" t="s">
        <v>1602</v>
      </c>
      <c r="N130" s="4" t="s">
        <v>1893</v>
      </c>
      <c r="O130" s="4" t="s">
        <v>112</v>
      </c>
      <c r="P130" s="7" t="s">
        <v>120</v>
      </c>
      <c r="Q130" s="4" t="s">
        <v>120</v>
      </c>
      <c r="R130" s="4" t="s">
        <v>120</v>
      </c>
      <c r="S130" s="4" t="s">
        <v>1894</v>
      </c>
      <c r="T130" s="29">
        <v>9782409042607</v>
      </c>
      <c r="U130" s="4" t="s">
        <v>122</v>
      </c>
      <c r="V130" s="29">
        <v>9782409042591</v>
      </c>
      <c r="W130" s="4" t="s">
        <v>123</v>
      </c>
      <c r="X130" s="4" t="s">
        <v>124</v>
      </c>
      <c r="Y130" s="4" t="s">
        <v>112</v>
      </c>
      <c r="Z130" s="29">
        <v>2023</v>
      </c>
      <c r="AA130" s="4" t="s">
        <v>125</v>
      </c>
      <c r="AB130" s="4" t="s">
        <v>222</v>
      </c>
      <c r="AC130" s="4" t="s">
        <v>127</v>
      </c>
      <c r="AD130" s="4" t="s">
        <v>128</v>
      </c>
      <c r="AE130" s="4" t="s">
        <v>129</v>
      </c>
      <c r="AF130" s="4" t="s">
        <v>130</v>
      </c>
      <c r="AG130" s="4" t="s">
        <v>131</v>
      </c>
      <c r="AH130" s="4" t="s">
        <v>132</v>
      </c>
      <c r="AI130" s="4" t="s">
        <v>133</v>
      </c>
      <c r="AJ130" s="4" t="s">
        <v>134</v>
      </c>
      <c r="AK130" s="4" t="s">
        <v>135</v>
      </c>
      <c r="AL130" s="4" t="s">
        <v>136</v>
      </c>
      <c r="AM130" s="4" t="s">
        <v>137</v>
      </c>
      <c r="AN130" s="4" t="s">
        <v>138</v>
      </c>
      <c r="AO130" s="4" t="s">
        <v>139</v>
      </c>
      <c r="AP130" s="4" t="s">
        <v>116</v>
      </c>
      <c r="AQ130" s="4" t="s">
        <v>1895</v>
      </c>
      <c r="AR130" s="4" t="s">
        <v>76</v>
      </c>
      <c r="AS130" s="4" t="s">
        <v>1896</v>
      </c>
      <c r="AT130" s="4" t="s">
        <v>1897</v>
      </c>
      <c r="AU130" s="4" t="s">
        <v>1898</v>
      </c>
      <c r="AV130" s="4" t="s">
        <v>1899</v>
      </c>
      <c r="AW130" s="4" t="s">
        <v>186</v>
      </c>
      <c r="AX130" s="4" t="s">
        <v>1900</v>
      </c>
      <c r="AY130" s="4" t="s">
        <v>1901</v>
      </c>
      <c r="AZ130" s="4" t="s">
        <v>1902</v>
      </c>
      <c r="BA130" s="4" t="s">
        <v>1903</v>
      </c>
      <c r="BB130" s="4" t="s">
        <v>116</v>
      </c>
      <c r="BC130" s="4" t="s">
        <v>116</v>
      </c>
      <c r="BD130" s="4" t="s">
        <v>116</v>
      </c>
      <c r="BE130" s="4" t="s">
        <v>116</v>
      </c>
      <c r="BF130" s="4" t="s">
        <v>116</v>
      </c>
      <c r="BG130" s="4" t="s">
        <v>116</v>
      </c>
      <c r="BH130" s="4" t="s">
        <v>116</v>
      </c>
      <c r="BI130" s="4" t="s">
        <v>116</v>
      </c>
      <c r="BJ130" s="4" t="s">
        <v>116</v>
      </c>
      <c r="BK130" s="4" t="s">
        <v>116</v>
      </c>
      <c r="BL130" s="4" t="s">
        <v>116</v>
      </c>
      <c r="BM130" s="4" t="s">
        <v>116</v>
      </c>
      <c r="BN130" s="4" t="s">
        <v>116</v>
      </c>
      <c r="BO130" s="4" t="s">
        <v>116</v>
      </c>
      <c r="BP130" s="4" t="s">
        <v>116</v>
      </c>
      <c r="BQ130" s="4" t="s">
        <v>116</v>
      </c>
      <c r="BR130" s="4" t="s">
        <v>116</v>
      </c>
      <c r="BS130" s="4" t="s">
        <v>116</v>
      </c>
      <c r="BT130" s="4" t="s">
        <v>116</v>
      </c>
      <c r="BU130" s="4" t="s">
        <v>116</v>
      </c>
      <c r="BV130" s="4" t="s">
        <v>116</v>
      </c>
      <c r="BW130" s="4" t="s">
        <v>116</v>
      </c>
      <c r="BX130" s="4" t="s">
        <v>116</v>
      </c>
      <c r="BY130" s="4" t="s">
        <v>116</v>
      </c>
      <c r="BZ130" s="4" t="s">
        <v>116</v>
      </c>
      <c r="CA130" s="4" t="s">
        <v>116</v>
      </c>
    </row>
    <row r="131" spans="1:79" ht="19.5" customHeight="1" x14ac:dyDescent="0.2">
      <c r="A131" s="4" t="s">
        <v>1904</v>
      </c>
      <c r="B131" s="4" t="s">
        <v>112</v>
      </c>
      <c r="C131" s="29">
        <v>20250120</v>
      </c>
      <c r="D131" s="4" t="s">
        <v>1905</v>
      </c>
      <c r="E131" s="4" t="s">
        <v>1906</v>
      </c>
      <c r="F131" s="4" t="s">
        <v>965</v>
      </c>
      <c r="G131" s="4" t="s">
        <v>116</v>
      </c>
      <c r="H131" s="4" t="s">
        <v>966</v>
      </c>
      <c r="I131" s="4" t="s">
        <v>116</v>
      </c>
      <c r="J131" s="4" t="s">
        <v>116</v>
      </c>
      <c r="K131" s="4" t="s">
        <v>116</v>
      </c>
      <c r="L131" s="4" t="s">
        <v>116</v>
      </c>
      <c r="M131" s="5" t="s">
        <v>1325</v>
      </c>
      <c r="N131" s="4" t="s">
        <v>540</v>
      </c>
      <c r="O131" s="4" t="s">
        <v>112</v>
      </c>
      <c r="P131" s="7" t="s">
        <v>120</v>
      </c>
      <c r="Q131" s="4" t="s">
        <v>120</v>
      </c>
      <c r="R131" s="4" t="s">
        <v>120</v>
      </c>
      <c r="S131" s="4" t="s">
        <v>1907</v>
      </c>
      <c r="T131" s="29">
        <v>9782409041822</v>
      </c>
      <c r="U131" s="4" t="s">
        <v>122</v>
      </c>
      <c r="V131" s="29">
        <v>9782409041815</v>
      </c>
      <c r="W131" s="4" t="s">
        <v>123</v>
      </c>
      <c r="X131" s="4" t="s">
        <v>124</v>
      </c>
      <c r="Y131" s="4" t="s">
        <v>112</v>
      </c>
      <c r="Z131" s="29">
        <v>2023</v>
      </c>
      <c r="AA131" s="4" t="s">
        <v>125</v>
      </c>
      <c r="AB131" s="4" t="s">
        <v>234</v>
      </c>
      <c r="AC131" s="4" t="s">
        <v>127</v>
      </c>
      <c r="AD131" s="4" t="s">
        <v>128</v>
      </c>
      <c r="AE131" s="4" t="s">
        <v>129</v>
      </c>
      <c r="AF131" s="4" t="s">
        <v>130</v>
      </c>
      <c r="AG131" s="4" t="s">
        <v>131</v>
      </c>
      <c r="AH131" s="4" t="s">
        <v>132</v>
      </c>
      <c r="AI131" s="4" t="s">
        <v>133</v>
      </c>
      <c r="AJ131" s="4" t="s">
        <v>134</v>
      </c>
      <c r="AK131" s="4" t="s">
        <v>135</v>
      </c>
      <c r="AL131" s="4" t="s">
        <v>136</v>
      </c>
      <c r="AM131" s="4" t="s">
        <v>137</v>
      </c>
      <c r="AN131" s="4" t="s">
        <v>138</v>
      </c>
      <c r="AO131" s="4" t="s">
        <v>139</v>
      </c>
      <c r="AP131" s="4" t="s">
        <v>116</v>
      </c>
      <c r="AQ131" s="4" t="s">
        <v>1908</v>
      </c>
      <c r="AR131" s="4" t="s">
        <v>76</v>
      </c>
      <c r="AS131" s="4" t="s">
        <v>1909</v>
      </c>
      <c r="AT131" s="4" t="s">
        <v>1910</v>
      </c>
      <c r="AU131" s="4" t="s">
        <v>1911</v>
      </c>
      <c r="AV131" s="4" t="s">
        <v>1912</v>
      </c>
      <c r="AW131" s="4" t="s">
        <v>116</v>
      </c>
      <c r="AX131" s="4" t="s">
        <v>116</v>
      </c>
      <c r="AY131" s="4" t="s">
        <v>116</v>
      </c>
      <c r="AZ131" s="4" t="s">
        <v>116</v>
      </c>
      <c r="BA131" s="4" t="s">
        <v>116</v>
      </c>
      <c r="BB131" s="4" t="s">
        <v>116</v>
      </c>
      <c r="BC131" s="4" t="s">
        <v>116</v>
      </c>
      <c r="BD131" s="4" t="s">
        <v>116</v>
      </c>
      <c r="BE131" s="4" t="s">
        <v>116</v>
      </c>
      <c r="BF131" s="4" t="s">
        <v>116</v>
      </c>
      <c r="BG131" s="4" t="s">
        <v>116</v>
      </c>
      <c r="BH131" s="4" t="s">
        <v>116</v>
      </c>
      <c r="BI131" s="4" t="s">
        <v>116</v>
      </c>
      <c r="BJ131" s="4" t="s">
        <v>116</v>
      </c>
      <c r="BK131" s="4" t="s">
        <v>116</v>
      </c>
      <c r="BL131" s="4" t="s">
        <v>116</v>
      </c>
      <c r="BM131" s="4" t="s">
        <v>116</v>
      </c>
      <c r="BN131" s="4" t="s">
        <v>116</v>
      </c>
      <c r="BO131" s="4" t="s">
        <v>116</v>
      </c>
      <c r="BP131" s="4" t="s">
        <v>116</v>
      </c>
      <c r="BQ131" s="4" t="s">
        <v>116</v>
      </c>
      <c r="BR131" s="4" t="s">
        <v>116</v>
      </c>
      <c r="BS131" s="4" t="s">
        <v>116</v>
      </c>
      <c r="BT131" s="4" t="s">
        <v>116</v>
      </c>
      <c r="BU131" s="4" t="s">
        <v>116</v>
      </c>
      <c r="BV131" s="4" t="s">
        <v>116</v>
      </c>
      <c r="BW131" s="4" t="s">
        <v>116</v>
      </c>
      <c r="BX131" s="4" t="s">
        <v>116</v>
      </c>
      <c r="BY131" s="4" t="s">
        <v>116</v>
      </c>
      <c r="BZ131" s="4" t="s">
        <v>116</v>
      </c>
      <c r="CA131" s="4" t="s">
        <v>116</v>
      </c>
    </row>
    <row r="132" spans="1:79" ht="19.5" customHeight="1" x14ac:dyDescent="0.2">
      <c r="A132" s="4" t="s">
        <v>1913</v>
      </c>
      <c r="B132" s="4" t="s">
        <v>112</v>
      </c>
      <c r="C132" s="29">
        <v>20250120</v>
      </c>
      <c r="D132" s="4" t="s">
        <v>1914</v>
      </c>
      <c r="E132" s="4" t="s">
        <v>1915</v>
      </c>
      <c r="F132" s="4" t="s">
        <v>1916</v>
      </c>
      <c r="G132" s="4" t="s">
        <v>116</v>
      </c>
      <c r="H132" s="4" t="s">
        <v>1917</v>
      </c>
      <c r="I132" s="4" t="s">
        <v>116</v>
      </c>
      <c r="J132" s="4" t="s">
        <v>116</v>
      </c>
      <c r="K132" s="4" t="s">
        <v>116</v>
      </c>
      <c r="L132" s="4" t="s">
        <v>116</v>
      </c>
      <c r="M132" s="5" t="s">
        <v>1427</v>
      </c>
      <c r="N132" s="4" t="s">
        <v>1918</v>
      </c>
      <c r="O132" s="4" t="s">
        <v>112</v>
      </c>
      <c r="P132" s="7" t="s">
        <v>120</v>
      </c>
      <c r="Q132" s="4" t="s">
        <v>120</v>
      </c>
      <c r="R132" s="4" t="s">
        <v>120</v>
      </c>
      <c r="S132" s="4" t="s">
        <v>1919</v>
      </c>
      <c r="T132" s="29">
        <v>9782409039638</v>
      </c>
      <c r="U132" s="4" t="s">
        <v>122</v>
      </c>
      <c r="V132" s="29">
        <v>9782409039621</v>
      </c>
      <c r="W132" s="4" t="s">
        <v>123</v>
      </c>
      <c r="X132" s="4" t="s">
        <v>124</v>
      </c>
      <c r="Y132" s="4" t="s">
        <v>112</v>
      </c>
      <c r="Z132" s="29">
        <v>2023</v>
      </c>
      <c r="AA132" s="4" t="s">
        <v>125</v>
      </c>
      <c r="AB132" s="4" t="s">
        <v>149</v>
      </c>
      <c r="AC132" s="4" t="s">
        <v>127</v>
      </c>
      <c r="AD132" s="4" t="s">
        <v>128</v>
      </c>
      <c r="AE132" s="4" t="s">
        <v>129</v>
      </c>
      <c r="AF132" s="4" t="s">
        <v>130</v>
      </c>
      <c r="AG132" s="4" t="s">
        <v>131</v>
      </c>
      <c r="AH132" s="4" t="s">
        <v>132</v>
      </c>
      <c r="AI132" s="4" t="s">
        <v>133</v>
      </c>
      <c r="AJ132" s="4" t="s">
        <v>134</v>
      </c>
      <c r="AK132" s="4" t="s">
        <v>135</v>
      </c>
      <c r="AL132" s="4" t="s">
        <v>136</v>
      </c>
      <c r="AM132" s="4" t="s">
        <v>137</v>
      </c>
      <c r="AN132" s="4" t="s">
        <v>138</v>
      </c>
      <c r="AO132" s="4" t="s">
        <v>139</v>
      </c>
      <c r="AP132" s="4" t="s">
        <v>116</v>
      </c>
      <c r="AQ132" s="4" t="s">
        <v>1920</v>
      </c>
      <c r="AR132" s="4" t="s">
        <v>76</v>
      </c>
      <c r="AS132" s="4" t="s">
        <v>1921</v>
      </c>
      <c r="AT132" s="4" t="s">
        <v>1922</v>
      </c>
      <c r="AU132" s="4" t="s">
        <v>1923</v>
      </c>
      <c r="AV132" s="4" t="s">
        <v>1924</v>
      </c>
      <c r="AW132" s="4" t="s">
        <v>1925</v>
      </c>
      <c r="AX132" s="4" t="s">
        <v>1926</v>
      </c>
      <c r="AY132" s="4" t="s">
        <v>1927</v>
      </c>
      <c r="AZ132" s="4" t="s">
        <v>116</v>
      </c>
      <c r="BA132" s="4" t="s">
        <v>116</v>
      </c>
      <c r="BB132" s="4" t="s">
        <v>116</v>
      </c>
      <c r="BC132" s="4" t="s">
        <v>116</v>
      </c>
      <c r="BD132" s="4" t="s">
        <v>116</v>
      </c>
      <c r="BE132" s="4" t="s">
        <v>116</v>
      </c>
      <c r="BF132" s="4" t="s">
        <v>116</v>
      </c>
      <c r="BG132" s="4" t="s">
        <v>116</v>
      </c>
      <c r="BH132" s="4" t="s">
        <v>116</v>
      </c>
      <c r="BI132" s="4" t="s">
        <v>116</v>
      </c>
      <c r="BJ132" s="4" t="s">
        <v>116</v>
      </c>
      <c r="BK132" s="4" t="s">
        <v>116</v>
      </c>
      <c r="BL132" s="4" t="s">
        <v>116</v>
      </c>
      <c r="BM132" s="4" t="s">
        <v>116</v>
      </c>
      <c r="BN132" s="4" t="s">
        <v>116</v>
      </c>
      <c r="BO132" s="4" t="s">
        <v>116</v>
      </c>
      <c r="BP132" s="4" t="s">
        <v>116</v>
      </c>
      <c r="BQ132" s="4" t="s">
        <v>116</v>
      </c>
      <c r="BR132" s="4" t="s">
        <v>116</v>
      </c>
      <c r="BS132" s="4" t="s">
        <v>116</v>
      </c>
      <c r="BT132" s="4" t="s">
        <v>116</v>
      </c>
      <c r="BU132" s="4" t="s">
        <v>116</v>
      </c>
      <c r="BV132" s="4" t="s">
        <v>116</v>
      </c>
      <c r="BW132" s="4" t="s">
        <v>116</v>
      </c>
      <c r="BX132" s="4" t="s">
        <v>116</v>
      </c>
      <c r="BY132" s="4" t="s">
        <v>116</v>
      </c>
      <c r="BZ132" s="4" t="s">
        <v>116</v>
      </c>
      <c r="CA132" s="4" t="s">
        <v>116</v>
      </c>
    </row>
    <row r="133" spans="1:79" ht="19.5" customHeight="1" x14ac:dyDescent="0.2">
      <c r="A133" s="4" t="s">
        <v>1928</v>
      </c>
      <c r="B133" s="4" t="s">
        <v>112</v>
      </c>
      <c r="C133" s="29">
        <v>20250120</v>
      </c>
      <c r="D133" s="4" t="s">
        <v>1929</v>
      </c>
      <c r="E133" s="4" t="s">
        <v>1930</v>
      </c>
      <c r="F133" s="4" t="s">
        <v>1931</v>
      </c>
      <c r="G133" s="4" t="s">
        <v>116</v>
      </c>
      <c r="H133" s="4" t="s">
        <v>1932</v>
      </c>
      <c r="I133" s="4" t="s">
        <v>116</v>
      </c>
      <c r="J133" s="4" t="s">
        <v>116</v>
      </c>
      <c r="K133" s="4" t="s">
        <v>116</v>
      </c>
      <c r="L133" s="4" t="s">
        <v>116</v>
      </c>
      <c r="M133" s="5" t="s">
        <v>1436</v>
      </c>
      <c r="N133" s="4" t="s">
        <v>1933</v>
      </c>
      <c r="O133" s="4" t="s">
        <v>112</v>
      </c>
      <c r="P133" s="7" t="s">
        <v>120</v>
      </c>
      <c r="Q133" s="4" t="s">
        <v>120</v>
      </c>
      <c r="R133" s="4" t="s">
        <v>120</v>
      </c>
      <c r="S133" s="4" t="s">
        <v>1934</v>
      </c>
      <c r="T133" s="29">
        <v>9782409041051</v>
      </c>
      <c r="U133" s="4" t="s">
        <v>122</v>
      </c>
      <c r="V133" s="29">
        <v>9782409041044</v>
      </c>
      <c r="W133" s="4" t="s">
        <v>123</v>
      </c>
      <c r="X133" s="4" t="s">
        <v>124</v>
      </c>
      <c r="Y133" s="4" t="s">
        <v>112</v>
      </c>
      <c r="Z133" s="29">
        <v>2023</v>
      </c>
      <c r="AA133" s="4" t="s">
        <v>125</v>
      </c>
      <c r="AB133" s="4" t="s">
        <v>1328</v>
      </c>
      <c r="AC133" s="4" t="s">
        <v>127</v>
      </c>
      <c r="AD133" s="4" t="s">
        <v>128</v>
      </c>
      <c r="AE133" s="4" t="s">
        <v>129</v>
      </c>
      <c r="AF133" s="4" t="s">
        <v>130</v>
      </c>
      <c r="AG133" s="4" t="s">
        <v>131</v>
      </c>
      <c r="AH133" s="4" t="s">
        <v>132</v>
      </c>
      <c r="AI133" s="4" t="s">
        <v>133</v>
      </c>
      <c r="AJ133" s="4" t="s">
        <v>134</v>
      </c>
      <c r="AK133" s="4" t="s">
        <v>135</v>
      </c>
      <c r="AL133" s="4" t="s">
        <v>136</v>
      </c>
      <c r="AM133" s="4" t="s">
        <v>137</v>
      </c>
      <c r="AN133" s="4" t="s">
        <v>138</v>
      </c>
      <c r="AO133" s="4" t="s">
        <v>139</v>
      </c>
      <c r="AP133" s="4" t="s">
        <v>116</v>
      </c>
      <c r="AQ133" s="4" t="s">
        <v>1935</v>
      </c>
      <c r="AR133" s="4" t="s">
        <v>76</v>
      </c>
      <c r="AS133" s="4" t="s">
        <v>1936</v>
      </c>
      <c r="AT133" s="4" t="s">
        <v>1937</v>
      </c>
      <c r="AU133" s="4" t="s">
        <v>333</v>
      </c>
      <c r="AV133" s="4" t="s">
        <v>1938</v>
      </c>
      <c r="AW133" s="4" t="s">
        <v>1939</v>
      </c>
      <c r="AX133" s="4" t="s">
        <v>1940</v>
      </c>
      <c r="AY133" s="4" t="s">
        <v>528</v>
      </c>
      <c r="AZ133" s="4" t="s">
        <v>1941</v>
      </c>
      <c r="BA133" s="4" t="s">
        <v>530</v>
      </c>
      <c r="BB133" s="4" t="s">
        <v>1942</v>
      </c>
      <c r="BC133" s="4" t="s">
        <v>1943</v>
      </c>
      <c r="BD133" s="4" t="s">
        <v>1944</v>
      </c>
      <c r="BE133" s="4" t="s">
        <v>1945</v>
      </c>
      <c r="BF133" s="4" t="s">
        <v>1946</v>
      </c>
      <c r="BG133" s="4" t="s">
        <v>116</v>
      </c>
      <c r="BH133" s="4" t="s">
        <v>116</v>
      </c>
      <c r="BI133" s="4" t="s">
        <v>116</v>
      </c>
      <c r="BJ133" s="4" t="s">
        <v>116</v>
      </c>
      <c r="BK133" s="4" t="s">
        <v>116</v>
      </c>
      <c r="BL133" s="4" t="s">
        <v>116</v>
      </c>
      <c r="BM133" s="4" t="s">
        <v>116</v>
      </c>
      <c r="BN133" s="4" t="s">
        <v>116</v>
      </c>
      <c r="BO133" s="4" t="s">
        <v>116</v>
      </c>
      <c r="BP133" s="4" t="s">
        <v>116</v>
      </c>
      <c r="BQ133" s="4" t="s">
        <v>116</v>
      </c>
      <c r="BR133" s="4" t="s">
        <v>116</v>
      </c>
      <c r="BS133" s="4" t="s">
        <v>116</v>
      </c>
      <c r="BT133" s="4" t="s">
        <v>116</v>
      </c>
      <c r="BU133" s="4" t="s">
        <v>116</v>
      </c>
      <c r="BV133" s="4" t="s">
        <v>116</v>
      </c>
      <c r="BW133" s="4" t="s">
        <v>116</v>
      </c>
      <c r="BX133" s="4" t="s">
        <v>116</v>
      </c>
      <c r="BY133" s="4" t="s">
        <v>116</v>
      </c>
      <c r="BZ133" s="4" t="s">
        <v>116</v>
      </c>
      <c r="CA133" s="4" t="s">
        <v>116</v>
      </c>
    </row>
    <row r="134" spans="1:79" ht="19.5" customHeight="1" x14ac:dyDescent="0.2">
      <c r="A134" s="4" t="s">
        <v>1947</v>
      </c>
      <c r="B134" s="4" t="s">
        <v>112</v>
      </c>
      <c r="C134" s="29">
        <v>20250120</v>
      </c>
      <c r="D134" s="4" t="s">
        <v>487</v>
      </c>
      <c r="E134" s="4" t="s">
        <v>1948</v>
      </c>
      <c r="F134" s="4" t="s">
        <v>489</v>
      </c>
      <c r="G134" s="4" t="s">
        <v>116</v>
      </c>
      <c r="H134" s="4" t="s">
        <v>490</v>
      </c>
      <c r="I134" s="4" t="s">
        <v>116</v>
      </c>
      <c r="J134" s="4" t="s">
        <v>116</v>
      </c>
      <c r="K134" s="4" t="s">
        <v>116</v>
      </c>
      <c r="L134" s="4" t="s">
        <v>116</v>
      </c>
      <c r="M134" s="5" t="s">
        <v>1436</v>
      </c>
      <c r="N134" s="4" t="s">
        <v>1949</v>
      </c>
      <c r="O134" s="4" t="s">
        <v>112</v>
      </c>
      <c r="P134" s="7" t="s">
        <v>120</v>
      </c>
      <c r="Q134" s="4" t="s">
        <v>120</v>
      </c>
      <c r="R134" s="4" t="s">
        <v>120</v>
      </c>
      <c r="S134" s="4" t="s">
        <v>1950</v>
      </c>
      <c r="T134" s="29">
        <v>9782409040450</v>
      </c>
      <c r="U134" s="4" t="s">
        <v>122</v>
      </c>
      <c r="V134" s="29">
        <v>9782409040443</v>
      </c>
      <c r="W134" s="4" t="s">
        <v>123</v>
      </c>
      <c r="X134" s="4" t="s">
        <v>124</v>
      </c>
      <c r="Y134" s="4" t="s">
        <v>112</v>
      </c>
      <c r="Z134" s="29">
        <v>2023</v>
      </c>
      <c r="AA134" s="4" t="s">
        <v>125</v>
      </c>
      <c r="AB134" s="4" t="s">
        <v>1328</v>
      </c>
      <c r="AC134" s="4" t="s">
        <v>127</v>
      </c>
      <c r="AD134" s="4" t="s">
        <v>128</v>
      </c>
      <c r="AE134" s="4" t="s">
        <v>129</v>
      </c>
      <c r="AF134" s="4" t="s">
        <v>130</v>
      </c>
      <c r="AG134" s="4" t="s">
        <v>131</v>
      </c>
      <c r="AH134" s="4" t="s">
        <v>132</v>
      </c>
      <c r="AI134" s="4" t="s">
        <v>133</v>
      </c>
      <c r="AJ134" s="4" t="s">
        <v>134</v>
      </c>
      <c r="AK134" s="4" t="s">
        <v>135</v>
      </c>
      <c r="AL134" s="4" t="s">
        <v>136</v>
      </c>
      <c r="AM134" s="4" t="s">
        <v>137</v>
      </c>
      <c r="AN134" s="4" t="s">
        <v>138</v>
      </c>
      <c r="AO134" s="4" t="s">
        <v>139</v>
      </c>
      <c r="AP134" s="4" t="s">
        <v>116</v>
      </c>
      <c r="AQ134" s="4" t="s">
        <v>1951</v>
      </c>
      <c r="AR134" s="4" t="s">
        <v>76</v>
      </c>
      <c r="AS134" s="4" t="s">
        <v>1952</v>
      </c>
      <c r="AT134" s="4" t="s">
        <v>1953</v>
      </c>
      <c r="AU134" s="4" t="s">
        <v>1954</v>
      </c>
      <c r="AV134" s="4" t="s">
        <v>1955</v>
      </c>
      <c r="AW134" s="4" t="s">
        <v>1956</v>
      </c>
      <c r="AX134" s="4" t="s">
        <v>1957</v>
      </c>
      <c r="AY134" s="4" t="s">
        <v>1958</v>
      </c>
      <c r="AZ134" s="4" t="s">
        <v>499</v>
      </c>
      <c r="BA134" s="4" t="s">
        <v>116</v>
      </c>
      <c r="BB134" s="4" t="s">
        <v>116</v>
      </c>
      <c r="BC134" s="4" t="s">
        <v>116</v>
      </c>
      <c r="BD134" s="4" t="s">
        <v>116</v>
      </c>
      <c r="BE134" s="4" t="s">
        <v>116</v>
      </c>
      <c r="BF134" s="4" t="s">
        <v>116</v>
      </c>
      <c r="BG134" s="4" t="s">
        <v>116</v>
      </c>
      <c r="BH134" s="4" t="s">
        <v>116</v>
      </c>
      <c r="BI134" s="4" t="s">
        <v>116</v>
      </c>
      <c r="BJ134" s="4" t="s">
        <v>116</v>
      </c>
      <c r="BK134" s="4" t="s">
        <v>116</v>
      </c>
      <c r="BL134" s="4" t="s">
        <v>116</v>
      </c>
      <c r="BM134" s="4" t="s">
        <v>116</v>
      </c>
      <c r="BN134" s="4" t="s">
        <v>116</v>
      </c>
      <c r="BO134" s="4" t="s">
        <v>116</v>
      </c>
      <c r="BP134" s="4" t="s">
        <v>116</v>
      </c>
      <c r="BQ134" s="4" t="s">
        <v>116</v>
      </c>
      <c r="BR134" s="4" t="s">
        <v>116</v>
      </c>
      <c r="BS134" s="4" t="s">
        <v>116</v>
      </c>
      <c r="BT134" s="4" t="s">
        <v>116</v>
      </c>
      <c r="BU134" s="4" t="s">
        <v>116</v>
      </c>
      <c r="BV134" s="4" t="s">
        <v>116</v>
      </c>
      <c r="BW134" s="4" t="s">
        <v>116</v>
      </c>
      <c r="BX134" s="4" t="s">
        <v>116</v>
      </c>
      <c r="BY134" s="4" t="s">
        <v>116</v>
      </c>
      <c r="BZ134" s="4" t="s">
        <v>116</v>
      </c>
      <c r="CA134" s="4" t="s">
        <v>116</v>
      </c>
    </row>
    <row r="135" spans="1:79" ht="19.5" customHeight="1" x14ac:dyDescent="0.2">
      <c r="A135" s="4" t="s">
        <v>1959</v>
      </c>
      <c r="B135" s="4" t="s">
        <v>112</v>
      </c>
      <c r="C135" s="29">
        <v>20250120</v>
      </c>
      <c r="D135" s="4" t="s">
        <v>1960</v>
      </c>
      <c r="E135" s="4" t="s">
        <v>1961</v>
      </c>
      <c r="F135" s="4" t="s">
        <v>1962</v>
      </c>
      <c r="G135" s="4" t="s">
        <v>116</v>
      </c>
      <c r="H135" s="4" t="s">
        <v>1963</v>
      </c>
      <c r="I135" s="4" t="s">
        <v>116</v>
      </c>
      <c r="J135" s="4" t="s">
        <v>116</v>
      </c>
      <c r="K135" s="4" t="s">
        <v>116</v>
      </c>
      <c r="L135" s="4" t="s">
        <v>116</v>
      </c>
      <c r="M135" s="5" t="s">
        <v>1325</v>
      </c>
      <c r="N135" s="4" t="s">
        <v>1964</v>
      </c>
      <c r="O135" s="4" t="s">
        <v>112</v>
      </c>
      <c r="P135" s="7" t="s">
        <v>120</v>
      </c>
      <c r="Q135" s="4" t="s">
        <v>120</v>
      </c>
      <c r="R135" s="4" t="s">
        <v>120</v>
      </c>
      <c r="S135" s="4" t="s">
        <v>1965</v>
      </c>
      <c r="T135" s="29">
        <v>9782409041990</v>
      </c>
      <c r="U135" s="4" t="s">
        <v>122</v>
      </c>
      <c r="V135" s="29">
        <v>9782409041839</v>
      </c>
      <c r="W135" s="4" t="s">
        <v>123</v>
      </c>
      <c r="X135" s="4" t="s">
        <v>124</v>
      </c>
      <c r="Y135" s="4" t="s">
        <v>112</v>
      </c>
      <c r="Z135" s="29">
        <v>2023</v>
      </c>
      <c r="AA135" s="4" t="s">
        <v>125</v>
      </c>
      <c r="AB135" s="4" t="s">
        <v>222</v>
      </c>
      <c r="AC135" s="4" t="s">
        <v>127</v>
      </c>
      <c r="AD135" s="4" t="s">
        <v>128</v>
      </c>
      <c r="AE135" s="4" t="s">
        <v>129</v>
      </c>
      <c r="AF135" s="4" t="s">
        <v>130</v>
      </c>
      <c r="AG135" s="4" t="s">
        <v>131</v>
      </c>
      <c r="AH135" s="4" t="s">
        <v>132</v>
      </c>
      <c r="AI135" s="4" t="s">
        <v>133</v>
      </c>
      <c r="AJ135" s="4" t="s">
        <v>134</v>
      </c>
      <c r="AK135" s="4" t="s">
        <v>135</v>
      </c>
      <c r="AL135" s="4" t="s">
        <v>136</v>
      </c>
      <c r="AM135" s="4" t="s">
        <v>137</v>
      </c>
      <c r="AN135" s="4" t="s">
        <v>138</v>
      </c>
      <c r="AO135" s="4" t="s">
        <v>139</v>
      </c>
      <c r="AP135" s="4" t="s">
        <v>116</v>
      </c>
      <c r="AQ135" s="4" t="s">
        <v>1966</v>
      </c>
      <c r="AR135" s="4" t="s">
        <v>76</v>
      </c>
      <c r="AS135" s="4" t="s">
        <v>1967</v>
      </c>
      <c r="AT135" s="4" t="s">
        <v>1968</v>
      </c>
      <c r="AU135" s="4" t="s">
        <v>1969</v>
      </c>
      <c r="AV135" s="4" t="s">
        <v>1970</v>
      </c>
      <c r="AW135" s="4" t="s">
        <v>1971</v>
      </c>
      <c r="AX135" s="4" t="s">
        <v>1972</v>
      </c>
      <c r="AY135" s="4" t="s">
        <v>1973</v>
      </c>
      <c r="AZ135" s="4" t="s">
        <v>1974</v>
      </c>
      <c r="BA135" s="4" t="s">
        <v>116</v>
      </c>
      <c r="BB135" s="4" t="s">
        <v>116</v>
      </c>
      <c r="BC135" s="4" t="s">
        <v>116</v>
      </c>
      <c r="BD135" s="4" t="s">
        <v>116</v>
      </c>
      <c r="BE135" s="4" t="s">
        <v>116</v>
      </c>
      <c r="BF135" s="4" t="s">
        <v>116</v>
      </c>
      <c r="BG135" s="4" t="s">
        <v>116</v>
      </c>
      <c r="BH135" s="4" t="s">
        <v>116</v>
      </c>
      <c r="BI135" s="4" t="s">
        <v>116</v>
      </c>
      <c r="BJ135" s="4" t="s">
        <v>116</v>
      </c>
      <c r="BK135" s="4" t="s">
        <v>116</v>
      </c>
      <c r="BL135" s="4" t="s">
        <v>116</v>
      </c>
      <c r="BM135" s="4" t="s">
        <v>116</v>
      </c>
      <c r="BN135" s="4" t="s">
        <v>116</v>
      </c>
      <c r="BO135" s="4" t="s">
        <v>116</v>
      </c>
      <c r="BP135" s="4" t="s">
        <v>116</v>
      </c>
      <c r="BQ135" s="4" t="s">
        <v>116</v>
      </c>
      <c r="BR135" s="4" t="s">
        <v>116</v>
      </c>
      <c r="BS135" s="4" t="s">
        <v>116</v>
      </c>
      <c r="BT135" s="4" t="s">
        <v>116</v>
      </c>
      <c r="BU135" s="4" t="s">
        <v>116</v>
      </c>
      <c r="BV135" s="4" t="s">
        <v>116</v>
      </c>
      <c r="BW135" s="4" t="s">
        <v>116</v>
      </c>
      <c r="BX135" s="4" t="s">
        <v>116</v>
      </c>
      <c r="BY135" s="4" t="s">
        <v>116</v>
      </c>
      <c r="BZ135" s="4" t="s">
        <v>116</v>
      </c>
      <c r="CA135" s="4" t="s">
        <v>116</v>
      </c>
    </row>
    <row r="136" spans="1:79" ht="19.5" customHeight="1" x14ac:dyDescent="0.2">
      <c r="A136" s="4" t="s">
        <v>1975</v>
      </c>
      <c r="B136" s="4" t="s">
        <v>112</v>
      </c>
      <c r="C136" s="29">
        <v>20250120</v>
      </c>
      <c r="D136" s="4" t="s">
        <v>963</v>
      </c>
      <c r="E136" s="4" t="s">
        <v>1976</v>
      </c>
      <c r="F136" s="4" t="s">
        <v>965</v>
      </c>
      <c r="G136" s="4" t="s">
        <v>116</v>
      </c>
      <c r="H136" s="4" t="s">
        <v>966</v>
      </c>
      <c r="I136" s="4" t="s">
        <v>116</v>
      </c>
      <c r="J136" s="4" t="s">
        <v>116</v>
      </c>
      <c r="K136" s="4" t="s">
        <v>116</v>
      </c>
      <c r="L136" s="4" t="s">
        <v>116</v>
      </c>
      <c r="M136" s="5" t="s">
        <v>1427</v>
      </c>
      <c r="N136" s="4" t="s">
        <v>676</v>
      </c>
      <c r="O136" s="4" t="s">
        <v>112</v>
      </c>
      <c r="P136" s="7" t="s">
        <v>120</v>
      </c>
      <c r="Q136" s="4" t="s">
        <v>120</v>
      </c>
      <c r="R136" s="4" t="s">
        <v>120</v>
      </c>
      <c r="S136" s="4" t="s">
        <v>1977</v>
      </c>
      <c r="T136" s="29">
        <v>9782409039379</v>
      </c>
      <c r="U136" s="4" t="s">
        <v>122</v>
      </c>
      <c r="V136" s="29">
        <v>9782409039362</v>
      </c>
      <c r="W136" s="4" t="s">
        <v>123</v>
      </c>
      <c r="X136" s="4" t="s">
        <v>124</v>
      </c>
      <c r="Y136" s="4" t="s">
        <v>112</v>
      </c>
      <c r="Z136" s="29">
        <v>2023</v>
      </c>
      <c r="AA136" s="4" t="s">
        <v>125</v>
      </c>
      <c r="AB136" s="4" t="s">
        <v>571</v>
      </c>
      <c r="AC136" s="4" t="s">
        <v>127</v>
      </c>
      <c r="AD136" s="4" t="s">
        <v>128</v>
      </c>
      <c r="AE136" s="4" t="s">
        <v>129</v>
      </c>
      <c r="AF136" s="4" t="s">
        <v>130</v>
      </c>
      <c r="AG136" s="4" t="s">
        <v>131</v>
      </c>
      <c r="AH136" s="4" t="s">
        <v>132</v>
      </c>
      <c r="AI136" s="4" t="s">
        <v>133</v>
      </c>
      <c r="AJ136" s="4" t="s">
        <v>134</v>
      </c>
      <c r="AK136" s="4" t="s">
        <v>135</v>
      </c>
      <c r="AL136" s="4" t="s">
        <v>136</v>
      </c>
      <c r="AM136" s="4" t="s">
        <v>137</v>
      </c>
      <c r="AN136" s="4" t="s">
        <v>138</v>
      </c>
      <c r="AO136" s="4" t="s">
        <v>139</v>
      </c>
      <c r="AP136" s="4" t="s">
        <v>116</v>
      </c>
      <c r="AQ136" s="4" t="s">
        <v>1978</v>
      </c>
      <c r="AR136" s="4" t="s">
        <v>76</v>
      </c>
      <c r="AS136" s="4" t="s">
        <v>1979</v>
      </c>
      <c r="AT136" s="4" t="s">
        <v>1980</v>
      </c>
      <c r="AU136" s="4" t="s">
        <v>1910</v>
      </c>
      <c r="AV136" s="4" t="s">
        <v>1981</v>
      </c>
      <c r="AW136" s="4" t="s">
        <v>1982</v>
      </c>
      <c r="AX136" s="4" t="s">
        <v>1983</v>
      </c>
      <c r="AY136" s="4" t="s">
        <v>116</v>
      </c>
      <c r="AZ136" s="4" t="s">
        <v>116</v>
      </c>
      <c r="BA136" s="4" t="s">
        <v>116</v>
      </c>
      <c r="BB136" s="4" t="s">
        <v>116</v>
      </c>
      <c r="BC136" s="4" t="s">
        <v>116</v>
      </c>
      <c r="BD136" s="4" t="s">
        <v>116</v>
      </c>
      <c r="BE136" s="4" t="s">
        <v>116</v>
      </c>
      <c r="BF136" s="4" t="s">
        <v>116</v>
      </c>
      <c r="BG136" s="4" t="s">
        <v>116</v>
      </c>
      <c r="BH136" s="4" t="s">
        <v>116</v>
      </c>
      <c r="BI136" s="4" t="s">
        <v>116</v>
      </c>
      <c r="BJ136" s="4" t="s">
        <v>116</v>
      </c>
      <c r="BK136" s="4" t="s">
        <v>116</v>
      </c>
      <c r="BL136" s="4" t="s">
        <v>116</v>
      </c>
      <c r="BM136" s="4" t="s">
        <v>116</v>
      </c>
      <c r="BN136" s="4" t="s">
        <v>116</v>
      </c>
      <c r="BO136" s="4" t="s">
        <v>116</v>
      </c>
      <c r="BP136" s="4" t="s">
        <v>116</v>
      </c>
      <c r="BQ136" s="4" t="s">
        <v>116</v>
      </c>
      <c r="BR136" s="4" t="s">
        <v>116</v>
      </c>
      <c r="BS136" s="4" t="s">
        <v>116</v>
      </c>
      <c r="BT136" s="4" t="s">
        <v>116</v>
      </c>
      <c r="BU136" s="4" t="s">
        <v>116</v>
      </c>
      <c r="BV136" s="4" t="s">
        <v>116</v>
      </c>
      <c r="BW136" s="4" t="s">
        <v>116</v>
      </c>
      <c r="BX136" s="4" t="s">
        <v>116</v>
      </c>
      <c r="BY136" s="4" t="s">
        <v>116</v>
      </c>
      <c r="BZ136" s="4" t="s">
        <v>116</v>
      </c>
      <c r="CA136" s="4" t="s">
        <v>116</v>
      </c>
    </row>
    <row r="137" spans="1:79" ht="19.5" customHeight="1" x14ac:dyDescent="0.2">
      <c r="A137" s="4" t="s">
        <v>1984</v>
      </c>
      <c r="B137" s="4" t="s">
        <v>112</v>
      </c>
      <c r="C137" s="29">
        <v>20250120</v>
      </c>
      <c r="D137" s="4" t="s">
        <v>1985</v>
      </c>
      <c r="E137" s="4" t="s">
        <v>1986</v>
      </c>
      <c r="F137" s="4" t="s">
        <v>1987</v>
      </c>
      <c r="G137" s="4" t="s">
        <v>116</v>
      </c>
      <c r="H137" s="4" t="s">
        <v>1988</v>
      </c>
      <c r="I137" s="4" t="s">
        <v>116</v>
      </c>
      <c r="J137" s="4" t="s">
        <v>116</v>
      </c>
      <c r="K137" s="4" t="s">
        <v>116</v>
      </c>
      <c r="L137" s="4" t="s">
        <v>116</v>
      </c>
      <c r="M137" s="5" t="s">
        <v>1436</v>
      </c>
      <c r="N137" s="4" t="s">
        <v>1989</v>
      </c>
      <c r="O137" s="4" t="s">
        <v>112</v>
      </c>
      <c r="P137" s="7" t="s">
        <v>120</v>
      </c>
      <c r="Q137" s="4" t="s">
        <v>120</v>
      </c>
      <c r="R137" s="4" t="s">
        <v>120</v>
      </c>
      <c r="S137" s="4" t="s">
        <v>1990</v>
      </c>
      <c r="T137" s="29">
        <v>9782409040597</v>
      </c>
      <c r="U137" s="4" t="s">
        <v>122</v>
      </c>
      <c r="V137" s="29">
        <v>9782409040580</v>
      </c>
      <c r="W137" s="4" t="s">
        <v>123</v>
      </c>
      <c r="X137" s="4" t="s">
        <v>124</v>
      </c>
      <c r="Y137" s="4" t="s">
        <v>112</v>
      </c>
      <c r="Z137" s="29">
        <v>2023</v>
      </c>
      <c r="AA137" s="4" t="s">
        <v>125</v>
      </c>
      <c r="AB137" s="4" t="s">
        <v>222</v>
      </c>
      <c r="AC137" s="4" t="s">
        <v>127</v>
      </c>
      <c r="AD137" s="4" t="s">
        <v>128</v>
      </c>
      <c r="AE137" s="4" t="s">
        <v>129</v>
      </c>
      <c r="AF137" s="4" t="s">
        <v>130</v>
      </c>
      <c r="AG137" s="4" t="s">
        <v>131</v>
      </c>
      <c r="AH137" s="4" t="s">
        <v>132</v>
      </c>
      <c r="AI137" s="4" t="s">
        <v>133</v>
      </c>
      <c r="AJ137" s="4" t="s">
        <v>134</v>
      </c>
      <c r="AK137" s="4" t="s">
        <v>135</v>
      </c>
      <c r="AL137" s="4" t="s">
        <v>136</v>
      </c>
      <c r="AM137" s="4" t="s">
        <v>137</v>
      </c>
      <c r="AN137" s="4" t="s">
        <v>138</v>
      </c>
      <c r="AO137" s="4" t="s">
        <v>139</v>
      </c>
      <c r="AP137" s="4" t="s">
        <v>116</v>
      </c>
      <c r="AQ137" s="4" t="s">
        <v>1991</v>
      </c>
      <c r="AR137" s="4" t="s">
        <v>76</v>
      </c>
      <c r="AS137" s="4" t="s">
        <v>1992</v>
      </c>
      <c r="AT137" s="4" t="s">
        <v>1993</v>
      </c>
      <c r="AU137" s="4" t="s">
        <v>1994</v>
      </c>
      <c r="AV137" s="4" t="s">
        <v>897</v>
      </c>
      <c r="AW137" s="4" t="s">
        <v>929</v>
      </c>
      <c r="AX137" s="4" t="s">
        <v>1995</v>
      </c>
      <c r="AY137" s="4" t="s">
        <v>1996</v>
      </c>
      <c r="AZ137" s="4" t="s">
        <v>1997</v>
      </c>
      <c r="BA137" s="4" t="s">
        <v>116</v>
      </c>
      <c r="BB137" s="4" t="s">
        <v>116</v>
      </c>
      <c r="BC137" s="4" t="s">
        <v>116</v>
      </c>
      <c r="BD137" s="4" t="s">
        <v>116</v>
      </c>
      <c r="BE137" s="4" t="s">
        <v>116</v>
      </c>
      <c r="BF137" s="4" t="s">
        <v>116</v>
      </c>
      <c r="BG137" s="4" t="s">
        <v>116</v>
      </c>
      <c r="BH137" s="4" t="s">
        <v>116</v>
      </c>
      <c r="BI137" s="4" t="s">
        <v>116</v>
      </c>
      <c r="BJ137" s="4" t="s">
        <v>116</v>
      </c>
      <c r="BK137" s="4" t="s">
        <v>116</v>
      </c>
      <c r="BL137" s="4" t="s">
        <v>116</v>
      </c>
      <c r="BM137" s="4" t="s">
        <v>116</v>
      </c>
      <c r="BN137" s="4" t="s">
        <v>116</v>
      </c>
      <c r="BO137" s="4" t="s">
        <v>116</v>
      </c>
      <c r="BP137" s="4" t="s">
        <v>116</v>
      </c>
      <c r="BQ137" s="4" t="s">
        <v>116</v>
      </c>
      <c r="BR137" s="4" t="s">
        <v>116</v>
      </c>
      <c r="BS137" s="4" t="s">
        <v>116</v>
      </c>
      <c r="BT137" s="4" t="s">
        <v>116</v>
      </c>
      <c r="BU137" s="4" t="s">
        <v>116</v>
      </c>
      <c r="BV137" s="4" t="s">
        <v>116</v>
      </c>
      <c r="BW137" s="4" t="s">
        <v>116</v>
      </c>
      <c r="BX137" s="4" t="s">
        <v>116</v>
      </c>
      <c r="BY137" s="4" t="s">
        <v>116</v>
      </c>
      <c r="BZ137" s="4" t="s">
        <v>116</v>
      </c>
      <c r="CA137" s="4" t="s">
        <v>116</v>
      </c>
    </row>
    <row r="138" spans="1:79" ht="19.5" customHeight="1" x14ac:dyDescent="0.2">
      <c r="A138" s="4" t="s">
        <v>1998</v>
      </c>
      <c r="B138" s="4" t="s">
        <v>112</v>
      </c>
      <c r="C138" s="29">
        <v>20250120</v>
      </c>
      <c r="D138" s="4" t="s">
        <v>1999</v>
      </c>
      <c r="E138" s="4" t="s">
        <v>2000</v>
      </c>
      <c r="F138" s="4" t="s">
        <v>2001</v>
      </c>
      <c r="G138" s="4" t="s">
        <v>116</v>
      </c>
      <c r="H138" s="4" t="s">
        <v>2002</v>
      </c>
      <c r="I138" s="4" t="s">
        <v>116</v>
      </c>
      <c r="J138" s="4" t="s">
        <v>116</v>
      </c>
      <c r="K138" s="4" t="s">
        <v>116</v>
      </c>
      <c r="L138" s="4" t="s">
        <v>116</v>
      </c>
      <c r="M138" s="5" t="s">
        <v>1362</v>
      </c>
      <c r="N138" s="4" t="s">
        <v>2003</v>
      </c>
      <c r="O138" s="4" t="s">
        <v>112</v>
      </c>
      <c r="P138" s="7" t="s">
        <v>120</v>
      </c>
      <c r="Q138" s="4" t="s">
        <v>120</v>
      </c>
      <c r="R138" s="4" t="s">
        <v>120</v>
      </c>
      <c r="S138" s="4" t="s">
        <v>2004</v>
      </c>
      <c r="T138" s="29">
        <v>9782409042867</v>
      </c>
      <c r="U138" s="4" t="s">
        <v>122</v>
      </c>
      <c r="V138" s="29">
        <v>9782409042850</v>
      </c>
      <c r="W138" s="4" t="s">
        <v>123</v>
      </c>
      <c r="X138" s="4" t="s">
        <v>124</v>
      </c>
      <c r="Y138" s="4" t="s">
        <v>112</v>
      </c>
      <c r="Z138" s="29">
        <v>2023</v>
      </c>
      <c r="AA138" s="4" t="s">
        <v>125</v>
      </c>
      <c r="AB138" s="4" t="s">
        <v>304</v>
      </c>
      <c r="AC138" s="4" t="s">
        <v>127</v>
      </c>
      <c r="AD138" s="4" t="s">
        <v>128</v>
      </c>
      <c r="AE138" s="4" t="s">
        <v>129</v>
      </c>
      <c r="AF138" s="4" t="s">
        <v>130</v>
      </c>
      <c r="AG138" s="4" t="s">
        <v>131</v>
      </c>
      <c r="AH138" s="4" t="s">
        <v>132</v>
      </c>
      <c r="AI138" s="4" t="s">
        <v>133</v>
      </c>
      <c r="AJ138" s="4" t="s">
        <v>134</v>
      </c>
      <c r="AK138" s="4" t="s">
        <v>135</v>
      </c>
      <c r="AL138" s="4" t="s">
        <v>136</v>
      </c>
      <c r="AM138" s="4" t="s">
        <v>137</v>
      </c>
      <c r="AN138" s="4" t="s">
        <v>138</v>
      </c>
      <c r="AO138" s="4" t="s">
        <v>139</v>
      </c>
      <c r="AP138" s="4" t="s">
        <v>116</v>
      </c>
      <c r="AQ138" s="4" t="s">
        <v>2005</v>
      </c>
      <c r="AR138" s="4" t="s">
        <v>76</v>
      </c>
      <c r="AS138" s="4" t="s">
        <v>2006</v>
      </c>
      <c r="AT138" s="4" t="s">
        <v>314</v>
      </c>
      <c r="AU138" s="4" t="s">
        <v>2007</v>
      </c>
      <c r="AV138" s="4" t="s">
        <v>116</v>
      </c>
      <c r="AW138" s="4" t="s">
        <v>116</v>
      </c>
      <c r="AX138" s="4" t="s">
        <v>116</v>
      </c>
      <c r="AY138" s="4" t="s">
        <v>116</v>
      </c>
      <c r="AZ138" s="4" t="s">
        <v>116</v>
      </c>
      <c r="BA138" s="4" t="s">
        <v>116</v>
      </c>
      <c r="BB138" s="4" t="s">
        <v>116</v>
      </c>
      <c r="BC138" s="4" t="s">
        <v>116</v>
      </c>
      <c r="BD138" s="4" t="s">
        <v>116</v>
      </c>
      <c r="BE138" s="4" t="s">
        <v>116</v>
      </c>
      <c r="BF138" s="4" t="s">
        <v>116</v>
      </c>
      <c r="BG138" s="4" t="s">
        <v>116</v>
      </c>
      <c r="BH138" s="4" t="s">
        <v>116</v>
      </c>
      <c r="BI138" s="4" t="s">
        <v>116</v>
      </c>
      <c r="BJ138" s="4" t="s">
        <v>116</v>
      </c>
      <c r="BK138" s="4" t="s">
        <v>116</v>
      </c>
      <c r="BL138" s="4" t="s">
        <v>116</v>
      </c>
      <c r="BM138" s="4" t="s">
        <v>116</v>
      </c>
      <c r="BN138" s="4" t="s">
        <v>116</v>
      </c>
      <c r="BO138" s="4" t="s">
        <v>116</v>
      </c>
      <c r="BP138" s="4" t="s">
        <v>116</v>
      </c>
      <c r="BQ138" s="4" t="s">
        <v>116</v>
      </c>
      <c r="BR138" s="4" t="s">
        <v>116</v>
      </c>
      <c r="BS138" s="4" t="s">
        <v>116</v>
      </c>
      <c r="BT138" s="4" t="s">
        <v>116</v>
      </c>
      <c r="BU138" s="4" t="s">
        <v>116</v>
      </c>
      <c r="BV138" s="4" t="s">
        <v>116</v>
      </c>
      <c r="BW138" s="4" t="s">
        <v>116</v>
      </c>
      <c r="BX138" s="4" t="s">
        <v>116</v>
      </c>
      <c r="BY138" s="4" t="s">
        <v>116</v>
      </c>
      <c r="BZ138" s="4" t="s">
        <v>116</v>
      </c>
      <c r="CA138" s="4" t="s">
        <v>116</v>
      </c>
    </row>
    <row r="139" spans="1:79" ht="19.5" customHeight="1" x14ac:dyDescent="0.2">
      <c r="A139" s="4" t="s">
        <v>2008</v>
      </c>
      <c r="B139" s="4" t="s">
        <v>112</v>
      </c>
      <c r="C139" s="29">
        <v>20250120</v>
      </c>
      <c r="D139" s="4" t="s">
        <v>2009</v>
      </c>
      <c r="E139" s="4" t="s">
        <v>2010</v>
      </c>
      <c r="F139" s="4" t="s">
        <v>994</v>
      </c>
      <c r="G139" s="4" t="s">
        <v>116</v>
      </c>
      <c r="H139" s="4" t="s">
        <v>995</v>
      </c>
      <c r="I139" s="4" t="s">
        <v>116</v>
      </c>
      <c r="J139" s="4" t="s">
        <v>116</v>
      </c>
      <c r="K139" s="4" t="s">
        <v>116</v>
      </c>
      <c r="L139" s="4" t="s">
        <v>116</v>
      </c>
      <c r="M139" s="5" t="s">
        <v>1535</v>
      </c>
      <c r="N139" s="4" t="s">
        <v>2011</v>
      </c>
      <c r="O139" s="4" t="s">
        <v>112</v>
      </c>
      <c r="P139" s="7" t="s">
        <v>120</v>
      </c>
      <c r="Q139" s="4" t="s">
        <v>120</v>
      </c>
      <c r="R139" s="4" t="s">
        <v>120</v>
      </c>
      <c r="S139" s="4" t="s">
        <v>2012</v>
      </c>
      <c r="T139" s="29">
        <v>9782409041730</v>
      </c>
      <c r="U139" s="4" t="s">
        <v>122</v>
      </c>
      <c r="V139" s="29">
        <v>9782409041723</v>
      </c>
      <c r="W139" s="4" t="s">
        <v>123</v>
      </c>
      <c r="X139" s="4" t="s">
        <v>124</v>
      </c>
      <c r="Y139" s="4" t="s">
        <v>112</v>
      </c>
      <c r="Z139" s="29">
        <v>2023</v>
      </c>
      <c r="AA139" s="4" t="s">
        <v>125</v>
      </c>
      <c r="AB139" s="4" t="s">
        <v>149</v>
      </c>
      <c r="AC139" s="4" t="s">
        <v>127</v>
      </c>
      <c r="AD139" s="4" t="s">
        <v>128</v>
      </c>
      <c r="AE139" s="4" t="s">
        <v>129</v>
      </c>
      <c r="AF139" s="4" t="s">
        <v>130</v>
      </c>
      <c r="AG139" s="4" t="s">
        <v>131</v>
      </c>
      <c r="AH139" s="4" t="s">
        <v>132</v>
      </c>
      <c r="AI139" s="4" t="s">
        <v>133</v>
      </c>
      <c r="AJ139" s="4" t="s">
        <v>134</v>
      </c>
      <c r="AK139" s="4" t="s">
        <v>135</v>
      </c>
      <c r="AL139" s="4" t="s">
        <v>136</v>
      </c>
      <c r="AM139" s="4" t="s">
        <v>137</v>
      </c>
      <c r="AN139" s="4" t="s">
        <v>138</v>
      </c>
      <c r="AO139" s="4" t="s">
        <v>139</v>
      </c>
      <c r="AP139" s="4" t="s">
        <v>116</v>
      </c>
      <c r="AQ139" s="4" t="s">
        <v>2013</v>
      </c>
      <c r="AR139" s="4" t="s">
        <v>76</v>
      </c>
      <c r="AS139" s="4" t="s">
        <v>2014</v>
      </c>
      <c r="AT139" s="4" t="s">
        <v>2015</v>
      </c>
      <c r="AU139" s="4" t="s">
        <v>2016</v>
      </c>
      <c r="AV139" s="4" t="s">
        <v>2017</v>
      </c>
      <c r="AW139" s="4" t="s">
        <v>116</v>
      </c>
      <c r="AX139" s="4" t="s">
        <v>116</v>
      </c>
      <c r="AY139" s="4" t="s">
        <v>116</v>
      </c>
      <c r="AZ139" s="4" t="s">
        <v>116</v>
      </c>
      <c r="BA139" s="4" t="s">
        <v>116</v>
      </c>
      <c r="BB139" s="4" t="s">
        <v>116</v>
      </c>
      <c r="BC139" s="4" t="s">
        <v>116</v>
      </c>
      <c r="BD139" s="4" t="s">
        <v>116</v>
      </c>
      <c r="BE139" s="4" t="s">
        <v>116</v>
      </c>
      <c r="BF139" s="4" t="s">
        <v>116</v>
      </c>
      <c r="BG139" s="4" t="s">
        <v>116</v>
      </c>
      <c r="BH139" s="4" t="s">
        <v>116</v>
      </c>
      <c r="BI139" s="4" t="s">
        <v>116</v>
      </c>
      <c r="BJ139" s="4" t="s">
        <v>116</v>
      </c>
      <c r="BK139" s="4" t="s">
        <v>116</v>
      </c>
      <c r="BL139" s="4" t="s">
        <v>116</v>
      </c>
      <c r="BM139" s="4" t="s">
        <v>116</v>
      </c>
      <c r="BN139" s="4" t="s">
        <v>116</v>
      </c>
      <c r="BO139" s="4" t="s">
        <v>116</v>
      </c>
      <c r="BP139" s="4" t="s">
        <v>116</v>
      </c>
      <c r="BQ139" s="4" t="s">
        <v>116</v>
      </c>
      <c r="BR139" s="4" t="s">
        <v>116</v>
      </c>
      <c r="BS139" s="4" t="s">
        <v>116</v>
      </c>
      <c r="BT139" s="4" t="s">
        <v>116</v>
      </c>
      <c r="BU139" s="4" t="s">
        <v>116</v>
      </c>
      <c r="BV139" s="4" t="s">
        <v>116</v>
      </c>
      <c r="BW139" s="4" t="s">
        <v>116</v>
      </c>
      <c r="BX139" s="4" t="s">
        <v>116</v>
      </c>
      <c r="BY139" s="4" t="s">
        <v>116</v>
      </c>
      <c r="BZ139" s="4" t="s">
        <v>116</v>
      </c>
      <c r="CA139" s="4" t="s">
        <v>116</v>
      </c>
    </row>
    <row r="140" spans="1:79" ht="19.5" customHeight="1" x14ac:dyDescent="0.2">
      <c r="A140" s="4" t="s">
        <v>2018</v>
      </c>
      <c r="B140" s="4" t="s">
        <v>112</v>
      </c>
      <c r="C140" s="29">
        <v>20250120</v>
      </c>
      <c r="D140" s="4" t="s">
        <v>2019</v>
      </c>
      <c r="E140" s="4" t="s">
        <v>2020</v>
      </c>
      <c r="F140" s="4" t="s">
        <v>2021</v>
      </c>
      <c r="G140" s="4" t="s">
        <v>116</v>
      </c>
      <c r="H140" s="4" t="s">
        <v>2022</v>
      </c>
      <c r="I140" s="4" t="s">
        <v>116</v>
      </c>
      <c r="J140" s="4" t="s">
        <v>116</v>
      </c>
      <c r="K140" s="4" t="s">
        <v>116</v>
      </c>
      <c r="L140" s="4" t="s">
        <v>116</v>
      </c>
      <c r="M140" s="5" t="s">
        <v>1427</v>
      </c>
      <c r="N140" s="4" t="s">
        <v>2023</v>
      </c>
      <c r="O140" s="4" t="s">
        <v>112</v>
      </c>
      <c r="P140" s="7" t="s">
        <v>120</v>
      </c>
      <c r="Q140" s="4" t="s">
        <v>120</v>
      </c>
      <c r="R140" s="4" t="s">
        <v>120</v>
      </c>
      <c r="S140" s="4" t="s">
        <v>2024</v>
      </c>
      <c r="T140" s="29">
        <v>9782409039553</v>
      </c>
      <c r="U140" s="4" t="s">
        <v>122</v>
      </c>
      <c r="V140" s="29">
        <v>9782409039546</v>
      </c>
      <c r="W140" s="4" t="s">
        <v>123</v>
      </c>
      <c r="X140" s="4" t="s">
        <v>124</v>
      </c>
      <c r="Y140" s="4" t="s">
        <v>112</v>
      </c>
      <c r="Z140" s="29">
        <v>2023</v>
      </c>
      <c r="AA140" s="4" t="s">
        <v>125</v>
      </c>
      <c r="AB140" s="4" t="s">
        <v>1328</v>
      </c>
      <c r="AC140" s="4" t="s">
        <v>127</v>
      </c>
      <c r="AD140" s="4" t="s">
        <v>128</v>
      </c>
      <c r="AE140" s="4" t="s">
        <v>129</v>
      </c>
      <c r="AF140" s="4" t="s">
        <v>130</v>
      </c>
      <c r="AG140" s="4" t="s">
        <v>131</v>
      </c>
      <c r="AH140" s="4" t="s">
        <v>132</v>
      </c>
      <c r="AI140" s="4" t="s">
        <v>133</v>
      </c>
      <c r="AJ140" s="4" t="s">
        <v>134</v>
      </c>
      <c r="AK140" s="4" t="s">
        <v>135</v>
      </c>
      <c r="AL140" s="4" t="s">
        <v>136</v>
      </c>
      <c r="AM140" s="4" t="s">
        <v>137</v>
      </c>
      <c r="AN140" s="4" t="s">
        <v>138</v>
      </c>
      <c r="AO140" s="4" t="s">
        <v>139</v>
      </c>
      <c r="AP140" s="4" t="s">
        <v>116</v>
      </c>
      <c r="AQ140" s="4" t="s">
        <v>2025</v>
      </c>
      <c r="AR140" s="4" t="s">
        <v>76</v>
      </c>
      <c r="AS140" s="4" t="s">
        <v>2026</v>
      </c>
      <c r="AT140" s="4" t="s">
        <v>2027</v>
      </c>
      <c r="AU140" s="4" t="s">
        <v>2028</v>
      </c>
      <c r="AV140" s="4" t="s">
        <v>2029</v>
      </c>
      <c r="AW140" s="4" t="s">
        <v>2030</v>
      </c>
      <c r="AX140" s="4" t="s">
        <v>163</v>
      </c>
      <c r="AY140" s="4" t="s">
        <v>116</v>
      </c>
      <c r="AZ140" s="4" t="s">
        <v>116</v>
      </c>
      <c r="BA140" s="4" t="s">
        <v>116</v>
      </c>
      <c r="BB140" s="4" t="s">
        <v>116</v>
      </c>
      <c r="BC140" s="4" t="s">
        <v>116</v>
      </c>
      <c r="BD140" s="4" t="s">
        <v>116</v>
      </c>
      <c r="BE140" s="4" t="s">
        <v>116</v>
      </c>
      <c r="BF140" s="4" t="s">
        <v>116</v>
      </c>
      <c r="BG140" s="4" t="s">
        <v>116</v>
      </c>
      <c r="BH140" s="4" t="s">
        <v>116</v>
      </c>
      <c r="BI140" s="4" t="s">
        <v>116</v>
      </c>
      <c r="BJ140" s="4" t="s">
        <v>116</v>
      </c>
      <c r="BK140" s="4" t="s">
        <v>116</v>
      </c>
      <c r="BL140" s="4" t="s">
        <v>116</v>
      </c>
      <c r="BM140" s="4" t="s">
        <v>116</v>
      </c>
      <c r="BN140" s="4" t="s">
        <v>116</v>
      </c>
      <c r="BO140" s="4" t="s">
        <v>116</v>
      </c>
      <c r="BP140" s="4" t="s">
        <v>116</v>
      </c>
      <c r="BQ140" s="4" t="s">
        <v>116</v>
      </c>
      <c r="BR140" s="4" t="s">
        <v>116</v>
      </c>
      <c r="BS140" s="4" t="s">
        <v>116</v>
      </c>
      <c r="BT140" s="4" t="s">
        <v>116</v>
      </c>
      <c r="BU140" s="4" t="s">
        <v>116</v>
      </c>
      <c r="BV140" s="4" t="s">
        <v>116</v>
      </c>
      <c r="BW140" s="4" t="s">
        <v>116</v>
      </c>
      <c r="BX140" s="4" t="s">
        <v>116</v>
      </c>
      <c r="BY140" s="4" t="s">
        <v>116</v>
      </c>
      <c r="BZ140" s="4" t="s">
        <v>116</v>
      </c>
      <c r="CA140" s="4" t="s">
        <v>116</v>
      </c>
    </row>
    <row r="141" spans="1:79" ht="19.5" customHeight="1" x14ac:dyDescent="0.2">
      <c r="A141" s="4" t="s">
        <v>2031</v>
      </c>
      <c r="B141" s="4" t="s">
        <v>112</v>
      </c>
      <c r="C141" s="29">
        <v>20250120</v>
      </c>
      <c r="D141" s="4" t="s">
        <v>1807</v>
      </c>
      <c r="E141" s="4" t="s">
        <v>2032</v>
      </c>
      <c r="F141" s="4" t="s">
        <v>2033</v>
      </c>
      <c r="G141" s="4" t="s">
        <v>116</v>
      </c>
      <c r="H141" s="4" t="s">
        <v>2034</v>
      </c>
      <c r="I141" s="4" t="s">
        <v>116</v>
      </c>
      <c r="J141" s="4" t="s">
        <v>116</v>
      </c>
      <c r="K141" s="4" t="s">
        <v>116</v>
      </c>
      <c r="L141" s="4" t="s">
        <v>116</v>
      </c>
      <c r="M141" s="5" t="s">
        <v>1602</v>
      </c>
      <c r="N141" s="4" t="s">
        <v>2035</v>
      </c>
      <c r="O141" s="4" t="s">
        <v>112</v>
      </c>
      <c r="P141" s="7" t="s">
        <v>120</v>
      </c>
      <c r="Q141" s="4" t="s">
        <v>120</v>
      </c>
      <c r="R141" s="4" t="s">
        <v>120</v>
      </c>
      <c r="S141" s="4" t="s">
        <v>2036</v>
      </c>
      <c r="T141" s="29">
        <v>9782409042409</v>
      </c>
      <c r="U141" s="4" t="s">
        <v>122</v>
      </c>
      <c r="V141" s="29">
        <v>9782409042393</v>
      </c>
      <c r="W141" s="4" t="s">
        <v>123</v>
      </c>
      <c r="X141" s="4" t="s">
        <v>124</v>
      </c>
      <c r="Y141" s="4" t="s">
        <v>112</v>
      </c>
      <c r="Z141" s="29">
        <v>2023</v>
      </c>
      <c r="AA141" s="4" t="s">
        <v>125</v>
      </c>
      <c r="AB141" s="4" t="s">
        <v>222</v>
      </c>
      <c r="AC141" s="4" t="s">
        <v>127</v>
      </c>
      <c r="AD141" s="4" t="s">
        <v>128</v>
      </c>
      <c r="AE141" s="4" t="s">
        <v>129</v>
      </c>
      <c r="AF141" s="4" t="s">
        <v>130</v>
      </c>
      <c r="AG141" s="4" t="s">
        <v>131</v>
      </c>
      <c r="AH141" s="4" t="s">
        <v>132</v>
      </c>
      <c r="AI141" s="4" t="s">
        <v>133</v>
      </c>
      <c r="AJ141" s="4" t="s">
        <v>134</v>
      </c>
      <c r="AK141" s="4" t="s">
        <v>135</v>
      </c>
      <c r="AL141" s="4" t="s">
        <v>136</v>
      </c>
      <c r="AM141" s="4" t="s">
        <v>137</v>
      </c>
      <c r="AN141" s="4" t="s">
        <v>138</v>
      </c>
      <c r="AO141" s="4" t="s">
        <v>139</v>
      </c>
      <c r="AP141" s="4" t="s">
        <v>116</v>
      </c>
      <c r="AQ141" s="4" t="s">
        <v>2037</v>
      </c>
      <c r="AR141" s="4" t="s">
        <v>76</v>
      </c>
      <c r="AS141" s="4" t="s">
        <v>639</v>
      </c>
      <c r="AT141" s="4" t="s">
        <v>640</v>
      </c>
      <c r="AU141" s="4" t="s">
        <v>641</v>
      </c>
      <c r="AV141" s="4" t="s">
        <v>643</v>
      </c>
      <c r="AW141" s="4" t="s">
        <v>2038</v>
      </c>
      <c r="AX141" s="4" t="s">
        <v>769</v>
      </c>
      <c r="AY141" s="4" t="s">
        <v>2039</v>
      </c>
      <c r="AZ141" s="4" t="s">
        <v>1815</v>
      </c>
      <c r="BA141" s="4" t="s">
        <v>116</v>
      </c>
      <c r="BB141" s="4" t="s">
        <v>116</v>
      </c>
      <c r="BC141" s="4" t="s">
        <v>116</v>
      </c>
      <c r="BD141" s="4" t="s">
        <v>116</v>
      </c>
      <c r="BE141" s="4" t="s">
        <v>116</v>
      </c>
      <c r="BF141" s="4" t="s">
        <v>116</v>
      </c>
      <c r="BG141" s="4" t="s">
        <v>116</v>
      </c>
      <c r="BH141" s="4" t="s">
        <v>116</v>
      </c>
      <c r="BI141" s="4" t="s">
        <v>116</v>
      </c>
      <c r="BJ141" s="4" t="s">
        <v>116</v>
      </c>
      <c r="BK141" s="4" t="s">
        <v>116</v>
      </c>
      <c r="BL141" s="4" t="s">
        <v>116</v>
      </c>
      <c r="BM141" s="4" t="s">
        <v>116</v>
      </c>
      <c r="BN141" s="4" t="s">
        <v>116</v>
      </c>
      <c r="BO141" s="4" t="s">
        <v>116</v>
      </c>
      <c r="BP141" s="4" t="s">
        <v>116</v>
      </c>
      <c r="BQ141" s="4" t="s">
        <v>116</v>
      </c>
      <c r="BR141" s="4" t="s">
        <v>116</v>
      </c>
      <c r="BS141" s="4" t="s">
        <v>116</v>
      </c>
      <c r="BT141" s="4" t="s">
        <v>116</v>
      </c>
      <c r="BU141" s="4" t="s">
        <v>116</v>
      </c>
      <c r="BV141" s="4" t="s">
        <v>116</v>
      </c>
      <c r="BW141" s="4" t="s">
        <v>116</v>
      </c>
      <c r="BX141" s="4" t="s">
        <v>116</v>
      </c>
      <c r="BY141" s="4" t="s">
        <v>116</v>
      </c>
      <c r="BZ141" s="4" t="s">
        <v>116</v>
      </c>
      <c r="CA141" s="4" t="s">
        <v>116</v>
      </c>
    </row>
    <row r="142" spans="1:79" ht="19.5" customHeight="1" x14ac:dyDescent="0.2">
      <c r="A142" s="4" t="s">
        <v>2040</v>
      </c>
      <c r="B142" s="4" t="s">
        <v>112</v>
      </c>
      <c r="C142" s="29">
        <v>20250120</v>
      </c>
      <c r="D142" s="4" t="s">
        <v>2041</v>
      </c>
      <c r="E142" s="4" t="s">
        <v>2042</v>
      </c>
      <c r="F142" s="4" t="s">
        <v>2043</v>
      </c>
      <c r="G142" s="4" t="s">
        <v>116</v>
      </c>
      <c r="H142" s="4" t="s">
        <v>2044</v>
      </c>
      <c r="I142" s="4" t="s">
        <v>116</v>
      </c>
      <c r="J142" s="4" t="s">
        <v>116</v>
      </c>
      <c r="K142" s="4" t="s">
        <v>116</v>
      </c>
      <c r="L142" s="4" t="s">
        <v>116</v>
      </c>
      <c r="M142" s="5" t="s">
        <v>1436</v>
      </c>
      <c r="N142" s="4" t="s">
        <v>2045</v>
      </c>
      <c r="O142" s="4" t="s">
        <v>112</v>
      </c>
      <c r="P142" s="7" t="s">
        <v>120</v>
      </c>
      <c r="Q142" s="4" t="s">
        <v>120</v>
      </c>
      <c r="R142" s="4" t="s">
        <v>120</v>
      </c>
      <c r="S142" s="4" t="s">
        <v>2046</v>
      </c>
      <c r="T142" s="29">
        <v>9782409040634</v>
      </c>
      <c r="U142" s="4" t="s">
        <v>122</v>
      </c>
      <c r="V142" s="29">
        <v>9782409040627</v>
      </c>
      <c r="W142" s="4" t="s">
        <v>123</v>
      </c>
      <c r="X142" s="4" t="s">
        <v>124</v>
      </c>
      <c r="Y142" s="4" t="s">
        <v>112</v>
      </c>
      <c r="Z142" s="29">
        <v>2023</v>
      </c>
      <c r="AA142" s="4" t="s">
        <v>125</v>
      </c>
      <c r="AB142" s="4" t="s">
        <v>234</v>
      </c>
      <c r="AC142" s="4" t="s">
        <v>127</v>
      </c>
      <c r="AD142" s="4" t="s">
        <v>128</v>
      </c>
      <c r="AE142" s="4" t="s">
        <v>129</v>
      </c>
      <c r="AF142" s="4" t="s">
        <v>130</v>
      </c>
      <c r="AG142" s="4" t="s">
        <v>131</v>
      </c>
      <c r="AH142" s="4" t="s">
        <v>132</v>
      </c>
      <c r="AI142" s="4" t="s">
        <v>133</v>
      </c>
      <c r="AJ142" s="4" t="s">
        <v>134</v>
      </c>
      <c r="AK142" s="4" t="s">
        <v>135</v>
      </c>
      <c r="AL142" s="4" t="s">
        <v>136</v>
      </c>
      <c r="AM142" s="4" t="s">
        <v>137</v>
      </c>
      <c r="AN142" s="4" t="s">
        <v>138</v>
      </c>
      <c r="AO142" s="4" t="s">
        <v>139</v>
      </c>
      <c r="AP142" s="4" t="s">
        <v>116</v>
      </c>
      <c r="AQ142" s="4" t="s">
        <v>2047</v>
      </c>
      <c r="AR142" s="4" t="s">
        <v>76</v>
      </c>
      <c r="AS142" s="4" t="s">
        <v>2048</v>
      </c>
      <c r="AT142" s="4" t="s">
        <v>184</v>
      </c>
      <c r="AU142" s="4" t="s">
        <v>185</v>
      </c>
      <c r="AV142" s="4" t="s">
        <v>2049</v>
      </c>
      <c r="AW142" s="4" t="s">
        <v>2050</v>
      </c>
      <c r="AX142" s="4" t="s">
        <v>2051</v>
      </c>
      <c r="AY142" s="4" t="s">
        <v>2052</v>
      </c>
      <c r="AZ142" s="4" t="s">
        <v>1835</v>
      </c>
      <c r="BA142" s="4" t="s">
        <v>2053</v>
      </c>
      <c r="BB142" s="4" t="s">
        <v>2054</v>
      </c>
      <c r="BC142" s="4" t="s">
        <v>2055</v>
      </c>
      <c r="BD142" s="4" t="s">
        <v>116</v>
      </c>
      <c r="BE142" s="4" t="s">
        <v>116</v>
      </c>
      <c r="BF142" s="4" t="s">
        <v>116</v>
      </c>
      <c r="BG142" s="4" t="s">
        <v>116</v>
      </c>
      <c r="BH142" s="4" t="s">
        <v>116</v>
      </c>
      <c r="BI142" s="4" t="s">
        <v>116</v>
      </c>
      <c r="BJ142" s="4" t="s">
        <v>116</v>
      </c>
      <c r="BK142" s="4" t="s">
        <v>116</v>
      </c>
      <c r="BL142" s="4" t="s">
        <v>116</v>
      </c>
      <c r="BM142" s="4" t="s">
        <v>116</v>
      </c>
      <c r="BN142" s="4" t="s">
        <v>116</v>
      </c>
      <c r="BO142" s="4" t="s">
        <v>116</v>
      </c>
      <c r="BP142" s="4" t="s">
        <v>116</v>
      </c>
      <c r="BQ142" s="4" t="s">
        <v>116</v>
      </c>
      <c r="BR142" s="4" t="s">
        <v>116</v>
      </c>
      <c r="BS142" s="4" t="s">
        <v>116</v>
      </c>
      <c r="BT142" s="4" t="s">
        <v>116</v>
      </c>
      <c r="BU142" s="4" t="s">
        <v>116</v>
      </c>
      <c r="BV142" s="4" t="s">
        <v>116</v>
      </c>
      <c r="BW142" s="4" t="s">
        <v>116</v>
      </c>
      <c r="BX142" s="4" t="s">
        <v>116</v>
      </c>
      <c r="BY142" s="4" t="s">
        <v>116</v>
      </c>
      <c r="BZ142" s="4" t="s">
        <v>116</v>
      </c>
      <c r="CA142" s="4" t="s">
        <v>116</v>
      </c>
    </row>
    <row r="143" spans="1:79" ht="19.5" customHeight="1" x14ac:dyDescent="0.2">
      <c r="A143" s="4" t="s">
        <v>2056</v>
      </c>
      <c r="B143" s="4" t="s">
        <v>112</v>
      </c>
      <c r="C143" s="29">
        <v>20250120</v>
      </c>
      <c r="D143" s="4" t="s">
        <v>2057</v>
      </c>
      <c r="E143" s="4" t="s">
        <v>2058</v>
      </c>
      <c r="F143" s="4" t="s">
        <v>2059</v>
      </c>
      <c r="G143" s="4" t="s">
        <v>116</v>
      </c>
      <c r="H143" s="4" t="s">
        <v>2060</v>
      </c>
      <c r="I143" s="4" t="s">
        <v>116</v>
      </c>
      <c r="J143" s="4" t="s">
        <v>116</v>
      </c>
      <c r="K143" s="4" t="s">
        <v>116</v>
      </c>
      <c r="L143" s="4" t="s">
        <v>116</v>
      </c>
      <c r="M143" s="5" t="s">
        <v>1535</v>
      </c>
      <c r="N143" s="4" t="s">
        <v>2061</v>
      </c>
      <c r="O143" s="4" t="s">
        <v>112</v>
      </c>
      <c r="P143" s="7" t="s">
        <v>120</v>
      </c>
      <c r="Q143" s="4" t="s">
        <v>120</v>
      </c>
      <c r="R143" s="4" t="s">
        <v>120</v>
      </c>
      <c r="S143" s="4" t="s">
        <v>2062</v>
      </c>
      <c r="T143" s="29">
        <v>9782409041372</v>
      </c>
      <c r="U143" s="4" t="s">
        <v>122</v>
      </c>
      <c r="V143" s="29">
        <v>9782409041365</v>
      </c>
      <c r="W143" s="4" t="s">
        <v>123</v>
      </c>
      <c r="X143" s="4" t="s">
        <v>124</v>
      </c>
      <c r="Y143" s="4" t="s">
        <v>112</v>
      </c>
      <c r="Z143" s="29">
        <v>2023</v>
      </c>
      <c r="AA143" s="4" t="s">
        <v>125</v>
      </c>
      <c r="AB143" s="4" t="s">
        <v>1328</v>
      </c>
      <c r="AC143" s="4" t="s">
        <v>127</v>
      </c>
      <c r="AD143" s="4" t="s">
        <v>128</v>
      </c>
      <c r="AE143" s="4" t="s">
        <v>129</v>
      </c>
      <c r="AF143" s="4" t="s">
        <v>130</v>
      </c>
      <c r="AG143" s="4" t="s">
        <v>131</v>
      </c>
      <c r="AH143" s="4" t="s">
        <v>132</v>
      </c>
      <c r="AI143" s="4" t="s">
        <v>133</v>
      </c>
      <c r="AJ143" s="4" t="s">
        <v>134</v>
      </c>
      <c r="AK143" s="4" t="s">
        <v>135</v>
      </c>
      <c r="AL143" s="4" t="s">
        <v>136</v>
      </c>
      <c r="AM143" s="4" t="s">
        <v>137</v>
      </c>
      <c r="AN143" s="4" t="s">
        <v>138</v>
      </c>
      <c r="AO143" s="4" t="s">
        <v>139</v>
      </c>
      <c r="AP143" s="4" t="s">
        <v>116</v>
      </c>
      <c r="AQ143" s="4" t="s">
        <v>2063</v>
      </c>
      <c r="AR143" s="4" t="s">
        <v>76</v>
      </c>
      <c r="AS143" s="4" t="s">
        <v>2064</v>
      </c>
      <c r="AT143" s="4" t="s">
        <v>2065</v>
      </c>
      <c r="AU143" s="4" t="s">
        <v>116</v>
      </c>
      <c r="AV143" s="4" t="s">
        <v>116</v>
      </c>
      <c r="AW143" s="4" t="s">
        <v>116</v>
      </c>
      <c r="AX143" s="4" t="s">
        <v>116</v>
      </c>
      <c r="AY143" s="4" t="s">
        <v>116</v>
      </c>
      <c r="AZ143" s="4" t="s">
        <v>116</v>
      </c>
      <c r="BA143" s="4" t="s">
        <v>116</v>
      </c>
      <c r="BB143" s="4" t="s">
        <v>116</v>
      </c>
      <c r="BC143" s="4" t="s">
        <v>116</v>
      </c>
      <c r="BD143" s="4" t="s">
        <v>116</v>
      </c>
      <c r="BE143" s="4" t="s">
        <v>116</v>
      </c>
      <c r="BF143" s="4" t="s">
        <v>116</v>
      </c>
      <c r="BG143" s="4" t="s">
        <v>116</v>
      </c>
      <c r="BH143" s="4" t="s">
        <v>116</v>
      </c>
      <c r="BI143" s="4" t="s">
        <v>116</v>
      </c>
      <c r="BJ143" s="4" t="s">
        <v>116</v>
      </c>
      <c r="BK143" s="4" t="s">
        <v>116</v>
      </c>
      <c r="BL143" s="4" t="s">
        <v>116</v>
      </c>
      <c r="BM143" s="4" t="s">
        <v>116</v>
      </c>
      <c r="BN143" s="4" t="s">
        <v>116</v>
      </c>
      <c r="BO143" s="4" t="s">
        <v>116</v>
      </c>
      <c r="BP143" s="4" t="s">
        <v>116</v>
      </c>
      <c r="BQ143" s="4" t="s">
        <v>116</v>
      </c>
      <c r="BR143" s="4" t="s">
        <v>116</v>
      </c>
      <c r="BS143" s="4" t="s">
        <v>116</v>
      </c>
      <c r="BT143" s="4" t="s">
        <v>116</v>
      </c>
      <c r="BU143" s="4" t="s">
        <v>116</v>
      </c>
      <c r="BV143" s="4" t="s">
        <v>116</v>
      </c>
      <c r="BW143" s="4" t="s">
        <v>116</v>
      </c>
      <c r="BX143" s="4" t="s">
        <v>116</v>
      </c>
      <c r="BY143" s="4" t="s">
        <v>116</v>
      </c>
      <c r="BZ143" s="4" t="s">
        <v>116</v>
      </c>
      <c r="CA143" s="4" t="s">
        <v>116</v>
      </c>
    </row>
    <row r="144" spans="1:79" ht="19.5" customHeight="1" x14ac:dyDescent="0.2">
      <c r="A144" s="4" t="s">
        <v>2066</v>
      </c>
      <c r="B144" s="4" t="s">
        <v>112</v>
      </c>
      <c r="C144" s="29">
        <v>20250120</v>
      </c>
      <c r="D144" s="4" t="s">
        <v>2067</v>
      </c>
      <c r="E144" s="4" t="s">
        <v>116</v>
      </c>
      <c r="F144" s="4" t="s">
        <v>1736</v>
      </c>
      <c r="G144" s="4" t="s">
        <v>116</v>
      </c>
      <c r="H144" s="4" t="s">
        <v>1737</v>
      </c>
      <c r="I144" s="4" t="s">
        <v>116</v>
      </c>
      <c r="J144" s="4" t="s">
        <v>116</v>
      </c>
      <c r="K144" s="4" t="s">
        <v>116</v>
      </c>
      <c r="L144" s="4" t="s">
        <v>116</v>
      </c>
      <c r="M144" s="5" t="s">
        <v>1427</v>
      </c>
      <c r="N144" s="4" t="s">
        <v>1464</v>
      </c>
      <c r="O144" s="4" t="s">
        <v>112</v>
      </c>
      <c r="P144" s="7" t="s">
        <v>120</v>
      </c>
      <c r="Q144" s="4" t="s">
        <v>120</v>
      </c>
      <c r="R144" s="4" t="s">
        <v>120</v>
      </c>
      <c r="S144" s="4" t="s">
        <v>2068</v>
      </c>
      <c r="T144" s="29">
        <v>9782409039577</v>
      </c>
      <c r="U144" s="4" t="s">
        <v>122</v>
      </c>
      <c r="V144" s="29">
        <v>9782409039560</v>
      </c>
      <c r="W144" s="4" t="s">
        <v>123</v>
      </c>
      <c r="X144" s="4" t="s">
        <v>124</v>
      </c>
      <c r="Y144" s="4" t="s">
        <v>112</v>
      </c>
      <c r="Z144" s="29">
        <v>2023</v>
      </c>
      <c r="AA144" s="4" t="s">
        <v>125</v>
      </c>
      <c r="AB144" s="4" t="s">
        <v>393</v>
      </c>
      <c r="AC144" s="4" t="s">
        <v>127</v>
      </c>
      <c r="AD144" s="4" t="s">
        <v>128</v>
      </c>
      <c r="AE144" s="4" t="s">
        <v>129</v>
      </c>
      <c r="AF144" s="4" t="s">
        <v>130</v>
      </c>
      <c r="AG144" s="4" t="s">
        <v>131</v>
      </c>
      <c r="AH144" s="4" t="s">
        <v>132</v>
      </c>
      <c r="AI144" s="4" t="s">
        <v>133</v>
      </c>
      <c r="AJ144" s="4" t="s">
        <v>134</v>
      </c>
      <c r="AK144" s="4" t="s">
        <v>135</v>
      </c>
      <c r="AL144" s="4" t="s">
        <v>136</v>
      </c>
      <c r="AM144" s="4" t="s">
        <v>137</v>
      </c>
      <c r="AN144" s="4" t="s">
        <v>138</v>
      </c>
      <c r="AO144" s="4" t="s">
        <v>139</v>
      </c>
      <c r="AP144" s="4" t="s">
        <v>116</v>
      </c>
      <c r="AQ144" s="4" t="s">
        <v>2069</v>
      </c>
      <c r="AR144" s="4" t="s">
        <v>76</v>
      </c>
      <c r="AS144" s="4" t="s">
        <v>2070</v>
      </c>
      <c r="AT144" s="4" t="s">
        <v>2071</v>
      </c>
      <c r="AU144" s="4" t="s">
        <v>2072</v>
      </c>
      <c r="AV144" s="4" t="s">
        <v>2073</v>
      </c>
      <c r="AW144" s="4" t="s">
        <v>2074</v>
      </c>
      <c r="AX144" s="4" t="s">
        <v>116</v>
      </c>
      <c r="AY144" s="4" t="s">
        <v>116</v>
      </c>
      <c r="AZ144" s="4" t="s">
        <v>116</v>
      </c>
      <c r="BA144" s="4" t="s">
        <v>116</v>
      </c>
      <c r="BB144" s="4" t="s">
        <v>116</v>
      </c>
      <c r="BC144" s="4" t="s">
        <v>116</v>
      </c>
      <c r="BD144" s="4" t="s">
        <v>116</v>
      </c>
      <c r="BE144" s="4" t="s">
        <v>116</v>
      </c>
      <c r="BF144" s="4" t="s">
        <v>116</v>
      </c>
      <c r="BG144" s="4" t="s">
        <v>116</v>
      </c>
      <c r="BH144" s="4" t="s">
        <v>116</v>
      </c>
      <c r="BI144" s="4" t="s">
        <v>116</v>
      </c>
      <c r="BJ144" s="4" t="s">
        <v>116</v>
      </c>
      <c r="BK144" s="4" t="s">
        <v>116</v>
      </c>
      <c r="BL144" s="4" t="s">
        <v>116</v>
      </c>
      <c r="BM144" s="4" t="s">
        <v>116</v>
      </c>
      <c r="BN144" s="4" t="s">
        <v>116</v>
      </c>
      <c r="BO144" s="4" t="s">
        <v>116</v>
      </c>
      <c r="BP144" s="4" t="s">
        <v>116</v>
      </c>
      <c r="BQ144" s="4" t="s">
        <v>116</v>
      </c>
      <c r="BR144" s="4" t="s">
        <v>116</v>
      </c>
      <c r="BS144" s="4" t="s">
        <v>116</v>
      </c>
      <c r="BT144" s="4" t="s">
        <v>116</v>
      </c>
      <c r="BU144" s="4" t="s">
        <v>116</v>
      </c>
      <c r="BV144" s="4" t="s">
        <v>116</v>
      </c>
      <c r="BW144" s="4" t="s">
        <v>116</v>
      </c>
      <c r="BX144" s="4" t="s">
        <v>116</v>
      </c>
      <c r="BY144" s="4" t="s">
        <v>116</v>
      </c>
      <c r="BZ144" s="4" t="s">
        <v>116</v>
      </c>
      <c r="CA144" s="4" t="s">
        <v>116</v>
      </c>
    </row>
    <row r="145" spans="1:79" ht="19.5" customHeight="1" x14ac:dyDescent="0.2">
      <c r="A145" s="4" t="s">
        <v>2075</v>
      </c>
      <c r="B145" s="4" t="s">
        <v>112</v>
      </c>
      <c r="C145" s="29">
        <v>20250120</v>
      </c>
      <c r="D145" s="4" t="s">
        <v>2076</v>
      </c>
      <c r="E145" s="4" t="s">
        <v>2077</v>
      </c>
      <c r="F145" s="4" t="s">
        <v>2078</v>
      </c>
      <c r="G145" s="4" t="s">
        <v>116</v>
      </c>
      <c r="H145" s="4" t="s">
        <v>2079</v>
      </c>
      <c r="I145" s="4" t="s">
        <v>116</v>
      </c>
      <c r="J145" s="4" t="s">
        <v>116</v>
      </c>
      <c r="K145" s="4" t="s">
        <v>116</v>
      </c>
      <c r="L145" s="4" t="s">
        <v>116</v>
      </c>
      <c r="M145" s="5" t="s">
        <v>1325</v>
      </c>
      <c r="N145" s="4" t="s">
        <v>2080</v>
      </c>
      <c r="O145" s="4" t="s">
        <v>112</v>
      </c>
      <c r="P145" s="7" t="s">
        <v>120</v>
      </c>
      <c r="Q145" s="4" t="s">
        <v>120</v>
      </c>
      <c r="R145" s="4" t="s">
        <v>120</v>
      </c>
      <c r="S145" s="4" t="s">
        <v>2081</v>
      </c>
      <c r="T145" s="29">
        <v>9782409041785</v>
      </c>
      <c r="U145" s="4" t="s">
        <v>122</v>
      </c>
      <c r="V145" s="29">
        <v>9782409041778</v>
      </c>
      <c r="W145" s="4" t="s">
        <v>123</v>
      </c>
      <c r="X145" s="4" t="s">
        <v>124</v>
      </c>
      <c r="Y145" s="4" t="s">
        <v>112</v>
      </c>
      <c r="Z145" s="29">
        <v>2023</v>
      </c>
      <c r="AA145" s="4" t="s">
        <v>125</v>
      </c>
      <c r="AB145" s="4" t="s">
        <v>234</v>
      </c>
      <c r="AC145" s="4" t="s">
        <v>127</v>
      </c>
      <c r="AD145" s="4" t="s">
        <v>128</v>
      </c>
      <c r="AE145" s="4" t="s">
        <v>129</v>
      </c>
      <c r="AF145" s="4" t="s">
        <v>130</v>
      </c>
      <c r="AG145" s="4" t="s">
        <v>131</v>
      </c>
      <c r="AH145" s="4" t="s">
        <v>132</v>
      </c>
      <c r="AI145" s="4" t="s">
        <v>133</v>
      </c>
      <c r="AJ145" s="4" t="s">
        <v>134</v>
      </c>
      <c r="AK145" s="4" t="s">
        <v>135</v>
      </c>
      <c r="AL145" s="4" t="s">
        <v>136</v>
      </c>
      <c r="AM145" s="4" t="s">
        <v>137</v>
      </c>
      <c r="AN145" s="4" t="s">
        <v>138</v>
      </c>
      <c r="AO145" s="4" t="s">
        <v>139</v>
      </c>
      <c r="AP145" s="4" t="s">
        <v>116</v>
      </c>
      <c r="AQ145" s="4" t="s">
        <v>2082</v>
      </c>
      <c r="AR145" s="4" t="s">
        <v>76</v>
      </c>
      <c r="AS145" s="4" t="s">
        <v>2083</v>
      </c>
      <c r="AT145" s="4" t="s">
        <v>116</v>
      </c>
      <c r="AU145" s="4" t="s">
        <v>116</v>
      </c>
      <c r="AV145" s="4" t="s">
        <v>116</v>
      </c>
      <c r="AW145" s="4" t="s">
        <v>116</v>
      </c>
      <c r="AX145" s="4" t="s">
        <v>116</v>
      </c>
      <c r="AY145" s="4" t="s">
        <v>116</v>
      </c>
      <c r="AZ145" s="4" t="s">
        <v>116</v>
      </c>
      <c r="BA145" s="4" t="s">
        <v>116</v>
      </c>
      <c r="BB145" s="4" t="s">
        <v>116</v>
      </c>
      <c r="BC145" s="4" t="s">
        <v>116</v>
      </c>
      <c r="BD145" s="4" t="s">
        <v>116</v>
      </c>
      <c r="BE145" s="4" t="s">
        <v>116</v>
      </c>
      <c r="BF145" s="4" t="s">
        <v>116</v>
      </c>
      <c r="BG145" s="4" t="s">
        <v>116</v>
      </c>
      <c r="BH145" s="4" t="s">
        <v>116</v>
      </c>
      <c r="BI145" s="4" t="s">
        <v>116</v>
      </c>
      <c r="BJ145" s="4" t="s">
        <v>116</v>
      </c>
      <c r="BK145" s="4" t="s">
        <v>116</v>
      </c>
      <c r="BL145" s="4" t="s">
        <v>116</v>
      </c>
      <c r="BM145" s="4" t="s">
        <v>116</v>
      </c>
      <c r="BN145" s="4" t="s">
        <v>116</v>
      </c>
      <c r="BO145" s="4" t="s">
        <v>116</v>
      </c>
      <c r="BP145" s="4" t="s">
        <v>116</v>
      </c>
      <c r="BQ145" s="4" t="s">
        <v>116</v>
      </c>
      <c r="BR145" s="4" t="s">
        <v>116</v>
      </c>
      <c r="BS145" s="4" t="s">
        <v>116</v>
      </c>
      <c r="BT145" s="4" t="s">
        <v>116</v>
      </c>
      <c r="BU145" s="4" t="s">
        <v>116</v>
      </c>
      <c r="BV145" s="4" t="s">
        <v>116</v>
      </c>
      <c r="BW145" s="4" t="s">
        <v>116</v>
      </c>
      <c r="BX145" s="4" t="s">
        <v>116</v>
      </c>
      <c r="BY145" s="4" t="s">
        <v>116</v>
      </c>
      <c r="BZ145" s="4" t="s">
        <v>116</v>
      </c>
      <c r="CA145" s="4" t="s">
        <v>116</v>
      </c>
    </row>
    <row r="146" spans="1:79" ht="19.5" customHeight="1" x14ac:dyDescent="0.2">
      <c r="A146" s="4" t="s">
        <v>2084</v>
      </c>
      <c r="B146" s="4" t="s">
        <v>112</v>
      </c>
      <c r="C146" s="29">
        <v>20250120</v>
      </c>
      <c r="D146" s="4" t="s">
        <v>2085</v>
      </c>
      <c r="E146" s="4" t="s">
        <v>2086</v>
      </c>
      <c r="F146" s="4" t="s">
        <v>2087</v>
      </c>
      <c r="G146" s="4" t="s">
        <v>116</v>
      </c>
      <c r="H146" s="4" t="s">
        <v>2088</v>
      </c>
      <c r="I146" s="4" t="s">
        <v>116</v>
      </c>
      <c r="J146" s="4" t="s">
        <v>116</v>
      </c>
      <c r="K146" s="4" t="s">
        <v>116</v>
      </c>
      <c r="L146" s="4" t="s">
        <v>116</v>
      </c>
      <c r="M146" s="5" t="s">
        <v>1362</v>
      </c>
      <c r="N146" s="4" t="s">
        <v>2089</v>
      </c>
      <c r="O146" s="4" t="s">
        <v>112</v>
      </c>
      <c r="P146" s="7" t="s">
        <v>120</v>
      </c>
      <c r="Q146" s="4" t="s">
        <v>120</v>
      </c>
      <c r="R146" s="4" t="s">
        <v>120</v>
      </c>
      <c r="S146" s="4" t="s">
        <v>2090</v>
      </c>
      <c r="T146" s="29">
        <v>9782409042744</v>
      </c>
      <c r="U146" s="4" t="s">
        <v>122</v>
      </c>
      <c r="V146" s="29">
        <v>9782409042737</v>
      </c>
      <c r="W146" s="4" t="s">
        <v>123</v>
      </c>
      <c r="X146" s="4" t="s">
        <v>124</v>
      </c>
      <c r="Y146" s="4" t="s">
        <v>112</v>
      </c>
      <c r="Z146" s="29">
        <v>2023</v>
      </c>
      <c r="AA146" s="4" t="s">
        <v>125</v>
      </c>
      <c r="AB146" s="4" t="s">
        <v>149</v>
      </c>
      <c r="AC146" s="4" t="s">
        <v>127</v>
      </c>
      <c r="AD146" s="4" t="s">
        <v>128</v>
      </c>
      <c r="AE146" s="4" t="s">
        <v>129</v>
      </c>
      <c r="AF146" s="4" t="s">
        <v>130</v>
      </c>
      <c r="AG146" s="4" t="s">
        <v>131</v>
      </c>
      <c r="AH146" s="4" t="s">
        <v>132</v>
      </c>
      <c r="AI146" s="4" t="s">
        <v>133</v>
      </c>
      <c r="AJ146" s="4" t="s">
        <v>134</v>
      </c>
      <c r="AK146" s="4" t="s">
        <v>135</v>
      </c>
      <c r="AL146" s="4" t="s">
        <v>136</v>
      </c>
      <c r="AM146" s="4" t="s">
        <v>137</v>
      </c>
      <c r="AN146" s="4" t="s">
        <v>138</v>
      </c>
      <c r="AO146" s="4" t="s">
        <v>139</v>
      </c>
      <c r="AP146" s="4" t="s">
        <v>116</v>
      </c>
      <c r="AQ146" s="4" t="s">
        <v>2091</v>
      </c>
      <c r="AR146" s="4" t="s">
        <v>76</v>
      </c>
      <c r="AS146" s="4" t="s">
        <v>2092</v>
      </c>
      <c r="AT146" s="4" t="s">
        <v>2093</v>
      </c>
      <c r="AU146" s="4" t="s">
        <v>2094</v>
      </c>
      <c r="AV146" s="4" t="s">
        <v>2095</v>
      </c>
      <c r="AW146" s="4" t="s">
        <v>2096</v>
      </c>
      <c r="AX146" s="4" t="s">
        <v>1705</v>
      </c>
      <c r="AY146" s="4" t="s">
        <v>2097</v>
      </c>
      <c r="AZ146" s="4" t="s">
        <v>2098</v>
      </c>
      <c r="BA146" s="4" t="s">
        <v>2099</v>
      </c>
      <c r="BB146" s="4" t="s">
        <v>2100</v>
      </c>
      <c r="BC146" s="4" t="s">
        <v>2101</v>
      </c>
      <c r="BD146" s="4" t="s">
        <v>945</v>
      </c>
      <c r="BE146" s="4" t="s">
        <v>116</v>
      </c>
      <c r="BF146" s="4" t="s">
        <v>116</v>
      </c>
      <c r="BG146" s="4" t="s">
        <v>116</v>
      </c>
      <c r="BH146" s="4" t="s">
        <v>116</v>
      </c>
      <c r="BI146" s="4" t="s">
        <v>116</v>
      </c>
      <c r="BJ146" s="4" t="s">
        <v>116</v>
      </c>
      <c r="BK146" s="4" t="s">
        <v>116</v>
      </c>
      <c r="BL146" s="4" t="s">
        <v>116</v>
      </c>
      <c r="BM146" s="4" t="s">
        <v>116</v>
      </c>
      <c r="BN146" s="4" t="s">
        <v>116</v>
      </c>
      <c r="BO146" s="4" t="s">
        <v>116</v>
      </c>
      <c r="BP146" s="4" t="s">
        <v>116</v>
      </c>
      <c r="BQ146" s="4" t="s">
        <v>116</v>
      </c>
      <c r="BR146" s="4" t="s">
        <v>116</v>
      </c>
      <c r="BS146" s="4" t="s">
        <v>116</v>
      </c>
      <c r="BT146" s="4" t="s">
        <v>116</v>
      </c>
      <c r="BU146" s="4" t="s">
        <v>116</v>
      </c>
      <c r="BV146" s="4" t="s">
        <v>116</v>
      </c>
      <c r="BW146" s="4" t="s">
        <v>116</v>
      </c>
      <c r="BX146" s="4" t="s">
        <v>116</v>
      </c>
      <c r="BY146" s="4" t="s">
        <v>116</v>
      </c>
      <c r="BZ146" s="4" t="s">
        <v>116</v>
      </c>
      <c r="CA146" s="4" t="s">
        <v>116</v>
      </c>
    </row>
    <row r="147" spans="1:79" ht="19.5" customHeight="1" x14ac:dyDescent="0.2">
      <c r="A147" s="4" t="s">
        <v>2102</v>
      </c>
      <c r="B147" s="4" t="s">
        <v>112</v>
      </c>
      <c r="C147" s="29">
        <v>20250120</v>
      </c>
      <c r="D147" s="4" t="s">
        <v>2103</v>
      </c>
      <c r="E147" s="4" t="s">
        <v>2104</v>
      </c>
      <c r="F147" s="4" t="s">
        <v>2105</v>
      </c>
      <c r="G147" s="4" t="s">
        <v>116</v>
      </c>
      <c r="H147" s="4" t="s">
        <v>2106</v>
      </c>
      <c r="I147" s="4" t="s">
        <v>2107</v>
      </c>
      <c r="J147" s="4" t="s">
        <v>116</v>
      </c>
      <c r="K147" s="4" t="s">
        <v>116</v>
      </c>
      <c r="L147" s="4" t="s">
        <v>116</v>
      </c>
      <c r="M147" s="5" t="s">
        <v>1436</v>
      </c>
      <c r="N147" s="4" t="s">
        <v>2108</v>
      </c>
      <c r="O147" s="4" t="s">
        <v>112</v>
      </c>
      <c r="P147" s="7" t="s">
        <v>120</v>
      </c>
      <c r="Q147" s="4" t="s">
        <v>120</v>
      </c>
      <c r="R147" s="4" t="s">
        <v>120</v>
      </c>
      <c r="S147" s="4" t="s">
        <v>2109</v>
      </c>
      <c r="T147" s="29">
        <v>9782409040092</v>
      </c>
      <c r="U147" s="4" t="s">
        <v>122</v>
      </c>
      <c r="V147" s="29">
        <v>9782409040085</v>
      </c>
      <c r="W147" s="4" t="s">
        <v>123</v>
      </c>
      <c r="X147" s="4" t="s">
        <v>124</v>
      </c>
      <c r="Y147" s="4" t="s">
        <v>112</v>
      </c>
      <c r="Z147" s="29">
        <v>2023</v>
      </c>
      <c r="AA147" s="4" t="s">
        <v>125</v>
      </c>
      <c r="AB147" s="4" t="s">
        <v>1328</v>
      </c>
      <c r="AC147" s="4" t="s">
        <v>127</v>
      </c>
      <c r="AD147" s="4" t="s">
        <v>128</v>
      </c>
      <c r="AE147" s="4" t="s">
        <v>129</v>
      </c>
      <c r="AF147" s="4" t="s">
        <v>130</v>
      </c>
      <c r="AG147" s="4" t="s">
        <v>131</v>
      </c>
      <c r="AH147" s="4" t="s">
        <v>132</v>
      </c>
      <c r="AI147" s="4" t="s">
        <v>133</v>
      </c>
      <c r="AJ147" s="4" t="s">
        <v>134</v>
      </c>
      <c r="AK147" s="4" t="s">
        <v>135</v>
      </c>
      <c r="AL147" s="4" t="s">
        <v>136</v>
      </c>
      <c r="AM147" s="4" t="s">
        <v>137</v>
      </c>
      <c r="AN147" s="4" t="s">
        <v>138</v>
      </c>
      <c r="AO147" s="4" t="s">
        <v>139</v>
      </c>
      <c r="AP147" s="4" t="s">
        <v>116</v>
      </c>
      <c r="AQ147" s="4" t="s">
        <v>2110</v>
      </c>
      <c r="AR147" s="4" t="s">
        <v>76</v>
      </c>
      <c r="AS147" s="4" t="s">
        <v>2111</v>
      </c>
      <c r="AT147" s="4" t="s">
        <v>2112</v>
      </c>
      <c r="AU147" s="4" t="s">
        <v>2113</v>
      </c>
      <c r="AV147" s="4" t="s">
        <v>2114</v>
      </c>
      <c r="AW147" s="4" t="s">
        <v>116</v>
      </c>
      <c r="AX147" s="4" t="s">
        <v>116</v>
      </c>
      <c r="AY147" s="4" t="s">
        <v>116</v>
      </c>
      <c r="AZ147" s="4" t="s">
        <v>116</v>
      </c>
      <c r="BA147" s="4" t="s">
        <v>116</v>
      </c>
      <c r="BB147" s="4" t="s">
        <v>116</v>
      </c>
      <c r="BC147" s="4" t="s">
        <v>116</v>
      </c>
      <c r="BD147" s="4" t="s">
        <v>116</v>
      </c>
      <c r="BE147" s="4" t="s">
        <v>116</v>
      </c>
      <c r="BF147" s="4" t="s">
        <v>116</v>
      </c>
      <c r="BG147" s="4" t="s">
        <v>116</v>
      </c>
      <c r="BH147" s="4" t="s">
        <v>116</v>
      </c>
      <c r="BI147" s="4" t="s">
        <v>116</v>
      </c>
      <c r="BJ147" s="4" t="s">
        <v>116</v>
      </c>
      <c r="BK147" s="4" t="s">
        <v>116</v>
      </c>
      <c r="BL147" s="4" t="s">
        <v>116</v>
      </c>
      <c r="BM147" s="4" t="s">
        <v>116</v>
      </c>
      <c r="BN147" s="4" t="s">
        <v>116</v>
      </c>
      <c r="BO147" s="4" t="s">
        <v>116</v>
      </c>
      <c r="BP147" s="4" t="s">
        <v>116</v>
      </c>
      <c r="BQ147" s="4" t="s">
        <v>116</v>
      </c>
      <c r="BR147" s="4" t="s">
        <v>116</v>
      </c>
      <c r="BS147" s="4" t="s">
        <v>116</v>
      </c>
      <c r="BT147" s="4" t="s">
        <v>116</v>
      </c>
      <c r="BU147" s="4" t="s">
        <v>116</v>
      </c>
      <c r="BV147" s="4" t="s">
        <v>116</v>
      </c>
      <c r="BW147" s="4" t="s">
        <v>116</v>
      </c>
      <c r="BX147" s="4" t="s">
        <v>116</v>
      </c>
      <c r="BY147" s="4" t="s">
        <v>116</v>
      </c>
      <c r="BZ147" s="4" t="s">
        <v>116</v>
      </c>
      <c r="CA147" s="4" t="s">
        <v>116</v>
      </c>
    </row>
    <row r="148" spans="1:79" ht="19.5" customHeight="1" x14ac:dyDescent="0.2">
      <c r="A148" s="4" t="s">
        <v>2115</v>
      </c>
      <c r="B148" s="4" t="s">
        <v>112</v>
      </c>
      <c r="C148" s="29">
        <v>20250120</v>
      </c>
      <c r="D148" s="4" t="s">
        <v>2116</v>
      </c>
      <c r="E148" s="4" t="s">
        <v>2117</v>
      </c>
      <c r="F148" s="4" t="s">
        <v>2118</v>
      </c>
      <c r="G148" s="4" t="s">
        <v>116</v>
      </c>
      <c r="H148" s="4" t="s">
        <v>2119</v>
      </c>
      <c r="I148" s="4" t="s">
        <v>116</v>
      </c>
      <c r="J148" s="4" t="s">
        <v>116</v>
      </c>
      <c r="K148" s="4" t="s">
        <v>116</v>
      </c>
      <c r="L148" s="4" t="s">
        <v>116</v>
      </c>
      <c r="M148" s="5" t="s">
        <v>1427</v>
      </c>
      <c r="N148" s="4" t="s">
        <v>2061</v>
      </c>
      <c r="O148" s="4" t="s">
        <v>112</v>
      </c>
      <c r="P148" s="7" t="s">
        <v>120</v>
      </c>
      <c r="Q148" s="4" t="s">
        <v>120</v>
      </c>
      <c r="R148" s="4" t="s">
        <v>120</v>
      </c>
      <c r="S148" s="4" t="s">
        <v>2120</v>
      </c>
      <c r="T148" s="29">
        <v>9782409038709</v>
      </c>
      <c r="U148" s="4" t="s">
        <v>122</v>
      </c>
      <c r="V148" s="29">
        <v>9782409038693</v>
      </c>
      <c r="W148" s="4" t="s">
        <v>123</v>
      </c>
      <c r="X148" s="4" t="s">
        <v>124</v>
      </c>
      <c r="Y148" s="4" t="s">
        <v>112</v>
      </c>
      <c r="Z148" s="29">
        <v>2023</v>
      </c>
      <c r="AA148" s="4" t="s">
        <v>125</v>
      </c>
      <c r="AB148" s="4" t="s">
        <v>234</v>
      </c>
      <c r="AC148" s="4" t="s">
        <v>127</v>
      </c>
      <c r="AD148" s="4" t="s">
        <v>128</v>
      </c>
      <c r="AE148" s="4" t="s">
        <v>129</v>
      </c>
      <c r="AF148" s="4" t="s">
        <v>130</v>
      </c>
      <c r="AG148" s="4" t="s">
        <v>131</v>
      </c>
      <c r="AH148" s="4" t="s">
        <v>132</v>
      </c>
      <c r="AI148" s="4" t="s">
        <v>133</v>
      </c>
      <c r="AJ148" s="4" t="s">
        <v>134</v>
      </c>
      <c r="AK148" s="4" t="s">
        <v>135</v>
      </c>
      <c r="AL148" s="4" t="s">
        <v>136</v>
      </c>
      <c r="AM148" s="4" t="s">
        <v>137</v>
      </c>
      <c r="AN148" s="4" t="s">
        <v>138</v>
      </c>
      <c r="AO148" s="4" t="s">
        <v>139</v>
      </c>
      <c r="AP148" s="4" t="s">
        <v>116</v>
      </c>
      <c r="AQ148" s="4" t="s">
        <v>2121</v>
      </c>
      <c r="AR148" s="4" t="s">
        <v>76</v>
      </c>
      <c r="AS148" s="4" t="s">
        <v>2122</v>
      </c>
      <c r="AT148" s="4" t="s">
        <v>2123</v>
      </c>
      <c r="AU148" s="4" t="s">
        <v>2029</v>
      </c>
      <c r="AV148" s="4" t="s">
        <v>2124</v>
      </c>
      <c r="AW148" s="4" t="s">
        <v>2125</v>
      </c>
      <c r="AX148" s="4" t="s">
        <v>2126</v>
      </c>
      <c r="AY148" s="4" t="s">
        <v>116</v>
      </c>
      <c r="AZ148" s="4" t="s">
        <v>116</v>
      </c>
      <c r="BA148" s="4" t="s">
        <v>116</v>
      </c>
      <c r="BB148" s="4" t="s">
        <v>116</v>
      </c>
      <c r="BC148" s="4" t="s">
        <v>116</v>
      </c>
      <c r="BD148" s="4" t="s">
        <v>116</v>
      </c>
      <c r="BE148" s="4" t="s">
        <v>116</v>
      </c>
      <c r="BF148" s="4" t="s">
        <v>116</v>
      </c>
      <c r="BG148" s="4" t="s">
        <v>116</v>
      </c>
      <c r="BH148" s="4" t="s">
        <v>116</v>
      </c>
      <c r="BI148" s="4" t="s">
        <v>116</v>
      </c>
      <c r="BJ148" s="4" t="s">
        <v>116</v>
      </c>
      <c r="BK148" s="4" t="s">
        <v>116</v>
      </c>
      <c r="BL148" s="4" t="s">
        <v>116</v>
      </c>
      <c r="BM148" s="4" t="s">
        <v>116</v>
      </c>
      <c r="BN148" s="4" t="s">
        <v>116</v>
      </c>
      <c r="BO148" s="4" t="s">
        <v>116</v>
      </c>
      <c r="BP148" s="4" t="s">
        <v>116</v>
      </c>
      <c r="BQ148" s="4" t="s">
        <v>116</v>
      </c>
      <c r="BR148" s="4" t="s">
        <v>116</v>
      </c>
      <c r="BS148" s="4" t="s">
        <v>116</v>
      </c>
      <c r="BT148" s="4" t="s">
        <v>116</v>
      </c>
      <c r="BU148" s="4" t="s">
        <v>116</v>
      </c>
      <c r="BV148" s="4" t="s">
        <v>116</v>
      </c>
      <c r="BW148" s="4" t="s">
        <v>116</v>
      </c>
      <c r="BX148" s="4" t="s">
        <v>116</v>
      </c>
      <c r="BY148" s="4" t="s">
        <v>116</v>
      </c>
      <c r="BZ148" s="4" t="s">
        <v>116</v>
      </c>
      <c r="CA148" s="4" t="s">
        <v>116</v>
      </c>
    </row>
    <row r="149" spans="1:79" ht="19.5" customHeight="1" x14ac:dyDescent="0.2">
      <c r="A149" s="4" t="s">
        <v>2127</v>
      </c>
      <c r="B149" s="4" t="s">
        <v>112</v>
      </c>
      <c r="C149" s="29">
        <v>20250120</v>
      </c>
      <c r="D149" s="4" t="s">
        <v>2128</v>
      </c>
      <c r="E149" s="4" t="s">
        <v>2129</v>
      </c>
      <c r="F149" s="4" t="s">
        <v>265</v>
      </c>
      <c r="G149" s="4" t="s">
        <v>116</v>
      </c>
      <c r="H149" s="4" t="s">
        <v>266</v>
      </c>
      <c r="I149" s="4" t="s">
        <v>116</v>
      </c>
      <c r="J149" s="4" t="s">
        <v>116</v>
      </c>
      <c r="K149" s="4" t="s">
        <v>116</v>
      </c>
      <c r="L149" s="4" t="s">
        <v>116</v>
      </c>
      <c r="M149" s="5" t="s">
        <v>1562</v>
      </c>
      <c r="N149" s="4" t="s">
        <v>2130</v>
      </c>
      <c r="O149" s="4" t="s">
        <v>112</v>
      </c>
      <c r="P149" s="7" t="s">
        <v>120</v>
      </c>
      <c r="Q149" s="4" t="s">
        <v>120</v>
      </c>
      <c r="R149" s="4" t="s">
        <v>120</v>
      </c>
      <c r="S149" s="4" t="s">
        <v>2131</v>
      </c>
      <c r="T149" s="29">
        <v>9782409039089</v>
      </c>
      <c r="U149" s="4" t="s">
        <v>122</v>
      </c>
      <c r="V149" s="29">
        <v>9782409039072</v>
      </c>
      <c r="W149" s="4" t="s">
        <v>123</v>
      </c>
      <c r="X149" s="4" t="s">
        <v>124</v>
      </c>
      <c r="Y149" s="4" t="s">
        <v>112</v>
      </c>
      <c r="Z149" s="29">
        <v>2023</v>
      </c>
      <c r="AA149" s="4" t="s">
        <v>125</v>
      </c>
      <c r="AB149" s="4" t="s">
        <v>880</v>
      </c>
      <c r="AC149" s="4" t="s">
        <v>127</v>
      </c>
      <c r="AD149" s="4" t="s">
        <v>128</v>
      </c>
      <c r="AE149" s="4" t="s">
        <v>129</v>
      </c>
      <c r="AF149" s="4" t="s">
        <v>130</v>
      </c>
      <c r="AG149" s="4" t="s">
        <v>131</v>
      </c>
      <c r="AH149" s="4" t="s">
        <v>132</v>
      </c>
      <c r="AI149" s="4" t="s">
        <v>133</v>
      </c>
      <c r="AJ149" s="4" t="s">
        <v>134</v>
      </c>
      <c r="AK149" s="4" t="s">
        <v>135</v>
      </c>
      <c r="AL149" s="4" t="s">
        <v>136</v>
      </c>
      <c r="AM149" s="4" t="s">
        <v>137</v>
      </c>
      <c r="AN149" s="4" t="s">
        <v>138</v>
      </c>
      <c r="AO149" s="4" t="s">
        <v>139</v>
      </c>
      <c r="AP149" s="4" t="s">
        <v>116</v>
      </c>
      <c r="AQ149" s="4" t="s">
        <v>2132</v>
      </c>
      <c r="AR149" s="4" t="s">
        <v>76</v>
      </c>
      <c r="AS149" s="4" t="s">
        <v>2133</v>
      </c>
      <c r="AT149" s="4" t="s">
        <v>1802</v>
      </c>
      <c r="AU149" s="4" t="s">
        <v>1973</v>
      </c>
      <c r="AV149" s="4" t="s">
        <v>2134</v>
      </c>
      <c r="AW149" s="4" t="s">
        <v>1974</v>
      </c>
      <c r="AX149" s="4" t="s">
        <v>116</v>
      </c>
      <c r="AY149" s="4" t="s">
        <v>116</v>
      </c>
      <c r="AZ149" s="4" t="s">
        <v>116</v>
      </c>
      <c r="BA149" s="4" t="s">
        <v>116</v>
      </c>
      <c r="BB149" s="4" t="s">
        <v>116</v>
      </c>
      <c r="BC149" s="4" t="s">
        <v>116</v>
      </c>
      <c r="BD149" s="4" t="s">
        <v>116</v>
      </c>
      <c r="BE149" s="4" t="s">
        <v>116</v>
      </c>
      <c r="BF149" s="4" t="s">
        <v>116</v>
      </c>
      <c r="BG149" s="4" t="s">
        <v>116</v>
      </c>
      <c r="BH149" s="4" t="s">
        <v>116</v>
      </c>
      <c r="BI149" s="4" t="s">
        <v>116</v>
      </c>
      <c r="BJ149" s="4" t="s">
        <v>116</v>
      </c>
      <c r="BK149" s="4" t="s">
        <v>116</v>
      </c>
      <c r="BL149" s="4" t="s">
        <v>116</v>
      </c>
      <c r="BM149" s="4" t="s">
        <v>116</v>
      </c>
      <c r="BN149" s="4" t="s">
        <v>116</v>
      </c>
      <c r="BO149" s="4" t="s">
        <v>116</v>
      </c>
      <c r="BP149" s="4" t="s">
        <v>116</v>
      </c>
      <c r="BQ149" s="4" t="s">
        <v>116</v>
      </c>
      <c r="BR149" s="4" t="s">
        <v>116</v>
      </c>
      <c r="BS149" s="4" t="s">
        <v>116</v>
      </c>
      <c r="BT149" s="4" t="s">
        <v>116</v>
      </c>
      <c r="BU149" s="4" t="s">
        <v>116</v>
      </c>
      <c r="BV149" s="4" t="s">
        <v>116</v>
      </c>
      <c r="BW149" s="4" t="s">
        <v>116</v>
      </c>
      <c r="BX149" s="4" t="s">
        <v>116</v>
      </c>
      <c r="BY149" s="4" t="s">
        <v>116</v>
      </c>
      <c r="BZ149" s="4" t="s">
        <v>116</v>
      </c>
      <c r="CA149" s="4" t="s">
        <v>116</v>
      </c>
    </row>
    <row r="150" spans="1:79" ht="19.5" customHeight="1" x14ac:dyDescent="0.2">
      <c r="A150" s="4" t="s">
        <v>2135</v>
      </c>
      <c r="B150" s="4" t="s">
        <v>112</v>
      </c>
      <c r="C150" s="29">
        <v>20250120</v>
      </c>
      <c r="D150" s="4" t="s">
        <v>2136</v>
      </c>
      <c r="E150" s="4" t="s">
        <v>2137</v>
      </c>
      <c r="F150" s="4" t="s">
        <v>400</v>
      </c>
      <c r="G150" s="4" t="s">
        <v>116</v>
      </c>
      <c r="H150" s="4" t="s">
        <v>401</v>
      </c>
      <c r="I150" s="4" t="s">
        <v>116</v>
      </c>
      <c r="J150" s="4" t="s">
        <v>116</v>
      </c>
      <c r="K150" s="4" t="s">
        <v>116</v>
      </c>
      <c r="L150" s="4" t="s">
        <v>116</v>
      </c>
      <c r="M150" s="5" t="s">
        <v>1349</v>
      </c>
      <c r="N150" s="4" t="s">
        <v>2138</v>
      </c>
      <c r="O150" s="4" t="s">
        <v>112</v>
      </c>
      <c r="P150" s="7" t="s">
        <v>120</v>
      </c>
      <c r="Q150" s="4" t="s">
        <v>120</v>
      </c>
      <c r="R150" s="4" t="s">
        <v>120</v>
      </c>
      <c r="S150" s="4" t="s">
        <v>2139</v>
      </c>
      <c r="T150" s="29">
        <v>9782409041235</v>
      </c>
      <c r="U150" s="4" t="s">
        <v>122</v>
      </c>
      <c r="V150" s="29">
        <v>9782409041228</v>
      </c>
      <c r="W150" s="4" t="s">
        <v>123</v>
      </c>
      <c r="X150" s="4" t="s">
        <v>124</v>
      </c>
      <c r="Y150" s="4" t="s">
        <v>112</v>
      </c>
      <c r="Z150" s="29">
        <v>2023</v>
      </c>
      <c r="AA150" s="4" t="s">
        <v>125</v>
      </c>
      <c r="AB150" s="4" t="s">
        <v>149</v>
      </c>
      <c r="AC150" s="4" t="s">
        <v>127</v>
      </c>
      <c r="AD150" s="4" t="s">
        <v>128</v>
      </c>
      <c r="AE150" s="4" t="s">
        <v>129</v>
      </c>
      <c r="AF150" s="4" t="s">
        <v>130</v>
      </c>
      <c r="AG150" s="4" t="s">
        <v>131</v>
      </c>
      <c r="AH150" s="4" t="s">
        <v>132</v>
      </c>
      <c r="AI150" s="4" t="s">
        <v>133</v>
      </c>
      <c r="AJ150" s="4" t="s">
        <v>134</v>
      </c>
      <c r="AK150" s="4" t="s">
        <v>135</v>
      </c>
      <c r="AL150" s="4" t="s">
        <v>136</v>
      </c>
      <c r="AM150" s="4" t="s">
        <v>137</v>
      </c>
      <c r="AN150" s="4" t="s">
        <v>138</v>
      </c>
      <c r="AO150" s="4" t="s">
        <v>139</v>
      </c>
      <c r="AP150" s="4" t="s">
        <v>116</v>
      </c>
      <c r="AQ150" s="4" t="s">
        <v>2140</v>
      </c>
      <c r="AR150" s="4" t="s">
        <v>76</v>
      </c>
      <c r="AS150" s="4" t="s">
        <v>2141</v>
      </c>
      <c r="AT150" s="4" t="s">
        <v>2142</v>
      </c>
      <c r="AU150" s="4" t="s">
        <v>116</v>
      </c>
      <c r="AV150" s="4" t="s">
        <v>116</v>
      </c>
      <c r="AW150" s="4" t="s">
        <v>116</v>
      </c>
      <c r="AX150" s="4" t="s">
        <v>116</v>
      </c>
      <c r="AY150" s="4" t="s">
        <v>116</v>
      </c>
      <c r="AZ150" s="4" t="s">
        <v>116</v>
      </c>
      <c r="BA150" s="4" t="s">
        <v>116</v>
      </c>
      <c r="BB150" s="4" t="s">
        <v>116</v>
      </c>
      <c r="BC150" s="4" t="s">
        <v>116</v>
      </c>
      <c r="BD150" s="4" t="s">
        <v>116</v>
      </c>
      <c r="BE150" s="4" t="s">
        <v>116</v>
      </c>
      <c r="BF150" s="4" t="s">
        <v>116</v>
      </c>
      <c r="BG150" s="4" t="s">
        <v>116</v>
      </c>
      <c r="BH150" s="4" t="s">
        <v>116</v>
      </c>
      <c r="BI150" s="4" t="s">
        <v>116</v>
      </c>
      <c r="BJ150" s="4" t="s">
        <v>116</v>
      </c>
      <c r="BK150" s="4" t="s">
        <v>116</v>
      </c>
      <c r="BL150" s="4" t="s">
        <v>116</v>
      </c>
      <c r="BM150" s="4" t="s">
        <v>116</v>
      </c>
      <c r="BN150" s="4" t="s">
        <v>116</v>
      </c>
      <c r="BO150" s="4" t="s">
        <v>116</v>
      </c>
      <c r="BP150" s="4" t="s">
        <v>116</v>
      </c>
      <c r="BQ150" s="4" t="s">
        <v>116</v>
      </c>
      <c r="BR150" s="4" t="s">
        <v>116</v>
      </c>
      <c r="BS150" s="4" t="s">
        <v>116</v>
      </c>
      <c r="BT150" s="4" t="s">
        <v>116</v>
      </c>
      <c r="BU150" s="4" t="s">
        <v>116</v>
      </c>
      <c r="BV150" s="4" t="s">
        <v>116</v>
      </c>
      <c r="BW150" s="4" t="s">
        <v>116</v>
      </c>
      <c r="BX150" s="4" t="s">
        <v>116</v>
      </c>
      <c r="BY150" s="4" t="s">
        <v>116</v>
      </c>
      <c r="BZ150" s="4" t="s">
        <v>116</v>
      </c>
      <c r="CA150" s="4" t="s">
        <v>116</v>
      </c>
    </row>
    <row r="151" spans="1:79" ht="19.5" customHeight="1" x14ac:dyDescent="0.2">
      <c r="A151" s="4" t="s">
        <v>2143</v>
      </c>
      <c r="B151" s="4" t="s">
        <v>112</v>
      </c>
      <c r="C151" s="29">
        <v>20250120</v>
      </c>
      <c r="D151" s="4" t="s">
        <v>2144</v>
      </c>
      <c r="E151" s="4" t="s">
        <v>2145</v>
      </c>
      <c r="F151" s="4" t="s">
        <v>2146</v>
      </c>
      <c r="G151" s="4" t="s">
        <v>116</v>
      </c>
      <c r="H151" s="4" t="s">
        <v>2147</v>
      </c>
      <c r="I151" s="4" t="s">
        <v>2148</v>
      </c>
      <c r="J151" s="4" t="s">
        <v>2149</v>
      </c>
      <c r="K151" s="4" t="s">
        <v>116</v>
      </c>
      <c r="L151" s="4" t="s">
        <v>116</v>
      </c>
      <c r="M151" s="5" t="s">
        <v>1362</v>
      </c>
      <c r="N151" s="4" t="s">
        <v>1015</v>
      </c>
      <c r="O151" s="4" t="s">
        <v>112</v>
      </c>
      <c r="P151" s="7" t="s">
        <v>120</v>
      </c>
      <c r="Q151" s="4" t="s">
        <v>120</v>
      </c>
      <c r="R151" s="4" t="s">
        <v>120</v>
      </c>
      <c r="S151" s="4" t="s">
        <v>2150</v>
      </c>
      <c r="T151" s="29">
        <v>9782409042881</v>
      </c>
      <c r="U151" s="4" t="s">
        <v>122</v>
      </c>
      <c r="V151" s="29">
        <v>9782409042874</v>
      </c>
      <c r="W151" s="4" t="s">
        <v>123</v>
      </c>
      <c r="X151" s="4" t="s">
        <v>124</v>
      </c>
      <c r="Y151" s="4" t="s">
        <v>112</v>
      </c>
      <c r="Z151" s="29">
        <v>2023</v>
      </c>
      <c r="AA151" s="4" t="s">
        <v>125</v>
      </c>
      <c r="AB151" s="4" t="s">
        <v>172</v>
      </c>
      <c r="AC151" s="4" t="s">
        <v>127</v>
      </c>
      <c r="AD151" s="4" t="s">
        <v>128</v>
      </c>
      <c r="AE151" s="4" t="s">
        <v>129</v>
      </c>
      <c r="AF151" s="4" t="s">
        <v>130</v>
      </c>
      <c r="AG151" s="4" t="s">
        <v>131</v>
      </c>
      <c r="AH151" s="4" t="s">
        <v>132</v>
      </c>
      <c r="AI151" s="4" t="s">
        <v>133</v>
      </c>
      <c r="AJ151" s="4" t="s">
        <v>134</v>
      </c>
      <c r="AK151" s="4" t="s">
        <v>135</v>
      </c>
      <c r="AL151" s="4" t="s">
        <v>136</v>
      </c>
      <c r="AM151" s="4" t="s">
        <v>137</v>
      </c>
      <c r="AN151" s="4" t="s">
        <v>138</v>
      </c>
      <c r="AO151" s="4" t="s">
        <v>139</v>
      </c>
      <c r="AP151" s="4" t="s">
        <v>116</v>
      </c>
      <c r="AQ151" s="4" t="s">
        <v>2151</v>
      </c>
      <c r="AR151" s="4" t="s">
        <v>76</v>
      </c>
      <c r="AS151" s="4" t="s">
        <v>2152</v>
      </c>
      <c r="AT151" s="4" t="s">
        <v>2153</v>
      </c>
      <c r="AU151" s="4" t="s">
        <v>2154</v>
      </c>
      <c r="AV151" s="4" t="s">
        <v>116</v>
      </c>
      <c r="AW151" s="4" t="s">
        <v>116</v>
      </c>
      <c r="AX151" s="4" t="s">
        <v>116</v>
      </c>
      <c r="AY151" s="4" t="s">
        <v>116</v>
      </c>
      <c r="AZ151" s="4" t="s">
        <v>116</v>
      </c>
      <c r="BA151" s="4" t="s">
        <v>116</v>
      </c>
      <c r="BB151" s="4" t="s">
        <v>116</v>
      </c>
      <c r="BC151" s="4" t="s">
        <v>116</v>
      </c>
      <c r="BD151" s="4" t="s">
        <v>116</v>
      </c>
      <c r="BE151" s="4" t="s">
        <v>116</v>
      </c>
      <c r="BF151" s="4" t="s">
        <v>116</v>
      </c>
      <c r="BG151" s="4" t="s">
        <v>116</v>
      </c>
      <c r="BH151" s="4" t="s">
        <v>116</v>
      </c>
      <c r="BI151" s="4" t="s">
        <v>116</v>
      </c>
      <c r="BJ151" s="4" t="s">
        <v>116</v>
      </c>
      <c r="BK151" s="4" t="s">
        <v>116</v>
      </c>
      <c r="BL151" s="4" t="s">
        <v>116</v>
      </c>
      <c r="BM151" s="4" t="s">
        <v>116</v>
      </c>
      <c r="BN151" s="4" t="s">
        <v>116</v>
      </c>
      <c r="BO151" s="4" t="s">
        <v>116</v>
      </c>
      <c r="BP151" s="4" t="s">
        <v>116</v>
      </c>
      <c r="BQ151" s="4" t="s">
        <v>116</v>
      </c>
      <c r="BR151" s="4" t="s">
        <v>116</v>
      </c>
      <c r="BS151" s="4" t="s">
        <v>116</v>
      </c>
      <c r="BT151" s="4" t="s">
        <v>116</v>
      </c>
      <c r="BU151" s="4" t="s">
        <v>116</v>
      </c>
      <c r="BV151" s="4" t="s">
        <v>116</v>
      </c>
      <c r="BW151" s="4" t="s">
        <v>116</v>
      </c>
      <c r="BX151" s="4" t="s">
        <v>116</v>
      </c>
      <c r="BY151" s="4" t="s">
        <v>116</v>
      </c>
      <c r="BZ151" s="4" t="s">
        <v>116</v>
      </c>
      <c r="CA151" s="4" t="s">
        <v>116</v>
      </c>
    </row>
    <row r="152" spans="1:79" ht="19.5" customHeight="1" x14ac:dyDescent="0.2">
      <c r="A152" s="4" t="s">
        <v>2155</v>
      </c>
      <c r="B152" s="4" t="s">
        <v>112</v>
      </c>
      <c r="C152" s="29">
        <v>20250120</v>
      </c>
      <c r="D152" s="4" t="s">
        <v>2156</v>
      </c>
      <c r="E152" s="4" t="s">
        <v>2157</v>
      </c>
      <c r="F152" s="4" t="s">
        <v>2158</v>
      </c>
      <c r="G152" s="4" t="s">
        <v>116</v>
      </c>
      <c r="H152" s="4" t="s">
        <v>2159</v>
      </c>
      <c r="I152" s="4" t="s">
        <v>116</v>
      </c>
      <c r="J152" s="4" t="s">
        <v>116</v>
      </c>
      <c r="K152" s="4" t="s">
        <v>116</v>
      </c>
      <c r="L152" s="4" t="s">
        <v>116</v>
      </c>
      <c r="M152" s="5" t="s">
        <v>1602</v>
      </c>
      <c r="N152" s="4" t="s">
        <v>2160</v>
      </c>
      <c r="O152" s="4" t="s">
        <v>112</v>
      </c>
      <c r="P152" s="7" t="s">
        <v>120</v>
      </c>
      <c r="Q152" s="4" t="s">
        <v>120</v>
      </c>
      <c r="R152" s="4" t="s">
        <v>120</v>
      </c>
      <c r="S152" s="4" t="s">
        <v>2161</v>
      </c>
      <c r="T152" s="29">
        <v>9782409042362</v>
      </c>
      <c r="U152" s="4" t="s">
        <v>122</v>
      </c>
      <c r="V152" s="29">
        <v>9782409042355</v>
      </c>
      <c r="W152" s="4" t="s">
        <v>123</v>
      </c>
      <c r="X152" s="4" t="s">
        <v>124</v>
      </c>
      <c r="Y152" s="4" t="s">
        <v>112</v>
      </c>
      <c r="Z152" s="29">
        <v>2023</v>
      </c>
      <c r="AA152" s="4" t="s">
        <v>125</v>
      </c>
      <c r="AB152" s="4" t="s">
        <v>292</v>
      </c>
      <c r="AC152" s="4" t="s">
        <v>127</v>
      </c>
      <c r="AD152" s="4" t="s">
        <v>128</v>
      </c>
      <c r="AE152" s="4" t="s">
        <v>129</v>
      </c>
      <c r="AF152" s="4" t="s">
        <v>130</v>
      </c>
      <c r="AG152" s="4" t="s">
        <v>131</v>
      </c>
      <c r="AH152" s="4" t="s">
        <v>132</v>
      </c>
      <c r="AI152" s="4" t="s">
        <v>133</v>
      </c>
      <c r="AJ152" s="4" t="s">
        <v>134</v>
      </c>
      <c r="AK152" s="4" t="s">
        <v>135</v>
      </c>
      <c r="AL152" s="4" t="s">
        <v>136</v>
      </c>
      <c r="AM152" s="4" t="s">
        <v>137</v>
      </c>
      <c r="AN152" s="4" t="s">
        <v>138</v>
      </c>
      <c r="AO152" s="4" t="s">
        <v>139</v>
      </c>
      <c r="AP152" s="4" t="s">
        <v>116</v>
      </c>
      <c r="AQ152" s="4" t="s">
        <v>2162</v>
      </c>
      <c r="AR152" s="4" t="s">
        <v>76</v>
      </c>
      <c r="AS152" s="4" t="s">
        <v>2163</v>
      </c>
      <c r="AT152" s="4" t="s">
        <v>116</v>
      </c>
      <c r="AU152" s="4" t="s">
        <v>116</v>
      </c>
      <c r="AV152" s="4" t="s">
        <v>116</v>
      </c>
      <c r="AW152" s="4" t="s">
        <v>116</v>
      </c>
      <c r="AX152" s="4" t="s">
        <v>116</v>
      </c>
      <c r="AY152" s="4" t="s">
        <v>116</v>
      </c>
      <c r="AZ152" s="4" t="s">
        <v>116</v>
      </c>
      <c r="BA152" s="4" t="s">
        <v>116</v>
      </c>
      <c r="BB152" s="4" t="s">
        <v>116</v>
      </c>
      <c r="BC152" s="4" t="s">
        <v>116</v>
      </c>
      <c r="BD152" s="4" t="s">
        <v>116</v>
      </c>
      <c r="BE152" s="4" t="s">
        <v>116</v>
      </c>
      <c r="BF152" s="4" t="s">
        <v>116</v>
      </c>
      <c r="BG152" s="4" t="s">
        <v>116</v>
      </c>
      <c r="BH152" s="4" t="s">
        <v>116</v>
      </c>
      <c r="BI152" s="4" t="s">
        <v>116</v>
      </c>
      <c r="BJ152" s="4" t="s">
        <v>116</v>
      </c>
      <c r="BK152" s="4" t="s">
        <v>116</v>
      </c>
      <c r="BL152" s="4" t="s">
        <v>116</v>
      </c>
      <c r="BM152" s="4" t="s">
        <v>116</v>
      </c>
      <c r="BN152" s="4" t="s">
        <v>116</v>
      </c>
      <c r="BO152" s="4" t="s">
        <v>116</v>
      </c>
      <c r="BP152" s="4" t="s">
        <v>116</v>
      </c>
      <c r="BQ152" s="4" t="s">
        <v>116</v>
      </c>
      <c r="BR152" s="4" t="s">
        <v>116</v>
      </c>
      <c r="BS152" s="4" t="s">
        <v>116</v>
      </c>
      <c r="BT152" s="4" t="s">
        <v>116</v>
      </c>
      <c r="BU152" s="4" t="s">
        <v>116</v>
      </c>
      <c r="BV152" s="4" t="s">
        <v>116</v>
      </c>
      <c r="BW152" s="4" t="s">
        <v>116</v>
      </c>
      <c r="BX152" s="4" t="s">
        <v>116</v>
      </c>
      <c r="BY152" s="4" t="s">
        <v>116</v>
      </c>
      <c r="BZ152" s="4" t="s">
        <v>116</v>
      </c>
      <c r="CA152" s="4" t="s">
        <v>116</v>
      </c>
    </row>
    <row r="153" spans="1:79" ht="19.5" customHeight="1" x14ac:dyDescent="0.2">
      <c r="A153" s="4" t="s">
        <v>2164</v>
      </c>
      <c r="B153" s="4" t="s">
        <v>112</v>
      </c>
      <c r="C153" s="29">
        <v>20250120</v>
      </c>
      <c r="D153" s="4" t="s">
        <v>2165</v>
      </c>
      <c r="E153" s="4" t="s">
        <v>2166</v>
      </c>
      <c r="F153" s="4" t="s">
        <v>2167</v>
      </c>
      <c r="G153" s="4" t="s">
        <v>116</v>
      </c>
      <c r="H153" s="4" t="s">
        <v>2168</v>
      </c>
      <c r="I153" s="4" t="s">
        <v>2169</v>
      </c>
      <c r="J153" s="4" t="s">
        <v>116</v>
      </c>
      <c r="K153" s="4" t="s">
        <v>116</v>
      </c>
      <c r="L153" s="4" t="s">
        <v>116</v>
      </c>
      <c r="M153" s="5" t="s">
        <v>1349</v>
      </c>
      <c r="N153" s="4" t="s">
        <v>760</v>
      </c>
      <c r="O153" s="4" t="s">
        <v>112</v>
      </c>
      <c r="P153" s="7" t="s">
        <v>120</v>
      </c>
      <c r="Q153" s="4" t="s">
        <v>120</v>
      </c>
      <c r="R153" s="4" t="s">
        <v>120</v>
      </c>
      <c r="S153" s="4" t="s">
        <v>2170</v>
      </c>
      <c r="T153" s="29">
        <v>9782409041273</v>
      </c>
      <c r="U153" s="4" t="s">
        <v>122</v>
      </c>
      <c r="V153" s="29">
        <v>9782409041266</v>
      </c>
      <c r="W153" s="4" t="s">
        <v>123</v>
      </c>
      <c r="X153" s="4" t="s">
        <v>124</v>
      </c>
      <c r="Y153" s="4" t="s">
        <v>112</v>
      </c>
      <c r="Z153" s="29">
        <v>2023</v>
      </c>
      <c r="AA153" s="4" t="s">
        <v>125</v>
      </c>
      <c r="AB153" s="4" t="s">
        <v>222</v>
      </c>
      <c r="AC153" s="4" t="s">
        <v>127</v>
      </c>
      <c r="AD153" s="4" t="s">
        <v>128</v>
      </c>
      <c r="AE153" s="4" t="s">
        <v>129</v>
      </c>
      <c r="AF153" s="4" t="s">
        <v>130</v>
      </c>
      <c r="AG153" s="4" t="s">
        <v>131</v>
      </c>
      <c r="AH153" s="4" t="s">
        <v>132</v>
      </c>
      <c r="AI153" s="4" t="s">
        <v>133</v>
      </c>
      <c r="AJ153" s="4" t="s">
        <v>134</v>
      </c>
      <c r="AK153" s="4" t="s">
        <v>135</v>
      </c>
      <c r="AL153" s="4" t="s">
        <v>136</v>
      </c>
      <c r="AM153" s="4" t="s">
        <v>137</v>
      </c>
      <c r="AN153" s="4" t="s">
        <v>138</v>
      </c>
      <c r="AO153" s="4" t="s">
        <v>139</v>
      </c>
      <c r="AP153" s="4" t="s">
        <v>116</v>
      </c>
      <c r="AQ153" s="4" t="s">
        <v>2171</v>
      </c>
      <c r="AR153" s="4" t="s">
        <v>76</v>
      </c>
      <c r="AS153" s="4" t="s">
        <v>2172</v>
      </c>
      <c r="AT153" s="4" t="s">
        <v>2173</v>
      </c>
      <c r="AU153" s="4" t="s">
        <v>784</v>
      </c>
      <c r="AV153" s="4" t="s">
        <v>2174</v>
      </c>
      <c r="AW153" s="4" t="s">
        <v>2175</v>
      </c>
      <c r="AX153" s="4" t="s">
        <v>2176</v>
      </c>
      <c r="AY153" s="4" t="s">
        <v>2177</v>
      </c>
      <c r="AZ153" s="4" t="s">
        <v>2178</v>
      </c>
      <c r="BA153" s="4" t="s">
        <v>116</v>
      </c>
      <c r="BB153" s="4" t="s">
        <v>116</v>
      </c>
      <c r="BC153" s="4" t="s">
        <v>116</v>
      </c>
      <c r="BD153" s="4" t="s">
        <v>116</v>
      </c>
      <c r="BE153" s="4" t="s">
        <v>116</v>
      </c>
      <c r="BF153" s="4" t="s">
        <v>116</v>
      </c>
      <c r="BG153" s="4" t="s">
        <v>116</v>
      </c>
      <c r="BH153" s="4" t="s">
        <v>116</v>
      </c>
      <c r="BI153" s="4" t="s">
        <v>116</v>
      </c>
      <c r="BJ153" s="4" t="s">
        <v>116</v>
      </c>
      <c r="BK153" s="4" t="s">
        <v>116</v>
      </c>
      <c r="BL153" s="4" t="s">
        <v>116</v>
      </c>
      <c r="BM153" s="4" t="s">
        <v>116</v>
      </c>
      <c r="BN153" s="4" t="s">
        <v>116</v>
      </c>
      <c r="BO153" s="4" t="s">
        <v>116</v>
      </c>
      <c r="BP153" s="4" t="s">
        <v>116</v>
      </c>
      <c r="BQ153" s="4" t="s">
        <v>116</v>
      </c>
      <c r="BR153" s="4" t="s">
        <v>116</v>
      </c>
      <c r="BS153" s="4" t="s">
        <v>116</v>
      </c>
      <c r="BT153" s="4" t="s">
        <v>116</v>
      </c>
      <c r="BU153" s="4" t="s">
        <v>116</v>
      </c>
      <c r="BV153" s="4" t="s">
        <v>116</v>
      </c>
      <c r="BW153" s="4" t="s">
        <v>116</v>
      </c>
      <c r="BX153" s="4" t="s">
        <v>116</v>
      </c>
      <c r="BY153" s="4" t="s">
        <v>116</v>
      </c>
      <c r="BZ153" s="4" t="s">
        <v>116</v>
      </c>
      <c r="CA153" s="4" t="s">
        <v>116</v>
      </c>
    </row>
    <row r="154" spans="1:79" ht="19.5" customHeight="1" x14ac:dyDescent="0.2">
      <c r="A154" s="4" t="s">
        <v>2179</v>
      </c>
      <c r="B154" s="4" t="s">
        <v>112</v>
      </c>
      <c r="C154" s="29">
        <v>20250120</v>
      </c>
      <c r="D154" s="4" t="s">
        <v>2180</v>
      </c>
      <c r="E154" s="4" t="s">
        <v>2181</v>
      </c>
      <c r="F154" s="4" t="s">
        <v>2182</v>
      </c>
      <c r="G154" s="4" t="s">
        <v>116</v>
      </c>
      <c r="H154" s="4" t="s">
        <v>2183</v>
      </c>
      <c r="I154" s="4" t="s">
        <v>116</v>
      </c>
      <c r="J154" s="4" t="s">
        <v>116</v>
      </c>
      <c r="K154" s="4" t="s">
        <v>116</v>
      </c>
      <c r="L154" s="4" t="s">
        <v>116</v>
      </c>
      <c r="M154" s="5" t="s">
        <v>1362</v>
      </c>
      <c r="N154" s="4" t="s">
        <v>2184</v>
      </c>
      <c r="O154" s="4" t="s">
        <v>112</v>
      </c>
      <c r="P154" s="7" t="s">
        <v>120</v>
      </c>
      <c r="Q154" s="4" t="s">
        <v>120</v>
      </c>
      <c r="R154" s="4" t="s">
        <v>120</v>
      </c>
      <c r="S154" s="4" t="s">
        <v>2185</v>
      </c>
      <c r="T154" s="29">
        <v>9782409042706</v>
      </c>
      <c r="U154" s="4" t="s">
        <v>122</v>
      </c>
      <c r="V154" s="29">
        <v>9782409042690</v>
      </c>
      <c r="W154" s="4" t="s">
        <v>123</v>
      </c>
      <c r="X154" s="4" t="s">
        <v>124</v>
      </c>
      <c r="Y154" s="4" t="s">
        <v>112</v>
      </c>
      <c r="Z154" s="29">
        <v>2023</v>
      </c>
      <c r="AA154" s="4" t="s">
        <v>125</v>
      </c>
      <c r="AB154" s="4" t="s">
        <v>292</v>
      </c>
      <c r="AC154" s="4" t="s">
        <v>127</v>
      </c>
      <c r="AD154" s="4" t="s">
        <v>128</v>
      </c>
      <c r="AE154" s="4" t="s">
        <v>129</v>
      </c>
      <c r="AF154" s="4" t="s">
        <v>130</v>
      </c>
      <c r="AG154" s="4" t="s">
        <v>131</v>
      </c>
      <c r="AH154" s="4" t="s">
        <v>132</v>
      </c>
      <c r="AI154" s="4" t="s">
        <v>133</v>
      </c>
      <c r="AJ154" s="4" t="s">
        <v>134</v>
      </c>
      <c r="AK154" s="4" t="s">
        <v>135</v>
      </c>
      <c r="AL154" s="4" t="s">
        <v>136</v>
      </c>
      <c r="AM154" s="4" t="s">
        <v>137</v>
      </c>
      <c r="AN154" s="4" t="s">
        <v>138</v>
      </c>
      <c r="AO154" s="4" t="s">
        <v>139</v>
      </c>
      <c r="AP154" s="4" t="s">
        <v>116</v>
      </c>
      <c r="AQ154" s="4" t="s">
        <v>2186</v>
      </c>
      <c r="AR154" s="4" t="s">
        <v>76</v>
      </c>
      <c r="AS154" s="4" t="s">
        <v>2187</v>
      </c>
      <c r="AT154" s="4" t="s">
        <v>2188</v>
      </c>
      <c r="AU154" s="4" t="s">
        <v>2189</v>
      </c>
      <c r="AV154" s="4" t="s">
        <v>2190</v>
      </c>
      <c r="AW154" s="4" t="s">
        <v>153</v>
      </c>
      <c r="AX154" s="4" t="s">
        <v>2191</v>
      </c>
      <c r="AY154" s="4" t="s">
        <v>1721</v>
      </c>
      <c r="AZ154" s="4" t="s">
        <v>2192</v>
      </c>
      <c r="BA154" s="4" t="s">
        <v>1724</v>
      </c>
      <c r="BB154" s="4" t="s">
        <v>2193</v>
      </c>
      <c r="BC154" s="4" t="s">
        <v>2194</v>
      </c>
      <c r="BD154" s="4" t="s">
        <v>2195</v>
      </c>
      <c r="BE154" s="4" t="s">
        <v>2196</v>
      </c>
      <c r="BF154" s="4" t="s">
        <v>1196</v>
      </c>
      <c r="BG154" s="4" t="s">
        <v>2197</v>
      </c>
      <c r="BH154" s="4" t="s">
        <v>2198</v>
      </c>
      <c r="BI154" s="4" t="s">
        <v>2199</v>
      </c>
      <c r="BJ154" s="4" t="s">
        <v>2199</v>
      </c>
      <c r="BK154" s="4" t="s">
        <v>2200</v>
      </c>
      <c r="BL154" s="4" t="s">
        <v>2201</v>
      </c>
      <c r="BM154" s="4" t="s">
        <v>2202</v>
      </c>
      <c r="BN154" s="4" t="s">
        <v>2203</v>
      </c>
      <c r="BO154" s="4" t="s">
        <v>2204</v>
      </c>
      <c r="BP154" s="4" t="s">
        <v>2205</v>
      </c>
      <c r="BQ154" s="4" t="s">
        <v>116</v>
      </c>
      <c r="BR154" s="4" t="s">
        <v>116</v>
      </c>
      <c r="BS154" s="4" t="s">
        <v>116</v>
      </c>
      <c r="BT154" s="4" t="s">
        <v>116</v>
      </c>
      <c r="BU154" s="4" t="s">
        <v>116</v>
      </c>
      <c r="BV154" s="4" t="s">
        <v>116</v>
      </c>
      <c r="BW154" s="4" t="s">
        <v>116</v>
      </c>
      <c r="BX154" s="4" t="s">
        <v>116</v>
      </c>
      <c r="BY154" s="4" t="s">
        <v>116</v>
      </c>
      <c r="BZ154" s="4" t="s">
        <v>116</v>
      </c>
      <c r="CA154" s="4" t="s">
        <v>116</v>
      </c>
    </row>
    <row r="155" spans="1:79" ht="19.5" customHeight="1" x14ac:dyDescent="0.2">
      <c r="A155" s="4" t="s">
        <v>2206</v>
      </c>
      <c r="B155" s="4" t="s">
        <v>112</v>
      </c>
      <c r="C155" s="29">
        <v>20250120</v>
      </c>
      <c r="D155" s="4" t="s">
        <v>2207</v>
      </c>
      <c r="E155" s="4" t="s">
        <v>2208</v>
      </c>
      <c r="F155" s="4" t="s">
        <v>1891</v>
      </c>
      <c r="G155" s="4" t="s">
        <v>116</v>
      </c>
      <c r="H155" s="4" t="s">
        <v>1892</v>
      </c>
      <c r="I155" s="4" t="s">
        <v>116</v>
      </c>
      <c r="J155" s="4" t="s">
        <v>116</v>
      </c>
      <c r="K155" s="4" t="s">
        <v>116</v>
      </c>
      <c r="L155" s="4" t="s">
        <v>116</v>
      </c>
      <c r="M155" s="5" t="s">
        <v>1562</v>
      </c>
      <c r="N155" s="4" t="s">
        <v>2209</v>
      </c>
      <c r="O155" s="4" t="s">
        <v>112</v>
      </c>
      <c r="P155" s="7" t="s">
        <v>120</v>
      </c>
      <c r="Q155" s="4" t="s">
        <v>120</v>
      </c>
      <c r="R155" s="4" t="s">
        <v>120</v>
      </c>
      <c r="S155" s="4" t="s">
        <v>2210</v>
      </c>
      <c r="T155" s="29">
        <v>9782409039102</v>
      </c>
      <c r="U155" s="4" t="s">
        <v>122</v>
      </c>
      <c r="V155" s="29">
        <v>9782409039096</v>
      </c>
      <c r="W155" s="4" t="s">
        <v>123</v>
      </c>
      <c r="X155" s="4" t="s">
        <v>124</v>
      </c>
      <c r="Y155" s="4" t="s">
        <v>112</v>
      </c>
      <c r="Z155" s="29">
        <v>2023</v>
      </c>
      <c r="AA155" s="4" t="s">
        <v>125</v>
      </c>
      <c r="AB155" s="4" t="s">
        <v>222</v>
      </c>
      <c r="AC155" s="4" t="s">
        <v>127</v>
      </c>
      <c r="AD155" s="4" t="s">
        <v>128</v>
      </c>
      <c r="AE155" s="4" t="s">
        <v>129</v>
      </c>
      <c r="AF155" s="4" t="s">
        <v>130</v>
      </c>
      <c r="AG155" s="4" t="s">
        <v>131</v>
      </c>
      <c r="AH155" s="4" t="s">
        <v>132</v>
      </c>
      <c r="AI155" s="4" t="s">
        <v>133</v>
      </c>
      <c r="AJ155" s="4" t="s">
        <v>134</v>
      </c>
      <c r="AK155" s="4" t="s">
        <v>135</v>
      </c>
      <c r="AL155" s="4" t="s">
        <v>136</v>
      </c>
      <c r="AM155" s="4" t="s">
        <v>137</v>
      </c>
      <c r="AN155" s="4" t="s">
        <v>138</v>
      </c>
      <c r="AO155" s="4" t="s">
        <v>139</v>
      </c>
      <c r="AP155" s="4" t="s">
        <v>116</v>
      </c>
      <c r="AQ155" s="4" t="s">
        <v>2211</v>
      </c>
      <c r="AR155" s="4" t="s">
        <v>76</v>
      </c>
      <c r="AS155" s="4" t="s">
        <v>2212</v>
      </c>
      <c r="AT155" s="4" t="s">
        <v>1646</v>
      </c>
      <c r="AU155" s="4" t="s">
        <v>2213</v>
      </c>
      <c r="AV155" s="4" t="s">
        <v>2214</v>
      </c>
      <c r="AW155" s="4" t="s">
        <v>116</v>
      </c>
      <c r="AX155" s="4" t="s">
        <v>116</v>
      </c>
      <c r="AY155" s="4" t="s">
        <v>116</v>
      </c>
      <c r="AZ155" s="4" t="s">
        <v>116</v>
      </c>
      <c r="BA155" s="4" t="s">
        <v>116</v>
      </c>
      <c r="BB155" s="4" t="s">
        <v>116</v>
      </c>
      <c r="BC155" s="4" t="s">
        <v>116</v>
      </c>
      <c r="BD155" s="4" t="s">
        <v>116</v>
      </c>
      <c r="BE155" s="4" t="s">
        <v>116</v>
      </c>
      <c r="BF155" s="4" t="s">
        <v>116</v>
      </c>
      <c r="BG155" s="4" t="s">
        <v>116</v>
      </c>
      <c r="BH155" s="4" t="s">
        <v>116</v>
      </c>
      <c r="BI155" s="4" t="s">
        <v>116</v>
      </c>
      <c r="BJ155" s="4" t="s">
        <v>116</v>
      </c>
      <c r="BK155" s="4" t="s">
        <v>116</v>
      </c>
      <c r="BL155" s="4" t="s">
        <v>116</v>
      </c>
      <c r="BM155" s="4" t="s">
        <v>116</v>
      </c>
      <c r="BN155" s="4" t="s">
        <v>116</v>
      </c>
      <c r="BO155" s="4" t="s">
        <v>116</v>
      </c>
      <c r="BP155" s="4" t="s">
        <v>116</v>
      </c>
      <c r="BQ155" s="4" t="s">
        <v>116</v>
      </c>
      <c r="BR155" s="4" t="s">
        <v>116</v>
      </c>
      <c r="BS155" s="4" t="s">
        <v>116</v>
      </c>
      <c r="BT155" s="4" t="s">
        <v>116</v>
      </c>
      <c r="BU155" s="4" t="s">
        <v>116</v>
      </c>
      <c r="BV155" s="4" t="s">
        <v>116</v>
      </c>
      <c r="BW155" s="4" t="s">
        <v>116</v>
      </c>
      <c r="BX155" s="4" t="s">
        <v>116</v>
      </c>
      <c r="BY155" s="4" t="s">
        <v>116</v>
      </c>
      <c r="BZ155" s="4" t="s">
        <v>116</v>
      </c>
      <c r="CA155" s="4" t="s">
        <v>116</v>
      </c>
    </row>
    <row r="156" spans="1:79" ht="19.5" customHeight="1" x14ac:dyDescent="0.2">
      <c r="A156" s="4" t="s">
        <v>2215</v>
      </c>
      <c r="B156" s="4" t="s">
        <v>112</v>
      </c>
      <c r="C156" s="29">
        <v>20250120</v>
      </c>
      <c r="D156" s="4" t="s">
        <v>2216</v>
      </c>
      <c r="E156" s="4" t="s">
        <v>116</v>
      </c>
      <c r="F156" s="4" t="s">
        <v>2217</v>
      </c>
      <c r="G156" s="4" t="s">
        <v>116</v>
      </c>
      <c r="H156" s="4" t="s">
        <v>2218</v>
      </c>
      <c r="I156" s="4" t="s">
        <v>116</v>
      </c>
      <c r="J156" s="4" t="s">
        <v>116</v>
      </c>
      <c r="K156" s="4" t="s">
        <v>116</v>
      </c>
      <c r="L156" s="4" t="s">
        <v>116</v>
      </c>
      <c r="M156" s="5" t="s">
        <v>1535</v>
      </c>
      <c r="N156" s="4" t="s">
        <v>472</v>
      </c>
      <c r="O156" s="4" t="s">
        <v>112</v>
      </c>
      <c r="P156" s="7" t="s">
        <v>120</v>
      </c>
      <c r="Q156" s="4" t="s">
        <v>120</v>
      </c>
      <c r="R156" s="4" t="s">
        <v>120</v>
      </c>
      <c r="S156" s="4" t="s">
        <v>2219</v>
      </c>
      <c r="T156" s="29">
        <v>9782409041310</v>
      </c>
      <c r="U156" s="4" t="s">
        <v>122</v>
      </c>
      <c r="V156" s="29">
        <v>9782409041303</v>
      </c>
      <c r="W156" s="4" t="s">
        <v>123</v>
      </c>
      <c r="X156" s="4" t="s">
        <v>124</v>
      </c>
      <c r="Y156" s="4" t="s">
        <v>112</v>
      </c>
      <c r="Z156" s="29">
        <v>2023</v>
      </c>
      <c r="AA156" s="4" t="s">
        <v>125</v>
      </c>
      <c r="AB156" s="4" t="s">
        <v>393</v>
      </c>
      <c r="AC156" s="4" t="s">
        <v>127</v>
      </c>
      <c r="AD156" s="4" t="s">
        <v>128</v>
      </c>
      <c r="AE156" s="4" t="s">
        <v>129</v>
      </c>
      <c r="AF156" s="4" t="s">
        <v>130</v>
      </c>
      <c r="AG156" s="4" t="s">
        <v>131</v>
      </c>
      <c r="AH156" s="4" t="s">
        <v>132</v>
      </c>
      <c r="AI156" s="4" t="s">
        <v>133</v>
      </c>
      <c r="AJ156" s="4" t="s">
        <v>134</v>
      </c>
      <c r="AK156" s="4" t="s">
        <v>135</v>
      </c>
      <c r="AL156" s="4" t="s">
        <v>136</v>
      </c>
      <c r="AM156" s="4" t="s">
        <v>137</v>
      </c>
      <c r="AN156" s="4" t="s">
        <v>138</v>
      </c>
      <c r="AO156" s="4" t="s">
        <v>139</v>
      </c>
      <c r="AP156" s="4" t="s">
        <v>116</v>
      </c>
      <c r="AQ156" s="4" t="s">
        <v>2220</v>
      </c>
      <c r="AR156" s="4" t="s">
        <v>76</v>
      </c>
      <c r="AS156" s="4" t="s">
        <v>2221</v>
      </c>
      <c r="AT156" s="4" t="s">
        <v>116</v>
      </c>
      <c r="AU156" s="4" t="s">
        <v>116</v>
      </c>
      <c r="AV156" s="4" t="s">
        <v>116</v>
      </c>
      <c r="AW156" s="4" t="s">
        <v>116</v>
      </c>
      <c r="AX156" s="4" t="s">
        <v>116</v>
      </c>
      <c r="AY156" s="4" t="s">
        <v>116</v>
      </c>
      <c r="AZ156" s="4" t="s">
        <v>116</v>
      </c>
      <c r="BA156" s="4" t="s">
        <v>116</v>
      </c>
      <c r="BB156" s="4" t="s">
        <v>116</v>
      </c>
      <c r="BC156" s="4" t="s">
        <v>116</v>
      </c>
      <c r="BD156" s="4" t="s">
        <v>116</v>
      </c>
      <c r="BE156" s="4" t="s">
        <v>116</v>
      </c>
      <c r="BF156" s="4" t="s">
        <v>116</v>
      </c>
      <c r="BG156" s="4" t="s">
        <v>116</v>
      </c>
      <c r="BH156" s="4" t="s">
        <v>116</v>
      </c>
      <c r="BI156" s="4" t="s">
        <v>116</v>
      </c>
      <c r="BJ156" s="4" t="s">
        <v>116</v>
      </c>
      <c r="BK156" s="4" t="s">
        <v>116</v>
      </c>
      <c r="BL156" s="4" t="s">
        <v>116</v>
      </c>
      <c r="BM156" s="4" t="s">
        <v>116</v>
      </c>
      <c r="BN156" s="4" t="s">
        <v>116</v>
      </c>
      <c r="BO156" s="4" t="s">
        <v>116</v>
      </c>
      <c r="BP156" s="4" t="s">
        <v>116</v>
      </c>
      <c r="BQ156" s="4" t="s">
        <v>116</v>
      </c>
      <c r="BR156" s="4" t="s">
        <v>116</v>
      </c>
      <c r="BS156" s="4" t="s">
        <v>116</v>
      </c>
      <c r="BT156" s="4" t="s">
        <v>116</v>
      </c>
      <c r="BU156" s="4" t="s">
        <v>116</v>
      </c>
      <c r="BV156" s="4" t="s">
        <v>116</v>
      </c>
      <c r="BW156" s="4" t="s">
        <v>116</v>
      </c>
      <c r="BX156" s="4" t="s">
        <v>116</v>
      </c>
      <c r="BY156" s="4" t="s">
        <v>116</v>
      </c>
      <c r="BZ156" s="4" t="s">
        <v>116</v>
      </c>
      <c r="CA156" s="4" t="s">
        <v>116</v>
      </c>
    </row>
    <row r="157" spans="1:79" ht="19.5" customHeight="1" x14ac:dyDescent="0.2">
      <c r="A157" s="4" t="s">
        <v>2222</v>
      </c>
      <c r="B157" s="4" t="s">
        <v>112</v>
      </c>
      <c r="C157" s="29">
        <v>20250120</v>
      </c>
      <c r="D157" s="4" t="s">
        <v>2223</v>
      </c>
      <c r="E157" s="4" t="s">
        <v>2224</v>
      </c>
      <c r="F157" s="4" t="s">
        <v>2225</v>
      </c>
      <c r="G157" s="4" t="s">
        <v>116</v>
      </c>
      <c r="H157" s="4" t="s">
        <v>2226</v>
      </c>
      <c r="I157" s="4" t="s">
        <v>116</v>
      </c>
      <c r="J157" s="4" t="s">
        <v>116</v>
      </c>
      <c r="K157" s="4" t="s">
        <v>116</v>
      </c>
      <c r="L157" s="4" t="s">
        <v>116</v>
      </c>
      <c r="M157" s="5" t="s">
        <v>1376</v>
      </c>
      <c r="N157" s="4" t="s">
        <v>2227</v>
      </c>
      <c r="O157" s="4" t="s">
        <v>112</v>
      </c>
      <c r="P157" s="7" t="s">
        <v>120</v>
      </c>
      <c r="Q157" s="4" t="s">
        <v>120</v>
      </c>
      <c r="R157" s="4" t="s">
        <v>120</v>
      </c>
      <c r="S157" s="4" t="s">
        <v>2228</v>
      </c>
      <c r="T157" s="29">
        <v>9782409040771</v>
      </c>
      <c r="U157" s="4" t="s">
        <v>122</v>
      </c>
      <c r="V157" s="29">
        <v>9782409040764</v>
      </c>
      <c r="W157" s="4" t="s">
        <v>123</v>
      </c>
      <c r="X157" s="4" t="s">
        <v>124</v>
      </c>
      <c r="Y157" s="4" t="s">
        <v>112</v>
      </c>
      <c r="Z157" s="29">
        <v>2023</v>
      </c>
      <c r="AA157" s="4" t="s">
        <v>125</v>
      </c>
      <c r="AB157" s="4" t="s">
        <v>149</v>
      </c>
      <c r="AC157" s="4" t="s">
        <v>127</v>
      </c>
      <c r="AD157" s="4" t="s">
        <v>128</v>
      </c>
      <c r="AE157" s="4" t="s">
        <v>129</v>
      </c>
      <c r="AF157" s="4" t="s">
        <v>130</v>
      </c>
      <c r="AG157" s="4" t="s">
        <v>131</v>
      </c>
      <c r="AH157" s="4" t="s">
        <v>132</v>
      </c>
      <c r="AI157" s="4" t="s">
        <v>133</v>
      </c>
      <c r="AJ157" s="4" t="s">
        <v>134</v>
      </c>
      <c r="AK157" s="4" t="s">
        <v>135</v>
      </c>
      <c r="AL157" s="4" t="s">
        <v>136</v>
      </c>
      <c r="AM157" s="4" t="s">
        <v>137</v>
      </c>
      <c r="AN157" s="4" t="s">
        <v>138</v>
      </c>
      <c r="AO157" s="4" t="s">
        <v>139</v>
      </c>
      <c r="AP157" s="4" t="s">
        <v>116</v>
      </c>
      <c r="AQ157" s="4" t="s">
        <v>2229</v>
      </c>
      <c r="AR157" s="4" t="s">
        <v>76</v>
      </c>
      <c r="AS157" s="4" t="s">
        <v>2230</v>
      </c>
      <c r="AT157" s="4" t="s">
        <v>2231</v>
      </c>
      <c r="AU157" s="4" t="s">
        <v>599</v>
      </c>
      <c r="AV157" s="4" t="s">
        <v>2232</v>
      </c>
      <c r="AW157" s="4" t="s">
        <v>2233</v>
      </c>
      <c r="AX157" s="4" t="s">
        <v>2234</v>
      </c>
      <c r="AY157" s="4" t="s">
        <v>188</v>
      </c>
      <c r="AZ157" s="4" t="s">
        <v>2235</v>
      </c>
      <c r="BA157" s="4" t="s">
        <v>116</v>
      </c>
      <c r="BB157" s="4" t="s">
        <v>116</v>
      </c>
      <c r="BC157" s="4" t="s">
        <v>116</v>
      </c>
      <c r="BD157" s="4" t="s">
        <v>116</v>
      </c>
      <c r="BE157" s="4" t="s">
        <v>116</v>
      </c>
      <c r="BF157" s="4" t="s">
        <v>116</v>
      </c>
      <c r="BG157" s="4" t="s">
        <v>116</v>
      </c>
      <c r="BH157" s="4" t="s">
        <v>116</v>
      </c>
      <c r="BI157" s="4" t="s">
        <v>116</v>
      </c>
      <c r="BJ157" s="4" t="s">
        <v>116</v>
      </c>
      <c r="BK157" s="4" t="s">
        <v>116</v>
      </c>
      <c r="BL157" s="4" t="s">
        <v>116</v>
      </c>
      <c r="BM157" s="4" t="s">
        <v>116</v>
      </c>
      <c r="BN157" s="4" t="s">
        <v>116</v>
      </c>
      <c r="BO157" s="4" t="s">
        <v>116</v>
      </c>
      <c r="BP157" s="4" t="s">
        <v>116</v>
      </c>
      <c r="BQ157" s="4" t="s">
        <v>116</v>
      </c>
      <c r="BR157" s="4" t="s">
        <v>116</v>
      </c>
      <c r="BS157" s="4" t="s">
        <v>116</v>
      </c>
      <c r="BT157" s="4" t="s">
        <v>116</v>
      </c>
      <c r="BU157" s="4" t="s">
        <v>116</v>
      </c>
      <c r="BV157" s="4" t="s">
        <v>116</v>
      </c>
      <c r="BW157" s="4" t="s">
        <v>116</v>
      </c>
      <c r="BX157" s="4" t="s">
        <v>116</v>
      </c>
      <c r="BY157" s="4" t="s">
        <v>116</v>
      </c>
      <c r="BZ157" s="4" t="s">
        <v>116</v>
      </c>
      <c r="CA157" s="4" t="s">
        <v>116</v>
      </c>
    </row>
    <row r="158" spans="1:79" ht="19.5" customHeight="1" x14ac:dyDescent="0.2">
      <c r="A158" s="4" t="s">
        <v>2236</v>
      </c>
      <c r="B158" s="4" t="s">
        <v>112</v>
      </c>
      <c r="C158" s="29">
        <v>20250120</v>
      </c>
      <c r="D158" s="4" t="s">
        <v>1187</v>
      </c>
      <c r="E158" s="4" t="s">
        <v>2237</v>
      </c>
      <c r="F158" s="4" t="s">
        <v>1619</v>
      </c>
      <c r="G158" s="4" t="s">
        <v>116</v>
      </c>
      <c r="H158" s="4" t="s">
        <v>567</v>
      </c>
      <c r="I158" s="4" t="s">
        <v>116</v>
      </c>
      <c r="J158" s="4" t="s">
        <v>116</v>
      </c>
      <c r="K158" s="4" t="s">
        <v>116</v>
      </c>
      <c r="L158" s="4" t="s">
        <v>116</v>
      </c>
      <c r="M158" s="5" t="s">
        <v>1502</v>
      </c>
      <c r="N158" s="4" t="s">
        <v>2238</v>
      </c>
      <c r="O158" s="4" t="s">
        <v>112</v>
      </c>
      <c r="P158" s="7" t="s">
        <v>120</v>
      </c>
      <c r="Q158" s="4" t="s">
        <v>120</v>
      </c>
      <c r="R158" s="4" t="s">
        <v>120</v>
      </c>
      <c r="S158" s="4" t="s">
        <v>2239</v>
      </c>
      <c r="T158" s="29">
        <v>9782409038310</v>
      </c>
      <c r="U158" s="4" t="s">
        <v>122</v>
      </c>
      <c r="V158" s="29">
        <v>9782409038303</v>
      </c>
      <c r="W158" s="4" t="s">
        <v>123</v>
      </c>
      <c r="X158" s="4" t="s">
        <v>124</v>
      </c>
      <c r="Y158" s="4" t="s">
        <v>112</v>
      </c>
      <c r="Z158" s="29">
        <v>2023</v>
      </c>
      <c r="AA158" s="4" t="s">
        <v>125</v>
      </c>
      <c r="AB158" s="4" t="s">
        <v>571</v>
      </c>
      <c r="AC158" s="4" t="s">
        <v>127</v>
      </c>
      <c r="AD158" s="4" t="s">
        <v>128</v>
      </c>
      <c r="AE158" s="4" t="s">
        <v>129</v>
      </c>
      <c r="AF158" s="4" t="s">
        <v>130</v>
      </c>
      <c r="AG158" s="4" t="s">
        <v>131</v>
      </c>
      <c r="AH158" s="4" t="s">
        <v>132</v>
      </c>
      <c r="AI158" s="4" t="s">
        <v>133</v>
      </c>
      <c r="AJ158" s="4" t="s">
        <v>134</v>
      </c>
      <c r="AK158" s="4" t="s">
        <v>135</v>
      </c>
      <c r="AL158" s="4" t="s">
        <v>136</v>
      </c>
      <c r="AM158" s="4" t="s">
        <v>137</v>
      </c>
      <c r="AN158" s="4" t="s">
        <v>138</v>
      </c>
      <c r="AO158" s="4" t="s">
        <v>139</v>
      </c>
      <c r="AP158" s="4" t="s">
        <v>116</v>
      </c>
      <c r="AQ158" s="4" t="s">
        <v>2240</v>
      </c>
      <c r="AR158" s="4" t="s">
        <v>76</v>
      </c>
      <c r="AS158" s="4" t="s">
        <v>2241</v>
      </c>
      <c r="AT158" s="4" t="s">
        <v>2242</v>
      </c>
      <c r="AU158" s="4" t="s">
        <v>2243</v>
      </c>
      <c r="AV158" s="4" t="s">
        <v>2244</v>
      </c>
      <c r="AW158" s="4" t="s">
        <v>1646</v>
      </c>
      <c r="AX158" s="4" t="s">
        <v>576</v>
      </c>
      <c r="AY158" s="4" t="s">
        <v>116</v>
      </c>
      <c r="AZ158" s="4" t="s">
        <v>116</v>
      </c>
      <c r="BA158" s="4" t="s">
        <v>116</v>
      </c>
      <c r="BB158" s="4" t="s">
        <v>116</v>
      </c>
      <c r="BC158" s="4" t="s">
        <v>116</v>
      </c>
      <c r="BD158" s="4" t="s">
        <v>116</v>
      </c>
      <c r="BE158" s="4" t="s">
        <v>116</v>
      </c>
      <c r="BF158" s="4" t="s">
        <v>116</v>
      </c>
      <c r="BG158" s="4" t="s">
        <v>116</v>
      </c>
      <c r="BH158" s="4" t="s">
        <v>116</v>
      </c>
      <c r="BI158" s="4" t="s">
        <v>116</v>
      </c>
      <c r="BJ158" s="4" t="s">
        <v>116</v>
      </c>
      <c r="BK158" s="4" t="s">
        <v>116</v>
      </c>
      <c r="BL158" s="4" t="s">
        <v>116</v>
      </c>
      <c r="BM158" s="4" t="s">
        <v>116</v>
      </c>
      <c r="BN158" s="4" t="s">
        <v>116</v>
      </c>
      <c r="BO158" s="4" t="s">
        <v>116</v>
      </c>
      <c r="BP158" s="4" t="s">
        <v>116</v>
      </c>
      <c r="BQ158" s="4" t="s">
        <v>116</v>
      </c>
      <c r="BR158" s="4" t="s">
        <v>116</v>
      </c>
      <c r="BS158" s="4" t="s">
        <v>116</v>
      </c>
      <c r="BT158" s="4" t="s">
        <v>116</v>
      </c>
      <c r="BU158" s="4" t="s">
        <v>116</v>
      </c>
      <c r="BV158" s="4" t="s">
        <v>116</v>
      </c>
      <c r="BW158" s="4" t="s">
        <v>116</v>
      </c>
      <c r="BX158" s="4" t="s">
        <v>116</v>
      </c>
      <c r="BY158" s="4" t="s">
        <v>116</v>
      </c>
      <c r="BZ158" s="4" t="s">
        <v>116</v>
      </c>
      <c r="CA158" s="4" t="s">
        <v>116</v>
      </c>
    </row>
    <row r="159" spans="1:79" ht="19.5" customHeight="1" x14ac:dyDescent="0.2">
      <c r="A159" s="4" t="s">
        <v>2245</v>
      </c>
      <c r="B159" s="4" t="s">
        <v>112</v>
      </c>
      <c r="C159" s="29">
        <v>20250120</v>
      </c>
      <c r="D159" s="4" t="s">
        <v>2246</v>
      </c>
      <c r="E159" s="4" t="s">
        <v>2247</v>
      </c>
      <c r="F159" s="4" t="s">
        <v>2248</v>
      </c>
      <c r="G159" s="4" t="s">
        <v>116</v>
      </c>
      <c r="H159" s="4" t="s">
        <v>2249</v>
      </c>
      <c r="I159" s="4" t="s">
        <v>116</v>
      </c>
      <c r="J159" s="4" t="s">
        <v>116</v>
      </c>
      <c r="K159" s="4" t="s">
        <v>116</v>
      </c>
      <c r="L159" s="4" t="s">
        <v>116</v>
      </c>
      <c r="M159" s="5" t="s">
        <v>1602</v>
      </c>
      <c r="N159" s="4" t="s">
        <v>2250</v>
      </c>
      <c r="O159" s="4" t="s">
        <v>112</v>
      </c>
      <c r="P159" s="7" t="s">
        <v>120</v>
      </c>
      <c r="Q159" s="4" t="s">
        <v>120</v>
      </c>
      <c r="R159" s="4" t="s">
        <v>120</v>
      </c>
      <c r="S159" s="4" t="s">
        <v>2251</v>
      </c>
      <c r="T159" s="29">
        <v>9782409042645</v>
      </c>
      <c r="U159" s="4" t="s">
        <v>122</v>
      </c>
      <c r="V159" s="29">
        <v>9782409042638</v>
      </c>
      <c r="W159" s="4" t="s">
        <v>123</v>
      </c>
      <c r="X159" s="4" t="s">
        <v>124</v>
      </c>
      <c r="Y159" s="4" t="s">
        <v>112</v>
      </c>
      <c r="Z159" s="29">
        <v>2023</v>
      </c>
      <c r="AA159" s="4" t="s">
        <v>125</v>
      </c>
      <c r="AB159" s="4" t="s">
        <v>149</v>
      </c>
      <c r="AC159" s="4" t="s">
        <v>127</v>
      </c>
      <c r="AD159" s="4" t="s">
        <v>128</v>
      </c>
      <c r="AE159" s="4" t="s">
        <v>129</v>
      </c>
      <c r="AF159" s="4" t="s">
        <v>130</v>
      </c>
      <c r="AG159" s="4" t="s">
        <v>131</v>
      </c>
      <c r="AH159" s="4" t="s">
        <v>132</v>
      </c>
      <c r="AI159" s="4" t="s">
        <v>133</v>
      </c>
      <c r="AJ159" s="4" t="s">
        <v>134</v>
      </c>
      <c r="AK159" s="4" t="s">
        <v>135</v>
      </c>
      <c r="AL159" s="4" t="s">
        <v>136</v>
      </c>
      <c r="AM159" s="4" t="s">
        <v>137</v>
      </c>
      <c r="AN159" s="4" t="s">
        <v>138</v>
      </c>
      <c r="AO159" s="4" t="s">
        <v>139</v>
      </c>
      <c r="AP159" s="4" t="s">
        <v>116</v>
      </c>
      <c r="AQ159" s="4" t="s">
        <v>2252</v>
      </c>
      <c r="AR159" s="4" t="s">
        <v>76</v>
      </c>
      <c r="AS159" s="4" t="s">
        <v>2253</v>
      </c>
      <c r="AT159" s="4" t="s">
        <v>2254</v>
      </c>
      <c r="AU159" s="4" t="s">
        <v>2255</v>
      </c>
      <c r="AV159" s="4" t="s">
        <v>158</v>
      </c>
      <c r="AW159" s="4" t="s">
        <v>2256</v>
      </c>
      <c r="AX159" s="4" t="s">
        <v>2232</v>
      </c>
      <c r="AY159" s="4" t="s">
        <v>2235</v>
      </c>
      <c r="AZ159" s="4" t="s">
        <v>116</v>
      </c>
      <c r="BA159" s="4" t="s">
        <v>116</v>
      </c>
      <c r="BB159" s="4" t="s">
        <v>116</v>
      </c>
      <c r="BC159" s="4" t="s">
        <v>116</v>
      </c>
      <c r="BD159" s="4" t="s">
        <v>116</v>
      </c>
      <c r="BE159" s="4" t="s">
        <v>116</v>
      </c>
      <c r="BF159" s="4" t="s">
        <v>116</v>
      </c>
      <c r="BG159" s="4" t="s">
        <v>116</v>
      </c>
      <c r="BH159" s="4" t="s">
        <v>116</v>
      </c>
      <c r="BI159" s="4" t="s">
        <v>116</v>
      </c>
      <c r="BJ159" s="4" t="s">
        <v>116</v>
      </c>
      <c r="BK159" s="4" t="s">
        <v>116</v>
      </c>
      <c r="BL159" s="4" t="s">
        <v>116</v>
      </c>
      <c r="BM159" s="4" t="s">
        <v>116</v>
      </c>
      <c r="BN159" s="4" t="s">
        <v>116</v>
      </c>
      <c r="BO159" s="4" t="s">
        <v>116</v>
      </c>
      <c r="BP159" s="4" t="s">
        <v>116</v>
      </c>
      <c r="BQ159" s="4" t="s">
        <v>116</v>
      </c>
      <c r="BR159" s="4" t="s">
        <v>116</v>
      </c>
      <c r="BS159" s="4" t="s">
        <v>116</v>
      </c>
      <c r="BT159" s="4" t="s">
        <v>116</v>
      </c>
      <c r="BU159" s="4" t="s">
        <v>116</v>
      </c>
      <c r="BV159" s="4" t="s">
        <v>116</v>
      </c>
      <c r="BW159" s="4" t="s">
        <v>116</v>
      </c>
      <c r="BX159" s="4" t="s">
        <v>116</v>
      </c>
      <c r="BY159" s="4" t="s">
        <v>116</v>
      </c>
      <c r="BZ159" s="4" t="s">
        <v>116</v>
      </c>
      <c r="CA159" s="4" t="s">
        <v>116</v>
      </c>
    </row>
    <row r="160" spans="1:79" ht="19.5" customHeight="1" x14ac:dyDescent="0.2">
      <c r="A160" s="4" t="s">
        <v>2257</v>
      </c>
      <c r="B160" s="4" t="s">
        <v>112</v>
      </c>
      <c r="C160" s="29">
        <v>20250120</v>
      </c>
      <c r="D160" s="4" t="s">
        <v>2258</v>
      </c>
      <c r="E160" s="4" t="s">
        <v>116</v>
      </c>
      <c r="F160" s="4" t="s">
        <v>2259</v>
      </c>
      <c r="G160" s="4" t="s">
        <v>116</v>
      </c>
      <c r="H160" s="4" t="s">
        <v>180</v>
      </c>
      <c r="I160" s="4" t="s">
        <v>2260</v>
      </c>
      <c r="J160" s="4" t="s">
        <v>116</v>
      </c>
      <c r="K160" s="4" t="s">
        <v>116</v>
      </c>
      <c r="L160" s="4" t="s">
        <v>116</v>
      </c>
      <c r="M160" s="5" t="s">
        <v>1427</v>
      </c>
      <c r="N160" s="4" t="s">
        <v>2261</v>
      </c>
      <c r="O160" s="4" t="s">
        <v>112</v>
      </c>
      <c r="P160" s="7" t="s">
        <v>120</v>
      </c>
      <c r="Q160" s="4" t="s">
        <v>120</v>
      </c>
      <c r="R160" s="4" t="s">
        <v>120</v>
      </c>
      <c r="S160" s="4" t="s">
        <v>2262</v>
      </c>
      <c r="T160" s="29">
        <v>9782409039652</v>
      </c>
      <c r="U160" s="4" t="s">
        <v>122</v>
      </c>
      <c r="V160" s="29">
        <v>9782409039645</v>
      </c>
      <c r="W160" s="4" t="s">
        <v>123</v>
      </c>
      <c r="X160" s="4" t="s">
        <v>124</v>
      </c>
      <c r="Y160" s="4" t="s">
        <v>112</v>
      </c>
      <c r="Z160" s="29">
        <v>2023</v>
      </c>
      <c r="AA160" s="4" t="s">
        <v>125</v>
      </c>
      <c r="AB160" s="4" t="s">
        <v>222</v>
      </c>
      <c r="AC160" s="4" t="s">
        <v>127</v>
      </c>
      <c r="AD160" s="4" t="s">
        <v>128</v>
      </c>
      <c r="AE160" s="4" t="s">
        <v>129</v>
      </c>
      <c r="AF160" s="4" t="s">
        <v>130</v>
      </c>
      <c r="AG160" s="4" t="s">
        <v>131</v>
      </c>
      <c r="AH160" s="4" t="s">
        <v>132</v>
      </c>
      <c r="AI160" s="4" t="s">
        <v>133</v>
      </c>
      <c r="AJ160" s="4" t="s">
        <v>134</v>
      </c>
      <c r="AK160" s="4" t="s">
        <v>135</v>
      </c>
      <c r="AL160" s="4" t="s">
        <v>136</v>
      </c>
      <c r="AM160" s="4" t="s">
        <v>137</v>
      </c>
      <c r="AN160" s="4" t="s">
        <v>138</v>
      </c>
      <c r="AO160" s="4" t="s">
        <v>139</v>
      </c>
      <c r="AP160" s="4" t="s">
        <v>116</v>
      </c>
      <c r="AQ160" s="4" t="s">
        <v>2263</v>
      </c>
      <c r="AR160" s="4" t="s">
        <v>76</v>
      </c>
      <c r="AS160" s="4" t="s">
        <v>2264</v>
      </c>
      <c r="AT160" s="4" t="s">
        <v>1335</v>
      </c>
      <c r="AU160" s="4" t="s">
        <v>2265</v>
      </c>
      <c r="AV160" s="4" t="s">
        <v>2266</v>
      </c>
      <c r="AW160" s="4" t="s">
        <v>2267</v>
      </c>
      <c r="AX160" s="4" t="s">
        <v>2268</v>
      </c>
      <c r="AY160" s="4" t="s">
        <v>2232</v>
      </c>
      <c r="AZ160" s="4" t="s">
        <v>2235</v>
      </c>
      <c r="BA160" s="4" t="s">
        <v>116</v>
      </c>
      <c r="BB160" s="4" t="s">
        <v>116</v>
      </c>
      <c r="BC160" s="4" t="s">
        <v>116</v>
      </c>
      <c r="BD160" s="4" t="s">
        <v>116</v>
      </c>
      <c r="BE160" s="4" t="s">
        <v>116</v>
      </c>
      <c r="BF160" s="4" t="s">
        <v>116</v>
      </c>
      <c r="BG160" s="4" t="s">
        <v>116</v>
      </c>
      <c r="BH160" s="4" t="s">
        <v>116</v>
      </c>
      <c r="BI160" s="4" t="s">
        <v>116</v>
      </c>
      <c r="BJ160" s="4" t="s">
        <v>116</v>
      </c>
      <c r="BK160" s="4" t="s">
        <v>116</v>
      </c>
      <c r="BL160" s="4" t="s">
        <v>116</v>
      </c>
      <c r="BM160" s="4" t="s">
        <v>116</v>
      </c>
      <c r="BN160" s="4" t="s">
        <v>116</v>
      </c>
      <c r="BO160" s="4" t="s">
        <v>116</v>
      </c>
      <c r="BP160" s="4" t="s">
        <v>116</v>
      </c>
      <c r="BQ160" s="4" t="s">
        <v>116</v>
      </c>
      <c r="BR160" s="4" t="s">
        <v>116</v>
      </c>
      <c r="BS160" s="4" t="s">
        <v>116</v>
      </c>
      <c r="BT160" s="4" t="s">
        <v>116</v>
      </c>
      <c r="BU160" s="4" t="s">
        <v>116</v>
      </c>
      <c r="BV160" s="4" t="s">
        <v>116</v>
      </c>
      <c r="BW160" s="4" t="s">
        <v>116</v>
      </c>
      <c r="BX160" s="4" t="s">
        <v>116</v>
      </c>
      <c r="BY160" s="4" t="s">
        <v>116</v>
      </c>
      <c r="BZ160" s="4" t="s">
        <v>116</v>
      </c>
      <c r="CA160" s="4" t="s">
        <v>116</v>
      </c>
    </row>
    <row r="161" spans="1:79" ht="19.5" customHeight="1" x14ac:dyDescent="0.2">
      <c r="A161" s="4" t="s">
        <v>2269</v>
      </c>
      <c r="B161" s="4" t="s">
        <v>112</v>
      </c>
      <c r="C161" s="29">
        <v>20250120</v>
      </c>
      <c r="D161" s="4" t="s">
        <v>2270</v>
      </c>
      <c r="E161" s="4" t="s">
        <v>2271</v>
      </c>
      <c r="F161" s="4" t="s">
        <v>2272</v>
      </c>
      <c r="G161" s="4" t="s">
        <v>116</v>
      </c>
      <c r="H161" s="4" t="s">
        <v>2273</v>
      </c>
      <c r="I161" s="4" t="s">
        <v>116</v>
      </c>
      <c r="J161" s="4" t="s">
        <v>116</v>
      </c>
      <c r="K161" s="4" t="s">
        <v>116</v>
      </c>
      <c r="L161" s="4" t="s">
        <v>116</v>
      </c>
      <c r="M161" s="5" t="s">
        <v>1562</v>
      </c>
      <c r="N161" s="4" t="s">
        <v>2274</v>
      </c>
      <c r="O161" s="4" t="s">
        <v>112</v>
      </c>
      <c r="P161" s="7" t="s">
        <v>120</v>
      </c>
      <c r="Q161" s="4" t="s">
        <v>120</v>
      </c>
      <c r="R161" s="4" t="s">
        <v>120</v>
      </c>
      <c r="S161" s="4" t="s">
        <v>2275</v>
      </c>
      <c r="T161" s="29">
        <v>9782409038945</v>
      </c>
      <c r="U161" s="4" t="s">
        <v>122</v>
      </c>
      <c r="V161" s="29">
        <v>9782409038938</v>
      </c>
      <c r="W161" s="4" t="s">
        <v>123</v>
      </c>
      <c r="X161" s="4" t="s">
        <v>124</v>
      </c>
      <c r="Y161" s="4" t="s">
        <v>112</v>
      </c>
      <c r="Z161" s="29">
        <v>2023</v>
      </c>
      <c r="AA161" s="4" t="s">
        <v>125</v>
      </c>
      <c r="AB161" s="4" t="s">
        <v>222</v>
      </c>
      <c r="AC161" s="4" t="s">
        <v>127</v>
      </c>
      <c r="AD161" s="4" t="s">
        <v>128</v>
      </c>
      <c r="AE161" s="4" t="s">
        <v>129</v>
      </c>
      <c r="AF161" s="4" t="s">
        <v>130</v>
      </c>
      <c r="AG161" s="4" t="s">
        <v>131</v>
      </c>
      <c r="AH161" s="4" t="s">
        <v>132</v>
      </c>
      <c r="AI161" s="4" t="s">
        <v>133</v>
      </c>
      <c r="AJ161" s="4" t="s">
        <v>134</v>
      </c>
      <c r="AK161" s="4" t="s">
        <v>135</v>
      </c>
      <c r="AL161" s="4" t="s">
        <v>136</v>
      </c>
      <c r="AM161" s="4" t="s">
        <v>137</v>
      </c>
      <c r="AN161" s="4" t="s">
        <v>138</v>
      </c>
      <c r="AO161" s="4" t="s">
        <v>139</v>
      </c>
      <c r="AP161" s="4" t="s">
        <v>116</v>
      </c>
      <c r="AQ161" s="4" t="s">
        <v>2276</v>
      </c>
      <c r="AR161" s="4" t="s">
        <v>76</v>
      </c>
      <c r="AS161" s="4" t="s">
        <v>2277</v>
      </c>
      <c r="AT161" s="4" t="s">
        <v>2278</v>
      </c>
      <c r="AU161" s="4" t="s">
        <v>2178</v>
      </c>
      <c r="AV161" s="4" t="s">
        <v>116</v>
      </c>
      <c r="AW161" s="4" t="s">
        <v>116</v>
      </c>
      <c r="AX161" s="4" t="s">
        <v>116</v>
      </c>
      <c r="AY161" s="4" t="s">
        <v>116</v>
      </c>
      <c r="AZ161" s="4" t="s">
        <v>116</v>
      </c>
      <c r="BA161" s="4" t="s">
        <v>116</v>
      </c>
      <c r="BB161" s="4" t="s">
        <v>116</v>
      </c>
      <c r="BC161" s="4" t="s">
        <v>116</v>
      </c>
      <c r="BD161" s="4" t="s">
        <v>116</v>
      </c>
      <c r="BE161" s="4" t="s">
        <v>116</v>
      </c>
      <c r="BF161" s="4" t="s">
        <v>116</v>
      </c>
      <c r="BG161" s="4" t="s">
        <v>116</v>
      </c>
      <c r="BH161" s="4" t="s">
        <v>116</v>
      </c>
      <c r="BI161" s="4" t="s">
        <v>116</v>
      </c>
      <c r="BJ161" s="4" t="s">
        <v>116</v>
      </c>
      <c r="BK161" s="4" t="s">
        <v>116</v>
      </c>
      <c r="BL161" s="4" t="s">
        <v>116</v>
      </c>
      <c r="BM161" s="4" t="s">
        <v>116</v>
      </c>
      <c r="BN161" s="4" t="s">
        <v>116</v>
      </c>
      <c r="BO161" s="4" t="s">
        <v>116</v>
      </c>
      <c r="BP161" s="4" t="s">
        <v>116</v>
      </c>
      <c r="BQ161" s="4" t="s">
        <v>116</v>
      </c>
      <c r="BR161" s="4" t="s">
        <v>116</v>
      </c>
      <c r="BS161" s="4" t="s">
        <v>116</v>
      </c>
      <c r="BT161" s="4" t="s">
        <v>116</v>
      </c>
      <c r="BU161" s="4" t="s">
        <v>116</v>
      </c>
      <c r="BV161" s="4" t="s">
        <v>116</v>
      </c>
      <c r="BW161" s="4" t="s">
        <v>116</v>
      </c>
      <c r="BX161" s="4" t="s">
        <v>116</v>
      </c>
      <c r="BY161" s="4" t="s">
        <v>116</v>
      </c>
      <c r="BZ161" s="4" t="s">
        <v>116</v>
      </c>
      <c r="CA161" s="4" t="s">
        <v>116</v>
      </c>
    </row>
    <row r="162" spans="1:79" ht="19.5" customHeight="1" x14ac:dyDescent="0.2">
      <c r="A162" s="4" t="s">
        <v>2279</v>
      </c>
      <c r="B162" s="4" t="s">
        <v>112</v>
      </c>
      <c r="C162" s="29">
        <v>20250120</v>
      </c>
      <c r="D162" s="4" t="s">
        <v>2280</v>
      </c>
      <c r="E162" s="4" t="s">
        <v>2281</v>
      </c>
      <c r="F162" s="4" t="s">
        <v>2282</v>
      </c>
      <c r="G162" s="4" t="s">
        <v>116</v>
      </c>
      <c r="H162" s="4" t="s">
        <v>2283</v>
      </c>
      <c r="I162" s="4" t="s">
        <v>2284</v>
      </c>
      <c r="J162" s="4" t="s">
        <v>116</v>
      </c>
      <c r="K162" s="4" t="s">
        <v>116</v>
      </c>
      <c r="L162" s="4" t="s">
        <v>116</v>
      </c>
      <c r="M162" s="16" t="s">
        <v>1427</v>
      </c>
      <c r="N162" s="4" t="s">
        <v>2285</v>
      </c>
      <c r="O162" s="4" t="s">
        <v>112</v>
      </c>
      <c r="P162" s="7" t="s">
        <v>120</v>
      </c>
      <c r="Q162" s="4" t="s">
        <v>120</v>
      </c>
      <c r="R162" s="4" t="s">
        <v>120</v>
      </c>
      <c r="S162" s="4" t="s">
        <v>2286</v>
      </c>
      <c r="T162" s="29">
        <v>9782409039614</v>
      </c>
      <c r="U162" s="4" t="s">
        <v>122</v>
      </c>
      <c r="V162" s="29">
        <v>9782409039607</v>
      </c>
      <c r="W162" s="4" t="s">
        <v>123</v>
      </c>
      <c r="X162" s="4" t="s">
        <v>124</v>
      </c>
      <c r="Y162" s="4" t="s">
        <v>112</v>
      </c>
      <c r="Z162" s="29">
        <v>2023</v>
      </c>
      <c r="AA162" s="4" t="s">
        <v>125</v>
      </c>
      <c r="AB162" s="4" t="s">
        <v>126</v>
      </c>
      <c r="AC162" s="4" t="s">
        <v>127</v>
      </c>
      <c r="AD162" s="4" t="s">
        <v>128</v>
      </c>
      <c r="AE162" s="4" t="s">
        <v>129</v>
      </c>
      <c r="AF162" s="4" t="s">
        <v>130</v>
      </c>
      <c r="AG162" s="4" t="s">
        <v>131</v>
      </c>
      <c r="AH162" s="4" t="s">
        <v>132</v>
      </c>
      <c r="AI162" s="4" t="s">
        <v>133</v>
      </c>
      <c r="AJ162" s="4" t="s">
        <v>134</v>
      </c>
      <c r="AK162" s="4" t="s">
        <v>135</v>
      </c>
      <c r="AL162" s="4" t="s">
        <v>136</v>
      </c>
      <c r="AM162" s="4" t="s">
        <v>137</v>
      </c>
      <c r="AN162" s="4" t="s">
        <v>138</v>
      </c>
      <c r="AO162" s="4" t="s">
        <v>139</v>
      </c>
      <c r="AP162" s="4" t="s">
        <v>116</v>
      </c>
      <c r="AQ162" s="4" t="s">
        <v>2287</v>
      </c>
      <c r="AR162" s="4" t="s">
        <v>76</v>
      </c>
      <c r="AS162" s="4" t="s">
        <v>2288</v>
      </c>
      <c r="AT162" s="4" t="s">
        <v>2289</v>
      </c>
      <c r="AU162" s="4" t="s">
        <v>2290</v>
      </c>
      <c r="AV162" s="4" t="s">
        <v>737</v>
      </c>
      <c r="AW162" s="4" t="s">
        <v>2291</v>
      </c>
      <c r="AX162" s="4" t="s">
        <v>2292</v>
      </c>
      <c r="AY162" s="4" t="s">
        <v>116</v>
      </c>
      <c r="AZ162" s="4" t="s">
        <v>116</v>
      </c>
      <c r="BA162" s="4" t="s">
        <v>116</v>
      </c>
      <c r="BB162" s="4" t="s">
        <v>116</v>
      </c>
      <c r="BC162" s="4" t="s">
        <v>116</v>
      </c>
      <c r="BD162" s="4" t="s">
        <v>116</v>
      </c>
      <c r="BE162" s="4" t="s">
        <v>116</v>
      </c>
      <c r="BF162" s="4" t="s">
        <v>116</v>
      </c>
      <c r="BG162" s="4" t="s">
        <v>116</v>
      </c>
      <c r="BH162" s="4" t="s">
        <v>116</v>
      </c>
      <c r="BI162" s="4" t="s">
        <v>116</v>
      </c>
      <c r="BJ162" s="4" t="s">
        <v>116</v>
      </c>
      <c r="BK162" s="4" t="s">
        <v>116</v>
      </c>
      <c r="BL162" s="4" t="s">
        <v>116</v>
      </c>
      <c r="BM162" s="4" t="s">
        <v>116</v>
      </c>
      <c r="BN162" s="4" t="s">
        <v>116</v>
      </c>
      <c r="BO162" s="4" t="s">
        <v>116</v>
      </c>
      <c r="BP162" s="4" t="s">
        <v>116</v>
      </c>
      <c r="BQ162" s="4" t="s">
        <v>116</v>
      </c>
      <c r="BR162" s="4" t="s">
        <v>116</v>
      </c>
      <c r="BS162" s="4" t="s">
        <v>116</v>
      </c>
      <c r="BT162" s="4" t="s">
        <v>116</v>
      </c>
      <c r="BU162" s="4" t="s">
        <v>116</v>
      </c>
      <c r="BV162" s="4" t="s">
        <v>116</v>
      </c>
      <c r="BW162" s="4" t="s">
        <v>116</v>
      </c>
      <c r="BX162" s="4" t="s">
        <v>116</v>
      </c>
      <c r="BY162" s="4" t="s">
        <v>116</v>
      </c>
      <c r="BZ162" s="4" t="s">
        <v>116</v>
      </c>
      <c r="CA162" s="4" t="s">
        <v>116</v>
      </c>
    </row>
    <row r="163" spans="1:79" ht="19.5" customHeight="1" x14ac:dyDescent="0.2">
      <c r="A163" s="4" t="s">
        <v>2293</v>
      </c>
      <c r="B163" s="4" t="s">
        <v>112</v>
      </c>
      <c r="C163" s="29">
        <v>20250120</v>
      </c>
      <c r="D163" s="4" t="s">
        <v>2294</v>
      </c>
      <c r="E163" s="4" t="s">
        <v>116</v>
      </c>
      <c r="F163" s="4" t="s">
        <v>1736</v>
      </c>
      <c r="G163" s="4" t="s">
        <v>116</v>
      </c>
      <c r="H163" s="4" t="s">
        <v>1737</v>
      </c>
      <c r="I163" s="4" t="s">
        <v>116</v>
      </c>
      <c r="J163" s="4" t="s">
        <v>116</v>
      </c>
      <c r="K163" s="4" t="s">
        <v>116</v>
      </c>
      <c r="L163" s="4" t="s">
        <v>116</v>
      </c>
      <c r="M163" s="5" t="s">
        <v>1562</v>
      </c>
      <c r="N163" s="4" t="s">
        <v>2295</v>
      </c>
      <c r="O163" s="4" t="s">
        <v>112</v>
      </c>
      <c r="P163" s="7" t="s">
        <v>120</v>
      </c>
      <c r="Q163" s="4" t="s">
        <v>120</v>
      </c>
      <c r="R163" s="4" t="s">
        <v>120</v>
      </c>
      <c r="S163" s="4" t="s">
        <v>2296</v>
      </c>
      <c r="T163" s="29">
        <v>9782409039270</v>
      </c>
      <c r="U163" s="4" t="s">
        <v>122</v>
      </c>
      <c r="V163" s="29">
        <v>9782409039263</v>
      </c>
      <c r="W163" s="4" t="s">
        <v>123</v>
      </c>
      <c r="X163" s="4" t="s">
        <v>124</v>
      </c>
      <c r="Y163" s="4" t="s">
        <v>112</v>
      </c>
      <c r="Z163" s="29">
        <v>2023</v>
      </c>
      <c r="AA163" s="4" t="s">
        <v>125</v>
      </c>
      <c r="AB163" s="4" t="s">
        <v>393</v>
      </c>
      <c r="AC163" s="4" t="s">
        <v>127</v>
      </c>
      <c r="AD163" s="4" t="s">
        <v>128</v>
      </c>
      <c r="AE163" s="4" t="s">
        <v>129</v>
      </c>
      <c r="AF163" s="4" t="s">
        <v>130</v>
      </c>
      <c r="AG163" s="4" t="s">
        <v>131</v>
      </c>
      <c r="AH163" s="4" t="s">
        <v>132</v>
      </c>
      <c r="AI163" s="4" t="s">
        <v>133</v>
      </c>
      <c r="AJ163" s="4" t="s">
        <v>134</v>
      </c>
      <c r="AK163" s="4" t="s">
        <v>135</v>
      </c>
      <c r="AL163" s="4" t="s">
        <v>136</v>
      </c>
      <c r="AM163" s="4" t="s">
        <v>137</v>
      </c>
      <c r="AN163" s="4" t="s">
        <v>138</v>
      </c>
      <c r="AO163" s="4" t="s">
        <v>139</v>
      </c>
      <c r="AP163" s="4" t="s">
        <v>116</v>
      </c>
      <c r="AQ163" s="4" t="s">
        <v>2297</v>
      </c>
      <c r="AR163" s="4" t="s">
        <v>76</v>
      </c>
      <c r="AS163" s="4" t="s">
        <v>2298</v>
      </c>
      <c r="AT163" s="4" t="s">
        <v>2299</v>
      </c>
      <c r="AU163" s="4" t="s">
        <v>2300</v>
      </c>
      <c r="AV163" s="4" t="s">
        <v>2301</v>
      </c>
      <c r="AW163" s="4" t="s">
        <v>2302</v>
      </c>
      <c r="AX163" s="4" t="s">
        <v>116</v>
      </c>
      <c r="AY163" s="4" t="s">
        <v>116</v>
      </c>
      <c r="AZ163" s="4" t="s">
        <v>116</v>
      </c>
      <c r="BA163" s="4" t="s">
        <v>116</v>
      </c>
      <c r="BB163" s="4" t="s">
        <v>116</v>
      </c>
      <c r="BC163" s="4" t="s">
        <v>116</v>
      </c>
      <c r="BD163" s="4" t="s">
        <v>116</v>
      </c>
      <c r="BE163" s="4" t="s">
        <v>116</v>
      </c>
      <c r="BF163" s="4" t="s">
        <v>116</v>
      </c>
      <c r="BG163" s="4" t="s">
        <v>116</v>
      </c>
      <c r="BH163" s="4" t="s">
        <v>116</v>
      </c>
      <c r="BI163" s="4" t="s">
        <v>116</v>
      </c>
      <c r="BJ163" s="4" t="s">
        <v>116</v>
      </c>
      <c r="BK163" s="4" t="s">
        <v>116</v>
      </c>
      <c r="BL163" s="4" t="s">
        <v>116</v>
      </c>
      <c r="BM163" s="4" t="s">
        <v>116</v>
      </c>
      <c r="BN163" s="4" t="s">
        <v>116</v>
      </c>
      <c r="BO163" s="4" t="s">
        <v>116</v>
      </c>
      <c r="BP163" s="4" t="s">
        <v>116</v>
      </c>
      <c r="BQ163" s="4" t="s">
        <v>116</v>
      </c>
      <c r="BR163" s="4" t="s">
        <v>116</v>
      </c>
      <c r="BS163" s="4" t="s">
        <v>116</v>
      </c>
      <c r="BT163" s="4" t="s">
        <v>116</v>
      </c>
      <c r="BU163" s="4" t="s">
        <v>116</v>
      </c>
      <c r="BV163" s="4" t="s">
        <v>116</v>
      </c>
      <c r="BW163" s="4" t="s">
        <v>116</v>
      </c>
      <c r="BX163" s="4" t="s">
        <v>116</v>
      </c>
      <c r="BY163" s="4" t="s">
        <v>116</v>
      </c>
      <c r="BZ163" s="4" t="s">
        <v>116</v>
      </c>
      <c r="CA163" s="4" t="s">
        <v>116</v>
      </c>
    </row>
    <row r="164" spans="1:79" ht="19.5" customHeight="1" x14ac:dyDescent="0.2">
      <c r="A164" s="4" t="s">
        <v>2303</v>
      </c>
      <c r="B164" s="4" t="s">
        <v>112</v>
      </c>
      <c r="C164" s="29">
        <v>20250120</v>
      </c>
      <c r="D164" s="4" t="s">
        <v>2304</v>
      </c>
      <c r="E164" s="4" t="s">
        <v>2305</v>
      </c>
      <c r="F164" s="4" t="s">
        <v>1462</v>
      </c>
      <c r="G164" s="4" t="s">
        <v>116</v>
      </c>
      <c r="H164" s="4" t="s">
        <v>1463</v>
      </c>
      <c r="I164" s="4" t="s">
        <v>116</v>
      </c>
      <c r="J164" s="4" t="s">
        <v>116</v>
      </c>
      <c r="K164" s="4" t="s">
        <v>116</v>
      </c>
      <c r="L164" s="4" t="s">
        <v>116</v>
      </c>
      <c r="M164" s="5" t="s">
        <v>1535</v>
      </c>
      <c r="N164" s="4" t="s">
        <v>830</v>
      </c>
      <c r="O164" s="4" t="s">
        <v>112</v>
      </c>
      <c r="P164" s="7" t="s">
        <v>120</v>
      </c>
      <c r="Q164" s="4" t="s">
        <v>120</v>
      </c>
      <c r="R164" s="4" t="s">
        <v>120</v>
      </c>
      <c r="S164" s="4" t="s">
        <v>2306</v>
      </c>
      <c r="T164" s="29">
        <v>9782409041631</v>
      </c>
      <c r="U164" s="4" t="s">
        <v>122</v>
      </c>
      <c r="V164" s="29">
        <v>9782409041624</v>
      </c>
      <c r="W164" s="4" t="s">
        <v>123</v>
      </c>
      <c r="X164" s="4" t="s">
        <v>124</v>
      </c>
      <c r="Y164" s="4" t="s">
        <v>112</v>
      </c>
      <c r="Z164" s="29">
        <v>2023</v>
      </c>
      <c r="AA164" s="4" t="s">
        <v>125</v>
      </c>
      <c r="AB164" s="4" t="s">
        <v>126</v>
      </c>
      <c r="AC164" s="4" t="s">
        <v>127</v>
      </c>
      <c r="AD164" s="4" t="s">
        <v>128</v>
      </c>
      <c r="AE164" s="4" t="s">
        <v>129</v>
      </c>
      <c r="AF164" s="4" t="s">
        <v>130</v>
      </c>
      <c r="AG164" s="4" t="s">
        <v>131</v>
      </c>
      <c r="AH164" s="4" t="s">
        <v>132</v>
      </c>
      <c r="AI164" s="4" t="s">
        <v>133</v>
      </c>
      <c r="AJ164" s="4" t="s">
        <v>134</v>
      </c>
      <c r="AK164" s="4" t="s">
        <v>135</v>
      </c>
      <c r="AL164" s="4" t="s">
        <v>136</v>
      </c>
      <c r="AM164" s="4" t="s">
        <v>137</v>
      </c>
      <c r="AN164" s="4" t="s">
        <v>138</v>
      </c>
      <c r="AO164" s="4" t="s">
        <v>139</v>
      </c>
      <c r="AP164" s="4" t="s">
        <v>116</v>
      </c>
      <c r="AQ164" s="4" t="s">
        <v>2307</v>
      </c>
      <c r="AR164" s="4" t="s">
        <v>76</v>
      </c>
      <c r="AS164" s="4" t="s">
        <v>2308</v>
      </c>
      <c r="AT164" s="4" t="s">
        <v>2309</v>
      </c>
      <c r="AU164" s="4" t="s">
        <v>116</v>
      </c>
      <c r="AV164" s="4" t="s">
        <v>116</v>
      </c>
      <c r="AW164" s="4" t="s">
        <v>116</v>
      </c>
      <c r="AX164" s="4" t="s">
        <v>116</v>
      </c>
      <c r="AY164" s="4" t="s">
        <v>116</v>
      </c>
      <c r="AZ164" s="4" t="s">
        <v>116</v>
      </c>
      <c r="BA164" s="4" t="s">
        <v>116</v>
      </c>
      <c r="BB164" s="4" t="s">
        <v>116</v>
      </c>
      <c r="BC164" s="4" t="s">
        <v>116</v>
      </c>
      <c r="BD164" s="4" t="s">
        <v>116</v>
      </c>
      <c r="BE164" s="4" t="s">
        <v>116</v>
      </c>
      <c r="BF164" s="4" t="s">
        <v>116</v>
      </c>
      <c r="BG164" s="4" t="s">
        <v>116</v>
      </c>
      <c r="BH164" s="4" t="s">
        <v>116</v>
      </c>
      <c r="BI164" s="4" t="s">
        <v>116</v>
      </c>
      <c r="BJ164" s="4" t="s">
        <v>116</v>
      </c>
      <c r="BK164" s="4" t="s">
        <v>116</v>
      </c>
      <c r="BL164" s="4" t="s">
        <v>116</v>
      </c>
      <c r="BM164" s="4" t="s">
        <v>116</v>
      </c>
      <c r="BN164" s="4" t="s">
        <v>116</v>
      </c>
      <c r="BO164" s="4" t="s">
        <v>116</v>
      </c>
      <c r="BP164" s="4" t="s">
        <v>116</v>
      </c>
      <c r="BQ164" s="4" t="s">
        <v>116</v>
      </c>
      <c r="BR164" s="4" t="s">
        <v>116</v>
      </c>
      <c r="BS164" s="4" t="s">
        <v>116</v>
      </c>
      <c r="BT164" s="4" t="s">
        <v>116</v>
      </c>
      <c r="BU164" s="4" t="s">
        <v>116</v>
      </c>
      <c r="BV164" s="4" t="s">
        <v>116</v>
      </c>
      <c r="BW164" s="4" t="s">
        <v>116</v>
      </c>
      <c r="BX164" s="4" t="s">
        <v>116</v>
      </c>
      <c r="BY164" s="4" t="s">
        <v>116</v>
      </c>
      <c r="BZ164" s="4" t="s">
        <v>116</v>
      </c>
      <c r="CA164" s="4" t="s">
        <v>116</v>
      </c>
    </row>
    <row r="165" spans="1:79" ht="19.5" customHeight="1" x14ac:dyDescent="0.2">
      <c r="A165" s="4" t="s">
        <v>2310</v>
      </c>
      <c r="B165" s="4" t="s">
        <v>112</v>
      </c>
      <c r="C165" s="29">
        <v>20250120</v>
      </c>
      <c r="D165" s="4" t="s">
        <v>2311</v>
      </c>
      <c r="E165" s="4" t="s">
        <v>2312</v>
      </c>
      <c r="F165" s="4" t="s">
        <v>2313</v>
      </c>
      <c r="G165" s="4" t="s">
        <v>116</v>
      </c>
      <c r="H165" s="4" t="s">
        <v>2314</v>
      </c>
      <c r="I165" s="4" t="s">
        <v>116</v>
      </c>
      <c r="J165" s="4" t="s">
        <v>116</v>
      </c>
      <c r="K165" s="4" t="s">
        <v>116</v>
      </c>
      <c r="L165" s="4" t="s">
        <v>116</v>
      </c>
      <c r="M165" s="5" t="s">
        <v>1362</v>
      </c>
      <c r="N165" s="4" t="s">
        <v>2138</v>
      </c>
      <c r="O165" s="4" t="s">
        <v>112</v>
      </c>
      <c r="P165" s="7" t="s">
        <v>120</v>
      </c>
      <c r="Q165" s="4" t="s">
        <v>120</v>
      </c>
      <c r="R165" s="4" t="s">
        <v>120</v>
      </c>
      <c r="S165" s="4" t="s">
        <v>2315</v>
      </c>
      <c r="T165" s="29">
        <v>9782409042683</v>
      </c>
      <c r="U165" s="4" t="s">
        <v>122</v>
      </c>
      <c r="V165" s="29">
        <v>9782409042676</v>
      </c>
      <c r="W165" s="4" t="s">
        <v>123</v>
      </c>
      <c r="X165" s="4" t="s">
        <v>124</v>
      </c>
      <c r="Y165" s="4" t="s">
        <v>112</v>
      </c>
      <c r="Z165" s="29">
        <v>2023</v>
      </c>
      <c r="AA165" s="4" t="s">
        <v>125</v>
      </c>
      <c r="AB165" s="4" t="s">
        <v>292</v>
      </c>
      <c r="AC165" s="4" t="s">
        <v>127</v>
      </c>
      <c r="AD165" s="4" t="s">
        <v>128</v>
      </c>
      <c r="AE165" s="4" t="s">
        <v>129</v>
      </c>
      <c r="AF165" s="4" t="s">
        <v>130</v>
      </c>
      <c r="AG165" s="4" t="s">
        <v>131</v>
      </c>
      <c r="AH165" s="4" t="s">
        <v>132</v>
      </c>
      <c r="AI165" s="4" t="s">
        <v>133</v>
      </c>
      <c r="AJ165" s="4" t="s">
        <v>134</v>
      </c>
      <c r="AK165" s="4" t="s">
        <v>135</v>
      </c>
      <c r="AL165" s="4" t="s">
        <v>136</v>
      </c>
      <c r="AM165" s="4" t="s">
        <v>137</v>
      </c>
      <c r="AN165" s="4" t="s">
        <v>138</v>
      </c>
      <c r="AO165" s="4" t="s">
        <v>139</v>
      </c>
      <c r="AP165" s="4" t="s">
        <v>116</v>
      </c>
      <c r="AQ165" s="4" t="s">
        <v>2316</v>
      </c>
      <c r="AR165" s="4" t="s">
        <v>76</v>
      </c>
      <c r="AS165" s="4" t="s">
        <v>2317</v>
      </c>
      <c r="AT165" s="4" t="s">
        <v>2318</v>
      </c>
      <c r="AU165" s="4" t="s">
        <v>2319</v>
      </c>
      <c r="AV165" s="4" t="s">
        <v>2320</v>
      </c>
      <c r="AW165" s="4" t="s">
        <v>2321</v>
      </c>
      <c r="AX165" s="4" t="s">
        <v>2322</v>
      </c>
      <c r="AY165" s="4" t="s">
        <v>2323</v>
      </c>
      <c r="AZ165" s="4" t="s">
        <v>2126</v>
      </c>
      <c r="BA165" s="4" t="s">
        <v>116</v>
      </c>
      <c r="BB165" s="4" t="s">
        <v>116</v>
      </c>
      <c r="BC165" s="4" t="s">
        <v>116</v>
      </c>
      <c r="BD165" s="4" t="s">
        <v>116</v>
      </c>
      <c r="BE165" s="4" t="s">
        <v>116</v>
      </c>
      <c r="BF165" s="4" t="s">
        <v>116</v>
      </c>
      <c r="BG165" s="4" t="s">
        <v>116</v>
      </c>
      <c r="BH165" s="4" t="s">
        <v>116</v>
      </c>
      <c r="BI165" s="4" t="s">
        <v>116</v>
      </c>
      <c r="BJ165" s="4" t="s">
        <v>116</v>
      </c>
      <c r="BK165" s="4" t="s">
        <v>116</v>
      </c>
      <c r="BL165" s="4" t="s">
        <v>116</v>
      </c>
      <c r="BM165" s="4" t="s">
        <v>116</v>
      </c>
      <c r="BN165" s="4" t="s">
        <v>116</v>
      </c>
      <c r="BO165" s="4" t="s">
        <v>116</v>
      </c>
      <c r="BP165" s="4" t="s">
        <v>116</v>
      </c>
      <c r="BQ165" s="4" t="s">
        <v>116</v>
      </c>
      <c r="BR165" s="4" t="s">
        <v>116</v>
      </c>
      <c r="BS165" s="4" t="s">
        <v>116</v>
      </c>
      <c r="BT165" s="4" t="s">
        <v>116</v>
      </c>
      <c r="BU165" s="4" t="s">
        <v>116</v>
      </c>
      <c r="BV165" s="4" t="s">
        <v>116</v>
      </c>
      <c r="BW165" s="4" t="s">
        <v>116</v>
      </c>
      <c r="BX165" s="4" t="s">
        <v>116</v>
      </c>
      <c r="BY165" s="4" t="s">
        <v>116</v>
      </c>
      <c r="BZ165" s="4" t="s">
        <v>116</v>
      </c>
      <c r="CA165" s="4" t="s">
        <v>116</v>
      </c>
    </row>
    <row r="166" spans="1:79" ht="19.5" customHeight="1" x14ac:dyDescent="0.2">
      <c r="A166" s="4" t="s">
        <v>2324</v>
      </c>
      <c r="B166" s="4" t="s">
        <v>112</v>
      </c>
      <c r="C166" s="29">
        <v>20250120</v>
      </c>
      <c r="D166" s="4" t="s">
        <v>2325</v>
      </c>
      <c r="E166" s="4" t="s">
        <v>2326</v>
      </c>
      <c r="F166" s="4" t="s">
        <v>470</v>
      </c>
      <c r="G166" s="4" t="s">
        <v>116</v>
      </c>
      <c r="H166" s="4" t="s">
        <v>471</v>
      </c>
      <c r="I166" s="4" t="s">
        <v>116</v>
      </c>
      <c r="J166" s="4" t="s">
        <v>116</v>
      </c>
      <c r="K166" s="4" t="s">
        <v>116</v>
      </c>
      <c r="L166" s="4" t="s">
        <v>116</v>
      </c>
      <c r="M166" s="5" t="s">
        <v>1502</v>
      </c>
      <c r="N166" s="4" t="s">
        <v>2327</v>
      </c>
      <c r="O166" s="4" t="s">
        <v>112</v>
      </c>
      <c r="P166" s="7" t="s">
        <v>120</v>
      </c>
      <c r="Q166" s="4" t="s">
        <v>120</v>
      </c>
      <c r="R166" s="4" t="s">
        <v>120</v>
      </c>
      <c r="S166" s="4" t="s">
        <v>2328</v>
      </c>
      <c r="T166" s="29">
        <v>9782409038457</v>
      </c>
      <c r="U166" s="4" t="s">
        <v>122</v>
      </c>
      <c r="V166" s="29">
        <v>9782409038440</v>
      </c>
      <c r="W166" s="4" t="s">
        <v>123</v>
      </c>
      <c r="X166" s="4" t="s">
        <v>124</v>
      </c>
      <c r="Y166" s="4" t="s">
        <v>112</v>
      </c>
      <c r="Z166" s="29">
        <v>2023</v>
      </c>
      <c r="AA166" s="4" t="s">
        <v>125</v>
      </c>
      <c r="AB166" s="4" t="s">
        <v>197</v>
      </c>
      <c r="AC166" s="4" t="s">
        <v>127</v>
      </c>
      <c r="AD166" s="4" t="s">
        <v>128</v>
      </c>
      <c r="AE166" s="4" t="s">
        <v>129</v>
      </c>
      <c r="AF166" s="4" t="s">
        <v>130</v>
      </c>
      <c r="AG166" s="4" t="s">
        <v>131</v>
      </c>
      <c r="AH166" s="4" t="s">
        <v>132</v>
      </c>
      <c r="AI166" s="4" t="s">
        <v>133</v>
      </c>
      <c r="AJ166" s="4" t="s">
        <v>134</v>
      </c>
      <c r="AK166" s="4" t="s">
        <v>135</v>
      </c>
      <c r="AL166" s="4" t="s">
        <v>136</v>
      </c>
      <c r="AM166" s="4" t="s">
        <v>137</v>
      </c>
      <c r="AN166" s="4" t="s">
        <v>138</v>
      </c>
      <c r="AO166" s="4" t="s">
        <v>139</v>
      </c>
      <c r="AP166" s="4" t="s">
        <v>116</v>
      </c>
      <c r="AQ166" s="4" t="s">
        <v>2329</v>
      </c>
      <c r="AR166" s="4" t="s">
        <v>76</v>
      </c>
      <c r="AS166" s="4" t="s">
        <v>2330</v>
      </c>
      <c r="AT166" s="4" t="s">
        <v>116</v>
      </c>
      <c r="AU166" s="4" t="s">
        <v>116</v>
      </c>
      <c r="AV166" s="4" t="s">
        <v>116</v>
      </c>
      <c r="AW166" s="4" t="s">
        <v>116</v>
      </c>
      <c r="AX166" s="4" t="s">
        <v>116</v>
      </c>
      <c r="AY166" s="4" t="s">
        <v>116</v>
      </c>
      <c r="AZ166" s="4" t="s">
        <v>116</v>
      </c>
      <c r="BA166" s="4" t="s">
        <v>116</v>
      </c>
      <c r="BB166" s="4" t="s">
        <v>116</v>
      </c>
      <c r="BC166" s="4" t="s">
        <v>116</v>
      </c>
      <c r="BD166" s="4" t="s">
        <v>116</v>
      </c>
      <c r="BE166" s="4" t="s">
        <v>116</v>
      </c>
      <c r="BF166" s="4" t="s">
        <v>116</v>
      </c>
      <c r="BG166" s="4" t="s">
        <v>116</v>
      </c>
      <c r="BH166" s="4" t="s">
        <v>116</v>
      </c>
      <c r="BI166" s="4" t="s">
        <v>116</v>
      </c>
      <c r="BJ166" s="4" t="s">
        <v>116</v>
      </c>
      <c r="BK166" s="4" t="s">
        <v>116</v>
      </c>
      <c r="BL166" s="4" t="s">
        <v>116</v>
      </c>
      <c r="BM166" s="4" t="s">
        <v>116</v>
      </c>
      <c r="BN166" s="4" t="s">
        <v>116</v>
      </c>
      <c r="BO166" s="4" t="s">
        <v>116</v>
      </c>
      <c r="BP166" s="4" t="s">
        <v>116</v>
      </c>
      <c r="BQ166" s="4" t="s">
        <v>116</v>
      </c>
      <c r="BR166" s="4" t="s">
        <v>116</v>
      </c>
      <c r="BS166" s="4" t="s">
        <v>116</v>
      </c>
      <c r="BT166" s="4" t="s">
        <v>116</v>
      </c>
      <c r="BU166" s="4" t="s">
        <v>116</v>
      </c>
      <c r="BV166" s="4" t="s">
        <v>116</v>
      </c>
      <c r="BW166" s="4" t="s">
        <v>116</v>
      </c>
      <c r="BX166" s="4" t="s">
        <v>116</v>
      </c>
      <c r="BY166" s="4" t="s">
        <v>116</v>
      </c>
      <c r="BZ166" s="4" t="s">
        <v>116</v>
      </c>
      <c r="CA166" s="4" t="s">
        <v>116</v>
      </c>
    </row>
    <row r="167" spans="1:79" ht="19.5" customHeight="1" x14ac:dyDescent="0.2">
      <c r="A167" s="4" t="s">
        <v>2331</v>
      </c>
      <c r="B167" s="4" t="s">
        <v>112</v>
      </c>
      <c r="C167" s="29">
        <v>20250120</v>
      </c>
      <c r="D167" s="4" t="s">
        <v>2332</v>
      </c>
      <c r="E167" s="4" t="s">
        <v>2333</v>
      </c>
      <c r="F167" s="4" t="s">
        <v>2334</v>
      </c>
      <c r="G167" s="4" t="s">
        <v>116</v>
      </c>
      <c r="H167" s="4" t="s">
        <v>2335</v>
      </c>
      <c r="I167" s="4" t="s">
        <v>116</v>
      </c>
      <c r="J167" s="4" t="s">
        <v>116</v>
      </c>
      <c r="K167" s="4" t="s">
        <v>116</v>
      </c>
      <c r="L167" s="4" t="s">
        <v>116</v>
      </c>
      <c r="M167" s="5" t="s">
        <v>1325</v>
      </c>
      <c r="N167" s="4" t="s">
        <v>2336</v>
      </c>
      <c r="O167" s="4" t="s">
        <v>112</v>
      </c>
      <c r="P167" s="7" t="s">
        <v>120</v>
      </c>
      <c r="Q167" s="4" t="s">
        <v>120</v>
      </c>
      <c r="R167" s="4" t="s">
        <v>120</v>
      </c>
      <c r="S167" s="4" t="s">
        <v>2337</v>
      </c>
      <c r="T167" s="29">
        <v>9782409041808</v>
      </c>
      <c r="U167" s="4" t="s">
        <v>122</v>
      </c>
      <c r="V167" s="29">
        <v>9782409041792</v>
      </c>
      <c r="W167" s="4" t="s">
        <v>123</v>
      </c>
      <c r="X167" s="4" t="s">
        <v>124</v>
      </c>
      <c r="Y167" s="4" t="s">
        <v>112</v>
      </c>
      <c r="Z167" s="29">
        <v>2023</v>
      </c>
      <c r="AA167" s="4" t="s">
        <v>125</v>
      </c>
      <c r="AB167" s="4" t="s">
        <v>149</v>
      </c>
      <c r="AC167" s="4" t="s">
        <v>127</v>
      </c>
      <c r="AD167" s="4" t="s">
        <v>128</v>
      </c>
      <c r="AE167" s="4" t="s">
        <v>129</v>
      </c>
      <c r="AF167" s="4" t="s">
        <v>130</v>
      </c>
      <c r="AG167" s="4" t="s">
        <v>131</v>
      </c>
      <c r="AH167" s="4" t="s">
        <v>132</v>
      </c>
      <c r="AI167" s="4" t="s">
        <v>133</v>
      </c>
      <c r="AJ167" s="4" t="s">
        <v>134</v>
      </c>
      <c r="AK167" s="4" t="s">
        <v>135</v>
      </c>
      <c r="AL167" s="4" t="s">
        <v>136</v>
      </c>
      <c r="AM167" s="4" t="s">
        <v>137</v>
      </c>
      <c r="AN167" s="4" t="s">
        <v>138</v>
      </c>
      <c r="AO167" s="4" t="s">
        <v>139</v>
      </c>
      <c r="AP167" s="4" t="s">
        <v>116</v>
      </c>
      <c r="AQ167" s="4" t="s">
        <v>2338</v>
      </c>
      <c r="AR167" s="4" t="s">
        <v>76</v>
      </c>
      <c r="AS167" s="4" t="s">
        <v>2339</v>
      </c>
      <c r="AT167" s="4" t="s">
        <v>2340</v>
      </c>
      <c r="AU167" s="4" t="s">
        <v>2341</v>
      </c>
      <c r="AV167" s="4" t="s">
        <v>2342</v>
      </c>
      <c r="AW167" s="4" t="s">
        <v>2343</v>
      </c>
      <c r="AX167" s="4" t="s">
        <v>2344</v>
      </c>
      <c r="AY167" s="4" t="s">
        <v>2345</v>
      </c>
      <c r="AZ167" s="4" t="s">
        <v>116</v>
      </c>
      <c r="BA167" s="4" t="s">
        <v>116</v>
      </c>
      <c r="BB167" s="4" t="s">
        <v>116</v>
      </c>
      <c r="BC167" s="4" t="s">
        <v>116</v>
      </c>
      <c r="BD167" s="4" t="s">
        <v>116</v>
      </c>
      <c r="BE167" s="4" t="s">
        <v>116</v>
      </c>
      <c r="BF167" s="4" t="s">
        <v>116</v>
      </c>
      <c r="BG167" s="4" t="s">
        <v>116</v>
      </c>
      <c r="BH167" s="4" t="s">
        <v>116</v>
      </c>
      <c r="BI167" s="4" t="s">
        <v>116</v>
      </c>
      <c r="BJ167" s="4" t="s">
        <v>116</v>
      </c>
      <c r="BK167" s="4" t="s">
        <v>116</v>
      </c>
      <c r="BL167" s="4" t="s">
        <v>116</v>
      </c>
      <c r="BM167" s="4" t="s">
        <v>116</v>
      </c>
      <c r="BN167" s="4" t="s">
        <v>116</v>
      </c>
      <c r="BO167" s="4" t="s">
        <v>116</v>
      </c>
      <c r="BP167" s="4" t="s">
        <v>116</v>
      </c>
      <c r="BQ167" s="4" t="s">
        <v>116</v>
      </c>
      <c r="BR167" s="4" t="s">
        <v>116</v>
      </c>
      <c r="BS167" s="4" t="s">
        <v>116</v>
      </c>
      <c r="BT167" s="4" t="s">
        <v>116</v>
      </c>
      <c r="BU167" s="4" t="s">
        <v>116</v>
      </c>
      <c r="BV167" s="4" t="s">
        <v>116</v>
      </c>
      <c r="BW167" s="4" t="s">
        <v>116</v>
      </c>
      <c r="BX167" s="4" t="s">
        <v>116</v>
      </c>
      <c r="BY167" s="4" t="s">
        <v>116</v>
      </c>
      <c r="BZ167" s="4" t="s">
        <v>116</v>
      </c>
      <c r="CA167" s="4" t="s">
        <v>116</v>
      </c>
    </row>
    <row r="168" spans="1:79" ht="19.5" customHeight="1" x14ac:dyDescent="0.2">
      <c r="A168" s="4" t="s">
        <v>2346</v>
      </c>
      <c r="B168" s="4" t="s">
        <v>112</v>
      </c>
      <c r="C168" s="29">
        <v>20250120</v>
      </c>
      <c r="D168" s="4" t="s">
        <v>1678</v>
      </c>
      <c r="E168" s="4" t="s">
        <v>2347</v>
      </c>
      <c r="F168" s="4" t="s">
        <v>2033</v>
      </c>
      <c r="G168" s="4" t="s">
        <v>116</v>
      </c>
      <c r="H168" s="4" t="s">
        <v>2034</v>
      </c>
      <c r="I168" s="4" t="s">
        <v>116</v>
      </c>
      <c r="J168" s="4" t="s">
        <v>116</v>
      </c>
      <c r="K168" s="4" t="s">
        <v>116</v>
      </c>
      <c r="L168" s="4" t="s">
        <v>116</v>
      </c>
      <c r="M168" s="5" t="s">
        <v>1349</v>
      </c>
      <c r="N168" s="4" t="s">
        <v>2348</v>
      </c>
      <c r="O168" s="4" t="s">
        <v>112</v>
      </c>
      <c r="P168" s="7" t="s">
        <v>120</v>
      </c>
      <c r="Q168" s="4" t="s">
        <v>120</v>
      </c>
      <c r="R168" s="4" t="s">
        <v>120</v>
      </c>
      <c r="S168" s="4" t="s">
        <v>2349</v>
      </c>
      <c r="T168" s="29">
        <v>9782409041174</v>
      </c>
      <c r="U168" s="4" t="s">
        <v>122</v>
      </c>
      <c r="V168" s="29">
        <v>9782409041167</v>
      </c>
      <c r="W168" s="4" t="s">
        <v>123</v>
      </c>
      <c r="X168" s="4" t="s">
        <v>124</v>
      </c>
      <c r="Y168" s="4" t="s">
        <v>112</v>
      </c>
      <c r="Z168" s="29">
        <v>2023</v>
      </c>
      <c r="AA168" s="4" t="s">
        <v>125</v>
      </c>
      <c r="AB168" s="4" t="s">
        <v>222</v>
      </c>
      <c r="AC168" s="4" t="s">
        <v>127</v>
      </c>
      <c r="AD168" s="4" t="s">
        <v>128</v>
      </c>
      <c r="AE168" s="4" t="s">
        <v>129</v>
      </c>
      <c r="AF168" s="4" t="s">
        <v>130</v>
      </c>
      <c r="AG168" s="4" t="s">
        <v>131</v>
      </c>
      <c r="AH168" s="4" t="s">
        <v>132</v>
      </c>
      <c r="AI168" s="4" t="s">
        <v>133</v>
      </c>
      <c r="AJ168" s="4" t="s">
        <v>134</v>
      </c>
      <c r="AK168" s="4" t="s">
        <v>135</v>
      </c>
      <c r="AL168" s="4" t="s">
        <v>136</v>
      </c>
      <c r="AM168" s="4" t="s">
        <v>137</v>
      </c>
      <c r="AN168" s="4" t="s">
        <v>138</v>
      </c>
      <c r="AO168" s="4" t="s">
        <v>139</v>
      </c>
      <c r="AP168" s="4" t="s">
        <v>116</v>
      </c>
      <c r="AQ168" s="4" t="s">
        <v>2350</v>
      </c>
      <c r="AR168" s="4" t="s">
        <v>76</v>
      </c>
      <c r="AS168" s="4" t="s">
        <v>1685</v>
      </c>
      <c r="AT168" s="4" t="s">
        <v>1002</v>
      </c>
      <c r="AU168" s="4" t="s">
        <v>1686</v>
      </c>
      <c r="AV168" s="4" t="s">
        <v>1687</v>
      </c>
      <c r="AW168" s="4" t="s">
        <v>2351</v>
      </c>
      <c r="AX168" s="4" t="s">
        <v>1690</v>
      </c>
      <c r="AY168" s="4" t="s">
        <v>2352</v>
      </c>
      <c r="AZ168" s="4" t="s">
        <v>116</v>
      </c>
      <c r="BA168" s="4" t="s">
        <v>116</v>
      </c>
      <c r="BB168" s="4" t="s">
        <v>116</v>
      </c>
      <c r="BC168" s="4" t="s">
        <v>116</v>
      </c>
      <c r="BD168" s="4" t="s">
        <v>116</v>
      </c>
      <c r="BE168" s="4" t="s">
        <v>116</v>
      </c>
      <c r="BF168" s="4" t="s">
        <v>116</v>
      </c>
      <c r="BG168" s="4" t="s">
        <v>116</v>
      </c>
      <c r="BH168" s="4" t="s">
        <v>116</v>
      </c>
      <c r="BI168" s="4" t="s">
        <v>116</v>
      </c>
      <c r="BJ168" s="4" t="s">
        <v>116</v>
      </c>
      <c r="BK168" s="4" t="s">
        <v>116</v>
      </c>
      <c r="BL168" s="4" t="s">
        <v>116</v>
      </c>
      <c r="BM168" s="4" t="s">
        <v>116</v>
      </c>
      <c r="BN168" s="4" t="s">
        <v>116</v>
      </c>
      <c r="BO168" s="4" t="s">
        <v>116</v>
      </c>
      <c r="BP168" s="4" t="s">
        <v>116</v>
      </c>
      <c r="BQ168" s="4" t="s">
        <v>116</v>
      </c>
      <c r="BR168" s="4" t="s">
        <v>116</v>
      </c>
      <c r="BS168" s="4" t="s">
        <v>116</v>
      </c>
      <c r="BT168" s="4" t="s">
        <v>116</v>
      </c>
      <c r="BU168" s="4" t="s">
        <v>116</v>
      </c>
      <c r="BV168" s="4" t="s">
        <v>116</v>
      </c>
      <c r="BW168" s="4" t="s">
        <v>116</v>
      </c>
      <c r="BX168" s="4" t="s">
        <v>116</v>
      </c>
      <c r="BY168" s="4" t="s">
        <v>116</v>
      </c>
      <c r="BZ168" s="4" t="s">
        <v>116</v>
      </c>
      <c r="CA168" s="4" t="s">
        <v>116</v>
      </c>
    </row>
    <row r="169" spans="1:79" ht="19.5" customHeight="1" x14ac:dyDescent="0.2">
      <c r="A169" s="4" t="s">
        <v>2353</v>
      </c>
      <c r="B169" s="4" t="s">
        <v>112</v>
      </c>
      <c r="C169" s="29">
        <v>20250120</v>
      </c>
      <c r="D169" s="4" t="s">
        <v>1600</v>
      </c>
      <c r="E169" s="4" t="s">
        <v>2354</v>
      </c>
      <c r="F169" s="4" t="s">
        <v>1170</v>
      </c>
      <c r="G169" s="4" t="s">
        <v>116</v>
      </c>
      <c r="H169" s="4" t="s">
        <v>1171</v>
      </c>
      <c r="I169" s="4" t="s">
        <v>116</v>
      </c>
      <c r="J169" s="4" t="s">
        <v>116</v>
      </c>
      <c r="K169" s="4" t="s">
        <v>116</v>
      </c>
      <c r="L169" s="4" t="s">
        <v>116</v>
      </c>
      <c r="M169" s="5" t="s">
        <v>1404</v>
      </c>
      <c r="N169" s="4" t="s">
        <v>2355</v>
      </c>
      <c r="O169" s="4" t="s">
        <v>112</v>
      </c>
      <c r="P169" s="7" t="s">
        <v>120</v>
      </c>
      <c r="Q169" s="4" t="s">
        <v>120</v>
      </c>
      <c r="R169" s="4" t="s">
        <v>120</v>
      </c>
      <c r="S169" s="4" t="s">
        <v>2356</v>
      </c>
      <c r="T169" s="29">
        <v>9782409039690</v>
      </c>
      <c r="U169" s="4" t="s">
        <v>122</v>
      </c>
      <c r="V169" s="29">
        <v>9782409039683</v>
      </c>
      <c r="W169" s="4" t="s">
        <v>123</v>
      </c>
      <c r="X169" s="4" t="s">
        <v>124</v>
      </c>
      <c r="Y169" s="4" t="s">
        <v>112</v>
      </c>
      <c r="Z169" s="29">
        <v>2023</v>
      </c>
      <c r="AA169" s="4" t="s">
        <v>125</v>
      </c>
      <c r="AB169" s="4" t="s">
        <v>149</v>
      </c>
      <c r="AC169" s="4" t="s">
        <v>127</v>
      </c>
      <c r="AD169" s="4" t="s">
        <v>128</v>
      </c>
      <c r="AE169" s="4" t="s">
        <v>129</v>
      </c>
      <c r="AF169" s="4" t="s">
        <v>130</v>
      </c>
      <c r="AG169" s="4" t="s">
        <v>131</v>
      </c>
      <c r="AH169" s="4" t="s">
        <v>132</v>
      </c>
      <c r="AI169" s="4" t="s">
        <v>133</v>
      </c>
      <c r="AJ169" s="4" t="s">
        <v>134</v>
      </c>
      <c r="AK169" s="4" t="s">
        <v>135</v>
      </c>
      <c r="AL169" s="4" t="s">
        <v>136</v>
      </c>
      <c r="AM169" s="4" t="s">
        <v>137</v>
      </c>
      <c r="AN169" s="4" t="s">
        <v>138</v>
      </c>
      <c r="AO169" s="4" t="s">
        <v>139</v>
      </c>
      <c r="AP169" s="4" t="s">
        <v>116</v>
      </c>
      <c r="AQ169" s="4" t="s">
        <v>2357</v>
      </c>
      <c r="AR169" s="4" t="s">
        <v>76</v>
      </c>
      <c r="AS169" s="4" t="s">
        <v>2358</v>
      </c>
      <c r="AT169" s="4" t="s">
        <v>2098</v>
      </c>
      <c r="AU169" s="4" t="s">
        <v>2359</v>
      </c>
      <c r="AV169" s="4" t="s">
        <v>2360</v>
      </c>
      <c r="AW169" s="4" t="s">
        <v>2361</v>
      </c>
      <c r="AX169" s="4" t="s">
        <v>2362</v>
      </c>
      <c r="AY169" s="4" t="s">
        <v>116</v>
      </c>
      <c r="AZ169" s="4" t="s">
        <v>116</v>
      </c>
      <c r="BA169" s="4" t="s">
        <v>116</v>
      </c>
      <c r="BB169" s="4" t="s">
        <v>116</v>
      </c>
      <c r="BC169" s="4" t="s">
        <v>116</v>
      </c>
      <c r="BD169" s="4" t="s">
        <v>116</v>
      </c>
      <c r="BE169" s="4" t="s">
        <v>116</v>
      </c>
      <c r="BF169" s="4" t="s">
        <v>116</v>
      </c>
      <c r="BG169" s="4" t="s">
        <v>116</v>
      </c>
      <c r="BH169" s="4" t="s">
        <v>116</v>
      </c>
      <c r="BI169" s="4" t="s">
        <v>116</v>
      </c>
      <c r="BJ169" s="4" t="s">
        <v>116</v>
      </c>
      <c r="BK169" s="4" t="s">
        <v>116</v>
      </c>
      <c r="BL169" s="4" t="s">
        <v>116</v>
      </c>
      <c r="BM169" s="4" t="s">
        <v>116</v>
      </c>
      <c r="BN169" s="4" t="s">
        <v>116</v>
      </c>
      <c r="BO169" s="4" t="s">
        <v>116</v>
      </c>
      <c r="BP169" s="4" t="s">
        <v>116</v>
      </c>
      <c r="BQ169" s="4" t="s">
        <v>116</v>
      </c>
      <c r="BR169" s="4" t="s">
        <v>116</v>
      </c>
      <c r="BS169" s="4" t="s">
        <v>116</v>
      </c>
      <c r="BT169" s="4" t="s">
        <v>116</v>
      </c>
      <c r="BU169" s="4" t="s">
        <v>116</v>
      </c>
      <c r="BV169" s="4" t="s">
        <v>116</v>
      </c>
      <c r="BW169" s="4" t="s">
        <v>116</v>
      </c>
      <c r="BX169" s="4" t="s">
        <v>116</v>
      </c>
      <c r="BY169" s="4" t="s">
        <v>116</v>
      </c>
      <c r="BZ169" s="4" t="s">
        <v>116</v>
      </c>
      <c r="CA169" s="4" t="s">
        <v>116</v>
      </c>
    </row>
    <row r="170" spans="1:79" ht="19.5" customHeight="1" x14ac:dyDescent="0.2">
      <c r="A170" s="4" t="s">
        <v>2363</v>
      </c>
      <c r="B170" s="4" t="s">
        <v>112</v>
      </c>
      <c r="C170" s="29">
        <v>20250120</v>
      </c>
      <c r="D170" s="4" t="s">
        <v>2364</v>
      </c>
      <c r="E170" s="4" t="s">
        <v>2365</v>
      </c>
      <c r="F170" s="4" t="s">
        <v>1462</v>
      </c>
      <c r="G170" s="4" t="s">
        <v>116</v>
      </c>
      <c r="H170" s="4" t="s">
        <v>1463</v>
      </c>
      <c r="I170" s="4" t="s">
        <v>116</v>
      </c>
      <c r="J170" s="4" t="s">
        <v>116</v>
      </c>
      <c r="K170" s="4" t="s">
        <v>116</v>
      </c>
      <c r="L170" s="4" t="s">
        <v>116</v>
      </c>
      <c r="M170" s="5" t="s">
        <v>1436</v>
      </c>
      <c r="N170" s="4" t="s">
        <v>514</v>
      </c>
      <c r="O170" s="4" t="s">
        <v>112</v>
      </c>
      <c r="P170" s="4" t="s">
        <v>120</v>
      </c>
      <c r="Q170" s="4" t="s">
        <v>120</v>
      </c>
      <c r="R170" s="4" t="s">
        <v>120</v>
      </c>
      <c r="S170" s="4" t="s">
        <v>2366</v>
      </c>
      <c r="T170" s="29">
        <v>9782409040375</v>
      </c>
      <c r="U170" s="4" t="s">
        <v>122</v>
      </c>
      <c r="V170" s="29">
        <v>9782409040368</v>
      </c>
      <c r="W170" s="4" t="s">
        <v>123</v>
      </c>
      <c r="X170" s="4" t="s">
        <v>124</v>
      </c>
      <c r="Y170" s="4" t="s">
        <v>112</v>
      </c>
      <c r="Z170" s="29">
        <v>2023</v>
      </c>
      <c r="AA170" s="4" t="s">
        <v>125</v>
      </c>
      <c r="AB170" s="4" t="s">
        <v>839</v>
      </c>
      <c r="AC170" s="4" t="s">
        <v>127</v>
      </c>
      <c r="AD170" s="4" t="s">
        <v>128</v>
      </c>
      <c r="AE170" s="4" t="s">
        <v>129</v>
      </c>
      <c r="AF170" s="4" t="s">
        <v>130</v>
      </c>
      <c r="AG170" s="4" t="s">
        <v>131</v>
      </c>
      <c r="AH170" s="4" t="s">
        <v>132</v>
      </c>
      <c r="AI170" s="4" t="s">
        <v>133</v>
      </c>
      <c r="AJ170" s="4" t="s">
        <v>134</v>
      </c>
      <c r="AK170" s="4" t="s">
        <v>135</v>
      </c>
      <c r="AL170" s="4" t="s">
        <v>136</v>
      </c>
      <c r="AM170" s="4" t="s">
        <v>137</v>
      </c>
      <c r="AN170" s="4" t="s">
        <v>138</v>
      </c>
      <c r="AO170" s="4" t="s">
        <v>139</v>
      </c>
      <c r="AP170" s="4" t="s">
        <v>116</v>
      </c>
      <c r="AQ170" s="4" t="s">
        <v>2367</v>
      </c>
      <c r="AR170" s="4" t="s">
        <v>76</v>
      </c>
      <c r="AS170" s="4" t="s">
        <v>2368</v>
      </c>
      <c r="AT170" s="4" t="s">
        <v>2369</v>
      </c>
      <c r="AU170" s="4" t="s">
        <v>2370</v>
      </c>
      <c r="AV170" s="4" t="s">
        <v>2371</v>
      </c>
      <c r="AW170" s="4" t="s">
        <v>1198</v>
      </c>
      <c r="AX170" s="4" t="s">
        <v>2372</v>
      </c>
      <c r="AY170" s="4" t="s">
        <v>2373</v>
      </c>
      <c r="AZ170" s="4" t="s">
        <v>116</v>
      </c>
      <c r="BA170" s="4" t="s">
        <v>116</v>
      </c>
      <c r="BB170" s="4" t="s">
        <v>116</v>
      </c>
      <c r="BC170" s="4" t="s">
        <v>116</v>
      </c>
      <c r="BD170" s="4" t="s">
        <v>116</v>
      </c>
      <c r="BE170" s="4" t="s">
        <v>116</v>
      </c>
      <c r="BF170" s="4" t="s">
        <v>116</v>
      </c>
      <c r="BG170" s="4" t="s">
        <v>116</v>
      </c>
      <c r="BH170" s="4" t="s">
        <v>116</v>
      </c>
      <c r="BI170" s="4" t="s">
        <v>116</v>
      </c>
      <c r="BJ170" s="4" t="s">
        <v>116</v>
      </c>
      <c r="BK170" s="4" t="s">
        <v>116</v>
      </c>
      <c r="BL170" s="4" t="s">
        <v>116</v>
      </c>
      <c r="BM170" s="4" t="s">
        <v>116</v>
      </c>
      <c r="BN170" s="4" t="s">
        <v>116</v>
      </c>
      <c r="BO170" s="4" t="s">
        <v>116</v>
      </c>
      <c r="BP170" s="4" t="s">
        <v>116</v>
      </c>
      <c r="BQ170" s="4" t="s">
        <v>116</v>
      </c>
      <c r="BR170" s="4" t="s">
        <v>116</v>
      </c>
      <c r="BS170" s="4" t="s">
        <v>116</v>
      </c>
      <c r="BT170" s="4" t="s">
        <v>116</v>
      </c>
      <c r="BU170" s="4" t="s">
        <v>116</v>
      </c>
      <c r="BV170" s="4" t="s">
        <v>116</v>
      </c>
      <c r="BW170" s="4" t="s">
        <v>116</v>
      </c>
      <c r="BX170" s="4" t="s">
        <v>116</v>
      </c>
      <c r="BY170" s="4" t="s">
        <v>116</v>
      </c>
      <c r="BZ170" s="4" t="s">
        <v>116</v>
      </c>
      <c r="CA170" s="4" t="s">
        <v>116</v>
      </c>
    </row>
    <row r="171" spans="1:79" ht="19.5" customHeight="1" x14ac:dyDescent="0.2">
      <c r="A171" s="4" t="s">
        <v>2374</v>
      </c>
      <c r="B171" s="4" t="s">
        <v>112</v>
      </c>
      <c r="C171" s="29">
        <v>20250120</v>
      </c>
      <c r="D171" s="4" t="s">
        <v>347</v>
      </c>
      <c r="E171" s="4" t="s">
        <v>2375</v>
      </c>
      <c r="F171" s="4" t="s">
        <v>2376</v>
      </c>
      <c r="G171" s="4" t="s">
        <v>116</v>
      </c>
      <c r="H171" s="4" t="s">
        <v>2377</v>
      </c>
      <c r="I171" s="4" t="s">
        <v>2378</v>
      </c>
      <c r="J171" s="4" t="s">
        <v>116</v>
      </c>
      <c r="K171" s="4" t="s">
        <v>116</v>
      </c>
      <c r="L171" s="4" t="s">
        <v>116</v>
      </c>
      <c r="M171" s="5" t="s">
        <v>1602</v>
      </c>
      <c r="N171" s="4" t="s">
        <v>2379</v>
      </c>
      <c r="O171" s="4" t="s">
        <v>112</v>
      </c>
      <c r="P171" s="4" t="s">
        <v>120</v>
      </c>
      <c r="Q171" s="4" t="s">
        <v>120</v>
      </c>
      <c r="R171" s="4" t="s">
        <v>120</v>
      </c>
      <c r="S171" s="4" t="s">
        <v>2380</v>
      </c>
      <c r="T171" s="29">
        <v>9782409042386</v>
      </c>
      <c r="U171" s="4" t="s">
        <v>122</v>
      </c>
      <c r="V171" s="29">
        <v>9782409042379</v>
      </c>
      <c r="W171" s="4" t="s">
        <v>123</v>
      </c>
      <c r="X171" s="4" t="s">
        <v>124</v>
      </c>
      <c r="Y171" s="4" t="s">
        <v>112</v>
      </c>
      <c r="Z171" s="29">
        <v>2023</v>
      </c>
      <c r="AA171" s="4" t="s">
        <v>125</v>
      </c>
      <c r="AB171" s="4" t="s">
        <v>234</v>
      </c>
      <c r="AC171" s="4" t="s">
        <v>127</v>
      </c>
      <c r="AD171" s="4" t="s">
        <v>128</v>
      </c>
      <c r="AE171" s="4" t="s">
        <v>129</v>
      </c>
      <c r="AF171" s="4" t="s">
        <v>130</v>
      </c>
      <c r="AG171" s="4" t="s">
        <v>131</v>
      </c>
      <c r="AH171" s="4" t="s">
        <v>132</v>
      </c>
      <c r="AI171" s="4" t="s">
        <v>133</v>
      </c>
      <c r="AJ171" s="4" t="s">
        <v>134</v>
      </c>
      <c r="AK171" s="4" t="s">
        <v>135</v>
      </c>
      <c r="AL171" s="4" t="s">
        <v>136</v>
      </c>
      <c r="AM171" s="4" t="s">
        <v>137</v>
      </c>
      <c r="AN171" s="4" t="s">
        <v>138</v>
      </c>
      <c r="AO171" s="4" t="s">
        <v>139</v>
      </c>
      <c r="AP171" s="4" t="s">
        <v>116</v>
      </c>
      <c r="AQ171" s="4" t="s">
        <v>2381</v>
      </c>
      <c r="AR171" s="4" t="s">
        <v>76</v>
      </c>
      <c r="AS171" s="4" t="s">
        <v>355</v>
      </c>
      <c r="AT171" s="4" t="s">
        <v>1867</v>
      </c>
      <c r="AU171" s="4" t="s">
        <v>1573</v>
      </c>
      <c r="AV171" s="4" t="s">
        <v>2382</v>
      </c>
      <c r="AW171" s="4" t="s">
        <v>2383</v>
      </c>
      <c r="AX171" s="4" t="s">
        <v>2383</v>
      </c>
      <c r="AY171" s="4" t="s">
        <v>2384</v>
      </c>
      <c r="AZ171" s="4" t="s">
        <v>2384</v>
      </c>
      <c r="BA171" s="4" t="s">
        <v>2385</v>
      </c>
      <c r="BB171" s="4" t="s">
        <v>2386</v>
      </c>
      <c r="BC171" s="4" t="s">
        <v>116</v>
      </c>
      <c r="BD171" s="4" t="s">
        <v>116</v>
      </c>
      <c r="BE171" s="4" t="s">
        <v>116</v>
      </c>
      <c r="BF171" s="4" t="s">
        <v>116</v>
      </c>
      <c r="BG171" s="4" t="s">
        <v>116</v>
      </c>
      <c r="BH171" s="4" t="s">
        <v>116</v>
      </c>
      <c r="BI171" s="4" t="s">
        <v>116</v>
      </c>
      <c r="BJ171" s="4" t="s">
        <v>116</v>
      </c>
      <c r="BK171" s="4" t="s">
        <v>116</v>
      </c>
      <c r="BL171" s="4" t="s">
        <v>116</v>
      </c>
      <c r="BM171" s="4" t="s">
        <v>116</v>
      </c>
      <c r="BN171" s="4" t="s">
        <v>116</v>
      </c>
      <c r="BO171" s="4" t="s">
        <v>116</v>
      </c>
      <c r="BP171" s="4" t="s">
        <v>116</v>
      </c>
      <c r="BQ171" s="4" t="s">
        <v>116</v>
      </c>
      <c r="BR171" s="4" t="s">
        <v>116</v>
      </c>
      <c r="BS171" s="4" t="s">
        <v>116</v>
      </c>
      <c r="BT171" s="4" t="s">
        <v>116</v>
      </c>
      <c r="BU171" s="4" t="s">
        <v>116</v>
      </c>
      <c r="BV171" s="4" t="s">
        <v>116</v>
      </c>
      <c r="BW171" s="4" t="s">
        <v>116</v>
      </c>
      <c r="BX171" s="4" t="s">
        <v>116</v>
      </c>
      <c r="BY171" s="4" t="s">
        <v>116</v>
      </c>
      <c r="BZ171" s="4" t="s">
        <v>116</v>
      </c>
      <c r="CA171" s="4" t="s">
        <v>116</v>
      </c>
    </row>
    <row r="172" spans="1:79" ht="19.5" customHeight="1" x14ac:dyDescent="0.2">
      <c r="A172" s="4" t="s">
        <v>2387</v>
      </c>
      <c r="B172" s="4" t="s">
        <v>112</v>
      </c>
      <c r="C172" s="29">
        <v>20250120</v>
      </c>
      <c r="D172" s="4" t="s">
        <v>1059</v>
      </c>
      <c r="E172" s="4" t="s">
        <v>2388</v>
      </c>
      <c r="F172" s="4" t="s">
        <v>2389</v>
      </c>
      <c r="G172" s="4" t="s">
        <v>116</v>
      </c>
      <c r="H172" s="4" t="s">
        <v>2390</v>
      </c>
      <c r="I172" s="4" t="s">
        <v>116</v>
      </c>
      <c r="J172" s="4" t="s">
        <v>116</v>
      </c>
      <c r="K172" s="4" t="s">
        <v>116</v>
      </c>
      <c r="L172" s="4" t="s">
        <v>116</v>
      </c>
      <c r="M172" s="5" t="s">
        <v>2391</v>
      </c>
      <c r="N172" s="4" t="s">
        <v>403</v>
      </c>
      <c r="O172" s="4" t="s">
        <v>112</v>
      </c>
      <c r="P172" s="4" t="s">
        <v>120</v>
      </c>
      <c r="Q172" s="4" t="s">
        <v>120</v>
      </c>
      <c r="R172" s="4" t="s">
        <v>120</v>
      </c>
      <c r="S172" s="4" t="s">
        <v>2392</v>
      </c>
      <c r="T172" s="29">
        <v>9782409037276</v>
      </c>
      <c r="U172" s="4" t="s">
        <v>122</v>
      </c>
      <c r="V172" s="29">
        <v>9782409037269</v>
      </c>
      <c r="W172" s="4" t="s">
        <v>123</v>
      </c>
      <c r="X172" s="4" t="s">
        <v>124</v>
      </c>
      <c r="Y172" s="4" t="s">
        <v>112</v>
      </c>
      <c r="Z172" s="29">
        <v>2022</v>
      </c>
      <c r="AA172" s="4" t="s">
        <v>125</v>
      </c>
      <c r="AB172" s="4" t="s">
        <v>880</v>
      </c>
      <c r="AC172" s="4" t="s">
        <v>127</v>
      </c>
      <c r="AD172" s="4" t="s">
        <v>128</v>
      </c>
      <c r="AE172" s="4" t="s">
        <v>129</v>
      </c>
      <c r="AF172" s="4" t="s">
        <v>130</v>
      </c>
      <c r="AG172" s="4" t="s">
        <v>131</v>
      </c>
      <c r="AH172" s="4" t="s">
        <v>132</v>
      </c>
      <c r="AI172" s="4" t="s">
        <v>133</v>
      </c>
      <c r="AJ172" s="4" t="s">
        <v>134</v>
      </c>
      <c r="AK172" s="4" t="s">
        <v>135</v>
      </c>
      <c r="AL172" s="4" t="s">
        <v>136</v>
      </c>
      <c r="AM172" s="4" t="s">
        <v>137</v>
      </c>
      <c r="AN172" s="4" t="s">
        <v>138</v>
      </c>
      <c r="AO172" s="4" t="s">
        <v>139</v>
      </c>
      <c r="AP172" s="4" t="s">
        <v>116</v>
      </c>
      <c r="AQ172" s="4" t="s">
        <v>2393</v>
      </c>
      <c r="AR172" s="4" t="s">
        <v>76</v>
      </c>
      <c r="AS172" s="4" t="s">
        <v>882</v>
      </c>
      <c r="AT172" s="4" t="s">
        <v>2394</v>
      </c>
      <c r="AU172" s="4" t="s">
        <v>2395</v>
      </c>
      <c r="AV172" s="4" t="s">
        <v>2396</v>
      </c>
      <c r="AW172" s="4" t="s">
        <v>2397</v>
      </c>
      <c r="AX172" s="4" t="s">
        <v>2398</v>
      </c>
      <c r="AY172" s="4" t="s">
        <v>2399</v>
      </c>
      <c r="AZ172" s="4" t="s">
        <v>2400</v>
      </c>
      <c r="BA172" s="4" t="s">
        <v>2401</v>
      </c>
      <c r="BB172" s="4" t="s">
        <v>885</v>
      </c>
      <c r="BC172" s="4" t="s">
        <v>1246</v>
      </c>
      <c r="BD172" s="4" t="s">
        <v>2402</v>
      </c>
      <c r="BE172" s="4" t="s">
        <v>2403</v>
      </c>
      <c r="BF172" s="4" t="s">
        <v>116</v>
      </c>
      <c r="BG172" s="4" t="s">
        <v>116</v>
      </c>
      <c r="BH172" s="4" t="s">
        <v>116</v>
      </c>
      <c r="BI172" s="4" t="s">
        <v>116</v>
      </c>
      <c r="BJ172" s="4" t="s">
        <v>116</v>
      </c>
      <c r="BK172" s="4" t="s">
        <v>116</v>
      </c>
      <c r="BL172" s="4" t="s">
        <v>116</v>
      </c>
      <c r="BM172" s="4" t="s">
        <v>116</v>
      </c>
      <c r="BN172" s="4" t="s">
        <v>116</v>
      </c>
      <c r="BO172" s="4" t="s">
        <v>116</v>
      </c>
      <c r="BP172" s="4" t="s">
        <v>116</v>
      </c>
      <c r="BQ172" s="4" t="s">
        <v>116</v>
      </c>
      <c r="BR172" s="4" t="s">
        <v>116</v>
      </c>
      <c r="BS172" s="4" t="s">
        <v>116</v>
      </c>
      <c r="BT172" s="4" t="s">
        <v>116</v>
      </c>
      <c r="BU172" s="4" t="s">
        <v>116</v>
      </c>
      <c r="BV172" s="4" t="s">
        <v>116</v>
      </c>
      <c r="BW172" s="4" t="s">
        <v>116</v>
      </c>
      <c r="BX172" s="4" t="s">
        <v>116</v>
      </c>
      <c r="BY172" s="4" t="s">
        <v>116</v>
      </c>
      <c r="BZ172" s="4" t="s">
        <v>116</v>
      </c>
      <c r="CA172" s="4" t="s">
        <v>116</v>
      </c>
    </row>
    <row r="173" spans="1:79" ht="19.5" customHeight="1" x14ac:dyDescent="0.2">
      <c r="A173" s="4" t="s">
        <v>2404</v>
      </c>
      <c r="B173" s="4" t="s">
        <v>112</v>
      </c>
      <c r="C173" s="29">
        <v>20250120</v>
      </c>
      <c r="D173" s="4" t="s">
        <v>2405</v>
      </c>
      <c r="E173" s="4" t="s">
        <v>2406</v>
      </c>
      <c r="F173" s="4" t="s">
        <v>1641</v>
      </c>
      <c r="G173" s="4" t="s">
        <v>116</v>
      </c>
      <c r="H173" s="4" t="s">
        <v>1642</v>
      </c>
      <c r="I173" s="4" t="s">
        <v>116</v>
      </c>
      <c r="J173" s="4" t="s">
        <v>116</v>
      </c>
      <c r="K173" s="4" t="s">
        <v>116</v>
      </c>
      <c r="L173" s="4" t="s">
        <v>116</v>
      </c>
      <c r="M173" s="5" t="s">
        <v>2407</v>
      </c>
      <c r="N173" s="4" t="s">
        <v>2408</v>
      </c>
      <c r="O173" s="4" t="s">
        <v>112</v>
      </c>
      <c r="P173" s="4" t="s">
        <v>120</v>
      </c>
      <c r="Q173" s="4" t="s">
        <v>120</v>
      </c>
      <c r="R173" s="4" t="s">
        <v>120</v>
      </c>
      <c r="S173" s="4" t="s">
        <v>2409</v>
      </c>
      <c r="T173" s="29">
        <v>9782409036620</v>
      </c>
      <c r="U173" s="4" t="s">
        <v>122</v>
      </c>
      <c r="V173" s="29">
        <v>9782409036613</v>
      </c>
      <c r="W173" s="4" t="s">
        <v>123</v>
      </c>
      <c r="X173" s="4" t="s">
        <v>124</v>
      </c>
      <c r="Y173" s="4" t="s">
        <v>112</v>
      </c>
      <c r="Z173" s="29">
        <v>2022</v>
      </c>
      <c r="AA173" s="4" t="s">
        <v>125</v>
      </c>
      <c r="AB173" s="4" t="s">
        <v>222</v>
      </c>
      <c r="AC173" s="4" t="s">
        <v>127</v>
      </c>
      <c r="AD173" s="4" t="s">
        <v>128</v>
      </c>
      <c r="AE173" s="4" t="s">
        <v>129</v>
      </c>
      <c r="AF173" s="4" t="s">
        <v>130</v>
      </c>
      <c r="AG173" s="4" t="s">
        <v>131</v>
      </c>
      <c r="AH173" s="4" t="s">
        <v>132</v>
      </c>
      <c r="AI173" s="4" t="s">
        <v>133</v>
      </c>
      <c r="AJ173" s="4" t="s">
        <v>134</v>
      </c>
      <c r="AK173" s="4" t="s">
        <v>135</v>
      </c>
      <c r="AL173" s="4" t="s">
        <v>136</v>
      </c>
      <c r="AM173" s="4" t="s">
        <v>137</v>
      </c>
      <c r="AN173" s="4" t="s">
        <v>138</v>
      </c>
      <c r="AO173" s="4" t="s">
        <v>139</v>
      </c>
      <c r="AP173" s="4" t="s">
        <v>116</v>
      </c>
      <c r="AQ173" s="4" t="s">
        <v>2410</v>
      </c>
      <c r="AR173" s="4" t="s">
        <v>76</v>
      </c>
      <c r="AS173" s="4" t="s">
        <v>2411</v>
      </c>
      <c r="AT173" s="4" t="s">
        <v>897</v>
      </c>
      <c r="AU173" s="4" t="s">
        <v>2412</v>
      </c>
      <c r="AV173" s="4" t="s">
        <v>1686</v>
      </c>
      <c r="AW173" s="4" t="s">
        <v>1687</v>
      </c>
      <c r="AX173" s="4" t="s">
        <v>2413</v>
      </c>
      <c r="AY173" s="4" t="s">
        <v>2178</v>
      </c>
      <c r="AZ173" s="4" t="s">
        <v>116</v>
      </c>
      <c r="BA173" s="4" t="s">
        <v>116</v>
      </c>
      <c r="BB173" s="4" t="s">
        <v>116</v>
      </c>
      <c r="BC173" s="4" t="s">
        <v>116</v>
      </c>
      <c r="BD173" s="4" t="s">
        <v>116</v>
      </c>
      <c r="BE173" s="4" t="s">
        <v>116</v>
      </c>
      <c r="BF173" s="4" t="s">
        <v>116</v>
      </c>
      <c r="BG173" s="4" t="s">
        <v>116</v>
      </c>
      <c r="BH173" s="4" t="s">
        <v>116</v>
      </c>
      <c r="BI173" s="4" t="s">
        <v>116</v>
      </c>
      <c r="BJ173" s="4" t="s">
        <v>116</v>
      </c>
      <c r="BK173" s="4" t="s">
        <v>116</v>
      </c>
      <c r="BL173" s="4" t="s">
        <v>116</v>
      </c>
      <c r="BM173" s="4" t="s">
        <v>116</v>
      </c>
      <c r="BN173" s="4" t="s">
        <v>116</v>
      </c>
      <c r="BO173" s="4" t="s">
        <v>116</v>
      </c>
      <c r="BP173" s="4" t="s">
        <v>116</v>
      </c>
      <c r="BQ173" s="4" t="s">
        <v>116</v>
      </c>
      <c r="BR173" s="4" t="s">
        <v>116</v>
      </c>
      <c r="BS173" s="4" t="s">
        <v>116</v>
      </c>
      <c r="BT173" s="4" t="s">
        <v>116</v>
      </c>
      <c r="BU173" s="4" t="s">
        <v>116</v>
      </c>
      <c r="BV173" s="4" t="s">
        <v>116</v>
      </c>
      <c r="BW173" s="4" t="s">
        <v>116</v>
      </c>
      <c r="BX173" s="4" t="s">
        <v>116</v>
      </c>
      <c r="BY173" s="4" t="s">
        <v>116</v>
      </c>
      <c r="BZ173" s="4" t="s">
        <v>116</v>
      </c>
      <c r="CA173" s="4" t="s">
        <v>116</v>
      </c>
    </row>
    <row r="174" spans="1:79" ht="19.5" customHeight="1" x14ac:dyDescent="0.2">
      <c r="A174" s="4" t="s">
        <v>2414</v>
      </c>
      <c r="B174" s="4" t="s">
        <v>112</v>
      </c>
      <c r="C174" s="29">
        <v>20250120</v>
      </c>
      <c r="D174" s="4" t="s">
        <v>2415</v>
      </c>
      <c r="E174" s="4" t="s">
        <v>116</v>
      </c>
      <c r="F174" s="4" t="s">
        <v>2416</v>
      </c>
      <c r="G174" s="4" t="s">
        <v>116</v>
      </c>
      <c r="H174" s="4" t="s">
        <v>2417</v>
      </c>
      <c r="I174" s="4" t="s">
        <v>116</v>
      </c>
      <c r="J174" s="4" t="s">
        <v>116</v>
      </c>
      <c r="K174" s="4" t="s">
        <v>116</v>
      </c>
      <c r="L174" s="4" t="s">
        <v>116</v>
      </c>
      <c r="M174" s="5" t="s">
        <v>2418</v>
      </c>
      <c r="N174" s="4" t="s">
        <v>2419</v>
      </c>
      <c r="O174" s="4" t="s">
        <v>112</v>
      </c>
      <c r="P174" s="4" t="s">
        <v>120</v>
      </c>
      <c r="Q174" s="4" t="s">
        <v>120</v>
      </c>
      <c r="R174" s="4" t="s">
        <v>120</v>
      </c>
      <c r="S174" s="4" t="s">
        <v>2420</v>
      </c>
      <c r="T174" s="29">
        <v>9782409034794</v>
      </c>
      <c r="U174" s="4" t="s">
        <v>122</v>
      </c>
      <c r="V174" s="29">
        <v>9782409034787</v>
      </c>
      <c r="W174" s="4" t="s">
        <v>123</v>
      </c>
      <c r="X174" s="4" t="s">
        <v>124</v>
      </c>
      <c r="Y174" s="4" t="s">
        <v>112</v>
      </c>
      <c r="Z174" s="29">
        <v>2022</v>
      </c>
      <c r="AA174" s="4" t="s">
        <v>125</v>
      </c>
      <c r="AB174" s="4" t="s">
        <v>292</v>
      </c>
      <c r="AC174" s="4" t="s">
        <v>127</v>
      </c>
      <c r="AD174" s="4" t="s">
        <v>128</v>
      </c>
      <c r="AE174" s="4" t="s">
        <v>129</v>
      </c>
      <c r="AF174" s="4" t="s">
        <v>130</v>
      </c>
      <c r="AG174" s="4" t="s">
        <v>131</v>
      </c>
      <c r="AH174" s="4" t="s">
        <v>132</v>
      </c>
      <c r="AI174" s="4" t="s">
        <v>133</v>
      </c>
      <c r="AJ174" s="4" t="s">
        <v>134</v>
      </c>
      <c r="AK174" s="4" t="s">
        <v>135</v>
      </c>
      <c r="AL174" s="4" t="s">
        <v>136</v>
      </c>
      <c r="AM174" s="4" t="s">
        <v>137</v>
      </c>
      <c r="AN174" s="4" t="s">
        <v>138</v>
      </c>
      <c r="AO174" s="4" t="s">
        <v>139</v>
      </c>
      <c r="AP174" s="4" t="s">
        <v>116</v>
      </c>
      <c r="AQ174" s="4" t="s">
        <v>2421</v>
      </c>
      <c r="AR174" s="4" t="s">
        <v>76</v>
      </c>
      <c r="AS174" s="4" t="s">
        <v>2422</v>
      </c>
      <c r="AT174" s="4" t="s">
        <v>2423</v>
      </c>
      <c r="AU174" s="4" t="s">
        <v>2424</v>
      </c>
      <c r="AV174" s="4" t="s">
        <v>116</v>
      </c>
      <c r="AW174" s="4" t="s">
        <v>116</v>
      </c>
      <c r="AX174" s="4" t="s">
        <v>116</v>
      </c>
      <c r="AY174" s="4" t="s">
        <v>116</v>
      </c>
      <c r="AZ174" s="4" t="s">
        <v>116</v>
      </c>
      <c r="BA174" s="4" t="s">
        <v>116</v>
      </c>
      <c r="BB174" s="4" t="s">
        <v>116</v>
      </c>
      <c r="BC174" s="4" t="s">
        <v>116</v>
      </c>
      <c r="BD174" s="4" t="s">
        <v>116</v>
      </c>
      <c r="BE174" s="4" t="s">
        <v>116</v>
      </c>
      <c r="BF174" s="4" t="s">
        <v>116</v>
      </c>
      <c r="BG174" s="4" t="s">
        <v>116</v>
      </c>
      <c r="BH174" s="4" t="s">
        <v>116</v>
      </c>
      <c r="BI174" s="4" t="s">
        <v>116</v>
      </c>
      <c r="BJ174" s="4" t="s">
        <v>116</v>
      </c>
      <c r="BK174" s="4" t="s">
        <v>116</v>
      </c>
      <c r="BL174" s="4" t="s">
        <v>116</v>
      </c>
      <c r="BM174" s="4" t="s">
        <v>116</v>
      </c>
      <c r="BN174" s="4" t="s">
        <v>116</v>
      </c>
      <c r="BO174" s="4" t="s">
        <v>116</v>
      </c>
      <c r="BP174" s="4" t="s">
        <v>116</v>
      </c>
      <c r="BQ174" s="4" t="s">
        <v>116</v>
      </c>
      <c r="BR174" s="4" t="s">
        <v>116</v>
      </c>
      <c r="BS174" s="4" t="s">
        <v>116</v>
      </c>
      <c r="BT174" s="4" t="s">
        <v>116</v>
      </c>
      <c r="BU174" s="4" t="s">
        <v>116</v>
      </c>
      <c r="BV174" s="4" t="s">
        <v>116</v>
      </c>
      <c r="BW174" s="4" t="s">
        <v>116</v>
      </c>
      <c r="BX174" s="4" t="s">
        <v>116</v>
      </c>
      <c r="BY174" s="4" t="s">
        <v>116</v>
      </c>
      <c r="BZ174" s="4" t="s">
        <v>116</v>
      </c>
      <c r="CA174" s="4" t="s">
        <v>116</v>
      </c>
    </row>
    <row r="175" spans="1:79" ht="19.5" customHeight="1" x14ac:dyDescent="0.2">
      <c r="A175" s="4" t="s">
        <v>2425</v>
      </c>
      <c r="B175" s="4" t="s">
        <v>112</v>
      </c>
      <c r="C175" s="29">
        <v>20250120</v>
      </c>
      <c r="D175" s="4" t="s">
        <v>143</v>
      </c>
      <c r="E175" s="4" t="s">
        <v>2426</v>
      </c>
      <c r="F175" s="4" t="s">
        <v>651</v>
      </c>
      <c r="G175" s="4" t="s">
        <v>116</v>
      </c>
      <c r="H175" s="4" t="s">
        <v>652</v>
      </c>
      <c r="I175" s="4" t="s">
        <v>116</v>
      </c>
      <c r="J175" s="4" t="s">
        <v>116</v>
      </c>
      <c r="K175" s="4" t="s">
        <v>116</v>
      </c>
      <c r="L175" s="4" t="s">
        <v>116</v>
      </c>
      <c r="M175" s="5" t="s">
        <v>2427</v>
      </c>
      <c r="N175" s="4" t="s">
        <v>2428</v>
      </c>
      <c r="O175" s="4" t="s">
        <v>112</v>
      </c>
      <c r="P175" s="4" t="s">
        <v>120</v>
      </c>
      <c r="Q175" s="4" t="s">
        <v>120</v>
      </c>
      <c r="R175" s="4" t="s">
        <v>120</v>
      </c>
      <c r="S175" s="4" t="s">
        <v>2429</v>
      </c>
      <c r="T175" s="29">
        <v>9782409037658</v>
      </c>
      <c r="U175" s="4" t="s">
        <v>122</v>
      </c>
      <c r="V175" s="29">
        <v>9782409037641</v>
      </c>
      <c r="W175" s="4" t="s">
        <v>123</v>
      </c>
      <c r="X175" s="4" t="s">
        <v>124</v>
      </c>
      <c r="Y175" s="4" t="s">
        <v>112</v>
      </c>
      <c r="Z175" s="29">
        <v>2022</v>
      </c>
      <c r="AA175" s="4" t="s">
        <v>125</v>
      </c>
      <c r="AB175" s="4" t="s">
        <v>222</v>
      </c>
      <c r="AC175" s="4" t="s">
        <v>127</v>
      </c>
      <c r="AD175" s="4" t="s">
        <v>128</v>
      </c>
      <c r="AE175" s="4" t="s">
        <v>129</v>
      </c>
      <c r="AF175" s="4" t="s">
        <v>130</v>
      </c>
      <c r="AG175" s="4" t="s">
        <v>131</v>
      </c>
      <c r="AH175" s="4" t="s">
        <v>132</v>
      </c>
      <c r="AI175" s="4" t="s">
        <v>133</v>
      </c>
      <c r="AJ175" s="4" t="s">
        <v>134</v>
      </c>
      <c r="AK175" s="4" t="s">
        <v>135</v>
      </c>
      <c r="AL175" s="4" t="s">
        <v>136</v>
      </c>
      <c r="AM175" s="4" t="s">
        <v>137</v>
      </c>
      <c r="AN175" s="4" t="s">
        <v>138</v>
      </c>
      <c r="AO175" s="4" t="s">
        <v>139</v>
      </c>
      <c r="AP175" s="4" t="s">
        <v>116</v>
      </c>
      <c r="AQ175" s="4" t="s">
        <v>2430</v>
      </c>
      <c r="AR175" s="4" t="s">
        <v>76</v>
      </c>
      <c r="AS175" s="4" t="s">
        <v>2431</v>
      </c>
      <c r="AT175" s="4" t="s">
        <v>185</v>
      </c>
      <c r="AU175" s="4" t="s">
        <v>2432</v>
      </c>
      <c r="AV175" s="4" t="s">
        <v>1623</v>
      </c>
      <c r="AW175" s="4" t="s">
        <v>1624</v>
      </c>
      <c r="AX175" s="4" t="s">
        <v>155</v>
      </c>
      <c r="AY175" s="4" t="s">
        <v>1002</v>
      </c>
      <c r="AZ175" s="4" t="s">
        <v>2433</v>
      </c>
      <c r="BA175" s="4" t="s">
        <v>2434</v>
      </c>
      <c r="BB175" s="4" t="s">
        <v>164</v>
      </c>
      <c r="BC175" s="4" t="s">
        <v>2435</v>
      </c>
      <c r="BD175" s="4" t="s">
        <v>116</v>
      </c>
      <c r="BE175" s="4" t="s">
        <v>116</v>
      </c>
      <c r="BF175" s="4" t="s">
        <v>116</v>
      </c>
      <c r="BG175" s="4" t="s">
        <v>116</v>
      </c>
      <c r="BH175" s="4" t="s">
        <v>116</v>
      </c>
      <c r="BI175" s="4" t="s">
        <v>116</v>
      </c>
      <c r="BJ175" s="4" t="s">
        <v>116</v>
      </c>
      <c r="BK175" s="4" t="s">
        <v>116</v>
      </c>
      <c r="BL175" s="4" t="s">
        <v>116</v>
      </c>
      <c r="BM175" s="4" t="s">
        <v>116</v>
      </c>
      <c r="BN175" s="4" t="s">
        <v>116</v>
      </c>
      <c r="BO175" s="4" t="s">
        <v>116</v>
      </c>
      <c r="BP175" s="4" t="s">
        <v>116</v>
      </c>
      <c r="BQ175" s="4" t="s">
        <v>116</v>
      </c>
      <c r="BR175" s="4" t="s">
        <v>116</v>
      </c>
      <c r="BS175" s="4" t="s">
        <v>116</v>
      </c>
      <c r="BT175" s="4" t="s">
        <v>116</v>
      </c>
      <c r="BU175" s="4" t="s">
        <v>116</v>
      </c>
      <c r="BV175" s="4" t="s">
        <v>116</v>
      </c>
      <c r="BW175" s="4" t="s">
        <v>116</v>
      </c>
      <c r="BX175" s="4" t="s">
        <v>116</v>
      </c>
      <c r="BY175" s="4" t="s">
        <v>116</v>
      </c>
      <c r="BZ175" s="4" t="s">
        <v>116</v>
      </c>
      <c r="CA175" s="4" t="s">
        <v>116</v>
      </c>
    </row>
    <row r="176" spans="1:79" ht="19.5" customHeight="1" x14ac:dyDescent="0.2">
      <c r="A176" s="4" t="s">
        <v>2436</v>
      </c>
      <c r="B176" s="4" t="s">
        <v>112</v>
      </c>
      <c r="C176" s="29">
        <v>20250120</v>
      </c>
      <c r="D176" s="4" t="s">
        <v>2437</v>
      </c>
      <c r="E176" s="4" t="s">
        <v>2438</v>
      </c>
      <c r="F176" s="4" t="s">
        <v>2439</v>
      </c>
      <c r="G176" s="4" t="s">
        <v>116</v>
      </c>
      <c r="H176" s="4" t="s">
        <v>2440</v>
      </c>
      <c r="I176" s="4" t="s">
        <v>116</v>
      </c>
      <c r="J176" s="4" t="s">
        <v>116</v>
      </c>
      <c r="K176" s="4" t="s">
        <v>116</v>
      </c>
      <c r="L176" s="4" t="s">
        <v>116</v>
      </c>
      <c r="M176" s="5" t="s">
        <v>2407</v>
      </c>
      <c r="N176" s="4" t="s">
        <v>2441</v>
      </c>
      <c r="O176" s="4" t="s">
        <v>112</v>
      </c>
      <c r="P176" s="4" t="s">
        <v>120</v>
      </c>
      <c r="Q176" s="4" t="s">
        <v>120</v>
      </c>
      <c r="R176" s="4" t="s">
        <v>120</v>
      </c>
      <c r="S176" s="4" t="s">
        <v>2442</v>
      </c>
      <c r="T176" s="29">
        <v>9782409036668</v>
      </c>
      <c r="U176" s="4" t="s">
        <v>122</v>
      </c>
      <c r="V176" s="29">
        <v>9782409036651</v>
      </c>
      <c r="W176" s="4" t="s">
        <v>123</v>
      </c>
      <c r="X176" s="4" t="s">
        <v>124</v>
      </c>
      <c r="Y176" s="4" t="s">
        <v>112</v>
      </c>
      <c r="Z176" s="29">
        <v>2022</v>
      </c>
      <c r="AA176" s="4" t="s">
        <v>125</v>
      </c>
      <c r="AB176" s="4" t="s">
        <v>880</v>
      </c>
      <c r="AC176" s="4" t="s">
        <v>127</v>
      </c>
      <c r="AD176" s="4" t="s">
        <v>128</v>
      </c>
      <c r="AE176" s="4" t="s">
        <v>129</v>
      </c>
      <c r="AF176" s="4" t="s">
        <v>130</v>
      </c>
      <c r="AG176" s="4" t="s">
        <v>131</v>
      </c>
      <c r="AH176" s="4" t="s">
        <v>132</v>
      </c>
      <c r="AI176" s="4" t="s">
        <v>133</v>
      </c>
      <c r="AJ176" s="4" t="s">
        <v>134</v>
      </c>
      <c r="AK176" s="4" t="s">
        <v>135</v>
      </c>
      <c r="AL176" s="4" t="s">
        <v>136</v>
      </c>
      <c r="AM176" s="4" t="s">
        <v>137</v>
      </c>
      <c r="AN176" s="4" t="s">
        <v>138</v>
      </c>
      <c r="AO176" s="4" t="s">
        <v>139</v>
      </c>
      <c r="AP176" s="4" t="s">
        <v>116</v>
      </c>
      <c r="AQ176" s="4" t="s">
        <v>2443</v>
      </c>
      <c r="AR176" s="4" t="s">
        <v>76</v>
      </c>
      <c r="AS176" s="4" t="s">
        <v>2444</v>
      </c>
      <c r="AT176" s="4" t="s">
        <v>116</v>
      </c>
      <c r="AU176" s="4" t="s">
        <v>116</v>
      </c>
      <c r="AV176" s="4" t="s">
        <v>116</v>
      </c>
      <c r="AW176" s="4" t="s">
        <v>116</v>
      </c>
      <c r="AX176" s="4" t="s">
        <v>116</v>
      </c>
      <c r="AY176" s="4" t="s">
        <v>116</v>
      </c>
      <c r="AZ176" s="4" t="s">
        <v>116</v>
      </c>
      <c r="BA176" s="4" t="s">
        <v>116</v>
      </c>
      <c r="BB176" s="4" t="s">
        <v>116</v>
      </c>
      <c r="BC176" s="4" t="s">
        <v>116</v>
      </c>
      <c r="BD176" s="4" t="s">
        <v>116</v>
      </c>
      <c r="BE176" s="4" t="s">
        <v>116</v>
      </c>
      <c r="BF176" s="4" t="s">
        <v>116</v>
      </c>
      <c r="BG176" s="4" t="s">
        <v>116</v>
      </c>
      <c r="BH176" s="4" t="s">
        <v>116</v>
      </c>
      <c r="BI176" s="4" t="s">
        <v>116</v>
      </c>
      <c r="BJ176" s="4" t="s">
        <v>116</v>
      </c>
      <c r="BK176" s="4" t="s">
        <v>116</v>
      </c>
      <c r="BL176" s="4" t="s">
        <v>116</v>
      </c>
      <c r="BM176" s="4" t="s">
        <v>116</v>
      </c>
      <c r="BN176" s="4" t="s">
        <v>116</v>
      </c>
      <c r="BO176" s="4" t="s">
        <v>116</v>
      </c>
      <c r="BP176" s="4" t="s">
        <v>116</v>
      </c>
      <c r="BQ176" s="4" t="s">
        <v>116</v>
      </c>
      <c r="BR176" s="4" t="s">
        <v>116</v>
      </c>
      <c r="BS176" s="4" t="s">
        <v>116</v>
      </c>
      <c r="BT176" s="4" t="s">
        <v>116</v>
      </c>
      <c r="BU176" s="4" t="s">
        <v>116</v>
      </c>
      <c r="BV176" s="4" t="s">
        <v>116</v>
      </c>
      <c r="BW176" s="4" t="s">
        <v>116</v>
      </c>
      <c r="BX176" s="4" t="s">
        <v>116</v>
      </c>
      <c r="BY176" s="4" t="s">
        <v>116</v>
      </c>
      <c r="BZ176" s="4" t="s">
        <v>116</v>
      </c>
      <c r="CA176" s="4" t="s">
        <v>116</v>
      </c>
    </row>
    <row r="177" spans="1:79" ht="20.100000000000001" customHeight="1" x14ac:dyDescent="0.2">
      <c r="A177" s="4" t="s">
        <v>2445</v>
      </c>
      <c r="B177" s="4" t="s">
        <v>112</v>
      </c>
      <c r="C177" s="29">
        <v>20250120</v>
      </c>
      <c r="D177" s="4" t="s">
        <v>2446</v>
      </c>
      <c r="E177" s="4" t="s">
        <v>2447</v>
      </c>
      <c r="F177" s="4" t="s">
        <v>1462</v>
      </c>
      <c r="G177" s="4" t="s">
        <v>116</v>
      </c>
      <c r="H177" s="4" t="s">
        <v>1463</v>
      </c>
      <c r="I177" s="4" t="s">
        <v>116</v>
      </c>
      <c r="J177" s="4" t="s">
        <v>116</v>
      </c>
      <c r="K177" s="4" t="s">
        <v>116</v>
      </c>
      <c r="L177" s="4" t="s">
        <v>116</v>
      </c>
      <c r="M177" s="5" t="s">
        <v>2418</v>
      </c>
      <c r="N177" s="5" t="s">
        <v>403</v>
      </c>
      <c r="O177" s="4" t="s">
        <v>112</v>
      </c>
      <c r="P177" s="6" t="s">
        <v>120</v>
      </c>
      <c r="Q177" s="2" t="s">
        <v>120</v>
      </c>
      <c r="R177" s="4" t="s">
        <v>120</v>
      </c>
      <c r="S177" s="4" t="s">
        <v>2448</v>
      </c>
      <c r="T177" s="29">
        <v>9782409034893</v>
      </c>
      <c r="U177" s="4" t="s">
        <v>122</v>
      </c>
      <c r="V177" s="29">
        <v>9782409034886</v>
      </c>
      <c r="W177" s="4" t="s">
        <v>123</v>
      </c>
      <c r="X177" s="4" t="s">
        <v>124</v>
      </c>
      <c r="Y177" s="4" t="s">
        <v>112</v>
      </c>
      <c r="Z177" s="29">
        <v>2022</v>
      </c>
      <c r="AA177" s="4" t="s">
        <v>125</v>
      </c>
      <c r="AB177" s="4" t="s">
        <v>126</v>
      </c>
      <c r="AC177" s="4" t="s">
        <v>127</v>
      </c>
      <c r="AD177" s="4" t="s">
        <v>128</v>
      </c>
      <c r="AE177" s="4" t="s">
        <v>129</v>
      </c>
      <c r="AF177" s="4" t="s">
        <v>130</v>
      </c>
      <c r="AG177" s="4" t="s">
        <v>131</v>
      </c>
      <c r="AH177" s="4" t="s">
        <v>132</v>
      </c>
      <c r="AI177" s="4" t="s">
        <v>133</v>
      </c>
      <c r="AJ177" s="4" t="s">
        <v>134</v>
      </c>
      <c r="AK177" s="4" t="s">
        <v>135</v>
      </c>
      <c r="AL177" s="4" t="s">
        <v>136</v>
      </c>
      <c r="AM177" s="4" t="s">
        <v>137</v>
      </c>
      <c r="AN177" s="4" t="s">
        <v>138</v>
      </c>
      <c r="AO177" s="4" t="s">
        <v>139</v>
      </c>
      <c r="AP177" s="4" t="s">
        <v>116</v>
      </c>
      <c r="AQ177" s="4" t="s">
        <v>2449</v>
      </c>
      <c r="AR177" s="4" t="s">
        <v>76</v>
      </c>
      <c r="AS177" s="4" t="s">
        <v>2450</v>
      </c>
      <c r="AT177" s="4" t="s">
        <v>1472</v>
      </c>
      <c r="AU177" s="4" t="s">
        <v>2451</v>
      </c>
      <c r="AV177" s="4" t="s">
        <v>1856</v>
      </c>
      <c r="AW177" s="4" t="s">
        <v>2452</v>
      </c>
      <c r="AX177" s="4" t="s">
        <v>2453</v>
      </c>
      <c r="AY177" s="4" t="s">
        <v>1556</v>
      </c>
      <c r="AZ177" s="4" t="s">
        <v>116</v>
      </c>
      <c r="BA177" s="4" t="s">
        <v>116</v>
      </c>
      <c r="BB177" s="4" t="s">
        <v>116</v>
      </c>
      <c r="BC177" s="4" t="s">
        <v>116</v>
      </c>
      <c r="BD177" s="4" t="s">
        <v>116</v>
      </c>
      <c r="BE177" s="4" t="s">
        <v>116</v>
      </c>
      <c r="BF177" s="4" t="s">
        <v>116</v>
      </c>
      <c r="BG177" s="4" t="s">
        <v>116</v>
      </c>
      <c r="BH177" s="4" t="s">
        <v>116</v>
      </c>
      <c r="BI177" s="4" t="s">
        <v>116</v>
      </c>
      <c r="BJ177" s="4" t="s">
        <v>116</v>
      </c>
      <c r="BK177" s="4" t="s">
        <v>116</v>
      </c>
      <c r="BL177" s="4" t="s">
        <v>116</v>
      </c>
      <c r="BM177" s="4" t="s">
        <v>116</v>
      </c>
      <c r="BN177" s="4" t="s">
        <v>116</v>
      </c>
      <c r="BO177" s="4" t="s">
        <v>116</v>
      </c>
      <c r="BP177" s="4" t="s">
        <v>116</v>
      </c>
      <c r="BQ177" s="4" t="s">
        <v>116</v>
      </c>
      <c r="BR177" s="4" t="s">
        <v>116</v>
      </c>
      <c r="BS177" s="4" t="s">
        <v>116</v>
      </c>
      <c r="BT177" s="4" t="s">
        <v>116</v>
      </c>
      <c r="BU177" s="4" t="s">
        <v>116</v>
      </c>
      <c r="BV177" s="4" t="s">
        <v>116</v>
      </c>
      <c r="BW177" s="4" t="s">
        <v>116</v>
      </c>
      <c r="BX177" s="4" t="s">
        <v>116</v>
      </c>
      <c r="BY177" s="4" t="s">
        <v>116</v>
      </c>
      <c r="BZ177" s="4" t="s">
        <v>116</v>
      </c>
      <c r="CA177" s="4" t="s">
        <v>116</v>
      </c>
    </row>
    <row r="178" spans="1:79" ht="20.100000000000001" customHeight="1" x14ac:dyDescent="0.2">
      <c r="A178" s="4" t="s">
        <v>2454</v>
      </c>
      <c r="B178" s="4" t="s">
        <v>112</v>
      </c>
      <c r="C178" s="29">
        <v>20250120</v>
      </c>
      <c r="D178" s="4" t="s">
        <v>2455</v>
      </c>
      <c r="E178" s="4" t="s">
        <v>2456</v>
      </c>
      <c r="F178" s="4" t="s">
        <v>2457</v>
      </c>
      <c r="G178" s="4" t="s">
        <v>116</v>
      </c>
      <c r="H178" s="4" t="s">
        <v>2458</v>
      </c>
      <c r="I178" s="4" t="s">
        <v>116</v>
      </c>
      <c r="J178" s="4" t="s">
        <v>116</v>
      </c>
      <c r="K178" s="4" t="s">
        <v>116</v>
      </c>
      <c r="L178" s="4" t="s">
        <v>116</v>
      </c>
      <c r="M178" s="5" t="s">
        <v>2427</v>
      </c>
      <c r="N178" s="5" t="s">
        <v>2459</v>
      </c>
      <c r="O178" s="4" t="s">
        <v>112</v>
      </c>
      <c r="P178" s="6" t="s">
        <v>120</v>
      </c>
      <c r="Q178" s="2" t="s">
        <v>120</v>
      </c>
      <c r="R178" s="4" t="s">
        <v>120</v>
      </c>
      <c r="S178" s="4" t="s">
        <v>2460</v>
      </c>
      <c r="T178" s="29">
        <v>9782409037979</v>
      </c>
      <c r="U178" s="4" t="s">
        <v>122</v>
      </c>
      <c r="V178" s="29">
        <v>9782409037962</v>
      </c>
      <c r="W178" s="4" t="s">
        <v>123</v>
      </c>
      <c r="X178" s="4" t="s">
        <v>124</v>
      </c>
      <c r="Y178" s="4" t="s">
        <v>112</v>
      </c>
      <c r="Z178" s="29">
        <v>2022</v>
      </c>
      <c r="AA178" s="4" t="s">
        <v>125</v>
      </c>
      <c r="AB178" s="4" t="s">
        <v>234</v>
      </c>
      <c r="AC178" s="4" t="s">
        <v>127</v>
      </c>
      <c r="AD178" s="4" t="s">
        <v>128</v>
      </c>
      <c r="AE178" s="4" t="s">
        <v>129</v>
      </c>
      <c r="AF178" s="4" t="s">
        <v>130</v>
      </c>
      <c r="AG178" s="4" t="s">
        <v>131</v>
      </c>
      <c r="AH178" s="4" t="s">
        <v>132</v>
      </c>
      <c r="AI178" s="4" t="s">
        <v>133</v>
      </c>
      <c r="AJ178" s="4" t="s">
        <v>134</v>
      </c>
      <c r="AK178" s="4" t="s">
        <v>135</v>
      </c>
      <c r="AL178" s="4" t="s">
        <v>136</v>
      </c>
      <c r="AM178" s="4" t="s">
        <v>137</v>
      </c>
      <c r="AN178" s="4" t="s">
        <v>138</v>
      </c>
      <c r="AO178" s="4" t="s">
        <v>139</v>
      </c>
      <c r="AP178" s="4" t="s">
        <v>116</v>
      </c>
      <c r="AQ178" s="4" t="s">
        <v>2461</v>
      </c>
      <c r="AR178" s="4" t="s">
        <v>76</v>
      </c>
      <c r="AS178" s="4" t="s">
        <v>2462</v>
      </c>
      <c r="AT178" s="4" t="s">
        <v>2463</v>
      </c>
      <c r="AU178" s="4" t="s">
        <v>2464</v>
      </c>
      <c r="AV178" s="4" t="s">
        <v>2465</v>
      </c>
      <c r="AW178" s="4" t="s">
        <v>2466</v>
      </c>
      <c r="AX178" s="4" t="s">
        <v>2467</v>
      </c>
      <c r="AY178" s="4" t="s">
        <v>2468</v>
      </c>
      <c r="AZ178" s="4" t="s">
        <v>2469</v>
      </c>
      <c r="BA178" s="4" t="s">
        <v>2470</v>
      </c>
      <c r="BB178" s="4" t="s">
        <v>2471</v>
      </c>
      <c r="BC178" s="4" t="s">
        <v>2472</v>
      </c>
      <c r="BD178" s="4" t="s">
        <v>2473</v>
      </c>
      <c r="BE178" s="4" t="s">
        <v>2474</v>
      </c>
      <c r="BF178" s="4" t="s">
        <v>116</v>
      </c>
      <c r="BG178" s="4" t="s">
        <v>116</v>
      </c>
      <c r="BH178" s="4" t="s">
        <v>116</v>
      </c>
      <c r="BI178" s="4" t="s">
        <v>116</v>
      </c>
      <c r="BJ178" s="4" t="s">
        <v>116</v>
      </c>
      <c r="BK178" s="4" t="s">
        <v>116</v>
      </c>
      <c r="BL178" s="4" t="s">
        <v>116</v>
      </c>
      <c r="BM178" s="4" t="s">
        <v>116</v>
      </c>
      <c r="BN178" s="4" t="s">
        <v>116</v>
      </c>
      <c r="BO178" s="4" t="s">
        <v>116</v>
      </c>
      <c r="BP178" s="4" t="s">
        <v>116</v>
      </c>
      <c r="BQ178" s="4" t="s">
        <v>116</v>
      </c>
      <c r="BR178" s="4" t="s">
        <v>116</v>
      </c>
      <c r="BS178" s="4" t="s">
        <v>116</v>
      </c>
      <c r="BT178" s="4" t="s">
        <v>116</v>
      </c>
      <c r="BU178" s="4" t="s">
        <v>116</v>
      </c>
      <c r="BV178" s="4" t="s">
        <v>116</v>
      </c>
      <c r="BW178" s="4" t="s">
        <v>116</v>
      </c>
      <c r="BX178" s="4" t="s">
        <v>116</v>
      </c>
      <c r="BY178" s="4" t="s">
        <v>116</v>
      </c>
      <c r="BZ178" s="4" t="s">
        <v>116</v>
      </c>
      <c r="CA178" s="4" t="s">
        <v>116</v>
      </c>
    </row>
    <row r="179" spans="1:79" ht="20.100000000000001" customHeight="1" x14ac:dyDescent="0.2">
      <c r="A179" s="4" t="s">
        <v>2475</v>
      </c>
      <c r="B179" s="4" t="s">
        <v>112</v>
      </c>
      <c r="C179" s="29">
        <v>20250120</v>
      </c>
      <c r="D179" s="4" t="s">
        <v>2476</v>
      </c>
      <c r="E179" s="4" t="s">
        <v>116</v>
      </c>
      <c r="F179" s="4" t="s">
        <v>1736</v>
      </c>
      <c r="G179" s="4" t="s">
        <v>116</v>
      </c>
      <c r="H179" s="4" t="s">
        <v>1737</v>
      </c>
      <c r="I179" s="4" t="s">
        <v>116</v>
      </c>
      <c r="J179" s="4" t="s">
        <v>116</v>
      </c>
      <c r="K179" s="4" t="s">
        <v>116</v>
      </c>
      <c r="L179" s="4" t="s">
        <v>116</v>
      </c>
      <c r="M179" s="5" t="s">
        <v>2477</v>
      </c>
      <c r="N179" s="5" t="s">
        <v>1536</v>
      </c>
      <c r="O179" s="4" t="s">
        <v>112</v>
      </c>
      <c r="P179" s="6" t="s">
        <v>120</v>
      </c>
      <c r="Q179" s="2" t="s">
        <v>120</v>
      </c>
      <c r="R179" s="4" t="s">
        <v>120</v>
      </c>
      <c r="S179" s="4" t="s">
        <v>2478</v>
      </c>
      <c r="T179" s="29">
        <v>9782409035494</v>
      </c>
      <c r="U179" s="4" t="s">
        <v>122</v>
      </c>
      <c r="V179" s="29">
        <v>9782409035487</v>
      </c>
      <c r="W179" s="4" t="s">
        <v>123</v>
      </c>
      <c r="X179" s="4" t="s">
        <v>124</v>
      </c>
      <c r="Y179" s="4" t="s">
        <v>112</v>
      </c>
      <c r="Z179" s="29">
        <v>2022</v>
      </c>
      <c r="AA179" s="4" t="s">
        <v>125</v>
      </c>
      <c r="AB179" s="4" t="s">
        <v>393</v>
      </c>
      <c r="AC179" s="4" t="s">
        <v>127</v>
      </c>
      <c r="AD179" s="4" t="s">
        <v>128</v>
      </c>
      <c r="AE179" s="4" t="s">
        <v>129</v>
      </c>
      <c r="AF179" s="4" t="s">
        <v>130</v>
      </c>
      <c r="AG179" s="4" t="s">
        <v>131</v>
      </c>
      <c r="AH179" s="4" t="s">
        <v>132</v>
      </c>
      <c r="AI179" s="4" t="s">
        <v>133</v>
      </c>
      <c r="AJ179" s="4" t="s">
        <v>134</v>
      </c>
      <c r="AK179" s="4" t="s">
        <v>135</v>
      </c>
      <c r="AL179" s="4" t="s">
        <v>136</v>
      </c>
      <c r="AM179" s="4" t="s">
        <v>137</v>
      </c>
      <c r="AN179" s="4" t="s">
        <v>138</v>
      </c>
      <c r="AO179" s="4" t="s">
        <v>139</v>
      </c>
      <c r="AP179" s="4" t="s">
        <v>116</v>
      </c>
      <c r="AQ179" s="4" t="s">
        <v>2479</v>
      </c>
      <c r="AR179" s="4" t="s">
        <v>76</v>
      </c>
      <c r="AS179" s="4" t="s">
        <v>1740</v>
      </c>
      <c r="AT179" s="4" t="s">
        <v>1741</v>
      </c>
      <c r="AU179" s="4" t="s">
        <v>1333</v>
      </c>
      <c r="AV179" s="4" t="s">
        <v>1742</v>
      </c>
      <c r="AW179" s="4" t="s">
        <v>1743</v>
      </c>
      <c r="AX179" s="4" t="s">
        <v>1744</v>
      </c>
      <c r="AY179" s="4" t="s">
        <v>312</v>
      </c>
      <c r="AZ179" s="4" t="s">
        <v>1745</v>
      </c>
      <c r="BA179" s="4" t="s">
        <v>1746</v>
      </c>
      <c r="BB179" s="4" t="s">
        <v>849</v>
      </c>
      <c r="BC179" s="4" t="s">
        <v>1747</v>
      </c>
      <c r="BD179" s="4" t="s">
        <v>1748</v>
      </c>
      <c r="BE179" s="4" t="s">
        <v>2480</v>
      </c>
      <c r="BF179" s="4" t="s">
        <v>1751</v>
      </c>
      <c r="BG179" s="4" t="s">
        <v>1752</v>
      </c>
      <c r="BH179" s="4" t="s">
        <v>116</v>
      </c>
      <c r="BI179" s="4" t="s">
        <v>116</v>
      </c>
      <c r="BJ179" s="4" t="s">
        <v>116</v>
      </c>
      <c r="BK179" s="4" t="s">
        <v>116</v>
      </c>
      <c r="BL179" s="4" t="s">
        <v>116</v>
      </c>
      <c r="BM179" s="4" t="s">
        <v>116</v>
      </c>
      <c r="BN179" s="4" t="s">
        <v>116</v>
      </c>
      <c r="BO179" s="4" t="s">
        <v>116</v>
      </c>
      <c r="BP179" s="4" t="s">
        <v>116</v>
      </c>
      <c r="BQ179" s="4" t="s">
        <v>116</v>
      </c>
      <c r="BR179" s="4" t="s">
        <v>116</v>
      </c>
      <c r="BS179" s="4" t="s">
        <v>116</v>
      </c>
      <c r="BT179" s="4" t="s">
        <v>116</v>
      </c>
      <c r="BU179" s="4" t="s">
        <v>116</v>
      </c>
      <c r="BV179" s="4" t="s">
        <v>116</v>
      </c>
      <c r="BW179" s="4" t="s">
        <v>116</v>
      </c>
      <c r="BX179" s="4" t="s">
        <v>116</v>
      </c>
      <c r="BY179" s="4" t="s">
        <v>116</v>
      </c>
      <c r="BZ179" s="4" t="s">
        <v>116</v>
      </c>
      <c r="CA179" s="4" t="s">
        <v>116</v>
      </c>
    </row>
    <row r="180" spans="1:79" ht="20.100000000000001" customHeight="1" x14ac:dyDescent="0.2">
      <c r="A180" s="4" t="s">
        <v>2481</v>
      </c>
      <c r="B180" s="4" t="s">
        <v>112</v>
      </c>
      <c r="C180" s="29">
        <v>20250120</v>
      </c>
      <c r="D180" s="4" t="s">
        <v>2482</v>
      </c>
      <c r="E180" s="4" t="s">
        <v>2483</v>
      </c>
      <c r="F180" s="4" t="s">
        <v>2484</v>
      </c>
      <c r="G180" s="4" t="s">
        <v>116</v>
      </c>
      <c r="H180" s="4" t="s">
        <v>2377</v>
      </c>
      <c r="I180" s="4" t="s">
        <v>116</v>
      </c>
      <c r="J180" s="4" t="s">
        <v>116</v>
      </c>
      <c r="K180" s="4" t="s">
        <v>116</v>
      </c>
      <c r="L180" s="4" t="s">
        <v>116</v>
      </c>
      <c r="M180" s="5" t="s">
        <v>2485</v>
      </c>
      <c r="N180" s="5" t="s">
        <v>2486</v>
      </c>
      <c r="O180" s="4" t="s">
        <v>112</v>
      </c>
      <c r="P180" s="6" t="s">
        <v>120</v>
      </c>
      <c r="Q180" s="2" t="s">
        <v>120</v>
      </c>
      <c r="R180" s="4" t="s">
        <v>120</v>
      </c>
      <c r="S180" s="4" t="s">
        <v>2487</v>
      </c>
      <c r="T180" s="29">
        <v>9782409038075</v>
      </c>
      <c r="U180" s="4" t="s">
        <v>122</v>
      </c>
      <c r="V180" s="29">
        <v>9782409038068</v>
      </c>
      <c r="W180" s="4" t="s">
        <v>123</v>
      </c>
      <c r="X180" s="4" t="s">
        <v>124</v>
      </c>
      <c r="Y180" s="4" t="s">
        <v>112</v>
      </c>
      <c r="Z180" s="29">
        <v>2022</v>
      </c>
      <c r="AA180" s="4" t="s">
        <v>125</v>
      </c>
      <c r="AB180" s="4" t="s">
        <v>149</v>
      </c>
      <c r="AC180" s="4" t="s">
        <v>127</v>
      </c>
      <c r="AD180" s="4" t="s">
        <v>128</v>
      </c>
      <c r="AE180" s="4" t="s">
        <v>129</v>
      </c>
      <c r="AF180" s="4" t="s">
        <v>130</v>
      </c>
      <c r="AG180" s="4" t="s">
        <v>131</v>
      </c>
      <c r="AH180" s="4" t="s">
        <v>132</v>
      </c>
      <c r="AI180" s="4" t="s">
        <v>133</v>
      </c>
      <c r="AJ180" s="4" t="s">
        <v>134</v>
      </c>
      <c r="AK180" s="4" t="s">
        <v>135</v>
      </c>
      <c r="AL180" s="4" t="s">
        <v>136</v>
      </c>
      <c r="AM180" s="4" t="s">
        <v>137</v>
      </c>
      <c r="AN180" s="4" t="s">
        <v>138</v>
      </c>
      <c r="AO180" s="4" t="s">
        <v>139</v>
      </c>
      <c r="AP180" s="4" t="s">
        <v>116</v>
      </c>
      <c r="AQ180" s="4" t="s">
        <v>2488</v>
      </c>
      <c r="AR180" s="4" t="s">
        <v>76</v>
      </c>
      <c r="AS180" s="4" t="s">
        <v>2489</v>
      </c>
      <c r="AT180" s="4" t="s">
        <v>355</v>
      </c>
      <c r="AU180" s="4" t="s">
        <v>1867</v>
      </c>
      <c r="AV180" s="4" t="s">
        <v>1578</v>
      </c>
      <c r="AW180" s="4" t="s">
        <v>2490</v>
      </c>
      <c r="AX180" s="4" t="s">
        <v>2491</v>
      </c>
      <c r="AY180" s="4" t="s">
        <v>2492</v>
      </c>
      <c r="AZ180" s="4" t="s">
        <v>2493</v>
      </c>
      <c r="BA180" s="4" t="s">
        <v>2494</v>
      </c>
      <c r="BB180" s="4" t="s">
        <v>116</v>
      </c>
      <c r="BC180" s="4" t="s">
        <v>116</v>
      </c>
      <c r="BD180" s="4" t="s">
        <v>116</v>
      </c>
      <c r="BE180" s="4" t="s">
        <v>116</v>
      </c>
      <c r="BF180" s="4" t="s">
        <v>116</v>
      </c>
      <c r="BG180" s="4" t="s">
        <v>116</v>
      </c>
      <c r="BH180" s="4" t="s">
        <v>116</v>
      </c>
      <c r="BI180" s="4" t="s">
        <v>116</v>
      </c>
      <c r="BJ180" s="4" t="s">
        <v>116</v>
      </c>
      <c r="BK180" s="4" t="s">
        <v>116</v>
      </c>
      <c r="BL180" s="4" t="s">
        <v>116</v>
      </c>
      <c r="BM180" s="4" t="s">
        <v>116</v>
      </c>
      <c r="BN180" s="4" t="s">
        <v>116</v>
      </c>
      <c r="BO180" s="4" t="s">
        <v>116</v>
      </c>
      <c r="BP180" s="4" t="s">
        <v>116</v>
      </c>
      <c r="BQ180" s="4" t="s">
        <v>116</v>
      </c>
      <c r="BR180" s="4" t="s">
        <v>116</v>
      </c>
      <c r="BS180" s="4" t="s">
        <v>116</v>
      </c>
      <c r="BT180" s="4" t="s">
        <v>116</v>
      </c>
      <c r="BU180" s="4" t="s">
        <v>116</v>
      </c>
      <c r="BV180" s="4" t="s">
        <v>116</v>
      </c>
      <c r="BW180" s="4" t="s">
        <v>116</v>
      </c>
      <c r="BX180" s="4" t="s">
        <v>116</v>
      </c>
      <c r="BY180" s="4" t="s">
        <v>116</v>
      </c>
      <c r="BZ180" s="4" t="s">
        <v>116</v>
      </c>
      <c r="CA180" s="4" t="s">
        <v>116</v>
      </c>
    </row>
    <row r="181" spans="1:79" ht="20.100000000000001" customHeight="1" x14ac:dyDescent="0.2">
      <c r="A181" s="4" t="s">
        <v>2495</v>
      </c>
      <c r="B181" s="4" t="s">
        <v>112</v>
      </c>
      <c r="C181" s="29">
        <v>20250120</v>
      </c>
      <c r="D181" s="4" t="s">
        <v>2496</v>
      </c>
      <c r="E181" s="4" t="s">
        <v>2497</v>
      </c>
      <c r="F181" s="4" t="s">
        <v>2498</v>
      </c>
      <c r="G181" s="4" t="s">
        <v>116</v>
      </c>
      <c r="H181" s="4" t="s">
        <v>2499</v>
      </c>
      <c r="I181" s="4" t="s">
        <v>116</v>
      </c>
      <c r="J181" s="4" t="s">
        <v>116</v>
      </c>
      <c r="K181" s="4" t="s">
        <v>116</v>
      </c>
      <c r="L181" s="4" t="s">
        <v>116</v>
      </c>
      <c r="M181" s="5" t="s">
        <v>2485</v>
      </c>
      <c r="N181" s="5" t="s">
        <v>865</v>
      </c>
      <c r="O181" s="4" t="s">
        <v>112</v>
      </c>
      <c r="P181" s="6" t="s">
        <v>120</v>
      </c>
      <c r="Q181" s="2" t="s">
        <v>120</v>
      </c>
      <c r="R181" s="4" t="s">
        <v>120</v>
      </c>
      <c r="S181" s="4" t="s">
        <v>2500</v>
      </c>
      <c r="T181" s="29">
        <v>9782409038013</v>
      </c>
      <c r="U181" s="4" t="s">
        <v>122</v>
      </c>
      <c r="V181" s="29">
        <v>9782409038006</v>
      </c>
      <c r="W181" s="4" t="s">
        <v>123</v>
      </c>
      <c r="X181" s="4" t="s">
        <v>124</v>
      </c>
      <c r="Y181" s="4" t="s">
        <v>112</v>
      </c>
      <c r="Z181" s="29">
        <v>2022</v>
      </c>
      <c r="AA181" s="4" t="s">
        <v>125</v>
      </c>
      <c r="AB181" s="4" t="s">
        <v>292</v>
      </c>
      <c r="AC181" s="4" t="s">
        <v>127</v>
      </c>
      <c r="AD181" s="4" t="s">
        <v>128</v>
      </c>
      <c r="AE181" s="4" t="s">
        <v>129</v>
      </c>
      <c r="AF181" s="4" t="s">
        <v>130</v>
      </c>
      <c r="AG181" s="4" t="s">
        <v>131</v>
      </c>
      <c r="AH181" s="4" t="s">
        <v>132</v>
      </c>
      <c r="AI181" s="4" t="s">
        <v>133</v>
      </c>
      <c r="AJ181" s="4" t="s">
        <v>134</v>
      </c>
      <c r="AK181" s="4" t="s">
        <v>135</v>
      </c>
      <c r="AL181" s="4" t="s">
        <v>136</v>
      </c>
      <c r="AM181" s="4" t="s">
        <v>137</v>
      </c>
      <c r="AN181" s="4" t="s">
        <v>138</v>
      </c>
      <c r="AO181" s="4" t="s">
        <v>139</v>
      </c>
      <c r="AP181" s="4" t="s">
        <v>116</v>
      </c>
      <c r="AQ181" s="4" t="s">
        <v>2501</v>
      </c>
      <c r="AR181" s="4" t="s">
        <v>76</v>
      </c>
      <c r="AS181" s="4" t="s">
        <v>2502</v>
      </c>
      <c r="AT181" s="4" t="s">
        <v>2503</v>
      </c>
      <c r="AU181" s="4" t="s">
        <v>2504</v>
      </c>
      <c r="AV181" s="4" t="s">
        <v>2505</v>
      </c>
      <c r="AW181" s="4" t="s">
        <v>734</v>
      </c>
      <c r="AX181" s="4" t="s">
        <v>2506</v>
      </c>
      <c r="AY181" s="4" t="s">
        <v>2507</v>
      </c>
      <c r="AZ181" s="4" t="s">
        <v>116</v>
      </c>
      <c r="BA181" s="4" t="s">
        <v>116</v>
      </c>
      <c r="BB181" s="4" t="s">
        <v>116</v>
      </c>
      <c r="BC181" s="4" t="s">
        <v>116</v>
      </c>
      <c r="BD181" s="4" t="s">
        <v>116</v>
      </c>
      <c r="BE181" s="4" t="s">
        <v>116</v>
      </c>
      <c r="BF181" s="4" t="s">
        <v>116</v>
      </c>
      <c r="BG181" s="4" t="s">
        <v>116</v>
      </c>
      <c r="BH181" s="4" t="s">
        <v>116</v>
      </c>
      <c r="BI181" s="4" t="s">
        <v>116</v>
      </c>
      <c r="BJ181" s="4" t="s">
        <v>116</v>
      </c>
      <c r="BK181" s="4" t="s">
        <v>116</v>
      </c>
      <c r="BL181" s="4" t="s">
        <v>116</v>
      </c>
      <c r="BM181" s="4" t="s">
        <v>116</v>
      </c>
      <c r="BN181" s="4" t="s">
        <v>116</v>
      </c>
      <c r="BO181" s="4" t="s">
        <v>116</v>
      </c>
      <c r="BP181" s="4" t="s">
        <v>116</v>
      </c>
      <c r="BQ181" s="4" t="s">
        <v>116</v>
      </c>
      <c r="BR181" s="4" t="s">
        <v>116</v>
      </c>
      <c r="BS181" s="4" t="s">
        <v>116</v>
      </c>
      <c r="BT181" s="4" t="s">
        <v>116</v>
      </c>
      <c r="BU181" s="4" t="s">
        <v>116</v>
      </c>
      <c r="BV181" s="4" t="s">
        <v>116</v>
      </c>
      <c r="BW181" s="4" t="s">
        <v>116</v>
      </c>
      <c r="BX181" s="4" t="s">
        <v>116</v>
      </c>
      <c r="BY181" s="4" t="s">
        <v>116</v>
      </c>
      <c r="BZ181" s="4" t="s">
        <v>116</v>
      </c>
      <c r="CA181" s="4" t="s">
        <v>116</v>
      </c>
    </row>
    <row r="182" spans="1:79" ht="20.100000000000001" customHeight="1" x14ac:dyDescent="0.2">
      <c r="A182" s="4" t="s">
        <v>2508</v>
      </c>
      <c r="B182" s="4" t="s">
        <v>112</v>
      </c>
      <c r="C182" s="29">
        <v>20250120</v>
      </c>
      <c r="D182" s="4" t="s">
        <v>2509</v>
      </c>
      <c r="E182" s="4" t="s">
        <v>2510</v>
      </c>
      <c r="F182" s="4" t="s">
        <v>2511</v>
      </c>
      <c r="G182" s="4" t="s">
        <v>116</v>
      </c>
      <c r="H182" s="4" t="s">
        <v>116</v>
      </c>
      <c r="I182" s="4" t="s">
        <v>2512</v>
      </c>
      <c r="J182" s="4" t="s">
        <v>116</v>
      </c>
      <c r="K182" s="4" t="s">
        <v>116</v>
      </c>
      <c r="L182" s="4" t="s">
        <v>116</v>
      </c>
      <c r="M182" s="5" t="s">
        <v>2485</v>
      </c>
      <c r="N182" s="5" t="s">
        <v>2513</v>
      </c>
      <c r="O182" s="4" t="s">
        <v>112</v>
      </c>
      <c r="P182" s="6" t="s">
        <v>120</v>
      </c>
      <c r="Q182" s="2" t="s">
        <v>120</v>
      </c>
      <c r="R182" s="4" t="s">
        <v>120</v>
      </c>
      <c r="S182" s="4" t="s">
        <v>2514</v>
      </c>
      <c r="T182" s="29">
        <v>9782409037733</v>
      </c>
      <c r="U182" s="4" t="s">
        <v>122</v>
      </c>
      <c r="V182" s="29">
        <v>9782409037726</v>
      </c>
      <c r="W182" s="4" t="s">
        <v>123</v>
      </c>
      <c r="X182" s="4" t="s">
        <v>124</v>
      </c>
      <c r="Y182" s="4" t="s">
        <v>112</v>
      </c>
      <c r="Z182" s="29">
        <v>2022</v>
      </c>
      <c r="AA182" s="4" t="s">
        <v>125</v>
      </c>
      <c r="AB182" s="4" t="s">
        <v>222</v>
      </c>
      <c r="AC182" s="4" t="s">
        <v>127</v>
      </c>
      <c r="AD182" s="4" t="s">
        <v>128</v>
      </c>
      <c r="AE182" s="4" t="s">
        <v>129</v>
      </c>
      <c r="AF182" s="4" t="s">
        <v>130</v>
      </c>
      <c r="AG182" s="4" t="s">
        <v>131</v>
      </c>
      <c r="AH182" s="4" t="s">
        <v>132</v>
      </c>
      <c r="AI182" s="4" t="s">
        <v>133</v>
      </c>
      <c r="AJ182" s="4" t="s">
        <v>134</v>
      </c>
      <c r="AK182" s="4" t="s">
        <v>135</v>
      </c>
      <c r="AL182" s="4" t="s">
        <v>136</v>
      </c>
      <c r="AM182" s="4" t="s">
        <v>137</v>
      </c>
      <c r="AN182" s="4" t="s">
        <v>138</v>
      </c>
      <c r="AO182" s="4" t="s">
        <v>139</v>
      </c>
      <c r="AP182" s="4" t="s">
        <v>116</v>
      </c>
      <c r="AQ182" s="4" t="s">
        <v>2515</v>
      </c>
      <c r="AR182" s="4" t="s">
        <v>76</v>
      </c>
      <c r="AS182" s="4" t="s">
        <v>2516</v>
      </c>
      <c r="AT182" s="4" t="s">
        <v>2516</v>
      </c>
      <c r="AU182" s="4" t="s">
        <v>2517</v>
      </c>
      <c r="AV182" s="4" t="s">
        <v>2517</v>
      </c>
      <c r="AW182" s="4" t="s">
        <v>153</v>
      </c>
      <c r="AX182" s="4" t="s">
        <v>153</v>
      </c>
      <c r="AY182" s="4" t="s">
        <v>868</v>
      </c>
      <c r="AZ182" s="4" t="s">
        <v>2518</v>
      </c>
      <c r="BA182" s="4" t="s">
        <v>2519</v>
      </c>
      <c r="BB182" s="4" t="s">
        <v>2519</v>
      </c>
      <c r="BC182" s="4" t="s">
        <v>2520</v>
      </c>
      <c r="BD182" s="4" t="s">
        <v>2520</v>
      </c>
      <c r="BE182" s="4" t="s">
        <v>2521</v>
      </c>
      <c r="BF182" s="4" t="s">
        <v>2521</v>
      </c>
      <c r="BG182" s="4" t="s">
        <v>2522</v>
      </c>
      <c r="BH182" s="4" t="s">
        <v>2523</v>
      </c>
      <c r="BI182" s="4" t="s">
        <v>2524</v>
      </c>
      <c r="BJ182" s="4" t="s">
        <v>2524</v>
      </c>
      <c r="BK182" s="4" t="s">
        <v>2525</v>
      </c>
      <c r="BL182" s="4" t="s">
        <v>1646</v>
      </c>
      <c r="BM182" s="4" t="s">
        <v>1646</v>
      </c>
      <c r="BN182" s="4" t="s">
        <v>2526</v>
      </c>
      <c r="BO182" s="4" t="s">
        <v>2526</v>
      </c>
      <c r="BP182" s="4" t="s">
        <v>2527</v>
      </c>
      <c r="BQ182" s="4" t="s">
        <v>2527</v>
      </c>
      <c r="BR182" s="4" t="s">
        <v>2528</v>
      </c>
      <c r="BS182" s="4" t="s">
        <v>2528</v>
      </c>
      <c r="BT182" s="4" t="s">
        <v>2529</v>
      </c>
      <c r="BU182" s="4" t="s">
        <v>1198</v>
      </c>
      <c r="BV182" s="4" t="s">
        <v>1198</v>
      </c>
      <c r="BW182" s="4" t="s">
        <v>2530</v>
      </c>
      <c r="BX182" s="4" t="s">
        <v>2530</v>
      </c>
      <c r="BY182" s="4" t="s">
        <v>1199</v>
      </c>
      <c r="BZ182" s="4" t="s">
        <v>2531</v>
      </c>
      <c r="CA182" s="4" t="s">
        <v>2531</v>
      </c>
    </row>
    <row r="183" spans="1:79" ht="20.100000000000001" customHeight="1" x14ac:dyDescent="0.2">
      <c r="A183" s="4" t="s">
        <v>2532</v>
      </c>
      <c r="B183" s="4" t="s">
        <v>112</v>
      </c>
      <c r="C183" s="29">
        <v>20250120</v>
      </c>
      <c r="D183" s="4" t="s">
        <v>2533</v>
      </c>
      <c r="E183" s="4" t="s">
        <v>2534</v>
      </c>
      <c r="F183" s="4" t="s">
        <v>2535</v>
      </c>
      <c r="G183" s="4" t="s">
        <v>116</v>
      </c>
      <c r="H183" s="4" t="s">
        <v>2536</v>
      </c>
      <c r="I183" s="4" t="s">
        <v>116</v>
      </c>
      <c r="J183" s="4" t="s">
        <v>116</v>
      </c>
      <c r="K183" s="4" t="s">
        <v>116</v>
      </c>
      <c r="L183" s="4" t="s">
        <v>116</v>
      </c>
      <c r="M183" s="5" t="s">
        <v>2537</v>
      </c>
      <c r="N183" s="5" t="s">
        <v>2538</v>
      </c>
      <c r="O183" s="4" t="s">
        <v>112</v>
      </c>
      <c r="P183" s="6" t="s">
        <v>120</v>
      </c>
      <c r="Q183" s="2" t="s">
        <v>120</v>
      </c>
      <c r="R183" s="4" t="s">
        <v>120</v>
      </c>
      <c r="S183" s="4" t="s">
        <v>2539</v>
      </c>
      <c r="T183" s="29">
        <v>9782409037146</v>
      </c>
      <c r="U183" s="4" t="s">
        <v>122</v>
      </c>
      <c r="V183" s="29">
        <v>9782409037139</v>
      </c>
      <c r="W183" s="4" t="s">
        <v>123</v>
      </c>
      <c r="X183" s="4" t="s">
        <v>124</v>
      </c>
      <c r="Y183" s="4" t="s">
        <v>112</v>
      </c>
      <c r="Z183" s="29">
        <v>2022</v>
      </c>
      <c r="AA183" s="4" t="s">
        <v>125</v>
      </c>
      <c r="AB183" s="4" t="s">
        <v>234</v>
      </c>
      <c r="AC183" s="4" t="s">
        <v>127</v>
      </c>
      <c r="AD183" s="4" t="s">
        <v>128</v>
      </c>
      <c r="AE183" s="4" t="s">
        <v>129</v>
      </c>
      <c r="AF183" s="4" t="s">
        <v>130</v>
      </c>
      <c r="AG183" s="4" t="s">
        <v>131</v>
      </c>
      <c r="AH183" s="4" t="s">
        <v>132</v>
      </c>
      <c r="AI183" s="4" t="s">
        <v>133</v>
      </c>
      <c r="AJ183" s="4" t="s">
        <v>134</v>
      </c>
      <c r="AK183" s="4" t="s">
        <v>135</v>
      </c>
      <c r="AL183" s="4" t="s">
        <v>136</v>
      </c>
      <c r="AM183" s="4" t="s">
        <v>137</v>
      </c>
      <c r="AN183" s="4" t="s">
        <v>138</v>
      </c>
      <c r="AO183" s="4" t="s">
        <v>139</v>
      </c>
      <c r="AP183" s="4" t="s">
        <v>116</v>
      </c>
      <c r="AQ183" s="4" t="s">
        <v>2540</v>
      </c>
      <c r="AR183" s="4" t="s">
        <v>76</v>
      </c>
      <c r="AS183" s="4" t="s">
        <v>1717</v>
      </c>
      <c r="AT183" s="4" t="s">
        <v>1719</v>
      </c>
      <c r="AU183" s="4" t="s">
        <v>2192</v>
      </c>
      <c r="AV183" s="4" t="s">
        <v>2541</v>
      </c>
      <c r="AW183" s="4" t="s">
        <v>2542</v>
      </c>
      <c r="AX183" s="4" t="s">
        <v>1730</v>
      </c>
      <c r="AY183" s="4" t="s">
        <v>187</v>
      </c>
      <c r="AZ183" s="4" t="s">
        <v>1512</v>
      </c>
      <c r="BA183" s="4" t="s">
        <v>2543</v>
      </c>
      <c r="BB183" s="4" t="s">
        <v>116</v>
      </c>
      <c r="BC183" s="4" t="s">
        <v>116</v>
      </c>
      <c r="BD183" s="4" t="s">
        <v>116</v>
      </c>
      <c r="BE183" s="4" t="s">
        <v>116</v>
      </c>
      <c r="BF183" s="4" t="s">
        <v>116</v>
      </c>
      <c r="BG183" s="4" t="s">
        <v>116</v>
      </c>
      <c r="BH183" s="4" t="s">
        <v>116</v>
      </c>
      <c r="BI183" s="4" t="s">
        <v>116</v>
      </c>
      <c r="BJ183" s="4" t="s">
        <v>116</v>
      </c>
      <c r="BK183" s="4" t="s">
        <v>116</v>
      </c>
      <c r="BL183" s="4" t="s">
        <v>116</v>
      </c>
      <c r="BM183" s="4" t="s">
        <v>116</v>
      </c>
      <c r="BN183" s="4" t="s">
        <v>116</v>
      </c>
      <c r="BO183" s="4" t="s">
        <v>116</v>
      </c>
      <c r="BP183" s="4" t="s">
        <v>116</v>
      </c>
      <c r="BQ183" s="4" t="s">
        <v>116</v>
      </c>
      <c r="BR183" s="4" t="s">
        <v>116</v>
      </c>
      <c r="BS183" s="4" t="s">
        <v>116</v>
      </c>
      <c r="BT183" s="4" t="s">
        <v>116</v>
      </c>
      <c r="BU183" s="4" t="s">
        <v>116</v>
      </c>
      <c r="BV183" s="4" t="s">
        <v>116</v>
      </c>
      <c r="BW183" s="4" t="s">
        <v>116</v>
      </c>
      <c r="BX183" s="4" t="s">
        <v>116</v>
      </c>
      <c r="BY183" s="4" t="s">
        <v>116</v>
      </c>
      <c r="BZ183" s="4" t="s">
        <v>116</v>
      </c>
      <c r="CA183" s="4" t="s">
        <v>116</v>
      </c>
    </row>
    <row r="184" spans="1:79" ht="20.100000000000001" customHeight="1" x14ac:dyDescent="0.2">
      <c r="A184" s="4" t="s">
        <v>2544</v>
      </c>
      <c r="B184" s="4" t="s">
        <v>112</v>
      </c>
      <c r="C184" s="29">
        <v>20250120</v>
      </c>
      <c r="D184" s="4" t="s">
        <v>2545</v>
      </c>
      <c r="E184" s="4" t="s">
        <v>2546</v>
      </c>
      <c r="F184" s="4" t="s">
        <v>2547</v>
      </c>
      <c r="G184" s="4" t="s">
        <v>116</v>
      </c>
      <c r="H184" s="4" t="s">
        <v>2548</v>
      </c>
      <c r="I184" s="4" t="s">
        <v>116</v>
      </c>
      <c r="J184" s="4" t="s">
        <v>116</v>
      </c>
      <c r="K184" s="4" t="s">
        <v>116</v>
      </c>
      <c r="L184" s="4" t="s">
        <v>116</v>
      </c>
      <c r="M184" s="5" t="s">
        <v>2537</v>
      </c>
      <c r="N184" s="5" t="s">
        <v>2549</v>
      </c>
      <c r="O184" s="4" t="s">
        <v>112</v>
      </c>
      <c r="P184" s="6" t="s">
        <v>120</v>
      </c>
      <c r="Q184" s="2" t="s">
        <v>120</v>
      </c>
      <c r="R184" s="4" t="s">
        <v>120</v>
      </c>
      <c r="S184" s="4" t="s">
        <v>2550</v>
      </c>
      <c r="T184" s="29">
        <v>9782409037108</v>
      </c>
      <c r="U184" s="4" t="s">
        <v>122</v>
      </c>
      <c r="V184" s="29">
        <v>9782409037092</v>
      </c>
      <c r="W184" s="4" t="s">
        <v>123</v>
      </c>
      <c r="X184" s="4" t="s">
        <v>124</v>
      </c>
      <c r="Y184" s="4" t="s">
        <v>112</v>
      </c>
      <c r="Z184" s="29">
        <v>2022</v>
      </c>
      <c r="AA184" s="4" t="s">
        <v>125</v>
      </c>
      <c r="AB184" s="4" t="s">
        <v>126</v>
      </c>
      <c r="AC184" s="4" t="s">
        <v>127</v>
      </c>
      <c r="AD184" s="4" t="s">
        <v>128</v>
      </c>
      <c r="AE184" s="4" t="s">
        <v>129</v>
      </c>
      <c r="AF184" s="4" t="s">
        <v>130</v>
      </c>
      <c r="AG184" s="4" t="s">
        <v>131</v>
      </c>
      <c r="AH184" s="4" t="s">
        <v>132</v>
      </c>
      <c r="AI184" s="4" t="s">
        <v>133</v>
      </c>
      <c r="AJ184" s="4" t="s">
        <v>134</v>
      </c>
      <c r="AK184" s="4" t="s">
        <v>135</v>
      </c>
      <c r="AL184" s="4" t="s">
        <v>136</v>
      </c>
      <c r="AM184" s="4" t="s">
        <v>137</v>
      </c>
      <c r="AN184" s="4" t="s">
        <v>138</v>
      </c>
      <c r="AO184" s="4" t="s">
        <v>139</v>
      </c>
      <c r="AP184" s="4" t="s">
        <v>116</v>
      </c>
      <c r="AQ184" s="4" t="s">
        <v>2551</v>
      </c>
      <c r="AR184" s="4" t="s">
        <v>76</v>
      </c>
      <c r="AS184" s="4" t="s">
        <v>2552</v>
      </c>
      <c r="AT184" s="4" t="s">
        <v>2553</v>
      </c>
      <c r="AU184" s="4" t="s">
        <v>2554</v>
      </c>
      <c r="AV184" s="4" t="s">
        <v>2555</v>
      </c>
      <c r="AW184" s="4" t="s">
        <v>2556</v>
      </c>
      <c r="AX184" s="4" t="s">
        <v>2557</v>
      </c>
      <c r="AY184" s="4" t="s">
        <v>2558</v>
      </c>
      <c r="AZ184" s="4" t="s">
        <v>2559</v>
      </c>
      <c r="BA184" s="4" t="s">
        <v>2560</v>
      </c>
      <c r="BB184" s="4" t="s">
        <v>116</v>
      </c>
      <c r="BC184" s="4" t="s">
        <v>116</v>
      </c>
      <c r="BD184" s="4" t="s">
        <v>116</v>
      </c>
      <c r="BE184" s="4" t="s">
        <v>116</v>
      </c>
      <c r="BF184" s="4" t="s">
        <v>116</v>
      </c>
      <c r="BG184" s="4" t="s">
        <v>116</v>
      </c>
      <c r="BH184" s="4" t="s">
        <v>116</v>
      </c>
      <c r="BI184" s="4" t="s">
        <v>116</v>
      </c>
      <c r="BJ184" s="4" t="s">
        <v>116</v>
      </c>
      <c r="BK184" s="4" t="s">
        <v>116</v>
      </c>
      <c r="BL184" s="4" t="s">
        <v>116</v>
      </c>
      <c r="BM184" s="4" t="s">
        <v>116</v>
      </c>
      <c r="BN184" s="4" t="s">
        <v>116</v>
      </c>
      <c r="BO184" s="4" t="s">
        <v>116</v>
      </c>
      <c r="BP184" s="4" t="s">
        <v>116</v>
      </c>
      <c r="BQ184" s="4" t="s">
        <v>116</v>
      </c>
      <c r="BR184" s="4" t="s">
        <v>116</v>
      </c>
      <c r="BS184" s="4" t="s">
        <v>116</v>
      </c>
      <c r="BT184" s="4" t="s">
        <v>116</v>
      </c>
      <c r="BU184" s="4" t="s">
        <v>116</v>
      </c>
      <c r="BV184" s="4" t="s">
        <v>116</v>
      </c>
      <c r="BW184" s="4" t="s">
        <v>116</v>
      </c>
      <c r="BX184" s="4" t="s">
        <v>116</v>
      </c>
      <c r="BY184" s="4" t="s">
        <v>116</v>
      </c>
      <c r="BZ184" s="4" t="s">
        <v>116</v>
      </c>
      <c r="CA184" s="4" t="s">
        <v>116</v>
      </c>
    </row>
    <row r="185" spans="1:79" ht="20.100000000000001" customHeight="1" x14ac:dyDescent="0.2">
      <c r="A185" s="4" t="s">
        <v>2561</v>
      </c>
      <c r="B185" s="4" t="s">
        <v>112</v>
      </c>
      <c r="C185" s="29">
        <v>20250120</v>
      </c>
      <c r="D185" s="4" t="s">
        <v>2562</v>
      </c>
      <c r="E185" s="4" t="s">
        <v>2563</v>
      </c>
      <c r="F185" s="4" t="s">
        <v>470</v>
      </c>
      <c r="G185" s="4" t="s">
        <v>116</v>
      </c>
      <c r="H185" s="4" t="s">
        <v>471</v>
      </c>
      <c r="I185" s="4" t="s">
        <v>116</v>
      </c>
      <c r="J185" s="4" t="s">
        <v>116</v>
      </c>
      <c r="K185" s="4" t="s">
        <v>116</v>
      </c>
      <c r="L185" s="4" t="s">
        <v>116</v>
      </c>
      <c r="M185" s="5" t="s">
        <v>2418</v>
      </c>
      <c r="N185" s="5" t="s">
        <v>718</v>
      </c>
      <c r="O185" s="4" t="s">
        <v>112</v>
      </c>
      <c r="P185" s="6" t="s">
        <v>120</v>
      </c>
      <c r="Q185" s="2" t="s">
        <v>120</v>
      </c>
      <c r="R185" s="4" t="s">
        <v>120</v>
      </c>
      <c r="S185" s="4" t="s">
        <v>2564</v>
      </c>
      <c r="T185" s="29">
        <v>9782409035012</v>
      </c>
      <c r="U185" s="4" t="s">
        <v>122</v>
      </c>
      <c r="V185" s="29">
        <v>9782409035005</v>
      </c>
      <c r="W185" s="4" t="s">
        <v>123</v>
      </c>
      <c r="X185" s="4" t="s">
        <v>124</v>
      </c>
      <c r="Y185" s="4" t="s">
        <v>112</v>
      </c>
      <c r="Z185" s="29">
        <v>2022</v>
      </c>
      <c r="AA185" s="4" t="s">
        <v>125</v>
      </c>
      <c r="AB185" s="4" t="s">
        <v>393</v>
      </c>
      <c r="AC185" s="4" t="s">
        <v>127</v>
      </c>
      <c r="AD185" s="4" t="s">
        <v>128</v>
      </c>
      <c r="AE185" s="4" t="s">
        <v>129</v>
      </c>
      <c r="AF185" s="4" t="s">
        <v>130</v>
      </c>
      <c r="AG185" s="4" t="s">
        <v>131</v>
      </c>
      <c r="AH185" s="4" t="s">
        <v>132</v>
      </c>
      <c r="AI185" s="4" t="s">
        <v>133</v>
      </c>
      <c r="AJ185" s="4" t="s">
        <v>134</v>
      </c>
      <c r="AK185" s="4" t="s">
        <v>135</v>
      </c>
      <c r="AL185" s="4" t="s">
        <v>136</v>
      </c>
      <c r="AM185" s="4" t="s">
        <v>137</v>
      </c>
      <c r="AN185" s="4" t="s">
        <v>138</v>
      </c>
      <c r="AO185" s="4" t="s">
        <v>139</v>
      </c>
      <c r="AP185" s="4" t="s">
        <v>116</v>
      </c>
      <c r="AQ185" s="4" t="s">
        <v>2565</v>
      </c>
      <c r="AR185" s="4" t="s">
        <v>76</v>
      </c>
      <c r="AS185" s="4" t="s">
        <v>2566</v>
      </c>
      <c r="AT185" s="4" t="s">
        <v>2567</v>
      </c>
      <c r="AU185" s="4" t="s">
        <v>2568</v>
      </c>
      <c r="AV185" s="4" t="s">
        <v>2569</v>
      </c>
      <c r="AW185" s="4" t="s">
        <v>2570</v>
      </c>
      <c r="AX185" s="4" t="s">
        <v>2571</v>
      </c>
      <c r="AY185" s="4" t="s">
        <v>2572</v>
      </c>
      <c r="AZ185" s="4" t="s">
        <v>2573</v>
      </c>
      <c r="BA185" s="4" t="s">
        <v>2574</v>
      </c>
      <c r="BB185" s="4" t="s">
        <v>2575</v>
      </c>
      <c r="BC185" s="4" t="s">
        <v>2576</v>
      </c>
      <c r="BD185" s="4" t="s">
        <v>116</v>
      </c>
      <c r="BE185" s="4" t="s">
        <v>116</v>
      </c>
      <c r="BF185" s="4" t="s">
        <v>116</v>
      </c>
      <c r="BG185" s="4" t="s">
        <v>116</v>
      </c>
      <c r="BH185" s="4" t="s">
        <v>116</v>
      </c>
      <c r="BI185" s="4" t="s">
        <v>116</v>
      </c>
      <c r="BJ185" s="4" t="s">
        <v>116</v>
      </c>
      <c r="BK185" s="4" t="s">
        <v>116</v>
      </c>
      <c r="BL185" s="4" t="s">
        <v>116</v>
      </c>
      <c r="BM185" s="4" t="s">
        <v>116</v>
      </c>
      <c r="BN185" s="4" t="s">
        <v>116</v>
      </c>
      <c r="BO185" s="4" t="s">
        <v>116</v>
      </c>
      <c r="BP185" s="4" t="s">
        <v>116</v>
      </c>
      <c r="BQ185" s="4" t="s">
        <v>116</v>
      </c>
      <c r="BR185" s="4" t="s">
        <v>116</v>
      </c>
      <c r="BS185" s="4" t="s">
        <v>116</v>
      </c>
      <c r="BT185" s="4" t="s">
        <v>116</v>
      </c>
      <c r="BU185" s="4" t="s">
        <v>116</v>
      </c>
      <c r="BV185" s="4" t="s">
        <v>116</v>
      </c>
      <c r="BW185" s="4" t="s">
        <v>116</v>
      </c>
      <c r="BX185" s="4" t="s">
        <v>116</v>
      </c>
      <c r="BY185" s="4" t="s">
        <v>116</v>
      </c>
      <c r="BZ185" s="4" t="s">
        <v>116</v>
      </c>
      <c r="CA185" s="4" t="s">
        <v>116</v>
      </c>
    </row>
    <row r="186" spans="1:79" ht="20.100000000000001" customHeight="1" x14ac:dyDescent="0.2">
      <c r="A186" s="4" t="s">
        <v>2577</v>
      </c>
      <c r="B186" s="4" t="s">
        <v>112</v>
      </c>
      <c r="C186" s="29">
        <v>20250120</v>
      </c>
      <c r="D186" s="4" t="s">
        <v>2578</v>
      </c>
      <c r="E186" s="4" t="s">
        <v>2579</v>
      </c>
      <c r="F186" s="4" t="s">
        <v>2580</v>
      </c>
      <c r="G186" s="4" t="s">
        <v>116</v>
      </c>
      <c r="H186" s="4" t="s">
        <v>2581</v>
      </c>
      <c r="I186" s="4" t="s">
        <v>116</v>
      </c>
      <c r="J186" s="4" t="s">
        <v>116</v>
      </c>
      <c r="K186" s="4" t="s">
        <v>116</v>
      </c>
      <c r="L186" s="4" t="s">
        <v>116</v>
      </c>
      <c r="M186" s="5" t="s">
        <v>2537</v>
      </c>
      <c r="N186" s="5" t="s">
        <v>505</v>
      </c>
      <c r="O186" s="4" t="s">
        <v>112</v>
      </c>
      <c r="P186" s="6" t="s">
        <v>120</v>
      </c>
      <c r="Q186" s="2" t="s">
        <v>120</v>
      </c>
      <c r="R186" s="4" t="s">
        <v>120</v>
      </c>
      <c r="S186" s="4" t="s">
        <v>2582</v>
      </c>
      <c r="T186" s="29">
        <v>9782409036927</v>
      </c>
      <c r="U186" s="4" t="s">
        <v>122</v>
      </c>
      <c r="V186" s="29">
        <v>9782409036910</v>
      </c>
      <c r="W186" s="4" t="s">
        <v>123</v>
      </c>
      <c r="X186" s="4" t="s">
        <v>124</v>
      </c>
      <c r="Y186" s="4" t="s">
        <v>112</v>
      </c>
      <c r="Z186" s="29">
        <v>2022</v>
      </c>
      <c r="AA186" s="4" t="s">
        <v>125</v>
      </c>
      <c r="AB186" s="4" t="s">
        <v>234</v>
      </c>
      <c r="AC186" s="4" t="s">
        <v>127</v>
      </c>
      <c r="AD186" s="4" t="s">
        <v>128</v>
      </c>
      <c r="AE186" s="4" t="s">
        <v>129</v>
      </c>
      <c r="AF186" s="4" t="s">
        <v>130</v>
      </c>
      <c r="AG186" s="4" t="s">
        <v>131</v>
      </c>
      <c r="AH186" s="4" t="s">
        <v>132</v>
      </c>
      <c r="AI186" s="4" t="s">
        <v>133</v>
      </c>
      <c r="AJ186" s="4" t="s">
        <v>134</v>
      </c>
      <c r="AK186" s="4" t="s">
        <v>135</v>
      </c>
      <c r="AL186" s="4" t="s">
        <v>136</v>
      </c>
      <c r="AM186" s="4" t="s">
        <v>137</v>
      </c>
      <c r="AN186" s="4" t="s">
        <v>138</v>
      </c>
      <c r="AO186" s="4" t="s">
        <v>139</v>
      </c>
      <c r="AP186" s="4" t="s">
        <v>116</v>
      </c>
      <c r="AQ186" s="4" t="s">
        <v>2583</v>
      </c>
      <c r="AR186" s="4" t="s">
        <v>76</v>
      </c>
      <c r="AS186" s="4" t="s">
        <v>2584</v>
      </c>
      <c r="AT186" s="4" t="s">
        <v>2585</v>
      </c>
      <c r="AU186" s="4" t="s">
        <v>2586</v>
      </c>
      <c r="AV186" s="4" t="s">
        <v>2587</v>
      </c>
      <c r="AW186" s="4" t="s">
        <v>2588</v>
      </c>
      <c r="AX186" s="4" t="s">
        <v>2589</v>
      </c>
      <c r="AY186" s="4" t="s">
        <v>2590</v>
      </c>
      <c r="AZ186" s="4" t="s">
        <v>2591</v>
      </c>
      <c r="BA186" s="4" t="s">
        <v>116</v>
      </c>
      <c r="BB186" s="4" t="s">
        <v>116</v>
      </c>
      <c r="BC186" s="4" t="s">
        <v>116</v>
      </c>
      <c r="BD186" s="4" t="s">
        <v>116</v>
      </c>
      <c r="BE186" s="4" t="s">
        <v>116</v>
      </c>
      <c r="BF186" s="4" t="s">
        <v>116</v>
      </c>
      <c r="BG186" s="4" t="s">
        <v>116</v>
      </c>
      <c r="BH186" s="4" t="s">
        <v>116</v>
      </c>
      <c r="BI186" s="4" t="s">
        <v>116</v>
      </c>
      <c r="BJ186" s="4" t="s">
        <v>116</v>
      </c>
      <c r="BK186" s="4" t="s">
        <v>116</v>
      </c>
      <c r="BL186" s="4" t="s">
        <v>116</v>
      </c>
      <c r="BM186" s="4" t="s">
        <v>116</v>
      </c>
      <c r="BN186" s="4" t="s">
        <v>116</v>
      </c>
      <c r="BO186" s="4" t="s">
        <v>116</v>
      </c>
      <c r="BP186" s="4" t="s">
        <v>116</v>
      </c>
      <c r="BQ186" s="4" t="s">
        <v>116</v>
      </c>
      <c r="BR186" s="4" t="s">
        <v>116</v>
      </c>
      <c r="BS186" s="4" t="s">
        <v>116</v>
      </c>
      <c r="BT186" s="4" t="s">
        <v>116</v>
      </c>
      <c r="BU186" s="4" t="s">
        <v>116</v>
      </c>
      <c r="BV186" s="4" t="s">
        <v>116</v>
      </c>
      <c r="BW186" s="4" t="s">
        <v>116</v>
      </c>
      <c r="BX186" s="4" t="s">
        <v>116</v>
      </c>
      <c r="BY186" s="4" t="s">
        <v>116</v>
      </c>
      <c r="BZ186" s="4" t="s">
        <v>116</v>
      </c>
      <c r="CA186" s="4" t="s">
        <v>116</v>
      </c>
    </row>
    <row r="187" spans="1:79" ht="20.100000000000001" customHeight="1" x14ac:dyDescent="0.2">
      <c r="A187" s="4" t="s">
        <v>2592</v>
      </c>
      <c r="B187" s="4" t="s">
        <v>112</v>
      </c>
      <c r="C187" s="29">
        <v>20250120</v>
      </c>
      <c r="D187" s="4" t="s">
        <v>2593</v>
      </c>
      <c r="E187" s="4" t="s">
        <v>2594</v>
      </c>
      <c r="F187" s="4" t="s">
        <v>758</v>
      </c>
      <c r="G187" s="4" t="s">
        <v>116</v>
      </c>
      <c r="H187" s="4" t="s">
        <v>759</v>
      </c>
      <c r="I187" s="4" t="s">
        <v>116</v>
      </c>
      <c r="J187" s="4" t="s">
        <v>116</v>
      </c>
      <c r="K187" s="4" t="s">
        <v>116</v>
      </c>
      <c r="L187" s="4" t="s">
        <v>116</v>
      </c>
      <c r="M187" s="5" t="s">
        <v>2391</v>
      </c>
      <c r="N187" s="5" t="s">
        <v>2595</v>
      </c>
      <c r="O187" s="4" t="s">
        <v>112</v>
      </c>
      <c r="P187" s="6" t="s">
        <v>120</v>
      </c>
      <c r="Q187" s="2" t="s">
        <v>120</v>
      </c>
      <c r="R187" s="4" t="s">
        <v>120</v>
      </c>
      <c r="S187" s="4" t="s">
        <v>2596</v>
      </c>
      <c r="T187" s="29">
        <v>9782409037375</v>
      </c>
      <c r="U187" s="4" t="s">
        <v>122</v>
      </c>
      <c r="V187" s="29">
        <v>9782409037368</v>
      </c>
      <c r="W187" s="4" t="s">
        <v>123</v>
      </c>
      <c r="X187" s="4" t="s">
        <v>124</v>
      </c>
      <c r="Y187" s="4" t="s">
        <v>112</v>
      </c>
      <c r="Z187" s="29">
        <v>2022</v>
      </c>
      <c r="AA187" s="4" t="s">
        <v>125</v>
      </c>
      <c r="AB187" s="4" t="s">
        <v>292</v>
      </c>
      <c r="AC187" s="4" t="s">
        <v>127</v>
      </c>
      <c r="AD187" s="4" t="s">
        <v>128</v>
      </c>
      <c r="AE187" s="4" t="s">
        <v>129</v>
      </c>
      <c r="AF187" s="4" t="s">
        <v>130</v>
      </c>
      <c r="AG187" s="4" t="s">
        <v>131</v>
      </c>
      <c r="AH187" s="4" t="s">
        <v>132</v>
      </c>
      <c r="AI187" s="4" t="s">
        <v>133</v>
      </c>
      <c r="AJ187" s="4" t="s">
        <v>134</v>
      </c>
      <c r="AK187" s="4" t="s">
        <v>135</v>
      </c>
      <c r="AL187" s="4" t="s">
        <v>136</v>
      </c>
      <c r="AM187" s="4" t="s">
        <v>137</v>
      </c>
      <c r="AN187" s="4" t="s">
        <v>138</v>
      </c>
      <c r="AO187" s="4" t="s">
        <v>139</v>
      </c>
      <c r="AP187" s="4" t="s">
        <v>116</v>
      </c>
      <c r="AQ187" s="4" t="s">
        <v>2597</v>
      </c>
      <c r="AR187" s="4" t="s">
        <v>76</v>
      </c>
      <c r="AS187" s="4" t="s">
        <v>2188</v>
      </c>
      <c r="AT187" s="4" t="s">
        <v>2598</v>
      </c>
      <c r="AU187" s="4" t="s">
        <v>2599</v>
      </c>
      <c r="AV187" s="4" t="s">
        <v>2600</v>
      </c>
      <c r="AW187" s="4" t="s">
        <v>2601</v>
      </c>
      <c r="AX187" s="4" t="s">
        <v>116</v>
      </c>
      <c r="AY187" s="4" t="s">
        <v>116</v>
      </c>
      <c r="AZ187" s="4" t="s">
        <v>116</v>
      </c>
      <c r="BA187" s="4" t="s">
        <v>116</v>
      </c>
      <c r="BB187" s="4" t="s">
        <v>116</v>
      </c>
      <c r="BC187" s="4" t="s">
        <v>116</v>
      </c>
      <c r="BD187" s="4" t="s">
        <v>116</v>
      </c>
      <c r="BE187" s="4" t="s">
        <v>116</v>
      </c>
      <c r="BF187" s="4" t="s">
        <v>116</v>
      </c>
      <c r="BG187" s="4" t="s">
        <v>116</v>
      </c>
      <c r="BH187" s="4" t="s">
        <v>116</v>
      </c>
      <c r="BI187" s="4" t="s">
        <v>116</v>
      </c>
      <c r="BJ187" s="4" t="s">
        <v>116</v>
      </c>
      <c r="BK187" s="4" t="s">
        <v>116</v>
      </c>
      <c r="BL187" s="4" t="s">
        <v>116</v>
      </c>
      <c r="BM187" s="4" t="s">
        <v>116</v>
      </c>
      <c r="BN187" s="4" t="s">
        <v>116</v>
      </c>
      <c r="BO187" s="4" t="s">
        <v>116</v>
      </c>
      <c r="BP187" s="4" t="s">
        <v>116</v>
      </c>
      <c r="BQ187" s="4" t="s">
        <v>116</v>
      </c>
      <c r="BR187" s="4" t="s">
        <v>116</v>
      </c>
      <c r="BS187" s="4" t="s">
        <v>116</v>
      </c>
      <c r="BT187" s="4" t="s">
        <v>116</v>
      </c>
      <c r="BU187" s="4" t="s">
        <v>116</v>
      </c>
      <c r="BV187" s="4" t="s">
        <v>116</v>
      </c>
      <c r="BW187" s="4" t="s">
        <v>116</v>
      </c>
      <c r="BX187" s="4" t="s">
        <v>116</v>
      </c>
      <c r="BY187" s="4" t="s">
        <v>116</v>
      </c>
      <c r="BZ187" s="4" t="s">
        <v>116</v>
      </c>
      <c r="CA187" s="4" t="s">
        <v>116</v>
      </c>
    </row>
    <row r="188" spans="1:79" ht="20.100000000000001" customHeight="1" x14ac:dyDescent="0.2">
      <c r="A188" s="4" t="s">
        <v>2602</v>
      </c>
      <c r="B188" s="4" t="s">
        <v>112</v>
      </c>
      <c r="C188" s="29">
        <v>20250120</v>
      </c>
      <c r="D188" s="4" t="s">
        <v>2603</v>
      </c>
      <c r="E188" s="4" t="s">
        <v>2604</v>
      </c>
      <c r="F188" s="4" t="s">
        <v>400</v>
      </c>
      <c r="G188" s="4" t="s">
        <v>116</v>
      </c>
      <c r="H188" s="4" t="s">
        <v>401</v>
      </c>
      <c r="I188" s="4" t="s">
        <v>116</v>
      </c>
      <c r="J188" s="4" t="s">
        <v>116</v>
      </c>
      <c r="K188" s="4" t="s">
        <v>116</v>
      </c>
      <c r="L188" s="4" t="s">
        <v>116</v>
      </c>
      <c r="M188" s="5" t="s">
        <v>2407</v>
      </c>
      <c r="N188" s="5" t="s">
        <v>1283</v>
      </c>
      <c r="O188" s="4" t="s">
        <v>112</v>
      </c>
      <c r="P188" s="6" t="s">
        <v>120</v>
      </c>
      <c r="Q188" s="2" t="s">
        <v>120</v>
      </c>
      <c r="R188" s="4" t="s">
        <v>120</v>
      </c>
      <c r="S188" s="4" t="s">
        <v>2605</v>
      </c>
      <c r="T188" s="29">
        <v>9782409036682</v>
      </c>
      <c r="U188" s="4" t="s">
        <v>122</v>
      </c>
      <c r="V188" s="29">
        <v>9782409036675</v>
      </c>
      <c r="W188" s="4" t="s">
        <v>123</v>
      </c>
      <c r="X188" s="4" t="s">
        <v>124</v>
      </c>
      <c r="Y188" s="4" t="s">
        <v>112</v>
      </c>
      <c r="Z188" s="29">
        <v>2022</v>
      </c>
      <c r="AA188" s="4" t="s">
        <v>125</v>
      </c>
      <c r="AB188" s="4" t="s">
        <v>126</v>
      </c>
      <c r="AC188" s="4" t="s">
        <v>127</v>
      </c>
      <c r="AD188" s="4" t="s">
        <v>128</v>
      </c>
      <c r="AE188" s="4" t="s">
        <v>129</v>
      </c>
      <c r="AF188" s="4" t="s">
        <v>130</v>
      </c>
      <c r="AG188" s="4" t="s">
        <v>131</v>
      </c>
      <c r="AH188" s="4" t="s">
        <v>132</v>
      </c>
      <c r="AI188" s="4" t="s">
        <v>133</v>
      </c>
      <c r="AJ188" s="4" t="s">
        <v>134</v>
      </c>
      <c r="AK188" s="4" t="s">
        <v>135</v>
      </c>
      <c r="AL188" s="4" t="s">
        <v>136</v>
      </c>
      <c r="AM188" s="4" t="s">
        <v>137</v>
      </c>
      <c r="AN188" s="4" t="s">
        <v>138</v>
      </c>
      <c r="AO188" s="4" t="s">
        <v>139</v>
      </c>
      <c r="AP188" s="4" t="s">
        <v>116</v>
      </c>
      <c r="AQ188" s="4" t="s">
        <v>2606</v>
      </c>
      <c r="AR188" s="4" t="s">
        <v>76</v>
      </c>
      <c r="AS188" s="4" t="s">
        <v>2607</v>
      </c>
      <c r="AT188" s="4" t="s">
        <v>926</v>
      </c>
      <c r="AU188" s="4" t="s">
        <v>2608</v>
      </c>
      <c r="AV188" s="4" t="s">
        <v>2609</v>
      </c>
      <c r="AW188" s="4" t="s">
        <v>1856</v>
      </c>
      <c r="AX188" s="4" t="s">
        <v>1606</v>
      </c>
      <c r="AY188" s="4" t="s">
        <v>2610</v>
      </c>
      <c r="AZ188" s="4" t="s">
        <v>2611</v>
      </c>
      <c r="BA188" s="4" t="s">
        <v>116</v>
      </c>
      <c r="BB188" s="4" t="s">
        <v>116</v>
      </c>
      <c r="BC188" s="4" t="s">
        <v>116</v>
      </c>
      <c r="BD188" s="4" t="s">
        <v>116</v>
      </c>
      <c r="BE188" s="4" t="s">
        <v>116</v>
      </c>
      <c r="BF188" s="4" t="s">
        <v>116</v>
      </c>
      <c r="BG188" s="4" t="s">
        <v>116</v>
      </c>
      <c r="BH188" s="4" t="s">
        <v>116</v>
      </c>
      <c r="BI188" s="4" t="s">
        <v>116</v>
      </c>
      <c r="BJ188" s="4" t="s">
        <v>116</v>
      </c>
      <c r="BK188" s="4" t="s">
        <v>116</v>
      </c>
      <c r="BL188" s="4" t="s">
        <v>116</v>
      </c>
      <c r="BM188" s="4" t="s">
        <v>116</v>
      </c>
      <c r="BN188" s="4" t="s">
        <v>116</v>
      </c>
      <c r="BO188" s="4" t="s">
        <v>116</v>
      </c>
      <c r="BP188" s="4" t="s">
        <v>116</v>
      </c>
      <c r="BQ188" s="4" t="s">
        <v>116</v>
      </c>
      <c r="BR188" s="4" t="s">
        <v>116</v>
      </c>
      <c r="BS188" s="4" t="s">
        <v>116</v>
      </c>
      <c r="BT188" s="4" t="s">
        <v>116</v>
      </c>
      <c r="BU188" s="4" t="s">
        <v>116</v>
      </c>
      <c r="BV188" s="4" t="s">
        <v>116</v>
      </c>
      <c r="BW188" s="4" t="s">
        <v>116</v>
      </c>
      <c r="BX188" s="4" t="s">
        <v>116</v>
      </c>
      <c r="BY188" s="4" t="s">
        <v>116</v>
      </c>
      <c r="BZ188" s="4" t="s">
        <v>116</v>
      </c>
      <c r="CA188" s="4" t="s">
        <v>116</v>
      </c>
    </row>
    <row r="189" spans="1:79" ht="20.100000000000001" customHeight="1" x14ac:dyDescent="0.2">
      <c r="A189" s="4" t="s">
        <v>2612</v>
      </c>
      <c r="B189" s="4" t="s">
        <v>112</v>
      </c>
      <c r="C189" s="29">
        <v>20250120</v>
      </c>
      <c r="D189" s="4" t="s">
        <v>2613</v>
      </c>
      <c r="E189" s="4" t="s">
        <v>2614</v>
      </c>
      <c r="F189" s="4" t="s">
        <v>2615</v>
      </c>
      <c r="G189" s="4" t="s">
        <v>116</v>
      </c>
      <c r="H189" s="4" t="s">
        <v>2616</v>
      </c>
      <c r="I189" s="4" t="s">
        <v>2617</v>
      </c>
      <c r="J189" s="4" t="s">
        <v>116</v>
      </c>
      <c r="K189" s="4" t="s">
        <v>116</v>
      </c>
      <c r="L189" s="4" t="s">
        <v>116</v>
      </c>
      <c r="M189" s="5" t="s">
        <v>2618</v>
      </c>
      <c r="N189" s="5" t="s">
        <v>2619</v>
      </c>
      <c r="O189" s="4" t="s">
        <v>112</v>
      </c>
      <c r="P189" s="6" t="s">
        <v>120</v>
      </c>
      <c r="Q189" s="2" t="s">
        <v>120</v>
      </c>
      <c r="R189" s="4" t="s">
        <v>120</v>
      </c>
      <c r="S189" s="4" t="s">
        <v>2620</v>
      </c>
      <c r="T189" s="29">
        <v>9782409036040</v>
      </c>
      <c r="U189" s="4" t="s">
        <v>122</v>
      </c>
      <c r="V189" s="29">
        <v>9782409036033</v>
      </c>
      <c r="W189" s="4" t="s">
        <v>123</v>
      </c>
      <c r="X189" s="4" t="s">
        <v>124</v>
      </c>
      <c r="Y189" s="4" t="s">
        <v>112</v>
      </c>
      <c r="Z189" s="29">
        <v>2022</v>
      </c>
      <c r="AA189" s="4" t="s">
        <v>125</v>
      </c>
      <c r="AB189" s="4" t="s">
        <v>172</v>
      </c>
      <c r="AC189" s="4" t="s">
        <v>127</v>
      </c>
      <c r="AD189" s="4" t="s">
        <v>128</v>
      </c>
      <c r="AE189" s="4" t="s">
        <v>129</v>
      </c>
      <c r="AF189" s="4" t="s">
        <v>130</v>
      </c>
      <c r="AG189" s="4" t="s">
        <v>131</v>
      </c>
      <c r="AH189" s="4" t="s">
        <v>132</v>
      </c>
      <c r="AI189" s="4" t="s">
        <v>133</v>
      </c>
      <c r="AJ189" s="4" t="s">
        <v>134</v>
      </c>
      <c r="AK189" s="4" t="s">
        <v>135</v>
      </c>
      <c r="AL189" s="4" t="s">
        <v>136</v>
      </c>
      <c r="AM189" s="4" t="s">
        <v>137</v>
      </c>
      <c r="AN189" s="4" t="s">
        <v>138</v>
      </c>
      <c r="AO189" s="4" t="s">
        <v>139</v>
      </c>
      <c r="AP189" s="4" t="s">
        <v>116</v>
      </c>
      <c r="AQ189" s="4" t="s">
        <v>2621</v>
      </c>
      <c r="AR189" s="4" t="s">
        <v>76</v>
      </c>
      <c r="AS189" s="4" t="s">
        <v>2622</v>
      </c>
      <c r="AT189" s="4" t="s">
        <v>2623</v>
      </c>
      <c r="AU189" s="4" t="s">
        <v>2624</v>
      </c>
      <c r="AV189" s="4" t="s">
        <v>2625</v>
      </c>
      <c r="AW189" s="4" t="s">
        <v>1741</v>
      </c>
      <c r="AX189" s="4" t="s">
        <v>2626</v>
      </c>
      <c r="AY189" s="4" t="s">
        <v>2627</v>
      </c>
      <c r="AZ189" s="4" t="s">
        <v>1512</v>
      </c>
      <c r="BA189" s="4" t="s">
        <v>2628</v>
      </c>
      <c r="BB189" s="4" t="s">
        <v>2629</v>
      </c>
      <c r="BC189" s="4" t="s">
        <v>2630</v>
      </c>
      <c r="BD189" s="4" t="s">
        <v>2631</v>
      </c>
      <c r="BE189" s="4" t="s">
        <v>116</v>
      </c>
      <c r="BF189" s="4" t="s">
        <v>116</v>
      </c>
      <c r="BG189" s="4" t="s">
        <v>116</v>
      </c>
      <c r="BH189" s="4" t="s">
        <v>116</v>
      </c>
      <c r="BI189" s="4" t="s">
        <v>116</v>
      </c>
      <c r="BJ189" s="4" t="s">
        <v>116</v>
      </c>
      <c r="BK189" s="4" t="s">
        <v>116</v>
      </c>
      <c r="BL189" s="4" t="s">
        <v>116</v>
      </c>
      <c r="BM189" s="4" t="s">
        <v>116</v>
      </c>
      <c r="BN189" s="4" t="s">
        <v>116</v>
      </c>
      <c r="BO189" s="4" t="s">
        <v>116</v>
      </c>
      <c r="BP189" s="4" t="s">
        <v>116</v>
      </c>
      <c r="BQ189" s="4" t="s">
        <v>116</v>
      </c>
      <c r="BR189" s="4" t="s">
        <v>116</v>
      </c>
      <c r="BS189" s="4" t="s">
        <v>116</v>
      </c>
      <c r="BT189" s="4" t="s">
        <v>116</v>
      </c>
      <c r="BU189" s="4" t="s">
        <v>116</v>
      </c>
      <c r="BV189" s="4" t="s">
        <v>116</v>
      </c>
      <c r="BW189" s="4" t="s">
        <v>116</v>
      </c>
      <c r="BX189" s="4" t="s">
        <v>116</v>
      </c>
      <c r="BY189" s="4" t="s">
        <v>116</v>
      </c>
      <c r="BZ189" s="4" t="s">
        <v>116</v>
      </c>
      <c r="CA189" s="4" t="s">
        <v>116</v>
      </c>
    </row>
    <row r="190" spans="1:79" ht="20.100000000000001" customHeight="1" x14ac:dyDescent="0.2">
      <c r="A190" s="4" t="s">
        <v>2632</v>
      </c>
      <c r="B190" s="4" t="s">
        <v>112</v>
      </c>
      <c r="C190" s="29">
        <v>20250120</v>
      </c>
      <c r="D190" s="4" t="s">
        <v>2633</v>
      </c>
      <c r="E190" s="4" t="s">
        <v>2563</v>
      </c>
      <c r="F190" s="4" t="s">
        <v>2634</v>
      </c>
      <c r="G190" s="4" t="s">
        <v>116</v>
      </c>
      <c r="H190" s="4" t="s">
        <v>471</v>
      </c>
      <c r="I190" s="4" t="s">
        <v>389</v>
      </c>
      <c r="J190" s="4" t="s">
        <v>116</v>
      </c>
      <c r="K190" s="4" t="s">
        <v>116</v>
      </c>
      <c r="L190" s="4" t="s">
        <v>116</v>
      </c>
      <c r="M190" s="5" t="s">
        <v>2635</v>
      </c>
      <c r="N190" s="5" t="s">
        <v>2636</v>
      </c>
      <c r="O190" s="4" t="s">
        <v>112</v>
      </c>
      <c r="P190" s="6" t="s">
        <v>120</v>
      </c>
      <c r="Q190" s="2" t="s">
        <v>120</v>
      </c>
      <c r="R190" s="4" t="s">
        <v>120</v>
      </c>
      <c r="S190" s="4" t="s">
        <v>2637</v>
      </c>
      <c r="T190" s="29">
        <v>9782409033919</v>
      </c>
      <c r="U190" s="4" t="s">
        <v>122</v>
      </c>
      <c r="V190" s="29">
        <v>9782409033902</v>
      </c>
      <c r="W190" s="4" t="s">
        <v>123</v>
      </c>
      <c r="X190" s="4" t="s">
        <v>124</v>
      </c>
      <c r="Y190" s="4" t="s">
        <v>112</v>
      </c>
      <c r="Z190" s="29">
        <v>2022</v>
      </c>
      <c r="AA190" s="4" t="s">
        <v>125</v>
      </c>
      <c r="AB190" s="4" t="s">
        <v>393</v>
      </c>
      <c r="AC190" s="4" t="s">
        <v>127</v>
      </c>
      <c r="AD190" s="4" t="s">
        <v>128</v>
      </c>
      <c r="AE190" s="4" t="s">
        <v>129</v>
      </c>
      <c r="AF190" s="4" t="s">
        <v>130</v>
      </c>
      <c r="AG190" s="4" t="s">
        <v>131</v>
      </c>
      <c r="AH190" s="4" t="s">
        <v>132</v>
      </c>
      <c r="AI190" s="4" t="s">
        <v>133</v>
      </c>
      <c r="AJ190" s="4" t="s">
        <v>134</v>
      </c>
      <c r="AK190" s="4" t="s">
        <v>135</v>
      </c>
      <c r="AL190" s="4" t="s">
        <v>136</v>
      </c>
      <c r="AM190" s="4" t="s">
        <v>137</v>
      </c>
      <c r="AN190" s="4" t="s">
        <v>138</v>
      </c>
      <c r="AO190" s="4" t="s">
        <v>139</v>
      </c>
      <c r="AP190" s="4" t="s">
        <v>116</v>
      </c>
      <c r="AQ190" s="4" t="s">
        <v>2638</v>
      </c>
      <c r="AR190" s="4" t="s">
        <v>76</v>
      </c>
      <c r="AS190" s="4" t="s">
        <v>2639</v>
      </c>
      <c r="AT190" s="4" t="s">
        <v>2640</v>
      </c>
      <c r="AU190" s="4" t="s">
        <v>2641</v>
      </c>
      <c r="AV190" s="4" t="s">
        <v>2642</v>
      </c>
      <c r="AW190" s="4" t="s">
        <v>2643</v>
      </c>
      <c r="AX190" s="4" t="s">
        <v>2644</v>
      </c>
      <c r="AY190" s="4" t="s">
        <v>2645</v>
      </c>
      <c r="AZ190" s="4" t="s">
        <v>2646</v>
      </c>
      <c r="BA190" s="4" t="s">
        <v>2647</v>
      </c>
      <c r="BB190" s="4" t="s">
        <v>2648</v>
      </c>
      <c r="BC190" s="4" t="s">
        <v>2649</v>
      </c>
      <c r="BD190" s="4" t="s">
        <v>2650</v>
      </c>
      <c r="BE190" s="4" t="s">
        <v>2651</v>
      </c>
      <c r="BF190" s="4" t="s">
        <v>2652</v>
      </c>
      <c r="BG190" s="4" t="s">
        <v>2653</v>
      </c>
      <c r="BH190" s="4" t="s">
        <v>116</v>
      </c>
      <c r="BI190" s="4" t="s">
        <v>116</v>
      </c>
      <c r="BJ190" s="4" t="s">
        <v>116</v>
      </c>
      <c r="BK190" s="4" t="s">
        <v>116</v>
      </c>
      <c r="BL190" s="4" t="s">
        <v>116</v>
      </c>
      <c r="BM190" s="4" t="s">
        <v>116</v>
      </c>
      <c r="BN190" s="4" t="s">
        <v>116</v>
      </c>
      <c r="BO190" s="4" t="s">
        <v>116</v>
      </c>
      <c r="BP190" s="4" t="s">
        <v>116</v>
      </c>
      <c r="BQ190" s="4" t="s">
        <v>116</v>
      </c>
      <c r="BR190" s="4" t="s">
        <v>116</v>
      </c>
      <c r="BS190" s="4" t="s">
        <v>116</v>
      </c>
      <c r="BT190" s="4" t="s">
        <v>116</v>
      </c>
      <c r="BU190" s="4" t="s">
        <v>116</v>
      </c>
      <c r="BV190" s="4" t="s">
        <v>116</v>
      </c>
      <c r="BW190" s="4" t="s">
        <v>116</v>
      </c>
      <c r="BX190" s="4" t="s">
        <v>116</v>
      </c>
      <c r="BY190" s="4" t="s">
        <v>116</v>
      </c>
      <c r="BZ190" s="4" t="s">
        <v>116</v>
      </c>
      <c r="CA190" s="4" t="s">
        <v>116</v>
      </c>
    </row>
    <row r="191" spans="1:79" ht="20.100000000000001" customHeight="1" x14ac:dyDescent="0.2">
      <c r="A191" s="4" t="s">
        <v>2654</v>
      </c>
      <c r="B191" s="4" t="s">
        <v>112</v>
      </c>
      <c r="C191" s="29">
        <v>20250120</v>
      </c>
      <c r="D191" s="4" t="s">
        <v>2655</v>
      </c>
      <c r="E191" s="4" t="s">
        <v>2656</v>
      </c>
      <c r="F191" s="4" t="s">
        <v>2657</v>
      </c>
      <c r="G191" s="4" t="s">
        <v>116</v>
      </c>
      <c r="H191" s="4" t="s">
        <v>2658</v>
      </c>
      <c r="I191" s="4" t="s">
        <v>116</v>
      </c>
      <c r="J191" s="4" t="s">
        <v>116</v>
      </c>
      <c r="K191" s="4" t="s">
        <v>116</v>
      </c>
      <c r="L191" s="4" t="s">
        <v>116</v>
      </c>
      <c r="M191" s="5" t="s">
        <v>2659</v>
      </c>
      <c r="N191" s="5" t="s">
        <v>1437</v>
      </c>
      <c r="O191" s="4" t="s">
        <v>112</v>
      </c>
      <c r="P191" s="6" t="s">
        <v>120</v>
      </c>
      <c r="Q191" s="2" t="s">
        <v>120</v>
      </c>
      <c r="R191" s="4" t="s">
        <v>120</v>
      </c>
      <c r="S191" s="4" t="s">
        <v>2660</v>
      </c>
      <c r="T191" s="29">
        <v>9782409033513</v>
      </c>
      <c r="U191" s="4" t="s">
        <v>122</v>
      </c>
      <c r="V191" s="29">
        <v>9782409033506</v>
      </c>
      <c r="W191" s="4" t="s">
        <v>123</v>
      </c>
      <c r="X191" s="4" t="s">
        <v>124</v>
      </c>
      <c r="Y191" s="4" t="s">
        <v>112</v>
      </c>
      <c r="Z191" s="29">
        <v>2022</v>
      </c>
      <c r="AA191" s="4" t="s">
        <v>125</v>
      </c>
      <c r="AB191" s="4" t="s">
        <v>197</v>
      </c>
      <c r="AC191" s="4" t="s">
        <v>127</v>
      </c>
      <c r="AD191" s="4" t="s">
        <v>128</v>
      </c>
      <c r="AE191" s="4" t="s">
        <v>129</v>
      </c>
      <c r="AF191" s="4" t="s">
        <v>130</v>
      </c>
      <c r="AG191" s="4" t="s">
        <v>131</v>
      </c>
      <c r="AH191" s="4" t="s">
        <v>132</v>
      </c>
      <c r="AI191" s="4" t="s">
        <v>133</v>
      </c>
      <c r="AJ191" s="4" t="s">
        <v>134</v>
      </c>
      <c r="AK191" s="4" t="s">
        <v>135</v>
      </c>
      <c r="AL191" s="4" t="s">
        <v>136</v>
      </c>
      <c r="AM191" s="4" t="s">
        <v>137</v>
      </c>
      <c r="AN191" s="4" t="s">
        <v>138</v>
      </c>
      <c r="AO191" s="4" t="s">
        <v>139</v>
      </c>
      <c r="AP191" s="4" t="s">
        <v>116</v>
      </c>
      <c r="AQ191" s="4" t="s">
        <v>2661</v>
      </c>
      <c r="AR191" s="4" t="s">
        <v>76</v>
      </c>
      <c r="AS191" s="4" t="s">
        <v>2662</v>
      </c>
      <c r="AT191" s="4" t="s">
        <v>2663</v>
      </c>
      <c r="AU191" s="4" t="s">
        <v>2664</v>
      </c>
      <c r="AV191" s="4" t="s">
        <v>2665</v>
      </c>
      <c r="AW191" s="4" t="s">
        <v>2666</v>
      </c>
      <c r="AX191" s="4" t="s">
        <v>2667</v>
      </c>
      <c r="AY191" s="4" t="s">
        <v>2668</v>
      </c>
      <c r="AZ191" s="4" t="s">
        <v>2669</v>
      </c>
      <c r="BA191" s="4" t="s">
        <v>116</v>
      </c>
      <c r="BB191" s="4" t="s">
        <v>116</v>
      </c>
      <c r="BC191" s="4" t="s">
        <v>116</v>
      </c>
      <c r="BD191" s="4" t="s">
        <v>116</v>
      </c>
      <c r="BE191" s="4" t="s">
        <v>116</v>
      </c>
      <c r="BF191" s="4" t="s">
        <v>116</v>
      </c>
      <c r="BG191" s="4" t="s">
        <v>116</v>
      </c>
      <c r="BH191" s="4" t="s">
        <v>116</v>
      </c>
      <c r="BI191" s="4" t="s">
        <v>116</v>
      </c>
      <c r="BJ191" s="4" t="s">
        <v>116</v>
      </c>
      <c r="BK191" s="4" t="s">
        <v>116</v>
      </c>
      <c r="BL191" s="4" t="s">
        <v>116</v>
      </c>
      <c r="BM191" s="4" t="s">
        <v>116</v>
      </c>
      <c r="BN191" s="4" t="s">
        <v>116</v>
      </c>
      <c r="BO191" s="4" t="s">
        <v>116</v>
      </c>
      <c r="BP191" s="4" t="s">
        <v>116</v>
      </c>
      <c r="BQ191" s="4" t="s">
        <v>116</v>
      </c>
      <c r="BR191" s="4" t="s">
        <v>116</v>
      </c>
      <c r="BS191" s="4" t="s">
        <v>116</v>
      </c>
      <c r="BT191" s="4" t="s">
        <v>116</v>
      </c>
      <c r="BU191" s="4" t="s">
        <v>116</v>
      </c>
      <c r="BV191" s="4" t="s">
        <v>116</v>
      </c>
      <c r="BW191" s="4" t="s">
        <v>116</v>
      </c>
      <c r="BX191" s="4" t="s">
        <v>116</v>
      </c>
      <c r="BY191" s="4" t="s">
        <v>116</v>
      </c>
      <c r="BZ191" s="4" t="s">
        <v>116</v>
      </c>
      <c r="CA191" s="4" t="s">
        <v>116</v>
      </c>
    </row>
    <row r="192" spans="1:79" ht="20.100000000000001" customHeight="1" x14ac:dyDescent="0.2">
      <c r="A192" s="4" t="s">
        <v>2670</v>
      </c>
      <c r="B192" s="4" t="s">
        <v>112</v>
      </c>
      <c r="C192" s="29">
        <v>20250120</v>
      </c>
      <c r="D192" s="4" t="s">
        <v>2671</v>
      </c>
      <c r="E192" s="4" t="s">
        <v>2672</v>
      </c>
      <c r="F192" s="4" t="s">
        <v>2673</v>
      </c>
      <c r="G192" s="4" t="s">
        <v>116</v>
      </c>
      <c r="H192" s="4" t="s">
        <v>2674</v>
      </c>
      <c r="I192" s="4" t="s">
        <v>116</v>
      </c>
      <c r="J192" s="4" t="s">
        <v>116</v>
      </c>
      <c r="K192" s="4" t="s">
        <v>116</v>
      </c>
      <c r="L192" s="4" t="s">
        <v>116</v>
      </c>
      <c r="M192" s="5" t="s">
        <v>2675</v>
      </c>
      <c r="N192" s="5" t="s">
        <v>2676</v>
      </c>
      <c r="O192" s="4" t="s">
        <v>112</v>
      </c>
      <c r="P192" s="6" t="s">
        <v>120</v>
      </c>
      <c r="Q192" s="2" t="s">
        <v>120</v>
      </c>
      <c r="R192" s="4" t="s">
        <v>120</v>
      </c>
      <c r="S192" s="4" t="s">
        <v>2677</v>
      </c>
      <c r="T192" s="29">
        <v>9782409034138</v>
      </c>
      <c r="U192" s="4" t="s">
        <v>122</v>
      </c>
      <c r="V192" s="29">
        <v>9782409034121</v>
      </c>
      <c r="W192" s="4" t="s">
        <v>123</v>
      </c>
      <c r="X192" s="4" t="s">
        <v>124</v>
      </c>
      <c r="Y192" s="4" t="s">
        <v>112</v>
      </c>
      <c r="Z192" s="29">
        <v>2022</v>
      </c>
      <c r="AA192" s="4" t="s">
        <v>125</v>
      </c>
      <c r="AB192" s="4" t="s">
        <v>234</v>
      </c>
      <c r="AC192" s="4" t="s">
        <v>127</v>
      </c>
      <c r="AD192" s="4" t="s">
        <v>128</v>
      </c>
      <c r="AE192" s="4" t="s">
        <v>129</v>
      </c>
      <c r="AF192" s="4" t="s">
        <v>130</v>
      </c>
      <c r="AG192" s="4" t="s">
        <v>131</v>
      </c>
      <c r="AH192" s="4" t="s">
        <v>132</v>
      </c>
      <c r="AI192" s="4" t="s">
        <v>133</v>
      </c>
      <c r="AJ192" s="4" t="s">
        <v>134</v>
      </c>
      <c r="AK192" s="4" t="s">
        <v>135</v>
      </c>
      <c r="AL192" s="4" t="s">
        <v>136</v>
      </c>
      <c r="AM192" s="4" t="s">
        <v>137</v>
      </c>
      <c r="AN192" s="4" t="s">
        <v>138</v>
      </c>
      <c r="AO192" s="4" t="s">
        <v>139</v>
      </c>
      <c r="AP192" s="4" t="s">
        <v>116</v>
      </c>
      <c r="AQ192" s="4" t="s">
        <v>2678</v>
      </c>
      <c r="AR192" s="4" t="s">
        <v>76</v>
      </c>
      <c r="AS192" s="4" t="s">
        <v>2679</v>
      </c>
      <c r="AT192" s="4" t="s">
        <v>1835</v>
      </c>
      <c r="AU192" s="4" t="s">
        <v>153</v>
      </c>
      <c r="AV192" s="4" t="s">
        <v>1002</v>
      </c>
      <c r="AW192" s="4" t="s">
        <v>2680</v>
      </c>
      <c r="AX192" s="4" t="s">
        <v>2681</v>
      </c>
      <c r="AY192" s="4" t="s">
        <v>2682</v>
      </c>
      <c r="AZ192" s="4" t="s">
        <v>186</v>
      </c>
      <c r="BA192" s="4" t="s">
        <v>2683</v>
      </c>
      <c r="BB192" s="4" t="s">
        <v>116</v>
      </c>
      <c r="BC192" s="4" t="s">
        <v>116</v>
      </c>
      <c r="BD192" s="4" t="s">
        <v>116</v>
      </c>
      <c r="BE192" s="4" t="s">
        <v>116</v>
      </c>
      <c r="BF192" s="4" t="s">
        <v>116</v>
      </c>
      <c r="BG192" s="4" t="s">
        <v>116</v>
      </c>
      <c r="BH192" s="4" t="s">
        <v>116</v>
      </c>
      <c r="BI192" s="4" t="s">
        <v>116</v>
      </c>
      <c r="BJ192" s="4" t="s">
        <v>116</v>
      </c>
      <c r="BK192" s="4" t="s">
        <v>116</v>
      </c>
      <c r="BL192" s="4" t="s">
        <v>116</v>
      </c>
      <c r="BM192" s="4" t="s">
        <v>116</v>
      </c>
      <c r="BN192" s="4" t="s">
        <v>116</v>
      </c>
      <c r="BO192" s="4" t="s">
        <v>116</v>
      </c>
      <c r="BP192" s="4" t="s">
        <v>116</v>
      </c>
      <c r="BQ192" s="4" t="s">
        <v>116</v>
      </c>
      <c r="BR192" s="4" t="s">
        <v>116</v>
      </c>
      <c r="BS192" s="4" t="s">
        <v>116</v>
      </c>
      <c r="BT192" s="4" t="s">
        <v>116</v>
      </c>
      <c r="BU192" s="4" t="s">
        <v>116</v>
      </c>
      <c r="BV192" s="4" t="s">
        <v>116</v>
      </c>
      <c r="BW192" s="4" t="s">
        <v>116</v>
      </c>
      <c r="BX192" s="4" t="s">
        <v>116</v>
      </c>
      <c r="BY192" s="4" t="s">
        <v>116</v>
      </c>
      <c r="BZ192" s="4" t="s">
        <v>116</v>
      </c>
      <c r="CA192" s="4" t="s">
        <v>116</v>
      </c>
    </row>
    <row r="193" spans="1:79" ht="20.100000000000001" customHeight="1" x14ac:dyDescent="0.2">
      <c r="A193" s="4" t="s">
        <v>2684</v>
      </c>
      <c r="B193" s="4" t="s">
        <v>112</v>
      </c>
      <c r="C193" s="29">
        <v>20250120</v>
      </c>
      <c r="D193" s="4" t="s">
        <v>2685</v>
      </c>
      <c r="E193" s="4" t="s">
        <v>2686</v>
      </c>
      <c r="F193" s="4" t="s">
        <v>2687</v>
      </c>
      <c r="G193" s="4" t="s">
        <v>116</v>
      </c>
      <c r="H193" s="4" t="s">
        <v>743</v>
      </c>
      <c r="I193" s="4" t="s">
        <v>116</v>
      </c>
      <c r="J193" s="4" t="s">
        <v>116</v>
      </c>
      <c r="K193" s="4" t="s">
        <v>116</v>
      </c>
      <c r="L193" s="4" t="s">
        <v>116</v>
      </c>
      <c r="M193" s="5" t="s">
        <v>2418</v>
      </c>
      <c r="N193" s="5" t="s">
        <v>2688</v>
      </c>
      <c r="O193" s="4" t="s">
        <v>112</v>
      </c>
      <c r="P193" s="6" t="s">
        <v>120</v>
      </c>
      <c r="Q193" s="2" t="s">
        <v>120</v>
      </c>
      <c r="R193" s="4" t="s">
        <v>120</v>
      </c>
      <c r="S193" s="4" t="s">
        <v>2689</v>
      </c>
      <c r="T193" s="29">
        <v>9782409035104</v>
      </c>
      <c r="U193" s="4" t="s">
        <v>122</v>
      </c>
      <c r="V193" s="29">
        <v>9782409035098</v>
      </c>
      <c r="W193" s="4" t="s">
        <v>123</v>
      </c>
      <c r="X193" s="4" t="s">
        <v>124</v>
      </c>
      <c r="Y193" s="4" t="s">
        <v>112</v>
      </c>
      <c r="Z193" s="29">
        <v>2022</v>
      </c>
      <c r="AA193" s="4" t="s">
        <v>125</v>
      </c>
      <c r="AB193" s="4" t="s">
        <v>149</v>
      </c>
      <c r="AC193" s="4" t="s">
        <v>127</v>
      </c>
      <c r="AD193" s="4" t="s">
        <v>128</v>
      </c>
      <c r="AE193" s="4" t="s">
        <v>129</v>
      </c>
      <c r="AF193" s="4" t="s">
        <v>130</v>
      </c>
      <c r="AG193" s="4" t="s">
        <v>131</v>
      </c>
      <c r="AH193" s="4" t="s">
        <v>132</v>
      </c>
      <c r="AI193" s="4" t="s">
        <v>133</v>
      </c>
      <c r="AJ193" s="4" t="s">
        <v>134</v>
      </c>
      <c r="AK193" s="4" t="s">
        <v>135</v>
      </c>
      <c r="AL193" s="4" t="s">
        <v>136</v>
      </c>
      <c r="AM193" s="4" t="s">
        <v>137</v>
      </c>
      <c r="AN193" s="4" t="s">
        <v>138</v>
      </c>
      <c r="AO193" s="4" t="s">
        <v>139</v>
      </c>
      <c r="AP193" s="4" t="s">
        <v>116</v>
      </c>
      <c r="AQ193" s="4" t="s">
        <v>2690</v>
      </c>
      <c r="AR193" s="4" t="s">
        <v>76</v>
      </c>
      <c r="AS193" s="4" t="s">
        <v>2691</v>
      </c>
      <c r="AT193" s="4" t="s">
        <v>2692</v>
      </c>
      <c r="AU193" s="4" t="s">
        <v>1469</v>
      </c>
      <c r="AV193" s="4" t="s">
        <v>2693</v>
      </c>
      <c r="AW193" s="4" t="s">
        <v>2694</v>
      </c>
      <c r="AX193" s="4" t="s">
        <v>2695</v>
      </c>
      <c r="AY193" s="4" t="s">
        <v>2696</v>
      </c>
      <c r="AZ193" s="4" t="s">
        <v>2697</v>
      </c>
      <c r="BA193" s="4" t="s">
        <v>2698</v>
      </c>
      <c r="BB193" s="4" t="s">
        <v>2699</v>
      </c>
      <c r="BC193" s="4" t="s">
        <v>2700</v>
      </c>
      <c r="BD193" s="4" t="s">
        <v>2701</v>
      </c>
      <c r="BE193" s="4" t="s">
        <v>2702</v>
      </c>
      <c r="BF193" s="4" t="s">
        <v>2703</v>
      </c>
      <c r="BG193" s="4" t="s">
        <v>2704</v>
      </c>
      <c r="BH193" s="4" t="s">
        <v>2705</v>
      </c>
      <c r="BI193" s="4" t="s">
        <v>2706</v>
      </c>
      <c r="BJ193" s="4" t="s">
        <v>2707</v>
      </c>
      <c r="BK193" s="4" t="s">
        <v>2708</v>
      </c>
      <c r="BL193" s="4" t="s">
        <v>2709</v>
      </c>
      <c r="BM193" s="4" t="s">
        <v>2710</v>
      </c>
      <c r="BN193" s="4" t="s">
        <v>2711</v>
      </c>
      <c r="BO193" s="4" t="s">
        <v>2712</v>
      </c>
      <c r="BP193" s="4" t="s">
        <v>2713</v>
      </c>
      <c r="BQ193" s="4" t="s">
        <v>2714</v>
      </c>
      <c r="BR193" s="4" t="s">
        <v>2715</v>
      </c>
      <c r="BS193" s="4" t="s">
        <v>2716</v>
      </c>
      <c r="BT193" s="4" t="s">
        <v>2717</v>
      </c>
      <c r="BU193" s="4" t="s">
        <v>753</v>
      </c>
      <c r="BV193" s="4" t="s">
        <v>2718</v>
      </c>
      <c r="BW193" s="4" t="s">
        <v>754</v>
      </c>
      <c r="BX193" s="4" t="s">
        <v>116</v>
      </c>
      <c r="BY193" s="4" t="s">
        <v>116</v>
      </c>
      <c r="BZ193" s="4" t="s">
        <v>116</v>
      </c>
      <c r="CA193" s="4" t="s">
        <v>116</v>
      </c>
    </row>
    <row r="194" spans="1:79" ht="20.100000000000001" customHeight="1" x14ac:dyDescent="0.2">
      <c r="A194" s="4" t="s">
        <v>2719</v>
      </c>
      <c r="B194" s="4" t="s">
        <v>112</v>
      </c>
      <c r="C194" s="29">
        <v>20250120</v>
      </c>
      <c r="D194" s="4" t="s">
        <v>2720</v>
      </c>
      <c r="E194" s="4" t="s">
        <v>2721</v>
      </c>
      <c r="F194" s="4" t="s">
        <v>2722</v>
      </c>
      <c r="G194" s="4" t="s">
        <v>116</v>
      </c>
      <c r="H194" s="4" t="s">
        <v>2723</v>
      </c>
      <c r="I194" s="4" t="s">
        <v>116</v>
      </c>
      <c r="J194" s="4" t="s">
        <v>116</v>
      </c>
      <c r="K194" s="4" t="s">
        <v>116</v>
      </c>
      <c r="L194" s="4" t="s">
        <v>116</v>
      </c>
      <c r="M194" s="5" t="s">
        <v>2618</v>
      </c>
      <c r="N194" s="5" t="s">
        <v>2724</v>
      </c>
      <c r="O194" s="4" t="s">
        <v>112</v>
      </c>
      <c r="P194" s="6" t="s">
        <v>120</v>
      </c>
      <c r="Q194" s="2" t="s">
        <v>120</v>
      </c>
      <c r="R194" s="4" t="s">
        <v>120</v>
      </c>
      <c r="S194" s="4" t="s">
        <v>2725</v>
      </c>
      <c r="T194" s="29">
        <v>9782409036125</v>
      </c>
      <c r="U194" s="4" t="s">
        <v>122</v>
      </c>
      <c r="V194" s="29">
        <v>9782409036118</v>
      </c>
      <c r="W194" s="4" t="s">
        <v>123</v>
      </c>
      <c r="X194" s="4" t="s">
        <v>124</v>
      </c>
      <c r="Y194" s="4" t="s">
        <v>112</v>
      </c>
      <c r="Z194" s="29">
        <v>2022</v>
      </c>
      <c r="AA194" s="4" t="s">
        <v>125</v>
      </c>
      <c r="AB194" s="4" t="s">
        <v>1328</v>
      </c>
      <c r="AC194" s="4" t="s">
        <v>127</v>
      </c>
      <c r="AD194" s="4" t="s">
        <v>128</v>
      </c>
      <c r="AE194" s="4" t="s">
        <v>129</v>
      </c>
      <c r="AF194" s="4" t="s">
        <v>130</v>
      </c>
      <c r="AG194" s="4" t="s">
        <v>131</v>
      </c>
      <c r="AH194" s="4" t="s">
        <v>132</v>
      </c>
      <c r="AI194" s="4" t="s">
        <v>133</v>
      </c>
      <c r="AJ194" s="4" t="s">
        <v>134</v>
      </c>
      <c r="AK194" s="4" t="s">
        <v>135</v>
      </c>
      <c r="AL194" s="4" t="s">
        <v>136</v>
      </c>
      <c r="AM194" s="4" t="s">
        <v>137</v>
      </c>
      <c r="AN194" s="4" t="s">
        <v>138</v>
      </c>
      <c r="AO194" s="4" t="s">
        <v>139</v>
      </c>
      <c r="AP194" s="4" t="s">
        <v>116</v>
      </c>
      <c r="AQ194" s="4" t="s">
        <v>2726</v>
      </c>
      <c r="AR194" s="4" t="s">
        <v>76</v>
      </c>
      <c r="AS194" s="4" t="s">
        <v>1835</v>
      </c>
      <c r="AT194" s="4" t="s">
        <v>2727</v>
      </c>
      <c r="AU194" s="4" t="s">
        <v>2728</v>
      </c>
      <c r="AV194" s="4" t="s">
        <v>186</v>
      </c>
      <c r="AW194" s="4" t="s">
        <v>2729</v>
      </c>
      <c r="AX194" s="4" t="s">
        <v>2730</v>
      </c>
      <c r="AY194" s="4" t="s">
        <v>2731</v>
      </c>
      <c r="AZ194" s="4" t="s">
        <v>2591</v>
      </c>
      <c r="BA194" s="4" t="s">
        <v>2732</v>
      </c>
      <c r="BB194" s="4" t="s">
        <v>116</v>
      </c>
      <c r="BC194" s="4" t="s">
        <v>116</v>
      </c>
      <c r="BD194" s="4" t="s">
        <v>116</v>
      </c>
      <c r="BE194" s="4" t="s">
        <v>116</v>
      </c>
      <c r="BF194" s="4" t="s">
        <v>116</v>
      </c>
      <c r="BG194" s="4" t="s">
        <v>116</v>
      </c>
      <c r="BH194" s="4" t="s">
        <v>116</v>
      </c>
      <c r="BI194" s="4" t="s">
        <v>116</v>
      </c>
      <c r="BJ194" s="4" t="s">
        <v>116</v>
      </c>
      <c r="BK194" s="4" t="s">
        <v>116</v>
      </c>
      <c r="BL194" s="4" t="s">
        <v>116</v>
      </c>
      <c r="BM194" s="4" t="s">
        <v>116</v>
      </c>
      <c r="BN194" s="4" t="s">
        <v>116</v>
      </c>
      <c r="BO194" s="4" t="s">
        <v>116</v>
      </c>
      <c r="BP194" s="4" t="s">
        <v>116</v>
      </c>
      <c r="BQ194" s="4" t="s">
        <v>116</v>
      </c>
      <c r="BR194" s="4" t="s">
        <v>116</v>
      </c>
      <c r="BS194" s="4" t="s">
        <v>116</v>
      </c>
      <c r="BT194" s="4" t="s">
        <v>116</v>
      </c>
      <c r="BU194" s="4" t="s">
        <v>116</v>
      </c>
      <c r="BV194" s="4" t="s">
        <v>116</v>
      </c>
      <c r="BW194" s="4" t="s">
        <v>116</v>
      </c>
      <c r="BX194" s="4" t="s">
        <v>116</v>
      </c>
      <c r="BY194" s="4" t="s">
        <v>116</v>
      </c>
      <c r="BZ194" s="4" t="s">
        <v>116</v>
      </c>
      <c r="CA194" s="4" t="s">
        <v>116</v>
      </c>
    </row>
    <row r="195" spans="1:79" ht="20.100000000000001" customHeight="1" x14ac:dyDescent="0.2">
      <c r="A195" s="4" t="s">
        <v>2733</v>
      </c>
      <c r="B195" s="4" t="s">
        <v>112</v>
      </c>
      <c r="C195" s="29">
        <v>20250120</v>
      </c>
      <c r="D195" s="4" t="s">
        <v>2734</v>
      </c>
      <c r="E195" s="4" t="s">
        <v>2735</v>
      </c>
      <c r="F195" s="4" t="s">
        <v>2736</v>
      </c>
      <c r="G195" s="4" t="s">
        <v>116</v>
      </c>
      <c r="H195" s="4" t="s">
        <v>2737</v>
      </c>
      <c r="I195" s="4" t="s">
        <v>116</v>
      </c>
      <c r="J195" s="4" t="s">
        <v>116</v>
      </c>
      <c r="K195" s="4" t="s">
        <v>116</v>
      </c>
      <c r="L195" s="4" t="s">
        <v>116</v>
      </c>
      <c r="M195" s="5" t="s">
        <v>2675</v>
      </c>
      <c r="N195" s="5" t="s">
        <v>2738</v>
      </c>
      <c r="O195" s="4" t="s">
        <v>112</v>
      </c>
      <c r="P195" s="6" t="s">
        <v>120</v>
      </c>
      <c r="Q195" s="2" t="s">
        <v>120</v>
      </c>
      <c r="R195" s="4" t="s">
        <v>120</v>
      </c>
      <c r="S195" s="4" t="s">
        <v>2739</v>
      </c>
      <c r="T195" s="29">
        <v>9782409034565</v>
      </c>
      <c r="U195" s="4" t="s">
        <v>122</v>
      </c>
      <c r="V195" s="29">
        <v>9782409034558</v>
      </c>
      <c r="W195" s="4" t="s">
        <v>123</v>
      </c>
      <c r="X195" s="4" t="s">
        <v>124</v>
      </c>
      <c r="Y195" s="4" t="s">
        <v>112</v>
      </c>
      <c r="Z195" s="29">
        <v>2022</v>
      </c>
      <c r="AA195" s="4" t="s">
        <v>125</v>
      </c>
      <c r="AB195" s="4" t="s">
        <v>222</v>
      </c>
      <c r="AC195" s="4" t="s">
        <v>127</v>
      </c>
      <c r="AD195" s="4" t="s">
        <v>128</v>
      </c>
      <c r="AE195" s="4" t="s">
        <v>129</v>
      </c>
      <c r="AF195" s="4" t="s">
        <v>130</v>
      </c>
      <c r="AG195" s="4" t="s">
        <v>131</v>
      </c>
      <c r="AH195" s="4" t="s">
        <v>132</v>
      </c>
      <c r="AI195" s="4" t="s">
        <v>133</v>
      </c>
      <c r="AJ195" s="4" t="s">
        <v>134</v>
      </c>
      <c r="AK195" s="4" t="s">
        <v>135</v>
      </c>
      <c r="AL195" s="4" t="s">
        <v>136</v>
      </c>
      <c r="AM195" s="4" t="s">
        <v>137</v>
      </c>
      <c r="AN195" s="4" t="s">
        <v>138</v>
      </c>
      <c r="AO195" s="4" t="s">
        <v>139</v>
      </c>
      <c r="AP195" s="4" t="s">
        <v>116</v>
      </c>
      <c r="AQ195" s="4" t="s">
        <v>2740</v>
      </c>
      <c r="AR195" s="4" t="s">
        <v>76</v>
      </c>
      <c r="AS195" s="4" t="s">
        <v>2741</v>
      </c>
      <c r="AT195" s="4" t="s">
        <v>2742</v>
      </c>
      <c r="AU195" s="4" t="s">
        <v>2743</v>
      </c>
      <c r="AV195" s="4" t="s">
        <v>2744</v>
      </c>
      <c r="AW195" s="4" t="s">
        <v>2745</v>
      </c>
      <c r="AX195" s="4" t="s">
        <v>2746</v>
      </c>
      <c r="AY195" s="4" t="s">
        <v>2747</v>
      </c>
      <c r="AZ195" s="4" t="s">
        <v>116</v>
      </c>
      <c r="BA195" s="4" t="s">
        <v>116</v>
      </c>
      <c r="BB195" s="4" t="s">
        <v>116</v>
      </c>
      <c r="BC195" s="4" t="s">
        <v>116</v>
      </c>
      <c r="BD195" s="4" t="s">
        <v>116</v>
      </c>
      <c r="BE195" s="4" t="s">
        <v>116</v>
      </c>
      <c r="BF195" s="4" t="s">
        <v>116</v>
      </c>
      <c r="BG195" s="4" t="s">
        <v>116</v>
      </c>
      <c r="BH195" s="4" t="s">
        <v>116</v>
      </c>
      <c r="BI195" s="4" t="s">
        <v>116</v>
      </c>
      <c r="BJ195" s="4" t="s">
        <v>116</v>
      </c>
      <c r="BK195" s="4" t="s">
        <v>116</v>
      </c>
      <c r="BL195" s="4" t="s">
        <v>116</v>
      </c>
      <c r="BM195" s="4" t="s">
        <v>116</v>
      </c>
      <c r="BN195" s="4" t="s">
        <v>116</v>
      </c>
      <c r="BO195" s="4" t="s">
        <v>116</v>
      </c>
      <c r="BP195" s="4" t="s">
        <v>116</v>
      </c>
      <c r="BQ195" s="4" t="s">
        <v>116</v>
      </c>
      <c r="BR195" s="4" t="s">
        <v>116</v>
      </c>
      <c r="BS195" s="4" t="s">
        <v>116</v>
      </c>
      <c r="BT195" s="4" t="s">
        <v>116</v>
      </c>
      <c r="BU195" s="4" t="s">
        <v>116</v>
      </c>
      <c r="BV195" s="4" t="s">
        <v>116</v>
      </c>
      <c r="BW195" s="4" t="s">
        <v>116</v>
      </c>
      <c r="BX195" s="4" t="s">
        <v>116</v>
      </c>
      <c r="BY195" s="4" t="s">
        <v>116</v>
      </c>
      <c r="BZ195" s="4" t="s">
        <v>116</v>
      </c>
      <c r="CA195" s="4" t="s">
        <v>116</v>
      </c>
    </row>
    <row r="196" spans="1:79" ht="20.100000000000001" customHeight="1" x14ac:dyDescent="0.2">
      <c r="A196" s="4" t="s">
        <v>2748</v>
      </c>
      <c r="B196" s="4" t="s">
        <v>112</v>
      </c>
      <c r="C196" s="29">
        <v>20250120</v>
      </c>
      <c r="D196" s="4" t="s">
        <v>2749</v>
      </c>
      <c r="E196" s="4" t="s">
        <v>2750</v>
      </c>
      <c r="F196" s="4" t="s">
        <v>2634</v>
      </c>
      <c r="G196" s="4" t="s">
        <v>116</v>
      </c>
      <c r="H196" s="4" t="s">
        <v>471</v>
      </c>
      <c r="I196" s="4" t="s">
        <v>389</v>
      </c>
      <c r="J196" s="4" t="s">
        <v>116</v>
      </c>
      <c r="K196" s="4" t="s">
        <v>116</v>
      </c>
      <c r="L196" s="4" t="s">
        <v>116</v>
      </c>
      <c r="M196" s="5" t="s">
        <v>2391</v>
      </c>
      <c r="N196" s="5" t="s">
        <v>2751</v>
      </c>
      <c r="O196" s="4" t="s">
        <v>112</v>
      </c>
      <c r="P196" s="6" t="s">
        <v>120</v>
      </c>
      <c r="Q196" s="2" t="s">
        <v>120</v>
      </c>
      <c r="R196" s="4" t="s">
        <v>120</v>
      </c>
      <c r="S196" s="4" t="s">
        <v>2752</v>
      </c>
      <c r="T196" s="29">
        <v>9782409037290</v>
      </c>
      <c r="U196" s="4" t="s">
        <v>122</v>
      </c>
      <c r="V196" s="29">
        <v>9782409037283</v>
      </c>
      <c r="W196" s="4" t="s">
        <v>123</v>
      </c>
      <c r="X196" s="4" t="s">
        <v>124</v>
      </c>
      <c r="Y196" s="4" t="s">
        <v>112</v>
      </c>
      <c r="Z196" s="29">
        <v>2022</v>
      </c>
      <c r="AA196" s="4" t="s">
        <v>125</v>
      </c>
      <c r="AB196" s="4" t="s">
        <v>393</v>
      </c>
      <c r="AC196" s="4" t="s">
        <v>127</v>
      </c>
      <c r="AD196" s="4" t="s">
        <v>128</v>
      </c>
      <c r="AE196" s="4" t="s">
        <v>129</v>
      </c>
      <c r="AF196" s="4" t="s">
        <v>130</v>
      </c>
      <c r="AG196" s="4" t="s">
        <v>131</v>
      </c>
      <c r="AH196" s="4" t="s">
        <v>132</v>
      </c>
      <c r="AI196" s="4" t="s">
        <v>133</v>
      </c>
      <c r="AJ196" s="4" t="s">
        <v>134</v>
      </c>
      <c r="AK196" s="4" t="s">
        <v>135</v>
      </c>
      <c r="AL196" s="4" t="s">
        <v>136</v>
      </c>
      <c r="AM196" s="4" t="s">
        <v>137</v>
      </c>
      <c r="AN196" s="4" t="s">
        <v>138</v>
      </c>
      <c r="AO196" s="4" t="s">
        <v>139</v>
      </c>
      <c r="AP196" s="4" t="s">
        <v>116</v>
      </c>
      <c r="AQ196" s="4" t="s">
        <v>2753</v>
      </c>
      <c r="AR196" s="4" t="s">
        <v>76</v>
      </c>
      <c r="AS196" s="4" t="s">
        <v>2754</v>
      </c>
      <c r="AT196" s="4" t="s">
        <v>2755</v>
      </c>
      <c r="AU196" s="4" t="s">
        <v>2756</v>
      </c>
      <c r="AV196" s="4" t="s">
        <v>2757</v>
      </c>
      <c r="AW196" s="4" t="s">
        <v>2758</v>
      </c>
      <c r="AX196" s="4" t="s">
        <v>2759</v>
      </c>
      <c r="AY196" s="4" t="s">
        <v>2760</v>
      </c>
      <c r="AZ196" s="4" t="s">
        <v>2652</v>
      </c>
      <c r="BA196" s="4" t="s">
        <v>2761</v>
      </c>
      <c r="BB196" s="4" t="s">
        <v>2762</v>
      </c>
      <c r="BC196" s="4" t="s">
        <v>2763</v>
      </c>
      <c r="BD196" s="4" t="s">
        <v>116</v>
      </c>
      <c r="BE196" s="4" t="s">
        <v>116</v>
      </c>
      <c r="BF196" s="4" t="s">
        <v>116</v>
      </c>
      <c r="BG196" s="4" t="s">
        <v>116</v>
      </c>
      <c r="BH196" s="4" t="s">
        <v>116</v>
      </c>
      <c r="BI196" s="4" t="s">
        <v>116</v>
      </c>
      <c r="BJ196" s="4" t="s">
        <v>116</v>
      </c>
      <c r="BK196" s="4" t="s">
        <v>116</v>
      </c>
      <c r="BL196" s="4" t="s">
        <v>116</v>
      </c>
      <c r="BM196" s="4" t="s">
        <v>116</v>
      </c>
      <c r="BN196" s="4" t="s">
        <v>116</v>
      </c>
      <c r="BO196" s="4" t="s">
        <v>116</v>
      </c>
      <c r="BP196" s="4" t="s">
        <v>116</v>
      </c>
      <c r="BQ196" s="4" t="s">
        <v>116</v>
      </c>
      <c r="BR196" s="4" t="s">
        <v>116</v>
      </c>
      <c r="BS196" s="4" t="s">
        <v>116</v>
      </c>
      <c r="BT196" s="4" t="s">
        <v>116</v>
      </c>
      <c r="BU196" s="4" t="s">
        <v>116</v>
      </c>
      <c r="BV196" s="4" t="s">
        <v>116</v>
      </c>
      <c r="BW196" s="4" t="s">
        <v>116</v>
      </c>
      <c r="BX196" s="4" t="s">
        <v>116</v>
      </c>
      <c r="BY196" s="4" t="s">
        <v>116</v>
      </c>
      <c r="BZ196" s="4" t="s">
        <v>116</v>
      </c>
      <c r="CA196" s="4" t="s">
        <v>116</v>
      </c>
    </row>
    <row r="197" spans="1:79" ht="20.100000000000001" customHeight="1" x14ac:dyDescent="0.2">
      <c r="A197" s="4" t="s">
        <v>2764</v>
      </c>
      <c r="B197" s="4" t="s">
        <v>112</v>
      </c>
      <c r="C197" s="29">
        <v>20250120</v>
      </c>
      <c r="D197" s="4" t="s">
        <v>2765</v>
      </c>
      <c r="E197" s="4" t="s">
        <v>116</v>
      </c>
      <c r="F197" s="4" t="s">
        <v>2766</v>
      </c>
      <c r="G197" s="4" t="s">
        <v>116</v>
      </c>
      <c r="H197" s="4" t="s">
        <v>2767</v>
      </c>
      <c r="I197" s="4" t="s">
        <v>116</v>
      </c>
      <c r="J197" s="4" t="s">
        <v>116</v>
      </c>
      <c r="K197" s="4" t="s">
        <v>116</v>
      </c>
      <c r="L197" s="4" t="s">
        <v>116</v>
      </c>
      <c r="M197" s="5" t="s">
        <v>2418</v>
      </c>
      <c r="N197" s="5" t="s">
        <v>2768</v>
      </c>
      <c r="O197" s="4" t="s">
        <v>112</v>
      </c>
      <c r="P197" s="6" t="s">
        <v>120</v>
      </c>
      <c r="Q197" s="2" t="s">
        <v>120</v>
      </c>
      <c r="R197" s="4" t="s">
        <v>120</v>
      </c>
      <c r="S197" s="4" t="s">
        <v>2769</v>
      </c>
      <c r="T197" s="29">
        <v>9782409025075</v>
      </c>
      <c r="U197" s="4" t="s">
        <v>122</v>
      </c>
      <c r="V197" s="29">
        <v>9782409025068</v>
      </c>
      <c r="W197" s="4" t="s">
        <v>123</v>
      </c>
      <c r="X197" s="4" t="s">
        <v>124</v>
      </c>
      <c r="Y197" s="4" t="s">
        <v>112</v>
      </c>
      <c r="Z197" s="29">
        <v>2022</v>
      </c>
      <c r="AA197" s="4" t="s">
        <v>125</v>
      </c>
      <c r="AB197" s="4" t="s">
        <v>222</v>
      </c>
      <c r="AC197" s="4" t="s">
        <v>127</v>
      </c>
      <c r="AD197" s="4" t="s">
        <v>128</v>
      </c>
      <c r="AE197" s="4" t="s">
        <v>129</v>
      </c>
      <c r="AF197" s="4" t="s">
        <v>130</v>
      </c>
      <c r="AG197" s="4" t="s">
        <v>131</v>
      </c>
      <c r="AH197" s="4" t="s">
        <v>132</v>
      </c>
      <c r="AI197" s="4" t="s">
        <v>133</v>
      </c>
      <c r="AJ197" s="4" t="s">
        <v>134</v>
      </c>
      <c r="AK197" s="4" t="s">
        <v>135</v>
      </c>
      <c r="AL197" s="4" t="s">
        <v>136</v>
      </c>
      <c r="AM197" s="4" t="s">
        <v>137</v>
      </c>
      <c r="AN197" s="4" t="s">
        <v>138</v>
      </c>
      <c r="AO197" s="4" t="s">
        <v>139</v>
      </c>
      <c r="AP197" s="4" t="s">
        <v>116</v>
      </c>
      <c r="AQ197" s="4" t="s">
        <v>2770</v>
      </c>
      <c r="AR197" s="4" t="s">
        <v>76</v>
      </c>
      <c r="AS197" s="4" t="s">
        <v>2771</v>
      </c>
      <c r="AT197" s="4" t="s">
        <v>2772</v>
      </c>
      <c r="AU197" s="4" t="s">
        <v>2773</v>
      </c>
      <c r="AV197" s="4" t="s">
        <v>2774</v>
      </c>
      <c r="AW197" s="4" t="s">
        <v>116</v>
      </c>
      <c r="AX197" s="4" t="s">
        <v>116</v>
      </c>
      <c r="AY197" s="4" t="s">
        <v>116</v>
      </c>
      <c r="AZ197" s="4" t="s">
        <v>116</v>
      </c>
      <c r="BA197" s="4" t="s">
        <v>116</v>
      </c>
      <c r="BB197" s="4" t="s">
        <v>116</v>
      </c>
      <c r="BC197" s="4" t="s">
        <v>116</v>
      </c>
      <c r="BD197" s="4" t="s">
        <v>116</v>
      </c>
      <c r="BE197" s="4" t="s">
        <v>116</v>
      </c>
      <c r="BF197" s="4" t="s">
        <v>116</v>
      </c>
      <c r="BG197" s="4" t="s">
        <v>116</v>
      </c>
      <c r="BH197" s="4" t="s">
        <v>116</v>
      </c>
      <c r="BI197" s="4" t="s">
        <v>116</v>
      </c>
      <c r="BJ197" s="4" t="s">
        <v>116</v>
      </c>
      <c r="BK197" s="4" t="s">
        <v>116</v>
      </c>
      <c r="BL197" s="4" t="s">
        <v>116</v>
      </c>
      <c r="BM197" s="4" t="s">
        <v>116</v>
      </c>
      <c r="BN197" s="4" t="s">
        <v>116</v>
      </c>
      <c r="BO197" s="4" t="s">
        <v>116</v>
      </c>
      <c r="BP197" s="4" t="s">
        <v>116</v>
      </c>
      <c r="BQ197" s="4" t="s">
        <v>116</v>
      </c>
      <c r="BR197" s="4" t="s">
        <v>116</v>
      </c>
      <c r="BS197" s="4" t="s">
        <v>116</v>
      </c>
      <c r="BT197" s="4" t="s">
        <v>116</v>
      </c>
      <c r="BU197" s="4" t="s">
        <v>116</v>
      </c>
      <c r="BV197" s="4" t="s">
        <v>116</v>
      </c>
      <c r="BW197" s="4" t="s">
        <v>116</v>
      </c>
      <c r="BX197" s="4" t="s">
        <v>116</v>
      </c>
      <c r="BY197" s="4" t="s">
        <v>116</v>
      </c>
      <c r="BZ197" s="4" t="s">
        <v>116</v>
      </c>
      <c r="CA197" s="4" t="s">
        <v>116</v>
      </c>
    </row>
    <row r="198" spans="1:79" ht="20.100000000000001" customHeight="1" x14ac:dyDescent="0.2">
      <c r="A198" s="4" t="s">
        <v>2775</v>
      </c>
      <c r="B198" s="4" t="s">
        <v>112</v>
      </c>
      <c r="C198" s="29">
        <v>20250120</v>
      </c>
      <c r="D198" s="4" t="s">
        <v>2776</v>
      </c>
      <c r="E198" s="4" t="s">
        <v>2777</v>
      </c>
      <c r="F198" s="4" t="s">
        <v>1736</v>
      </c>
      <c r="G198" s="4" t="s">
        <v>116</v>
      </c>
      <c r="H198" s="4" t="s">
        <v>1737</v>
      </c>
      <c r="I198" s="4" t="s">
        <v>116</v>
      </c>
      <c r="J198" s="4" t="s">
        <v>116</v>
      </c>
      <c r="K198" s="4" t="s">
        <v>116</v>
      </c>
      <c r="L198" s="4" t="s">
        <v>116</v>
      </c>
      <c r="M198" s="5" t="s">
        <v>2618</v>
      </c>
      <c r="N198" s="5" t="s">
        <v>2778</v>
      </c>
      <c r="O198" s="4" t="s">
        <v>112</v>
      </c>
      <c r="P198" s="6" t="s">
        <v>120</v>
      </c>
      <c r="Q198" s="2" t="s">
        <v>120</v>
      </c>
      <c r="R198" s="4" t="s">
        <v>120</v>
      </c>
      <c r="S198" s="4" t="s">
        <v>2779</v>
      </c>
      <c r="T198" s="29">
        <v>9782409035883</v>
      </c>
      <c r="U198" s="4" t="s">
        <v>122</v>
      </c>
      <c r="V198" s="29">
        <v>9782409035876</v>
      </c>
      <c r="W198" s="4" t="s">
        <v>123</v>
      </c>
      <c r="X198" s="4" t="s">
        <v>124</v>
      </c>
      <c r="Y198" s="4" t="s">
        <v>112</v>
      </c>
      <c r="Z198" s="29">
        <v>2022</v>
      </c>
      <c r="AA198" s="4" t="s">
        <v>125</v>
      </c>
      <c r="AB198" s="4" t="s">
        <v>393</v>
      </c>
      <c r="AC198" s="4" t="s">
        <v>127</v>
      </c>
      <c r="AD198" s="4" t="s">
        <v>128</v>
      </c>
      <c r="AE198" s="4" t="s">
        <v>129</v>
      </c>
      <c r="AF198" s="4" t="s">
        <v>130</v>
      </c>
      <c r="AG198" s="4" t="s">
        <v>131</v>
      </c>
      <c r="AH198" s="4" t="s">
        <v>132</v>
      </c>
      <c r="AI198" s="4" t="s">
        <v>133</v>
      </c>
      <c r="AJ198" s="4" t="s">
        <v>134</v>
      </c>
      <c r="AK198" s="4" t="s">
        <v>135</v>
      </c>
      <c r="AL198" s="4" t="s">
        <v>136</v>
      </c>
      <c r="AM198" s="4" t="s">
        <v>137</v>
      </c>
      <c r="AN198" s="4" t="s">
        <v>138</v>
      </c>
      <c r="AO198" s="4" t="s">
        <v>139</v>
      </c>
      <c r="AP198" s="4" t="s">
        <v>116</v>
      </c>
      <c r="AQ198" s="4" t="s">
        <v>2780</v>
      </c>
      <c r="AR198" s="4" t="s">
        <v>76</v>
      </c>
      <c r="AS198" s="4" t="s">
        <v>2781</v>
      </c>
      <c r="AT198" s="4" t="s">
        <v>1743</v>
      </c>
      <c r="AU198" s="4" t="s">
        <v>1744</v>
      </c>
      <c r="AV198" s="4" t="s">
        <v>2782</v>
      </c>
      <c r="AW198" s="4" t="s">
        <v>2783</v>
      </c>
      <c r="AX198" s="4" t="s">
        <v>2784</v>
      </c>
      <c r="AY198" s="4" t="s">
        <v>2785</v>
      </c>
      <c r="AZ198" s="4" t="s">
        <v>2786</v>
      </c>
      <c r="BA198" s="4" t="s">
        <v>116</v>
      </c>
      <c r="BB198" s="4" t="s">
        <v>116</v>
      </c>
      <c r="BC198" s="4" t="s">
        <v>116</v>
      </c>
      <c r="BD198" s="4" t="s">
        <v>116</v>
      </c>
      <c r="BE198" s="4" t="s">
        <v>116</v>
      </c>
      <c r="BF198" s="4" t="s">
        <v>116</v>
      </c>
      <c r="BG198" s="4" t="s">
        <v>116</v>
      </c>
      <c r="BH198" s="4" t="s">
        <v>116</v>
      </c>
      <c r="BI198" s="4" t="s">
        <v>116</v>
      </c>
      <c r="BJ198" s="4" t="s">
        <v>116</v>
      </c>
      <c r="BK198" s="4" t="s">
        <v>116</v>
      </c>
      <c r="BL198" s="4" t="s">
        <v>116</v>
      </c>
      <c r="BM198" s="4" t="s">
        <v>116</v>
      </c>
      <c r="BN198" s="4" t="s">
        <v>116</v>
      </c>
      <c r="BO198" s="4" t="s">
        <v>116</v>
      </c>
      <c r="BP198" s="4" t="s">
        <v>116</v>
      </c>
      <c r="BQ198" s="4" t="s">
        <v>116</v>
      </c>
      <c r="BR198" s="4" t="s">
        <v>116</v>
      </c>
      <c r="BS198" s="4" t="s">
        <v>116</v>
      </c>
      <c r="BT198" s="4" t="s">
        <v>116</v>
      </c>
      <c r="BU198" s="4" t="s">
        <v>116</v>
      </c>
      <c r="BV198" s="4" t="s">
        <v>116</v>
      </c>
      <c r="BW198" s="4" t="s">
        <v>116</v>
      </c>
      <c r="BX198" s="4" t="s">
        <v>116</v>
      </c>
      <c r="BY198" s="4" t="s">
        <v>116</v>
      </c>
      <c r="BZ198" s="4" t="s">
        <v>116</v>
      </c>
      <c r="CA198" s="4" t="s">
        <v>116</v>
      </c>
    </row>
    <row r="199" spans="1:79" ht="20.100000000000001" customHeight="1" x14ac:dyDescent="0.2">
      <c r="A199" s="4" t="s">
        <v>2787</v>
      </c>
      <c r="B199" s="4" t="s">
        <v>112</v>
      </c>
      <c r="C199" s="29">
        <v>20250120</v>
      </c>
      <c r="D199" s="4" t="s">
        <v>2776</v>
      </c>
      <c r="E199" s="4" t="s">
        <v>2788</v>
      </c>
      <c r="F199" s="4" t="s">
        <v>1736</v>
      </c>
      <c r="G199" s="4" t="s">
        <v>116</v>
      </c>
      <c r="H199" s="4" t="s">
        <v>1737</v>
      </c>
      <c r="I199" s="4" t="s">
        <v>116</v>
      </c>
      <c r="J199" s="4" t="s">
        <v>116</v>
      </c>
      <c r="K199" s="4" t="s">
        <v>116</v>
      </c>
      <c r="L199" s="4" t="s">
        <v>116</v>
      </c>
      <c r="M199" s="5" t="s">
        <v>2618</v>
      </c>
      <c r="N199" s="5" t="s">
        <v>2789</v>
      </c>
      <c r="O199" s="4" t="s">
        <v>112</v>
      </c>
      <c r="P199" s="6" t="s">
        <v>120</v>
      </c>
      <c r="Q199" s="2" t="s">
        <v>120</v>
      </c>
      <c r="R199" s="4" t="s">
        <v>120</v>
      </c>
      <c r="S199" s="4" t="s">
        <v>2790</v>
      </c>
      <c r="T199" s="29">
        <v>9782409035845</v>
      </c>
      <c r="U199" s="4" t="s">
        <v>122</v>
      </c>
      <c r="V199" s="29">
        <v>9782409035838</v>
      </c>
      <c r="W199" s="4" t="s">
        <v>123</v>
      </c>
      <c r="X199" s="4" t="s">
        <v>124</v>
      </c>
      <c r="Y199" s="4" t="s">
        <v>112</v>
      </c>
      <c r="Z199" s="29">
        <v>2022</v>
      </c>
      <c r="AA199" s="4" t="s">
        <v>125</v>
      </c>
      <c r="AB199" s="4" t="s">
        <v>393</v>
      </c>
      <c r="AC199" s="4" t="s">
        <v>127</v>
      </c>
      <c r="AD199" s="4" t="s">
        <v>128</v>
      </c>
      <c r="AE199" s="4" t="s">
        <v>129</v>
      </c>
      <c r="AF199" s="4" t="s">
        <v>130</v>
      </c>
      <c r="AG199" s="4" t="s">
        <v>131</v>
      </c>
      <c r="AH199" s="4" t="s">
        <v>132</v>
      </c>
      <c r="AI199" s="4" t="s">
        <v>133</v>
      </c>
      <c r="AJ199" s="4" t="s">
        <v>134</v>
      </c>
      <c r="AK199" s="4" t="s">
        <v>135</v>
      </c>
      <c r="AL199" s="4" t="s">
        <v>136</v>
      </c>
      <c r="AM199" s="4" t="s">
        <v>137</v>
      </c>
      <c r="AN199" s="4" t="s">
        <v>138</v>
      </c>
      <c r="AO199" s="4" t="s">
        <v>139</v>
      </c>
      <c r="AP199" s="4" t="s">
        <v>116</v>
      </c>
      <c r="AQ199" s="4" t="s">
        <v>2791</v>
      </c>
      <c r="AR199" s="4" t="s">
        <v>76</v>
      </c>
      <c r="AS199" s="4" t="s">
        <v>2792</v>
      </c>
      <c r="AT199" s="4" t="s">
        <v>2781</v>
      </c>
      <c r="AU199" s="4" t="s">
        <v>2793</v>
      </c>
      <c r="AV199" s="4" t="s">
        <v>1743</v>
      </c>
      <c r="AW199" s="4" t="s">
        <v>1744</v>
      </c>
      <c r="AX199" s="4" t="s">
        <v>2782</v>
      </c>
      <c r="AY199" s="4" t="s">
        <v>2794</v>
      </c>
      <c r="AZ199" s="4" t="s">
        <v>2783</v>
      </c>
      <c r="BA199" s="4" t="s">
        <v>2785</v>
      </c>
      <c r="BB199" s="4" t="s">
        <v>2786</v>
      </c>
      <c r="BC199" s="4" t="s">
        <v>116</v>
      </c>
      <c r="BD199" s="4" t="s">
        <v>116</v>
      </c>
      <c r="BE199" s="4" t="s">
        <v>116</v>
      </c>
      <c r="BF199" s="4" t="s">
        <v>116</v>
      </c>
      <c r="BG199" s="4" t="s">
        <v>116</v>
      </c>
      <c r="BH199" s="4" t="s">
        <v>116</v>
      </c>
      <c r="BI199" s="4" t="s">
        <v>116</v>
      </c>
      <c r="BJ199" s="4" t="s">
        <v>116</v>
      </c>
      <c r="BK199" s="4" t="s">
        <v>116</v>
      </c>
      <c r="BL199" s="4" t="s">
        <v>116</v>
      </c>
      <c r="BM199" s="4" t="s">
        <v>116</v>
      </c>
      <c r="BN199" s="4" t="s">
        <v>116</v>
      </c>
      <c r="BO199" s="4" t="s">
        <v>116</v>
      </c>
      <c r="BP199" s="4" t="s">
        <v>116</v>
      </c>
      <c r="BQ199" s="4" t="s">
        <v>116</v>
      </c>
      <c r="BR199" s="4" t="s">
        <v>116</v>
      </c>
      <c r="BS199" s="4" t="s">
        <v>116</v>
      </c>
      <c r="BT199" s="4" t="s">
        <v>116</v>
      </c>
      <c r="BU199" s="4" t="s">
        <v>116</v>
      </c>
      <c r="BV199" s="4" t="s">
        <v>116</v>
      </c>
      <c r="BW199" s="4" t="s">
        <v>116</v>
      </c>
      <c r="BX199" s="4" t="s">
        <v>116</v>
      </c>
      <c r="BY199" s="4" t="s">
        <v>116</v>
      </c>
      <c r="BZ199" s="4" t="s">
        <v>116</v>
      </c>
      <c r="CA199" s="4" t="s">
        <v>116</v>
      </c>
    </row>
    <row r="200" spans="1:79" ht="20.100000000000001" customHeight="1" x14ac:dyDescent="0.2">
      <c r="A200" s="4" t="s">
        <v>2795</v>
      </c>
      <c r="B200" s="4" t="s">
        <v>112</v>
      </c>
      <c r="C200" s="29">
        <v>20250120</v>
      </c>
      <c r="D200" s="4" t="s">
        <v>2796</v>
      </c>
      <c r="E200" s="4" t="s">
        <v>116</v>
      </c>
      <c r="F200" s="4" t="s">
        <v>1736</v>
      </c>
      <c r="G200" s="4" t="s">
        <v>116</v>
      </c>
      <c r="H200" s="4" t="s">
        <v>1737</v>
      </c>
      <c r="I200" s="4" t="s">
        <v>116</v>
      </c>
      <c r="J200" s="4" t="s">
        <v>116</v>
      </c>
      <c r="K200" s="4" t="s">
        <v>116</v>
      </c>
      <c r="L200" s="4" t="s">
        <v>116</v>
      </c>
      <c r="M200" s="5" t="s">
        <v>2618</v>
      </c>
      <c r="N200" s="5" t="s">
        <v>2778</v>
      </c>
      <c r="O200" s="4" t="s">
        <v>112</v>
      </c>
      <c r="P200" s="6" t="s">
        <v>120</v>
      </c>
      <c r="Q200" s="2" t="s">
        <v>120</v>
      </c>
      <c r="R200" s="4" t="s">
        <v>120</v>
      </c>
      <c r="S200" s="4" t="s">
        <v>2797</v>
      </c>
      <c r="T200" s="29">
        <v>9782409036002</v>
      </c>
      <c r="U200" s="4" t="s">
        <v>122</v>
      </c>
      <c r="V200" s="29">
        <v>9782409035999</v>
      </c>
      <c r="W200" s="4" t="s">
        <v>123</v>
      </c>
      <c r="X200" s="4" t="s">
        <v>124</v>
      </c>
      <c r="Y200" s="4" t="s">
        <v>112</v>
      </c>
      <c r="Z200" s="29">
        <v>2022</v>
      </c>
      <c r="AA200" s="4" t="s">
        <v>125</v>
      </c>
      <c r="AB200" s="4" t="s">
        <v>393</v>
      </c>
      <c r="AC200" s="4" t="s">
        <v>127</v>
      </c>
      <c r="AD200" s="4" t="s">
        <v>128</v>
      </c>
      <c r="AE200" s="4" t="s">
        <v>129</v>
      </c>
      <c r="AF200" s="4" t="s">
        <v>130</v>
      </c>
      <c r="AG200" s="4" t="s">
        <v>131</v>
      </c>
      <c r="AH200" s="4" t="s">
        <v>132</v>
      </c>
      <c r="AI200" s="4" t="s">
        <v>133</v>
      </c>
      <c r="AJ200" s="4" t="s">
        <v>134</v>
      </c>
      <c r="AK200" s="4" t="s">
        <v>135</v>
      </c>
      <c r="AL200" s="4" t="s">
        <v>136</v>
      </c>
      <c r="AM200" s="4" t="s">
        <v>137</v>
      </c>
      <c r="AN200" s="4" t="s">
        <v>138</v>
      </c>
      <c r="AO200" s="4" t="s">
        <v>139</v>
      </c>
      <c r="AP200" s="4" t="s">
        <v>116</v>
      </c>
      <c r="AQ200" s="4" t="s">
        <v>2798</v>
      </c>
      <c r="AR200" s="4" t="s">
        <v>76</v>
      </c>
      <c r="AS200" s="4" t="s">
        <v>2799</v>
      </c>
      <c r="AT200" s="4" t="s">
        <v>2800</v>
      </c>
      <c r="AU200" s="4" t="s">
        <v>2640</v>
      </c>
      <c r="AV200" s="4" t="s">
        <v>2801</v>
      </c>
      <c r="AW200" s="4" t="s">
        <v>2802</v>
      </c>
      <c r="AX200" s="4" t="s">
        <v>1472</v>
      </c>
      <c r="AY200" s="4" t="s">
        <v>2803</v>
      </c>
      <c r="AZ200" s="4" t="s">
        <v>2804</v>
      </c>
      <c r="BA200" s="4" t="s">
        <v>2805</v>
      </c>
      <c r="BB200" s="4" t="s">
        <v>1743</v>
      </c>
      <c r="BC200" s="4" t="s">
        <v>1744</v>
      </c>
      <c r="BD200" s="4" t="s">
        <v>2806</v>
      </c>
      <c r="BE200" s="4" t="s">
        <v>2794</v>
      </c>
      <c r="BF200" s="4" t="s">
        <v>2807</v>
      </c>
      <c r="BG200" s="4" t="s">
        <v>2808</v>
      </c>
      <c r="BH200" s="4" t="s">
        <v>2809</v>
      </c>
      <c r="BI200" s="4" t="s">
        <v>2810</v>
      </c>
      <c r="BJ200" s="4" t="s">
        <v>1846</v>
      </c>
      <c r="BK200" s="4" t="s">
        <v>1752</v>
      </c>
      <c r="BL200" s="4" t="s">
        <v>2811</v>
      </c>
      <c r="BM200" s="4" t="s">
        <v>116</v>
      </c>
      <c r="BN200" s="4" t="s">
        <v>116</v>
      </c>
      <c r="BO200" s="4" t="s">
        <v>116</v>
      </c>
      <c r="BP200" s="4" t="s">
        <v>116</v>
      </c>
      <c r="BQ200" s="4" t="s">
        <v>116</v>
      </c>
      <c r="BR200" s="4" t="s">
        <v>116</v>
      </c>
      <c r="BS200" s="4" t="s">
        <v>116</v>
      </c>
      <c r="BT200" s="4" t="s">
        <v>116</v>
      </c>
      <c r="BU200" s="4" t="s">
        <v>116</v>
      </c>
      <c r="BV200" s="4" t="s">
        <v>116</v>
      </c>
      <c r="BW200" s="4" t="s">
        <v>116</v>
      </c>
      <c r="BX200" s="4" t="s">
        <v>116</v>
      </c>
      <c r="BY200" s="4" t="s">
        <v>116</v>
      </c>
      <c r="BZ200" s="4" t="s">
        <v>116</v>
      </c>
      <c r="CA200" s="4" t="s">
        <v>116</v>
      </c>
    </row>
    <row r="201" spans="1:79" ht="20.100000000000001" customHeight="1" x14ac:dyDescent="0.2">
      <c r="A201" s="4" t="s">
        <v>2812</v>
      </c>
      <c r="B201" s="4" t="s">
        <v>112</v>
      </c>
      <c r="C201" s="29">
        <v>20250120</v>
      </c>
      <c r="D201" s="4" t="s">
        <v>2813</v>
      </c>
      <c r="E201" s="4" t="s">
        <v>2814</v>
      </c>
      <c r="F201" s="4" t="s">
        <v>2815</v>
      </c>
      <c r="G201" s="4" t="s">
        <v>116</v>
      </c>
      <c r="H201" s="4" t="s">
        <v>2816</v>
      </c>
      <c r="I201" s="4" t="s">
        <v>116</v>
      </c>
      <c r="J201" s="4" t="s">
        <v>116</v>
      </c>
      <c r="K201" s="4" t="s">
        <v>116</v>
      </c>
      <c r="L201" s="4" t="s">
        <v>116</v>
      </c>
      <c r="M201" s="5" t="s">
        <v>2817</v>
      </c>
      <c r="N201" s="5" t="s">
        <v>2818</v>
      </c>
      <c r="O201" s="4" t="s">
        <v>112</v>
      </c>
      <c r="P201" s="6" t="s">
        <v>120</v>
      </c>
      <c r="Q201" s="2" t="s">
        <v>120</v>
      </c>
      <c r="R201" s="4" t="s">
        <v>120</v>
      </c>
      <c r="S201" s="4" t="s">
        <v>2819</v>
      </c>
      <c r="T201" s="29">
        <v>9782409036446</v>
      </c>
      <c r="U201" s="4" t="s">
        <v>122</v>
      </c>
      <c r="V201" s="29">
        <v>9782409036439</v>
      </c>
      <c r="W201" s="4" t="s">
        <v>123</v>
      </c>
      <c r="X201" s="4" t="s">
        <v>124</v>
      </c>
      <c r="Y201" s="4" t="s">
        <v>112</v>
      </c>
      <c r="Z201" s="29">
        <v>2022</v>
      </c>
      <c r="AA201" s="4" t="s">
        <v>125</v>
      </c>
      <c r="AB201" s="4" t="s">
        <v>222</v>
      </c>
      <c r="AC201" s="4" t="s">
        <v>127</v>
      </c>
      <c r="AD201" s="4" t="s">
        <v>128</v>
      </c>
      <c r="AE201" s="4" t="s">
        <v>129</v>
      </c>
      <c r="AF201" s="4" t="s">
        <v>130</v>
      </c>
      <c r="AG201" s="4" t="s">
        <v>131</v>
      </c>
      <c r="AH201" s="4" t="s">
        <v>132</v>
      </c>
      <c r="AI201" s="4" t="s">
        <v>133</v>
      </c>
      <c r="AJ201" s="4" t="s">
        <v>134</v>
      </c>
      <c r="AK201" s="4" t="s">
        <v>135</v>
      </c>
      <c r="AL201" s="4" t="s">
        <v>136</v>
      </c>
      <c r="AM201" s="4" t="s">
        <v>137</v>
      </c>
      <c r="AN201" s="4" t="s">
        <v>138</v>
      </c>
      <c r="AO201" s="4" t="s">
        <v>139</v>
      </c>
      <c r="AP201" s="4" t="s">
        <v>116</v>
      </c>
      <c r="AQ201" s="4" t="s">
        <v>2820</v>
      </c>
      <c r="AR201" s="4" t="s">
        <v>76</v>
      </c>
      <c r="AS201" s="4" t="s">
        <v>2821</v>
      </c>
      <c r="AT201" s="4" t="s">
        <v>2822</v>
      </c>
      <c r="AU201" s="4" t="s">
        <v>2823</v>
      </c>
      <c r="AV201" s="4" t="s">
        <v>2824</v>
      </c>
      <c r="AW201" s="4" t="s">
        <v>2825</v>
      </c>
      <c r="AX201" s="4" t="s">
        <v>2826</v>
      </c>
      <c r="AY201" s="4" t="s">
        <v>2827</v>
      </c>
      <c r="AZ201" s="4" t="s">
        <v>2828</v>
      </c>
      <c r="BA201" s="4" t="s">
        <v>2054</v>
      </c>
      <c r="BB201" s="4" t="s">
        <v>1342</v>
      </c>
      <c r="BC201" s="4" t="s">
        <v>163</v>
      </c>
      <c r="BD201" s="4" t="s">
        <v>116</v>
      </c>
      <c r="BE201" s="4" t="s">
        <v>116</v>
      </c>
      <c r="BF201" s="4" t="s">
        <v>116</v>
      </c>
      <c r="BG201" s="4" t="s">
        <v>116</v>
      </c>
      <c r="BH201" s="4" t="s">
        <v>116</v>
      </c>
      <c r="BI201" s="4" t="s">
        <v>116</v>
      </c>
      <c r="BJ201" s="4" t="s">
        <v>116</v>
      </c>
      <c r="BK201" s="4" t="s">
        <v>116</v>
      </c>
      <c r="BL201" s="4" t="s">
        <v>116</v>
      </c>
      <c r="BM201" s="4" t="s">
        <v>116</v>
      </c>
      <c r="BN201" s="4" t="s">
        <v>116</v>
      </c>
      <c r="BO201" s="4" t="s">
        <v>116</v>
      </c>
      <c r="BP201" s="4" t="s">
        <v>116</v>
      </c>
      <c r="BQ201" s="4" t="s">
        <v>116</v>
      </c>
      <c r="BR201" s="4" t="s">
        <v>116</v>
      </c>
      <c r="BS201" s="4" t="s">
        <v>116</v>
      </c>
      <c r="BT201" s="4" t="s">
        <v>116</v>
      </c>
      <c r="BU201" s="4" t="s">
        <v>116</v>
      </c>
      <c r="BV201" s="4" t="s">
        <v>116</v>
      </c>
      <c r="BW201" s="4" t="s">
        <v>116</v>
      </c>
      <c r="BX201" s="4" t="s">
        <v>116</v>
      </c>
      <c r="BY201" s="4" t="s">
        <v>116</v>
      </c>
      <c r="BZ201" s="4" t="s">
        <v>116</v>
      </c>
      <c r="CA201" s="4" t="s">
        <v>116</v>
      </c>
    </row>
    <row r="202" spans="1:79" ht="20.100000000000001" customHeight="1" x14ac:dyDescent="0.2">
      <c r="A202" s="4" t="s">
        <v>2829</v>
      </c>
      <c r="B202" s="4" t="s">
        <v>112</v>
      </c>
      <c r="C202" s="29">
        <v>20250120</v>
      </c>
      <c r="D202" s="4" t="s">
        <v>2830</v>
      </c>
      <c r="E202" s="4" t="s">
        <v>2831</v>
      </c>
      <c r="F202" s="4" t="s">
        <v>2832</v>
      </c>
      <c r="G202" s="4" t="s">
        <v>116</v>
      </c>
      <c r="H202" s="4" t="s">
        <v>2833</v>
      </c>
      <c r="I202" s="4" t="s">
        <v>2834</v>
      </c>
      <c r="J202" s="4" t="s">
        <v>116</v>
      </c>
      <c r="K202" s="4" t="s">
        <v>116</v>
      </c>
      <c r="L202" s="4" t="s">
        <v>116</v>
      </c>
      <c r="M202" s="5" t="s">
        <v>2659</v>
      </c>
      <c r="N202" s="5" t="s">
        <v>2835</v>
      </c>
      <c r="O202" s="4" t="s">
        <v>112</v>
      </c>
      <c r="P202" s="6" t="s">
        <v>120</v>
      </c>
      <c r="Q202" s="2" t="s">
        <v>120</v>
      </c>
      <c r="R202" s="4" t="s">
        <v>120</v>
      </c>
      <c r="S202" s="4" t="s">
        <v>2836</v>
      </c>
      <c r="T202" s="29">
        <v>9782409033650</v>
      </c>
      <c r="U202" s="4" t="s">
        <v>122</v>
      </c>
      <c r="V202" s="29">
        <v>9782409033643</v>
      </c>
      <c r="W202" s="4" t="s">
        <v>123</v>
      </c>
      <c r="X202" s="4" t="s">
        <v>124</v>
      </c>
      <c r="Y202" s="4" t="s">
        <v>112</v>
      </c>
      <c r="Z202" s="29">
        <v>2022</v>
      </c>
      <c r="AA202" s="4" t="s">
        <v>125</v>
      </c>
      <c r="AB202" s="4" t="s">
        <v>292</v>
      </c>
      <c r="AC202" s="4" t="s">
        <v>127</v>
      </c>
      <c r="AD202" s="4" t="s">
        <v>128</v>
      </c>
      <c r="AE202" s="4" t="s">
        <v>129</v>
      </c>
      <c r="AF202" s="4" t="s">
        <v>130</v>
      </c>
      <c r="AG202" s="4" t="s">
        <v>131</v>
      </c>
      <c r="AH202" s="4" t="s">
        <v>132</v>
      </c>
      <c r="AI202" s="4" t="s">
        <v>133</v>
      </c>
      <c r="AJ202" s="4" t="s">
        <v>134</v>
      </c>
      <c r="AK202" s="4" t="s">
        <v>135</v>
      </c>
      <c r="AL202" s="4" t="s">
        <v>136</v>
      </c>
      <c r="AM202" s="4" t="s">
        <v>137</v>
      </c>
      <c r="AN202" s="4" t="s">
        <v>138</v>
      </c>
      <c r="AO202" s="4" t="s">
        <v>139</v>
      </c>
      <c r="AP202" s="4" t="s">
        <v>116</v>
      </c>
      <c r="AQ202" s="4" t="s">
        <v>2837</v>
      </c>
      <c r="AR202" s="4" t="s">
        <v>76</v>
      </c>
      <c r="AS202" s="4" t="s">
        <v>2838</v>
      </c>
      <c r="AT202" s="4" t="s">
        <v>2839</v>
      </c>
      <c r="AU202" s="4" t="s">
        <v>2840</v>
      </c>
      <c r="AV202" s="4" t="s">
        <v>2841</v>
      </c>
      <c r="AW202" s="4" t="s">
        <v>116</v>
      </c>
      <c r="AX202" s="4" t="s">
        <v>116</v>
      </c>
      <c r="AY202" s="4" t="s">
        <v>116</v>
      </c>
      <c r="AZ202" s="4" t="s">
        <v>116</v>
      </c>
      <c r="BA202" s="4" t="s">
        <v>116</v>
      </c>
      <c r="BB202" s="4" t="s">
        <v>116</v>
      </c>
      <c r="BC202" s="4" t="s">
        <v>116</v>
      </c>
      <c r="BD202" s="4" t="s">
        <v>116</v>
      </c>
      <c r="BE202" s="4" t="s">
        <v>116</v>
      </c>
      <c r="BF202" s="4" t="s">
        <v>116</v>
      </c>
      <c r="BG202" s="4" t="s">
        <v>116</v>
      </c>
      <c r="BH202" s="4" t="s">
        <v>116</v>
      </c>
      <c r="BI202" s="4" t="s">
        <v>116</v>
      </c>
      <c r="BJ202" s="4" t="s">
        <v>116</v>
      </c>
      <c r="BK202" s="4" t="s">
        <v>116</v>
      </c>
      <c r="BL202" s="4" t="s">
        <v>116</v>
      </c>
      <c r="BM202" s="4" t="s">
        <v>116</v>
      </c>
      <c r="BN202" s="4" t="s">
        <v>116</v>
      </c>
      <c r="BO202" s="4" t="s">
        <v>116</v>
      </c>
      <c r="BP202" s="4" t="s">
        <v>116</v>
      </c>
      <c r="BQ202" s="4" t="s">
        <v>116</v>
      </c>
      <c r="BR202" s="4" t="s">
        <v>116</v>
      </c>
      <c r="BS202" s="4" t="s">
        <v>116</v>
      </c>
      <c r="BT202" s="4" t="s">
        <v>116</v>
      </c>
      <c r="BU202" s="4" t="s">
        <v>116</v>
      </c>
      <c r="BV202" s="4" t="s">
        <v>116</v>
      </c>
      <c r="BW202" s="4" t="s">
        <v>116</v>
      </c>
      <c r="BX202" s="4" t="s">
        <v>116</v>
      </c>
      <c r="BY202" s="4" t="s">
        <v>116</v>
      </c>
      <c r="BZ202" s="4" t="s">
        <v>116</v>
      </c>
      <c r="CA202" s="4" t="s">
        <v>116</v>
      </c>
    </row>
    <row r="203" spans="1:79" ht="20.100000000000001" customHeight="1" x14ac:dyDescent="0.2">
      <c r="A203" s="4" t="s">
        <v>2842</v>
      </c>
      <c r="B203" s="4" t="s">
        <v>112</v>
      </c>
      <c r="C203" s="29">
        <v>20250120</v>
      </c>
      <c r="D203" s="4" t="s">
        <v>2843</v>
      </c>
      <c r="E203" s="4" t="s">
        <v>2844</v>
      </c>
      <c r="F203" s="4" t="s">
        <v>687</v>
      </c>
      <c r="G203" s="4" t="s">
        <v>116</v>
      </c>
      <c r="H203" s="4" t="s">
        <v>688</v>
      </c>
      <c r="I203" s="4" t="s">
        <v>116</v>
      </c>
      <c r="J203" s="4" t="s">
        <v>116</v>
      </c>
      <c r="K203" s="4" t="s">
        <v>116</v>
      </c>
      <c r="L203" s="4" t="s">
        <v>116</v>
      </c>
      <c r="M203" s="5" t="s">
        <v>2659</v>
      </c>
      <c r="N203" s="5" t="s">
        <v>2327</v>
      </c>
      <c r="O203" s="4" t="s">
        <v>112</v>
      </c>
      <c r="P203" s="6" t="s">
        <v>120</v>
      </c>
      <c r="Q203" s="2" t="s">
        <v>120</v>
      </c>
      <c r="R203" s="4" t="s">
        <v>120</v>
      </c>
      <c r="S203" s="4" t="s">
        <v>2845</v>
      </c>
      <c r="T203" s="29">
        <v>9782409033797</v>
      </c>
      <c r="U203" s="4" t="s">
        <v>122</v>
      </c>
      <c r="V203" s="29">
        <v>9782409033780</v>
      </c>
      <c r="W203" s="4" t="s">
        <v>123</v>
      </c>
      <c r="X203" s="4" t="s">
        <v>124</v>
      </c>
      <c r="Y203" s="4" t="s">
        <v>112</v>
      </c>
      <c r="Z203" s="29">
        <v>2022</v>
      </c>
      <c r="AA203" s="4" t="s">
        <v>125</v>
      </c>
      <c r="AB203" s="4" t="s">
        <v>149</v>
      </c>
      <c r="AC203" s="4" t="s">
        <v>127</v>
      </c>
      <c r="AD203" s="4" t="s">
        <v>128</v>
      </c>
      <c r="AE203" s="4" t="s">
        <v>129</v>
      </c>
      <c r="AF203" s="4" t="s">
        <v>130</v>
      </c>
      <c r="AG203" s="4" t="s">
        <v>131</v>
      </c>
      <c r="AH203" s="4" t="s">
        <v>132</v>
      </c>
      <c r="AI203" s="4" t="s">
        <v>133</v>
      </c>
      <c r="AJ203" s="4" t="s">
        <v>134</v>
      </c>
      <c r="AK203" s="4" t="s">
        <v>135</v>
      </c>
      <c r="AL203" s="4" t="s">
        <v>136</v>
      </c>
      <c r="AM203" s="4" t="s">
        <v>137</v>
      </c>
      <c r="AN203" s="4" t="s">
        <v>138</v>
      </c>
      <c r="AO203" s="4" t="s">
        <v>139</v>
      </c>
      <c r="AP203" s="4" t="s">
        <v>116</v>
      </c>
      <c r="AQ203" s="4" t="s">
        <v>2846</v>
      </c>
      <c r="AR203" s="4" t="s">
        <v>76</v>
      </c>
      <c r="AS203" s="4" t="s">
        <v>2847</v>
      </c>
      <c r="AT203" s="4" t="s">
        <v>2848</v>
      </c>
      <c r="AU203" s="4" t="s">
        <v>2849</v>
      </c>
      <c r="AV203" s="4" t="s">
        <v>2850</v>
      </c>
      <c r="AW203" s="4" t="s">
        <v>1702</v>
      </c>
      <c r="AX203" s="4" t="s">
        <v>734</v>
      </c>
      <c r="AY203" s="4" t="s">
        <v>599</v>
      </c>
      <c r="AZ203" s="4" t="s">
        <v>2851</v>
      </c>
      <c r="BA203" s="4" t="s">
        <v>736</v>
      </c>
      <c r="BB203" s="4" t="s">
        <v>2852</v>
      </c>
      <c r="BC203" s="4" t="s">
        <v>2853</v>
      </c>
      <c r="BD203" s="4" t="s">
        <v>116</v>
      </c>
      <c r="BE203" s="4" t="s">
        <v>116</v>
      </c>
      <c r="BF203" s="4" t="s">
        <v>116</v>
      </c>
      <c r="BG203" s="4" t="s">
        <v>116</v>
      </c>
      <c r="BH203" s="4" t="s">
        <v>116</v>
      </c>
      <c r="BI203" s="4" t="s">
        <v>116</v>
      </c>
      <c r="BJ203" s="4" t="s">
        <v>116</v>
      </c>
      <c r="BK203" s="4" t="s">
        <v>116</v>
      </c>
      <c r="BL203" s="4" t="s">
        <v>116</v>
      </c>
      <c r="BM203" s="4" t="s">
        <v>116</v>
      </c>
      <c r="BN203" s="4" t="s">
        <v>116</v>
      </c>
      <c r="BO203" s="4" t="s">
        <v>116</v>
      </c>
      <c r="BP203" s="4" t="s">
        <v>116</v>
      </c>
      <c r="BQ203" s="4" t="s">
        <v>116</v>
      </c>
      <c r="BR203" s="4" t="s">
        <v>116</v>
      </c>
      <c r="BS203" s="4" t="s">
        <v>116</v>
      </c>
      <c r="BT203" s="4" t="s">
        <v>116</v>
      </c>
      <c r="BU203" s="4" t="s">
        <v>116</v>
      </c>
      <c r="BV203" s="4" t="s">
        <v>116</v>
      </c>
      <c r="BW203" s="4" t="s">
        <v>116</v>
      </c>
      <c r="BX203" s="4" t="s">
        <v>116</v>
      </c>
      <c r="BY203" s="4" t="s">
        <v>116</v>
      </c>
      <c r="BZ203" s="4" t="s">
        <v>116</v>
      </c>
      <c r="CA203" s="4" t="s">
        <v>116</v>
      </c>
    </row>
    <row r="204" spans="1:79" ht="20.100000000000001" customHeight="1" x14ac:dyDescent="0.2">
      <c r="A204" s="4" t="s">
        <v>2854</v>
      </c>
      <c r="B204" s="4" t="s">
        <v>112</v>
      </c>
      <c r="C204" s="29">
        <v>20250120</v>
      </c>
      <c r="D204" s="4" t="s">
        <v>2855</v>
      </c>
      <c r="E204" s="4" t="s">
        <v>2856</v>
      </c>
      <c r="F204" s="4" t="s">
        <v>2857</v>
      </c>
      <c r="G204" s="4" t="s">
        <v>116</v>
      </c>
      <c r="H204" s="4" t="s">
        <v>2377</v>
      </c>
      <c r="I204" s="4" t="s">
        <v>995</v>
      </c>
      <c r="J204" s="4" t="s">
        <v>116</v>
      </c>
      <c r="K204" s="4" t="s">
        <v>116</v>
      </c>
      <c r="L204" s="4" t="s">
        <v>116</v>
      </c>
      <c r="M204" s="5" t="s">
        <v>2618</v>
      </c>
      <c r="N204" s="5" t="s">
        <v>2858</v>
      </c>
      <c r="O204" s="4" t="s">
        <v>112</v>
      </c>
      <c r="P204" s="6" t="s">
        <v>120</v>
      </c>
      <c r="Q204" s="2" t="s">
        <v>120</v>
      </c>
      <c r="R204" s="4" t="s">
        <v>120</v>
      </c>
      <c r="S204" s="4" t="s">
        <v>2859</v>
      </c>
      <c r="T204" s="29">
        <v>9782409036149</v>
      </c>
      <c r="U204" s="4" t="s">
        <v>122</v>
      </c>
      <c r="V204" s="29">
        <v>9782409036132</v>
      </c>
      <c r="W204" s="4" t="s">
        <v>123</v>
      </c>
      <c r="X204" s="4" t="s">
        <v>124</v>
      </c>
      <c r="Y204" s="4" t="s">
        <v>112</v>
      </c>
      <c r="Z204" s="29">
        <v>2022</v>
      </c>
      <c r="AA204" s="4" t="s">
        <v>125</v>
      </c>
      <c r="AB204" s="4" t="s">
        <v>149</v>
      </c>
      <c r="AC204" s="4" t="s">
        <v>127</v>
      </c>
      <c r="AD204" s="4" t="s">
        <v>128</v>
      </c>
      <c r="AE204" s="4" t="s">
        <v>129</v>
      </c>
      <c r="AF204" s="4" t="s">
        <v>130</v>
      </c>
      <c r="AG204" s="4" t="s">
        <v>131</v>
      </c>
      <c r="AH204" s="4" t="s">
        <v>132</v>
      </c>
      <c r="AI204" s="4" t="s">
        <v>133</v>
      </c>
      <c r="AJ204" s="4" t="s">
        <v>134</v>
      </c>
      <c r="AK204" s="4" t="s">
        <v>135</v>
      </c>
      <c r="AL204" s="4" t="s">
        <v>136</v>
      </c>
      <c r="AM204" s="4" t="s">
        <v>137</v>
      </c>
      <c r="AN204" s="4" t="s">
        <v>138</v>
      </c>
      <c r="AO204" s="4" t="s">
        <v>139</v>
      </c>
      <c r="AP204" s="4" t="s">
        <v>116</v>
      </c>
      <c r="AQ204" s="4" t="s">
        <v>2860</v>
      </c>
      <c r="AR204" s="4" t="s">
        <v>76</v>
      </c>
      <c r="AS204" s="4" t="s">
        <v>2861</v>
      </c>
      <c r="AT204" s="4" t="s">
        <v>2862</v>
      </c>
      <c r="AU204" s="4" t="s">
        <v>2863</v>
      </c>
      <c r="AV204" s="4" t="s">
        <v>2864</v>
      </c>
      <c r="AW204" s="4" t="s">
        <v>116</v>
      </c>
      <c r="AX204" s="4" t="s">
        <v>116</v>
      </c>
      <c r="AY204" s="4" t="s">
        <v>116</v>
      </c>
      <c r="AZ204" s="4" t="s">
        <v>116</v>
      </c>
      <c r="BA204" s="4" t="s">
        <v>116</v>
      </c>
      <c r="BB204" s="4" t="s">
        <v>116</v>
      </c>
      <c r="BC204" s="4" t="s">
        <v>116</v>
      </c>
      <c r="BD204" s="4" t="s">
        <v>116</v>
      </c>
      <c r="BE204" s="4" t="s">
        <v>116</v>
      </c>
      <c r="BF204" s="4" t="s">
        <v>116</v>
      </c>
      <c r="BG204" s="4" t="s">
        <v>116</v>
      </c>
      <c r="BH204" s="4" t="s">
        <v>116</v>
      </c>
      <c r="BI204" s="4" t="s">
        <v>116</v>
      </c>
      <c r="BJ204" s="4" t="s">
        <v>116</v>
      </c>
      <c r="BK204" s="4" t="s">
        <v>116</v>
      </c>
      <c r="BL204" s="4" t="s">
        <v>116</v>
      </c>
      <c r="BM204" s="4" t="s">
        <v>116</v>
      </c>
      <c r="BN204" s="4" t="s">
        <v>116</v>
      </c>
      <c r="BO204" s="4" t="s">
        <v>116</v>
      </c>
      <c r="BP204" s="4" t="s">
        <v>116</v>
      </c>
      <c r="BQ204" s="4" t="s">
        <v>116</v>
      </c>
      <c r="BR204" s="4" t="s">
        <v>116</v>
      </c>
      <c r="BS204" s="4" t="s">
        <v>116</v>
      </c>
      <c r="BT204" s="4" t="s">
        <v>116</v>
      </c>
      <c r="BU204" s="4" t="s">
        <v>116</v>
      </c>
      <c r="BV204" s="4" t="s">
        <v>116</v>
      </c>
      <c r="BW204" s="4" t="s">
        <v>116</v>
      </c>
      <c r="BX204" s="4" t="s">
        <v>116</v>
      </c>
      <c r="BY204" s="4" t="s">
        <v>116</v>
      </c>
      <c r="BZ204" s="4" t="s">
        <v>116</v>
      </c>
      <c r="CA204" s="4" t="s">
        <v>116</v>
      </c>
    </row>
    <row r="205" spans="1:79" ht="20.100000000000001" customHeight="1" x14ac:dyDescent="0.2">
      <c r="A205" s="4" t="s">
        <v>2865</v>
      </c>
      <c r="B205" s="4" t="s">
        <v>112</v>
      </c>
      <c r="C205" s="29">
        <v>20250120</v>
      </c>
      <c r="D205" s="4" t="s">
        <v>2866</v>
      </c>
      <c r="E205" s="4" t="s">
        <v>2867</v>
      </c>
      <c r="F205" s="4" t="s">
        <v>2868</v>
      </c>
      <c r="G205" s="4" t="s">
        <v>116</v>
      </c>
      <c r="H205" s="4" t="s">
        <v>2869</v>
      </c>
      <c r="I205" s="4" t="s">
        <v>2870</v>
      </c>
      <c r="J205" s="4" t="s">
        <v>2871</v>
      </c>
      <c r="K205" s="4" t="s">
        <v>116</v>
      </c>
      <c r="L205" s="4" t="s">
        <v>116</v>
      </c>
      <c r="M205" s="5" t="s">
        <v>2635</v>
      </c>
      <c r="N205" s="5" t="s">
        <v>1777</v>
      </c>
      <c r="O205" s="4" t="s">
        <v>112</v>
      </c>
      <c r="P205" s="6" t="s">
        <v>120</v>
      </c>
      <c r="Q205" s="2" t="s">
        <v>120</v>
      </c>
      <c r="R205" s="4" t="s">
        <v>120</v>
      </c>
      <c r="S205" s="4" t="s">
        <v>2872</v>
      </c>
      <c r="T205" s="29">
        <v>9782409034091</v>
      </c>
      <c r="U205" s="4" t="s">
        <v>122</v>
      </c>
      <c r="V205" s="29">
        <v>9782409034084</v>
      </c>
      <c r="W205" s="4" t="s">
        <v>123</v>
      </c>
      <c r="X205" s="4" t="s">
        <v>124</v>
      </c>
      <c r="Y205" s="4" t="s">
        <v>112</v>
      </c>
      <c r="Z205" s="29">
        <v>2022</v>
      </c>
      <c r="AA205" s="4" t="s">
        <v>125</v>
      </c>
      <c r="AB205" s="4" t="s">
        <v>149</v>
      </c>
      <c r="AC205" s="4" t="s">
        <v>127</v>
      </c>
      <c r="AD205" s="4" t="s">
        <v>128</v>
      </c>
      <c r="AE205" s="4" t="s">
        <v>129</v>
      </c>
      <c r="AF205" s="4" t="s">
        <v>130</v>
      </c>
      <c r="AG205" s="4" t="s">
        <v>131</v>
      </c>
      <c r="AH205" s="4" t="s">
        <v>132</v>
      </c>
      <c r="AI205" s="4" t="s">
        <v>133</v>
      </c>
      <c r="AJ205" s="4" t="s">
        <v>134</v>
      </c>
      <c r="AK205" s="4" t="s">
        <v>135</v>
      </c>
      <c r="AL205" s="4" t="s">
        <v>136</v>
      </c>
      <c r="AM205" s="4" t="s">
        <v>137</v>
      </c>
      <c r="AN205" s="4" t="s">
        <v>138</v>
      </c>
      <c r="AO205" s="4" t="s">
        <v>139</v>
      </c>
      <c r="AP205" s="4" t="s">
        <v>116</v>
      </c>
      <c r="AQ205" s="4" t="s">
        <v>2873</v>
      </c>
      <c r="AR205" s="4" t="s">
        <v>76</v>
      </c>
      <c r="AS205" s="4" t="s">
        <v>2874</v>
      </c>
      <c r="AT205" s="4" t="s">
        <v>784</v>
      </c>
      <c r="AU205" s="4" t="s">
        <v>2174</v>
      </c>
      <c r="AV205" s="4" t="s">
        <v>2875</v>
      </c>
      <c r="AW205" s="4" t="s">
        <v>116</v>
      </c>
      <c r="AX205" s="4" t="s">
        <v>116</v>
      </c>
      <c r="AY205" s="4" t="s">
        <v>116</v>
      </c>
      <c r="AZ205" s="4" t="s">
        <v>116</v>
      </c>
      <c r="BA205" s="4" t="s">
        <v>116</v>
      </c>
      <c r="BB205" s="4" t="s">
        <v>116</v>
      </c>
      <c r="BC205" s="4" t="s">
        <v>116</v>
      </c>
      <c r="BD205" s="4" t="s">
        <v>116</v>
      </c>
      <c r="BE205" s="4" t="s">
        <v>116</v>
      </c>
      <c r="BF205" s="4" t="s">
        <v>116</v>
      </c>
      <c r="BG205" s="4" t="s">
        <v>116</v>
      </c>
      <c r="BH205" s="4" t="s">
        <v>116</v>
      </c>
      <c r="BI205" s="4" t="s">
        <v>116</v>
      </c>
      <c r="BJ205" s="4" t="s">
        <v>116</v>
      </c>
      <c r="BK205" s="4" t="s">
        <v>116</v>
      </c>
      <c r="BL205" s="4" t="s">
        <v>116</v>
      </c>
      <c r="BM205" s="4" t="s">
        <v>116</v>
      </c>
      <c r="BN205" s="4" t="s">
        <v>116</v>
      </c>
      <c r="BO205" s="4" t="s">
        <v>116</v>
      </c>
      <c r="BP205" s="4" t="s">
        <v>116</v>
      </c>
      <c r="BQ205" s="4" t="s">
        <v>116</v>
      </c>
      <c r="BR205" s="4" t="s">
        <v>116</v>
      </c>
      <c r="BS205" s="4" t="s">
        <v>116</v>
      </c>
      <c r="BT205" s="4" t="s">
        <v>116</v>
      </c>
      <c r="BU205" s="4" t="s">
        <v>116</v>
      </c>
      <c r="BV205" s="4" t="s">
        <v>116</v>
      </c>
      <c r="BW205" s="4" t="s">
        <v>116</v>
      </c>
      <c r="BX205" s="4" t="s">
        <v>116</v>
      </c>
      <c r="BY205" s="4" t="s">
        <v>116</v>
      </c>
      <c r="BZ205" s="4" t="s">
        <v>116</v>
      </c>
      <c r="CA205" s="4" t="s">
        <v>116</v>
      </c>
    </row>
    <row r="206" spans="1:79" ht="20.100000000000001" customHeight="1" x14ac:dyDescent="0.2">
      <c r="A206" s="4" t="s">
        <v>2876</v>
      </c>
      <c r="B206" s="4" t="s">
        <v>112</v>
      </c>
      <c r="C206" s="29">
        <v>20250120</v>
      </c>
      <c r="D206" s="4" t="s">
        <v>2877</v>
      </c>
      <c r="E206" s="4" t="s">
        <v>993</v>
      </c>
      <c r="F206" s="4" t="s">
        <v>994</v>
      </c>
      <c r="G206" s="4" t="s">
        <v>116</v>
      </c>
      <c r="H206" s="4" t="s">
        <v>995</v>
      </c>
      <c r="I206" s="4" t="s">
        <v>116</v>
      </c>
      <c r="J206" s="4" t="s">
        <v>116</v>
      </c>
      <c r="K206" s="4" t="s">
        <v>116</v>
      </c>
      <c r="L206" s="4" t="s">
        <v>116</v>
      </c>
      <c r="M206" s="5" t="s">
        <v>2659</v>
      </c>
      <c r="N206" s="5" t="s">
        <v>2878</v>
      </c>
      <c r="O206" s="4" t="s">
        <v>112</v>
      </c>
      <c r="P206" s="6" t="s">
        <v>120</v>
      </c>
      <c r="Q206" s="2" t="s">
        <v>120</v>
      </c>
      <c r="R206" s="4" t="s">
        <v>120</v>
      </c>
      <c r="S206" s="4" t="s">
        <v>2879</v>
      </c>
      <c r="T206" s="29">
        <v>9782409033711</v>
      </c>
      <c r="U206" s="4" t="s">
        <v>122</v>
      </c>
      <c r="V206" s="29">
        <v>9782409033704</v>
      </c>
      <c r="W206" s="4" t="s">
        <v>123</v>
      </c>
      <c r="X206" s="4" t="s">
        <v>124</v>
      </c>
      <c r="Y206" s="4" t="s">
        <v>112</v>
      </c>
      <c r="Z206" s="29">
        <v>2022</v>
      </c>
      <c r="AA206" s="4" t="s">
        <v>125</v>
      </c>
      <c r="AB206" s="4" t="s">
        <v>222</v>
      </c>
      <c r="AC206" s="4" t="s">
        <v>127</v>
      </c>
      <c r="AD206" s="4" t="s">
        <v>128</v>
      </c>
      <c r="AE206" s="4" t="s">
        <v>129</v>
      </c>
      <c r="AF206" s="4" t="s">
        <v>130</v>
      </c>
      <c r="AG206" s="4" t="s">
        <v>131</v>
      </c>
      <c r="AH206" s="4" t="s">
        <v>132</v>
      </c>
      <c r="AI206" s="4" t="s">
        <v>133</v>
      </c>
      <c r="AJ206" s="4" t="s">
        <v>134</v>
      </c>
      <c r="AK206" s="4" t="s">
        <v>135</v>
      </c>
      <c r="AL206" s="4" t="s">
        <v>136</v>
      </c>
      <c r="AM206" s="4" t="s">
        <v>137</v>
      </c>
      <c r="AN206" s="4" t="s">
        <v>138</v>
      </c>
      <c r="AO206" s="4" t="s">
        <v>139</v>
      </c>
      <c r="AP206" s="4" t="s">
        <v>116</v>
      </c>
      <c r="AQ206" s="4" t="s">
        <v>2880</v>
      </c>
      <c r="AR206" s="4" t="s">
        <v>76</v>
      </c>
      <c r="AS206" s="4" t="s">
        <v>921</v>
      </c>
      <c r="AT206" s="4" t="s">
        <v>999</v>
      </c>
      <c r="AU206" s="4" t="s">
        <v>1000</v>
      </c>
      <c r="AV206" s="4" t="s">
        <v>922</v>
      </c>
      <c r="AW206" s="4" t="s">
        <v>1001</v>
      </c>
      <c r="AX206" s="4" t="s">
        <v>924</v>
      </c>
      <c r="AY206" s="4" t="s">
        <v>926</v>
      </c>
      <c r="AZ206" s="4" t="s">
        <v>930</v>
      </c>
      <c r="BA206" s="4" t="s">
        <v>1002</v>
      </c>
      <c r="BB206" s="4" t="s">
        <v>931</v>
      </c>
      <c r="BC206" s="4" t="s">
        <v>769</v>
      </c>
      <c r="BD206" s="4" t="s">
        <v>1003</v>
      </c>
      <c r="BE206" s="4" t="s">
        <v>1004</v>
      </c>
      <c r="BF206" s="4" t="s">
        <v>1005</v>
      </c>
      <c r="BG206" s="4" t="s">
        <v>1006</v>
      </c>
      <c r="BH206" s="4" t="s">
        <v>1007</v>
      </c>
      <c r="BI206" s="4" t="s">
        <v>116</v>
      </c>
      <c r="BJ206" s="4" t="s">
        <v>116</v>
      </c>
      <c r="BK206" s="4" t="s">
        <v>116</v>
      </c>
      <c r="BL206" s="4" t="s">
        <v>116</v>
      </c>
      <c r="BM206" s="4" t="s">
        <v>116</v>
      </c>
      <c r="BN206" s="4" t="s">
        <v>116</v>
      </c>
      <c r="BO206" s="4" t="s">
        <v>116</v>
      </c>
      <c r="BP206" s="4" t="s">
        <v>116</v>
      </c>
      <c r="BQ206" s="4" t="s">
        <v>116</v>
      </c>
      <c r="BR206" s="4" t="s">
        <v>116</v>
      </c>
      <c r="BS206" s="4" t="s">
        <v>116</v>
      </c>
      <c r="BT206" s="4" t="s">
        <v>116</v>
      </c>
      <c r="BU206" s="4" t="s">
        <v>116</v>
      </c>
      <c r="BV206" s="4" t="s">
        <v>116</v>
      </c>
      <c r="BW206" s="4" t="s">
        <v>116</v>
      </c>
      <c r="BX206" s="4" t="s">
        <v>116</v>
      </c>
      <c r="BY206" s="4" t="s">
        <v>116</v>
      </c>
      <c r="BZ206" s="4" t="s">
        <v>116</v>
      </c>
      <c r="CA206" s="4" t="s">
        <v>116</v>
      </c>
    </row>
    <row r="207" spans="1:79" ht="20.100000000000001" customHeight="1" x14ac:dyDescent="0.2">
      <c r="A207" s="4" t="s">
        <v>2881</v>
      </c>
      <c r="B207" s="4" t="s">
        <v>112</v>
      </c>
      <c r="C207" s="29">
        <v>20250120</v>
      </c>
      <c r="D207" s="4" t="s">
        <v>2882</v>
      </c>
      <c r="E207" s="4" t="s">
        <v>2883</v>
      </c>
      <c r="F207" s="4" t="s">
        <v>1533</v>
      </c>
      <c r="G207" s="4" t="s">
        <v>116</v>
      </c>
      <c r="H207" s="4" t="s">
        <v>1534</v>
      </c>
      <c r="I207" s="4" t="s">
        <v>116</v>
      </c>
      <c r="J207" s="4" t="s">
        <v>116</v>
      </c>
      <c r="K207" s="4" t="s">
        <v>116</v>
      </c>
      <c r="L207" s="4" t="s">
        <v>116</v>
      </c>
      <c r="M207" s="5" t="s">
        <v>2635</v>
      </c>
      <c r="N207" s="5" t="s">
        <v>2884</v>
      </c>
      <c r="O207" s="4" t="s">
        <v>112</v>
      </c>
      <c r="P207" s="6" t="s">
        <v>120</v>
      </c>
      <c r="Q207" s="2" t="s">
        <v>120</v>
      </c>
      <c r="R207" s="4" t="s">
        <v>120</v>
      </c>
      <c r="S207" s="4" t="s">
        <v>2885</v>
      </c>
      <c r="T207" s="29">
        <v>9782409034312</v>
      </c>
      <c r="U207" s="4" t="s">
        <v>122</v>
      </c>
      <c r="V207" s="29">
        <v>9782409034305</v>
      </c>
      <c r="W207" s="4" t="s">
        <v>123</v>
      </c>
      <c r="X207" s="4" t="s">
        <v>124</v>
      </c>
      <c r="Y207" s="4" t="s">
        <v>112</v>
      </c>
      <c r="Z207" s="29">
        <v>2022</v>
      </c>
      <c r="AA207" s="4" t="s">
        <v>125</v>
      </c>
      <c r="AB207" s="4" t="s">
        <v>172</v>
      </c>
      <c r="AC207" s="4" t="s">
        <v>127</v>
      </c>
      <c r="AD207" s="4" t="s">
        <v>128</v>
      </c>
      <c r="AE207" s="4" t="s">
        <v>129</v>
      </c>
      <c r="AF207" s="4" t="s">
        <v>130</v>
      </c>
      <c r="AG207" s="4" t="s">
        <v>131</v>
      </c>
      <c r="AH207" s="4" t="s">
        <v>132</v>
      </c>
      <c r="AI207" s="4" t="s">
        <v>133</v>
      </c>
      <c r="AJ207" s="4" t="s">
        <v>134</v>
      </c>
      <c r="AK207" s="4" t="s">
        <v>135</v>
      </c>
      <c r="AL207" s="4" t="s">
        <v>136</v>
      </c>
      <c r="AM207" s="4" t="s">
        <v>137</v>
      </c>
      <c r="AN207" s="4" t="s">
        <v>138</v>
      </c>
      <c r="AO207" s="4" t="s">
        <v>139</v>
      </c>
      <c r="AP207" s="4" t="s">
        <v>116</v>
      </c>
      <c r="AQ207" s="4" t="s">
        <v>2886</v>
      </c>
      <c r="AR207" s="4" t="s">
        <v>76</v>
      </c>
      <c r="AS207" s="4" t="s">
        <v>2887</v>
      </c>
      <c r="AT207" s="4" t="s">
        <v>2888</v>
      </c>
      <c r="AU207" s="4" t="s">
        <v>2889</v>
      </c>
      <c r="AV207" s="4" t="s">
        <v>2890</v>
      </c>
      <c r="AW207" s="4" t="s">
        <v>2891</v>
      </c>
      <c r="AX207" s="4" t="s">
        <v>116</v>
      </c>
      <c r="AY207" s="4" t="s">
        <v>116</v>
      </c>
      <c r="AZ207" s="4" t="s">
        <v>116</v>
      </c>
      <c r="BA207" s="4" t="s">
        <v>116</v>
      </c>
      <c r="BB207" s="4" t="s">
        <v>116</v>
      </c>
      <c r="BC207" s="4" t="s">
        <v>116</v>
      </c>
      <c r="BD207" s="4" t="s">
        <v>116</v>
      </c>
      <c r="BE207" s="4" t="s">
        <v>116</v>
      </c>
      <c r="BF207" s="4" t="s">
        <v>116</v>
      </c>
      <c r="BG207" s="4" t="s">
        <v>116</v>
      </c>
      <c r="BH207" s="4" t="s">
        <v>116</v>
      </c>
      <c r="BI207" s="4" t="s">
        <v>116</v>
      </c>
      <c r="BJ207" s="4" t="s">
        <v>116</v>
      </c>
      <c r="BK207" s="4" t="s">
        <v>116</v>
      </c>
      <c r="BL207" s="4" t="s">
        <v>116</v>
      </c>
      <c r="BM207" s="4" t="s">
        <v>116</v>
      </c>
      <c r="BN207" s="4" t="s">
        <v>116</v>
      </c>
      <c r="BO207" s="4" t="s">
        <v>116</v>
      </c>
      <c r="BP207" s="4" t="s">
        <v>116</v>
      </c>
      <c r="BQ207" s="4" t="s">
        <v>116</v>
      </c>
      <c r="BR207" s="4" t="s">
        <v>116</v>
      </c>
      <c r="BS207" s="4" t="s">
        <v>116</v>
      </c>
      <c r="BT207" s="4" t="s">
        <v>116</v>
      </c>
      <c r="BU207" s="4" t="s">
        <v>116</v>
      </c>
      <c r="BV207" s="4" t="s">
        <v>116</v>
      </c>
      <c r="BW207" s="4" t="s">
        <v>116</v>
      </c>
      <c r="BX207" s="4" t="s">
        <v>116</v>
      </c>
      <c r="BY207" s="4" t="s">
        <v>116</v>
      </c>
      <c r="BZ207" s="4" t="s">
        <v>116</v>
      </c>
      <c r="CA207" s="4" t="s">
        <v>116</v>
      </c>
    </row>
    <row r="208" spans="1:79" ht="20.100000000000001" customHeight="1" x14ac:dyDescent="0.2">
      <c r="A208" s="4" t="s">
        <v>2892</v>
      </c>
      <c r="B208" s="4" t="s">
        <v>112</v>
      </c>
      <c r="C208" s="29">
        <v>20250120</v>
      </c>
      <c r="D208" s="4" t="s">
        <v>2893</v>
      </c>
      <c r="E208" s="4" t="s">
        <v>2894</v>
      </c>
      <c r="F208" s="4" t="s">
        <v>2895</v>
      </c>
      <c r="G208" s="4" t="s">
        <v>116</v>
      </c>
      <c r="H208" s="4" t="s">
        <v>2896</v>
      </c>
      <c r="I208" s="4" t="s">
        <v>116</v>
      </c>
      <c r="J208" s="4" t="s">
        <v>116</v>
      </c>
      <c r="K208" s="4" t="s">
        <v>116</v>
      </c>
      <c r="L208" s="4" t="s">
        <v>116</v>
      </c>
      <c r="M208" s="5" t="s">
        <v>2427</v>
      </c>
      <c r="N208" s="5" t="s">
        <v>2897</v>
      </c>
      <c r="O208" s="4" t="s">
        <v>112</v>
      </c>
      <c r="P208" s="6" t="s">
        <v>120</v>
      </c>
      <c r="Q208" s="2" t="s">
        <v>120</v>
      </c>
      <c r="R208" s="4" t="s">
        <v>120</v>
      </c>
      <c r="S208" s="4" t="s">
        <v>2898</v>
      </c>
      <c r="T208" s="29">
        <v>9782409037696</v>
      </c>
      <c r="U208" s="4" t="s">
        <v>122</v>
      </c>
      <c r="V208" s="29">
        <v>9782409037689</v>
      </c>
      <c r="W208" s="4" t="s">
        <v>123</v>
      </c>
      <c r="X208" s="4" t="s">
        <v>124</v>
      </c>
      <c r="Y208" s="4" t="s">
        <v>112</v>
      </c>
      <c r="Z208" s="29">
        <v>2022</v>
      </c>
      <c r="AA208" s="4" t="s">
        <v>125</v>
      </c>
      <c r="AB208" s="4" t="s">
        <v>222</v>
      </c>
      <c r="AC208" s="4" t="s">
        <v>127</v>
      </c>
      <c r="AD208" s="4" t="s">
        <v>128</v>
      </c>
      <c r="AE208" s="4" t="s">
        <v>129</v>
      </c>
      <c r="AF208" s="4" t="s">
        <v>130</v>
      </c>
      <c r="AG208" s="4" t="s">
        <v>131</v>
      </c>
      <c r="AH208" s="4" t="s">
        <v>132</v>
      </c>
      <c r="AI208" s="4" t="s">
        <v>133</v>
      </c>
      <c r="AJ208" s="4" t="s">
        <v>134</v>
      </c>
      <c r="AK208" s="4" t="s">
        <v>135</v>
      </c>
      <c r="AL208" s="4" t="s">
        <v>136</v>
      </c>
      <c r="AM208" s="4" t="s">
        <v>137</v>
      </c>
      <c r="AN208" s="4" t="s">
        <v>138</v>
      </c>
      <c r="AO208" s="4" t="s">
        <v>139</v>
      </c>
      <c r="AP208" s="4" t="s">
        <v>116</v>
      </c>
      <c r="AQ208" s="4" t="s">
        <v>2899</v>
      </c>
      <c r="AR208" s="4" t="s">
        <v>76</v>
      </c>
      <c r="AS208" s="4" t="s">
        <v>2900</v>
      </c>
      <c r="AT208" s="4" t="s">
        <v>2901</v>
      </c>
      <c r="AU208" s="4" t="s">
        <v>2902</v>
      </c>
      <c r="AV208" s="4" t="s">
        <v>2903</v>
      </c>
      <c r="AW208" s="4" t="s">
        <v>2904</v>
      </c>
      <c r="AX208" s="4" t="s">
        <v>2905</v>
      </c>
      <c r="AY208" s="4" t="s">
        <v>116</v>
      </c>
      <c r="AZ208" s="4" t="s">
        <v>116</v>
      </c>
      <c r="BA208" s="4" t="s">
        <v>116</v>
      </c>
      <c r="BB208" s="4" t="s">
        <v>116</v>
      </c>
      <c r="BC208" s="4" t="s">
        <v>116</v>
      </c>
      <c r="BD208" s="4" t="s">
        <v>116</v>
      </c>
      <c r="BE208" s="4" t="s">
        <v>116</v>
      </c>
      <c r="BF208" s="4" t="s">
        <v>116</v>
      </c>
      <c r="BG208" s="4" t="s">
        <v>116</v>
      </c>
      <c r="BH208" s="4" t="s">
        <v>116</v>
      </c>
      <c r="BI208" s="4" t="s">
        <v>116</v>
      </c>
      <c r="BJ208" s="4" t="s">
        <v>116</v>
      </c>
      <c r="BK208" s="4" t="s">
        <v>116</v>
      </c>
      <c r="BL208" s="4" t="s">
        <v>116</v>
      </c>
      <c r="BM208" s="4" t="s">
        <v>116</v>
      </c>
      <c r="BN208" s="4" t="s">
        <v>116</v>
      </c>
      <c r="BO208" s="4" t="s">
        <v>116</v>
      </c>
      <c r="BP208" s="4" t="s">
        <v>116</v>
      </c>
      <c r="BQ208" s="4" t="s">
        <v>116</v>
      </c>
      <c r="BR208" s="4" t="s">
        <v>116</v>
      </c>
      <c r="BS208" s="4" t="s">
        <v>116</v>
      </c>
      <c r="BT208" s="4" t="s">
        <v>116</v>
      </c>
      <c r="BU208" s="4" t="s">
        <v>116</v>
      </c>
      <c r="BV208" s="4" t="s">
        <v>116</v>
      </c>
      <c r="BW208" s="4" t="s">
        <v>116</v>
      </c>
      <c r="BX208" s="4" t="s">
        <v>116</v>
      </c>
      <c r="BY208" s="4" t="s">
        <v>116</v>
      </c>
      <c r="BZ208" s="4" t="s">
        <v>116</v>
      </c>
      <c r="CA208" s="4" t="s">
        <v>116</v>
      </c>
    </row>
    <row r="209" spans="1:79" ht="20.100000000000001" customHeight="1" x14ac:dyDescent="0.2">
      <c r="A209" s="4" t="s">
        <v>2906</v>
      </c>
      <c r="B209" s="4" t="s">
        <v>112</v>
      </c>
      <c r="C209" s="29">
        <v>20250120</v>
      </c>
      <c r="D209" s="4" t="s">
        <v>2907</v>
      </c>
      <c r="E209" s="4" t="s">
        <v>2908</v>
      </c>
      <c r="F209" s="4" t="s">
        <v>2909</v>
      </c>
      <c r="G209" s="4" t="s">
        <v>116</v>
      </c>
      <c r="H209" s="4" t="s">
        <v>2910</v>
      </c>
      <c r="I209" s="4" t="s">
        <v>116</v>
      </c>
      <c r="J209" s="4" t="s">
        <v>116</v>
      </c>
      <c r="K209" s="4" t="s">
        <v>116</v>
      </c>
      <c r="L209" s="4" t="s">
        <v>116</v>
      </c>
      <c r="M209" s="5" t="s">
        <v>2391</v>
      </c>
      <c r="N209" s="5" t="s">
        <v>892</v>
      </c>
      <c r="O209" s="4" t="s">
        <v>112</v>
      </c>
      <c r="P209" s="6" t="s">
        <v>120</v>
      </c>
      <c r="Q209" s="2" t="s">
        <v>120</v>
      </c>
      <c r="R209" s="4" t="s">
        <v>120</v>
      </c>
      <c r="S209" s="4" t="s">
        <v>2911</v>
      </c>
      <c r="T209" s="29">
        <v>9782409037436</v>
      </c>
      <c r="U209" s="4" t="s">
        <v>122</v>
      </c>
      <c r="V209" s="29">
        <v>9782409037429</v>
      </c>
      <c r="W209" s="4" t="s">
        <v>123</v>
      </c>
      <c r="X209" s="4" t="s">
        <v>124</v>
      </c>
      <c r="Y209" s="4" t="s">
        <v>112</v>
      </c>
      <c r="Z209" s="29">
        <v>2022</v>
      </c>
      <c r="AA209" s="4" t="s">
        <v>125</v>
      </c>
      <c r="AB209" s="4" t="s">
        <v>149</v>
      </c>
      <c r="AC209" s="4" t="s">
        <v>127</v>
      </c>
      <c r="AD209" s="4" t="s">
        <v>128</v>
      </c>
      <c r="AE209" s="4" t="s">
        <v>129</v>
      </c>
      <c r="AF209" s="4" t="s">
        <v>130</v>
      </c>
      <c r="AG209" s="4" t="s">
        <v>131</v>
      </c>
      <c r="AH209" s="4" t="s">
        <v>132</v>
      </c>
      <c r="AI209" s="4" t="s">
        <v>133</v>
      </c>
      <c r="AJ209" s="4" t="s">
        <v>134</v>
      </c>
      <c r="AK209" s="4" t="s">
        <v>135</v>
      </c>
      <c r="AL209" s="4" t="s">
        <v>136</v>
      </c>
      <c r="AM209" s="4" t="s">
        <v>137</v>
      </c>
      <c r="AN209" s="4" t="s">
        <v>138</v>
      </c>
      <c r="AO209" s="4" t="s">
        <v>139</v>
      </c>
      <c r="AP209" s="4" t="s">
        <v>116</v>
      </c>
      <c r="AQ209" s="4" t="s">
        <v>2912</v>
      </c>
      <c r="AR209" s="4" t="s">
        <v>76</v>
      </c>
      <c r="AS209" s="4" t="s">
        <v>2187</v>
      </c>
      <c r="AT209" s="4" t="s">
        <v>2913</v>
      </c>
      <c r="AU209" s="4" t="s">
        <v>2194</v>
      </c>
      <c r="AV209" s="4" t="s">
        <v>2914</v>
      </c>
      <c r="AW209" s="4" t="s">
        <v>2915</v>
      </c>
      <c r="AX209" s="4" t="s">
        <v>2916</v>
      </c>
      <c r="AY209" s="4" t="s">
        <v>2917</v>
      </c>
      <c r="AZ209" s="4" t="s">
        <v>116</v>
      </c>
      <c r="BA209" s="4" t="s">
        <v>116</v>
      </c>
      <c r="BB209" s="4" t="s">
        <v>116</v>
      </c>
      <c r="BC209" s="4" t="s">
        <v>116</v>
      </c>
      <c r="BD209" s="4" t="s">
        <v>116</v>
      </c>
      <c r="BE209" s="4" t="s">
        <v>116</v>
      </c>
      <c r="BF209" s="4" t="s">
        <v>116</v>
      </c>
      <c r="BG209" s="4" t="s">
        <v>116</v>
      </c>
      <c r="BH209" s="4" t="s">
        <v>116</v>
      </c>
      <c r="BI209" s="4" t="s">
        <v>116</v>
      </c>
      <c r="BJ209" s="4" t="s">
        <v>116</v>
      </c>
      <c r="BK209" s="4" t="s">
        <v>116</v>
      </c>
      <c r="BL209" s="4" t="s">
        <v>116</v>
      </c>
      <c r="BM209" s="4" t="s">
        <v>116</v>
      </c>
      <c r="BN209" s="4" t="s">
        <v>116</v>
      </c>
      <c r="BO209" s="4" t="s">
        <v>116</v>
      </c>
      <c r="BP209" s="4" t="s">
        <v>116</v>
      </c>
      <c r="BQ209" s="4" t="s">
        <v>116</v>
      </c>
      <c r="BR209" s="4" t="s">
        <v>116</v>
      </c>
      <c r="BS209" s="4" t="s">
        <v>116</v>
      </c>
      <c r="BT209" s="4" t="s">
        <v>116</v>
      </c>
      <c r="BU209" s="4" t="s">
        <v>116</v>
      </c>
      <c r="BV209" s="4" t="s">
        <v>116</v>
      </c>
      <c r="BW209" s="4" t="s">
        <v>116</v>
      </c>
      <c r="BX209" s="4" t="s">
        <v>116</v>
      </c>
      <c r="BY209" s="4" t="s">
        <v>116</v>
      </c>
      <c r="BZ209" s="4" t="s">
        <v>116</v>
      </c>
      <c r="CA209" s="4" t="s">
        <v>116</v>
      </c>
    </row>
    <row r="210" spans="1:79" ht="20.100000000000001" customHeight="1" x14ac:dyDescent="0.2">
      <c r="A210" s="4" t="s">
        <v>2918</v>
      </c>
      <c r="B210" s="4" t="s">
        <v>112</v>
      </c>
      <c r="C210" s="29">
        <v>20250120</v>
      </c>
      <c r="D210" s="4" t="s">
        <v>2919</v>
      </c>
      <c r="E210" s="4" t="s">
        <v>2920</v>
      </c>
      <c r="F210" s="4" t="s">
        <v>461</v>
      </c>
      <c r="G210" s="4" t="s">
        <v>116</v>
      </c>
      <c r="H210" s="4" t="s">
        <v>462</v>
      </c>
      <c r="I210" s="4" t="s">
        <v>116</v>
      </c>
      <c r="J210" s="4" t="s">
        <v>116</v>
      </c>
      <c r="K210" s="4" t="s">
        <v>116</v>
      </c>
      <c r="L210" s="4" t="s">
        <v>116</v>
      </c>
      <c r="M210" s="5" t="s">
        <v>2485</v>
      </c>
      <c r="N210" s="5" t="s">
        <v>2921</v>
      </c>
      <c r="O210" s="4" t="s">
        <v>112</v>
      </c>
      <c r="P210" s="6" t="s">
        <v>120</v>
      </c>
      <c r="Q210" s="2" t="s">
        <v>120</v>
      </c>
      <c r="R210" s="4" t="s">
        <v>120</v>
      </c>
      <c r="S210" s="4" t="s">
        <v>2922</v>
      </c>
      <c r="T210" s="29">
        <v>9782409038136</v>
      </c>
      <c r="U210" s="4" t="s">
        <v>122</v>
      </c>
      <c r="V210" s="29">
        <v>9782409038129</v>
      </c>
      <c r="W210" s="4" t="s">
        <v>123</v>
      </c>
      <c r="X210" s="4" t="s">
        <v>124</v>
      </c>
      <c r="Y210" s="4" t="s">
        <v>112</v>
      </c>
      <c r="Z210" s="29">
        <v>2022</v>
      </c>
      <c r="AA210" s="4" t="s">
        <v>125</v>
      </c>
      <c r="AB210" s="4" t="s">
        <v>222</v>
      </c>
      <c r="AC210" s="4" t="s">
        <v>127</v>
      </c>
      <c r="AD210" s="4" t="s">
        <v>128</v>
      </c>
      <c r="AE210" s="4" t="s">
        <v>129</v>
      </c>
      <c r="AF210" s="4" t="s">
        <v>130</v>
      </c>
      <c r="AG210" s="4" t="s">
        <v>131</v>
      </c>
      <c r="AH210" s="4" t="s">
        <v>132</v>
      </c>
      <c r="AI210" s="4" t="s">
        <v>133</v>
      </c>
      <c r="AJ210" s="4" t="s">
        <v>134</v>
      </c>
      <c r="AK210" s="4" t="s">
        <v>135</v>
      </c>
      <c r="AL210" s="4" t="s">
        <v>136</v>
      </c>
      <c r="AM210" s="4" t="s">
        <v>137</v>
      </c>
      <c r="AN210" s="4" t="s">
        <v>138</v>
      </c>
      <c r="AO210" s="4" t="s">
        <v>139</v>
      </c>
      <c r="AP210" s="4" t="s">
        <v>116</v>
      </c>
      <c r="AQ210" s="4" t="s">
        <v>2923</v>
      </c>
      <c r="AR210" s="4" t="s">
        <v>76</v>
      </c>
      <c r="AS210" s="4" t="s">
        <v>2924</v>
      </c>
      <c r="AT210" s="4" t="s">
        <v>999</v>
      </c>
      <c r="AU210" s="4" t="s">
        <v>2822</v>
      </c>
      <c r="AV210" s="4" t="s">
        <v>2925</v>
      </c>
      <c r="AW210" s="4" t="s">
        <v>1333</v>
      </c>
      <c r="AX210" s="4" t="s">
        <v>1002</v>
      </c>
      <c r="AY210" s="4" t="s">
        <v>1857</v>
      </c>
      <c r="AZ210" s="4" t="s">
        <v>2926</v>
      </c>
      <c r="BA210" s="4" t="s">
        <v>2927</v>
      </c>
      <c r="BB210" s="4" t="s">
        <v>116</v>
      </c>
      <c r="BC210" s="4" t="s">
        <v>116</v>
      </c>
      <c r="BD210" s="4" t="s">
        <v>116</v>
      </c>
      <c r="BE210" s="4" t="s">
        <v>116</v>
      </c>
      <c r="BF210" s="4" t="s">
        <v>116</v>
      </c>
      <c r="BG210" s="4" t="s">
        <v>116</v>
      </c>
      <c r="BH210" s="4" t="s">
        <v>116</v>
      </c>
      <c r="BI210" s="4" t="s">
        <v>116</v>
      </c>
      <c r="BJ210" s="4" t="s">
        <v>116</v>
      </c>
      <c r="BK210" s="4" t="s">
        <v>116</v>
      </c>
      <c r="BL210" s="4" t="s">
        <v>116</v>
      </c>
      <c r="BM210" s="4" t="s">
        <v>116</v>
      </c>
      <c r="BN210" s="4" t="s">
        <v>116</v>
      </c>
      <c r="BO210" s="4" t="s">
        <v>116</v>
      </c>
      <c r="BP210" s="4" t="s">
        <v>116</v>
      </c>
      <c r="BQ210" s="4" t="s">
        <v>116</v>
      </c>
      <c r="BR210" s="4" t="s">
        <v>116</v>
      </c>
      <c r="BS210" s="4" t="s">
        <v>116</v>
      </c>
      <c r="BT210" s="4" t="s">
        <v>116</v>
      </c>
      <c r="BU210" s="4" t="s">
        <v>116</v>
      </c>
      <c r="BV210" s="4" t="s">
        <v>116</v>
      </c>
      <c r="BW210" s="4" t="s">
        <v>116</v>
      </c>
      <c r="BX210" s="4" t="s">
        <v>116</v>
      </c>
      <c r="BY210" s="4" t="s">
        <v>116</v>
      </c>
      <c r="BZ210" s="4" t="s">
        <v>116</v>
      </c>
      <c r="CA210" s="4" t="s">
        <v>116</v>
      </c>
    </row>
    <row r="211" spans="1:79" ht="20.100000000000001" customHeight="1" x14ac:dyDescent="0.2">
      <c r="A211" s="4" t="s">
        <v>2928</v>
      </c>
      <c r="B211" s="4" t="s">
        <v>112</v>
      </c>
      <c r="C211" s="29">
        <v>20250120</v>
      </c>
      <c r="D211" s="4" t="s">
        <v>2929</v>
      </c>
      <c r="E211" s="4" t="s">
        <v>2930</v>
      </c>
      <c r="F211" s="4" t="s">
        <v>1103</v>
      </c>
      <c r="G211" s="4" t="s">
        <v>116</v>
      </c>
      <c r="H211" s="4" t="s">
        <v>1104</v>
      </c>
      <c r="I211" s="4" t="s">
        <v>116</v>
      </c>
      <c r="J211" s="4" t="s">
        <v>116</v>
      </c>
      <c r="K211" s="4" t="s">
        <v>116</v>
      </c>
      <c r="L211" s="4" t="s">
        <v>116</v>
      </c>
      <c r="M211" s="5" t="s">
        <v>2427</v>
      </c>
      <c r="N211" s="5" t="s">
        <v>1405</v>
      </c>
      <c r="O211" s="4" t="s">
        <v>112</v>
      </c>
      <c r="P211" s="6" t="s">
        <v>120</v>
      </c>
      <c r="Q211" s="2" t="s">
        <v>120</v>
      </c>
      <c r="R211" s="4" t="s">
        <v>120</v>
      </c>
      <c r="S211" s="4" t="s">
        <v>2931</v>
      </c>
      <c r="T211" s="29">
        <v>9782409037474</v>
      </c>
      <c r="U211" s="4" t="s">
        <v>122</v>
      </c>
      <c r="V211" s="29">
        <v>9782409037467</v>
      </c>
      <c r="W211" s="4" t="s">
        <v>123</v>
      </c>
      <c r="X211" s="4" t="s">
        <v>124</v>
      </c>
      <c r="Y211" s="4" t="s">
        <v>112</v>
      </c>
      <c r="Z211" s="29">
        <v>2022</v>
      </c>
      <c r="AA211" s="4" t="s">
        <v>125</v>
      </c>
      <c r="AB211" s="4" t="s">
        <v>149</v>
      </c>
      <c r="AC211" s="4" t="s">
        <v>127</v>
      </c>
      <c r="AD211" s="4" t="s">
        <v>128</v>
      </c>
      <c r="AE211" s="4" t="s">
        <v>129</v>
      </c>
      <c r="AF211" s="4" t="s">
        <v>130</v>
      </c>
      <c r="AG211" s="4" t="s">
        <v>131</v>
      </c>
      <c r="AH211" s="4" t="s">
        <v>132</v>
      </c>
      <c r="AI211" s="4" t="s">
        <v>133</v>
      </c>
      <c r="AJ211" s="4" t="s">
        <v>134</v>
      </c>
      <c r="AK211" s="4" t="s">
        <v>135</v>
      </c>
      <c r="AL211" s="4" t="s">
        <v>136</v>
      </c>
      <c r="AM211" s="4" t="s">
        <v>137</v>
      </c>
      <c r="AN211" s="4" t="s">
        <v>138</v>
      </c>
      <c r="AO211" s="4" t="s">
        <v>139</v>
      </c>
      <c r="AP211" s="4" t="s">
        <v>116</v>
      </c>
      <c r="AQ211" s="4" t="s">
        <v>2932</v>
      </c>
      <c r="AR211" s="4" t="s">
        <v>76</v>
      </c>
      <c r="AS211" s="4" t="s">
        <v>2933</v>
      </c>
      <c r="AT211" s="4" t="s">
        <v>1700</v>
      </c>
      <c r="AU211" s="4" t="s">
        <v>2934</v>
      </c>
      <c r="AV211" s="4" t="s">
        <v>1335</v>
      </c>
      <c r="AW211" s="4" t="s">
        <v>2935</v>
      </c>
      <c r="AX211" s="4" t="s">
        <v>2936</v>
      </c>
      <c r="AY211" s="4" t="s">
        <v>116</v>
      </c>
      <c r="AZ211" s="4" t="s">
        <v>116</v>
      </c>
      <c r="BA211" s="4" t="s">
        <v>116</v>
      </c>
      <c r="BB211" s="4" t="s">
        <v>116</v>
      </c>
      <c r="BC211" s="4" t="s">
        <v>116</v>
      </c>
      <c r="BD211" s="4" t="s">
        <v>116</v>
      </c>
      <c r="BE211" s="4" t="s">
        <v>116</v>
      </c>
      <c r="BF211" s="4" t="s">
        <v>116</v>
      </c>
      <c r="BG211" s="4" t="s">
        <v>116</v>
      </c>
      <c r="BH211" s="4" t="s">
        <v>116</v>
      </c>
      <c r="BI211" s="4" t="s">
        <v>116</v>
      </c>
      <c r="BJ211" s="4" t="s">
        <v>116</v>
      </c>
      <c r="BK211" s="4" t="s">
        <v>116</v>
      </c>
      <c r="BL211" s="4" t="s">
        <v>116</v>
      </c>
      <c r="BM211" s="4" t="s">
        <v>116</v>
      </c>
      <c r="BN211" s="4" t="s">
        <v>116</v>
      </c>
      <c r="BO211" s="4" t="s">
        <v>116</v>
      </c>
      <c r="BP211" s="4" t="s">
        <v>116</v>
      </c>
      <c r="BQ211" s="4" t="s">
        <v>116</v>
      </c>
      <c r="BR211" s="4" t="s">
        <v>116</v>
      </c>
      <c r="BS211" s="4" t="s">
        <v>116</v>
      </c>
      <c r="BT211" s="4" t="s">
        <v>116</v>
      </c>
      <c r="BU211" s="4" t="s">
        <v>116</v>
      </c>
      <c r="BV211" s="4" t="s">
        <v>116</v>
      </c>
      <c r="BW211" s="4" t="s">
        <v>116</v>
      </c>
      <c r="BX211" s="4" t="s">
        <v>116</v>
      </c>
      <c r="BY211" s="4" t="s">
        <v>116</v>
      </c>
      <c r="BZ211" s="4" t="s">
        <v>116</v>
      </c>
      <c r="CA211" s="4" t="s">
        <v>116</v>
      </c>
    </row>
    <row r="212" spans="1:79" ht="20.100000000000001" customHeight="1" x14ac:dyDescent="0.2">
      <c r="A212" s="4" t="s">
        <v>2937</v>
      </c>
      <c r="B212" s="4" t="s">
        <v>112</v>
      </c>
      <c r="C212" s="29">
        <v>20250120</v>
      </c>
      <c r="D212" s="4" t="s">
        <v>2938</v>
      </c>
      <c r="E212" s="4" t="s">
        <v>116</v>
      </c>
      <c r="F212" s="4" t="s">
        <v>1736</v>
      </c>
      <c r="G212" s="4" t="s">
        <v>116</v>
      </c>
      <c r="H212" s="4" t="s">
        <v>1737</v>
      </c>
      <c r="I212" s="4" t="s">
        <v>116</v>
      </c>
      <c r="J212" s="4" t="s">
        <v>116</v>
      </c>
      <c r="K212" s="4" t="s">
        <v>116</v>
      </c>
      <c r="L212" s="4" t="s">
        <v>116</v>
      </c>
      <c r="M212" s="5" t="s">
        <v>2418</v>
      </c>
      <c r="N212" s="5" t="s">
        <v>2939</v>
      </c>
      <c r="O212" s="4" t="s">
        <v>112</v>
      </c>
      <c r="P212" s="6" t="s">
        <v>120</v>
      </c>
      <c r="Q212" s="2" t="s">
        <v>120</v>
      </c>
      <c r="R212" s="4" t="s">
        <v>120</v>
      </c>
      <c r="S212" s="4" t="s">
        <v>2940</v>
      </c>
      <c r="T212" s="29">
        <v>9782409034930</v>
      </c>
      <c r="U212" s="4" t="s">
        <v>122</v>
      </c>
      <c r="V212" s="29">
        <v>9782409034923</v>
      </c>
      <c r="W212" s="4" t="s">
        <v>123</v>
      </c>
      <c r="X212" s="4" t="s">
        <v>124</v>
      </c>
      <c r="Y212" s="4" t="s">
        <v>112</v>
      </c>
      <c r="Z212" s="29">
        <v>2022</v>
      </c>
      <c r="AA212" s="4" t="s">
        <v>125</v>
      </c>
      <c r="AB212" s="4" t="s">
        <v>393</v>
      </c>
      <c r="AC212" s="4" t="s">
        <v>127</v>
      </c>
      <c r="AD212" s="4" t="s">
        <v>128</v>
      </c>
      <c r="AE212" s="4" t="s">
        <v>129</v>
      </c>
      <c r="AF212" s="4" t="s">
        <v>130</v>
      </c>
      <c r="AG212" s="4" t="s">
        <v>131</v>
      </c>
      <c r="AH212" s="4" t="s">
        <v>132</v>
      </c>
      <c r="AI212" s="4" t="s">
        <v>133</v>
      </c>
      <c r="AJ212" s="4" t="s">
        <v>134</v>
      </c>
      <c r="AK212" s="4" t="s">
        <v>135</v>
      </c>
      <c r="AL212" s="4" t="s">
        <v>136</v>
      </c>
      <c r="AM212" s="4" t="s">
        <v>137</v>
      </c>
      <c r="AN212" s="4" t="s">
        <v>138</v>
      </c>
      <c r="AO212" s="4" t="s">
        <v>139</v>
      </c>
      <c r="AP212" s="4" t="s">
        <v>116</v>
      </c>
      <c r="AQ212" s="4" t="s">
        <v>2941</v>
      </c>
      <c r="AR212" s="4" t="s">
        <v>76</v>
      </c>
      <c r="AS212" s="4" t="s">
        <v>2942</v>
      </c>
      <c r="AT212" s="4" t="s">
        <v>2943</v>
      </c>
      <c r="AU212" s="4" t="s">
        <v>2944</v>
      </c>
      <c r="AV212" s="4" t="s">
        <v>2945</v>
      </c>
      <c r="AW212" s="4" t="s">
        <v>2073</v>
      </c>
      <c r="AX212" s="4" t="s">
        <v>2946</v>
      </c>
      <c r="AY212" s="4" t="s">
        <v>116</v>
      </c>
      <c r="AZ212" s="4" t="s">
        <v>116</v>
      </c>
      <c r="BA212" s="4" t="s">
        <v>116</v>
      </c>
      <c r="BB212" s="4" t="s">
        <v>116</v>
      </c>
      <c r="BC212" s="4" t="s">
        <v>116</v>
      </c>
      <c r="BD212" s="4" t="s">
        <v>116</v>
      </c>
      <c r="BE212" s="4" t="s">
        <v>116</v>
      </c>
      <c r="BF212" s="4" t="s">
        <v>116</v>
      </c>
      <c r="BG212" s="4" t="s">
        <v>116</v>
      </c>
      <c r="BH212" s="4" t="s">
        <v>116</v>
      </c>
      <c r="BI212" s="4" t="s">
        <v>116</v>
      </c>
      <c r="BJ212" s="4" t="s">
        <v>116</v>
      </c>
      <c r="BK212" s="4" t="s">
        <v>116</v>
      </c>
      <c r="BL212" s="4" t="s">
        <v>116</v>
      </c>
      <c r="BM212" s="4" t="s">
        <v>116</v>
      </c>
      <c r="BN212" s="4" t="s">
        <v>116</v>
      </c>
      <c r="BO212" s="4" t="s">
        <v>116</v>
      </c>
      <c r="BP212" s="4" t="s">
        <v>116</v>
      </c>
      <c r="BQ212" s="4" t="s">
        <v>116</v>
      </c>
      <c r="BR212" s="4" t="s">
        <v>116</v>
      </c>
      <c r="BS212" s="4" t="s">
        <v>116</v>
      </c>
      <c r="BT212" s="4" t="s">
        <v>116</v>
      </c>
      <c r="BU212" s="4" t="s">
        <v>116</v>
      </c>
      <c r="BV212" s="4" t="s">
        <v>116</v>
      </c>
      <c r="BW212" s="4" t="s">
        <v>116</v>
      </c>
      <c r="BX212" s="4" t="s">
        <v>116</v>
      </c>
      <c r="BY212" s="4" t="s">
        <v>116</v>
      </c>
      <c r="BZ212" s="4" t="s">
        <v>116</v>
      </c>
      <c r="CA212" s="4" t="s">
        <v>116</v>
      </c>
    </row>
    <row r="213" spans="1:79" ht="20.100000000000001" customHeight="1" x14ac:dyDescent="0.2">
      <c r="A213" s="4" t="s">
        <v>2947</v>
      </c>
      <c r="B213" s="4" t="s">
        <v>112</v>
      </c>
      <c r="C213" s="29">
        <v>20250120</v>
      </c>
      <c r="D213" s="4" t="s">
        <v>2948</v>
      </c>
      <c r="E213" s="4" t="s">
        <v>2949</v>
      </c>
      <c r="F213" s="4" t="s">
        <v>2736</v>
      </c>
      <c r="G213" s="4" t="s">
        <v>116</v>
      </c>
      <c r="H213" s="4" t="s">
        <v>2737</v>
      </c>
      <c r="I213" s="4" t="s">
        <v>116</v>
      </c>
      <c r="J213" s="4" t="s">
        <v>116</v>
      </c>
      <c r="K213" s="4" t="s">
        <v>116</v>
      </c>
      <c r="L213" s="4" t="s">
        <v>116</v>
      </c>
      <c r="M213" s="5" t="s">
        <v>2618</v>
      </c>
      <c r="N213" s="5" t="s">
        <v>2950</v>
      </c>
      <c r="O213" s="4" t="s">
        <v>112</v>
      </c>
      <c r="P213" s="6" t="s">
        <v>120</v>
      </c>
      <c r="Q213" s="2" t="s">
        <v>120</v>
      </c>
      <c r="R213" s="4" t="s">
        <v>120</v>
      </c>
      <c r="S213" s="4" t="s">
        <v>2951</v>
      </c>
      <c r="T213" s="29">
        <v>9782409036248</v>
      </c>
      <c r="U213" s="4" t="s">
        <v>122</v>
      </c>
      <c r="V213" s="29">
        <v>9782409036231</v>
      </c>
      <c r="W213" s="4" t="s">
        <v>123</v>
      </c>
      <c r="X213" s="4" t="s">
        <v>124</v>
      </c>
      <c r="Y213" s="4" t="s">
        <v>112</v>
      </c>
      <c r="Z213" s="29">
        <v>2022</v>
      </c>
      <c r="AA213" s="4" t="s">
        <v>125</v>
      </c>
      <c r="AB213" s="4" t="s">
        <v>234</v>
      </c>
      <c r="AC213" s="4" t="s">
        <v>127</v>
      </c>
      <c r="AD213" s="4" t="s">
        <v>128</v>
      </c>
      <c r="AE213" s="4" t="s">
        <v>129</v>
      </c>
      <c r="AF213" s="4" t="s">
        <v>130</v>
      </c>
      <c r="AG213" s="4" t="s">
        <v>131</v>
      </c>
      <c r="AH213" s="4" t="s">
        <v>132</v>
      </c>
      <c r="AI213" s="4" t="s">
        <v>133</v>
      </c>
      <c r="AJ213" s="4" t="s">
        <v>134</v>
      </c>
      <c r="AK213" s="4" t="s">
        <v>135</v>
      </c>
      <c r="AL213" s="4" t="s">
        <v>136</v>
      </c>
      <c r="AM213" s="4" t="s">
        <v>137</v>
      </c>
      <c r="AN213" s="4" t="s">
        <v>138</v>
      </c>
      <c r="AO213" s="4" t="s">
        <v>139</v>
      </c>
      <c r="AP213" s="4" t="s">
        <v>116</v>
      </c>
      <c r="AQ213" s="4" t="s">
        <v>2952</v>
      </c>
      <c r="AR213" s="4" t="s">
        <v>76</v>
      </c>
      <c r="AS213" s="4" t="s">
        <v>2953</v>
      </c>
      <c r="AT213" s="4" t="s">
        <v>2954</v>
      </c>
      <c r="AU213" s="4" t="s">
        <v>2955</v>
      </c>
      <c r="AV213" s="4" t="s">
        <v>2956</v>
      </c>
      <c r="AW213" s="4" t="s">
        <v>2957</v>
      </c>
      <c r="AX213" s="4" t="s">
        <v>2958</v>
      </c>
      <c r="AY213" s="4" t="s">
        <v>2959</v>
      </c>
      <c r="AZ213" s="4" t="s">
        <v>2960</v>
      </c>
      <c r="BA213" s="4" t="s">
        <v>2961</v>
      </c>
      <c r="BB213" s="4" t="s">
        <v>2962</v>
      </c>
      <c r="BC213" s="4" t="s">
        <v>2963</v>
      </c>
      <c r="BD213" s="4" t="s">
        <v>2964</v>
      </c>
      <c r="BE213" s="4" t="s">
        <v>2965</v>
      </c>
      <c r="BF213" s="4" t="s">
        <v>2966</v>
      </c>
      <c r="BG213" s="4" t="s">
        <v>2967</v>
      </c>
      <c r="BH213" s="4" t="s">
        <v>116</v>
      </c>
      <c r="BI213" s="4" t="s">
        <v>116</v>
      </c>
      <c r="BJ213" s="4" t="s">
        <v>116</v>
      </c>
      <c r="BK213" s="4" t="s">
        <v>116</v>
      </c>
      <c r="BL213" s="4" t="s">
        <v>116</v>
      </c>
      <c r="BM213" s="4" t="s">
        <v>116</v>
      </c>
      <c r="BN213" s="4" t="s">
        <v>116</v>
      </c>
      <c r="BO213" s="4" t="s">
        <v>116</v>
      </c>
      <c r="BP213" s="4" t="s">
        <v>116</v>
      </c>
      <c r="BQ213" s="4" t="s">
        <v>116</v>
      </c>
      <c r="BR213" s="4" t="s">
        <v>116</v>
      </c>
      <c r="BS213" s="4" t="s">
        <v>116</v>
      </c>
      <c r="BT213" s="4" t="s">
        <v>116</v>
      </c>
      <c r="BU213" s="4" t="s">
        <v>116</v>
      </c>
      <c r="BV213" s="4" t="s">
        <v>116</v>
      </c>
      <c r="BW213" s="4" t="s">
        <v>116</v>
      </c>
      <c r="BX213" s="4" t="s">
        <v>116</v>
      </c>
      <c r="BY213" s="4" t="s">
        <v>116</v>
      </c>
      <c r="BZ213" s="4" t="s">
        <v>116</v>
      </c>
      <c r="CA213" s="4" t="s">
        <v>116</v>
      </c>
    </row>
    <row r="214" spans="1:79" ht="20.100000000000001" customHeight="1" x14ac:dyDescent="0.2">
      <c r="A214" s="4" t="s">
        <v>2968</v>
      </c>
      <c r="B214" s="4" t="s">
        <v>112</v>
      </c>
      <c r="C214" s="29">
        <v>20250120</v>
      </c>
      <c r="D214" s="4" t="s">
        <v>2969</v>
      </c>
      <c r="E214" s="4" t="s">
        <v>2970</v>
      </c>
      <c r="F214" s="4" t="s">
        <v>2687</v>
      </c>
      <c r="G214" s="4" t="s">
        <v>116</v>
      </c>
      <c r="H214" s="4" t="s">
        <v>743</v>
      </c>
      <c r="I214" s="4" t="s">
        <v>116</v>
      </c>
      <c r="J214" s="4" t="s">
        <v>116</v>
      </c>
      <c r="K214" s="4" t="s">
        <v>116</v>
      </c>
      <c r="L214" s="4" t="s">
        <v>116</v>
      </c>
      <c r="M214" s="5" t="s">
        <v>2427</v>
      </c>
      <c r="N214" s="5" t="s">
        <v>865</v>
      </c>
      <c r="O214" s="4" t="s">
        <v>112</v>
      </c>
      <c r="P214" s="6" t="s">
        <v>120</v>
      </c>
      <c r="Q214" s="2" t="s">
        <v>120</v>
      </c>
      <c r="R214" s="4" t="s">
        <v>120</v>
      </c>
      <c r="S214" s="4" t="s">
        <v>2971</v>
      </c>
      <c r="T214" s="29">
        <v>9782409037610</v>
      </c>
      <c r="U214" s="4" t="s">
        <v>122</v>
      </c>
      <c r="V214" s="29">
        <v>9782409037603</v>
      </c>
      <c r="W214" s="4" t="s">
        <v>123</v>
      </c>
      <c r="X214" s="4" t="s">
        <v>124</v>
      </c>
      <c r="Y214" s="4" t="s">
        <v>112</v>
      </c>
      <c r="Z214" s="29">
        <v>2022</v>
      </c>
      <c r="AA214" s="4" t="s">
        <v>125</v>
      </c>
      <c r="AB214" s="4" t="s">
        <v>149</v>
      </c>
      <c r="AC214" s="4" t="s">
        <v>127</v>
      </c>
      <c r="AD214" s="4" t="s">
        <v>128</v>
      </c>
      <c r="AE214" s="4" t="s">
        <v>129</v>
      </c>
      <c r="AF214" s="4" t="s">
        <v>130</v>
      </c>
      <c r="AG214" s="4" t="s">
        <v>131</v>
      </c>
      <c r="AH214" s="4" t="s">
        <v>132</v>
      </c>
      <c r="AI214" s="4" t="s">
        <v>133</v>
      </c>
      <c r="AJ214" s="4" t="s">
        <v>134</v>
      </c>
      <c r="AK214" s="4" t="s">
        <v>135</v>
      </c>
      <c r="AL214" s="4" t="s">
        <v>136</v>
      </c>
      <c r="AM214" s="4" t="s">
        <v>137</v>
      </c>
      <c r="AN214" s="4" t="s">
        <v>138</v>
      </c>
      <c r="AO214" s="4" t="s">
        <v>139</v>
      </c>
      <c r="AP214" s="4" t="s">
        <v>116</v>
      </c>
      <c r="AQ214" s="4" t="s">
        <v>2972</v>
      </c>
      <c r="AR214" s="4" t="s">
        <v>76</v>
      </c>
      <c r="AS214" s="4" t="s">
        <v>2691</v>
      </c>
      <c r="AT214" s="4" t="s">
        <v>2692</v>
      </c>
      <c r="AU214" s="4" t="s">
        <v>1469</v>
      </c>
      <c r="AV214" s="4" t="s">
        <v>2693</v>
      </c>
      <c r="AW214" s="4" t="s">
        <v>2695</v>
      </c>
      <c r="AX214" s="4" t="s">
        <v>2696</v>
      </c>
      <c r="AY214" s="4" t="s">
        <v>2697</v>
      </c>
      <c r="AZ214" s="4" t="s">
        <v>2698</v>
      </c>
      <c r="BA214" s="4" t="s">
        <v>2973</v>
      </c>
      <c r="BB214" s="4" t="s">
        <v>2700</v>
      </c>
      <c r="BC214" s="4" t="s">
        <v>2701</v>
      </c>
      <c r="BD214" s="4" t="s">
        <v>2702</v>
      </c>
      <c r="BE214" s="4" t="s">
        <v>2703</v>
      </c>
      <c r="BF214" s="4" t="s">
        <v>2704</v>
      </c>
      <c r="BG214" s="4" t="s">
        <v>2705</v>
      </c>
      <c r="BH214" s="4" t="s">
        <v>2706</v>
      </c>
      <c r="BI214" s="4" t="s">
        <v>2707</v>
      </c>
      <c r="BJ214" s="4" t="s">
        <v>2708</v>
      </c>
      <c r="BK214" s="4" t="s">
        <v>2974</v>
      </c>
      <c r="BL214" s="4" t="s">
        <v>2709</v>
      </c>
      <c r="BM214" s="4" t="s">
        <v>2710</v>
      </c>
      <c r="BN214" s="4" t="s">
        <v>2711</v>
      </c>
      <c r="BO214" s="4" t="s">
        <v>2712</v>
      </c>
      <c r="BP214" s="4" t="s">
        <v>2713</v>
      </c>
      <c r="BQ214" s="4" t="s">
        <v>2714</v>
      </c>
      <c r="BR214" s="4" t="s">
        <v>2715</v>
      </c>
      <c r="BS214" s="4" t="s">
        <v>2716</v>
      </c>
      <c r="BT214" s="4" t="s">
        <v>2717</v>
      </c>
      <c r="BU214" s="4" t="s">
        <v>2975</v>
      </c>
      <c r="BV214" s="4" t="s">
        <v>2976</v>
      </c>
      <c r="BW214" s="4" t="s">
        <v>753</v>
      </c>
      <c r="BX214" s="4" t="s">
        <v>2977</v>
      </c>
      <c r="BY214" s="4" t="s">
        <v>2966</v>
      </c>
      <c r="BZ214" s="4" t="s">
        <v>116</v>
      </c>
      <c r="CA214" s="4" t="s">
        <v>116</v>
      </c>
    </row>
    <row r="215" spans="1:79" ht="20.100000000000001" customHeight="1" x14ac:dyDescent="0.2">
      <c r="A215" s="4" t="s">
        <v>2978</v>
      </c>
      <c r="B215" s="4" t="s">
        <v>112</v>
      </c>
      <c r="C215" s="29">
        <v>20250120</v>
      </c>
      <c r="D215" s="4" t="s">
        <v>2979</v>
      </c>
      <c r="E215" s="4" t="s">
        <v>2980</v>
      </c>
      <c r="F215" s="4" t="s">
        <v>1736</v>
      </c>
      <c r="G215" s="4" t="s">
        <v>116</v>
      </c>
      <c r="H215" s="4" t="s">
        <v>1737</v>
      </c>
      <c r="I215" s="4" t="s">
        <v>116</v>
      </c>
      <c r="J215" s="4" t="s">
        <v>116</v>
      </c>
      <c r="K215" s="4" t="s">
        <v>116</v>
      </c>
      <c r="L215" s="4" t="s">
        <v>116</v>
      </c>
      <c r="M215" s="5" t="s">
        <v>2618</v>
      </c>
      <c r="N215" s="5" t="s">
        <v>403</v>
      </c>
      <c r="O215" s="4" t="s">
        <v>112</v>
      </c>
      <c r="P215" s="6" t="s">
        <v>120</v>
      </c>
      <c r="Q215" s="2" t="s">
        <v>120</v>
      </c>
      <c r="R215" s="4" t="s">
        <v>120</v>
      </c>
      <c r="S215" s="4" t="s">
        <v>2981</v>
      </c>
      <c r="T215" s="29">
        <v>9782409035807</v>
      </c>
      <c r="U215" s="4" t="s">
        <v>122</v>
      </c>
      <c r="V215" s="29">
        <v>9782409035791</v>
      </c>
      <c r="W215" s="4" t="s">
        <v>123</v>
      </c>
      <c r="X215" s="4" t="s">
        <v>124</v>
      </c>
      <c r="Y215" s="4" t="s">
        <v>112</v>
      </c>
      <c r="Z215" s="29">
        <v>2022</v>
      </c>
      <c r="AA215" s="4" t="s">
        <v>125</v>
      </c>
      <c r="AB215" s="4" t="s">
        <v>393</v>
      </c>
      <c r="AC215" s="4" t="s">
        <v>127</v>
      </c>
      <c r="AD215" s="4" t="s">
        <v>128</v>
      </c>
      <c r="AE215" s="4" t="s">
        <v>129</v>
      </c>
      <c r="AF215" s="4" t="s">
        <v>130</v>
      </c>
      <c r="AG215" s="4" t="s">
        <v>131</v>
      </c>
      <c r="AH215" s="4" t="s">
        <v>132</v>
      </c>
      <c r="AI215" s="4" t="s">
        <v>133</v>
      </c>
      <c r="AJ215" s="4" t="s">
        <v>134</v>
      </c>
      <c r="AK215" s="4" t="s">
        <v>135</v>
      </c>
      <c r="AL215" s="4" t="s">
        <v>136</v>
      </c>
      <c r="AM215" s="4" t="s">
        <v>137</v>
      </c>
      <c r="AN215" s="4" t="s">
        <v>138</v>
      </c>
      <c r="AO215" s="4" t="s">
        <v>139</v>
      </c>
      <c r="AP215" s="4" t="s">
        <v>116</v>
      </c>
      <c r="AQ215" s="4" t="s">
        <v>2982</v>
      </c>
      <c r="AR215" s="4" t="s">
        <v>76</v>
      </c>
      <c r="AS215" s="4" t="s">
        <v>2781</v>
      </c>
      <c r="AT215" s="4" t="s">
        <v>1840</v>
      </c>
      <c r="AU215" s="4" t="s">
        <v>2983</v>
      </c>
      <c r="AV215" s="4" t="s">
        <v>1335</v>
      </c>
      <c r="AW215" s="4" t="s">
        <v>1743</v>
      </c>
      <c r="AX215" s="4" t="s">
        <v>2943</v>
      </c>
      <c r="AY215" s="4" t="s">
        <v>2782</v>
      </c>
      <c r="AZ215" s="4" t="s">
        <v>2783</v>
      </c>
      <c r="BA215" s="4" t="s">
        <v>2984</v>
      </c>
      <c r="BB215" s="4" t="s">
        <v>2985</v>
      </c>
      <c r="BC215" s="4" t="s">
        <v>2986</v>
      </c>
      <c r="BD215" s="4" t="s">
        <v>2987</v>
      </c>
      <c r="BE215" s="4" t="s">
        <v>116</v>
      </c>
      <c r="BF215" s="4" t="s">
        <v>116</v>
      </c>
      <c r="BG215" s="4" t="s">
        <v>116</v>
      </c>
      <c r="BH215" s="4" t="s">
        <v>116</v>
      </c>
      <c r="BI215" s="4" t="s">
        <v>116</v>
      </c>
      <c r="BJ215" s="4" t="s">
        <v>116</v>
      </c>
      <c r="BK215" s="4" t="s">
        <v>116</v>
      </c>
      <c r="BL215" s="4" t="s">
        <v>116</v>
      </c>
      <c r="BM215" s="4" t="s">
        <v>116</v>
      </c>
      <c r="BN215" s="4" t="s">
        <v>116</v>
      </c>
      <c r="BO215" s="4" t="s">
        <v>116</v>
      </c>
      <c r="BP215" s="4" t="s">
        <v>116</v>
      </c>
      <c r="BQ215" s="4" t="s">
        <v>116</v>
      </c>
      <c r="BR215" s="4" t="s">
        <v>116</v>
      </c>
      <c r="BS215" s="4" t="s">
        <v>116</v>
      </c>
      <c r="BT215" s="4" t="s">
        <v>116</v>
      </c>
      <c r="BU215" s="4" t="s">
        <v>116</v>
      </c>
      <c r="BV215" s="4" t="s">
        <v>116</v>
      </c>
      <c r="BW215" s="4" t="s">
        <v>116</v>
      </c>
      <c r="BX215" s="4" t="s">
        <v>116</v>
      </c>
      <c r="BY215" s="4" t="s">
        <v>116</v>
      </c>
      <c r="BZ215" s="4" t="s">
        <v>116</v>
      </c>
      <c r="CA215" s="4" t="s">
        <v>116</v>
      </c>
    </row>
    <row r="216" spans="1:79" ht="20.100000000000001" customHeight="1" x14ac:dyDescent="0.2">
      <c r="A216" s="4" t="s">
        <v>2988</v>
      </c>
      <c r="B216" s="4" t="s">
        <v>112</v>
      </c>
      <c r="C216" s="29">
        <v>20250120</v>
      </c>
      <c r="D216" s="4" t="s">
        <v>2989</v>
      </c>
      <c r="E216" s="4" t="s">
        <v>2990</v>
      </c>
      <c r="F216" s="4" t="s">
        <v>2991</v>
      </c>
      <c r="G216" s="4" t="s">
        <v>116</v>
      </c>
      <c r="H216" s="4" t="s">
        <v>2992</v>
      </c>
      <c r="I216" s="4" t="s">
        <v>116</v>
      </c>
      <c r="J216" s="4" t="s">
        <v>116</v>
      </c>
      <c r="K216" s="4" t="s">
        <v>116</v>
      </c>
      <c r="L216" s="4" t="s">
        <v>116</v>
      </c>
      <c r="M216" s="5" t="s">
        <v>2817</v>
      </c>
      <c r="N216" s="5" t="s">
        <v>2993</v>
      </c>
      <c r="O216" s="4" t="s">
        <v>112</v>
      </c>
      <c r="P216" s="6" t="s">
        <v>120</v>
      </c>
      <c r="Q216" s="2" t="s">
        <v>120</v>
      </c>
      <c r="R216" s="4" t="s">
        <v>120</v>
      </c>
      <c r="S216" s="4" t="s">
        <v>2994</v>
      </c>
      <c r="T216" s="29">
        <v>9782409036385</v>
      </c>
      <c r="U216" s="4" t="s">
        <v>122</v>
      </c>
      <c r="V216" s="29">
        <v>9782409036378</v>
      </c>
      <c r="W216" s="4" t="s">
        <v>123</v>
      </c>
      <c r="X216" s="4" t="s">
        <v>124</v>
      </c>
      <c r="Y216" s="4" t="s">
        <v>112</v>
      </c>
      <c r="Z216" s="29">
        <v>2022</v>
      </c>
      <c r="AA216" s="4" t="s">
        <v>125</v>
      </c>
      <c r="AB216" s="4" t="s">
        <v>880</v>
      </c>
      <c r="AC216" s="4" t="s">
        <v>127</v>
      </c>
      <c r="AD216" s="4" t="s">
        <v>128</v>
      </c>
      <c r="AE216" s="4" t="s">
        <v>129</v>
      </c>
      <c r="AF216" s="4" t="s">
        <v>130</v>
      </c>
      <c r="AG216" s="4" t="s">
        <v>131</v>
      </c>
      <c r="AH216" s="4" t="s">
        <v>132</v>
      </c>
      <c r="AI216" s="4" t="s">
        <v>133</v>
      </c>
      <c r="AJ216" s="4" t="s">
        <v>134</v>
      </c>
      <c r="AK216" s="4" t="s">
        <v>135</v>
      </c>
      <c r="AL216" s="4" t="s">
        <v>136</v>
      </c>
      <c r="AM216" s="4" t="s">
        <v>137</v>
      </c>
      <c r="AN216" s="4" t="s">
        <v>138</v>
      </c>
      <c r="AO216" s="4" t="s">
        <v>139</v>
      </c>
      <c r="AP216" s="4" t="s">
        <v>116</v>
      </c>
      <c r="AQ216" s="4" t="s">
        <v>2995</v>
      </c>
      <c r="AR216" s="4" t="s">
        <v>76</v>
      </c>
      <c r="AS216" s="4" t="s">
        <v>2996</v>
      </c>
      <c r="AT216" s="4" t="s">
        <v>2997</v>
      </c>
      <c r="AU216" s="4" t="s">
        <v>2998</v>
      </c>
      <c r="AV216" s="4" t="s">
        <v>2999</v>
      </c>
      <c r="AW216" s="4" t="s">
        <v>3000</v>
      </c>
      <c r="AX216" s="4" t="s">
        <v>3001</v>
      </c>
      <c r="AY216" s="4" t="s">
        <v>314</v>
      </c>
      <c r="AZ216" s="4" t="s">
        <v>116</v>
      </c>
      <c r="BA216" s="4" t="s">
        <v>116</v>
      </c>
      <c r="BB216" s="4" t="s">
        <v>116</v>
      </c>
      <c r="BC216" s="4" t="s">
        <v>116</v>
      </c>
      <c r="BD216" s="4" t="s">
        <v>116</v>
      </c>
      <c r="BE216" s="4" t="s">
        <v>116</v>
      </c>
      <c r="BF216" s="4" t="s">
        <v>116</v>
      </c>
      <c r="BG216" s="4" t="s">
        <v>116</v>
      </c>
      <c r="BH216" s="4" t="s">
        <v>116</v>
      </c>
      <c r="BI216" s="4" t="s">
        <v>116</v>
      </c>
      <c r="BJ216" s="4" t="s">
        <v>116</v>
      </c>
      <c r="BK216" s="4" t="s">
        <v>116</v>
      </c>
      <c r="BL216" s="4" t="s">
        <v>116</v>
      </c>
      <c r="BM216" s="4" t="s">
        <v>116</v>
      </c>
      <c r="BN216" s="4" t="s">
        <v>116</v>
      </c>
      <c r="BO216" s="4" t="s">
        <v>116</v>
      </c>
      <c r="BP216" s="4" t="s">
        <v>116</v>
      </c>
      <c r="BQ216" s="4" t="s">
        <v>116</v>
      </c>
      <c r="BR216" s="4" t="s">
        <v>116</v>
      </c>
      <c r="BS216" s="4" t="s">
        <v>116</v>
      </c>
      <c r="BT216" s="4" t="s">
        <v>116</v>
      </c>
      <c r="BU216" s="4" t="s">
        <v>116</v>
      </c>
      <c r="BV216" s="4" t="s">
        <v>116</v>
      </c>
      <c r="BW216" s="4" t="s">
        <v>116</v>
      </c>
      <c r="BX216" s="4" t="s">
        <v>116</v>
      </c>
      <c r="BY216" s="4" t="s">
        <v>116</v>
      </c>
      <c r="BZ216" s="4" t="s">
        <v>116</v>
      </c>
      <c r="CA216" s="4" t="s">
        <v>116</v>
      </c>
    </row>
    <row r="217" spans="1:79" ht="20.100000000000001" customHeight="1" x14ac:dyDescent="0.2">
      <c r="A217" s="4" t="s">
        <v>3002</v>
      </c>
      <c r="B217" s="4" t="s">
        <v>112</v>
      </c>
      <c r="C217" s="29">
        <v>20250120</v>
      </c>
      <c r="D217" s="4" t="s">
        <v>3003</v>
      </c>
      <c r="E217" s="4" t="s">
        <v>116</v>
      </c>
      <c r="F217" s="4" t="s">
        <v>1736</v>
      </c>
      <c r="G217" s="4" t="s">
        <v>116</v>
      </c>
      <c r="H217" s="4" t="s">
        <v>1737</v>
      </c>
      <c r="I217" s="4" t="s">
        <v>116</v>
      </c>
      <c r="J217" s="4" t="s">
        <v>116</v>
      </c>
      <c r="K217" s="4" t="s">
        <v>116</v>
      </c>
      <c r="L217" s="4" t="s">
        <v>116</v>
      </c>
      <c r="M217" s="5" t="s">
        <v>2418</v>
      </c>
      <c r="N217" s="5" t="s">
        <v>2295</v>
      </c>
      <c r="O217" s="4" t="s">
        <v>112</v>
      </c>
      <c r="P217" s="6" t="s">
        <v>120</v>
      </c>
      <c r="Q217" s="2" t="s">
        <v>120</v>
      </c>
      <c r="R217" s="4" t="s">
        <v>120</v>
      </c>
      <c r="S217" s="4" t="s">
        <v>3004</v>
      </c>
      <c r="T217" s="29">
        <v>9782409034978</v>
      </c>
      <c r="U217" s="4" t="s">
        <v>122</v>
      </c>
      <c r="V217" s="29">
        <v>9782409034961</v>
      </c>
      <c r="W217" s="4" t="s">
        <v>123</v>
      </c>
      <c r="X217" s="4" t="s">
        <v>124</v>
      </c>
      <c r="Y217" s="4" t="s">
        <v>112</v>
      </c>
      <c r="Z217" s="29">
        <v>2022</v>
      </c>
      <c r="AA217" s="4" t="s">
        <v>125</v>
      </c>
      <c r="AB217" s="4" t="s">
        <v>393</v>
      </c>
      <c r="AC217" s="4" t="s">
        <v>127</v>
      </c>
      <c r="AD217" s="4" t="s">
        <v>128</v>
      </c>
      <c r="AE217" s="4" t="s">
        <v>129</v>
      </c>
      <c r="AF217" s="4" t="s">
        <v>130</v>
      </c>
      <c r="AG217" s="4" t="s">
        <v>131</v>
      </c>
      <c r="AH217" s="4" t="s">
        <v>132</v>
      </c>
      <c r="AI217" s="4" t="s">
        <v>133</v>
      </c>
      <c r="AJ217" s="4" t="s">
        <v>134</v>
      </c>
      <c r="AK217" s="4" t="s">
        <v>135</v>
      </c>
      <c r="AL217" s="4" t="s">
        <v>136</v>
      </c>
      <c r="AM217" s="4" t="s">
        <v>137</v>
      </c>
      <c r="AN217" s="4" t="s">
        <v>138</v>
      </c>
      <c r="AO217" s="4" t="s">
        <v>139</v>
      </c>
      <c r="AP217" s="4" t="s">
        <v>116</v>
      </c>
      <c r="AQ217" s="4" t="s">
        <v>3005</v>
      </c>
      <c r="AR217" s="4" t="s">
        <v>76</v>
      </c>
      <c r="AS217" s="4" t="s">
        <v>3006</v>
      </c>
      <c r="AT217" s="4" t="s">
        <v>3007</v>
      </c>
      <c r="AU217" s="4" t="s">
        <v>3008</v>
      </c>
      <c r="AV217" s="4" t="s">
        <v>749</v>
      </c>
      <c r="AW217" s="4" t="s">
        <v>3009</v>
      </c>
      <c r="AX217" s="4" t="s">
        <v>3010</v>
      </c>
      <c r="AY217" s="4" t="s">
        <v>1472</v>
      </c>
      <c r="AZ217" s="4" t="s">
        <v>1473</v>
      </c>
      <c r="BA217" s="4" t="s">
        <v>1474</v>
      </c>
      <c r="BB217" s="4" t="s">
        <v>1475</v>
      </c>
      <c r="BC217" s="4" t="s">
        <v>1476</v>
      </c>
      <c r="BD217" s="4" t="s">
        <v>1477</v>
      </c>
      <c r="BE217" s="4" t="s">
        <v>1744</v>
      </c>
      <c r="BF217" s="4" t="s">
        <v>3011</v>
      </c>
      <c r="BG217" s="4" t="s">
        <v>3012</v>
      </c>
      <c r="BH217" s="4" t="s">
        <v>3013</v>
      </c>
      <c r="BI217" s="4" t="s">
        <v>3014</v>
      </c>
      <c r="BJ217" s="4" t="s">
        <v>3015</v>
      </c>
      <c r="BK217" s="4" t="s">
        <v>3016</v>
      </c>
      <c r="BL217" s="4" t="s">
        <v>1481</v>
      </c>
      <c r="BM217" s="4" t="s">
        <v>1752</v>
      </c>
      <c r="BN217" s="4" t="s">
        <v>116</v>
      </c>
      <c r="BO217" s="4" t="s">
        <v>116</v>
      </c>
      <c r="BP217" s="4" t="s">
        <v>116</v>
      </c>
      <c r="BQ217" s="4" t="s">
        <v>116</v>
      </c>
      <c r="BR217" s="4" t="s">
        <v>116</v>
      </c>
      <c r="BS217" s="4" t="s">
        <v>116</v>
      </c>
      <c r="BT217" s="4" t="s">
        <v>116</v>
      </c>
      <c r="BU217" s="4" t="s">
        <v>116</v>
      </c>
      <c r="BV217" s="4" t="s">
        <v>116</v>
      </c>
      <c r="BW217" s="4" t="s">
        <v>116</v>
      </c>
      <c r="BX217" s="4" t="s">
        <v>116</v>
      </c>
      <c r="BY217" s="4" t="s">
        <v>116</v>
      </c>
      <c r="BZ217" s="4" t="s">
        <v>116</v>
      </c>
      <c r="CA217" s="4" t="s">
        <v>116</v>
      </c>
    </row>
    <row r="218" spans="1:79" ht="20.100000000000001" customHeight="1" x14ac:dyDescent="0.2">
      <c r="A218" s="4" t="s">
        <v>3017</v>
      </c>
      <c r="B218" s="4" t="s">
        <v>112</v>
      </c>
      <c r="C218" s="29">
        <v>20250120</v>
      </c>
      <c r="D218" s="4" t="s">
        <v>564</v>
      </c>
      <c r="E218" s="4" t="s">
        <v>3018</v>
      </c>
      <c r="F218" s="4" t="s">
        <v>1629</v>
      </c>
      <c r="G218" s="4" t="s">
        <v>116</v>
      </c>
      <c r="H218" s="4" t="s">
        <v>1630</v>
      </c>
      <c r="I218" s="4" t="s">
        <v>116</v>
      </c>
      <c r="J218" s="4" t="s">
        <v>116</v>
      </c>
      <c r="K218" s="4" t="s">
        <v>116</v>
      </c>
      <c r="L218" s="4" t="s">
        <v>116</v>
      </c>
      <c r="M218" s="5" t="s">
        <v>2427</v>
      </c>
      <c r="N218" s="5" t="s">
        <v>3019</v>
      </c>
      <c r="O218" s="4" t="s">
        <v>112</v>
      </c>
      <c r="P218" s="6" t="s">
        <v>120</v>
      </c>
      <c r="Q218" s="2" t="s">
        <v>120</v>
      </c>
      <c r="R218" s="4" t="s">
        <v>120</v>
      </c>
      <c r="S218" s="4" t="s">
        <v>3020</v>
      </c>
      <c r="T218" s="29">
        <v>9782409037771</v>
      </c>
      <c r="U218" s="4" t="s">
        <v>122</v>
      </c>
      <c r="V218" s="29">
        <v>9782409037764</v>
      </c>
      <c r="W218" s="4" t="s">
        <v>123</v>
      </c>
      <c r="X218" s="4" t="s">
        <v>124</v>
      </c>
      <c r="Y218" s="4" t="s">
        <v>112</v>
      </c>
      <c r="Z218" s="29">
        <v>2022</v>
      </c>
      <c r="AA218" s="4" t="s">
        <v>125</v>
      </c>
      <c r="AB218" s="4" t="s">
        <v>222</v>
      </c>
      <c r="AC218" s="4" t="s">
        <v>127</v>
      </c>
      <c r="AD218" s="4" t="s">
        <v>128</v>
      </c>
      <c r="AE218" s="4" t="s">
        <v>129</v>
      </c>
      <c r="AF218" s="4" t="s">
        <v>130</v>
      </c>
      <c r="AG218" s="4" t="s">
        <v>131</v>
      </c>
      <c r="AH218" s="4" t="s">
        <v>132</v>
      </c>
      <c r="AI218" s="4" t="s">
        <v>133</v>
      </c>
      <c r="AJ218" s="4" t="s">
        <v>134</v>
      </c>
      <c r="AK218" s="4" t="s">
        <v>135</v>
      </c>
      <c r="AL218" s="4" t="s">
        <v>136</v>
      </c>
      <c r="AM218" s="4" t="s">
        <v>137</v>
      </c>
      <c r="AN218" s="4" t="s">
        <v>138</v>
      </c>
      <c r="AO218" s="4" t="s">
        <v>139</v>
      </c>
      <c r="AP218" s="4" t="s">
        <v>116</v>
      </c>
      <c r="AQ218" s="4" t="s">
        <v>3021</v>
      </c>
      <c r="AR218" s="4" t="s">
        <v>76</v>
      </c>
      <c r="AS218" s="4" t="s">
        <v>3022</v>
      </c>
      <c r="AT218" s="4" t="s">
        <v>3023</v>
      </c>
      <c r="AU218" s="4" t="s">
        <v>3024</v>
      </c>
      <c r="AV218" s="4" t="s">
        <v>3025</v>
      </c>
      <c r="AW218" s="4" t="s">
        <v>979</v>
      </c>
      <c r="AX218" s="4" t="s">
        <v>3026</v>
      </c>
      <c r="AY218" s="4" t="s">
        <v>116</v>
      </c>
      <c r="AZ218" s="4" t="s">
        <v>116</v>
      </c>
      <c r="BA218" s="4" t="s">
        <v>116</v>
      </c>
      <c r="BB218" s="4" t="s">
        <v>116</v>
      </c>
      <c r="BC218" s="4" t="s">
        <v>116</v>
      </c>
      <c r="BD218" s="4" t="s">
        <v>116</v>
      </c>
      <c r="BE218" s="4" t="s">
        <v>116</v>
      </c>
      <c r="BF218" s="4" t="s">
        <v>116</v>
      </c>
      <c r="BG218" s="4" t="s">
        <v>116</v>
      </c>
      <c r="BH218" s="4" t="s">
        <v>116</v>
      </c>
      <c r="BI218" s="4" t="s">
        <v>116</v>
      </c>
      <c r="BJ218" s="4" t="s">
        <v>116</v>
      </c>
      <c r="BK218" s="4" t="s">
        <v>116</v>
      </c>
      <c r="BL218" s="4" t="s">
        <v>116</v>
      </c>
      <c r="BM218" s="4" t="s">
        <v>116</v>
      </c>
      <c r="BN218" s="4" t="s">
        <v>116</v>
      </c>
      <c r="BO218" s="4" t="s">
        <v>116</v>
      </c>
      <c r="BP218" s="4" t="s">
        <v>116</v>
      </c>
      <c r="BQ218" s="4" t="s">
        <v>116</v>
      </c>
      <c r="BR218" s="4" t="s">
        <v>116</v>
      </c>
      <c r="BS218" s="4" t="s">
        <v>116</v>
      </c>
      <c r="BT218" s="4" t="s">
        <v>116</v>
      </c>
      <c r="BU218" s="4" t="s">
        <v>116</v>
      </c>
      <c r="BV218" s="4" t="s">
        <v>116</v>
      </c>
      <c r="BW218" s="4" t="s">
        <v>116</v>
      </c>
      <c r="BX218" s="4" t="s">
        <v>116</v>
      </c>
      <c r="BY218" s="4" t="s">
        <v>116</v>
      </c>
      <c r="BZ218" s="4" t="s">
        <v>116</v>
      </c>
      <c r="CA218" s="4" t="s">
        <v>116</v>
      </c>
    </row>
    <row r="219" spans="1:79" ht="20.100000000000001" customHeight="1" x14ac:dyDescent="0.2">
      <c r="A219" s="4" t="s">
        <v>3027</v>
      </c>
      <c r="B219" s="4" t="s">
        <v>112</v>
      </c>
      <c r="C219" s="29">
        <v>20250120</v>
      </c>
      <c r="D219" s="4" t="s">
        <v>3028</v>
      </c>
      <c r="E219" s="4" t="s">
        <v>3029</v>
      </c>
      <c r="F219" s="4" t="s">
        <v>984</v>
      </c>
      <c r="G219" s="4" t="s">
        <v>116</v>
      </c>
      <c r="H219" s="4" t="s">
        <v>985</v>
      </c>
      <c r="I219" s="4" t="s">
        <v>116</v>
      </c>
      <c r="J219" s="4" t="s">
        <v>116</v>
      </c>
      <c r="K219" s="4" t="s">
        <v>116</v>
      </c>
      <c r="L219" s="4" t="s">
        <v>116</v>
      </c>
      <c r="M219" s="5" t="s">
        <v>2407</v>
      </c>
      <c r="N219" s="5" t="s">
        <v>3030</v>
      </c>
      <c r="O219" s="4" t="s">
        <v>112</v>
      </c>
      <c r="P219" s="6" t="s">
        <v>120</v>
      </c>
      <c r="Q219" s="2" t="s">
        <v>120</v>
      </c>
      <c r="R219" s="4" t="s">
        <v>120</v>
      </c>
      <c r="S219" s="4" t="s">
        <v>3031</v>
      </c>
      <c r="T219" s="29">
        <v>9782409036729</v>
      </c>
      <c r="U219" s="4" t="s">
        <v>122</v>
      </c>
      <c r="V219" s="29">
        <v>9782409036712</v>
      </c>
      <c r="W219" s="4" t="s">
        <v>123</v>
      </c>
      <c r="X219" s="4" t="s">
        <v>124</v>
      </c>
      <c r="Y219" s="4" t="s">
        <v>112</v>
      </c>
      <c r="Z219" s="29">
        <v>2022</v>
      </c>
      <c r="AA219" s="4" t="s">
        <v>125</v>
      </c>
      <c r="AB219" s="4" t="s">
        <v>172</v>
      </c>
      <c r="AC219" s="4" t="s">
        <v>127</v>
      </c>
      <c r="AD219" s="4" t="s">
        <v>128</v>
      </c>
      <c r="AE219" s="4" t="s">
        <v>129</v>
      </c>
      <c r="AF219" s="4" t="s">
        <v>130</v>
      </c>
      <c r="AG219" s="4" t="s">
        <v>131</v>
      </c>
      <c r="AH219" s="4" t="s">
        <v>132</v>
      </c>
      <c r="AI219" s="4" t="s">
        <v>133</v>
      </c>
      <c r="AJ219" s="4" t="s">
        <v>134</v>
      </c>
      <c r="AK219" s="4" t="s">
        <v>135</v>
      </c>
      <c r="AL219" s="4" t="s">
        <v>136</v>
      </c>
      <c r="AM219" s="4" t="s">
        <v>137</v>
      </c>
      <c r="AN219" s="4" t="s">
        <v>138</v>
      </c>
      <c r="AO219" s="4" t="s">
        <v>139</v>
      </c>
      <c r="AP219" s="4" t="s">
        <v>116</v>
      </c>
      <c r="AQ219" s="4" t="s">
        <v>3032</v>
      </c>
      <c r="AR219" s="4" t="s">
        <v>76</v>
      </c>
      <c r="AS219" s="4" t="s">
        <v>3033</v>
      </c>
      <c r="AT219" s="4" t="s">
        <v>3034</v>
      </c>
      <c r="AU219" s="4" t="s">
        <v>3035</v>
      </c>
      <c r="AV219" s="4" t="s">
        <v>3036</v>
      </c>
      <c r="AW219" s="4" t="s">
        <v>3037</v>
      </c>
      <c r="AX219" s="4" t="s">
        <v>3038</v>
      </c>
      <c r="AY219" s="4" t="s">
        <v>3039</v>
      </c>
      <c r="AZ219" s="4" t="s">
        <v>3040</v>
      </c>
      <c r="BA219" s="4" t="s">
        <v>3041</v>
      </c>
      <c r="BB219" s="4" t="s">
        <v>3042</v>
      </c>
      <c r="BC219" s="4" t="s">
        <v>3043</v>
      </c>
      <c r="BD219" s="4" t="s">
        <v>3044</v>
      </c>
      <c r="BE219" s="4" t="s">
        <v>3045</v>
      </c>
      <c r="BF219" s="4" t="s">
        <v>3046</v>
      </c>
      <c r="BG219" s="4" t="s">
        <v>3047</v>
      </c>
      <c r="BH219" s="4" t="s">
        <v>3048</v>
      </c>
      <c r="BI219" s="4" t="s">
        <v>3049</v>
      </c>
      <c r="BJ219" s="4" t="s">
        <v>3050</v>
      </c>
      <c r="BK219" s="4" t="s">
        <v>116</v>
      </c>
      <c r="BL219" s="4" t="s">
        <v>116</v>
      </c>
      <c r="BM219" s="4" t="s">
        <v>116</v>
      </c>
      <c r="BN219" s="4" t="s">
        <v>116</v>
      </c>
      <c r="BO219" s="4" t="s">
        <v>116</v>
      </c>
      <c r="BP219" s="4" t="s">
        <v>116</v>
      </c>
      <c r="BQ219" s="4" t="s">
        <v>116</v>
      </c>
      <c r="BR219" s="4" t="s">
        <v>116</v>
      </c>
      <c r="BS219" s="4" t="s">
        <v>116</v>
      </c>
      <c r="BT219" s="4" t="s">
        <v>116</v>
      </c>
      <c r="BU219" s="4" t="s">
        <v>116</v>
      </c>
      <c r="BV219" s="4" t="s">
        <v>116</v>
      </c>
      <c r="BW219" s="4" t="s">
        <v>116</v>
      </c>
      <c r="BX219" s="4" t="s">
        <v>116</v>
      </c>
      <c r="BY219" s="4" t="s">
        <v>116</v>
      </c>
      <c r="BZ219" s="4" t="s">
        <v>116</v>
      </c>
      <c r="CA219" s="4" t="s">
        <v>116</v>
      </c>
    </row>
    <row r="220" spans="1:79" ht="20.100000000000001" customHeight="1" x14ac:dyDescent="0.2">
      <c r="A220" s="4" t="s">
        <v>3051</v>
      </c>
      <c r="B220" s="4" t="s">
        <v>112</v>
      </c>
      <c r="C220" s="29">
        <v>20250120</v>
      </c>
      <c r="D220" s="4" t="s">
        <v>3052</v>
      </c>
      <c r="E220" s="4" t="s">
        <v>3053</v>
      </c>
      <c r="F220" s="4" t="s">
        <v>3054</v>
      </c>
      <c r="G220" s="4" t="s">
        <v>116</v>
      </c>
      <c r="H220" s="4" t="s">
        <v>3055</v>
      </c>
      <c r="I220" s="4" t="s">
        <v>116</v>
      </c>
      <c r="J220" s="4" t="s">
        <v>116</v>
      </c>
      <c r="K220" s="4" t="s">
        <v>116</v>
      </c>
      <c r="L220" s="4" t="s">
        <v>116</v>
      </c>
      <c r="M220" s="5" t="s">
        <v>2659</v>
      </c>
      <c r="N220" s="5" t="s">
        <v>3056</v>
      </c>
      <c r="O220" s="4" t="s">
        <v>112</v>
      </c>
      <c r="P220" s="6" t="s">
        <v>120</v>
      </c>
      <c r="Q220" s="2" t="s">
        <v>120</v>
      </c>
      <c r="R220" s="4" t="s">
        <v>120</v>
      </c>
      <c r="S220" s="4" t="s">
        <v>3057</v>
      </c>
      <c r="T220" s="29">
        <v>9782409033698</v>
      </c>
      <c r="U220" s="4" t="s">
        <v>122</v>
      </c>
      <c r="V220" s="29">
        <v>9782409033681</v>
      </c>
      <c r="W220" s="4" t="s">
        <v>123</v>
      </c>
      <c r="X220" s="4" t="s">
        <v>124</v>
      </c>
      <c r="Y220" s="4" t="s">
        <v>112</v>
      </c>
      <c r="Z220" s="29">
        <v>2022</v>
      </c>
      <c r="AA220" s="4" t="s">
        <v>125</v>
      </c>
      <c r="AB220" s="4" t="s">
        <v>234</v>
      </c>
      <c r="AC220" s="4" t="s">
        <v>127</v>
      </c>
      <c r="AD220" s="4" t="s">
        <v>128</v>
      </c>
      <c r="AE220" s="4" t="s">
        <v>129</v>
      </c>
      <c r="AF220" s="4" t="s">
        <v>130</v>
      </c>
      <c r="AG220" s="4" t="s">
        <v>131</v>
      </c>
      <c r="AH220" s="4" t="s">
        <v>132</v>
      </c>
      <c r="AI220" s="4" t="s">
        <v>133</v>
      </c>
      <c r="AJ220" s="4" t="s">
        <v>134</v>
      </c>
      <c r="AK220" s="4" t="s">
        <v>135</v>
      </c>
      <c r="AL220" s="4" t="s">
        <v>136</v>
      </c>
      <c r="AM220" s="4" t="s">
        <v>137</v>
      </c>
      <c r="AN220" s="4" t="s">
        <v>138</v>
      </c>
      <c r="AO220" s="4" t="s">
        <v>139</v>
      </c>
      <c r="AP220" s="4" t="s">
        <v>116</v>
      </c>
      <c r="AQ220" s="4" t="s">
        <v>3058</v>
      </c>
      <c r="AR220" s="4" t="s">
        <v>76</v>
      </c>
      <c r="AS220" s="4" t="s">
        <v>929</v>
      </c>
      <c r="AT220" s="4" t="s">
        <v>557</v>
      </c>
      <c r="AU220" s="4" t="s">
        <v>3059</v>
      </c>
      <c r="AV220" s="4" t="s">
        <v>3060</v>
      </c>
      <c r="AW220" s="4" t="s">
        <v>116</v>
      </c>
      <c r="AX220" s="4" t="s">
        <v>116</v>
      </c>
      <c r="AY220" s="4" t="s">
        <v>116</v>
      </c>
      <c r="AZ220" s="4" t="s">
        <v>116</v>
      </c>
      <c r="BA220" s="4" t="s">
        <v>116</v>
      </c>
      <c r="BB220" s="4" t="s">
        <v>116</v>
      </c>
      <c r="BC220" s="4" t="s">
        <v>116</v>
      </c>
      <c r="BD220" s="4" t="s">
        <v>116</v>
      </c>
      <c r="BE220" s="4" t="s">
        <v>116</v>
      </c>
      <c r="BF220" s="4" t="s">
        <v>116</v>
      </c>
      <c r="BG220" s="4" t="s">
        <v>116</v>
      </c>
      <c r="BH220" s="4" t="s">
        <v>116</v>
      </c>
      <c r="BI220" s="4" t="s">
        <v>116</v>
      </c>
      <c r="BJ220" s="4" t="s">
        <v>116</v>
      </c>
      <c r="BK220" s="4" t="s">
        <v>116</v>
      </c>
      <c r="BL220" s="4" t="s">
        <v>116</v>
      </c>
      <c r="BM220" s="4" t="s">
        <v>116</v>
      </c>
      <c r="BN220" s="4" t="s">
        <v>116</v>
      </c>
      <c r="BO220" s="4" t="s">
        <v>116</v>
      </c>
      <c r="BP220" s="4" t="s">
        <v>116</v>
      </c>
      <c r="BQ220" s="4" t="s">
        <v>116</v>
      </c>
      <c r="BR220" s="4" t="s">
        <v>116</v>
      </c>
      <c r="BS220" s="4" t="s">
        <v>116</v>
      </c>
      <c r="BT220" s="4" t="s">
        <v>116</v>
      </c>
      <c r="BU220" s="4" t="s">
        <v>116</v>
      </c>
      <c r="BV220" s="4" t="s">
        <v>116</v>
      </c>
      <c r="BW220" s="4" t="s">
        <v>116</v>
      </c>
      <c r="BX220" s="4" t="s">
        <v>116</v>
      </c>
      <c r="BY220" s="4" t="s">
        <v>116</v>
      </c>
      <c r="BZ220" s="4" t="s">
        <v>116</v>
      </c>
      <c r="CA220" s="4" t="s">
        <v>116</v>
      </c>
    </row>
    <row r="221" spans="1:79" ht="20.100000000000001" customHeight="1" x14ac:dyDescent="0.2">
      <c r="A221" s="4" t="s">
        <v>3061</v>
      </c>
      <c r="B221" s="4" t="s">
        <v>112</v>
      </c>
      <c r="C221" s="29">
        <v>20250120</v>
      </c>
      <c r="D221" s="4" t="s">
        <v>3062</v>
      </c>
      <c r="E221" s="4" t="s">
        <v>3063</v>
      </c>
      <c r="F221" s="4" t="s">
        <v>3064</v>
      </c>
      <c r="G221" s="4" t="s">
        <v>116</v>
      </c>
      <c r="H221" s="4" t="s">
        <v>3065</v>
      </c>
      <c r="I221" s="4" t="s">
        <v>116</v>
      </c>
      <c r="J221" s="4" t="s">
        <v>116</v>
      </c>
      <c r="K221" s="4" t="s">
        <v>116</v>
      </c>
      <c r="L221" s="4" t="s">
        <v>116</v>
      </c>
      <c r="M221" s="5" t="s">
        <v>2675</v>
      </c>
      <c r="N221" s="5" t="s">
        <v>3066</v>
      </c>
      <c r="O221" s="4" t="s">
        <v>112</v>
      </c>
      <c r="P221" s="6" t="s">
        <v>120</v>
      </c>
      <c r="Q221" s="2" t="s">
        <v>120</v>
      </c>
      <c r="R221" s="4" t="s">
        <v>120</v>
      </c>
      <c r="S221" s="4" t="s">
        <v>3067</v>
      </c>
      <c r="T221" s="29">
        <v>9782409034039</v>
      </c>
      <c r="U221" s="4" t="s">
        <v>122</v>
      </c>
      <c r="V221" s="29">
        <v>9782409034022</v>
      </c>
      <c r="W221" s="4" t="s">
        <v>123</v>
      </c>
      <c r="X221" s="4" t="s">
        <v>124</v>
      </c>
      <c r="Y221" s="4" t="s">
        <v>112</v>
      </c>
      <c r="Z221" s="29">
        <v>2022</v>
      </c>
      <c r="AA221" s="4" t="s">
        <v>125</v>
      </c>
      <c r="AB221" s="4" t="s">
        <v>234</v>
      </c>
      <c r="AC221" s="4" t="s">
        <v>127</v>
      </c>
      <c r="AD221" s="4" t="s">
        <v>128</v>
      </c>
      <c r="AE221" s="4" t="s">
        <v>129</v>
      </c>
      <c r="AF221" s="4" t="s">
        <v>130</v>
      </c>
      <c r="AG221" s="4" t="s">
        <v>131</v>
      </c>
      <c r="AH221" s="4" t="s">
        <v>132</v>
      </c>
      <c r="AI221" s="4" t="s">
        <v>133</v>
      </c>
      <c r="AJ221" s="4" t="s">
        <v>134</v>
      </c>
      <c r="AK221" s="4" t="s">
        <v>135</v>
      </c>
      <c r="AL221" s="4" t="s">
        <v>136</v>
      </c>
      <c r="AM221" s="4" t="s">
        <v>137</v>
      </c>
      <c r="AN221" s="4" t="s">
        <v>138</v>
      </c>
      <c r="AO221" s="4" t="s">
        <v>139</v>
      </c>
      <c r="AP221" s="4" t="s">
        <v>116</v>
      </c>
      <c r="AQ221" s="4" t="s">
        <v>3068</v>
      </c>
      <c r="AR221" s="4" t="s">
        <v>76</v>
      </c>
      <c r="AS221" s="4" t="s">
        <v>3069</v>
      </c>
      <c r="AT221" s="4" t="s">
        <v>3070</v>
      </c>
      <c r="AU221" s="4" t="s">
        <v>3071</v>
      </c>
      <c r="AV221" s="4" t="s">
        <v>3072</v>
      </c>
      <c r="AW221" s="4" t="s">
        <v>602</v>
      </c>
      <c r="AX221" s="4" t="s">
        <v>116</v>
      </c>
      <c r="AY221" s="4" t="s">
        <v>116</v>
      </c>
      <c r="AZ221" s="4" t="s">
        <v>116</v>
      </c>
      <c r="BA221" s="4" t="s">
        <v>116</v>
      </c>
      <c r="BB221" s="4" t="s">
        <v>116</v>
      </c>
      <c r="BC221" s="4" t="s">
        <v>116</v>
      </c>
      <c r="BD221" s="4" t="s">
        <v>116</v>
      </c>
      <c r="BE221" s="4" t="s">
        <v>116</v>
      </c>
      <c r="BF221" s="4" t="s">
        <v>116</v>
      </c>
      <c r="BG221" s="4" t="s">
        <v>116</v>
      </c>
      <c r="BH221" s="4" t="s">
        <v>116</v>
      </c>
      <c r="BI221" s="4" t="s">
        <v>116</v>
      </c>
      <c r="BJ221" s="4" t="s">
        <v>116</v>
      </c>
      <c r="BK221" s="4" t="s">
        <v>116</v>
      </c>
      <c r="BL221" s="4" t="s">
        <v>116</v>
      </c>
      <c r="BM221" s="4" t="s">
        <v>116</v>
      </c>
      <c r="BN221" s="4" t="s">
        <v>116</v>
      </c>
      <c r="BO221" s="4" t="s">
        <v>116</v>
      </c>
      <c r="BP221" s="4" t="s">
        <v>116</v>
      </c>
      <c r="BQ221" s="4" t="s">
        <v>116</v>
      </c>
      <c r="BR221" s="4" t="s">
        <v>116</v>
      </c>
      <c r="BS221" s="4" t="s">
        <v>116</v>
      </c>
      <c r="BT221" s="4" t="s">
        <v>116</v>
      </c>
      <c r="BU221" s="4" t="s">
        <v>116</v>
      </c>
      <c r="BV221" s="4" t="s">
        <v>116</v>
      </c>
      <c r="BW221" s="4" t="s">
        <v>116</v>
      </c>
      <c r="BX221" s="4" t="s">
        <v>116</v>
      </c>
      <c r="BY221" s="4" t="s">
        <v>116</v>
      </c>
      <c r="BZ221" s="4" t="s">
        <v>116</v>
      </c>
      <c r="CA221" s="4" t="s">
        <v>116</v>
      </c>
    </row>
    <row r="222" spans="1:79" ht="20.100000000000001" customHeight="1" x14ac:dyDescent="0.2">
      <c r="A222" s="4" t="s">
        <v>3073</v>
      </c>
      <c r="B222" s="4" t="s">
        <v>112</v>
      </c>
      <c r="C222" s="29">
        <v>20250120</v>
      </c>
      <c r="D222" s="4" t="s">
        <v>1314</v>
      </c>
      <c r="E222" s="4" t="s">
        <v>3074</v>
      </c>
      <c r="F222" s="4" t="s">
        <v>3075</v>
      </c>
      <c r="G222" s="4" t="s">
        <v>116</v>
      </c>
      <c r="H222" s="4" t="s">
        <v>3076</v>
      </c>
      <c r="I222" s="4" t="s">
        <v>116</v>
      </c>
      <c r="J222" s="4" t="s">
        <v>116</v>
      </c>
      <c r="K222" s="4" t="s">
        <v>116</v>
      </c>
      <c r="L222" s="4" t="s">
        <v>116</v>
      </c>
      <c r="M222" s="5" t="s">
        <v>2407</v>
      </c>
      <c r="N222" s="5" t="s">
        <v>3077</v>
      </c>
      <c r="O222" s="4" t="s">
        <v>112</v>
      </c>
      <c r="P222" s="6" t="s">
        <v>120</v>
      </c>
      <c r="Q222" s="2" t="s">
        <v>120</v>
      </c>
      <c r="R222" s="4" t="s">
        <v>120</v>
      </c>
      <c r="S222" s="4" t="s">
        <v>3078</v>
      </c>
      <c r="T222" s="29">
        <v>9782409035333</v>
      </c>
      <c r="U222" s="4" t="s">
        <v>122</v>
      </c>
      <c r="V222" s="29">
        <v>9782409035326</v>
      </c>
      <c r="W222" s="4" t="s">
        <v>123</v>
      </c>
      <c r="X222" s="4" t="s">
        <v>124</v>
      </c>
      <c r="Y222" s="4" t="s">
        <v>112</v>
      </c>
      <c r="Z222" s="29">
        <v>2022</v>
      </c>
      <c r="AA222" s="4" t="s">
        <v>125</v>
      </c>
      <c r="AB222" s="4" t="s">
        <v>222</v>
      </c>
      <c r="AC222" s="4" t="s">
        <v>127</v>
      </c>
      <c r="AD222" s="4" t="s">
        <v>128</v>
      </c>
      <c r="AE222" s="4" t="s">
        <v>129</v>
      </c>
      <c r="AF222" s="4" t="s">
        <v>130</v>
      </c>
      <c r="AG222" s="4" t="s">
        <v>131</v>
      </c>
      <c r="AH222" s="4" t="s">
        <v>132</v>
      </c>
      <c r="AI222" s="4" t="s">
        <v>133</v>
      </c>
      <c r="AJ222" s="4" t="s">
        <v>134</v>
      </c>
      <c r="AK222" s="4" t="s">
        <v>135</v>
      </c>
      <c r="AL222" s="4" t="s">
        <v>136</v>
      </c>
      <c r="AM222" s="4" t="s">
        <v>137</v>
      </c>
      <c r="AN222" s="4" t="s">
        <v>138</v>
      </c>
      <c r="AO222" s="4" t="s">
        <v>139</v>
      </c>
      <c r="AP222" s="4" t="s">
        <v>116</v>
      </c>
      <c r="AQ222" s="4" t="s">
        <v>3079</v>
      </c>
      <c r="AR222" s="4" t="s">
        <v>76</v>
      </c>
      <c r="AS222" s="4" t="s">
        <v>3080</v>
      </c>
      <c r="AT222" s="4" t="s">
        <v>3081</v>
      </c>
      <c r="AU222" s="4" t="s">
        <v>3082</v>
      </c>
      <c r="AV222" s="4" t="s">
        <v>3083</v>
      </c>
      <c r="AW222" s="4" t="s">
        <v>3084</v>
      </c>
      <c r="AX222" s="4" t="s">
        <v>3085</v>
      </c>
      <c r="AY222" s="4" t="s">
        <v>116</v>
      </c>
      <c r="AZ222" s="4" t="s">
        <v>116</v>
      </c>
      <c r="BA222" s="4" t="s">
        <v>116</v>
      </c>
      <c r="BB222" s="4" t="s">
        <v>116</v>
      </c>
      <c r="BC222" s="4" t="s">
        <v>116</v>
      </c>
      <c r="BD222" s="4" t="s">
        <v>116</v>
      </c>
      <c r="BE222" s="4" t="s">
        <v>116</v>
      </c>
      <c r="BF222" s="4" t="s">
        <v>116</v>
      </c>
      <c r="BG222" s="4" t="s">
        <v>116</v>
      </c>
      <c r="BH222" s="4" t="s">
        <v>116</v>
      </c>
      <c r="BI222" s="4" t="s">
        <v>116</v>
      </c>
      <c r="BJ222" s="4" t="s">
        <v>116</v>
      </c>
      <c r="BK222" s="4" t="s">
        <v>116</v>
      </c>
      <c r="BL222" s="4" t="s">
        <v>116</v>
      </c>
      <c r="BM222" s="4" t="s">
        <v>116</v>
      </c>
      <c r="BN222" s="4" t="s">
        <v>116</v>
      </c>
      <c r="BO222" s="4" t="s">
        <v>116</v>
      </c>
      <c r="BP222" s="4" t="s">
        <v>116</v>
      </c>
      <c r="BQ222" s="4" t="s">
        <v>116</v>
      </c>
      <c r="BR222" s="4" t="s">
        <v>116</v>
      </c>
      <c r="BS222" s="4" t="s">
        <v>116</v>
      </c>
      <c r="BT222" s="4" t="s">
        <v>116</v>
      </c>
      <c r="BU222" s="4" t="s">
        <v>116</v>
      </c>
      <c r="BV222" s="4" t="s">
        <v>116</v>
      </c>
      <c r="BW222" s="4" t="s">
        <v>116</v>
      </c>
      <c r="BX222" s="4" t="s">
        <v>116</v>
      </c>
      <c r="BY222" s="4" t="s">
        <v>116</v>
      </c>
      <c r="BZ222" s="4" t="s">
        <v>116</v>
      </c>
      <c r="CA222" s="4" t="s">
        <v>116</v>
      </c>
    </row>
    <row r="223" spans="1:79" ht="20.100000000000001" customHeight="1" x14ac:dyDescent="0.2">
      <c r="A223" s="4" t="s">
        <v>3086</v>
      </c>
      <c r="B223" s="4" t="s">
        <v>112</v>
      </c>
      <c r="C223" s="29">
        <v>20250120</v>
      </c>
      <c r="D223" s="4" t="s">
        <v>3087</v>
      </c>
      <c r="E223" s="4" t="s">
        <v>3088</v>
      </c>
      <c r="F223" s="4" t="s">
        <v>470</v>
      </c>
      <c r="G223" s="4" t="s">
        <v>116</v>
      </c>
      <c r="H223" s="4" t="s">
        <v>471</v>
      </c>
      <c r="I223" s="4" t="s">
        <v>116</v>
      </c>
      <c r="J223" s="4" t="s">
        <v>116</v>
      </c>
      <c r="K223" s="4" t="s">
        <v>116</v>
      </c>
      <c r="L223" s="4" t="s">
        <v>116</v>
      </c>
      <c r="M223" s="5" t="s">
        <v>2537</v>
      </c>
      <c r="N223" s="5" t="s">
        <v>676</v>
      </c>
      <c r="O223" s="4" t="s">
        <v>112</v>
      </c>
      <c r="P223" s="6" t="s">
        <v>120</v>
      </c>
      <c r="Q223" s="2" t="s">
        <v>120</v>
      </c>
      <c r="R223" s="4" t="s">
        <v>120</v>
      </c>
      <c r="S223" s="4" t="s">
        <v>3089</v>
      </c>
      <c r="T223" s="29">
        <v>9782409036989</v>
      </c>
      <c r="U223" s="4" t="s">
        <v>122</v>
      </c>
      <c r="V223" s="29">
        <v>9782409036972</v>
      </c>
      <c r="W223" s="4" t="s">
        <v>123</v>
      </c>
      <c r="X223" s="4" t="s">
        <v>124</v>
      </c>
      <c r="Y223" s="4" t="s">
        <v>112</v>
      </c>
      <c r="Z223" s="29">
        <v>2022</v>
      </c>
      <c r="AA223" s="4" t="s">
        <v>125</v>
      </c>
      <c r="AB223" s="4" t="s">
        <v>172</v>
      </c>
      <c r="AC223" s="4" t="s">
        <v>127</v>
      </c>
      <c r="AD223" s="4" t="s">
        <v>128</v>
      </c>
      <c r="AE223" s="4" t="s">
        <v>129</v>
      </c>
      <c r="AF223" s="4" t="s">
        <v>130</v>
      </c>
      <c r="AG223" s="4" t="s">
        <v>131</v>
      </c>
      <c r="AH223" s="4" t="s">
        <v>132</v>
      </c>
      <c r="AI223" s="4" t="s">
        <v>133</v>
      </c>
      <c r="AJ223" s="4" t="s">
        <v>134</v>
      </c>
      <c r="AK223" s="4" t="s">
        <v>135</v>
      </c>
      <c r="AL223" s="4" t="s">
        <v>136</v>
      </c>
      <c r="AM223" s="4" t="s">
        <v>137</v>
      </c>
      <c r="AN223" s="4" t="s">
        <v>138</v>
      </c>
      <c r="AO223" s="4" t="s">
        <v>139</v>
      </c>
      <c r="AP223" s="4" t="s">
        <v>116</v>
      </c>
      <c r="AQ223" s="4" t="s">
        <v>3090</v>
      </c>
      <c r="AR223" s="4" t="s">
        <v>76</v>
      </c>
      <c r="AS223" s="4" t="s">
        <v>3091</v>
      </c>
      <c r="AT223" s="4" t="s">
        <v>3092</v>
      </c>
      <c r="AU223" s="4" t="s">
        <v>2568</v>
      </c>
      <c r="AV223" s="4" t="s">
        <v>3093</v>
      </c>
      <c r="AW223" s="4" t="s">
        <v>3094</v>
      </c>
      <c r="AX223" s="4" t="s">
        <v>2070</v>
      </c>
      <c r="AY223" s="4" t="s">
        <v>1394</v>
      </c>
      <c r="AZ223" s="4" t="s">
        <v>2758</v>
      </c>
      <c r="BA223" s="4" t="s">
        <v>2809</v>
      </c>
      <c r="BB223" s="4" t="s">
        <v>3095</v>
      </c>
      <c r="BC223" s="4" t="s">
        <v>3096</v>
      </c>
      <c r="BD223" s="4" t="s">
        <v>2761</v>
      </c>
      <c r="BE223" s="4" t="s">
        <v>3097</v>
      </c>
      <c r="BF223" s="4" t="s">
        <v>2576</v>
      </c>
      <c r="BG223" s="4" t="s">
        <v>3098</v>
      </c>
      <c r="BH223" s="4" t="s">
        <v>116</v>
      </c>
      <c r="BI223" s="4" t="s">
        <v>116</v>
      </c>
      <c r="BJ223" s="4" t="s">
        <v>116</v>
      </c>
      <c r="BK223" s="4" t="s">
        <v>116</v>
      </c>
      <c r="BL223" s="4" t="s">
        <v>116</v>
      </c>
      <c r="BM223" s="4" t="s">
        <v>116</v>
      </c>
      <c r="BN223" s="4" t="s">
        <v>116</v>
      </c>
      <c r="BO223" s="4" t="s">
        <v>116</v>
      </c>
      <c r="BP223" s="4" t="s">
        <v>116</v>
      </c>
      <c r="BQ223" s="4" t="s">
        <v>116</v>
      </c>
      <c r="BR223" s="4" t="s">
        <v>116</v>
      </c>
      <c r="BS223" s="4" t="s">
        <v>116</v>
      </c>
      <c r="BT223" s="4" t="s">
        <v>116</v>
      </c>
      <c r="BU223" s="4" t="s">
        <v>116</v>
      </c>
      <c r="BV223" s="4" t="s">
        <v>116</v>
      </c>
      <c r="BW223" s="4" t="s">
        <v>116</v>
      </c>
      <c r="BX223" s="4" t="s">
        <v>116</v>
      </c>
      <c r="BY223" s="4" t="s">
        <v>116</v>
      </c>
      <c r="BZ223" s="4" t="s">
        <v>116</v>
      </c>
      <c r="CA223" s="4" t="s">
        <v>116</v>
      </c>
    </row>
    <row r="224" spans="1:79" ht="20.100000000000001" customHeight="1" x14ac:dyDescent="0.2">
      <c r="A224" s="4" t="s">
        <v>3099</v>
      </c>
      <c r="B224" s="4" t="s">
        <v>112</v>
      </c>
      <c r="C224" s="29">
        <v>20250120</v>
      </c>
      <c r="D224" s="4" t="s">
        <v>3100</v>
      </c>
      <c r="E224" s="4" t="s">
        <v>3101</v>
      </c>
      <c r="F224" s="4" t="s">
        <v>421</v>
      </c>
      <c r="G224" s="4" t="s">
        <v>116</v>
      </c>
      <c r="H224" s="4" t="s">
        <v>422</v>
      </c>
      <c r="I224" s="4" t="s">
        <v>423</v>
      </c>
      <c r="J224" s="4" t="s">
        <v>116</v>
      </c>
      <c r="K224" s="4" t="s">
        <v>116</v>
      </c>
      <c r="L224" s="4" t="s">
        <v>116</v>
      </c>
      <c r="M224" s="5" t="s">
        <v>2635</v>
      </c>
      <c r="N224" s="5" t="s">
        <v>3102</v>
      </c>
      <c r="O224" s="4" t="s">
        <v>112</v>
      </c>
      <c r="P224" s="6" t="s">
        <v>120</v>
      </c>
      <c r="Q224" s="2" t="s">
        <v>120</v>
      </c>
      <c r="R224" s="4" t="s">
        <v>120</v>
      </c>
      <c r="S224" s="4" t="s">
        <v>3103</v>
      </c>
      <c r="T224" s="29">
        <v>9782409034176</v>
      </c>
      <c r="U224" s="4" t="s">
        <v>122</v>
      </c>
      <c r="V224" s="29">
        <v>9782409034169</v>
      </c>
      <c r="W224" s="4" t="s">
        <v>123</v>
      </c>
      <c r="X224" s="4" t="s">
        <v>124</v>
      </c>
      <c r="Y224" s="4" t="s">
        <v>112</v>
      </c>
      <c r="Z224" s="29">
        <v>2022</v>
      </c>
      <c r="AA224" s="4" t="s">
        <v>125</v>
      </c>
      <c r="AB224" s="4" t="s">
        <v>304</v>
      </c>
      <c r="AC224" s="4" t="s">
        <v>127</v>
      </c>
      <c r="AD224" s="4" t="s">
        <v>128</v>
      </c>
      <c r="AE224" s="4" t="s">
        <v>129</v>
      </c>
      <c r="AF224" s="4" t="s">
        <v>130</v>
      </c>
      <c r="AG224" s="4" t="s">
        <v>131</v>
      </c>
      <c r="AH224" s="4" t="s">
        <v>132</v>
      </c>
      <c r="AI224" s="4" t="s">
        <v>133</v>
      </c>
      <c r="AJ224" s="4" t="s">
        <v>134</v>
      </c>
      <c r="AK224" s="4" t="s">
        <v>135</v>
      </c>
      <c r="AL224" s="4" t="s">
        <v>136</v>
      </c>
      <c r="AM224" s="4" t="s">
        <v>137</v>
      </c>
      <c r="AN224" s="4" t="s">
        <v>138</v>
      </c>
      <c r="AO224" s="4" t="s">
        <v>139</v>
      </c>
      <c r="AP224" s="4" t="s">
        <v>116</v>
      </c>
      <c r="AQ224" s="4" t="s">
        <v>3104</v>
      </c>
      <c r="AR224" s="4" t="s">
        <v>76</v>
      </c>
      <c r="AS224" s="4" t="s">
        <v>428</v>
      </c>
      <c r="AT224" s="4" t="s">
        <v>429</v>
      </c>
      <c r="AU224" s="4" t="s">
        <v>430</v>
      </c>
      <c r="AV224" s="4" t="s">
        <v>431</v>
      </c>
      <c r="AW224" s="4" t="s">
        <v>432</v>
      </c>
      <c r="AX224" s="4" t="s">
        <v>433</v>
      </c>
      <c r="AY224" s="4" t="s">
        <v>434</v>
      </c>
      <c r="AZ224" s="4" t="s">
        <v>435</v>
      </c>
      <c r="BA224" s="4" t="s">
        <v>436</v>
      </c>
      <c r="BB224" s="4" t="s">
        <v>437</v>
      </c>
      <c r="BC224" s="4" t="s">
        <v>438</v>
      </c>
      <c r="BD224" s="4" t="s">
        <v>439</v>
      </c>
      <c r="BE224" s="4" t="s">
        <v>440</v>
      </c>
      <c r="BF224" s="4" t="s">
        <v>441</v>
      </c>
      <c r="BG224" s="4" t="s">
        <v>442</v>
      </c>
      <c r="BH224" s="4" t="s">
        <v>443</v>
      </c>
      <c r="BI224" s="4" t="s">
        <v>444</v>
      </c>
      <c r="BJ224" s="4" t="s">
        <v>445</v>
      </c>
      <c r="BK224" s="4" t="s">
        <v>116</v>
      </c>
      <c r="BL224" s="4" t="s">
        <v>116</v>
      </c>
      <c r="BM224" s="4" t="s">
        <v>116</v>
      </c>
      <c r="BN224" s="4" t="s">
        <v>116</v>
      </c>
      <c r="BO224" s="4" t="s">
        <v>116</v>
      </c>
      <c r="BP224" s="4" t="s">
        <v>116</v>
      </c>
      <c r="BQ224" s="4" t="s">
        <v>116</v>
      </c>
      <c r="BR224" s="4" t="s">
        <v>116</v>
      </c>
      <c r="BS224" s="4" t="s">
        <v>116</v>
      </c>
      <c r="BT224" s="4" t="s">
        <v>116</v>
      </c>
      <c r="BU224" s="4" t="s">
        <v>116</v>
      </c>
      <c r="BV224" s="4" t="s">
        <v>116</v>
      </c>
      <c r="BW224" s="4" t="s">
        <v>116</v>
      </c>
      <c r="BX224" s="4" t="s">
        <v>116</v>
      </c>
      <c r="BY224" s="4" t="s">
        <v>116</v>
      </c>
      <c r="BZ224" s="4" t="s">
        <v>116</v>
      </c>
      <c r="CA224" s="4" t="s">
        <v>116</v>
      </c>
    </row>
    <row r="225" spans="1:79" ht="20.100000000000001" customHeight="1" x14ac:dyDescent="0.2">
      <c r="A225" s="4" t="s">
        <v>3105</v>
      </c>
      <c r="B225" s="4" t="s">
        <v>112</v>
      </c>
      <c r="C225" s="29">
        <v>20250120</v>
      </c>
      <c r="D225" s="4" t="s">
        <v>3106</v>
      </c>
      <c r="E225" s="4" t="s">
        <v>3107</v>
      </c>
      <c r="F225" s="4" t="s">
        <v>3108</v>
      </c>
      <c r="G225" s="4" t="s">
        <v>116</v>
      </c>
      <c r="H225" s="4" t="s">
        <v>3109</v>
      </c>
      <c r="I225" s="4" t="s">
        <v>116</v>
      </c>
      <c r="J225" s="4" t="s">
        <v>116</v>
      </c>
      <c r="K225" s="4" t="s">
        <v>116</v>
      </c>
      <c r="L225" s="4" t="s">
        <v>116</v>
      </c>
      <c r="M225" s="5" t="s">
        <v>2635</v>
      </c>
      <c r="N225" s="5" t="s">
        <v>3030</v>
      </c>
      <c r="O225" s="4" t="s">
        <v>112</v>
      </c>
      <c r="P225" s="6" t="s">
        <v>120</v>
      </c>
      <c r="Q225" s="2" t="s">
        <v>120</v>
      </c>
      <c r="R225" s="4" t="s">
        <v>120</v>
      </c>
      <c r="S225" s="4" t="s">
        <v>3110</v>
      </c>
      <c r="T225" s="29">
        <v>9782409034152</v>
      </c>
      <c r="U225" s="4" t="s">
        <v>122</v>
      </c>
      <c r="V225" s="29">
        <v>9782409034145</v>
      </c>
      <c r="W225" s="4" t="s">
        <v>123</v>
      </c>
      <c r="X225" s="4" t="s">
        <v>124</v>
      </c>
      <c r="Y225" s="4" t="s">
        <v>112</v>
      </c>
      <c r="Z225" s="29">
        <v>2022</v>
      </c>
      <c r="AA225" s="4" t="s">
        <v>125</v>
      </c>
      <c r="AB225" s="4" t="s">
        <v>234</v>
      </c>
      <c r="AC225" s="4" t="s">
        <v>127</v>
      </c>
      <c r="AD225" s="4" t="s">
        <v>128</v>
      </c>
      <c r="AE225" s="4" t="s">
        <v>129</v>
      </c>
      <c r="AF225" s="4" t="s">
        <v>130</v>
      </c>
      <c r="AG225" s="4" t="s">
        <v>131</v>
      </c>
      <c r="AH225" s="4" t="s">
        <v>132</v>
      </c>
      <c r="AI225" s="4" t="s">
        <v>133</v>
      </c>
      <c r="AJ225" s="4" t="s">
        <v>134</v>
      </c>
      <c r="AK225" s="4" t="s">
        <v>135</v>
      </c>
      <c r="AL225" s="4" t="s">
        <v>136</v>
      </c>
      <c r="AM225" s="4" t="s">
        <v>137</v>
      </c>
      <c r="AN225" s="4" t="s">
        <v>138</v>
      </c>
      <c r="AO225" s="4" t="s">
        <v>139</v>
      </c>
      <c r="AP225" s="4" t="s">
        <v>116</v>
      </c>
      <c r="AQ225" s="4" t="s">
        <v>3111</v>
      </c>
      <c r="AR225" s="4" t="s">
        <v>76</v>
      </c>
      <c r="AS225" s="4" t="s">
        <v>3112</v>
      </c>
      <c r="AT225" s="4" t="s">
        <v>3113</v>
      </c>
      <c r="AU225" s="4" t="s">
        <v>3114</v>
      </c>
      <c r="AV225" s="4" t="s">
        <v>2232</v>
      </c>
      <c r="AW225" s="4" t="s">
        <v>2591</v>
      </c>
      <c r="AX225" s="4" t="s">
        <v>116</v>
      </c>
      <c r="AY225" s="4" t="s">
        <v>116</v>
      </c>
      <c r="AZ225" s="4" t="s">
        <v>116</v>
      </c>
      <c r="BA225" s="4" t="s">
        <v>116</v>
      </c>
      <c r="BB225" s="4" t="s">
        <v>116</v>
      </c>
      <c r="BC225" s="4" t="s">
        <v>116</v>
      </c>
      <c r="BD225" s="4" t="s">
        <v>116</v>
      </c>
      <c r="BE225" s="4" t="s">
        <v>116</v>
      </c>
      <c r="BF225" s="4" t="s">
        <v>116</v>
      </c>
      <c r="BG225" s="4" t="s">
        <v>116</v>
      </c>
      <c r="BH225" s="4" t="s">
        <v>116</v>
      </c>
      <c r="BI225" s="4" t="s">
        <v>116</v>
      </c>
      <c r="BJ225" s="4" t="s">
        <v>116</v>
      </c>
      <c r="BK225" s="4" t="s">
        <v>116</v>
      </c>
      <c r="BL225" s="4" t="s">
        <v>116</v>
      </c>
      <c r="BM225" s="4" t="s">
        <v>116</v>
      </c>
      <c r="BN225" s="4" t="s">
        <v>116</v>
      </c>
      <c r="BO225" s="4" t="s">
        <v>116</v>
      </c>
      <c r="BP225" s="4" t="s">
        <v>116</v>
      </c>
      <c r="BQ225" s="4" t="s">
        <v>116</v>
      </c>
      <c r="BR225" s="4" t="s">
        <v>116</v>
      </c>
      <c r="BS225" s="4" t="s">
        <v>116</v>
      </c>
      <c r="BT225" s="4" t="s">
        <v>116</v>
      </c>
      <c r="BU225" s="4" t="s">
        <v>116</v>
      </c>
      <c r="BV225" s="4" t="s">
        <v>116</v>
      </c>
      <c r="BW225" s="4" t="s">
        <v>116</v>
      </c>
      <c r="BX225" s="4" t="s">
        <v>116</v>
      </c>
      <c r="BY225" s="4" t="s">
        <v>116</v>
      </c>
      <c r="BZ225" s="4" t="s">
        <v>116</v>
      </c>
      <c r="CA225" s="4" t="s">
        <v>116</v>
      </c>
    </row>
    <row r="226" spans="1:79" ht="20.100000000000001" customHeight="1" x14ac:dyDescent="0.2">
      <c r="A226" s="4" t="s">
        <v>3115</v>
      </c>
      <c r="B226" s="4" t="s">
        <v>112</v>
      </c>
      <c r="C226" s="29">
        <v>20250120</v>
      </c>
      <c r="D226" s="4" t="s">
        <v>3116</v>
      </c>
      <c r="E226" s="4" t="s">
        <v>3117</v>
      </c>
      <c r="F226" s="4" t="s">
        <v>3118</v>
      </c>
      <c r="G226" s="4" t="s">
        <v>116</v>
      </c>
      <c r="H226" s="4" t="s">
        <v>3119</v>
      </c>
      <c r="I226" s="4" t="s">
        <v>116</v>
      </c>
      <c r="J226" s="4" t="s">
        <v>116</v>
      </c>
      <c r="K226" s="4" t="s">
        <v>116</v>
      </c>
      <c r="L226" s="4" t="s">
        <v>116</v>
      </c>
      <c r="M226" s="5" t="s">
        <v>2675</v>
      </c>
      <c r="N226" s="5" t="s">
        <v>3056</v>
      </c>
      <c r="O226" s="4" t="s">
        <v>112</v>
      </c>
      <c r="P226" s="6" t="s">
        <v>120</v>
      </c>
      <c r="Q226" s="2" t="s">
        <v>120</v>
      </c>
      <c r="R226" s="4" t="s">
        <v>120</v>
      </c>
      <c r="S226" s="4" t="s">
        <v>3120</v>
      </c>
      <c r="T226" s="29">
        <v>9782409034817</v>
      </c>
      <c r="U226" s="4" t="s">
        <v>122</v>
      </c>
      <c r="V226" s="29">
        <v>9782409034800</v>
      </c>
      <c r="W226" s="4" t="s">
        <v>123</v>
      </c>
      <c r="X226" s="4" t="s">
        <v>124</v>
      </c>
      <c r="Y226" s="4" t="s">
        <v>112</v>
      </c>
      <c r="Z226" s="29">
        <v>2022</v>
      </c>
      <c r="AA226" s="4" t="s">
        <v>125</v>
      </c>
      <c r="AB226" s="4" t="s">
        <v>839</v>
      </c>
      <c r="AC226" s="4" t="s">
        <v>127</v>
      </c>
      <c r="AD226" s="4" t="s">
        <v>128</v>
      </c>
      <c r="AE226" s="4" t="s">
        <v>129</v>
      </c>
      <c r="AF226" s="4" t="s">
        <v>130</v>
      </c>
      <c r="AG226" s="4" t="s">
        <v>131</v>
      </c>
      <c r="AH226" s="4" t="s">
        <v>132</v>
      </c>
      <c r="AI226" s="4" t="s">
        <v>133</v>
      </c>
      <c r="AJ226" s="4" t="s">
        <v>134</v>
      </c>
      <c r="AK226" s="4" t="s">
        <v>135</v>
      </c>
      <c r="AL226" s="4" t="s">
        <v>136</v>
      </c>
      <c r="AM226" s="4" t="s">
        <v>137</v>
      </c>
      <c r="AN226" s="4" t="s">
        <v>138</v>
      </c>
      <c r="AO226" s="4" t="s">
        <v>139</v>
      </c>
      <c r="AP226" s="4" t="s">
        <v>116</v>
      </c>
      <c r="AQ226" s="4" t="s">
        <v>3121</v>
      </c>
      <c r="AR226" s="4" t="s">
        <v>76</v>
      </c>
      <c r="AS226" s="4" t="s">
        <v>3122</v>
      </c>
      <c r="AT226" s="4" t="s">
        <v>3009</v>
      </c>
      <c r="AU226" s="4" t="s">
        <v>3123</v>
      </c>
      <c r="AV226" s="4" t="s">
        <v>3124</v>
      </c>
      <c r="AW226" s="4" t="s">
        <v>3125</v>
      </c>
      <c r="AX226" s="4" t="s">
        <v>3126</v>
      </c>
      <c r="AY226" s="4" t="s">
        <v>3127</v>
      </c>
      <c r="AZ226" s="4" t="s">
        <v>3128</v>
      </c>
      <c r="BA226" s="4" t="s">
        <v>3129</v>
      </c>
      <c r="BB226" s="4" t="s">
        <v>116</v>
      </c>
      <c r="BC226" s="4" t="s">
        <v>116</v>
      </c>
      <c r="BD226" s="4" t="s">
        <v>116</v>
      </c>
      <c r="BE226" s="4" t="s">
        <v>116</v>
      </c>
      <c r="BF226" s="4" t="s">
        <v>116</v>
      </c>
      <c r="BG226" s="4" t="s">
        <v>116</v>
      </c>
      <c r="BH226" s="4" t="s">
        <v>116</v>
      </c>
      <c r="BI226" s="4" t="s">
        <v>116</v>
      </c>
      <c r="BJ226" s="4" t="s">
        <v>116</v>
      </c>
      <c r="BK226" s="4" t="s">
        <v>116</v>
      </c>
      <c r="BL226" s="4" t="s">
        <v>116</v>
      </c>
      <c r="BM226" s="4" t="s">
        <v>116</v>
      </c>
      <c r="BN226" s="4" t="s">
        <v>116</v>
      </c>
      <c r="BO226" s="4" t="s">
        <v>116</v>
      </c>
      <c r="BP226" s="4" t="s">
        <v>116</v>
      </c>
      <c r="BQ226" s="4" t="s">
        <v>116</v>
      </c>
      <c r="BR226" s="4" t="s">
        <v>116</v>
      </c>
      <c r="BS226" s="4" t="s">
        <v>116</v>
      </c>
      <c r="BT226" s="4" t="s">
        <v>116</v>
      </c>
      <c r="BU226" s="4" t="s">
        <v>116</v>
      </c>
      <c r="BV226" s="4" t="s">
        <v>116</v>
      </c>
      <c r="BW226" s="4" t="s">
        <v>116</v>
      </c>
      <c r="BX226" s="4" t="s">
        <v>116</v>
      </c>
      <c r="BY226" s="4" t="s">
        <v>116</v>
      </c>
      <c r="BZ226" s="4" t="s">
        <v>116</v>
      </c>
      <c r="CA226" s="4" t="s">
        <v>116</v>
      </c>
    </row>
    <row r="227" spans="1:79" ht="20.100000000000001" customHeight="1" x14ac:dyDescent="0.2">
      <c r="A227" s="4" t="s">
        <v>3130</v>
      </c>
      <c r="B227" s="4" t="s">
        <v>112</v>
      </c>
      <c r="C227" s="29">
        <v>20250120</v>
      </c>
      <c r="D227" s="4" t="s">
        <v>3131</v>
      </c>
      <c r="E227" s="4" t="s">
        <v>3132</v>
      </c>
      <c r="F227" s="4" t="s">
        <v>3133</v>
      </c>
      <c r="G227" s="4" t="s">
        <v>116</v>
      </c>
      <c r="H227" s="4" t="s">
        <v>3134</v>
      </c>
      <c r="I227" s="4" t="s">
        <v>116</v>
      </c>
      <c r="J227" s="4" t="s">
        <v>116</v>
      </c>
      <c r="K227" s="4" t="s">
        <v>116</v>
      </c>
      <c r="L227" s="4" t="s">
        <v>116</v>
      </c>
      <c r="M227" s="5" t="s">
        <v>2418</v>
      </c>
      <c r="N227" s="5" t="s">
        <v>3135</v>
      </c>
      <c r="O227" s="4" t="s">
        <v>112</v>
      </c>
      <c r="P227" s="6" t="s">
        <v>120</v>
      </c>
      <c r="Q227" s="2" t="s">
        <v>120</v>
      </c>
      <c r="R227" s="4" t="s">
        <v>120</v>
      </c>
      <c r="S227" s="4" t="s">
        <v>3136</v>
      </c>
      <c r="T227" s="29">
        <v>9782409035180</v>
      </c>
      <c r="U227" s="4" t="s">
        <v>122</v>
      </c>
      <c r="V227" s="29">
        <v>9782409035173</v>
      </c>
      <c r="W227" s="4" t="s">
        <v>123</v>
      </c>
      <c r="X227" s="4" t="s">
        <v>124</v>
      </c>
      <c r="Y227" s="4" t="s">
        <v>112</v>
      </c>
      <c r="Z227" s="29">
        <v>2022</v>
      </c>
      <c r="AA227" s="4" t="s">
        <v>125</v>
      </c>
      <c r="AB227" s="4" t="s">
        <v>222</v>
      </c>
      <c r="AC227" s="4" t="s">
        <v>127</v>
      </c>
      <c r="AD227" s="4" t="s">
        <v>128</v>
      </c>
      <c r="AE227" s="4" t="s">
        <v>129</v>
      </c>
      <c r="AF227" s="4" t="s">
        <v>130</v>
      </c>
      <c r="AG227" s="4" t="s">
        <v>131</v>
      </c>
      <c r="AH227" s="4" t="s">
        <v>132</v>
      </c>
      <c r="AI227" s="4" t="s">
        <v>133</v>
      </c>
      <c r="AJ227" s="4" t="s">
        <v>134</v>
      </c>
      <c r="AK227" s="4" t="s">
        <v>135</v>
      </c>
      <c r="AL227" s="4" t="s">
        <v>136</v>
      </c>
      <c r="AM227" s="4" t="s">
        <v>137</v>
      </c>
      <c r="AN227" s="4" t="s">
        <v>138</v>
      </c>
      <c r="AO227" s="4" t="s">
        <v>139</v>
      </c>
      <c r="AP227" s="4" t="s">
        <v>116</v>
      </c>
      <c r="AQ227" s="4" t="s">
        <v>3137</v>
      </c>
      <c r="AR227" s="4" t="s">
        <v>76</v>
      </c>
      <c r="AS227" s="4" t="s">
        <v>3138</v>
      </c>
      <c r="AT227" s="4" t="s">
        <v>3139</v>
      </c>
      <c r="AU227" s="4" t="s">
        <v>3140</v>
      </c>
      <c r="AV227" s="4" t="s">
        <v>1623</v>
      </c>
      <c r="AW227" s="4" t="s">
        <v>1624</v>
      </c>
      <c r="AX227" s="4" t="s">
        <v>3141</v>
      </c>
      <c r="AY227" s="4" t="s">
        <v>3142</v>
      </c>
      <c r="AZ227" s="4" t="s">
        <v>3143</v>
      </c>
      <c r="BA227" s="4" t="s">
        <v>3144</v>
      </c>
      <c r="BB227" s="4" t="s">
        <v>3145</v>
      </c>
      <c r="BC227" s="4" t="s">
        <v>3146</v>
      </c>
      <c r="BD227" s="4" t="s">
        <v>1873</v>
      </c>
      <c r="BE227" s="4" t="s">
        <v>3147</v>
      </c>
      <c r="BF227" s="4" t="s">
        <v>3148</v>
      </c>
      <c r="BG227" s="4" t="s">
        <v>3149</v>
      </c>
      <c r="BH227" s="4" t="s">
        <v>1875</v>
      </c>
      <c r="BI227" s="4" t="s">
        <v>3150</v>
      </c>
      <c r="BJ227" s="4" t="s">
        <v>3151</v>
      </c>
      <c r="BK227" s="4" t="s">
        <v>2124</v>
      </c>
      <c r="BL227" s="4" t="s">
        <v>3152</v>
      </c>
      <c r="BM227" s="4" t="s">
        <v>3153</v>
      </c>
      <c r="BN227" s="4" t="s">
        <v>3154</v>
      </c>
      <c r="BO227" s="4" t="s">
        <v>3155</v>
      </c>
      <c r="BP227" s="4" t="s">
        <v>116</v>
      </c>
      <c r="BQ227" s="4" t="s">
        <v>116</v>
      </c>
      <c r="BR227" s="4" t="s">
        <v>116</v>
      </c>
      <c r="BS227" s="4" t="s">
        <v>116</v>
      </c>
      <c r="BT227" s="4" t="s">
        <v>116</v>
      </c>
      <c r="BU227" s="4" t="s">
        <v>116</v>
      </c>
      <c r="BV227" s="4" t="s">
        <v>116</v>
      </c>
      <c r="BW227" s="4" t="s">
        <v>116</v>
      </c>
      <c r="BX227" s="4" t="s">
        <v>116</v>
      </c>
      <c r="BY227" s="4" t="s">
        <v>116</v>
      </c>
      <c r="BZ227" s="4" t="s">
        <v>116</v>
      </c>
      <c r="CA227" s="4" t="s">
        <v>116</v>
      </c>
    </row>
    <row r="228" spans="1:79" ht="20.100000000000001" customHeight="1" x14ac:dyDescent="0.2">
      <c r="A228" s="4" t="s">
        <v>3156</v>
      </c>
      <c r="B228" s="4" t="s">
        <v>112</v>
      </c>
      <c r="C228" s="29">
        <v>20250120</v>
      </c>
      <c r="D228" s="4" t="s">
        <v>3157</v>
      </c>
      <c r="E228" s="4" t="s">
        <v>3158</v>
      </c>
      <c r="F228" s="4" t="s">
        <v>3159</v>
      </c>
      <c r="G228" s="4" t="s">
        <v>116</v>
      </c>
      <c r="H228" s="4" t="s">
        <v>3160</v>
      </c>
      <c r="I228" s="4" t="s">
        <v>116</v>
      </c>
      <c r="J228" s="4" t="s">
        <v>116</v>
      </c>
      <c r="K228" s="4" t="s">
        <v>116</v>
      </c>
      <c r="L228" s="4" t="s">
        <v>116</v>
      </c>
      <c r="M228" s="5" t="s">
        <v>2485</v>
      </c>
      <c r="N228" s="5" t="s">
        <v>3019</v>
      </c>
      <c r="O228" s="4" t="s">
        <v>112</v>
      </c>
      <c r="P228" s="6" t="s">
        <v>120</v>
      </c>
      <c r="Q228" s="2" t="s">
        <v>120</v>
      </c>
      <c r="R228" s="4" t="s">
        <v>120</v>
      </c>
      <c r="S228" s="4" t="s">
        <v>3161</v>
      </c>
      <c r="T228" s="29">
        <v>9782409038235</v>
      </c>
      <c r="U228" s="4" t="s">
        <v>122</v>
      </c>
      <c r="V228" s="29">
        <v>9782409038228</v>
      </c>
      <c r="W228" s="4" t="s">
        <v>123</v>
      </c>
      <c r="X228" s="4" t="s">
        <v>124</v>
      </c>
      <c r="Y228" s="4" t="s">
        <v>112</v>
      </c>
      <c r="Z228" s="29">
        <v>2022</v>
      </c>
      <c r="AA228" s="4" t="s">
        <v>125</v>
      </c>
      <c r="AB228" s="4" t="s">
        <v>1328</v>
      </c>
      <c r="AC228" s="4" t="s">
        <v>127</v>
      </c>
      <c r="AD228" s="4" t="s">
        <v>128</v>
      </c>
      <c r="AE228" s="4" t="s">
        <v>129</v>
      </c>
      <c r="AF228" s="4" t="s">
        <v>130</v>
      </c>
      <c r="AG228" s="4" t="s">
        <v>131</v>
      </c>
      <c r="AH228" s="4" t="s">
        <v>132</v>
      </c>
      <c r="AI228" s="4" t="s">
        <v>133</v>
      </c>
      <c r="AJ228" s="4" t="s">
        <v>134</v>
      </c>
      <c r="AK228" s="4" t="s">
        <v>135</v>
      </c>
      <c r="AL228" s="4" t="s">
        <v>136</v>
      </c>
      <c r="AM228" s="4" t="s">
        <v>137</v>
      </c>
      <c r="AN228" s="4" t="s">
        <v>138</v>
      </c>
      <c r="AO228" s="4" t="s">
        <v>139</v>
      </c>
      <c r="AP228" s="4" t="s">
        <v>116</v>
      </c>
      <c r="AQ228" s="4" t="s">
        <v>3162</v>
      </c>
      <c r="AR228" s="4" t="s">
        <v>76</v>
      </c>
      <c r="AS228" s="4" t="s">
        <v>1566</v>
      </c>
      <c r="AT228" s="4" t="s">
        <v>1568</v>
      </c>
      <c r="AU228" s="4" t="s">
        <v>3163</v>
      </c>
      <c r="AV228" s="4" t="s">
        <v>3164</v>
      </c>
      <c r="AW228" s="4" t="s">
        <v>3165</v>
      </c>
      <c r="AX228" s="4" t="s">
        <v>1575</v>
      </c>
      <c r="AY228" s="4" t="s">
        <v>3166</v>
      </c>
      <c r="AZ228" s="4" t="s">
        <v>3167</v>
      </c>
      <c r="BA228" s="4" t="s">
        <v>116</v>
      </c>
      <c r="BB228" s="4" t="s">
        <v>116</v>
      </c>
      <c r="BC228" s="4" t="s">
        <v>116</v>
      </c>
      <c r="BD228" s="4" t="s">
        <v>116</v>
      </c>
      <c r="BE228" s="4" t="s">
        <v>116</v>
      </c>
      <c r="BF228" s="4" t="s">
        <v>116</v>
      </c>
      <c r="BG228" s="4" t="s">
        <v>116</v>
      </c>
      <c r="BH228" s="4" t="s">
        <v>116</v>
      </c>
      <c r="BI228" s="4" t="s">
        <v>116</v>
      </c>
      <c r="BJ228" s="4" t="s">
        <v>116</v>
      </c>
      <c r="BK228" s="4" t="s">
        <v>116</v>
      </c>
      <c r="BL228" s="4" t="s">
        <v>116</v>
      </c>
      <c r="BM228" s="4" t="s">
        <v>116</v>
      </c>
      <c r="BN228" s="4" t="s">
        <v>116</v>
      </c>
      <c r="BO228" s="4" t="s">
        <v>116</v>
      </c>
      <c r="BP228" s="4" t="s">
        <v>116</v>
      </c>
      <c r="BQ228" s="4" t="s">
        <v>116</v>
      </c>
      <c r="BR228" s="4" t="s">
        <v>116</v>
      </c>
      <c r="BS228" s="4" t="s">
        <v>116</v>
      </c>
      <c r="BT228" s="4" t="s">
        <v>116</v>
      </c>
      <c r="BU228" s="4" t="s">
        <v>116</v>
      </c>
      <c r="BV228" s="4" t="s">
        <v>116</v>
      </c>
      <c r="BW228" s="4" t="s">
        <v>116</v>
      </c>
      <c r="BX228" s="4" t="s">
        <v>116</v>
      </c>
      <c r="BY228" s="4" t="s">
        <v>116</v>
      </c>
      <c r="BZ228" s="4" t="s">
        <v>116</v>
      </c>
      <c r="CA228" s="4" t="s">
        <v>116</v>
      </c>
    </row>
    <row r="229" spans="1:79" ht="20.100000000000001" customHeight="1" x14ac:dyDescent="0.2">
      <c r="A229" s="4" t="s">
        <v>3168</v>
      </c>
      <c r="B229" s="4" t="s">
        <v>112</v>
      </c>
      <c r="C229" s="29">
        <v>20250120</v>
      </c>
      <c r="D229" s="4" t="s">
        <v>3169</v>
      </c>
      <c r="E229" s="4" t="s">
        <v>3170</v>
      </c>
      <c r="F229" s="4" t="s">
        <v>3171</v>
      </c>
      <c r="G229" s="4" t="s">
        <v>116</v>
      </c>
      <c r="H229" s="4" t="s">
        <v>3172</v>
      </c>
      <c r="I229" s="4" t="s">
        <v>3173</v>
      </c>
      <c r="J229" s="4" t="s">
        <v>3174</v>
      </c>
      <c r="K229" s="4" t="s">
        <v>3175</v>
      </c>
      <c r="L229" s="4" t="s">
        <v>3176</v>
      </c>
      <c r="M229" s="5" t="s">
        <v>2659</v>
      </c>
      <c r="N229" s="5" t="s">
        <v>3177</v>
      </c>
      <c r="O229" s="4" t="s">
        <v>112</v>
      </c>
      <c r="P229" s="6" t="s">
        <v>120</v>
      </c>
      <c r="Q229" s="2" t="s">
        <v>120</v>
      </c>
      <c r="R229" s="4" t="s">
        <v>120</v>
      </c>
      <c r="S229" s="4" t="s">
        <v>3178</v>
      </c>
      <c r="T229" s="29">
        <v>9782409033674</v>
      </c>
      <c r="U229" s="4" t="s">
        <v>122</v>
      </c>
      <c r="V229" s="29">
        <v>9782409033667</v>
      </c>
      <c r="W229" s="4" t="s">
        <v>123</v>
      </c>
      <c r="X229" s="4" t="s">
        <v>124</v>
      </c>
      <c r="Y229" s="4" t="s">
        <v>112</v>
      </c>
      <c r="Z229" s="29">
        <v>2022</v>
      </c>
      <c r="AA229" s="4" t="s">
        <v>125</v>
      </c>
      <c r="AB229" s="4" t="s">
        <v>234</v>
      </c>
      <c r="AC229" s="4" t="s">
        <v>127</v>
      </c>
      <c r="AD229" s="4" t="s">
        <v>128</v>
      </c>
      <c r="AE229" s="4" t="s">
        <v>129</v>
      </c>
      <c r="AF229" s="4" t="s">
        <v>130</v>
      </c>
      <c r="AG229" s="4" t="s">
        <v>131</v>
      </c>
      <c r="AH229" s="4" t="s">
        <v>132</v>
      </c>
      <c r="AI229" s="4" t="s">
        <v>133</v>
      </c>
      <c r="AJ229" s="4" t="s">
        <v>134</v>
      </c>
      <c r="AK229" s="4" t="s">
        <v>135</v>
      </c>
      <c r="AL229" s="4" t="s">
        <v>136</v>
      </c>
      <c r="AM229" s="4" t="s">
        <v>137</v>
      </c>
      <c r="AN229" s="4" t="s">
        <v>138</v>
      </c>
      <c r="AO229" s="4" t="s">
        <v>139</v>
      </c>
      <c r="AP229" s="4" t="s">
        <v>116</v>
      </c>
      <c r="AQ229" s="4" t="s">
        <v>3179</v>
      </c>
      <c r="AR229" s="4" t="s">
        <v>76</v>
      </c>
      <c r="AS229" s="4" t="s">
        <v>3180</v>
      </c>
      <c r="AT229" s="4" t="s">
        <v>1835</v>
      </c>
      <c r="AU229" s="4" t="s">
        <v>2027</v>
      </c>
      <c r="AV229" s="4" t="s">
        <v>3181</v>
      </c>
      <c r="AW229" s="4" t="s">
        <v>3182</v>
      </c>
      <c r="AX229" s="4" t="s">
        <v>3183</v>
      </c>
      <c r="AY229" s="4" t="s">
        <v>3184</v>
      </c>
      <c r="AZ229" s="4" t="s">
        <v>3185</v>
      </c>
      <c r="BA229" s="4" t="s">
        <v>2199</v>
      </c>
      <c r="BB229" s="4" t="s">
        <v>3186</v>
      </c>
      <c r="BC229" s="4" t="s">
        <v>3187</v>
      </c>
      <c r="BD229" s="4" t="s">
        <v>3188</v>
      </c>
      <c r="BE229" s="4" t="s">
        <v>116</v>
      </c>
      <c r="BF229" s="4" t="s">
        <v>116</v>
      </c>
      <c r="BG229" s="4" t="s">
        <v>116</v>
      </c>
      <c r="BH229" s="4" t="s">
        <v>116</v>
      </c>
      <c r="BI229" s="4" t="s">
        <v>116</v>
      </c>
      <c r="BJ229" s="4" t="s">
        <v>116</v>
      </c>
      <c r="BK229" s="4" t="s">
        <v>116</v>
      </c>
      <c r="BL229" s="4" t="s">
        <v>116</v>
      </c>
      <c r="BM229" s="4" t="s">
        <v>116</v>
      </c>
      <c r="BN229" s="4" t="s">
        <v>116</v>
      </c>
      <c r="BO229" s="4" t="s">
        <v>116</v>
      </c>
      <c r="BP229" s="4" t="s">
        <v>116</v>
      </c>
      <c r="BQ229" s="4" t="s">
        <v>116</v>
      </c>
      <c r="BR229" s="4" t="s">
        <v>116</v>
      </c>
      <c r="BS229" s="4" t="s">
        <v>116</v>
      </c>
      <c r="BT229" s="4" t="s">
        <v>116</v>
      </c>
      <c r="BU229" s="4" t="s">
        <v>116</v>
      </c>
      <c r="BV229" s="4" t="s">
        <v>116</v>
      </c>
      <c r="BW229" s="4" t="s">
        <v>116</v>
      </c>
      <c r="BX229" s="4" t="s">
        <v>116</v>
      </c>
      <c r="BY229" s="4" t="s">
        <v>116</v>
      </c>
      <c r="BZ229" s="4" t="s">
        <v>116</v>
      </c>
      <c r="CA229" s="4" t="s">
        <v>116</v>
      </c>
    </row>
    <row r="230" spans="1:79" ht="20.100000000000001" customHeight="1" x14ac:dyDescent="0.2">
      <c r="A230" s="4" t="s">
        <v>3189</v>
      </c>
      <c r="B230" s="4" t="s">
        <v>112</v>
      </c>
      <c r="C230" s="29">
        <v>20250120</v>
      </c>
      <c r="D230" s="4" t="s">
        <v>3190</v>
      </c>
      <c r="E230" s="4" t="s">
        <v>3191</v>
      </c>
      <c r="F230" s="4" t="s">
        <v>3192</v>
      </c>
      <c r="G230" s="4" t="s">
        <v>116</v>
      </c>
      <c r="H230" s="4" t="s">
        <v>3193</v>
      </c>
      <c r="I230" s="4" t="s">
        <v>116</v>
      </c>
      <c r="J230" s="4" t="s">
        <v>116</v>
      </c>
      <c r="K230" s="4" t="s">
        <v>116</v>
      </c>
      <c r="L230" s="4" t="s">
        <v>116</v>
      </c>
      <c r="M230" s="5" t="s">
        <v>2659</v>
      </c>
      <c r="N230" s="5" t="s">
        <v>3194</v>
      </c>
      <c r="O230" s="4" t="s">
        <v>112</v>
      </c>
      <c r="P230" s="6" t="s">
        <v>120</v>
      </c>
      <c r="Q230" s="2" t="s">
        <v>120</v>
      </c>
      <c r="R230" s="4" t="s">
        <v>120</v>
      </c>
      <c r="S230" s="4" t="s">
        <v>3195</v>
      </c>
      <c r="T230" s="29">
        <v>9782409033551</v>
      </c>
      <c r="U230" s="4" t="s">
        <v>122</v>
      </c>
      <c r="V230" s="29">
        <v>9782409033544</v>
      </c>
      <c r="W230" s="4" t="s">
        <v>123</v>
      </c>
      <c r="X230" s="4" t="s">
        <v>124</v>
      </c>
      <c r="Y230" s="4" t="s">
        <v>112</v>
      </c>
      <c r="Z230" s="29">
        <v>2022</v>
      </c>
      <c r="AA230" s="4" t="s">
        <v>125</v>
      </c>
      <c r="AB230" s="4" t="s">
        <v>126</v>
      </c>
      <c r="AC230" s="4" t="s">
        <v>127</v>
      </c>
      <c r="AD230" s="4" t="s">
        <v>128</v>
      </c>
      <c r="AE230" s="4" t="s">
        <v>129</v>
      </c>
      <c r="AF230" s="4" t="s">
        <v>130</v>
      </c>
      <c r="AG230" s="4" t="s">
        <v>131</v>
      </c>
      <c r="AH230" s="4" t="s">
        <v>132</v>
      </c>
      <c r="AI230" s="4" t="s">
        <v>133</v>
      </c>
      <c r="AJ230" s="4" t="s">
        <v>134</v>
      </c>
      <c r="AK230" s="4" t="s">
        <v>135</v>
      </c>
      <c r="AL230" s="4" t="s">
        <v>136</v>
      </c>
      <c r="AM230" s="4" t="s">
        <v>137</v>
      </c>
      <c r="AN230" s="4" t="s">
        <v>138</v>
      </c>
      <c r="AO230" s="4" t="s">
        <v>139</v>
      </c>
      <c r="AP230" s="4" t="s">
        <v>116</v>
      </c>
      <c r="AQ230" s="4" t="s">
        <v>3196</v>
      </c>
      <c r="AR230" s="4" t="s">
        <v>76</v>
      </c>
      <c r="AS230" s="4" t="s">
        <v>3197</v>
      </c>
      <c r="AT230" s="4" t="s">
        <v>3198</v>
      </c>
      <c r="AU230" s="4" t="s">
        <v>3199</v>
      </c>
      <c r="AV230" s="4" t="s">
        <v>3200</v>
      </c>
      <c r="AW230" s="4" t="s">
        <v>3201</v>
      </c>
      <c r="AX230" s="4" t="s">
        <v>3202</v>
      </c>
      <c r="AY230" s="4" t="s">
        <v>3203</v>
      </c>
      <c r="AZ230" s="4" t="s">
        <v>116</v>
      </c>
      <c r="BA230" s="4" t="s">
        <v>116</v>
      </c>
      <c r="BB230" s="4" t="s">
        <v>116</v>
      </c>
      <c r="BC230" s="4" t="s">
        <v>116</v>
      </c>
      <c r="BD230" s="4" t="s">
        <v>116</v>
      </c>
      <c r="BE230" s="4" t="s">
        <v>116</v>
      </c>
      <c r="BF230" s="4" t="s">
        <v>116</v>
      </c>
      <c r="BG230" s="4" t="s">
        <v>116</v>
      </c>
      <c r="BH230" s="4" t="s">
        <v>116</v>
      </c>
      <c r="BI230" s="4" t="s">
        <v>116</v>
      </c>
      <c r="BJ230" s="4" t="s">
        <v>116</v>
      </c>
      <c r="BK230" s="4" t="s">
        <v>116</v>
      </c>
      <c r="BL230" s="4" t="s">
        <v>116</v>
      </c>
      <c r="BM230" s="4" t="s">
        <v>116</v>
      </c>
      <c r="BN230" s="4" t="s">
        <v>116</v>
      </c>
      <c r="BO230" s="4" t="s">
        <v>116</v>
      </c>
      <c r="BP230" s="4" t="s">
        <v>116</v>
      </c>
      <c r="BQ230" s="4" t="s">
        <v>116</v>
      </c>
      <c r="BR230" s="4" t="s">
        <v>116</v>
      </c>
      <c r="BS230" s="4" t="s">
        <v>116</v>
      </c>
      <c r="BT230" s="4" t="s">
        <v>116</v>
      </c>
      <c r="BU230" s="4" t="s">
        <v>116</v>
      </c>
      <c r="BV230" s="4" t="s">
        <v>116</v>
      </c>
      <c r="BW230" s="4" t="s">
        <v>116</v>
      </c>
      <c r="BX230" s="4" t="s">
        <v>116</v>
      </c>
      <c r="BY230" s="4" t="s">
        <v>116</v>
      </c>
      <c r="BZ230" s="4" t="s">
        <v>116</v>
      </c>
      <c r="CA230" s="4" t="s">
        <v>116</v>
      </c>
    </row>
    <row r="231" spans="1:79" ht="20.100000000000001" customHeight="1" x14ac:dyDescent="0.2">
      <c r="A231" s="4" t="s">
        <v>3204</v>
      </c>
      <c r="B231" s="4" t="s">
        <v>112</v>
      </c>
      <c r="C231" s="29">
        <v>20250120</v>
      </c>
      <c r="D231" s="4" t="s">
        <v>3205</v>
      </c>
      <c r="E231" s="4" t="s">
        <v>3206</v>
      </c>
      <c r="F231" s="4" t="s">
        <v>3207</v>
      </c>
      <c r="G231" s="4" t="s">
        <v>116</v>
      </c>
      <c r="H231" s="4" t="s">
        <v>3208</v>
      </c>
      <c r="I231" s="4" t="s">
        <v>116</v>
      </c>
      <c r="J231" s="4" t="s">
        <v>116</v>
      </c>
      <c r="K231" s="4" t="s">
        <v>116</v>
      </c>
      <c r="L231" s="4" t="s">
        <v>116</v>
      </c>
      <c r="M231" s="5" t="s">
        <v>2427</v>
      </c>
      <c r="N231" s="5" t="s">
        <v>3209</v>
      </c>
      <c r="O231" s="4" t="s">
        <v>112</v>
      </c>
      <c r="P231" s="6" t="s">
        <v>120</v>
      </c>
      <c r="Q231" s="2" t="s">
        <v>120</v>
      </c>
      <c r="R231" s="4" t="s">
        <v>120</v>
      </c>
      <c r="S231" s="4" t="s">
        <v>3210</v>
      </c>
      <c r="T231" s="29">
        <v>9782409037856</v>
      </c>
      <c r="U231" s="4" t="s">
        <v>122</v>
      </c>
      <c r="V231" s="29">
        <v>9782409037849</v>
      </c>
      <c r="W231" s="4" t="s">
        <v>123</v>
      </c>
      <c r="X231" s="4" t="s">
        <v>124</v>
      </c>
      <c r="Y231" s="4" t="s">
        <v>112</v>
      </c>
      <c r="Z231" s="29">
        <v>2022</v>
      </c>
      <c r="AA231" s="4" t="s">
        <v>125</v>
      </c>
      <c r="AB231" s="4" t="s">
        <v>197</v>
      </c>
      <c r="AC231" s="4" t="s">
        <v>127</v>
      </c>
      <c r="AD231" s="4" t="s">
        <v>128</v>
      </c>
      <c r="AE231" s="4" t="s">
        <v>129</v>
      </c>
      <c r="AF231" s="4" t="s">
        <v>130</v>
      </c>
      <c r="AG231" s="4" t="s">
        <v>131</v>
      </c>
      <c r="AH231" s="4" t="s">
        <v>132</v>
      </c>
      <c r="AI231" s="4" t="s">
        <v>133</v>
      </c>
      <c r="AJ231" s="4" t="s">
        <v>134</v>
      </c>
      <c r="AK231" s="4" t="s">
        <v>135</v>
      </c>
      <c r="AL231" s="4" t="s">
        <v>136</v>
      </c>
      <c r="AM231" s="4" t="s">
        <v>137</v>
      </c>
      <c r="AN231" s="4" t="s">
        <v>138</v>
      </c>
      <c r="AO231" s="4" t="s">
        <v>139</v>
      </c>
      <c r="AP231" s="4" t="s">
        <v>116</v>
      </c>
      <c r="AQ231" s="4" t="s">
        <v>3211</v>
      </c>
      <c r="AR231" s="4" t="s">
        <v>76</v>
      </c>
      <c r="AS231" s="4" t="s">
        <v>3212</v>
      </c>
      <c r="AT231" s="4" t="s">
        <v>3213</v>
      </c>
      <c r="AU231" s="4" t="s">
        <v>3214</v>
      </c>
      <c r="AV231" s="4" t="s">
        <v>3215</v>
      </c>
      <c r="AW231" s="4" t="s">
        <v>3216</v>
      </c>
      <c r="AX231" s="4" t="s">
        <v>116</v>
      </c>
      <c r="AY231" s="4" t="s">
        <v>116</v>
      </c>
      <c r="AZ231" s="4" t="s">
        <v>116</v>
      </c>
      <c r="BA231" s="4" t="s">
        <v>116</v>
      </c>
      <c r="BB231" s="4" t="s">
        <v>116</v>
      </c>
      <c r="BC231" s="4" t="s">
        <v>116</v>
      </c>
      <c r="BD231" s="4" t="s">
        <v>116</v>
      </c>
      <c r="BE231" s="4" t="s">
        <v>116</v>
      </c>
      <c r="BF231" s="4" t="s">
        <v>116</v>
      </c>
      <c r="BG231" s="4" t="s">
        <v>116</v>
      </c>
      <c r="BH231" s="4" t="s">
        <v>116</v>
      </c>
      <c r="BI231" s="4" t="s">
        <v>116</v>
      </c>
      <c r="BJ231" s="4" t="s">
        <v>116</v>
      </c>
      <c r="BK231" s="4" t="s">
        <v>116</v>
      </c>
      <c r="BL231" s="4" t="s">
        <v>116</v>
      </c>
      <c r="BM231" s="4" t="s">
        <v>116</v>
      </c>
      <c r="BN231" s="4" t="s">
        <v>116</v>
      </c>
      <c r="BO231" s="4" t="s">
        <v>116</v>
      </c>
      <c r="BP231" s="4" t="s">
        <v>116</v>
      </c>
      <c r="BQ231" s="4" t="s">
        <v>116</v>
      </c>
      <c r="BR231" s="4" t="s">
        <v>116</v>
      </c>
      <c r="BS231" s="4" t="s">
        <v>116</v>
      </c>
      <c r="BT231" s="4" t="s">
        <v>116</v>
      </c>
      <c r="BU231" s="4" t="s">
        <v>116</v>
      </c>
      <c r="BV231" s="4" t="s">
        <v>116</v>
      </c>
      <c r="BW231" s="4" t="s">
        <v>116</v>
      </c>
      <c r="BX231" s="4" t="s">
        <v>116</v>
      </c>
      <c r="BY231" s="4" t="s">
        <v>116</v>
      </c>
      <c r="BZ231" s="4" t="s">
        <v>116</v>
      </c>
      <c r="CA231" s="4" t="s">
        <v>116</v>
      </c>
    </row>
    <row r="232" spans="1:79" ht="20.100000000000001" customHeight="1" x14ac:dyDescent="0.2">
      <c r="A232" s="4" t="s">
        <v>3217</v>
      </c>
      <c r="B232" s="4" t="s">
        <v>112</v>
      </c>
      <c r="C232" s="29">
        <v>20250120</v>
      </c>
      <c r="D232" s="4" t="s">
        <v>3218</v>
      </c>
      <c r="E232" s="4" t="s">
        <v>3219</v>
      </c>
      <c r="F232" s="4" t="s">
        <v>3220</v>
      </c>
      <c r="G232" s="4" t="s">
        <v>116</v>
      </c>
      <c r="H232" s="4" t="s">
        <v>3221</v>
      </c>
      <c r="I232" s="4" t="s">
        <v>116</v>
      </c>
      <c r="J232" s="4" t="s">
        <v>116</v>
      </c>
      <c r="K232" s="4" t="s">
        <v>116</v>
      </c>
      <c r="L232" s="4" t="s">
        <v>116</v>
      </c>
      <c r="M232" s="5" t="s">
        <v>2391</v>
      </c>
      <c r="N232" s="5" t="s">
        <v>3222</v>
      </c>
      <c r="O232" s="4" t="s">
        <v>112</v>
      </c>
      <c r="P232" s="6" t="s">
        <v>120</v>
      </c>
      <c r="Q232" s="2" t="s">
        <v>120</v>
      </c>
      <c r="R232" s="4" t="s">
        <v>120</v>
      </c>
      <c r="S232" s="4" t="s">
        <v>3223</v>
      </c>
      <c r="T232" s="29">
        <v>9782409037191</v>
      </c>
      <c r="U232" s="4" t="s">
        <v>122</v>
      </c>
      <c r="V232" s="29">
        <v>9782409037184</v>
      </c>
      <c r="W232" s="4" t="s">
        <v>123</v>
      </c>
      <c r="X232" s="4" t="s">
        <v>124</v>
      </c>
      <c r="Y232" s="4" t="s">
        <v>112</v>
      </c>
      <c r="Z232" s="29">
        <v>2022</v>
      </c>
      <c r="AA232" s="4" t="s">
        <v>125</v>
      </c>
      <c r="AB232" s="4" t="s">
        <v>149</v>
      </c>
      <c r="AC232" s="4" t="s">
        <v>127</v>
      </c>
      <c r="AD232" s="4" t="s">
        <v>128</v>
      </c>
      <c r="AE232" s="4" t="s">
        <v>129</v>
      </c>
      <c r="AF232" s="4" t="s">
        <v>130</v>
      </c>
      <c r="AG232" s="4" t="s">
        <v>131</v>
      </c>
      <c r="AH232" s="4" t="s">
        <v>132</v>
      </c>
      <c r="AI232" s="4" t="s">
        <v>133</v>
      </c>
      <c r="AJ232" s="4" t="s">
        <v>134</v>
      </c>
      <c r="AK232" s="4" t="s">
        <v>135</v>
      </c>
      <c r="AL232" s="4" t="s">
        <v>136</v>
      </c>
      <c r="AM232" s="4" t="s">
        <v>137</v>
      </c>
      <c r="AN232" s="4" t="s">
        <v>138</v>
      </c>
      <c r="AO232" s="4" t="s">
        <v>139</v>
      </c>
      <c r="AP232" s="4" t="s">
        <v>116</v>
      </c>
      <c r="AQ232" s="4" t="s">
        <v>3224</v>
      </c>
      <c r="AR232" s="4" t="s">
        <v>76</v>
      </c>
      <c r="AS232" s="4" t="s">
        <v>3225</v>
      </c>
      <c r="AT232" s="4" t="s">
        <v>3226</v>
      </c>
      <c r="AU232" s="4" t="s">
        <v>3227</v>
      </c>
      <c r="AV232" s="4" t="s">
        <v>3228</v>
      </c>
      <c r="AW232" s="4" t="s">
        <v>155</v>
      </c>
      <c r="AX232" s="4" t="s">
        <v>156</v>
      </c>
      <c r="AY232" s="4" t="s">
        <v>2124</v>
      </c>
      <c r="AZ232" s="4" t="s">
        <v>3229</v>
      </c>
      <c r="BA232" s="4" t="s">
        <v>164</v>
      </c>
      <c r="BB232" s="4" t="s">
        <v>164</v>
      </c>
      <c r="BC232" s="4" t="s">
        <v>116</v>
      </c>
      <c r="BD232" s="4" t="s">
        <v>116</v>
      </c>
      <c r="BE232" s="4" t="s">
        <v>116</v>
      </c>
      <c r="BF232" s="4" t="s">
        <v>116</v>
      </c>
      <c r="BG232" s="4" t="s">
        <v>116</v>
      </c>
      <c r="BH232" s="4" t="s">
        <v>116</v>
      </c>
      <c r="BI232" s="4" t="s">
        <v>116</v>
      </c>
      <c r="BJ232" s="4" t="s">
        <v>116</v>
      </c>
      <c r="BK232" s="4" t="s">
        <v>116</v>
      </c>
      <c r="BL232" s="4" t="s">
        <v>116</v>
      </c>
      <c r="BM232" s="4" t="s">
        <v>116</v>
      </c>
      <c r="BN232" s="4" t="s">
        <v>116</v>
      </c>
      <c r="BO232" s="4" t="s">
        <v>116</v>
      </c>
      <c r="BP232" s="4" t="s">
        <v>116</v>
      </c>
      <c r="BQ232" s="4" t="s">
        <v>116</v>
      </c>
      <c r="BR232" s="4" t="s">
        <v>116</v>
      </c>
      <c r="BS232" s="4" t="s">
        <v>116</v>
      </c>
      <c r="BT232" s="4" t="s">
        <v>116</v>
      </c>
      <c r="BU232" s="4" t="s">
        <v>116</v>
      </c>
      <c r="BV232" s="4" t="s">
        <v>116</v>
      </c>
      <c r="BW232" s="4" t="s">
        <v>116</v>
      </c>
      <c r="BX232" s="4" t="s">
        <v>116</v>
      </c>
      <c r="BY232" s="4" t="s">
        <v>116</v>
      </c>
      <c r="BZ232" s="4" t="s">
        <v>116</v>
      </c>
      <c r="CA232" s="4" t="s">
        <v>116</v>
      </c>
    </row>
    <row r="233" spans="1:79" ht="20.100000000000001" customHeight="1" x14ac:dyDescent="0.2">
      <c r="A233" s="4" t="s">
        <v>3230</v>
      </c>
      <c r="B233" s="4" t="s">
        <v>112</v>
      </c>
      <c r="C233" s="29">
        <v>20250120</v>
      </c>
      <c r="D233" s="4" t="s">
        <v>3231</v>
      </c>
      <c r="E233" s="4" t="s">
        <v>3232</v>
      </c>
      <c r="F233" s="4" t="s">
        <v>3233</v>
      </c>
      <c r="G233" s="4" t="s">
        <v>116</v>
      </c>
      <c r="H233" s="4" t="s">
        <v>3234</v>
      </c>
      <c r="I233" s="4" t="s">
        <v>116</v>
      </c>
      <c r="J233" s="4" t="s">
        <v>116</v>
      </c>
      <c r="K233" s="4" t="s">
        <v>116</v>
      </c>
      <c r="L233" s="4" t="s">
        <v>116</v>
      </c>
      <c r="M233" s="5" t="s">
        <v>2407</v>
      </c>
      <c r="N233" s="5" t="s">
        <v>2884</v>
      </c>
      <c r="O233" s="4" t="s">
        <v>112</v>
      </c>
      <c r="P233" s="6" t="s">
        <v>120</v>
      </c>
      <c r="Q233" s="2" t="s">
        <v>120</v>
      </c>
      <c r="R233" s="4" t="s">
        <v>120</v>
      </c>
      <c r="S233" s="4" t="s">
        <v>3235</v>
      </c>
      <c r="T233" s="29">
        <v>9782409036804</v>
      </c>
      <c r="U233" s="4" t="s">
        <v>122</v>
      </c>
      <c r="V233" s="29">
        <v>9782409036798</v>
      </c>
      <c r="W233" s="4" t="s">
        <v>123</v>
      </c>
      <c r="X233" s="4" t="s">
        <v>124</v>
      </c>
      <c r="Y233" s="4" t="s">
        <v>112</v>
      </c>
      <c r="Z233" s="29">
        <v>2022</v>
      </c>
      <c r="AA233" s="4" t="s">
        <v>125</v>
      </c>
      <c r="AB233" s="4" t="s">
        <v>197</v>
      </c>
      <c r="AC233" s="4" t="s">
        <v>127</v>
      </c>
      <c r="AD233" s="4" t="s">
        <v>128</v>
      </c>
      <c r="AE233" s="4" t="s">
        <v>129</v>
      </c>
      <c r="AF233" s="4" t="s">
        <v>130</v>
      </c>
      <c r="AG233" s="4" t="s">
        <v>131</v>
      </c>
      <c r="AH233" s="4" t="s">
        <v>132</v>
      </c>
      <c r="AI233" s="4" t="s">
        <v>133</v>
      </c>
      <c r="AJ233" s="4" t="s">
        <v>134</v>
      </c>
      <c r="AK233" s="4" t="s">
        <v>135</v>
      </c>
      <c r="AL233" s="4" t="s">
        <v>136</v>
      </c>
      <c r="AM233" s="4" t="s">
        <v>137</v>
      </c>
      <c r="AN233" s="4" t="s">
        <v>138</v>
      </c>
      <c r="AO233" s="4" t="s">
        <v>139</v>
      </c>
      <c r="AP233" s="4" t="s">
        <v>116</v>
      </c>
      <c r="AQ233" s="4" t="s">
        <v>3236</v>
      </c>
      <c r="AR233" s="4" t="s">
        <v>76</v>
      </c>
      <c r="AS233" s="4" t="s">
        <v>3237</v>
      </c>
      <c r="AT233" s="4" t="s">
        <v>116</v>
      </c>
      <c r="AU233" s="4" t="s">
        <v>116</v>
      </c>
      <c r="AV233" s="4" t="s">
        <v>116</v>
      </c>
      <c r="AW233" s="4" t="s">
        <v>116</v>
      </c>
      <c r="AX233" s="4" t="s">
        <v>116</v>
      </c>
      <c r="AY233" s="4" t="s">
        <v>116</v>
      </c>
      <c r="AZ233" s="4" t="s">
        <v>116</v>
      </c>
      <c r="BA233" s="4" t="s">
        <v>116</v>
      </c>
      <c r="BB233" s="4" t="s">
        <v>116</v>
      </c>
      <c r="BC233" s="4" t="s">
        <v>116</v>
      </c>
      <c r="BD233" s="4" t="s">
        <v>116</v>
      </c>
      <c r="BE233" s="4" t="s">
        <v>116</v>
      </c>
      <c r="BF233" s="4" t="s">
        <v>116</v>
      </c>
      <c r="BG233" s="4" t="s">
        <v>116</v>
      </c>
      <c r="BH233" s="4" t="s">
        <v>116</v>
      </c>
      <c r="BI233" s="4" t="s">
        <v>116</v>
      </c>
      <c r="BJ233" s="4" t="s">
        <v>116</v>
      </c>
      <c r="BK233" s="4" t="s">
        <v>116</v>
      </c>
      <c r="BL233" s="4" t="s">
        <v>116</v>
      </c>
      <c r="BM233" s="4" t="s">
        <v>116</v>
      </c>
      <c r="BN233" s="4" t="s">
        <v>116</v>
      </c>
      <c r="BO233" s="4" t="s">
        <v>116</v>
      </c>
      <c r="BP233" s="4" t="s">
        <v>116</v>
      </c>
      <c r="BQ233" s="4" t="s">
        <v>116</v>
      </c>
      <c r="BR233" s="4" t="s">
        <v>116</v>
      </c>
      <c r="BS233" s="4" t="s">
        <v>116</v>
      </c>
      <c r="BT233" s="4" t="s">
        <v>116</v>
      </c>
      <c r="BU233" s="4" t="s">
        <v>116</v>
      </c>
      <c r="BV233" s="4" t="s">
        <v>116</v>
      </c>
      <c r="BW233" s="4" t="s">
        <v>116</v>
      </c>
      <c r="BX233" s="4" t="s">
        <v>116</v>
      </c>
      <c r="BY233" s="4" t="s">
        <v>116</v>
      </c>
      <c r="BZ233" s="4" t="s">
        <v>116</v>
      </c>
      <c r="CA233" s="4" t="s">
        <v>116</v>
      </c>
    </row>
    <row r="234" spans="1:79" ht="20.100000000000001" customHeight="1" x14ac:dyDescent="0.2">
      <c r="A234" s="4" t="s">
        <v>3238</v>
      </c>
      <c r="B234" s="4" t="s">
        <v>112</v>
      </c>
      <c r="C234" s="29">
        <v>20250120</v>
      </c>
      <c r="D234" s="4" t="s">
        <v>3239</v>
      </c>
      <c r="E234" s="4" t="s">
        <v>3240</v>
      </c>
      <c r="F234" s="4" t="s">
        <v>265</v>
      </c>
      <c r="G234" s="4" t="s">
        <v>116</v>
      </c>
      <c r="H234" s="4" t="s">
        <v>266</v>
      </c>
      <c r="I234" s="4" t="s">
        <v>116</v>
      </c>
      <c r="J234" s="4" t="s">
        <v>116</v>
      </c>
      <c r="K234" s="4" t="s">
        <v>116</v>
      </c>
      <c r="L234" s="4" t="s">
        <v>116</v>
      </c>
      <c r="M234" s="5" t="s">
        <v>2477</v>
      </c>
      <c r="N234" s="5" t="s">
        <v>3056</v>
      </c>
      <c r="O234" s="4" t="s">
        <v>112</v>
      </c>
      <c r="P234" s="6" t="s">
        <v>120</v>
      </c>
      <c r="Q234" s="2" t="s">
        <v>120</v>
      </c>
      <c r="R234" s="4" t="s">
        <v>120</v>
      </c>
      <c r="S234" s="4" t="s">
        <v>3241</v>
      </c>
      <c r="T234" s="29">
        <v>9782409035296</v>
      </c>
      <c r="U234" s="4" t="s">
        <v>122</v>
      </c>
      <c r="V234" s="29">
        <v>9782409035289</v>
      </c>
      <c r="W234" s="4" t="s">
        <v>123</v>
      </c>
      <c r="X234" s="4" t="s">
        <v>124</v>
      </c>
      <c r="Y234" s="4" t="s">
        <v>112</v>
      </c>
      <c r="Z234" s="29">
        <v>2022</v>
      </c>
      <c r="AA234" s="4" t="s">
        <v>125</v>
      </c>
      <c r="AB234" s="4" t="s">
        <v>149</v>
      </c>
      <c r="AC234" s="4" t="s">
        <v>127</v>
      </c>
      <c r="AD234" s="4" t="s">
        <v>128</v>
      </c>
      <c r="AE234" s="4" t="s">
        <v>129</v>
      </c>
      <c r="AF234" s="4" t="s">
        <v>130</v>
      </c>
      <c r="AG234" s="4" t="s">
        <v>131</v>
      </c>
      <c r="AH234" s="4" t="s">
        <v>132</v>
      </c>
      <c r="AI234" s="4" t="s">
        <v>133</v>
      </c>
      <c r="AJ234" s="4" t="s">
        <v>134</v>
      </c>
      <c r="AK234" s="4" t="s">
        <v>135</v>
      </c>
      <c r="AL234" s="4" t="s">
        <v>136</v>
      </c>
      <c r="AM234" s="4" t="s">
        <v>137</v>
      </c>
      <c r="AN234" s="4" t="s">
        <v>138</v>
      </c>
      <c r="AO234" s="4" t="s">
        <v>139</v>
      </c>
      <c r="AP234" s="4" t="s">
        <v>116</v>
      </c>
      <c r="AQ234" s="4" t="s">
        <v>3242</v>
      </c>
      <c r="AR234" s="4" t="s">
        <v>76</v>
      </c>
      <c r="AS234" s="4" t="s">
        <v>3243</v>
      </c>
      <c r="AT234" s="4" t="s">
        <v>3244</v>
      </c>
      <c r="AU234" s="4" t="s">
        <v>3245</v>
      </c>
      <c r="AV234" s="4" t="s">
        <v>3246</v>
      </c>
      <c r="AW234" s="4" t="s">
        <v>3247</v>
      </c>
      <c r="AX234" s="4" t="s">
        <v>116</v>
      </c>
      <c r="AY234" s="4" t="s">
        <v>116</v>
      </c>
      <c r="AZ234" s="4" t="s">
        <v>116</v>
      </c>
      <c r="BA234" s="4" t="s">
        <v>116</v>
      </c>
      <c r="BB234" s="4" t="s">
        <v>116</v>
      </c>
      <c r="BC234" s="4" t="s">
        <v>116</v>
      </c>
      <c r="BD234" s="4" t="s">
        <v>116</v>
      </c>
      <c r="BE234" s="4" t="s">
        <v>116</v>
      </c>
      <c r="BF234" s="4" t="s">
        <v>116</v>
      </c>
      <c r="BG234" s="4" t="s">
        <v>116</v>
      </c>
      <c r="BH234" s="4" t="s">
        <v>116</v>
      </c>
      <c r="BI234" s="4" t="s">
        <v>116</v>
      </c>
      <c r="BJ234" s="4" t="s">
        <v>116</v>
      </c>
      <c r="BK234" s="4" t="s">
        <v>116</v>
      </c>
      <c r="BL234" s="4" t="s">
        <v>116</v>
      </c>
      <c r="BM234" s="4" t="s">
        <v>116</v>
      </c>
      <c r="BN234" s="4" t="s">
        <v>116</v>
      </c>
      <c r="BO234" s="4" t="s">
        <v>116</v>
      </c>
      <c r="BP234" s="4" t="s">
        <v>116</v>
      </c>
      <c r="BQ234" s="4" t="s">
        <v>116</v>
      </c>
      <c r="BR234" s="4" t="s">
        <v>116</v>
      </c>
      <c r="BS234" s="4" t="s">
        <v>116</v>
      </c>
      <c r="BT234" s="4" t="s">
        <v>116</v>
      </c>
      <c r="BU234" s="4" t="s">
        <v>116</v>
      </c>
      <c r="BV234" s="4" t="s">
        <v>116</v>
      </c>
      <c r="BW234" s="4" t="s">
        <v>116</v>
      </c>
      <c r="BX234" s="4" t="s">
        <v>116</v>
      </c>
      <c r="BY234" s="4" t="s">
        <v>116</v>
      </c>
      <c r="BZ234" s="4" t="s">
        <v>116</v>
      </c>
      <c r="CA234" s="4" t="s">
        <v>116</v>
      </c>
    </row>
    <row r="235" spans="1:79" ht="20.100000000000001" customHeight="1" x14ac:dyDescent="0.2">
      <c r="A235" s="4" t="s">
        <v>3248</v>
      </c>
      <c r="B235" s="4" t="s">
        <v>112</v>
      </c>
      <c r="C235" s="29">
        <v>20250120</v>
      </c>
      <c r="D235" s="4" t="s">
        <v>3249</v>
      </c>
      <c r="E235" s="4" t="s">
        <v>3250</v>
      </c>
      <c r="F235" s="4" t="s">
        <v>3251</v>
      </c>
      <c r="G235" s="4" t="s">
        <v>116</v>
      </c>
      <c r="H235" s="4" t="s">
        <v>3252</v>
      </c>
      <c r="I235" s="4" t="s">
        <v>116</v>
      </c>
      <c r="J235" s="4" t="s">
        <v>116</v>
      </c>
      <c r="K235" s="4" t="s">
        <v>116</v>
      </c>
      <c r="L235" s="4" t="s">
        <v>116</v>
      </c>
      <c r="M235" s="5" t="s">
        <v>2537</v>
      </c>
      <c r="N235" s="5" t="s">
        <v>3253</v>
      </c>
      <c r="O235" s="4" t="s">
        <v>112</v>
      </c>
      <c r="P235" s="6" t="s">
        <v>120</v>
      </c>
      <c r="Q235" s="2" t="s">
        <v>120</v>
      </c>
      <c r="R235" s="4" t="s">
        <v>120</v>
      </c>
      <c r="S235" s="4" t="s">
        <v>3254</v>
      </c>
      <c r="T235" s="29">
        <v>9782409036941</v>
      </c>
      <c r="U235" s="4" t="s">
        <v>122</v>
      </c>
      <c r="V235" s="29">
        <v>9782409036934</v>
      </c>
      <c r="W235" s="4" t="s">
        <v>123</v>
      </c>
      <c r="X235" s="4" t="s">
        <v>124</v>
      </c>
      <c r="Y235" s="4" t="s">
        <v>112</v>
      </c>
      <c r="Z235" s="29">
        <v>2022</v>
      </c>
      <c r="AA235" s="4" t="s">
        <v>125</v>
      </c>
      <c r="AB235" s="4" t="s">
        <v>222</v>
      </c>
      <c r="AC235" s="4" t="s">
        <v>127</v>
      </c>
      <c r="AD235" s="4" t="s">
        <v>128</v>
      </c>
      <c r="AE235" s="4" t="s">
        <v>129</v>
      </c>
      <c r="AF235" s="4" t="s">
        <v>130</v>
      </c>
      <c r="AG235" s="4" t="s">
        <v>131</v>
      </c>
      <c r="AH235" s="4" t="s">
        <v>132</v>
      </c>
      <c r="AI235" s="4" t="s">
        <v>133</v>
      </c>
      <c r="AJ235" s="4" t="s">
        <v>134</v>
      </c>
      <c r="AK235" s="4" t="s">
        <v>135</v>
      </c>
      <c r="AL235" s="4" t="s">
        <v>136</v>
      </c>
      <c r="AM235" s="4" t="s">
        <v>137</v>
      </c>
      <c r="AN235" s="4" t="s">
        <v>138</v>
      </c>
      <c r="AO235" s="4" t="s">
        <v>139</v>
      </c>
      <c r="AP235" s="4" t="s">
        <v>116</v>
      </c>
      <c r="AQ235" s="4" t="s">
        <v>3255</v>
      </c>
      <c r="AR235" s="4" t="s">
        <v>76</v>
      </c>
      <c r="AS235" s="4" t="s">
        <v>3256</v>
      </c>
      <c r="AT235" s="4" t="s">
        <v>3257</v>
      </c>
      <c r="AU235" s="4" t="s">
        <v>3045</v>
      </c>
      <c r="AV235" s="4" t="s">
        <v>3258</v>
      </c>
      <c r="AW235" s="29">
        <v>2</v>
      </c>
      <c r="AX235" s="4" t="s">
        <v>3259</v>
      </c>
      <c r="AY235" s="4" t="s">
        <v>116</v>
      </c>
      <c r="AZ235" s="4" t="s">
        <v>116</v>
      </c>
      <c r="BA235" s="4" t="s">
        <v>116</v>
      </c>
      <c r="BB235" s="4" t="s">
        <v>116</v>
      </c>
      <c r="BC235" s="4" t="s">
        <v>116</v>
      </c>
      <c r="BD235" s="4" t="s">
        <v>116</v>
      </c>
      <c r="BE235" s="4" t="s">
        <v>116</v>
      </c>
      <c r="BF235" s="4" t="s">
        <v>116</v>
      </c>
      <c r="BG235" s="4" t="s">
        <v>116</v>
      </c>
      <c r="BH235" s="4" t="s">
        <v>116</v>
      </c>
      <c r="BI235" s="4" t="s">
        <v>116</v>
      </c>
      <c r="BJ235" s="4" t="s">
        <v>116</v>
      </c>
      <c r="BK235" s="4" t="s">
        <v>116</v>
      </c>
      <c r="BL235" s="4" t="s">
        <v>116</v>
      </c>
      <c r="BM235" s="4" t="s">
        <v>116</v>
      </c>
      <c r="BN235" s="4" t="s">
        <v>116</v>
      </c>
      <c r="BO235" s="4" t="s">
        <v>116</v>
      </c>
      <c r="BP235" s="4" t="s">
        <v>116</v>
      </c>
      <c r="BQ235" s="4" t="s">
        <v>116</v>
      </c>
      <c r="BR235" s="4" t="s">
        <v>116</v>
      </c>
      <c r="BS235" s="4" t="s">
        <v>116</v>
      </c>
      <c r="BT235" s="4" t="s">
        <v>116</v>
      </c>
      <c r="BU235" s="4" t="s">
        <v>116</v>
      </c>
      <c r="BV235" s="4" t="s">
        <v>116</v>
      </c>
      <c r="BW235" s="4" t="s">
        <v>116</v>
      </c>
      <c r="BX235" s="4" t="s">
        <v>116</v>
      </c>
      <c r="BY235" s="4" t="s">
        <v>116</v>
      </c>
      <c r="BZ235" s="4" t="s">
        <v>116</v>
      </c>
      <c r="CA235" s="4" t="s">
        <v>116</v>
      </c>
    </row>
    <row r="236" spans="1:79" ht="20.100000000000001" customHeight="1" x14ac:dyDescent="0.2">
      <c r="A236" s="4" t="s">
        <v>3260</v>
      </c>
      <c r="B236" s="4" t="s">
        <v>112</v>
      </c>
      <c r="C236" s="29">
        <v>20250120</v>
      </c>
      <c r="D236" s="4" t="s">
        <v>3261</v>
      </c>
      <c r="E236" s="4" t="s">
        <v>3262</v>
      </c>
      <c r="F236" s="4" t="s">
        <v>3133</v>
      </c>
      <c r="G236" s="4" t="s">
        <v>116</v>
      </c>
      <c r="H236" s="4" t="s">
        <v>3134</v>
      </c>
      <c r="I236" s="4" t="s">
        <v>116</v>
      </c>
      <c r="J236" s="4" t="s">
        <v>116</v>
      </c>
      <c r="K236" s="4" t="s">
        <v>116</v>
      </c>
      <c r="L236" s="4" t="s">
        <v>116</v>
      </c>
      <c r="M236" s="5" t="s">
        <v>2427</v>
      </c>
      <c r="N236" s="5" t="s">
        <v>3263</v>
      </c>
      <c r="O236" s="4" t="s">
        <v>112</v>
      </c>
      <c r="P236" s="6" t="s">
        <v>120</v>
      </c>
      <c r="Q236" s="2" t="s">
        <v>120</v>
      </c>
      <c r="R236" s="4" t="s">
        <v>120</v>
      </c>
      <c r="S236" s="4" t="s">
        <v>3264</v>
      </c>
      <c r="T236" s="29">
        <v>9782409037818</v>
      </c>
      <c r="U236" s="4" t="s">
        <v>122</v>
      </c>
      <c r="V236" s="29">
        <v>9782409037801</v>
      </c>
      <c r="W236" s="4" t="s">
        <v>123</v>
      </c>
      <c r="X236" s="4" t="s">
        <v>124</v>
      </c>
      <c r="Y236" s="4" t="s">
        <v>112</v>
      </c>
      <c r="Z236" s="29">
        <v>2022</v>
      </c>
      <c r="AA236" s="4" t="s">
        <v>125</v>
      </c>
      <c r="AB236" s="4" t="s">
        <v>747</v>
      </c>
      <c r="AC236" s="4" t="s">
        <v>127</v>
      </c>
      <c r="AD236" s="4" t="s">
        <v>128</v>
      </c>
      <c r="AE236" s="4" t="s">
        <v>129</v>
      </c>
      <c r="AF236" s="4" t="s">
        <v>130</v>
      </c>
      <c r="AG236" s="4" t="s">
        <v>131</v>
      </c>
      <c r="AH236" s="4" t="s">
        <v>132</v>
      </c>
      <c r="AI236" s="4" t="s">
        <v>133</v>
      </c>
      <c r="AJ236" s="4" t="s">
        <v>134</v>
      </c>
      <c r="AK236" s="4" t="s">
        <v>135</v>
      </c>
      <c r="AL236" s="4" t="s">
        <v>136</v>
      </c>
      <c r="AM236" s="4" t="s">
        <v>137</v>
      </c>
      <c r="AN236" s="4" t="s">
        <v>138</v>
      </c>
      <c r="AO236" s="4" t="s">
        <v>139</v>
      </c>
      <c r="AP236" s="4" t="s">
        <v>116</v>
      </c>
      <c r="AQ236" s="4" t="s">
        <v>3265</v>
      </c>
      <c r="AR236" s="4" t="s">
        <v>76</v>
      </c>
      <c r="AS236" s="4" t="s">
        <v>3266</v>
      </c>
      <c r="AT236" s="4" t="s">
        <v>3267</v>
      </c>
      <c r="AU236" s="4" t="s">
        <v>1392</v>
      </c>
      <c r="AV236" s="4" t="s">
        <v>3268</v>
      </c>
      <c r="AW236" s="4" t="s">
        <v>3145</v>
      </c>
      <c r="AX236" s="4" t="s">
        <v>3269</v>
      </c>
      <c r="AY236" s="4" t="s">
        <v>2528</v>
      </c>
      <c r="AZ236" s="4" t="s">
        <v>3270</v>
      </c>
      <c r="BA236" s="4" t="s">
        <v>3271</v>
      </c>
      <c r="BB236" s="4" t="s">
        <v>1515</v>
      </c>
      <c r="BC236" s="4" t="s">
        <v>1516</v>
      </c>
      <c r="BD236" s="4" t="s">
        <v>3272</v>
      </c>
      <c r="BE236" s="4" t="s">
        <v>3273</v>
      </c>
      <c r="BF236" s="4" t="s">
        <v>116</v>
      </c>
      <c r="BG236" s="4" t="s">
        <v>116</v>
      </c>
      <c r="BH236" s="4" t="s">
        <v>116</v>
      </c>
      <c r="BI236" s="4" t="s">
        <v>116</v>
      </c>
      <c r="BJ236" s="4" t="s">
        <v>116</v>
      </c>
      <c r="BK236" s="4" t="s">
        <v>116</v>
      </c>
      <c r="BL236" s="4" t="s">
        <v>116</v>
      </c>
      <c r="BM236" s="4" t="s">
        <v>116</v>
      </c>
      <c r="BN236" s="4" t="s">
        <v>116</v>
      </c>
      <c r="BO236" s="4" t="s">
        <v>116</v>
      </c>
      <c r="BP236" s="4" t="s">
        <v>116</v>
      </c>
      <c r="BQ236" s="4" t="s">
        <v>116</v>
      </c>
      <c r="BR236" s="4" t="s">
        <v>116</v>
      </c>
      <c r="BS236" s="4" t="s">
        <v>116</v>
      </c>
      <c r="BT236" s="4" t="s">
        <v>116</v>
      </c>
      <c r="BU236" s="4" t="s">
        <v>116</v>
      </c>
      <c r="BV236" s="4" t="s">
        <v>116</v>
      </c>
      <c r="BW236" s="4" t="s">
        <v>116</v>
      </c>
      <c r="BX236" s="4" t="s">
        <v>116</v>
      </c>
      <c r="BY236" s="4" t="s">
        <v>116</v>
      </c>
      <c r="BZ236" s="4" t="s">
        <v>116</v>
      </c>
      <c r="CA236" s="4" t="s">
        <v>116</v>
      </c>
    </row>
    <row r="237" spans="1:79" ht="20.100000000000001" customHeight="1" x14ac:dyDescent="0.2">
      <c r="A237" s="4" t="s">
        <v>3274</v>
      </c>
      <c r="B237" s="4" t="s">
        <v>112</v>
      </c>
      <c r="C237" s="29">
        <v>20250120</v>
      </c>
      <c r="D237" s="4" t="s">
        <v>3275</v>
      </c>
      <c r="E237" s="4" t="s">
        <v>3276</v>
      </c>
      <c r="F237" s="4" t="s">
        <v>3277</v>
      </c>
      <c r="G237" s="4" t="s">
        <v>116</v>
      </c>
      <c r="H237" s="4" t="s">
        <v>422</v>
      </c>
      <c r="I237" s="4" t="s">
        <v>423</v>
      </c>
      <c r="J237" s="4" t="s">
        <v>3278</v>
      </c>
      <c r="K237" s="4" t="s">
        <v>116</v>
      </c>
      <c r="L237" s="4" t="s">
        <v>116</v>
      </c>
      <c r="M237" s="5" t="s">
        <v>2427</v>
      </c>
      <c r="N237" s="5" t="s">
        <v>3279</v>
      </c>
      <c r="O237" s="4" t="s">
        <v>112</v>
      </c>
      <c r="P237" s="6" t="s">
        <v>120</v>
      </c>
      <c r="Q237" s="2" t="s">
        <v>120</v>
      </c>
      <c r="R237" s="4" t="s">
        <v>120</v>
      </c>
      <c r="S237" s="4" t="s">
        <v>3280</v>
      </c>
      <c r="T237" s="29">
        <v>9782409037573</v>
      </c>
      <c r="U237" s="4" t="s">
        <v>122</v>
      </c>
      <c r="V237" s="29">
        <v>9782409037566</v>
      </c>
      <c r="W237" s="4" t="s">
        <v>123</v>
      </c>
      <c r="X237" s="4" t="s">
        <v>124</v>
      </c>
      <c r="Y237" s="4" t="s">
        <v>112</v>
      </c>
      <c r="Z237" s="29">
        <v>2022</v>
      </c>
      <c r="AA237" s="4" t="s">
        <v>125</v>
      </c>
      <c r="AB237" s="4" t="s">
        <v>304</v>
      </c>
      <c r="AC237" s="4" t="s">
        <v>127</v>
      </c>
      <c r="AD237" s="4" t="s">
        <v>128</v>
      </c>
      <c r="AE237" s="4" t="s">
        <v>129</v>
      </c>
      <c r="AF237" s="4" t="s">
        <v>130</v>
      </c>
      <c r="AG237" s="4" t="s">
        <v>131</v>
      </c>
      <c r="AH237" s="4" t="s">
        <v>132</v>
      </c>
      <c r="AI237" s="4" t="s">
        <v>133</v>
      </c>
      <c r="AJ237" s="4" t="s">
        <v>134</v>
      </c>
      <c r="AK237" s="4" t="s">
        <v>135</v>
      </c>
      <c r="AL237" s="4" t="s">
        <v>136</v>
      </c>
      <c r="AM237" s="4" t="s">
        <v>137</v>
      </c>
      <c r="AN237" s="4" t="s">
        <v>138</v>
      </c>
      <c r="AO237" s="4" t="s">
        <v>139</v>
      </c>
      <c r="AP237" s="4" t="s">
        <v>116</v>
      </c>
      <c r="AQ237" s="4" t="s">
        <v>3281</v>
      </c>
      <c r="AR237" s="4" t="s">
        <v>76</v>
      </c>
      <c r="AS237" s="4" t="s">
        <v>429</v>
      </c>
      <c r="AT237" s="4" t="s">
        <v>2368</v>
      </c>
      <c r="AU237" s="4" t="s">
        <v>3282</v>
      </c>
      <c r="AV237" s="4" t="s">
        <v>431</v>
      </c>
      <c r="AW237" s="4" t="s">
        <v>3283</v>
      </c>
      <c r="AX237" s="4" t="s">
        <v>433</v>
      </c>
      <c r="AY237" s="4" t="s">
        <v>3284</v>
      </c>
      <c r="AZ237" s="4" t="s">
        <v>3285</v>
      </c>
      <c r="BA237" s="4" t="s">
        <v>3286</v>
      </c>
      <c r="BB237" s="4" t="s">
        <v>3287</v>
      </c>
      <c r="BC237" s="4" t="s">
        <v>3288</v>
      </c>
      <c r="BD237" s="4" t="s">
        <v>3289</v>
      </c>
      <c r="BE237" s="4" t="s">
        <v>3290</v>
      </c>
      <c r="BF237" s="4" t="s">
        <v>3291</v>
      </c>
      <c r="BG237" s="4" t="s">
        <v>3292</v>
      </c>
      <c r="BH237" s="4" t="s">
        <v>3293</v>
      </c>
      <c r="BI237" s="4" t="s">
        <v>116</v>
      </c>
      <c r="BJ237" s="4" t="s">
        <v>116</v>
      </c>
      <c r="BK237" s="4" t="s">
        <v>116</v>
      </c>
      <c r="BL237" s="4" t="s">
        <v>116</v>
      </c>
      <c r="BM237" s="4" t="s">
        <v>116</v>
      </c>
      <c r="BN237" s="4" t="s">
        <v>116</v>
      </c>
      <c r="BO237" s="4" t="s">
        <v>116</v>
      </c>
      <c r="BP237" s="4" t="s">
        <v>116</v>
      </c>
      <c r="BQ237" s="4" t="s">
        <v>116</v>
      </c>
      <c r="BR237" s="4" t="s">
        <v>116</v>
      </c>
      <c r="BS237" s="4" t="s">
        <v>116</v>
      </c>
      <c r="BT237" s="4" t="s">
        <v>116</v>
      </c>
      <c r="BU237" s="4" t="s">
        <v>116</v>
      </c>
      <c r="BV237" s="4" t="s">
        <v>116</v>
      </c>
      <c r="BW237" s="4" t="s">
        <v>116</v>
      </c>
      <c r="BX237" s="4" t="s">
        <v>116</v>
      </c>
      <c r="BY237" s="4" t="s">
        <v>116</v>
      </c>
      <c r="BZ237" s="4" t="s">
        <v>116</v>
      </c>
      <c r="CA237" s="4" t="s">
        <v>116</v>
      </c>
    </row>
    <row r="238" spans="1:79" ht="20.100000000000001" customHeight="1" x14ac:dyDescent="0.2">
      <c r="A238" s="4" t="s">
        <v>3294</v>
      </c>
      <c r="B238" s="4" t="s">
        <v>112</v>
      </c>
      <c r="C238" s="29">
        <v>20250120</v>
      </c>
      <c r="D238" s="4" t="s">
        <v>3295</v>
      </c>
      <c r="E238" s="4" t="s">
        <v>3296</v>
      </c>
      <c r="F238" s="4" t="s">
        <v>3297</v>
      </c>
      <c r="G238" s="4" t="s">
        <v>116</v>
      </c>
      <c r="H238" s="4" t="s">
        <v>3298</v>
      </c>
      <c r="I238" s="4" t="s">
        <v>3299</v>
      </c>
      <c r="J238" s="4" t="s">
        <v>116</v>
      </c>
      <c r="K238" s="4" t="s">
        <v>116</v>
      </c>
      <c r="L238" s="4" t="s">
        <v>116</v>
      </c>
      <c r="M238" s="5" t="s">
        <v>2485</v>
      </c>
      <c r="N238" s="5" t="s">
        <v>3300</v>
      </c>
      <c r="O238" s="4" t="s">
        <v>112</v>
      </c>
      <c r="P238" s="6" t="s">
        <v>120</v>
      </c>
      <c r="Q238" s="2" t="s">
        <v>120</v>
      </c>
      <c r="R238" s="4" t="s">
        <v>120</v>
      </c>
      <c r="S238" s="4" t="s">
        <v>3301</v>
      </c>
      <c r="T238" s="29">
        <v>9782409038112</v>
      </c>
      <c r="U238" s="4" t="s">
        <v>122</v>
      </c>
      <c r="V238" s="29">
        <v>9782409038105</v>
      </c>
      <c r="W238" s="4" t="s">
        <v>123</v>
      </c>
      <c r="X238" s="4" t="s">
        <v>124</v>
      </c>
      <c r="Y238" s="4" t="s">
        <v>112</v>
      </c>
      <c r="Z238" s="29">
        <v>2022</v>
      </c>
      <c r="AA238" s="4" t="s">
        <v>125</v>
      </c>
      <c r="AB238" s="4" t="s">
        <v>234</v>
      </c>
      <c r="AC238" s="4" t="s">
        <v>127</v>
      </c>
      <c r="AD238" s="4" t="s">
        <v>128</v>
      </c>
      <c r="AE238" s="4" t="s">
        <v>129</v>
      </c>
      <c r="AF238" s="4" t="s">
        <v>130</v>
      </c>
      <c r="AG238" s="4" t="s">
        <v>131</v>
      </c>
      <c r="AH238" s="4" t="s">
        <v>132</v>
      </c>
      <c r="AI238" s="4" t="s">
        <v>133</v>
      </c>
      <c r="AJ238" s="4" t="s">
        <v>134</v>
      </c>
      <c r="AK238" s="4" t="s">
        <v>135</v>
      </c>
      <c r="AL238" s="4" t="s">
        <v>136</v>
      </c>
      <c r="AM238" s="4" t="s">
        <v>137</v>
      </c>
      <c r="AN238" s="4" t="s">
        <v>138</v>
      </c>
      <c r="AO238" s="4" t="s">
        <v>139</v>
      </c>
      <c r="AP238" s="4" t="s">
        <v>116</v>
      </c>
      <c r="AQ238" s="4" t="s">
        <v>3302</v>
      </c>
      <c r="AR238" s="4" t="s">
        <v>76</v>
      </c>
      <c r="AS238" s="4" t="s">
        <v>3303</v>
      </c>
      <c r="AT238" s="4" t="s">
        <v>3304</v>
      </c>
      <c r="AU238" s="4" t="s">
        <v>3305</v>
      </c>
      <c r="AV238" s="4" t="s">
        <v>3306</v>
      </c>
      <c r="AW238" s="4" t="s">
        <v>3307</v>
      </c>
      <c r="AX238" s="4" t="s">
        <v>3308</v>
      </c>
      <c r="AY238" s="4" t="s">
        <v>3309</v>
      </c>
      <c r="AZ238" s="4" t="s">
        <v>3310</v>
      </c>
      <c r="BA238" s="4" t="s">
        <v>3311</v>
      </c>
      <c r="BB238" s="4" t="s">
        <v>3184</v>
      </c>
      <c r="BC238" s="4" t="s">
        <v>3185</v>
      </c>
      <c r="BD238" s="4" t="s">
        <v>2199</v>
      </c>
      <c r="BE238" s="4" t="s">
        <v>187</v>
      </c>
      <c r="BF238" s="4" t="s">
        <v>3312</v>
      </c>
      <c r="BG238" s="4" t="s">
        <v>3313</v>
      </c>
      <c r="BH238" s="4" t="s">
        <v>3314</v>
      </c>
      <c r="BI238" s="4" t="s">
        <v>3315</v>
      </c>
      <c r="BJ238" s="4" t="s">
        <v>116</v>
      </c>
      <c r="BK238" s="4" t="s">
        <v>116</v>
      </c>
      <c r="BL238" s="4" t="s">
        <v>116</v>
      </c>
      <c r="BM238" s="4" t="s">
        <v>116</v>
      </c>
      <c r="BN238" s="4" t="s">
        <v>116</v>
      </c>
      <c r="BO238" s="4" t="s">
        <v>116</v>
      </c>
      <c r="BP238" s="4" t="s">
        <v>116</v>
      </c>
      <c r="BQ238" s="4" t="s">
        <v>116</v>
      </c>
      <c r="BR238" s="4" t="s">
        <v>116</v>
      </c>
      <c r="BS238" s="4" t="s">
        <v>116</v>
      </c>
      <c r="BT238" s="4" t="s">
        <v>116</v>
      </c>
      <c r="BU238" s="4" t="s">
        <v>116</v>
      </c>
      <c r="BV238" s="4" t="s">
        <v>116</v>
      </c>
      <c r="BW238" s="4" t="s">
        <v>116</v>
      </c>
      <c r="BX238" s="4" t="s">
        <v>116</v>
      </c>
      <c r="BY238" s="4" t="s">
        <v>116</v>
      </c>
      <c r="BZ238" s="4" t="s">
        <v>116</v>
      </c>
      <c r="CA238" s="4" t="s">
        <v>116</v>
      </c>
    </row>
    <row r="239" spans="1:79" ht="20.100000000000001" customHeight="1" x14ac:dyDescent="0.2">
      <c r="A239" s="4" t="s">
        <v>3316</v>
      </c>
      <c r="B239" s="4" t="s">
        <v>112</v>
      </c>
      <c r="C239" s="29">
        <v>20250120</v>
      </c>
      <c r="D239" s="4" t="s">
        <v>3317</v>
      </c>
      <c r="E239" s="4" t="s">
        <v>915</v>
      </c>
      <c r="F239" s="4" t="s">
        <v>916</v>
      </c>
      <c r="G239" s="4" t="s">
        <v>116</v>
      </c>
      <c r="H239" s="4" t="s">
        <v>917</v>
      </c>
      <c r="I239" s="4" t="s">
        <v>116</v>
      </c>
      <c r="J239" s="4" t="s">
        <v>116</v>
      </c>
      <c r="K239" s="4" t="s">
        <v>116</v>
      </c>
      <c r="L239" s="4" t="s">
        <v>116</v>
      </c>
      <c r="M239" s="5" t="s">
        <v>2418</v>
      </c>
      <c r="N239" s="5" t="s">
        <v>2285</v>
      </c>
      <c r="O239" s="4" t="s">
        <v>112</v>
      </c>
      <c r="P239" s="6" t="s">
        <v>120</v>
      </c>
      <c r="Q239" s="2" t="s">
        <v>120</v>
      </c>
      <c r="R239" s="4" t="s">
        <v>120</v>
      </c>
      <c r="S239" s="4" t="s">
        <v>3318</v>
      </c>
      <c r="T239" s="29">
        <v>9782409035142</v>
      </c>
      <c r="U239" s="4" t="s">
        <v>122</v>
      </c>
      <c r="V239" s="29">
        <v>9782409035135</v>
      </c>
      <c r="W239" s="4" t="s">
        <v>123</v>
      </c>
      <c r="X239" s="4" t="s">
        <v>124</v>
      </c>
      <c r="Y239" s="4" t="s">
        <v>112</v>
      </c>
      <c r="Z239" s="29">
        <v>2022</v>
      </c>
      <c r="AA239" s="4" t="s">
        <v>125</v>
      </c>
      <c r="AB239" s="4" t="s">
        <v>149</v>
      </c>
      <c r="AC239" s="4" t="s">
        <v>127</v>
      </c>
      <c r="AD239" s="4" t="s">
        <v>128</v>
      </c>
      <c r="AE239" s="4" t="s">
        <v>129</v>
      </c>
      <c r="AF239" s="4" t="s">
        <v>130</v>
      </c>
      <c r="AG239" s="4" t="s">
        <v>131</v>
      </c>
      <c r="AH239" s="4" t="s">
        <v>132</v>
      </c>
      <c r="AI239" s="4" t="s">
        <v>133</v>
      </c>
      <c r="AJ239" s="4" t="s">
        <v>134</v>
      </c>
      <c r="AK239" s="4" t="s">
        <v>135</v>
      </c>
      <c r="AL239" s="4" t="s">
        <v>136</v>
      </c>
      <c r="AM239" s="4" t="s">
        <v>137</v>
      </c>
      <c r="AN239" s="4" t="s">
        <v>138</v>
      </c>
      <c r="AO239" s="4" t="s">
        <v>139</v>
      </c>
      <c r="AP239" s="4" t="s">
        <v>116</v>
      </c>
      <c r="AQ239" s="4" t="s">
        <v>3319</v>
      </c>
      <c r="AR239" s="4" t="s">
        <v>76</v>
      </c>
      <c r="AS239" s="4" t="s">
        <v>921</v>
      </c>
      <c r="AT239" s="4" t="s">
        <v>765</v>
      </c>
      <c r="AU239" s="4" t="s">
        <v>922</v>
      </c>
      <c r="AV239" s="4" t="s">
        <v>923</v>
      </c>
      <c r="AW239" s="4" t="s">
        <v>897</v>
      </c>
      <c r="AX239" s="4" t="s">
        <v>924</v>
      </c>
      <c r="AY239" s="4" t="s">
        <v>925</v>
      </c>
      <c r="AZ239" s="4" t="s">
        <v>926</v>
      </c>
      <c r="BA239" s="4" t="s">
        <v>927</v>
      </c>
      <c r="BB239" s="4" t="s">
        <v>928</v>
      </c>
      <c r="BC239" s="4" t="s">
        <v>929</v>
      </c>
      <c r="BD239" s="4" t="s">
        <v>930</v>
      </c>
      <c r="BE239" s="4" t="s">
        <v>931</v>
      </c>
      <c r="BF239" s="4" t="s">
        <v>932</v>
      </c>
      <c r="BG239" s="4" t="s">
        <v>933</v>
      </c>
      <c r="BH239" s="4" t="s">
        <v>163</v>
      </c>
      <c r="BI239" s="4" t="s">
        <v>116</v>
      </c>
      <c r="BJ239" s="4" t="s">
        <v>116</v>
      </c>
      <c r="BK239" s="4" t="s">
        <v>116</v>
      </c>
      <c r="BL239" s="4" t="s">
        <v>116</v>
      </c>
      <c r="BM239" s="4" t="s">
        <v>116</v>
      </c>
      <c r="BN239" s="4" t="s">
        <v>116</v>
      </c>
      <c r="BO239" s="4" t="s">
        <v>116</v>
      </c>
      <c r="BP239" s="4" t="s">
        <v>116</v>
      </c>
      <c r="BQ239" s="4" t="s">
        <v>116</v>
      </c>
      <c r="BR239" s="4" t="s">
        <v>116</v>
      </c>
      <c r="BS239" s="4" t="s">
        <v>116</v>
      </c>
      <c r="BT239" s="4" t="s">
        <v>116</v>
      </c>
      <c r="BU239" s="4" t="s">
        <v>116</v>
      </c>
      <c r="BV239" s="4" t="s">
        <v>116</v>
      </c>
      <c r="BW239" s="4" t="s">
        <v>116</v>
      </c>
      <c r="BX239" s="4" t="s">
        <v>116</v>
      </c>
      <c r="BY239" s="4" t="s">
        <v>116</v>
      </c>
      <c r="BZ239" s="4" t="s">
        <v>116</v>
      </c>
      <c r="CA239" s="4" t="s">
        <v>116</v>
      </c>
    </row>
    <row r="240" spans="1:79" ht="20.100000000000001" customHeight="1" x14ac:dyDescent="0.2">
      <c r="A240" s="4" t="s">
        <v>3320</v>
      </c>
      <c r="B240" s="4" t="s">
        <v>112</v>
      </c>
      <c r="C240" s="29">
        <v>20250120</v>
      </c>
      <c r="D240" s="4" t="s">
        <v>3321</v>
      </c>
      <c r="E240" s="4" t="s">
        <v>3322</v>
      </c>
      <c r="F240" s="4" t="s">
        <v>3323</v>
      </c>
      <c r="G240" s="4" t="s">
        <v>116</v>
      </c>
      <c r="H240" s="4" t="s">
        <v>3324</v>
      </c>
      <c r="I240" s="4" t="s">
        <v>116</v>
      </c>
      <c r="J240" s="4" t="s">
        <v>116</v>
      </c>
      <c r="K240" s="4" t="s">
        <v>116</v>
      </c>
      <c r="L240" s="4" t="s">
        <v>116</v>
      </c>
      <c r="M240" s="5" t="s">
        <v>2635</v>
      </c>
      <c r="N240" s="5" t="s">
        <v>3325</v>
      </c>
      <c r="O240" s="4" t="s">
        <v>112</v>
      </c>
      <c r="P240" s="6" t="s">
        <v>120</v>
      </c>
      <c r="Q240" s="2" t="s">
        <v>120</v>
      </c>
      <c r="R240" s="4" t="s">
        <v>120</v>
      </c>
      <c r="S240" s="4" t="s">
        <v>3326</v>
      </c>
      <c r="T240" s="29">
        <v>9782409033957</v>
      </c>
      <c r="U240" s="4" t="s">
        <v>122</v>
      </c>
      <c r="V240" s="29">
        <v>9782409033940</v>
      </c>
      <c r="W240" s="4" t="s">
        <v>123</v>
      </c>
      <c r="X240" s="4" t="s">
        <v>124</v>
      </c>
      <c r="Y240" s="4" t="s">
        <v>112</v>
      </c>
      <c r="Z240" s="29">
        <v>2022</v>
      </c>
      <c r="AA240" s="4" t="s">
        <v>125</v>
      </c>
      <c r="AB240" s="4" t="s">
        <v>839</v>
      </c>
      <c r="AC240" s="4" t="s">
        <v>127</v>
      </c>
      <c r="AD240" s="4" t="s">
        <v>128</v>
      </c>
      <c r="AE240" s="4" t="s">
        <v>129</v>
      </c>
      <c r="AF240" s="4" t="s">
        <v>130</v>
      </c>
      <c r="AG240" s="4" t="s">
        <v>131</v>
      </c>
      <c r="AH240" s="4" t="s">
        <v>132</v>
      </c>
      <c r="AI240" s="4" t="s">
        <v>133</v>
      </c>
      <c r="AJ240" s="4" t="s">
        <v>134</v>
      </c>
      <c r="AK240" s="4" t="s">
        <v>135</v>
      </c>
      <c r="AL240" s="4" t="s">
        <v>136</v>
      </c>
      <c r="AM240" s="4" t="s">
        <v>137</v>
      </c>
      <c r="AN240" s="4" t="s">
        <v>138</v>
      </c>
      <c r="AO240" s="4" t="s">
        <v>139</v>
      </c>
      <c r="AP240" s="4" t="s">
        <v>116</v>
      </c>
      <c r="AQ240" s="4" t="s">
        <v>3327</v>
      </c>
      <c r="AR240" s="4" t="s">
        <v>76</v>
      </c>
      <c r="AS240" s="4" t="s">
        <v>429</v>
      </c>
      <c r="AT240" s="4" t="s">
        <v>3328</v>
      </c>
      <c r="AU240" s="4" t="s">
        <v>3329</v>
      </c>
      <c r="AV240" s="4" t="s">
        <v>3330</v>
      </c>
      <c r="AW240" s="4" t="s">
        <v>3331</v>
      </c>
      <c r="AX240" s="4" t="s">
        <v>3332</v>
      </c>
      <c r="AY240" s="4" t="s">
        <v>3333</v>
      </c>
      <c r="AZ240" s="4" t="s">
        <v>3334</v>
      </c>
      <c r="BA240" s="4" t="s">
        <v>3335</v>
      </c>
      <c r="BB240" s="4" t="s">
        <v>3336</v>
      </c>
      <c r="BC240" s="4" t="s">
        <v>3337</v>
      </c>
      <c r="BD240" s="4" t="s">
        <v>3338</v>
      </c>
      <c r="BE240" s="4" t="s">
        <v>3339</v>
      </c>
      <c r="BF240" s="4" t="s">
        <v>3340</v>
      </c>
      <c r="BG240" s="4" t="s">
        <v>116</v>
      </c>
      <c r="BH240" s="4" t="s">
        <v>116</v>
      </c>
      <c r="BI240" s="4" t="s">
        <v>116</v>
      </c>
      <c r="BJ240" s="4" t="s">
        <v>116</v>
      </c>
      <c r="BK240" s="4" t="s">
        <v>116</v>
      </c>
      <c r="BL240" s="4" t="s">
        <v>116</v>
      </c>
      <c r="BM240" s="4" t="s">
        <v>116</v>
      </c>
      <c r="BN240" s="4" t="s">
        <v>116</v>
      </c>
      <c r="BO240" s="4" t="s">
        <v>116</v>
      </c>
      <c r="BP240" s="4" t="s">
        <v>116</v>
      </c>
      <c r="BQ240" s="4" t="s">
        <v>116</v>
      </c>
      <c r="BR240" s="4" t="s">
        <v>116</v>
      </c>
      <c r="BS240" s="4" t="s">
        <v>116</v>
      </c>
      <c r="BT240" s="4" t="s">
        <v>116</v>
      </c>
      <c r="BU240" s="4" t="s">
        <v>116</v>
      </c>
      <c r="BV240" s="4" t="s">
        <v>116</v>
      </c>
      <c r="BW240" s="4" t="s">
        <v>116</v>
      </c>
      <c r="BX240" s="4" t="s">
        <v>116</v>
      </c>
      <c r="BY240" s="4" t="s">
        <v>116</v>
      </c>
      <c r="BZ240" s="4" t="s">
        <v>116</v>
      </c>
      <c r="CA240" s="4" t="s">
        <v>116</v>
      </c>
    </row>
    <row r="241" spans="1:79" ht="20.100000000000001" customHeight="1" x14ac:dyDescent="0.2">
      <c r="A241" s="4" t="s">
        <v>3341</v>
      </c>
      <c r="B241" s="4" t="s">
        <v>112</v>
      </c>
      <c r="C241" s="29">
        <v>20250120</v>
      </c>
      <c r="D241" s="4" t="s">
        <v>3342</v>
      </c>
      <c r="E241" s="4" t="s">
        <v>1085</v>
      </c>
      <c r="F241" s="4" t="s">
        <v>1086</v>
      </c>
      <c r="G241" s="4" t="s">
        <v>116</v>
      </c>
      <c r="H241" s="4" t="s">
        <v>1087</v>
      </c>
      <c r="I241" s="4" t="s">
        <v>116</v>
      </c>
      <c r="J241" s="4" t="s">
        <v>116</v>
      </c>
      <c r="K241" s="4" t="s">
        <v>116</v>
      </c>
      <c r="L241" s="4" t="s">
        <v>116</v>
      </c>
      <c r="M241" s="5" t="s">
        <v>2407</v>
      </c>
      <c r="N241" s="5" t="s">
        <v>3343</v>
      </c>
      <c r="O241" s="4" t="s">
        <v>112</v>
      </c>
      <c r="P241" s="6" t="s">
        <v>120</v>
      </c>
      <c r="Q241" s="4" t="s">
        <v>120</v>
      </c>
      <c r="R241" s="4" t="s">
        <v>120</v>
      </c>
      <c r="S241" s="4" t="s">
        <v>3344</v>
      </c>
      <c r="T241" s="29">
        <v>9782409036583</v>
      </c>
      <c r="U241" s="4" t="s">
        <v>122</v>
      </c>
      <c r="V241" s="29">
        <v>9782409036576</v>
      </c>
      <c r="W241" s="4" t="s">
        <v>123</v>
      </c>
      <c r="X241" s="4" t="s">
        <v>124</v>
      </c>
      <c r="Y241" s="4" t="s">
        <v>112</v>
      </c>
      <c r="Z241" s="29">
        <v>2022</v>
      </c>
      <c r="AA241" s="4" t="s">
        <v>125</v>
      </c>
      <c r="AB241" s="4" t="s">
        <v>222</v>
      </c>
      <c r="AC241" s="4" t="s">
        <v>127</v>
      </c>
      <c r="AD241" s="4" t="s">
        <v>128</v>
      </c>
      <c r="AE241" s="4" t="s">
        <v>129</v>
      </c>
      <c r="AF241" s="4" t="s">
        <v>130</v>
      </c>
      <c r="AG241" s="4" t="s">
        <v>131</v>
      </c>
      <c r="AH241" s="4" t="s">
        <v>132</v>
      </c>
      <c r="AI241" s="4" t="s">
        <v>133</v>
      </c>
      <c r="AJ241" s="4" t="s">
        <v>134</v>
      </c>
      <c r="AK241" s="4" t="s">
        <v>135</v>
      </c>
      <c r="AL241" s="4" t="s">
        <v>136</v>
      </c>
      <c r="AM241" s="4" t="s">
        <v>137</v>
      </c>
      <c r="AN241" s="4" t="s">
        <v>138</v>
      </c>
      <c r="AO241" s="4" t="s">
        <v>139</v>
      </c>
      <c r="AP241" s="4" t="s">
        <v>116</v>
      </c>
      <c r="AQ241" s="4" t="s">
        <v>3345</v>
      </c>
      <c r="AR241" s="4" t="s">
        <v>76</v>
      </c>
      <c r="AS241" s="4" t="s">
        <v>921</v>
      </c>
      <c r="AT241" s="4" t="s">
        <v>1091</v>
      </c>
      <c r="AU241" s="4" t="s">
        <v>1440</v>
      </c>
      <c r="AV241" s="4" t="s">
        <v>924</v>
      </c>
      <c r="AW241" s="4" t="s">
        <v>1092</v>
      </c>
      <c r="AX241" s="4" t="s">
        <v>1093</v>
      </c>
      <c r="AY241" s="4" t="s">
        <v>1095</v>
      </c>
      <c r="AZ241" s="4" t="s">
        <v>3346</v>
      </c>
      <c r="BA241" s="4" t="s">
        <v>1096</v>
      </c>
      <c r="BB241" s="4" t="s">
        <v>2975</v>
      </c>
      <c r="BC241" s="4" t="s">
        <v>3347</v>
      </c>
      <c r="BD241" s="4" t="s">
        <v>1098</v>
      </c>
      <c r="BE241" s="4" t="s">
        <v>3348</v>
      </c>
      <c r="BF241" s="4" t="s">
        <v>116</v>
      </c>
      <c r="BG241" s="4" t="s">
        <v>116</v>
      </c>
      <c r="BH241" s="4" t="s">
        <v>116</v>
      </c>
      <c r="BI241" s="4" t="s">
        <v>116</v>
      </c>
      <c r="BJ241" s="4" t="s">
        <v>116</v>
      </c>
      <c r="BK241" s="4" t="s">
        <v>116</v>
      </c>
      <c r="BL241" s="4" t="s">
        <v>116</v>
      </c>
      <c r="BM241" s="4" t="s">
        <v>116</v>
      </c>
      <c r="BN241" s="4" t="s">
        <v>116</v>
      </c>
      <c r="BO241" s="4" t="s">
        <v>116</v>
      </c>
      <c r="BP241" s="4" t="s">
        <v>116</v>
      </c>
      <c r="BQ241" s="4" t="s">
        <v>116</v>
      </c>
      <c r="BR241" s="4" t="s">
        <v>116</v>
      </c>
      <c r="BS241" s="4" t="s">
        <v>116</v>
      </c>
      <c r="BT241" s="4" t="s">
        <v>116</v>
      </c>
      <c r="BU241" s="4" t="s">
        <v>116</v>
      </c>
      <c r="BV241" s="4" t="s">
        <v>116</v>
      </c>
      <c r="BW241" s="4" t="s">
        <v>116</v>
      </c>
      <c r="BX241" s="4" t="s">
        <v>116</v>
      </c>
      <c r="BY241" s="4" t="s">
        <v>116</v>
      </c>
      <c r="BZ241" s="4" t="s">
        <v>116</v>
      </c>
      <c r="CA241" s="4" t="s">
        <v>116</v>
      </c>
    </row>
    <row r="242" spans="1:79" ht="20.100000000000001" customHeight="1" x14ac:dyDescent="0.2">
      <c r="A242" s="4" t="s">
        <v>3349</v>
      </c>
      <c r="B242" s="4" t="s">
        <v>112</v>
      </c>
      <c r="C242" s="29">
        <v>20250120</v>
      </c>
      <c r="D242" s="4" t="s">
        <v>3350</v>
      </c>
      <c r="E242" s="4" t="s">
        <v>3351</v>
      </c>
      <c r="F242" s="4" t="s">
        <v>2217</v>
      </c>
      <c r="G242" s="4" t="s">
        <v>116</v>
      </c>
      <c r="H242" s="4" t="s">
        <v>2218</v>
      </c>
      <c r="I242" s="4" t="s">
        <v>116</v>
      </c>
      <c r="J242" s="4" t="s">
        <v>116</v>
      </c>
      <c r="K242" s="4" t="s">
        <v>116</v>
      </c>
      <c r="L242" s="4" t="s">
        <v>116</v>
      </c>
      <c r="M242" s="5" t="s">
        <v>2427</v>
      </c>
      <c r="N242" s="5" t="s">
        <v>593</v>
      </c>
      <c r="O242" s="4" t="s">
        <v>112</v>
      </c>
      <c r="P242" s="6" t="s">
        <v>120</v>
      </c>
      <c r="Q242" s="4" t="s">
        <v>120</v>
      </c>
      <c r="R242" s="4" t="s">
        <v>120</v>
      </c>
      <c r="S242" s="4" t="s">
        <v>3352</v>
      </c>
      <c r="T242" s="29">
        <v>9782409037894</v>
      </c>
      <c r="U242" s="4" t="s">
        <v>122</v>
      </c>
      <c r="V242" s="29">
        <v>9782409037887</v>
      </c>
      <c r="W242" s="4" t="s">
        <v>123</v>
      </c>
      <c r="X242" s="4" t="s">
        <v>124</v>
      </c>
      <c r="Y242" s="4" t="s">
        <v>112</v>
      </c>
      <c r="Z242" s="29">
        <v>2022</v>
      </c>
      <c r="AA242" s="4" t="s">
        <v>125</v>
      </c>
      <c r="AB242" s="4" t="s">
        <v>172</v>
      </c>
      <c r="AC242" s="4" t="s">
        <v>127</v>
      </c>
      <c r="AD242" s="4" t="s">
        <v>128</v>
      </c>
      <c r="AE242" s="4" t="s">
        <v>129</v>
      </c>
      <c r="AF242" s="4" t="s">
        <v>130</v>
      </c>
      <c r="AG242" s="4" t="s">
        <v>131</v>
      </c>
      <c r="AH242" s="4" t="s">
        <v>132</v>
      </c>
      <c r="AI242" s="4" t="s">
        <v>133</v>
      </c>
      <c r="AJ242" s="4" t="s">
        <v>134</v>
      </c>
      <c r="AK242" s="4" t="s">
        <v>135</v>
      </c>
      <c r="AL242" s="4" t="s">
        <v>136</v>
      </c>
      <c r="AM242" s="4" t="s">
        <v>137</v>
      </c>
      <c r="AN242" s="4" t="s">
        <v>138</v>
      </c>
      <c r="AO242" s="4" t="s">
        <v>139</v>
      </c>
      <c r="AP242" s="4" t="s">
        <v>116</v>
      </c>
      <c r="AQ242" s="4" t="s">
        <v>3353</v>
      </c>
      <c r="AR242" s="4" t="s">
        <v>76</v>
      </c>
      <c r="AS242" s="4" t="s">
        <v>3354</v>
      </c>
      <c r="AT242" s="4" t="s">
        <v>3355</v>
      </c>
      <c r="AU242" s="4" t="s">
        <v>3356</v>
      </c>
      <c r="AV242" s="4" t="s">
        <v>3357</v>
      </c>
      <c r="AW242" s="4" t="s">
        <v>3358</v>
      </c>
      <c r="AX242" s="4" t="s">
        <v>3359</v>
      </c>
      <c r="AY242" s="4" t="s">
        <v>3360</v>
      </c>
      <c r="AZ242" s="4" t="s">
        <v>116</v>
      </c>
      <c r="BA242" s="4" t="s">
        <v>116</v>
      </c>
      <c r="BB242" s="4" t="s">
        <v>116</v>
      </c>
      <c r="BC242" s="4" t="s">
        <v>116</v>
      </c>
      <c r="BD242" s="4" t="s">
        <v>116</v>
      </c>
      <c r="BE242" s="4" t="s">
        <v>116</v>
      </c>
      <c r="BF242" s="4" t="s">
        <v>116</v>
      </c>
      <c r="BG242" s="4" t="s">
        <v>116</v>
      </c>
      <c r="BH242" s="4" t="s">
        <v>116</v>
      </c>
      <c r="BI242" s="4" t="s">
        <v>116</v>
      </c>
      <c r="BJ242" s="4" t="s">
        <v>116</v>
      </c>
      <c r="BK242" s="4" t="s">
        <v>116</v>
      </c>
      <c r="BL242" s="4" t="s">
        <v>116</v>
      </c>
      <c r="BM242" s="4" t="s">
        <v>116</v>
      </c>
      <c r="BN242" s="4" t="s">
        <v>116</v>
      </c>
      <c r="BO242" s="4" t="s">
        <v>116</v>
      </c>
      <c r="BP242" s="4" t="s">
        <v>116</v>
      </c>
      <c r="BQ242" s="4" t="s">
        <v>116</v>
      </c>
      <c r="BR242" s="4" t="s">
        <v>116</v>
      </c>
      <c r="BS242" s="4" t="s">
        <v>116</v>
      </c>
      <c r="BT242" s="4" t="s">
        <v>116</v>
      </c>
      <c r="BU242" s="4" t="s">
        <v>116</v>
      </c>
      <c r="BV242" s="4" t="s">
        <v>116</v>
      </c>
      <c r="BW242" s="4" t="s">
        <v>116</v>
      </c>
      <c r="BX242" s="4" t="s">
        <v>116</v>
      </c>
      <c r="BY242" s="4" t="s">
        <v>116</v>
      </c>
      <c r="BZ242" s="4" t="s">
        <v>116</v>
      </c>
      <c r="CA242" s="4" t="s">
        <v>116</v>
      </c>
    </row>
    <row r="243" spans="1:79" ht="20.100000000000001" customHeight="1" x14ac:dyDescent="0.2">
      <c r="A243" s="4" t="s">
        <v>3361</v>
      </c>
      <c r="B243" s="4" t="s">
        <v>112</v>
      </c>
      <c r="C243" s="29">
        <v>20250120</v>
      </c>
      <c r="D243" s="4" t="s">
        <v>3362</v>
      </c>
      <c r="E243" s="4" t="s">
        <v>3363</v>
      </c>
      <c r="F243" s="4" t="s">
        <v>3364</v>
      </c>
      <c r="G243" s="4" t="s">
        <v>116</v>
      </c>
      <c r="H243" s="4" t="s">
        <v>3365</v>
      </c>
      <c r="I243" s="4" t="s">
        <v>116</v>
      </c>
      <c r="J243" s="4" t="s">
        <v>116</v>
      </c>
      <c r="K243" s="4" t="s">
        <v>116</v>
      </c>
      <c r="L243" s="4" t="s">
        <v>116</v>
      </c>
      <c r="M243" s="5" t="s">
        <v>2635</v>
      </c>
      <c r="N243" s="5" t="s">
        <v>1064</v>
      </c>
      <c r="O243" s="4" t="s">
        <v>112</v>
      </c>
      <c r="P243" s="6" t="s">
        <v>120</v>
      </c>
      <c r="Q243" s="4" t="s">
        <v>120</v>
      </c>
      <c r="R243" s="4" t="s">
        <v>120</v>
      </c>
      <c r="S243" s="4" t="s">
        <v>3366</v>
      </c>
      <c r="T243" s="29">
        <v>9782409034275</v>
      </c>
      <c r="U243" s="4" t="s">
        <v>122</v>
      </c>
      <c r="V243" s="29">
        <v>9782409034268</v>
      </c>
      <c r="W243" s="4" t="s">
        <v>123</v>
      </c>
      <c r="X243" s="4" t="s">
        <v>124</v>
      </c>
      <c r="Y243" s="4" t="s">
        <v>112</v>
      </c>
      <c r="Z243" s="29">
        <v>2022</v>
      </c>
      <c r="AA243" s="4" t="s">
        <v>125</v>
      </c>
      <c r="AB243" s="4" t="s">
        <v>1328</v>
      </c>
      <c r="AC243" s="4" t="s">
        <v>127</v>
      </c>
      <c r="AD243" s="4" t="s">
        <v>128</v>
      </c>
      <c r="AE243" s="4" t="s">
        <v>129</v>
      </c>
      <c r="AF243" s="4" t="s">
        <v>130</v>
      </c>
      <c r="AG243" s="4" t="s">
        <v>131</v>
      </c>
      <c r="AH243" s="4" t="s">
        <v>132</v>
      </c>
      <c r="AI243" s="4" t="s">
        <v>133</v>
      </c>
      <c r="AJ243" s="4" t="s">
        <v>134</v>
      </c>
      <c r="AK243" s="4" t="s">
        <v>135</v>
      </c>
      <c r="AL243" s="4" t="s">
        <v>136</v>
      </c>
      <c r="AM243" s="4" t="s">
        <v>137</v>
      </c>
      <c r="AN243" s="4" t="s">
        <v>138</v>
      </c>
      <c r="AO243" s="4" t="s">
        <v>139</v>
      </c>
      <c r="AP243" s="4" t="s">
        <v>116</v>
      </c>
      <c r="AQ243" s="4" t="s">
        <v>3367</v>
      </c>
      <c r="AR243" s="4" t="s">
        <v>76</v>
      </c>
      <c r="AS243" s="4" t="s">
        <v>3368</v>
      </c>
      <c r="AT243" s="4" t="s">
        <v>3369</v>
      </c>
      <c r="AU243" s="4" t="s">
        <v>3370</v>
      </c>
      <c r="AV243" s="4" t="s">
        <v>187</v>
      </c>
      <c r="AW243" s="4" t="s">
        <v>3371</v>
      </c>
      <c r="AX243" s="4" t="s">
        <v>3372</v>
      </c>
      <c r="AY243" s="4" t="s">
        <v>3373</v>
      </c>
      <c r="AZ243" s="4" t="s">
        <v>116</v>
      </c>
      <c r="BA243" s="4" t="s">
        <v>116</v>
      </c>
      <c r="BB243" s="4" t="s">
        <v>116</v>
      </c>
      <c r="BC243" s="4" t="s">
        <v>116</v>
      </c>
      <c r="BD243" s="4" t="s">
        <v>116</v>
      </c>
      <c r="BE243" s="4" t="s">
        <v>116</v>
      </c>
      <c r="BF243" s="4" t="s">
        <v>116</v>
      </c>
      <c r="BG243" s="4" t="s">
        <v>116</v>
      </c>
      <c r="BH243" s="4" t="s">
        <v>116</v>
      </c>
      <c r="BI243" s="4" t="s">
        <v>116</v>
      </c>
      <c r="BJ243" s="4" t="s">
        <v>116</v>
      </c>
      <c r="BK243" s="4" t="s">
        <v>116</v>
      </c>
      <c r="BL243" s="4" t="s">
        <v>116</v>
      </c>
      <c r="BM243" s="4" t="s">
        <v>116</v>
      </c>
      <c r="BN243" s="4" t="s">
        <v>116</v>
      </c>
      <c r="BO243" s="4" t="s">
        <v>116</v>
      </c>
      <c r="BP243" s="4" t="s">
        <v>116</v>
      </c>
      <c r="BQ243" s="4" t="s">
        <v>116</v>
      </c>
      <c r="BR243" s="4" t="s">
        <v>116</v>
      </c>
      <c r="BS243" s="4" t="s">
        <v>116</v>
      </c>
      <c r="BT243" s="4" t="s">
        <v>116</v>
      </c>
      <c r="BU243" s="4" t="s">
        <v>116</v>
      </c>
      <c r="BV243" s="4" t="s">
        <v>116</v>
      </c>
      <c r="BW243" s="4" t="s">
        <v>116</v>
      </c>
      <c r="BX243" s="4" t="s">
        <v>116</v>
      </c>
      <c r="BY243" s="4" t="s">
        <v>116</v>
      </c>
      <c r="BZ243" s="4" t="s">
        <v>116</v>
      </c>
      <c r="CA243" s="4" t="s">
        <v>116</v>
      </c>
    </row>
    <row r="244" spans="1:79" ht="20.100000000000001" customHeight="1" x14ac:dyDescent="0.2">
      <c r="A244" s="4" t="s">
        <v>3374</v>
      </c>
      <c r="B244" s="4" t="s">
        <v>112</v>
      </c>
      <c r="C244" s="29">
        <v>20250120</v>
      </c>
      <c r="D244" s="4" t="s">
        <v>3375</v>
      </c>
      <c r="E244" s="4" t="s">
        <v>3376</v>
      </c>
      <c r="F244" s="4" t="s">
        <v>400</v>
      </c>
      <c r="G244" s="4" t="s">
        <v>116</v>
      </c>
      <c r="H244" s="4" t="s">
        <v>401</v>
      </c>
      <c r="I244" s="4" t="s">
        <v>116</v>
      </c>
      <c r="J244" s="4" t="s">
        <v>116</v>
      </c>
      <c r="K244" s="4" t="s">
        <v>116</v>
      </c>
      <c r="L244" s="4" t="s">
        <v>116</v>
      </c>
      <c r="M244" s="5" t="s">
        <v>2675</v>
      </c>
      <c r="N244" s="5" t="s">
        <v>1015</v>
      </c>
      <c r="O244" s="4" t="s">
        <v>112</v>
      </c>
      <c r="P244" s="6" t="s">
        <v>120</v>
      </c>
      <c r="Q244" s="4" t="s">
        <v>120</v>
      </c>
      <c r="R244" s="4" t="s">
        <v>120</v>
      </c>
      <c r="S244" s="4" t="s">
        <v>3377</v>
      </c>
      <c r="T244" s="29">
        <v>9782409034442</v>
      </c>
      <c r="U244" s="4" t="s">
        <v>122</v>
      </c>
      <c r="V244" s="29">
        <v>9782409034435</v>
      </c>
      <c r="W244" s="4" t="s">
        <v>123</v>
      </c>
      <c r="X244" s="4" t="s">
        <v>124</v>
      </c>
      <c r="Y244" s="4" t="s">
        <v>112</v>
      </c>
      <c r="Z244" s="29">
        <v>2022</v>
      </c>
      <c r="AA244" s="4" t="s">
        <v>125</v>
      </c>
      <c r="AB244" s="4" t="s">
        <v>126</v>
      </c>
      <c r="AC244" s="4" t="s">
        <v>127</v>
      </c>
      <c r="AD244" s="4" t="s">
        <v>128</v>
      </c>
      <c r="AE244" s="4" t="s">
        <v>129</v>
      </c>
      <c r="AF244" s="4" t="s">
        <v>130</v>
      </c>
      <c r="AG244" s="4" t="s">
        <v>131</v>
      </c>
      <c r="AH244" s="4" t="s">
        <v>132</v>
      </c>
      <c r="AI244" s="4" t="s">
        <v>133</v>
      </c>
      <c r="AJ244" s="4" t="s">
        <v>134</v>
      </c>
      <c r="AK244" s="4" t="s">
        <v>135</v>
      </c>
      <c r="AL244" s="4" t="s">
        <v>136</v>
      </c>
      <c r="AM244" s="4" t="s">
        <v>137</v>
      </c>
      <c r="AN244" s="4" t="s">
        <v>138</v>
      </c>
      <c r="AO244" s="4" t="s">
        <v>139</v>
      </c>
      <c r="AP244" s="4" t="s">
        <v>116</v>
      </c>
      <c r="AQ244" s="4" t="s">
        <v>3378</v>
      </c>
      <c r="AR244" s="4" t="s">
        <v>76</v>
      </c>
      <c r="AS244" s="4" t="s">
        <v>3379</v>
      </c>
      <c r="AT244" s="4" t="s">
        <v>3380</v>
      </c>
      <c r="AU244" s="4" t="s">
        <v>3381</v>
      </c>
      <c r="AV244" s="4" t="s">
        <v>3382</v>
      </c>
      <c r="AW244" s="4" t="s">
        <v>3383</v>
      </c>
      <c r="AX244" s="4" t="s">
        <v>3384</v>
      </c>
      <c r="AY244" s="4" t="s">
        <v>3385</v>
      </c>
      <c r="AZ244" s="4" t="s">
        <v>3386</v>
      </c>
      <c r="BA244" s="4" t="s">
        <v>116</v>
      </c>
      <c r="BB244" s="4" t="s">
        <v>116</v>
      </c>
      <c r="BC244" s="4" t="s">
        <v>116</v>
      </c>
      <c r="BD244" s="4" t="s">
        <v>116</v>
      </c>
      <c r="BE244" s="4" t="s">
        <v>116</v>
      </c>
      <c r="BF244" s="4" t="s">
        <v>116</v>
      </c>
      <c r="BG244" s="4" t="s">
        <v>116</v>
      </c>
      <c r="BH244" s="4" t="s">
        <v>116</v>
      </c>
      <c r="BI244" s="4" t="s">
        <v>116</v>
      </c>
      <c r="BJ244" s="4" t="s">
        <v>116</v>
      </c>
      <c r="BK244" s="4" t="s">
        <v>116</v>
      </c>
      <c r="BL244" s="4" t="s">
        <v>116</v>
      </c>
      <c r="BM244" s="4" t="s">
        <v>116</v>
      </c>
      <c r="BN244" s="4" t="s">
        <v>116</v>
      </c>
      <c r="BO244" s="4" t="s">
        <v>116</v>
      </c>
      <c r="BP244" s="4" t="s">
        <v>116</v>
      </c>
      <c r="BQ244" s="4" t="s">
        <v>116</v>
      </c>
      <c r="BR244" s="4" t="s">
        <v>116</v>
      </c>
      <c r="BS244" s="4" t="s">
        <v>116</v>
      </c>
      <c r="BT244" s="4" t="s">
        <v>116</v>
      </c>
      <c r="BU244" s="4" t="s">
        <v>116</v>
      </c>
      <c r="BV244" s="4" t="s">
        <v>116</v>
      </c>
      <c r="BW244" s="4" t="s">
        <v>116</v>
      </c>
      <c r="BX244" s="4" t="s">
        <v>116</v>
      </c>
      <c r="BY244" s="4" t="s">
        <v>116</v>
      </c>
      <c r="BZ244" s="4" t="s">
        <v>116</v>
      </c>
      <c r="CA244" s="4" t="s">
        <v>116</v>
      </c>
    </row>
    <row r="245" spans="1:79" ht="20.100000000000001" customHeight="1" x14ac:dyDescent="0.2">
      <c r="A245" s="4" t="s">
        <v>3387</v>
      </c>
      <c r="B245" s="4" t="s">
        <v>112</v>
      </c>
      <c r="C245" s="29">
        <v>20250120</v>
      </c>
      <c r="D245" s="4" t="s">
        <v>2633</v>
      </c>
      <c r="E245" s="4" t="s">
        <v>3388</v>
      </c>
      <c r="F245" s="4" t="s">
        <v>2634</v>
      </c>
      <c r="G245" s="4" t="s">
        <v>116</v>
      </c>
      <c r="H245" s="4" t="s">
        <v>471</v>
      </c>
      <c r="I245" s="4" t="s">
        <v>389</v>
      </c>
      <c r="J245" s="4" t="s">
        <v>116</v>
      </c>
      <c r="K245" s="4" t="s">
        <v>116</v>
      </c>
      <c r="L245" s="4" t="s">
        <v>116</v>
      </c>
      <c r="M245" s="5" t="s">
        <v>2675</v>
      </c>
      <c r="N245" s="5" t="s">
        <v>3389</v>
      </c>
      <c r="O245" s="4" t="s">
        <v>112</v>
      </c>
      <c r="P245" s="6" t="s">
        <v>120</v>
      </c>
      <c r="Q245" s="4" t="s">
        <v>120</v>
      </c>
      <c r="R245" s="4" t="s">
        <v>120</v>
      </c>
      <c r="S245" s="4" t="s">
        <v>3390</v>
      </c>
      <c r="T245" s="29">
        <v>9782409034855</v>
      </c>
      <c r="U245" s="4" t="s">
        <v>122</v>
      </c>
      <c r="V245" s="29">
        <v>9782409034848</v>
      </c>
      <c r="W245" s="4" t="s">
        <v>123</v>
      </c>
      <c r="X245" s="4" t="s">
        <v>124</v>
      </c>
      <c r="Y245" s="4" t="s">
        <v>112</v>
      </c>
      <c r="Z245" s="29">
        <v>2022</v>
      </c>
      <c r="AA245" s="4" t="s">
        <v>125</v>
      </c>
      <c r="AB245" s="4" t="s">
        <v>393</v>
      </c>
      <c r="AC245" s="4" t="s">
        <v>127</v>
      </c>
      <c r="AD245" s="4" t="s">
        <v>128</v>
      </c>
      <c r="AE245" s="4" t="s">
        <v>129</v>
      </c>
      <c r="AF245" s="4" t="s">
        <v>130</v>
      </c>
      <c r="AG245" s="4" t="s">
        <v>131</v>
      </c>
      <c r="AH245" s="4" t="s">
        <v>132</v>
      </c>
      <c r="AI245" s="4" t="s">
        <v>133</v>
      </c>
      <c r="AJ245" s="4" t="s">
        <v>134</v>
      </c>
      <c r="AK245" s="4" t="s">
        <v>135</v>
      </c>
      <c r="AL245" s="4" t="s">
        <v>136</v>
      </c>
      <c r="AM245" s="4" t="s">
        <v>137</v>
      </c>
      <c r="AN245" s="4" t="s">
        <v>138</v>
      </c>
      <c r="AO245" s="4" t="s">
        <v>139</v>
      </c>
      <c r="AP245" s="4" t="s">
        <v>116</v>
      </c>
      <c r="AQ245" s="4" t="s">
        <v>3391</v>
      </c>
      <c r="AR245" s="4" t="s">
        <v>76</v>
      </c>
      <c r="AS245" s="4" t="s">
        <v>2640</v>
      </c>
      <c r="AT245" s="4" t="s">
        <v>3392</v>
      </c>
      <c r="AU245" s="4" t="s">
        <v>2642</v>
      </c>
      <c r="AV245" s="4" t="s">
        <v>2643</v>
      </c>
      <c r="AW245" s="4" t="s">
        <v>2644</v>
      </c>
      <c r="AX245" s="4" t="s">
        <v>3393</v>
      </c>
      <c r="AY245" s="4" t="s">
        <v>2756</v>
      </c>
      <c r="AZ245" s="4" t="s">
        <v>3394</v>
      </c>
      <c r="BA245" s="4" t="s">
        <v>3395</v>
      </c>
      <c r="BB245" s="4" t="s">
        <v>3396</v>
      </c>
      <c r="BC245" s="4" t="s">
        <v>2653</v>
      </c>
      <c r="BD245" s="4" t="s">
        <v>116</v>
      </c>
      <c r="BE245" s="4" t="s">
        <v>116</v>
      </c>
      <c r="BF245" s="4" t="s">
        <v>116</v>
      </c>
      <c r="BG245" s="4" t="s">
        <v>116</v>
      </c>
      <c r="BH245" s="4" t="s">
        <v>116</v>
      </c>
      <c r="BI245" s="4" t="s">
        <v>116</v>
      </c>
      <c r="BJ245" s="4" t="s">
        <v>116</v>
      </c>
      <c r="BK245" s="4" t="s">
        <v>116</v>
      </c>
      <c r="BL245" s="4" t="s">
        <v>116</v>
      </c>
      <c r="BM245" s="4" t="s">
        <v>116</v>
      </c>
      <c r="BN245" s="4" t="s">
        <v>116</v>
      </c>
      <c r="BO245" s="4" t="s">
        <v>116</v>
      </c>
      <c r="BP245" s="4" t="s">
        <v>116</v>
      </c>
      <c r="BQ245" s="4" t="s">
        <v>116</v>
      </c>
      <c r="BR245" s="4" t="s">
        <v>116</v>
      </c>
      <c r="BS245" s="4" t="s">
        <v>116</v>
      </c>
      <c r="BT245" s="4" t="s">
        <v>116</v>
      </c>
      <c r="BU245" s="4" t="s">
        <v>116</v>
      </c>
      <c r="BV245" s="4" t="s">
        <v>116</v>
      </c>
      <c r="BW245" s="4" t="s">
        <v>116</v>
      </c>
      <c r="BX245" s="4" t="s">
        <v>116</v>
      </c>
      <c r="BY245" s="4" t="s">
        <v>116</v>
      </c>
      <c r="BZ245" s="4" t="s">
        <v>116</v>
      </c>
      <c r="CA245" s="4" t="s">
        <v>116</v>
      </c>
    </row>
    <row r="246" spans="1:79" ht="20.100000000000001" customHeight="1" x14ac:dyDescent="0.2">
      <c r="A246" s="4" t="s">
        <v>3397</v>
      </c>
      <c r="B246" s="4" t="s">
        <v>112</v>
      </c>
      <c r="C246" s="29">
        <v>20250120</v>
      </c>
      <c r="D246" s="4" t="s">
        <v>3398</v>
      </c>
      <c r="E246" s="4" t="s">
        <v>3399</v>
      </c>
      <c r="F246" s="4" t="s">
        <v>3400</v>
      </c>
      <c r="G246" s="4" t="s">
        <v>116</v>
      </c>
      <c r="H246" s="4" t="s">
        <v>3401</v>
      </c>
      <c r="I246" s="4" t="s">
        <v>3402</v>
      </c>
      <c r="J246" s="4" t="s">
        <v>116</v>
      </c>
      <c r="K246" s="4" t="s">
        <v>116</v>
      </c>
      <c r="L246" s="4" t="s">
        <v>116</v>
      </c>
      <c r="M246" s="5" t="s">
        <v>2477</v>
      </c>
      <c r="N246" s="5" t="s">
        <v>1777</v>
      </c>
      <c r="O246" s="4" t="s">
        <v>112</v>
      </c>
      <c r="P246" s="6" t="s">
        <v>120</v>
      </c>
      <c r="Q246" s="4" t="s">
        <v>120</v>
      </c>
      <c r="R246" s="4" t="s">
        <v>120</v>
      </c>
      <c r="S246" s="4" t="s">
        <v>3403</v>
      </c>
      <c r="T246" s="29">
        <v>9782409035050</v>
      </c>
      <c r="U246" s="4" t="s">
        <v>122</v>
      </c>
      <c r="V246" s="29">
        <v>9782409035043</v>
      </c>
      <c r="W246" s="4" t="s">
        <v>123</v>
      </c>
      <c r="X246" s="4" t="s">
        <v>124</v>
      </c>
      <c r="Y246" s="4" t="s">
        <v>112</v>
      </c>
      <c r="Z246" s="29">
        <v>2022</v>
      </c>
      <c r="AA246" s="4" t="s">
        <v>125</v>
      </c>
      <c r="AB246" s="4" t="s">
        <v>1328</v>
      </c>
      <c r="AC246" s="4" t="s">
        <v>127</v>
      </c>
      <c r="AD246" s="4" t="s">
        <v>128</v>
      </c>
      <c r="AE246" s="4" t="s">
        <v>129</v>
      </c>
      <c r="AF246" s="4" t="s">
        <v>130</v>
      </c>
      <c r="AG246" s="4" t="s">
        <v>131</v>
      </c>
      <c r="AH246" s="4" t="s">
        <v>132</v>
      </c>
      <c r="AI246" s="4" t="s">
        <v>133</v>
      </c>
      <c r="AJ246" s="4" t="s">
        <v>134</v>
      </c>
      <c r="AK246" s="4" t="s">
        <v>135</v>
      </c>
      <c r="AL246" s="4" t="s">
        <v>136</v>
      </c>
      <c r="AM246" s="4" t="s">
        <v>137</v>
      </c>
      <c r="AN246" s="4" t="s">
        <v>138</v>
      </c>
      <c r="AO246" s="4" t="s">
        <v>139</v>
      </c>
      <c r="AP246" s="4" t="s">
        <v>116</v>
      </c>
      <c r="AQ246" s="4" t="s">
        <v>3404</v>
      </c>
      <c r="AR246" s="4" t="s">
        <v>76</v>
      </c>
      <c r="AS246" s="4" t="s">
        <v>3405</v>
      </c>
      <c r="AT246" s="4" t="s">
        <v>3406</v>
      </c>
      <c r="AU246" s="4" t="s">
        <v>3036</v>
      </c>
      <c r="AV246" s="4" t="s">
        <v>3407</v>
      </c>
      <c r="AW246" s="4" t="s">
        <v>3408</v>
      </c>
      <c r="AX246" s="4" t="s">
        <v>3409</v>
      </c>
      <c r="AY246" s="4" t="s">
        <v>3410</v>
      </c>
      <c r="AZ246" s="4" t="s">
        <v>3411</v>
      </c>
      <c r="BA246" s="4" t="s">
        <v>3412</v>
      </c>
      <c r="BB246" s="4" t="s">
        <v>3413</v>
      </c>
      <c r="BC246" s="4" t="s">
        <v>3414</v>
      </c>
      <c r="BD246" s="4" t="s">
        <v>116</v>
      </c>
      <c r="BE246" s="4" t="s">
        <v>116</v>
      </c>
      <c r="BF246" s="4" t="s">
        <v>116</v>
      </c>
      <c r="BG246" s="4" t="s">
        <v>116</v>
      </c>
      <c r="BH246" s="4" t="s">
        <v>116</v>
      </c>
      <c r="BI246" s="4" t="s">
        <v>116</v>
      </c>
      <c r="BJ246" s="4" t="s">
        <v>116</v>
      </c>
      <c r="BK246" s="4" t="s">
        <v>116</v>
      </c>
      <c r="BL246" s="4" t="s">
        <v>116</v>
      </c>
      <c r="BM246" s="4" t="s">
        <v>116</v>
      </c>
      <c r="BN246" s="4" t="s">
        <v>116</v>
      </c>
      <c r="BO246" s="4" t="s">
        <v>116</v>
      </c>
      <c r="BP246" s="4" t="s">
        <v>116</v>
      </c>
      <c r="BQ246" s="4" t="s">
        <v>116</v>
      </c>
      <c r="BR246" s="4" t="s">
        <v>116</v>
      </c>
      <c r="BS246" s="4" t="s">
        <v>116</v>
      </c>
      <c r="BT246" s="4" t="s">
        <v>116</v>
      </c>
      <c r="BU246" s="4" t="s">
        <v>116</v>
      </c>
      <c r="BV246" s="4" t="s">
        <v>116</v>
      </c>
      <c r="BW246" s="4" t="s">
        <v>116</v>
      </c>
      <c r="BX246" s="4" t="s">
        <v>116</v>
      </c>
      <c r="BY246" s="4" t="s">
        <v>116</v>
      </c>
      <c r="BZ246" s="4" t="s">
        <v>116</v>
      </c>
      <c r="CA246" s="4" t="s">
        <v>116</v>
      </c>
    </row>
    <row r="247" spans="1:79" ht="20.100000000000001" customHeight="1" x14ac:dyDescent="0.2">
      <c r="A247" s="4" t="s">
        <v>3415</v>
      </c>
      <c r="B247" s="4" t="s">
        <v>112</v>
      </c>
      <c r="C247" s="29">
        <v>20250120</v>
      </c>
      <c r="D247" s="4" t="s">
        <v>3416</v>
      </c>
      <c r="E247" s="4" t="s">
        <v>3417</v>
      </c>
      <c r="F247" s="4" t="s">
        <v>3418</v>
      </c>
      <c r="G247" s="4" t="s">
        <v>116</v>
      </c>
      <c r="H247" s="4" t="s">
        <v>3419</v>
      </c>
      <c r="I247" s="4" t="s">
        <v>116</v>
      </c>
      <c r="J247" s="4" t="s">
        <v>116</v>
      </c>
      <c r="K247" s="4" t="s">
        <v>116</v>
      </c>
      <c r="L247" s="4" t="s">
        <v>116</v>
      </c>
      <c r="M247" s="5" t="s">
        <v>2485</v>
      </c>
      <c r="N247" s="5" t="s">
        <v>1387</v>
      </c>
      <c r="O247" s="4" t="s">
        <v>112</v>
      </c>
      <c r="P247" s="6" t="s">
        <v>120</v>
      </c>
      <c r="Q247" s="4" t="s">
        <v>120</v>
      </c>
      <c r="R247" s="4" t="s">
        <v>120</v>
      </c>
      <c r="S247" s="4" t="s">
        <v>3420</v>
      </c>
      <c r="T247" s="29">
        <v>9782409038037</v>
      </c>
      <c r="U247" s="4" t="s">
        <v>122</v>
      </c>
      <c r="V247" s="29">
        <v>9782409038020</v>
      </c>
      <c r="W247" s="4" t="s">
        <v>123</v>
      </c>
      <c r="X247" s="4" t="s">
        <v>124</v>
      </c>
      <c r="Y247" s="4" t="s">
        <v>112</v>
      </c>
      <c r="Z247" s="29">
        <v>2022</v>
      </c>
      <c r="AA247" s="4" t="s">
        <v>125</v>
      </c>
      <c r="AB247" s="4" t="s">
        <v>149</v>
      </c>
      <c r="AC247" s="4" t="s">
        <v>127</v>
      </c>
      <c r="AD247" s="4" t="s">
        <v>128</v>
      </c>
      <c r="AE247" s="4" t="s">
        <v>129</v>
      </c>
      <c r="AF247" s="4" t="s">
        <v>130</v>
      </c>
      <c r="AG247" s="4" t="s">
        <v>131</v>
      </c>
      <c r="AH247" s="4" t="s">
        <v>132</v>
      </c>
      <c r="AI247" s="4" t="s">
        <v>133</v>
      </c>
      <c r="AJ247" s="4" t="s">
        <v>134</v>
      </c>
      <c r="AK247" s="4" t="s">
        <v>135</v>
      </c>
      <c r="AL247" s="4" t="s">
        <v>136</v>
      </c>
      <c r="AM247" s="4" t="s">
        <v>137</v>
      </c>
      <c r="AN247" s="4" t="s">
        <v>138</v>
      </c>
      <c r="AO247" s="4" t="s">
        <v>139</v>
      </c>
      <c r="AP247" s="4" t="s">
        <v>116</v>
      </c>
      <c r="AQ247" s="4" t="s">
        <v>3421</v>
      </c>
      <c r="AR247" s="4" t="s">
        <v>76</v>
      </c>
      <c r="AS247" s="4" t="s">
        <v>611</v>
      </c>
      <c r="AT247" s="4" t="s">
        <v>3422</v>
      </c>
      <c r="AU247" s="4" t="s">
        <v>3423</v>
      </c>
      <c r="AV247" s="4" t="s">
        <v>1706</v>
      </c>
      <c r="AW247" s="4" t="s">
        <v>1198</v>
      </c>
      <c r="AX247" s="4" t="s">
        <v>626</v>
      </c>
      <c r="AY247" s="4" t="s">
        <v>3424</v>
      </c>
      <c r="AZ247" s="4" t="s">
        <v>116</v>
      </c>
      <c r="BA247" s="4" t="s">
        <v>116</v>
      </c>
      <c r="BB247" s="4" t="s">
        <v>116</v>
      </c>
      <c r="BC247" s="4" t="s">
        <v>116</v>
      </c>
      <c r="BD247" s="4" t="s">
        <v>116</v>
      </c>
      <c r="BE247" s="4" t="s">
        <v>116</v>
      </c>
      <c r="BF247" s="4" t="s">
        <v>116</v>
      </c>
      <c r="BG247" s="4" t="s">
        <v>116</v>
      </c>
      <c r="BH247" s="4" t="s">
        <v>116</v>
      </c>
      <c r="BI247" s="4" t="s">
        <v>116</v>
      </c>
      <c r="BJ247" s="4" t="s">
        <v>116</v>
      </c>
      <c r="BK247" s="4" t="s">
        <v>116</v>
      </c>
      <c r="BL247" s="4" t="s">
        <v>116</v>
      </c>
      <c r="BM247" s="4" t="s">
        <v>116</v>
      </c>
      <c r="BN247" s="4" t="s">
        <v>116</v>
      </c>
      <c r="BO247" s="4" t="s">
        <v>116</v>
      </c>
      <c r="BP247" s="4" t="s">
        <v>116</v>
      </c>
      <c r="BQ247" s="4" t="s">
        <v>116</v>
      </c>
      <c r="BR247" s="4" t="s">
        <v>116</v>
      </c>
      <c r="BS247" s="4" t="s">
        <v>116</v>
      </c>
      <c r="BT247" s="4" t="s">
        <v>116</v>
      </c>
      <c r="BU247" s="4" t="s">
        <v>116</v>
      </c>
      <c r="BV247" s="4" t="s">
        <v>116</v>
      </c>
      <c r="BW247" s="4" t="s">
        <v>116</v>
      </c>
      <c r="BX247" s="4" t="s">
        <v>116</v>
      </c>
      <c r="BY247" s="4" t="s">
        <v>116</v>
      </c>
      <c r="BZ247" s="4" t="s">
        <v>116</v>
      </c>
      <c r="CA247" s="4" t="s">
        <v>116</v>
      </c>
    </row>
    <row r="248" spans="1:79" ht="20.100000000000001" customHeight="1" x14ac:dyDescent="0.2">
      <c r="A248" s="4" t="s">
        <v>3425</v>
      </c>
      <c r="B248" s="4" t="s">
        <v>112</v>
      </c>
      <c r="C248" s="29">
        <v>20250120</v>
      </c>
      <c r="D248" s="4" t="s">
        <v>3426</v>
      </c>
      <c r="E248" s="4" t="s">
        <v>3427</v>
      </c>
      <c r="F248" s="4" t="s">
        <v>3428</v>
      </c>
      <c r="G248" s="4" t="s">
        <v>116</v>
      </c>
      <c r="H248" s="4" t="s">
        <v>1297</v>
      </c>
      <c r="I248" s="4" t="s">
        <v>116</v>
      </c>
      <c r="J248" s="4" t="s">
        <v>116</v>
      </c>
      <c r="K248" s="4" t="s">
        <v>116</v>
      </c>
      <c r="L248" s="4" t="s">
        <v>116</v>
      </c>
      <c r="M248" s="5" t="s">
        <v>2391</v>
      </c>
      <c r="N248" s="5" t="s">
        <v>1028</v>
      </c>
      <c r="O248" s="4" t="s">
        <v>112</v>
      </c>
      <c r="P248" s="6" t="s">
        <v>120</v>
      </c>
      <c r="Q248" s="4" t="s">
        <v>120</v>
      </c>
      <c r="R248" s="4" t="s">
        <v>120</v>
      </c>
      <c r="S248" s="4" t="s">
        <v>3429</v>
      </c>
      <c r="T248" s="29">
        <v>9782409037351</v>
      </c>
      <c r="U248" s="4" t="s">
        <v>122</v>
      </c>
      <c r="V248" s="29">
        <v>9782409037344</v>
      </c>
      <c r="W248" s="4" t="s">
        <v>123</v>
      </c>
      <c r="X248" s="4" t="s">
        <v>124</v>
      </c>
      <c r="Y248" s="4" t="s">
        <v>112</v>
      </c>
      <c r="Z248" s="29">
        <v>2022</v>
      </c>
      <c r="AA248" s="4" t="s">
        <v>125</v>
      </c>
      <c r="AB248" s="4" t="s">
        <v>292</v>
      </c>
      <c r="AC248" s="4" t="s">
        <v>127</v>
      </c>
      <c r="AD248" s="4" t="s">
        <v>128</v>
      </c>
      <c r="AE248" s="4" t="s">
        <v>129</v>
      </c>
      <c r="AF248" s="4" t="s">
        <v>130</v>
      </c>
      <c r="AG248" s="4" t="s">
        <v>131</v>
      </c>
      <c r="AH248" s="4" t="s">
        <v>132</v>
      </c>
      <c r="AI248" s="4" t="s">
        <v>133</v>
      </c>
      <c r="AJ248" s="4" t="s">
        <v>134</v>
      </c>
      <c r="AK248" s="4" t="s">
        <v>135</v>
      </c>
      <c r="AL248" s="4" t="s">
        <v>136</v>
      </c>
      <c r="AM248" s="4" t="s">
        <v>137</v>
      </c>
      <c r="AN248" s="4" t="s">
        <v>138</v>
      </c>
      <c r="AO248" s="4" t="s">
        <v>139</v>
      </c>
      <c r="AP248" s="4" t="s">
        <v>116</v>
      </c>
      <c r="AQ248" s="4" t="s">
        <v>3430</v>
      </c>
      <c r="AR248" s="4" t="s">
        <v>76</v>
      </c>
      <c r="AS248" s="4" t="s">
        <v>3431</v>
      </c>
      <c r="AT248" s="4" t="s">
        <v>3432</v>
      </c>
      <c r="AU248" s="4" t="s">
        <v>3433</v>
      </c>
      <c r="AV248" s="4" t="s">
        <v>3434</v>
      </c>
      <c r="AW248" s="4" t="s">
        <v>3435</v>
      </c>
      <c r="AX248" s="4" t="s">
        <v>3436</v>
      </c>
      <c r="AY248" s="4" t="s">
        <v>3437</v>
      </c>
      <c r="AZ248" s="4" t="s">
        <v>3438</v>
      </c>
      <c r="BA248" s="4" t="s">
        <v>116</v>
      </c>
      <c r="BB248" s="4" t="s">
        <v>116</v>
      </c>
      <c r="BC248" s="4" t="s">
        <v>116</v>
      </c>
      <c r="BD248" s="4" t="s">
        <v>116</v>
      </c>
      <c r="BE248" s="4" t="s">
        <v>116</v>
      </c>
      <c r="BF248" s="4" t="s">
        <v>116</v>
      </c>
      <c r="BG248" s="4" t="s">
        <v>116</v>
      </c>
      <c r="BH248" s="4" t="s">
        <v>116</v>
      </c>
      <c r="BI248" s="4" t="s">
        <v>116</v>
      </c>
      <c r="BJ248" s="4" t="s">
        <v>116</v>
      </c>
      <c r="BK248" s="4" t="s">
        <v>116</v>
      </c>
      <c r="BL248" s="4" t="s">
        <v>116</v>
      </c>
      <c r="BM248" s="4" t="s">
        <v>116</v>
      </c>
      <c r="BN248" s="4" t="s">
        <v>116</v>
      </c>
      <c r="BO248" s="4" t="s">
        <v>116</v>
      </c>
      <c r="BP248" s="4" t="s">
        <v>116</v>
      </c>
      <c r="BQ248" s="4" t="s">
        <v>116</v>
      </c>
      <c r="BR248" s="4" t="s">
        <v>116</v>
      </c>
      <c r="BS248" s="4" t="s">
        <v>116</v>
      </c>
      <c r="BT248" s="4" t="s">
        <v>116</v>
      </c>
      <c r="BU248" s="4" t="s">
        <v>116</v>
      </c>
      <c r="BV248" s="4" t="s">
        <v>116</v>
      </c>
      <c r="BW248" s="4" t="s">
        <v>116</v>
      </c>
      <c r="BX248" s="4" t="s">
        <v>116</v>
      </c>
      <c r="BY248" s="4" t="s">
        <v>116</v>
      </c>
      <c r="BZ248" s="4" t="s">
        <v>116</v>
      </c>
      <c r="CA248" s="4" t="s">
        <v>116</v>
      </c>
    </row>
    <row r="249" spans="1:79" ht="20.100000000000001" customHeight="1" x14ac:dyDescent="0.2">
      <c r="A249" s="4" t="s">
        <v>3439</v>
      </c>
      <c r="B249" s="4" t="s">
        <v>112</v>
      </c>
      <c r="C249" s="29">
        <v>20250120</v>
      </c>
      <c r="D249" s="4" t="s">
        <v>3440</v>
      </c>
      <c r="E249" s="4" t="s">
        <v>3441</v>
      </c>
      <c r="F249" s="4" t="s">
        <v>3442</v>
      </c>
      <c r="G249" s="4" t="s">
        <v>116</v>
      </c>
      <c r="H249" s="4" t="s">
        <v>1228</v>
      </c>
      <c r="I249" s="4" t="s">
        <v>116</v>
      </c>
      <c r="J249" s="4" t="s">
        <v>116</v>
      </c>
      <c r="K249" s="4" t="s">
        <v>116</v>
      </c>
      <c r="L249" s="4" t="s">
        <v>116</v>
      </c>
      <c r="M249" s="5" t="s">
        <v>3443</v>
      </c>
      <c r="N249" s="5" t="s">
        <v>1918</v>
      </c>
      <c r="O249" s="4" t="s">
        <v>112</v>
      </c>
      <c r="P249" s="6" t="s">
        <v>120</v>
      </c>
      <c r="Q249" s="4" t="s">
        <v>120</v>
      </c>
      <c r="R249" s="4" t="s">
        <v>120</v>
      </c>
      <c r="S249" s="4" t="s">
        <v>3444</v>
      </c>
      <c r="T249" s="29">
        <v>9782409032783</v>
      </c>
      <c r="U249" s="4" t="s">
        <v>122</v>
      </c>
      <c r="V249" s="29">
        <v>9782409032776</v>
      </c>
      <c r="W249" s="4" t="s">
        <v>123</v>
      </c>
      <c r="X249" s="4" t="s">
        <v>124</v>
      </c>
      <c r="Y249" s="4" t="s">
        <v>112</v>
      </c>
      <c r="Z249" s="29">
        <v>2021</v>
      </c>
      <c r="AA249" s="4" t="s">
        <v>125</v>
      </c>
      <c r="AB249" s="4" t="s">
        <v>880</v>
      </c>
      <c r="AC249" s="4" t="s">
        <v>127</v>
      </c>
      <c r="AD249" s="4" t="s">
        <v>128</v>
      </c>
      <c r="AE249" s="4" t="s">
        <v>129</v>
      </c>
      <c r="AF249" s="4" t="s">
        <v>130</v>
      </c>
      <c r="AG249" s="4" t="s">
        <v>131</v>
      </c>
      <c r="AH249" s="4" t="s">
        <v>132</v>
      </c>
      <c r="AI249" s="4" t="s">
        <v>133</v>
      </c>
      <c r="AJ249" s="4" t="s">
        <v>134</v>
      </c>
      <c r="AK249" s="4" t="s">
        <v>135</v>
      </c>
      <c r="AL249" s="4" t="s">
        <v>136</v>
      </c>
      <c r="AM249" s="4" t="s">
        <v>137</v>
      </c>
      <c r="AN249" s="4" t="s">
        <v>138</v>
      </c>
      <c r="AO249" s="4" t="s">
        <v>139</v>
      </c>
      <c r="AP249" s="4" t="s">
        <v>116</v>
      </c>
      <c r="AQ249" s="4" t="s">
        <v>3445</v>
      </c>
      <c r="AR249" s="4" t="s">
        <v>76</v>
      </c>
      <c r="AS249" s="4" t="s">
        <v>1233</v>
      </c>
      <c r="AT249" s="4" t="s">
        <v>1234</v>
      </c>
      <c r="AU249" s="4" t="s">
        <v>1235</v>
      </c>
      <c r="AV249" s="4" t="s">
        <v>1236</v>
      </c>
      <c r="AW249" s="4" t="s">
        <v>1237</v>
      </c>
      <c r="AX249" s="4" t="s">
        <v>1238</v>
      </c>
      <c r="AY249" s="4" t="s">
        <v>623</v>
      </c>
      <c r="AZ249" s="4" t="s">
        <v>1240</v>
      </c>
      <c r="BA249" s="4" t="s">
        <v>1241</v>
      </c>
      <c r="BB249" s="4" t="s">
        <v>3446</v>
      </c>
      <c r="BC249" s="4" t="s">
        <v>3447</v>
      </c>
      <c r="BD249" s="4" t="s">
        <v>3448</v>
      </c>
      <c r="BE249" s="4" t="s">
        <v>3449</v>
      </c>
      <c r="BF249" s="4" t="s">
        <v>1244</v>
      </c>
      <c r="BG249" s="4" t="s">
        <v>1246</v>
      </c>
      <c r="BH249" s="4" t="s">
        <v>1247</v>
      </c>
      <c r="BI249" s="4" t="s">
        <v>1248</v>
      </c>
      <c r="BJ249" s="4" t="s">
        <v>116</v>
      </c>
      <c r="BK249" s="4" t="s">
        <v>116</v>
      </c>
      <c r="BL249" s="4" t="s">
        <v>116</v>
      </c>
      <c r="BM249" s="4" t="s">
        <v>116</v>
      </c>
      <c r="BN249" s="4" t="s">
        <v>116</v>
      </c>
      <c r="BO249" s="4" t="s">
        <v>116</v>
      </c>
      <c r="BP249" s="4" t="s">
        <v>116</v>
      </c>
      <c r="BQ249" s="4" t="s">
        <v>116</v>
      </c>
      <c r="BR249" s="4" t="s">
        <v>116</v>
      </c>
      <c r="BS249" s="4" t="s">
        <v>116</v>
      </c>
      <c r="BT249" s="4" t="s">
        <v>116</v>
      </c>
      <c r="BU249" s="4" t="s">
        <v>116</v>
      </c>
      <c r="BV249" s="4" t="s">
        <v>116</v>
      </c>
      <c r="BW249" s="4" t="s">
        <v>116</v>
      </c>
      <c r="BX249" s="4" t="s">
        <v>116</v>
      </c>
      <c r="BY249" s="4" t="s">
        <v>116</v>
      </c>
      <c r="BZ249" s="4" t="s">
        <v>116</v>
      </c>
      <c r="CA249" s="4" t="s">
        <v>116</v>
      </c>
    </row>
    <row r="250" spans="1:79" ht="20.100000000000001" customHeight="1" x14ac:dyDescent="0.2">
      <c r="A250" s="4" t="s">
        <v>3450</v>
      </c>
      <c r="B250" s="4" t="s">
        <v>112</v>
      </c>
      <c r="C250" s="29">
        <v>20250120</v>
      </c>
      <c r="D250" s="4" t="s">
        <v>3451</v>
      </c>
      <c r="E250" s="4" t="s">
        <v>3452</v>
      </c>
      <c r="F250" s="4" t="s">
        <v>3453</v>
      </c>
      <c r="G250" s="4" t="s">
        <v>116</v>
      </c>
      <c r="H250" s="4" t="s">
        <v>3454</v>
      </c>
      <c r="I250" s="4" t="s">
        <v>116</v>
      </c>
      <c r="J250" s="4" t="s">
        <v>116</v>
      </c>
      <c r="K250" s="4" t="s">
        <v>116</v>
      </c>
      <c r="L250" s="4" t="s">
        <v>116</v>
      </c>
      <c r="M250" s="5" t="s">
        <v>3455</v>
      </c>
      <c r="N250" s="5" t="s">
        <v>3456</v>
      </c>
      <c r="O250" s="4" t="s">
        <v>112</v>
      </c>
      <c r="P250" s="6" t="s">
        <v>120</v>
      </c>
      <c r="Q250" s="4" t="s">
        <v>120</v>
      </c>
      <c r="R250" s="4" t="s">
        <v>120</v>
      </c>
      <c r="S250" s="4" t="s">
        <v>3457</v>
      </c>
      <c r="T250" s="29">
        <v>9782409032028</v>
      </c>
      <c r="U250" s="4" t="s">
        <v>122</v>
      </c>
      <c r="V250" s="29">
        <v>9782409032011</v>
      </c>
      <c r="W250" s="4" t="s">
        <v>123</v>
      </c>
      <c r="X250" s="4" t="s">
        <v>124</v>
      </c>
      <c r="Y250" s="4" t="s">
        <v>112</v>
      </c>
      <c r="Z250" s="29">
        <v>2021</v>
      </c>
      <c r="AA250" s="4" t="s">
        <v>125</v>
      </c>
      <c r="AB250" s="4" t="s">
        <v>149</v>
      </c>
      <c r="AC250" s="4" t="s">
        <v>127</v>
      </c>
      <c r="AD250" s="4" t="s">
        <v>128</v>
      </c>
      <c r="AE250" s="4" t="s">
        <v>129</v>
      </c>
      <c r="AF250" s="4" t="s">
        <v>130</v>
      </c>
      <c r="AG250" s="4" t="s">
        <v>131</v>
      </c>
      <c r="AH250" s="4" t="s">
        <v>132</v>
      </c>
      <c r="AI250" s="4" t="s">
        <v>133</v>
      </c>
      <c r="AJ250" s="4" t="s">
        <v>134</v>
      </c>
      <c r="AK250" s="4" t="s">
        <v>135</v>
      </c>
      <c r="AL250" s="4" t="s">
        <v>136</v>
      </c>
      <c r="AM250" s="4" t="s">
        <v>137</v>
      </c>
      <c r="AN250" s="4" t="s">
        <v>138</v>
      </c>
      <c r="AO250" s="4" t="s">
        <v>139</v>
      </c>
      <c r="AP250" s="4" t="s">
        <v>116</v>
      </c>
      <c r="AQ250" s="4" t="s">
        <v>3458</v>
      </c>
      <c r="AR250" s="4" t="s">
        <v>76</v>
      </c>
      <c r="AS250" s="4" t="s">
        <v>3459</v>
      </c>
      <c r="AT250" s="4" t="s">
        <v>3460</v>
      </c>
      <c r="AU250" s="4" t="s">
        <v>2517</v>
      </c>
      <c r="AV250" s="4" t="s">
        <v>3461</v>
      </c>
      <c r="AW250" s="4" t="s">
        <v>3462</v>
      </c>
      <c r="AX250" s="4" t="s">
        <v>3463</v>
      </c>
      <c r="AY250" s="4" t="s">
        <v>2531</v>
      </c>
      <c r="AZ250" s="4" t="s">
        <v>3464</v>
      </c>
      <c r="BA250" s="4" t="s">
        <v>3465</v>
      </c>
      <c r="BB250" s="4" t="s">
        <v>3466</v>
      </c>
      <c r="BC250" s="4" t="s">
        <v>3467</v>
      </c>
      <c r="BD250" s="4" t="s">
        <v>3468</v>
      </c>
      <c r="BE250" s="4" t="s">
        <v>116</v>
      </c>
      <c r="BF250" s="4" t="s">
        <v>116</v>
      </c>
      <c r="BG250" s="4" t="s">
        <v>116</v>
      </c>
      <c r="BH250" s="4" t="s">
        <v>116</v>
      </c>
      <c r="BI250" s="4" t="s">
        <v>116</v>
      </c>
      <c r="BJ250" s="4" t="s">
        <v>116</v>
      </c>
      <c r="BK250" s="4" t="s">
        <v>116</v>
      </c>
      <c r="BL250" s="4" t="s">
        <v>116</v>
      </c>
      <c r="BM250" s="4" t="s">
        <v>116</v>
      </c>
      <c r="BN250" s="4" t="s">
        <v>116</v>
      </c>
      <c r="BO250" s="4" t="s">
        <v>116</v>
      </c>
      <c r="BP250" s="4" t="s">
        <v>116</v>
      </c>
      <c r="BQ250" s="4" t="s">
        <v>116</v>
      </c>
      <c r="BR250" s="4" t="s">
        <v>116</v>
      </c>
      <c r="BS250" s="4" t="s">
        <v>116</v>
      </c>
      <c r="BT250" s="4" t="s">
        <v>116</v>
      </c>
      <c r="BU250" s="4" t="s">
        <v>116</v>
      </c>
      <c r="BV250" s="4" t="s">
        <v>116</v>
      </c>
      <c r="BW250" s="4" t="s">
        <v>116</v>
      </c>
      <c r="BX250" s="4" t="s">
        <v>116</v>
      </c>
      <c r="BY250" s="4" t="s">
        <v>116</v>
      </c>
      <c r="BZ250" s="4" t="s">
        <v>116</v>
      </c>
      <c r="CA250" s="4" t="s">
        <v>116</v>
      </c>
    </row>
    <row r="251" spans="1:79" ht="20.100000000000001" customHeight="1" x14ac:dyDescent="0.2">
      <c r="A251" s="4" t="s">
        <v>3469</v>
      </c>
      <c r="B251" s="4" t="s">
        <v>112</v>
      </c>
      <c r="C251" s="29">
        <v>20250120</v>
      </c>
      <c r="D251" s="4" t="s">
        <v>3470</v>
      </c>
      <c r="E251" s="4" t="s">
        <v>3471</v>
      </c>
      <c r="F251" s="4" t="s">
        <v>828</v>
      </c>
      <c r="G251" s="4" t="s">
        <v>116</v>
      </c>
      <c r="H251" s="4" t="s">
        <v>829</v>
      </c>
      <c r="I251" s="4" t="s">
        <v>116</v>
      </c>
      <c r="J251" s="4" t="s">
        <v>116</v>
      </c>
      <c r="K251" s="4" t="s">
        <v>116</v>
      </c>
      <c r="L251" s="4" t="s">
        <v>116</v>
      </c>
      <c r="M251" s="5" t="s">
        <v>3472</v>
      </c>
      <c r="N251" s="5" t="s">
        <v>3473</v>
      </c>
      <c r="O251" s="4" t="s">
        <v>112</v>
      </c>
      <c r="P251" s="6" t="s">
        <v>120</v>
      </c>
      <c r="Q251" s="4" t="s">
        <v>120</v>
      </c>
      <c r="R251" s="4" t="s">
        <v>120</v>
      </c>
      <c r="S251" s="4" t="s">
        <v>3474</v>
      </c>
      <c r="T251" s="29">
        <v>9782409029660</v>
      </c>
      <c r="U251" s="4" t="s">
        <v>122</v>
      </c>
      <c r="V251" s="29">
        <v>9782409029653</v>
      </c>
      <c r="W251" s="4" t="s">
        <v>123</v>
      </c>
      <c r="X251" s="4" t="s">
        <v>124</v>
      </c>
      <c r="Y251" s="4" t="s">
        <v>112</v>
      </c>
      <c r="Z251" s="29">
        <v>2021</v>
      </c>
      <c r="AA251" s="4" t="s">
        <v>125</v>
      </c>
      <c r="AB251" s="4" t="s">
        <v>172</v>
      </c>
      <c r="AC251" s="4" t="s">
        <v>127</v>
      </c>
      <c r="AD251" s="4" t="s">
        <v>128</v>
      </c>
      <c r="AE251" s="4" t="s">
        <v>129</v>
      </c>
      <c r="AF251" s="4" t="s">
        <v>130</v>
      </c>
      <c r="AG251" s="4" t="s">
        <v>131</v>
      </c>
      <c r="AH251" s="4" t="s">
        <v>132</v>
      </c>
      <c r="AI251" s="4" t="s">
        <v>133</v>
      </c>
      <c r="AJ251" s="4" t="s">
        <v>134</v>
      </c>
      <c r="AK251" s="4" t="s">
        <v>135</v>
      </c>
      <c r="AL251" s="4" t="s">
        <v>136</v>
      </c>
      <c r="AM251" s="4" t="s">
        <v>137</v>
      </c>
      <c r="AN251" s="4" t="s">
        <v>138</v>
      </c>
      <c r="AO251" s="4" t="s">
        <v>139</v>
      </c>
      <c r="AP251" s="4" t="s">
        <v>116</v>
      </c>
      <c r="AQ251" s="4" t="s">
        <v>3475</v>
      </c>
      <c r="AR251" s="4" t="s">
        <v>76</v>
      </c>
      <c r="AS251" s="4" t="s">
        <v>3476</v>
      </c>
      <c r="AT251" s="4" t="s">
        <v>3477</v>
      </c>
      <c r="AU251" s="4" t="s">
        <v>3478</v>
      </c>
      <c r="AV251" s="4" t="s">
        <v>3479</v>
      </c>
      <c r="AW251" s="4" t="s">
        <v>3480</v>
      </c>
      <c r="AX251" s="4" t="s">
        <v>3481</v>
      </c>
      <c r="AY251" s="4" t="s">
        <v>3041</v>
      </c>
      <c r="AZ251" s="4" t="s">
        <v>3482</v>
      </c>
      <c r="BA251" s="4" t="s">
        <v>3483</v>
      </c>
      <c r="BB251" s="4" t="s">
        <v>116</v>
      </c>
      <c r="BC251" s="4" t="s">
        <v>116</v>
      </c>
      <c r="BD251" s="4" t="s">
        <v>116</v>
      </c>
      <c r="BE251" s="4" t="s">
        <v>116</v>
      </c>
      <c r="BF251" s="4" t="s">
        <v>116</v>
      </c>
      <c r="BG251" s="4" t="s">
        <v>116</v>
      </c>
      <c r="BH251" s="4" t="s">
        <v>116</v>
      </c>
      <c r="BI251" s="4" t="s">
        <v>116</v>
      </c>
      <c r="BJ251" s="4" t="s">
        <v>116</v>
      </c>
      <c r="BK251" s="4" t="s">
        <v>116</v>
      </c>
      <c r="BL251" s="4" t="s">
        <v>116</v>
      </c>
      <c r="BM251" s="4" t="s">
        <v>116</v>
      </c>
      <c r="BN251" s="4" t="s">
        <v>116</v>
      </c>
      <c r="BO251" s="4" t="s">
        <v>116</v>
      </c>
      <c r="BP251" s="4" t="s">
        <v>116</v>
      </c>
      <c r="BQ251" s="4" t="s">
        <v>116</v>
      </c>
      <c r="BR251" s="4" t="s">
        <v>116</v>
      </c>
      <c r="BS251" s="4" t="s">
        <v>116</v>
      </c>
      <c r="BT251" s="4" t="s">
        <v>116</v>
      </c>
      <c r="BU251" s="4" t="s">
        <v>116</v>
      </c>
      <c r="BV251" s="4" t="s">
        <v>116</v>
      </c>
      <c r="BW251" s="4" t="s">
        <v>116</v>
      </c>
      <c r="BX251" s="4" t="s">
        <v>116</v>
      </c>
      <c r="BY251" s="4" t="s">
        <v>116</v>
      </c>
      <c r="BZ251" s="4" t="s">
        <v>116</v>
      </c>
      <c r="CA251" s="4" t="s">
        <v>116</v>
      </c>
    </row>
    <row r="252" spans="1:79" ht="20.100000000000001" customHeight="1" x14ac:dyDescent="0.2">
      <c r="A252" s="4" t="s">
        <v>3484</v>
      </c>
      <c r="B252" s="4" t="s">
        <v>112</v>
      </c>
      <c r="C252" s="29">
        <v>20250120</v>
      </c>
      <c r="D252" s="4" t="s">
        <v>3485</v>
      </c>
      <c r="E252" s="4" t="s">
        <v>3486</v>
      </c>
      <c r="F252" s="4" t="s">
        <v>814</v>
      </c>
      <c r="G252" s="4" t="s">
        <v>116</v>
      </c>
      <c r="H252" s="4" t="s">
        <v>815</v>
      </c>
      <c r="I252" s="4" t="s">
        <v>116</v>
      </c>
      <c r="J252" s="4" t="s">
        <v>116</v>
      </c>
      <c r="K252" s="4" t="s">
        <v>116</v>
      </c>
      <c r="L252" s="4" t="s">
        <v>116</v>
      </c>
      <c r="M252" s="5" t="s">
        <v>3487</v>
      </c>
      <c r="N252" s="5" t="s">
        <v>3488</v>
      </c>
      <c r="O252" s="4" t="s">
        <v>112</v>
      </c>
      <c r="P252" s="6" t="s">
        <v>120</v>
      </c>
      <c r="Q252" s="4" t="s">
        <v>120</v>
      </c>
      <c r="R252" s="4" t="s">
        <v>120</v>
      </c>
      <c r="S252" s="4" t="s">
        <v>3489</v>
      </c>
      <c r="T252" s="29">
        <v>9782409033186</v>
      </c>
      <c r="U252" s="4" t="s">
        <v>122</v>
      </c>
      <c r="V252" s="29">
        <v>9782409033179</v>
      </c>
      <c r="W252" s="4" t="s">
        <v>123</v>
      </c>
      <c r="X252" s="4" t="s">
        <v>124</v>
      </c>
      <c r="Y252" s="4" t="s">
        <v>112</v>
      </c>
      <c r="Z252" s="29">
        <v>2021</v>
      </c>
      <c r="AA252" s="4" t="s">
        <v>125</v>
      </c>
      <c r="AB252" s="4" t="s">
        <v>292</v>
      </c>
      <c r="AC252" s="4" t="s">
        <v>127</v>
      </c>
      <c r="AD252" s="4" t="s">
        <v>128</v>
      </c>
      <c r="AE252" s="4" t="s">
        <v>129</v>
      </c>
      <c r="AF252" s="4" t="s">
        <v>130</v>
      </c>
      <c r="AG252" s="4" t="s">
        <v>131</v>
      </c>
      <c r="AH252" s="4" t="s">
        <v>132</v>
      </c>
      <c r="AI252" s="4" t="s">
        <v>133</v>
      </c>
      <c r="AJ252" s="4" t="s">
        <v>134</v>
      </c>
      <c r="AK252" s="4" t="s">
        <v>135</v>
      </c>
      <c r="AL252" s="4" t="s">
        <v>136</v>
      </c>
      <c r="AM252" s="4" t="s">
        <v>137</v>
      </c>
      <c r="AN252" s="4" t="s">
        <v>138</v>
      </c>
      <c r="AO252" s="4" t="s">
        <v>139</v>
      </c>
      <c r="AP252" s="4" t="s">
        <v>116</v>
      </c>
      <c r="AQ252" s="4" t="s">
        <v>3490</v>
      </c>
      <c r="AR252" s="4" t="s">
        <v>76</v>
      </c>
      <c r="AS252" s="4" t="s">
        <v>3491</v>
      </c>
      <c r="AT252" s="4" t="s">
        <v>3492</v>
      </c>
      <c r="AU252" s="4" t="s">
        <v>3493</v>
      </c>
      <c r="AV252" s="4" t="s">
        <v>3494</v>
      </c>
      <c r="AW252" s="4" t="s">
        <v>3495</v>
      </c>
      <c r="AX252" s="4" t="s">
        <v>116</v>
      </c>
      <c r="AY252" s="4" t="s">
        <v>116</v>
      </c>
      <c r="AZ252" s="4" t="s">
        <v>116</v>
      </c>
      <c r="BA252" s="4" t="s">
        <v>116</v>
      </c>
      <c r="BB252" s="4" t="s">
        <v>116</v>
      </c>
      <c r="BC252" s="4" t="s">
        <v>116</v>
      </c>
      <c r="BD252" s="4" t="s">
        <v>116</v>
      </c>
      <c r="BE252" s="4" t="s">
        <v>116</v>
      </c>
      <c r="BF252" s="4" t="s">
        <v>116</v>
      </c>
      <c r="BG252" s="4" t="s">
        <v>116</v>
      </c>
      <c r="BH252" s="4" t="s">
        <v>116</v>
      </c>
      <c r="BI252" s="4" t="s">
        <v>116</v>
      </c>
      <c r="BJ252" s="4" t="s">
        <v>116</v>
      </c>
      <c r="BK252" s="4" t="s">
        <v>116</v>
      </c>
      <c r="BL252" s="4" t="s">
        <v>116</v>
      </c>
      <c r="BM252" s="4" t="s">
        <v>116</v>
      </c>
      <c r="BN252" s="4" t="s">
        <v>116</v>
      </c>
      <c r="BO252" s="4" t="s">
        <v>116</v>
      </c>
      <c r="BP252" s="4" t="s">
        <v>116</v>
      </c>
      <c r="BQ252" s="4" t="s">
        <v>116</v>
      </c>
      <c r="BR252" s="4" t="s">
        <v>116</v>
      </c>
      <c r="BS252" s="4" t="s">
        <v>116</v>
      </c>
      <c r="BT252" s="4" t="s">
        <v>116</v>
      </c>
      <c r="BU252" s="4" t="s">
        <v>116</v>
      </c>
      <c r="BV252" s="4" t="s">
        <v>116</v>
      </c>
      <c r="BW252" s="4" t="s">
        <v>116</v>
      </c>
      <c r="BX252" s="4" t="s">
        <v>116</v>
      </c>
      <c r="BY252" s="4" t="s">
        <v>116</v>
      </c>
      <c r="BZ252" s="4" t="s">
        <v>116</v>
      </c>
      <c r="CA252" s="4" t="s">
        <v>116</v>
      </c>
    </row>
    <row r="253" spans="1:79" ht="20.100000000000001" customHeight="1" x14ac:dyDescent="0.2">
      <c r="A253" s="4" t="s">
        <v>3496</v>
      </c>
      <c r="B253" s="4" t="s">
        <v>112</v>
      </c>
      <c r="C253" s="29">
        <v>20250120</v>
      </c>
      <c r="D253" s="4" t="s">
        <v>3497</v>
      </c>
      <c r="E253" s="4" t="s">
        <v>3498</v>
      </c>
      <c r="F253" s="4" t="s">
        <v>3499</v>
      </c>
      <c r="G253" s="4" t="s">
        <v>116</v>
      </c>
      <c r="H253" s="4" t="s">
        <v>3500</v>
      </c>
      <c r="I253" s="4" t="s">
        <v>116</v>
      </c>
      <c r="J253" s="4" t="s">
        <v>116</v>
      </c>
      <c r="K253" s="4" t="s">
        <v>116</v>
      </c>
      <c r="L253" s="4" t="s">
        <v>116</v>
      </c>
      <c r="M253" s="5" t="s">
        <v>3487</v>
      </c>
      <c r="N253" s="5" t="s">
        <v>2778</v>
      </c>
      <c r="O253" s="4" t="s">
        <v>112</v>
      </c>
      <c r="P253" s="6" t="s">
        <v>120</v>
      </c>
      <c r="Q253" s="4" t="s">
        <v>120</v>
      </c>
      <c r="R253" s="4" t="s">
        <v>120</v>
      </c>
      <c r="S253" s="4" t="s">
        <v>3501</v>
      </c>
      <c r="T253" s="29">
        <v>9782409033247</v>
      </c>
      <c r="U253" s="4" t="s">
        <v>122</v>
      </c>
      <c r="V253" s="29">
        <v>9782409033230</v>
      </c>
      <c r="W253" s="4" t="s">
        <v>123</v>
      </c>
      <c r="X253" s="4" t="s">
        <v>124</v>
      </c>
      <c r="Y253" s="4" t="s">
        <v>112</v>
      </c>
      <c r="Z253" s="29">
        <v>2021</v>
      </c>
      <c r="AA253" s="4" t="s">
        <v>125</v>
      </c>
      <c r="AB253" s="4" t="s">
        <v>222</v>
      </c>
      <c r="AC253" s="4" t="s">
        <v>127</v>
      </c>
      <c r="AD253" s="4" t="s">
        <v>128</v>
      </c>
      <c r="AE253" s="4" t="s">
        <v>129</v>
      </c>
      <c r="AF253" s="4" t="s">
        <v>130</v>
      </c>
      <c r="AG253" s="4" t="s">
        <v>131</v>
      </c>
      <c r="AH253" s="4" t="s">
        <v>132</v>
      </c>
      <c r="AI253" s="4" t="s">
        <v>133</v>
      </c>
      <c r="AJ253" s="4" t="s">
        <v>134</v>
      </c>
      <c r="AK253" s="4" t="s">
        <v>135</v>
      </c>
      <c r="AL253" s="4" t="s">
        <v>136</v>
      </c>
      <c r="AM253" s="4" t="s">
        <v>137</v>
      </c>
      <c r="AN253" s="4" t="s">
        <v>138</v>
      </c>
      <c r="AO253" s="4" t="s">
        <v>139</v>
      </c>
      <c r="AP253" s="4" t="s">
        <v>116</v>
      </c>
      <c r="AQ253" s="4" t="s">
        <v>3502</v>
      </c>
      <c r="AR253" s="4" t="s">
        <v>76</v>
      </c>
      <c r="AS253" s="4" t="s">
        <v>1835</v>
      </c>
      <c r="AT253" s="4" t="s">
        <v>3503</v>
      </c>
      <c r="AU253" s="4" t="s">
        <v>2683</v>
      </c>
      <c r="AV253" s="4" t="s">
        <v>116</v>
      </c>
      <c r="AW253" s="4" t="s">
        <v>116</v>
      </c>
      <c r="AX253" s="4" t="s">
        <v>116</v>
      </c>
      <c r="AY253" s="4" t="s">
        <v>116</v>
      </c>
      <c r="AZ253" s="4" t="s">
        <v>116</v>
      </c>
      <c r="BA253" s="4" t="s">
        <v>116</v>
      </c>
      <c r="BB253" s="4" t="s">
        <v>116</v>
      </c>
      <c r="BC253" s="4" t="s">
        <v>116</v>
      </c>
      <c r="BD253" s="4" t="s">
        <v>116</v>
      </c>
      <c r="BE253" s="4" t="s">
        <v>116</v>
      </c>
      <c r="BF253" s="4" t="s">
        <v>116</v>
      </c>
      <c r="BG253" s="4" t="s">
        <v>116</v>
      </c>
      <c r="BH253" s="4" t="s">
        <v>116</v>
      </c>
      <c r="BI253" s="4" t="s">
        <v>116</v>
      </c>
      <c r="BJ253" s="4" t="s">
        <v>116</v>
      </c>
      <c r="BK253" s="4" t="s">
        <v>116</v>
      </c>
      <c r="BL253" s="4" t="s">
        <v>116</v>
      </c>
      <c r="BM253" s="4" t="s">
        <v>116</v>
      </c>
      <c r="BN253" s="4" t="s">
        <v>116</v>
      </c>
      <c r="BO253" s="4" t="s">
        <v>116</v>
      </c>
      <c r="BP253" s="4" t="s">
        <v>116</v>
      </c>
      <c r="BQ253" s="4" t="s">
        <v>116</v>
      </c>
      <c r="BR253" s="4" t="s">
        <v>116</v>
      </c>
      <c r="BS253" s="4" t="s">
        <v>116</v>
      </c>
      <c r="BT253" s="4" t="s">
        <v>116</v>
      </c>
      <c r="BU253" s="4" t="s">
        <v>116</v>
      </c>
      <c r="BV253" s="4" t="s">
        <v>116</v>
      </c>
      <c r="BW253" s="4" t="s">
        <v>116</v>
      </c>
      <c r="BX253" s="4" t="s">
        <v>116</v>
      </c>
      <c r="BY253" s="4" t="s">
        <v>116</v>
      </c>
      <c r="BZ253" s="4" t="s">
        <v>116</v>
      </c>
      <c r="CA253" s="4" t="s">
        <v>116</v>
      </c>
    </row>
    <row r="254" spans="1:79" ht="20.100000000000001" customHeight="1" x14ac:dyDescent="0.2">
      <c r="A254" s="4" t="s">
        <v>3504</v>
      </c>
      <c r="B254" s="4" t="s">
        <v>112</v>
      </c>
      <c r="C254" s="29">
        <v>20250120</v>
      </c>
      <c r="D254" s="4" t="s">
        <v>3505</v>
      </c>
      <c r="E254" s="4" t="s">
        <v>3506</v>
      </c>
      <c r="F254" s="4" t="s">
        <v>3507</v>
      </c>
      <c r="G254" s="4" t="s">
        <v>116</v>
      </c>
      <c r="H254" s="4" t="s">
        <v>3508</v>
      </c>
      <c r="I254" s="4" t="s">
        <v>116</v>
      </c>
      <c r="J254" s="4" t="s">
        <v>116</v>
      </c>
      <c r="K254" s="4" t="s">
        <v>116</v>
      </c>
      <c r="L254" s="4" t="s">
        <v>116</v>
      </c>
      <c r="M254" s="5" t="s">
        <v>3455</v>
      </c>
      <c r="N254" s="5" t="s">
        <v>3509</v>
      </c>
      <c r="O254" s="4" t="s">
        <v>112</v>
      </c>
      <c r="P254" s="6" t="s">
        <v>120</v>
      </c>
      <c r="Q254" s="4" t="s">
        <v>120</v>
      </c>
      <c r="R254" s="4" t="s">
        <v>120</v>
      </c>
      <c r="S254" s="4" t="s">
        <v>3510</v>
      </c>
      <c r="T254" s="29">
        <v>9782409031823</v>
      </c>
      <c r="U254" s="4" t="s">
        <v>122</v>
      </c>
      <c r="V254" s="29">
        <v>9782409031816</v>
      </c>
      <c r="W254" s="4" t="s">
        <v>123</v>
      </c>
      <c r="X254" s="4" t="s">
        <v>124</v>
      </c>
      <c r="Y254" s="4" t="s">
        <v>112</v>
      </c>
      <c r="Z254" s="29">
        <v>2021</v>
      </c>
      <c r="AA254" s="4" t="s">
        <v>125</v>
      </c>
      <c r="AB254" s="4" t="s">
        <v>149</v>
      </c>
      <c r="AC254" s="4" t="s">
        <v>127</v>
      </c>
      <c r="AD254" s="4" t="s">
        <v>128</v>
      </c>
      <c r="AE254" s="4" t="s">
        <v>129</v>
      </c>
      <c r="AF254" s="4" t="s">
        <v>130</v>
      </c>
      <c r="AG254" s="4" t="s">
        <v>131</v>
      </c>
      <c r="AH254" s="4" t="s">
        <v>132</v>
      </c>
      <c r="AI254" s="4" t="s">
        <v>133</v>
      </c>
      <c r="AJ254" s="4" t="s">
        <v>134</v>
      </c>
      <c r="AK254" s="4" t="s">
        <v>135</v>
      </c>
      <c r="AL254" s="4" t="s">
        <v>136</v>
      </c>
      <c r="AM254" s="4" t="s">
        <v>137</v>
      </c>
      <c r="AN254" s="4" t="s">
        <v>138</v>
      </c>
      <c r="AO254" s="4" t="s">
        <v>139</v>
      </c>
      <c r="AP254" s="4" t="s">
        <v>116</v>
      </c>
      <c r="AQ254" s="4" t="s">
        <v>3511</v>
      </c>
      <c r="AR254" s="4" t="s">
        <v>76</v>
      </c>
      <c r="AS254" s="4" t="s">
        <v>3512</v>
      </c>
      <c r="AT254" s="4" t="s">
        <v>3513</v>
      </c>
      <c r="AU254" s="4" t="s">
        <v>526</v>
      </c>
      <c r="AV254" s="4" t="s">
        <v>3514</v>
      </c>
      <c r="AW254" s="4" t="s">
        <v>528</v>
      </c>
      <c r="AX254" s="4" t="s">
        <v>529</v>
      </c>
      <c r="AY254" s="4" t="s">
        <v>3515</v>
      </c>
      <c r="AZ254" s="4" t="s">
        <v>3516</v>
      </c>
      <c r="BA254" s="4" t="s">
        <v>3517</v>
      </c>
      <c r="BB254" s="4" t="s">
        <v>3518</v>
      </c>
      <c r="BC254" s="4" t="s">
        <v>3519</v>
      </c>
      <c r="BD254" s="4" t="s">
        <v>3520</v>
      </c>
      <c r="BE254" s="4" t="s">
        <v>3521</v>
      </c>
      <c r="BF254" s="4" t="s">
        <v>3522</v>
      </c>
      <c r="BG254" s="4" t="s">
        <v>116</v>
      </c>
      <c r="BH254" s="4" t="s">
        <v>116</v>
      </c>
      <c r="BI254" s="4" t="s">
        <v>116</v>
      </c>
      <c r="BJ254" s="4" t="s">
        <v>116</v>
      </c>
      <c r="BK254" s="4" t="s">
        <v>116</v>
      </c>
      <c r="BL254" s="4" t="s">
        <v>116</v>
      </c>
      <c r="BM254" s="4" t="s">
        <v>116</v>
      </c>
      <c r="BN254" s="4" t="s">
        <v>116</v>
      </c>
      <c r="BO254" s="4" t="s">
        <v>116</v>
      </c>
      <c r="BP254" s="4" t="s">
        <v>116</v>
      </c>
      <c r="BQ254" s="4" t="s">
        <v>116</v>
      </c>
      <c r="BR254" s="4" t="s">
        <v>116</v>
      </c>
      <c r="BS254" s="4" t="s">
        <v>116</v>
      </c>
      <c r="BT254" s="4" t="s">
        <v>116</v>
      </c>
      <c r="BU254" s="4" t="s">
        <v>116</v>
      </c>
      <c r="BV254" s="4" t="s">
        <v>116</v>
      </c>
      <c r="BW254" s="4" t="s">
        <v>116</v>
      </c>
      <c r="BX254" s="4" t="s">
        <v>116</v>
      </c>
      <c r="BY254" s="4" t="s">
        <v>116</v>
      </c>
      <c r="BZ254" s="4" t="s">
        <v>116</v>
      </c>
      <c r="CA254" s="4" t="s">
        <v>116</v>
      </c>
    </row>
    <row r="255" spans="1:79" ht="20.100000000000001" customHeight="1" x14ac:dyDescent="0.2">
      <c r="A255" s="4" t="s">
        <v>3523</v>
      </c>
      <c r="B255" s="4" t="s">
        <v>112</v>
      </c>
      <c r="C255" s="29">
        <v>20250120</v>
      </c>
      <c r="D255" s="4" t="s">
        <v>3524</v>
      </c>
      <c r="E255" s="4" t="s">
        <v>116</v>
      </c>
      <c r="F255" s="4" t="s">
        <v>3525</v>
      </c>
      <c r="G255" s="4" t="s">
        <v>116</v>
      </c>
      <c r="H255" s="4" t="s">
        <v>1737</v>
      </c>
      <c r="I255" s="4" t="s">
        <v>3526</v>
      </c>
      <c r="J255" s="4" t="s">
        <v>116</v>
      </c>
      <c r="K255" s="4" t="s">
        <v>116</v>
      </c>
      <c r="L255" s="4" t="s">
        <v>116</v>
      </c>
      <c r="M255" s="5" t="s">
        <v>3527</v>
      </c>
      <c r="N255" s="5" t="s">
        <v>760</v>
      </c>
      <c r="O255" s="4" t="s">
        <v>112</v>
      </c>
      <c r="P255" s="6" t="s">
        <v>120</v>
      </c>
      <c r="Q255" s="4" t="s">
        <v>120</v>
      </c>
      <c r="R255" s="4" t="s">
        <v>120</v>
      </c>
      <c r="S255" s="4" t="s">
        <v>3528</v>
      </c>
      <c r="T255" s="29">
        <v>9782409030567</v>
      </c>
      <c r="U255" s="4" t="s">
        <v>122</v>
      </c>
      <c r="V255" s="29">
        <v>9782409030550</v>
      </c>
      <c r="W255" s="4" t="s">
        <v>123</v>
      </c>
      <c r="X255" s="4" t="s">
        <v>124</v>
      </c>
      <c r="Y255" s="4" t="s">
        <v>112</v>
      </c>
      <c r="Z255" s="29">
        <v>2021</v>
      </c>
      <c r="AA255" s="4" t="s">
        <v>125</v>
      </c>
      <c r="AB255" s="4" t="s">
        <v>393</v>
      </c>
      <c r="AC255" s="4" t="s">
        <v>127</v>
      </c>
      <c r="AD255" s="4" t="s">
        <v>128</v>
      </c>
      <c r="AE255" s="4" t="s">
        <v>129</v>
      </c>
      <c r="AF255" s="4" t="s">
        <v>130</v>
      </c>
      <c r="AG255" s="4" t="s">
        <v>131</v>
      </c>
      <c r="AH255" s="4" t="s">
        <v>132</v>
      </c>
      <c r="AI255" s="4" t="s">
        <v>133</v>
      </c>
      <c r="AJ255" s="4" t="s">
        <v>134</v>
      </c>
      <c r="AK255" s="4" t="s">
        <v>135</v>
      </c>
      <c r="AL255" s="4" t="s">
        <v>136</v>
      </c>
      <c r="AM255" s="4" t="s">
        <v>137</v>
      </c>
      <c r="AN255" s="4" t="s">
        <v>138</v>
      </c>
      <c r="AO255" s="4" t="s">
        <v>139</v>
      </c>
      <c r="AP255" s="4" t="s">
        <v>116</v>
      </c>
      <c r="AQ255" s="4" t="s">
        <v>3529</v>
      </c>
      <c r="AR255" s="4" t="s">
        <v>76</v>
      </c>
      <c r="AS255" s="4" t="s">
        <v>3530</v>
      </c>
      <c r="AT255" s="4" t="s">
        <v>3007</v>
      </c>
      <c r="AU255" s="4" t="s">
        <v>3008</v>
      </c>
      <c r="AV255" s="4" t="s">
        <v>749</v>
      </c>
      <c r="AW255" s="4" t="s">
        <v>3009</v>
      </c>
      <c r="AX255" s="4" t="s">
        <v>3010</v>
      </c>
      <c r="AY255" s="4" t="s">
        <v>1472</v>
      </c>
      <c r="AZ255" s="4" t="s">
        <v>1473</v>
      </c>
      <c r="BA255" s="4" t="s">
        <v>1474</v>
      </c>
      <c r="BB255" s="4" t="s">
        <v>1475</v>
      </c>
      <c r="BC255" s="4" t="s">
        <v>1476</v>
      </c>
      <c r="BD255" s="4" t="s">
        <v>1477</v>
      </c>
      <c r="BE255" s="4" t="s">
        <v>3531</v>
      </c>
      <c r="BF255" s="4" t="s">
        <v>3532</v>
      </c>
      <c r="BG255" s="4" t="s">
        <v>3011</v>
      </c>
      <c r="BH255" s="4" t="s">
        <v>3533</v>
      </c>
      <c r="BI255" s="4" t="s">
        <v>3534</v>
      </c>
      <c r="BJ255" s="4" t="s">
        <v>3535</v>
      </c>
      <c r="BK255" s="4" t="s">
        <v>3015</v>
      </c>
      <c r="BL255" s="4" t="s">
        <v>3016</v>
      </c>
      <c r="BM255" s="4" t="s">
        <v>1481</v>
      </c>
      <c r="BN255" s="4" t="s">
        <v>1752</v>
      </c>
      <c r="BO255" s="4" t="s">
        <v>116</v>
      </c>
      <c r="BP255" s="4" t="s">
        <v>116</v>
      </c>
      <c r="BQ255" s="4" t="s">
        <v>116</v>
      </c>
      <c r="BR255" s="4" t="s">
        <v>116</v>
      </c>
      <c r="BS255" s="4" t="s">
        <v>116</v>
      </c>
      <c r="BT255" s="4" t="s">
        <v>116</v>
      </c>
      <c r="BU255" s="4" t="s">
        <v>116</v>
      </c>
      <c r="BV255" s="4" t="s">
        <v>116</v>
      </c>
      <c r="BW255" s="4" t="s">
        <v>116</v>
      </c>
      <c r="BX255" s="4" t="s">
        <v>116</v>
      </c>
      <c r="BY255" s="4" t="s">
        <v>116</v>
      </c>
      <c r="BZ255" s="4" t="s">
        <v>116</v>
      </c>
      <c r="CA255" s="4" t="s">
        <v>116</v>
      </c>
    </row>
    <row r="256" spans="1:79" ht="20.100000000000001" customHeight="1" x14ac:dyDescent="0.2">
      <c r="A256" s="4" t="s">
        <v>3536</v>
      </c>
      <c r="B256" s="4" t="s">
        <v>112</v>
      </c>
      <c r="C256" s="29">
        <v>20250120</v>
      </c>
      <c r="D256" s="4" t="s">
        <v>3537</v>
      </c>
      <c r="E256" s="4" t="s">
        <v>3538</v>
      </c>
      <c r="F256" s="4" t="s">
        <v>651</v>
      </c>
      <c r="G256" s="4" t="s">
        <v>116</v>
      </c>
      <c r="H256" s="4" t="s">
        <v>652</v>
      </c>
      <c r="I256" s="4" t="s">
        <v>116</v>
      </c>
      <c r="J256" s="4" t="s">
        <v>116</v>
      </c>
      <c r="K256" s="4" t="s">
        <v>116</v>
      </c>
      <c r="L256" s="4" t="s">
        <v>116</v>
      </c>
      <c r="M256" s="5" t="s">
        <v>3527</v>
      </c>
      <c r="N256" s="5" t="s">
        <v>3539</v>
      </c>
      <c r="O256" s="4" t="s">
        <v>112</v>
      </c>
      <c r="P256" s="6" t="s">
        <v>120</v>
      </c>
      <c r="Q256" s="4" t="s">
        <v>120</v>
      </c>
      <c r="R256" s="4" t="s">
        <v>120</v>
      </c>
      <c r="S256" s="4" t="s">
        <v>3540</v>
      </c>
      <c r="T256" s="29">
        <v>9782409030727</v>
      </c>
      <c r="U256" s="4" t="s">
        <v>122</v>
      </c>
      <c r="V256" s="29">
        <v>9782409030710</v>
      </c>
      <c r="W256" s="4" t="s">
        <v>123</v>
      </c>
      <c r="X256" s="4" t="s">
        <v>124</v>
      </c>
      <c r="Y256" s="4" t="s">
        <v>112</v>
      </c>
      <c r="Z256" s="29">
        <v>2021</v>
      </c>
      <c r="AA256" s="4" t="s">
        <v>125</v>
      </c>
      <c r="AB256" s="4" t="s">
        <v>222</v>
      </c>
      <c r="AC256" s="4" t="s">
        <v>127</v>
      </c>
      <c r="AD256" s="4" t="s">
        <v>128</v>
      </c>
      <c r="AE256" s="4" t="s">
        <v>129</v>
      </c>
      <c r="AF256" s="4" t="s">
        <v>130</v>
      </c>
      <c r="AG256" s="4" t="s">
        <v>131</v>
      </c>
      <c r="AH256" s="4" t="s">
        <v>132</v>
      </c>
      <c r="AI256" s="4" t="s">
        <v>133</v>
      </c>
      <c r="AJ256" s="4" t="s">
        <v>134</v>
      </c>
      <c r="AK256" s="4" t="s">
        <v>135</v>
      </c>
      <c r="AL256" s="4" t="s">
        <v>136</v>
      </c>
      <c r="AM256" s="4" t="s">
        <v>137</v>
      </c>
      <c r="AN256" s="4" t="s">
        <v>138</v>
      </c>
      <c r="AO256" s="4" t="s">
        <v>139</v>
      </c>
      <c r="AP256" s="4" t="s">
        <v>116</v>
      </c>
      <c r="AQ256" s="4" t="s">
        <v>3541</v>
      </c>
      <c r="AR256" s="4" t="s">
        <v>76</v>
      </c>
      <c r="AS256" s="4" t="s">
        <v>2431</v>
      </c>
      <c r="AT256" s="4" t="s">
        <v>185</v>
      </c>
      <c r="AU256" s="4" t="s">
        <v>2432</v>
      </c>
      <c r="AV256" s="4" t="s">
        <v>1623</v>
      </c>
      <c r="AW256" s="4" t="s">
        <v>1624</v>
      </c>
      <c r="AX256" s="4" t="s">
        <v>155</v>
      </c>
      <c r="AY256" s="4" t="s">
        <v>1002</v>
      </c>
      <c r="AZ256" s="4" t="s">
        <v>2266</v>
      </c>
      <c r="BA256" s="4" t="s">
        <v>2434</v>
      </c>
      <c r="BB256" s="4" t="s">
        <v>164</v>
      </c>
      <c r="BC256" s="4" t="s">
        <v>2435</v>
      </c>
      <c r="BD256" s="4" t="s">
        <v>116</v>
      </c>
      <c r="BE256" s="4" t="s">
        <v>116</v>
      </c>
      <c r="BF256" s="4" t="s">
        <v>116</v>
      </c>
      <c r="BG256" s="4" t="s">
        <v>116</v>
      </c>
      <c r="BH256" s="4" t="s">
        <v>116</v>
      </c>
      <c r="BI256" s="4" t="s">
        <v>116</v>
      </c>
      <c r="BJ256" s="4" t="s">
        <v>116</v>
      </c>
      <c r="BK256" s="4" t="s">
        <v>116</v>
      </c>
      <c r="BL256" s="4" t="s">
        <v>116</v>
      </c>
      <c r="BM256" s="4" t="s">
        <v>116</v>
      </c>
      <c r="BN256" s="4" t="s">
        <v>116</v>
      </c>
      <c r="BO256" s="4" t="s">
        <v>116</v>
      </c>
      <c r="BP256" s="4" t="s">
        <v>116</v>
      </c>
      <c r="BQ256" s="4" t="s">
        <v>116</v>
      </c>
      <c r="BR256" s="4" t="s">
        <v>116</v>
      </c>
      <c r="BS256" s="4" t="s">
        <v>116</v>
      </c>
      <c r="BT256" s="4" t="s">
        <v>116</v>
      </c>
      <c r="BU256" s="4" t="s">
        <v>116</v>
      </c>
      <c r="BV256" s="4" t="s">
        <v>116</v>
      </c>
      <c r="BW256" s="4" t="s">
        <v>116</v>
      </c>
      <c r="BX256" s="4" t="s">
        <v>116</v>
      </c>
      <c r="BY256" s="4" t="s">
        <v>116</v>
      </c>
      <c r="BZ256" s="4" t="s">
        <v>116</v>
      </c>
      <c r="CA256" s="4" t="s">
        <v>116</v>
      </c>
    </row>
    <row r="257" spans="1:79" ht="20.100000000000001" customHeight="1" x14ac:dyDescent="0.2">
      <c r="A257" s="4" t="s">
        <v>3542</v>
      </c>
      <c r="B257" s="4" t="s">
        <v>112</v>
      </c>
      <c r="C257" s="29">
        <v>20250120</v>
      </c>
      <c r="D257" s="4" t="s">
        <v>3543</v>
      </c>
      <c r="E257" s="4" t="s">
        <v>3544</v>
      </c>
      <c r="F257" s="4" t="s">
        <v>3545</v>
      </c>
      <c r="G257" s="4" t="s">
        <v>116</v>
      </c>
      <c r="H257" s="4" t="s">
        <v>3546</v>
      </c>
      <c r="I257" s="4" t="s">
        <v>3547</v>
      </c>
      <c r="J257" s="4" t="s">
        <v>116</v>
      </c>
      <c r="K257" s="4" t="s">
        <v>116</v>
      </c>
      <c r="L257" s="4" t="s">
        <v>116</v>
      </c>
      <c r="M257" s="5" t="s">
        <v>3548</v>
      </c>
      <c r="N257" s="5" t="s">
        <v>3549</v>
      </c>
      <c r="O257" s="4" t="s">
        <v>112</v>
      </c>
      <c r="P257" s="6" t="s">
        <v>120</v>
      </c>
      <c r="Q257" s="4" t="s">
        <v>120</v>
      </c>
      <c r="R257" s="4" t="s">
        <v>120</v>
      </c>
      <c r="S257" s="4" t="s">
        <v>3550</v>
      </c>
      <c r="T257" s="29">
        <v>9782409029103</v>
      </c>
      <c r="U257" s="4" t="s">
        <v>122</v>
      </c>
      <c r="V257" s="29">
        <v>9782409029097</v>
      </c>
      <c r="W257" s="4" t="s">
        <v>123</v>
      </c>
      <c r="X257" s="4" t="s">
        <v>124</v>
      </c>
      <c r="Y257" s="4" t="s">
        <v>112</v>
      </c>
      <c r="Z257" s="29">
        <v>2021</v>
      </c>
      <c r="AA257" s="4" t="s">
        <v>125</v>
      </c>
      <c r="AB257" s="4" t="s">
        <v>234</v>
      </c>
      <c r="AC257" s="4" t="s">
        <v>127</v>
      </c>
      <c r="AD257" s="4" t="s">
        <v>128</v>
      </c>
      <c r="AE257" s="4" t="s">
        <v>129</v>
      </c>
      <c r="AF257" s="4" t="s">
        <v>130</v>
      </c>
      <c r="AG257" s="4" t="s">
        <v>131</v>
      </c>
      <c r="AH257" s="4" t="s">
        <v>132</v>
      </c>
      <c r="AI257" s="4" t="s">
        <v>133</v>
      </c>
      <c r="AJ257" s="4" t="s">
        <v>134</v>
      </c>
      <c r="AK257" s="4" t="s">
        <v>135</v>
      </c>
      <c r="AL257" s="4" t="s">
        <v>136</v>
      </c>
      <c r="AM257" s="4" t="s">
        <v>137</v>
      </c>
      <c r="AN257" s="4" t="s">
        <v>138</v>
      </c>
      <c r="AO257" s="4" t="s">
        <v>139</v>
      </c>
      <c r="AP257" s="4" t="s">
        <v>116</v>
      </c>
      <c r="AQ257" s="4" t="s">
        <v>3551</v>
      </c>
      <c r="AR257" s="4" t="s">
        <v>76</v>
      </c>
      <c r="AS257" s="4" t="s">
        <v>3552</v>
      </c>
      <c r="AT257" s="4" t="s">
        <v>3553</v>
      </c>
      <c r="AU257" s="4" t="s">
        <v>3554</v>
      </c>
      <c r="AV257" s="4" t="s">
        <v>3555</v>
      </c>
      <c r="AW257" s="4" t="s">
        <v>3556</v>
      </c>
      <c r="AX257" s="4" t="s">
        <v>3557</v>
      </c>
      <c r="AY257" s="4" t="s">
        <v>3558</v>
      </c>
      <c r="AZ257" s="4" t="s">
        <v>3559</v>
      </c>
      <c r="BA257" s="4" t="s">
        <v>3560</v>
      </c>
      <c r="BB257" s="4" t="s">
        <v>3561</v>
      </c>
      <c r="BC257" s="4" t="s">
        <v>3562</v>
      </c>
      <c r="BD257" s="4" t="s">
        <v>3563</v>
      </c>
      <c r="BE257" s="4" t="s">
        <v>3564</v>
      </c>
      <c r="BF257" s="4" t="s">
        <v>116</v>
      </c>
      <c r="BG257" s="4" t="s">
        <v>116</v>
      </c>
      <c r="BH257" s="4" t="s">
        <v>116</v>
      </c>
      <c r="BI257" s="4" t="s">
        <v>116</v>
      </c>
      <c r="BJ257" s="4" t="s">
        <v>116</v>
      </c>
      <c r="BK257" s="4" t="s">
        <v>116</v>
      </c>
      <c r="BL257" s="4" t="s">
        <v>116</v>
      </c>
      <c r="BM257" s="4" t="s">
        <v>116</v>
      </c>
      <c r="BN257" s="4" t="s">
        <v>116</v>
      </c>
      <c r="BO257" s="4" t="s">
        <v>116</v>
      </c>
      <c r="BP257" s="4" t="s">
        <v>116</v>
      </c>
      <c r="BQ257" s="4" t="s">
        <v>116</v>
      </c>
      <c r="BR257" s="4" t="s">
        <v>116</v>
      </c>
      <c r="BS257" s="4" t="s">
        <v>116</v>
      </c>
      <c r="BT257" s="4" t="s">
        <v>116</v>
      </c>
      <c r="BU257" s="4" t="s">
        <v>116</v>
      </c>
      <c r="BV257" s="4" t="s">
        <v>116</v>
      </c>
      <c r="BW257" s="4" t="s">
        <v>116</v>
      </c>
      <c r="BX257" s="4" t="s">
        <v>116</v>
      </c>
      <c r="BY257" s="4" t="s">
        <v>116</v>
      </c>
      <c r="BZ257" s="4" t="s">
        <v>116</v>
      </c>
      <c r="CA257" s="4" t="s">
        <v>116</v>
      </c>
    </row>
    <row r="258" spans="1:79" ht="20.100000000000001" customHeight="1" x14ac:dyDescent="0.2">
      <c r="A258" s="4" t="s">
        <v>3565</v>
      </c>
      <c r="B258" s="4" t="s">
        <v>112</v>
      </c>
      <c r="C258" s="29">
        <v>20250120</v>
      </c>
      <c r="D258" s="4" t="s">
        <v>3566</v>
      </c>
      <c r="E258" s="4" t="s">
        <v>3567</v>
      </c>
      <c r="F258" s="4" t="s">
        <v>349</v>
      </c>
      <c r="G258" s="4" t="s">
        <v>116</v>
      </c>
      <c r="H258" s="4" t="s">
        <v>350</v>
      </c>
      <c r="I258" s="4" t="s">
        <v>116</v>
      </c>
      <c r="J258" s="4" t="s">
        <v>116</v>
      </c>
      <c r="K258" s="4" t="s">
        <v>116</v>
      </c>
      <c r="L258" s="4" t="s">
        <v>116</v>
      </c>
      <c r="M258" s="5" t="s">
        <v>3487</v>
      </c>
      <c r="N258" s="5" t="s">
        <v>3222</v>
      </c>
      <c r="O258" s="4" t="s">
        <v>112</v>
      </c>
      <c r="P258" s="6" t="s">
        <v>120</v>
      </c>
      <c r="Q258" s="4" t="s">
        <v>120</v>
      </c>
      <c r="R258" s="4" t="s">
        <v>120</v>
      </c>
      <c r="S258" s="4" t="s">
        <v>3568</v>
      </c>
      <c r="T258" s="29">
        <v>9782409031755</v>
      </c>
      <c r="U258" s="4" t="s">
        <v>122</v>
      </c>
      <c r="V258" s="29">
        <v>9782409031748</v>
      </c>
      <c r="W258" s="4" t="s">
        <v>123</v>
      </c>
      <c r="X258" s="4" t="s">
        <v>124</v>
      </c>
      <c r="Y258" s="4" t="s">
        <v>112</v>
      </c>
      <c r="Z258" s="29">
        <v>2021</v>
      </c>
      <c r="AA258" s="4" t="s">
        <v>125</v>
      </c>
      <c r="AB258" s="4" t="s">
        <v>234</v>
      </c>
      <c r="AC258" s="4" t="s">
        <v>127</v>
      </c>
      <c r="AD258" s="4" t="s">
        <v>128</v>
      </c>
      <c r="AE258" s="4" t="s">
        <v>129</v>
      </c>
      <c r="AF258" s="4" t="s">
        <v>130</v>
      </c>
      <c r="AG258" s="4" t="s">
        <v>131</v>
      </c>
      <c r="AH258" s="4" t="s">
        <v>132</v>
      </c>
      <c r="AI258" s="4" t="s">
        <v>133</v>
      </c>
      <c r="AJ258" s="4" t="s">
        <v>134</v>
      </c>
      <c r="AK258" s="4" t="s">
        <v>135</v>
      </c>
      <c r="AL258" s="4" t="s">
        <v>136</v>
      </c>
      <c r="AM258" s="4" t="s">
        <v>137</v>
      </c>
      <c r="AN258" s="4" t="s">
        <v>138</v>
      </c>
      <c r="AO258" s="4" t="s">
        <v>139</v>
      </c>
      <c r="AP258" s="4" t="s">
        <v>116</v>
      </c>
      <c r="AQ258" s="4" t="s">
        <v>3569</v>
      </c>
      <c r="AR258" s="4" t="s">
        <v>76</v>
      </c>
      <c r="AS258" s="4" t="s">
        <v>3570</v>
      </c>
      <c r="AT258" s="4" t="s">
        <v>3571</v>
      </c>
      <c r="AU258" s="4" t="s">
        <v>3572</v>
      </c>
      <c r="AV258" s="4" t="s">
        <v>3573</v>
      </c>
      <c r="AW258" s="4" t="s">
        <v>116</v>
      </c>
      <c r="AX258" s="4" t="s">
        <v>116</v>
      </c>
      <c r="AY258" s="4" t="s">
        <v>116</v>
      </c>
      <c r="AZ258" s="4" t="s">
        <v>116</v>
      </c>
      <c r="BA258" s="4" t="s">
        <v>116</v>
      </c>
      <c r="BB258" s="4" t="s">
        <v>116</v>
      </c>
      <c r="BC258" s="4" t="s">
        <v>116</v>
      </c>
      <c r="BD258" s="4" t="s">
        <v>116</v>
      </c>
      <c r="BE258" s="4" t="s">
        <v>116</v>
      </c>
      <c r="BF258" s="4" t="s">
        <v>116</v>
      </c>
      <c r="BG258" s="4" t="s">
        <v>116</v>
      </c>
      <c r="BH258" s="4" t="s">
        <v>116</v>
      </c>
      <c r="BI258" s="4" t="s">
        <v>116</v>
      </c>
      <c r="BJ258" s="4" t="s">
        <v>116</v>
      </c>
      <c r="BK258" s="4" t="s">
        <v>116</v>
      </c>
      <c r="BL258" s="4" t="s">
        <v>116</v>
      </c>
      <c r="BM258" s="4" t="s">
        <v>116</v>
      </c>
      <c r="BN258" s="4" t="s">
        <v>116</v>
      </c>
      <c r="BO258" s="4" t="s">
        <v>116</v>
      </c>
      <c r="BP258" s="4" t="s">
        <v>116</v>
      </c>
      <c r="BQ258" s="4" t="s">
        <v>116</v>
      </c>
      <c r="BR258" s="4" t="s">
        <v>116</v>
      </c>
      <c r="BS258" s="4" t="s">
        <v>116</v>
      </c>
      <c r="BT258" s="4" t="s">
        <v>116</v>
      </c>
      <c r="BU258" s="4" t="s">
        <v>116</v>
      </c>
      <c r="BV258" s="4" t="s">
        <v>116</v>
      </c>
      <c r="BW258" s="4" t="s">
        <v>116</v>
      </c>
      <c r="BX258" s="4" t="s">
        <v>116</v>
      </c>
      <c r="BY258" s="4" t="s">
        <v>116</v>
      </c>
      <c r="BZ258" s="4" t="s">
        <v>116</v>
      </c>
      <c r="CA258" s="4" t="s">
        <v>116</v>
      </c>
    </row>
    <row r="259" spans="1:79" ht="20.100000000000001" customHeight="1" x14ac:dyDescent="0.2">
      <c r="A259" s="4" t="s">
        <v>3574</v>
      </c>
      <c r="B259" s="4" t="s">
        <v>112</v>
      </c>
      <c r="C259" s="29">
        <v>20250120</v>
      </c>
      <c r="D259" s="4" t="s">
        <v>3575</v>
      </c>
      <c r="E259" s="4" t="s">
        <v>3576</v>
      </c>
      <c r="F259" s="4" t="s">
        <v>3577</v>
      </c>
      <c r="G259" s="4" t="s">
        <v>116</v>
      </c>
      <c r="H259" s="4" t="s">
        <v>3578</v>
      </c>
      <c r="I259" s="4" t="s">
        <v>116</v>
      </c>
      <c r="J259" s="4" t="s">
        <v>116</v>
      </c>
      <c r="K259" s="4" t="s">
        <v>116</v>
      </c>
      <c r="L259" s="4" t="s">
        <v>116</v>
      </c>
      <c r="M259" s="5" t="s">
        <v>3472</v>
      </c>
      <c r="N259" s="5" t="s">
        <v>3473</v>
      </c>
      <c r="O259" s="4" t="s">
        <v>112</v>
      </c>
      <c r="P259" s="6" t="s">
        <v>120</v>
      </c>
      <c r="Q259" s="4" t="s">
        <v>120</v>
      </c>
      <c r="R259" s="4" t="s">
        <v>120</v>
      </c>
      <c r="S259" s="4" t="s">
        <v>3579</v>
      </c>
      <c r="T259" s="29">
        <v>9782409029776</v>
      </c>
      <c r="U259" s="4" t="s">
        <v>122</v>
      </c>
      <c r="V259" s="29">
        <v>9782409029769</v>
      </c>
      <c r="W259" s="4" t="s">
        <v>123</v>
      </c>
      <c r="X259" s="4" t="s">
        <v>124</v>
      </c>
      <c r="Y259" s="4" t="s">
        <v>112</v>
      </c>
      <c r="Z259" s="29">
        <v>2021</v>
      </c>
      <c r="AA259" s="4" t="s">
        <v>125</v>
      </c>
      <c r="AB259" s="4" t="s">
        <v>292</v>
      </c>
      <c r="AC259" s="4" t="s">
        <v>127</v>
      </c>
      <c r="AD259" s="4" t="s">
        <v>128</v>
      </c>
      <c r="AE259" s="4" t="s">
        <v>129</v>
      </c>
      <c r="AF259" s="4" t="s">
        <v>130</v>
      </c>
      <c r="AG259" s="4" t="s">
        <v>131</v>
      </c>
      <c r="AH259" s="4" t="s">
        <v>132</v>
      </c>
      <c r="AI259" s="4" t="s">
        <v>133</v>
      </c>
      <c r="AJ259" s="4" t="s">
        <v>134</v>
      </c>
      <c r="AK259" s="4" t="s">
        <v>135</v>
      </c>
      <c r="AL259" s="4" t="s">
        <v>136</v>
      </c>
      <c r="AM259" s="4" t="s">
        <v>137</v>
      </c>
      <c r="AN259" s="4" t="s">
        <v>138</v>
      </c>
      <c r="AO259" s="4" t="s">
        <v>139</v>
      </c>
      <c r="AP259" s="4" t="s">
        <v>116</v>
      </c>
      <c r="AQ259" s="4" t="s">
        <v>3580</v>
      </c>
      <c r="AR259" s="4" t="s">
        <v>76</v>
      </c>
      <c r="AS259" s="4" t="s">
        <v>3581</v>
      </c>
      <c r="AT259" s="4" t="s">
        <v>3582</v>
      </c>
      <c r="AU259" s="4" t="s">
        <v>3583</v>
      </c>
      <c r="AV259" s="4" t="s">
        <v>3584</v>
      </c>
      <c r="AW259" s="4" t="s">
        <v>3585</v>
      </c>
      <c r="AX259" s="4" t="s">
        <v>116</v>
      </c>
      <c r="AY259" s="4" t="s">
        <v>116</v>
      </c>
      <c r="AZ259" s="4" t="s">
        <v>116</v>
      </c>
      <c r="BA259" s="4" t="s">
        <v>116</v>
      </c>
      <c r="BB259" s="4" t="s">
        <v>116</v>
      </c>
      <c r="BC259" s="4" t="s">
        <v>116</v>
      </c>
      <c r="BD259" s="4" t="s">
        <v>116</v>
      </c>
      <c r="BE259" s="4" t="s">
        <v>116</v>
      </c>
      <c r="BF259" s="4" t="s">
        <v>116</v>
      </c>
      <c r="BG259" s="4" t="s">
        <v>116</v>
      </c>
      <c r="BH259" s="4" t="s">
        <v>116</v>
      </c>
      <c r="BI259" s="4" t="s">
        <v>116</v>
      </c>
      <c r="BJ259" s="4" t="s">
        <v>116</v>
      </c>
      <c r="BK259" s="4" t="s">
        <v>116</v>
      </c>
      <c r="BL259" s="4" t="s">
        <v>116</v>
      </c>
      <c r="BM259" s="4" t="s">
        <v>116</v>
      </c>
      <c r="BN259" s="4" t="s">
        <v>116</v>
      </c>
      <c r="BO259" s="4" t="s">
        <v>116</v>
      </c>
      <c r="BP259" s="4" t="s">
        <v>116</v>
      </c>
      <c r="BQ259" s="4" t="s">
        <v>116</v>
      </c>
      <c r="BR259" s="4" t="s">
        <v>116</v>
      </c>
      <c r="BS259" s="4" t="s">
        <v>116</v>
      </c>
      <c r="BT259" s="4" t="s">
        <v>116</v>
      </c>
      <c r="BU259" s="4" t="s">
        <v>116</v>
      </c>
      <c r="BV259" s="4" t="s">
        <v>116</v>
      </c>
      <c r="BW259" s="4" t="s">
        <v>116</v>
      </c>
      <c r="BX259" s="4" t="s">
        <v>116</v>
      </c>
      <c r="BY259" s="4" t="s">
        <v>116</v>
      </c>
      <c r="BZ259" s="4" t="s">
        <v>116</v>
      </c>
      <c r="CA259" s="4" t="s">
        <v>116</v>
      </c>
    </row>
    <row r="260" spans="1:79" ht="20.100000000000001" customHeight="1" x14ac:dyDescent="0.2">
      <c r="A260" s="4" t="s">
        <v>3586</v>
      </c>
      <c r="B260" s="4" t="s">
        <v>112</v>
      </c>
      <c r="C260" s="29">
        <v>20250120</v>
      </c>
      <c r="D260" s="4" t="s">
        <v>3587</v>
      </c>
      <c r="E260" s="4" t="s">
        <v>936</v>
      </c>
      <c r="F260" s="4" t="s">
        <v>3588</v>
      </c>
      <c r="G260" s="4" t="s">
        <v>116</v>
      </c>
      <c r="H260" s="4" t="s">
        <v>116</v>
      </c>
      <c r="I260" s="4" t="s">
        <v>3589</v>
      </c>
      <c r="J260" s="4" t="s">
        <v>938</v>
      </c>
      <c r="K260" s="4" t="s">
        <v>116</v>
      </c>
      <c r="L260" s="4" t="s">
        <v>116</v>
      </c>
      <c r="M260" s="5" t="s">
        <v>3455</v>
      </c>
      <c r="N260" s="5" t="s">
        <v>2636</v>
      </c>
      <c r="O260" s="4" t="s">
        <v>112</v>
      </c>
      <c r="P260" s="6" t="s">
        <v>120</v>
      </c>
      <c r="Q260" s="4" t="s">
        <v>120</v>
      </c>
      <c r="R260" s="4" t="s">
        <v>120</v>
      </c>
      <c r="S260" s="4" t="s">
        <v>3590</v>
      </c>
      <c r="T260" s="29">
        <v>9782409031595</v>
      </c>
      <c r="U260" s="4" t="s">
        <v>122</v>
      </c>
      <c r="V260" s="29">
        <v>9782409031588</v>
      </c>
      <c r="W260" s="4" t="s">
        <v>123</v>
      </c>
      <c r="X260" s="4" t="s">
        <v>124</v>
      </c>
      <c r="Y260" s="4" t="s">
        <v>112</v>
      </c>
      <c r="Z260" s="29">
        <v>2021</v>
      </c>
      <c r="AA260" s="4" t="s">
        <v>125</v>
      </c>
      <c r="AB260" s="4" t="s">
        <v>149</v>
      </c>
      <c r="AC260" s="4" t="s">
        <v>127</v>
      </c>
      <c r="AD260" s="4" t="s">
        <v>128</v>
      </c>
      <c r="AE260" s="4" t="s">
        <v>129</v>
      </c>
      <c r="AF260" s="4" t="s">
        <v>130</v>
      </c>
      <c r="AG260" s="4" t="s">
        <v>131</v>
      </c>
      <c r="AH260" s="4" t="s">
        <v>132</v>
      </c>
      <c r="AI260" s="4" t="s">
        <v>133</v>
      </c>
      <c r="AJ260" s="4" t="s">
        <v>134</v>
      </c>
      <c r="AK260" s="4" t="s">
        <v>135</v>
      </c>
      <c r="AL260" s="4" t="s">
        <v>136</v>
      </c>
      <c r="AM260" s="4" t="s">
        <v>137</v>
      </c>
      <c r="AN260" s="4" t="s">
        <v>138</v>
      </c>
      <c r="AO260" s="4" t="s">
        <v>139</v>
      </c>
      <c r="AP260" s="4" t="s">
        <v>116</v>
      </c>
      <c r="AQ260" s="4" t="s">
        <v>3591</v>
      </c>
      <c r="AR260" s="4" t="s">
        <v>76</v>
      </c>
      <c r="AS260" s="4" t="s">
        <v>3592</v>
      </c>
      <c r="AT260" s="4" t="s">
        <v>897</v>
      </c>
      <c r="AU260" s="4" t="s">
        <v>3593</v>
      </c>
      <c r="AV260" s="4" t="s">
        <v>926</v>
      </c>
      <c r="AW260" s="4" t="s">
        <v>3594</v>
      </c>
      <c r="AX260" s="4" t="s">
        <v>2960</v>
      </c>
      <c r="AY260" s="4" t="s">
        <v>3595</v>
      </c>
      <c r="AZ260" s="4" t="s">
        <v>3596</v>
      </c>
      <c r="BA260" s="4" t="s">
        <v>942</v>
      </c>
      <c r="BB260" s="4" t="s">
        <v>943</v>
      </c>
      <c r="BC260" s="4" t="s">
        <v>944</v>
      </c>
      <c r="BD260" s="4" t="s">
        <v>945</v>
      </c>
      <c r="BE260" s="4" t="s">
        <v>3597</v>
      </c>
      <c r="BF260" s="4" t="s">
        <v>116</v>
      </c>
      <c r="BG260" s="4" t="s">
        <v>116</v>
      </c>
      <c r="BH260" s="4" t="s">
        <v>116</v>
      </c>
      <c r="BI260" s="4" t="s">
        <v>116</v>
      </c>
      <c r="BJ260" s="4" t="s">
        <v>116</v>
      </c>
      <c r="BK260" s="4" t="s">
        <v>116</v>
      </c>
      <c r="BL260" s="4" t="s">
        <v>116</v>
      </c>
      <c r="BM260" s="4" t="s">
        <v>116</v>
      </c>
      <c r="BN260" s="4" t="s">
        <v>116</v>
      </c>
      <c r="BO260" s="4" t="s">
        <v>116</v>
      </c>
      <c r="BP260" s="4" t="s">
        <v>116</v>
      </c>
      <c r="BQ260" s="4" t="s">
        <v>116</v>
      </c>
      <c r="BR260" s="4" t="s">
        <v>116</v>
      </c>
      <c r="BS260" s="4" t="s">
        <v>116</v>
      </c>
      <c r="BT260" s="4" t="s">
        <v>116</v>
      </c>
      <c r="BU260" s="4" t="s">
        <v>116</v>
      </c>
      <c r="BV260" s="4" t="s">
        <v>116</v>
      </c>
      <c r="BW260" s="4" t="s">
        <v>116</v>
      </c>
      <c r="BX260" s="4" t="s">
        <v>116</v>
      </c>
      <c r="BY260" s="4" t="s">
        <v>116</v>
      </c>
      <c r="BZ260" s="4" t="s">
        <v>116</v>
      </c>
      <c r="CA260" s="4" t="s">
        <v>116</v>
      </c>
    </row>
    <row r="261" spans="1:79" ht="20.100000000000001" customHeight="1" x14ac:dyDescent="0.2">
      <c r="A261" s="4" t="s">
        <v>3598</v>
      </c>
      <c r="B261" s="4" t="s">
        <v>112</v>
      </c>
      <c r="C261" s="29">
        <v>20250120</v>
      </c>
      <c r="D261" s="4" t="s">
        <v>3599</v>
      </c>
      <c r="E261" s="4" t="s">
        <v>3600</v>
      </c>
      <c r="F261" s="4" t="s">
        <v>3601</v>
      </c>
      <c r="G261" s="4" t="s">
        <v>116</v>
      </c>
      <c r="H261" s="4" t="s">
        <v>3602</v>
      </c>
      <c r="I261" s="4" t="s">
        <v>116</v>
      </c>
      <c r="J261" s="4" t="s">
        <v>116</v>
      </c>
      <c r="K261" s="4" t="s">
        <v>116</v>
      </c>
      <c r="L261" s="4" t="s">
        <v>116</v>
      </c>
      <c r="M261" s="5" t="s">
        <v>3603</v>
      </c>
      <c r="N261" s="5" t="s">
        <v>3066</v>
      </c>
      <c r="O261" s="4" t="s">
        <v>112</v>
      </c>
      <c r="P261" s="6" t="s">
        <v>120</v>
      </c>
      <c r="Q261" s="4" t="s">
        <v>120</v>
      </c>
      <c r="R261" s="4" t="s">
        <v>120</v>
      </c>
      <c r="S261" s="4" t="s">
        <v>3604</v>
      </c>
      <c r="T261" s="29">
        <v>9782409029332</v>
      </c>
      <c r="U261" s="4" t="s">
        <v>122</v>
      </c>
      <c r="V261" s="29">
        <v>9782409029325</v>
      </c>
      <c r="W261" s="4" t="s">
        <v>123</v>
      </c>
      <c r="X261" s="4" t="s">
        <v>124</v>
      </c>
      <c r="Y261" s="4" t="s">
        <v>112</v>
      </c>
      <c r="Z261" s="29">
        <v>2021</v>
      </c>
      <c r="AA261" s="4" t="s">
        <v>125</v>
      </c>
      <c r="AB261" s="4" t="s">
        <v>126</v>
      </c>
      <c r="AC261" s="4" t="s">
        <v>127</v>
      </c>
      <c r="AD261" s="4" t="s">
        <v>128</v>
      </c>
      <c r="AE261" s="4" t="s">
        <v>129</v>
      </c>
      <c r="AF261" s="4" t="s">
        <v>130</v>
      </c>
      <c r="AG261" s="4" t="s">
        <v>131</v>
      </c>
      <c r="AH261" s="4" t="s">
        <v>132</v>
      </c>
      <c r="AI261" s="4" t="s">
        <v>133</v>
      </c>
      <c r="AJ261" s="4" t="s">
        <v>134</v>
      </c>
      <c r="AK261" s="4" t="s">
        <v>135</v>
      </c>
      <c r="AL261" s="4" t="s">
        <v>136</v>
      </c>
      <c r="AM261" s="4" t="s">
        <v>137</v>
      </c>
      <c r="AN261" s="4" t="s">
        <v>138</v>
      </c>
      <c r="AO261" s="4" t="s">
        <v>139</v>
      </c>
      <c r="AP261" s="4" t="s">
        <v>116</v>
      </c>
      <c r="AQ261" s="4" t="s">
        <v>3605</v>
      </c>
      <c r="AR261" s="4" t="s">
        <v>76</v>
      </c>
      <c r="AS261" s="4" t="s">
        <v>3606</v>
      </c>
      <c r="AT261" s="4" t="s">
        <v>3607</v>
      </c>
      <c r="AU261" s="4" t="s">
        <v>3608</v>
      </c>
      <c r="AV261" s="4" t="s">
        <v>3609</v>
      </c>
      <c r="AW261" s="4" t="s">
        <v>3610</v>
      </c>
      <c r="AX261" s="4" t="s">
        <v>2557</v>
      </c>
      <c r="AY261" s="4" t="s">
        <v>3611</v>
      </c>
      <c r="AZ261" s="4" t="s">
        <v>3612</v>
      </c>
      <c r="BA261" s="4" t="s">
        <v>3613</v>
      </c>
      <c r="BB261" s="4" t="s">
        <v>3614</v>
      </c>
      <c r="BC261" s="4" t="s">
        <v>3615</v>
      </c>
      <c r="BD261" s="4" t="s">
        <v>3616</v>
      </c>
      <c r="BE261" s="4" t="s">
        <v>3617</v>
      </c>
      <c r="BF261" s="4" t="s">
        <v>3618</v>
      </c>
      <c r="BG261" s="4" t="s">
        <v>116</v>
      </c>
      <c r="BH261" s="4" t="s">
        <v>116</v>
      </c>
      <c r="BI261" s="4" t="s">
        <v>116</v>
      </c>
      <c r="BJ261" s="4" t="s">
        <v>116</v>
      </c>
      <c r="BK261" s="4" t="s">
        <v>116</v>
      </c>
      <c r="BL261" s="4" t="s">
        <v>116</v>
      </c>
      <c r="BM261" s="4" t="s">
        <v>116</v>
      </c>
      <c r="BN261" s="4" t="s">
        <v>116</v>
      </c>
      <c r="BO261" s="4" t="s">
        <v>116</v>
      </c>
      <c r="BP261" s="4" t="s">
        <v>116</v>
      </c>
      <c r="BQ261" s="4" t="s">
        <v>116</v>
      </c>
      <c r="BR261" s="4" t="s">
        <v>116</v>
      </c>
      <c r="BS261" s="4" t="s">
        <v>116</v>
      </c>
      <c r="BT261" s="4" t="s">
        <v>116</v>
      </c>
      <c r="BU261" s="4" t="s">
        <v>116</v>
      </c>
      <c r="BV261" s="4" t="s">
        <v>116</v>
      </c>
      <c r="BW261" s="4" t="s">
        <v>116</v>
      </c>
      <c r="BX261" s="4" t="s">
        <v>116</v>
      </c>
      <c r="BY261" s="4" t="s">
        <v>116</v>
      </c>
      <c r="BZ261" s="4" t="s">
        <v>116</v>
      </c>
      <c r="CA261" s="4" t="s">
        <v>116</v>
      </c>
    </row>
    <row r="262" spans="1:79" ht="20.100000000000001" customHeight="1" x14ac:dyDescent="0.2">
      <c r="A262" s="4" t="s">
        <v>3619</v>
      </c>
      <c r="B262" s="4" t="s">
        <v>112</v>
      </c>
      <c r="C262" s="29">
        <v>20250120</v>
      </c>
      <c r="D262" s="4" t="s">
        <v>3620</v>
      </c>
      <c r="E262" s="4" t="s">
        <v>3621</v>
      </c>
      <c r="F262" s="4" t="s">
        <v>1462</v>
      </c>
      <c r="G262" s="4" t="s">
        <v>116</v>
      </c>
      <c r="H262" s="4" t="s">
        <v>1463</v>
      </c>
      <c r="I262" s="4" t="s">
        <v>116</v>
      </c>
      <c r="J262" s="4" t="s">
        <v>116</v>
      </c>
      <c r="K262" s="4" t="s">
        <v>116</v>
      </c>
      <c r="L262" s="4" t="s">
        <v>116</v>
      </c>
      <c r="M262" s="5" t="s">
        <v>3527</v>
      </c>
      <c r="N262" s="5" t="s">
        <v>3622</v>
      </c>
      <c r="O262" s="4" t="s">
        <v>112</v>
      </c>
      <c r="P262" s="6" t="s">
        <v>120</v>
      </c>
      <c r="Q262" s="4" t="s">
        <v>120</v>
      </c>
      <c r="R262" s="4" t="s">
        <v>120</v>
      </c>
      <c r="S262" s="4" t="s">
        <v>3623</v>
      </c>
      <c r="T262" s="29">
        <v>9782409030604</v>
      </c>
      <c r="U262" s="4" t="s">
        <v>122</v>
      </c>
      <c r="V262" s="29">
        <v>9782409030598</v>
      </c>
      <c r="W262" s="4" t="s">
        <v>123</v>
      </c>
      <c r="X262" s="4" t="s">
        <v>124</v>
      </c>
      <c r="Y262" s="4" t="s">
        <v>112</v>
      </c>
      <c r="Z262" s="29">
        <v>2021</v>
      </c>
      <c r="AA262" s="4" t="s">
        <v>125</v>
      </c>
      <c r="AB262" s="4" t="s">
        <v>126</v>
      </c>
      <c r="AC262" s="4" t="s">
        <v>127</v>
      </c>
      <c r="AD262" s="4" t="s">
        <v>128</v>
      </c>
      <c r="AE262" s="4" t="s">
        <v>129</v>
      </c>
      <c r="AF262" s="4" t="s">
        <v>130</v>
      </c>
      <c r="AG262" s="4" t="s">
        <v>131</v>
      </c>
      <c r="AH262" s="4" t="s">
        <v>132</v>
      </c>
      <c r="AI262" s="4" t="s">
        <v>133</v>
      </c>
      <c r="AJ262" s="4" t="s">
        <v>134</v>
      </c>
      <c r="AK262" s="4" t="s">
        <v>135</v>
      </c>
      <c r="AL262" s="4" t="s">
        <v>136</v>
      </c>
      <c r="AM262" s="4" t="s">
        <v>137</v>
      </c>
      <c r="AN262" s="4" t="s">
        <v>138</v>
      </c>
      <c r="AO262" s="4" t="s">
        <v>139</v>
      </c>
      <c r="AP262" s="4" t="s">
        <v>116</v>
      </c>
      <c r="AQ262" s="4" t="s">
        <v>3624</v>
      </c>
      <c r="AR262" s="4" t="s">
        <v>76</v>
      </c>
      <c r="AS262" s="4" t="s">
        <v>3122</v>
      </c>
      <c r="AT262" s="4" t="s">
        <v>1472</v>
      </c>
      <c r="AU262" s="4" t="s">
        <v>3625</v>
      </c>
      <c r="AV262" s="4" t="s">
        <v>3408</v>
      </c>
      <c r="AW262" s="4" t="s">
        <v>3626</v>
      </c>
      <c r="AX262" s="4" t="s">
        <v>3627</v>
      </c>
      <c r="AY262" s="4" t="s">
        <v>3628</v>
      </c>
      <c r="AZ262" s="4" t="s">
        <v>3629</v>
      </c>
      <c r="BA262" s="4" t="s">
        <v>3214</v>
      </c>
      <c r="BB262" s="4" t="s">
        <v>1856</v>
      </c>
      <c r="BC262" s="4" t="s">
        <v>3630</v>
      </c>
      <c r="BD262" s="4" t="s">
        <v>3631</v>
      </c>
      <c r="BE262" s="4" t="s">
        <v>3632</v>
      </c>
      <c r="BF262" s="4" t="s">
        <v>116</v>
      </c>
      <c r="BG262" s="4" t="s">
        <v>116</v>
      </c>
      <c r="BH262" s="4" t="s">
        <v>116</v>
      </c>
      <c r="BI262" s="4" t="s">
        <v>116</v>
      </c>
      <c r="BJ262" s="4" t="s">
        <v>116</v>
      </c>
      <c r="BK262" s="4" t="s">
        <v>116</v>
      </c>
      <c r="BL262" s="4" t="s">
        <v>116</v>
      </c>
      <c r="BM262" s="4" t="s">
        <v>116</v>
      </c>
      <c r="BN262" s="4" t="s">
        <v>116</v>
      </c>
      <c r="BO262" s="4" t="s">
        <v>116</v>
      </c>
      <c r="BP262" s="4" t="s">
        <v>116</v>
      </c>
      <c r="BQ262" s="4" t="s">
        <v>116</v>
      </c>
      <c r="BR262" s="4" t="s">
        <v>116</v>
      </c>
      <c r="BS262" s="4" t="s">
        <v>116</v>
      </c>
      <c r="BT262" s="4" t="s">
        <v>116</v>
      </c>
      <c r="BU262" s="4" t="s">
        <v>116</v>
      </c>
      <c r="BV262" s="4" t="s">
        <v>116</v>
      </c>
      <c r="BW262" s="4" t="s">
        <v>116</v>
      </c>
      <c r="BX262" s="4" t="s">
        <v>116</v>
      </c>
      <c r="BY262" s="4" t="s">
        <v>116</v>
      </c>
      <c r="BZ262" s="4" t="s">
        <v>116</v>
      </c>
      <c r="CA262" s="4" t="s">
        <v>116</v>
      </c>
    </row>
    <row r="263" spans="1:79" ht="20.100000000000001" customHeight="1" x14ac:dyDescent="0.2">
      <c r="A263" s="4" t="s">
        <v>3633</v>
      </c>
      <c r="B263" s="4" t="s">
        <v>112</v>
      </c>
      <c r="C263" s="29">
        <v>20250120</v>
      </c>
      <c r="D263" s="4" t="s">
        <v>1914</v>
      </c>
      <c r="E263" s="4" t="s">
        <v>3634</v>
      </c>
      <c r="F263" s="4" t="s">
        <v>1916</v>
      </c>
      <c r="G263" s="4" t="s">
        <v>116</v>
      </c>
      <c r="H263" s="4" t="s">
        <v>1917</v>
      </c>
      <c r="I263" s="4" t="s">
        <v>116</v>
      </c>
      <c r="J263" s="4" t="s">
        <v>116</v>
      </c>
      <c r="K263" s="4" t="s">
        <v>116</v>
      </c>
      <c r="L263" s="4" t="s">
        <v>116</v>
      </c>
      <c r="M263" s="5" t="s">
        <v>3635</v>
      </c>
      <c r="N263" s="5" t="s">
        <v>2089</v>
      </c>
      <c r="O263" s="4" t="s">
        <v>112</v>
      </c>
      <c r="P263" s="6" t="s">
        <v>120</v>
      </c>
      <c r="Q263" s="4" t="s">
        <v>120</v>
      </c>
      <c r="R263" s="4" t="s">
        <v>120</v>
      </c>
      <c r="S263" s="4" t="s">
        <v>3636</v>
      </c>
      <c r="T263" s="29">
        <v>9782409031069</v>
      </c>
      <c r="U263" s="4" t="s">
        <v>122</v>
      </c>
      <c r="V263" s="29">
        <v>9782409031052</v>
      </c>
      <c r="W263" s="4" t="s">
        <v>123</v>
      </c>
      <c r="X263" s="4" t="s">
        <v>124</v>
      </c>
      <c r="Y263" s="4" t="s">
        <v>112</v>
      </c>
      <c r="Z263" s="29">
        <v>2021</v>
      </c>
      <c r="AA263" s="4" t="s">
        <v>125</v>
      </c>
      <c r="AB263" s="4" t="s">
        <v>234</v>
      </c>
      <c r="AC263" s="4" t="s">
        <v>127</v>
      </c>
      <c r="AD263" s="4" t="s">
        <v>128</v>
      </c>
      <c r="AE263" s="4" t="s">
        <v>129</v>
      </c>
      <c r="AF263" s="4" t="s">
        <v>130</v>
      </c>
      <c r="AG263" s="4" t="s">
        <v>131</v>
      </c>
      <c r="AH263" s="4" t="s">
        <v>132</v>
      </c>
      <c r="AI263" s="4" t="s">
        <v>133</v>
      </c>
      <c r="AJ263" s="4" t="s">
        <v>134</v>
      </c>
      <c r="AK263" s="4" t="s">
        <v>135</v>
      </c>
      <c r="AL263" s="4" t="s">
        <v>136</v>
      </c>
      <c r="AM263" s="4" t="s">
        <v>137</v>
      </c>
      <c r="AN263" s="4" t="s">
        <v>138</v>
      </c>
      <c r="AO263" s="4" t="s">
        <v>139</v>
      </c>
      <c r="AP263" s="4" t="s">
        <v>116</v>
      </c>
      <c r="AQ263" s="4" t="s">
        <v>3637</v>
      </c>
      <c r="AR263" s="4" t="s">
        <v>76</v>
      </c>
      <c r="AS263" s="4" t="s">
        <v>1921</v>
      </c>
      <c r="AT263" s="4" t="s">
        <v>1922</v>
      </c>
      <c r="AU263" s="4" t="s">
        <v>1923</v>
      </c>
      <c r="AV263" s="4" t="s">
        <v>1924</v>
      </c>
      <c r="AW263" s="4" t="s">
        <v>1925</v>
      </c>
      <c r="AX263" s="4" t="s">
        <v>1926</v>
      </c>
      <c r="AY263" s="4" t="s">
        <v>1927</v>
      </c>
      <c r="AZ263" s="4" t="s">
        <v>116</v>
      </c>
      <c r="BA263" s="4" t="s">
        <v>116</v>
      </c>
      <c r="BB263" s="4" t="s">
        <v>116</v>
      </c>
      <c r="BC263" s="4" t="s">
        <v>116</v>
      </c>
      <c r="BD263" s="4" t="s">
        <v>116</v>
      </c>
      <c r="BE263" s="4" t="s">
        <v>116</v>
      </c>
      <c r="BF263" s="4" t="s">
        <v>116</v>
      </c>
      <c r="BG263" s="4" t="s">
        <v>116</v>
      </c>
      <c r="BH263" s="4" t="s">
        <v>116</v>
      </c>
      <c r="BI263" s="4" t="s">
        <v>116</v>
      </c>
      <c r="BJ263" s="4" t="s">
        <v>116</v>
      </c>
      <c r="BK263" s="4" t="s">
        <v>116</v>
      </c>
      <c r="BL263" s="4" t="s">
        <v>116</v>
      </c>
      <c r="BM263" s="4" t="s">
        <v>116</v>
      </c>
      <c r="BN263" s="4" t="s">
        <v>116</v>
      </c>
      <c r="BO263" s="4" t="s">
        <v>116</v>
      </c>
      <c r="BP263" s="4" t="s">
        <v>116</v>
      </c>
      <c r="BQ263" s="4" t="s">
        <v>116</v>
      </c>
      <c r="BR263" s="4" t="s">
        <v>116</v>
      </c>
      <c r="BS263" s="4" t="s">
        <v>116</v>
      </c>
      <c r="BT263" s="4" t="s">
        <v>116</v>
      </c>
      <c r="BU263" s="4" t="s">
        <v>116</v>
      </c>
      <c r="BV263" s="4" t="s">
        <v>116</v>
      </c>
      <c r="BW263" s="4" t="s">
        <v>116</v>
      </c>
      <c r="BX263" s="4" t="s">
        <v>116</v>
      </c>
      <c r="BY263" s="4" t="s">
        <v>116</v>
      </c>
      <c r="BZ263" s="4" t="s">
        <v>116</v>
      </c>
      <c r="CA263" s="4" t="s">
        <v>116</v>
      </c>
    </row>
    <row r="264" spans="1:79" ht="20.100000000000001" customHeight="1" x14ac:dyDescent="0.2">
      <c r="A264" s="4" t="s">
        <v>3638</v>
      </c>
      <c r="B264" s="4" t="s">
        <v>112</v>
      </c>
      <c r="C264" s="29">
        <v>20250120</v>
      </c>
      <c r="D264" s="4" t="s">
        <v>3639</v>
      </c>
      <c r="E264" s="4" t="s">
        <v>3640</v>
      </c>
      <c r="F264" s="4" t="s">
        <v>814</v>
      </c>
      <c r="G264" s="4" t="s">
        <v>116</v>
      </c>
      <c r="H264" s="4" t="s">
        <v>815</v>
      </c>
      <c r="I264" s="4" t="s">
        <v>116</v>
      </c>
      <c r="J264" s="4" t="s">
        <v>116</v>
      </c>
      <c r="K264" s="4" t="s">
        <v>116</v>
      </c>
      <c r="L264" s="4" t="s">
        <v>116</v>
      </c>
      <c r="M264" s="5" t="s">
        <v>3548</v>
      </c>
      <c r="N264" s="5" t="s">
        <v>403</v>
      </c>
      <c r="O264" s="4" t="s">
        <v>112</v>
      </c>
      <c r="P264" s="6" t="s">
        <v>120</v>
      </c>
      <c r="Q264" s="4" t="s">
        <v>120</v>
      </c>
      <c r="R264" s="4" t="s">
        <v>120</v>
      </c>
      <c r="S264" s="4" t="s">
        <v>3641</v>
      </c>
      <c r="T264" s="29">
        <v>9782409029042</v>
      </c>
      <c r="U264" s="4" t="s">
        <v>122</v>
      </c>
      <c r="V264" s="29">
        <v>9782409029035</v>
      </c>
      <c r="W264" s="4" t="s">
        <v>123</v>
      </c>
      <c r="X264" s="4" t="s">
        <v>124</v>
      </c>
      <c r="Y264" s="4" t="s">
        <v>112</v>
      </c>
      <c r="Z264" s="29">
        <v>2021</v>
      </c>
      <c r="AA264" s="4" t="s">
        <v>125</v>
      </c>
      <c r="AB264" s="4" t="s">
        <v>571</v>
      </c>
      <c r="AC264" s="4" t="s">
        <v>127</v>
      </c>
      <c r="AD264" s="4" t="s">
        <v>128</v>
      </c>
      <c r="AE264" s="4" t="s">
        <v>129</v>
      </c>
      <c r="AF264" s="4" t="s">
        <v>130</v>
      </c>
      <c r="AG264" s="4" t="s">
        <v>131</v>
      </c>
      <c r="AH264" s="4" t="s">
        <v>132</v>
      </c>
      <c r="AI264" s="4" t="s">
        <v>133</v>
      </c>
      <c r="AJ264" s="4" t="s">
        <v>134</v>
      </c>
      <c r="AK264" s="4" t="s">
        <v>135</v>
      </c>
      <c r="AL264" s="4" t="s">
        <v>136</v>
      </c>
      <c r="AM264" s="4" t="s">
        <v>137</v>
      </c>
      <c r="AN264" s="4" t="s">
        <v>138</v>
      </c>
      <c r="AO264" s="4" t="s">
        <v>139</v>
      </c>
      <c r="AP264" s="4" t="s">
        <v>116</v>
      </c>
      <c r="AQ264" s="4" t="s">
        <v>3642</v>
      </c>
      <c r="AR264" s="4" t="s">
        <v>76</v>
      </c>
      <c r="AS264" s="4" t="s">
        <v>294</v>
      </c>
      <c r="AT264" s="4" t="s">
        <v>1211</v>
      </c>
      <c r="AU264" s="4" t="s">
        <v>3643</v>
      </c>
      <c r="AV264" s="4" t="s">
        <v>1213</v>
      </c>
      <c r="AW264" s="4" t="s">
        <v>1214</v>
      </c>
      <c r="AX264" s="4" t="s">
        <v>821</v>
      </c>
      <c r="AY264" s="4" t="s">
        <v>3644</v>
      </c>
      <c r="AZ264" s="4" t="s">
        <v>3645</v>
      </c>
      <c r="BA264" s="4" t="s">
        <v>116</v>
      </c>
      <c r="BB264" s="4" t="s">
        <v>116</v>
      </c>
      <c r="BC264" s="4" t="s">
        <v>116</v>
      </c>
      <c r="BD264" s="4" t="s">
        <v>116</v>
      </c>
      <c r="BE264" s="4" t="s">
        <v>116</v>
      </c>
      <c r="BF264" s="4" t="s">
        <v>116</v>
      </c>
      <c r="BG264" s="4" t="s">
        <v>116</v>
      </c>
      <c r="BH264" s="4" t="s">
        <v>116</v>
      </c>
      <c r="BI264" s="4" t="s">
        <v>116</v>
      </c>
      <c r="BJ264" s="4" t="s">
        <v>116</v>
      </c>
      <c r="BK264" s="4" t="s">
        <v>116</v>
      </c>
      <c r="BL264" s="4" t="s">
        <v>116</v>
      </c>
      <c r="BM264" s="4" t="s">
        <v>116</v>
      </c>
      <c r="BN264" s="4" t="s">
        <v>116</v>
      </c>
      <c r="BO264" s="4" t="s">
        <v>116</v>
      </c>
      <c r="BP264" s="4" t="s">
        <v>116</v>
      </c>
      <c r="BQ264" s="4" t="s">
        <v>116</v>
      </c>
      <c r="BR264" s="4" t="s">
        <v>116</v>
      </c>
      <c r="BS264" s="4" t="s">
        <v>116</v>
      </c>
      <c r="BT264" s="4" t="s">
        <v>116</v>
      </c>
      <c r="BU264" s="4" t="s">
        <v>116</v>
      </c>
      <c r="BV264" s="4" t="s">
        <v>116</v>
      </c>
      <c r="BW264" s="4" t="s">
        <v>116</v>
      </c>
      <c r="BX264" s="4" t="s">
        <v>116</v>
      </c>
      <c r="BY264" s="4" t="s">
        <v>116</v>
      </c>
      <c r="BZ264" s="4" t="s">
        <v>116</v>
      </c>
      <c r="CA264" s="4" t="s">
        <v>116</v>
      </c>
    </row>
    <row r="265" spans="1:79" ht="20.100000000000001" customHeight="1" x14ac:dyDescent="0.2">
      <c r="A265" s="4" t="s">
        <v>3646</v>
      </c>
      <c r="B265" s="4" t="s">
        <v>112</v>
      </c>
      <c r="C265" s="29">
        <v>20250120</v>
      </c>
      <c r="D265" s="4" t="s">
        <v>3647</v>
      </c>
      <c r="E265" s="4" t="s">
        <v>3648</v>
      </c>
      <c r="F265" s="4" t="s">
        <v>1736</v>
      </c>
      <c r="G265" s="4" t="s">
        <v>116</v>
      </c>
      <c r="H265" s="4" t="s">
        <v>1737</v>
      </c>
      <c r="I265" s="4" t="s">
        <v>116</v>
      </c>
      <c r="J265" s="4" t="s">
        <v>116</v>
      </c>
      <c r="K265" s="4" t="s">
        <v>116</v>
      </c>
      <c r="L265" s="4" t="s">
        <v>116</v>
      </c>
      <c r="M265" s="5" t="s">
        <v>3649</v>
      </c>
      <c r="N265" s="5" t="s">
        <v>3650</v>
      </c>
      <c r="O265" s="4" t="s">
        <v>112</v>
      </c>
      <c r="P265" s="6" t="s">
        <v>120</v>
      </c>
      <c r="Q265" s="4" t="s">
        <v>120</v>
      </c>
      <c r="R265" s="4" t="s">
        <v>120</v>
      </c>
      <c r="S265" s="4" t="s">
        <v>3651</v>
      </c>
      <c r="T265" s="29">
        <v>9782409032158</v>
      </c>
      <c r="U265" s="4" t="s">
        <v>122</v>
      </c>
      <c r="V265" s="29">
        <v>9782409032141</v>
      </c>
      <c r="W265" s="4" t="s">
        <v>123</v>
      </c>
      <c r="X265" s="4" t="s">
        <v>124</v>
      </c>
      <c r="Y265" s="4" t="s">
        <v>112</v>
      </c>
      <c r="Z265" s="29">
        <v>2021</v>
      </c>
      <c r="AA265" s="4" t="s">
        <v>125</v>
      </c>
      <c r="AB265" s="4" t="s">
        <v>393</v>
      </c>
      <c r="AC265" s="4" t="s">
        <v>127</v>
      </c>
      <c r="AD265" s="4" t="s">
        <v>128</v>
      </c>
      <c r="AE265" s="4" t="s">
        <v>129</v>
      </c>
      <c r="AF265" s="4" t="s">
        <v>130</v>
      </c>
      <c r="AG265" s="4" t="s">
        <v>131</v>
      </c>
      <c r="AH265" s="4" t="s">
        <v>132</v>
      </c>
      <c r="AI265" s="4" t="s">
        <v>133</v>
      </c>
      <c r="AJ265" s="4" t="s">
        <v>134</v>
      </c>
      <c r="AK265" s="4" t="s">
        <v>135</v>
      </c>
      <c r="AL265" s="4" t="s">
        <v>136</v>
      </c>
      <c r="AM265" s="4" t="s">
        <v>137</v>
      </c>
      <c r="AN265" s="4" t="s">
        <v>138</v>
      </c>
      <c r="AO265" s="4" t="s">
        <v>139</v>
      </c>
      <c r="AP265" s="4" t="s">
        <v>116</v>
      </c>
      <c r="AQ265" s="4" t="s">
        <v>3652</v>
      </c>
      <c r="AR265" s="4" t="s">
        <v>76</v>
      </c>
      <c r="AS265" s="4" t="s">
        <v>3653</v>
      </c>
      <c r="AT265" s="4" t="s">
        <v>3654</v>
      </c>
      <c r="AU265" s="4" t="s">
        <v>3655</v>
      </c>
      <c r="AV265" s="4" t="s">
        <v>1741</v>
      </c>
      <c r="AW265" s="4" t="s">
        <v>3380</v>
      </c>
      <c r="AX265" s="4" t="s">
        <v>3656</v>
      </c>
      <c r="AY265" s="4" t="s">
        <v>3657</v>
      </c>
      <c r="AZ265" s="4" t="s">
        <v>3658</v>
      </c>
      <c r="BA265" s="4" t="s">
        <v>3659</v>
      </c>
      <c r="BB265" s="4" t="s">
        <v>3660</v>
      </c>
      <c r="BC265" s="4" t="s">
        <v>3661</v>
      </c>
      <c r="BD265" s="4" t="s">
        <v>3662</v>
      </c>
      <c r="BE265" s="4" t="s">
        <v>116</v>
      </c>
      <c r="BF265" s="4" t="s">
        <v>116</v>
      </c>
      <c r="BG265" s="4" t="s">
        <v>116</v>
      </c>
      <c r="BH265" s="4" t="s">
        <v>116</v>
      </c>
      <c r="BI265" s="4" t="s">
        <v>116</v>
      </c>
      <c r="BJ265" s="4" t="s">
        <v>116</v>
      </c>
      <c r="BK265" s="4" t="s">
        <v>116</v>
      </c>
      <c r="BL265" s="4" t="s">
        <v>116</v>
      </c>
      <c r="BM265" s="4" t="s">
        <v>116</v>
      </c>
      <c r="BN265" s="4" t="s">
        <v>116</v>
      </c>
      <c r="BO265" s="4" t="s">
        <v>116</v>
      </c>
      <c r="BP265" s="4" t="s">
        <v>116</v>
      </c>
      <c r="BQ265" s="4" t="s">
        <v>116</v>
      </c>
      <c r="BR265" s="4" t="s">
        <v>116</v>
      </c>
      <c r="BS265" s="4" t="s">
        <v>116</v>
      </c>
      <c r="BT265" s="4" t="s">
        <v>116</v>
      </c>
      <c r="BU265" s="4" t="s">
        <v>116</v>
      </c>
      <c r="BV265" s="4" t="s">
        <v>116</v>
      </c>
      <c r="BW265" s="4" t="s">
        <v>116</v>
      </c>
      <c r="BX265" s="4" t="s">
        <v>116</v>
      </c>
      <c r="BY265" s="4" t="s">
        <v>116</v>
      </c>
      <c r="BZ265" s="4" t="s">
        <v>116</v>
      </c>
      <c r="CA265" s="4" t="s">
        <v>116</v>
      </c>
    </row>
    <row r="266" spans="1:79" ht="20.100000000000001" customHeight="1" x14ac:dyDescent="0.2">
      <c r="A266" s="4" t="s">
        <v>3663</v>
      </c>
      <c r="B266" s="4" t="s">
        <v>112</v>
      </c>
      <c r="C266" s="29">
        <v>20250120</v>
      </c>
      <c r="D266" s="4" t="s">
        <v>3664</v>
      </c>
      <c r="E266" s="4" t="s">
        <v>2000</v>
      </c>
      <c r="F266" s="4" t="s">
        <v>2001</v>
      </c>
      <c r="G266" s="4" t="s">
        <v>116</v>
      </c>
      <c r="H266" s="4" t="s">
        <v>2002</v>
      </c>
      <c r="I266" s="4" t="s">
        <v>116</v>
      </c>
      <c r="J266" s="4" t="s">
        <v>116</v>
      </c>
      <c r="K266" s="4" t="s">
        <v>116</v>
      </c>
      <c r="L266" s="4" t="s">
        <v>116</v>
      </c>
      <c r="M266" s="5" t="s">
        <v>3443</v>
      </c>
      <c r="N266" s="5" t="s">
        <v>1437</v>
      </c>
      <c r="O266" s="4" t="s">
        <v>112</v>
      </c>
      <c r="P266" s="6" t="s">
        <v>120</v>
      </c>
      <c r="Q266" s="4" t="s">
        <v>120</v>
      </c>
      <c r="R266" s="4" t="s">
        <v>120</v>
      </c>
      <c r="S266" s="4" t="s">
        <v>3665</v>
      </c>
      <c r="T266" s="29">
        <v>9782409033025</v>
      </c>
      <c r="U266" s="4" t="s">
        <v>122</v>
      </c>
      <c r="V266" s="29">
        <v>9782409033018</v>
      </c>
      <c r="W266" s="4" t="s">
        <v>123</v>
      </c>
      <c r="X266" s="4" t="s">
        <v>124</v>
      </c>
      <c r="Y266" s="4" t="s">
        <v>112</v>
      </c>
      <c r="Z266" s="29">
        <v>2021</v>
      </c>
      <c r="AA266" s="4" t="s">
        <v>125</v>
      </c>
      <c r="AB266" s="4" t="s">
        <v>304</v>
      </c>
      <c r="AC266" s="4" t="s">
        <v>127</v>
      </c>
      <c r="AD266" s="4" t="s">
        <v>128</v>
      </c>
      <c r="AE266" s="4" t="s">
        <v>129</v>
      </c>
      <c r="AF266" s="4" t="s">
        <v>130</v>
      </c>
      <c r="AG266" s="4" t="s">
        <v>131</v>
      </c>
      <c r="AH266" s="4" t="s">
        <v>132</v>
      </c>
      <c r="AI266" s="4" t="s">
        <v>133</v>
      </c>
      <c r="AJ266" s="4" t="s">
        <v>134</v>
      </c>
      <c r="AK266" s="4" t="s">
        <v>135</v>
      </c>
      <c r="AL266" s="4" t="s">
        <v>136</v>
      </c>
      <c r="AM266" s="4" t="s">
        <v>137</v>
      </c>
      <c r="AN266" s="4" t="s">
        <v>138</v>
      </c>
      <c r="AO266" s="4" t="s">
        <v>139</v>
      </c>
      <c r="AP266" s="4" t="s">
        <v>116</v>
      </c>
      <c r="AQ266" s="4" t="s">
        <v>3666</v>
      </c>
      <c r="AR266" s="4" t="s">
        <v>76</v>
      </c>
      <c r="AS266" s="4" t="s">
        <v>309</v>
      </c>
      <c r="AT266" s="4" t="s">
        <v>431</v>
      </c>
      <c r="AU266" s="4" t="s">
        <v>433</v>
      </c>
      <c r="AV266" s="4" t="s">
        <v>3667</v>
      </c>
      <c r="AW266" s="4" t="s">
        <v>3668</v>
      </c>
      <c r="AX266" s="4" t="s">
        <v>116</v>
      </c>
      <c r="AY266" s="4" t="s">
        <v>116</v>
      </c>
      <c r="AZ266" s="4" t="s">
        <v>116</v>
      </c>
      <c r="BA266" s="4" t="s">
        <v>116</v>
      </c>
      <c r="BB266" s="4" t="s">
        <v>116</v>
      </c>
      <c r="BC266" s="4" t="s">
        <v>116</v>
      </c>
      <c r="BD266" s="4" t="s">
        <v>116</v>
      </c>
      <c r="BE266" s="4" t="s">
        <v>116</v>
      </c>
      <c r="BF266" s="4" t="s">
        <v>116</v>
      </c>
      <c r="BG266" s="4" t="s">
        <v>116</v>
      </c>
      <c r="BH266" s="4" t="s">
        <v>116</v>
      </c>
      <c r="BI266" s="4" t="s">
        <v>116</v>
      </c>
      <c r="BJ266" s="4" t="s">
        <v>116</v>
      </c>
      <c r="BK266" s="4" t="s">
        <v>116</v>
      </c>
      <c r="BL266" s="4" t="s">
        <v>116</v>
      </c>
      <c r="BM266" s="4" t="s">
        <v>116</v>
      </c>
      <c r="BN266" s="4" t="s">
        <v>116</v>
      </c>
      <c r="BO266" s="4" t="s">
        <v>116</v>
      </c>
      <c r="BP266" s="4" t="s">
        <v>116</v>
      </c>
      <c r="BQ266" s="4" t="s">
        <v>116</v>
      </c>
      <c r="BR266" s="4" t="s">
        <v>116</v>
      </c>
      <c r="BS266" s="4" t="s">
        <v>116</v>
      </c>
      <c r="BT266" s="4" t="s">
        <v>116</v>
      </c>
      <c r="BU266" s="4" t="s">
        <v>116</v>
      </c>
      <c r="BV266" s="4" t="s">
        <v>116</v>
      </c>
      <c r="BW266" s="4" t="s">
        <v>116</v>
      </c>
      <c r="BX266" s="4" t="s">
        <v>116</v>
      </c>
      <c r="BY266" s="4" t="s">
        <v>116</v>
      </c>
      <c r="BZ266" s="4" t="s">
        <v>116</v>
      </c>
      <c r="CA266" s="4" t="s">
        <v>116</v>
      </c>
    </row>
    <row r="267" spans="1:79" ht="20.100000000000001" customHeight="1" x14ac:dyDescent="0.2">
      <c r="A267" s="4" t="s">
        <v>3669</v>
      </c>
      <c r="B267" s="4" t="s">
        <v>112</v>
      </c>
      <c r="C267" s="29">
        <v>20250120</v>
      </c>
      <c r="D267" s="4" t="s">
        <v>3100</v>
      </c>
      <c r="E267" s="4" t="s">
        <v>1306</v>
      </c>
      <c r="F267" s="4" t="s">
        <v>421</v>
      </c>
      <c r="G267" s="4" t="s">
        <v>116</v>
      </c>
      <c r="H267" s="4" t="s">
        <v>422</v>
      </c>
      <c r="I267" s="4" t="s">
        <v>423</v>
      </c>
      <c r="J267" s="4" t="s">
        <v>116</v>
      </c>
      <c r="K267" s="4" t="s">
        <v>116</v>
      </c>
      <c r="L267" s="4" t="s">
        <v>116</v>
      </c>
      <c r="M267" s="5" t="s">
        <v>3443</v>
      </c>
      <c r="N267" s="5" t="s">
        <v>3670</v>
      </c>
      <c r="O267" s="4" t="s">
        <v>112</v>
      </c>
      <c r="P267" s="6" t="s">
        <v>120</v>
      </c>
      <c r="Q267" s="4" t="s">
        <v>120</v>
      </c>
      <c r="R267" s="4" t="s">
        <v>120</v>
      </c>
      <c r="S267" s="4" t="s">
        <v>3671</v>
      </c>
      <c r="T267" s="29">
        <v>9782409032806</v>
      </c>
      <c r="U267" s="4" t="s">
        <v>122</v>
      </c>
      <c r="V267" s="29">
        <v>9782409032790</v>
      </c>
      <c r="W267" s="4" t="s">
        <v>123</v>
      </c>
      <c r="X267" s="4" t="s">
        <v>124</v>
      </c>
      <c r="Y267" s="4" t="s">
        <v>112</v>
      </c>
      <c r="Z267" s="29">
        <v>2021</v>
      </c>
      <c r="AA267" s="4" t="s">
        <v>125</v>
      </c>
      <c r="AB267" s="4" t="s">
        <v>222</v>
      </c>
      <c r="AC267" s="4" t="s">
        <v>127</v>
      </c>
      <c r="AD267" s="4" t="s">
        <v>128</v>
      </c>
      <c r="AE267" s="4" t="s">
        <v>129</v>
      </c>
      <c r="AF267" s="4" t="s">
        <v>130</v>
      </c>
      <c r="AG267" s="4" t="s">
        <v>131</v>
      </c>
      <c r="AH267" s="4" t="s">
        <v>132</v>
      </c>
      <c r="AI267" s="4" t="s">
        <v>133</v>
      </c>
      <c r="AJ267" s="4" t="s">
        <v>134</v>
      </c>
      <c r="AK267" s="4" t="s">
        <v>135</v>
      </c>
      <c r="AL267" s="4" t="s">
        <v>136</v>
      </c>
      <c r="AM267" s="4" t="s">
        <v>137</v>
      </c>
      <c r="AN267" s="4" t="s">
        <v>138</v>
      </c>
      <c r="AO267" s="4" t="s">
        <v>139</v>
      </c>
      <c r="AP267" s="4" t="s">
        <v>116</v>
      </c>
      <c r="AQ267" s="4" t="s">
        <v>3672</v>
      </c>
      <c r="AR267" s="4" t="s">
        <v>76</v>
      </c>
      <c r="AS267" s="4" t="s">
        <v>428</v>
      </c>
      <c r="AT267" s="4" t="s">
        <v>429</v>
      </c>
      <c r="AU267" s="4" t="s">
        <v>3673</v>
      </c>
      <c r="AV267" s="4" t="s">
        <v>3674</v>
      </c>
      <c r="AW267" s="4" t="s">
        <v>431</v>
      </c>
      <c r="AX267" s="4" t="s">
        <v>433</v>
      </c>
      <c r="AY267" s="4" t="s">
        <v>1310</v>
      </c>
      <c r="AZ267" s="4" t="s">
        <v>3675</v>
      </c>
      <c r="BA267" s="4" t="s">
        <v>3676</v>
      </c>
      <c r="BB267" s="4" t="s">
        <v>116</v>
      </c>
      <c r="BC267" s="4" t="s">
        <v>116</v>
      </c>
      <c r="BD267" s="4" t="s">
        <v>116</v>
      </c>
      <c r="BE267" s="4" t="s">
        <v>116</v>
      </c>
      <c r="BF267" s="4" t="s">
        <v>116</v>
      </c>
      <c r="BG267" s="4" t="s">
        <v>116</v>
      </c>
      <c r="BH267" s="4" t="s">
        <v>116</v>
      </c>
      <c r="BI267" s="4" t="s">
        <v>116</v>
      </c>
      <c r="BJ267" s="4" t="s">
        <v>116</v>
      </c>
      <c r="BK267" s="4" t="s">
        <v>116</v>
      </c>
      <c r="BL267" s="4" t="s">
        <v>116</v>
      </c>
      <c r="BM267" s="4" t="s">
        <v>116</v>
      </c>
      <c r="BN267" s="4" t="s">
        <v>116</v>
      </c>
      <c r="BO267" s="4" t="s">
        <v>116</v>
      </c>
      <c r="BP267" s="4" t="s">
        <v>116</v>
      </c>
      <c r="BQ267" s="4" t="s">
        <v>116</v>
      </c>
      <c r="BR267" s="4" t="s">
        <v>116</v>
      </c>
      <c r="BS267" s="4" t="s">
        <v>116</v>
      </c>
      <c r="BT267" s="4" t="s">
        <v>116</v>
      </c>
      <c r="BU267" s="4" t="s">
        <v>116</v>
      </c>
      <c r="BV267" s="4" t="s">
        <v>116</v>
      </c>
      <c r="BW267" s="4" t="s">
        <v>116</v>
      </c>
      <c r="BX267" s="4" t="s">
        <v>116</v>
      </c>
      <c r="BY267" s="4" t="s">
        <v>116</v>
      </c>
      <c r="BZ267" s="4" t="s">
        <v>116</v>
      </c>
      <c r="CA267" s="4" t="s">
        <v>116</v>
      </c>
    </row>
    <row r="268" spans="1:79" ht="20.100000000000001" customHeight="1" x14ac:dyDescent="0.2">
      <c r="A268" s="4" t="s">
        <v>3677</v>
      </c>
      <c r="B268" s="4" t="s">
        <v>112</v>
      </c>
      <c r="C268" s="29">
        <v>20250120</v>
      </c>
      <c r="D268" s="4" t="s">
        <v>3678</v>
      </c>
      <c r="E268" s="4" t="s">
        <v>3679</v>
      </c>
      <c r="F268" s="4" t="s">
        <v>3680</v>
      </c>
      <c r="G268" s="4" t="s">
        <v>116</v>
      </c>
      <c r="H268" s="4" t="s">
        <v>3681</v>
      </c>
      <c r="I268" s="4" t="s">
        <v>116</v>
      </c>
      <c r="J268" s="4" t="s">
        <v>116</v>
      </c>
      <c r="K268" s="4" t="s">
        <v>116</v>
      </c>
      <c r="L268" s="4" t="s">
        <v>116</v>
      </c>
      <c r="M268" s="5" t="s">
        <v>3635</v>
      </c>
      <c r="N268" s="5" t="s">
        <v>3682</v>
      </c>
      <c r="O268" s="4" t="s">
        <v>112</v>
      </c>
      <c r="P268" s="6" t="s">
        <v>120</v>
      </c>
      <c r="Q268" s="4" t="s">
        <v>120</v>
      </c>
      <c r="R268" s="4" t="s">
        <v>120</v>
      </c>
      <c r="S268" s="4" t="s">
        <v>3683</v>
      </c>
      <c r="T268" s="29">
        <v>9782409027611</v>
      </c>
      <c r="U268" s="4" t="s">
        <v>122</v>
      </c>
      <c r="V268" s="29">
        <v>9782409027604</v>
      </c>
      <c r="W268" s="4" t="s">
        <v>123</v>
      </c>
      <c r="X268" s="4" t="s">
        <v>124</v>
      </c>
      <c r="Y268" s="4" t="s">
        <v>112</v>
      </c>
      <c r="Z268" s="29">
        <v>2021</v>
      </c>
      <c r="AA268" s="4" t="s">
        <v>125</v>
      </c>
      <c r="AB268" s="4" t="s">
        <v>222</v>
      </c>
      <c r="AC268" s="4" t="s">
        <v>127</v>
      </c>
      <c r="AD268" s="4" t="s">
        <v>128</v>
      </c>
      <c r="AE268" s="4" t="s">
        <v>129</v>
      </c>
      <c r="AF268" s="4" t="s">
        <v>130</v>
      </c>
      <c r="AG268" s="4" t="s">
        <v>131</v>
      </c>
      <c r="AH268" s="4" t="s">
        <v>132</v>
      </c>
      <c r="AI268" s="4" t="s">
        <v>133</v>
      </c>
      <c r="AJ268" s="4" t="s">
        <v>134</v>
      </c>
      <c r="AK268" s="4" t="s">
        <v>135</v>
      </c>
      <c r="AL268" s="4" t="s">
        <v>136</v>
      </c>
      <c r="AM268" s="4" t="s">
        <v>137</v>
      </c>
      <c r="AN268" s="4" t="s">
        <v>138</v>
      </c>
      <c r="AO268" s="4" t="s">
        <v>139</v>
      </c>
      <c r="AP268" s="4" t="s">
        <v>116</v>
      </c>
      <c r="AQ268" s="4" t="s">
        <v>3684</v>
      </c>
      <c r="AR268" s="4" t="s">
        <v>76</v>
      </c>
      <c r="AS268" s="4" t="s">
        <v>639</v>
      </c>
      <c r="AT268" s="4" t="s">
        <v>1952</v>
      </c>
      <c r="AU268" s="4" t="s">
        <v>640</v>
      </c>
      <c r="AV268" s="4" t="s">
        <v>3685</v>
      </c>
      <c r="AW268" s="4" t="s">
        <v>3686</v>
      </c>
      <c r="AX268" s="4" t="s">
        <v>3687</v>
      </c>
      <c r="AY268" s="4" t="s">
        <v>116</v>
      </c>
      <c r="AZ268" s="4" t="s">
        <v>116</v>
      </c>
      <c r="BA268" s="4" t="s">
        <v>116</v>
      </c>
      <c r="BB268" s="4" t="s">
        <v>116</v>
      </c>
      <c r="BC268" s="4" t="s">
        <v>116</v>
      </c>
      <c r="BD268" s="4" t="s">
        <v>116</v>
      </c>
      <c r="BE268" s="4" t="s">
        <v>116</v>
      </c>
      <c r="BF268" s="4" t="s">
        <v>116</v>
      </c>
      <c r="BG268" s="4" t="s">
        <v>116</v>
      </c>
      <c r="BH268" s="4" t="s">
        <v>116</v>
      </c>
      <c r="BI268" s="4" t="s">
        <v>116</v>
      </c>
      <c r="BJ268" s="4" t="s">
        <v>116</v>
      </c>
      <c r="BK268" s="4" t="s">
        <v>116</v>
      </c>
      <c r="BL268" s="4" t="s">
        <v>116</v>
      </c>
      <c r="BM268" s="4" t="s">
        <v>116</v>
      </c>
      <c r="BN268" s="4" t="s">
        <v>116</v>
      </c>
      <c r="BO268" s="4" t="s">
        <v>116</v>
      </c>
      <c r="BP268" s="4" t="s">
        <v>116</v>
      </c>
      <c r="BQ268" s="4" t="s">
        <v>116</v>
      </c>
      <c r="BR268" s="4" t="s">
        <v>116</v>
      </c>
      <c r="BS268" s="4" t="s">
        <v>116</v>
      </c>
      <c r="BT268" s="4" t="s">
        <v>116</v>
      </c>
      <c r="BU268" s="4" t="s">
        <v>116</v>
      </c>
      <c r="BV268" s="4" t="s">
        <v>116</v>
      </c>
      <c r="BW268" s="4" t="s">
        <v>116</v>
      </c>
      <c r="BX268" s="4" t="s">
        <v>116</v>
      </c>
      <c r="BY268" s="4" t="s">
        <v>116</v>
      </c>
      <c r="BZ268" s="4" t="s">
        <v>116</v>
      </c>
      <c r="CA268" s="4" t="s">
        <v>116</v>
      </c>
    </row>
    <row r="269" spans="1:79" ht="20.100000000000001" customHeight="1" x14ac:dyDescent="0.2">
      <c r="A269" s="4" t="s">
        <v>3688</v>
      </c>
      <c r="B269" s="4" t="s">
        <v>112</v>
      </c>
      <c r="C269" s="29">
        <v>20250120</v>
      </c>
      <c r="D269" s="4" t="s">
        <v>3689</v>
      </c>
      <c r="E269" s="4" t="s">
        <v>3690</v>
      </c>
      <c r="F269" s="4" t="s">
        <v>3691</v>
      </c>
      <c r="G269" s="4" t="s">
        <v>116</v>
      </c>
      <c r="H269" s="4" t="s">
        <v>3692</v>
      </c>
      <c r="I269" s="4" t="s">
        <v>116</v>
      </c>
      <c r="J269" s="4" t="s">
        <v>116</v>
      </c>
      <c r="K269" s="4" t="s">
        <v>116</v>
      </c>
      <c r="L269" s="4" t="s">
        <v>116</v>
      </c>
      <c r="M269" s="5" t="s">
        <v>3693</v>
      </c>
      <c r="N269" s="5" t="s">
        <v>3694</v>
      </c>
      <c r="O269" s="4" t="s">
        <v>112</v>
      </c>
      <c r="P269" s="6" t="s">
        <v>120</v>
      </c>
      <c r="Q269" s="4" t="s">
        <v>120</v>
      </c>
      <c r="R269" s="4" t="s">
        <v>120</v>
      </c>
      <c r="S269" s="4" t="s">
        <v>3695</v>
      </c>
      <c r="T269" s="29">
        <v>9782409028724</v>
      </c>
      <c r="U269" s="4" t="s">
        <v>122</v>
      </c>
      <c r="V269" s="29">
        <v>9782409028717</v>
      </c>
      <c r="W269" s="4" t="s">
        <v>123</v>
      </c>
      <c r="X269" s="4" t="s">
        <v>124</v>
      </c>
      <c r="Y269" s="4" t="s">
        <v>112</v>
      </c>
      <c r="Z269" s="29">
        <v>2021</v>
      </c>
      <c r="AA269" s="4" t="s">
        <v>125</v>
      </c>
      <c r="AB269" s="4" t="s">
        <v>197</v>
      </c>
      <c r="AC269" s="4" t="s">
        <v>127</v>
      </c>
      <c r="AD269" s="4" t="s">
        <v>128</v>
      </c>
      <c r="AE269" s="4" t="s">
        <v>129</v>
      </c>
      <c r="AF269" s="4" t="s">
        <v>130</v>
      </c>
      <c r="AG269" s="4" t="s">
        <v>131</v>
      </c>
      <c r="AH269" s="4" t="s">
        <v>132</v>
      </c>
      <c r="AI269" s="4" t="s">
        <v>133</v>
      </c>
      <c r="AJ269" s="4" t="s">
        <v>134</v>
      </c>
      <c r="AK269" s="4" t="s">
        <v>135</v>
      </c>
      <c r="AL269" s="4" t="s">
        <v>136</v>
      </c>
      <c r="AM269" s="4" t="s">
        <v>137</v>
      </c>
      <c r="AN269" s="4" t="s">
        <v>138</v>
      </c>
      <c r="AO269" s="4" t="s">
        <v>139</v>
      </c>
      <c r="AP269" s="4" t="s">
        <v>116</v>
      </c>
      <c r="AQ269" s="4" t="s">
        <v>3696</v>
      </c>
      <c r="AR269" s="4" t="s">
        <v>76</v>
      </c>
      <c r="AS269" s="4" t="s">
        <v>3697</v>
      </c>
      <c r="AT269" s="4" t="s">
        <v>3698</v>
      </c>
      <c r="AU269" s="4" t="s">
        <v>3699</v>
      </c>
      <c r="AV269" s="4" t="s">
        <v>3700</v>
      </c>
      <c r="AW269" s="4" t="s">
        <v>3610</v>
      </c>
      <c r="AX269" s="4" t="s">
        <v>3701</v>
      </c>
      <c r="AY269" s="4" t="s">
        <v>3702</v>
      </c>
      <c r="AZ269" s="4" t="s">
        <v>3703</v>
      </c>
      <c r="BA269" s="4" t="s">
        <v>3612</v>
      </c>
      <c r="BB269" s="4" t="s">
        <v>1843</v>
      </c>
      <c r="BC269" s="4" t="s">
        <v>3704</v>
      </c>
      <c r="BD269" s="4" t="s">
        <v>3618</v>
      </c>
      <c r="BE269" s="4" t="s">
        <v>3705</v>
      </c>
      <c r="BF269" s="4" t="s">
        <v>116</v>
      </c>
      <c r="BG269" s="4" t="s">
        <v>116</v>
      </c>
      <c r="BH269" s="4" t="s">
        <v>116</v>
      </c>
      <c r="BI269" s="4" t="s">
        <v>116</v>
      </c>
      <c r="BJ269" s="4" t="s">
        <v>116</v>
      </c>
      <c r="BK269" s="4" t="s">
        <v>116</v>
      </c>
      <c r="BL269" s="4" t="s">
        <v>116</v>
      </c>
      <c r="BM269" s="4" t="s">
        <v>116</v>
      </c>
      <c r="BN269" s="4" t="s">
        <v>116</v>
      </c>
      <c r="BO269" s="4" t="s">
        <v>116</v>
      </c>
      <c r="BP269" s="4" t="s">
        <v>116</v>
      </c>
      <c r="BQ269" s="4" t="s">
        <v>116</v>
      </c>
      <c r="BR269" s="4" t="s">
        <v>116</v>
      </c>
      <c r="BS269" s="4" t="s">
        <v>116</v>
      </c>
      <c r="BT269" s="4" t="s">
        <v>116</v>
      </c>
      <c r="BU269" s="4" t="s">
        <v>116</v>
      </c>
      <c r="BV269" s="4" t="s">
        <v>116</v>
      </c>
      <c r="BW269" s="4" t="s">
        <v>116</v>
      </c>
      <c r="BX269" s="4" t="s">
        <v>116</v>
      </c>
      <c r="BY269" s="4" t="s">
        <v>116</v>
      </c>
      <c r="BZ269" s="4" t="s">
        <v>116</v>
      </c>
      <c r="CA269" s="4" t="s">
        <v>116</v>
      </c>
    </row>
    <row r="270" spans="1:79" ht="20.100000000000001" customHeight="1" x14ac:dyDescent="0.2">
      <c r="A270" s="4" t="s">
        <v>3706</v>
      </c>
      <c r="B270" s="4" t="s">
        <v>112</v>
      </c>
      <c r="C270" s="29">
        <v>20250120</v>
      </c>
      <c r="D270" s="4" t="s">
        <v>546</v>
      </c>
      <c r="E270" s="4" t="s">
        <v>3707</v>
      </c>
      <c r="F270" s="4" t="s">
        <v>548</v>
      </c>
      <c r="G270" s="4" t="s">
        <v>116</v>
      </c>
      <c r="H270" s="4" t="s">
        <v>549</v>
      </c>
      <c r="I270" s="4" t="s">
        <v>116</v>
      </c>
      <c r="J270" s="4" t="s">
        <v>116</v>
      </c>
      <c r="K270" s="4" t="s">
        <v>116</v>
      </c>
      <c r="L270" s="4" t="s">
        <v>116</v>
      </c>
      <c r="M270" s="5" t="s">
        <v>3693</v>
      </c>
      <c r="N270" s="5" t="s">
        <v>3708</v>
      </c>
      <c r="O270" s="4" t="s">
        <v>112</v>
      </c>
      <c r="P270" s="6" t="s">
        <v>120</v>
      </c>
      <c r="Q270" s="4" t="s">
        <v>120</v>
      </c>
      <c r="R270" s="4" t="s">
        <v>120</v>
      </c>
      <c r="S270" s="4" t="s">
        <v>3709</v>
      </c>
      <c r="T270" s="29">
        <v>9782409028656</v>
      </c>
      <c r="U270" s="4" t="s">
        <v>122</v>
      </c>
      <c r="V270" s="29">
        <v>9782409028649</v>
      </c>
      <c r="W270" s="4" t="s">
        <v>123</v>
      </c>
      <c r="X270" s="4" t="s">
        <v>124</v>
      </c>
      <c r="Y270" s="4" t="s">
        <v>112</v>
      </c>
      <c r="Z270" s="29">
        <v>2021</v>
      </c>
      <c r="AA270" s="4" t="s">
        <v>125</v>
      </c>
      <c r="AB270" s="4" t="s">
        <v>234</v>
      </c>
      <c r="AC270" s="4" t="s">
        <v>127</v>
      </c>
      <c r="AD270" s="4" t="s">
        <v>128</v>
      </c>
      <c r="AE270" s="4" t="s">
        <v>129</v>
      </c>
      <c r="AF270" s="4" t="s">
        <v>130</v>
      </c>
      <c r="AG270" s="4" t="s">
        <v>131</v>
      </c>
      <c r="AH270" s="4" t="s">
        <v>132</v>
      </c>
      <c r="AI270" s="4" t="s">
        <v>133</v>
      </c>
      <c r="AJ270" s="4" t="s">
        <v>134</v>
      </c>
      <c r="AK270" s="4" t="s">
        <v>135</v>
      </c>
      <c r="AL270" s="4" t="s">
        <v>136</v>
      </c>
      <c r="AM270" s="4" t="s">
        <v>137</v>
      </c>
      <c r="AN270" s="4" t="s">
        <v>138</v>
      </c>
      <c r="AO270" s="4" t="s">
        <v>139</v>
      </c>
      <c r="AP270" s="4" t="s">
        <v>116</v>
      </c>
      <c r="AQ270" s="4" t="s">
        <v>3710</v>
      </c>
      <c r="AR270" s="4" t="s">
        <v>76</v>
      </c>
      <c r="AS270" s="4" t="s">
        <v>926</v>
      </c>
      <c r="AT270" s="4" t="s">
        <v>1149</v>
      </c>
      <c r="AU270" s="4" t="s">
        <v>1150</v>
      </c>
      <c r="AV270" s="4" t="s">
        <v>558</v>
      </c>
      <c r="AW270" s="4" t="s">
        <v>1151</v>
      </c>
      <c r="AX270" s="4" t="s">
        <v>1152</v>
      </c>
      <c r="AY270" s="4" t="s">
        <v>1153</v>
      </c>
      <c r="AZ270" s="4" t="s">
        <v>1154</v>
      </c>
      <c r="BA270" s="4" t="s">
        <v>1155</v>
      </c>
      <c r="BB270" s="4" t="s">
        <v>116</v>
      </c>
      <c r="BC270" s="4" t="s">
        <v>116</v>
      </c>
      <c r="BD270" s="4" t="s">
        <v>116</v>
      </c>
      <c r="BE270" s="4" t="s">
        <v>116</v>
      </c>
      <c r="BF270" s="4" t="s">
        <v>116</v>
      </c>
      <c r="BG270" s="4" t="s">
        <v>116</v>
      </c>
      <c r="BH270" s="4" t="s">
        <v>116</v>
      </c>
      <c r="BI270" s="4" t="s">
        <v>116</v>
      </c>
      <c r="BJ270" s="4" t="s">
        <v>116</v>
      </c>
      <c r="BK270" s="4" t="s">
        <v>116</v>
      </c>
      <c r="BL270" s="4" t="s">
        <v>116</v>
      </c>
      <c r="BM270" s="4" t="s">
        <v>116</v>
      </c>
      <c r="BN270" s="4" t="s">
        <v>116</v>
      </c>
      <c r="BO270" s="4" t="s">
        <v>116</v>
      </c>
      <c r="BP270" s="4" t="s">
        <v>116</v>
      </c>
      <c r="BQ270" s="4" t="s">
        <v>116</v>
      </c>
      <c r="BR270" s="4" t="s">
        <v>116</v>
      </c>
      <c r="BS270" s="4" t="s">
        <v>116</v>
      </c>
      <c r="BT270" s="4" t="s">
        <v>116</v>
      </c>
      <c r="BU270" s="4" t="s">
        <v>116</v>
      </c>
      <c r="BV270" s="4" t="s">
        <v>116</v>
      </c>
      <c r="BW270" s="4" t="s">
        <v>116</v>
      </c>
      <c r="BX270" s="4" t="s">
        <v>116</v>
      </c>
      <c r="BY270" s="4" t="s">
        <v>116</v>
      </c>
      <c r="BZ270" s="4" t="s">
        <v>116</v>
      </c>
      <c r="CA270" s="4" t="s">
        <v>116</v>
      </c>
    </row>
    <row r="271" spans="1:79" ht="20.100000000000001" customHeight="1" x14ac:dyDescent="0.2">
      <c r="A271" s="4" t="s">
        <v>3711</v>
      </c>
      <c r="B271" s="4" t="s">
        <v>112</v>
      </c>
      <c r="C271" s="29">
        <v>20250120</v>
      </c>
      <c r="D271" s="4" t="s">
        <v>3712</v>
      </c>
      <c r="E271" s="4" t="s">
        <v>3713</v>
      </c>
      <c r="F271" s="4" t="s">
        <v>1295</v>
      </c>
      <c r="G271" s="4" t="s">
        <v>116</v>
      </c>
      <c r="H271" s="4" t="s">
        <v>1296</v>
      </c>
      <c r="I271" s="4" t="s">
        <v>1297</v>
      </c>
      <c r="J271" s="4" t="s">
        <v>116</v>
      </c>
      <c r="K271" s="4" t="s">
        <v>116</v>
      </c>
      <c r="L271" s="4" t="s">
        <v>116</v>
      </c>
      <c r="M271" s="5" t="s">
        <v>3714</v>
      </c>
      <c r="N271" s="5" t="s">
        <v>3715</v>
      </c>
      <c r="O271" s="4" t="s">
        <v>112</v>
      </c>
      <c r="P271" s="6" t="s">
        <v>120</v>
      </c>
      <c r="Q271" s="4" t="s">
        <v>120</v>
      </c>
      <c r="R271" s="4" t="s">
        <v>120</v>
      </c>
      <c r="S271" s="4" t="s">
        <v>3716</v>
      </c>
      <c r="T271" s="29">
        <v>9782409031359</v>
      </c>
      <c r="U271" s="4" t="s">
        <v>122</v>
      </c>
      <c r="V271" s="29">
        <v>9782409031342</v>
      </c>
      <c r="W271" s="4" t="s">
        <v>123</v>
      </c>
      <c r="X271" s="4" t="s">
        <v>124</v>
      </c>
      <c r="Y271" s="4" t="s">
        <v>112</v>
      </c>
      <c r="Z271" s="29">
        <v>2021</v>
      </c>
      <c r="AA271" s="4" t="s">
        <v>125</v>
      </c>
      <c r="AB271" s="4" t="s">
        <v>292</v>
      </c>
      <c r="AC271" s="4" t="s">
        <v>127</v>
      </c>
      <c r="AD271" s="4" t="s">
        <v>128</v>
      </c>
      <c r="AE271" s="4" t="s">
        <v>129</v>
      </c>
      <c r="AF271" s="4" t="s">
        <v>130</v>
      </c>
      <c r="AG271" s="4" t="s">
        <v>131</v>
      </c>
      <c r="AH271" s="4" t="s">
        <v>132</v>
      </c>
      <c r="AI271" s="4" t="s">
        <v>133</v>
      </c>
      <c r="AJ271" s="4" t="s">
        <v>134</v>
      </c>
      <c r="AK271" s="4" t="s">
        <v>135</v>
      </c>
      <c r="AL271" s="4" t="s">
        <v>136</v>
      </c>
      <c r="AM271" s="4" t="s">
        <v>137</v>
      </c>
      <c r="AN271" s="4" t="s">
        <v>138</v>
      </c>
      <c r="AO271" s="4" t="s">
        <v>139</v>
      </c>
      <c r="AP271" s="4" t="s">
        <v>116</v>
      </c>
      <c r="AQ271" s="4" t="s">
        <v>3717</v>
      </c>
      <c r="AR271" s="4" t="s">
        <v>76</v>
      </c>
      <c r="AS271" s="4" t="s">
        <v>3718</v>
      </c>
      <c r="AT271" s="4" t="s">
        <v>3719</v>
      </c>
      <c r="AU271" s="4" t="s">
        <v>3720</v>
      </c>
      <c r="AV271" s="4" t="s">
        <v>3721</v>
      </c>
      <c r="AW271" s="4" t="s">
        <v>2507</v>
      </c>
      <c r="AX271" s="4" t="s">
        <v>116</v>
      </c>
      <c r="AY271" s="4" t="s">
        <v>116</v>
      </c>
      <c r="AZ271" s="4" t="s">
        <v>116</v>
      </c>
      <c r="BA271" s="4" t="s">
        <v>116</v>
      </c>
      <c r="BB271" s="4" t="s">
        <v>116</v>
      </c>
      <c r="BC271" s="4" t="s">
        <v>116</v>
      </c>
      <c r="BD271" s="4" t="s">
        <v>116</v>
      </c>
      <c r="BE271" s="4" t="s">
        <v>116</v>
      </c>
      <c r="BF271" s="4" t="s">
        <v>116</v>
      </c>
      <c r="BG271" s="4" t="s">
        <v>116</v>
      </c>
      <c r="BH271" s="4" t="s">
        <v>116</v>
      </c>
      <c r="BI271" s="4" t="s">
        <v>116</v>
      </c>
      <c r="BJ271" s="4" t="s">
        <v>116</v>
      </c>
      <c r="BK271" s="4" t="s">
        <v>116</v>
      </c>
      <c r="BL271" s="4" t="s">
        <v>116</v>
      </c>
      <c r="BM271" s="4" t="s">
        <v>116</v>
      </c>
      <c r="BN271" s="4" t="s">
        <v>116</v>
      </c>
      <c r="BO271" s="4" t="s">
        <v>116</v>
      </c>
      <c r="BP271" s="4" t="s">
        <v>116</v>
      </c>
      <c r="BQ271" s="4" t="s">
        <v>116</v>
      </c>
      <c r="BR271" s="4" t="s">
        <v>116</v>
      </c>
      <c r="BS271" s="4" t="s">
        <v>116</v>
      </c>
      <c r="BT271" s="4" t="s">
        <v>116</v>
      </c>
      <c r="BU271" s="4" t="s">
        <v>116</v>
      </c>
      <c r="BV271" s="4" t="s">
        <v>116</v>
      </c>
      <c r="BW271" s="4" t="s">
        <v>116</v>
      </c>
      <c r="BX271" s="4" t="s">
        <v>116</v>
      </c>
      <c r="BY271" s="4" t="s">
        <v>116</v>
      </c>
      <c r="BZ271" s="4" t="s">
        <v>116</v>
      </c>
      <c r="CA271" s="4" t="s">
        <v>116</v>
      </c>
    </row>
    <row r="272" spans="1:79" ht="20.100000000000001" customHeight="1" x14ac:dyDescent="0.2">
      <c r="A272" s="4" t="s">
        <v>3722</v>
      </c>
      <c r="B272" s="4" t="s">
        <v>112</v>
      </c>
      <c r="C272" s="29">
        <v>20250120</v>
      </c>
      <c r="D272" s="4" t="s">
        <v>3723</v>
      </c>
      <c r="E272" s="4" t="s">
        <v>3724</v>
      </c>
      <c r="F272" s="4" t="s">
        <v>3725</v>
      </c>
      <c r="G272" s="4" t="s">
        <v>116</v>
      </c>
      <c r="H272" s="4" t="s">
        <v>389</v>
      </c>
      <c r="I272" s="4" t="s">
        <v>3726</v>
      </c>
      <c r="J272" s="4" t="s">
        <v>116</v>
      </c>
      <c r="K272" s="4" t="s">
        <v>116</v>
      </c>
      <c r="L272" s="4" t="s">
        <v>116</v>
      </c>
      <c r="M272" s="5" t="s">
        <v>3649</v>
      </c>
      <c r="N272" s="5" t="s">
        <v>3030</v>
      </c>
      <c r="O272" s="4" t="s">
        <v>112</v>
      </c>
      <c r="P272" s="6" t="s">
        <v>120</v>
      </c>
      <c r="Q272" s="4" t="s">
        <v>120</v>
      </c>
      <c r="R272" s="4" t="s">
        <v>120</v>
      </c>
      <c r="S272" s="4" t="s">
        <v>3727</v>
      </c>
      <c r="T272" s="29">
        <v>9782409032110</v>
      </c>
      <c r="U272" s="4" t="s">
        <v>122</v>
      </c>
      <c r="V272" s="29">
        <v>9782409032103</v>
      </c>
      <c r="W272" s="4" t="s">
        <v>123</v>
      </c>
      <c r="X272" s="4" t="s">
        <v>124</v>
      </c>
      <c r="Y272" s="4" t="s">
        <v>112</v>
      </c>
      <c r="Z272" s="29">
        <v>2021</v>
      </c>
      <c r="AA272" s="4" t="s">
        <v>125</v>
      </c>
      <c r="AB272" s="4" t="s">
        <v>393</v>
      </c>
      <c r="AC272" s="4" t="s">
        <v>127</v>
      </c>
      <c r="AD272" s="4" t="s">
        <v>128</v>
      </c>
      <c r="AE272" s="4" t="s">
        <v>129</v>
      </c>
      <c r="AF272" s="4" t="s">
        <v>130</v>
      </c>
      <c r="AG272" s="4" t="s">
        <v>131</v>
      </c>
      <c r="AH272" s="4" t="s">
        <v>132</v>
      </c>
      <c r="AI272" s="4" t="s">
        <v>133</v>
      </c>
      <c r="AJ272" s="4" t="s">
        <v>134</v>
      </c>
      <c r="AK272" s="4" t="s">
        <v>135</v>
      </c>
      <c r="AL272" s="4" t="s">
        <v>136</v>
      </c>
      <c r="AM272" s="4" t="s">
        <v>137</v>
      </c>
      <c r="AN272" s="4" t="s">
        <v>138</v>
      </c>
      <c r="AO272" s="4" t="s">
        <v>139</v>
      </c>
      <c r="AP272" s="4" t="s">
        <v>116</v>
      </c>
      <c r="AQ272" s="4" t="s">
        <v>3728</v>
      </c>
      <c r="AR272" s="4" t="s">
        <v>76</v>
      </c>
      <c r="AS272" s="4" t="s">
        <v>3729</v>
      </c>
      <c r="AT272" s="4" t="s">
        <v>3730</v>
      </c>
      <c r="AU272" s="4" t="s">
        <v>2760</v>
      </c>
      <c r="AV272" s="4" t="s">
        <v>3731</v>
      </c>
      <c r="AW272" s="4" t="s">
        <v>3732</v>
      </c>
      <c r="AX272" s="4" t="s">
        <v>3733</v>
      </c>
      <c r="AY272" s="4" t="s">
        <v>116</v>
      </c>
      <c r="AZ272" s="4" t="s">
        <v>116</v>
      </c>
      <c r="BA272" s="4" t="s">
        <v>116</v>
      </c>
      <c r="BB272" s="4" t="s">
        <v>116</v>
      </c>
      <c r="BC272" s="4" t="s">
        <v>116</v>
      </c>
      <c r="BD272" s="4" t="s">
        <v>116</v>
      </c>
      <c r="BE272" s="4" t="s">
        <v>116</v>
      </c>
      <c r="BF272" s="4" t="s">
        <v>116</v>
      </c>
      <c r="BG272" s="4" t="s">
        <v>116</v>
      </c>
      <c r="BH272" s="4" t="s">
        <v>116</v>
      </c>
      <c r="BI272" s="4" t="s">
        <v>116</v>
      </c>
      <c r="BJ272" s="4" t="s">
        <v>116</v>
      </c>
      <c r="BK272" s="4" t="s">
        <v>116</v>
      </c>
      <c r="BL272" s="4" t="s">
        <v>116</v>
      </c>
      <c r="BM272" s="4" t="s">
        <v>116</v>
      </c>
      <c r="BN272" s="4" t="s">
        <v>116</v>
      </c>
      <c r="BO272" s="4" t="s">
        <v>116</v>
      </c>
      <c r="BP272" s="4" t="s">
        <v>116</v>
      </c>
      <c r="BQ272" s="4" t="s">
        <v>116</v>
      </c>
      <c r="BR272" s="4" t="s">
        <v>116</v>
      </c>
      <c r="BS272" s="4" t="s">
        <v>116</v>
      </c>
      <c r="BT272" s="4" t="s">
        <v>116</v>
      </c>
      <c r="BU272" s="4" t="s">
        <v>116</v>
      </c>
      <c r="BV272" s="4" t="s">
        <v>116</v>
      </c>
      <c r="BW272" s="4" t="s">
        <v>116</v>
      </c>
      <c r="BX272" s="4" t="s">
        <v>116</v>
      </c>
      <c r="BY272" s="4" t="s">
        <v>116</v>
      </c>
      <c r="BZ272" s="4" t="s">
        <v>116</v>
      </c>
      <c r="CA272" s="4" t="s">
        <v>116</v>
      </c>
    </row>
    <row r="273" spans="1:79" ht="20.100000000000001" customHeight="1" x14ac:dyDescent="0.2">
      <c r="A273" s="4" t="s">
        <v>3734</v>
      </c>
      <c r="B273" s="4" t="s">
        <v>112</v>
      </c>
      <c r="C273" s="29">
        <v>20250120</v>
      </c>
      <c r="D273" s="4" t="s">
        <v>1059</v>
      </c>
      <c r="E273" s="4" t="s">
        <v>3735</v>
      </c>
      <c r="F273" s="4" t="s">
        <v>3736</v>
      </c>
      <c r="G273" s="4" t="s">
        <v>116</v>
      </c>
      <c r="H273" s="4" t="s">
        <v>3737</v>
      </c>
      <c r="I273" s="4" t="s">
        <v>116</v>
      </c>
      <c r="J273" s="4" t="s">
        <v>116</v>
      </c>
      <c r="K273" s="4" t="s">
        <v>116</v>
      </c>
      <c r="L273" s="4" t="s">
        <v>116</v>
      </c>
      <c r="M273" s="5" t="s">
        <v>3649</v>
      </c>
      <c r="N273" s="5" t="s">
        <v>3738</v>
      </c>
      <c r="O273" s="4" t="s">
        <v>112</v>
      </c>
      <c r="P273" s="6" t="s">
        <v>120</v>
      </c>
      <c r="Q273" s="4" t="s">
        <v>120</v>
      </c>
      <c r="R273" s="4" t="s">
        <v>120</v>
      </c>
      <c r="S273" s="4" t="s">
        <v>3739</v>
      </c>
      <c r="T273" s="29">
        <v>9782409032462</v>
      </c>
      <c r="U273" s="4" t="s">
        <v>122</v>
      </c>
      <c r="V273" s="29">
        <v>9782409032455</v>
      </c>
      <c r="W273" s="4" t="s">
        <v>123</v>
      </c>
      <c r="X273" s="4" t="s">
        <v>124</v>
      </c>
      <c r="Y273" s="4" t="s">
        <v>112</v>
      </c>
      <c r="Z273" s="29">
        <v>2021</v>
      </c>
      <c r="AA273" s="4" t="s">
        <v>125</v>
      </c>
      <c r="AB273" s="4" t="s">
        <v>880</v>
      </c>
      <c r="AC273" s="4" t="s">
        <v>127</v>
      </c>
      <c r="AD273" s="4" t="s">
        <v>128</v>
      </c>
      <c r="AE273" s="4" t="s">
        <v>129</v>
      </c>
      <c r="AF273" s="4" t="s">
        <v>130</v>
      </c>
      <c r="AG273" s="4" t="s">
        <v>131</v>
      </c>
      <c r="AH273" s="4" t="s">
        <v>132</v>
      </c>
      <c r="AI273" s="4" t="s">
        <v>133</v>
      </c>
      <c r="AJ273" s="4" t="s">
        <v>134</v>
      </c>
      <c r="AK273" s="4" t="s">
        <v>135</v>
      </c>
      <c r="AL273" s="4" t="s">
        <v>136</v>
      </c>
      <c r="AM273" s="4" t="s">
        <v>137</v>
      </c>
      <c r="AN273" s="4" t="s">
        <v>138</v>
      </c>
      <c r="AO273" s="4" t="s">
        <v>139</v>
      </c>
      <c r="AP273" s="4" t="s">
        <v>116</v>
      </c>
      <c r="AQ273" s="4" t="s">
        <v>3740</v>
      </c>
      <c r="AR273" s="4" t="s">
        <v>76</v>
      </c>
      <c r="AS273" s="4" t="s">
        <v>3741</v>
      </c>
      <c r="AT273" s="4" t="s">
        <v>3742</v>
      </c>
      <c r="AU273" s="4" t="s">
        <v>3743</v>
      </c>
      <c r="AV273" s="4" t="s">
        <v>3744</v>
      </c>
      <c r="AW273" s="4" t="s">
        <v>1529</v>
      </c>
      <c r="AX273" s="4" t="s">
        <v>3745</v>
      </c>
      <c r="AY273" s="4" t="s">
        <v>3746</v>
      </c>
      <c r="AZ273" s="4" t="s">
        <v>3747</v>
      </c>
      <c r="BA273" s="4" t="s">
        <v>2403</v>
      </c>
      <c r="BB273" s="4" t="s">
        <v>116</v>
      </c>
      <c r="BC273" s="4" t="s">
        <v>116</v>
      </c>
      <c r="BD273" s="4" t="s">
        <v>116</v>
      </c>
      <c r="BE273" s="4" t="s">
        <v>116</v>
      </c>
      <c r="BF273" s="4" t="s">
        <v>116</v>
      </c>
      <c r="BG273" s="4" t="s">
        <v>116</v>
      </c>
      <c r="BH273" s="4" t="s">
        <v>116</v>
      </c>
      <c r="BI273" s="4" t="s">
        <v>116</v>
      </c>
      <c r="BJ273" s="4" t="s">
        <v>116</v>
      </c>
      <c r="BK273" s="4" t="s">
        <v>116</v>
      </c>
      <c r="BL273" s="4" t="s">
        <v>116</v>
      </c>
      <c r="BM273" s="4" t="s">
        <v>116</v>
      </c>
      <c r="BN273" s="4" t="s">
        <v>116</v>
      </c>
      <c r="BO273" s="4" t="s">
        <v>116</v>
      </c>
      <c r="BP273" s="4" t="s">
        <v>116</v>
      </c>
      <c r="BQ273" s="4" t="s">
        <v>116</v>
      </c>
      <c r="BR273" s="4" t="s">
        <v>116</v>
      </c>
      <c r="BS273" s="4" t="s">
        <v>116</v>
      </c>
      <c r="BT273" s="4" t="s">
        <v>116</v>
      </c>
      <c r="BU273" s="4" t="s">
        <v>116</v>
      </c>
      <c r="BV273" s="4" t="s">
        <v>116</v>
      </c>
      <c r="BW273" s="4" t="s">
        <v>116</v>
      </c>
      <c r="BX273" s="4" t="s">
        <v>116</v>
      </c>
      <c r="BY273" s="4" t="s">
        <v>116</v>
      </c>
      <c r="BZ273" s="4" t="s">
        <v>116</v>
      </c>
      <c r="CA273" s="4" t="s">
        <v>116</v>
      </c>
    </row>
    <row r="274" spans="1:79" ht="20.100000000000001" customHeight="1" x14ac:dyDescent="0.2">
      <c r="A274" s="4" t="s">
        <v>3748</v>
      </c>
      <c r="B274" s="4" t="s">
        <v>112</v>
      </c>
      <c r="C274" s="29">
        <v>20250120</v>
      </c>
      <c r="D274" s="4" t="s">
        <v>3749</v>
      </c>
      <c r="E274" s="4" t="s">
        <v>3750</v>
      </c>
      <c r="F274" s="4" t="s">
        <v>2313</v>
      </c>
      <c r="G274" s="4" t="s">
        <v>116</v>
      </c>
      <c r="H274" s="4" t="s">
        <v>2314</v>
      </c>
      <c r="I274" s="4" t="s">
        <v>116</v>
      </c>
      <c r="J274" s="4" t="s">
        <v>116</v>
      </c>
      <c r="K274" s="4" t="s">
        <v>116</v>
      </c>
      <c r="L274" s="4" t="s">
        <v>116</v>
      </c>
      <c r="M274" s="5" t="s">
        <v>3472</v>
      </c>
      <c r="N274" s="5" t="s">
        <v>3751</v>
      </c>
      <c r="O274" s="4" t="s">
        <v>112</v>
      </c>
      <c r="P274" s="6" t="s">
        <v>120</v>
      </c>
      <c r="Q274" s="4" t="s">
        <v>120</v>
      </c>
      <c r="R274" s="4" t="s">
        <v>120</v>
      </c>
      <c r="S274" s="4" t="s">
        <v>3752</v>
      </c>
      <c r="T274" s="29">
        <v>9782409027659</v>
      </c>
      <c r="U274" s="4" t="s">
        <v>122</v>
      </c>
      <c r="V274" s="29">
        <v>9782409027642</v>
      </c>
      <c r="W274" s="4" t="s">
        <v>123</v>
      </c>
      <c r="X274" s="4" t="s">
        <v>124</v>
      </c>
      <c r="Y274" s="4" t="s">
        <v>112</v>
      </c>
      <c r="Z274" s="29">
        <v>2021</v>
      </c>
      <c r="AA274" s="4" t="s">
        <v>125</v>
      </c>
      <c r="AB274" s="4" t="s">
        <v>149</v>
      </c>
      <c r="AC274" s="4" t="s">
        <v>127</v>
      </c>
      <c r="AD274" s="4" t="s">
        <v>128</v>
      </c>
      <c r="AE274" s="4" t="s">
        <v>129</v>
      </c>
      <c r="AF274" s="4" t="s">
        <v>130</v>
      </c>
      <c r="AG274" s="4" t="s">
        <v>131</v>
      </c>
      <c r="AH274" s="4" t="s">
        <v>132</v>
      </c>
      <c r="AI274" s="4" t="s">
        <v>133</v>
      </c>
      <c r="AJ274" s="4" t="s">
        <v>134</v>
      </c>
      <c r="AK274" s="4" t="s">
        <v>135</v>
      </c>
      <c r="AL274" s="4" t="s">
        <v>136</v>
      </c>
      <c r="AM274" s="4" t="s">
        <v>137</v>
      </c>
      <c r="AN274" s="4" t="s">
        <v>138</v>
      </c>
      <c r="AO274" s="4" t="s">
        <v>139</v>
      </c>
      <c r="AP274" s="4" t="s">
        <v>116</v>
      </c>
      <c r="AQ274" s="4" t="s">
        <v>3753</v>
      </c>
      <c r="AR274" s="4" t="s">
        <v>76</v>
      </c>
      <c r="AS274" s="4" t="s">
        <v>3754</v>
      </c>
      <c r="AT274" s="4" t="s">
        <v>3755</v>
      </c>
      <c r="AU274" s="4" t="s">
        <v>3756</v>
      </c>
      <c r="AV274" s="4" t="s">
        <v>3757</v>
      </c>
      <c r="AW274" s="4" t="s">
        <v>3758</v>
      </c>
      <c r="AX274" s="4" t="s">
        <v>3759</v>
      </c>
      <c r="AY274" s="4" t="s">
        <v>3760</v>
      </c>
      <c r="AZ274" s="4" t="s">
        <v>116</v>
      </c>
      <c r="BA274" s="4" t="s">
        <v>116</v>
      </c>
      <c r="BB274" s="4" t="s">
        <v>116</v>
      </c>
      <c r="BC274" s="4" t="s">
        <v>116</v>
      </c>
      <c r="BD274" s="4" t="s">
        <v>116</v>
      </c>
      <c r="BE274" s="4" t="s">
        <v>116</v>
      </c>
      <c r="BF274" s="4" t="s">
        <v>116</v>
      </c>
      <c r="BG274" s="4" t="s">
        <v>116</v>
      </c>
      <c r="BH274" s="4" t="s">
        <v>116</v>
      </c>
      <c r="BI274" s="4" t="s">
        <v>116</v>
      </c>
      <c r="BJ274" s="4" t="s">
        <v>116</v>
      </c>
      <c r="BK274" s="4" t="s">
        <v>116</v>
      </c>
      <c r="BL274" s="4" t="s">
        <v>116</v>
      </c>
      <c r="BM274" s="4" t="s">
        <v>116</v>
      </c>
      <c r="BN274" s="4" t="s">
        <v>116</v>
      </c>
      <c r="BO274" s="4" t="s">
        <v>116</v>
      </c>
      <c r="BP274" s="4" t="s">
        <v>116</v>
      </c>
      <c r="BQ274" s="4" t="s">
        <v>116</v>
      </c>
      <c r="BR274" s="4" t="s">
        <v>116</v>
      </c>
      <c r="BS274" s="4" t="s">
        <v>116</v>
      </c>
      <c r="BT274" s="4" t="s">
        <v>116</v>
      </c>
      <c r="BU274" s="4" t="s">
        <v>116</v>
      </c>
      <c r="BV274" s="4" t="s">
        <v>116</v>
      </c>
      <c r="BW274" s="4" t="s">
        <v>116</v>
      </c>
      <c r="BX274" s="4" t="s">
        <v>116</v>
      </c>
      <c r="BY274" s="4" t="s">
        <v>116</v>
      </c>
      <c r="BZ274" s="4" t="s">
        <v>116</v>
      </c>
      <c r="CA274" s="4" t="s">
        <v>116</v>
      </c>
    </row>
    <row r="275" spans="1:79" ht="20.100000000000001" customHeight="1" x14ac:dyDescent="0.2">
      <c r="A275" s="4" t="s">
        <v>3761</v>
      </c>
      <c r="B275" s="4" t="s">
        <v>112</v>
      </c>
      <c r="C275" s="29">
        <v>20250120</v>
      </c>
      <c r="D275" s="4" t="s">
        <v>3762</v>
      </c>
      <c r="E275" s="4" t="s">
        <v>3763</v>
      </c>
      <c r="F275" s="4" t="s">
        <v>828</v>
      </c>
      <c r="G275" s="4" t="s">
        <v>116</v>
      </c>
      <c r="H275" s="4" t="s">
        <v>829</v>
      </c>
      <c r="I275" s="4" t="s">
        <v>116</v>
      </c>
      <c r="J275" s="4" t="s">
        <v>116</v>
      </c>
      <c r="K275" s="4" t="s">
        <v>116</v>
      </c>
      <c r="L275" s="4" t="s">
        <v>116</v>
      </c>
      <c r="M275" s="5" t="s">
        <v>3455</v>
      </c>
      <c r="N275" s="5" t="s">
        <v>472</v>
      </c>
      <c r="O275" s="4" t="s">
        <v>112</v>
      </c>
      <c r="P275" s="6" t="s">
        <v>120</v>
      </c>
      <c r="Q275" s="4" t="s">
        <v>120</v>
      </c>
      <c r="R275" s="4" t="s">
        <v>120</v>
      </c>
      <c r="S275" s="4" t="s">
        <v>3764</v>
      </c>
      <c r="T275" s="29">
        <v>9782409031922</v>
      </c>
      <c r="U275" s="4" t="s">
        <v>122</v>
      </c>
      <c r="V275" s="29">
        <v>9782409031915</v>
      </c>
      <c r="W275" s="4" t="s">
        <v>123</v>
      </c>
      <c r="X275" s="4" t="s">
        <v>124</v>
      </c>
      <c r="Y275" s="4" t="s">
        <v>112</v>
      </c>
      <c r="Z275" s="29">
        <v>2021</v>
      </c>
      <c r="AA275" s="4" t="s">
        <v>125</v>
      </c>
      <c r="AB275" s="4" t="s">
        <v>172</v>
      </c>
      <c r="AC275" s="4" t="s">
        <v>127</v>
      </c>
      <c r="AD275" s="4" t="s">
        <v>128</v>
      </c>
      <c r="AE275" s="4" t="s">
        <v>129</v>
      </c>
      <c r="AF275" s="4" t="s">
        <v>130</v>
      </c>
      <c r="AG275" s="4" t="s">
        <v>131</v>
      </c>
      <c r="AH275" s="4" t="s">
        <v>132</v>
      </c>
      <c r="AI275" s="4" t="s">
        <v>133</v>
      </c>
      <c r="AJ275" s="4" t="s">
        <v>134</v>
      </c>
      <c r="AK275" s="4" t="s">
        <v>135</v>
      </c>
      <c r="AL275" s="4" t="s">
        <v>136</v>
      </c>
      <c r="AM275" s="4" t="s">
        <v>137</v>
      </c>
      <c r="AN275" s="4" t="s">
        <v>138</v>
      </c>
      <c r="AO275" s="4" t="s">
        <v>139</v>
      </c>
      <c r="AP275" s="4" t="s">
        <v>116</v>
      </c>
      <c r="AQ275" s="4" t="s">
        <v>3765</v>
      </c>
      <c r="AR275" s="4" t="s">
        <v>76</v>
      </c>
      <c r="AS275" s="4" t="s">
        <v>3766</v>
      </c>
      <c r="AT275" s="4" t="s">
        <v>3654</v>
      </c>
      <c r="AU275" s="4" t="s">
        <v>2934</v>
      </c>
      <c r="AV275" s="4" t="s">
        <v>597</v>
      </c>
      <c r="AW275" s="4" t="s">
        <v>1704</v>
      </c>
      <c r="AX275" s="4" t="s">
        <v>3767</v>
      </c>
      <c r="AY275" s="4" t="s">
        <v>3768</v>
      </c>
      <c r="AZ275" s="4" t="s">
        <v>3769</v>
      </c>
      <c r="BA275" s="4" t="s">
        <v>3770</v>
      </c>
      <c r="BB275" s="4" t="s">
        <v>1395</v>
      </c>
      <c r="BC275" s="4" t="s">
        <v>3771</v>
      </c>
      <c r="BD275" s="4" t="s">
        <v>3772</v>
      </c>
      <c r="BE275" s="4" t="s">
        <v>116</v>
      </c>
      <c r="BF275" s="4" t="s">
        <v>116</v>
      </c>
      <c r="BG275" s="4" t="s">
        <v>116</v>
      </c>
      <c r="BH275" s="4" t="s">
        <v>116</v>
      </c>
      <c r="BI275" s="4" t="s">
        <v>116</v>
      </c>
      <c r="BJ275" s="4" t="s">
        <v>116</v>
      </c>
      <c r="BK275" s="4" t="s">
        <v>116</v>
      </c>
      <c r="BL275" s="4" t="s">
        <v>116</v>
      </c>
      <c r="BM275" s="4" t="s">
        <v>116</v>
      </c>
      <c r="BN275" s="4" t="s">
        <v>116</v>
      </c>
      <c r="BO275" s="4" t="s">
        <v>116</v>
      </c>
      <c r="BP275" s="4" t="s">
        <v>116</v>
      </c>
      <c r="BQ275" s="4" t="s">
        <v>116</v>
      </c>
      <c r="BR275" s="4" t="s">
        <v>116</v>
      </c>
      <c r="BS275" s="4" t="s">
        <v>116</v>
      </c>
      <c r="BT275" s="4" t="s">
        <v>116</v>
      </c>
      <c r="BU275" s="4" t="s">
        <v>116</v>
      </c>
      <c r="BV275" s="4" t="s">
        <v>116</v>
      </c>
      <c r="BW275" s="4" t="s">
        <v>116</v>
      </c>
      <c r="BX275" s="4" t="s">
        <v>116</v>
      </c>
      <c r="BY275" s="4" t="s">
        <v>116</v>
      </c>
      <c r="BZ275" s="4" t="s">
        <v>116</v>
      </c>
      <c r="CA275" s="4" t="s">
        <v>116</v>
      </c>
    </row>
    <row r="276" spans="1:79" ht="20.100000000000001" customHeight="1" x14ac:dyDescent="0.2">
      <c r="A276" s="4" t="s">
        <v>3773</v>
      </c>
      <c r="B276" s="4" t="s">
        <v>112</v>
      </c>
      <c r="C276" s="29">
        <v>20250120</v>
      </c>
      <c r="D276" s="4" t="s">
        <v>3774</v>
      </c>
      <c r="E276" s="4" t="s">
        <v>3775</v>
      </c>
      <c r="F276" s="4" t="s">
        <v>3776</v>
      </c>
      <c r="G276" s="4" t="s">
        <v>116</v>
      </c>
      <c r="H276" s="4" t="s">
        <v>3777</v>
      </c>
      <c r="I276" s="4" t="s">
        <v>116</v>
      </c>
      <c r="J276" s="4" t="s">
        <v>116</v>
      </c>
      <c r="K276" s="4" t="s">
        <v>116</v>
      </c>
      <c r="L276" s="4" t="s">
        <v>116</v>
      </c>
      <c r="M276" s="5" t="s">
        <v>3649</v>
      </c>
      <c r="N276" s="5" t="s">
        <v>2688</v>
      </c>
      <c r="O276" s="4" t="s">
        <v>112</v>
      </c>
      <c r="P276" s="6" t="s">
        <v>120</v>
      </c>
      <c r="Q276" s="4" t="s">
        <v>120</v>
      </c>
      <c r="R276" s="4" t="s">
        <v>120</v>
      </c>
      <c r="S276" s="4" t="s">
        <v>3778</v>
      </c>
      <c r="T276" s="29">
        <v>9782409032387</v>
      </c>
      <c r="U276" s="4" t="s">
        <v>122</v>
      </c>
      <c r="V276" s="29">
        <v>9782409032370</v>
      </c>
      <c r="W276" s="4" t="s">
        <v>123</v>
      </c>
      <c r="X276" s="4" t="s">
        <v>124</v>
      </c>
      <c r="Y276" s="4" t="s">
        <v>112</v>
      </c>
      <c r="Z276" s="29">
        <v>2021</v>
      </c>
      <c r="AA276" s="4" t="s">
        <v>125</v>
      </c>
      <c r="AB276" s="4" t="s">
        <v>149</v>
      </c>
      <c r="AC276" s="4" t="s">
        <v>127</v>
      </c>
      <c r="AD276" s="4" t="s">
        <v>128</v>
      </c>
      <c r="AE276" s="4" t="s">
        <v>129</v>
      </c>
      <c r="AF276" s="4" t="s">
        <v>130</v>
      </c>
      <c r="AG276" s="4" t="s">
        <v>131</v>
      </c>
      <c r="AH276" s="4" t="s">
        <v>132</v>
      </c>
      <c r="AI276" s="4" t="s">
        <v>133</v>
      </c>
      <c r="AJ276" s="4" t="s">
        <v>134</v>
      </c>
      <c r="AK276" s="4" t="s">
        <v>135</v>
      </c>
      <c r="AL276" s="4" t="s">
        <v>136</v>
      </c>
      <c r="AM276" s="4" t="s">
        <v>137</v>
      </c>
      <c r="AN276" s="4" t="s">
        <v>138</v>
      </c>
      <c r="AO276" s="4" t="s">
        <v>139</v>
      </c>
      <c r="AP276" s="4" t="s">
        <v>116</v>
      </c>
      <c r="AQ276" s="4" t="s">
        <v>3779</v>
      </c>
      <c r="AR276" s="4" t="s">
        <v>76</v>
      </c>
      <c r="AS276" s="4" t="s">
        <v>3780</v>
      </c>
      <c r="AT276" s="4" t="s">
        <v>3781</v>
      </c>
      <c r="AU276" s="4" t="s">
        <v>3782</v>
      </c>
      <c r="AV276" s="4" t="s">
        <v>3783</v>
      </c>
      <c r="AW276" s="4" t="s">
        <v>3784</v>
      </c>
      <c r="AX276" s="4" t="s">
        <v>116</v>
      </c>
      <c r="AY276" s="4" t="s">
        <v>116</v>
      </c>
      <c r="AZ276" s="4" t="s">
        <v>116</v>
      </c>
      <c r="BA276" s="4" t="s">
        <v>116</v>
      </c>
      <c r="BB276" s="4" t="s">
        <v>116</v>
      </c>
      <c r="BC276" s="4" t="s">
        <v>116</v>
      </c>
      <c r="BD276" s="4" t="s">
        <v>116</v>
      </c>
      <c r="BE276" s="4" t="s">
        <v>116</v>
      </c>
      <c r="BF276" s="4" t="s">
        <v>116</v>
      </c>
      <c r="BG276" s="4" t="s">
        <v>116</v>
      </c>
      <c r="BH276" s="4" t="s">
        <v>116</v>
      </c>
      <c r="BI276" s="4" t="s">
        <v>116</v>
      </c>
      <c r="BJ276" s="4" t="s">
        <v>116</v>
      </c>
      <c r="BK276" s="4" t="s">
        <v>116</v>
      </c>
      <c r="BL276" s="4" t="s">
        <v>116</v>
      </c>
      <c r="BM276" s="4" t="s">
        <v>116</v>
      </c>
      <c r="BN276" s="4" t="s">
        <v>116</v>
      </c>
      <c r="BO276" s="4" t="s">
        <v>116</v>
      </c>
      <c r="BP276" s="4" t="s">
        <v>116</v>
      </c>
      <c r="BQ276" s="4" t="s">
        <v>116</v>
      </c>
      <c r="BR276" s="4" t="s">
        <v>116</v>
      </c>
      <c r="BS276" s="4" t="s">
        <v>116</v>
      </c>
      <c r="BT276" s="4" t="s">
        <v>116</v>
      </c>
      <c r="BU276" s="4" t="s">
        <v>116</v>
      </c>
      <c r="BV276" s="4" t="s">
        <v>116</v>
      </c>
      <c r="BW276" s="4" t="s">
        <v>116</v>
      </c>
      <c r="BX276" s="4" t="s">
        <v>116</v>
      </c>
      <c r="BY276" s="4" t="s">
        <v>116</v>
      </c>
      <c r="BZ276" s="4" t="s">
        <v>116</v>
      </c>
      <c r="CA276" s="4" t="s">
        <v>116</v>
      </c>
    </row>
    <row r="277" spans="1:79" ht="20.100000000000001" customHeight="1" x14ac:dyDescent="0.2">
      <c r="A277" s="4" t="s">
        <v>3785</v>
      </c>
      <c r="B277" s="4" t="s">
        <v>112</v>
      </c>
      <c r="C277" s="29">
        <v>20250120</v>
      </c>
      <c r="D277" s="4" t="s">
        <v>3786</v>
      </c>
      <c r="E277" s="4" t="s">
        <v>3787</v>
      </c>
      <c r="F277" s="4" t="s">
        <v>2272</v>
      </c>
      <c r="G277" s="4" t="s">
        <v>116</v>
      </c>
      <c r="H277" s="4" t="s">
        <v>2273</v>
      </c>
      <c r="I277" s="4" t="s">
        <v>116</v>
      </c>
      <c r="J277" s="4" t="s">
        <v>116</v>
      </c>
      <c r="K277" s="4" t="s">
        <v>116</v>
      </c>
      <c r="L277" s="4" t="s">
        <v>116</v>
      </c>
      <c r="M277" s="5" t="s">
        <v>3635</v>
      </c>
      <c r="N277" s="5" t="s">
        <v>3788</v>
      </c>
      <c r="O277" s="4" t="s">
        <v>112</v>
      </c>
      <c r="P277" s="6" t="s">
        <v>120</v>
      </c>
      <c r="Q277" s="4" t="s">
        <v>120</v>
      </c>
      <c r="R277" s="4" t="s">
        <v>120</v>
      </c>
      <c r="S277" s="4" t="s">
        <v>3789</v>
      </c>
      <c r="T277" s="29">
        <v>9782409031021</v>
      </c>
      <c r="U277" s="4" t="s">
        <v>122</v>
      </c>
      <c r="V277" s="29">
        <v>9782409031014</v>
      </c>
      <c r="W277" s="4" t="s">
        <v>123</v>
      </c>
      <c r="X277" s="4" t="s">
        <v>124</v>
      </c>
      <c r="Y277" s="4" t="s">
        <v>112</v>
      </c>
      <c r="Z277" s="29">
        <v>2021</v>
      </c>
      <c r="AA277" s="4" t="s">
        <v>125</v>
      </c>
      <c r="AB277" s="4" t="s">
        <v>222</v>
      </c>
      <c r="AC277" s="4" t="s">
        <v>127</v>
      </c>
      <c r="AD277" s="4" t="s">
        <v>128</v>
      </c>
      <c r="AE277" s="4" t="s">
        <v>129</v>
      </c>
      <c r="AF277" s="4" t="s">
        <v>130</v>
      </c>
      <c r="AG277" s="4" t="s">
        <v>131</v>
      </c>
      <c r="AH277" s="4" t="s">
        <v>132</v>
      </c>
      <c r="AI277" s="4" t="s">
        <v>133</v>
      </c>
      <c r="AJ277" s="4" t="s">
        <v>134</v>
      </c>
      <c r="AK277" s="4" t="s">
        <v>135</v>
      </c>
      <c r="AL277" s="4" t="s">
        <v>136</v>
      </c>
      <c r="AM277" s="4" t="s">
        <v>137</v>
      </c>
      <c r="AN277" s="4" t="s">
        <v>138</v>
      </c>
      <c r="AO277" s="4" t="s">
        <v>139</v>
      </c>
      <c r="AP277" s="4" t="s">
        <v>116</v>
      </c>
      <c r="AQ277" s="4" t="s">
        <v>3790</v>
      </c>
      <c r="AR277" s="4" t="s">
        <v>76</v>
      </c>
      <c r="AS277" s="4" t="s">
        <v>639</v>
      </c>
      <c r="AT277" s="4" t="s">
        <v>1953</v>
      </c>
      <c r="AU277" s="4" t="s">
        <v>3791</v>
      </c>
      <c r="AV277" s="4" t="s">
        <v>2277</v>
      </c>
      <c r="AW277" s="4" t="s">
        <v>2711</v>
      </c>
      <c r="AX277" s="4" t="s">
        <v>3792</v>
      </c>
      <c r="AY277" s="4" t="s">
        <v>3793</v>
      </c>
      <c r="AZ277" s="4" t="s">
        <v>116</v>
      </c>
      <c r="BA277" s="4" t="s">
        <v>116</v>
      </c>
      <c r="BB277" s="4" t="s">
        <v>116</v>
      </c>
      <c r="BC277" s="4" t="s">
        <v>116</v>
      </c>
      <c r="BD277" s="4" t="s">
        <v>116</v>
      </c>
      <c r="BE277" s="4" t="s">
        <v>116</v>
      </c>
      <c r="BF277" s="4" t="s">
        <v>116</v>
      </c>
      <c r="BG277" s="4" t="s">
        <v>116</v>
      </c>
      <c r="BH277" s="4" t="s">
        <v>116</v>
      </c>
      <c r="BI277" s="4" t="s">
        <v>116</v>
      </c>
      <c r="BJ277" s="4" t="s">
        <v>116</v>
      </c>
      <c r="BK277" s="4" t="s">
        <v>116</v>
      </c>
      <c r="BL277" s="4" t="s">
        <v>116</v>
      </c>
      <c r="BM277" s="4" t="s">
        <v>116</v>
      </c>
      <c r="BN277" s="4" t="s">
        <v>116</v>
      </c>
      <c r="BO277" s="4" t="s">
        <v>116</v>
      </c>
      <c r="BP277" s="4" t="s">
        <v>116</v>
      </c>
      <c r="BQ277" s="4" t="s">
        <v>116</v>
      </c>
      <c r="BR277" s="4" t="s">
        <v>116</v>
      </c>
      <c r="BS277" s="4" t="s">
        <v>116</v>
      </c>
      <c r="BT277" s="4" t="s">
        <v>116</v>
      </c>
      <c r="BU277" s="4" t="s">
        <v>116</v>
      </c>
      <c r="BV277" s="4" t="s">
        <v>116</v>
      </c>
      <c r="BW277" s="4" t="s">
        <v>116</v>
      </c>
      <c r="BX277" s="4" t="s">
        <v>116</v>
      </c>
      <c r="BY277" s="4" t="s">
        <v>116</v>
      </c>
      <c r="BZ277" s="4" t="s">
        <v>116</v>
      </c>
      <c r="CA277" s="4" t="s">
        <v>116</v>
      </c>
    </row>
    <row r="278" spans="1:79" ht="20.100000000000001" customHeight="1" x14ac:dyDescent="0.2">
      <c r="A278" s="4" t="s">
        <v>3794</v>
      </c>
      <c r="B278" s="4" t="s">
        <v>112</v>
      </c>
      <c r="C278" s="29">
        <v>20250120</v>
      </c>
      <c r="D278" s="4" t="s">
        <v>3795</v>
      </c>
      <c r="E278" s="4" t="s">
        <v>3796</v>
      </c>
      <c r="F278" s="4" t="s">
        <v>3797</v>
      </c>
      <c r="G278" s="4" t="s">
        <v>116</v>
      </c>
      <c r="H278" s="4" t="s">
        <v>3798</v>
      </c>
      <c r="I278" s="4" t="s">
        <v>116</v>
      </c>
      <c r="J278" s="4" t="s">
        <v>116</v>
      </c>
      <c r="K278" s="4" t="s">
        <v>116</v>
      </c>
      <c r="L278" s="4" t="s">
        <v>116</v>
      </c>
      <c r="M278" s="5" t="s">
        <v>3472</v>
      </c>
      <c r="N278" s="5" t="s">
        <v>3799</v>
      </c>
      <c r="O278" s="4" t="s">
        <v>112</v>
      </c>
      <c r="P278" s="6" t="s">
        <v>120</v>
      </c>
      <c r="Q278" s="4" t="s">
        <v>120</v>
      </c>
      <c r="R278" s="4" t="s">
        <v>120</v>
      </c>
      <c r="S278" s="4" t="s">
        <v>3800</v>
      </c>
      <c r="T278" s="29">
        <v>9782409029431</v>
      </c>
      <c r="U278" s="4" t="s">
        <v>122</v>
      </c>
      <c r="V278" s="29">
        <v>9782409029424</v>
      </c>
      <c r="W278" s="4" t="s">
        <v>123</v>
      </c>
      <c r="X278" s="4" t="s">
        <v>124</v>
      </c>
      <c r="Y278" s="4" t="s">
        <v>112</v>
      </c>
      <c r="Z278" s="29">
        <v>2021</v>
      </c>
      <c r="AA278" s="4" t="s">
        <v>125</v>
      </c>
      <c r="AB278" s="4" t="s">
        <v>149</v>
      </c>
      <c r="AC278" s="4" t="s">
        <v>127</v>
      </c>
      <c r="AD278" s="4" t="s">
        <v>128</v>
      </c>
      <c r="AE278" s="4" t="s">
        <v>129</v>
      </c>
      <c r="AF278" s="4" t="s">
        <v>130</v>
      </c>
      <c r="AG278" s="4" t="s">
        <v>131</v>
      </c>
      <c r="AH278" s="4" t="s">
        <v>132</v>
      </c>
      <c r="AI278" s="4" t="s">
        <v>133</v>
      </c>
      <c r="AJ278" s="4" t="s">
        <v>134</v>
      </c>
      <c r="AK278" s="4" t="s">
        <v>135</v>
      </c>
      <c r="AL278" s="4" t="s">
        <v>136</v>
      </c>
      <c r="AM278" s="4" t="s">
        <v>137</v>
      </c>
      <c r="AN278" s="4" t="s">
        <v>138</v>
      </c>
      <c r="AO278" s="4" t="s">
        <v>139</v>
      </c>
      <c r="AP278" s="4" t="s">
        <v>116</v>
      </c>
      <c r="AQ278" s="4" t="s">
        <v>3801</v>
      </c>
      <c r="AR278" s="4" t="s">
        <v>76</v>
      </c>
      <c r="AS278" s="4" t="s">
        <v>3802</v>
      </c>
      <c r="AT278" s="4" t="s">
        <v>3803</v>
      </c>
      <c r="AU278" s="4" t="s">
        <v>784</v>
      </c>
      <c r="AV278" s="4" t="s">
        <v>2174</v>
      </c>
      <c r="AW278" s="4" t="s">
        <v>3804</v>
      </c>
      <c r="AX278" s="4" t="s">
        <v>3805</v>
      </c>
      <c r="AY278" s="4" t="s">
        <v>3806</v>
      </c>
      <c r="AZ278" s="4" t="s">
        <v>3807</v>
      </c>
      <c r="BA278" s="4" t="s">
        <v>3808</v>
      </c>
      <c r="BB278" s="4" t="s">
        <v>3809</v>
      </c>
      <c r="BC278" s="4" t="s">
        <v>3810</v>
      </c>
      <c r="BD278" s="4" t="s">
        <v>3811</v>
      </c>
      <c r="BE278" s="4" t="s">
        <v>945</v>
      </c>
      <c r="BF278" s="4" t="s">
        <v>116</v>
      </c>
      <c r="BG278" s="4" t="s">
        <v>116</v>
      </c>
      <c r="BH278" s="4" t="s">
        <v>116</v>
      </c>
      <c r="BI278" s="4" t="s">
        <v>116</v>
      </c>
      <c r="BJ278" s="4" t="s">
        <v>116</v>
      </c>
      <c r="BK278" s="4" t="s">
        <v>116</v>
      </c>
      <c r="BL278" s="4" t="s">
        <v>116</v>
      </c>
      <c r="BM278" s="4" t="s">
        <v>116</v>
      </c>
      <c r="BN278" s="4" t="s">
        <v>116</v>
      </c>
      <c r="BO278" s="4" t="s">
        <v>116</v>
      </c>
      <c r="BP278" s="4" t="s">
        <v>116</v>
      </c>
      <c r="BQ278" s="4" t="s">
        <v>116</v>
      </c>
      <c r="BR278" s="4" t="s">
        <v>116</v>
      </c>
      <c r="BS278" s="4" t="s">
        <v>116</v>
      </c>
      <c r="BT278" s="4" t="s">
        <v>116</v>
      </c>
      <c r="BU278" s="4" t="s">
        <v>116</v>
      </c>
      <c r="BV278" s="4" t="s">
        <v>116</v>
      </c>
      <c r="BW278" s="4" t="s">
        <v>116</v>
      </c>
      <c r="BX278" s="4" t="s">
        <v>116</v>
      </c>
      <c r="BY278" s="4" t="s">
        <v>116</v>
      </c>
      <c r="BZ278" s="4" t="s">
        <v>116</v>
      </c>
      <c r="CA278" s="4" t="s">
        <v>116</v>
      </c>
    </row>
    <row r="279" spans="1:79" ht="20.100000000000001" customHeight="1" x14ac:dyDescent="0.2">
      <c r="A279" s="4" t="s">
        <v>3812</v>
      </c>
      <c r="B279" s="4" t="s">
        <v>112</v>
      </c>
      <c r="C279" s="29">
        <v>20250120</v>
      </c>
      <c r="D279" s="4" t="s">
        <v>3813</v>
      </c>
      <c r="E279" s="4" t="s">
        <v>3814</v>
      </c>
      <c r="F279" s="4" t="s">
        <v>3815</v>
      </c>
      <c r="G279" s="4" t="s">
        <v>116</v>
      </c>
      <c r="H279" s="4" t="s">
        <v>3816</v>
      </c>
      <c r="I279" s="4" t="s">
        <v>116</v>
      </c>
      <c r="J279" s="4" t="s">
        <v>116</v>
      </c>
      <c r="K279" s="4" t="s">
        <v>116</v>
      </c>
      <c r="L279" s="4" t="s">
        <v>116</v>
      </c>
      <c r="M279" s="5" t="s">
        <v>3443</v>
      </c>
      <c r="N279" s="5" t="s">
        <v>816</v>
      </c>
      <c r="O279" s="4" t="s">
        <v>112</v>
      </c>
      <c r="P279" s="6" t="s">
        <v>120</v>
      </c>
      <c r="Q279" s="4" t="s">
        <v>120</v>
      </c>
      <c r="R279" s="4" t="s">
        <v>120</v>
      </c>
      <c r="S279" s="4" t="s">
        <v>3817</v>
      </c>
      <c r="T279" s="29">
        <v>9782409032769</v>
      </c>
      <c r="U279" s="4" t="s">
        <v>122</v>
      </c>
      <c r="V279" s="29">
        <v>9782409032752</v>
      </c>
      <c r="W279" s="4" t="s">
        <v>123</v>
      </c>
      <c r="X279" s="4" t="s">
        <v>124</v>
      </c>
      <c r="Y279" s="4" t="s">
        <v>112</v>
      </c>
      <c r="Z279" s="29">
        <v>2021</v>
      </c>
      <c r="AA279" s="4" t="s">
        <v>125</v>
      </c>
      <c r="AB279" s="4" t="s">
        <v>292</v>
      </c>
      <c r="AC279" s="4" t="s">
        <v>127</v>
      </c>
      <c r="AD279" s="4" t="s">
        <v>128</v>
      </c>
      <c r="AE279" s="4" t="s">
        <v>129</v>
      </c>
      <c r="AF279" s="4" t="s">
        <v>130</v>
      </c>
      <c r="AG279" s="4" t="s">
        <v>131</v>
      </c>
      <c r="AH279" s="4" t="s">
        <v>132</v>
      </c>
      <c r="AI279" s="4" t="s">
        <v>133</v>
      </c>
      <c r="AJ279" s="4" t="s">
        <v>134</v>
      </c>
      <c r="AK279" s="4" t="s">
        <v>135</v>
      </c>
      <c r="AL279" s="4" t="s">
        <v>136</v>
      </c>
      <c r="AM279" s="4" t="s">
        <v>137</v>
      </c>
      <c r="AN279" s="4" t="s">
        <v>138</v>
      </c>
      <c r="AO279" s="4" t="s">
        <v>139</v>
      </c>
      <c r="AP279" s="4" t="s">
        <v>116</v>
      </c>
      <c r="AQ279" s="4" t="s">
        <v>3818</v>
      </c>
      <c r="AR279" s="4" t="s">
        <v>76</v>
      </c>
      <c r="AS279" s="4" t="s">
        <v>819</v>
      </c>
      <c r="AT279" s="4" t="s">
        <v>3819</v>
      </c>
      <c r="AU279" s="4" t="s">
        <v>3820</v>
      </c>
      <c r="AV279" s="4" t="s">
        <v>3821</v>
      </c>
      <c r="AW279" s="4" t="s">
        <v>3822</v>
      </c>
      <c r="AX279" s="4" t="s">
        <v>3495</v>
      </c>
      <c r="AY279" s="4" t="s">
        <v>116</v>
      </c>
      <c r="AZ279" s="4" t="s">
        <v>116</v>
      </c>
      <c r="BA279" s="4" t="s">
        <v>116</v>
      </c>
      <c r="BB279" s="4" t="s">
        <v>116</v>
      </c>
      <c r="BC279" s="4" t="s">
        <v>116</v>
      </c>
      <c r="BD279" s="4" t="s">
        <v>116</v>
      </c>
      <c r="BE279" s="4" t="s">
        <v>116</v>
      </c>
      <c r="BF279" s="4" t="s">
        <v>116</v>
      </c>
      <c r="BG279" s="4" t="s">
        <v>116</v>
      </c>
      <c r="BH279" s="4" t="s">
        <v>116</v>
      </c>
      <c r="BI279" s="4" t="s">
        <v>116</v>
      </c>
      <c r="BJ279" s="4" t="s">
        <v>116</v>
      </c>
      <c r="BK279" s="4" t="s">
        <v>116</v>
      </c>
      <c r="BL279" s="4" t="s">
        <v>116</v>
      </c>
      <c r="BM279" s="4" t="s">
        <v>116</v>
      </c>
      <c r="BN279" s="4" t="s">
        <v>116</v>
      </c>
      <c r="BO279" s="4" t="s">
        <v>116</v>
      </c>
      <c r="BP279" s="4" t="s">
        <v>116</v>
      </c>
      <c r="BQ279" s="4" t="s">
        <v>116</v>
      </c>
      <c r="BR279" s="4" t="s">
        <v>116</v>
      </c>
      <c r="BS279" s="4" t="s">
        <v>116</v>
      </c>
      <c r="BT279" s="4" t="s">
        <v>116</v>
      </c>
      <c r="BU279" s="4" t="s">
        <v>116</v>
      </c>
      <c r="BV279" s="4" t="s">
        <v>116</v>
      </c>
      <c r="BW279" s="4" t="s">
        <v>116</v>
      </c>
      <c r="BX279" s="4" t="s">
        <v>116</v>
      </c>
      <c r="BY279" s="4" t="s">
        <v>116</v>
      </c>
      <c r="BZ279" s="4" t="s">
        <v>116</v>
      </c>
      <c r="CA279" s="4" t="s">
        <v>116</v>
      </c>
    </row>
    <row r="280" spans="1:79" ht="20.100000000000001" customHeight="1" x14ac:dyDescent="0.2">
      <c r="A280" s="4" t="s">
        <v>3823</v>
      </c>
      <c r="B280" s="4" t="s">
        <v>112</v>
      </c>
      <c r="C280" s="29">
        <v>20250120</v>
      </c>
      <c r="D280" s="4" t="s">
        <v>3824</v>
      </c>
      <c r="E280" s="4" t="s">
        <v>3825</v>
      </c>
      <c r="F280" s="4" t="s">
        <v>3826</v>
      </c>
      <c r="G280" s="4" t="s">
        <v>116</v>
      </c>
      <c r="H280" s="4" t="s">
        <v>743</v>
      </c>
      <c r="I280" s="4" t="s">
        <v>3827</v>
      </c>
      <c r="J280" s="4" t="s">
        <v>328</v>
      </c>
      <c r="K280" s="4" t="s">
        <v>116</v>
      </c>
      <c r="L280" s="4" t="s">
        <v>116</v>
      </c>
      <c r="M280" s="5" t="s">
        <v>3527</v>
      </c>
      <c r="N280" s="5" t="s">
        <v>3253</v>
      </c>
      <c r="O280" s="4" t="s">
        <v>112</v>
      </c>
      <c r="P280" s="6" t="s">
        <v>120</v>
      </c>
      <c r="Q280" s="4" t="s">
        <v>120</v>
      </c>
      <c r="R280" s="4" t="s">
        <v>120</v>
      </c>
      <c r="S280" s="4" t="s">
        <v>3828</v>
      </c>
      <c r="T280" s="29">
        <v>9782409030680</v>
      </c>
      <c r="U280" s="4" t="s">
        <v>122</v>
      </c>
      <c r="V280" s="29">
        <v>9782409030673</v>
      </c>
      <c r="W280" s="4" t="s">
        <v>123</v>
      </c>
      <c r="X280" s="4" t="s">
        <v>124</v>
      </c>
      <c r="Y280" s="4" t="s">
        <v>112</v>
      </c>
      <c r="Z280" s="29">
        <v>2021</v>
      </c>
      <c r="AA280" s="4" t="s">
        <v>125</v>
      </c>
      <c r="AB280" s="4" t="s">
        <v>149</v>
      </c>
      <c r="AC280" s="4" t="s">
        <v>127</v>
      </c>
      <c r="AD280" s="4" t="s">
        <v>128</v>
      </c>
      <c r="AE280" s="4" t="s">
        <v>129</v>
      </c>
      <c r="AF280" s="4" t="s">
        <v>130</v>
      </c>
      <c r="AG280" s="4" t="s">
        <v>131</v>
      </c>
      <c r="AH280" s="4" t="s">
        <v>132</v>
      </c>
      <c r="AI280" s="4" t="s">
        <v>133</v>
      </c>
      <c r="AJ280" s="4" t="s">
        <v>134</v>
      </c>
      <c r="AK280" s="4" t="s">
        <v>135</v>
      </c>
      <c r="AL280" s="4" t="s">
        <v>136</v>
      </c>
      <c r="AM280" s="4" t="s">
        <v>137</v>
      </c>
      <c r="AN280" s="4" t="s">
        <v>138</v>
      </c>
      <c r="AO280" s="4" t="s">
        <v>139</v>
      </c>
      <c r="AP280" s="4" t="s">
        <v>116</v>
      </c>
      <c r="AQ280" s="4" t="s">
        <v>3829</v>
      </c>
      <c r="AR280" s="4" t="s">
        <v>76</v>
      </c>
      <c r="AS280" s="4" t="s">
        <v>2691</v>
      </c>
      <c r="AT280" s="4" t="s">
        <v>2692</v>
      </c>
      <c r="AU280" s="4" t="s">
        <v>1469</v>
      </c>
      <c r="AV280" s="4" t="s">
        <v>2693</v>
      </c>
      <c r="AW280" s="4" t="s">
        <v>2695</v>
      </c>
      <c r="AX280" s="4" t="s">
        <v>2696</v>
      </c>
      <c r="AY280" s="4" t="s">
        <v>2697</v>
      </c>
      <c r="AZ280" s="4" t="s">
        <v>2698</v>
      </c>
      <c r="BA280" s="4" t="s">
        <v>3830</v>
      </c>
      <c r="BB280" s="4" t="s">
        <v>2700</v>
      </c>
      <c r="BC280" s="4" t="s">
        <v>2701</v>
      </c>
      <c r="BD280" s="4" t="s">
        <v>2702</v>
      </c>
      <c r="BE280" s="4" t="s">
        <v>2703</v>
      </c>
      <c r="BF280" s="4" t="s">
        <v>2704</v>
      </c>
      <c r="BG280" s="4" t="s">
        <v>2705</v>
      </c>
      <c r="BH280" s="4" t="s">
        <v>3831</v>
      </c>
      <c r="BI280" s="4" t="s">
        <v>2706</v>
      </c>
      <c r="BJ280" s="4" t="s">
        <v>2707</v>
      </c>
      <c r="BK280" s="4" t="s">
        <v>2708</v>
      </c>
      <c r="BL280" s="4" t="s">
        <v>2974</v>
      </c>
      <c r="BM280" s="4" t="s">
        <v>2709</v>
      </c>
      <c r="BN280" s="4" t="s">
        <v>2710</v>
      </c>
      <c r="BO280" s="4" t="s">
        <v>2711</v>
      </c>
      <c r="BP280" s="4" t="s">
        <v>2712</v>
      </c>
      <c r="BQ280" s="4" t="s">
        <v>2713</v>
      </c>
      <c r="BR280" s="4" t="s">
        <v>2714</v>
      </c>
      <c r="BS280" s="4" t="s">
        <v>2715</v>
      </c>
      <c r="BT280" s="4" t="s">
        <v>2716</v>
      </c>
      <c r="BU280" s="4" t="s">
        <v>2717</v>
      </c>
      <c r="BV280" s="4" t="s">
        <v>2975</v>
      </c>
      <c r="BW280" s="4" t="s">
        <v>2976</v>
      </c>
      <c r="BX280" s="4" t="s">
        <v>2977</v>
      </c>
      <c r="BY280" s="4" t="s">
        <v>3832</v>
      </c>
      <c r="BZ280" s="4" t="s">
        <v>116</v>
      </c>
      <c r="CA280" s="4" t="s">
        <v>116</v>
      </c>
    </row>
    <row r="281" spans="1:79" ht="20.100000000000001" customHeight="1" x14ac:dyDescent="0.2">
      <c r="A281" s="4" t="s">
        <v>3833</v>
      </c>
      <c r="B281" s="4" t="s">
        <v>112</v>
      </c>
      <c r="C281" s="29">
        <v>20250120</v>
      </c>
      <c r="D281" s="4" t="s">
        <v>3834</v>
      </c>
      <c r="E281" s="4" t="s">
        <v>3835</v>
      </c>
      <c r="F281" s="4" t="s">
        <v>3836</v>
      </c>
      <c r="G281" s="4" t="s">
        <v>116</v>
      </c>
      <c r="H281" s="4" t="s">
        <v>1074</v>
      </c>
      <c r="I281" s="4" t="s">
        <v>116</v>
      </c>
      <c r="J281" s="4" t="s">
        <v>116</v>
      </c>
      <c r="K281" s="4" t="s">
        <v>116</v>
      </c>
      <c r="L281" s="4" t="s">
        <v>116</v>
      </c>
      <c r="M281" s="5" t="s">
        <v>3455</v>
      </c>
      <c r="N281" s="5" t="s">
        <v>3837</v>
      </c>
      <c r="O281" s="4" t="s">
        <v>112</v>
      </c>
      <c r="P281" s="6" t="s">
        <v>120</v>
      </c>
      <c r="Q281" s="4" t="s">
        <v>120</v>
      </c>
      <c r="R281" s="4" t="s">
        <v>120</v>
      </c>
      <c r="S281" s="4" t="s">
        <v>3838</v>
      </c>
      <c r="T281" s="29">
        <v>9782409031717</v>
      </c>
      <c r="U281" s="4" t="s">
        <v>122</v>
      </c>
      <c r="V281" s="29">
        <v>9782409031700</v>
      </c>
      <c r="W281" s="4" t="s">
        <v>123</v>
      </c>
      <c r="X281" s="4" t="s">
        <v>124</v>
      </c>
      <c r="Y281" s="4" t="s">
        <v>112</v>
      </c>
      <c r="Z281" s="29">
        <v>2021</v>
      </c>
      <c r="AA281" s="4" t="s">
        <v>125</v>
      </c>
      <c r="AB281" s="4" t="s">
        <v>172</v>
      </c>
      <c r="AC281" s="4" t="s">
        <v>127</v>
      </c>
      <c r="AD281" s="4" t="s">
        <v>128</v>
      </c>
      <c r="AE281" s="4" t="s">
        <v>129</v>
      </c>
      <c r="AF281" s="4" t="s">
        <v>130</v>
      </c>
      <c r="AG281" s="4" t="s">
        <v>131</v>
      </c>
      <c r="AH281" s="4" t="s">
        <v>132</v>
      </c>
      <c r="AI281" s="4" t="s">
        <v>133</v>
      </c>
      <c r="AJ281" s="4" t="s">
        <v>134</v>
      </c>
      <c r="AK281" s="4" t="s">
        <v>135</v>
      </c>
      <c r="AL281" s="4" t="s">
        <v>136</v>
      </c>
      <c r="AM281" s="4" t="s">
        <v>137</v>
      </c>
      <c r="AN281" s="4" t="s">
        <v>138</v>
      </c>
      <c r="AO281" s="4" t="s">
        <v>139</v>
      </c>
      <c r="AP281" s="4" t="s">
        <v>116</v>
      </c>
      <c r="AQ281" s="4" t="s">
        <v>3839</v>
      </c>
      <c r="AR281" s="4" t="s">
        <v>76</v>
      </c>
      <c r="AS281" s="4" t="s">
        <v>3840</v>
      </c>
      <c r="AT281" s="4" t="s">
        <v>3841</v>
      </c>
      <c r="AU281" s="4" t="s">
        <v>3842</v>
      </c>
      <c r="AV281" s="4" t="s">
        <v>3843</v>
      </c>
      <c r="AW281" s="4" t="s">
        <v>3844</v>
      </c>
      <c r="AX281" s="4" t="s">
        <v>3845</v>
      </c>
      <c r="AY281" s="4" t="s">
        <v>3846</v>
      </c>
      <c r="AZ281" s="4" t="s">
        <v>383</v>
      </c>
      <c r="BA281" s="4" t="s">
        <v>3847</v>
      </c>
      <c r="BB281" s="4" t="s">
        <v>3848</v>
      </c>
      <c r="BC281" s="4" t="s">
        <v>116</v>
      </c>
      <c r="BD281" s="4" t="s">
        <v>116</v>
      </c>
      <c r="BE281" s="4" t="s">
        <v>116</v>
      </c>
      <c r="BF281" s="4" t="s">
        <v>116</v>
      </c>
      <c r="BG281" s="4" t="s">
        <v>116</v>
      </c>
      <c r="BH281" s="4" t="s">
        <v>116</v>
      </c>
      <c r="BI281" s="4" t="s">
        <v>116</v>
      </c>
      <c r="BJ281" s="4" t="s">
        <v>116</v>
      </c>
      <c r="BK281" s="4" t="s">
        <v>116</v>
      </c>
      <c r="BL281" s="4" t="s">
        <v>116</v>
      </c>
      <c r="BM281" s="4" t="s">
        <v>116</v>
      </c>
      <c r="BN281" s="4" t="s">
        <v>116</v>
      </c>
      <c r="BO281" s="4" t="s">
        <v>116</v>
      </c>
      <c r="BP281" s="4" t="s">
        <v>116</v>
      </c>
      <c r="BQ281" s="4" t="s">
        <v>116</v>
      </c>
      <c r="BR281" s="4" t="s">
        <v>116</v>
      </c>
      <c r="BS281" s="4" t="s">
        <v>116</v>
      </c>
      <c r="BT281" s="4" t="s">
        <v>116</v>
      </c>
      <c r="BU281" s="4" t="s">
        <v>116</v>
      </c>
      <c r="BV281" s="4" t="s">
        <v>116</v>
      </c>
      <c r="BW281" s="4" t="s">
        <v>116</v>
      </c>
      <c r="BX281" s="4" t="s">
        <v>116</v>
      </c>
      <c r="BY281" s="4" t="s">
        <v>116</v>
      </c>
      <c r="BZ281" s="4" t="s">
        <v>116</v>
      </c>
      <c r="CA281" s="4" t="s">
        <v>116</v>
      </c>
    </row>
    <row r="282" spans="1:79" ht="20.100000000000001" customHeight="1" x14ac:dyDescent="0.2">
      <c r="A282" s="4" t="s">
        <v>3849</v>
      </c>
      <c r="B282" s="4" t="s">
        <v>112</v>
      </c>
      <c r="C282" s="29">
        <v>20250120</v>
      </c>
      <c r="D282" s="4" t="s">
        <v>3850</v>
      </c>
      <c r="E282" s="4" t="s">
        <v>3851</v>
      </c>
      <c r="F282" s="4" t="s">
        <v>2043</v>
      </c>
      <c r="G282" s="4" t="s">
        <v>116</v>
      </c>
      <c r="H282" s="4" t="s">
        <v>2044</v>
      </c>
      <c r="I282" s="4" t="s">
        <v>116</v>
      </c>
      <c r="J282" s="4" t="s">
        <v>116</v>
      </c>
      <c r="K282" s="4" t="s">
        <v>116</v>
      </c>
      <c r="L282" s="4" t="s">
        <v>116</v>
      </c>
      <c r="M282" s="5" t="s">
        <v>3472</v>
      </c>
      <c r="N282" s="5" t="s">
        <v>3852</v>
      </c>
      <c r="O282" s="4" t="s">
        <v>112</v>
      </c>
      <c r="P282" s="6" t="s">
        <v>120</v>
      </c>
      <c r="Q282" s="4" t="s">
        <v>120</v>
      </c>
      <c r="R282" s="4" t="s">
        <v>120</v>
      </c>
      <c r="S282" s="4" t="s">
        <v>3853</v>
      </c>
      <c r="T282" s="29">
        <v>9782409029912</v>
      </c>
      <c r="U282" s="4" t="s">
        <v>122</v>
      </c>
      <c r="V282" s="29">
        <v>9782409029905</v>
      </c>
      <c r="W282" s="4" t="s">
        <v>123</v>
      </c>
      <c r="X282" s="4" t="s">
        <v>124</v>
      </c>
      <c r="Y282" s="4" t="s">
        <v>112</v>
      </c>
      <c r="Z282" s="29">
        <v>2021</v>
      </c>
      <c r="AA282" s="4" t="s">
        <v>125</v>
      </c>
      <c r="AB282" s="4" t="s">
        <v>234</v>
      </c>
      <c r="AC282" s="4" t="s">
        <v>127</v>
      </c>
      <c r="AD282" s="4" t="s">
        <v>128</v>
      </c>
      <c r="AE282" s="4" t="s">
        <v>129</v>
      </c>
      <c r="AF282" s="4" t="s">
        <v>130</v>
      </c>
      <c r="AG282" s="4" t="s">
        <v>131</v>
      </c>
      <c r="AH282" s="4" t="s">
        <v>132</v>
      </c>
      <c r="AI282" s="4" t="s">
        <v>133</v>
      </c>
      <c r="AJ282" s="4" t="s">
        <v>134</v>
      </c>
      <c r="AK282" s="4" t="s">
        <v>135</v>
      </c>
      <c r="AL282" s="4" t="s">
        <v>136</v>
      </c>
      <c r="AM282" s="4" t="s">
        <v>137</v>
      </c>
      <c r="AN282" s="4" t="s">
        <v>138</v>
      </c>
      <c r="AO282" s="4" t="s">
        <v>139</v>
      </c>
      <c r="AP282" s="4" t="s">
        <v>116</v>
      </c>
      <c r="AQ282" s="4" t="s">
        <v>3854</v>
      </c>
      <c r="AR282" s="4" t="s">
        <v>76</v>
      </c>
      <c r="AS282" s="29">
        <v>365</v>
      </c>
      <c r="AT282" s="4" t="s">
        <v>3855</v>
      </c>
      <c r="AU282" s="4" t="s">
        <v>3856</v>
      </c>
      <c r="AV282" s="4" t="s">
        <v>3857</v>
      </c>
      <c r="AW282" s="4" t="s">
        <v>3858</v>
      </c>
      <c r="AX282" s="4" t="s">
        <v>3859</v>
      </c>
      <c r="AY282" s="4" t="s">
        <v>3860</v>
      </c>
      <c r="AZ282" s="4" t="s">
        <v>187</v>
      </c>
      <c r="BA282" s="4" t="s">
        <v>1752</v>
      </c>
      <c r="BB282" s="4" t="s">
        <v>3861</v>
      </c>
      <c r="BC282" s="4" t="s">
        <v>116</v>
      </c>
      <c r="BD282" s="4" t="s">
        <v>116</v>
      </c>
      <c r="BE282" s="4" t="s">
        <v>116</v>
      </c>
      <c r="BF282" s="4" t="s">
        <v>116</v>
      </c>
      <c r="BG282" s="4" t="s">
        <v>116</v>
      </c>
      <c r="BH282" s="4" t="s">
        <v>116</v>
      </c>
      <c r="BI282" s="4" t="s">
        <v>116</v>
      </c>
      <c r="BJ282" s="4" t="s">
        <v>116</v>
      </c>
      <c r="BK282" s="4" t="s">
        <v>116</v>
      </c>
      <c r="BL282" s="4" t="s">
        <v>116</v>
      </c>
      <c r="BM282" s="4" t="s">
        <v>116</v>
      </c>
      <c r="BN282" s="4" t="s">
        <v>116</v>
      </c>
      <c r="BO282" s="4" t="s">
        <v>116</v>
      </c>
      <c r="BP282" s="4" t="s">
        <v>116</v>
      </c>
      <c r="BQ282" s="4" t="s">
        <v>116</v>
      </c>
      <c r="BR282" s="4" t="s">
        <v>116</v>
      </c>
      <c r="BS282" s="4" t="s">
        <v>116</v>
      </c>
      <c r="BT282" s="4" t="s">
        <v>116</v>
      </c>
      <c r="BU282" s="4" t="s">
        <v>116</v>
      </c>
      <c r="BV282" s="4" t="s">
        <v>116</v>
      </c>
      <c r="BW282" s="4" t="s">
        <v>116</v>
      </c>
      <c r="BX282" s="4" t="s">
        <v>116</v>
      </c>
      <c r="BY282" s="4" t="s">
        <v>116</v>
      </c>
      <c r="BZ282" s="4" t="s">
        <v>116</v>
      </c>
      <c r="CA282" s="4" t="s">
        <v>116</v>
      </c>
    </row>
    <row r="283" spans="1:79" ht="20.100000000000001" customHeight="1" x14ac:dyDescent="0.2">
      <c r="A283" s="4" t="s">
        <v>3862</v>
      </c>
      <c r="B283" s="4" t="s">
        <v>112</v>
      </c>
      <c r="C283" s="29">
        <v>20250120</v>
      </c>
      <c r="D283" s="4" t="s">
        <v>3863</v>
      </c>
      <c r="E283" s="4" t="s">
        <v>3864</v>
      </c>
      <c r="F283" s="4" t="s">
        <v>3865</v>
      </c>
      <c r="G283" s="4" t="s">
        <v>116</v>
      </c>
      <c r="H283" s="4" t="s">
        <v>3866</v>
      </c>
      <c r="I283" s="4" t="s">
        <v>3867</v>
      </c>
      <c r="J283" s="4" t="s">
        <v>116</v>
      </c>
      <c r="K283" s="4" t="s">
        <v>116</v>
      </c>
      <c r="L283" s="4" t="s">
        <v>116</v>
      </c>
      <c r="M283" s="5" t="s">
        <v>3603</v>
      </c>
      <c r="N283" s="5" t="s">
        <v>1428</v>
      </c>
      <c r="O283" s="4" t="s">
        <v>112</v>
      </c>
      <c r="P283" s="6" t="s">
        <v>120</v>
      </c>
      <c r="Q283" s="4" t="s">
        <v>120</v>
      </c>
      <c r="R283" s="4" t="s">
        <v>120</v>
      </c>
      <c r="S283" s="4" t="s">
        <v>3868</v>
      </c>
      <c r="T283" s="29">
        <v>9782409029547</v>
      </c>
      <c r="U283" s="4" t="s">
        <v>122</v>
      </c>
      <c r="V283" s="29">
        <v>9782409029530</v>
      </c>
      <c r="W283" s="4" t="s">
        <v>123</v>
      </c>
      <c r="X283" s="4" t="s">
        <v>124</v>
      </c>
      <c r="Y283" s="4" t="s">
        <v>112</v>
      </c>
      <c r="Z283" s="29">
        <v>2021</v>
      </c>
      <c r="AA283" s="4" t="s">
        <v>125</v>
      </c>
      <c r="AB283" s="4" t="s">
        <v>292</v>
      </c>
      <c r="AC283" s="4" t="s">
        <v>127</v>
      </c>
      <c r="AD283" s="4" t="s">
        <v>128</v>
      </c>
      <c r="AE283" s="4" t="s">
        <v>129</v>
      </c>
      <c r="AF283" s="4" t="s">
        <v>130</v>
      </c>
      <c r="AG283" s="4" t="s">
        <v>131</v>
      </c>
      <c r="AH283" s="4" t="s">
        <v>132</v>
      </c>
      <c r="AI283" s="4" t="s">
        <v>133</v>
      </c>
      <c r="AJ283" s="4" t="s">
        <v>134</v>
      </c>
      <c r="AK283" s="4" t="s">
        <v>135</v>
      </c>
      <c r="AL283" s="4" t="s">
        <v>136</v>
      </c>
      <c r="AM283" s="4" t="s">
        <v>137</v>
      </c>
      <c r="AN283" s="4" t="s">
        <v>138</v>
      </c>
      <c r="AO283" s="4" t="s">
        <v>139</v>
      </c>
      <c r="AP283" s="4" t="s">
        <v>116</v>
      </c>
      <c r="AQ283" s="4" t="s">
        <v>3869</v>
      </c>
      <c r="AR283" s="4" t="s">
        <v>76</v>
      </c>
      <c r="AS283" s="29">
        <v>27001</v>
      </c>
      <c r="AT283" s="4" t="s">
        <v>1719</v>
      </c>
      <c r="AU283" s="4" t="s">
        <v>3870</v>
      </c>
      <c r="AV283" s="4" t="s">
        <v>3871</v>
      </c>
      <c r="AW283" s="4" t="s">
        <v>187</v>
      </c>
      <c r="AX283" s="4" t="s">
        <v>1983</v>
      </c>
      <c r="AY283" s="4" t="s">
        <v>116</v>
      </c>
      <c r="AZ283" s="4" t="s">
        <v>116</v>
      </c>
      <c r="BA283" s="4" t="s">
        <v>116</v>
      </c>
      <c r="BB283" s="4" t="s">
        <v>116</v>
      </c>
      <c r="BC283" s="4" t="s">
        <v>116</v>
      </c>
      <c r="BD283" s="4" t="s">
        <v>116</v>
      </c>
      <c r="BE283" s="4" t="s">
        <v>116</v>
      </c>
      <c r="BF283" s="4" t="s">
        <v>116</v>
      </c>
      <c r="BG283" s="4" t="s">
        <v>116</v>
      </c>
      <c r="BH283" s="4" t="s">
        <v>116</v>
      </c>
      <c r="BI283" s="4" t="s">
        <v>116</v>
      </c>
      <c r="BJ283" s="4" t="s">
        <v>116</v>
      </c>
      <c r="BK283" s="4" t="s">
        <v>116</v>
      </c>
      <c r="BL283" s="4" t="s">
        <v>116</v>
      </c>
      <c r="BM283" s="4" t="s">
        <v>116</v>
      </c>
      <c r="BN283" s="4" t="s">
        <v>116</v>
      </c>
      <c r="BO283" s="4" t="s">
        <v>116</v>
      </c>
      <c r="BP283" s="4" t="s">
        <v>116</v>
      </c>
      <c r="BQ283" s="4" t="s">
        <v>116</v>
      </c>
      <c r="BR283" s="4" t="s">
        <v>116</v>
      </c>
      <c r="BS283" s="4" t="s">
        <v>116</v>
      </c>
      <c r="BT283" s="4" t="s">
        <v>116</v>
      </c>
      <c r="BU283" s="4" t="s">
        <v>116</v>
      </c>
      <c r="BV283" s="4" t="s">
        <v>116</v>
      </c>
      <c r="BW283" s="4" t="s">
        <v>116</v>
      </c>
      <c r="BX283" s="4" t="s">
        <v>116</v>
      </c>
      <c r="BY283" s="4" t="s">
        <v>116</v>
      </c>
      <c r="BZ283" s="4" t="s">
        <v>116</v>
      </c>
      <c r="CA283" s="4" t="s">
        <v>116</v>
      </c>
    </row>
    <row r="284" spans="1:79" ht="20.100000000000001" customHeight="1" x14ac:dyDescent="0.2">
      <c r="A284" s="4" t="s">
        <v>3872</v>
      </c>
      <c r="B284" s="4" t="s">
        <v>112</v>
      </c>
      <c r="C284" s="29">
        <v>20250120</v>
      </c>
      <c r="D284" s="4" t="s">
        <v>3873</v>
      </c>
      <c r="E284" s="4" t="s">
        <v>3874</v>
      </c>
      <c r="F284" s="4" t="s">
        <v>3875</v>
      </c>
      <c r="G284" s="4" t="s">
        <v>116</v>
      </c>
      <c r="H284" s="4" t="s">
        <v>3876</v>
      </c>
      <c r="I284" s="4" t="s">
        <v>116</v>
      </c>
      <c r="J284" s="4" t="s">
        <v>116</v>
      </c>
      <c r="K284" s="4" t="s">
        <v>116</v>
      </c>
      <c r="L284" s="4" t="s">
        <v>116</v>
      </c>
      <c r="M284" s="5" t="s">
        <v>3877</v>
      </c>
      <c r="N284" s="5" t="s">
        <v>666</v>
      </c>
      <c r="O284" s="4" t="s">
        <v>112</v>
      </c>
      <c r="P284" s="6" t="s">
        <v>120</v>
      </c>
      <c r="Q284" s="4" t="s">
        <v>120</v>
      </c>
      <c r="R284" s="4" t="s">
        <v>120</v>
      </c>
      <c r="S284" s="4" t="s">
        <v>3878</v>
      </c>
      <c r="T284" s="29">
        <v>9782409030352</v>
      </c>
      <c r="U284" s="4" t="s">
        <v>122</v>
      </c>
      <c r="V284" s="29">
        <v>9782409030345</v>
      </c>
      <c r="W284" s="4" t="s">
        <v>123</v>
      </c>
      <c r="X284" s="4" t="s">
        <v>124</v>
      </c>
      <c r="Y284" s="4" t="s">
        <v>112</v>
      </c>
      <c r="Z284" s="29">
        <v>2021</v>
      </c>
      <c r="AA284" s="4" t="s">
        <v>125</v>
      </c>
      <c r="AB284" s="4" t="s">
        <v>880</v>
      </c>
      <c r="AC284" s="4" t="s">
        <v>127</v>
      </c>
      <c r="AD284" s="4" t="s">
        <v>128</v>
      </c>
      <c r="AE284" s="4" t="s">
        <v>129</v>
      </c>
      <c r="AF284" s="4" t="s">
        <v>130</v>
      </c>
      <c r="AG284" s="4" t="s">
        <v>131</v>
      </c>
      <c r="AH284" s="4" t="s">
        <v>132</v>
      </c>
      <c r="AI284" s="4" t="s">
        <v>133</v>
      </c>
      <c r="AJ284" s="4" t="s">
        <v>134</v>
      </c>
      <c r="AK284" s="4" t="s">
        <v>135</v>
      </c>
      <c r="AL284" s="4" t="s">
        <v>136</v>
      </c>
      <c r="AM284" s="4" t="s">
        <v>137</v>
      </c>
      <c r="AN284" s="4" t="s">
        <v>138</v>
      </c>
      <c r="AO284" s="4" t="s">
        <v>139</v>
      </c>
      <c r="AP284" s="4" t="s">
        <v>116</v>
      </c>
      <c r="AQ284" s="4" t="s">
        <v>3879</v>
      </c>
      <c r="AR284" s="4" t="s">
        <v>76</v>
      </c>
      <c r="AS284" s="4" t="s">
        <v>3880</v>
      </c>
      <c r="AT284" s="4" t="s">
        <v>3881</v>
      </c>
      <c r="AU284" s="4" t="s">
        <v>1234</v>
      </c>
      <c r="AV284" s="4" t="s">
        <v>1802</v>
      </c>
      <c r="AW284" s="4" t="s">
        <v>3882</v>
      </c>
      <c r="AX284" s="4" t="s">
        <v>3883</v>
      </c>
      <c r="AY284" s="4" t="s">
        <v>1956</v>
      </c>
      <c r="AZ284" s="4" t="s">
        <v>3884</v>
      </c>
      <c r="BA284" s="4" t="s">
        <v>630</v>
      </c>
      <c r="BB284" s="4" t="s">
        <v>116</v>
      </c>
      <c r="BC284" s="4" t="s">
        <v>116</v>
      </c>
      <c r="BD284" s="4" t="s">
        <v>116</v>
      </c>
      <c r="BE284" s="4" t="s">
        <v>116</v>
      </c>
      <c r="BF284" s="4" t="s">
        <v>116</v>
      </c>
      <c r="BG284" s="4" t="s">
        <v>116</v>
      </c>
      <c r="BH284" s="4" t="s">
        <v>116</v>
      </c>
      <c r="BI284" s="4" t="s">
        <v>116</v>
      </c>
      <c r="BJ284" s="4" t="s">
        <v>116</v>
      </c>
      <c r="BK284" s="4" t="s">
        <v>116</v>
      </c>
      <c r="BL284" s="4" t="s">
        <v>116</v>
      </c>
      <c r="BM284" s="4" t="s">
        <v>116</v>
      </c>
      <c r="BN284" s="4" t="s">
        <v>116</v>
      </c>
      <c r="BO284" s="4" t="s">
        <v>116</v>
      </c>
      <c r="BP284" s="4" t="s">
        <v>116</v>
      </c>
      <c r="BQ284" s="4" t="s">
        <v>116</v>
      </c>
      <c r="BR284" s="4" t="s">
        <v>116</v>
      </c>
      <c r="BS284" s="4" t="s">
        <v>116</v>
      </c>
      <c r="BT284" s="4" t="s">
        <v>116</v>
      </c>
      <c r="BU284" s="4" t="s">
        <v>116</v>
      </c>
      <c r="BV284" s="4" t="s">
        <v>116</v>
      </c>
      <c r="BW284" s="4" t="s">
        <v>116</v>
      </c>
      <c r="BX284" s="4" t="s">
        <v>116</v>
      </c>
      <c r="BY284" s="4" t="s">
        <v>116</v>
      </c>
      <c r="BZ284" s="4" t="s">
        <v>116</v>
      </c>
      <c r="CA284" s="4" t="s">
        <v>116</v>
      </c>
    </row>
    <row r="285" spans="1:79" ht="20.100000000000001" customHeight="1" x14ac:dyDescent="0.2">
      <c r="A285" s="4" t="s">
        <v>3885</v>
      </c>
      <c r="B285" s="4" t="s">
        <v>112</v>
      </c>
      <c r="C285" s="29">
        <v>20250120</v>
      </c>
      <c r="D285" s="4" t="s">
        <v>3886</v>
      </c>
      <c r="E285" s="4" t="s">
        <v>3887</v>
      </c>
      <c r="F285" s="4" t="s">
        <v>3888</v>
      </c>
      <c r="G285" s="4" t="s">
        <v>116</v>
      </c>
      <c r="H285" s="4" t="s">
        <v>3889</v>
      </c>
      <c r="I285" s="4" t="s">
        <v>116</v>
      </c>
      <c r="J285" s="4" t="s">
        <v>116</v>
      </c>
      <c r="K285" s="4" t="s">
        <v>116</v>
      </c>
      <c r="L285" s="4" t="s">
        <v>116</v>
      </c>
      <c r="M285" s="5" t="s">
        <v>3487</v>
      </c>
      <c r="N285" s="5" t="s">
        <v>3890</v>
      </c>
      <c r="O285" s="4" t="s">
        <v>112</v>
      </c>
      <c r="P285" s="6" t="s">
        <v>120</v>
      </c>
      <c r="Q285" s="4" t="s">
        <v>120</v>
      </c>
      <c r="R285" s="4" t="s">
        <v>120</v>
      </c>
      <c r="S285" s="4" t="s">
        <v>3891</v>
      </c>
      <c r="T285" s="29">
        <v>9782409033360</v>
      </c>
      <c r="U285" s="4" t="s">
        <v>122</v>
      </c>
      <c r="V285" s="29">
        <v>9782409033353</v>
      </c>
      <c r="W285" s="4" t="s">
        <v>123</v>
      </c>
      <c r="X285" s="4" t="s">
        <v>124</v>
      </c>
      <c r="Y285" s="4" t="s">
        <v>112</v>
      </c>
      <c r="Z285" s="29">
        <v>2021</v>
      </c>
      <c r="AA285" s="4" t="s">
        <v>125</v>
      </c>
      <c r="AB285" s="4" t="s">
        <v>747</v>
      </c>
      <c r="AC285" s="4" t="s">
        <v>127</v>
      </c>
      <c r="AD285" s="4" t="s">
        <v>128</v>
      </c>
      <c r="AE285" s="4" t="s">
        <v>129</v>
      </c>
      <c r="AF285" s="4" t="s">
        <v>130</v>
      </c>
      <c r="AG285" s="4" t="s">
        <v>131</v>
      </c>
      <c r="AH285" s="4" t="s">
        <v>132</v>
      </c>
      <c r="AI285" s="4" t="s">
        <v>133</v>
      </c>
      <c r="AJ285" s="4" t="s">
        <v>134</v>
      </c>
      <c r="AK285" s="4" t="s">
        <v>135</v>
      </c>
      <c r="AL285" s="4" t="s">
        <v>136</v>
      </c>
      <c r="AM285" s="4" t="s">
        <v>137</v>
      </c>
      <c r="AN285" s="4" t="s">
        <v>138</v>
      </c>
      <c r="AO285" s="4" t="s">
        <v>139</v>
      </c>
      <c r="AP285" s="4" t="s">
        <v>116</v>
      </c>
      <c r="AQ285" s="4" t="s">
        <v>3892</v>
      </c>
      <c r="AR285" s="4" t="s">
        <v>76</v>
      </c>
      <c r="AS285" s="4" t="s">
        <v>3893</v>
      </c>
      <c r="AT285" s="4" t="s">
        <v>3894</v>
      </c>
      <c r="AU285" s="4" t="s">
        <v>3895</v>
      </c>
      <c r="AV285" s="4" t="s">
        <v>1333</v>
      </c>
      <c r="AW285" s="4" t="s">
        <v>3409</v>
      </c>
      <c r="AX285" s="4" t="s">
        <v>2277</v>
      </c>
      <c r="AY285" s="4" t="s">
        <v>1743</v>
      </c>
      <c r="AZ285" s="4" t="s">
        <v>2943</v>
      </c>
      <c r="BA285" s="4" t="s">
        <v>1336</v>
      </c>
      <c r="BB285" s="4" t="s">
        <v>3896</v>
      </c>
      <c r="BC285" s="4" t="s">
        <v>3897</v>
      </c>
      <c r="BD285" s="4" t="s">
        <v>1342</v>
      </c>
      <c r="BE285" s="4" t="s">
        <v>163</v>
      </c>
      <c r="BF285" s="4" t="s">
        <v>116</v>
      </c>
      <c r="BG285" s="4" t="s">
        <v>116</v>
      </c>
      <c r="BH285" s="4" t="s">
        <v>116</v>
      </c>
      <c r="BI285" s="4" t="s">
        <v>116</v>
      </c>
      <c r="BJ285" s="4" t="s">
        <v>116</v>
      </c>
      <c r="BK285" s="4" t="s">
        <v>116</v>
      </c>
      <c r="BL285" s="4" t="s">
        <v>116</v>
      </c>
      <c r="BM285" s="4" t="s">
        <v>116</v>
      </c>
      <c r="BN285" s="4" t="s">
        <v>116</v>
      </c>
      <c r="BO285" s="4" t="s">
        <v>116</v>
      </c>
      <c r="BP285" s="4" t="s">
        <v>116</v>
      </c>
      <c r="BQ285" s="4" t="s">
        <v>116</v>
      </c>
      <c r="BR285" s="4" t="s">
        <v>116</v>
      </c>
      <c r="BS285" s="4" t="s">
        <v>116</v>
      </c>
      <c r="BT285" s="4" t="s">
        <v>116</v>
      </c>
      <c r="BU285" s="4" t="s">
        <v>116</v>
      </c>
      <c r="BV285" s="4" t="s">
        <v>116</v>
      </c>
      <c r="BW285" s="4" t="s">
        <v>116</v>
      </c>
      <c r="BX285" s="4" t="s">
        <v>116</v>
      </c>
      <c r="BY285" s="4" t="s">
        <v>116</v>
      </c>
      <c r="BZ285" s="4" t="s">
        <v>116</v>
      </c>
      <c r="CA285" s="4" t="s">
        <v>116</v>
      </c>
    </row>
    <row r="286" spans="1:79" ht="20.100000000000001" customHeight="1" x14ac:dyDescent="0.2">
      <c r="A286" s="4" t="s">
        <v>3898</v>
      </c>
      <c r="B286" s="4" t="s">
        <v>112</v>
      </c>
      <c r="C286" s="29">
        <v>20250120</v>
      </c>
      <c r="D286" s="4" t="s">
        <v>3899</v>
      </c>
      <c r="E286" s="4" t="s">
        <v>3900</v>
      </c>
      <c r="F286" s="4" t="s">
        <v>3901</v>
      </c>
      <c r="G286" s="4" t="s">
        <v>116</v>
      </c>
      <c r="H286" s="4" t="s">
        <v>3902</v>
      </c>
      <c r="I286" s="4" t="s">
        <v>116</v>
      </c>
      <c r="J286" s="4" t="s">
        <v>116</v>
      </c>
      <c r="K286" s="4" t="s">
        <v>116</v>
      </c>
      <c r="L286" s="4" t="s">
        <v>116</v>
      </c>
      <c r="M286" s="5" t="s">
        <v>3443</v>
      </c>
      <c r="N286" s="5" t="s">
        <v>918</v>
      </c>
      <c r="O286" s="4" t="s">
        <v>112</v>
      </c>
      <c r="P286" s="6" t="s">
        <v>120</v>
      </c>
      <c r="Q286" s="4" t="s">
        <v>120</v>
      </c>
      <c r="R286" s="4" t="s">
        <v>120</v>
      </c>
      <c r="S286" s="4" t="s">
        <v>3903</v>
      </c>
      <c r="T286" s="29">
        <v>9782409032745</v>
      </c>
      <c r="U286" s="4" t="s">
        <v>122</v>
      </c>
      <c r="V286" s="29">
        <v>9782409032738</v>
      </c>
      <c r="W286" s="4" t="s">
        <v>123</v>
      </c>
      <c r="X286" s="4" t="s">
        <v>124</v>
      </c>
      <c r="Y286" s="4" t="s">
        <v>112</v>
      </c>
      <c r="Z286" s="29">
        <v>2021</v>
      </c>
      <c r="AA286" s="4" t="s">
        <v>125</v>
      </c>
      <c r="AB286" s="4" t="s">
        <v>304</v>
      </c>
      <c r="AC286" s="4" t="s">
        <v>127</v>
      </c>
      <c r="AD286" s="4" t="s">
        <v>128</v>
      </c>
      <c r="AE286" s="4" t="s">
        <v>129</v>
      </c>
      <c r="AF286" s="4" t="s">
        <v>130</v>
      </c>
      <c r="AG286" s="4" t="s">
        <v>131</v>
      </c>
      <c r="AH286" s="4" t="s">
        <v>132</v>
      </c>
      <c r="AI286" s="4" t="s">
        <v>133</v>
      </c>
      <c r="AJ286" s="4" t="s">
        <v>134</v>
      </c>
      <c r="AK286" s="4" t="s">
        <v>135</v>
      </c>
      <c r="AL286" s="4" t="s">
        <v>136</v>
      </c>
      <c r="AM286" s="4" t="s">
        <v>137</v>
      </c>
      <c r="AN286" s="4" t="s">
        <v>138</v>
      </c>
      <c r="AO286" s="4" t="s">
        <v>139</v>
      </c>
      <c r="AP286" s="4" t="s">
        <v>116</v>
      </c>
      <c r="AQ286" s="4" t="s">
        <v>3904</v>
      </c>
      <c r="AR286" s="4" t="s">
        <v>76</v>
      </c>
      <c r="AS286" s="4" t="s">
        <v>3905</v>
      </c>
      <c r="AT286" s="4" t="s">
        <v>3286</v>
      </c>
      <c r="AU286" s="4" t="s">
        <v>2399</v>
      </c>
      <c r="AV286" s="4" t="s">
        <v>3287</v>
      </c>
      <c r="AW286" s="4" t="s">
        <v>750</v>
      </c>
      <c r="AX286" s="4" t="s">
        <v>3289</v>
      </c>
      <c r="AY286" s="4" t="s">
        <v>3906</v>
      </c>
      <c r="AZ286" s="4" t="s">
        <v>3907</v>
      </c>
      <c r="BA286" s="4" t="s">
        <v>116</v>
      </c>
      <c r="BB286" s="4" t="s">
        <v>116</v>
      </c>
      <c r="BC286" s="4" t="s">
        <v>116</v>
      </c>
      <c r="BD286" s="4" t="s">
        <v>116</v>
      </c>
      <c r="BE286" s="4" t="s">
        <v>116</v>
      </c>
      <c r="BF286" s="4" t="s">
        <v>116</v>
      </c>
      <c r="BG286" s="4" t="s">
        <v>116</v>
      </c>
      <c r="BH286" s="4" t="s">
        <v>116</v>
      </c>
      <c r="BI286" s="4" t="s">
        <v>116</v>
      </c>
      <c r="BJ286" s="4" t="s">
        <v>116</v>
      </c>
      <c r="BK286" s="4" t="s">
        <v>116</v>
      </c>
      <c r="BL286" s="4" t="s">
        <v>116</v>
      </c>
      <c r="BM286" s="4" t="s">
        <v>116</v>
      </c>
      <c r="BN286" s="4" t="s">
        <v>116</v>
      </c>
      <c r="BO286" s="4" t="s">
        <v>116</v>
      </c>
      <c r="BP286" s="4" t="s">
        <v>116</v>
      </c>
      <c r="BQ286" s="4" t="s">
        <v>116</v>
      </c>
      <c r="BR286" s="4" t="s">
        <v>116</v>
      </c>
      <c r="BS286" s="4" t="s">
        <v>116</v>
      </c>
      <c r="BT286" s="4" t="s">
        <v>116</v>
      </c>
      <c r="BU286" s="4" t="s">
        <v>116</v>
      </c>
      <c r="BV286" s="4" t="s">
        <v>116</v>
      </c>
      <c r="BW286" s="4" t="s">
        <v>116</v>
      </c>
      <c r="BX286" s="4" t="s">
        <v>116</v>
      </c>
      <c r="BY286" s="4" t="s">
        <v>116</v>
      </c>
      <c r="BZ286" s="4" t="s">
        <v>116</v>
      </c>
      <c r="CA286" s="4" t="s">
        <v>116</v>
      </c>
    </row>
    <row r="287" spans="1:79" ht="20.100000000000001" customHeight="1" x14ac:dyDescent="0.2">
      <c r="A287" s="4" t="s">
        <v>3908</v>
      </c>
      <c r="B287" s="4" t="s">
        <v>112</v>
      </c>
      <c r="C287" s="29">
        <v>20250120</v>
      </c>
      <c r="D287" s="4" t="s">
        <v>3451</v>
      </c>
      <c r="E287" s="4" t="s">
        <v>3909</v>
      </c>
      <c r="F287" s="4" t="s">
        <v>3910</v>
      </c>
      <c r="G287" s="4" t="s">
        <v>116</v>
      </c>
      <c r="H287" s="4" t="s">
        <v>3911</v>
      </c>
      <c r="I287" s="4" t="s">
        <v>3912</v>
      </c>
      <c r="J287" s="4" t="s">
        <v>116</v>
      </c>
      <c r="K287" s="4" t="s">
        <v>116</v>
      </c>
      <c r="L287" s="4" t="s">
        <v>116</v>
      </c>
      <c r="M287" s="5" t="s">
        <v>3455</v>
      </c>
      <c r="N287" s="5" t="s">
        <v>3913</v>
      </c>
      <c r="O287" s="4" t="s">
        <v>112</v>
      </c>
      <c r="P287" s="6" t="s">
        <v>120</v>
      </c>
      <c r="Q287" s="4" t="s">
        <v>120</v>
      </c>
      <c r="R287" s="4" t="s">
        <v>120</v>
      </c>
      <c r="S287" s="4" t="s">
        <v>3914</v>
      </c>
      <c r="T287" s="29">
        <v>9782409032059</v>
      </c>
      <c r="U287" s="4" t="s">
        <v>122</v>
      </c>
      <c r="V287" s="29">
        <v>9782409031625</v>
      </c>
      <c r="W287" s="4" t="s">
        <v>123</v>
      </c>
      <c r="X287" s="4" t="s">
        <v>124</v>
      </c>
      <c r="Y287" s="4" t="s">
        <v>112</v>
      </c>
      <c r="Z287" s="29">
        <v>2021</v>
      </c>
      <c r="AA287" s="4" t="s">
        <v>125</v>
      </c>
      <c r="AB287" s="4" t="s">
        <v>747</v>
      </c>
      <c r="AC287" s="4" t="s">
        <v>127</v>
      </c>
      <c r="AD287" s="4" t="s">
        <v>128</v>
      </c>
      <c r="AE287" s="4" t="s">
        <v>129</v>
      </c>
      <c r="AF287" s="4" t="s">
        <v>130</v>
      </c>
      <c r="AG287" s="4" t="s">
        <v>131</v>
      </c>
      <c r="AH287" s="4" t="s">
        <v>132</v>
      </c>
      <c r="AI287" s="4" t="s">
        <v>133</v>
      </c>
      <c r="AJ287" s="4" t="s">
        <v>134</v>
      </c>
      <c r="AK287" s="4" t="s">
        <v>135</v>
      </c>
      <c r="AL287" s="4" t="s">
        <v>136</v>
      </c>
      <c r="AM287" s="4" t="s">
        <v>137</v>
      </c>
      <c r="AN287" s="4" t="s">
        <v>138</v>
      </c>
      <c r="AO287" s="4" t="s">
        <v>139</v>
      </c>
      <c r="AP287" s="4" t="s">
        <v>116</v>
      </c>
      <c r="AQ287" s="4" t="s">
        <v>3915</v>
      </c>
      <c r="AR287" s="4" t="s">
        <v>76</v>
      </c>
      <c r="AS287" s="4" t="s">
        <v>3916</v>
      </c>
      <c r="AT287" s="4" t="s">
        <v>3917</v>
      </c>
      <c r="AU287" s="4" t="s">
        <v>3269</v>
      </c>
      <c r="AV287" s="4" t="s">
        <v>3918</v>
      </c>
      <c r="AW287" s="4" t="s">
        <v>3919</v>
      </c>
      <c r="AX287" s="4" t="s">
        <v>3463</v>
      </c>
      <c r="AY287" s="4" t="s">
        <v>3184</v>
      </c>
      <c r="AZ287" s="4" t="s">
        <v>3185</v>
      </c>
      <c r="BA287" s="4" t="s">
        <v>187</v>
      </c>
      <c r="BB287" s="4" t="s">
        <v>1518</v>
      </c>
      <c r="BC287" s="4" t="s">
        <v>161</v>
      </c>
      <c r="BD287" s="4" t="s">
        <v>3920</v>
      </c>
      <c r="BE287" s="4" t="s">
        <v>3921</v>
      </c>
      <c r="BF287" s="4" t="s">
        <v>3922</v>
      </c>
      <c r="BG287" s="4" t="s">
        <v>116</v>
      </c>
      <c r="BH287" s="4" t="s">
        <v>116</v>
      </c>
      <c r="BI287" s="4" t="s">
        <v>116</v>
      </c>
      <c r="BJ287" s="4" t="s">
        <v>116</v>
      </c>
      <c r="BK287" s="4" t="s">
        <v>116</v>
      </c>
      <c r="BL287" s="4" t="s">
        <v>116</v>
      </c>
      <c r="BM287" s="4" t="s">
        <v>116</v>
      </c>
      <c r="BN287" s="4" t="s">
        <v>116</v>
      </c>
      <c r="BO287" s="4" t="s">
        <v>116</v>
      </c>
      <c r="BP287" s="4" t="s">
        <v>116</v>
      </c>
      <c r="BQ287" s="4" t="s">
        <v>116</v>
      </c>
      <c r="BR287" s="4" t="s">
        <v>116</v>
      </c>
      <c r="BS287" s="4" t="s">
        <v>116</v>
      </c>
      <c r="BT287" s="4" t="s">
        <v>116</v>
      </c>
      <c r="BU287" s="4" t="s">
        <v>116</v>
      </c>
      <c r="BV287" s="4" t="s">
        <v>116</v>
      </c>
      <c r="BW287" s="4" t="s">
        <v>116</v>
      </c>
      <c r="BX287" s="4" t="s">
        <v>116</v>
      </c>
      <c r="BY287" s="4" t="s">
        <v>116</v>
      </c>
      <c r="BZ287" s="4" t="s">
        <v>116</v>
      </c>
      <c r="CA287" s="4" t="s">
        <v>116</v>
      </c>
    </row>
    <row r="288" spans="1:79" ht="20.100000000000001" customHeight="1" x14ac:dyDescent="0.2">
      <c r="A288" s="4" t="s">
        <v>3923</v>
      </c>
      <c r="B288" s="4" t="s">
        <v>112</v>
      </c>
      <c r="C288" s="29">
        <v>20250120</v>
      </c>
      <c r="D288" s="4" t="s">
        <v>3924</v>
      </c>
      <c r="E288" s="4" t="s">
        <v>3925</v>
      </c>
      <c r="F288" s="4" t="s">
        <v>3926</v>
      </c>
      <c r="G288" s="4" t="s">
        <v>116</v>
      </c>
      <c r="H288" s="4" t="s">
        <v>255</v>
      </c>
      <c r="I288" s="4" t="s">
        <v>256</v>
      </c>
      <c r="J288" s="4" t="s">
        <v>116</v>
      </c>
      <c r="K288" s="4" t="s">
        <v>116</v>
      </c>
      <c r="L288" s="4" t="s">
        <v>116</v>
      </c>
      <c r="M288" s="5" t="s">
        <v>3635</v>
      </c>
      <c r="N288" s="5" t="s">
        <v>3927</v>
      </c>
      <c r="O288" s="4" t="s">
        <v>112</v>
      </c>
      <c r="P288" s="6" t="s">
        <v>120</v>
      </c>
      <c r="Q288" s="4" t="s">
        <v>120</v>
      </c>
      <c r="R288" s="4" t="s">
        <v>120</v>
      </c>
      <c r="S288" s="4" t="s">
        <v>3928</v>
      </c>
      <c r="T288" s="29">
        <v>9782409031007</v>
      </c>
      <c r="U288" s="4" t="s">
        <v>122</v>
      </c>
      <c r="V288" s="29">
        <v>9782409030994</v>
      </c>
      <c r="W288" s="4" t="s">
        <v>123</v>
      </c>
      <c r="X288" s="4" t="s">
        <v>124</v>
      </c>
      <c r="Y288" s="4" t="s">
        <v>112</v>
      </c>
      <c r="Z288" s="29">
        <v>2021</v>
      </c>
      <c r="AA288" s="4" t="s">
        <v>125</v>
      </c>
      <c r="AB288" s="4" t="s">
        <v>234</v>
      </c>
      <c r="AC288" s="4" t="s">
        <v>127</v>
      </c>
      <c r="AD288" s="4" t="s">
        <v>128</v>
      </c>
      <c r="AE288" s="4" t="s">
        <v>129</v>
      </c>
      <c r="AF288" s="4" t="s">
        <v>130</v>
      </c>
      <c r="AG288" s="4" t="s">
        <v>131</v>
      </c>
      <c r="AH288" s="4" t="s">
        <v>132</v>
      </c>
      <c r="AI288" s="4" t="s">
        <v>133</v>
      </c>
      <c r="AJ288" s="4" t="s">
        <v>134</v>
      </c>
      <c r="AK288" s="4" t="s">
        <v>135</v>
      </c>
      <c r="AL288" s="4" t="s">
        <v>136</v>
      </c>
      <c r="AM288" s="4" t="s">
        <v>137</v>
      </c>
      <c r="AN288" s="4" t="s">
        <v>138</v>
      </c>
      <c r="AO288" s="4" t="s">
        <v>139</v>
      </c>
      <c r="AP288" s="4" t="s">
        <v>116</v>
      </c>
      <c r="AQ288" s="4" t="s">
        <v>3929</v>
      </c>
      <c r="AR288" s="4" t="s">
        <v>76</v>
      </c>
      <c r="AS288" s="4" t="s">
        <v>3930</v>
      </c>
      <c r="AT288" s="4" t="s">
        <v>528</v>
      </c>
      <c r="AU288" s="4" t="s">
        <v>3686</v>
      </c>
      <c r="AV288" s="4" t="s">
        <v>3931</v>
      </c>
      <c r="AW288" s="4" t="s">
        <v>734</v>
      </c>
      <c r="AX288" s="4" t="s">
        <v>3932</v>
      </c>
      <c r="AY288" s="4" t="s">
        <v>3933</v>
      </c>
      <c r="AZ288" s="4" t="s">
        <v>3934</v>
      </c>
      <c r="BA288" s="4" t="s">
        <v>3935</v>
      </c>
      <c r="BB288" s="4" t="s">
        <v>3936</v>
      </c>
      <c r="BC288" s="4" t="s">
        <v>3937</v>
      </c>
      <c r="BD288" s="4" t="s">
        <v>116</v>
      </c>
      <c r="BE288" s="4" t="s">
        <v>116</v>
      </c>
      <c r="BF288" s="4" t="s">
        <v>116</v>
      </c>
      <c r="BG288" s="4" t="s">
        <v>116</v>
      </c>
      <c r="BH288" s="4" t="s">
        <v>116</v>
      </c>
      <c r="BI288" s="4" t="s">
        <v>116</v>
      </c>
      <c r="BJ288" s="4" t="s">
        <v>116</v>
      </c>
      <c r="BK288" s="4" t="s">
        <v>116</v>
      </c>
      <c r="BL288" s="4" t="s">
        <v>116</v>
      </c>
      <c r="BM288" s="4" t="s">
        <v>116</v>
      </c>
      <c r="BN288" s="4" t="s">
        <v>116</v>
      </c>
      <c r="BO288" s="4" t="s">
        <v>116</v>
      </c>
      <c r="BP288" s="4" t="s">
        <v>116</v>
      </c>
      <c r="BQ288" s="4" t="s">
        <v>116</v>
      </c>
      <c r="BR288" s="4" t="s">
        <v>116</v>
      </c>
      <c r="BS288" s="4" t="s">
        <v>116</v>
      </c>
      <c r="BT288" s="4" t="s">
        <v>116</v>
      </c>
      <c r="BU288" s="4" t="s">
        <v>116</v>
      </c>
      <c r="BV288" s="4" t="s">
        <v>116</v>
      </c>
      <c r="BW288" s="4" t="s">
        <v>116</v>
      </c>
      <c r="BX288" s="4" t="s">
        <v>116</v>
      </c>
      <c r="BY288" s="4" t="s">
        <v>116</v>
      </c>
      <c r="BZ288" s="4" t="s">
        <v>116</v>
      </c>
      <c r="CA288" s="4" t="s">
        <v>116</v>
      </c>
    </row>
    <row r="289" spans="1:79" ht="20.100000000000001" customHeight="1" x14ac:dyDescent="0.2">
      <c r="A289" s="4" t="s">
        <v>3938</v>
      </c>
      <c r="B289" s="4" t="s">
        <v>112</v>
      </c>
      <c r="C289" s="29">
        <v>20250120</v>
      </c>
      <c r="D289" s="4" t="s">
        <v>3451</v>
      </c>
      <c r="E289" s="4" t="s">
        <v>3939</v>
      </c>
      <c r="F289" s="4" t="s">
        <v>3453</v>
      </c>
      <c r="G289" s="4" t="s">
        <v>116</v>
      </c>
      <c r="H289" s="4" t="s">
        <v>3454</v>
      </c>
      <c r="I289" s="4" t="s">
        <v>116</v>
      </c>
      <c r="J289" s="4" t="s">
        <v>116</v>
      </c>
      <c r="K289" s="4" t="s">
        <v>116</v>
      </c>
      <c r="L289" s="4" t="s">
        <v>116</v>
      </c>
      <c r="M289" s="5" t="s">
        <v>3714</v>
      </c>
      <c r="N289" s="5" t="s">
        <v>3940</v>
      </c>
      <c r="O289" s="4" t="s">
        <v>112</v>
      </c>
      <c r="P289" s="6" t="s">
        <v>120</v>
      </c>
      <c r="Q289" s="4" t="s">
        <v>120</v>
      </c>
      <c r="R289" s="4" t="s">
        <v>120</v>
      </c>
      <c r="S289" s="4" t="s">
        <v>3941</v>
      </c>
      <c r="T289" s="29">
        <v>9782409031373</v>
      </c>
      <c r="U289" s="4" t="s">
        <v>122</v>
      </c>
      <c r="V289" s="29">
        <v>9782409031366</v>
      </c>
      <c r="W289" s="4" t="s">
        <v>123</v>
      </c>
      <c r="X289" s="4" t="s">
        <v>124</v>
      </c>
      <c r="Y289" s="4" t="s">
        <v>112</v>
      </c>
      <c r="Z289" s="29">
        <v>2021</v>
      </c>
      <c r="AA289" s="4" t="s">
        <v>125</v>
      </c>
      <c r="AB289" s="4" t="s">
        <v>571</v>
      </c>
      <c r="AC289" s="4" t="s">
        <v>127</v>
      </c>
      <c r="AD289" s="4" t="s">
        <v>128</v>
      </c>
      <c r="AE289" s="4" t="s">
        <v>129</v>
      </c>
      <c r="AF289" s="4" t="s">
        <v>130</v>
      </c>
      <c r="AG289" s="4" t="s">
        <v>131</v>
      </c>
      <c r="AH289" s="4" t="s">
        <v>132</v>
      </c>
      <c r="AI289" s="4" t="s">
        <v>133</v>
      </c>
      <c r="AJ289" s="4" t="s">
        <v>134</v>
      </c>
      <c r="AK289" s="4" t="s">
        <v>135</v>
      </c>
      <c r="AL289" s="4" t="s">
        <v>136</v>
      </c>
      <c r="AM289" s="4" t="s">
        <v>137</v>
      </c>
      <c r="AN289" s="4" t="s">
        <v>138</v>
      </c>
      <c r="AO289" s="4" t="s">
        <v>139</v>
      </c>
      <c r="AP289" s="4" t="s">
        <v>116</v>
      </c>
      <c r="AQ289" s="4" t="s">
        <v>3942</v>
      </c>
      <c r="AR289" s="4" t="s">
        <v>76</v>
      </c>
      <c r="AS289" s="4" t="s">
        <v>3943</v>
      </c>
      <c r="AT289" s="4" t="s">
        <v>3944</v>
      </c>
      <c r="AU289" s="4" t="s">
        <v>3945</v>
      </c>
      <c r="AV289" s="4" t="s">
        <v>3946</v>
      </c>
      <c r="AW289" s="4" t="s">
        <v>3269</v>
      </c>
      <c r="AX289" s="4" t="s">
        <v>3947</v>
      </c>
      <c r="AY289" s="4" t="s">
        <v>3919</v>
      </c>
      <c r="AZ289" s="4" t="s">
        <v>3948</v>
      </c>
      <c r="BA289" s="4" t="s">
        <v>116</v>
      </c>
      <c r="BB289" s="4" t="s">
        <v>116</v>
      </c>
      <c r="BC289" s="4" t="s">
        <v>116</v>
      </c>
      <c r="BD289" s="4" t="s">
        <v>116</v>
      </c>
      <c r="BE289" s="4" t="s">
        <v>116</v>
      </c>
      <c r="BF289" s="4" t="s">
        <v>116</v>
      </c>
      <c r="BG289" s="4" t="s">
        <v>116</v>
      </c>
      <c r="BH289" s="4" t="s">
        <v>116</v>
      </c>
      <c r="BI289" s="4" t="s">
        <v>116</v>
      </c>
      <c r="BJ289" s="4" t="s">
        <v>116</v>
      </c>
      <c r="BK289" s="4" t="s">
        <v>116</v>
      </c>
      <c r="BL289" s="4" t="s">
        <v>116</v>
      </c>
      <c r="BM289" s="4" t="s">
        <v>116</v>
      </c>
      <c r="BN289" s="4" t="s">
        <v>116</v>
      </c>
      <c r="BO289" s="4" t="s">
        <v>116</v>
      </c>
      <c r="BP289" s="4" t="s">
        <v>116</v>
      </c>
      <c r="BQ289" s="4" t="s">
        <v>116</v>
      </c>
      <c r="BR289" s="4" t="s">
        <v>116</v>
      </c>
      <c r="BS289" s="4" t="s">
        <v>116</v>
      </c>
      <c r="BT289" s="4" t="s">
        <v>116</v>
      </c>
      <c r="BU289" s="4" t="s">
        <v>116</v>
      </c>
      <c r="BV289" s="4" t="s">
        <v>116</v>
      </c>
      <c r="BW289" s="4" t="s">
        <v>116</v>
      </c>
      <c r="BX289" s="4" t="s">
        <v>116</v>
      </c>
      <c r="BY289" s="4" t="s">
        <v>116</v>
      </c>
      <c r="BZ289" s="4" t="s">
        <v>116</v>
      </c>
      <c r="CA289" s="4" t="s">
        <v>116</v>
      </c>
    </row>
    <row r="290" spans="1:79" ht="20.100000000000001" customHeight="1" x14ac:dyDescent="0.2">
      <c r="A290" s="4" t="s">
        <v>3949</v>
      </c>
      <c r="B290" s="4" t="s">
        <v>112</v>
      </c>
      <c r="C290" s="29">
        <v>20250120</v>
      </c>
      <c r="D290" s="4" t="s">
        <v>3950</v>
      </c>
      <c r="E290" s="4" t="s">
        <v>3951</v>
      </c>
      <c r="F290" s="4" t="s">
        <v>3952</v>
      </c>
      <c r="G290" s="4" t="s">
        <v>116</v>
      </c>
      <c r="H290" s="4" t="s">
        <v>3953</v>
      </c>
      <c r="I290" s="4" t="s">
        <v>116</v>
      </c>
      <c r="J290" s="4" t="s">
        <v>116</v>
      </c>
      <c r="K290" s="4" t="s">
        <v>116</v>
      </c>
      <c r="L290" s="4" t="s">
        <v>116</v>
      </c>
      <c r="M290" s="5" t="s">
        <v>3487</v>
      </c>
      <c r="N290" s="5" t="s">
        <v>3954</v>
      </c>
      <c r="O290" s="4" t="s">
        <v>112</v>
      </c>
      <c r="P290" s="6" t="s">
        <v>120</v>
      </c>
      <c r="Q290" s="4" t="s">
        <v>120</v>
      </c>
      <c r="R290" s="4" t="s">
        <v>120</v>
      </c>
      <c r="S290" s="4" t="s">
        <v>3955</v>
      </c>
      <c r="T290" s="29">
        <v>9782409033407</v>
      </c>
      <c r="U290" s="4" t="s">
        <v>122</v>
      </c>
      <c r="V290" s="29">
        <v>9782409033391</v>
      </c>
      <c r="W290" s="4" t="s">
        <v>123</v>
      </c>
      <c r="X290" s="4" t="s">
        <v>124</v>
      </c>
      <c r="Y290" s="4" t="s">
        <v>112</v>
      </c>
      <c r="Z290" s="29">
        <v>2021</v>
      </c>
      <c r="AA290" s="4" t="s">
        <v>125</v>
      </c>
      <c r="AB290" s="4" t="s">
        <v>292</v>
      </c>
      <c r="AC290" s="4" t="s">
        <v>127</v>
      </c>
      <c r="AD290" s="4" t="s">
        <v>128</v>
      </c>
      <c r="AE290" s="4" t="s">
        <v>129</v>
      </c>
      <c r="AF290" s="4" t="s">
        <v>130</v>
      </c>
      <c r="AG290" s="4" t="s">
        <v>131</v>
      </c>
      <c r="AH290" s="4" t="s">
        <v>132</v>
      </c>
      <c r="AI290" s="4" t="s">
        <v>133</v>
      </c>
      <c r="AJ290" s="4" t="s">
        <v>134</v>
      </c>
      <c r="AK290" s="4" t="s">
        <v>135</v>
      </c>
      <c r="AL290" s="4" t="s">
        <v>136</v>
      </c>
      <c r="AM290" s="4" t="s">
        <v>137</v>
      </c>
      <c r="AN290" s="4" t="s">
        <v>138</v>
      </c>
      <c r="AO290" s="4" t="s">
        <v>139</v>
      </c>
      <c r="AP290" s="4" t="s">
        <v>116</v>
      </c>
      <c r="AQ290" s="4" t="s">
        <v>3956</v>
      </c>
      <c r="AR290" s="4" t="s">
        <v>76</v>
      </c>
      <c r="AS290" s="4" t="s">
        <v>819</v>
      </c>
      <c r="AT290" s="4" t="s">
        <v>3957</v>
      </c>
      <c r="AU290" s="4" t="s">
        <v>3958</v>
      </c>
      <c r="AV290" s="4" t="s">
        <v>3959</v>
      </c>
      <c r="AW290" s="4" t="s">
        <v>824</v>
      </c>
      <c r="AX290" s="4" t="s">
        <v>116</v>
      </c>
      <c r="AY290" s="4" t="s">
        <v>116</v>
      </c>
      <c r="AZ290" s="4" t="s">
        <v>116</v>
      </c>
      <c r="BA290" s="4" t="s">
        <v>116</v>
      </c>
      <c r="BB290" s="4" t="s">
        <v>116</v>
      </c>
      <c r="BC290" s="4" t="s">
        <v>116</v>
      </c>
      <c r="BD290" s="4" t="s">
        <v>116</v>
      </c>
      <c r="BE290" s="4" t="s">
        <v>116</v>
      </c>
      <c r="BF290" s="4" t="s">
        <v>116</v>
      </c>
      <c r="BG290" s="4" t="s">
        <v>116</v>
      </c>
      <c r="BH290" s="4" t="s">
        <v>116</v>
      </c>
      <c r="BI290" s="4" t="s">
        <v>116</v>
      </c>
      <c r="BJ290" s="4" t="s">
        <v>116</v>
      </c>
      <c r="BK290" s="4" t="s">
        <v>116</v>
      </c>
      <c r="BL290" s="4" t="s">
        <v>116</v>
      </c>
      <c r="BM290" s="4" t="s">
        <v>116</v>
      </c>
      <c r="BN290" s="4" t="s">
        <v>116</v>
      </c>
      <c r="BO290" s="4" t="s">
        <v>116</v>
      </c>
      <c r="BP290" s="4" t="s">
        <v>116</v>
      </c>
      <c r="BQ290" s="4" t="s">
        <v>116</v>
      </c>
      <c r="BR290" s="4" t="s">
        <v>116</v>
      </c>
      <c r="BS290" s="4" t="s">
        <v>116</v>
      </c>
      <c r="BT290" s="4" t="s">
        <v>116</v>
      </c>
      <c r="BU290" s="4" t="s">
        <v>116</v>
      </c>
      <c r="BV290" s="4" t="s">
        <v>116</v>
      </c>
      <c r="BW290" s="4" t="s">
        <v>116</v>
      </c>
      <c r="BX290" s="4" t="s">
        <v>116</v>
      </c>
      <c r="BY290" s="4" t="s">
        <v>116</v>
      </c>
      <c r="BZ290" s="4" t="s">
        <v>116</v>
      </c>
      <c r="CA290" s="4" t="s">
        <v>116</v>
      </c>
    </row>
    <row r="291" spans="1:79" ht="20.100000000000001" customHeight="1" x14ac:dyDescent="0.2">
      <c r="A291" s="4" t="s">
        <v>3960</v>
      </c>
      <c r="B291" s="4" t="s">
        <v>112</v>
      </c>
      <c r="C291" s="29">
        <v>20250120</v>
      </c>
      <c r="D291" s="4" t="s">
        <v>3961</v>
      </c>
      <c r="E291" s="4" t="s">
        <v>3962</v>
      </c>
      <c r="F291" s="4" t="s">
        <v>2033</v>
      </c>
      <c r="G291" s="4" t="s">
        <v>116</v>
      </c>
      <c r="H291" s="4" t="s">
        <v>2034</v>
      </c>
      <c r="I291" s="4" t="s">
        <v>116</v>
      </c>
      <c r="J291" s="4" t="s">
        <v>116</v>
      </c>
      <c r="K291" s="4" t="s">
        <v>116</v>
      </c>
      <c r="L291" s="4" t="s">
        <v>116</v>
      </c>
      <c r="M291" s="5" t="s">
        <v>3649</v>
      </c>
      <c r="N291" s="5" t="s">
        <v>3963</v>
      </c>
      <c r="O291" s="4" t="s">
        <v>112</v>
      </c>
      <c r="P291" s="6" t="s">
        <v>120</v>
      </c>
      <c r="Q291" s="4" t="s">
        <v>120</v>
      </c>
      <c r="R291" s="4" t="s">
        <v>120</v>
      </c>
      <c r="S291" s="4" t="s">
        <v>3964</v>
      </c>
      <c r="T291" s="29">
        <v>9782409033049</v>
      </c>
      <c r="U291" s="4" t="s">
        <v>122</v>
      </c>
      <c r="V291" s="29">
        <v>9782409033032</v>
      </c>
      <c r="W291" s="4" t="s">
        <v>123</v>
      </c>
      <c r="X291" s="4" t="s">
        <v>124</v>
      </c>
      <c r="Y291" s="4" t="s">
        <v>112</v>
      </c>
      <c r="Z291" s="29">
        <v>2021</v>
      </c>
      <c r="AA291" s="4" t="s">
        <v>125</v>
      </c>
      <c r="AB291" s="4" t="s">
        <v>222</v>
      </c>
      <c r="AC291" s="4" t="s">
        <v>127</v>
      </c>
      <c r="AD291" s="4" t="s">
        <v>128</v>
      </c>
      <c r="AE291" s="4" t="s">
        <v>129</v>
      </c>
      <c r="AF291" s="4" t="s">
        <v>130</v>
      </c>
      <c r="AG291" s="4" t="s">
        <v>131</v>
      </c>
      <c r="AH291" s="4" t="s">
        <v>132</v>
      </c>
      <c r="AI291" s="4" t="s">
        <v>133</v>
      </c>
      <c r="AJ291" s="4" t="s">
        <v>134</v>
      </c>
      <c r="AK291" s="4" t="s">
        <v>135</v>
      </c>
      <c r="AL291" s="4" t="s">
        <v>136</v>
      </c>
      <c r="AM291" s="4" t="s">
        <v>137</v>
      </c>
      <c r="AN291" s="4" t="s">
        <v>138</v>
      </c>
      <c r="AO291" s="4" t="s">
        <v>139</v>
      </c>
      <c r="AP291" s="4" t="s">
        <v>116</v>
      </c>
      <c r="AQ291" s="4" t="s">
        <v>3965</v>
      </c>
      <c r="AR291" s="4" t="s">
        <v>76</v>
      </c>
      <c r="AS291" s="4" t="s">
        <v>3966</v>
      </c>
      <c r="AT291" s="4" t="s">
        <v>3967</v>
      </c>
      <c r="AU291" s="4" t="s">
        <v>3968</v>
      </c>
      <c r="AV291" s="4" t="s">
        <v>3969</v>
      </c>
      <c r="AW291" s="4" t="s">
        <v>3970</v>
      </c>
      <c r="AX291" s="4" t="s">
        <v>3971</v>
      </c>
      <c r="AY291" s="4" t="s">
        <v>3972</v>
      </c>
      <c r="AZ291" s="4" t="s">
        <v>3973</v>
      </c>
      <c r="BA291" s="4" t="s">
        <v>3974</v>
      </c>
      <c r="BB291" s="4" t="s">
        <v>116</v>
      </c>
      <c r="BC291" s="4" t="s">
        <v>116</v>
      </c>
      <c r="BD291" s="4" t="s">
        <v>116</v>
      </c>
      <c r="BE291" s="4" t="s">
        <v>116</v>
      </c>
      <c r="BF291" s="4" t="s">
        <v>116</v>
      </c>
      <c r="BG291" s="4" t="s">
        <v>116</v>
      </c>
      <c r="BH291" s="4" t="s">
        <v>116</v>
      </c>
      <c r="BI291" s="4" t="s">
        <v>116</v>
      </c>
      <c r="BJ291" s="4" t="s">
        <v>116</v>
      </c>
      <c r="BK291" s="4" t="s">
        <v>116</v>
      </c>
      <c r="BL291" s="4" t="s">
        <v>116</v>
      </c>
      <c r="BM291" s="4" t="s">
        <v>116</v>
      </c>
      <c r="BN291" s="4" t="s">
        <v>116</v>
      </c>
      <c r="BO291" s="4" t="s">
        <v>116</v>
      </c>
      <c r="BP291" s="4" t="s">
        <v>116</v>
      </c>
      <c r="BQ291" s="4" t="s">
        <v>116</v>
      </c>
      <c r="BR291" s="4" t="s">
        <v>116</v>
      </c>
      <c r="BS291" s="4" t="s">
        <v>116</v>
      </c>
      <c r="BT291" s="4" t="s">
        <v>116</v>
      </c>
      <c r="BU291" s="4" t="s">
        <v>116</v>
      </c>
      <c r="BV291" s="4" t="s">
        <v>116</v>
      </c>
      <c r="BW291" s="4" t="s">
        <v>116</v>
      </c>
      <c r="BX291" s="4" t="s">
        <v>116</v>
      </c>
      <c r="BY291" s="4" t="s">
        <v>116</v>
      </c>
      <c r="BZ291" s="4" t="s">
        <v>116</v>
      </c>
      <c r="CA291" s="4" t="s">
        <v>116</v>
      </c>
    </row>
    <row r="292" spans="1:79" ht="20.100000000000001" customHeight="1" x14ac:dyDescent="0.2">
      <c r="A292" s="4" t="s">
        <v>3975</v>
      </c>
      <c r="B292" s="4" t="s">
        <v>112</v>
      </c>
      <c r="C292" s="29">
        <v>20250120</v>
      </c>
      <c r="D292" s="4" t="s">
        <v>3976</v>
      </c>
      <c r="E292" s="4" t="s">
        <v>3977</v>
      </c>
      <c r="F292" s="4" t="s">
        <v>3978</v>
      </c>
      <c r="G292" s="4" t="s">
        <v>116</v>
      </c>
      <c r="H292" s="4" t="s">
        <v>3979</v>
      </c>
      <c r="I292" s="4" t="s">
        <v>116</v>
      </c>
      <c r="J292" s="4" t="s">
        <v>116</v>
      </c>
      <c r="K292" s="4" t="s">
        <v>116</v>
      </c>
      <c r="L292" s="4" t="s">
        <v>116</v>
      </c>
      <c r="M292" s="5" t="s">
        <v>3455</v>
      </c>
      <c r="N292" s="5" t="s">
        <v>3209</v>
      </c>
      <c r="O292" s="4" t="s">
        <v>112</v>
      </c>
      <c r="P292" s="6" t="s">
        <v>120</v>
      </c>
      <c r="Q292" s="4" t="s">
        <v>120</v>
      </c>
      <c r="R292" s="4" t="s">
        <v>120</v>
      </c>
      <c r="S292" s="4" t="s">
        <v>3980</v>
      </c>
      <c r="T292" s="29">
        <v>9782409031861</v>
      </c>
      <c r="U292" s="4" t="s">
        <v>122</v>
      </c>
      <c r="V292" s="29">
        <v>9782409031854</v>
      </c>
      <c r="W292" s="4" t="s">
        <v>123</v>
      </c>
      <c r="X292" s="4" t="s">
        <v>124</v>
      </c>
      <c r="Y292" s="4" t="s">
        <v>112</v>
      </c>
      <c r="Z292" s="29">
        <v>2021</v>
      </c>
      <c r="AA292" s="4" t="s">
        <v>125</v>
      </c>
      <c r="AB292" s="4" t="s">
        <v>880</v>
      </c>
      <c r="AC292" s="4" t="s">
        <v>127</v>
      </c>
      <c r="AD292" s="4" t="s">
        <v>128</v>
      </c>
      <c r="AE292" s="4" t="s">
        <v>129</v>
      </c>
      <c r="AF292" s="4" t="s">
        <v>130</v>
      </c>
      <c r="AG292" s="4" t="s">
        <v>131</v>
      </c>
      <c r="AH292" s="4" t="s">
        <v>132</v>
      </c>
      <c r="AI292" s="4" t="s">
        <v>133</v>
      </c>
      <c r="AJ292" s="4" t="s">
        <v>134</v>
      </c>
      <c r="AK292" s="4" t="s">
        <v>135</v>
      </c>
      <c r="AL292" s="4" t="s">
        <v>136</v>
      </c>
      <c r="AM292" s="4" t="s">
        <v>137</v>
      </c>
      <c r="AN292" s="4" t="s">
        <v>138</v>
      </c>
      <c r="AO292" s="4" t="s">
        <v>139</v>
      </c>
      <c r="AP292" s="4" t="s">
        <v>116</v>
      </c>
      <c r="AQ292" s="4" t="s">
        <v>3981</v>
      </c>
      <c r="AR292" s="4" t="s">
        <v>76</v>
      </c>
      <c r="AS292" s="4" t="s">
        <v>3982</v>
      </c>
      <c r="AT292" s="4" t="s">
        <v>3983</v>
      </c>
      <c r="AU292" s="4" t="s">
        <v>3984</v>
      </c>
      <c r="AV292" s="4" t="s">
        <v>3985</v>
      </c>
      <c r="AW292" s="4" t="s">
        <v>3986</v>
      </c>
      <c r="AX292" s="4" t="s">
        <v>2152</v>
      </c>
      <c r="AY292" s="4" t="s">
        <v>3668</v>
      </c>
      <c r="AZ292" s="4" t="s">
        <v>116</v>
      </c>
      <c r="BA292" s="4" t="s">
        <v>116</v>
      </c>
      <c r="BB292" s="4" t="s">
        <v>116</v>
      </c>
      <c r="BC292" s="4" t="s">
        <v>116</v>
      </c>
      <c r="BD292" s="4" t="s">
        <v>116</v>
      </c>
      <c r="BE292" s="4" t="s">
        <v>116</v>
      </c>
      <c r="BF292" s="4" t="s">
        <v>116</v>
      </c>
      <c r="BG292" s="4" t="s">
        <v>116</v>
      </c>
      <c r="BH292" s="4" t="s">
        <v>116</v>
      </c>
      <c r="BI292" s="4" t="s">
        <v>116</v>
      </c>
      <c r="BJ292" s="4" t="s">
        <v>116</v>
      </c>
      <c r="BK292" s="4" t="s">
        <v>116</v>
      </c>
      <c r="BL292" s="4" t="s">
        <v>116</v>
      </c>
      <c r="BM292" s="4" t="s">
        <v>116</v>
      </c>
      <c r="BN292" s="4" t="s">
        <v>116</v>
      </c>
      <c r="BO292" s="4" t="s">
        <v>116</v>
      </c>
      <c r="BP292" s="4" t="s">
        <v>116</v>
      </c>
      <c r="BQ292" s="4" t="s">
        <v>116</v>
      </c>
      <c r="BR292" s="4" t="s">
        <v>116</v>
      </c>
      <c r="BS292" s="4" t="s">
        <v>116</v>
      </c>
      <c r="BT292" s="4" t="s">
        <v>116</v>
      </c>
      <c r="BU292" s="4" t="s">
        <v>116</v>
      </c>
      <c r="BV292" s="4" t="s">
        <v>116</v>
      </c>
      <c r="BW292" s="4" t="s">
        <v>116</v>
      </c>
      <c r="BX292" s="4" t="s">
        <v>116</v>
      </c>
      <c r="BY292" s="4" t="s">
        <v>116</v>
      </c>
      <c r="BZ292" s="4" t="s">
        <v>116</v>
      </c>
      <c r="CA292" s="4" t="s">
        <v>116</v>
      </c>
    </row>
    <row r="293" spans="1:79" ht="20.100000000000001" customHeight="1" x14ac:dyDescent="0.2">
      <c r="A293" s="4" t="s">
        <v>3987</v>
      </c>
      <c r="B293" s="4" t="s">
        <v>112</v>
      </c>
      <c r="C293" s="29">
        <v>20250120</v>
      </c>
      <c r="D293" s="4" t="s">
        <v>1033</v>
      </c>
      <c r="E293" s="4" t="s">
        <v>993</v>
      </c>
      <c r="F293" s="4" t="s">
        <v>3988</v>
      </c>
      <c r="G293" s="4" t="s">
        <v>116</v>
      </c>
      <c r="H293" s="4" t="s">
        <v>3989</v>
      </c>
      <c r="I293" s="4" t="s">
        <v>116</v>
      </c>
      <c r="J293" s="4" t="s">
        <v>116</v>
      </c>
      <c r="K293" s="4" t="s">
        <v>116</v>
      </c>
      <c r="L293" s="4" t="s">
        <v>116</v>
      </c>
      <c r="M293" s="5" t="s">
        <v>3548</v>
      </c>
      <c r="N293" s="5" t="s">
        <v>2035</v>
      </c>
      <c r="O293" s="4" t="s">
        <v>112</v>
      </c>
      <c r="P293" s="6" t="s">
        <v>120</v>
      </c>
      <c r="Q293" s="4" t="s">
        <v>120</v>
      </c>
      <c r="R293" s="4" t="s">
        <v>120</v>
      </c>
      <c r="S293" s="4" t="s">
        <v>3990</v>
      </c>
      <c r="T293" s="29">
        <v>9782409029165</v>
      </c>
      <c r="U293" s="4" t="s">
        <v>122</v>
      </c>
      <c r="V293" s="29">
        <v>9782409029158</v>
      </c>
      <c r="W293" s="4" t="s">
        <v>123</v>
      </c>
      <c r="X293" s="4" t="s">
        <v>124</v>
      </c>
      <c r="Y293" s="4" t="s">
        <v>112</v>
      </c>
      <c r="Z293" s="29">
        <v>2021</v>
      </c>
      <c r="AA293" s="4" t="s">
        <v>125</v>
      </c>
      <c r="AB293" s="4" t="s">
        <v>222</v>
      </c>
      <c r="AC293" s="4" t="s">
        <v>127</v>
      </c>
      <c r="AD293" s="4" t="s">
        <v>128</v>
      </c>
      <c r="AE293" s="4" t="s">
        <v>129</v>
      </c>
      <c r="AF293" s="4" t="s">
        <v>130</v>
      </c>
      <c r="AG293" s="4" t="s">
        <v>131</v>
      </c>
      <c r="AH293" s="4" t="s">
        <v>132</v>
      </c>
      <c r="AI293" s="4" t="s">
        <v>133</v>
      </c>
      <c r="AJ293" s="4" t="s">
        <v>134</v>
      </c>
      <c r="AK293" s="4" t="s">
        <v>135</v>
      </c>
      <c r="AL293" s="4" t="s">
        <v>136</v>
      </c>
      <c r="AM293" s="4" t="s">
        <v>137</v>
      </c>
      <c r="AN293" s="4" t="s">
        <v>138</v>
      </c>
      <c r="AO293" s="4" t="s">
        <v>139</v>
      </c>
      <c r="AP293" s="4" t="s">
        <v>116</v>
      </c>
      <c r="AQ293" s="4" t="s">
        <v>3991</v>
      </c>
      <c r="AR293" s="4" t="s">
        <v>76</v>
      </c>
      <c r="AS293" s="4" t="s">
        <v>1455</v>
      </c>
      <c r="AT293" s="4" t="s">
        <v>3992</v>
      </c>
      <c r="AU293" s="4" t="s">
        <v>3993</v>
      </c>
      <c r="AV293" s="4" t="s">
        <v>3994</v>
      </c>
      <c r="AW293" s="4" t="s">
        <v>116</v>
      </c>
      <c r="AX293" s="4" t="s">
        <v>116</v>
      </c>
      <c r="AY293" s="4" t="s">
        <v>116</v>
      </c>
      <c r="AZ293" s="4" t="s">
        <v>116</v>
      </c>
      <c r="BA293" s="4" t="s">
        <v>116</v>
      </c>
      <c r="BB293" s="4" t="s">
        <v>116</v>
      </c>
      <c r="BC293" s="4" t="s">
        <v>116</v>
      </c>
      <c r="BD293" s="4" t="s">
        <v>116</v>
      </c>
      <c r="BE293" s="4" t="s">
        <v>116</v>
      </c>
      <c r="BF293" s="4" t="s">
        <v>116</v>
      </c>
      <c r="BG293" s="4" t="s">
        <v>116</v>
      </c>
      <c r="BH293" s="4" t="s">
        <v>116</v>
      </c>
      <c r="BI293" s="4" t="s">
        <v>116</v>
      </c>
      <c r="BJ293" s="4" t="s">
        <v>116</v>
      </c>
      <c r="BK293" s="4" t="s">
        <v>116</v>
      </c>
      <c r="BL293" s="4" t="s">
        <v>116</v>
      </c>
      <c r="BM293" s="4" t="s">
        <v>116</v>
      </c>
      <c r="BN293" s="4" t="s">
        <v>116</v>
      </c>
      <c r="BO293" s="4" t="s">
        <v>116</v>
      </c>
      <c r="BP293" s="4" t="s">
        <v>116</v>
      </c>
      <c r="BQ293" s="4" t="s">
        <v>116</v>
      </c>
      <c r="BR293" s="4" t="s">
        <v>116</v>
      </c>
      <c r="BS293" s="4" t="s">
        <v>116</v>
      </c>
      <c r="BT293" s="4" t="s">
        <v>116</v>
      </c>
      <c r="BU293" s="4" t="s">
        <v>116</v>
      </c>
      <c r="BV293" s="4" t="s">
        <v>116</v>
      </c>
      <c r="BW293" s="4" t="s">
        <v>116</v>
      </c>
      <c r="BX293" s="4" t="s">
        <v>116</v>
      </c>
      <c r="BY293" s="4" t="s">
        <v>116</v>
      </c>
      <c r="BZ293" s="4" t="s">
        <v>116</v>
      </c>
      <c r="CA293" s="4" t="s">
        <v>116</v>
      </c>
    </row>
    <row r="294" spans="1:79" ht="20.100000000000001" customHeight="1" x14ac:dyDescent="0.2">
      <c r="A294" s="4" t="s">
        <v>3995</v>
      </c>
      <c r="B294" s="4" t="s">
        <v>112</v>
      </c>
      <c r="C294" s="29">
        <v>20250120</v>
      </c>
      <c r="D294" s="4" t="s">
        <v>3996</v>
      </c>
      <c r="E294" s="4" t="s">
        <v>3997</v>
      </c>
      <c r="F294" s="4" t="s">
        <v>3998</v>
      </c>
      <c r="G294" s="4" t="s">
        <v>116</v>
      </c>
      <c r="H294" s="4" t="s">
        <v>3999</v>
      </c>
      <c r="I294" s="4" t="s">
        <v>116</v>
      </c>
      <c r="J294" s="4" t="s">
        <v>116</v>
      </c>
      <c r="K294" s="4" t="s">
        <v>116</v>
      </c>
      <c r="L294" s="4" t="s">
        <v>116</v>
      </c>
      <c r="M294" s="5" t="s">
        <v>3487</v>
      </c>
      <c r="N294" s="5" t="s">
        <v>4000</v>
      </c>
      <c r="O294" s="4" t="s">
        <v>112</v>
      </c>
      <c r="P294" s="6" t="s">
        <v>120</v>
      </c>
      <c r="Q294" s="4" t="s">
        <v>120</v>
      </c>
      <c r="R294" s="4" t="s">
        <v>120</v>
      </c>
      <c r="S294" s="4" t="s">
        <v>4001</v>
      </c>
      <c r="T294" s="29">
        <v>9782409032363</v>
      </c>
      <c r="U294" s="4" t="s">
        <v>122</v>
      </c>
      <c r="V294" s="29">
        <v>9782409032356</v>
      </c>
      <c r="W294" s="4" t="s">
        <v>123</v>
      </c>
      <c r="X294" s="4" t="s">
        <v>124</v>
      </c>
      <c r="Y294" s="4" t="s">
        <v>112</v>
      </c>
      <c r="Z294" s="29">
        <v>2021</v>
      </c>
      <c r="AA294" s="4" t="s">
        <v>125</v>
      </c>
      <c r="AB294" s="4" t="s">
        <v>292</v>
      </c>
      <c r="AC294" s="4" t="s">
        <v>127</v>
      </c>
      <c r="AD294" s="4" t="s">
        <v>128</v>
      </c>
      <c r="AE294" s="4" t="s">
        <v>129</v>
      </c>
      <c r="AF294" s="4" t="s">
        <v>130</v>
      </c>
      <c r="AG294" s="4" t="s">
        <v>131</v>
      </c>
      <c r="AH294" s="4" t="s">
        <v>132</v>
      </c>
      <c r="AI294" s="4" t="s">
        <v>133</v>
      </c>
      <c r="AJ294" s="4" t="s">
        <v>134</v>
      </c>
      <c r="AK294" s="4" t="s">
        <v>135</v>
      </c>
      <c r="AL294" s="4" t="s">
        <v>136</v>
      </c>
      <c r="AM294" s="4" t="s">
        <v>137</v>
      </c>
      <c r="AN294" s="4" t="s">
        <v>138</v>
      </c>
      <c r="AO294" s="4" t="s">
        <v>139</v>
      </c>
      <c r="AP294" s="4" t="s">
        <v>116</v>
      </c>
      <c r="AQ294" s="4" t="s">
        <v>4002</v>
      </c>
      <c r="AR294" s="4" t="s">
        <v>76</v>
      </c>
      <c r="AS294" s="4" t="s">
        <v>294</v>
      </c>
      <c r="AT294" s="4" t="s">
        <v>926</v>
      </c>
      <c r="AU294" s="4" t="s">
        <v>4003</v>
      </c>
      <c r="AV294" s="4" t="s">
        <v>4004</v>
      </c>
      <c r="AW294" s="4" t="s">
        <v>821</v>
      </c>
      <c r="AX294" s="4" t="s">
        <v>4005</v>
      </c>
      <c r="AY294" s="4" t="s">
        <v>4006</v>
      </c>
      <c r="AZ294" s="4" t="s">
        <v>4007</v>
      </c>
      <c r="BA294" s="4" t="s">
        <v>4008</v>
      </c>
      <c r="BB294" s="4" t="s">
        <v>4009</v>
      </c>
      <c r="BC294" s="4" t="s">
        <v>4010</v>
      </c>
      <c r="BD294" s="4" t="s">
        <v>4011</v>
      </c>
      <c r="BE294" s="4" t="s">
        <v>4012</v>
      </c>
      <c r="BF294" s="4" t="s">
        <v>4013</v>
      </c>
      <c r="BG294" s="4" t="s">
        <v>116</v>
      </c>
      <c r="BH294" s="4" t="s">
        <v>116</v>
      </c>
      <c r="BI294" s="4" t="s">
        <v>116</v>
      </c>
      <c r="BJ294" s="4" t="s">
        <v>116</v>
      </c>
      <c r="BK294" s="4" t="s">
        <v>116</v>
      </c>
      <c r="BL294" s="4" t="s">
        <v>116</v>
      </c>
      <c r="BM294" s="4" t="s">
        <v>116</v>
      </c>
      <c r="BN294" s="4" t="s">
        <v>116</v>
      </c>
      <c r="BO294" s="4" t="s">
        <v>116</v>
      </c>
      <c r="BP294" s="4" t="s">
        <v>116</v>
      </c>
      <c r="BQ294" s="4" t="s">
        <v>116</v>
      </c>
      <c r="BR294" s="4" t="s">
        <v>116</v>
      </c>
      <c r="BS294" s="4" t="s">
        <v>116</v>
      </c>
      <c r="BT294" s="4" t="s">
        <v>116</v>
      </c>
      <c r="BU294" s="4" t="s">
        <v>116</v>
      </c>
      <c r="BV294" s="4" t="s">
        <v>116</v>
      </c>
      <c r="BW294" s="4" t="s">
        <v>116</v>
      </c>
      <c r="BX294" s="4" t="s">
        <v>116</v>
      </c>
      <c r="BY294" s="4" t="s">
        <v>116</v>
      </c>
      <c r="BZ294" s="4" t="s">
        <v>116</v>
      </c>
      <c r="CA294" s="4" t="s">
        <v>116</v>
      </c>
    </row>
    <row r="295" spans="1:79" ht="20.100000000000001" customHeight="1" x14ac:dyDescent="0.2">
      <c r="A295" s="4" t="s">
        <v>4014</v>
      </c>
      <c r="B295" s="4" t="s">
        <v>112</v>
      </c>
      <c r="C295" s="29">
        <v>20250120</v>
      </c>
      <c r="D295" s="4" t="s">
        <v>4015</v>
      </c>
      <c r="E295" s="4" t="s">
        <v>4016</v>
      </c>
      <c r="F295" s="4" t="s">
        <v>2634</v>
      </c>
      <c r="G295" s="4" t="s">
        <v>116</v>
      </c>
      <c r="H295" s="4" t="s">
        <v>471</v>
      </c>
      <c r="I295" s="4" t="s">
        <v>389</v>
      </c>
      <c r="J295" s="4" t="s">
        <v>116</v>
      </c>
      <c r="K295" s="4" t="s">
        <v>116</v>
      </c>
      <c r="L295" s="4" t="s">
        <v>116</v>
      </c>
      <c r="M295" s="5" t="s">
        <v>3877</v>
      </c>
      <c r="N295" s="5" t="s">
        <v>4017</v>
      </c>
      <c r="O295" s="4" t="s">
        <v>112</v>
      </c>
      <c r="P295" s="6" t="s">
        <v>120</v>
      </c>
      <c r="Q295" s="4" t="s">
        <v>120</v>
      </c>
      <c r="R295" s="4" t="s">
        <v>120</v>
      </c>
      <c r="S295" s="4" t="s">
        <v>4018</v>
      </c>
      <c r="T295" s="29">
        <v>9782409029981</v>
      </c>
      <c r="U295" s="4" t="s">
        <v>122</v>
      </c>
      <c r="V295" s="29">
        <v>9782409029974</v>
      </c>
      <c r="W295" s="4" t="s">
        <v>123</v>
      </c>
      <c r="X295" s="4" t="s">
        <v>124</v>
      </c>
      <c r="Y295" s="4" t="s">
        <v>112</v>
      </c>
      <c r="Z295" s="29">
        <v>2021</v>
      </c>
      <c r="AA295" s="4" t="s">
        <v>125</v>
      </c>
      <c r="AB295" s="4" t="s">
        <v>393</v>
      </c>
      <c r="AC295" s="4" t="s">
        <v>127</v>
      </c>
      <c r="AD295" s="4" t="s">
        <v>128</v>
      </c>
      <c r="AE295" s="4" t="s">
        <v>129</v>
      </c>
      <c r="AF295" s="4" t="s">
        <v>130</v>
      </c>
      <c r="AG295" s="4" t="s">
        <v>131</v>
      </c>
      <c r="AH295" s="4" t="s">
        <v>132</v>
      </c>
      <c r="AI295" s="4" t="s">
        <v>133</v>
      </c>
      <c r="AJ295" s="4" t="s">
        <v>134</v>
      </c>
      <c r="AK295" s="4" t="s">
        <v>135</v>
      </c>
      <c r="AL295" s="4" t="s">
        <v>136</v>
      </c>
      <c r="AM295" s="4" t="s">
        <v>137</v>
      </c>
      <c r="AN295" s="4" t="s">
        <v>138</v>
      </c>
      <c r="AO295" s="4" t="s">
        <v>139</v>
      </c>
      <c r="AP295" s="4" t="s">
        <v>116</v>
      </c>
      <c r="AQ295" s="4" t="s">
        <v>4019</v>
      </c>
      <c r="AR295" s="4" t="s">
        <v>76</v>
      </c>
      <c r="AS295" s="4" t="s">
        <v>4020</v>
      </c>
      <c r="AT295" s="4" t="s">
        <v>4021</v>
      </c>
      <c r="AU295" s="4" t="s">
        <v>4022</v>
      </c>
      <c r="AV295" s="4" t="s">
        <v>4023</v>
      </c>
      <c r="AW295" s="4" t="s">
        <v>4024</v>
      </c>
      <c r="AX295" s="4" t="s">
        <v>4025</v>
      </c>
      <c r="AY295" s="4" t="s">
        <v>4026</v>
      </c>
      <c r="AZ295" s="4" t="s">
        <v>4027</v>
      </c>
      <c r="BA295" s="4" t="s">
        <v>4028</v>
      </c>
      <c r="BB295" s="4" t="s">
        <v>4029</v>
      </c>
      <c r="BC295" s="4" t="s">
        <v>4030</v>
      </c>
      <c r="BD295" s="4" t="s">
        <v>4031</v>
      </c>
      <c r="BE295" s="4" t="s">
        <v>4032</v>
      </c>
      <c r="BF295" s="4" t="s">
        <v>116</v>
      </c>
      <c r="BG295" s="4" t="s">
        <v>116</v>
      </c>
      <c r="BH295" s="4" t="s">
        <v>116</v>
      </c>
      <c r="BI295" s="4" t="s">
        <v>116</v>
      </c>
      <c r="BJ295" s="4" t="s">
        <v>116</v>
      </c>
      <c r="BK295" s="4" t="s">
        <v>116</v>
      </c>
      <c r="BL295" s="4" t="s">
        <v>116</v>
      </c>
      <c r="BM295" s="4" t="s">
        <v>116</v>
      </c>
      <c r="BN295" s="4" t="s">
        <v>116</v>
      </c>
      <c r="BO295" s="4" t="s">
        <v>116</v>
      </c>
      <c r="BP295" s="4" t="s">
        <v>116</v>
      </c>
      <c r="BQ295" s="4" t="s">
        <v>116</v>
      </c>
      <c r="BR295" s="4" t="s">
        <v>116</v>
      </c>
      <c r="BS295" s="4" t="s">
        <v>116</v>
      </c>
      <c r="BT295" s="4" t="s">
        <v>116</v>
      </c>
      <c r="BU295" s="4" t="s">
        <v>116</v>
      </c>
      <c r="BV295" s="4" t="s">
        <v>116</v>
      </c>
      <c r="BW295" s="4" t="s">
        <v>116</v>
      </c>
      <c r="BX295" s="4" t="s">
        <v>116</v>
      </c>
      <c r="BY295" s="4" t="s">
        <v>116</v>
      </c>
      <c r="BZ295" s="4" t="s">
        <v>116</v>
      </c>
      <c r="CA295" s="4" t="s">
        <v>116</v>
      </c>
    </row>
    <row r="296" spans="1:79" ht="20.100000000000001" customHeight="1" x14ac:dyDescent="0.2">
      <c r="A296" s="4" t="s">
        <v>4033</v>
      </c>
      <c r="B296" s="4" t="s">
        <v>112</v>
      </c>
      <c r="C296" s="29">
        <v>20250120</v>
      </c>
      <c r="D296" s="4" t="s">
        <v>4034</v>
      </c>
      <c r="E296" s="4" t="s">
        <v>4035</v>
      </c>
      <c r="F296" s="4" t="s">
        <v>965</v>
      </c>
      <c r="G296" s="4" t="s">
        <v>116</v>
      </c>
      <c r="H296" s="4" t="s">
        <v>966</v>
      </c>
      <c r="I296" s="4" t="s">
        <v>116</v>
      </c>
      <c r="J296" s="4" t="s">
        <v>116</v>
      </c>
      <c r="K296" s="4" t="s">
        <v>116</v>
      </c>
      <c r="L296" s="4" t="s">
        <v>116</v>
      </c>
      <c r="M296" s="5" t="s">
        <v>3487</v>
      </c>
      <c r="N296" s="5" t="s">
        <v>3030</v>
      </c>
      <c r="O296" s="4" t="s">
        <v>112</v>
      </c>
      <c r="P296" s="6" t="s">
        <v>120</v>
      </c>
      <c r="Q296" s="4" t="s">
        <v>120</v>
      </c>
      <c r="R296" s="4" t="s">
        <v>120</v>
      </c>
      <c r="S296" s="4" t="s">
        <v>4036</v>
      </c>
      <c r="T296" s="29">
        <v>9782409033346</v>
      </c>
      <c r="U296" s="4" t="s">
        <v>122</v>
      </c>
      <c r="V296" s="29">
        <v>9782409033339</v>
      </c>
      <c r="W296" s="4" t="s">
        <v>123</v>
      </c>
      <c r="X296" s="4" t="s">
        <v>124</v>
      </c>
      <c r="Y296" s="4" t="s">
        <v>112</v>
      </c>
      <c r="Z296" s="29">
        <v>2021</v>
      </c>
      <c r="AA296" s="4" t="s">
        <v>125</v>
      </c>
      <c r="AB296" s="4" t="s">
        <v>292</v>
      </c>
      <c r="AC296" s="4" t="s">
        <v>127</v>
      </c>
      <c r="AD296" s="4" t="s">
        <v>128</v>
      </c>
      <c r="AE296" s="4" t="s">
        <v>129</v>
      </c>
      <c r="AF296" s="4" t="s">
        <v>130</v>
      </c>
      <c r="AG296" s="4" t="s">
        <v>131</v>
      </c>
      <c r="AH296" s="4" t="s">
        <v>132</v>
      </c>
      <c r="AI296" s="4" t="s">
        <v>133</v>
      </c>
      <c r="AJ296" s="4" t="s">
        <v>134</v>
      </c>
      <c r="AK296" s="4" t="s">
        <v>135</v>
      </c>
      <c r="AL296" s="4" t="s">
        <v>136</v>
      </c>
      <c r="AM296" s="4" t="s">
        <v>137</v>
      </c>
      <c r="AN296" s="4" t="s">
        <v>138</v>
      </c>
      <c r="AO296" s="4" t="s">
        <v>139</v>
      </c>
      <c r="AP296" s="4" t="s">
        <v>116</v>
      </c>
      <c r="AQ296" s="4" t="s">
        <v>4037</v>
      </c>
      <c r="AR296" s="4" t="s">
        <v>76</v>
      </c>
      <c r="AS296" s="4" t="s">
        <v>4038</v>
      </c>
      <c r="AT296" s="4" t="s">
        <v>1721</v>
      </c>
      <c r="AU296" s="4" t="s">
        <v>4039</v>
      </c>
      <c r="AV296" s="4" t="s">
        <v>4040</v>
      </c>
      <c r="AW296" s="4" t="s">
        <v>4041</v>
      </c>
      <c r="AX296" s="4" t="s">
        <v>116</v>
      </c>
      <c r="AY296" s="4" t="s">
        <v>116</v>
      </c>
      <c r="AZ296" s="4" t="s">
        <v>116</v>
      </c>
      <c r="BA296" s="4" t="s">
        <v>116</v>
      </c>
      <c r="BB296" s="4" t="s">
        <v>116</v>
      </c>
      <c r="BC296" s="4" t="s">
        <v>116</v>
      </c>
      <c r="BD296" s="4" t="s">
        <v>116</v>
      </c>
      <c r="BE296" s="4" t="s">
        <v>116</v>
      </c>
      <c r="BF296" s="4" t="s">
        <v>116</v>
      </c>
      <c r="BG296" s="4" t="s">
        <v>116</v>
      </c>
      <c r="BH296" s="4" t="s">
        <v>116</v>
      </c>
      <c r="BI296" s="4" t="s">
        <v>116</v>
      </c>
      <c r="BJ296" s="4" t="s">
        <v>116</v>
      </c>
      <c r="BK296" s="4" t="s">
        <v>116</v>
      </c>
      <c r="BL296" s="4" t="s">
        <v>116</v>
      </c>
      <c r="BM296" s="4" t="s">
        <v>116</v>
      </c>
      <c r="BN296" s="4" t="s">
        <v>116</v>
      </c>
      <c r="BO296" s="4" t="s">
        <v>116</v>
      </c>
      <c r="BP296" s="4" t="s">
        <v>116</v>
      </c>
      <c r="BQ296" s="4" t="s">
        <v>116</v>
      </c>
      <c r="BR296" s="4" t="s">
        <v>116</v>
      </c>
      <c r="BS296" s="4" t="s">
        <v>116</v>
      </c>
      <c r="BT296" s="4" t="s">
        <v>116</v>
      </c>
      <c r="BU296" s="4" t="s">
        <v>116</v>
      </c>
      <c r="BV296" s="4" t="s">
        <v>116</v>
      </c>
      <c r="BW296" s="4" t="s">
        <v>116</v>
      </c>
      <c r="BX296" s="4" t="s">
        <v>116</v>
      </c>
      <c r="BY296" s="4" t="s">
        <v>116</v>
      </c>
      <c r="BZ296" s="4" t="s">
        <v>116</v>
      </c>
      <c r="CA296" s="4" t="s">
        <v>116</v>
      </c>
    </row>
    <row r="297" spans="1:79" ht="20.100000000000001" customHeight="1" x14ac:dyDescent="0.2">
      <c r="A297" s="4" t="s">
        <v>4042</v>
      </c>
      <c r="B297" s="4" t="s">
        <v>112</v>
      </c>
      <c r="C297" s="29">
        <v>20250120</v>
      </c>
      <c r="D297" s="4" t="s">
        <v>4043</v>
      </c>
      <c r="E297" s="4" t="s">
        <v>4044</v>
      </c>
      <c r="F297" s="4" t="s">
        <v>1462</v>
      </c>
      <c r="G297" s="4" t="s">
        <v>116</v>
      </c>
      <c r="H297" s="4" t="s">
        <v>1463</v>
      </c>
      <c r="I297" s="4" t="s">
        <v>116</v>
      </c>
      <c r="J297" s="4" t="s">
        <v>116</v>
      </c>
      <c r="K297" s="4" t="s">
        <v>116</v>
      </c>
      <c r="L297" s="4" t="s">
        <v>116</v>
      </c>
      <c r="M297" s="5" t="s">
        <v>3443</v>
      </c>
      <c r="N297" s="5" t="s">
        <v>830</v>
      </c>
      <c r="O297" s="4" t="s">
        <v>112</v>
      </c>
      <c r="P297" s="6" t="s">
        <v>120</v>
      </c>
      <c r="Q297" s="4" t="s">
        <v>120</v>
      </c>
      <c r="R297" s="4" t="s">
        <v>120</v>
      </c>
      <c r="S297" s="4" t="s">
        <v>4045</v>
      </c>
      <c r="T297" s="29">
        <v>9782409032882</v>
      </c>
      <c r="U297" s="4" t="s">
        <v>122</v>
      </c>
      <c r="V297" s="29">
        <v>9782409032875</v>
      </c>
      <c r="W297" s="4" t="s">
        <v>123</v>
      </c>
      <c r="X297" s="4" t="s">
        <v>124</v>
      </c>
      <c r="Y297" s="4" t="s">
        <v>112</v>
      </c>
      <c r="Z297" s="29">
        <v>2021</v>
      </c>
      <c r="AA297" s="4" t="s">
        <v>125</v>
      </c>
      <c r="AB297" s="4" t="s">
        <v>839</v>
      </c>
      <c r="AC297" s="4" t="s">
        <v>127</v>
      </c>
      <c r="AD297" s="4" t="s">
        <v>128</v>
      </c>
      <c r="AE297" s="4" t="s">
        <v>129</v>
      </c>
      <c r="AF297" s="4" t="s">
        <v>130</v>
      </c>
      <c r="AG297" s="4" t="s">
        <v>131</v>
      </c>
      <c r="AH297" s="4" t="s">
        <v>132</v>
      </c>
      <c r="AI297" s="4" t="s">
        <v>133</v>
      </c>
      <c r="AJ297" s="4" t="s">
        <v>134</v>
      </c>
      <c r="AK297" s="4" t="s">
        <v>135</v>
      </c>
      <c r="AL297" s="4" t="s">
        <v>136</v>
      </c>
      <c r="AM297" s="4" t="s">
        <v>137</v>
      </c>
      <c r="AN297" s="4" t="s">
        <v>138</v>
      </c>
      <c r="AO297" s="4" t="s">
        <v>139</v>
      </c>
      <c r="AP297" s="4" t="s">
        <v>116</v>
      </c>
      <c r="AQ297" s="4" t="s">
        <v>4046</v>
      </c>
      <c r="AR297" s="4" t="s">
        <v>76</v>
      </c>
      <c r="AS297" s="4" t="s">
        <v>4047</v>
      </c>
      <c r="AT297" s="4" t="s">
        <v>4048</v>
      </c>
      <c r="AU297" s="4" t="s">
        <v>4049</v>
      </c>
      <c r="AV297" s="4" t="s">
        <v>116</v>
      </c>
      <c r="AW297" s="4" t="s">
        <v>116</v>
      </c>
      <c r="AX297" s="4" t="s">
        <v>116</v>
      </c>
      <c r="AY297" s="4" t="s">
        <v>116</v>
      </c>
      <c r="AZ297" s="4" t="s">
        <v>116</v>
      </c>
      <c r="BA297" s="4" t="s">
        <v>116</v>
      </c>
      <c r="BB297" s="4" t="s">
        <v>116</v>
      </c>
      <c r="BC297" s="4" t="s">
        <v>116</v>
      </c>
      <c r="BD297" s="4" t="s">
        <v>116</v>
      </c>
      <c r="BE297" s="4" t="s">
        <v>116</v>
      </c>
      <c r="BF297" s="4" t="s">
        <v>116</v>
      </c>
      <c r="BG297" s="4" t="s">
        <v>116</v>
      </c>
      <c r="BH297" s="4" t="s">
        <v>116</v>
      </c>
      <c r="BI297" s="4" t="s">
        <v>116</v>
      </c>
      <c r="BJ297" s="4" t="s">
        <v>116</v>
      </c>
      <c r="BK297" s="4" t="s">
        <v>116</v>
      </c>
      <c r="BL297" s="4" t="s">
        <v>116</v>
      </c>
      <c r="BM297" s="4" t="s">
        <v>116</v>
      </c>
      <c r="BN297" s="4" t="s">
        <v>116</v>
      </c>
      <c r="BO297" s="4" t="s">
        <v>116</v>
      </c>
      <c r="BP297" s="4" t="s">
        <v>116</v>
      </c>
      <c r="BQ297" s="4" t="s">
        <v>116</v>
      </c>
      <c r="BR297" s="4" t="s">
        <v>116</v>
      </c>
      <c r="BS297" s="4" t="s">
        <v>116</v>
      </c>
      <c r="BT297" s="4" t="s">
        <v>116</v>
      </c>
      <c r="BU297" s="4" t="s">
        <v>116</v>
      </c>
      <c r="BV297" s="4" t="s">
        <v>116</v>
      </c>
      <c r="BW297" s="4" t="s">
        <v>116</v>
      </c>
      <c r="BX297" s="4" t="s">
        <v>116</v>
      </c>
      <c r="BY297" s="4" t="s">
        <v>116</v>
      </c>
      <c r="BZ297" s="4" t="s">
        <v>116</v>
      </c>
      <c r="CA297" s="4" t="s">
        <v>116</v>
      </c>
    </row>
    <row r="298" spans="1:79" ht="20.100000000000001" customHeight="1" x14ac:dyDescent="0.2">
      <c r="A298" s="4" t="s">
        <v>4050</v>
      </c>
      <c r="B298" s="4" t="s">
        <v>112</v>
      </c>
      <c r="C298" s="29">
        <v>20250120</v>
      </c>
      <c r="D298" s="4" t="s">
        <v>4051</v>
      </c>
      <c r="E298" s="4" t="s">
        <v>4052</v>
      </c>
      <c r="F298" s="4" t="s">
        <v>400</v>
      </c>
      <c r="G298" s="4" t="s">
        <v>116</v>
      </c>
      <c r="H298" s="4" t="s">
        <v>401</v>
      </c>
      <c r="I298" s="4" t="s">
        <v>116</v>
      </c>
      <c r="J298" s="4" t="s">
        <v>116</v>
      </c>
      <c r="K298" s="4" t="s">
        <v>116</v>
      </c>
      <c r="L298" s="4" t="s">
        <v>116</v>
      </c>
      <c r="M298" s="5" t="s">
        <v>3472</v>
      </c>
      <c r="N298" s="5" t="s">
        <v>2336</v>
      </c>
      <c r="O298" s="4" t="s">
        <v>112</v>
      </c>
      <c r="P298" s="6" t="s">
        <v>120</v>
      </c>
      <c r="Q298" s="4" t="s">
        <v>120</v>
      </c>
      <c r="R298" s="4" t="s">
        <v>120</v>
      </c>
      <c r="S298" s="4" t="s">
        <v>4053</v>
      </c>
      <c r="T298" s="29">
        <v>9782409029851</v>
      </c>
      <c r="U298" s="4" t="s">
        <v>122</v>
      </c>
      <c r="V298" s="29">
        <v>9782409029844</v>
      </c>
      <c r="W298" s="4" t="s">
        <v>123</v>
      </c>
      <c r="X298" s="4" t="s">
        <v>124</v>
      </c>
      <c r="Y298" s="4" t="s">
        <v>112</v>
      </c>
      <c r="Z298" s="29">
        <v>2021</v>
      </c>
      <c r="AA298" s="4" t="s">
        <v>125</v>
      </c>
      <c r="AB298" s="4" t="s">
        <v>222</v>
      </c>
      <c r="AC298" s="4" t="s">
        <v>127</v>
      </c>
      <c r="AD298" s="4" t="s">
        <v>128</v>
      </c>
      <c r="AE298" s="4" t="s">
        <v>129</v>
      </c>
      <c r="AF298" s="4" t="s">
        <v>130</v>
      </c>
      <c r="AG298" s="4" t="s">
        <v>131</v>
      </c>
      <c r="AH298" s="4" t="s">
        <v>132</v>
      </c>
      <c r="AI298" s="4" t="s">
        <v>133</v>
      </c>
      <c r="AJ298" s="4" t="s">
        <v>134</v>
      </c>
      <c r="AK298" s="4" t="s">
        <v>135</v>
      </c>
      <c r="AL298" s="4" t="s">
        <v>136</v>
      </c>
      <c r="AM298" s="4" t="s">
        <v>137</v>
      </c>
      <c r="AN298" s="4" t="s">
        <v>138</v>
      </c>
      <c r="AO298" s="4" t="s">
        <v>139</v>
      </c>
      <c r="AP298" s="4" t="s">
        <v>116</v>
      </c>
      <c r="AQ298" s="4" t="s">
        <v>4054</v>
      </c>
      <c r="AR298" s="4" t="s">
        <v>76</v>
      </c>
      <c r="AS298" s="4" t="s">
        <v>4055</v>
      </c>
      <c r="AT298" s="4" t="s">
        <v>4056</v>
      </c>
      <c r="AU298" s="4" t="s">
        <v>1747</v>
      </c>
      <c r="AV298" s="4" t="s">
        <v>4057</v>
      </c>
      <c r="AW298" s="4" t="s">
        <v>116</v>
      </c>
      <c r="AX298" s="4" t="s">
        <v>116</v>
      </c>
      <c r="AY298" s="4" t="s">
        <v>116</v>
      </c>
      <c r="AZ298" s="4" t="s">
        <v>116</v>
      </c>
      <c r="BA298" s="4" t="s">
        <v>116</v>
      </c>
      <c r="BB298" s="4" t="s">
        <v>116</v>
      </c>
      <c r="BC298" s="4" t="s">
        <v>116</v>
      </c>
      <c r="BD298" s="4" t="s">
        <v>116</v>
      </c>
      <c r="BE298" s="4" t="s">
        <v>116</v>
      </c>
      <c r="BF298" s="4" t="s">
        <v>116</v>
      </c>
      <c r="BG298" s="4" t="s">
        <v>116</v>
      </c>
      <c r="BH298" s="4" t="s">
        <v>116</v>
      </c>
      <c r="BI298" s="4" t="s">
        <v>116</v>
      </c>
      <c r="BJ298" s="4" t="s">
        <v>116</v>
      </c>
      <c r="BK298" s="4" t="s">
        <v>116</v>
      </c>
      <c r="BL298" s="4" t="s">
        <v>116</v>
      </c>
      <c r="BM298" s="4" t="s">
        <v>116</v>
      </c>
      <c r="BN298" s="4" t="s">
        <v>116</v>
      </c>
      <c r="BO298" s="4" t="s">
        <v>116</v>
      </c>
      <c r="BP298" s="4" t="s">
        <v>116</v>
      </c>
      <c r="BQ298" s="4" t="s">
        <v>116</v>
      </c>
      <c r="BR298" s="4" t="s">
        <v>116</v>
      </c>
      <c r="BS298" s="4" t="s">
        <v>116</v>
      </c>
      <c r="BT298" s="4" t="s">
        <v>116</v>
      </c>
      <c r="BU298" s="4" t="s">
        <v>116</v>
      </c>
      <c r="BV298" s="4" t="s">
        <v>116</v>
      </c>
      <c r="BW298" s="4" t="s">
        <v>116</v>
      </c>
      <c r="BX298" s="4" t="s">
        <v>116</v>
      </c>
      <c r="BY298" s="4" t="s">
        <v>116</v>
      </c>
      <c r="BZ298" s="4" t="s">
        <v>116</v>
      </c>
      <c r="CA298" s="4" t="s">
        <v>116</v>
      </c>
    </row>
    <row r="299" spans="1:79" ht="20.100000000000001" customHeight="1" x14ac:dyDescent="0.2">
      <c r="A299" s="4" t="s">
        <v>4058</v>
      </c>
      <c r="B299" s="4" t="s">
        <v>112</v>
      </c>
      <c r="C299" s="29">
        <v>20250120</v>
      </c>
      <c r="D299" s="4" t="s">
        <v>4059</v>
      </c>
      <c r="E299" s="4" t="s">
        <v>4060</v>
      </c>
      <c r="F299" s="4" t="s">
        <v>4061</v>
      </c>
      <c r="G299" s="4" t="s">
        <v>116</v>
      </c>
      <c r="H299" s="4" t="s">
        <v>4062</v>
      </c>
      <c r="I299" s="4" t="s">
        <v>116</v>
      </c>
      <c r="J299" s="4" t="s">
        <v>116</v>
      </c>
      <c r="K299" s="4" t="s">
        <v>116</v>
      </c>
      <c r="L299" s="4" t="s">
        <v>116</v>
      </c>
      <c r="M299" s="5" t="s">
        <v>3527</v>
      </c>
      <c r="N299" s="5" t="s">
        <v>4063</v>
      </c>
      <c r="O299" s="4" t="s">
        <v>112</v>
      </c>
      <c r="P299" s="6" t="s">
        <v>120</v>
      </c>
      <c r="Q299" s="4" t="s">
        <v>120</v>
      </c>
      <c r="R299" s="4" t="s">
        <v>120</v>
      </c>
      <c r="S299" s="4" t="s">
        <v>4064</v>
      </c>
      <c r="T299" s="29">
        <v>9782409030482</v>
      </c>
      <c r="U299" s="4" t="s">
        <v>122</v>
      </c>
      <c r="V299" s="29">
        <v>9782409030475</v>
      </c>
      <c r="W299" s="4" t="s">
        <v>123</v>
      </c>
      <c r="X299" s="4" t="s">
        <v>124</v>
      </c>
      <c r="Y299" s="4" t="s">
        <v>112</v>
      </c>
      <c r="Z299" s="29">
        <v>2021</v>
      </c>
      <c r="AA299" s="4" t="s">
        <v>125</v>
      </c>
      <c r="AB299" s="4" t="s">
        <v>172</v>
      </c>
      <c r="AC299" s="4" t="s">
        <v>127</v>
      </c>
      <c r="AD299" s="4" t="s">
        <v>128</v>
      </c>
      <c r="AE299" s="4" t="s">
        <v>129</v>
      </c>
      <c r="AF299" s="4" t="s">
        <v>130</v>
      </c>
      <c r="AG299" s="4" t="s">
        <v>131</v>
      </c>
      <c r="AH299" s="4" t="s">
        <v>132</v>
      </c>
      <c r="AI299" s="4" t="s">
        <v>133</v>
      </c>
      <c r="AJ299" s="4" t="s">
        <v>134</v>
      </c>
      <c r="AK299" s="4" t="s">
        <v>135</v>
      </c>
      <c r="AL299" s="4" t="s">
        <v>136</v>
      </c>
      <c r="AM299" s="4" t="s">
        <v>137</v>
      </c>
      <c r="AN299" s="4" t="s">
        <v>138</v>
      </c>
      <c r="AO299" s="4" t="s">
        <v>139</v>
      </c>
      <c r="AP299" s="4" t="s">
        <v>116</v>
      </c>
      <c r="AQ299" s="4" t="s">
        <v>4065</v>
      </c>
      <c r="AR299" s="4" t="s">
        <v>76</v>
      </c>
      <c r="AS299" s="4" t="s">
        <v>4066</v>
      </c>
      <c r="AT299" s="4" t="s">
        <v>4067</v>
      </c>
      <c r="AU299" s="4" t="s">
        <v>4068</v>
      </c>
      <c r="AV299" s="4" t="s">
        <v>4069</v>
      </c>
      <c r="AW299" s="4" t="s">
        <v>4070</v>
      </c>
      <c r="AX299" s="4" t="s">
        <v>4071</v>
      </c>
      <c r="AY299" s="4" t="s">
        <v>1472</v>
      </c>
      <c r="AZ299" s="4" t="s">
        <v>4072</v>
      </c>
      <c r="BA299" s="4" t="s">
        <v>4073</v>
      </c>
      <c r="BB299" s="4" t="s">
        <v>3213</v>
      </c>
      <c r="BC299" s="4" t="s">
        <v>4074</v>
      </c>
      <c r="BD299" s="4" t="s">
        <v>4075</v>
      </c>
      <c r="BE299" s="4" t="s">
        <v>4076</v>
      </c>
      <c r="BF299" s="4" t="s">
        <v>4077</v>
      </c>
      <c r="BG299" s="4" t="s">
        <v>4078</v>
      </c>
      <c r="BH299" s="4" t="s">
        <v>4079</v>
      </c>
      <c r="BI299" s="4" t="s">
        <v>3632</v>
      </c>
      <c r="BJ299" s="4" t="s">
        <v>116</v>
      </c>
      <c r="BK299" s="4" t="s">
        <v>116</v>
      </c>
      <c r="BL299" s="4" t="s">
        <v>116</v>
      </c>
      <c r="BM299" s="4" t="s">
        <v>116</v>
      </c>
      <c r="BN299" s="4" t="s">
        <v>116</v>
      </c>
      <c r="BO299" s="4" t="s">
        <v>116</v>
      </c>
      <c r="BP299" s="4" t="s">
        <v>116</v>
      </c>
      <c r="BQ299" s="4" t="s">
        <v>116</v>
      </c>
      <c r="BR299" s="4" t="s">
        <v>116</v>
      </c>
      <c r="BS299" s="4" t="s">
        <v>116</v>
      </c>
      <c r="BT299" s="4" t="s">
        <v>116</v>
      </c>
      <c r="BU299" s="4" t="s">
        <v>116</v>
      </c>
      <c r="BV299" s="4" t="s">
        <v>116</v>
      </c>
      <c r="BW299" s="4" t="s">
        <v>116</v>
      </c>
      <c r="BX299" s="4" t="s">
        <v>116</v>
      </c>
      <c r="BY299" s="4" t="s">
        <v>116</v>
      </c>
      <c r="BZ299" s="4" t="s">
        <v>116</v>
      </c>
      <c r="CA299" s="4" t="s">
        <v>116</v>
      </c>
    </row>
    <row r="300" spans="1:79" ht="20.100000000000001" customHeight="1" x14ac:dyDescent="0.2">
      <c r="A300" s="4" t="s">
        <v>4080</v>
      </c>
      <c r="B300" s="4" t="s">
        <v>112</v>
      </c>
      <c r="C300" s="29">
        <v>20250120</v>
      </c>
      <c r="D300" s="4" t="s">
        <v>4081</v>
      </c>
      <c r="E300" s="4" t="s">
        <v>4082</v>
      </c>
      <c r="F300" s="4" t="s">
        <v>4083</v>
      </c>
      <c r="G300" s="4" t="s">
        <v>116</v>
      </c>
      <c r="H300" s="4" t="s">
        <v>401</v>
      </c>
      <c r="I300" s="4" t="s">
        <v>4084</v>
      </c>
      <c r="J300" s="4" t="s">
        <v>116</v>
      </c>
      <c r="K300" s="4" t="s">
        <v>116</v>
      </c>
      <c r="L300" s="4" t="s">
        <v>116</v>
      </c>
      <c r="M300" s="5" t="s">
        <v>3649</v>
      </c>
      <c r="N300" s="5" t="s">
        <v>4085</v>
      </c>
      <c r="O300" s="4" t="s">
        <v>112</v>
      </c>
      <c r="P300" s="6" t="s">
        <v>120</v>
      </c>
      <c r="Q300" s="4" t="s">
        <v>120</v>
      </c>
      <c r="R300" s="4" t="s">
        <v>120</v>
      </c>
      <c r="S300" s="4" t="s">
        <v>4086</v>
      </c>
      <c r="T300" s="29">
        <v>9782409032271</v>
      </c>
      <c r="U300" s="4" t="s">
        <v>122</v>
      </c>
      <c r="V300" s="29">
        <v>9782409032264</v>
      </c>
      <c r="W300" s="4" t="s">
        <v>123</v>
      </c>
      <c r="X300" s="4" t="s">
        <v>124</v>
      </c>
      <c r="Y300" s="4" t="s">
        <v>112</v>
      </c>
      <c r="Z300" s="29">
        <v>2021</v>
      </c>
      <c r="AA300" s="4" t="s">
        <v>125</v>
      </c>
      <c r="AB300" s="4" t="s">
        <v>4087</v>
      </c>
      <c r="AC300" s="4" t="s">
        <v>127</v>
      </c>
      <c r="AD300" s="4" t="s">
        <v>128</v>
      </c>
      <c r="AE300" s="4" t="s">
        <v>129</v>
      </c>
      <c r="AF300" s="4" t="s">
        <v>130</v>
      </c>
      <c r="AG300" s="4" t="s">
        <v>131</v>
      </c>
      <c r="AH300" s="4" t="s">
        <v>132</v>
      </c>
      <c r="AI300" s="4" t="s">
        <v>133</v>
      </c>
      <c r="AJ300" s="4" t="s">
        <v>134</v>
      </c>
      <c r="AK300" s="4" t="s">
        <v>135</v>
      </c>
      <c r="AL300" s="4" t="s">
        <v>136</v>
      </c>
      <c r="AM300" s="4" t="s">
        <v>137</v>
      </c>
      <c r="AN300" s="4" t="s">
        <v>138</v>
      </c>
      <c r="AO300" s="4" t="s">
        <v>139</v>
      </c>
      <c r="AP300" s="4" t="s">
        <v>116</v>
      </c>
      <c r="AQ300" s="4" t="s">
        <v>4088</v>
      </c>
      <c r="AR300" s="4" t="s">
        <v>76</v>
      </c>
      <c r="AS300" s="4" t="s">
        <v>4089</v>
      </c>
      <c r="AT300" s="4" t="s">
        <v>841</v>
      </c>
      <c r="AU300" s="4" t="s">
        <v>842</v>
      </c>
      <c r="AV300" s="4" t="s">
        <v>843</v>
      </c>
      <c r="AW300" s="4" t="s">
        <v>844</v>
      </c>
      <c r="AX300" s="4" t="s">
        <v>845</v>
      </c>
      <c r="AY300" s="4" t="s">
        <v>846</v>
      </c>
      <c r="AZ300" s="4" t="s">
        <v>847</v>
      </c>
      <c r="BA300" s="4" t="s">
        <v>4090</v>
      </c>
      <c r="BB300" s="4" t="s">
        <v>849</v>
      </c>
      <c r="BC300" s="4" t="s">
        <v>4091</v>
      </c>
      <c r="BD300" s="4" t="s">
        <v>4092</v>
      </c>
      <c r="BE300" s="4" t="s">
        <v>4093</v>
      </c>
      <c r="BF300" s="4" t="s">
        <v>4094</v>
      </c>
      <c r="BG300" s="4" t="s">
        <v>4095</v>
      </c>
      <c r="BH300" s="4" t="s">
        <v>4096</v>
      </c>
      <c r="BI300" s="4" t="s">
        <v>4097</v>
      </c>
      <c r="BJ300" s="4" t="s">
        <v>4098</v>
      </c>
      <c r="BK300" s="4" t="s">
        <v>850</v>
      </c>
      <c r="BL300" s="4" t="s">
        <v>116</v>
      </c>
      <c r="BM300" s="4" t="s">
        <v>116</v>
      </c>
      <c r="BN300" s="4" t="s">
        <v>116</v>
      </c>
      <c r="BO300" s="4" t="s">
        <v>116</v>
      </c>
      <c r="BP300" s="4" t="s">
        <v>116</v>
      </c>
      <c r="BQ300" s="4" t="s">
        <v>116</v>
      </c>
      <c r="BR300" s="4" t="s">
        <v>116</v>
      </c>
      <c r="BS300" s="4" t="s">
        <v>116</v>
      </c>
      <c r="BT300" s="4" t="s">
        <v>116</v>
      </c>
      <c r="BU300" s="4" t="s">
        <v>116</v>
      </c>
      <c r="BV300" s="4" t="s">
        <v>116</v>
      </c>
      <c r="BW300" s="4" t="s">
        <v>116</v>
      </c>
      <c r="BX300" s="4" t="s">
        <v>116</v>
      </c>
      <c r="BY300" s="4" t="s">
        <v>116</v>
      </c>
      <c r="BZ300" s="4" t="s">
        <v>116</v>
      </c>
      <c r="CA300" s="4" t="s">
        <v>116</v>
      </c>
    </row>
    <row r="301" spans="1:79" ht="20.100000000000001" customHeight="1" x14ac:dyDescent="0.2">
      <c r="A301" s="4" t="s">
        <v>4099</v>
      </c>
      <c r="B301" s="4" t="s">
        <v>112</v>
      </c>
      <c r="C301" s="29">
        <v>20250120</v>
      </c>
      <c r="D301" s="4" t="s">
        <v>4081</v>
      </c>
      <c r="E301" s="4" t="s">
        <v>2365</v>
      </c>
      <c r="F301" s="4" t="s">
        <v>400</v>
      </c>
      <c r="G301" s="4" t="s">
        <v>116</v>
      </c>
      <c r="H301" s="4" t="s">
        <v>401</v>
      </c>
      <c r="I301" s="4" t="s">
        <v>116</v>
      </c>
      <c r="J301" s="4" t="s">
        <v>116</v>
      </c>
      <c r="K301" s="4" t="s">
        <v>116</v>
      </c>
      <c r="L301" s="4" t="s">
        <v>116</v>
      </c>
      <c r="M301" s="5" t="s">
        <v>3877</v>
      </c>
      <c r="N301" s="5" t="s">
        <v>4085</v>
      </c>
      <c r="O301" s="4" t="s">
        <v>112</v>
      </c>
      <c r="P301" s="6" t="s">
        <v>120</v>
      </c>
      <c r="Q301" s="4" t="s">
        <v>120</v>
      </c>
      <c r="R301" s="4" t="s">
        <v>120</v>
      </c>
      <c r="S301" s="4" t="s">
        <v>4100</v>
      </c>
      <c r="T301" s="29">
        <v>9782409030314</v>
      </c>
      <c r="U301" s="4" t="s">
        <v>122</v>
      </c>
      <c r="V301" s="29">
        <v>9782409030307</v>
      </c>
      <c r="W301" s="4" t="s">
        <v>123</v>
      </c>
      <c r="X301" s="4" t="s">
        <v>124</v>
      </c>
      <c r="Y301" s="4" t="s">
        <v>112</v>
      </c>
      <c r="Z301" s="29">
        <v>2021</v>
      </c>
      <c r="AA301" s="4" t="s">
        <v>125</v>
      </c>
      <c r="AB301" s="4" t="s">
        <v>839</v>
      </c>
      <c r="AC301" s="4" t="s">
        <v>127</v>
      </c>
      <c r="AD301" s="4" t="s">
        <v>128</v>
      </c>
      <c r="AE301" s="4" t="s">
        <v>129</v>
      </c>
      <c r="AF301" s="4" t="s">
        <v>130</v>
      </c>
      <c r="AG301" s="4" t="s">
        <v>131</v>
      </c>
      <c r="AH301" s="4" t="s">
        <v>132</v>
      </c>
      <c r="AI301" s="4" t="s">
        <v>133</v>
      </c>
      <c r="AJ301" s="4" t="s">
        <v>134</v>
      </c>
      <c r="AK301" s="4" t="s">
        <v>135</v>
      </c>
      <c r="AL301" s="4" t="s">
        <v>136</v>
      </c>
      <c r="AM301" s="4" t="s">
        <v>137</v>
      </c>
      <c r="AN301" s="4" t="s">
        <v>138</v>
      </c>
      <c r="AO301" s="4" t="s">
        <v>139</v>
      </c>
      <c r="AP301" s="4" t="s">
        <v>116</v>
      </c>
      <c r="AQ301" s="4" t="s">
        <v>4101</v>
      </c>
      <c r="AR301" s="4" t="s">
        <v>76</v>
      </c>
      <c r="AS301" s="4" t="s">
        <v>841</v>
      </c>
      <c r="AT301" s="4" t="s">
        <v>842</v>
      </c>
      <c r="AU301" s="4" t="s">
        <v>843</v>
      </c>
      <c r="AV301" s="4" t="s">
        <v>844</v>
      </c>
      <c r="AW301" s="4" t="s">
        <v>845</v>
      </c>
      <c r="AX301" s="4" t="s">
        <v>4102</v>
      </c>
      <c r="AY301" s="4" t="s">
        <v>846</v>
      </c>
      <c r="AZ301" s="4" t="s">
        <v>847</v>
      </c>
      <c r="BA301" s="4" t="s">
        <v>4090</v>
      </c>
      <c r="BB301" s="4" t="s">
        <v>849</v>
      </c>
      <c r="BC301" s="4" t="s">
        <v>850</v>
      </c>
      <c r="BD301" s="4" t="s">
        <v>116</v>
      </c>
      <c r="BE301" s="4" t="s">
        <v>116</v>
      </c>
      <c r="BF301" s="4" t="s">
        <v>116</v>
      </c>
      <c r="BG301" s="4" t="s">
        <v>116</v>
      </c>
      <c r="BH301" s="4" t="s">
        <v>116</v>
      </c>
      <c r="BI301" s="4" t="s">
        <v>116</v>
      </c>
      <c r="BJ301" s="4" t="s">
        <v>116</v>
      </c>
      <c r="BK301" s="4" t="s">
        <v>116</v>
      </c>
      <c r="BL301" s="4" t="s">
        <v>116</v>
      </c>
      <c r="BM301" s="4" t="s">
        <v>116</v>
      </c>
      <c r="BN301" s="4" t="s">
        <v>116</v>
      </c>
      <c r="BO301" s="4" t="s">
        <v>116</v>
      </c>
      <c r="BP301" s="4" t="s">
        <v>116</v>
      </c>
      <c r="BQ301" s="4" t="s">
        <v>116</v>
      </c>
      <c r="BR301" s="4" t="s">
        <v>116</v>
      </c>
      <c r="BS301" s="4" t="s">
        <v>116</v>
      </c>
      <c r="BT301" s="4" t="s">
        <v>116</v>
      </c>
      <c r="BU301" s="4" t="s">
        <v>116</v>
      </c>
      <c r="BV301" s="4" t="s">
        <v>116</v>
      </c>
      <c r="BW301" s="4" t="s">
        <v>116</v>
      </c>
      <c r="BX301" s="4" t="s">
        <v>116</v>
      </c>
      <c r="BY301" s="4" t="s">
        <v>116</v>
      </c>
      <c r="BZ301" s="4" t="s">
        <v>116</v>
      </c>
      <c r="CA301" s="4" t="s">
        <v>116</v>
      </c>
    </row>
    <row r="302" spans="1:79" ht="20.100000000000001" customHeight="1" x14ac:dyDescent="0.2">
      <c r="A302" s="4" t="s">
        <v>4103</v>
      </c>
      <c r="B302" s="4" t="s">
        <v>112</v>
      </c>
      <c r="C302" s="29">
        <v>20250120</v>
      </c>
      <c r="D302" s="4" t="s">
        <v>4104</v>
      </c>
      <c r="E302" s="4" t="s">
        <v>4105</v>
      </c>
      <c r="F302" s="4" t="s">
        <v>4106</v>
      </c>
      <c r="G302" s="4" t="s">
        <v>116</v>
      </c>
      <c r="H302" s="4" t="s">
        <v>4107</v>
      </c>
      <c r="I302" s="4" t="s">
        <v>116</v>
      </c>
      <c r="J302" s="4" t="s">
        <v>116</v>
      </c>
      <c r="K302" s="4" t="s">
        <v>116</v>
      </c>
      <c r="L302" s="4" t="s">
        <v>116</v>
      </c>
      <c r="M302" s="5" t="s">
        <v>3455</v>
      </c>
      <c r="N302" s="5" t="s">
        <v>4108</v>
      </c>
      <c r="O302" s="4" t="s">
        <v>112</v>
      </c>
      <c r="P302" s="6" t="s">
        <v>120</v>
      </c>
      <c r="Q302" s="4" t="s">
        <v>120</v>
      </c>
      <c r="R302" s="4" t="s">
        <v>120</v>
      </c>
      <c r="S302" s="4" t="s">
        <v>4109</v>
      </c>
      <c r="T302" s="29">
        <v>9782409031960</v>
      </c>
      <c r="U302" s="4" t="s">
        <v>122</v>
      </c>
      <c r="V302" s="29">
        <v>9782409031953</v>
      </c>
      <c r="W302" s="4" t="s">
        <v>123</v>
      </c>
      <c r="X302" s="4" t="s">
        <v>124</v>
      </c>
      <c r="Y302" s="4" t="s">
        <v>112</v>
      </c>
      <c r="Z302" s="29">
        <v>2021</v>
      </c>
      <c r="AA302" s="4" t="s">
        <v>125</v>
      </c>
      <c r="AB302" s="4" t="s">
        <v>292</v>
      </c>
      <c r="AC302" s="4" t="s">
        <v>127</v>
      </c>
      <c r="AD302" s="4" t="s">
        <v>128</v>
      </c>
      <c r="AE302" s="4" t="s">
        <v>129</v>
      </c>
      <c r="AF302" s="4" t="s">
        <v>130</v>
      </c>
      <c r="AG302" s="4" t="s">
        <v>131</v>
      </c>
      <c r="AH302" s="4" t="s">
        <v>132</v>
      </c>
      <c r="AI302" s="4" t="s">
        <v>133</v>
      </c>
      <c r="AJ302" s="4" t="s">
        <v>134</v>
      </c>
      <c r="AK302" s="4" t="s">
        <v>135</v>
      </c>
      <c r="AL302" s="4" t="s">
        <v>136</v>
      </c>
      <c r="AM302" s="4" t="s">
        <v>137</v>
      </c>
      <c r="AN302" s="4" t="s">
        <v>138</v>
      </c>
      <c r="AO302" s="4" t="s">
        <v>139</v>
      </c>
      <c r="AP302" s="4" t="s">
        <v>116</v>
      </c>
      <c r="AQ302" s="4" t="s">
        <v>4110</v>
      </c>
      <c r="AR302" s="4" t="s">
        <v>76</v>
      </c>
      <c r="AS302" s="4" t="s">
        <v>4111</v>
      </c>
      <c r="AT302" s="4" t="s">
        <v>4112</v>
      </c>
      <c r="AU302" s="4" t="s">
        <v>4113</v>
      </c>
      <c r="AV302" s="4" t="s">
        <v>1472</v>
      </c>
      <c r="AW302" s="4" t="s">
        <v>4114</v>
      </c>
      <c r="AX302" s="4" t="s">
        <v>1556</v>
      </c>
      <c r="AY302" s="4" t="s">
        <v>372</v>
      </c>
      <c r="AZ302" s="4" t="s">
        <v>116</v>
      </c>
      <c r="BA302" s="4" t="s">
        <v>116</v>
      </c>
      <c r="BB302" s="4" t="s">
        <v>116</v>
      </c>
      <c r="BC302" s="4" t="s">
        <v>116</v>
      </c>
      <c r="BD302" s="4" t="s">
        <v>116</v>
      </c>
      <c r="BE302" s="4" t="s">
        <v>116</v>
      </c>
      <c r="BF302" s="4" t="s">
        <v>116</v>
      </c>
      <c r="BG302" s="4" t="s">
        <v>116</v>
      </c>
      <c r="BH302" s="4" t="s">
        <v>116</v>
      </c>
      <c r="BI302" s="4" t="s">
        <v>116</v>
      </c>
      <c r="BJ302" s="4" t="s">
        <v>116</v>
      </c>
      <c r="BK302" s="4" t="s">
        <v>116</v>
      </c>
      <c r="BL302" s="4" t="s">
        <v>116</v>
      </c>
      <c r="BM302" s="4" t="s">
        <v>116</v>
      </c>
      <c r="BN302" s="4" t="s">
        <v>116</v>
      </c>
      <c r="BO302" s="4" t="s">
        <v>116</v>
      </c>
      <c r="BP302" s="4" t="s">
        <v>116</v>
      </c>
      <c r="BQ302" s="4" t="s">
        <v>116</v>
      </c>
      <c r="BR302" s="4" t="s">
        <v>116</v>
      </c>
      <c r="BS302" s="4" t="s">
        <v>116</v>
      </c>
      <c r="BT302" s="4" t="s">
        <v>116</v>
      </c>
      <c r="BU302" s="4" t="s">
        <v>116</v>
      </c>
      <c r="BV302" s="4" t="s">
        <v>116</v>
      </c>
      <c r="BW302" s="4" t="s">
        <v>116</v>
      </c>
      <c r="BX302" s="4" t="s">
        <v>116</v>
      </c>
      <c r="BY302" s="4" t="s">
        <v>116</v>
      </c>
      <c r="BZ302" s="4" t="s">
        <v>116</v>
      </c>
      <c r="CA302" s="4" t="s">
        <v>116</v>
      </c>
    </row>
    <row r="303" spans="1:79" ht="20.100000000000001" customHeight="1" x14ac:dyDescent="0.2">
      <c r="A303" s="4" t="s">
        <v>4115</v>
      </c>
      <c r="B303" s="4" t="s">
        <v>112</v>
      </c>
      <c r="C303" s="29">
        <v>20250120</v>
      </c>
      <c r="D303" s="4" t="s">
        <v>4116</v>
      </c>
      <c r="E303" s="4" t="s">
        <v>4117</v>
      </c>
      <c r="F303" s="4" t="s">
        <v>4118</v>
      </c>
      <c r="G303" s="4" t="s">
        <v>116</v>
      </c>
      <c r="H303" s="4" t="s">
        <v>4119</v>
      </c>
      <c r="I303" s="4" t="s">
        <v>116</v>
      </c>
      <c r="J303" s="4" t="s">
        <v>116</v>
      </c>
      <c r="K303" s="4" t="s">
        <v>116</v>
      </c>
      <c r="L303" s="4" t="s">
        <v>116</v>
      </c>
      <c r="M303" s="5" t="s">
        <v>3649</v>
      </c>
      <c r="N303" s="5" t="s">
        <v>3222</v>
      </c>
      <c r="O303" s="4" t="s">
        <v>112</v>
      </c>
      <c r="P303" s="6" t="s">
        <v>120</v>
      </c>
      <c r="Q303" s="4" t="s">
        <v>120</v>
      </c>
      <c r="R303" s="4" t="s">
        <v>120</v>
      </c>
      <c r="S303" s="4" t="s">
        <v>4120</v>
      </c>
      <c r="T303" s="29">
        <v>9782409032424</v>
      </c>
      <c r="U303" s="4" t="s">
        <v>122</v>
      </c>
      <c r="V303" s="29">
        <v>9782409032417</v>
      </c>
      <c r="W303" s="4" t="s">
        <v>123</v>
      </c>
      <c r="X303" s="4" t="s">
        <v>124</v>
      </c>
      <c r="Y303" s="4" t="s">
        <v>112</v>
      </c>
      <c r="Z303" s="29">
        <v>2021</v>
      </c>
      <c r="AA303" s="4" t="s">
        <v>125</v>
      </c>
      <c r="AB303" s="4" t="s">
        <v>149</v>
      </c>
      <c r="AC303" s="4" t="s">
        <v>127</v>
      </c>
      <c r="AD303" s="4" t="s">
        <v>128</v>
      </c>
      <c r="AE303" s="4" t="s">
        <v>129</v>
      </c>
      <c r="AF303" s="4" t="s">
        <v>130</v>
      </c>
      <c r="AG303" s="4" t="s">
        <v>131</v>
      </c>
      <c r="AH303" s="4" t="s">
        <v>132</v>
      </c>
      <c r="AI303" s="4" t="s">
        <v>133</v>
      </c>
      <c r="AJ303" s="4" t="s">
        <v>134</v>
      </c>
      <c r="AK303" s="4" t="s">
        <v>135</v>
      </c>
      <c r="AL303" s="4" t="s">
        <v>136</v>
      </c>
      <c r="AM303" s="4" t="s">
        <v>137</v>
      </c>
      <c r="AN303" s="4" t="s">
        <v>138</v>
      </c>
      <c r="AO303" s="4" t="s">
        <v>139</v>
      </c>
      <c r="AP303" s="4" t="s">
        <v>116</v>
      </c>
      <c r="AQ303" s="4" t="s">
        <v>4121</v>
      </c>
      <c r="AR303" s="4" t="s">
        <v>76</v>
      </c>
      <c r="AS303" s="4" t="s">
        <v>3654</v>
      </c>
      <c r="AT303" s="4" t="s">
        <v>3657</v>
      </c>
      <c r="AU303" s="4" t="s">
        <v>3202</v>
      </c>
      <c r="AV303" s="4" t="s">
        <v>4122</v>
      </c>
      <c r="AW303" s="4" t="s">
        <v>1686</v>
      </c>
      <c r="AX303" s="4" t="s">
        <v>4123</v>
      </c>
      <c r="AY303" s="4" t="s">
        <v>116</v>
      </c>
      <c r="AZ303" s="4" t="s">
        <v>116</v>
      </c>
      <c r="BA303" s="4" t="s">
        <v>116</v>
      </c>
      <c r="BB303" s="4" t="s">
        <v>116</v>
      </c>
      <c r="BC303" s="4" t="s">
        <v>116</v>
      </c>
      <c r="BD303" s="4" t="s">
        <v>116</v>
      </c>
      <c r="BE303" s="4" t="s">
        <v>116</v>
      </c>
      <c r="BF303" s="4" t="s">
        <v>116</v>
      </c>
      <c r="BG303" s="4" t="s">
        <v>116</v>
      </c>
      <c r="BH303" s="4" t="s">
        <v>116</v>
      </c>
      <c r="BI303" s="4" t="s">
        <v>116</v>
      </c>
      <c r="BJ303" s="4" t="s">
        <v>116</v>
      </c>
      <c r="BK303" s="4" t="s">
        <v>116</v>
      </c>
      <c r="BL303" s="4" t="s">
        <v>116</v>
      </c>
      <c r="BM303" s="4" t="s">
        <v>116</v>
      </c>
      <c r="BN303" s="4" t="s">
        <v>116</v>
      </c>
      <c r="BO303" s="4" t="s">
        <v>116</v>
      </c>
      <c r="BP303" s="4" t="s">
        <v>116</v>
      </c>
      <c r="BQ303" s="4" t="s">
        <v>116</v>
      </c>
      <c r="BR303" s="4" t="s">
        <v>116</v>
      </c>
      <c r="BS303" s="4" t="s">
        <v>116</v>
      </c>
      <c r="BT303" s="4" t="s">
        <v>116</v>
      </c>
      <c r="BU303" s="4" t="s">
        <v>116</v>
      </c>
      <c r="BV303" s="4" t="s">
        <v>116</v>
      </c>
      <c r="BW303" s="4" t="s">
        <v>116</v>
      </c>
      <c r="BX303" s="4" t="s">
        <v>116</v>
      </c>
      <c r="BY303" s="4" t="s">
        <v>116</v>
      </c>
      <c r="BZ303" s="4" t="s">
        <v>116</v>
      </c>
      <c r="CA303" s="4" t="s">
        <v>116</v>
      </c>
    </row>
    <row r="304" spans="1:79" ht="20.100000000000001" customHeight="1" x14ac:dyDescent="0.2">
      <c r="A304" s="4" t="s">
        <v>4124</v>
      </c>
      <c r="B304" s="4" t="s">
        <v>112</v>
      </c>
      <c r="C304" s="29">
        <v>20250120</v>
      </c>
      <c r="D304" s="4" t="s">
        <v>4125</v>
      </c>
      <c r="E304" s="4" t="s">
        <v>4126</v>
      </c>
      <c r="F304" s="4" t="s">
        <v>4127</v>
      </c>
      <c r="G304" s="4" t="s">
        <v>116</v>
      </c>
      <c r="H304" s="4" t="s">
        <v>4128</v>
      </c>
      <c r="I304" s="4" t="s">
        <v>116</v>
      </c>
      <c r="J304" s="4" t="s">
        <v>116</v>
      </c>
      <c r="K304" s="4" t="s">
        <v>116</v>
      </c>
      <c r="L304" s="4" t="s">
        <v>116</v>
      </c>
      <c r="M304" s="5" t="s">
        <v>4129</v>
      </c>
      <c r="N304" s="5" t="s">
        <v>4130</v>
      </c>
      <c r="O304" s="4" t="s">
        <v>112</v>
      </c>
      <c r="P304" s="6" t="s">
        <v>120</v>
      </c>
      <c r="Q304" s="4" t="s">
        <v>120</v>
      </c>
      <c r="R304" s="4" t="s">
        <v>120</v>
      </c>
      <c r="S304" s="4" t="s">
        <v>4131</v>
      </c>
      <c r="T304" s="29">
        <v>9782409030253</v>
      </c>
      <c r="U304" s="4" t="s">
        <v>122</v>
      </c>
      <c r="V304" s="29">
        <v>9782409030246</v>
      </c>
      <c r="W304" s="4" t="s">
        <v>123</v>
      </c>
      <c r="X304" s="4" t="s">
        <v>124</v>
      </c>
      <c r="Y304" s="4" t="s">
        <v>112</v>
      </c>
      <c r="Z304" s="29">
        <v>2021</v>
      </c>
      <c r="AA304" s="4" t="s">
        <v>125</v>
      </c>
      <c r="AB304" s="4" t="s">
        <v>292</v>
      </c>
      <c r="AC304" s="4" t="s">
        <v>127</v>
      </c>
      <c r="AD304" s="4" t="s">
        <v>128</v>
      </c>
      <c r="AE304" s="4" t="s">
        <v>129</v>
      </c>
      <c r="AF304" s="4" t="s">
        <v>130</v>
      </c>
      <c r="AG304" s="4" t="s">
        <v>131</v>
      </c>
      <c r="AH304" s="4" t="s">
        <v>132</v>
      </c>
      <c r="AI304" s="4" t="s">
        <v>133</v>
      </c>
      <c r="AJ304" s="4" t="s">
        <v>134</v>
      </c>
      <c r="AK304" s="4" t="s">
        <v>135</v>
      </c>
      <c r="AL304" s="4" t="s">
        <v>136</v>
      </c>
      <c r="AM304" s="4" t="s">
        <v>137</v>
      </c>
      <c r="AN304" s="4" t="s">
        <v>138</v>
      </c>
      <c r="AO304" s="4" t="s">
        <v>139</v>
      </c>
      <c r="AP304" s="4" t="s">
        <v>116</v>
      </c>
      <c r="AQ304" s="4" t="s">
        <v>4132</v>
      </c>
      <c r="AR304" s="4" t="s">
        <v>76</v>
      </c>
      <c r="AS304" s="4" t="s">
        <v>4133</v>
      </c>
      <c r="AT304" s="4" t="s">
        <v>4134</v>
      </c>
      <c r="AU304" s="4" t="s">
        <v>1727</v>
      </c>
      <c r="AV304" s="4" t="s">
        <v>4135</v>
      </c>
      <c r="AW304" s="4" t="s">
        <v>4136</v>
      </c>
      <c r="AX304" s="4" t="s">
        <v>1728</v>
      </c>
      <c r="AY304" s="4" t="s">
        <v>4137</v>
      </c>
      <c r="AZ304" s="4" t="s">
        <v>4138</v>
      </c>
      <c r="BA304" s="4" t="s">
        <v>1729</v>
      </c>
      <c r="BB304" s="4" t="s">
        <v>1729</v>
      </c>
      <c r="BC304" s="4" t="s">
        <v>4139</v>
      </c>
      <c r="BD304" s="4" t="s">
        <v>4140</v>
      </c>
      <c r="BE304" s="4" t="s">
        <v>4141</v>
      </c>
      <c r="BF304" s="4" t="s">
        <v>116</v>
      </c>
      <c r="BG304" s="4" t="s">
        <v>116</v>
      </c>
      <c r="BH304" s="4" t="s">
        <v>116</v>
      </c>
      <c r="BI304" s="4" t="s">
        <v>116</v>
      </c>
      <c r="BJ304" s="4" t="s">
        <v>116</v>
      </c>
      <c r="BK304" s="4" t="s">
        <v>116</v>
      </c>
      <c r="BL304" s="4" t="s">
        <v>116</v>
      </c>
      <c r="BM304" s="4" t="s">
        <v>116</v>
      </c>
      <c r="BN304" s="4" t="s">
        <v>116</v>
      </c>
      <c r="BO304" s="4" t="s">
        <v>116</v>
      </c>
      <c r="BP304" s="4" t="s">
        <v>116</v>
      </c>
      <c r="BQ304" s="4" t="s">
        <v>116</v>
      </c>
      <c r="BR304" s="4" t="s">
        <v>116</v>
      </c>
      <c r="BS304" s="4" t="s">
        <v>116</v>
      </c>
      <c r="BT304" s="4" t="s">
        <v>116</v>
      </c>
      <c r="BU304" s="4" t="s">
        <v>116</v>
      </c>
      <c r="BV304" s="4" t="s">
        <v>116</v>
      </c>
      <c r="BW304" s="4" t="s">
        <v>116</v>
      </c>
      <c r="BX304" s="4" t="s">
        <v>116</v>
      </c>
      <c r="BY304" s="4" t="s">
        <v>116</v>
      </c>
      <c r="BZ304" s="4" t="s">
        <v>116</v>
      </c>
      <c r="CA304" s="4" t="s">
        <v>116</v>
      </c>
    </row>
    <row r="305" spans="1:79" ht="20.100000000000001" customHeight="1" x14ac:dyDescent="0.2">
      <c r="A305" s="4" t="s">
        <v>4142</v>
      </c>
      <c r="B305" s="4" t="s">
        <v>112</v>
      </c>
      <c r="C305" s="29">
        <v>20250120</v>
      </c>
      <c r="D305" s="4" t="s">
        <v>2633</v>
      </c>
      <c r="E305" s="4" t="s">
        <v>4143</v>
      </c>
      <c r="F305" s="4" t="s">
        <v>1891</v>
      </c>
      <c r="G305" s="4" t="s">
        <v>116</v>
      </c>
      <c r="H305" s="4" t="s">
        <v>1892</v>
      </c>
      <c r="I305" s="4" t="s">
        <v>116</v>
      </c>
      <c r="J305" s="4" t="s">
        <v>116</v>
      </c>
      <c r="K305" s="4" t="s">
        <v>116</v>
      </c>
      <c r="L305" s="4" t="s">
        <v>116</v>
      </c>
      <c r="M305" s="5" t="s">
        <v>3487</v>
      </c>
      <c r="N305" s="5" t="s">
        <v>608</v>
      </c>
      <c r="O305" s="4" t="s">
        <v>112</v>
      </c>
      <c r="P305" s="6" t="s">
        <v>120</v>
      </c>
      <c r="Q305" s="4" t="s">
        <v>120</v>
      </c>
      <c r="R305" s="4" t="s">
        <v>120</v>
      </c>
      <c r="S305" s="4" t="s">
        <v>4144</v>
      </c>
      <c r="T305" s="29">
        <v>9782409033209</v>
      </c>
      <c r="U305" s="4" t="s">
        <v>122</v>
      </c>
      <c r="V305" s="29">
        <v>9782409033193</v>
      </c>
      <c r="W305" s="4" t="s">
        <v>123</v>
      </c>
      <c r="X305" s="4" t="s">
        <v>124</v>
      </c>
      <c r="Y305" s="4" t="s">
        <v>112</v>
      </c>
      <c r="Z305" s="29">
        <v>2021</v>
      </c>
      <c r="AA305" s="4" t="s">
        <v>125</v>
      </c>
      <c r="AB305" s="4" t="s">
        <v>222</v>
      </c>
      <c r="AC305" s="4" t="s">
        <v>127</v>
      </c>
      <c r="AD305" s="4" t="s">
        <v>128</v>
      </c>
      <c r="AE305" s="4" t="s">
        <v>129</v>
      </c>
      <c r="AF305" s="4" t="s">
        <v>130</v>
      </c>
      <c r="AG305" s="4" t="s">
        <v>131</v>
      </c>
      <c r="AH305" s="4" t="s">
        <v>132</v>
      </c>
      <c r="AI305" s="4" t="s">
        <v>133</v>
      </c>
      <c r="AJ305" s="4" t="s">
        <v>134</v>
      </c>
      <c r="AK305" s="4" t="s">
        <v>135</v>
      </c>
      <c r="AL305" s="4" t="s">
        <v>136</v>
      </c>
      <c r="AM305" s="4" t="s">
        <v>137</v>
      </c>
      <c r="AN305" s="4" t="s">
        <v>138</v>
      </c>
      <c r="AO305" s="4" t="s">
        <v>139</v>
      </c>
      <c r="AP305" s="4" t="s">
        <v>116</v>
      </c>
      <c r="AQ305" s="4" t="s">
        <v>4145</v>
      </c>
      <c r="AR305" s="4" t="s">
        <v>76</v>
      </c>
      <c r="AS305" s="4" t="s">
        <v>3025</v>
      </c>
      <c r="AT305" s="4" t="s">
        <v>4146</v>
      </c>
      <c r="AU305" s="4" t="s">
        <v>188</v>
      </c>
      <c r="AV305" s="4" t="s">
        <v>4147</v>
      </c>
      <c r="AW305" s="4" t="s">
        <v>163</v>
      </c>
      <c r="AX305" s="4" t="s">
        <v>116</v>
      </c>
      <c r="AY305" s="4" t="s">
        <v>116</v>
      </c>
      <c r="AZ305" s="4" t="s">
        <v>116</v>
      </c>
      <c r="BA305" s="4" t="s">
        <v>116</v>
      </c>
      <c r="BB305" s="4" t="s">
        <v>116</v>
      </c>
      <c r="BC305" s="4" t="s">
        <v>116</v>
      </c>
      <c r="BD305" s="4" t="s">
        <v>116</v>
      </c>
      <c r="BE305" s="4" t="s">
        <v>116</v>
      </c>
      <c r="BF305" s="4" t="s">
        <v>116</v>
      </c>
      <c r="BG305" s="4" t="s">
        <v>116</v>
      </c>
      <c r="BH305" s="4" t="s">
        <v>116</v>
      </c>
      <c r="BI305" s="4" t="s">
        <v>116</v>
      </c>
      <c r="BJ305" s="4" t="s">
        <v>116</v>
      </c>
      <c r="BK305" s="4" t="s">
        <v>116</v>
      </c>
      <c r="BL305" s="4" t="s">
        <v>116</v>
      </c>
      <c r="BM305" s="4" t="s">
        <v>116</v>
      </c>
      <c r="BN305" s="4" t="s">
        <v>116</v>
      </c>
      <c r="BO305" s="4" t="s">
        <v>116</v>
      </c>
      <c r="BP305" s="4" t="s">
        <v>116</v>
      </c>
      <c r="BQ305" s="4" t="s">
        <v>116</v>
      </c>
      <c r="BR305" s="4" t="s">
        <v>116</v>
      </c>
      <c r="BS305" s="4" t="s">
        <v>116</v>
      </c>
      <c r="BT305" s="4" t="s">
        <v>116</v>
      </c>
      <c r="BU305" s="4" t="s">
        <v>116</v>
      </c>
      <c r="BV305" s="4" t="s">
        <v>116</v>
      </c>
      <c r="BW305" s="4" t="s">
        <v>116</v>
      </c>
      <c r="BX305" s="4" t="s">
        <v>116</v>
      </c>
      <c r="BY305" s="4" t="s">
        <v>116</v>
      </c>
      <c r="BZ305" s="4" t="s">
        <v>116</v>
      </c>
      <c r="CA305" s="4" t="s">
        <v>116</v>
      </c>
    </row>
    <row r="306" spans="1:79" ht="20.100000000000001" customHeight="1" x14ac:dyDescent="0.2">
      <c r="A306" s="4" t="s">
        <v>4148</v>
      </c>
      <c r="B306" s="4" t="s">
        <v>112</v>
      </c>
      <c r="C306" s="29">
        <v>20250120</v>
      </c>
      <c r="D306" s="4" t="s">
        <v>4149</v>
      </c>
      <c r="E306" s="4" t="s">
        <v>4150</v>
      </c>
      <c r="F306" s="4" t="s">
        <v>994</v>
      </c>
      <c r="G306" s="4" t="s">
        <v>116</v>
      </c>
      <c r="H306" s="4" t="s">
        <v>995</v>
      </c>
      <c r="I306" s="4" t="s">
        <v>116</v>
      </c>
      <c r="J306" s="4" t="s">
        <v>116</v>
      </c>
      <c r="K306" s="4" t="s">
        <v>116</v>
      </c>
      <c r="L306" s="4" t="s">
        <v>116</v>
      </c>
      <c r="M306" s="5" t="s">
        <v>3877</v>
      </c>
      <c r="N306" s="5" t="s">
        <v>4151</v>
      </c>
      <c r="O306" s="4" t="s">
        <v>112</v>
      </c>
      <c r="P306" s="6" t="s">
        <v>120</v>
      </c>
      <c r="Q306" s="4" t="s">
        <v>120</v>
      </c>
      <c r="R306" s="4" t="s">
        <v>120</v>
      </c>
      <c r="S306" s="4" t="s">
        <v>4152</v>
      </c>
      <c r="T306" s="29">
        <v>9782409030277</v>
      </c>
      <c r="U306" s="4" t="s">
        <v>122</v>
      </c>
      <c r="V306" s="29">
        <v>9782409030260</v>
      </c>
      <c r="W306" s="4" t="s">
        <v>123</v>
      </c>
      <c r="X306" s="4" t="s">
        <v>124</v>
      </c>
      <c r="Y306" s="4" t="s">
        <v>112</v>
      </c>
      <c r="Z306" s="29">
        <v>2021</v>
      </c>
      <c r="AA306" s="4" t="s">
        <v>125</v>
      </c>
      <c r="AB306" s="4" t="s">
        <v>149</v>
      </c>
      <c r="AC306" s="4" t="s">
        <v>127</v>
      </c>
      <c r="AD306" s="4" t="s">
        <v>128</v>
      </c>
      <c r="AE306" s="4" t="s">
        <v>129</v>
      </c>
      <c r="AF306" s="4" t="s">
        <v>130</v>
      </c>
      <c r="AG306" s="4" t="s">
        <v>131</v>
      </c>
      <c r="AH306" s="4" t="s">
        <v>132</v>
      </c>
      <c r="AI306" s="4" t="s">
        <v>133</v>
      </c>
      <c r="AJ306" s="4" t="s">
        <v>134</v>
      </c>
      <c r="AK306" s="4" t="s">
        <v>135</v>
      </c>
      <c r="AL306" s="4" t="s">
        <v>136</v>
      </c>
      <c r="AM306" s="4" t="s">
        <v>137</v>
      </c>
      <c r="AN306" s="4" t="s">
        <v>138</v>
      </c>
      <c r="AO306" s="4" t="s">
        <v>139</v>
      </c>
      <c r="AP306" s="4" t="s">
        <v>116</v>
      </c>
      <c r="AQ306" s="4" t="s">
        <v>4153</v>
      </c>
      <c r="AR306" s="4" t="s">
        <v>76</v>
      </c>
      <c r="AS306" s="4" t="s">
        <v>4154</v>
      </c>
      <c r="AT306" s="4" t="s">
        <v>4155</v>
      </c>
      <c r="AU306" s="4" t="s">
        <v>4156</v>
      </c>
      <c r="AV306" s="4" t="s">
        <v>4157</v>
      </c>
      <c r="AW306" s="4" t="s">
        <v>4158</v>
      </c>
      <c r="AX306" s="4" t="s">
        <v>116</v>
      </c>
      <c r="AY306" s="4" t="s">
        <v>116</v>
      </c>
      <c r="AZ306" s="4" t="s">
        <v>116</v>
      </c>
      <c r="BA306" s="4" t="s">
        <v>116</v>
      </c>
      <c r="BB306" s="4" t="s">
        <v>116</v>
      </c>
      <c r="BC306" s="4" t="s">
        <v>116</v>
      </c>
      <c r="BD306" s="4" t="s">
        <v>116</v>
      </c>
      <c r="BE306" s="4" t="s">
        <v>116</v>
      </c>
      <c r="BF306" s="4" t="s">
        <v>116</v>
      </c>
      <c r="BG306" s="4" t="s">
        <v>116</v>
      </c>
      <c r="BH306" s="4" t="s">
        <v>116</v>
      </c>
      <c r="BI306" s="4" t="s">
        <v>116</v>
      </c>
      <c r="BJ306" s="4" t="s">
        <v>116</v>
      </c>
      <c r="BK306" s="4" t="s">
        <v>116</v>
      </c>
      <c r="BL306" s="4" t="s">
        <v>116</v>
      </c>
      <c r="BM306" s="4" t="s">
        <v>116</v>
      </c>
      <c r="BN306" s="4" t="s">
        <v>116</v>
      </c>
      <c r="BO306" s="4" t="s">
        <v>116</v>
      </c>
      <c r="BP306" s="4" t="s">
        <v>116</v>
      </c>
      <c r="BQ306" s="4" t="s">
        <v>116</v>
      </c>
      <c r="BR306" s="4" t="s">
        <v>116</v>
      </c>
      <c r="BS306" s="4" t="s">
        <v>116</v>
      </c>
      <c r="BT306" s="4" t="s">
        <v>116</v>
      </c>
      <c r="BU306" s="4" t="s">
        <v>116</v>
      </c>
      <c r="BV306" s="4" t="s">
        <v>116</v>
      </c>
      <c r="BW306" s="4" t="s">
        <v>116</v>
      </c>
      <c r="BX306" s="4" t="s">
        <v>116</v>
      </c>
      <c r="BY306" s="4" t="s">
        <v>116</v>
      </c>
      <c r="BZ306" s="4" t="s">
        <v>116</v>
      </c>
      <c r="CA306" s="4" t="s">
        <v>116</v>
      </c>
    </row>
    <row r="307" spans="1:79" ht="20.100000000000001" customHeight="1" x14ac:dyDescent="0.2">
      <c r="A307" s="4" t="s">
        <v>4159</v>
      </c>
      <c r="B307" s="4" t="s">
        <v>112</v>
      </c>
      <c r="C307" s="29">
        <v>20250120</v>
      </c>
      <c r="D307" s="4" t="s">
        <v>4160</v>
      </c>
      <c r="E307" s="4" t="s">
        <v>4161</v>
      </c>
      <c r="F307" s="4" t="s">
        <v>4162</v>
      </c>
      <c r="G307" s="4" t="s">
        <v>116</v>
      </c>
      <c r="H307" s="4" t="s">
        <v>4163</v>
      </c>
      <c r="I307" s="4" t="s">
        <v>116</v>
      </c>
      <c r="J307" s="4" t="s">
        <v>116</v>
      </c>
      <c r="K307" s="4" t="s">
        <v>116</v>
      </c>
      <c r="L307" s="4" t="s">
        <v>116</v>
      </c>
      <c r="M307" s="5" t="s">
        <v>3472</v>
      </c>
      <c r="N307" s="5" t="s">
        <v>4164</v>
      </c>
      <c r="O307" s="4" t="s">
        <v>112</v>
      </c>
      <c r="P307" s="6" t="s">
        <v>120</v>
      </c>
      <c r="Q307" s="4" t="s">
        <v>120</v>
      </c>
      <c r="R307" s="4" t="s">
        <v>120</v>
      </c>
      <c r="S307" s="4" t="s">
        <v>4165</v>
      </c>
      <c r="T307" s="29">
        <v>9782409029707</v>
      </c>
      <c r="U307" s="4" t="s">
        <v>122</v>
      </c>
      <c r="V307" s="29">
        <v>9782409029691</v>
      </c>
      <c r="W307" s="4" t="s">
        <v>123</v>
      </c>
      <c r="X307" s="4" t="s">
        <v>124</v>
      </c>
      <c r="Y307" s="4" t="s">
        <v>112</v>
      </c>
      <c r="Z307" s="29">
        <v>2021</v>
      </c>
      <c r="AA307" s="4" t="s">
        <v>125</v>
      </c>
      <c r="AB307" s="4" t="s">
        <v>393</v>
      </c>
      <c r="AC307" s="4" t="s">
        <v>127</v>
      </c>
      <c r="AD307" s="4" t="s">
        <v>128</v>
      </c>
      <c r="AE307" s="4" t="s">
        <v>129</v>
      </c>
      <c r="AF307" s="4" t="s">
        <v>130</v>
      </c>
      <c r="AG307" s="4" t="s">
        <v>131</v>
      </c>
      <c r="AH307" s="4" t="s">
        <v>132</v>
      </c>
      <c r="AI307" s="4" t="s">
        <v>133</v>
      </c>
      <c r="AJ307" s="4" t="s">
        <v>134</v>
      </c>
      <c r="AK307" s="4" t="s">
        <v>135</v>
      </c>
      <c r="AL307" s="4" t="s">
        <v>136</v>
      </c>
      <c r="AM307" s="4" t="s">
        <v>137</v>
      </c>
      <c r="AN307" s="4" t="s">
        <v>138</v>
      </c>
      <c r="AO307" s="4" t="s">
        <v>139</v>
      </c>
      <c r="AP307" s="4" t="s">
        <v>116</v>
      </c>
      <c r="AQ307" s="4" t="s">
        <v>4166</v>
      </c>
      <c r="AR307" s="4" t="s">
        <v>76</v>
      </c>
      <c r="AS307" s="4" t="s">
        <v>4167</v>
      </c>
      <c r="AT307" s="4" t="s">
        <v>4168</v>
      </c>
      <c r="AU307" s="4" t="s">
        <v>4169</v>
      </c>
      <c r="AV307" s="4" t="s">
        <v>2194</v>
      </c>
      <c r="AW307" s="4" t="s">
        <v>4170</v>
      </c>
      <c r="AX307" s="4" t="s">
        <v>1729</v>
      </c>
      <c r="AY307" s="4" t="s">
        <v>4139</v>
      </c>
      <c r="AZ307" s="4" t="s">
        <v>187</v>
      </c>
      <c r="BA307" s="4" t="s">
        <v>2200</v>
      </c>
      <c r="BB307" s="4" t="s">
        <v>4171</v>
      </c>
      <c r="BC307" s="4" t="s">
        <v>4172</v>
      </c>
      <c r="BD307" s="4" t="s">
        <v>2204</v>
      </c>
      <c r="BE307" s="4" t="s">
        <v>3315</v>
      </c>
      <c r="BF307" s="4" t="s">
        <v>116</v>
      </c>
      <c r="BG307" s="4" t="s">
        <v>116</v>
      </c>
      <c r="BH307" s="4" t="s">
        <v>116</v>
      </c>
      <c r="BI307" s="4" t="s">
        <v>116</v>
      </c>
      <c r="BJ307" s="4" t="s">
        <v>116</v>
      </c>
      <c r="BK307" s="4" t="s">
        <v>116</v>
      </c>
      <c r="BL307" s="4" t="s">
        <v>116</v>
      </c>
      <c r="BM307" s="4" t="s">
        <v>116</v>
      </c>
      <c r="BN307" s="4" t="s">
        <v>116</v>
      </c>
      <c r="BO307" s="4" t="s">
        <v>116</v>
      </c>
      <c r="BP307" s="4" t="s">
        <v>116</v>
      </c>
      <c r="BQ307" s="4" t="s">
        <v>116</v>
      </c>
      <c r="BR307" s="4" t="s">
        <v>116</v>
      </c>
      <c r="BS307" s="4" t="s">
        <v>116</v>
      </c>
      <c r="BT307" s="4" t="s">
        <v>116</v>
      </c>
      <c r="BU307" s="4" t="s">
        <v>116</v>
      </c>
      <c r="BV307" s="4" t="s">
        <v>116</v>
      </c>
      <c r="BW307" s="4" t="s">
        <v>116</v>
      </c>
      <c r="BX307" s="4" t="s">
        <v>116</v>
      </c>
      <c r="BY307" s="4" t="s">
        <v>116</v>
      </c>
      <c r="BZ307" s="4" t="s">
        <v>116</v>
      </c>
      <c r="CA307" s="4" t="s">
        <v>116</v>
      </c>
    </row>
    <row r="308" spans="1:79" ht="20.100000000000001" customHeight="1" x14ac:dyDescent="0.2">
      <c r="A308" s="4" t="s">
        <v>4173</v>
      </c>
      <c r="B308" s="4" t="s">
        <v>112</v>
      </c>
      <c r="C308" s="29">
        <v>20250120</v>
      </c>
      <c r="D308" s="4" t="s">
        <v>4174</v>
      </c>
      <c r="E308" s="4" t="s">
        <v>4175</v>
      </c>
      <c r="F308" s="4" t="s">
        <v>1641</v>
      </c>
      <c r="G308" s="4" t="s">
        <v>116</v>
      </c>
      <c r="H308" s="4" t="s">
        <v>1642</v>
      </c>
      <c r="I308" s="4" t="s">
        <v>116</v>
      </c>
      <c r="J308" s="4" t="s">
        <v>116</v>
      </c>
      <c r="K308" s="4" t="s">
        <v>116</v>
      </c>
      <c r="L308" s="4" t="s">
        <v>116</v>
      </c>
      <c r="M308" s="5" t="s">
        <v>3548</v>
      </c>
      <c r="N308" s="5" t="s">
        <v>4176</v>
      </c>
      <c r="O308" s="4" t="s">
        <v>112</v>
      </c>
      <c r="P308" s="6" t="s">
        <v>120</v>
      </c>
      <c r="Q308" s="4" t="s">
        <v>120</v>
      </c>
      <c r="R308" s="4" t="s">
        <v>120</v>
      </c>
      <c r="S308" s="4" t="s">
        <v>4177</v>
      </c>
      <c r="T308" s="29">
        <v>9782409028953</v>
      </c>
      <c r="U308" s="4" t="s">
        <v>122</v>
      </c>
      <c r="V308" s="29">
        <v>9782409028946</v>
      </c>
      <c r="W308" s="4" t="s">
        <v>123</v>
      </c>
      <c r="X308" s="4" t="s">
        <v>124</v>
      </c>
      <c r="Y308" s="4" t="s">
        <v>112</v>
      </c>
      <c r="Z308" s="29">
        <v>2021</v>
      </c>
      <c r="AA308" s="4" t="s">
        <v>125</v>
      </c>
      <c r="AB308" s="4" t="s">
        <v>222</v>
      </c>
      <c r="AC308" s="4" t="s">
        <v>127</v>
      </c>
      <c r="AD308" s="4" t="s">
        <v>128</v>
      </c>
      <c r="AE308" s="4" t="s">
        <v>129</v>
      </c>
      <c r="AF308" s="4" t="s">
        <v>130</v>
      </c>
      <c r="AG308" s="4" t="s">
        <v>131</v>
      </c>
      <c r="AH308" s="4" t="s">
        <v>132</v>
      </c>
      <c r="AI308" s="4" t="s">
        <v>133</v>
      </c>
      <c r="AJ308" s="4" t="s">
        <v>134</v>
      </c>
      <c r="AK308" s="4" t="s">
        <v>135</v>
      </c>
      <c r="AL308" s="4" t="s">
        <v>136</v>
      </c>
      <c r="AM308" s="4" t="s">
        <v>137</v>
      </c>
      <c r="AN308" s="4" t="s">
        <v>138</v>
      </c>
      <c r="AO308" s="4" t="s">
        <v>139</v>
      </c>
      <c r="AP308" s="4" t="s">
        <v>116</v>
      </c>
      <c r="AQ308" s="4" t="s">
        <v>4178</v>
      </c>
      <c r="AR308" s="4" t="s">
        <v>76</v>
      </c>
      <c r="AS308" s="4" t="s">
        <v>3654</v>
      </c>
      <c r="AT308" s="4" t="s">
        <v>4179</v>
      </c>
      <c r="AU308" s="4" t="s">
        <v>4180</v>
      </c>
      <c r="AV308" s="4" t="s">
        <v>1686</v>
      </c>
      <c r="AW308" s="4" t="s">
        <v>1687</v>
      </c>
      <c r="AX308" s="4" t="s">
        <v>4181</v>
      </c>
      <c r="AY308" s="4" t="s">
        <v>116</v>
      </c>
      <c r="AZ308" s="4" t="s">
        <v>116</v>
      </c>
      <c r="BA308" s="4" t="s">
        <v>116</v>
      </c>
      <c r="BB308" s="4" t="s">
        <v>116</v>
      </c>
      <c r="BC308" s="4" t="s">
        <v>116</v>
      </c>
      <c r="BD308" s="4" t="s">
        <v>116</v>
      </c>
      <c r="BE308" s="4" t="s">
        <v>116</v>
      </c>
      <c r="BF308" s="4" t="s">
        <v>116</v>
      </c>
      <c r="BG308" s="4" t="s">
        <v>116</v>
      </c>
      <c r="BH308" s="4" t="s">
        <v>116</v>
      </c>
      <c r="BI308" s="4" t="s">
        <v>116</v>
      </c>
      <c r="BJ308" s="4" t="s">
        <v>116</v>
      </c>
      <c r="BK308" s="4" t="s">
        <v>116</v>
      </c>
      <c r="BL308" s="4" t="s">
        <v>116</v>
      </c>
      <c r="BM308" s="4" t="s">
        <v>116</v>
      </c>
      <c r="BN308" s="4" t="s">
        <v>116</v>
      </c>
      <c r="BO308" s="4" t="s">
        <v>116</v>
      </c>
      <c r="BP308" s="4" t="s">
        <v>116</v>
      </c>
      <c r="BQ308" s="4" t="s">
        <v>116</v>
      </c>
      <c r="BR308" s="4" t="s">
        <v>116</v>
      </c>
      <c r="BS308" s="4" t="s">
        <v>116</v>
      </c>
      <c r="BT308" s="4" t="s">
        <v>116</v>
      </c>
      <c r="BU308" s="4" t="s">
        <v>116</v>
      </c>
      <c r="BV308" s="4" t="s">
        <v>116</v>
      </c>
      <c r="BW308" s="4" t="s">
        <v>116</v>
      </c>
      <c r="BX308" s="4" t="s">
        <v>116</v>
      </c>
      <c r="BY308" s="4" t="s">
        <v>116</v>
      </c>
      <c r="BZ308" s="4" t="s">
        <v>116</v>
      </c>
      <c r="CA308" s="4" t="s">
        <v>116</v>
      </c>
    </row>
    <row r="309" spans="1:79" ht="20.100000000000001" customHeight="1" x14ac:dyDescent="0.2">
      <c r="A309" s="4" t="s">
        <v>4182</v>
      </c>
      <c r="B309" s="4" t="s">
        <v>112</v>
      </c>
      <c r="C309" s="29">
        <v>20250120</v>
      </c>
      <c r="D309" s="4" t="s">
        <v>4183</v>
      </c>
      <c r="E309" s="4" t="s">
        <v>4184</v>
      </c>
      <c r="F309" s="4" t="s">
        <v>4185</v>
      </c>
      <c r="G309" s="4" t="s">
        <v>116</v>
      </c>
      <c r="H309" s="4" t="s">
        <v>4186</v>
      </c>
      <c r="I309" s="4" t="s">
        <v>116</v>
      </c>
      <c r="J309" s="4" t="s">
        <v>116</v>
      </c>
      <c r="K309" s="4" t="s">
        <v>116</v>
      </c>
      <c r="L309" s="4" t="s">
        <v>116</v>
      </c>
      <c r="M309" s="5" t="s">
        <v>3693</v>
      </c>
      <c r="N309" s="5" t="s">
        <v>4187</v>
      </c>
      <c r="O309" s="4" t="s">
        <v>112</v>
      </c>
      <c r="P309" s="6" t="s">
        <v>120</v>
      </c>
      <c r="Q309" s="4" t="s">
        <v>120</v>
      </c>
      <c r="R309" s="4" t="s">
        <v>120</v>
      </c>
      <c r="S309" s="4" t="s">
        <v>4188</v>
      </c>
      <c r="T309" s="29">
        <v>9782409024672</v>
      </c>
      <c r="U309" s="4" t="s">
        <v>122</v>
      </c>
      <c r="V309" s="29">
        <v>9782409024665</v>
      </c>
      <c r="W309" s="4" t="s">
        <v>123</v>
      </c>
      <c r="X309" s="4" t="s">
        <v>124</v>
      </c>
      <c r="Y309" s="4" t="s">
        <v>112</v>
      </c>
      <c r="Z309" s="29">
        <v>2021</v>
      </c>
      <c r="AA309" s="4" t="s">
        <v>125</v>
      </c>
      <c r="AB309" s="4" t="s">
        <v>222</v>
      </c>
      <c r="AC309" s="4" t="s">
        <v>127</v>
      </c>
      <c r="AD309" s="4" t="s">
        <v>128</v>
      </c>
      <c r="AE309" s="4" t="s">
        <v>129</v>
      </c>
      <c r="AF309" s="4" t="s">
        <v>130</v>
      </c>
      <c r="AG309" s="4" t="s">
        <v>131</v>
      </c>
      <c r="AH309" s="4" t="s">
        <v>132</v>
      </c>
      <c r="AI309" s="4" t="s">
        <v>133</v>
      </c>
      <c r="AJ309" s="4" t="s">
        <v>134</v>
      </c>
      <c r="AK309" s="4" t="s">
        <v>135</v>
      </c>
      <c r="AL309" s="4" t="s">
        <v>136</v>
      </c>
      <c r="AM309" s="4" t="s">
        <v>137</v>
      </c>
      <c r="AN309" s="4" t="s">
        <v>138</v>
      </c>
      <c r="AO309" s="4" t="s">
        <v>139</v>
      </c>
      <c r="AP309" s="4" t="s">
        <v>116</v>
      </c>
      <c r="AQ309" s="4" t="s">
        <v>4189</v>
      </c>
      <c r="AR309" s="4" t="s">
        <v>76</v>
      </c>
      <c r="AS309" s="4" t="s">
        <v>4190</v>
      </c>
      <c r="AT309" s="4" t="s">
        <v>4191</v>
      </c>
      <c r="AU309" s="4" t="s">
        <v>4192</v>
      </c>
      <c r="AV309" s="4" t="s">
        <v>4193</v>
      </c>
      <c r="AW309" s="4" t="s">
        <v>4194</v>
      </c>
      <c r="AX309" s="4" t="s">
        <v>4195</v>
      </c>
      <c r="AY309" s="4" t="s">
        <v>1336</v>
      </c>
      <c r="AZ309" s="4" t="s">
        <v>2178</v>
      </c>
      <c r="BA309" s="4" t="s">
        <v>116</v>
      </c>
      <c r="BB309" s="4" t="s">
        <v>116</v>
      </c>
      <c r="BC309" s="4" t="s">
        <v>116</v>
      </c>
      <c r="BD309" s="4" t="s">
        <v>116</v>
      </c>
      <c r="BE309" s="4" t="s">
        <v>116</v>
      </c>
      <c r="BF309" s="4" t="s">
        <v>116</v>
      </c>
      <c r="BG309" s="4" t="s">
        <v>116</v>
      </c>
      <c r="BH309" s="4" t="s">
        <v>116</v>
      </c>
      <c r="BI309" s="4" t="s">
        <v>116</v>
      </c>
      <c r="BJ309" s="4" t="s">
        <v>116</v>
      </c>
      <c r="BK309" s="4" t="s">
        <v>116</v>
      </c>
      <c r="BL309" s="4" t="s">
        <v>116</v>
      </c>
      <c r="BM309" s="4" t="s">
        <v>116</v>
      </c>
      <c r="BN309" s="4" t="s">
        <v>116</v>
      </c>
      <c r="BO309" s="4" t="s">
        <v>116</v>
      </c>
      <c r="BP309" s="4" t="s">
        <v>116</v>
      </c>
      <c r="BQ309" s="4" t="s">
        <v>116</v>
      </c>
      <c r="BR309" s="4" t="s">
        <v>116</v>
      </c>
      <c r="BS309" s="4" t="s">
        <v>116</v>
      </c>
      <c r="BT309" s="4" t="s">
        <v>116</v>
      </c>
      <c r="BU309" s="4" t="s">
        <v>116</v>
      </c>
      <c r="BV309" s="4" t="s">
        <v>116</v>
      </c>
      <c r="BW309" s="4" t="s">
        <v>116</v>
      </c>
      <c r="BX309" s="4" t="s">
        <v>116</v>
      </c>
      <c r="BY309" s="4" t="s">
        <v>116</v>
      </c>
      <c r="BZ309" s="4" t="s">
        <v>116</v>
      </c>
      <c r="CA309" s="4" t="s">
        <v>116</v>
      </c>
    </row>
    <row r="310" spans="1:79" ht="20.100000000000001" customHeight="1" x14ac:dyDescent="0.2">
      <c r="A310" s="4" t="s">
        <v>4196</v>
      </c>
      <c r="B310" s="4" t="s">
        <v>112</v>
      </c>
      <c r="C310" s="29">
        <v>20250120</v>
      </c>
      <c r="D310" s="4" t="s">
        <v>4197</v>
      </c>
      <c r="E310" s="4" t="s">
        <v>3322</v>
      </c>
      <c r="F310" s="4" t="s">
        <v>1462</v>
      </c>
      <c r="G310" s="4" t="s">
        <v>116</v>
      </c>
      <c r="H310" s="4" t="s">
        <v>1463</v>
      </c>
      <c r="I310" s="4" t="s">
        <v>116</v>
      </c>
      <c r="J310" s="4" t="s">
        <v>116</v>
      </c>
      <c r="K310" s="4" t="s">
        <v>116</v>
      </c>
      <c r="L310" s="4" t="s">
        <v>116</v>
      </c>
      <c r="M310" s="5" t="s">
        <v>3877</v>
      </c>
      <c r="N310" s="5" t="s">
        <v>1452</v>
      </c>
      <c r="O310" s="4" t="s">
        <v>112</v>
      </c>
      <c r="P310" s="6" t="s">
        <v>120</v>
      </c>
      <c r="Q310" s="4" t="s">
        <v>120</v>
      </c>
      <c r="R310" s="4" t="s">
        <v>120</v>
      </c>
      <c r="S310" s="4" t="s">
        <v>4198</v>
      </c>
      <c r="T310" s="29">
        <v>9782409030024</v>
      </c>
      <c r="U310" s="4" t="s">
        <v>122</v>
      </c>
      <c r="V310" s="29">
        <v>9782409030017</v>
      </c>
      <c r="W310" s="4" t="s">
        <v>123</v>
      </c>
      <c r="X310" s="4" t="s">
        <v>124</v>
      </c>
      <c r="Y310" s="4" t="s">
        <v>112</v>
      </c>
      <c r="Z310" s="29">
        <v>2021</v>
      </c>
      <c r="AA310" s="4" t="s">
        <v>125</v>
      </c>
      <c r="AB310" s="4" t="s">
        <v>839</v>
      </c>
      <c r="AC310" s="4" t="s">
        <v>127</v>
      </c>
      <c r="AD310" s="4" t="s">
        <v>128</v>
      </c>
      <c r="AE310" s="4" t="s">
        <v>129</v>
      </c>
      <c r="AF310" s="4" t="s">
        <v>130</v>
      </c>
      <c r="AG310" s="4" t="s">
        <v>131</v>
      </c>
      <c r="AH310" s="4" t="s">
        <v>132</v>
      </c>
      <c r="AI310" s="4" t="s">
        <v>133</v>
      </c>
      <c r="AJ310" s="4" t="s">
        <v>134</v>
      </c>
      <c r="AK310" s="4" t="s">
        <v>135</v>
      </c>
      <c r="AL310" s="4" t="s">
        <v>136</v>
      </c>
      <c r="AM310" s="4" t="s">
        <v>137</v>
      </c>
      <c r="AN310" s="4" t="s">
        <v>138</v>
      </c>
      <c r="AO310" s="4" t="s">
        <v>139</v>
      </c>
      <c r="AP310" s="4" t="s">
        <v>116</v>
      </c>
      <c r="AQ310" s="4" t="s">
        <v>4199</v>
      </c>
      <c r="AR310" s="4" t="s">
        <v>76</v>
      </c>
      <c r="AS310" s="4" t="s">
        <v>4200</v>
      </c>
      <c r="AT310" s="4" t="s">
        <v>4201</v>
      </c>
      <c r="AU310" s="4" t="s">
        <v>4202</v>
      </c>
      <c r="AV310" s="4" t="s">
        <v>4203</v>
      </c>
      <c r="AW310" s="4" t="s">
        <v>4204</v>
      </c>
      <c r="AX310" s="4" t="s">
        <v>4205</v>
      </c>
      <c r="AY310" s="4" t="s">
        <v>4206</v>
      </c>
      <c r="AZ310" s="4" t="s">
        <v>4207</v>
      </c>
      <c r="BA310" s="4" t="s">
        <v>2372</v>
      </c>
      <c r="BB310" s="4" t="s">
        <v>850</v>
      </c>
      <c r="BC310" s="4" t="s">
        <v>116</v>
      </c>
      <c r="BD310" s="4" t="s">
        <v>116</v>
      </c>
      <c r="BE310" s="4" t="s">
        <v>116</v>
      </c>
      <c r="BF310" s="4" t="s">
        <v>116</v>
      </c>
      <c r="BG310" s="4" t="s">
        <v>116</v>
      </c>
      <c r="BH310" s="4" t="s">
        <v>116</v>
      </c>
      <c r="BI310" s="4" t="s">
        <v>116</v>
      </c>
      <c r="BJ310" s="4" t="s">
        <v>116</v>
      </c>
      <c r="BK310" s="4" t="s">
        <v>116</v>
      </c>
      <c r="BL310" s="4" t="s">
        <v>116</v>
      </c>
      <c r="BM310" s="4" t="s">
        <v>116</v>
      </c>
      <c r="BN310" s="4" t="s">
        <v>116</v>
      </c>
      <c r="BO310" s="4" t="s">
        <v>116</v>
      </c>
      <c r="BP310" s="4" t="s">
        <v>116</v>
      </c>
      <c r="BQ310" s="4" t="s">
        <v>116</v>
      </c>
      <c r="BR310" s="4" t="s">
        <v>116</v>
      </c>
      <c r="BS310" s="4" t="s">
        <v>116</v>
      </c>
      <c r="BT310" s="4" t="s">
        <v>116</v>
      </c>
      <c r="BU310" s="4" t="s">
        <v>116</v>
      </c>
      <c r="BV310" s="4" t="s">
        <v>116</v>
      </c>
      <c r="BW310" s="4" t="s">
        <v>116</v>
      </c>
      <c r="BX310" s="4" t="s">
        <v>116</v>
      </c>
      <c r="BY310" s="4" t="s">
        <v>116</v>
      </c>
      <c r="BZ310" s="4" t="s">
        <v>116</v>
      </c>
      <c r="CA310" s="4" t="s">
        <v>116</v>
      </c>
    </row>
    <row r="311" spans="1:79" ht="20.100000000000001" customHeight="1" x14ac:dyDescent="0.2">
      <c r="A311" s="4" t="s">
        <v>4208</v>
      </c>
      <c r="B311" s="4" t="s">
        <v>112</v>
      </c>
      <c r="C311" s="29">
        <v>20250120</v>
      </c>
      <c r="D311" s="4" t="s">
        <v>4209</v>
      </c>
      <c r="E311" s="4" t="s">
        <v>4210</v>
      </c>
      <c r="F311" s="4" t="s">
        <v>4211</v>
      </c>
      <c r="G311" s="4" t="s">
        <v>116</v>
      </c>
      <c r="H311" s="4" t="s">
        <v>4212</v>
      </c>
      <c r="I311" s="4" t="s">
        <v>4213</v>
      </c>
      <c r="J311" s="4" t="s">
        <v>116</v>
      </c>
      <c r="K311" s="4" t="s">
        <v>116</v>
      </c>
      <c r="L311" s="4" t="s">
        <v>116</v>
      </c>
      <c r="M311" s="5" t="s">
        <v>3693</v>
      </c>
      <c r="N311" s="5" t="s">
        <v>4214</v>
      </c>
      <c r="O311" s="4" t="s">
        <v>112</v>
      </c>
      <c r="P311" s="6" t="s">
        <v>120</v>
      </c>
      <c r="Q311" s="4" t="s">
        <v>120</v>
      </c>
      <c r="R311" s="4" t="s">
        <v>120</v>
      </c>
      <c r="S311" s="4" t="s">
        <v>4215</v>
      </c>
      <c r="T311" s="29">
        <v>9782409028519</v>
      </c>
      <c r="U311" s="4" t="s">
        <v>122</v>
      </c>
      <c r="V311" s="29">
        <v>9782409028502</v>
      </c>
      <c r="W311" s="4" t="s">
        <v>123</v>
      </c>
      <c r="X311" s="4" t="s">
        <v>124</v>
      </c>
      <c r="Y311" s="4" t="s">
        <v>112</v>
      </c>
      <c r="Z311" s="29">
        <v>2021</v>
      </c>
      <c r="AA311" s="4" t="s">
        <v>125</v>
      </c>
      <c r="AB311" s="4" t="s">
        <v>149</v>
      </c>
      <c r="AC311" s="4" t="s">
        <v>127</v>
      </c>
      <c r="AD311" s="4" t="s">
        <v>128</v>
      </c>
      <c r="AE311" s="4" t="s">
        <v>129</v>
      </c>
      <c r="AF311" s="4" t="s">
        <v>130</v>
      </c>
      <c r="AG311" s="4" t="s">
        <v>131</v>
      </c>
      <c r="AH311" s="4" t="s">
        <v>132</v>
      </c>
      <c r="AI311" s="4" t="s">
        <v>133</v>
      </c>
      <c r="AJ311" s="4" t="s">
        <v>134</v>
      </c>
      <c r="AK311" s="4" t="s">
        <v>135</v>
      </c>
      <c r="AL311" s="4" t="s">
        <v>136</v>
      </c>
      <c r="AM311" s="4" t="s">
        <v>137</v>
      </c>
      <c r="AN311" s="4" t="s">
        <v>138</v>
      </c>
      <c r="AO311" s="4" t="s">
        <v>139</v>
      </c>
      <c r="AP311" s="4" t="s">
        <v>116</v>
      </c>
      <c r="AQ311" s="4" t="s">
        <v>4216</v>
      </c>
      <c r="AR311" s="4" t="s">
        <v>76</v>
      </c>
      <c r="AS311" s="4" t="s">
        <v>4217</v>
      </c>
      <c r="AT311" s="4" t="s">
        <v>1155</v>
      </c>
      <c r="AU311" s="4" t="s">
        <v>116</v>
      </c>
      <c r="AV311" s="4" t="s">
        <v>116</v>
      </c>
      <c r="AW311" s="4" t="s">
        <v>116</v>
      </c>
      <c r="AX311" s="4" t="s">
        <v>116</v>
      </c>
      <c r="AY311" s="4" t="s">
        <v>116</v>
      </c>
      <c r="AZ311" s="4" t="s">
        <v>116</v>
      </c>
      <c r="BA311" s="4" t="s">
        <v>116</v>
      </c>
      <c r="BB311" s="4" t="s">
        <v>116</v>
      </c>
      <c r="BC311" s="4" t="s">
        <v>116</v>
      </c>
      <c r="BD311" s="4" t="s">
        <v>116</v>
      </c>
      <c r="BE311" s="4" t="s">
        <v>116</v>
      </c>
      <c r="BF311" s="4" t="s">
        <v>116</v>
      </c>
      <c r="BG311" s="4" t="s">
        <v>116</v>
      </c>
      <c r="BH311" s="4" t="s">
        <v>116</v>
      </c>
      <c r="BI311" s="4" t="s">
        <v>116</v>
      </c>
      <c r="BJ311" s="4" t="s">
        <v>116</v>
      </c>
      <c r="BK311" s="4" t="s">
        <v>116</v>
      </c>
      <c r="BL311" s="4" t="s">
        <v>116</v>
      </c>
      <c r="BM311" s="4" t="s">
        <v>116</v>
      </c>
      <c r="BN311" s="4" t="s">
        <v>116</v>
      </c>
      <c r="BO311" s="4" t="s">
        <v>116</v>
      </c>
      <c r="BP311" s="4" t="s">
        <v>116</v>
      </c>
      <c r="BQ311" s="4" t="s">
        <v>116</v>
      </c>
      <c r="BR311" s="4" t="s">
        <v>116</v>
      </c>
      <c r="BS311" s="4" t="s">
        <v>116</v>
      </c>
      <c r="BT311" s="4" t="s">
        <v>116</v>
      </c>
      <c r="BU311" s="4" t="s">
        <v>116</v>
      </c>
      <c r="BV311" s="4" t="s">
        <v>116</v>
      </c>
      <c r="BW311" s="4" t="s">
        <v>116</v>
      </c>
      <c r="BX311" s="4" t="s">
        <v>116</v>
      </c>
      <c r="BY311" s="4" t="s">
        <v>116</v>
      </c>
      <c r="BZ311" s="4" t="s">
        <v>116</v>
      </c>
      <c r="CA311" s="4" t="s">
        <v>116</v>
      </c>
    </row>
    <row r="312" spans="1:79" ht="20.100000000000001" customHeight="1" x14ac:dyDescent="0.2">
      <c r="A312" s="4" t="s">
        <v>4218</v>
      </c>
      <c r="B312" s="4" t="s">
        <v>112</v>
      </c>
      <c r="C312" s="29">
        <v>20250120</v>
      </c>
      <c r="D312" s="4" t="s">
        <v>4219</v>
      </c>
      <c r="E312" s="4" t="s">
        <v>4220</v>
      </c>
      <c r="F312" s="4" t="s">
        <v>1485</v>
      </c>
      <c r="G312" s="4" t="s">
        <v>116</v>
      </c>
      <c r="H312" s="4" t="s">
        <v>1486</v>
      </c>
      <c r="I312" s="4" t="s">
        <v>116</v>
      </c>
      <c r="J312" s="4" t="s">
        <v>116</v>
      </c>
      <c r="K312" s="4" t="s">
        <v>116</v>
      </c>
      <c r="L312" s="4" t="s">
        <v>116</v>
      </c>
      <c r="M312" s="5" t="s">
        <v>3472</v>
      </c>
      <c r="N312" s="5" t="s">
        <v>4221</v>
      </c>
      <c r="O312" s="4" t="s">
        <v>112</v>
      </c>
      <c r="P312" s="6" t="s">
        <v>120</v>
      </c>
      <c r="Q312" s="4" t="s">
        <v>120</v>
      </c>
      <c r="R312" s="4" t="s">
        <v>120</v>
      </c>
      <c r="S312" s="4" t="s">
        <v>4222</v>
      </c>
      <c r="T312" s="29">
        <v>9782409029899</v>
      </c>
      <c r="U312" s="4" t="s">
        <v>122</v>
      </c>
      <c r="V312" s="29">
        <v>9782409029882</v>
      </c>
      <c r="W312" s="4" t="s">
        <v>123</v>
      </c>
      <c r="X312" s="4" t="s">
        <v>124</v>
      </c>
      <c r="Y312" s="4" t="s">
        <v>112</v>
      </c>
      <c r="Z312" s="29">
        <v>2021</v>
      </c>
      <c r="AA312" s="4" t="s">
        <v>125</v>
      </c>
      <c r="AB312" s="4" t="s">
        <v>880</v>
      </c>
      <c r="AC312" s="4" t="s">
        <v>127</v>
      </c>
      <c r="AD312" s="4" t="s">
        <v>128</v>
      </c>
      <c r="AE312" s="4" t="s">
        <v>129</v>
      </c>
      <c r="AF312" s="4" t="s">
        <v>130</v>
      </c>
      <c r="AG312" s="4" t="s">
        <v>131</v>
      </c>
      <c r="AH312" s="4" t="s">
        <v>132</v>
      </c>
      <c r="AI312" s="4" t="s">
        <v>133</v>
      </c>
      <c r="AJ312" s="4" t="s">
        <v>134</v>
      </c>
      <c r="AK312" s="4" t="s">
        <v>135</v>
      </c>
      <c r="AL312" s="4" t="s">
        <v>136</v>
      </c>
      <c r="AM312" s="4" t="s">
        <v>137</v>
      </c>
      <c r="AN312" s="4" t="s">
        <v>138</v>
      </c>
      <c r="AO312" s="4" t="s">
        <v>139</v>
      </c>
      <c r="AP312" s="4" t="s">
        <v>116</v>
      </c>
      <c r="AQ312" s="4" t="s">
        <v>4223</v>
      </c>
      <c r="AR312" s="4" t="s">
        <v>76</v>
      </c>
      <c r="AS312" s="4" t="s">
        <v>897</v>
      </c>
      <c r="AT312" s="4" t="s">
        <v>4224</v>
      </c>
      <c r="AU312" s="4" t="s">
        <v>1887</v>
      </c>
      <c r="AV312" s="4" t="s">
        <v>4225</v>
      </c>
      <c r="AW312" s="4" t="s">
        <v>4226</v>
      </c>
      <c r="AX312" s="4" t="s">
        <v>4227</v>
      </c>
      <c r="AY312" s="4" t="s">
        <v>4228</v>
      </c>
      <c r="AZ312" s="4" t="s">
        <v>4229</v>
      </c>
      <c r="BA312" s="4" t="s">
        <v>599</v>
      </c>
      <c r="BB312" s="4" t="s">
        <v>4230</v>
      </c>
      <c r="BC312" s="4" t="s">
        <v>1803</v>
      </c>
      <c r="BD312" s="4" t="s">
        <v>4231</v>
      </c>
      <c r="BE312" s="4" t="s">
        <v>4232</v>
      </c>
      <c r="BF312" s="4" t="s">
        <v>4233</v>
      </c>
      <c r="BG312" s="4" t="s">
        <v>4234</v>
      </c>
      <c r="BH312" s="4" t="s">
        <v>116</v>
      </c>
      <c r="BI312" s="4" t="s">
        <v>116</v>
      </c>
      <c r="BJ312" s="4" t="s">
        <v>116</v>
      </c>
      <c r="BK312" s="4" t="s">
        <v>116</v>
      </c>
      <c r="BL312" s="4" t="s">
        <v>116</v>
      </c>
      <c r="BM312" s="4" t="s">
        <v>116</v>
      </c>
      <c r="BN312" s="4" t="s">
        <v>116</v>
      </c>
      <c r="BO312" s="4" t="s">
        <v>116</v>
      </c>
      <c r="BP312" s="4" t="s">
        <v>116</v>
      </c>
      <c r="BQ312" s="4" t="s">
        <v>116</v>
      </c>
      <c r="BR312" s="4" t="s">
        <v>116</v>
      </c>
      <c r="BS312" s="4" t="s">
        <v>116</v>
      </c>
      <c r="BT312" s="4" t="s">
        <v>116</v>
      </c>
      <c r="BU312" s="4" t="s">
        <v>116</v>
      </c>
      <c r="BV312" s="4" t="s">
        <v>116</v>
      </c>
      <c r="BW312" s="4" t="s">
        <v>116</v>
      </c>
      <c r="BX312" s="4" t="s">
        <v>116</v>
      </c>
      <c r="BY312" s="4" t="s">
        <v>116</v>
      </c>
      <c r="BZ312" s="4" t="s">
        <v>116</v>
      </c>
      <c r="CA312" s="4" t="s">
        <v>116</v>
      </c>
    </row>
    <row r="313" spans="1:79" ht="20.100000000000001" customHeight="1" x14ac:dyDescent="0.2">
      <c r="A313" s="4" t="s">
        <v>4235</v>
      </c>
      <c r="B313" s="4" t="s">
        <v>112</v>
      </c>
      <c r="C313" s="29">
        <v>20250120</v>
      </c>
      <c r="D313" s="4" t="s">
        <v>4236</v>
      </c>
      <c r="E313" s="4" t="s">
        <v>4237</v>
      </c>
      <c r="F313" s="4" t="s">
        <v>916</v>
      </c>
      <c r="G313" s="4" t="s">
        <v>116</v>
      </c>
      <c r="H313" s="4" t="s">
        <v>917</v>
      </c>
      <c r="I313" s="4" t="s">
        <v>116</v>
      </c>
      <c r="J313" s="4" t="s">
        <v>116</v>
      </c>
      <c r="K313" s="4" t="s">
        <v>116</v>
      </c>
      <c r="L313" s="4" t="s">
        <v>116</v>
      </c>
      <c r="M313" s="5" t="s">
        <v>3877</v>
      </c>
      <c r="N313" s="5" t="s">
        <v>4238</v>
      </c>
      <c r="O313" s="4" t="s">
        <v>112</v>
      </c>
      <c r="P313" s="6" t="s">
        <v>120</v>
      </c>
      <c r="Q313" s="4" t="s">
        <v>120</v>
      </c>
      <c r="R313" s="4" t="s">
        <v>120</v>
      </c>
      <c r="S313" s="4" t="s">
        <v>4239</v>
      </c>
      <c r="T313" s="29">
        <v>9782409030178</v>
      </c>
      <c r="U313" s="4" t="s">
        <v>122</v>
      </c>
      <c r="V313" s="29">
        <v>9782409030161</v>
      </c>
      <c r="W313" s="4" t="s">
        <v>123</v>
      </c>
      <c r="X313" s="4" t="s">
        <v>124</v>
      </c>
      <c r="Y313" s="4" t="s">
        <v>112</v>
      </c>
      <c r="Z313" s="29">
        <v>2021</v>
      </c>
      <c r="AA313" s="4" t="s">
        <v>125</v>
      </c>
      <c r="AB313" s="4" t="s">
        <v>149</v>
      </c>
      <c r="AC313" s="4" t="s">
        <v>127</v>
      </c>
      <c r="AD313" s="4" t="s">
        <v>128</v>
      </c>
      <c r="AE313" s="4" t="s">
        <v>129</v>
      </c>
      <c r="AF313" s="4" t="s">
        <v>130</v>
      </c>
      <c r="AG313" s="4" t="s">
        <v>131</v>
      </c>
      <c r="AH313" s="4" t="s">
        <v>132</v>
      </c>
      <c r="AI313" s="4" t="s">
        <v>133</v>
      </c>
      <c r="AJ313" s="4" t="s">
        <v>134</v>
      </c>
      <c r="AK313" s="4" t="s">
        <v>135</v>
      </c>
      <c r="AL313" s="4" t="s">
        <v>136</v>
      </c>
      <c r="AM313" s="4" t="s">
        <v>137</v>
      </c>
      <c r="AN313" s="4" t="s">
        <v>138</v>
      </c>
      <c r="AO313" s="4" t="s">
        <v>139</v>
      </c>
      <c r="AP313" s="4" t="s">
        <v>116</v>
      </c>
      <c r="AQ313" s="4" t="s">
        <v>4240</v>
      </c>
      <c r="AR313" s="4" t="s">
        <v>76</v>
      </c>
      <c r="AS313" s="4" t="s">
        <v>921</v>
      </c>
      <c r="AT313" s="4" t="s">
        <v>765</v>
      </c>
      <c r="AU313" s="4" t="s">
        <v>922</v>
      </c>
      <c r="AV313" s="4" t="s">
        <v>923</v>
      </c>
      <c r="AW313" s="4" t="s">
        <v>897</v>
      </c>
      <c r="AX313" s="4" t="s">
        <v>924</v>
      </c>
      <c r="AY313" s="4" t="s">
        <v>925</v>
      </c>
      <c r="AZ313" s="4" t="s">
        <v>926</v>
      </c>
      <c r="BA313" s="4" t="s">
        <v>927</v>
      </c>
      <c r="BB313" s="4" t="s">
        <v>928</v>
      </c>
      <c r="BC313" s="4" t="s">
        <v>929</v>
      </c>
      <c r="BD313" s="4" t="s">
        <v>930</v>
      </c>
      <c r="BE313" s="4" t="s">
        <v>931</v>
      </c>
      <c r="BF313" s="4" t="s">
        <v>932</v>
      </c>
      <c r="BG313" s="4" t="s">
        <v>933</v>
      </c>
      <c r="BH313" s="4" t="s">
        <v>163</v>
      </c>
      <c r="BI313" s="4" t="s">
        <v>116</v>
      </c>
      <c r="BJ313" s="4" t="s">
        <v>116</v>
      </c>
      <c r="BK313" s="4" t="s">
        <v>116</v>
      </c>
      <c r="BL313" s="4" t="s">
        <v>116</v>
      </c>
      <c r="BM313" s="4" t="s">
        <v>116</v>
      </c>
      <c r="BN313" s="4" t="s">
        <v>116</v>
      </c>
      <c r="BO313" s="4" t="s">
        <v>116</v>
      </c>
      <c r="BP313" s="4" t="s">
        <v>116</v>
      </c>
      <c r="BQ313" s="4" t="s">
        <v>116</v>
      </c>
      <c r="BR313" s="4" t="s">
        <v>116</v>
      </c>
      <c r="BS313" s="4" t="s">
        <v>116</v>
      </c>
      <c r="BT313" s="4" t="s">
        <v>116</v>
      </c>
      <c r="BU313" s="4" t="s">
        <v>116</v>
      </c>
      <c r="BV313" s="4" t="s">
        <v>116</v>
      </c>
      <c r="BW313" s="4" t="s">
        <v>116</v>
      </c>
      <c r="BX313" s="4" t="s">
        <v>116</v>
      </c>
      <c r="BY313" s="4" t="s">
        <v>116</v>
      </c>
      <c r="BZ313" s="4" t="s">
        <v>116</v>
      </c>
      <c r="CA313" s="4" t="s">
        <v>116</v>
      </c>
    </row>
    <row r="314" spans="1:79" ht="20.100000000000001" customHeight="1" x14ac:dyDescent="0.2">
      <c r="A314" s="4" t="s">
        <v>4241</v>
      </c>
      <c r="B314" s="4" t="s">
        <v>112</v>
      </c>
      <c r="C314" s="29">
        <v>20250120</v>
      </c>
      <c r="D314" s="4" t="s">
        <v>4242</v>
      </c>
      <c r="E314" s="4" t="s">
        <v>116</v>
      </c>
      <c r="F314" s="4" t="s">
        <v>4243</v>
      </c>
      <c r="G314" s="4" t="s">
        <v>116</v>
      </c>
      <c r="H314" s="4" t="s">
        <v>4244</v>
      </c>
      <c r="I314" s="4" t="s">
        <v>4245</v>
      </c>
      <c r="J314" s="4" t="s">
        <v>4246</v>
      </c>
      <c r="K314" s="4" t="s">
        <v>116</v>
      </c>
      <c r="L314" s="4" t="s">
        <v>116</v>
      </c>
      <c r="M314" s="5" t="s">
        <v>3693</v>
      </c>
      <c r="N314" s="5" t="s">
        <v>4247</v>
      </c>
      <c r="O314" s="4" t="s">
        <v>112</v>
      </c>
      <c r="P314" s="6" t="s">
        <v>120</v>
      </c>
      <c r="Q314" s="4" t="s">
        <v>120</v>
      </c>
      <c r="R314" s="4" t="s">
        <v>120</v>
      </c>
      <c r="S314" s="4" t="s">
        <v>4248</v>
      </c>
      <c r="T314" s="29">
        <v>9782409028670</v>
      </c>
      <c r="U314" s="4" t="s">
        <v>122</v>
      </c>
      <c r="V314" s="29">
        <v>9782409028663</v>
      </c>
      <c r="W314" s="4" t="s">
        <v>123</v>
      </c>
      <c r="X314" s="4" t="s">
        <v>124</v>
      </c>
      <c r="Y314" s="4" t="s">
        <v>112</v>
      </c>
      <c r="Z314" s="29">
        <v>2021</v>
      </c>
      <c r="AA314" s="4" t="s">
        <v>125</v>
      </c>
      <c r="AB314" s="4" t="s">
        <v>222</v>
      </c>
      <c r="AC314" s="4" t="s">
        <v>127</v>
      </c>
      <c r="AD314" s="4" t="s">
        <v>128</v>
      </c>
      <c r="AE314" s="4" t="s">
        <v>129</v>
      </c>
      <c r="AF314" s="4" t="s">
        <v>130</v>
      </c>
      <c r="AG314" s="4" t="s">
        <v>131</v>
      </c>
      <c r="AH314" s="4" t="s">
        <v>132</v>
      </c>
      <c r="AI314" s="4" t="s">
        <v>133</v>
      </c>
      <c r="AJ314" s="4" t="s">
        <v>134</v>
      </c>
      <c r="AK314" s="4" t="s">
        <v>135</v>
      </c>
      <c r="AL314" s="4" t="s">
        <v>136</v>
      </c>
      <c r="AM314" s="4" t="s">
        <v>137</v>
      </c>
      <c r="AN314" s="4" t="s">
        <v>138</v>
      </c>
      <c r="AO314" s="4" t="s">
        <v>139</v>
      </c>
      <c r="AP314" s="4" t="s">
        <v>116</v>
      </c>
      <c r="AQ314" s="4" t="s">
        <v>4249</v>
      </c>
      <c r="AR314" s="4" t="s">
        <v>76</v>
      </c>
      <c r="AS314" s="4" t="s">
        <v>4250</v>
      </c>
      <c r="AT314" s="4" t="s">
        <v>4251</v>
      </c>
      <c r="AU314" s="4" t="s">
        <v>4252</v>
      </c>
      <c r="AV314" s="4" t="s">
        <v>4253</v>
      </c>
      <c r="AW314" s="4" t="s">
        <v>4254</v>
      </c>
      <c r="AX314" s="4" t="s">
        <v>4255</v>
      </c>
      <c r="AY314" s="4" t="s">
        <v>4256</v>
      </c>
      <c r="AZ314" s="4" t="s">
        <v>116</v>
      </c>
      <c r="BA314" s="4" t="s">
        <v>116</v>
      </c>
      <c r="BB314" s="4" t="s">
        <v>116</v>
      </c>
      <c r="BC314" s="4" t="s">
        <v>116</v>
      </c>
      <c r="BD314" s="4" t="s">
        <v>116</v>
      </c>
      <c r="BE314" s="4" t="s">
        <v>116</v>
      </c>
      <c r="BF314" s="4" t="s">
        <v>116</v>
      </c>
      <c r="BG314" s="4" t="s">
        <v>116</v>
      </c>
      <c r="BH314" s="4" t="s">
        <v>116</v>
      </c>
      <c r="BI314" s="4" t="s">
        <v>116</v>
      </c>
      <c r="BJ314" s="4" t="s">
        <v>116</v>
      </c>
      <c r="BK314" s="4" t="s">
        <v>116</v>
      </c>
      <c r="BL314" s="4" t="s">
        <v>116</v>
      </c>
      <c r="BM314" s="4" t="s">
        <v>116</v>
      </c>
      <c r="BN314" s="4" t="s">
        <v>116</v>
      </c>
      <c r="BO314" s="4" t="s">
        <v>116</v>
      </c>
      <c r="BP314" s="4" t="s">
        <v>116</v>
      </c>
      <c r="BQ314" s="4" t="s">
        <v>116</v>
      </c>
      <c r="BR314" s="4" t="s">
        <v>116</v>
      </c>
      <c r="BS314" s="4" t="s">
        <v>116</v>
      </c>
      <c r="BT314" s="4" t="s">
        <v>116</v>
      </c>
      <c r="BU314" s="4" t="s">
        <v>116</v>
      </c>
      <c r="BV314" s="4" t="s">
        <v>116</v>
      </c>
      <c r="BW314" s="4" t="s">
        <v>116</v>
      </c>
      <c r="BX314" s="4" t="s">
        <v>116</v>
      </c>
      <c r="BY314" s="4" t="s">
        <v>116</v>
      </c>
      <c r="BZ314" s="4" t="s">
        <v>116</v>
      </c>
      <c r="CA314" s="4" t="s">
        <v>116</v>
      </c>
    </row>
    <row r="315" spans="1:79" ht="20.100000000000001" customHeight="1" x14ac:dyDescent="0.2">
      <c r="A315" s="4" t="s">
        <v>4257</v>
      </c>
      <c r="B315" s="4" t="s">
        <v>112</v>
      </c>
      <c r="C315" s="29">
        <v>20250120</v>
      </c>
      <c r="D315" s="4" t="s">
        <v>4258</v>
      </c>
      <c r="E315" s="4" t="s">
        <v>4259</v>
      </c>
      <c r="F315" s="4" t="s">
        <v>265</v>
      </c>
      <c r="G315" s="4" t="s">
        <v>116</v>
      </c>
      <c r="H315" s="4" t="s">
        <v>266</v>
      </c>
      <c r="I315" s="4" t="s">
        <v>116</v>
      </c>
      <c r="J315" s="4" t="s">
        <v>116</v>
      </c>
      <c r="K315" s="4" t="s">
        <v>116</v>
      </c>
      <c r="L315" s="4" t="s">
        <v>116</v>
      </c>
      <c r="M315" s="5" t="s">
        <v>3693</v>
      </c>
      <c r="N315" s="5" t="s">
        <v>4260</v>
      </c>
      <c r="O315" s="4" t="s">
        <v>112</v>
      </c>
      <c r="P315" s="6" t="s">
        <v>120</v>
      </c>
      <c r="Q315" s="4" t="s">
        <v>120</v>
      </c>
      <c r="R315" s="4" t="s">
        <v>120</v>
      </c>
      <c r="S315" s="4" t="s">
        <v>4261</v>
      </c>
      <c r="T315" s="29">
        <v>9782409028632</v>
      </c>
      <c r="U315" s="4" t="s">
        <v>122</v>
      </c>
      <c r="V315" s="29">
        <v>9782409028625</v>
      </c>
      <c r="W315" s="4" t="s">
        <v>123</v>
      </c>
      <c r="X315" s="4" t="s">
        <v>124</v>
      </c>
      <c r="Y315" s="4" t="s">
        <v>112</v>
      </c>
      <c r="Z315" s="29">
        <v>2021</v>
      </c>
      <c r="AA315" s="4" t="s">
        <v>125</v>
      </c>
      <c r="AB315" s="4" t="s">
        <v>234</v>
      </c>
      <c r="AC315" s="4" t="s">
        <v>127</v>
      </c>
      <c r="AD315" s="4" t="s">
        <v>128</v>
      </c>
      <c r="AE315" s="4" t="s">
        <v>129</v>
      </c>
      <c r="AF315" s="4" t="s">
        <v>130</v>
      </c>
      <c r="AG315" s="4" t="s">
        <v>131</v>
      </c>
      <c r="AH315" s="4" t="s">
        <v>132</v>
      </c>
      <c r="AI315" s="4" t="s">
        <v>133</v>
      </c>
      <c r="AJ315" s="4" t="s">
        <v>134</v>
      </c>
      <c r="AK315" s="4" t="s">
        <v>135</v>
      </c>
      <c r="AL315" s="4" t="s">
        <v>136</v>
      </c>
      <c r="AM315" s="4" t="s">
        <v>137</v>
      </c>
      <c r="AN315" s="4" t="s">
        <v>138</v>
      </c>
      <c r="AO315" s="4" t="s">
        <v>139</v>
      </c>
      <c r="AP315" s="4" t="s">
        <v>116</v>
      </c>
      <c r="AQ315" s="4" t="s">
        <v>4262</v>
      </c>
      <c r="AR315" s="4" t="s">
        <v>76</v>
      </c>
      <c r="AS315" s="4" t="s">
        <v>4263</v>
      </c>
      <c r="AT315" s="4" t="s">
        <v>4264</v>
      </c>
      <c r="AU315" s="4" t="s">
        <v>4265</v>
      </c>
      <c r="AV315" s="4" t="s">
        <v>4266</v>
      </c>
      <c r="AW315" s="4" t="s">
        <v>1974</v>
      </c>
      <c r="AX315" s="4" t="s">
        <v>116</v>
      </c>
      <c r="AY315" s="4" t="s">
        <v>116</v>
      </c>
      <c r="AZ315" s="4" t="s">
        <v>116</v>
      </c>
      <c r="BA315" s="4" t="s">
        <v>116</v>
      </c>
      <c r="BB315" s="4" t="s">
        <v>116</v>
      </c>
      <c r="BC315" s="4" t="s">
        <v>116</v>
      </c>
      <c r="BD315" s="4" t="s">
        <v>116</v>
      </c>
      <c r="BE315" s="4" t="s">
        <v>116</v>
      </c>
      <c r="BF315" s="4" t="s">
        <v>116</v>
      </c>
      <c r="BG315" s="4" t="s">
        <v>116</v>
      </c>
      <c r="BH315" s="4" t="s">
        <v>116</v>
      </c>
      <c r="BI315" s="4" t="s">
        <v>116</v>
      </c>
      <c r="BJ315" s="4" t="s">
        <v>116</v>
      </c>
      <c r="BK315" s="4" t="s">
        <v>116</v>
      </c>
      <c r="BL315" s="4" t="s">
        <v>116</v>
      </c>
      <c r="BM315" s="4" t="s">
        <v>116</v>
      </c>
      <c r="BN315" s="4" t="s">
        <v>116</v>
      </c>
      <c r="BO315" s="4" t="s">
        <v>116</v>
      </c>
      <c r="BP315" s="4" t="s">
        <v>116</v>
      </c>
      <c r="BQ315" s="4" t="s">
        <v>116</v>
      </c>
      <c r="BR315" s="4" t="s">
        <v>116</v>
      </c>
      <c r="BS315" s="4" t="s">
        <v>116</v>
      </c>
      <c r="BT315" s="4" t="s">
        <v>116</v>
      </c>
      <c r="BU315" s="4" t="s">
        <v>116</v>
      </c>
      <c r="BV315" s="4" t="s">
        <v>116</v>
      </c>
      <c r="BW315" s="4" t="s">
        <v>116</v>
      </c>
      <c r="BX315" s="4" t="s">
        <v>116</v>
      </c>
      <c r="BY315" s="4" t="s">
        <v>116</v>
      </c>
      <c r="BZ315" s="4" t="s">
        <v>116</v>
      </c>
      <c r="CA315" s="4" t="s">
        <v>116</v>
      </c>
    </row>
    <row r="316" spans="1:79" ht="20.100000000000001" customHeight="1" x14ac:dyDescent="0.2">
      <c r="A316" s="4" t="s">
        <v>4267</v>
      </c>
      <c r="B316" s="4" t="s">
        <v>112</v>
      </c>
      <c r="C316" s="29">
        <v>20250120</v>
      </c>
      <c r="D316" s="4" t="s">
        <v>4268</v>
      </c>
      <c r="E316" s="4" t="s">
        <v>4269</v>
      </c>
      <c r="F316" s="4" t="s">
        <v>4270</v>
      </c>
      <c r="G316" s="4" t="s">
        <v>116</v>
      </c>
      <c r="H316" s="4" t="s">
        <v>4271</v>
      </c>
      <c r="I316" s="4" t="s">
        <v>116</v>
      </c>
      <c r="J316" s="4" t="s">
        <v>116</v>
      </c>
      <c r="K316" s="4" t="s">
        <v>116</v>
      </c>
      <c r="L316" s="4" t="s">
        <v>116</v>
      </c>
      <c r="M316" s="5" t="s">
        <v>3603</v>
      </c>
      <c r="N316" s="5" t="s">
        <v>1603</v>
      </c>
      <c r="O316" s="4" t="s">
        <v>112</v>
      </c>
      <c r="P316" s="6" t="s">
        <v>120</v>
      </c>
      <c r="Q316" s="4" t="s">
        <v>120</v>
      </c>
      <c r="R316" s="4" t="s">
        <v>120</v>
      </c>
      <c r="S316" s="4" t="s">
        <v>4272</v>
      </c>
      <c r="T316" s="29">
        <v>9782409029516</v>
      </c>
      <c r="U316" s="4" t="s">
        <v>122</v>
      </c>
      <c r="V316" s="29">
        <v>9782409029523</v>
      </c>
      <c r="W316" s="4" t="s">
        <v>123</v>
      </c>
      <c r="X316" s="4" t="s">
        <v>124</v>
      </c>
      <c r="Y316" s="4" t="s">
        <v>112</v>
      </c>
      <c r="Z316" s="29">
        <v>2021</v>
      </c>
      <c r="AA316" s="4" t="s">
        <v>125</v>
      </c>
      <c r="AB316" s="4" t="s">
        <v>292</v>
      </c>
      <c r="AC316" s="4" t="s">
        <v>127</v>
      </c>
      <c r="AD316" s="4" t="s">
        <v>128</v>
      </c>
      <c r="AE316" s="4" t="s">
        <v>129</v>
      </c>
      <c r="AF316" s="4" t="s">
        <v>130</v>
      </c>
      <c r="AG316" s="4" t="s">
        <v>131</v>
      </c>
      <c r="AH316" s="4" t="s">
        <v>132</v>
      </c>
      <c r="AI316" s="4" t="s">
        <v>133</v>
      </c>
      <c r="AJ316" s="4" t="s">
        <v>134</v>
      </c>
      <c r="AK316" s="4" t="s">
        <v>135</v>
      </c>
      <c r="AL316" s="4" t="s">
        <v>136</v>
      </c>
      <c r="AM316" s="4" t="s">
        <v>137</v>
      </c>
      <c r="AN316" s="4" t="s">
        <v>138</v>
      </c>
      <c r="AO316" s="4" t="s">
        <v>139</v>
      </c>
      <c r="AP316" s="4" t="s">
        <v>116</v>
      </c>
      <c r="AQ316" s="4" t="s">
        <v>4273</v>
      </c>
      <c r="AR316" s="4" t="s">
        <v>76</v>
      </c>
      <c r="AS316" s="4" t="s">
        <v>2172</v>
      </c>
      <c r="AT316" s="4" t="s">
        <v>4274</v>
      </c>
      <c r="AU316" s="4" t="s">
        <v>4275</v>
      </c>
      <c r="AV316" s="4" t="s">
        <v>4276</v>
      </c>
      <c r="AW316" s="4" t="s">
        <v>784</v>
      </c>
      <c r="AX316" s="4" t="s">
        <v>4277</v>
      </c>
      <c r="AY316" s="4" t="s">
        <v>4278</v>
      </c>
      <c r="AZ316" s="4" t="s">
        <v>4279</v>
      </c>
      <c r="BA316" s="4" t="s">
        <v>116</v>
      </c>
      <c r="BB316" s="4" t="s">
        <v>116</v>
      </c>
      <c r="BC316" s="4" t="s">
        <v>116</v>
      </c>
      <c r="BD316" s="4" t="s">
        <v>116</v>
      </c>
      <c r="BE316" s="4" t="s">
        <v>116</v>
      </c>
      <c r="BF316" s="4" t="s">
        <v>116</v>
      </c>
      <c r="BG316" s="4" t="s">
        <v>116</v>
      </c>
      <c r="BH316" s="4" t="s">
        <v>116</v>
      </c>
      <c r="BI316" s="4" t="s">
        <v>116</v>
      </c>
      <c r="BJ316" s="4" t="s">
        <v>116</v>
      </c>
      <c r="BK316" s="4" t="s">
        <v>116</v>
      </c>
      <c r="BL316" s="4" t="s">
        <v>116</v>
      </c>
      <c r="BM316" s="4" t="s">
        <v>116</v>
      </c>
      <c r="BN316" s="4" t="s">
        <v>116</v>
      </c>
      <c r="BO316" s="4" t="s">
        <v>116</v>
      </c>
      <c r="BP316" s="4" t="s">
        <v>116</v>
      </c>
      <c r="BQ316" s="4" t="s">
        <v>116</v>
      </c>
      <c r="BR316" s="4" t="s">
        <v>116</v>
      </c>
      <c r="BS316" s="4" t="s">
        <v>116</v>
      </c>
      <c r="BT316" s="4" t="s">
        <v>116</v>
      </c>
      <c r="BU316" s="4" t="s">
        <v>116</v>
      </c>
      <c r="BV316" s="4" t="s">
        <v>116</v>
      </c>
      <c r="BW316" s="4" t="s">
        <v>116</v>
      </c>
      <c r="BX316" s="4" t="s">
        <v>116</v>
      </c>
      <c r="BY316" s="4" t="s">
        <v>116</v>
      </c>
      <c r="BZ316" s="4" t="s">
        <v>116</v>
      </c>
      <c r="CA316" s="4" t="s">
        <v>116</v>
      </c>
    </row>
    <row r="317" spans="1:79" ht="20.100000000000001" customHeight="1" x14ac:dyDescent="0.2">
      <c r="A317" s="4" t="s">
        <v>4280</v>
      </c>
      <c r="B317" s="4" t="s">
        <v>112</v>
      </c>
      <c r="C317" s="29">
        <v>20250120</v>
      </c>
      <c r="D317" s="4" t="s">
        <v>3537</v>
      </c>
      <c r="E317" s="4" t="s">
        <v>4281</v>
      </c>
      <c r="F317" s="4" t="s">
        <v>179</v>
      </c>
      <c r="G317" s="4" t="s">
        <v>116</v>
      </c>
      <c r="H317" s="4" t="s">
        <v>180</v>
      </c>
      <c r="I317" s="4" t="s">
        <v>116</v>
      </c>
      <c r="J317" s="4" t="s">
        <v>116</v>
      </c>
      <c r="K317" s="4" t="s">
        <v>116</v>
      </c>
      <c r="L317" s="4" t="s">
        <v>116</v>
      </c>
      <c r="M317" s="5" t="s">
        <v>4282</v>
      </c>
      <c r="N317" s="5" t="s">
        <v>330</v>
      </c>
      <c r="O317" s="4" t="s">
        <v>112</v>
      </c>
      <c r="P317" s="6" t="s">
        <v>120</v>
      </c>
      <c r="Q317" s="4" t="s">
        <v>120</v>
      </c>
      <c r="R317" s="4" t="s">
        <v>120</v>
      </c>
      <c r="S317" s="4" t="s">
        <v>4283</v>
      </c>
      <c r="T317" s="29">
        <v>9782409026645</v>
      </c>
      <c r="U317" s="4" t="s">
        <v>122</v>
      </c>
      <c r="V317" s="29">
        <v>9782409026638</v>
      </c>
      <c r="W317" s="4" t="s">
        <v>123</v>
      </c>
      <c r="X317" s="4" t="s">
        <v>124</v>
      </c>
      <c r="Y317" s="4" t="s">
        <v>112</v>
      </c>
      <c r="Z317" s="29">
        <v>2020</v>
      </c>
      <c r="AA317" s="4" t="s">
        <v>125</v>
      </c>
      <c r="AB317" s="4" t="s">
        <v>222</v>
      </c>
      <c r="AC317" s="4" t="s">
        <v>127</v>
      </c>
      <c r="AD317" s="4" t="s">
        <v>128</v>
      </c>
      <c r="AE317" s="4" t="s">
        <v>129</v>
      </c>
      <c r="AF317" s="4" t="s">
        <v>130</v>
      </c>
      <c r="AG317" s="4" t="s">
        <v>131</v>
      </c>
      <c r="AH317" s="4" t="s">
        <v>132</v>
      </c>
      <c r="AI317" s="4" t="s">
        <v>133</v>
      </c>
      <c r="AJ317" s="4" t="s">
        <v>134</v>
      </c>
      <c r="AK317" s="4" t="s">
        <v>135</v>
      </c>
      <c r="AL317" s="4" t="s">
        <v>136</v>
      </c>
      <c r="AM317" s="4" t="s">
        <v>137</v>
      </c>
      <c r="AN317" s="4" t="s">
        <v>138</v>
      </c>
      <c r="AO317" s="4" t="s">
        <v>139</v>
      </c>
      <c r="AP317" s="4" t="s">
        <v>116</v>
      </c>
      <c r="AQ317" s="4" t="s">
        <v>4284</v>
      </c>
      <c r="AR317" s="4" t="s">
        <v>76</v>
      </c>
      <c r="AS317" s="4" t="s">
        <v>4285</v>
      </c>
      <c r="AT317" s="4" t="s">
        <v>1835</v>
      </c>
      <c r="AU317" s="4" t="s">
        <v>2432</v>
      </c>
      <c r="AV317" s="4" t="s">
        <v>1623</v>
      </c>
      <c r="AW317" s="4" t="s">
        <v>4286</v>
      </c>
      <c r="AX317" s="4" t="s">
        <v>1624</v>
      </c>
      <c r="AY317" s="4" t="s">
        <v>4287</v>
      </c>
      <c r="AZ317" s="4" t="s">
        <v>4288</v>
      </c>
      <c r="BA317" s="4" t="s">
        <v>3917</v>
      </c>
      <c r="BB317" s="4" t="s">
        <v>3269</v>
      </c>
      <c r="BC317" s="4" t="s">
        <v>4289</v>
      </c>
      <c r="BD317" s="4" t="s">
        <v>4290</v>
      </c>
      <c r="BE317" s="4" t="s">
        <v>4291</v>
      </c>
      <c r="BF317" s="4" t="s">
        <v>4292</v>
      </c>
      <c r="BG317" s="4" t="s">
        <v>4293</v>
      </c>
      <c r="BH317" s="4" t="s">
        <v>4294</v>
      </c>
      <c r="BI317" s="4" t="s">
        <v>2203</v>
      </c>
      <c r="BJ317" s="4" t="s">
        <v>4295</v>
      </c>
      <c r="BK317" s="4" t="s">
        <v>4296</v>
      </c>
      <c r="BL317" s="4" t="s">
        <v>1752</v>
      </c>
      <c r="BM317" s="4" t="s">
        <v>116</v>
      </c>
      <c r="BN317" s="4" t="s">
        <v>116</v>
      </c>
      <c r="BO317" s="4" t="s">
        <v>116</v>
      </c>
      <c r="BP317" s="4" t="s">
        <v>116</v>
      </c>
      <c r="BQ317" s="4" t="s">
        <v>116</v>
      </c>
      <c r="BR317" s="4" t="s">
        <v>116</v>
      </c>
      <c r="BS317" s="4" t="s">
        <v>116</v>
      </c>
      <c r="BT317" s="4" t="s">
        <v>116</v>
      </c>
      <c r="BU317" s="4" t="s">
        <v>116</v>
      </c>
      <c r="BV317" s="4" t="s">
        <v>116</v>
      </c>
      <c r="BW317" s="4" t="s">
        <v>116</v>
      </c>
      <c r="BX317" s="4" t="s">
        <v>116</v>
      </c>
      <c r="BY317" s="4" t="s">
        <v>116</v>
      </c>
      <c r="BZ317" s="4" t="s">
        <v>116</v>
      </c>
      <c r="CA317" s="4" t="s">
        <v>116</v>
      </c>
    </row>
    <row r="318" spans="1:79" ht="20.100000000000001" customHeight="1" x14ac:dyDescent="0.2">
      <c r="A318" s="4" t="s">
        <v>4297</v>
      </c>
      <c r="B318" s="4" t="s">
        <v>112</v>
      </c>
      <c r="C318" s="29">
        <v>20250120</v>
      </c>
      <c r="D318" s="4" t="s">
        <v>4298</v>
      </c>
      <c r="E318" s="4" t="s">
        <v>4299</v>
      </c>
      <c r="F318" s="4" t="s">
        <v>4300</v>
      </c>
      <c r="G318" s="4" t="s">
        <v>116</v>
      </c>
      <c r="H318" s="4" t="s">
        <v>389</v>
      </c>
      <c r="I318" s="4" t="s">
        <v>116</v>
      </c>
      <c r="J318" s="4" t="s">
        <v>116</v>
      </c>
      <c r="K318" s="4" t="s">
        <v>116</v>
      </c>
      <c r="L318" s="4" t="s">
        <v>116</v>
      </c>
      <c r="M318" s="5" t="s">
        <v>4301</v>
      </c>
      <c r="N318" s="5" t="s">
        <v>4302</v>
      </c>
      <c r="O318" s="4" t="s">
        <v>112</v>
      </c>
      <c r="P318" s="6" t="s">
        <v>120</v>
      </c>
      <c r="Q318" s="4" t="s">
        <v>120</v>
      </c>
      <c r="R318" s="4" t="s">
        <v>120</v>
      </c>
      <c r="S318" s="4" t="s">
        <v>4303</v>
      </c>
      <c r="T318" s="29">
        <v>9782409025914</v>
      </c>
      <c r="U318" s="4" t="s">
        <v>122</v>
      </c>
      <c r="V318" s="29">
        <v>9782409025907</v>
      </c>
      <c r="W318" s="4" t="s">
        <v>123</v>
      </c>
      <c r="X318" s="4" t="s">
        <v>124</v>
      </c>
      <c r="Y318" s="4" t="s">
        <v>112</v>
      </c>
      <c r="Z318" s="29">
        <v>2020</v>
      </c>
      <c r="AA318" s="4" t="s">
        <v>125</v>
      </c>
      <c r="AB318" s="4" t="s">
        <v>393</v>
      </c>
      <c r="AC318" s="4" t="s">
        <v>127</v>
      </c>
      <c r="AD318" s="4" t="s">
        <v>128</v>
      </c>
      <c r="AE318" s="4" t="s">
        <v>129</v>
      </c>
      <c r="AF318" s="4" t="s">
        <v>130</v>
      </c>
      <c r="AG318" s="4" t="s">
        <v>131</v>
      </c>
      <c r="AH318" s="4" t="s">
        <v>132</v>
      </c>
      <c r="AI318" s="4" t="s">
        <v>133</v>
      </c>
      <c r="AJ318" s="4" t="s">
        <v>134</v>
      </c>
      <c r="AK318" s="4" t="s">
        <v>135</v>
      </c>
      <c r="AL318" s="4" t="s">
        <v>136</v>
      </c>
      <c r="AM318" s="4" t="s">
        <v>137</v>
      </c>
      <c r="AN318" s="4" t="s">
        <v>138</v>
      </c>
      <c r="AO318" s="4" t="s">
        <v>139</v>
      </c>
      <c r="AP318" s="4" t="s">
        <v>116</v>
      </c>
      <c r="AQ318" s="4" t="s">
        <v>4304</v>
      </c>
      <c r="AR318" s="4" t="s">
        <v>76</v>
      </c>
      <c r="AS318" s="4" t="s">
        <v>2568</v>
      </c>
      <c r="AT318" s="4" t="s">
        <v>3009</v>
      </c>
      <c r="AU318" s="4" t="s">
        <v>4305</v>
      </c>
      <c r="AV318" s="4" t="s">
        <v>4306</v>
      </c>
      <c r="AW318" s="4" t="s">
        <v>1394</v>
      </c>
      <c r="AX318" s="4" t="s">
        <v>4307</v>
      </c>
      <c r="AY318" s="4" t="s">
        <v>4308</v>
      </c>
      <c r="AZ318" s="4" t="s">
        <v>4309</v>
      </c>
      <c r="BA318" s="4" t="s">
        <v>1747</v>
      </c>
      <c r="BB318" s="4" t="s">
        <v>2761</v>
      </c>
      <c r="BC318" s="4" t="s">
        <v>4310</v>
      </c>
      <c r="BD318" s="4" t="s">
        <v>2576</v>
      </c>
      <c r="BE318" s="4" t="s">
        <v>4311</v>
      </c>
      <c r="BF318" s="4" t="s">
        <v>116</v>
      </c>
      <c r="BG318" s="13" t="s">
        <v>116</v>
      </c>
      <c r="BH318" s="13" t="s">
        <v>116</v>
      </c>
      <c r="BI318" s="13" t="s">
        <v>116</v>
      </c>
      <c r="BJ318" s="13" t="s">
        <v>116</v>
      </c>
      <c r="BK318" s="13" t="s">
        <v>116</v>
      </c>
      <c r="BL318" s="13" t="s">
        <v>116</v>
      </c>
      <c r="BM318" s="13" t="s">
        <v>116</v>
      </c>
      <c r="BN318" s="13" t="s">
        <v>116</v>
      </c>
      <c r="BO318" s="13" t="s">
        <v>116</v>
      </c>
      <c r="BP318" s="13" t="s">
        <v>116</v>
      </c>
      <c r="BQ318" s="13" t="s">
        <v>116</v>
      </c>
      <c r="BR318" s="13" t="s">
        <v>116</v>
      </c>
      <c r="BS318" s="13" t="s">
        <v>116</v>
      </c>
      <c r="BT318" s="13" t="s">
        <v>116</v>
      </c>
      <c r="BU318" s="13" t="s">
        <v>116</v>
      </c>
      <c r="BV318" s="13" t="s">
        <v>116</v>
      </c>
      <c r="BW318" s="13" t="s">
        <v>116</v>
      </c>
      <c r="BX318" s="13" t="s">
        <v>116</v>
      </c>
      <c r="BY318" s="4" t="s">
        <v>116</v>
      </c>
      <c r="BZ318" s="4" t="s">
        <v>116</v>
      </c>
      <c r="CA318" s="4" t="s">
        <v>116</v>
      </c>
    </row>
    <row r="319" spans="1:79" ht="19.5" customHeight="1" x14ac:dyDescent="0.2">
      <c r="A319" s="4" t="s">
        <v>4312</v>
      </c>
      <c r="B319" s="4" t="s">
        <v>112</v>
      </c>
      <c r="C319" s="29">
        <v>20250120</v>
      </c>
      <c r="D319" s="4" t="s">
        <v>4313</v>
      </c>
      <c r="E319" s="4" t="s">
        <v>4314</v>
      </c>
      <c r="F319" s="4" t="s">
        <v>3192</v>
      </c>
      <c r="G319" s="4" t="s">
        <v>116</v>
      </c>
      <c r="H319" s="4" t="s">
        <v>3193</v>
      </c>
      <c r="I319" s="4" t="s">
        <v>116</v>
      </c>
      <c r="J319" s="4" t="s">
        <v>116</v>
      </c>
      <c r="K319" s="4" t="s">
        <v>116</v>
      </c>
      <c r="L319" s="4" t="s">
        <v>116</v>
      </c>
      <c r="M319" s="5" t="s">
        <v>4282</v>
      </c>
      <c r="N319" s="5" t="s">
        <v>4315</v>
      </c>
      <c r="O319" s="4" t="s">
        <v>112</v>
      </c>
      <c r="P319" s="6" t="s">
        <v>120</v>
      </c>
      <c r="Q319" s="4" t="s">
        <v>120</v>
      </c>
      <c r="R319" s="4" t="s">
        <v>120</v>
      </c>
      <c r="S319" s="4" t="s">
        <v>4316</v>
      </c>
      <c r="T319" s="29">
        <v>9782409026669</v>
      </c>
      <c r="U319" s="4" t="s">
        <v>122</v>
      </c>
      <c r="V319" s="29">
        <v>9782409026652</v>
      </c>
      <c r="W319" s="4" t="s">
        <v>123</v>
      </c>
      <c r="X319" s="4" t="s">
        <v>124</v>
      </c>
      <c r="Y319" s="4" t="s">
        <v>112</v>
      </c>
      <c r="Z319" s="29">
        <v>2020</v>
      </c>
      <c r="AA319" s="4" t="s">
        <v>125</v>
      </c>
      <c r="AB319" s="4" t="s">
        <v>126</v>
      </c>
      <c r="AC319" s="4" t="s">
        <v>127</v>
      </c>
      <c r="AD319" s="4" t="s">
        <v>128</v>
      </c>
      <c r="AE319" s="4" t="s">
        <v>129</v>
      </c>
      <c r="AF319" s="4" t="s">
        <v>130</v>
      </c>
      <c r="AG319" s="4" t="s">
        <v>131</v>
      </c>
      <c r="AH319" s="4" t="s">
        <v>132</v>
      </c>
      <c r="AI319" s="4" t="s">
        <v>133</v>
      </c>
      <c r="AJ319" s="4" t="s">
        <v>134</v>
      </c>
      <c r="AK319" s="4" t="s">
        <v>135</v>
      </c>
      <c r="AL319" s="4" t="s">
        <v>136</v>
      </c>
      <c r="AM319" s="4" t="s">
        <v>137</v>
      </c>
      <c r="AN319" s="4" t="s">
        <v>138</v>
      </c>
      <c r="AO319" s="4" t="s">
        <v>139</v>
      </c>
      <c r="AP319" s="4" t="s">
        <v>116</v>
      </c>
      <c r="AQ319" s="4" t="s">
        <v>4317</v>
      </c>
      <c r="AR319" s="4" t="s">
        <v>76</v>
      </c>
      <c r="AS319" s="4" t="s">
        <v>4318</v>
      </c>
      <c r="AT319" s="4" t="s">
        <v>4319</v>
      </c>
      <c r="AU319" s="4" t="s">
        <v>4320</v>
      </c>
      <c r="AV319" s="4" t="s">
        <v>4321</v>
      </c>
      <c r="AW319" s="4" t="s">
        <v>4322</v>
      </c>
      <c r="AX319" s="4" t="s">
        <v>4323</v>
      </c>
      <c r="AY319" s="4" t="s">
        <v>4324</v>
      </c>
      <c r="AZ319" s="4" t="s">
        <v>4325</v>
      </c>
      <c r="BA319" s="4" t="s">
        <v>116</v>
      </c>
      <c r="BB319" s="4" t="s">
        <v>116</v>
      </c>
      <c r="BC319" s="4" t="s">
        <v>116</v>
      </c>
      <c r="BD319" s="4" t="s">
        <v>116</v>
      </c>
      <c r="BE319" s="4" t="s">
        <v>116</v>
      </c>
      <c r="BF319" s="4" t="s">
        <v>116</v>
      </c>
      <c r="BG319" s="13" t="s">
        <v>116</v>
      </c>
      <c r="BH319" s="13" t="s">
        <v>116</v>
      </c>
      <c r="BI319" s="13" t="s">
        <v>116</v>
      </c>
      <c r="BJ319" s="13" t="s">
        <v>116</v>
      </c>
      <c r="BK319" s="13" t="s">
        <v>116</v>
      </c>
      <c r="BL319" s="13" t="s">
        <v>116</v>
      </c>
      <c r="BM319" s="13" t="s">
        <v>116</v>
      </c>
      <c r="BN319" s="13" t="s">
        <v>116</v>
      </c>
      <c r="BO319" s="13" t="s">
        <v>116</v>
      </c>
      <c r="BP319" s="13" t="s">
        <v>116</v>
      </c>
      <c r="BQ319" s="13" t="s">
        <v>116</v>
      </c>
      <c r="BR319" s="13" t="s">
        <v>116</v>
      </c>
      <c r="BS319" s="13" t="s">
        <v>116</v>
      </c>
      <c r="BT319" s="13" t="s">
        <v>116</v>
      </c>
      <c r="BU319" s="13" t="s">
        <v>116</v>
      </c>
      <c r="BV319" s="13" t="s">
        <v>116</v>
      </c>
      <c r="BW319" s="13" t="s">
        <v>116</v>
      </c>
      <c r="BX319" s="13" t="s">
        <v>116</v>
      </c>
      <c r="BY319" s="4" t="s">
        <v>116</v>
      </c>
      <c r="BZ319" s="4" t="s">
        <v>116</v>
      </c>
      <c r="CA319" s="4" t="s">
        <v>116</v>
      </c>
    </row>
    <row r="320" spans="1:79" ht="20.100000000000001" customHeight="1" x14ac:dyDescent="0.2">
      <c r="A320" s="4" t="s">
        <v>4326</v>
      </c>
      <c r="B320" s="4" t="s">
        <v>112</v>
      </c>
      <c r="C320" s="29">
        <v>20250120</v>
      </c>
      <c r="D320" s="4" t="s">
        <v>4327</v>
      </c>
      <c r="E320" s="4" t="s">
        <v>4328</v>
      </c>
      <c r="F320" s="4" t="s">
        <v>461</v>
      </c>
      <c r="G320" s="4" t="s">
        <v>116</v>
      </c>
      <c r="H320" s="4" t="s">
        <v>462</v>
      </c>
      <c r="I320" s="4" t="s">
        <v>116</v>
      </c>
      <c r="J320" s="4" t="s">
        <v>116</v>
      </c>
      <c r="K320" s="4" t="s">
        <v>116</v>
      </c>
      <c r="L320" s="4" t="s">
        <v>116</v>
      </c>
      <c r="M320" s="5" t="s">
        <v>4329</v>
      </c>
      <c r="N320" s="5" t="s">
        <v>1387</v>
      </c>
      <c r="O320" s="4" t="s">
        <v>112</v>
      </c>
      <c r="P320" s="6" t="s">
        <v>120</v>
      </c>
      <c r="Q320" s="4" t="s">
        <v>120</v>
      </c>
      <c r="R320" s="4" t="s">
        <v>120</v>
      </c>
      <c r="S320" s="4" t="s">
        <v>4330</v>
      </c>
      <c r="T320" s="29">
        <v>9782409028403</v>
      </c>
      <c r="U320" s="4" t="s">
        <v>122</v>
      </c>
      <c r="V320" s="29">
        <v>9782409028397</v>
      </c>
      <c r="W320" s="4" t="s">
        <v>123</v>
      </c>
      <c r="X320" s="4" t="s">
        <v>124</v>
      </c>
      <c r="Y320" s="4" t="s">
        <v>112</v>
      </c>
      <c r="Z320" s="29">
        <v>2020</v>
      </c>
      <c r="AA320" s="4" t="s">
        <v>125</v>
      </c>
      <c r="AB320" s="4" t="s">
        <v>222</v>
      </c>
      <c r="AC320" s="4" t="s">
        <v>127</v>
      </c>
      <c r="AD320" s="4" t="s">
        <v>128</v>
      </c>
      <c r="AE320" s="4" t="s">
        <v>129</v>
      </c>
      <c r="AF320" s="4" t="s">
        <v>130</v>
      </c>
      <c r="AG320" s="4" t="s">
        <v>131</v>
      </c>
      <c r="AH320" s="4" t="s">
        <v>132</v>
      </c>
      <c r="AI320" s="4" t="s">
        <v>133</v>
      </c>
      <c r="AJ320" s="4" t="s">
        <v>134</v>
      </c>
      <c r="AK320" s="4" t="s">
        <v>135</v>
      </c>
      <c r="AL320" s="4" t="s">
        <v>136</v>
      </c>
      <c r="AM320" s="4" t="s">
        <v>137</v>
      </c>
      <c r="AN320" s="4" t="s">
        <v>138</v>
      </c>
      <c r="AO320" s="4" t="s">
        <v>139</v>
      </c>
      <c r="AP320" s="4" t="s">
        <v>116</v>
      </c>
      <c r="AQ320" s="4" t="s">
        <v>4331</v>
      </c>
      <c r="AR320" s="4" t="s">
        <v>76</v>
      </c>
      <c r="AS320" s="4" t="s">
        <v>4332</v>
      </c>
      <c r="AT320" s="4" t="s">
        <v>4333</v>
      </c>
      <c r="AU320" s="4" t="s">
        <v>4334</v>
      </c>
      <c r="AV320" s="4" t="s">
        <v>116</v>
      </c>
      <c r="AW320" s="4" t="s">
        <v>116</v>
      </c>
      <c r="AX320" s="4" t="s">
        <v>116</v>
      </c>
      <c r="AY320" s="4" t="s">
        <v>116</v>
      </c>
      <c r="AZ320" s="4" t="s">
        <v>116</v>
      </c>
      <c r="BA320" s="4" t="s">
        <v>116</v>
      </c>
      <c r="BB320" s="4" t="s">
        <v>116</v>
      </c>
      <c r="BC320" s="4" t="s">
        <v>116</v>
      </c>
      <c r="BD320" s="4" t="s">
        <v>116</v>
      </c>
      <c r="BE320" s="4" t="s">
        <v>116</v>
      </c>
      <c r="BF320" s="4" t="s">
        <v>116</v>
      </c>
      <c r="BG320" s="13" t="s">
        <v>116</v>
      </c>
      <c r="BH320" s="13" t="s">
        <v>116</v>
      </c>
      <c r="BI320" s="13" t="s">
        <v>116</v>
      </c>
      <c r="BJ320" s="13" t="s">
        <v>116</v>
      </c>
      <c r="BK320" s="13" t="s">
        <v>116</v>
      </c>
      <c r="BL320" s="13" t="s">
        <v>116</v>
      </c>
      <c r="BM320" s="13" t="s">
        <v>116</v>
      </c>
      <c r="BN320" s="13" t="s">
        <v>116</v>
      </c>
      <c r="BO320" s="13" t="s">
        <v>116</v>
      </c>
      <c r="BP320" s="13" t="s">
        <v>116</v>
      </c>
      <c r="BQ320" s="13" t="s">
        <v>116</v>
      </c>
      <c r="BR320" s="13" t="s">
        <v>116</v>
      </c>
      <c r="BS320" s="13" t="s">
        <v>116</v>
      </c>
      <c r="BT320" s="13" t="s">
        <v>116</v>
      </c>
      <c r="BU320" s="13" t="s">
        <v>116</v>
      </c>
      <c r="BV320" s="13" t="s">
        <v>116</v>
      </c>
      <c r="BW320" s="13" t="s">
        <v>116</v>
      </c>
      <c r="BX320" s="13" t="s">
        <v>116</v>
      </c>
      <c r="BY320" s="4" t="s">
        <v>116</v>
      </c>
      <c r="BZ320" s="4" t="s">
        <v>116</v>
      </c>
      <c r="CA320" s="4" t="s">
        <v>116</v>
      </c>
    </row>
    <row r="321" spans="1:79" s="13" customFormat="1" ht="20.100000000000001" customHeight="1" x14ac:dyDescent="0.2">
      <c r="A321" s="4" t="s">
        <v>4335</v>
      </c>
      <c r="B321" s="4" t="s">
        <v>112</v>
      </c>
      <c r="C321" s="29">
        <v>20250120</v>
      </c>
      <c r="D321" s="4" t="s">
        <v>826</v>
      </c>
      <c r="E321" s="4" t="s">
        <v>4336</v>
      </c>
      <c r="F321" s="4" t="s">
        <v>828</v>
      </c>
      <c r="G321" s="4" t="s">
        <v>116</v>
      </c>
      <c r="H321" s="4" t="s">
        <v>829</v>
      </c>
      <c r="I321" s="4" t="s">
        <v>116</v>
      </c>
      <c r="J321" s="4" t="s">
        <v>116</v>
      </c>
      <c r="K321" s="4" t="s">
        <v>116</v>
      </c>
      <c r="L321" s="4" t="s">
        <v>116</v>
      </c>
      <c r="M321" s="5" t="s">
        <v>4282</v>
      </c>
      <c r="N321" s="5" t="s">
        <v>1054</v>
      </c>
      <c r="O321" s="4" t="s">
        <v>112</v>
      </c>
      <c r="P321" s="6" t="s">
        <v>120</v>
      </c>
      <c r="Q321" s="4" t="s">
        <v>120</v>
      </c>
      <c r="R321" s="4" t="s">
        <v>120</v>
      </c>
      <c r="S321" s="4" t="s">
        <v>4337</v>
      </c>
      <c r="T321" s="29">
        <v>9782409026775</v>
      </c>
      <c r="U321" s="4" t="s">
        <v>122</v>
      </c>
      <c r="V321" s="29">
        <v>9782409026768</v>
      </c>
      <c r="W321" s="4" t="s">
        <v>123</v>
      </c>
      <c r="X321" s="4" t="s">
        <v>124</v>
      </c>
      <c r="Y321" s="4" t="s">
        <v>112</v>
      </c>
      <c r="Z321" s="29">
        <v>2020</v>
      </c>
      <c r="AA321" s="4" t="s">
        <v>125</v>
      </c>
      <c r="AB321" s="4" t="s">
        <v>172</v>
      </c>
      <c r="AC321" s="4" t="s">
        <v>127</v>
      </c>
      <c r="AD321" s="4" t="s">
        <v>128</v>
      </c>
      <c r="AE321" s="4" t="s">
        <v>129</v>
      </c>
      <c r="AF321" s="4" t="s">
        <v>130</v>
      </c>
      <c r="AG321" s="4" t="s">
        <v>131</v>
      </c>
      <c r="AH321" s="4" t="s">
        <v>132</v>
      </c>
      <c r="AI321" s="4" t="s">
        <v>133</v>
      </c>
      <c r="AJ321" s="4" t="s">
        <v>134</v>
      </c>
      <c r="AK321" s="4" t="s">
        <v>135</v>
      </c>
      <c r="AL321" s="4" t="s">
        <v>136</v>
      </c>
      <c r="AM321" s="4" t="s">
        <v>137</v>
      </c>
      <c r="AN321" s="4" t="s">
        <v>138</v>
      </c>
      <c r="AO321" s="4" t="s">
        <v>139</v>
      </c>
      <c r="AP321" s="4" t="s">
        <v>116</v>
      </c>
      <c r="AQ321" s="4" t="s">
        <v>4338</v>
      </c>
      <c r="AR321" s="4" t="s">
        <v>76</v>
      </c>
      <c r="AS321" s="4" t="s">
        <v>3197</v>
      </c>
      <c r="AT321" s="4" t="s">
        <v>3198</v>
      </c>
      <c r="AU321" s="4" t="s">
        <v>4339</v>
      </c>
      <c r="AV321" s="4" t="s">
        <v>1704</v>
      </c>
      <c r="AW321" s="4" t="s">
        <v>4340</v>
      </c>
      <c r="AX321" s="4" t="s">
        <v>4341</v>
      </c>
      <c r="AY321" s="4" t="s">
        <v>3407</v>
      </c>
      <c r="AZ321" s="4" t="s">
        <v>3481</v>
      </c>
      <c r="BA321" s="4" t="s">
        <v>4342</v>
      </c>
      <c r="BB321" s="4" t="s">
        <v>4343</v>
      </c>
      <c r="BC321" s="4" t="s">
        <v>4344</v>
      </c>
      <c r="BD321" s="13" t="s">
        <v>2290</v>
      </c>
      <c r="BE321" s="13" t="s">
        <v>4345</v>
      </c>
      <c r="BF321" s="13" t="s">
        <v>4346</v>
      </c>
      <c r="BG321" s="13" t="s">
        <v>4347</v>
      </c>
      <c r="BH321" s="13" t="s">
        <v>116</v>
      </c>
      <c r="BI321" s="13" t="s">
        <v>116</v>
      </c>
      <c r="BJ321" s="13" t="s">
        <v>116</v>
      </c>
      <c r="BK321" s="13" t="s">
        <v>116</v>
      </c>
      <c r="BL321" s="13" t="s">
        <v>116</v>
      </c>
      <c r="BM321" s="13" t="s">
        <v>116</v>
      </c>
      <c r="BN321" s="13" t="s">
        <v>116</v>
      </c>
      <c r="BO321" s="13" t="s">
        <v>116</v>
      </c>
      <c r="BP321" s="13" t="s">
        <v>116</v>
      </c>
      <c r="BQ321" s="13" t="s">
        <v>116</v>
      </c>
      <c r="BR321" s="13" t="s">
        <v>116</v>
      </c>
      <c r="BS321" s="13" t="s">
        <v>116</v>
      </c>
      <c r="BT321" s="13" t="s">
        <v>116</v>
      </c>
      <c r="BU321" s="13" t="s">
        <v>116</v>
      </c>
      <c r="BV321" s="13" t="s">
        <v>116</v>
      </c>
      <c r="BW321" s="13" t="s">
        <v>116</v>
      </c>
      <c r="BX321" s="13" t="s">
        <v>116</v>
      </c>
      <c r="BY321" s="13" t="s">
        <v>116</v>
      </c>
      <c r="BZ321" s="13" t="s">
        <v>116</v>
      </c>
      <c r="CA321" s="13" t="s">
        <v>116</v>
      </c>
    </row>
    <row r="322" spans="1:79" s="13" customFormat="1" ht="20.100000000000001" customHeight="1" x14ac:dyDescent="0.2">
      <c r="A322" s="4" t="s">
        <v>4348</v>
      </c>
      <c r="B322" s="4" t="s">
        <v>112</v>
      </c>
      <c r="C322" s="29">
        <v>20250120</v>
      </c>
      <c r="D322" s="30" t="s">
        <v>4349</v>
      </c>
      <c r="E322" s="4" t="s">
        <v>4350</v>
      </c>
      <c r="F322" s="4" t="s">
        <v>1785</v>
      </c>
      <c r="G322" s="4" t="s">
        <v>116</v>
      </c>
      <c r="H322" s="4" t="s">
        <v>1786</v>
      </c>
      <c r="I322" s="4" t="s">
        <v>116</v>
      </c>
      <c r="J322" s="4" t="s">
        <v>116</v>
      </c>
      <c r="K322" s="4" t="s">
        <v>116</v>
      </c>
      <c r="L322" s="4" t="s">
        <v>116</v>
      </c>
      <c r="M322" s="5" t="s">
        <v>4351</v>
      </c>
      <c r="N322" s="5" t="s">
        <v>2818</v>
      </c>
      <c r="O322" s="4" t="s">
        <v>112</v>
      </c>
      <c r="P322" s="6" t="s">
        <v>120</v>
      </c>
      <c r="Q322" s="4" t="s">
        <v>120</v>
      </c>
      <c r="R322" s="4" t="s">
        <v>120</v>
      </c>
      <c r="S322" s="4" t="s">
        <v>4352</v>
      </c>
      <c r="T322" s="29">
        <v>9782409025013</v>
      </c>
      <c r="U322" s="4" t="s">
        <v>122</v>
      </c>
      <c r="V322" s="29">
        <v>9782409025006</v>
      </c>
      <c r="W322" s="4" t="s">
        <v>123</v>
      </c>
      <c r="X322" s="4" t="s">
        <v>124</v>
      </c>
      <c r="Y322" s="4" t="s">
        <v>112</v>
      </c>
      <c r="Z322" s="29">
        <v>2020</v>
      </c>
      <c r="AA322" s="4" t="s">
        <v>125</v>
      </c>
      <c r="AB322" s="4" t="s">
        <v>880</v>
      </c>
      <c r="AC322" s="4" t="s">
        <v>127</v>
      </c>
      <c r="AD322" s="4" t="s">
        <v>128</v>
      </c>
      <c r="AE322" s="4" t="s">
        <v>129</v>
      </c>
      <c r="AF322" s="4" t="s">
        <v>130</v>
      </c>
      <c r="AG322" s="4" t="s">
        <v>131</v>
      </c>
      <c r="AH322" s="4" t="s">
        <v>132</v>
      </c>
      <c r="AI322" s="4" t="s">
        <v>133</v>
      </c>
      <c r="AJ322" s="4" t="s">
        <v>134</v>
      </c>
      <c r="AK322" s="4" t="s">
        <v>135</v>
      </c>
      <c r="AL322" s="4" t="s">
        <v>136</v>
      </c>
      <c r="AM322" s="4" t="s">
        <v>137</v>
      </c>
      <c r="AN322" s="4" t="s">
        <v>138</v>
      </c>
      <c r="AO322" s="4" t="s">
        <v>139</v>
      </c>
      <c r="AP322" s="4" t="s">
        <v>116</v>
      </c>
      <c r="AQ322" s="4" t="s">
        <v>4353</v>
      </c>
      <c r="AR322" s="4" t="s">
        <v>76</v>
      </c>
      <c r="AS322" s="4" t="s">
        <v>4354</v>
      </c>
      <c r="AT322" s="4" t="s">
        <v>4355</v>
      </c>
      <c r="AU322" s="4" t="s">
        <v>4356</v>
      </c>
      <c r="AV322" s="4" t="s">
        <v>4228</v>
      </c>
      <c r="AW322" s="4" t="s">
        <v>1494</v>
      </c>
      <c r="AX322" s="4" t="s">
        <v>599</v>
      </c>
      <c r="AY322" s="4" t="s">
        <v>4357</v>
      </c>
      <c r="AZ322" s="4" t="s">
        <v>116</v>
      </c>
      <c r="BA322" s="4" t="s">
        <v>116</v>
      </c>
      <c r="BB322" s="4" t="s">
        <v>116</v>
      </c>
      <c r="BC322" s="4" t="s">
        <v>116</v>
      </c>
      <c r="BD322" s="13" t="s">
        <v>116</v>
      </c>
      <c r="BE322" s="13" t="s">
        <v>116</v>
      </c>
      <c r="BF322" s="13" t="s">
        <v>116</v>
      </c>
      <c r="BG322" s="13" t="s">
        <v>116</v>
      </c>
      <c r="BH322" s="13" t="s">
        <v>116</v>
      </c>
      <c r="BI322" s="13" t="s">
        <v>116</v>
      </c>
      <c r="BJ322" s="13" t="s">
        <v>116</v>
      </c>
      <c r="BK322" s="13" t="s">
        <v>116</v>
      </c>
      <c r="BL322" s="13" t="s">
        <v>116</v>
      </c>
      <c r="BM322" s="13" t="s">
        <v>116</v>
      </c>
      <c r="BN322" s="13" t="s">
        <v>116</v>
      </c>
      <c r="BO322" s="13" t="s">
        <v>116</v>
      </c>
      <c r="BP322" s="13" t="s">
        <v>116</v>
      </c>
      <c r="BQ322" s="13" t="s">
        <v>116</v>
      </c>
      <c r="BR322" s="13" t="s">
        <v>116</v>
      </c>
      <c r="BS322" s="13" t="s">
        <v>116</v>
      </c>
      <c r="BT322" s="13" t="s">
        <v>116</v>
      </c>
      <c r="BU322" s="13" t="s">
        <v>116</v>
      </c>
      <c r="BV322" s="13" t="s">
        <v>116</v>
      </c>
      <c r="BW322" s="13" t="s">
        <v>116</v>
      </c>
      <c r="BX322" s="13" t="s">
        <v>116</v>
      </c>
      <c r="BY322" s="13" t="s">
        <v>116</v>
      </c>
      <c r="BZ322" s="13" t="s">
        <v>116</v>
      </c>
      <c r="CA322" s="13" t="s">
        <v>116</v>
      </c>
    </row>
    <row r="323" spans="1:79" s="13" customFormat="1" ht="20.100000000000001" customHeight="1" x14ac:dyDescent="0.2">
      <c r="A323" s="4" t="s">
        <v>4358</v>
      </c>
      <c r="B323" s="4" t="s">
        <v>112</v>
      </c>
      <c r="C323" s="29">
        <v>20250120</v>
      </c>
      <c r="D323" s="4" t="s">
        <v>4359</v>
      </c>
      <c r="E323" s="4" t="s">
        <v>993</v>
      </c>
      <c r="F323" s="4" t="s">
        <v>4360</v>
      </c>
      <c r="G323" s="4" t="s">
        <v>116</v>
      </c>
      <c r="H323" s="4" t="s">
        <v>4361</v>
      </c>
      <c r="I323" s="4" t="s">
        <v>116</v>
      </c>
      <c r="J323" s="4" t="s">
        <v>116</v>
      </c>
      <c r="K323" s="4" t="s">
        <v>116</v>
      </c>
      <c r="L323" s="4" t="s">
        <v>116</v>
      </c>
      <c r="M323" s="5" t="s">
        <v>4362</v>
      </c>
      <c r="N323" s="5" t="s">
        <v>2336</v>
      </c>
      <c r="O323" s="4" t="s">
        <v>112</v>
      </c>
      <c r="P323" s="6" t="s">
        <v>120</v>
      </c>
      <c r="Q323" s="4" t="s">
        <v>120</v>
      </c>
      <c r="R323" s="4" t="s">
        <v>120</v>
      </c>
      <c r="S323" s="4" t="s">
        <v>4363</v>
      </c>
      <c r="T323" s="29">
        <v>9782409022814</v>
      </c>
      <c r="U323" s="4" t="s">
        <v>122</v>
      </c>
      <c r="V323" s="29">
        <v>9782409022807</v>
      </c>
      <c r="W323" s="4" t="s">
        <v>123</v>
      </c>
      <c r="X323" s="4" t="s">
        <v>124</v>
      </c>
      <c r="Y323" s="4" t="s">
        <v>112</v>
      </c>
      <c r="Z323" s="29">
        <v>2020</v>
      </c>
      <c r="AA323" s="4" t="s">
        <v>125</v>
      </c>
      <c r="AB323" s="4" t="s">
        <v>222</v>
      </c>
      <c r="AC323" s="4" t="s">
        <v>127</v>
      </c>
      <c r="AD323" s="4" t="s">
        <v>128</v>
      </c>
      <c r="AE323" s="4" t="s">
        <v>129</v>
      </c>
      <c r="AF323" s="4" t="s">
        <v>130</v>
      </c>
      <c r="AG323" s="4" t="s">
        <v>131</v>
      </c>
      <c r="AH323" s="4" t="s">
        <v>132</v>
      </c>
      <c r="AI323" s="4" t="s">
        <v>133</v>
      </c>
      <c r="AJ323" s="4" t="s">
        <v>134</v>
      </c>
      <c r="AK323" s="4" t="s">
        <v>135</v>
      </c>
      <c r="AL323" s="4" t="s">
        <v>136</v>
      </c>
      <c r="AM323" s="4" t="s">
        <v>137</v>
      </c>
      <c r="AN323" s="4" t="s">
        <v>138</v>
      </c>
      <c r="AO323" s="4" t="s">
        <v>139</v>
      </c>
      <c r="AP323" s="4" t="s">
        <v>116</v>
      </c>
      <c r="AQ323" s="4" t="s">
        <v>4364</v>
      </c>
      <c r="AR323" s="4" t="s">
        <v>76</v>
      </c>
      <c r="AS323" s="4" t="s">
        <v>921</v>
      </c>
      <c r="AT323" s="4" t="s">
        <v>999</v>
      </c>
      <c r="AU323" s="4" t="s">
        <v>1000</v>
      </c>
      <c r="AV323" s="4" t="s">
        <v>922</v>
      </c>
      <c r="AW323" s="4" t="s">
        <v>1001</v>
      </c>
      <c r="AX323" s="4" t="s">
        <v>924</v>
      </c>
      <c r="AY323" s="4" t="s">
        <v>926</v>
      </c>
      <c r="AZ323" s="4" t="s">
        <v>930</v>
      </c>
      <c r="BA323" s="4" t="s">
        <v>4365</v>
      </c>
      <c r="BB323" s="4" t="s">
        <v>1002</v>
      </c>
      <c r="BC323" s="4" t="s">
        <v>931</v>
      </c>
      <c r="BD323" s="13" t="s">
        <v>769</v>
      </c>
      <c r="BE323" s="13" t="s">
        <v>1003</v>
      </c>
      <c r="BF323" s="13" t="s">
        <v>1004</v>
      </c>
      <c r="BG323" s="13" t="s">
        <v>1006</v>
      </c>
      <c r="BH323" s="13" t="s">
        <v>4366</v>
      </c>
      <c r="BI323" s="13" t="s">
        <v>116</v>
      </c>
      <c r="BJ323" s="13" t="s">
        <v>116</v>
      </c>
      <c r="BK323" s="13" t="s">
        <v>116</v>
      </c>
      <c r="BL323" s="13" t="s">
        <v>116</v>
      </c>
      <c r="BM323" s="13" t="s">
        <v>116</v>
      </c>
      <c r="BN323" s="13" t="s">
        <v>116</v>
      </c>
      <c r="BO323" s="13" t="s">
        <v>116</v>
      </c>
      <c r="BP323" s="13" t="s">
        <v>116</v>
      </c>
      <c r="BQ323" s="13" t="s">
        <v>116</v>
      </c>
      <c r="BR323" s="13" t="s">
        <v>116</v>
      </c>
      <c r="BS323" s="13" t="s">
        <v>116</v>
      </c>
      <c r="BT323" s="13" t="s">
        <v>116</v>
      </c>
      <c r="BU323" s="13" t="s">
        <v>116</v>
      </c>
      <c r="BV323" s="13" t="s">
        <v>116</v>
      </c>
      <c r="BW323" s="13" t="s">
        <v>116</v>
      </c>
      <c r="BX323" s="13" t="s">
        <v>116</v>
      </c>
      <c r="BY323" s="13" t="s">
        <v>116</v>
      </c>
      <c r="BZ323" s="13" t="s">
        <v>116</v>
      </c>
      <c r="CA323" s="13" t="s">
        <v>116</v>
      </c>
    </row>
    <row r="324" spans="1:79" s="13" customFormat="1" ht="20.100000000000001" customHeight="1" x14ac:dyDescent="0.2">
      <c r="A324" s="4" t="s">
        <v>4367</v>
      </c>
      <c r="B324" s="4" t="s">
        <v>112</v>
      </c>
      <c r="C324" s="29">
        <v>20250120</v>
      </c>
      <c r="D324" s="4" t="s">
        <v>4368</v>
      </c>
      <c r="E324" s="4" t="s">
        <v>4369</v>
      </c>
      <c r="F324" s="4" t="s">
        <v>4370</v>
      </c>
      <c r="G324" s="4" t="s">
        <v>116</v>
      </c>
      <c r="H324" s="4" t="s">
        <v>4371</v>
      </c>
      <c r="I324" s="4" t="s">
        <v>116</v>
      </c>
      <c r="J324" s="4" t="s">
        <v>116</v>
      </c>
      <c r="K324" s="4" t="s">
        <v>116</v>
      </c>
      <c r="L324" s="4" t="s">
        <v>116</v>
      </c>
      <c r="M324" s="5" t="s">
        <v>4329</v>
      </c>
      <c r="N324" s="5" t="s">
        <v>2789</v>
      </c>
      <c r="O324" s="4" t="s">
        <v>112</v>
      </c>
      <c r="P324" s="6" t="s">
        <v>120</v>
      </c>
      <c r="Q324" s="4" t="s">
        <v>120</v>
      </c>
      <c r="R324" s="4" t="s">
        <v>120</v>
      </c>
      <c r="S324" s="4" t="s">
        <v>4372</v>
      </c>
      <c r="T324" s="29">
        <v>9782409028366</v>
      </c>
      <c r="U324" s="4" t="s">
        <v>122</v>
      </c>
      <c r="V324" s="29">
        <v>9782409028359</v>
      </c>
      <c r="W324" s="4" t="s">
        <v>123</v>
      </c>
      <c r="X324" s="4" t="s">
        <v>124</v>
      </c>
      <c r="Y324" s="4" t="s">
        <v>112</v>
      </c>
      <c r="Z324" s="29">
        <v>2020</v>
      </c>
      <c r="AA324" s="4" t="s">
        <v>125</v>
      </c>
      <c r="AB324" s="4" t="s">
        <v>149</v>
      </c>
      <c r="AC324" s="4" t="s">
        <v>127</v>
      </c>
      <c r="AD324" s="4" t="s">
        <v>128</v>
      </c>
      <c r="AE324" s="4" t="s">
        <v>129</v>
      </c>
      <c r="AF324" s="4" t="s">
        <v>130</v>
      </c>
      <c r="AG324" s="4" t="s">
        <v>131</v>
      </c>
      <c r="AH324" s="4" t="s">
        <v>132</v>
      </c>
      <c r="AI324" s="4" t="s">
        <v>133</v>
      </c>
      <c r="AJ324" s="4" t="s">
        <v>134</v>
      </c>
      <c r="AK324" s="4" t="s">
        <v>135</v>
      </c>
      <c r="AL324" s="4" t="s">
        <v>136</v>
      </c>
      <c r="AM324" s="4" t="s">
        <v>137</v>
      </c>
      <c r="AN324" s="4" t="s">
        <v>138</v>
      </c>
      <c r="AO324" s="4" t="s">
        <v>139</v>
      </c>
      <c r="AP324" s="4" t="s">
        <v>116</v>
      </c>
      <c r="AQ324" s="4" t="s">
        <v>4373</v>
      </c>
      <c r="AR324" s="4" t="s">
        <v>76</v>
      </c>
      <c r="AS324" s="4" t="s">
        <v>4374</v>
      </c>
      <c r="AT324" s="4" t="s">
        <v>4375</v>
      </c>
      <c r="AU324" s="4" t="s">
        <v>4376</v>
      </c>
      <c r="AV324" s="4" t="s">
        <v>4377</v>
      </c>
      <c r="AW324" s="4" t="s">
        <v>2038</v>
      </c>
      <c r="AX324" s="4" t="s">
        <v>2490</v>
      </c>
      <c r="AY324" s="4" t="s">
        <v>4378</v>
      </c>
      <c r="AZ324" s="4" t="s">
        <v>4379</v>
      </c>
      <c r="BA324" s="4" t="s">
        <v>4380</v>
      </c>
      <c r="BB324" s="4" t="s">
        <v>4381</v>
      </c>
      <c r="BC324" s="4" t="s">
        <v>4382</v>
      </c>
      <c r="BD324" s="13" t="s">
        <v>116</v>
      </c>
      <c r="BE324" s="13" t="s">
        <v>116</v>
      </c>
      <c r="BF324" s="13" t="s">
        <v>116</v>
      </c>
      <c r="BG324" s="13" t="s">
        <v>116</v>
      </c>
      <c r="BH324" s="13" t="s">
        <v>116</v>
      </c>
      <c r="BI324" s="13" t="s">
        <v>116</v>
      </c>
      <c r="BJ324" s="13" t="s">
        <v>116</v>
      </c>
      <c r="BK324" s="13" t="s">
        <v>116</v>
      </c>
      <c r="BL324" s="13" t="s">
        <v>116</v>
      </c>
      <c r="BM324" s="13" t="s">
        <v>116</v>
      </c>
      <c r="BN324" s="13" t="s">
        <v>116</v>
      </c>
      <c r="BO324" s="13" t="s">
        <v>116</v>
      </c>
      <c r="BP324" s="13" t="s">
        <v>116</v>
      </c>
      <c r="BQ324" s="13" t="s">
        <v>116</v>
      </c>
      <c r="BR324" s="13" t="s">
        <v>116</v>
      </c>
      <c r="BS324" s="13" t="s">
        <v>116</v>
      </c>
      <c r="BT324" s="13" t="s">
        <v>116</v>
      </c>
      <c r="BU324" s="13" t="s">
        <v>116</v>
      </c>
      <c r="BV324" s="13" t="s">
        <v>116</v>
      </c>
      <c r="BW324" s="13" t="s">
        <v>116</v>
      </c>
      <c r="BX324" s="13" t="s">
        <v>116</v>
      </c>
      <c r="BY324" s="13" t="s">
        <v>116</v>
      </c>
      <c r="BZ324" s="13" t="s">
        <v>116</v>
      </c>
      <c r="CA324" s="13" t="s">
        <v>116</v>
      </c>
    </row>
    <row r="325" spans="1:79" s="13" customFormat="1" ht="20.100000000000001" customHeight="1" x14ac:dyDescent="0.2">
      <c r="A325" s="4" t="s">
        <v>4383</v>
      </c>
      <c r="B325" s="4" t="s">
        <v>112</v>
      </c>
      <c r="C325" s="29">
        <v>20250120</v>
      </c>
      <c r="D325" s="4" t="s">
        <v>4384</v>
      </c>
      <c r="E325" s="4" t="s">
        <v>4385</v>
      </c>
      <c r="F325" s="4" t="s">
        <v>4386</v>
      </c>
      <c r="G325" s="4" t="s">
        <v>116</v>
      </c>
      <c r="H325" s="4" t="s">
        <v>4387</v>
      </c>
      <c r="I325" s="4" t="s">
        <v>116</v>
      </c>
      <c r="J325" s="4" t="s">
        <v>116</v>
      </c>
      <c r="K325" s="4" t="s">
        <v>116</v>
      </c>
      <c r="L325" s="4" t="s">
        <v>116</v>
      </c>
      <c r="M325" s="5" t="s">
        <v>4388</v>
      </c>
      <c r="N325" s="5" t="s">
        <v>4389</v>
      </c>
      <c r="O325" s="4" t="s">
        <v>112</v>
      </c>
      <c r="P325" s="6" t="s">
        <v>120</v>
      </c>
      <c r="Q325" s="4" t="s">
        <v>120</v>
      </c>
      <c r="R325" s="4" t="s">
        <v>120</v>
      </c>
      <c r="S325" s="4" t="s">
        <v>4390</v>
      </c>
      <c r="T325" s="29">
        <v>9782409023309</v>
      </c>
      <c r="U325" s="4" t="s">
        <v>122</v>
      </c>
      <c r="V325" s="29">
        <v>9782409023293</v>
      </c>
      <c r="W325" s="4" t="s">
        <v>123</v>
      </c>
      <c r="X325" s="4" t="s">
        <v>124</v>
      </c>
      <c r="Y325" s="4" t="s">
        <v>112</v>
      </c>
      <c r="Z325" s="29">
        <v>2020</v>
      </c>
      <c r="AA325" s="4" t="s">
        <v>125</v>
      </c>
      <c r="AB325" s="4" t="s">
        <v>149</v>
      </c>
      <c r="AC325" s="4" t="s">
        <v>127</v>
      </c>
      <c r="AD325" s="4" t="s">
        <v>128</v>
      </c>
      <c r="AE325" s="4" t="s">
        <v>129</v>
      </c>
      <c r="AF325" s="4" t="s">
        <v>130</v>
      </c>
      <c r="AG325" s="4" t="s">
        <v>131</v>
      </c>
      <c r="AH325" s="4" t="s">
        <v>132</v>
      </c>
      <c r="AI325" s="4" t="s">
        <v>133</v>
      </c>
      <c r="AJ325" s="4" t="s">
        <v>134</v>
      </c>
      <c r="AK325" s="4" t="s">
        <v>135</v>
      </c>
      <c r="AL325" s="4" t="s">
        <v>136</v>
      </c>
      <c r="AM325" s="4" t="s">
        <v>137</v>
      </c>
      <c r="AN325" s="4" t="s">
        <v>138</v>
      </c>
      <c r="AO325" s="4" t="s">
        <v>139</v>
      </c>
      <c r="AP325" s="4" t="s">
        <v>116</v>
      </c>
      <c r="AQ325" s="4" t="s">
        <v>4391</v>
      </c>
      <c r="AR325" s="4" t="s">
        <v>76</v>
      </c>
      <c r="AS325" s="4" t="s">
        <v>4392</v>
      </c>
      <c r="AT325" s="4" t="s">
        <v>1700</v>
      </c>
      <c r="AU325" s="4" t="s">
        <v>4393</v>
      </c>
      <c r="AV325" s="4" t="s">
        <v>4394</v>
      </c>
      <c r="AW325" s="4" t="s">
        <v>4395</v>
      </c>
      <c r="AX325" s="4" t="s">
        <v>1704</v>
      </c>
      <c r="AY325" s="4" t="s">
        <v>4396</v>
      </c>
      <c r="AZ325" s="4" t="s">
        <v>3410</v>
      </c>
      <c r="BA325" s="4" t="s">
        <v>4397</v>
      </c>
      <c r="BB325" s="4" t="s">
        <v>1689</v>
      </c>
      <c r="BC325" s="4" t="s">
        <v>1752</v>
      </c>
      <c r="BD325" s="4" t="s">
        <v>116</v>
      </c>
      <c r="BE325" s="13" t="s">
        <v>116</v>
      </c>
      <c r="BF325" s="13" t="s">
        <v>116</v>
      </c>
      <c r="BG325" s="13" t="s">
        <v>116</v>
      </c>
      <c r="BH325" s="13" t="s">
        <v>116</v>
      </c>
      <c r="BI325" s="13" t="s">
        <v>116</v>
      </c>
      <c r="BJ325" s="13" t="s">
        <v>116</v>
      </c>
      <c r="BK325" s="13" t="s">
        <v>116</v>
      </c>
      <c r="BL325" s="13" t="s">
        <v>116</v>
      </c>
      <c r="BM325" s="13" t="s">
        <v>116</v>
      </c>
      <c r="BN325" s="13" t="s">
        <v>116</v>
      </c>
      <c r="BO325" s="13" t="s">
        <v>116</v>
      </c>
      <c r="BP325" s="13" t="s">
        <v>116</v>
      </c>
      <c r="BQ325" s="13" t="s">
        <v>116</v>
      </c>
      <c r="BR325" s="13" t="s">
        <v>116</v>
      </c>
      <c r="BS325" s="13" t="s">
        <v>116</v>
      </c>
      <c r="BT325" s="13" t="s">
        <v>116</v>
      </c>
      <c r="BU325" s="13" t="s">
        <v>116</v>
      </c>
      <c r="BV325" s="13" t="s">
        <v>116</v>
      </c>
      <c r="BW325" s="13" t="s">
        <v>116</v>
      </c>
      <c r="BX325" s="13" t="s">
        <v>116</v>
      </c>
      <c r="BY325" s="13" t="s">
        <v>116</v>
      </c>
      <c r="BZ325" s="13" t="s">
        <v>116</v>
      </c>
      <c r="CA325" s="13" t="s">
        <v>116</v>
      </c>
    </row>
    <row r="326" spans="1:79" s="13" customFormat="1" ht="20.100000000000001" customHeight="1" x14ac:dyDescent="0.2">
      <c r="A326" s="4" t="s">
        <v>4398</v>
      </c>
      <c r="B326" s="4" t="s">
        <v>112</v>
      </c>
      <c r="C326" s="29">
        <v>20250120</v>
      </c>
      <c r="D326" s="4" t="s">
        <v>4399</v>
      </c>
      <c r="E326" s="4" t="s">
        <v>4400</v>
      </c>
      <c r="F326" s="4" t="s">
        <v>984</v>
      </c>
      <c r="G326" s="4" t="s">
        <v>116</v>
      </c>
      <c r="H326" s="4" t="s">
        <v>985</v>
      </c>
      <c r="I326" s="4" t="s">
        <v>116</v>
      </c>
      <c r="J326" s="4" t="s">
        <v>116</v>
      </c>
      <c r="K326" s="4" t="s">
        <v>116</v>
      </c>
      <c r="L326" s="4" t="s">
        <v>116</v>
      </c>
      <c r="M326" s="5" t="s">
        <v>4401</v>
      </c>
      <c r="N326" s="5" t="s">
        <v>3622</v>
      </c>
      <c r="O326" s="4" t="s">
        <v>112</v>
      </c>
      <c r="P326" s="6" t="s">
        <v>120</v>
      </c>
      <c r="Q326" s="4" t="s">
        <v>120</v>
      </c>
      <c r="R326" s="4" t="s">
        <v>120</v>
      </c>
      <c r="S326" s="4" t="s">
        <v>4402</v>
      </c>
      <c r="T326" s="29">
        <v>9782409025549</v>
      </c>
      <c r="U326" s="4" t="s">
        <v>122</v>
      </c>
      <c r="V326" s="29">
        <v>9782409025532</v>
      </c>
      <c r="W326" s="4" t="s">
        <v>123</v>
      </c>
      <c r="X326" s="4" t="s">
        <v>124</v>
      </c>
      <c r="Y326" s="4" t="s">
        <v>112</v>
      </c>
      <c r="Z326" s="29">
        <v>2020</v>
      </c>
      <c r="AA326" s="4" t="s">
        <v>125</v>
      </c>
      <c r="AB326" s="4" t="s">
        <v>172</v>
      </c>
      <c r="AC326" s="4" t="s">
        <v>127</v>
      </c>
      <c r="AD326" s="4" t="s">
        <v>128</v>
      </c>
      <c r="AE326" s="4" t="s">
        <v>129</v>
      </c>
      <c r="AF326" s="4" t="s">
        <v>130</v>
      </c>
      <c r="AG326" s="4" t="s">
        <v>131</v>
      </c>
      <c r="AH326" s="4" t="s">
        <v>132</v>
      </c>
      <c r="AI326" s="4" t="s">
        <v>133</v>
      </c>
      <c r="AJ326" s="4" t="s">
        <v>134</v>
      </c>
      <c r="AK326" s="4" t="s">
        <v>135</v>
      </c>
      <c r="AL326" s="4" t="s">
        <v>136</v>
      </c>
      <c r="AM326" s="4" t="s">
        <v>137</v>
      </c>
      <c r="AN326" s="4" t="s">
        <v>138</v>
      </c>
      <c r="AO326" s="4" t="s">
        <v>139</v>
      </c>
      <c r="AP326" s="4" t="s">
        <v>116</v>
      </c>
      <c r="AQ326" s="4" t="s">
        <v>4403</v>
      </c>
      <c r="AR326" s="4" t="s">
        <v>76</v>
      </c>
      <c r="AS326" s="4" t="s">
        <v>4404</v>
      </c>
      <c r="AT326" s="4" t="s">
        <v>4405</v>
      </c>
      <c r="AU326" s="4" t="s">
        <v>4406</v>
      </c>
      <c r="AV326" s="4" t="s">
        <v>4407</v>
      </c>
      <c r="AW326" s="4" t="s">
        <v>737</v>
      </c>
      <c r="AX326" s="4" t="s">
        <v>4408</v>
      </c>
      <c r="AY326" s="4" t="s">
        <v>4409</v>
      </c>
      <c r="AZ326" s="4" t="s">
        <v>4410</v>
      </c>
      <c r="BA326" s="4" t="s">
        <v>4411</v>
      </c>
      <c r="BB326" s="4" t="s">
        <v>116</v>
      </c>
      <c r="BC326" s="4" t="s">
        <v>116</v>
      </c>
      <c r="BD326" s="4" t="s">
        <v>116</v>
      </c>
      <c r="BE326" s="13" t="s">
        <v>116</v>
      </c>
      <c r="BF326" s="13" t="s">
        <v>116</v>
      </c>
      <c r="BG326" s="13" t="s">
        <v>116</v>
      </c>
      <c r="BH326" s="13" t="s">
        <v>116</v>
      </c>
      <c r="BI326" s="13" t="s">
        <v>116</v>
      </c>
      <c r="BJ326" s="13" t="s">
        <v>116</v>
      </c>
      <c r="BK326" s="13" t="s">
        <v>116</v>
      </c>
      <c r="BL326" s="13" t="s">
        <v>116</v>
      </c>
      <c r="BM326" s="13" t="s">
        <v>116</v>
      </c>
      <c r="BN326" s="13" t="s">
        <v>116</v>
      </c>
      <c r="BO326" s="13" t="s">
        <v>116</v>
      </c>
      <c r="BP326" s="13" t="s">
        <v>116</v>
      </c>
      <c r="BQ326" s="13" t="s">
        <v>116</v>
      </c>
      <c r="BR326" s="13" t="s">
        <v>116</v>
      </c>
      <c r="BS326" s="13" t="s">
        <v>116</v>
      </c>
      <c r="BT326" s="13" t="s">
        <v>116</v>
      </c>
      <c r="BU326" s="13" t="s">
        <v>116</v>
      </c>
      <c r="BV326" s="13" t="s">
        <v>116</v>
      </c>
      <c r="BW326" s="13" t="s">
        <v>116</v>
      </c>
      <c r="BX326" s="13" t="s">
        <v>116</v>
      </c>
      <c r="BY326" s="13" t="s">
        <v>116</v>
      </c>
      <c r="BZ326" s="13" t="s">
        <v>116</v>
      </c>
      <c r="CA326" s="13" t="s">
        <v>116</v>
      </c>
    </row>
    <row r="327" spans="1:79" ht="20.100000000000001" customHeight="1" x14ac:dyDescent="0.2">
      <c r="A327" s="4" t="s">
        <v>4412</v>
      </c>
      <c r="B327" s="4" t="s">
        <v>112</v>
      </c>
      <c r="C327" s="29">
        <v>20250120</v>
      </c>
      <c r="D327" s="4" t="s">
        <v>1807</v>
      </c>
      <c r="E327" s="4" t="s">
        <v>4413</v>
      </c>
      <c r="F327" s="4" t="s">
        <v>4414</v>
      </c>
      <c r="G327" s="4" t="s">
        <v>116</v>
      </c>
      <c r="H327" s="4" t="s">
        <v>4415</v>
      </c>
      <c r="I327" s="4" t="s">
        <v>116</v>
      </c>
      <c r="J327" s="4" t="s">
        <v>116</v>
      </c>
      <c r="K327" s="4" t="s">
        <v>116</v>
      </c>
      <c r="L327" s="4" t="s">
        <v>116</v>
      </c>
      <c r="M327" s="5" t="s">
        <v>4351</v>
      </c>
      <c r="N327" s="5" t="s">
        <v>4416</v>
      </c>
      <c r="O327" s="4" t="s">
        <v>112</v>
      </c>
      <c r="P327" s="6" t="s">
        <v>120</v>
      </c>
      <c r="Q327" s="7" t="s">
        <v>120</v>
      </c>
      <c r="R327" s="7" t="s">
        <v>120</v>
      </c>
      <c r="S327" s="9" t="s">
        <v>4417</v>
      </c>
      <c r="T327" s="31">
        <v>9782409024429</v>
      </c>
      <c r="U327" s="4" t="s">
        <v>122</v>
      </c>
      <c r="V327" s="29">
        <v>9782409024412</v>
      </c>
      <c r="W327" s="4" t="s">
        <v>123</v>
      </c>
      <c r="X327" s="4" t="s">
        <v>124</v>
      </c>
      <c r="Y327" s="4" t="s">
        <v>112</v>
      </c>
      <c r="Z327" s="29">
        <v>2020</v>
      </c>
      <c r="AA327" s="4" t="s">
        <v>125</v>
      </c>
      <c r="AB327" s="4" t="s">
        <v>292</v>
      </c>
      <c r="AC327" s="4" t="s">
        <v>127</v>
      </c>
      <c r="AD327" s="4" t="s">
        <v>128</v>
      </c>
      <c r="AE327" s="4" t="s">
        <v>129</v>
      </c>
      <c r="AF327" s="4" t="s">
        <v>130</v>
      </c>
      <c r="AG327" s="4" t="s">
        <v>131</v>
      </c>
      <c r="AH327" s="4" t="s">
        <v>132</v>
      </c>
      <c r="AI327" s="4" t="s">
        <v>133</v>
      </c>
      <c r="AJ327" s="4" t="s">
        <v>134</v>
      </c>
      <c r="AK327" s="4" t="s">
        <v>135</v>
      </c>
      <c r="AL327" s="4" t="s">
        <v>136</v>
      </c>
      <c r="AM327" s="4" t="s">
        <v>137</v>
      </c>
      <c r="AN327" s="4" t="s">
        <v>138</v>
      </c>
      <c r="AO327" s="4" t="s">
        <v>139</v>
      </c>
      <c r="AP327" s="4" t="s">
        <v>116</v>
      </c>
      <c r="AQ327" s="4" t="s">
        <v>4418</v>
      </c>
      <c r="AR327" s="4" t="s">
        <v>76</v>
      </c>
      <c r="AS327" s="4" t="s">
        <v>639</v>
      </c>
      <c r="AT327" s="4" t="s">
        <v>1952</v>
      </c>
      <c r="AU327" s="4" t="s">
        <v>640</v>
      </c>
      <c r="AV327" s="4" t="s">
        <v>4419</v>
      </c>
      <c r="AW327" s="4" t="s">
        <v>4420</v>
      </c>
      <c r="AX327" s="4" t="s">
        <v>116</v>
      </c>
      <c r="AY327" s="4" t="s">
        <v>116</v>
      </c>
      <c r="AZ327" s="4" t="s">
        <v>116</v>
      </c>
      <c r="BA327" s="4" t="s">
        <v>116</v>
      </c>
      <c r="BB327" s="4" t="s">
        <v>116</v>
      </c>
      <c r="BC327" s="4" t="s">
        <v>116</v>
      </c>
      <c r="BD327" s="4" t="s">
        <v>116</v>
      </c>
      <c r="BE327" s="4" t="s">
        <v>116</v>
      </c>
      <c r="BF327" s="4" t="s">
        <v>116</v>
      </c>
      <c r="BG327" s="4" t="s">
        <v>116</v>
      </c>
      <c r="BH327" s="4" t="s">
        <v>116</v>
      </c>
      <c r="BI327" s="4" t="s">
        <v>116</v>
      </c>
      <c r="BJ327" s="4" t="s">
        <v>116</v>
      </c>
      <c r="BK327" s="4" t="s">
        <v>116</v>
      </c>
      <c r="BL327" s="4" t="s">
        <v>116</v>
      </c>
      <c r="BM327" s="4" t="s">
        <v>116</v>
      </c>
      <c r="BN327" s="4" t="s">
        <v>116</v>
      </c>
      <c r="BO327" s="4" t="s">
        <v>116</v>
      </c>
      <c r="BP327" s="4" t="s">
        <v>116</v>
      </c>
      <c r="BQ327" s="4" t="s">
        <v>116</v>
      </c>
      <c r="BR327" s="4" t="s">
        <v>116</v>
      </c>
      <c r="BS327" s="4" t="s">
        <v>116</v>
      </c>
      <c r="BT327" s="4" t="s">
        <v>116</v>
      </c>
      <c r="BU327" s="4" t="s">
        <v>116</v>
      </c>
      <c r="BV327" s="4" t="s">
        <v>116</v>
      </c>
      <c r="BW327" s="4" t="s">
        <v>116</v>
      </c>
      <c r="BX327" s="4" t="s">
        <v>116</v>
      </c>
      <c r="BY327" s="4" t="s">
        <v>116</v>
      </c>
      <c r="BZ327" s="4" t="s">
        <v>116</v>
      </c>
      <c r="CA327" s="4" t="s">
        <v>116</v>
      </c>
    </row>
    <row r="328" spans="1:79" ht="20.100000000000001" customHeight="1" x14ac:dyDescent="0.2">
      <c r="A328" s="4" t="s">
        <v>4421</v>
      </c>
      <c r="B328" s="4" t="s">
        <v>112</v>
      </c>
      <c r="C328" s="29">
        <v>20250120</v>
      </c>
      <c r="D328" s="4" t="s">
        <v>4422</v>
      </c>
      <c r="E328" s="4" t="s">
        <v>4423</v>
      </c>
      <c r="F328" s="4" t="s">
        <v>4424</v>
      </c>
      <c r="G328" s="4" t="s">
        <v>116</v>
      </c>
      <c r="H328" s="4" t="s">
        <v>4425</v>
      </c>
      <c r="I328" s="4" t="s">
        <v>116</v>
      </c>
      <c r="J328" s="4" t="s">
        <v>116</v>
      </c>
      <c r="K328" s="4" t="s">
        <v>116</v>
      </c>
      <c r="L328" s="4" t="s">
        <v>116</v>
      </c>
      <c r="M328" s="5" t="s">
        <v>4401</v>
      </c>
      <c r="N328" s="5" t="s">
        <v>1777</v>
      </c>
      <c r="O328" s="4" t="s">
        <v>112</v>
      </c>
      <c r="P328" s="6" t="s">
        <v>120</v>
      </c>
      <c r="Q328" s="7" t="s">
        <v>120</v>
      </c>
      <c r="R328" s="7" t="s">
        <v>120</v>
      </c>
      <c r="S328" s="9" t="s">
        <v>4426</v>
      </c>
      <c r="T328" s="31">
        <v>9782409025464</v>
      </c>
      <c r="U328" s="4" t="s">
        <v>122</v>
      </c>
      <c r="V328" s="29">
        <v>9782409025457</v>
      </c>
      <c r="W328" s="4" t="s">
        <v>123</v>
      </c>
      <c r="X328" s="4" t="s">
        <v>124</v>
      </c>
      <c r="Y328" s="4" t="s">
        <v>112</v>
      </c>
      <c r="Z328" s="29">
        <v>2020</v>
      </c>
      <c r="AA328" s="4" t="s">
        <v>125</v>
      </c>
      <c r="AB328" s="4" t="s">
        <v>172</v>
      </c>
      <c r="AC328" s="4" t="s">
        <v>127</v>
      </c>
      <c r="AD328" s="4" t="s">
        <v>128</v>
      </c>
      <c r="AE328" s="4" t="s">
        <v>129</v>
      </c>
      <c r="AF328" s="4" t="s">
        <v>130</v>
      </c>
      <c r="AG328" s="4" t="s">
        <v>131</v>
      </c>
      <c r="AH328" s="4" t="s">
        <v>132</v>
      </c>
      <c r="AI328" s="4" t="s">
        <v>133</v>
      </c>
      <c r="AJ328" s="4" t="s">
        <v>134</v>
      </c>
      <c r="AK328" s="4" t="s">
        <v>135</v>
      </c>
      <c r="AL328" s="4" t="s">
        <v>136</v>
      </c>
      <c r="AM328" s="4" t="s">
        <v>137</v>
      </c>
      <c r="AN328" s="4" t="s">
        <v>138</v>
      </c>
      <c r="AO328" s="4" t="s">
        <v>139</v>
      </c>
      <c r="AP328" s="4" t="s">
        <v>116</v>
      </c>
      <c r="AQ328" s="4" t="s">
        <v>4427</v>
      </c>
      <c r="AR328" s="4" t="s">
        <v>76</v>
      </c>
      <c r="AS328" s="4" t="s">
        <v>4428</v>
      </c>
      <c r="AT328" s="4" t="s">
        <v>4429</v>
      </c>
      <c r="AU328" s="4" t="s">
        <v>4430</v>
      </c>
      <c r="AV328" s="4" t="s">
        <v>4431</v>
      </c>
      <c r="AW328" s="4" t="s">
        <v>4432</v>
      </c>
      <c r="AX328" s="4" t="s">
        <v>4433</v>
      </c>
      <c r="AY328" s="4" t="s">
        <v>4434</v>
      </c>
      <c r="AZ328" s="4" t="s">
        <v>4435</v>
      </c>
      <c r="BA328" s="4" t="s">
        <v>4436</v>
      </c>
      <c r="BB328" s="4" t="s">
        <v>4437</v>
      </c>
      <c r="BC328" s="4" t="s">
        <v>4438</v>
      </c>
      <c r="BD328" s="4" t="s">
        <v>4091</v>
      </c>
      <c r="BE328" s="4" t="s">
        <v>4439</v>
      </c>
      <c r="BF328" s="4" t="s">
        <v>116</v>
      </c>
      <c r="BG328" s="4" t="s">
        <v>116</v>
      </c>
      <c r="BH328" s="4" t="s">
        <v>116</v>
      </c>
      <c r="BI328" s="4" t="s">
        <v>116</v>
      </c>
      <c r="BJ328" s="4" t="s">
        <v>116</v>
      </c>
      <c r="BK328" s="4" t="s">
        <v>116</v>
      </c>
      <c r="BL328" s="4" t="s">
        <v>116</v>
      </c>
      <c r="BM328" s="4" t="s">
        <v>116</v>
      </c>
      <c r="BN328" s="4" t="s">
        <v>116</v>
      </c>
      <c r="BO328" s="4" t="s">
        <v>116</v>
      </c>
      <c r="BP328" s="4" t="s">
        <v>116</v>
      </c>
      <c r="BQ328" s="4" t="s">
        <v>116</v>
      </c>
      <c r="BR328" s="4" t="s">
        <v>116</v>
      </c>
      <c r="BS328" s="4" t="s">
        <v>116</v>
      </c>
      <c r="BT328" s="4" t="s">
        <v>116</v>
      </c>
      <c r="BU328" s="4" t="s">
        <v>116</v>
      </c>
      <c r="BV328" s="4" t="s">
        <v>116</v>
      </c>
      <c r="BW328" s="4" t="s">
        <v>116</v>
      </c>
      <c r="BX328" s="4" t="s">
        <v>116</v>
      </c>
      <c r="BY328" s="4" t="s">
        <v>116</v>
      </c>
      <c r="BZ328" s="4" t="s">
        <v>116</v>
      </c>
      <c r="CA328" s="4" t="s">
        <v>116</v>
      </c>
    </row>
    <row r="329" spans="1:79" ht="20.100000000000001" customHeight="1" x14ac:dyDescent="0.2">
      <c r="A329" s="4" t="s">
        <v>4440</v>
      </c>
      <c r="B329" s="4" t="s">
        <v>112</v>
      </c>
      <c r="C329" s="29">
        <v>20250120</v>
      </c>
      <c r="D329" s="4" t="s">
        <v>4441</v>
      </c>
      <c r="E329" s="4" t="s">
        <v>4442</v>
      </c>
      <c r="F329" s="4" t="s">
        <v>4443</v>
      </c>
      <c r="G329" s="4" t="s">
        <v>116</v>
      </c>
      <c r="H329" s="4" t="s">
        <v>4444</v>
      </c>
      <c r="I329" s="4" t="s">
        <v>116</v>
      </c>
      <c r="J329" s="4" t="s">
        <v>116</v>
      </c>
      <c r="K329" s="4" t="s">
        <v>116</v>
      </c>
      <c r="L329" s="4" t="s">
        <v>116</v>
      </c>
      <c r="M329" s="5" t="s">
        <v>4445</v>
      </c>
      <c r="N329" s="5" t="s">
        <v>4446</v>
      </c>
      <c r="O329" s="4" t="s">
        <v>112</v>
      </c>
      <c r="P329" s="6" t="s">
        <v>120</v>
      </c>
      <c r="Q329" s="7" t="s">
        <v>120</v>
      </c>
      <c r="R329" s="7" t="s">
        <v>120</v>
      </c>
      <c r="S329" s="9" t="s">
        <v>4447</v>
      </c>
      <c r="T329" s="31">
        <v>9782409026034</v>
      </c>
      <c r="U329" s="4" t="s">
        <v>122</v>
      </c>
      <c r="V329" s="29">
        <v>9782409026027</v>
      </c>
      <c r="W329" s="4" t="s">
        <v>123</v>
      </c>
      <c r="X329" s="4" t="s">
        <v>124</v>
      </c>
      <c r="Y329" s="4" t="s">
        <v>112</v>
      </c>
      <c r="Z329" s="29">
        <v>2020</v>
      </c>
      <c r="AA329" s="4" t="s">
        <v>125</v>
      </c>
      <c r="AB329" s="4" t="s">
        <v>222</v>
      </c>
      <c r="AC329" s="4" t="s">
        <v>127</v>
      </c>
      <c r="AD329" s="4" t="s">
        <v>128</v>
      </c>
      <c r="AE329" s="4" t="s">
        <v>129</v>
      </c>
      <c r="AF329" s="4" t="s">
        <v>130</v>
      </c>
      <c r="AG329" s="4" t="s">
        <v>131</v>
      </c>
      <c r="AH329" s="4" t="s">
        <v>132</v>
      </c>
      <c r="AI329" s="4" t="s">
        <v>133</v>
      </c>
      <c r="AJ329" s="4" t="s">
        <v>134</v>
      </c>
      <c r="AK329" s="4" t="s">
        <v>135</v>
      </c>
      <c r="AL329" s="4" t="s">
        <v>136</v>
      </c>
      <c r="AM329" s="4" t="s">
        <v>137</v>
      </c>
      <c r="AN329" s="4" t="s">
        <v>138</v>
      </c>
      <c r="AO329" s="4" t="s">
        <v>139</v>
      </c>
      <c r="AP329" s="4" t="s">
        <v>116</v>
      </c>
      <c r="AQ329" s="4" t="s">
        <v>4448</v>
      </c>
      <c r="AR329" s="4" t="s">
        <v>76</v>
      </c>
      <c r="AS329" s="4" t="s">
        <v>4449</v>
      </c>
      <c r="AT329" s="4" t="s">
        <v>153</v>
      </c>
      <c r="AU329" s="4" t="s">
        <v>3782</v>
      </c>
      <c r="AV329" s="4" t="s">
        <v>2231</v>
      </c>
      <c r="AW329" s="4" t="s">
        <v>4450</v>
      </c>
      <c r="AX329" s="4" t="s">
        <v>4451</v>
      </c>
      <c r="AY329" s="4" t="s">
        <v>4452</v>
      </c>
      <c r="AZ329" s="4" t="s">
        <v>4453</v>
      </c>
      <c r="BA329" s="4" t="s">
        <v>116</v>
      </c>
      <c r="BB329" s="4" t="s">
        <v>116</v>
      </c>
      <c r="BC329" s="4" t="s">
        <v>116</v>
      </c>
      <c r="BD329" s="4" t="s">
        <v>116</v>
      </c>
      <c r="BE329" s="4" t="s">
        <v>116</v>
      </c>
      <c r="BF329" s="4" t="s">
        <v>116</v>
      </c>
      <c r="BG329" s="4" t="s">
        <v>116</v>
      </c>
      <c r="BH329" s="4" t="s">
        <v>116</v>
      </c>
      <c r="BI329" s="4" t="s">
        <v>116</v>
      </c>
      <c r="BJ329" s="4" t="s">
        <v>116</v>
      </c>
      <c r="BK329" s="4" t="s">
        <v>116</v>
      </c>
      <c r="BL329" s="4" t="s">
        <v>116</v>
      </c>
      <c r="BM329" s="4" t="s">
        <v>116</v>
      </c>
      <c r="BN329" s="4" t="s">
        <v>116</v>
      </c>
      <c r="BO329" s="4" t="s">
        <v>116</v>
      </c>
      <c r="BP329" s="4" t="s">
        <v>116</v>
      </c>
      <c r="BQ329" s="4" t="s">
        <v>116</v>
      </c>
      <c r="BR329" s="4" t="s">
        <v>116</v>
      </c>
      <c r="BS329" s="4" t="s">
        <v>116</v>
      </c>
      <c r="BT329" s="4" t="s">
        <v>116</v>
      </c>
      <c r="BU329" s="4" t="s">
        <v>116</v>
      </c>
      <c r="BV329" s="4" t="s">
        <v>116</v>
      </c>
      <c r="BW329" s="4" t="s">
        <v>116</v>
      </c>
      <c r="BX329" s="4" t="s">
        <v>116</v>
      </c>
      <c r="BY329" s="4" t="s">
        <v>116</v>
      </c>
      <c r="BZ329" s="4" t="s">
        <v>116</v>
      </c>
      <c r="CA329" s="4" t="s">
        <v>116</v>
      </c>
    </row>
    <row r="330" spans="1:79" ht="20.100000000000001" customHeight="1" x14ac:dyDescent="0.2">
      <c r="A330" s="4" t="s">
        <v>4454</v>
      </c>
      <c r="B330" s="4" t="s">
        <v>112</v>
      </c>
      <c r="C330" s="29">
        <v>20250120</v>
      </c>
      <c r="D330" s="4" t="s">
        <v>4455</v>
      </c>
      <c r="E330" s="4" t="s">
        <v>4456</v>
      </c>
      <c r="F330" s="4" t="s">
        <v>4457</v>
      </c>
      <c r="G330" s="4" t="s">
        <v>116</v>
      </c>
      <c r="H330" s="4" t="s">
        <v>4458</v>
      </c>
      <c r="I330" s="4" t="s">
        <v>4459</v>
      </c>
      <c r="J330" s="4" t="s">
        <v>116</v>
      </c>
      <c r="K330" s="4" t="s">
        <v>116</v>
      </c>
      <c r="L330" s="4" t="s">
        <v>116</v>
      </c>
      <c r="M330" s="5" t="s">
        <v>4388</v>
      </c>
      <c r="N330" s="5" t="s">
        <v>4460</v>
      </c>
      <c r="O330" s="4" t="s">
        <v>112</v>
      </c>
      <c r="P330" s="6" t="s">
        <v>120</v>
      </c>
      <c r="Q330" s="7" t="s">
        <v>120</v>
      </c>
      <c r="R330" s="7" t="s">
        <v>120</v>
      </c>
      <c r="S330" s="9" t="s">
        <v>4461</v>
      </c>
      <c r="T330" s="31">
        <v>9782409023262</v>
      </c>
      <c r="U330" s="4" t="s">
        <v>122</v>
      </c>
      <c r="V330" s="29">
        <v>9782409023255</v>
      </c>
      <c r="W330" s="4" t="s">
        <v>123</v>
      </c>
      <c r="X330" s="4" t="s">
        <v>124</v>
      </c>
      <c r="Y330" s="4" t="s">
        <v>112</v>
      </c>
      <c r="Z330" s="29">
        <v>2020</v>
      </c>
      <c r="AA330" s="4" t="s">
        <v>125</v>
      </c>
      <c r="AB330" s="4" t="s">
        <v>149</v>
      </c>
      <c r="AC330" s="4" t="s">
        <v>127</v>
      </c>
      <c r="AD330" s="4" t="s">
        <v>128</v>
      </c>
      <c r="AE330" s="4" t="s">
        <v>129</v>
      </c>
      <c r="AF330" s="4" t="s">
        <v>130</v>
      </c>
      <c r="AG330" s="4" t="s">
        <v>131</v>
      </c>
      <c r="AH330" s="4" t="s">
        <v>132</v>
      </c>
      <c r="AI330" s="4" t="s">
        <v>133</v>
      </c>
      <c r="AJ330" s="4" t="s">
        <v>134</v>
      </c>
      <c r="AK330" s="4" t="s">
        <v>135</v>
      </c>
      <c r="AL330" s="4" t="s">
        <v>136</v>
      </c>
      <c r="AM330" s="4" t="s">
        <v>137</v>
      </c>
      <c r="AN330" s="4" t="s">
        <v>138</v>
      </c>
      <c r="AO330" s="4" t="s">
        <v>139</v>
      </c>
      <c r="AP330" s="4" t="s">
        <v>116</v>
      </c>
      <c r="AQ330" s="4" t="s">
        <v>4462</v>
      </c>
      <c r="AR330" s="4" t="s">
        <v>76</v>
      </c>
      <c r="AS330" s="4" t="s">
        <v>4463</v>
      </c>
      <c r="AT330" s="4" t="s">
        <v>4464</v>
      </c>
      <c r="AU330" s="4" t="s">
        <v>4465</v>
      </c>
      <c r="AV330" s="4" t="s">
        <v>4466</v>
      </c>
      <c r="AW330" s="4" t="s">
        <v>4467</v>
      </c>
      <c r="AX330" s="4" t="s">
        <v>4468</v>
      </c>
      <c r="AY330" s="4" t="s">
        <v>4469</v>
      </c>
      <c r="AZ330" s="4" t="s">
        <v>4470</v>
      </c>
      <c r="BA330" s="4" t="s">
        <v>116</v>
      </c>
      <c r="BB330" s="4" t="s">
        <v>116</v>
      </c>
      <c r="BC330" s="4" t="s">
        <v>116</v>
      </c>
      <c r="BD330" s="4" t="s">
        <v>116</v>
      </c>
      <c r="BE330" s="4" t="s">
        <v>116</v>
      </c>
      <c r="BF330" s="4" t="s">
        <v>116</v>
      </c>
      <c r="BG330" s="4" t="s">
        <v>116</v>
      </c>
      <c r="BH330" s="4" t="s">
        <v>116</v>
      </c>
      <c r="BI330" s="4" t="s">
        <v>116</v>
      </c>
      <c r="BJ330" s="4" t="s">
        <v>116</v>
      </c>
      <c r="BK330" s="4" t="s">
        <v>116</v>
      </c>
      <c r="BL330" s="4" t="s">
        <v>116</v>
      </c>
      <c r="BM330" s="4" t="s">
        <v>116</v>
      </c>
      <c r="BN330" s="4" t="s">
        <v>116</v>
      </c>
      <c r="BO330" s="4" t="s">
        <v>116</v>
      </c>
      <c r="BP330" s="4" t="s">
        <v>116</v>
      </c>
      <c r="BQ330" s="4" t="s">
        <v>116</v>
      </c>
      <c r="BR330" s="4" t="s">
        <v>116</v>
      </c>
      <c r="BS330" s="4" t="s">
        <v>116</v>
      </c>
      <c r="BT330" s="4" t="s">
        <v>116</v>
      </c>
      <c r="BU330" s="4" t="s">
        <v>116</v>
      </c>
      <c r="BV330" s="4" t="s">
        <v>116</v>
      </c>
      <c r="BW330" s="4" t="s">
        <v>116</v>
      </c>
      <c r="BX330" s="4" t="s">
        <v>116</v>
      </c>
      <c r="BY330" s="4" t="s">
        <v>116</v>
      </c>
      <c r="BZ330" s="4" t="s">
        <v>116</v>
      </c>
      <c r="CA330" s="4" t="s">
        <v>116</v>
      </c>
    </row>
    <row r="331" spans="1:79" ht="20.100000000000001" customHeight="1" x14ac:dyDescent="0.2">
      <c r="A331" s="4" t="s">
        <v>4471</v>
      </c>
      <c r="B331" s="4" t="s">
        <v>112</v>
      </c>
      <c r="C331" s="29">
        <v>20250120</v>
      </c>
      <c r="D331" s="4" t="s">
        <v>4472</v>
      </c>
      <c r="E331" s="4" t="s">
        <v>4473</v>
      </c>
      <c r="F331" s="4" t="s">
        <v>4300</v>
      </c>
      <c r="G331" s="4" t="s">
        <v>116</v>
      </c>
      <c r="H331" s="4" t="s">
        <v>389</v>
      </c>
      <c r="I331" s="4" t="s">
        <v>116</v>
      </c>
      <c r="J331" s="4" t="s">
        <v>116</v>
      </c>
      <c r="K331" s="4" t="s">
        <v>116</v>
      </c>
      <c r="L331" s="4" t="s">
        <v>116</v>
      </c>
      <c r="M331" s="5" t="s">
        <v>4474</v>
      </c>
      <c r="N331" s="5" t="s">
        <v>3389</v>
      </c>
      <c r="O331" s="4" t="s">
        <v>112</v>
      </c>
      <c r="P331" s="6" t="s">
        <v>120</v>
      </c>
      <c r="Q331" s="7" t="s">
        <v>120</v>
      </c>
      <c r="R331" s="7" t="s">
        <v>120</v>
      </c>
      <c r="S331" s="9" t="s">
        <v>4475</v>
      </c>
      <c r="T331" s="31">
        <v>9782409023835</v>
      </c>
      <c r="U331" s="4" t="s">
        <v>122</v>
      </c>
      <c r="V331" s="29">
        <v>9782409023828</v>
      </c>
      <c r="W331" s="4" t="s">
        <v>123</v>
      </c>
      <c r="X331" s="4" t="s">
        <v>124</v>
      </c>
      <c r="Y331" s="4" t="s">
        <v>112</v>
      </c>
      <c r="Z331" s="29">
        <v>2020</v>
      </c>
      <c r="AA331" s="4" t="s">
        <v>125</v>
      </c>
      <c r="AB331" s="4" t="s">
        <v>393</v>
      </c>
      <c r="AC331" s="4" t="s">
        <v>127</v>
      </c>
      <c r="AD331" s="4" t="s">
        <v>128</v>
      </c>
      <c r="AE331" s="4" t="s">
        <v>129</v>
      </c>
      <c r="AF331" s="4" t="s">
        <v>130</v>
      </c>
      <c r="AG331" s="4" t="s">
        <v>131</v>
      </c>
      <c r="AH331" s="4" t="s">
        <v>132</v>
      </c>
      <c r="AI331" s="4" t="s">
        <v>133</v>
      </c>
      <c r="AJ331" s="4" t="s">
        <v>134</v>
      </c>
      <c r="AK331" s="4" t="s">
        <v>135</v>
      </c>
      <c r="AL331" s="4" t="s">
        <v>136</v>
      </c>
      <c r="AM331" s="4" t="s">
        <v>137</v>
      </c>
      <c r="AN331" s="4" t="s">
        <v>138</v>
      </c>
      <c r="AO331" s="4" t="s">
        <v>139</v>
      </c>
      <c r="AP331" s="4" t="s">
        <v>116</v>
      </c>
      <c r="AQ331" s="4" t="s">
        <v>4476</v>
      </c>
      <c r="AR331" s="4" t="s">
        <v>76</v>
      </c>
      <c r="AS331" s="4" t="s">
        <v>4477</v>
      </c>
      <c r="AT331" s="4" t="s">
        <v>2644</v>
      </c>
      <c r="AU331" s="4" t="s">
        <v>4478</v>
      </c>
      <c r="AV331" s="4" t="s">
        <v>2647</v>
      </c>
      <c r="AW331" s="4" t="s">
        <v>4479</v>
      </c>
      <c r="AX331" s="4" t="s">
        <v>4480</v>
      </c>
      <c r="AY331" s="4" t="s">
        <v>4481</v>
      </c>
      <c r="AZ331" s="4" t="s">
        <v>3025</v>
      </c>
      <c r="BA331" s="4" t="s">
        <v>4482</v>
      </c>
      <c r="BB331" s="4" t="s">
        <v>2651</v>
      </c>
      <c r="BC331" s="4" t="s">
        <v>4483</v>
      </c>
      <c r="BD331" s="4" t="s">
        <v>4484</v>
      </c>
      <c r="BE331" s="4" t="s">
        <v>1752</v>
      </c>
      <c r="BF331" s="4" t="s">
        <v>116</v>
      </c>
      <c r="BG331" s="4" t="s">
        <v>116</v>
      </c>
      <c r="BH331" s="4" t="s">
        <v>116</v>
      </c>
      <c r="BI331" s="4" t="s">
        <v>116</v>
      </c>
      <c r="BJ331" s="4" t="s">
        <v>116</v>
      </c>
      <c r="BK331" s="4" t="s">
        <v>116</v>
      </c>
      <c r="BL331" s="4" t="s">
        <v>116</v>
      </c>
      <c r="BM331" s="4" t="s">
        <v>116</v>
      </c>
      <c r="BN331" s="4" t="s">
        <v>116</v>
      </c>
      <c r="BO331" s="4" t="s">
        <v>116</v>
      </c>
      <c r="BP331" s="4" t="s">
        <v>116</v>
      </c>
      <c r="BQ331" s="4" t="s">
        <v>116</v>
      </c>
      <c r="BR331" s="4" t="s">
        <v>116</v>
      </c>
      <c r="BS331" s="4" t="s">
        <v>116</v>
      </c>
      <c r="BT331" s="4" t="s">
        <v>116</v>
      </c>
      <c r="BU331" s="4" t="s">
        <v>116</v>
      </c>
      <c r="BV331" s="4" t="s">
        <v>116</v>
      </c>
      <c r="BW331" s="4" t="s">
        <v>116</v>
      </c>
      <c r="BX331" s="4" t="s">
        <v>116</v>
      </c>
      <c r="BY331" s="4" t="s">
        <v>116</v>
      </c>
      <c r="BZ331" s="4" t="s">
        <v>116</v>
      </c>
      <c r="CA331" s="4" t="s">
        <v>116</v>
      </c>
    </row>
    <row r="332" spans="1:79" ht="20.100000000000001" customHeight="1" x14ac:dyDescent="0.2">
      <c r="A332" s="4" t="s">
        <v>4485</v>
      </c>
      <c r="B332" s="4" t="s">
        <v>112</v>
      </c>
      <c r="C332" s="29">
        <v>20250120</v>
      </c>
      <c r="D332" s="4" t="s">
        <v>1600</v>
      </c>
      <c r="E332" s="4" t="s">
        <v>4486</v>
      </c>
      <c r="F332" s="4" t="s">
        <v>400</v>
      </c>
      <c r="G332" s="4" t="s">
        <v>116</v>
      </c>
      <c r="H332" s="4" t="s">
        <v>401</v>
      </c>
      <c r="I332" s="4" t="s">
        <v>116</v>
      </c>
      <c r="J332" s="4" t="s">
        <v>116</v>
      </c>
      <c r="K332" s="4" t="s">
        <v>116</v>
      </c>
      <c r="L332" s="4" t="s">
        <v>116</v>
      </c>
      <c r="M332" s="5" t="s">
        <v>4474</v>
      </c>
      <c r="N332" s="5" t="s">
        <v>330</v>
      </c>
      <c r="O332" s="4" t="s">
        <v>112</v>
      </c>
      <c r="P332" s="6" t="s">
        <v>120</v>
      </c>
      <c r="Q332" s="7" t="s">
        <v>120</v>
      </c>
      <c r="R332" s="7" t="s">
        <v>120</v>
      </c>
      <c r="S332" s="9" t="s">
        <v>4487</v>
      </c>
      <c r="T332" s="31">
        <v>9782409023873</v>
      </c>
      <c r="U332" s="4" t="s">
        <v>122</v>
      </c>
      <c r="V332" s="29">
        <v>9782409023866</v>
      </c>
      <c r="W332" s="4" t="s">
        <v>123</v>
      </c>
      <c r="X332" s="4" t="s">
        <v>124</v>
      </c>
      <c r="Y332" s="4" t="s">
        <v>112</v>
      </c>
      <c r="Z332" s="29">
        <v>2020</v>
      </c>
      <c r="AA332" s="4" t="s">
        <v>125</v>
      </c>
      <c r="AB332" s="4" t="s">
        <v>126</v>
      </c>
      <c r="AC332" s="4" t="s">
        <v>127</v>
      </c>
      <c r="AD332" s="4" t="s">
        <v>128</v>
      </c>
      <c r="AE332" s="4" t="s">
        <v>129</v>
      </c>
      <c r="AF332" s="4" t="s">
        <v>130</v>
      </c>
      <c r="AG332" s="4" t="s">
        <v>131</v>
      </c>
      <c r="AH332" s="4" t="s">
        <v>132</v>
      </c>
      <c r="AI332" s="4" t="s">
        <v>133</v>
      </c>
      <c r="AJ332" s="4" t="s">
        <v>134</v>
      </c>
      <c r="AK332" s="4" t="s">
        <v>135</v>
      </c>
      <c r="AL332" s="4" t="s">
        <v>136</v>
      </c>
      <c r="AM332" s="4" t="s">
        <v>137</v>
      </c>
      <c r="AN332" s="4" t="s">
        <v>138</v>
      </c>
      <c r="AO332" s="4" t="s">
        <v>139</v>
      </c>
      <c r="AP332" s="4" t="s">
        <v>116</v>
      </c>
      <c r="AQ332" s="4" t="s">
        <v>4488</v>
      </c>
      <c r="AR332" s="4" t="s">
        <v>76</v>
      </c>
      <c r="AS332" s="4" t="s">
        <v>4489</v>
      </c>
      <c r="AT332" s="4" t="s">
        <v>4490</v>
      </c>
      <c r="AU332" s="4" t="s">
        <v>4491</v>
      </c>
      <c r="AV332" s="4" t="s">
        <v>4492</v>
      </c>
      <c r="AW332" s="4" t="s">
        <v>4493</v>
      </c>
      <c r="AX332" s="4" t="s">
        <v>4494</v>
      </c>
      <c r="AY332" s="4" t="s">
        <v>4495</v>
      </c>
      <c r="AZ332" s="4" t="s">
        <v>4496</v>
      </c>
      <c r="BA332" s="4" t="s">
        <v>2453</v>
      </c>
      <c r="BB332" s="4" t="s">
        <v>116</v>
      </c>
      <c r="BC332" s="4" t="s">
        <v>116</v>
      </c>
      <c r="BD332" s="4" t="s">
        <v>116</v>
      </c>
      <c r="BE332" s="4" t="s">
        <v>116</v>
      </c>
      <c r="BF332" s="4" t="s">
        <v>116</v>
      </c>
      <c r="BG332" s="4" t="s">
        <v>116</v>
      </c>
      <c r="BH332" s="4" t="s">
        <v>116</v>
      </c>
      <c r="BI332" s="4" t="s">
        <v>116</v>
      </c>
      <c r="BJ332" s="4" t="s">
        <v>116</v>
      </c>
      <c r="BK332" s="4" t="s">
        <v>116</v>
      </c>
      <c r="BL332" s="4" t="s">
        <v>116</v>
      </c>
      <c r="BM332" s="4" t="s">
        <v>116</v>
      </c>
      <c r="BN332" s="4" t="s">
        <v>116</v>
      </c>
      <c r="BO332" s="4" t="s">
        <v>116</v>
      </c>
      <c r="BP332" s="4" t="s">
        <v>116</v>
      </c>
      <c r="BQ332" s="4" t="s">
        <v>116</v>
      </c>
      <c r="BR332" s="4" t="s">
        <v>116</v>
      </c>
      <c r="BS332" s="4" t="s">
        <v>116</v>
      </c>
      <c r="BT332" s="4" t="s">
        <v>116</v>
      </c>
      <c r="BU332" s="4" t="s">
        <v>116</v>
      </c>
      <c r="BV332" s="4" t="s">
        <v>116</v>
      </c>
      <c r="BW332" s="4" t="s">
        <v>116</v>
      </c>
      <c r="BX332" s="4" t="s">
        <v>116</v>
      </c>
      <c r="BY332" s="4" t="s">
        <v>116</v>
      </c>
      <c r="BZ332" s="4" t="s">
        <v>116</v>
      </c>
      <c r="CA332" s="4" t="s">
        <v>116</v>
      </c>
    </row>
    <row r="333" spans="1:79" ht="20.100000000000001" customHeight="1" x14ac:dyDescent="0.2">
      <c r="A333" s="4" t="s">
        <v>4497</v>
      </c>
      <c r="B333" s="4" t="s">
        <v>112</v>
      </c>
      <c r="C333" s="29">
        <v>20250120</v>
      </c>
      <c r="D333" s="4" t="s">
        <v>4498</v>
      </c>
      <c r="E333" s="4" t="s">
        <v>4499</v>
      </c>
      <c r="F333" s="4" t="s">
        <v>4500</v>
      </c>
      <c r="G333" s="4" t="s">
        <v>116</v>
      </c>
      <c r="H333" s="4" t="s">
        <v>4501</v>
      </c>
      <c r="I333" s="4" t="s">
        <v>116</v>
      </c>
      <c r="J333" s="4" t="s">
        <v>116</v>
      </c>
      <c r="K333" s="4" t="s">
        <v>116</v>
      </c>
      <c r="L333" s="4" t="s">
        <v>116</v>
      </c>
      <c r="M333" s="5" t="s">
        <v>4502</v>
      </c>
      <c r="N333" s="5" t="s">
        <v>4503</v>
      </c>
      <c r="O333" s="4" t="s">
        <v>112</v>
      </c>
      <c r="P333" s="6" t="s">
        <v>120</v>
      </c>
      <c r="Q333" s="7" t="s">
        <v>120</v>
      </c>
      <c r="R333" s="7" t="s">
        <v>120</v>
      </c>
      <c r="S333" s="9" t="s">
        <v>4504</v>
      </c>
      <c r="T333" s="31">
        <v>9782409024450</v>
      </c>
      <c r="U333" s="4" t="s">
        <v>122</v>
      </c>
      <c r="V333" s="29">
        <v>9782409024443</v>
      </c>
      <c r="W333" s="4" t="s">
        <v>123</v>
      </c>
      <c r="X333" s="4" t="s">
        <v>124</v>
      </c>
      <c r="Y333" s="4" t="s">
        <v>112</v>
      </c>
      <c r="Z333" s="29">
        <v>2020</v>
      </c>
      <c r="AA333" s="4" t="s">
        <v>125</v>
      </c>
      <c r="AB333" s="4" t="s">
        <v>222</v>
      </c>
      <c r="AC333" s="4" t="s">
        <v>127</v>
      </c>
      <c r="AD333" s="4" t="s">
        <v>128</v>
      </c>
      <c r="AE333" s="4" t="s">
        <v>129</v>
      </c>
      <c r="AF333" s="4" t="s">
        <v>130</v>
      </c>
      <c r="AG333" s="4" t="s">
        <v>131</v>
      </c>
      <c r="AH333" s="4" t="s">
        <v>132</v>
      </c>
      <c r="AI333" s="4" t="s">
        <v>133</v>
      </c>
      <c r="AJ333" s="4" t="s">
        <v>134</v>
      </c>
      <c r="AK333" s="4" t="s">
        <v>135</v>
      </c>
      <c r="AL333" s="4" t="s">
        <v>136</v>
      </c>
      <c r="AM333" s="4" t="s">
        <v>137</v>
      </c>
      <c r="AN333" s="4" t="s">
        <v>138</v>
      </c>
      <c r="AO333" s="4" t="s">
        <v>139</v>
      </c>
      <c r="AP333" s="4" t="s">
        <v>116</v>
      </c>
      <c r="AQ333" s="4" t="s">
        <v>4505</v>
      </c>
      <c r="AR333" s="4" t="s">
        <v>76</v>
      </c>
      <c r="AS333" s="4" t="s">
        <v>4506</v>
      </c>
      <c r="AT333" s="4" t="s">
        <v>4507</v>
      </c>
      <c r="AU333" s="4" t="s">
        <v>4508</v>
      </c>
      <c r="AV333" s="4" t="s">
        <v>528</v>
      </c>
      <c r="AW333" s="4" t="s">
        <v>529</v>
      </c>
      <c r="AX333" s="4" t="s">
        <v>4509</v>
      </c>
      <c r="AY333" s="4" t="s">
        <v>4510</v>
      </c>
      <c r="AZ333" s="4" t="s">
        <v>4511</v>
      </c>
      <c r="BA333" s="4" t="s">
        <v>4512</v>
      </c>
      <c r="BB333" s="4" t="s">
        <v>116</v>
      </c>
      <c r="BC333" s="4" t="s">
        <v>116</v>
      </c>
      <c r="BD333" s="4" t="s">
        <v>116</v>
      </c>
      <c r="BE333" s="4" t="s">
        <v>116</v>
      </c>
      <c r="BF333" s="4" t="s">
        <v>116</v>
      </c>
      <c r="BG333" s="4" t="s">
        <v>116</v>
      </c>
      <c r="BH333" s="4" t="s">
        <v>116</v>
      </c>
      <c r="BI333" s="4" t="s">
        <v>116</v>
      </c>
      <c r="BJ333" s="4" t="s">
        <v>116</v>
      </c>
      <c r="BK333" s="4" t="s">
        <v>116</v>
      </c>
      <c r="BL333" s="4" t="s">
        <v>116</v>
      </c>
      <c r="BM333" s="4" t="s">
        <v>116</v>
      </c>
      <c r="BN333" s="4" t="s">
        <v>116</v>
      </c>
      <c r="BO333" s="4" t="s">
        <v>116</v>
      </c>
      <c r="BP333" s="4" t="s">
        <v>116</v>
      </c>
      <c r="BQ333" s="4" t="s">
        <v>116</v>
      </c>
      <c r="BR333" s="4" t="s">
        <v>116</v>
      </c>
      <c r="BS333" s="4" t="s">
        <v>116</v>
      </c>
      <c r="BT333" s="4" t="s">
        <v>116</v>
      </c>
      <c r="BU333" s="4" t="s">
        <v>116</v>
      </c>
      <c r="BV333" s="4" t="s">
        <v>116</v>
      </c>
      <c r="BW333" s="4" t="s">
        <v>116</v>
      </c>
      <c r="BX333" s="4" t="s">
        <v>116</v>
      </c>
      <c r="BY333" s="4" t="s">
        <v>116</v>
      </c>
      <c r="BZ333" s="4" t="s">
        <v>116</v>
      </c>
      <c r="CA333" s="4" t="s">
        <v>116</v>
      </c>
    </row>
    <row r="334" spans="1:79" ht="20.100000000000001" customHeight="1" x14ac:dyDescent="0.2">
      <c r="A334" s="4" t="s">
        <v>4513</v>
      </c>
      <c r="B334" s="4" t="s">
        <v>112</v>
      </c>
      <c r="C334" s="29">
        <v>20250120</v>
      </c>
      <c r="D334" s="4" t="s">
        <v>4514</v>
      </c>
      <c r="E334" s="4" t="s">
        <v>3887</v>
      </c>
      <c r="F334" s="4" t="s">
        <v>3888</v>
      </c>
      <c r="G334" s="4" t="s">
        <v>116</v>
      </c>
      <c r="H334" s="4" t="s">
        <v>3889</v>
      </c>
      <c r="I334" s="4" t="s">
        <v>116</v>
      </c>
      <c r="J334" s="4" t="s">
        <v>116</v>
      </c>
      <c r="K334" s="4" t="s">
        <v>116</v>
      </c>
      <c r="L334" s="4" t="s">
        <v>116</v>
      </c>
      <c r="M334" s="5" t="s">
        <v>4351</v>
      </c>
      <c r="N334" s="5" t="s">
        <v>4515</v>
      </c>
      <c r="O334" s="4" t="s">
        <v>112</v>
      </c>
      <c r="P334" s="6" t="s">
        <v>120</v>
      </c>
      <c r="Q334" s="7" t="s">
        <v>120</v>
      </c>
      <c r="R334" s="7" t="s">
        <v>120</v>
      </c>
      <c r="S334" s="9" t="s">
        <v>4516</v>
      </c>
      <c r="T334" s="31">
        <v>9782409025167</v>
      </c>
      <c r="U334" s="4" t="s">
        <v>122</v>
      </c>
      <c r="V334" s="29">
        <v>9782409025150</v>
      </c>
      <c r="W334" s="4" t="s">
        <v>123</v>
      </c>
      <c r="X334" s="4" t="s">
        <v>124</v>
      </c>
      <c r="Y334" s="4" t="s">
        <v>112</v>
      </c>
      <c r="Z334" s="29">
        <v>2020</v>
      </c>
      <c r="AA334" s="4" t="s">
        <v>125</v>
      </c>
      <c r="AB334" s="4" t="s">
        <v>747</v>
      </c>
      <c r="AC334" s="4" t="s">
        <v>127</v>
      </c>
      <c r="AD334" s="4" t="s">
        <v>128</v>
      </c>
      <c r="AE334" s="4" t="s">
        <v>129</v>
      </c>
      <c r="AF334" s="4" t="s">
        <v>130</v>
      </c>
      <c r="AG334" s="4" t="s">
        <v>131</v>
      </c>
      <c r="AH334" s="4" t="s">
        <v>132</v>
      </c>
      <c r="AI334" s="4" t="s">
        <v>133</v>
      </c>
      <c r="AJ334" s="4" t="s">
        <v>134</v>
      </c>
      <c r="AK334" s="4" t="s">
        <v>135</v>
      </c>
      <c r="AL334" s="4" t="s">
        <v>136</v>
      </c>
      <c r="AM334" s="4" t="s">
        <v>137</v>
      </c>
      <c r="AN334" s="4" t="s">
        <v>138</v>
      </c>
      <c r="AO334" s="4" t="s">
        <v>139</v>
      </c>
      <c r="AP334" s="4" t="s">
        <v>116</v>
      </c>
      <c r="AQ334" s="4" t="s">
        <v>4517</v>
      </c>
      <c r="AR334" s="4" t="s">
        <v>76</v>
      </c>
      <c r="AS334" s="29">
        <v>365</v>
      </c>
      <c r="AT334" s="4" t="s">
        <v>2924</v>
      </c>
      <c r="AU334" s="4" t="s">
        <v>4518</v>
      </c>
      <c r="AV334" s="4" t="s">
        <v>2925</v>
      </c>
      <c r="AW334" s="4" t="s">
        <v>3894</v>
      </c>
      <c r="AX334" s="4" t="s">
        <v>4519</v>
      </c>
      <c r="AY334" s="4" t="s">
        <v>3895</v>
      </c>
      <c r="AZ334" s="4" t="s">
        <v>1333</v>
      </c>
      <c r="BA334" s="4" t="s">
        <v>4520</v>
      </c>
      <c r="BB334" s="4" t="s">
        <v>4521</v>
      </c>
      <c r="BC334" s="4" t="s">
        <v>3660</v>
      </c>
      <c r="BD334" s="4" t="s">
        <v>3661</v>
      </c>
      <c r="BE334" s="4" t="s">
        <v>1857</v>
      </c>
      <c r="BF334" s="4" t="s">
        <v>4522</v>
      </c>
      <c r="BG334" s="4" t="s">
        <v>4523</v>
      </c>
      <c r="BH334" s="4" t="s">
        <v>1342</v>
      </c>
      <c r="BI334" s="4" t="s">
        <v>163</v>
      </c>
      <c r="BJ334" s="4" t="s">
        <v>116</v>
      </c>
      <c r="BK334" s="4" t="s">
        <v>116</v>
      </c>
      <c r="BL334" s="4" t="s">
        <v>116</v>
      </c>
      <c r="BM334" s="4" t="s">
        <v>116</v>
      </c>
      <c r="BN334" s="4" t="s">
        <v>116</v>
      </c>
      <c r="BO334" s="4" t="s">
        <v>116</v>
      </c>
      <c r="BP334" s="4" t="s">
        <v>116</v>
      </c>
      <c r="BQ334" s="4" t="s">
        <v>116</v>
      </c>
      <c r="BR334" s="4" t="s">
        <v>116</v>
      </c>
      <c r="BS334" s="4" t="s">
        <v>116</v>
      </c>
      <c r="BT334" s="4" t="s">
        <v>116</v>
      </c>
      <c r="BU334" s="4" t="s">
        <v>116</v>
      </c>
      <c r="BV334" s="4" t="s">
        <v>116</v>
      </c>
      <c r="BW334" s="4" t="s">
        <v>116</v>
      </c>
      <c r="BX334" s="4" t="s">
        <v>116</v>
      </c>
      <c r="BY334" s="4" t="s">
        <v>116</v>
      </c>
      <c r="BZ334" s="4" t="s">
        <v>116</v>
      </c>
      <c r="CA334" s="4" t="s">
        <v>116</v>
      </c>
    </row>
    <row r="335" spans="1:79" ht="20.100000000000001" customHeight="1" x14ac:dyDescent="0.2">
      <c r="A335" s="4" t="s">
        <v>4524</v>
      </c>
      <c r="B335" s="4" t="s">
        <v>112</v>
      </c>
      <c r="C335" s="29">
        <v>20250120</v>
      </c>
      <c r="D335" s="4" t="s">
        <v>2979</v>
      </c>
      <c r="E335" s="4" t="s">
        <v>4525</v>
      </c>
      <c r="F335" s="4" t="s">
        <v>1736</v>
      </c>
      <c r="G335" s="4" t="s">
        <v>116</v>
      </c>
      <c r="H335" s="4" t="s">
        <v>1737</v>
      </c>
      <c r="I335" s="4" t="s">
        <v>116</v>
      </c>
      <c r="J335" s="4" t="s">
        <v>116</v>
      </c>
      <c r="K335" s="4" t="s">
        <v>116</v>
      </c>
      <c r="L335" s="4" t="s">
        <v>116</v>
      </c>
      <c r="M335" s="5" t="s">
        <v>4388</v>
      </c>
      <c r="N335" s="5" t="s">
        <v>1075</v>
      </c>
      <c r="O335" s="4" t="s">
        <v>112</v>
      </c>
      <c r="P335" s="6" t="s">
        <v>120</v>
      </c>
      <c r="Q335" s="7" t="s">
        <v>120</v>
      </c>
      <c r="R335" s="7" t="s">
        <v>120</v>
      </c>
      <c r="S335" s="9" t="s">
        <v>4526</v>
      </c>
      <c r="T335" s="31">
        <v>9782409023538</v>
      </c>
      <c r="U335" s="4" t="s">
        <v>122</v>
      </c>
      <c r="V335" s="29">
        <v>9782409023521</v>
      </c>
      <c r="W335" s="4" t="s">
        <v>123</v>
      </c>
      <c r="X335" s="4" t="s">
        <v>124</v>
      </c>
      <c r="Y335" s="4" t="s">
        <v>112</v>
      </c>
      <c r="Z335" s="29">
        <v>2020</v>
      </c>
      <c r="AA335" s="4" t="s">
        <v>125</v>
      </c>
      <c r="AB335" s="4" t="s">
        <v>393</v>
      </c>
      <c r="AC335" s="4" t="s">
        <v>127</v>
      </c>
      <c r="AD335" s="4" t="s">
        <v>128</v>
      </c>
      <c r="AE335" s="4" t="s">
        <v>129</v>
      </c>
      <c r="AF335" s="4" t="s">
        <v>130</v>
      </c>
      <c r="AG335" s="4" t="s">
        <v>131</v>
      </c>
      <c r="AH335" s="4" t="s">
        <v>132</v>
      </c>
      <c r="AI335" s="4" t="s">
        <v>133</v>
      </c>
      <c r="AJ335" s="4" t="s">
        <v>134</v>
      </c>
      <c r="AK335" s="4" t="s">
        <v>135</v>
      </c>
      <c r="AL335" s="4" t="s">
        <v>136</v>
      </c>
      <c r="AM335" s="4" t="s">
        <v>137</v>
      </c>
      <c r="AN335" s="4" t="s">
        <v>138</v>
      </c>
      <c r="AO335" s="4" t="s">
        <v>139</v>
      </c>
      <c r="AP335" s="4" t="s">
        <v>116</v>
      </c>
      <c r="AQ335" s="4" t="s">
        <v>4527</v>
      </c>
      <c r="AR335" s="4" t="s">
        <v>76</v>
      </c>
      <c r="AS335" s="4" t="s">
        <v>4528</v>
      </c>
      <c r="AT335" s="4" t="s">
        <v>1840</v>
      </c>
      <c r="AU335" s="4" t="s">
        <v>4529</v>
      </c>
      <c r="AV335" s="4" t="s">
        <v>2983</v>
      </c>
      <c r="AW335" s="4" t="s">
        <v>1335</v>
      </c>
      <c r="AX335" s="4" t="s">
        <v>4530</v>
      </c>
      <c r="AY335" s="4" t="s">
        <v>1394</v>
      </c>
      <c r="AZ335" s="4" t="s">
        <v>4531</v>
      </c>
      <c r="BA335" s="4" t="s">
        <v>4532</v>
      </c>
      <c r="BB335" s="4" t="s">
        <v>2984</v>
      </c>
      <c r="BC335" s="4" t="s">
        <v>4533</v>
      </c>
      <c r="BD335" s="4" t="s">
        <v>2986</v>
      </c>
      <c r="BE335" s="4" t="s">
        <v>2987</v>
      </c>
      <c r="BF335" s="4" t="s">
        <v>116</v>
      </c>
      <c r="BG335" s="4" t="s">
        <v>116</v>
      </c>
      <c r="BH335" s="4" t="s">
        <v>116</v>
      </c>
      <c r="BI335" s="4" t="s">
        <v>116</v>
      </c>
      <c r="BJ335" s="4" t="s">
        <v>116</v>
      </c>
      <c r="BK335" s="4" t="s">
        <v>116</v>
      </c>
      <c r="BL335" s="4" t="s">
        <v>116</v>
      </c>
      <c r="BM335" s="4" t="s">
        <v>116</v>
      </c>
      <c r="BN335" s="4" t="s">
        <v>116</v>
      </c>
      <c r="BO335" s="4" t="s">
        <v>116</v>
      </c>
      <c r="BP335" s="4" t="s">
        <v>116</v>
      </c>
      <c r="BQ335" s="4" t="s">
        <v>116</v>
      </c>
      <c r="BR335" s="4" t="s">
        <v>116</v>
      </c>
      <c r="BS335" s="4" t="s">
        <v>116</v>
      </c>
      <c r="BT335" s="4" t="s">
        <v>116</v>
      </c>
      <c r="BU335" s="4" t="s">
        <v>116</v>
      </c>
      <c r="BV335" s="4" t="s">
        <v>116</v>
      </c>
      <c r="BW335" s="4" t="s">
        <v>116</v>
      </c>
      <c r="BX335" s="4" t="s">
        <v>116</v>
      </c>
      <c r="BY335" s="4" t="s">
        <v>116</v>
      </c>
      <c r="BZ335" s="4" t="s">
        <v>116</v>
      </c>
      <c r="CA335" s="4" t="s">
        <v>116</v>
      </c>
    </row>
    <row r="336" spans="1:79" ht="20.100000000000001" customHeight="1" x14ac:dyDescent="0.2">
      <c r="A336" s="4" t="s">
        <v>4534</v>
      </c>
      <c r="B336" s="4" t="s">
        <v>112</v>
      </c>
      <c r="C336" s="29">
        <v>20250120</v>
      </c>
      <c r="D336" s="4" t="s">
        <v>4535</v>
      </c>
      <c r="E336" s="4" t="s">
        <v>116</v>
      </c>
      <c r="F336" s="4" t="s">
        <v>4536</v>
      </c>
      <c r="G336" s="4" t="s">
        <v>116</v>
      </c>
      <c r="H336" s="4" t="s">
        <v>4537</v>
      </c>
      <c r="I336" s="4" t="s">
        <v>116</v>
      </c>
      <c r="J336" s="4" t="s">
        <v>116</v>
      </c>
      <c r="K336" s="4" t="s">
        <v>116</v>
      </c>
      <c r="L336" s="4" t="s">
        <v>116</v>
      </c>
      <c r="M336" s="5" t="s">
        <v>4445</v>
      </c>
      <c r="N336" s="5" t="s">
        <v>4538</v>
      </c>
      <c r="O336" s="4" t="s">
        <v>112</v>
      </c>
      <c r="P336" s="6" t="s">
        <v>120</v>
      </c>
      <c r="Q336" s="7" t="s">
        <v>120</v>
      </c>
      <c r="R336" s="7" t="s">
        <v>120</v>
      </c>
      <c r="S336" s="9" t="s">
        <v>4539</v>
      </c>
      <c r="T336" s="31">
        <v>9782409027307</v>
      </c>
      <c r="U336" s="4" t="s">
        <v>122</v>
      </c>
      <c r="V336" s="29">
        <v>9782409027291</v>
      </c>
      <c r="W336" s="4" t="s">
        <v>123</v>
      </c>
      <c r="X336" s="4" t="s">
        <v>124</v>
      </c>
      <c r="Y336" s="4" t="s">
        <v>112</v>
      </c>
      <c r="Z336" s="29">
        <v>2020</v>
      </c>
      <c r="AA336" s="4" t="s">
        <v>125</v>
      </c>
      <c r="AB336" s="4" t="s">
        <v>149</v>
      </c>
      <c r="AC336" s="4" t="s">
        <v>127</v>
      </c>
      <c r="AD336" s="4" t="s">
        <v>128</v>
      </c>
      <c r="AE336" s="4" t="s">
        <v>129</v>
      </c>
      <c r="AF336" s="4" t="s">
        <v>130</v>
      </c>
      <c r="AG336" s="4" t="s">
        <v>131</v>
      </c>
      <c r="AH336" s="4" t="s">
        <v>132</v>
      </c>
      <c r="AI336" s="4" t="s">
        <v>133</v>
      </c>
      <c r="AJ336" s="4" t="s">
        <v>134</v>
      </c>
      <c r="AK336" s="4" t="s">
        <v>135</v>
      </c>
      <c r="AL336" s="4" t="s">
        <v>136</v>
      </c>
      <c r="AM336" s="4" t="s">
        <v>137</v>
      </c>
      <c r="AN336" s="4" t="s">
        <v>138</v>
      </c>
      <c r="AO336" s="4" t="s">
        <v>139</v>
      </c>
      <c r="AP336" s="4" t="s">
        <v>116</v>
      </c>
      <c r="AQ336" s="4" t="s">
        <v>4540</v>
      </c>
      <c r="AR336" s="4" t="s">
        <v>76</v>
      </c>
      <c r="AS336" s="4" t="s">
        <v>1408</v>
      </c>
      <c r="AT336" s="4" t="s">
        <v>4541</v>
      </c>
      <c r="AU336" s="4" t="s">
        <v>4542</v>
      </c>
      <c r="AV336" s="4" t="s">
        <v>4543</v>
      </c>
      <c r="AW336" s="4" t="s">
        <v>4544</v>
      </c>
      <c r="AX336" s="4" t="s">
        <v>4545</v>
      </c>
      <c r="AY336" s="4" t="s">
        <v>576</v>
      </c>
      <c r="AZ336" s="4" t="s">
        <v>116</v>
      </c>
      <c r="BA336" s="4" t="s">
        <v>116</v>
      </c>
      <c r="BB336" s="4" t="s">
        <v>116</v>
      </c>
      <c r="BC336" s="4" t="s">
        <v>116</v>
      </c>
      <c r="BD336" s="4" t="s">
        <v>116</v>
      </c>
      <c r="BE336" s="4" t="s">
        <v>116</v>
      </c>
      <c r="BF336" s="4" t="s">
        <v>116</v>
      </c>
      <c r="BG336" s="4" t="s">
        <v>116</v>
      </c>
      <c r="BH336" s="4" t="s">
        <v>116</v>
      </c>
      <c r="BI336" s="4" t="s">
        <v>116</v>
      </c>
      <c r="BJ336" s="4" t="s">
        <v>116</v>
      </c>
      <c r="BK336" s="4" t="s">
        <v>116</v>
      </c>
      <c r="BL336" s="4" t="s">
        <v>116</v>
      </c>
      <c r="BM336" s="4" t="s">
        <v>116</v>
      </c>
      <c r="BN336" s="4" t="s">
        <v>116</v>
      </c>
      <c r="BO336" s="4" t="s">
        <v>116</v>
      </c>
      <c r="BP336" s="4" t="s">
        <v>116</v>
      </c>
      <c r="BQ336" s="4" t="s">
        <v>116</v>
      </c>
      <c r="BR336" s="4" t="s">
        <v>116</v>
      </c>
      <c r="BS336" s="4" t="s">
        <v>116</v>
      </c>
      <c r="BT336" s="4" t="s">
        <v>116</v>
      </c>
      <c r="BU336" s="4" t="s">
        <v>116</v>
      </c>
      <c r="BV336" s="4" t="s">
        <v>116</v>
      </c>
      <c r="BW336" s="4" t="s">
        <v>116</v>
      </c>
      <c r="BX336" s="4" t="s">
        <v>116</v>
      </c>
      <c r="BY336" s="4" t="s">
        <v>116</v>
      </c>
      <c r="BZ336" s="4" t="s">
        <v>116</v>
      </c>
      <c r="CA336" s="4" t="s">
        <v>116</v>
      </c>
    </row>
    <row r="337" spans="1:79" ht="20.100000000000001" customHeight="1" x14ac:dyDescent="0.2">
      <c r="A337" s="4" t="s">
        <v>4546</v>
      </c>
      <c r="B337" s="4" t="s">
        <v>112</v>
      </c>
      <c r="C337" s="29">
        <v>20250120</v>
      </c>
      <c r="D337" s="4" t="s">
        <v>4547</v>
      </c>
      <c r="E337" s="4" t="s">
        <v>4548</v>
      </c>
      <c r="F337" s="4" t="s">
        <v>4300</v>
      </c>
      <c r="G337" s="4" t="s">
        <v>116</v>
      </c>
      <c r="H337" s="4" t="s">
        <v>389</v>
      </c>
      <c r="I337" s="4" t="s">
        <v>116</v>
      </c>
      <c r="J337" s="4" t="s">
        <v>116</v>
      </c>
      <c r="K337" s="4" t="s">
        <v>116</v>
      </c>
      <c r="L337" s="4" t="s">
        <v>116</v>
      </c>
      <c r="M337" s="5" t="s">
        <v>4401</v>
      </c>
      <c r="N337" s="5" t="s">
        <v>4549</v>
      </c>
      <c r="O337" s="4" t="s">
        <v>112</v>
      </c>
      <c r="P337" s="6" t="s">
        <v>120</v>
      </c>
      <c r="Q337" s="7" t="s">
        <v>120</v>
      </c>
      <c r="R337" s="7" t="s">
        <v>120</v>
      </c>
      <c r="S337" s="9" t="s">
        <v>4550</v>
      </c>
      <c r="T337" s="31">
        <v>9782409025501</v>
      </c>
      <c r="U337" s="4" t="s">
        <v>122</v>
      </c>
      <c r="V337" s="29">
        <v>9782409025495</v>
      </c>
      <c r="W337" s="4" t="s">
        <v>123</v>
      </c>
      <c r="X337" s="4" t="s">
        <v>124</v>
      </c>
      <c r="Y337" s="4" t="s">
        <v>112</v>
      </c>
      <c r="Z337" s="29">
        <v>2020</v>
      </c>
      <c r="AA337" s="4" t="s">
        <v>125</v>
      </c>
      <c r="AB337" s="4" t="s">
        <v>393</v>
      </c>
      <c r="AC337" s="4" t="s">
        <v>127</v>
      </c>
      <c r="AD337" s="4" t="s">
        <v>128</v>
      </c>
      <c r="AE337" s="4" t="s">
        <v>129</v>
      </c>
      <c r="AF337" s="4" t="s">
        <v>130</v>
      </c>
      <c r="AG337" s="4" t="s">
        <v>131</v>
      </c>
      <c r="AH337" s="4" t="s">
        <v>132</v>
      </c>
      <c r="AI337" s="4" t="s">
        <v>133</v>
      </c>
      <c r="AJ337" s="4" t="s">
        <v>134</v>
      </c>
      <c r="AK337" s="4" t="s">
        <v>135</v>
      </c>
      <c r="AL337" s="4" t="s">
        <v>136</v>
      </c>
      <c r="AM337" s="4" t="s">
        <v>137</v>
      </c>
      <c r="AN337" s="4" t="s">
        <v>138</v>
      </c>
      <c r="AO337" s="4" t="s">
        <v>139</v>
      </c>
      <c r="AP337" s="4" t="s">
        <v>116</v>
      </c>
      <c r="AQ337" s="4" t="s">
        <v>4551</v>
      </c>
      <c r="AR337" s="4" t="s">
        <v>76</v>
      </c>
      <c r="AS337" s="4" t="s">
        <v>3729</v>
      </c>
      <c r="AT337" s="4" t="s">
        <v>2755</v>
      </c>
      <c r="AU337" s="4" t="s">
        <v>4552</v>
      </c>
      <c r="AV337" s="4" t="s">
        <v>2756</v>
      </c>
      <c r="AW337" s="4" t="s">
        <v>2757</v>
      </c>
      <c r="AX337" s="4" t="s">
        <v>2758</v>
      </c>
      <c r="AY337" s="4" t="s">
        <v>2759</v>
      </c>
      <c r="AZ337" s="4" t="s">
        <v>2760</v>
      </c>
      <c r="BA337" s="4" t="s">
        <v>2652</v>
      </c>
      <c r="BB337" s="4" t="s">
        <v>2761</v>
      </c>
      <c r="BC337" s="4" t="s">
        <v>2762</v>
      </c>
      <c r="BD337" s="4" t="s">
        <v>2763</v>
      </c>
      <c r="BE337" s="4" t="s">
        <v>116</v>
      </c>
      <c r="BF337" s="4" t="s">
        <v>116</v>
      </c>
      <c r="BG337" s="4" t="s">
        <v>116</v>
      </c>
      <c r="BH337" s="4" t="s">
        <v>116</v>
      </c>
      <c r="BI337" s="4" t="s">
        <v>116</v>
      </c>
      <c r="BJ337" s="4" t="s">
        <v>116</v>
      </c>
      <c r="BK337" s="4" t="s">
        <v>116</v>
      </c>
      <c r="BL337" s="4" t="s">
        <v>116</v>
      </c>
      <c r="BM337" s="4" t="s">
        <v>116</v>
      </c>
      <c r="BN337" s="4" t="s">
        <v>116</v>
      </c>
      <c r="BO337" s="4" t="s">
        <v>116</v>
      </c>
      <c r="BP337" s="4" t="s">
        <v>116</v>
      </c>
      <c r="BQ337" s="4" t="s">
        <v>116</v>
      </c>
      <c r="BR337" s="4" t="s">
        <v>116</v>
      </c>
      <c r="BS337" s="4" t="s">
        <v>116</v>
      </c>
      <c r="BT337" s="4" t="s">
        <v>116</v>
      </c>
      <c r="BU337" s="4" t="s">
        <v>116</v>
      </c>
      <c r="BV337" s="4" t="s">
        <v>116</v>
      </c>
      <c r="BW337" s="4" t="s">
        <v>116</v>
      </c>
      <c r="BX337" s="4" t="s">
        <v>116</v>
      </c>
      <c r="BY337" s="4" t="s">
        <v>116</v>
      </c>
      <c r="BZ337" s="4" t="s">
        <v>116</v>
      </c>
      <c r="CA337" s="4" t="s">
        <v>116</v>
      </c>
    </row>
    <row r="338" spans="1:79" ht="20.100000000000001" customHeight="1" x14ac:dyDescent="0.2">
      <c r="A338" s="4" t="s">
        <v>4553</v>
      </c>
      <c r="B338" s="4" t="s">
        <v>112</v>
      </c>
      <c r="C338" s="29">
        <v>20250120</v>
      </c>
      <c r="D338" s="4" t="s">
        <v>4554</v>
      </c>
      <c r="E338" s="4" t="s">
        <v>116</v>
      </c>
      <c r="F338" s="4" t="s">
        <v>3277</v>
      </c>
      <c r="G338" s="4" t="s">
        <v>116</v>
      </c>
      <c r="H338" s="4" t="s">
        <v>422</v>
      </c>
      <c r="I338" s="4" t="s">
        <v>423</v>
      </c>
      <c r="J338" s="4" t="s">
        <v>3278</v>
      </c>
      <c r="K338" s="4" t="s">
        <v>116</v>
      </c>
      <c r="L338" s="4" t="s">
        <v>116</v>
      </c>
      <c r="M338" s="5" t="s">
        <v>4329</v>
      </c>
      <c r="N338" s="5" t="s">
        <v>4555</v>
      </c>
      <c r="O338" s="4" t="s">
        <v>112</v>
      </c>
      <c r="P338" s="6" t="s">
        <v>120</v>
      </c>
      <c r="Q338" s="7" t="s">
        <v>120</v>
      </c>
      <c r="R338" s="7" t="s">
        <v>120</v>
      </c>
      <c r="S338" s="9" t="s">
        <v>4556</v>
      </c>
      <c r="T338" s="31">
        <v>9782409028250</v>
      </c>
      <c r="U338" s="4" t="s">
        <v>122</v>
      </c>
      <c r="V338" s="29">
        <v>9782409028243</v>
      </c>
      <c r="W338" s="4" t="s">
        <v>123</v>
      </c>
      <c r="X338" s="4" t="s">
        <v>124</v>
      </c>
      <c r="Y338" s="4" t="s">
        <v>112</v>
      </c>
      <c r="Z338" s="29">
        <v>2020</v>
      </c>
      <c r="AA338" s="4" t="s">
        <v>125</v>
      </c>
      <c r="AB338" s="4" t="s">
        <v>839</v>
      </c>
      <c r="AC338" s="4" t="s">
        <v>127</v>
      </c>
      <c r="AD338" s="4" t="s">
        <v>128</v>
      </c>
      <c r="AE338" s="4" t="s">
        <v>129</v>
      </c>
      <c r="AF338" s="4" t="s">
        <v>130</v>
      </c>
      <c r="AG338" s="4" t="s">
        <v>131</v>
      </c>
      <c r="AH338" s="4" t="s">
        <v>132</v>
      </c>
      <c r="AI338" s="4" t="s">
        <v>133</v>
      </c>
      <c r="AJ338" s="4" t="s">
        <v>134</v>
      </c>
      <c r="AK338" s="4" t="s">
        <v>135</v>
      </c>
      <c r="AL338" s="4" t="s">
        <v>136</v>
      </c>
      <c r="AM338" s="4" t="s">
        <v>137</v>
      </c>
      <c r="AN338" s="4" t="s">
        <v>138</v>
      </c>
      <c r="AO338" s="4" t="s">
        <v>139</v>
      </c>
      <c r="AP338" s="4" t="s">
        <v>116</v>
      </c>
      <c r="AQ338" s="4" t="s">
        <v>4557</v>
      </c>
      <c r="AR338" s="4" t="s">
        <v>76</v>
      </c>
      <c r="AS338" s="4" t="s">
        <v>429</v>
      </c>
      <c r="AT338" s="4" t="s">
        <v>4558</v>
      </c>
      <c r="AU338" s="4" t="s">
        <v>433</v>
      </c>
      <c r="AV338" s="4" t="s">
        <v>1472</v>
      </c>
      <c r="AW338" s="4" t="s">
        <v>1473</v>
      </c>
      <c r="AX338" s="4" t="s">
        <v>4559</v>
      </c>
      <c r="AY338" s="4" t="s">
        <v>1474</v>
      </c>
      <c r="AZ338" s="4" t="s">
        <v>1475</v>
      </c>
      <c r="BA338" s="4" t="s">
        <v>4560</v>
      </c>
      <c r="BB338" s="4" t="s">
        <v>1477</v>
      </c>
      <c r="BC338" s="4" t="s">
        <v>312</v>
      </c>
      <c r="BD338" s="4" t="s">
        <v>1481</v>
      </c>
      <c r="BE338" s="4" t="s">
        <v>3668</v>
      </c>
      <c r="BF338" s="4" t="s">
        <v>116</v>
      </c>
      <c r="BG338" s="4" t="s">
        <v>116</v>
      </c>
      <c r="BH338" s="4" t="s">
        <v>116</v>
      </c>
      <c r="BI338" s="4" t="s">
        <v>116</v>
      </c>
      <c r="BJ338" s="4" t="s">
        <v>116</v>
      </c>
      <c r="BK338" s="4" t="s">
        <v>116</v>
      </c>
      <c r="BL338" s="4" t="s">
        <v>116</v>
      </c>
      <c r="BM338" s="4" t="s">
        <v>116</v>
      </c>
      <c r="BN338" s="4" t="s">
        <v>116</v>
      </c>
      <c r="BO338" s="4" t="s">
        <v>116</v>
      </c>
      <c r="BP338" s="4" t="s">
        <v>116</v>
      </c>
      <c r="BQ338" s="4" t="s">
        <v>116</v>
      </c>
      <c r="BR338" s="4" t="s">
        <v>116</v>
      </c>
      <c r="BS338" s="4" t="s">
        <v>116</v>
      </c>
      <c r="BT338" s="4" t="s">
        <v>116</v>
      </c>
      <c r="BU338" s="4" t="s">
        <v>116</v>
      </c>
      <c r="BV338" s="4" t="s">
        <v>116</v>
      </c>
      <c r="BW338" s="4" t="s">
        <v>116</v>
      </c>
      <c r="BX338" s="4" t="s">
        <v>116</v>
      </c>
      <c r="BY338" s="4" t="s">
        <v>116</v>
      </c>
      <c r="BZ338" s="4" t="s">
        <v>116</v>
      </c>
      <c r="CA338" s="4" t="s">
        <v>116</v>
      </c>
    </row>
    <row r="339" spans="1:79" ht="20.100000000000001" customHeight="1" x14ac:dyDescent="0.2">
      <c r="A339" s="4" t="s">
        <v>4561</v>
      </c>
      <c r="B339" s="4" t="s">
        <v>112</v>
      </c>
      <c r="C339" s="29">
        <v>20250120</v>
      </c>
      <c r="D339" s="4" t="s">
        <v>4562</v>
      </c>
      <c r="E339" s="4" t="s">
        <v>4563</v>
      </c>
      <c r="F339" s="4" t="s">
        <v>4564</v>
      </c>
      <c r="G339" s="4" t="s">
        <v>116</v>
      </c>
      <c r="H339" s="4" t="s">
        <v>4565</v>
      </c>
      <c r="I339" s="4" t="s">
        <v>1681</v>
      </c>
      <c r="J339" s="4" t="s">
        <v>116</v>
      </c>
      <c r="K339" s="4" t="s">
        <v>116</v>
      </c>
      <c r="L339" s="4" t="s">
        <v>116</v>
      </c>
      <c r="M339" s="5" t="s">
        <v>4282</v>
      </c>
      <c r="N339" s="5" t="s">
        <v>4566</v>
      </c>
      <c r="O339" s="4" t="s">
        <v>112</v>
      </c>
      <c r="P339" s="6" t="s">
        <v>120</v>
      </c>
      <c r="Q339" s="7" t="s">
        <v>120</v>
      </c>
      <c r="R339" s="7" t="s">
        <v>120</v>
      </c>
      <c r="S339" s="9" t="s">
        <v>4567</v>
      </c>
      <c r="T339" s="31">
        <v>9782409026584</v>
      </c>
      <c r="U339" s="4" t="s">
        <v>122</v>
      </c>
      <c r="V339" s="29">
        <v>9782409026577</v>
      </c>
      <c r="W339" s="4" t="s">
        <v>123</v>
      </c>
      <c r="X339" s="4" t="s">
        <v>124</v>
      </c>
      <c r="Y339" s="4" t="s">
        <v>112</v>
      </c>
      <c r="Z339" s="29">
        <v>2020</v>
      </c>
      <c r="AA339" s="4" t="s">
        <v>125</v>
      </c>
      <c r="AB339" s="4" t="s">
        <v>222</v>
      </c>
      <c r="AC339" s="4" t="s">
        <v>127</v>
      </c>
      <c r="AD339" s="4" t="s">
        <v>128</v>
      </c>
      <c r="AE339" s="4" t="s">
        <v>129</v>
      </c>
      <c r="AF339" s="4" t="s">
        <v>130</v>
      </c>
      <c r="AG339" s="4" t="s">
        <v>131</v>
      </c>
      <c r="AH339" s="4" t="s">
        <v>132</v>
      </c>
      <c r="AI339" s="4" t="s">
        <v>133</v>
      </c>
      <c r="AJ339" s="4" t="s">
        <v>134</v>
      </c>
      <c r="AK339" s="4" t="s">
        <v>135</v>
      </c>
      <c r="AL339" s="4" t="s">
        <v>136</v>
      </c>
      <c r="AM339" s="4" t="s">
        <v>137</v>
      </c>
      <c r="AN339" s="4" t="s">
        <v>138</v>
      </c>
      <c r="AO339" s="4" t="s">
        <v>139</v>
      </c>
      <c r="AP339" s="4" t="s">
        <v>116</v>
      </c>
      <c r="AQ339" s="4" t="s">
        <v>4568</v>
      </c>
      <c r="AR339" s="4" t="s">
        <v>76</v>
      </c>
      <c r="AS339" s="4" t="s">
        <v>1685</v>
      </c>
      <c r="AT339" s="4" t="s">
        <v>1335</v>
      </c>
      <c r="AU339" s="4" t="s">
        <v>1686</v>
      </c>
      <c r="AV339" s="4" t="s">
        <v>1687</v>
      </c>
      <c r="AW339" s="4" t="s">
        <v>1688</v>
      </c>
      <c r="AX339" s="4" t="s">
        <v>1689</v>
      </c>
      <c r="AY339" s="4" t="s">
        <v>1690</v>
      </c>
      <c r="AZ339" s="4" t="s">
        <v>1691</v>
      </c>
      <c r="BA339" s="4" t="s">
        <v>684</v>
      </c>
      <c r="BB339" s="4" t="s">
        <v>116</v>
      </c>
      <c r="BC339" s="4" t="s">
        <v>116</v>
      </c>
      <c r="BD339" s="4" t="s">
        <v>116</v>
      </c>
      <c r="BE339" s="4" t="s">
        <v>116</v>
      </c>
      <c r="BF339" s="4" t="s">
        <v>116</v>
      </c>
      <c r="BG339" s="4" t="s">
        <v>116</v>
      </c>
      <c r="BH339" s="4" t="s">
        <v>116</v>
      </c>
      <c r="BI339" s="4" t="s">
        <v>116</v>
      </c>
      <c r="BJ339" s="4" t="s">
        <v>116</v>
      </c>
      <c r="BK339" s="4" t="s">
        <v>116</v>
      </c>
      <c r="BL339" s="4" t="s">
        <v>116</v>
      </c>
      <c r="BM339" s="4" t="s">
        <v>116</v>
      </c>
      <c r="BN339" s="4" t="s">
        <v>116</v>
      </c>
      <c r="BO339" s="4" t="s">
        <v>116</v>
      </c>
      <c r="BP339" s="4" t="s">
        <v>116</v>
      </c>
      <c r="BQ339" s="4" t="s">
        <v>116</v>
      </c>
      <c r="BR339" s="4" t="s">
        <v>116</v>
      </c>
      <c r="BS339" s="4" t="s">
        <v>116</v>
      </c>
      <c r="BT339" s="4" t="s">
        <v>116</v>
      </c>
      <c r="BU339" s="4" t="s">
        <v>116</v>
      </c>
      <c r="BV339" s="4" t="s">
        <v>116</v>
      </c>
      <c r="BW339" s="4" t="s">
        <v>116</v>
      </c>
      <c r="BX339" s="4" t="s">
        <v>116</v>
      </c>
      <c r="BY339" s="4" t="s">
        <v>116</v>
      </c>
      <c r="BZ339" s="4" t="s">
        <v>116</v>
      </c>
      <c r="CA339" s="4" t="s">
        <v>116</v>
      </c>
    </row>
    <row r="340" spans="1:79" ht="20.100000000000001" customHeight="1" x14ac:dyDescent="0.2">
      <c r="A340" s="4" t="s">
        <v>4569</v>
      </c>
      <c r="B340" s="4" t="s">
        <v>112</v>
      </c>
      <c r="C340" s="29">
        <v>20250120</v>
      </c>
      <c r="D340" s="4" t="s">
        <v>4570</v>
      </c>
      <c r="E340" s="4" t="s">
        <v>4571</v>
      </c>
      <c r="F340" s="4" t="s">
        <v>4572</v>
      </c>
      <c r="G340" s="4" t="s">
        <v>116</v>
      </c>
      <c r="H340" s="4" t="s">
        <v>2034</v>
      </c>
      <c r="I340" s="4" t="s">
        <v>4565</v>
      </c>
      <c r="J340" s="4" t="s">
        <v>116</v>
      </c>
      <c r="K340" s="4" t="s">
        <v>116</v>
      </c>
      <c r="L340" s="4" t="s">
        <v>116</v>
      </c>
      <c r="M340" s="5" t="s">
        <v>4573</v>
      </c>
      <c r="N340" s="5" t="s">
        <v>1405</v>
      </c>
      <c r="O340" s="4" t="s">
        <v>112</v>
      </c>
      <c r="P340" s="6" t="s">
        <v>120</v>
      </c>
      <c r="Q340" s="7" t="s">
        <v>120</v>
      </c>
      <c r="R340" s="7" t="s">
        <v>120</v>
      </c>
      <c r="S340" s="9" t="s">
        <v>4574</v>
      </c>
      <c r="T340" s="31">
        <v>9782409027536</v>
      </c>
      <c r="U340" s="4" t="s">
        <v>122</v>
      </c>
      <c r="V340" s="29">
        <v>9782409027529</v>
      </c>
      <c r="W340" s="4" t="s">
        <v>123</v>
      </c>
      <c r="X340" s="4" t="s">
        <v>124</v>
      </c>
      <c r="Y340" s="4" t="s">
        <v>112</v>
      </c>
      <c r="Z340" s="29">
        <v>2020</v>
      </c>
      <c r="AA340" s="4" t="s">
        <v>125</v>
      </c>
      <c r="AB340" s="4" t="s">
        <v>222</v>
      </c>
      <c r="AC340" s="4" t="s">
        <v>127</v>
      </c>
      <c r="AD340" s="4" t="s">
        <v>128</v>
      </c>
      <c r="AE340" s="4" t="s">
        <v>129</v>
      </c>
      <c r="AF340" s="4" t="s">
        <v>130</v>
      </c>
      <c r="AG340" s="4" t="s">
        <v>131</v>
      </c>
      <c r="AH340" s="4" t="s">
        <v>132</v>
      </c>
      <c r="AI340" s="4" t="s">
        <v>133</v>
      </c>
      <c r="AJ340" s="4" t="s">
        <v>134</v>
      </c>
      <c r="AK340" s="4" t="s">
        <v>135</v>
      </c>
      <c r="AL340" s="4" t="s">
        <v>136</v>
      </c>
      <c r="AM340" s="4" t="s">
        <v>137</v>
      </c>
      <c r="AN340" s="4" t="s">
        <v>138</v>
      </c>
      <c r="AO340" s="4" t="s">
        <v>139</v>
      </c>
      <c r="AP340" s="4" t="s">
        <v>116</v>
      </c>
      <c r="AQ340" s="4" t="s">
        <v>4575</v>
      </c>
      <c r="AR340" s="4" t="s">
        <v>76</v>
      </c>
      <c r="AS340" s="4" t="s">
        <v>1685</v>
      </c>
      <c r="AT340" s="4" t="s">
        <v>1002</v>
      </c>
      <c r="AU340" s="4" t="s">
        <v>1686</v>
      </c>
      <c r="AV340" s="4" t="s">
        <v>1687</v>
      </c>
      <c r="AW340" s="4" t="s">
        <v>2351</v>
      </c>
      <c r="AX340" s="4" t="s">
        <v>1690</v>
      </c>
      <c r="AY340" s="4" t="s">
        <v>2352</v>
      </c>
      <c r="AZ340" s="4" t="s">
        <v>116</v>
      </c>
      <c r="BA340" s="4" t="s">
        <v>116</v>
      </c>
      <c r="BB340" s="4" t="s">
        <v>116</v>
      </c>
      <c r="BC340" s="4" t="s">
        <v>116</v>
      </c>
      <c r="BD340" s="4" t="s">
        <v>116</v>
      </c>
      <c r="BE340" s="4" t="s">
        <v>116</v>
      </c>
      <c r="BF340" s="4" t="s">
        <v>116</v>
      </c>
      <c r="BG340" s="4" t="s">
        <v>116</v>
      </c>
      <c r="BH340" s="4" t="s">
        <v>116</v>
      </c>
      <c r="BI340" s="4" t="s">
        <v>116</v>
      </c>
      <c r="BJ340" s="4" t="s">
        <v>116</v>
      </c>
      <c r="BK340" s="4" t="s">
        <v>116</v>
      </c>
      <c r="BL340" s="4" t="s">
        <v>116</v>
      </c>
      <c r="BM340" s="4" t="s">
        <v>116</v>
      </c>
      <c r="BN340" s="4" t="s">
        <v>116</v>
      </c>
      <c r="BO340" s="4" t="s">
        <v>116</v>
      </c>
      <c r="BP340" s="4" t="s">
        <v>116</v>
      </c>
      <c r="BQ340" s="4" t="s">
        <v>116</v>
      </c>
      <c r="BR340" s="4" t="s">
        <v>116</v>
      </c>
      <c r="BS340" s="4" t="s">
        <v>116</v>
      </c>
      <c r="BT340" s="4" t="s">
        <v>116</v>
      </c>
      <c r="BU340" s="4" t="s">
        <v>116</v>
      </c>
      <c r="BV340" s="4" t="s">
        <v>116</v>
      </c>
      <c r="BW340" s="4" t="s">
        <v>116</v>
      </c>
      <c r="BX340" s="4" t="s">
        <v>116</v>
      </c>
      <c r="BY340" s="4" t="s">
        <v>116</v>
      </c>
      <c r="BZ340" s="4" t="s">
        <v>116</v>
      </c>
      <c r="CA340" s="4" t="s">
        <v>116</v>
      </c>
    </row>
    <row r="341" spans="1:79" ht="20.100000000000001" customHeight="1" x14ac:dyDescent="0.2">
      <c r="A341" s="4" t="s">
        <v>4576</v>
      </c>
      <c r="B341" s="4" t="s">
        <v>112</v>
      </c>
      <c r="C341" s="29">
        <v>20250120</v>
      </c>
      <c r="D341" s="4" t="s">
        <v>4577</v>
      </c>
      <c r="E341" s="4" t="s">
        <v>4578</v>
      </c>
      <c r="F341" s="4" t="s">
        <v>3453</v>
      </c>
      <c r="G341" s="4" t="s">
        <v>116</v>
      </c>
      <c r="H341" s="4" t="s">
        <v>3454</v>
      </c>
      <c r="I341" s="4" t="s">
        <v>116</v>
      </c>
      <c r="J341" s="4" t="s">
        <v>116</v>
      </c>
      <c r="K341" s="4" t="s">
        <v>116</v>
      </c>
      <c r="L341" s="4" t="s">
        <v>116</v>
      </c>
      <c r="M341" s="5" t="s">
        <v>4282</v>
      </c>
      <c r="N341" s="5" t="s">
        <v>4579</v>
      </c>
      <c r="O341" s="4" t="s">
        <v>112</v>
      </c>
      <c r="P341" s="6" t="s">
        <v>120</v>
      </c>
      <c r="Q341" s="7" t="s">
        <v>120</v>
      </c>
      <c r="R341" s="7" t="s">
        <v>120</v>
      </c>
      <c r="S341" s="9" t="s">
        <v>4580</v>
      </c>
      <c r="T341" s="31">
        <v>9782409026706</v>
      </c>
      <c r="U341" s="4" t="s">
        <v>122</v>
      </c>
      <c r="V341" s="29">
        <v>9782409026690</v>
      </c>
      <c r="W341" s="4" t="s">
        <v>123</v>
      </c>
      <c r="X341" s="4" t="s">
        <v>124</v>
      </c>
      <c r="Y341" s="4" t="s">
        <v>112</v>
      </c>
      <c r="Z341" s="29">
        <v>2020</v>
      </c>
      <c r="AA341" s="4" t="s">
        <v>125</v>
      </c>
      <c r="AB341" s="4" t="s">
        <v>222</v>
      </c>
      <c r="AC341" s="4" t="s">
        <v>127</v>
      </c>
      <c r="AD341" s="4" t="s">
        <v>128</v>
      </c>
      <c r="AE341" s="4" t="s">
        <v>129</v>
      </c>
      <c r="AF341" s="4" t="s">
        <v>130</v>
      </c>
      <c r="AG341" s="4" t="s">
        <v>131</v>
      </c>
      <c r="AH341" s="4" t="s">
        <v>132</v>
      </c>
      <c r="AI341" s="4" t="s">
        <v>133</v>
      </c>
      <c r="AJ341" s="4" t="s">
        <v>134</v>
      </c>
      <c r="AK341" s="4" t="s">
        <v>135</v>
      </c>
      <c r="AL341" s="4" t="s">
        <v>136</v>
      </c>
      <c r="AM341" s="4" t="s">
        <v>137</v>
      </c>
      <c r="AN341" s="4" t="s">
        <v>138</v>
      </c>
      <c r="AO341" s="4" t="s">
        <v>139</v>
      </c>
      <c r="AP341" s="4" t="s">
        <v>116</v>
      </c>
      <c r="AQ341" s="4" t="s">
        <v>4581</v>
      </c>
      <c r="AR341" s="4" t="s">
        <v>76</v>
      </c>
      <c r="AS341" s="4" t="s">
        <v>3943</v>
      </c>
      <c r="AT341" s="4" t="s">
        <v>153</v>
      </c>
      <c r="AU341" s="4" t="s">
        <v>4582</v>
      </c>
      <c r="AV341" s="4" t="s">
        <v>2520</v>
      </c>
      <c r="AW341" s="4" t="s">
        <v>3945</v>
      </c>
      <c r="AX341" s="4" t="s">
        <v>3946</v>
      </c>
      <c r="AY341" s="4" t="s">
        <v>3269</v>
      </c>
      <c r="AZ341" s="4" t="s">
        <v>4583</v>
      </c>
      <c r="BA341" s="4" t="s">
        <v>3947</v>
      </c>
      <c r="BB341" s="4" t="s">
        <v>4584</v>
      </c>
      <c r="BC341" s="4" t="s">
        <v>4585</v>
      </c>
      <c r="BD341" s="4" t="s">
        <v>4586</v>
      </c>
      <c r="BE341" s="4" t="s">
        <v>3919</v>
      </c>
      <c r="BF341" s="4" t="s">
        <v>4587</v>
      </c>
      <c r="BG341" s="4" t="s">
        <v>1515</v>
      </c>
      <c r="BH341" s="4" t="s">
        <v>4588</v>
      </c>
      <c r="BI341" s="4" t="s">
        <v>4589</v>
      </c>
      <c r="BJ341" s="4" t="s">
        <v>4590</v>
      </c>
      <c r="BK341" s="4" t="s">
        <v>116</v>
      </c>
      <c r="BL341" s="4" t="s">
        <v>116</v>
      </c>
      <c r="BM341" s="4" t="s">
        <v>116</v>
      </c>
      <c r="BN341" s="4" t="s">
        <v>116</v>
      </c>
      <c r="BO341" s="4" t="s">
        <v>116</v>
      </c>
      <c r="BP341" s="4" t="s">
        <v>116</v>
      </c>
      <c r="BQ341" s="4" t="s">
        <v>116</v>
      </c>
      <c r="BR341" s="4" t="s">
        <v>116</v>
      </c>
      <c r="BS341" s="4" t="s">
        <v>116</v>
      </c>
      <c r="BT341" s="4" t="s">
        <v>116</v>
      </c>
      <c r="BU341" s="4" t="s">
        <v>116</v>
      </c>
      <c r="BV341" s="4" t="s">
        <v>116</v>
      </c>
      <c r="BW341" s="4" t="s">
        <v>116</v>
      </c>
      <c r="BX341" s="4" t="s">
        <v>116</v>
      </c>
      <c r="BY341" s="4" t="s">
        <v>116</v>
      </c>
      <c r="BZ341" s="4" t="s">
        <v>116</v>
      </c>
      <c r="CA341" s="4" t="s">
        <v>116</v>
      </c>
    </row>
    <row r="342" spans="1:79" ht="20.100000000000001" customHeight="1" x14ac:dyDescent="0.2">
      <c r="A342" s="4" t="s">
        <v>4591</v>
      </c>
      <c r="B342" s="4" t="s">
        <v>112</v>
      </c>
      <c r="C342" s="29">
        <v>20250120</v>
      </c>
      <c r="D342" s="4" t="s">
        <v>4592</v>
      </c>
      <c r="E342" s="4" t="s">
        <v>4593</v>
      </c>
      <c r="F342" s="4" t="s">
        <v>4594</v>
      </c>
      <c r="G342" s="4" t="s">
        <v>116</v>
      </c>
      <c r="H342" s="4" t="s">
        <v>1830</v>
      </c>
      <c r="I342" s="4" t="s">
        <v>116</v>
      </c>
      <c r="J342" s="4" t="s">
        <v>116</v>
      </c>
      <c r="K342" s="4" t="s">
        <v>116</v>
      </c>
      <c r="L342" s="4" t="s">
        <v>116</v>
      </c>
      <c r="M342" s="5" t="s">
        <v>4362</v>
      </c>
      <c r="N342" s="5" t="s">
        <v>4595</v>
      </c>
      <c r="O342" s="4" t="s">
        <v>112</v>
      </c>
      <c r="P342" s="6" t="s">
        <v>120</v>
      </c>
      <c r="Q342" s="7" t="s">
        <v>120</v>
      </c>
      <c r="R342" s="7" t="s">
        <v>120</v>
      </c>
      <c r="S342" s="9" t="s">
        <v>4596</v>
      </c>
      <c r="T342" s="31">
        <v>9782409022753</v>
      </c>
      <c r="U342" s="4" t="s">
        <v>122</v>
      </c>
      <c r="V342" s="29">
        <v>9782409022746</v>
      </c>
      <c r="W342" s="4" t="s">
        <v>123</v>
      </c>
      <c r="X342" s="4" t="s">
        <v>124</v>
      </c>
      <c r="Y342" s="4" t="s">
        <v>112</v>
      </c>
      <c r="Z342" s="29">
        <v>2020</v>
      </c>
      <c r="AA342" s="4" t="s">
        <v>125</v>
      </c>
      <c r="AB342" s="4" t="s">
        <v>234</v>
      </c>
      <c r="AC342" s="4" t="s">
        <v>127</v>
      </c>
      <c r="AD342" s="4" t="s">
        <v>128</v>
      </c>
      <c r="AE342" s="4" t="s">
        <v>129</v>
      </c>
      <c r="AF342" s="4" t="s">
        <v>130</v>
      </c>
      <c r="AG342" s="4" t="s">
        <v>131</v>
      </c>
      <c r="AH342" s="4" t="s">
        <v>132</v>
      </c>
      <c r="AI342" s="4" t="s">
        <v>133</v>
      </c>
      <c r="AJ342" s="4" t="s">
        <v>134</v>
      </c>
      <c r="AK342" s="4" t="s">
        <v>135</v>
      </c>
      <c r="AL342" s="4" t="s">
        <v>136</v>
      </c>
      <c r="AM342" s="4" t="s">
        <v>137</v>
      </c>
      <c r="AN342" s="4" t="s">
        <v>138</v>
      </c>
      <c r="AO342" s="4" t="s">
        <v>139</v>
      </c>
      <c r="AP342" s="4" t="s">
        <v>116</v>
      </c>
      <c r="AQ342" s="4" t="s">
        <v>4597</v>
      </c>
      <c r="AR342" s="4" t="s">
        <v>76</v>
      </c>
      <c r="AS342" s="4" t="s">
        <v>926</v>
      </c>
      <c r="AT342" s="4" t="s">
        <v>4598</v>
      </c>
      <c r="AU342" s="4" t="s">
        <v>4599</v>
      </c>
      <c r="AV342" s="4" t="s">
        <v>4600</v>
      </c>
      <c r="AW342" s="4" t="s">
        <v>2098</v>
      </c>
      <c r="AX342" s="4" t="s">
        <v>4601</v>
      </c>
      <c r="AY342" s="4" t="s">
        <v>116</v>
      </c>
      <c r="AZ342" s="4" t="s">
        <v>116</v>
      </c>
      <c r="BA342" s="4" t="s">
        <v>116</v>
      </c>
      <c r="BB342" s="4" t="s">
        <v>116</v>
      </c>
      <c r="BC342" s="4" t="s">
        <v>116</v>
      </c>
      <c r="BD342" s="4" t="s">
        <v>116</v>
      </c>
      <c r="BE342" s="4" t="s">
        <v>116</v>
      </c>
      <c r="BF342" s="4" t="s">
        <v>116</v>
      </c>
      <c r="BG342" s="4" t="s">
        <v>116</v>
      </c>
      <c r="BH342" s="4" t="s">
        <v>116</v>
      </c>
      <c r="BI342" s="4" t="s">
        <v>116</v>
      </c>
      <c r="BJ342" s="4" t="s">
        <v>116</v>
      </c>
      <c r="BK342" s="4" t="s">
        <v>116</v>
      </c>
      <c r="BL342" s="4" t="s">
        <v>116</v>
      </c>
      <c r="BM342" s="4" t="s">
        <v>116</v>
      </c>
      <c r="BN342" s="4" t="s">
        <v>116</v>
      </c>
      <c r="BO342" s="4" t="s">
        <v>116</v>
      </c>
      <c r="BP342" s="4" t="s">
        <v>116</v>
      </c>
      <c r="BQ342" s="4" t="s">
        <v>116</v>
      </c>
      <c r="BR342" s="4" t="s">
        <v>116</v>
      </c>
      <c r="BS342" s="4" t="s">
        <v>116</v>
      </c>
      <c r="BT342" s="4" t="s">
        <v>116</v>
      </c>
      <c r="BU342" s="4" t="s">
        <v>116</v>
      </c>
      <c r="BV342" s="4" t="s">
        <v>116</v>
      </c>
      <c r="BW342" s="4" t="s">
        <v>116</v>
      </c>
      <c r="BX342" s="4" t="s">
        <v>116</v>
      </c>
      <c r="BY342" s="4" t="s">
        <v>116</v>
      </c>
      <c r="BZ342" s="4" t="s">
        <v>116</v>
      </c>
      <c r="CA342" s="4" t="s">
        <v>116</v>
      </c>
    </row>
    <row r="343" spans="1:79" ht="20.100000000000001" customHeight="1" x14ac:dyDescent="0.2">
      <c r="A343" s="4" t="s">
        <v>4602</v>
      </c>
      <c r="B343" s="4" t="s">
        <v>112</v>
      </c>
      <c r="C343" s="29">
        <v>20250120</v>
      </c>
      <c r="D343" s="4" t="s">
        <v>4603</v>
      </c>
      <c r="E343" s="4" t="s">
        <v>4604</v>
      </c>
      <c r="F343" s="4" t="s">
        <v>4605</v>
      </c>
      <c r="G343" s="4" t="s">
        <v>116</v>
      </c>
      <c r="H343" s="4" t="s">
        <v>4606</v>
      </c>
      <c r="I343" s="4" t="s">
        <v>116</v>
      </c>
      <c r="J343" s="4" t="s">
        <v>116</v>
      </c>
      <c r="K343" s="4" t="s">
        <v>116</v>
      </c>
      <c r="L343" s="4" t="s">
        <v>116</v>
      </c>
      <c r="M343" s="5" t="s">
        <v>4474</v>
      </c>
      <c r="N343" s="5" t="s">
        <v>4607</v>
      </c>
      <c r="O343" s="4" t="s">
        <v>112</v>
      </c>
      <c r="P343" s="6" t="s">
        <v>120</v>
      </c>
      <c r="Q343" s="7" t="s">
        <v>120</v>
      </c>
      <c r="R343" s="7" t="s">
        <v>120</v>
      </c>
      <c r="S343" s="9" t="s">
        <v>4608</v>
      </c>
      <c r="T343" s="31">
        <v>9782409024184</v>
      </c>
      <c r="U343" s="4" t="s">
        <v>122</v>
      </c>
      <c r="V343" s="29">
        <v>9782409024177</v>
      </c>
      <c r="W343" s="4" t="s">
        <v>123</v>
      </c>
      <c r="X343" s="4" t="s">
        <v>124</v>
      </c>
      <c r="Y343" s="4" t="s">
        <v>112</v>
      </c>
      <c r="Z343" s="29">
        <v>2020</v>
      </c>
      <c r="AA343" s="4" t="s">
        <v>125</v>
      </c>
      <c r="AB343" s="4" t="s">
        <v>149</v>
      </c>
      <c r="AC343" s="4" t="s">
        <v>127</v>
      </c>
      <c r="AD343" s="4" t="s">
        <v>128</v>
      </c>
      <c r="AE343" s="4" t="s">
        <v>129</v>
      </c>
      <c r="AF343" s="4" t="s">
        <v>130</v>
      </c>
      <c r="AG343" s="4" t="s">
        <v>131</v>
      </c>
      <c r="AH343" s="4" t="s">
        <v>132</v>
      </c>
      <c r="AI343" s="4" t="s">
        <v>133</v>
      </c>
      <c r="AJ343" s="4" t="s">
        <v>134</v>
      </c>
      <c r="AK343" s="4" t="s">
        <v>135</v>
      </c>
      <c r="AL343" s="4" t="s">
        <v>136</v>
      </c>
      <c r="AM343" s="4" t="s">
        <v>137</v>
      </c>
      <c r="AN343" s="4" t="s">
        <v>138</v>
      </c>
      <c r="AO343" s="4" t="s">
        <v>139</v>
      </c>
      <c r="AP343" s="4" t="s">
        <v>116</v>
      </c>
      <c r="AQ343" s="4" t="s">
        <v>4609</v>
      </c>
      <c r="AR343" s="4" t="s">
        <v>76</v>
      </c>
      <c r="AS343" s="4" t="s">
        <v>4610</v>
      </c>
      <c r="AT343" s="4" t="s">
        <v>926</v>
      </c>
      <c r="AU343" s="4" t="s">
        <v>4611</v>
      </c>
      <c r="AV343" s="4" t="s">
        <v>599</v>
      </c>
      <c r="AW343" s="4" t="s">
        <v>4612</v>
      </c>
      <c r="AX343" s="4" t="s">
        <v>116</v>
      </c>
      <c r="AY343" s="4" t="s">
        <v>116</v>
      </c>
      <c r="AZ343" s="4" t="s">
        <v>116</v>
      </c>
      <c r="BA343" s="4" t="s">
        <v>116</v>
      </c>
      <c r="BB343" s="4" t="s">
        <v>116</v>
      </c>
      <c r="BC343" s="4" t="s">
        <v>116</v>
      </c>
      <c r="BD343" s="4" t="s">
        <v>116</v>
      </c>
      <c r="BE343" s="4" t="s">
        <v>116</v>
      </c>
      <c r="BF343" s="4" t="s">
        <v>116</v>
      </c>
      <c r="BG343" s="4" t="s">
        <v>116</v>
      </c>
      <c r="BH343" s="4" t="s">
        <v>116</v>
      </c>
      <c r="BI343" s="4" t="s">
        <v>116</v>
      </c>
      <c r="BJ343" s="4" t="s">
        <v>116</v>
      </c>
      <c r="BK343" s="4" t="s">
        <v>116</v>
      </c>
      <c r="BL343" s="4" t="s">
        <v>116</v>
      </c>
      <c r="BM343" s="4" t="s">
        <v>116</v>
      </c>
      <c r="BN343" s="4" t="s">
        <v>116</v>
      </c>
      <c r="BO343" s="4" t="s">
        <v>116</v>
      </c>
      <c r="BP343" s="4" t="s">
        <v>116</v>
      </c>
      <c r="BQ343" s="4" t="s">
        <v>116</v>
      </c>
      <c r="BR343" s="4" t="s">
        <v>116</v>
      </c>
      <c r="BS343" s="4" t="s">
        <v>116</v>
      </c>
      <c r="BT343" s="4" t="s">
        <v>116</v>
      </c>
      <c r="BU343" s="4" t="s">
        <v>116</v>
      </c>
      <c r="BV343" s="4" t="s">
        <v>116</v>
      </c>
      <c r="BW343" s="4" t="s">
        <v>116</v>
      </c>
      <c r="BX343" s="4" t="s">
        <v>116</v>
      </c>
      <c r="BY343" s="4" t="s">
        <v>116</v>
      </c>
      <c r="BZ343" s="4" t="s">
        <v>116</v>
      </c>
      <c r="CA343" s="4" t="s">
        <v>116</v>
      </c>
    </row>
    <row r="344" spans="1:79" ht="20.100000000000001" customHeight="1" x14ac:dyDescent="0.2">
      <c r="A344" s="4" t="s">
        <v>4613</v>
      </c>
      <c r="B344" s="4" t="s">
        <v>112</v>
      </c>
      <c r="C344" s="29">
        <v>20250120</v>
      </c>
      <c r="D344" s="4" t="s">
        <v>4614</v>
      </c>
      <c r="E344" s="4" t="s">
        <v>4615</v>
      </c>
      <c r="F344" s="4" t="s">
        <v>1027</v>
      </c>
      <c r="G344" s="4" t="s">
        <v>116</v>
      </c>
      <c r="H344" s="4" t="s">
        <v>390</v>
      </c>
      <c r="I344" s="4" t="s">
        <v>116</v>
      </c>
      <c r="J344" s="4" t="s">
        <v>116</v>
      </c>
      <c r="K344" s="4" t="s">
        <v>116</v>
      </c>
      <c r="L344" s="4" t="s">
        <v>116</v>
      </c>
      <c r="M344" s="5" t="s">
        <v>4362</v>
      </c>
      <c r="N344" s="5" t="s">
        <v>3066</v>
      </c>
      <c r="O344" s="4" t="s">
        <v>112</v>
      </c>
      <c r="P344" s="6" t="s">
        <v>120</v>
      </c>
      <c r="Q344" s="7" t="s">
        <v>120</v>
      </c>
      <c r="R344" s="7" t="s">
        <v>120</v>
      </c>
      <c r="S344" s="9" t="s">
        <v>4616</v>
      </c>
      <c r="T344" s="31">
        <v>9782409022524</v>
      </c>
      <c r="U344" s="4" t="s">
        <v>122</v>
      </c>
      <c r="V344" s="29">
        <v>9782409022517</v>
      </c>
      <c r="W344" s="4" t="s">
        <v>123</v>
      </c>
      <c r="X344" s="4" t="s">
        <v>124</v>
      </c>
      <c r="Y344" s="4" t="s">
        <v>112</v>
      </c>
      <c r="Z344" s="29">
        <v>2020</v>
      </c>
      <c r="AA344" s="4" t="s">
        <v>125</v>
      </c>
      <c r="AB344" s="4" t="s">
        <v>172</v>
      </c>
      <c r="AC344" s="4" t="s">
        <v>127</v>
      </c>
      <c r="AD344" s="4" t="s">
        <v>128</v>
      </c>
      <c r="AE344" s="4" t="s">
        <v>129</v>
      </c>
      <c r="AF344" s="4" t="s">
        <v>130</v>
      </c>
      <c r="AG344" s="4" t="s">
        <v>131</v>
      </c>
      <c r="AH344" s="4" t="s">
        <v>132</v>
      </c>
      <c r="AI344" s="4" t="s">
        <v>133</v>
      </c>
      <c r="AJ344" s="4" t="s">
        <v>134</v>
      </c>
      <c r="AK344" s="4" t="s">
        <v>135</v>
      </c>
      <c r="AL344" s="4" t="s">
        <v>136</v>
      </c>
      <c r="AM344" s="4" t="s">
        <v>137</v>
      </c>
      <c r="AN344" s="4" t="s">
        <v>138</v>
      </c>
      <c r="AO344" s="4" t="s">
        <v>139</v>
      </c>
      <c r="AP344" s="4" t="s">
        <v>116</v>
      </c>
      <c r="AQ344" s="4" t="s">
        <v>4617</v>
      </c>
      <c r="AR344" s="4" t="s">
        <v>76</v>
      </c>
      <c r="AS344" s="4" t="s">
        <v>4618</v>
      </c>
      <c r="AT344" s="4" t="s">
        <v>2624</v>
      </c>
      <c r="AU344" s="4" t="s">
        <v>4619</v>
      </c>
      <c r="AV344" s="4" t="s">
        <v>4620</v>
      </c>
      <c r="AW344" s="4" t="s">
        <v>4621</v>
      </c>
      <c r="AX344" s="4" t="s">
        <v>2073</v>
      </c>
      <c r="AY344" s="4" t="s">
        <v>1752</v>
      </c>
      <c r="AZ344" s="4" t="s">
        <v>116</v>
      </c>
      <c r="BA344" s="4" t="s">
        <v>116</v>
      </c>
      <c r="BB344" s="4" t="s">
        <v>116</v>
      </c>
      <c r="BC344" s="4" t="s">
        <v>116</v>
      </c>
      <c r="BD344" s="4" t="s">
        <v>116</v>
      </c>
      <c r="BE344" s="4" t="s">
        <v>116</v>
      </c>
      <c r="BF344" s="4" t="s">
        <v>116</v>
      </c>
      <c r="BG344" s="4" t="s">
        <v>116</v>
      </c>
      <c r="BH344" s="4" t="s">
        <v>116</v>
      </c>
      <c r="BI344" s="4" t="s">
        <v>116</v>
      </c>
      <c r="BJ344" s="4" t="s">
        <v>116</v>
      </c>
      <c r="BK344" s="4" t="s">
        <v>116</v>
      </c>
      <c r="BL344" s="4" t="s">
        <v>116</v>
      </c>
      <c r="BM344" s="4" t="s">
        <v>116</v>
      </c>
      <c r="BN344" s="4" t="s">
        <v>116</v>
      </c>
      <c r="BO344" s="4" t="s">
        <v>116</v>
      </c>
      <c r="BP344" s="4" t="s">
        <v>116</v>
      </c>
      <c r="BQ344" s="4" t="s">
        <v>116</v>
      </c>
      <c r="BR344" s="4" t="s">
        <v>116</v>
      </c>
      <c r="BS344" s="4" t="s">
        <v>116</v>
      </c>
      <c r="BT344" s="4" t="s">
        <v>116</v>
      </c>
      <c r="BU344" s="4" t="s">
        <v>116</v>
      </c>
      <c r="BV344" s="4" t="s">
        <v>116</v>
      </c>
      <c r="BW344" s="4" t="s">
        <v>116</v>
      </c>
      <c r="BX344" s="4" t="s">
        <v>116</v>
      </c>
      <c r="BY344" s="4" t="s">
        <v>116</v>
      </c>
      <c r="BZ344" s="4" t="s">
        <v>116</v>
      </c>
      <c r="CA344" s="4" t="s">
        <v>116</v>
      </c>
    </row>
    <row r="345" spans="1:79" ht="20.100000000000001" customHeight="1" x14ac:dyDescent="0.2">
      <c r="A345" s="4" t="s">
        <v>4622</v>
      </c>
      <c r="B345" s="4" t="s">
        <v>112</v>
      </c>
      <c r="C345" s="29">
        <v>20250120</v>
      </c>
      <c r="D345" s="4" t="s">
        <v>4623</v>
      </c>
      <c r="E345" s="4" t="s">
        <v>4624</v>
      </c>
      <c r="F345" s="4" t="s">
        <v>1462</v>
      </c>
      <c r="G345" s="4" t="s">
        <v>116</v>
      </c>
      <c r="H345" s="4" t="s">
        <v>1463</v>
      </c>
      <c r="I345" s="4" t="s">
        <v>116</v>
      </c>
      <c r="J345" s="4" t="s">
        <v>116</v>
      </c>
      <c r="K345" s="4" t="s">
        <v>116</v>
      </c>
      <c r="L345" s="4" t="s">
        <v>116</v>
      </c>
      <c r="M345" s="5" t="s">
        <v>4388</v>
      </c>
      <c r="N345" s="5" t="s">
        <v>3650</v>
      </c>
      <c r="O345" s="4" t="s">
        <v>112</v>
      </c>
      <c r="P345" s="6" t="s">
        <v>120</v>
      </c>
      <c r="Q345" s="7" t="s">
        <v>120</v>
      </c>
      <c r="R345" s="7" t="s">
        <v>120</v>
      </c>
      <c r="S345" s="9" t="s">
        <v>4625</v>
      </c>
      <c r="T345" s="31">
        <v>9782409023118</v>
      </c>
      <c r="U345" s="4" t="s">
        <v>122</v>
      </c>
      <c r="V345" s="29">
        <v>9782409023101</v>
      </c>
      <c r="W345" s="4" t="s">
        <v>123</v>
      </c>
      <c r="X345" s="4" t="s">
        <v>124</v>
      </c>
      <c r="Y345" s="4" t="s">
        <v>112</v>
      </c>
      <c r="Z345" s="29">
        <v>2020</v>
      </c>
      <c r="AA345" s="4" t="s">
        <v>125</v>
      </c>
      <c r="AB345" s="4" t="s">
        <v>126</v>
      </c>
      <c r="AC345" s="4" t="s">
        <v>127</v>
      </c>
      <c r="AD345" s="4" t="s">
        <v>128</v>
      </c>
      <c r="AE345" s="4" t="s">
        <v>129</v>
      </c>
      <c r="AF345" s="4" t="s">
        <v>130</v>
      </c>
      <c r="AG345" s="4" t="s">
        <v>131</v>
      </c>
      <c r="AH345" s="4" t="s">
        <v>132</v>
      </c>
      <c r="AI345" s="4" t="s">
        <v>133</v>
      </c>
      <c r="AJ345" s="4" t="s">
        <v>134</v>
      </c>
      <c r="AK345" s="4" t="s">
        <v>135</v>
      </c>
      <c r="AL345" s="4" t="s">
        <v>136</v>
      </c>
      <c r="AM345" s="4" t="s">
        <v>137</v>
      </c>
      <c r="AN345" s="4" t="s">
        <v>138</v>
      </c>
      <c r="AO345" s="4" t="s">
        <v>139</v>
      </c>
      <c r="AP345" s="4" t="s">
        <v>116</v>
      </c>
      <c r="AQ345" s="4" t="s">
        <v>4626</v>
      </c>
      <c r="AR345" s="4" t="s">
        <v>76</v>
      </c>
      <c r="AS345" s="4" t="s">
        <v>4627</v>
      </c>
      <c r="AT345" s="4" t="s">
        <v>3122</v>
      </c>
      <c r="AU345" s="4" t="s">
        <v>1472</v>
      </c>
      <c r="AV345" s="4" t="s">
        <v>4628</v>
      </c>
      <c r="AW345" s="4" t="s">
        <v>4629</v>
      </c>
      <c r="AX345" s="4" t="s">
        <v>4630</v>
      </c>
      <c r="AY345" s="4" t="s">
        <v>3627</v>
      </c>
      <c r="AZ345" s="4" t="s">
        <v>4631</v>
      </c>
      <c r="BA345" s="4" t="s">
        <v>4632</v>
      </c>
      <c r="BB345" s="4" t="s">
        <v>1556</v>
      </c>
      <c r="BC345" s="4" t="s">
        <v>383</v>
      </c>
      <c r="BD345" s="4" t="s">
        <v>4633</v>
      </c>
      <c r="BE345" s="4" t="s">
        <v>116</v>
      </c>
      <c r="BF345" s="4" t="s">
        <v>116</v>
      </c>
      <c r="BG345" s="4" t="s">
        <v>116</v>
      </c>
      <c r="BH345" s="4" t="s">
        <v>116</v>
      </c>
      <c r="BI345" s="4" t="s">
        <v>116</v>
      </c>
      <c r="BJ345" s="4" t="s">
        <v>116</v>
      </c>
      <c r="BK345" s="4" t="s">
        <v>116</v>
      </c>
      <c r="BL345" s="4" t="s">
        <v>116</v>
      </c>
      <c r="BM345" s="4" t="s">
        <v>116</v>
      </c>
      <c r="BN345" s="4" t="s">
        <v>116</v>
      </c>
      <c r="BO345" s="4" t="s">
        <v>116</v>
      </c>
      <c r="BP345" s="4" t="s">
        <v>116</v>
      </c>
      <c r="BQ345" s="4" t="s">
        <v>116</v>
      </c>
      <c r="BR345" s="4" t="s">
        <v>116</v>
      </c>
      <c r="BS345" s="4" t="s">
        <v>116</v>
      </c>
      <c r="BT345" s="4" t="s">
        <v>116</v>
      </c>
      <c r="BU345" s="4" t="s">
        <v>116</v>
      </c>
      <c r="BV345" s="4" t="s">
        <v>116</v>
      </c>
      <c r="BW345" s="4" t="s">
        <v>116</v>
      </c>
      <c r="BX345" s="4" t="s">
        <v>116</v>
      </c>
      <c r="BY345" s="4" t="s">
        <v>116</v>
      </c>
      <c r="BZ345" s="4" t="s">
        <v>116</v>
      </c>
      <c r="CA345" s="4" t="s">
        <v>116</v>
      </c>
    </row>
    <row r="346" spans="1:79" ht="20.100000000000001" customHeight="1" x14ac:dyDescent="0.2">
      <c r="A346" s="4" t="s">
        <v>4634</v>
      </c>
      <c r="B346" s="4" t="s">
        <v>112</v>
      </c>
      <c r="C346" s="29">
        <v>20250120</v>
      </c>
      <c r="D346" s="4" t="s">
        <v>4635</v>
      </c>
      <c r="E346" s="4" t="s">
        <v>4636</v>
      </c>
      <c r="F346" s="4" t="s">
        <v>4637</v>
      </c>
      <c r="G346" s="4" t="s">
        <v>116</v>
      </c>
      <c r="H346" s="4" t="s">
        <v>4638</v>
      </c>
      <c r="I346" s="4" t="s">
        <v>116</v>
      </c>
      <c r="J346" s="4" t="s">
        <v>116</v>
      </c>
      <c r="K346" s="4" t="s">
        <v>116</v>
      </c>
      <c r="L346" s="4" t="s">
        <v>116</v>
      </c>
      <c r="M346" s="5" t="s">
        <v>4388</v>
      </c>
      <c r="N346" s="5" t="s">
        <v>4639</v>
      </c>
      <c r="O346" s="4" t="s">
        <v>112</v>
      </c>
      <c r="P346" s="6" t="s">
        <v>120</v>
      </c>
      <c r="Q346" s="7" t="s">
        <v>120</v>
      </c>
      <c r="R346" s="7" t="s">
        <v>120</v>
      </c>
      <c r="S346" s="9" t="s">
        <v>4640</v>
      </c>
      <c r="T346" s="31">
        <v>9782409023484</v>
      </c>
      <c r="U346" s="4" t="s">
        <v>122</v>
      </c>
      <c r="V346" s="29">
        <v>9782409023477</v>
      </c>
      <c r="W346" s="4" t="s">
        <v>123</v>
      </c>
      <c r="X346" s="4" t="s">
        <v>124</v>
      </c>
      <c r="Y346" s="4" t="s">
        <v>112</v>
      </c>
      <c r="Z346" s="29">
        <v>2020</v>
      </c>
      <c r="AA346" s="4" t="s">
        <v>125</v>
      </c>
      <c r="AB346" s="4" t="s">
        <v>292</v>
      </c>
      <c r="AC346" s="4" t="s">
        <v>127</v>
      </c>
      <c r="AD346" s="4" t="s">
        <v>128</v>
      </c>
      <c r="AE346" s="4" t="s">
        <v>129</v>
      </c>
      <c r="AF346" s="4" t="s">
        <v>130</v>
      </c>
      <c r="AG346" s="4" t="s">
        <v>131</v>
      </c>
      <c r="AH346" s="4" t="s">
        <v>132</v>
      </c>
      <c r="AI346" s="4" t="s">
        <v>133</v>
      </c>
      <c r="AJ346" s="4" t="s">
        <v>134</v>
      </c>
      <c r="AK346" s="4" t="s">
        <v>135</v>
      </c>
      <c r="AL346" s="4" t="s">
        <v>136</v>
      </c>
      <c r="AM346" s="4" t="s">
        <v>137</v>
      </c>
      <c r="AN346" s="4" t="s">
        <v>138</v>
      </c>
      <c r="AO346" s="4" t="s">
        <v>139</v>
      </c>
      <c r="AP346" s="4" t="s">
        <v>116</v>
      </c>
      <c r="AQ346" s="4" t="s">
        <v>4641</v>
      </c>
      <c r="AR346" s="4" t="s">
        <v>76</v>
      </c>
      <c r="AS346" s="4" t="s">
        <v>4642</v>
      </c>
      <c r="AT346" s="4" t="s">
        <v>4643</v>
      </c>
      <c r="AU346" s="4" t="s">
        <v>4644</v>
      </c>
      <c r="AV346" s="4" t="s">
        <v>4645</v>
      </c>
      <c r="AW346" s="4" t="s">
        <v>4646</v>
      </c>
      <c r="AX346" s="4" t="s">
        <v>4647</v>
      </c>
      <c r="AY346" s="4" t="s">
        <v>4648</v>
      </c>
      <c r="AZ346" s="4" t="s">
        <v>4649</v>
      </c>
      <c r="BA346" s="4" t="s">
        <v>4650</v>
      </c>
      <c r="BB346" s="4" t="s">
        <v>4651</v>
      </c>
      <c r="BC346" s="4" t="s">
        <v>750</v>
      </c>
      <c r="BD346" s="4" t="s">
        <v>4652</v>
      </c>
      <c r="BE346" s="4" t="s">
        <v>4653</v>
      </c>
      <c r="BF346" s="4" t="s">
        <v>4654</v>
      </c>
      <c r="BG346" s="4" t="s">
        <v>4655</v>
      </c>
      <c r="BH346" s="4" t="s">
        <v>4656</v>
      </c>
      <c r="BI346" s="4" t="s">
        <v>4657</v>
      </c>
      <c r="BJ346" s="4" t="s">
        <v>116</v>
      </c>
      <c r="BK346" s="4" t="s">
        <v>116</v>
      </c>
      <c r="BL346" s="4" t="s">
        <v>116</v>
      </c>
      <c r="BM346" s="4" t="s">
        <v>116</v>
      </c>
      <c r="BN346" s="4" t="s">
        <v>116</v>
      </c>
      <c r="BO346" s="4" t="s">
        <v>116</v>
      </c>
      <c r="BP346" s="4" t="s">
        <v>116</v>
      </c>
      <c r="BQ346" s="4" t="s">
        <v>116</v>
      </c>
      <c r="BR346" s="4" t="s">
        <v>116</v>
      </c>
      <c r="BS346" s="4" t="s">
        <v>116</v>
      </c>
      <c r="BT346" s="4" t="s">
        <v>116</v>
      </c>
      <c r="BU346" s="4" t="s">
        <v>116</v>
      </c>
      <c r="BV346" s="4" t="s">
        <v>116</v>
      </c>
      <c r="BW346" s="4" t="s">
        <v>116</v>
      </c>
      <c r="BX346" s="4" t="s">
        <v>116</v>
      </c>
      <c r="BY346" s="4" t="s">
        <v>116</v>
      </c>
      <c r="BZ346" s="4" t="s">
        <v>116</v>
      </c>
      <c r="CA346" s="4" t="s">
        <v>116</v>
      </c>
    </row>
    <row r="347" spans="1:79" ht="20.100000000000001" customHeight="1" x14ac:dyDescent="0.2">
      <c r="A347" s="4" t="s">
        <v>4658</v>
      </c>
      <c r="B347" s="4" t="s">
        <v>112</v>
      </c>
      <c r="C347" s="29">
        <v>20250120</v>
      </c>
      <c r="D347" s="4" t="s">
        <v>4659</v>
      </c>
      <c r="E347" s="4" t="s">
        <v>4660</v>
      </c>
      <c r="F347" s="4" t="s">
        <v>4661</v>
      </c>
      <c r="G347" s="4" t="s">
        <v>116</v>
      </c>
      <c r="H347" s="4" t="s">
        <v>4662</v>
      </c>
      <c r="I347" s="4" t="s">
        <v>116</v>
      </c>
      <c r="J347" s="4" t="s">
        <v>116</v>
      </c>
      <c r="K347" s="4" t="s">
        <v>116</v>
      </c>
      <c r="L347" s="4" t="s">
        <v>116</v>
      </c>
      <c r="M347" s="5" t="s">
        <v>4502</v>
      </c>
      <c r="N347" s="5" t="s">
        <v>1918</v>
      </c>
      <c r="O347" s="4" t="s">
        <v>112</v>
      </c>
      <c r="P347" s="6" t="s">
        <v>120</v>
      </c>
      <c r="Q347" s="7" t="s">
        <v>120</v>
      </c>
      <c r="R347" s="7" t="s">
        <v>120</v>
      </c>
      <c r="S347" s="9" t="s">
        <v>4663</v>
      </c>
      <c r="T347" s="31">
        <v>9782409024719</v>
      </c>
      <c r="U347" s="4" t="s">
        <v>122</v>
      </c>
      <c r="V347" s="29">
        <v>9782409024702</v>
      </c>
      <c r="W347" s="4" t="s">
        <v>123</v>
      </c>
      <c r="X347" s="4" t="s">
        <v>124</v>
      </c>
      <c r="Y347" s="4" t="s">
        <v>112</v>
      </c>
      <c r="Z347" s="29">
        <v>2020</v>
      </c>
      <c r="AA347" s="4" t="s">
        <v>125</v>
      </c>
      <c r="AB347" s="4" t="s">
        <v>222</v>
      </c>
      <c r="AC347" s="4" t="s">
        <v>127</v>
      </c>
      <c r="AD347" s="4" t="s">
        <v>128</v>
      </c>
      <c r="AE347" s="4" t="s">
        <v>129</v>
      </c>
      <c r="AF347" s="4" t="s">
        <v>130</v>
      </c>
      <c r="AG347" s="4" t="s">
        <v>131</v>
      </c>
      <c r="AH347" s="4" t="s">
        <v>132</v>
      </c>
      <c r="AI347" s="4" t="s">
        <v>133</v>
      </c>
      <c r="AJ347" s="4" t="s">
        <v>134</v>
      </c>
      <c r="AK347" s="4" t="s">
        <v>135</v>
      </c>
      <c r="AL347" s="4" t="s">
        <v>136</v>
      </c>
      <c r="AM347" s="4" t="s">
        <v>137</v>
      </c>
      <c r="AN347" s="4" t="s">
        <v>138</v>
      </c>
      <c r="AO347" s="4" t="s">
        <v>139</v>
      </c>
      <c r="AP347" s="4" t="s">
        <v>116</v>
      </c>
      <c r="AQ347" s="4" t="s">
        <v>4664</v>
      </c>
      <c r="AR347" s="4" t="s">
        <v>76</v>
      </c>
      <c r="AS347" s="4" t="s">
        <v>2172</v>
      </c>
      <c r="AT347" s="4" t="s">
        <v>4665</v>
      </c>
      <c r="AU347" s="4" t="s">
        <v>4666</v>
      </c>
      <c r="AV347" s="4" t="s">
        <v>4507</v>
      </c>
      <c r="AW347" s="4" t="s">
        <v>2174</v>
      </c>
      <c r="AX347" s="4" t="s">
        <v>4667</v>
      </c>
      <c r="AY347" s="4" t="s">
        <v>4668</v>
      </c>
      <c r="AZ347" s="4" t="s">
        <v>4669</v>
      </c>
      <c r="BA347" s="4" t="s">
        <v>116</v>
      </c>
      <c r="BB347" s="4" t="s">
        <v>116</v>
      </c>
      <c r="BC347" s="4" t="s">
        <v>116</v>
      </c>
      <c r="BD347" s="4" t="s">
        <v>116</v>
      </c>
      <c r="BE347" s="4" t="s">
        <v>116</v>
      </c>
      <c r="BF347" s="4" t="s">
        <v>116</v>
      </c>
      <c r="BG347" s="4" t="s">
        <v>116</v>
      </c>
      <c r="BH347" s="4" t="s">
        <v>116</v>
      </c>
      <c r="BI347" s="4" t="s">
        <v>116</v>
      </c>
      <c r="BJ347" s="4" t="s">
        <v>116</v>
      </c>
      <c r="BK347" s="4" t="s">
        <v>116</v>
      </c>
      <c r="BL347" s="4" t="s">
        <v>116</v>
      </c>
      <c r="BM347" s="4" t="s">
        <v>116</v>
      </c>
      <c r="BN347" s="4" t="s">
        <v>116</v>
      </c>
      <c r="BO347" s="4" t="s">
        <v>116</v>
      </c>
      <c r="BP347" s="4" t="s">
        <v>116</v>
      </c>
      <c r="BQ347" s="4" t="s">
        <v>116</v>
      </c>
      <c r="BR347" s="4" t="s">
        <v>116</v>
      </c>
      <c r="BS347" s="4" t="s">
        <v>116</v>
      </c>
      <c r="BT347" s="4" t="s">
        <v>116</v>
      </c>
      <c r="BU347" s="4" t="s">
        <v>116</v>
      </c>
      <c r="BV347" s="4" t="s">
        <v>116</v>
      </c>
      <c r="BW347" s="4" t="s">
        <v>116</v>
      </c>
      <c r="BX347" s="4" t="s">
        <v>116</v>
      </c>
      <c r="BY347" s="4" t="s">
        <v>116</v>
      </c>
      <c r="BZ347" s="4" t="s">
        <v>116</v>
      </c>
      <c r="CA347" s="4" t="s">
        <v>116</v>
      </c>
    </row>
    <row r="348" spans="1:79" ht="20.100000000000001" customHeight="1" x14ac:dyDescent="0.2">
      <c r="A348" s="4" t="s">
        <v>4670</v>
      </c>
      <c r="B348" s="4" t="s">
        <v>112</v>
      </c>
      <c r="C348" s="29">
        <v>20250120</v>
      </c>
      <c r="D348" s="4" t="s">
        <v>4671</v>
      </c>
      <c r="E348" s="4" t="s">
        <v>116</v>
      </c>
      <c r="F348" s="4" t="s">
        <v>299</v>
      </c>
      <c r="G348" s="4" t="s">
        <v>116</v>
      </c>
      <c r="H348" s="4" t="s">
        <v>300</v>
      </c>
      <c r="I348" s="4" t="s">
        <v>116</v>
      </c>
      <c r="J348" s="4" t="s">
        <v>116</v>
      </c>
      <c r="K348" s="4" t="s">
        <v>116</v>
      </c>
      <c r="L348" s="4" t="s">
        <v>116</v>
      </c>
      <c r="M348" s="5" t="s">
        <v>4329</v>
      </c>
      <c r="N348" s="5" t="s">
        <v>1787</v>
      </c>
      <c r="O348" s="4" t="s">
        <v>112</v>
      </c>
      <c r="P348" s="6" t="s">
        <v>120</v>
      </c>
      <c r="Q348" s="7" t="s">
        <v>120</v>
      </c>
      <c r="R348" s="7" t="s">
        <v>120</v>
      </c>
      <c r="S348" s="9" t="s">
        <v>4672</v>
      </c>
      <c r="T348" s="31">
        <v>9782409028052</v>
      </c>
      <c r="U348" s="4" t="s">
        <v>122</v>
      </c>
      <c r="V348" s="29">
        <v>9782409028045</v>
      </c>
      <c r="W348" s="4" t="s">
        <v>123</v>
      </c>
      <c r="X348" s="4" t="s">
        <v>124</v>
      </c>
      <c r="Y348" s="4" t="s">
        <v>112</v>
      </c>
      <c r="Z348" s="29">
        <v>2020</v>
      </c>
      <c r="AA348" s="4" t="s">
        <v>125</v>
      </c>
      <c r="AB348" s="4" t="s">
        <v>304</v>
      </c>
      <c r="AC348" s="4" t="s">
        <v>127</v>
      </c>
      <c r="AD348" s="4" t="s">
        <v>128</v>
      </c>
      <c r="AE348" s="4" t="s">
        <v>129</v>
      </c>
      <c r="AF348" s="4" t="s">
        <v>130</v>
      </c>
      <c r="AG348" s="4" t="s">
        <v>131</v>
      </c>
      <c r="AH348" s="4" t="s">
        <v>132</v>
      </c>
      <c r="AI348" s="4" t="s">
        <v>133</v>
      </c>
      <c r="AJ348" s="4" t="s">
        <v>134</v>
      </c>
      <c r="AK348" s="4" t="s">
        <v>135</v>
      </c>
      <c r="AL348" s="4" t="s">
        <v>136</v>
      </c>
      <c r="AM348" s="4" t="s">
        <v>137</v>
      </c>
      <c r="AN348" s="4" t="s">
        <v>138</v>
      </c>
      <c r="AO348" s="4" t="s">
        <v>139</v>
      </c>
      <c r="AP348" s="4" t="s">
        <v>116</v>
      </c>
      <c r="AQ348" s="4" t="s">
        <v>4673</v>
      </c>
      <c r="AR348" s="4" t="s">
        <v>76</v>
      </c>
      <c r="AS348" s="4" t="s">
        <v>306</v>
      </c>
      <c r="AT348" s="4" t="s">
        <v>307</v>
      </c>
      <c r="AU348" s="4" t="s">
        <v>308</v>
      </c>
      <c r="AV348" s="4" t="s">
        <v>309</v>
      </c>
      <c r="AW348" s="4" t="s">
        <v>310</v>
      </c>
      <c r="AX348" s="4" t="s">
        <v>311</v>
      </c>
      <c r="AY348" s="4" t="s">
        <v>312</v>
      </c>
      <c r="AZ348" s="4" t="s">
        <v>313</v>
      </c>
      <c r="BA348" s="4" t="s">
        <v>314</v>
      </c>
      <c r="BB348" s="4" t="s">
        <v>116</v>
      </c>
      <c r="BC348" s="4" t="s">
        <v>116</v>
      </c>
      <c r="BD348" s="4" t="s">
        <v>116</v>
      </c>
      <c r="BE348" s="4" t="s">
        <v>116</v>
      </c>
      <c r="BF348" s="4" t="s">
        <v>116</v>
      </c>
      <c r="BG348" s="4" t="s">
        <v>116</v>
      </c>
      <c r="BH348" s="4" t="s">
        <v>116</v>
      </c>
      <c r="BI348" s="4" t="s">
        <v>116</v>
      </c>
      <c r="BJ348" s="4" t="s">
        <v>116</v>
      </c>
      <c r="BK348" s="4" t="s">
        <v>116</v>
      </c>
      <c r="BL348" s="4" t="s">
        <v>116</v>
      </c>
      <c r="BM348" s="4" t="s">
        <v>116</v>
      </c>
      <c r="BN348" s="4" t="s">
        <v>116</v>
      </c>
      <c r="BO348" s="4" t="s">
        <v>116</v>
      </c>
      <c r="BP348" s="4" t="s">
        <v>116</v>
      </c>
      <c r="BQ348" s="4" t="s">
        <v>116</v>
      </c>
      <c r="BR348" s="4" t="s">
        <v>116</v>
      </c>
      <c r="BS348" s="4" t="s">
        <v>116</v>
      </c>
      <c r="BT348" s="4" t="s">
        <v>116</v>
      </c>
      <c r="BU348" s="4" t="s">
        <v>116</v>
      </c>
      <c r="BV348" s="4" t="s">
        <v>116</v>
      </c>
      <c r="BW348" s="4" t="s">
        <v>116</v>
      </c>
      <c r="BX348" s="4" t="s">
        <v>116</v>
      </c>
      <c r="BY348" s="4" t="s">
        <v>116</v>
      </c>
      <c r="BZ348" s="4" t="s">
        <v>116</v>
      </c>
      <c r="CA348" s="4" t="s">
        <v>116</v>
      </c>
    </row>
    <row r="349" spans="1:79" ht="20.100000000000001" customHeight="1" x14ac:dyDescent="0.2">
      <c r="A349" s="4" t="s">
        <v>4674</v>
      </c>
      <c r="B349" s="4" t="s">
        <v>112</v>
      </c>
      <c r="C349" s="29">
        <v>20250120</v>
      </c>
      <c r="D349" s="4" t="s">
        <v>4675</v>
      </c>
      <c r="E349" s="4" t="s">
        <v>4676</v>
      </c>
      <c r="F349" s="4" t="s">
        <v>1261</v>
      </c>
      <c r="G349" s="4" t="s">
        <v>116</v>
      </c>
      <c r="H349" s="4" t="s">
        <v>1262</v>
      </c>
      <c r="I349" s="4" t="s">
        <v>116</v>
      </c>
      <c r="J349" s="4" t="s">
        <v>116</v>
      </c>
      <c r="K349" s="4" t="s">
        <v>116</v>
      </c>
      <c r="L349" s="4" t="s">
        <v>116</v>
      </c>
      <c r="M349" s="5" t="s">
        <v>4445</v>
      </c>
      <c r="N349" s="5" t="s">
        <v>2897</v>
      </c>
      <c r="O349" s="4" t="s">
        <v>112</v>
      </c>
      <c r="P349" s="6" t="s">
        <v>120</v>
      </c>
      <c r="Q349" s="7" t="s">
        <v>120</v>
      </c>
      <c r="R349" s="7" t="s">
        <v>120</v>
      </c>
      <c r="S349" s="9" t="s">
        <v>4677</v>
      </c>
      <c r="T349" s="31">
        <v>9782409027079</v>
      </c>
      <c r="U349" s="4" t="s">
        <v>122</v>
      </c>
      <c r="V349" s="29">
        <v>9782409027062</v>
      </c>
      <c r="W349" s="4" t="s">
        <v>123</v>
      </c>
      <c r="X349" s="4" t="s">
        <v>124</v>
      </c>
      <c r="Y349" s="4" t="s">
        <v>112</v>
      </c>
      <c r="Z349" s="29">
        <v>2020</v>
      </c>
      <c r="AA349" s="4" t="s">
        <v>125</v>
      </c>
      <c r="AB349" s="4" t="s">
        <v>234</v>
      </c>
      <c r="AC349" s="4" t="s">
        <v>127</v>
      </c>
      <c r="AD349" s="4" t="s">
        <v>128</v>
      </c>
      <c r="AE349" s="4" t="s">
        <v>129</v>
      </c>
      <c r="AF349" s="4" t="s">
        <v>130</v>
      </c>
      <c r="AG349" s="4" t="s">
        <v>131</v>
      </c>
      <c r="AH349" s="4" t="s">
        <v>132</v>
      </c>
      <c r="AI349" s="4" t="s">
        <v>133</v>
      </c>
      <c r="AJ349" s="4" t="s">
        <v>134</v>
      </c>
      <c r="AK349" s="4" t="s">
        <v>135</v>
      </c>
      <c r="AL349" s="4" t="s">
        <v>136</v>
      </c>
      <c r="AM349" s="4" t="s">
        <v>137</v>
      </c>
      <c r="AN349" s="4" t="s">
        <v>138</v>
      </c>
      <c r="AO349" s="4" t="s">
        <v>139</v>
      </c>
      <c r="AP349" s="4" t="s">
        <v>116</v>
      </c>
      <c r="AQ349" s="4" t="s">
        <v>4678</v>
      </c>
      <c r="AR349" s="4" t="s">
        <v>76</v>
      </c>
      <c r="AS349" s="4" t="s">
        <v>4679</v>
      </c>
      <c r="AT349" s="4" t="s">
        <v>4679</v>
      </c>
      <c r="AU349" s="4" t="s">
        <v>4679</v>
      </c>
      <c r="AV349" s="4" t="s">
        <v>4680</v>
      </c>
      <c r="AW349" s="4" t="s">
        <v>4680</v>
      </c>
      <c r="AX349" s="4" t="s">
        <v>4680</v>
      </c>
      <c r="AY349" s="4" t="s">
        <v>4681</v>
      </c>
      <c r="AZ349" s="4" t="s">
        <v>4681</v>
      </c>
      <c r="BA349" s="4" t="s">
        <v>4681</v>
      </c>
      <c r="BB349" s="4" t="s">
        <v>4682</v>
      </c>
      <c r="BC349" s="4" t="s">
        <v>4682</v>
      </c>
      <c r="BD349" s="4" t="s">
        <v>4682</v>
      </c>
      <c r="BE349" s="4" t="s">
        <v>4683</v>
      </c>
      <c r="BF349" s="4" t="s">
        <v>4683</v>
      </c>
      <c r="BG349" s="4" t="s">
        <v>4683</v>
      </c>
      <c r="BH349" s="4" t="s">
        <v>4684</v>
      </c>
      <c r="BI349" s="4" t="s">
        <v>4684</v>
      </c>
      <c r="BJ349" s="4" t="s">
        <v>4684</v>
      </c>
      <c r="BK349" s="4" t="s">
        <v>4685</v>
      </c>
      <c r="BL349" s="4" t="s">
        <v>4686</v>
      </c>
      <c r="BM349" s="4" t="s">
        <v>4686</v>
      </c>
      <c r="BN349" s="4" t="s">
        <v>4687</v>
      </c>
      <c r="BO349" s="4" t="s">
        <v>4687</v>
      </c>
      <c r="BP349" s="4" t="s">
        <v>4687</v>
      </c>
      <c r="BQ349" s="4" t="s">
        <v>1276</v>
      </c>
      <c r="BR349" s="4" t="s">
        <v>116</v>
      </c>
      <c r="BS349" s="4" t="s">
        <v>116</v>
      </c>
      <c r="BT349" s="4" t="s">
        <v>116</v>
      </c>
      <c r="BU349" s="4" t="s">
        <v>116</v>
      </c>
      <c r="BV349" s="4" t="s">
        <v>116</v>
      </c>
      <c r="BW349" s="4" t="s">
        <v>116</v>
      </c>
      <c r="BX349" s="4" t="s">
        <v>116</v>
      </c>
      <c r="BY349" s="4" t="s">
        <v>116</v>
      </c>
      <c r="BZ349" s="4" t="s">
        <v>116</v>
      </c>
      <c r="CA349" s="4" t="s">
        <v>116</v>
      </c>
    </row>
    <row r="350" spans="1:79" ht="20.100000000000001" customHeight="1" x14ac:dyDescent="0.2">
      <c r="A350" s="4" t="s">
        <v>4688</v>
      </c>
      <c r="B350" s="4" t="s">
        <v>112</v>
      </c>
      <c r="C350" s="29">
        <v>20250120</v>
      </c>
      <c r="D350" s="4" t="s">
        <v>4689</v>
      </c>
      <c r="E350" s="4" t="s">
        <v>4690</v>
      </c>
      <c r="F350" s="4" t="s">
        <v>4691</v>
      </c>
      <c r="G350" s="4" t="s">
        <v>116</v>
      </c>
      <c r="H350" s="4" t="s">
        <v>4692</v>
      </c>
      <c r="I350" s="4" t="s">
        <v>116</v>
      </c>
      <c r="J350" s="4" t="s">
        <v>116</v>
      </c>
      <c r="K350" s="4" t="s">
        <v>116</v>
      </c>
      <c r="L350" s="4" t="s">
        <v>116</v>
      </c>
      <c r="M350" s="5" t="s">
        <v>4693</v>
      </c>
      <c r="N350" s="5" t="s">
        <v>1832</v>
      </c>
      <c r="O350" s="4" t="s">
        <v>112</v>
      </c>
      <c r="P350" s="6" t="s">
        <v>120</v>
      </c>
      <c r="Q350" s="7" t="s">
        <v>120</v>
      </c>
      <c r="R350" s="7" t="s">
        <v>120</v>
      </c>
      <c r="S350" s="9" t="s">
        <v>4694</v>
      </c>
      <c r="T350" s="31">
        <v>9782409026355</v>
      </c>
      <c r="U350" s="4" t="s">
        <v>122</v>
      </c>
      <c r="V350" s="29">
        <v>9782409026348</v>
      </c>
      <c r="W350" s="4" t="s">
        <v>123</v>
      </c>
      <c r="X350" s="4" t="s">
        <v>124</v>
      </c>
      <c r="Y350" s="4" t="s">
        <v>112</v>
      </c>
      <c r="Z350" s="29">
        <v>2020</v>
      </c>
      <c r="AA350" s="4" t="s">
        <v>125</v>
      </c>
      <c r="AB350" s="4" t="s">
        <v>149</v>
      </c>
      <c r="AC350" s="4" t="s">
        <v>127</v>
      </c>
      <c r="AD350" s="4" t="s">
        <v>128</v>
      </c>
      <c r="AE350" s="4" t="s">
        <v>129</v>
      </c>
      <c r="AF350" s="4" t="s">
        <v>130</v>
      </c>
      <c r="AG350" s="4" t="s">
        <v>131</v>
      </c>
      <c r="AH350" s="4" t="s">
        <v>132</v>
      </c>
      <c r="AI350" s="4" t="s">
        <v>133</v>
      </c>
      <c r="AJ350" s="4" t="s">
        <v>134</v>
      </c>
      <c r="AK350" s="4" t="s">
        <v>135</v>
      </c>
      <c r="AL350" s="4" t="s">
        <v>136</v>
      </c>
      <c r="AM350" s="4" t="s">
        <v>137</v>
      </c>
      <c r="AN350" s="4" t="s">
        <v>138</v>
      </c>
      <c r="AO350" s="4" t="s">
        <v>139</v>
      </c>
      <c r="AP350" s="4" t="s">
        <v>116</v>
      </c>
      <c r="AQ350" s="4" t="s">
        <v>4695</v>
      </c>
      <c r="AR350" s="4" t="s">
        <v>76</v>
      </c>
      <c r="AS350" s="4" t="s">
        <v>4696</v>
      </c>
      <c r="AT350" s="4" t="s">
        <v>4697</v>
      </c>
      <c r="AU350" s="4" t="s">
        <v>4274</v>
      </c>
      <c r="AV350" s="4" t="s">
        <v>4276</v>
      </c>
      <c r="AW350" s="4" t="s">
        <v>4698</v>
      </c>
      <c r="AX350" s="4" t="s">
        <v>784</v>
      </c>
      <c r="AY350" s="4" t="s">
        <v>4699</v>
      </c>
      <c r="AZ350" s="4" t="s">
        <v>4700</v>
      </c>
      <c r="BA350" s="4" t="s">
        <v>4701</v>
      </c>
      <c r="BB350" s="4" t="s">
        <v>116</v>
      </c>
      <c r="BC350" s="4" t="s">
        <v>116</v>
      </c>
      <c r="BD350" s="4" t="s">
        <v>116</v>
      </c>
      <c r="BE350" s="4" t="s">
        <v>116</v>
      </c>
      <c r="BF350" s="4" t="s">
        <v>116</v>
      </c>
      <c r="BG350" s="4" t="s">
        <v>116</v>
      </c>
      <c r="BH350" s="4" t="s">
        <v>116</v>
      </c>
      <c r="BI350" s="4" t="s">
        <v>116</v>
      </c>
      <c r="BJ350" s="4" t="s">
        <v>116</v>
      </c>
      <c r="BK350" s="4" t="s">
        <v>116</v>
      </c>
      <c r="BL350" s="4" t="s">
        <v>116</v>
      </c>
      <c r="BM350" s="4" t="s">
        <v>116</v>
      </c>
      <c r="BN350" s="4" t="s">
        <v>116</v>
      </c>
      <c r="BO350" s="4" t="s">
        <v>116</v>
      </c>
      <c r="BP350" s="4" t="s">
        <v>116</v>
      </c>
      <c r="BQ350" s="4" t="s">
        <v>116</v>
      </c>
      <c r="BR350" s="4" t="s">
        <v>116</v>
      </c>
      <c r="BS350" s="4" t="s">
        <v>116</v>
      </c>
      <c r="BT350" s="4" t="s">
        <v>116</v>
      </c>
      <c r="BU350" s="4" t="s">
        <v>116</v>
      </c>
      <c r="BV350" s="4" t="s">
        <v>116</v>
      </c>
      <c r="BW350" s="4" t="s">
        <v>116</v>
      </c>
      <c r="BX350" s="4" t="s">
        <v>116</v>
      </c>
      <c r="BY350" s="4" t="s">
        <v>116</v>
      </c>
      <c r="BZ350" s="4" t="s">
        <v>116</v>
      </c>
      <c r="CA350" s="4" t="s">
        <v>116</v>
      </c>
    </row>
    <row r="351" spans="1:79" ht="20.100000000000001" customHeight="1" x14ac:dyDescent="0.2">
      <c r="A351" s="4" t="s">
        <v>4702</v>
      </c>
      <c r="B351" s="4" t="s">
        <v>112</v>
      </c>
      <c r="C351" s="29">
        <v>20250120</v>
      </c>
      <c r="D351" s="4" t="s">
        <v>4703</v>
      </c>
      <c r="E351" s="4" t="s">
        <v>4704</v>
      </c>
      <c r="F351" s="4" t="s">
        <v>400</v>
      </c>
      <c r="G351" s="4" t="s">
        <v>116</v>
      </c>
      <c r="H351" s="4" t="s">
        <v>401</v>
      </c>
      <c r="I351" s="4" t="s">
        <v>116</v>
      </c>
      <c r="J351" s="4" t="s">
        <v>116</v>
      </c>
      <c r="K351" s="4" t="s">
        <v>116</v>
      </c>
      <c r="L351" s="4" t="s">
        <v>116</v>
      </c>
      <c r="M351" s="5" t="s">
        <v>4502</v>
      </c>
      <c r="N351" s="5" t="s">
        <v>4705</v>
      </c>
      <c r="O351" s="4" t="s">
        <v>112</v>
      </c>
      <c r="P351" s="6" t="s">
        <v>120</v>
      </c>
      <c r="Q351" s="7" t="s">
        <v>120</v>
      </c>
      <c r="R351" s="7" t="s">
        <v>120</v>
      </c>
      <c r="S351" s="9" t="s">
        <v>4706</v>
      </c>
      <c r="T351" s="31">
        <v>9782409024559</v>
      </c>
      <c r="U351" s="4" t="s">
        <v>122</v>
      </c>
      <c r="V351" s="29">
        <v>9782409024542</v>
      </c>
      <c r="W351" s="4" t="s">
        <v>123</v>
      </c>
      <c r="X351" s="4" t="s">
        <v>124</v>
      </c>
      <c r="Y351" s="4" t="s">
        <v>112</v>
      </c>
      <c r="Z351" s="29">
        <v>2020</v>
      </c>
      <c r="AA351" s="4" t="s">
        <v>125</v>
      </c>
      <c r="AB351" s="4" t="s">
        <v>126</v>
      </c>
      <c r="AC351" s="4" t="s">
        <v>127</v>
      </c>
      <c r="AD351" s="4" t="s">
        <v>128</v>
      </c>
      <c r="AE351" s="4" t="s">
        <v>129</v>
      </c>
      <c r="AF351" s="4" t="s">
        <v>130</v>
      </c>
      <c r="AG351" s="4" t="s">
        <v>131</v>
      </c>
      <c r="AH351" s="4" t="s">
        <v>132</v>
      </c>
      <c r="AI351" s="4" t="s">
        <v>133</v>
      </c>
      <c r="AJ351" s="4" t="s">
        <v>134</v>
      </c>
      <c r="AK351" s="4" t="s">
        <v>135</v>
      </c>
      <c r="AL351" s="4" t="s">
        <v>136</v>
      </c>
      <c r="AM351" s="4" t="s">
        <v>137</v>
      </c>
      <c r="AN351" s="4" t="s">
        <v>138</v>
      </c>
      <c r="AO351" s="4" t="s">
        <v>139</v>
      </c>
      <c r="AP351" s="4" t="s">
        <v>116</v>
      </c>
      <c r="AQ351" s="4" t="s">
        <v>4707</v>
      </c>
      <c r="AR351" s="4" t="s">
        <v>76</v>
      </c>
      <c r="AS351" s="4" t="s">
        <v>4708</v>
      </c>
      <c r="AT351" s="4" t="s">
        <v>4709</v>
      </c>
      <c r="AU351" s="4" t="s">
        <v>116</v>
      </c>
      <c r="AV351" s="4" t="s">
        <v>116</v>
      </c>
      <c r="AW351" s="4" t="s">
        <v>116</v>
      </c>
      <c r="AX351" s="4" t="s">
        <v>116</v>
      </c>
      <c r="AY351" s="4" t="s">
        <v>116</v>
      </c>
      <c r="AZ351" s="4" t="s">
        <v>116</v>
      </c>
      <c r="BA351" s="4" t="s">
        <v>116</v>
      </c>
      <c r="BB351" s="4" t="s">
        <v>116</v>
      </c>
      <c r="BC351" s="4" t="s">
        <v>116</v>
      </c>
      <c r="BD351" s="4" t="s">
        <v>116</v>
      </c>
      <c r="BE351" s="4" t="s">
        <v>116</v>
      </c>
      <c r="BF351" s="4" t="s">
        <v>116</v>
      </c>
      <c r="BG351" s="4" t="s">
        <v>116</v>
      </c>
      <c r="BH351" s="4" t="s">
        <v>116</v>
      </c>
      <c r="BI351" s="4" t="s">
        <v>116</v>
      </c>
      <c r="BJ351" s="4" t="s">
        <v>116</v>
      </c>
      <c r="BK351" s="4" t="s">
        <v>116</v>
      </c>
      <c r="BL351" s="4" t="s">
        <v>116</v>
      </c>
      <c r="BM351" s="4" t="s">
        <v>116</v>
      </c>
      <c r="BN351" s="4" t="s">
        <v>116</v>
      </c>
      <c r="BO351" s="4" t="s">
        <v>116</v>
      </c>
      <c r="BP351" s="4" t="s">
        <v>116</v>
      </c>
      <c r="BQ351" s="4" t="s">
        <v>116</v>
      </c>
      <c r="BR351" s="4" t="s">
        <v>116</v>
      </c>
      <c r="BS351" s="4" t="s">
        <v>116</v>
      </c>
      <c r="BT351" s="4" t="s">
        <v>116</v>
      </c>
      <c r="BU351" s="4" t="s">
        <v>116</v>
      </c>
      <c r="BV351" s="4" t="s">
        <v>116</v>
      </c>
      <c r="BW351" s="4" t="s">
        <v>116</v>
      </c>
      <c r="BX351" s="4" t="s">
        <v>116</v>
      </c>
      <c r="BY351" s="4" t="s">
        <v>116</v>
      </c>
      <c r="BZ351" s="4" t="s">
        <v>116</v>
      </c>
      <c r="CA351" s="4" t="s">
        <v>116</v>
      </c>
    </row>
    <row r="352" spans="1:79" ht="20.100000000000001" customHeight="1" x14ac:dyDescent="0.2">
      <c r="A352" s="4" t="s">
        <v>4710</v>
      </c>
      <c r="B352" s="4" t="s">
        <v>112</v>
      </c>
      <c r="C352" s="29">
        <v>20250120</v>
      </c>
      <c r="D352" s="4" t="s">
        <v>4711</v>
      </c>
      <c r="E352" s="4" t="s">
        <v>4712</v>
      </c>
      <c r="F352" s="4" t="s">
        <v>4713</v>
      </c>
      <c r="G352" s="4" t="s">
        <v>116</v>
      </c>
      <c r="H352" s="4" t="s">
        <v>4714</v>
      </c>
      <c r="I352" s="4" t="s">
        <v>116</v>
      </c>
      <c r="J352" s="4" t="s">
        <v>116</v>
      </c>
      <c r="K352" s="4" t="s">
        <v>116</v>
      </c>
      <c r="L352" s="4" t="s">
        <v>116</v>
      </c>
      <c r="M352" s="5" t="s">
        <v>4502</v>
      </c>
      <c r="N352" s="5" t="s">
        <v>1028</v>
      </c>
      <c r="O352" s="4" t="s">
        <v>112</v>
      </c>
      <c r="P352" s="6" t="s">
        <v>120</v>
      </c>
      <c r="Q352" s="7" t="s">
        <v>120</v>
      </c>
      <c r="R352" s="7" t="s">
        <v>120</v>
      </c>
      <c r="S352" s="9" t="s">
        <v>4715</v>
      </c>
      <c r="T352" s="31">
        <v>9782409024511</v>
      </c>
      <c r="U352" s="4" t="s">
        <v>122</v>
      </c>
      <c r="V352" s="29">
        <v>9782409024504</v>
      </c>
      <c r="W352" s="4" t="s">
        <v>123</v>
      </c>
      <c r="X352" s="4" t="s">
        <v>124</v>
      </c>
      <c r="Y352" s="4" t="s">
        <v>112</v>
      </c>
      <c r="Z352" s="29">
        <v>2020</v>
      </c>
      <c r="AA352" s="4" t="s">
        <v>125</v>
      </c>
      <c r="AB352" s="4" t="s">
        <v>222</v>
      </c>
      <c r="AC352" s="4" t="s">
        <v>127</v>
      </c>
      <c r="AD352" s="4" t="s">
        <v>128</v>
      </c>
      <c r="AE352" s="4" t="s">
        <v>129</v>
      </c>
      <c r="AF352" s="4" t="s">
        <v>130</v>
      </c>
      <c r="AG352" s="4" t="s">
        <v>131</v>
      </c>
      <c r="AH352" s="4" t="s">
        <v>132</v>
      </c>
      <c r="AI352" s="4" t="s">
        <v>133</v>
      </c>
      <c r="AJ352" s="4" t="s">
        <v>134</v>
      </c>
      <c r="AK352" s="4" t="s">
        <v>135</v>
      </c>
      <c r="AL352" s="4" t="s">
        <v>136</v>
      </c>
      <c r="AM352" s="4" t="s">
        <v>137</v>
      </c>
      <c r="AN352" s="4" t="s">
        <v>138</v>
      </c>
      <c r="AO352" s="4" t="s">
        <v>139</v>
      </c>
      <c r="AP352" s="4" t="s">
        <v>116</v>
      </c>
      <c r="AQ352" s="4" t="s">
        <v>4716</v>
      </c>
      <c r="AR352" s="4" t="s">
        <v>76</v>
      </c>
      <c r="AS352" s="4" t="s">
        <v>1108</v>
      </c>
      <c r="AT352" s="4" t="s">
        <v>4717</v>
      </c>
      <c r="AU352" s="4" t="s">
        <v>1646</v>
      </c>
      <c r="AV352" s="4" t="s">
        <v>1857</v>
      </c>
      <c r="AW352" s="4" t="s">
        <v>4718</v>
      </c>
      <c r="AX352" s="4" t="s">
        <v>116</v>
      </c>
      <c r="AY352" s="4" t="s">
        <v>116</v>
      </c>
      <c r="AZ352" s="4" t="s">
        <v>116</v>
      </c>
      <c r="BA352" s="4" t="s">
        <v>116</v>
      </c>
      <c r="BB352" s="4" t="s">
        <v>116</v>
      </c>
      <c r="BC352" s="4" t="s">
        <v>116</v>
      </c>
      <c r="BD352" s="4" t="s">
        <v>116</v>
      </c>
      <c r="BE352" s="4" t="s">
        <v>116</v>
      </c>
      <c r="BF352" s="4" t="s">
        <v>116</v>
      </c>
      <c r="BG352" s="4" t="s">
        <v>116</v>
      </c>
      <c r="BH352" s="4" t="s">
        <v>116</v>
      </c>
      <c r="BI352" s="4" t="s">
        <v>116</v>
      </c>
      <c r="BJ352" s="4" t="s">
        <v>116</v>
      </c>
      <c r="BK352" s="4" t="s">
        <v>116</v>
      </c>
      <c r="BL352" s="4" t="s">
        <v>116</v>
      </c>
      <c r="BM352" s="4" t="s">
        <v>116</v>
      </c>
      <c r="BN352" s="4" t="s">
        <v>116</v>
      </c>
      <c r="BO352" s="4" t="s">
        <v>116</v>
      </c>
      <c r="BP352" s="4" t="s">
        <v>116</v>
      </c>
      <c r="BQ352" s="4" t="s">
        <v>116</v>
      </c>
      <c r="BR352" s="4" t="s">
        <v>116</v>
      </c>
      <c r="BS352" s="4" t="s">
        <v>116</v>
      </c>
      <c r="BT352" s="4" t="s">
        <v>116</v>
      </c>
      <c r="BU352" s="4" t="s">
        <v>116</v>
      </c>
      <c r="BV352" s="4" t="s">
        <v>116</v>
      </c>
      <c r="BW352" s="4" t="s">
        <v>116</v>
      </c>
      <c r="BX352" s="4" t="s">
        <v>116</v>
      </c>
      <c r="BY352" s="4" t="s">
        <v>116</v>
      </c>
      <c r="BZ352" s="4" t="s">
        <v>116</v>
      </c>
      <c r="CA352" s="4" t="s">
        <v>116</v>
      </c>
    </row>
    <row r="353" spans="1:79" ht="20.100000000000001" customHeight="1" x14ac:dyDescent="0.2">
      <c r="A353" s="4" t="s">
        <v>4719</v>
      </c>
      <c r="B353" s="4" t="s">
        <v>112</v>
      </c>
      <c r="C353" s="29">
        <v>20250120</v>
      </c>
      <c r="D353" s="4" t="s">
        <v>4720</v>
      </c>
      <c r="E353" s="4" t="s">
        <v>116</v>
      </c>
      <c r="F353" s="4" t="s">
        <v>4721</v>
      </c>
      <c r="G353" s="4" t="s">
        <v>116</v>
      </c>
      <c r="H353" s="4" t="s">
        <v>4722</v>
      </c>
      <c r="I353" s="4" t="s">
        <v>116</v>
      </c>
      <c r="J353" s="4" t="s">
        <v>116</v>
      </c>
      <c r="K353" s="4" t="s">
        <v>116</v>
      </c>
      <c r="L353" s="4" t="s">
        <v>116</v>
      </c>
      <c r="M353" s="5" t="s">
        <v>4329</v>
      </c>
      <c r="N353" s="5" t="s">
        <v>4723</v>
      </c>
      <c r="O353" s="4" t="s">
        <v>112</v>
      </c>
      <c r="P353" s="6" t="s">
        <v>120</v>
      </c>
      <c r="Q353" s="7" t="s">
        <v>120</v>
      </c>
      <c r="R353" s="7" t="s">
        <v>120</v>
      </c>
      <c r="S353" s="9" t="s">
        <v>4724</v>
      </c>
      <c r="T353" s="31">
        <v>9782409028137</v>
      </c>
      <c r="U353" s="4" t="s">
        <v>122</v>
      </c>
      <c r="V353" s="29">
        <v>9782409028120</v>
      </c>
      <c r="W353" s="4" t="s">
        <v>123</v>
      </c>
      <c r="X353" s="4" t="s">
        <v>124</v>
      </c>
      <c r="Y353" s="4" t="s">
        <v>112</v>
      </c>
      <c r="Z353" s="29">
        <v>2020</v>
      </c>
      <c r="AA353" s="4" t="s">
        <v>125</v>
      </c>
      <c r="AB353" s="4" t="s">
        <v>222</v>
      </c>
      <c r="AC353" s="4" t="s">
        <v>127</v>
      </c>
      <c r="AD353" s="4" t="s">
        <v>128</v>
      </c>
      <c r="AE353" s="4" t="s">
        <v>129</v>
      </c>
      <c r="AF353" s="4" t="s">
        <v>130</v>
      </c>
      <c r="AG353" s="4" t="s">
        <v>131</v>
      </c>
      <c r="AH353" s="4" t="s">
        <v>132</v>
      </c>
      <c r="AI353" s="4" t="s">
        <v>133</v>
      </c>
      <c r="AJ353" s="4" t="s">
        <v>134</v>
      </c>
      <c r="AK353" s="4" t="s">
        <v>135</v>
      </c>
      <c r="AL353" s="4" t="s">
        <v>136</v>
      </c>
      <c r="AM353" s="4" t="s">
        <v>137</v>
      </c>
      <c r="AN353" s="4" t="s">
        <v>138</v>
      </c>
      <c r="AO353" s="4" t="s">
        <v>139</v>
      </c>
      <c r="AP353" s="4" t="s">
        <v>116</v>
      </c>
      <c r="AQ353" s="4" t="s">
        <v>4725</v>
      </c>
      <c r="AR353" s="4" t="s">
        <v>76</v>
      </c>
      <c r="AS353" s="4" t="s">
        <v>4726</v>
      </c>
      <c r="AT353" s="4" t="s">
        <v>4727</v>
      </c>
      <c r="AU353" s="4" t="s">
        <v>496</v>
      </c>
      <c r="AV353" s="4" t="s">
        <v>4728</v>
      </c>
      <c r="AW353" s="4" t="s">
        <v>4729</v>
      </c>
      <c r="AX353" s="4" t="s">
        <v>4730</v>
      </c>
      <c r="AY353" s="4" t="s">
        <v>116</v>
      </c>
      <c r="AZ353" s="4" t="s">
        <v>116</v>
      </c>
      <c r="BA353" s="4" t="s">
        <v>116</v>
      </c>
      <c r="BB353" s="4" t="s">
        <v>116</v>
      </c>
      <c r="BC353" s="4" t="s">
        <v>116</v>
      </c>
      <c r="BD353" s="4" t="s">
        <v>116</v>
      </c>
      <c r="BE353" s="4" t="s">
        <v>116</v>
      </c>
      <c r="BF353" s="4" t="s">
        <v>116</v>
      </c>
      <c r="BG353" s="4" t="s">
        <v>116</v>
      </c>
      <c r="BH353" s="4" t="s">
        <v>116</v>
      </c>
      <c r="BI353" s="4" t="s">
        <v>116</v>
      </c>
      <c r="BJ353" s="4" t="s">
        <v>116</v>
      </c>
      <c r="BK353" s="4" t="s">
        <v>116</v>
      </c>
      <c r="BL353" s="4" t="s">
        <v>116</v>
      </c>
      <c r="BM353" s="4" t="s">
        <v>116</v>
      </c>
      <c r="BN353" s="4" t="s">
        <v>116</v>
      </c>
      <c r="BO353" s="4" t="s">
        <v>116</v>
      </c>
      <c r="BP353" s="4" t="s">
        <v>116</v>
      </c>
      <c r="BQ353" s="4" t="s">
        <v>116</v>
      </c>
      <c r="BR353" s="4" t="s">
        <v>116</v>
      </c>
      <c r="BS353" s="4" t="s">
        <v>116</v>
      </c>
      <c r="BT353" s="4" t="s">
        <v>116</v>
      </c>
      <c r="BU353" s="4" t="s">
        <v>116</v>
      </c>
      <c r="BV353" s="4" t="s">
        <v>116</v>
      </c>
      <c r="BW353" s="4" t="s">
        <v>116</v>
      </c>
      <c r="BX353" s="4" t="s">
        <v>116</v>
      </c>
      <c r="BY353" s="4" t="s">
        <v>116</v>
      </c>
      <c r="BZ353" s="4" t="s">
        <v>116</v>
      </c>
      <c r="CA353" s="4" t="s">
        <v>116</v>
      </c>
    </row>
    <row r="354" spans="1:79" ht="20.100000000000001" customHeight="1" x14ac:dyDescent="0.2">
      <c r="A354" s="4" t="s">
        <v>4731</v>
      </c>
      <c r="B354" s="4" t="s">
        <v>112</v>
      </c>
      <c r="C354" s="29">
        <v>20250120</v>
      </c>
      <c r="D354" s="4" t="s">
        <v>4732</v>
      </c>
      <c r="E354" s="4" t="s">
        <v>4733</v>
      </c>
      <c r="F354" s="4" t="s">
        <v>4734</v>
      </c>
      <c r="G354" s="4" t="s">
        <v>116</v>
      </c>
      <c r="H354" s="4" t="s">
        <v>3402</v>
      </c>
      <c r="I354" s="4" t="s">
        <v>116</v>
      </c>
      <c r="J354" s="4" t="s">
        <v>116</v>
      </c>
      <c r="K354" s="4" t="s">
        <v>116</v>
      </c>
      <c r="L354" s="4" t="s">
        <v>116</v>
      </c>
      <c r="M354" s="5" t="s">
        <v>4301</v>
      </c>
      <c r="N354" s="5" t="s">
        <v>244</v>
      </c>
      <c r="O354" s="4" t="s">
        <v>112</v>
      </c>
      <c r="P354" s="6" t="s">
        <v>120</v>
      </c>
      <c r="Q354" s="7" t="s">
        <v>120</v>
      </c>
      <c r="R354" s="7" t="s">
        <v>120</v>
      </c>
      <c r="S354" s="9" t="s">
        <v>4735</v>
      </c>
      <c r="T354" s="31">
        <v>9782409025952</v>
      </c>
      <c r="U354" s="4" t="s">
        <v>122</v>
      </c>
      <c r="V354" s="29">
        <v>9782409025945</v>
      </c>
      <c r="W354" s="4" t="s">
        <v>123</v>
      </c>
      <c r="X354" s="4" t="s">
        <v>124</v>
      </c>
      <c r="Y354" s="4" t="s">
        <v>112</v>
      </c>
      <c r="Z354" s="29">
        <v>2020</v>
      </c>
      <c r="AA354" s="4" t="s">
        <v>125</v>
      </c>
      <c r="AB354" s="4" t="s">
        <v>172</v>
      </c>
      <c r="AC354" s="4" t="s">
        <v>127</v>
      </c>
      <c r="AD354" s="4" t="s">
        <v>128</v>
      </c>
      <c r="AE354" s="4" t="s">
        <v>129</v>
      </c>
      <c r="AF354" s="4" t="s">
        <v>130</v>
      </c>
      <c r="AG354" s="4" t="s">
        <v>131</v>
      </c>
      <c r="AH354" s="4" t="s">
        <v>132</v>
      </c>
      <c r="AI354" s="4" t="s">
        <v>133</v>
      </c>
      <c r="AJ354" s="4" t="s">
        <v>134</v>
      </c>
      <c r="AK354" s="4" t="s">
        <v>135</v>
      </c>
      <c r="AL354" s="4" t="s">
        <v>136</v>
      </c>
      <c r="AM354" s="4" t="s">
        <v>137</v>
      </c>
      <c r="AN354" s="4" t="s">
        <v>138</v>
      </c>
      <c r="AO354" s="4" t="s">
        <v>139</v>
      </c>
      <c r="AP354" s="4" t="s">
        <v>116</v>
      </c>
      <c r="AQ354" s="4" t="s">
        <v>4736</v>
      </c>
      <c r="AR354" s="4" t="s">
        <v>76</v>
      </c>
      <c r="AS354" s="4" t="s">
        <v>4737</v>
      </c>
      <c r="AT354" s="4" t="s">
        <v>4738</v>
      </c>
      <c r="AU354" s="4" t="s">
        <v>4739</v>
      </c>
      <c r="AV354" s="4" t="s">
        <v>4740</v>
      </c>
      <c r="AW354" s="4" t="s">
        <v>4741</v>
      </c>
      <c r="AX354" s="4" t="s">
        <v>4742</v>
      </c>
      <c r="AY354" s="4" t="s">
        <v>4743</v>
      </c>
      <c r="AZ354" s="4" t="s">
        <v>4744</v>
      </c>
      <c r="BA354" s="4" t="s">
        <v>4745</v>
      </c>
      <c r="BB354" s="4" t="s">
        <v>2073</v>
      </c>
      <c r="BC354" s="4" t="s">
        <v>4746</v>
      </c>
      <c r="BD354" s="4" t="s">
        <v>1752</v>
      </c>
      <c r="BE354" s="4" t="s">
        <v>116</v>
      </c>
      <c r="BF354" s="4" t="s">
        <v>116</v>
      </c>
      <c r="BG354" s="4" t="s">
        <v>116</v>
      </c>
      <c r="BH354" s="4" t="s">
        <v>116</v>
      </c>
      <c r="BI354" s="4" t="s">
        <v>116</v>
      </c>
      <c r="BJ354" s="4" t="s">
        <v>116</v>
      </c>
      <c r="BK354" s="4" t="s">
        <v>116</v>
      </c>
      <c r="BL354" s="4" t="s">
        <v>116</v>
      </c>
      <c r="BM354" s="4" t="s">
        <v>116</v>
      </c>
      <c r="BN354" s="4" t="s">
        <v>116</v>
      </c>
      <c r="BO354" s="4" t="s">
        <v>116</v>
      </c>
      <c r="BP354" s="4" t="s">
        <v>116</v>
      </c>
      <c r="BQ354" s="4" t="s">
        <v>116</v>
      </c>
      <c r="BR354" s="4" t="s">
        <v>116</v>
      </c>
      <c r="BS354" s="4" t="s">
        <v>116</v>
      </c>
      <c r="BT354" s="4" t="s">
        <v>116</v>
      </c>
      <c r="BU354" s="4" t="s">
        <v>116</v>
      </c>
      <c r="BV354" s="4" t="s">
        <v>116</v>
      </c>
      <c r="BW354" s="4" t="s">
        <v>116</v>
      </c>
      <c r="BX354" s="4" t="s">
        <v>116</v>
      </c>
      <c r="BY354" s="4" t="s">
        <v>116</v>
      </c>
      <c r="BZ354" s="4" t="s">
        <v>116</v>
      </c>
      <c r="CA354" s="4" t="s">
        <v>116</v>
      </c>
    </row>
    <row r="355" spans="1:79" ht="20.100000000000001" customHeight="1" x14ac:dyDescent="0.2">
      <c r="A355" s="4" t="s">
        <v>4747</v>
      </c>
      <c r="B355" s="4" t="s">
        <v>112</v>
      </c>
      <c r="C355" s="29">
        <v>20250120</v>
      </c>
      <c r="D355" s="4" t="s">
        <v>4748</v>
      </c>
      <c r="E355" s="4" t="s">
        <v>4749</v>
      </c>
      <c r="F355" s="4" t="s">
        <v>696</v>
      </c>
      <c r="G355" s="4" t="s">
        <v>116</v>
      </c>
      <c r="H355" s="4" t="s">
        <v>697</v>
      </c>
      <c r="I355" s="4" t="s">
        <v>116</v>
      </c>
      <c r="J355" s="4" t="s">
        <v>116</v>
      </c>
      <c r="K355" s="4" t="s">
        <v>116</v>
      </c>
      <c r="L355" s="4" t="s">
        <v>116</v>
      </c>
      <c r="M355" s="5" t="s">
        <v>4329</v>
      </c>
      <c r="N355" s="5" t="s">
        <v>918</v>
      </c>
      <c r="O355" s="4" t="s">
        <v>112</v>
      </c>
      <c r="P355" s="6" t="s">
        <v>120</v>
      </c>
      <c r="Q355" s="7" t="s">
        <v>120</v>
      </c>
      <c r="R355" s="7" t="s">
        <v>120</v>
      </c>
      <c r="S355" s="9" t="s">
        <v>4750</v>
      </c>
      <c r="T355" s="31">
        <v>9782409028076</v>
      </c>
      <c r="U355" s="4" t="s">
        <v>122</v>
      </c>
      <c r="V355" s="29">
        <v>9782409028069</v>
      </c>
      <c r="W355" s="4" t="s">
        <v>123</v>
      </c>
      <c r="X355" s="4" t="s">
        <v>124</v>
      </c>
      <c r="Y355" s="4" t="s">
        <v>112</v>
      </c>
      <c r="Z355" s="29">
        <v>2020</v>
      </c>
      <c r="AA355" s="4" t="s">
        <v>125</v>
      </c>
      <c r="AB355" s="4" t="s">
        <v>234</v>
      </c>
      <c r="AC355" s="4" t="s">
        <v>127</v>
      </c>
      <c r="AD355" s="4" t="s">
        <v>128</v>
      </c>
      <c r="AE355" s="4" t="s">
        <v>129</v>
      </c>
      <c r="AF355" s="4" t="s">
        <v>130</v>
      </c>
      <c r="AG355" s="4" t="s">
        <v>131</v>
      </c>
      <c r="AH355" s="4" t="s">
        <v>132</v>
      </c>
      <c r="AI355" s="4" t="s">
        <v>133</v>
      </c>
      <c r="AJ355" s="4" t="s">
        <v>134</v>
      </c>
      <c r="AK355" s="4" t="s">
        <v>135</v>
      </c>
      <c r="AL355" s="4" t="s">
        <v>136</v>
      </c>
      <c r="AM355" s="4" t="s">
        <v>137</v>
      </c>
      <c r="AN355" s="4" t="s">
        <v>138</v>
      </c>
      <c r="AO355" s="4" t="s">
        <v>139</v>
      </c>
      <c r="AP355" s="4" t="s">
        <v>116</v>
      </c>
      <c r="AQ355" s="4" t="s">
        <v>4751</v>
      </c>
      <c r="AR355" s="4" t="s">
        <v>76</v>
      </c>
      <c r="AS355" s="4" t="s">
        <v>4752</v>
      </c>
      <c r="AT355" s="4" t="s">
        <v>4753</v>
      </c>
      <c r="AU355" s="4" t="s">
        <v>4754</v>
      </c>
      <c r="AV355" s="4" t="s">
        <v>528</v>
      </c>
      <c r="AW355" s="4" t="s">
        <v>1941</v>
      </c>
      <c r="AX355" s="4" t="s">
        <v>4755</v>
      </c>
      <c r="AY355" s="4" t="s">
        <v>4756</v>
      </c>
      <c r="AZ355" s="4" t="s">
        <v>116</v>
      </c>
      <c r="BA355" s="4" t="s">
        <v>116</v>
      </c>
      <c r="BB355" s="4" t="s">
        <v>116</v>
      </c>
      <c r="BC355" s="4" t="s">
        <v>116</v>
      </c>
      <c r="BD355" s="4" t="s">
        <v>116</v>
      </c>
      <c r="BE355" s="4" t="s">
        <v>116</v>
      </c>
      <c r="BF355" s="4" t="s">
        <v>116</v>
      </c>
      <c r="BG355" s="4" t="s">
        <v>116</v>
      </c>
      <c r="BH355" s="4" t="s">
        <v>116</v>
      </c>
      <c r="BI355" s="4" t="s">
        <v>116</v>
      </c>
      <c r="BJ355" s="4" t="s">
        <v>116</v>
      </c>
      <c r="BK355" s="4" t="s">
        <v>116</v>
      </c>
      <c r="BL355" s="4" t="s">
        <v>116</v>
      </c>
      <c r="BM355" s="4" t="s">
        <v>116</v>
      </c>
      <c r="BN355" s="4" t="s">
        <v>116</v>
      </c>
      <c r="BO355" s="4" t="s">
        <v>116</v>
      </c>
      <c r="BP355" s="4" t="s">
        <v>116</v>
      </c>
      <c r="BQ355" s="4" t="s">
        <v>116</v>
      </c>
      <c r="BR355" s="4" t="s">
        <v>116</v>
      </c>
      <c r="BS355" s="4" t="s">
        <v>116</v>
      </c>
      <c r="BT355" s="4" t="s">
        <v>116</v>
      </c>
      <c r="BU355" s="4" t="s">
        <v>116</v>
      </c>
      <c r="BV355" s="4" t="s">
        <v>116</v>
      </c>
      <c r="BW355" s="4" t="s">
        <v>116</v>
      </c>
      <c r="BX355" s="4" t="s">
        <v>116</v>
      </c>
      <c r="BY355" s="4" t="s">
        <v>116</v>
      </c>
      <c r="BZ355" s="4" t="s">
        <v>116</v>
      </c>
      <c r="CA355" s="4" t="s">
        <v>116</v>
      </c>
    </row>
    <row r="356" spans="1:79" ht="20.100000000000001" customHeight="1" x14ac:dyDescent="0.2">
      <c r="A356" s="4" t="s">
        <v>4757</v>
      </c>
      <c r="B356" s="4" t="s">
        <v>112</v>
      </c>
      <c r="C356" s="29">
        <v>20250120</v>
      </c>
      <c r="D356" s="4" t="s">
        <v>4758</v>
      </c>
      <c r="E356" s="4" t="s">
        <v>116</v>
      </c>
      <c r="F356" s="4" t="s">
        <v>4300</v>
      </c>
      <c r="G356" s="4" t="s">
        <v>116</v>
      </c>
      <c r="H356" s="4" t="s">
        <v>389</v>
      </c>
      <c r="I356" s="4" t="s">
        <v>116</v>
      </c>
      <c r="J356" s="4" t="s">
        <v>116</v>
      </c>
      <c r="K356" s="4" t="s">
        <v>116</v>
      </c>
      <c r="L356" s="4" t="s">
        <v>116</v>
      </c>
      <c r="M356" s="5" t="s">
        <v>4388</v>
      </c>
      <c r="N356" s="5" t="s">
        <v>2035</v>
      </c>
      <c r="O356" s="4" t="s">
        <v>112</v>
      </c>
      <c r="P356" s="6" t="s">
        <v>120</v>
      </c>
      <c r="Q356" s="7" t="s">
        <v>120</v>
      </c>
      <c r="R356" s="7" t="s">
        <v>120</v>
      </c>
      <c r="S356" s="9" t="s">
        <v>4759</v>
      </c>
      <c r="T356" s="31">
        <v>9782409023156</v>
      </c>
      <c r="U356" s="4" t="s">
        <v>122</v>
      </c>
      <c r="V356" s="29">
        <v>9782409023149</v>
      </c>
      <c r="W356" s="4" t="s">
        <v>123</v>
      </c>
      <c r="X356" s="4" t="s">
        <v>124</v>
      </c>
      <c r="Y356" s="4" t="s">
        <v>112</v>
      </c>
      <c r="Z356" s="29">
        <v>2020</v>
      </c>
      <c r="AA356" s="4" t="s">
        <v>125</v>
      </c>
      <c r="AB356" s="4" t="s">
        <v>393</v>
      </c>
      <c r="AC356" s="4" t="s">
        <v>127</v>
      </c>
      <c r="AD356" s="4" t="s">
        <v>128</v>
      </c>
      <c r="AE356" s="4" t="s">
        <v>129</v>
      </c>
      <c r="AF356" s="4" t="s">
        <v>130</v>
      </c>
      <c r="AG356" s="4" t="s">
        <v>131</v>
      </c>
      <c r="AH356" s="4" t="s">
        <v>132</v>
      </c>
      <c r="AI356" s="4" t="s">
        <v>133</v>
      </c>
      <c r="AJ356" s="4" t="s">
        <v>134</v>
      </c>
      <c r="AK356" s="4" t="s">
        <v>135</v>
      </c>
      <c r="AL356" s="4" t="s">
        <v>136</v>
      </c>
      <c r="AM356" s="4" t="s">
        <v>137</v>
      </c>
      <c r="AN356" s="4" t="s">
        <v>138</v>
      </c>
      <c r="AO356" s="4" t="s">
        <v>139</v>
      </c>
      <c r="AP356" s="4" t="s">
        <v>116</v>
      </c>
      <c r="AQ356" s="4" t="s">
        <v>4760</v>
      </c>
      <c r="AR356" s="4" t="s">
        <v>76</v>
      </c>
      <c r="AS356" s="4" t="s">
        <v>4477</v>
      </c>
      <c r="AT356" s="4" t="s">
        <v>1472</v>
      </c>
      <c r="AU356" s="4" t="s">
        <v>1473</v>
      </c>
      <c r="AV356" s="4" t="s">
        <v>4478</v>
      </c>
      <c r="AW356" s="4" t="s">
        <v>4761</v>
      </c>
      <c r="AX356" s="4" t="s">
        <v>1474</v>
      </c>
      <c r="AY356" s="4" t="s">
        <v>1475</v>
      </c>
      <c r="AZ356" s="4" t="s">
        <v>1476</v>
      </c>
      <c r="BA356" s="4" t="s">
        <v>1477</v>
      </c>
      <c r="BB356" s="4" t="s">
        <v>4762</v>
      </c>
      <c r="BC356" s="4" t="s">
        <v>4480</v>
      </c>
      <c r="BD356" s="4" t="s">
        <v>3025</v>
      </c>
      <c r="BE356" s="4" t="s">
        <v>3394</v>
      </c>
      <c r="BF356" s="4" t="s">
        <v>186</v>
      </c>
      <c r="BG356" s="4" t="s">
        <v>2651</v>
      </c>
      <c r="BH356" s="4" t="s">
        <v>1481</v>
      </c>
      <c r="BI356" s="4" t="s">
        <v>1752</v>
      </c>
      <c r="BJ356" s="4" t="s">
        <v>116</v>
      </c>
      <c r="BK356" s="4" t="s">
        <v>116</v>
      </c>
      <c r="BL356" s="4" t="s">
        <v>116</v>
      </c>
      <c r="BM356" s="4" t="s">
        <v>116</v>
      </c>
      <c r="BN356" s="4" t="s">
        <v>116</v>
      </c>
      <c r="BO356" s="4" t="s">
        <v>116</v>
      </c>
      <c r="BP356" s="4" t="s">
        <v>116</v>
      </c>
      <c r="BQ356" s="4" t="s">
        <v>116</v>
      </c>
      <c r="BR356" s="4" t="s">
        <v>116</v>
      </c>
      <c r="BS356" s="4" t="s">
        <v>116</v>
      </c>
      <c r="BT356" s="4" t="s">
        <v>116</v>
      </c>
      <c r="BU356" s="4" t="s">
        <v>116</v>
      </c>
      <c r="BV356" s="4" t="s">
        <v>116</v>
      </c>
      <c r="BW356" s="4" t="s">
        <v>116</v>
      </c>
      <c r="BX356" s="4" t="s">
        <v>116</v>
      </c>
      <c r="BY356" s="4" t="s">
        <v>116</v>
      </c>
      <c r="BZ356" s="4" t="s">
        <v>116</v>
      </c>
      <c r="CA356" s="4" t="s">
        <v>116</v>
      </c>
    </row>
    <row r="357" spans="1:79" ht="20.100000000000001" customHeight="1" x14ac:dyDescent="0.2">
      <c r="A357" s="4" t="s">
        <v>4763</v>
      </c>
      <c r="B357" s="4" t="s">
        <v>112</v>
      </c>
      <c r="C357" s="29">
        <v>20250120</v>
      </c>
      <c r="D357" s="4" t="s">
        <v>4764</v>
      </c>
      <c r="E357" s="4" t="s">
        <v>4765</v>
      </c>
      <c r="F357" s="4" t="s">
        <v>4766</v>
      </c>
      <c r="G357" s="4" t="s">
        <v>116</v>
      </c>
      <c r="H357" s="4" t="s">
        <v>4767</v>
      </c>
      <c r="I357" s="4" t="s">
        <v>116</v>
      </c>
      <c r="J357" s="4" t="s">
        <v>116</v>
      </c>
      <c r="K357" s="4" t="s">
        <v>116</v>
      </c>
      <c r="L357" s="4" t="s">
        <v>116</v>
      </c>
      <c r="M357" s="5" t="s">
        <v>4693</v>
      </c>
      <c r="N357" s="5" t="s">
        <v>4607</v>
      </c>
      <c r="O357" s="4" t="s">
        <v>112</v>
      </c>
      <c r="P357" s="6" t="s">
        <v>120</v>
      </c>
      <c r="Q357" s="7" t="s">
        <v>120</v>
      </c>
      <c r="R357" s="7" t="s">
        <v>120</v>
      </c>
      <c r="S357" s="9" t="s">
        <v>4768</v>
      </c>
      <c r="T357" s="31">
        <v>9782409026270</v>
      </c>
      <c r="U357" s="4" t="s">
        <v>122</v>
      </c>
      <c r="V357" s="29">
        <v>9782409026263</v>
      </c>
      <c r="W357" s="4" t="s">
        <v>123</v>
      </c>
      <c r="X357" s="4" t="s">
        <v>124</v>
      </c>
      <c r="Y357" s="4" t="s">
        <v>112</v>
      </c>
      <c r="Z357" s="29">
        <v>2020</v>
      </c>
      <c r="AA357" s="4" t="s">
        <v>125</v>
      </c>
      <c r="AB357" s="4" t="s">
        <v>149</v>
      </c>
      <c r="AC357" s="4" t="s">
        <v>127</v>
      </c>
      <c r="AD357" s="4" t="s">
        <v>128</v>
      </c>
      <c r="AE357" s="4" t="s">
        <v>129</v>
      </c>
      <c r="AF357" s="4" t="s">
        <v>130</v>
      </c>
      <c r="AG357" s="4" t="s">
        <v>131</v>
      </c>
      <c r="AH357" s="4" t="s">
        <v>132</v>
      </c>
      <c r="AI357" s="4" t="s">
        <v>133</v>
      </c>
      <c r="AJ357" s="4" t="s">
        <v>134</v>
      </c>
      <c r="AK357" s="4" t="s">
        <v>135</v>
      </c>
      <c r="AL357" s="4" t="s">
        <v>136</v>
      </c>
      <c r="AM357" s="4" t="s">
        <v>137</v>
      </c>
      <c r="AN357" s="4" t="s">
        <v>138</v>
      </c>
      <c r="AO357" s="4" t="s">
        <v>139</v>
      </c>
      <c r="AP357" s="4" t="s">
        <v>116</v>
      </c>
      <c r="AQ357" s="4" t="s">
        <v>4769</v>
      </c>
      <c r="AR357" s="4" t="s">
        <v>76</v>
      </c>
      <c r="AS357" s="4" t="s">
        <v>4770</v>
      </c>
      <c r="AT357" s="4" t="s">
        <v>4771</v>
      </c>
      <c r="AU357" s="4" t="s">
        <v>4772</v>
      </c>
      <c r="AV357" s="4" t="s">
        <v>4773</v>
      </c>
      <c r="AW357" s="4" t="s">
        <v>4774</v>
      </c>
      <c r="AX357" s="4" t="s">
        <v>3518</v>
      </c>
      <c r="AY357" s="4" t="s">
        <v>4775</v>
      </c>
      <c r="AZ357" s="4" t="s">
        <v>499</v>
      </c>
      <c r="BA357" s="4" t="s">
        <v>116</v>
      </c>
      <c r="BB357" s="4" t="s">
        <v>116</v>
      </c>
      <c r="BC357" s="4" t="s">
        <v>116</v>
      </c>
      <c r="BD357" s="4" t="s">
        <v>116</v>
      </c>
      <c r="BE357" s="4" t="s">
        <v>116</v>
      </c>
      <c r="BF357" s="4" t="s">
        <v>116</v>
      </c>
      <c r="BG357" s="4" t="s">
        <v>116</v>
      </c>
      <c r="BH357" s="4" t="s">
        <v>116</v>
      </c>
      <c r="BI357" s="4" t="s">
        <v>116</v>
      </c>
      <c r="BJ357" s="4" t="s">
        <v>116</v>
      </c>
      <c r="BK357" s="4" t="s">
        <v>116</v>
      </c>
      <c r="BL357" s="4" t="s">
        <v>116</v>
      </c>
      <c r="BM357" s="4" t="s">
        <v>116</v>
      </c>
      <c r="BN357" s="4" t="s">
        <v>116</v>
      </c>
      <c r="BO357" s="4" t="s">
        <v>116</v>
      </c>
      <c r="BP357" s="4" t="s">
        <v>116</v>
      </c>
      <c r="BQ357" s="4" t="s">
        <v>116</v>
      </c>
      <c r="BR357" s="4" t="s">
        <v>116</v>
      </c>
      <c r="BS357" s="4" t="s">
        <v>116</v>
      </c>
      <c r="BT357" s="4" t="s">
        <v>116</v>
      </c>
      <c r="BU357" s="4" t="s">
        <v>116</v>
      </c>
      <c r="BV357" s="4" t="s">
        <v>116</v>
      </c>
      <c r="BW357" s="4" t="s">
        <v>116</v>
      </c>
      <c r="BX357" s="4" t="s">
        <v>116</v>
      </c>
      <c r="BY357" s="4" t="s">
        <v>116</v>
      </c>
      <c r="BZ357" s="4" t="s">
        <v>116</v>
      </c>
      <c r="CA357" s="4" t="s">
        <v>116</v>
      </c>
    </row>
    <row r="358" spans="1:79" ht="20.100000000000001" customHeight="1" x14ac:dyDescent="0.2">
      <c r="A358" s="4" t="s">
        <v>4776</v>
      </c>
      <c r="B358" s="4" t="s">
        <v>112</v>
      </c>
      <c r="C358" s="29">
        <v>20250120</v>
      </c>
      <c r="D358" s="4" t="s">
        <v>4777</v>
      </c>
      <c r="E358" s="4" t="s">
        <v>4778</v>
      </c>
      <c r="F358" s="4" t="s">
        <v>400</v>
      </c>
      <c r="G358" s="4" t="s">
        <v>116</v>
      </c>
      <c r="H358" s="4" t="s">
        <v>401</v>
      </c>
      <c r="I358" s="4" t="s">
        <v>116</v>
      </c>
      <c r="J358" s="4" t="s">
        <v>116</v>
      </c>
      <c r="K358" s="4" t="s">
        <v>116</v>
      </c>
      <c r="L358" s="4" t="s">
        <v>116</v>
      </c>
      <c r="M358" s="5" t="s">
        <v>4693</v>
      </c>
      <c r="N358" s="5" t="s">
        <v>1437</v>
      </c>
      <c r="O358" s="4" t="s">
        <v>112</v>
      </c>
      <c r="P358" s="6" t="s">
        <v>120</v>
      </c>
      <c r="Q358" s="7" t="s">
        <v>120</v>
      </c>
      <c r="R358" s="7" t="s">
        <v>120</v>
      </c>
      <c r="S358" s="9" t="s">
        <v>4779</v>
      </c>
      <c r="T358" s="31">
        <v>9782409026409</v>
      </c>
      <c r="U358" s="4" t="s">
        <v>122</v>
      </c>
      <c r="V358" s="29">
        <v>9782409026393</v>
      </c>
      <c r="W358" s="4" t="s">
        <v>123</v>
      </c>
      <c r="X358" s="4" t="s">
        <v>124</v>
      </c>
      <c r="Y358" s="4" t="s">
        <v>112</v>
      </c>
      <c r="Z358" s="29">
        <v>2020</v>
      </c>
      <c r="AA358" s="4" t="s">
        <v>125</v>
      </c>
      <c r="AB358" s="4" t="s">
        <v>839</v>
      </c>
      <c r="AC358" s="4" t="s">
        <v>127</v>
      </c>
      <c r="AD358" s="4" t="s">
        <v>128</v>
      </c>
      <c r="AE358" s="4" t="s">
        <v>129</v>
      </c>
      <c r="AF358" s="4" t="s">
        <v>130</v>
      </c>
      <c r="AG358" s="4" t="s">
        <v>131</v>
      </c>
      <c r="AH358" s="4" t="s">
        <v>132</v>
      </c>
      <c r="AI358" s="4" t="s">
        <v>133</v>
      </c>
      <c r="AJ358" s="4" t="s">
        <v>134</v>
      </c>
      <c r="AK358" s="4" t="s">
        <v>135</v>
      </c>
      <c r="AL358" s="4" t="s">
        <v>136</v>
      </c>
      <c r="AM358" s="4" t="s">
        <v>137</v>
      </c>
      <c r="AN358" s="4" t="s">
        <v>138</v>
      </c>
      <c r="AO358" s="4" t="s">
        <v>139</v>
      </c>
      <c r="AP358" s="4" t="s">
        <v>116</v>
      </c>
      <c r="AQ358" s="4" t="s">
        <v>4780</v>
      </c>
      <c r="AR358" s="4" t="s">
        <v>76</v>
      </c>
      <c r="AS358" s="4" t="s">
        <v>1467</v>
      </c>
      <c r="AT358" s="4" t="s">
        <v>4200</v>
      </c>
      <c r="AU358" s="4" t="s">
        <v>4781</v>
      </c>
      <c r="AV358" s="4" t="s">
        <v>4782</v>
      </c>
      <c r="AW358" s="4" t="s">
        <v>4783</v>
      </c>
      <c r="AX358" s="4" t="s">
        <v>4784</v>
      </c>
      <c r="AY358" s="4" t="s">
        <v>4785</v>
      </c>
      <c r="AZ358" s="4" t="s">
        <v>4786</v>
      </c>
      <c r="BA358" s="4" t="s">
        <v>3129</v>
      </c>
      <c r="BB358" s="4" t="s">
        <v>116</v>
      </c>
      <c r="BC358" s="4" t="s">
        <v>116</v>
      </c>
      <c r="BD358" s="4" t="s">
        <v>116</v>
      </c>
      <c r="BE358" s="4" t="s">
        <v>116</v>
      </c>
      <c r="BF358" s="4" t="s">
        <v>116</v>
      </c>
      <c r="BG358" s="4" t="s">
        <v>116</v>
      </c>
      <c r="BH358" s="4" t="s">
        <v>116</v>
      </c>
      <c r="BI358" s="4" t="s">
        <v>116</v>
      </c>
      <c r="BJ358" s="4" t="s">
        <v>116</v>
      </c>
      <c r="BK358" s="4" t="s">
        <v>116</v>
      </c>
      <c r="BL358" s="4" t="s">
        <v>116</v>
      </c>
      <c r="BM358" s="4" t="s">
        <v>116</v>
      </c>
      <c r="BN358" s="4" t="s">
        <v>116</v>
      </c>
      <c r="BO358" s="4" t="s">
        <v>116</v>
      </c>
      <c r="BP358" s="4" t="s">
        <v>116</v>
      </c>
      <c r="BQ358" s="4" t="s">
        <v>116</v>
      </c>
      <c r="BR358" s="4" t="s">
        <v>116</v>
      </c>
      <c r="BS358" s="4" t="s">
        <v>116</v>
      </c>
      <c r="BT358" s="4" t="s">
        <v>116</v>
      </c>
      <c r="BU358" s="4" t="s">
        <v>116</v>
      </c>
      <c r="BV358" s="4" t="s">
        <v>116</v>
      </c>
      <c r="BW358" s="4" t="s">
        <v>116</v>
      </c>
      <c r="BX358" s="4" t="s">
        <v>116</v>
      </c>
      <c r="BY358" s="4" t="s">
        <v>116</v>
      </c>
      <c r="BZ358" s="4" t="s">
        <v>116</v>
      </c>
      <c r="CA358" s="4" t="s">
        <v>116</v>
      </c>
    </row>
    <row r="359" spans="1:79" ht="20.100000000000001" customHeight="1" x14ac:dyDescent="0.2">
      <c r="A359" s="4" t="s">
        <v>4787</v>
      </c>
      <c r="B359" s="4" t="s">
        <v>112</v>
      </c>
      <c r="C359" s="29">
        <v>20250120</v>
      </c>
      <c r="D359" s="4" t="s">
        <v>4788</v>
      </c>
      <c r="E359" s="4" t="s">
        <v>116</v>
      </c>
      <c r="F359" s="4" t="s">
        <v>4789</v>
      </c>
      <c r="G359" s="4" t="s">
        <v>116</v>
      </c>
      <c r="H359" s="4" t="s">
        <v>3726</v>
      </c>
      <c r="I359" s="4" t="s">
        <v>116</v>
      </c>
      <c r="J359" s="4" t="s">
        <v>116</v>
      </c>
      <c r="K359" s="4" t="s">
        <v>116</v>
      </c>
      <c r="L359" s="4" t="s">
        <v>116</v>
      </c>
      <c r="M359" s="5" t="s">
        <v>4351</v>
      </c>
      <c r="N359" s="5" t="s">
        <v>4790</v>
      </c>
      <c r="O359" s="4" t="s">
        <v>112</v>
      </c>
      <c r="P359" s="6" t="s">
        <v>120</v>
      </c>
      <c r="Q359" s="7" t="s">
        <v>120</v>
      </c>
      <c r="R359" s="7" t="s">
        <v>120</v>
      </c>
      <c r="S359" s="9" t="s">
        <v>4791</v>
      </c>
      <c r="T359" s="31">
        <v>9782409025204</v>
      </c>
      <c r="U359" s="4" t="s">
        <v>122</v>
      </c>
      <c r="V359" s="29">
        <v>9782409025198</v>
      </c>
      <c r="W359" s="4" t="s">
        <v>123</v>
      </c>
      <c r="X359" s="4" t="s">
        <v>124</v>
      </c>
      <c r="Y359" s="4" t="s">
        <v>112</v>
      </c>
      <c r="Z359" s="29">
        <v>2020</v>
      </c>
      <c r="AA359" s="4" t="s">
        <v>125</v>
      </c>
      <c r="AB359" s="4" t="s">
        <v>172</v>
      </c>
      <c r="AC359" s="4" t="s">
        <v>127</v>
      </c>
      <c r="AD359" s="4" t="s">
        <v>128</v>
      </c>
      <c r="AE359" s="4" t="s">
        <v>129</v>
      </c>
      <c r="AF359" s="4" t="s">
        <v>130</v>
      </c>
      <c r="AG359" s="4" t="s">
        <v>131</v>
      </c>
      <c r="AH359" s="4" t="s">
        <v>132</v>
      </c>
      <c r="AI359" s="4" t="s">
        <v>133</v>
      </c>
      <c r="AJ359" s="4" t="s">
        <v>134</v>
      </c>
      <c r="AK359" s="4" t="s">
        <v>135</v>
      </c>
      <c r="AL359" s="4" t="s">
        <v>136</v>
      </c>
      <c r="AM359" s="4" t="s">
        <v>137</v>
      </c>
      <c r="AN359" s="4" t="s">
        <v>138</v>
      </c>
      <c r="AO359" s="4" t="s">
        <v>139</v>
      </c>
      <c r="AP359" s="4" t="s">
        <v>116</v>
      </c>
      <c r="AQ359" s="4" t="s">
        <v>4792</v>
      </c>
      <c r="AR359" s="4" t="s">
        <v>76</v>
      </c>
      <c r="AS359" s="4" t="s">
        <v>4263</v>
      </c>
      <c r="AT359" s="4" t="s">
        <v>4793</v>
      </c>
      <c r="AU359" s="4" t="s">
        <v>4794</v>
      </c>
      <c r="AV359" s="4" t="s">
        <v>970</v>
      </c>
      <c r="AW359" s="4" t="s">
        <v>4795</v>
      </c>
      <c r="AX359" s="4" t="s">
        <v>4796</v>
      </c>
      <c r="AY359" s="4" t="s">
        <v>4797</v>
      </c>
      <c r="AZ359" s="4" t="s">
        <v>3124</v>
      </c>
      <c r="BA359" s="4" t="s">
        <v>1394</v>
      </c>
      <c r="BB359" s="4" t="s">
        <v>4798</v>
      </c>
      <c r="BC359" s="4" t="s">
        <v>4799</v>
      </c>
      <c r="BD359" s="4" t="s">
        <v>2761</v>
      </c>
      <c r="BE359" s="4" t="s">
        <v>4800</v>
      </c>
      <c r="BF359" s="4" t="s">
        <v>4801</v>
      </c>
      <c r="BG359" s="4" t="s">
        <v>116</v>
      </c>
      <c r="BH359" s="4" t="s">
        <v>116</v>
      </c>
      <c r="BI359" s="4" t="s">
        <v>116</v>
      </c>
      <c r="BJ359" s="4" t="s">
        <v>116</v>
      </c>
      <c r="BK359" s="4" t="s">
        <v>116</v>
      </c>
      <c r="BL359" s="4" t="s">
        <v>116</v>
      </c>
      <c r="BM359" s="4" t="s">
        <v>116</v>
      </c>
      <c r="BN359" s="4" t="s">
        <v>116</v>
      </c>
      <c r="BO359" s="4" t="s">
        <v>116</v>
      </c>
      <c r="BP359" s="4" t="s">
        <v>116</v>
      </c>
      <c r="BQ359" s="4" t="s">
        <v>116</v>
      </c>
      <c r="BR359" s="4" t="s">
        <v>116</v>
      </c>
      <c r="BS359" s="4" t="s">
        <v>116</v>
      </c>
      <c r="BT359" s="4" t="s">
        <v>116</v>
      </c>
      <c r="BU359" s="4" t="s">
        <v>116</v>
      </c>
      <c r="BV359" s="4" t="s">
        <v>116</v>
      </c>
      <c r="BW359" s="4" t="s">
        <v>116</v>
      </c>
      <c r="BX359" s="4" t="s">
        <v>116</v>
      </c>
      <c r="BY359" s="4" t="s">
        <v>116</v>
      </c>
      <c r="BZ359" s="4" t="s">
        <v>116</v>
      </c>
      <c r="CA359" s="4" t="s">
        <v>116</v>
      </c>
    </row>
    <row r="360" spans="1:79" ht="20.100000000000001" customHeight="1" x14ac:dyDescent="0.2">
      <c r="A360" s="4" t="s">
        <v>4802</v>
      </c>
      <c r="B360" s="4" t="s">
        <v>112</v>
      </c>
      <c r="C360" s="29">
        <v>20250120</v>
      </c>
      <c r="D360" s="4" t="s">
        <v>4803</v>
      </c>
      <c r="E360" s="4" t="s">
        <v>4804</v>
      </c>
      <c r="F360" s="4" t="s">
        <v>4536</v>
      </c>
      <c r="G360" s="4" t="s">
        <v>116</v>
      </c>
      <c r="H360" s="4" t="s">
        <v>4537</v>
      </c>
      <c r="I360" s="4" t="s">
        <v>116</v>
      </c>
      <c r="J360" s="4" t="s">
        <v>116</v>
      </c>
      <c r="K360" s="4" t="s">
        <v>116</v>
      </c>
      <c r="L360" s="4" t="s">
        <v>116</v>
      </c>
      <c r="M360" s="5" t="s">
        <v>4301</v>
      </c>
      <c r="N360" s="5" t="s">
        <v>718</v>
      </c>
      <c r="O360" s="4" t="s">
        <v>112</v>
      </c>
      <c r="P360" s="6" t="s">
        <v>120</v>
      </c>
      <c r="Q360" s="7" t="s">
        <v>120</v>
      </c>
      <c r="R360" s="7" t="s">
        <v>120</v>
      </c>
      <c r="S360" s="9" t="s">
        <v>4805</v>
      </c>
      <c r="T360" s="31">
        <v>9782409025815</v>
      </c>
      <c r="U360" s="4" t="s">
        <v>122</v>
      </c>
      <c r="V360" s="29">
        <v>9782409025808</v>
      </c>
      <c r="W360" s="4" t="s">
        <v>123</v>
      </c>
      <c r="X360" s="4" t="s">
        <v>124</v>
      </c>
      <c r="Y360" s="4" t="s">
        <v>112</v>
      </c>
      <c r="Z360" s="29">
        <v>2020</v>
      </c>
      <c r="AA360" s="4" t="s">
        <v>125</v>
      </c>
      <c r="AB360" s="4" t="s">
        <v>571</v>
      </c>
      <c r="AC360" s="4" t="s">
        <v>127</v>
      </c>
      <c r="AD360" s="4" t="s">
        <v>128</v>
      </c>
      <c r="AE360" s="4" t="s">
        <v>129</v>
      </c>
      <c r="AF360" s="4" t="s">
        <v>130</v>
      </c>
      <c r="AG360" s="4" t="s">
        <v>131</v>
      </c>
      <c r="AH360" s="4" t="s">
        <v>132</v>
      </c>
      <c r="AI360" s="4" t="s">
        <v>133</v>
      </c>
      <c r="AJ360" s="4" t="s">
        <v>134</v>
      </c>
      <c r="AK360" s="4" t="s">
        <v>135</v>
      </c>
      <c r="AL360" s="4" t="s">
        <v>136</v>
      </c>
      <c r="AM360" s="4" t="s">
        <v>137</v>
      </c>
      <c r="AN360" s="4" t="s">
        <v>138</v>
      </c>
      <c r="AO360" s="4" t="s">
        <v>139</v>
      </c>
      <c r="AP360" s="4" t="s">
        <v>116</v>
      </c>
      <c r="AQ360" s="4" t="s">
        <v>4806</v>
      </c>
      <c r="AR360" s="4" t="s">
        <v>76</v>
      </c>
      <c r="AS360" s="4" t="s">
        <v>4807</v>
      </c>
      <c r="AT360" s="4" t="s">
        <v>4808</v>
      </c>
      <c r="AU360" s="4" t="s">
        <v>4809</v>
      </c>
      <c r="AV360" s="4" t="s">
        <v>2231</v>
      </c>
      <c r="AW360" s="4" t="s">
        <v>4810</v>
      </c>
      <c r="AX360" s="4" t="s">
        <v>4811</v>
      </c>
      <c r="AY360" s="4" t="s">
        <v>4812</v>
      </c>
      <c r="AZ360" s="4" t="s">
        <v>4813</v>
      </c>
      <c r="BA360" s="4" t="s">
        <v>4814</v>
      </c>
      <c r="BB360" s="4" t="s">
        <v>116</v>
      </c>
      <c r="BC360" s="4" t="s">
        <v>116</v>
      </c>
      <c r="BD360" s="4" t="s">
        <v>116</v>
      </c>
      <c r="BE360" s="4" t="s">
        <v>116</v>
      </c>
      <c r="BF360" s="4" t="s">
        <v>116</v>
      </c>
      <c r="BG360" s="4" t="s">
        <v>116</v>
      </c>
      <c r="BH360" s="4" t="s">
        <v>116</v>
      </c>
      <c r="BI360" s="4" t="s">
        <v>116</v>
      </c>
      <c r="BJ360" s="4" t="s">
        <v>116</v>
      </c>
      <c r="BK360" s="4" t="s">
        <v>116</v>
      </c>
      <c r="BL360" s="4" t="s">
        <v>116</v>
      </c>
      <c r="BM360" s="4" t="s">
        <v>116</v>
      </c>
      <c r="BN360" s="4" t="s">
        <v>116</v>
      </c>
      <c r="BO360" s="4" t="s">
        <v>116</v>
      </c>
      <c r="BP360" s="4" t="s">
        <v>116</v>
      </c>
      <c r="BQ360" s="4" t="s">
        <v>116</v>
      </c>
      <c r="BR360" s="4" t="s">
        <v>116</v>
      </c>
      <c r="BS360" s="4" t="s">
        <v>116</v>
      </c>
      <c r="BT360" s="4" t="s">
        <v>116</v>
      </c>
      <c r="BU360" s="4" t="s">
        <v>116</v>
      </c>
      <c r="BV360" s="4" t="s">
        <v>116</v>
      </c>
      <c r="BW360" s="4" t="s">
        <v>116</v>
      </c>
      <c r="BX360" s="4" t="s">
        <v>116</v>
      </c>
      <c r="BY360" s="4" t="s">
        <v>116</v>
      </c>
      <c r="BZ360" s="4" t="s">
        <v>116</v>
      </c>
      <c r="CA360" s="4" t="s">
        <v>116</v>
      </c>
    </row>
    <row r="361" spans="1:79" ht="20.100000000000001" customHeight="1" x14ac:dyDescent="0.2">
      <c r="A361" s="4" t="s">
        <v>4815</v>
      </c>
      <c r="B361" s="4" t="s">
        <v>112</v>
      </c>
      <c r="C361" s="29">
        <v>20250120</v>
      </c>
      <c r="D361" s="4" t="s">
        <v>4816</v>
      </c>
      <c r="E361" s="4" t="s">
        <v>4817</v>
      </c>
      <c r="F361" s="4" t="s">
        <v>814</v>
      </c>
      <c r="G361" s="4" t="s">
        <v>116</v>
      </c>
      <c r="H361" s="4" t="s">
        <v>815</v>
      </c>
      <c r="I361" s="4" t="s">
        <v>116</v>
      </c>
      <c r="J361" s="4" t="s">
        <v>116</v>
      </c>
      <c r="K361" s="4" t="s">
        <v>116</v>
      </c>
      <c r="L361" s="4" t="s">
        <v>116</v>
      </c>
      <c r="M361" s="5" t="s">
        <v>4282</v>
      </c>
      <c r="N361" s="5" t="s">
        <v>2441</v>
      </c>
      <c r="O361" s="4" t="s">
        <v>112</v>
      </c>
      <c r="P361" s="6" t="s">
        <v>120</v>
      </c>
      <c r="Q361" s="7" t="s">
        <v>120</v>
      </c>
      <c r="R361" s="7" t="s">
        <v>120</v>
      </c>
      <c r="S361" s="9" t="s">
        <v>4818</v>
      </c>
      <c r="T361" s="31">
        <v>9782409026812</v>
      </c>
      <c r="U361" s="4" t="s">
        <v>122</v>
      </c>
      <c r="V361" s="29">
        <v>9782409026805</v>
      </c>
      <c r="W361" s="4" t="s">
        <v>123</v>
      </c>
      <c r="X361" s="4" t="s">
        <v>124</v>
      </c>
      <c r="Y361" s="4" t="s">
        <v>112</v>
      </c>
      <c r="Z361" s="29">
        <v>2020</v>
      </c>
      <c r="AA361" s="4" t="s">
        <v>125</v>
      </c>
      <c r="AB361" s="4" t="s">
        <v>571</v>
      </c>
      <c r="AC361" s="4" t="s">
        <v>127</v>
      </c>
      <c r="AD361" s="4" t="s">
        <v>128</v>
      </c>
      <c r="AE361" s="4" t="s">
        <v>129</v>
      </c>
      <c r="AF361" s="4" t="s">
        <v>130</v>
      </c>
      <c r="AG361" s="4" t="s">
        <v>131</v>
      </c>
      <c r="AH361" s="4" t="s">
        <v>132</v>
      </c>
      <c r="AI361" s="4" t="s">
        <v>133</v>
      </c>
      <c r="AJ361" s="4" t="s">
        <v>134</v>
      </c>
      <c r="AK361" s="4" t="s">
        <v>135</v>
      </c>
      <c r="AL361" s="4" t="s">
        <v>136</v>
      </c>
      <c r="AM361" s="4" t="s">
        <v>137</v>
      </c>
      <c r="AN361" s="4" t="s">
        <v>138</v>
      </c>
      <c r="AO361" s="4" t="s">
        <v>139</v>
      </c>
      <c r="AP361" s="4" t="s">
        <v>116</v>
      </c>
      <c r="AQ361" s="4" t="s">
        <v>4819</v>
      </c>
      <c r="AR361" s="4" t="s">
        <v>76</v>
      </c>
      <c r="AS361" s="4" t="s">
        <v>294</v>
      </c>
      <c r="AT361" s="4" t="s">
        <v>1211</v>
      </c>
      <c r="AU361" s="4" t="s">
        <v>3643</v>
      </c>
      <c r="AV361" s="4" t="s">
        <v>1213</v>
      </c>
      <c r="AW361" s="4" t="s">
        <v>1214</v>
      </c>
      <c r="AX361" s="4" t="s">
        <v>4820</v>
      </c>
      <c r="AY361" s="4" t="s">
        <v>4821</v>
      </c>
      <c r="AZ361" s="4" t="s">
        <v>4822</v>
      </c>
      <c r="BA361" s="4" t="s">
        <v>4823</v>
      </c>
      <c r="BB361" s="4" t="s">
        <v>4824</v>
      </c>
      <c r="BC361" s="4" t="s">
        <v>4825</v>
      </c>
      <c r="BD361" s="4" t="s">
        <v>3645</v>
      </c>
      <c r="BE361" s="4" t="s">
        <v>116</v>
      </c>
      <c r="BF361" s="4" t="s">
        <v>116</v>
      </c>
      <c r="BG361" s="4" t="s">
        <v>116</v>
      </c>
      <c r="BH361" s="4" t="s">
        <v>116</v>
      </c>
      <c r="BI361" s="4" t="s">
        <v>116</v>
      </c>
      <c r="BJ361" s="4" t="s">
        <v>116</v>
      </c>
      <c r="BK361" s="4" t="s">
        <v>116</v>
      </c>
      <c r="BL361" s="4" t="s">
        <v>116</v>
      </c>
      <c r="BM361" s="4" t="s">
        <v>116</v>
      </c>
      <c r="BN361" s="4" t="s">
        <v>116</v>
      </c>
      <c r="BO361" s="4" t="s">
        <v>116</v>
      </c>
      <c r="BP361" s="4" t="s">
        <v>116</v>
      </c>
      <c r="BQ361" s="4" t="s">
        <v>116</v>
      </c>
      <c r="BR361" s="4" t="s">
        <v>116</v>
      </c>
      <c r="BS361" s="4" t="s">
        <v>116</v>
      </c>
      <c r="BT361" s="4" t="s">
        <v>116</v>
      </c>
      <c r="BU361" s="4" t="s">
        <v>116</v>
      </c>
      <c r="BV361" s="4" t="s">
        <v>116</v>
      </c>
      <c r="BW361" s="4" t="s">
        <v>116</v>
      </c>
      <c r="BX361" s="4" t="s">
        <v>116</v>
      </c>
      <c r="BY361" s="4" t="s">
        <v>116</v>
      </c>
      <c r="BZ361" s="4" t="s">
        <v>116</v>
      </c>
      <c r="CA361" s="4" t="s">
        <v>116</v>
      </c>
    </row>
    <row r="362" spans="1:79" ht="20.100000000000001" customHeight="1" x14ac:dyDescent="0.2">
      <c r="A362" s="4" t="s">
        <v>4826</v>
      </c>
      <c r="B362" s="4" t="s">
        <v>112</v>
      </c>
      <c r="C362" s="29">
        <v>20250120</v>
      </c>
      <c r="D362" s="4" t="s">
        <v>4827</v>
      </c>
      <c r="E362" s="4" t="s">
        <v>4828</v>
      </c>
      <c r="F362" s="4" t="s">
        <v>814</v>
      </c>
      <c r="G362" s="4" t="s">
        <v>116</v>
      </c>
      <c r="H362" s="4" t="s">
        <v>815</v>
      </c>
      <c r="I362" s="4" t="s">
        <v>116</v>
      </c>
      <c r="J362" s="4" t="s">
        <v>116</v>
      </c>
      <c r="K362" s="4" t="s">
        <v>116</v>
      </c>
      <c r="L362" s="4" t="s">
        <v>116</v>
      </c>
      <c r="M362" s="5" t="s">
        <v>4445</v>
      </c>
      <c r="N362" s="5" t="s">
        <v>1851</v>
      </c>
      <c r="O362" s="4" t="s">
        <v>112</v>
      </c>
      <c r="P362" s="6" t="s">
        <v>120</v>
      </c>
      <c r="Q362" s="7" t="s">
        <v>120</v>
      </c>
      <c r="R362" s="7" t="s">
        <v>120</v>
      </c>
      <c r="S362" s="9" t="s">
        <v>4829</v>
      </c>
      <c r="T362" s="31">
        <v>9782409027055</v>
      </c>
      <c r="U362" s="4" t="s">
        <v>122</v>
      </c>
      <c r="V362" s="29">
        <v>9782409027048</v>
      </c>
      <c r="W362" s="4" t="s">
        <v>123</v>
      </c>
      <c r="X362" s="4" t="s">
        <v>124</v>
      </c>
      <c r="Y362" s="4" t="s">
        <v>112</v>
      </c>
      <c r="Z362" s="29">
        <v>2020</v>
      </c>
      <c r="AA362" s="4" t="s">
        <v>125</v>
      </c>
      <c r="AB362" s="4" t="s">
        <v>292</v>
      </c>
      <c r="AC362" s="4" t="s">
        <v>127</v>
      </c>
      <c r="AD362" s="4" t="s">
        <v>128</v>
      </c>
      <c r="AE362" s="4" t="s">
        <v>129</v>
      </c>
      <c r="AF362" s="4" t="s">
        <v>130</v>
      </c>
      <c r="AG362" s="4" t="s">
        <v>131</v>
      </c>
      <c r="AH362" s="4" t="s">
        <v>132</v>
      </c>
      <c r="AI362" s="4" t="s">
        <v>133</v>
      </c>
      <c r="AJ362" s="4" t="s">
        <v>134</v>
      </c>
      <c r="AK362" s="4" t="s">
        <v>135</v>
      </c>
      <c r="AL362" s="4" t="s">
        <v>136</v>
      </c>
      <c r="AM362" s="4" t="s">
        <v>137</v>
      </c>
      <c r="AN362" s="4" t="s">
        <v>138</v>
      </c>
      <c r="AO362" s="4" t="s">
        <v>139</v>
      </c>
      <c r="AP362" s="4" t="s">
        <v>116</v>
      </c>
      <c r="AQ362" s="4" t="s">
        <v>4830</v>
      </c>
      <c r="AR362" s="4" t="s">
        <v>76</v>
      </c>
      <c r="AS362" s="4" t="s">
        <v>819</v>
      </c>
      <c r="AT362" s="4" t="s">
        <v>820</v>
      </c>
      <c r="AU362" s="4" t="s">
        <v>4831</v>
      </c>
      <c r="AV362" s="4" t="s">
        <v>822</v>
      </c>
      <c r="AW362" s="4" t="s">
        <v>823</v>
      </c>
      <c r="AX362" s="4" t="s">
        <v>824</v>
      </c>
      <c r="AY362" s="4" t="s">
        <v>116</v>
      </c>
      <c r="AZ362" s="4" t="s">
        <v>116</v>
      </c>
      <c r="BA362" s="4" t="s">
        <v>116</v>
      </c>
      <c r="BB362" s="4" t="s">
        <v>116</v>
      </c>
      <c r="BC362" s="4" t="s">
        <v>116</v>
      </c>
      <c r="BD362" s="4" t="s">
        <v>116</v>
      </c>
      <c r="BE362" s="4" t="s">
        <v>116</v>
      </c>
      <c r="BF362" s="4" t="s">
        <v>116</v>
      </c>
      <c r="BG362" s="4" t="s">
        <v>116</v>
      </c>
      <c r="BH362" s="4" t="s">
        <v>116</v>
      </c>
      <c r="BI362" s="4" t="s">
        <v>116</v>
      </c>
      <c r="BJ362" s="4" t="s">
        <v>116</v>
      </c>
      <c r="BK362" s="4" t="s">
        <v>116</v>
      </c>
      <c r="BL362" s="4" t="s">
        <v>116</v>
      </c>
      <c r="BM362" s="4" t="s">
        <v>116</v>
      </c>
      <c r="BN362" s="4" t="s">
        <v>116</v>
      </c>
      <c r="BO362" s="4" t="s">
        <v>116</v>
      </c>
      <c r="BP362" s="4" t="s">
        <v>116</v>
      </c>
      <c r="BQ362" s="4" t="s">
        <v>116</v>
      </c>
      <c r="BR362" s="4" t="s">
        <v>116</v>
      </c>
      <c r="BS362" s="4" t="s">
        <v>116</v>
      </c>
      <c r="BT362" s="4" t="s">
        <v>116</v>
      </c>
      <c r="BU362" s="4" t="s">
        <v>116</v>
      </c>
      <c r="BV362" s="4" t="s">
        <v>116</v>
      </c>
      <c r="BW362" s="4" t="s">
        <v>116</v>
      </c>
      <c r="BX362" s="4" t="s">
        <v>116</v>
      </c>
      <c r="BY362" s="4" t="s">
        <v>116</v>
      </c>
      <c r="BZ362" s="4" t="s">
        <v>116</v>
      </c>
      <c r="CA362" s="4" t="s">
        <v>116</v>
      </c>
    </row>
    <row r="363" spans="1:79" ht="20.100000000000001" customHeight="1" x14ac:dyDescent="0.2">
      <c r="A363" s="4" t="s">
        <v>4832</v>
      </c>
      <c r="B363" s="4" t="s">
        <v>112</v>
      </c>
      <c r="C363" s="29">
        <v>20250120</v>
      </c>
      <c r="D363" s="4" t="s">
        <v>740</v>
      </c>
      <c r="E363" s="4" t="s">
        <v>4833</v>
      </c>
      <c r="F363" s="4" t="s">
        <v>4834</v>
      </c>
      <c r="G363" s="4" t="s">
        <v>116</v>
      </c>
      <c r="H363" s="4" t="s">
        <v>743</v>
      </c>
      <c r="I363" s="4" t="s">
        <v>4835</v>
      </c>
      <c r="J363" s="4" t="s">
        <v>116</v>
      </c>
      <c r="K363" s="4" t="s">
        <v>116</v>
      </c>
      <c r="L363" s="4" t="s">
        <v>116</v>
      </c>
      <c r="M363" s="5" t="s">
        <v>4474</v>
      </c>
      <c r="N363" s="5" t="s">
        <v>1487</v>
      </c>
      <c r="O363" s="4" t="s">
        <v>112</v>
      </c>
      <c r="P363" s="6" t="s">
        <v>120</v>
      </c>
      <c r="Q363" s="7" t="s">
        <v>120</v>
      </c>
      <c r="R363" s="7" t="s">
        <v>120</v>
      </c>
      <c r="S363" s="9" t="s">
        <v>4836</v>
      </c>
      <c r="T363" s="31">
        <v>9782409024092</v>
      </c>
      <c r="U363" s="4" t="s">
        <v>122</v>
      </c>
      <c r="V363" s="29">
        <v>9782409024085</v>
      </c>
      <c r="W363" s="4" t="s">
        <v>123</v>
      </c>
      <c r="X363" s="4" t="s">
        <v>124</v>
      </c>
      <c r="Y363" s="4" t="s">
        <v>112</v>
      </c>
      <c r="Z363" s="29">
        <v>2020</v>
      </c>
      <c r="AA363" s="4" t="s">
        <v>125</v>
      </c>
      <c r="AB363" s="4" t="s">
        <v>222</v>
      </c>
      <c r="AC363" s="4" t="s">
        <v>127</v>
      </c>
      <c r="AD363" s="4" t="s">
        <v>128</v>
      </c>
      <c r="AE363" s="4" t="s">
        <v>129</v>
      </c>
      <c r="AF363" s="4" t="s">
        <v>130</v>
      </c>
      <c r="AG363" s="4" t="s">
        <v>131</v>
      </c>
      <c r="AH363" s="4" t="s">
        <v>132</v>
      </c>
      <c r="AI363" s="4" t="s">
        <v>133</v>
      </c>
      <c r="AJ363" s="4" t="s">
        <v>134</v>
      </c>
      <c r="AK363" s="4" t="s">
        <v>135</v>
      </c>
      <c r="AL363" s="4" t="s">
        <v>136</v>
      </c>
      <c r="AM363" s="4" t="s">
        <v>137</v>
      </c>
      <c r="AN363" s="4" t="s">
        <v>138</v>
      </c>
      <c r="AO363" s="4" t="s">
        <v>139</v>
      </c>
      <c r="AP363" s="4" t="s">
        <v>116</v>
      </c>
      <c r="AQ363" s="4" t="s">
        <v>4837</v>
      </c>
      <c r="AR363" s="4" t="s">
        <v>76</v>
      </c>
      <c r="AS363" s="4" t="s">
        <v>4838</v>
      </c>
      <c r="AT363" s="4" t="s">
        <v>4839</v>
      </c>
      <c r="AU363" s="4" t="s">
        <v>4840</v>
      </c>
      <c r="AV363" s="4" t="s">
        <v>750</v>
      </c>
      <c r="AW363" s="4" t="s">
        <v>2976</v>
      </c>
      <c r="AX363" s="4" t="s">
        <v>4841</v>
      </c>
      <c r="AY363" s="4" t="s">
        <v>4842</v>
      </c>
      <c r="AZ363" s="4" t="s">
        <v>4843</v>
      </c>
      <c r="BA363" s="4" t="s">
        <v>116</v>
      </c>
      <c r="BB363" s="4" t="s">
        <v>116</v>
      </c>
      <c r="BC363" s="4" t="s">
        <v>116</v>
      </c>
      <c r="BD363" s="4" t="s">
        <v>116</v>
      </c>
      <c r="BE363" s="4" t="s">
        <v>116</v>
      </c>
      <c r="BF363" s="4" t="s">
        <v>116</v>
      </c>
      <c r="BG363" s="4" t="s">
        <v>116</v>
      </c>
      <c r="BH363" s="4" t="s">
        <v>116</v>
      </c>
      <c r="BI363" s="4" t="s">
        <v>116</v>
      </c>
      <c r="BJ363" s="4" t="s">
        <v>116</v>
      </c>
      <c r="BK363" s="4" t="s">
        <v>116</v>
      </c>
      <c r="BL363" s="4" t="s">
        <v>116</v>
      </c>
      <c r="BM363" s="4" t="s">
        <v>116</v>
      </c>
      <c r="BN363" s="4" t="s">
        <v>116</v>
      </c>
      <c r="BO363" s="4" t="s">
        <v>116</v>
      </c>
      <c r="BP363" s="4" t="s">
        <v>116</v>
      </c>
      <c r="BQ363" s="4" t="s">
        <v>116</v>
      </c>
      <c r="BR363" s="4" t="s">
        <v>116</v>
      </c>
      <c r="BS363" s="4" t="s">
        <v>116</v>
      </c>
      <c r="BT363" s="4" t="s">
        <v>116</v>
      </c>
      <c r="BU363" s="4" t="s">
        <v>116</v>
      </c>
      <c r="BV363" s="4" t="s">
        <v>116</v>
      </c>
      <c r="BW363" s="4" t="s">
        <v>116</v>
      </c>
      <c r="BX363" s="4" t="s">
        <v>116</v>
      </c>
      <c r="BY363" s="4" t="s">
        <v>116</v>
      </c>
      <c r="BZ363" s="4" t="s">
        <v>116</v>
      </c>
      <c r="CA363" s="4" t="s">
        <v>116</v>
      </c>
    </row>
    <row r="364" spans="1:79" ht="20.100000000000001" customHeight="1" x14ac:dyDescent="0.2">
      <c r="A364" s="4" t="s">
        <v>4844</v>
      </c>
      <c r="B364" s="4" t="s">
        <v>112</v>
      </c>
      <c r="C364" s="29">
        <v>20250120</v>
      </c>
      <c r="D364" s="4" t="s">
        <v>4845</v>
      </c>
      <c r="E364" s="4" t="s">
        <v>2604</v>
      </c>
      <c r="F364" s="4" t="s">
        <v>400</v>
      </c>
      <c r="G364" s="4" t="s">
        <v>116</v>
      </c>
      <c r="H364" s="4" t="s">
        <v>401</v>
      </c>
      <c r="I364" s="4" t="s">
        <v>116</v>
      </c>
      <c r="J364" s="4" t="s">
        <v>116</v>
      </c>
      <c r="K364" s="4" t="s">
        <v>116</v>
      </c>
      <c r="L364" s="4" t="s">
        <v>116</v>
      </c>
      <c r="M364" s="5" t="s">
        <v>4362</v>
      </c>
      <c r="N364" s="5" t="s">
        <v>4846</v>
      </c>
      <c r="O364" s="4" t="s">
        <v>112</v>
      </c>
      <c r="P364" s="6" t="s">
        <v>120</v>
      </c>
      <c r="Q364" s="7" t="s">
        <v>120</v>
      </c>
      <c r="R364" s="7" t="s">
        <v>120</v>
      </c>
      <c r="S364" s="9" t="s">
        <v>4847</v>
      </c>
      <c r="T364" s="31">
        <v>9782409022487</v>
      </c>
      <c r="U364" s="4" t="s">
        <v>122</v>
      </c>
      <c r="V364" s="29">
        <v>9782409022470</v>
      </c>
      <c r="W364" s="4" t="s">
        <v>123</v>
      </c>
      <c r="X364" s="4" t="s">
        <v>124</v>
      </c>
      <c r="Y364" s="4" t="s">
        <v>112</v>
      </c>
      <c r="Z364" s="29">
        <v>2020</v>
      </c>
      <c r="AA364" s="4" t="s">
        <v>125</v>
      </c>
      <c r="AB364" s="4" t="s">
        <v>126</v>
      </c>
      <c r="AC364" s="4" t="s">
        <v>127</v>
      </c>
      <c r="AD364" s="4" t="s">
        <v>128</v>
      </c>
      <c r="AE364" s="4" t="s">
        <v>129</v>
      </c>
      <c r="AF364" s="4" t="s">
        <v>130</v>
      </c>
      <c r="AG364" s="4" t="s">
        <v>131</v>
      </c>
      <c r="AH364" s="4" t="s">
        <v>132</v>
      </c>
      <c r="AI364" s="4" t="s">
        <v>133</v>
      </c>
      <c r="AJ364" s="4" t="s">
        <v>134</v>
      </c>
      <c r="AK364" s="4" t="s">
        <v>135</v>
      </c>
      <c r="AL364" s="4" t="s">
        <v>136</v>
      </c>
      <c r="AM364" s="4" t="s">
        <v>137</v>
      </c>
      <c r="AN364" s="4" t="s">
        <v>138</v>
      </c>
      <c r="AO364" s="4" t="s">
        <v>139</v>
      </c>
      <c r="AP364" s="4" t="s">
        <v>116</v>
      </c>
      <c r="AQ364" s="4" t="s">
        <v>4848</v>
      </c>
      <c r="AR364" s="4" t="s">
        <v>76</v>
      </c>
      <c r="AS364" s="4" t="s">
        <v>2607</v>
      </c>
      <c r="AT364" s="4" t="s">
        <v>926</v>
      </c>
      <c r="AU364" s="4" t="s">
        <v>4849</v>
      </c>
      <c r="AV364" s="4" t="s">
        <v>2608</v>
      </c>
      <c r="AW364" s="4" t="s">
        <v>2609</v>
      </c>
      <c r="AX364" s="4" t="s">
        <v>1856</v>
      </c>
      <c r="AY364" s="4" t="s">
        <v>2452</v>
      </c>
      <c r="AZ364" s="4" t="s">
        <v>2610</v>
      </c>
      <c r="BA364" s="4" t="s">
        <v>2611</v>
      </c>
      <c r="BB364" s="4" t="s">
        <v>116</v>
      </c>
      <c r="BC364" s="4" t="s">
        <v>116</v>
      </c>
      <c r="BD364" s="4" t="s">
        <v>116</v>
      </c>
      <c r="BE364" s="4" t="s">
        <v>116</v>
      </c>
      <c r="BF364" s="4" t="s">
        <v>116</v>
      </c>
      <c r="BG364" s="4" t="s">
        <v>116</v>
      </c>
      <c r="BH364" s="4" t="s">
        <v>116</v>
      </c>
      <c r="BI364" s="4" t="s">
        <v>116</v>
      </c>
      <c r="BJ364" s="4" t="s">
        <v>116</v>
      </c>
      <c r="BK364" s="4" t="s">
        <v>116</v>
      </c>
      <c r="BL364" s="4" t="s">
        <v>116</v>
      </c>
      <c r="BM364" s="4" t="s">
        <v>116</v>
      </c>
      <c r="BN364" s="4" t="s">
        <v>116</v>
      </c>
      <c r="BO364" s="4" t="s">
        <v>116</v>
      </c>
      <c r="BP364" s="4" t="s">
        <v>116</v>
      </c>
      <c r="BQ364" s="4" t="s">
        <v>116</v>
      </c>
      <c r="BR364" s="4" t="s">
        <v>116</v>
      </c>
      <c r="BS364" s="4" t="s">
        <v>116</v>
      </c>
      <c r="BT364" s="4" t="s">
        <v>116</v>
      </c>
      <c r="BU364" s="4" t="s">
        <v>116</v>
      </c>
      <c r="BV364" s="4" t="s">
        <v>116</v>
      </c>
      <c r="BW364" s="4" t="s">
        <v>116</v>
      </c>
      <c r="BX364" s="4" t="s">
        <v>116</v>
      </c>
      <c r="BY364" s="4" t="s">
        <v>116</v>
      </c>
      <c r="BZ364" s="4" t="s">
        <v>116</v>
      </c>
      <c r="CA364" s="4" t="s">
        <v>116</v>
      </c>
    </row>
    <row r="365" spans="1:79" ht="20.100000000000001" customHeight="1" x14ac:dyDescent="0.2">
      <c r="A365" s="4" t="s">
        <v>4850</v>
      </c>
      <c r="B365" s="4" t="s">
        <v>112</v>
      </c>
      <c r="C365" s="29">
        <v>20250120</v>
      </c>
      <c r="D365" s="4" t="s">
        <v>4851</v>
      </c>
      <c r="E365" s="4" t="s">
        <v>4852</v>
      </c>
      <c r="F365" s="4" t="s">
        <v>3978</v>
      </c>
      <c r="G365" s="4" t="s">
        <v>116</v>
      </c>
      <c r="H365" s="4" t="s">
        <v>3979</v>
      </c>
      <c r="I365" s="4" t="s">
        <v>116</v>
      </c>
      <c r="J365" s="4" t="s">
        <v>116</v>
      </c>
      <c r="K365" s="4" t="s">
        <v>116</v>
      </c>
      <c r="L365" s="4" t="s">
        <v>116</v>
      </c>
      <c r="M365" s="5" t="s">
        <v>4573</v>
      </c>
      <c r="N365" s="5" t="s">
        <v>2419</v>
      </c>
      <c r="O365" s="4" t="s">
        <v>112</v>
      </c>
      <c r="P365" s="6" t="s">
        <v>120</v>
      </c>
      <c r="Q365" s="7" t="s">
        <v>120</v>
      </c>
      <c r="R365" s="7" t="s">
        <v>120</v>
      </c>
      <c r="S365" s="9" t="s">
        <v>4853</v>
      </c>
      <c r="T365" s="31">
        <v>9782409027758</v>
      </c>
      <c r="U365" s="4" t="s">
        <v>122</v>
      </c>
      <c r="V365" s="29">
        <v>9782409027741</v>
      </c>
      <c r="W365" s="4" t="s">
        <v>123</v>
      </c>
      <c r="X365" s="4" t="s">
        <v>124</v>
      </c>
      <c r="Y365" s="4" t="s">
        <v>112</v>
      </c>
      <c r="Z365" s="29">
        <v>2020</v>
      </c>
      <c r="AA365" s="4" t="s">
        <v>125</v>
      </c>
      <c r="AB365" s="4" t="s">
        <v>880</v>
      </c>
      <c r="AC365" s="4" t="s">
        <v>127</v>
      </c>
      <c r="AD365" s="4" t="s">
        <v>128</v>
      </c>
      <c r="AE365" s="4" t="s">
        <v>129</v>
      </c>
      <c r="AF365" s="4" t="s">
        <v>130</v>
      </c>
      <c r="AG365" s="4" t="s">
        <v>131</v>
      </c>
      <c r="AH365" s="4" t="s">
        <v>132</v>
      </c>
      <c r="AI365" s="4" t="s">
        <v>133</v>
      </c>
      <c r="AJ365" s="4" t="s">
        <v>134</v>
      </c>
      <c r="AK365" s="4" t="s">
        <v>135</v>
      </c>
      <c r="AL365" s="4" t="s">
        <v>136</v>
      </c>
      <c r="AM365" s="4" t="s">
        <v>137</v>
      </c>
      <c r="AN365" s="4" t="s">
        <v>138</v>
      </c>
      <c r="AO365" s="4" t="s">
        <v>139</v>
      </c>
      <c r="AP365" s="4" t="s">
        <v>116</v>
      </c>
      <c r="AQ365" s="4" t="s">
        <v>4854</v>
      </c>
      <c r="AR365" s="4" t="s">
        <v>76</v>
      </c>
      <c r="AS365" s="4" t="s">
        <v>2368</v>
      </c>
      <c r="AT365" s="4" t="s">
        <v>4855</v>
      </c>
      <c r="AU365" s="4" t="s">
        <v>4856</v>
      </c>
      <c r="AV365" s="4" t="s">
        <v>4857</v>
      </c>
      <c r="AW365" s="4" t="s">
        <v>116</v>
      </c>
      <c r="AX365" s="4" t="s">
        <v>116</v>
      </c>
      <c r="AY365" s="4" t="s">
        <v>116</v>
      </c>
      <c r="AZ365" s="4" t="s">
        <v>116</v>
      </c>
      <c r="BA365" s="4" t="s">
        <v>116</v>
      </c>
      <c r="BB365" s="4" t="s">
        <v>116</v>
      </c>
      <c r="BC365" s="4" t="s">
        <v>116</v>
      </c>
      <c r="BD365" s="4" t="s">
        <v>116</v>
      </c>
      <c r="BE365" s="4" t="s">
        <v>116</v>
      </c>
      <c r="BF365" s="4" t="s">
        <v>116</v>
      </c>
      <c r="BG365" s="4" t="s">
        <v>116</v>
      </c>
      <c r="BH365" s="4" t="s">
        <v>116</v>
      </c>
      <c r="BI365" s="4" t="s">
        <v>116</v>
      </c>
      <c r="BJ365" s="4" t="s">
        <v>116</v>
      </c>
      <c r="BK365" s="4" t="s">
        <v>116</v>
      </c>
      <c r="BL365" s="4" t="s">
        <v>116</v>
      </c>
      <c r="BM365" s="4" t="s">
        <v>116</v>
      </c>
      <c r="BN365" s="4" t="s">
        <v>116</v>
      </c>
      <c r="BO365" s="4" t="s">
        <v>116</v>
      </c>
      <c r="BP365" s="4" t="s">
        <v>116</v>
      </c>
      <c r="BQ365" s="4" t="s">
        <v>116</v>
      </c>
      <c r="BR365" s="4" t="s">
        <v>116</v>
      </c>
      <c r="BS365" s="4" t="s">
        <v>116</v>
      </c>
      <c r="BT365" s="4" t="s">
        <v>116</v>
      </c>
      <c r="BU365" s="4" t="s">
        <v>116</v>
      </c>
      <c r="BV365" s="4" t="s">
        <v>116</v>
      </c>
      <c r="BW365" s="4" t="s">
        <v>116</v>
      </c>
      <c r="BX365" s="4" t="s">
        <v>116</v>
      </c>
      <c r="BY365" s="4" t="s">
        <v>116</v>
      </c>
      <c r="BZ365" s="4" t="s">
        <v>116</v>
      </c>
      <c r="CA365" s="4" t="s">
        <v>116</v>
      </c>
    </row>
    <row r="366" spans="1:79" ht="20.100000000000001" customHeight="1" x14ac:dyDescent="0.2">
      <c r="A366" s="4" t="s">
        <v>4858</v>
      </c>
      <c r="B366" s="4" t="s">
        <v>112</v>
      </c>
      <c r="C366" s="29">
        <v>20250120</v>
      </c>
      <c r="D366" s="4" t="s">
        <v>4859</v>
      </c>
      <c r="E366" s="4" t="s">
        <v>4860</v>
      </c>
      <c r="F366" s="4" t="s">
        <v>4861</v>
      </c>
      <c r="G366" s="4" t="s">
        <v>116</v>
      </c>
      <c r="H366" s="4" t="s">
        <v>4862</v>
      </c>
      <c r="I366" s="4" t="s">
        <v>116</v>
      </c>
      <c r="J366" s="4" t="s">
        <v>116</v>
      </c>
      <c r="K366" s="4" t="s">
        <v>116</v>
      </c>
      <c r="L366" s="4" t="s">
        <v>116</v>
      </c>
      <c r="M366" s="5" t="s">
        <v>4401</v>
      </c>
      <c r="N366" s="5" t="s">
        <v>718</v>
      </c>
      <c r="O366" s="4" t="s">
        <v>112</v>
      </c>
      <c r="P366" s="6" t="s">
        <v>120</v>
      </c>
      <c r="Q366" s="7" t="s">
        <v>120</v>
      </c>
      <c r="R366" s="7" t="s">
        <v>120</v>
      </c>
      <c r="S366" s="9" t="s">
        <v>4863</v>
      </c>
      <c r="T366" s="31">
        <v>9782409025280</v>
      </c>
      <c r="U366" s="4" t="s">
        <v>122</v>
      </c>
      <c r="V366" s="29">
        <v>9782409025273</v>
      </c>
      <c r="W366" s="4" t="s">
        <v>123</v>
      </c>
      <c r="X366" s="4" t="s">
        <v>124</v>
      </c>
      <c r="Y366" s="4" t="s">
        <v>112</v>
      </c>
      <c r="Z366" s="29">
        <v>2020</v>
      </c>
      <c r="AA366" s="4" t="s">
        <v>125</v>
      </c>
      <c r="AB366" s="4" t="s">
        <v>149</v>
      </c>
      <c r="AC366" s="4" t="s">
        <v>127</v>
      </c>
      <c r="AD366" s="4" t="s">
        <v>128</v>
      </c>
      <c r="AE366" s="4" t="s">
        <v>129</v>
      </c>
      <c r="AF366" s="4" t="s">
        <v>130</v>
      </c>
      <c r="AG366" s="4" t="s">
        <v>131</v>
      </c>
      <c r="AH366" s="4" t="s">
        <v>132</v>
      </c>
      <c r="AI366" s="4" t="s">
        <v>133</v>
      </c>
      <c r="AJ366" s="4" t="s">
        <v>134</v>
      </c>
      <c r="AK366" s="4" t="s">
        <v>135</v>
      </c>
      <c r="AL366" s="4" t="s">
        <v>136</v>
      </c>
      <c r="AM366" s="4" t="s">
        <v>137</v>
      </c>
      <c r="AN366" s="4" t="s">
        <v>138</v>
      </c>
      <c r="AO366" s="4" t="s">
        <v>139</v>
      </c>
      <c r="AP366" s="4" t="s">
        <v>116</v>
      </c>
      <c r="AQ366" s="4" t="s">
        <v>4864</v>
      </c>
      <c r="AR366" s="4" t="s">
        <v>76</v>
      </c>
      <c r="AS366" s="4" t="s">
        <v>4865</v>
      </c>
      <c r="AT366" s="4" t="s">
        <v>4866</v>
      </c>
      <c r="AU366" s="4" t="s">
        <v>4508</v>
      </c>
      <c r="AV366" s="4" t="s">
        <v>945</v>
      </c>
      <c r="AW366" s="4" t="s">
        <v>116</v>
      </c>
      <c r="AX366" s="4" t="s">
        <v>116</v>
      </c>
      <c r="AY366" s="4" t="s">
        <v>116</v>
      </c>
      <c r="AZ366" s="4" t="s">
        <v>116</v>
      </c>
      <c r="BA366" s="4" t="s">
        <v>116</v>
      </c>
      <c r="BB366" s="4" t="s">
        <v>116</v>
      </c>
      <c r="BC366" s="4" t="s">
        <v>116</v>
      </c>
      <c r="BD366" s="4" t="s">
        <v>116</v>
      </c>
      <c r="BE366" s="4" t="s">
        <v>116</v>
      </c>
      <c r="BF366" s="4" t="s">
        <v>116</v>
      </c>
      <c r="BG366" s="4" t="s">
        <v>116</v>
      </c>
      <c r="BH366" s="4" t="s">
        <v>116</v>
      </c>
      <c r="BI366" s="4" t="s">
        <v>116</v>
      </c>
      <c r="BJ366" s="4" t="s">
        <v>116</v>
      </c>
      <c r="BK366" s="4" t="s">
        <v>116</v>
      </c>
      <c r="BL366" s="4" t="s">
        <v>116</v>
      </c>
      <c r="BM366" s="4" t="s">
        <v>116</v>
      </c>
      <c r="BN366" s="4" t="s">
        <v>116</v>
      </c>
      <c r="BO366" s="4" t="s">
        <v>116</v>
      </c>
      <c r="BP366" s="4" t="s">
        <v>116</v>
      </c>
      <c r="BQ366" s="4" t="s">
        <v>116</v>
      </c>
      <c r="BR366" s="4" t="s">
        <v>116</v>
      </c>
      <c r="BS366" s="4" t="s">
        <v>116</v>
      </c>
      <c r="BT366" s="4" t="s">
        <v>116</v>
      </c>
      <c r="BU366" s="4" t="s">
        <v>116</v>
      </c>
      <c r="BV366" s="4" t="s">
        <v>116</v>
      </c>
      <c r="BW366" s="4" t="s">
        <v>116</v>
      </c>
      <c r="BX366" s="4" t="s">
        <v>116</v>
      </c>
      <c r="BY366" s="4" t="s">
        <v>116</v>
      </c>
      <c r="BZ366" s="4" t="s">
        <v>116</v>
      </c>
      <c r="CA366" s="4" t="s">
        <v>116</v>
      </c>
    </row>
    <row r="367" spans="1:79" ht="20.100000000000001" customHeight="1" x14ac:dyDescent="0.2">
      <c r="A367" s="4" t="s">
        <v>4867</v>
      </c>
      <c r="B367" s="4" t="s">
        <v>112</v>
      </c>
      <c r="C367" s="29">
        <v>20250120</v>
      </c>
      <c r="D367" s="4" t="s">
        <v>1960</v>
      </c>
      <c r="E367" s="4" t="s">
        <v>4868</v>
      </c>
      <c r="F367" s="4" t="s">
        <v>4869</v>
      </c>
      <c r="G367" s="4" t="s">
        <v>116</v>
      </c>
      <c r="H367" s="4" t="s">
        <v>4870</v>
      </c>
      <c r="I367" s="4" t="s">
        <v>116</v>
      </c>
      <c r="J367" s="4" t="s">
        <v>116</v>
      </c>
      <c r="K367" s="4" t="s">
        <v>116</v>
      </c>
      <c r="L367" s="4" t="s">
        <v>116</v>
      </c>
      <c r="M367" s="5" t="s">
        <v>4474</v>
      </c>
      <c r="N367" s="5" t="s">
        <v>4871</v>
      </c>
      <c r="O367" s="4" t="s">
        <v>112</v>
      </c>
      <c r="P367" s="6" t="s">
        <v>120</v>
      </c>
      <c r="Q367" s="7" t="s">
        <v>120</v>
      </c>
      <c r="R367" s="7" t="s">
        <v>120</v>
      </c>
      <c r="S367" s="9" t="s">
        <v>4872</v>
      </c>
      <c r="T367" s="31">
        <v>9782409024146</v>
      </c>
      <c r="U367" s="4" t="s">
        <v>122</v>
      </c>
      <c r="V367" s="29">
        <v>9782409024139</v>
      </c>
      <c r="W367" s="4" t="s">
        <v>123</v>
      </c>
      <c r="X367" s="4" t="s">
        <v>124</v>
      </c>
      <c r="Y367" s="4" t="s">
        <v>112</v>
      </c>
      <c r="Z367" s="29">
        <v>2020</v>
      </c>
      <c r="AA367" s="4" t="s">
        <v>125</v>
      </c>
      <c r="AB367" s="4" t="s">
        <v>222</v>
      </c>
      <c r="AC367" s="4" t="s">
        <v>127</v>
      </c>
      <c r="AD367" s="4" t="s">
        <v>128</v>
      </c>
      <c r="AE367" s="4" t="s">
        <v>129</v>
      </c>
      <c r="AF367" s="4" t="s">
        <v>130</v>
      </c>
      <c r="AG367" s="4" t="s">
        <v>131</v>
      </c>
      <c r="AH367" s="4" t="s">
        <v>132</v>
      </c>
      <c r="AI367" s="4" t="s">
        <v>133</v>
      </c>
      <c r="AJ367" s="4" t="s">
        <v>134</v>
      </c>
      <c r="AK367" s="4" t="s">
        <v>135</v>
      </c>
      <c r="AL367" s="4" t="s">
        <v>136</v>
      </c>
      <c r="AM367" s="4" t="s">
        <v>137</v>
      </c>
      <c r="AN367" s="4" t="s">
        <v>138</v>
      </c>
      <c r="AO367" s="4" t="s">
        <v>139</v>
      </c>
      <c r="AP367" s="4" t="s">
        <v>116</v>
      </c>
      <c r="AQ367" s="4" t="s">
        <v>4873</v>
      </c>
      <c r="AR367" s="4" t="s">
        <v>76</v>
      </c>
      <c r="AS367" s="4" t="s">
        <v>641</v>
      </c>
      <c r="AT367" s="4" t="s">
        <v>4726</v>
      </c>
      <c r="AU367" s="4" t="s">
        <v>643</v>
      </c>
      <c r="AV367" s="4" t="s">
        <v>4874</v>
      </c>
      <c r="AW367" s="4" t="s">
        <v>1970</v>
      </c>
      <c r="AX367" s="4" t="s">
        <v>4875</v>
      </c>
      <c r="AY367" s="4" t="s">
        <v>4876</v>
      </c>
      <c r="AZ367" s="4" t="s">
        <v>1971</v>
      </c>
      <c r="BA367" s="4" t="s">
        <v>4727</v>
      </c>
      <c r="BB367" s="4" t="s">
        <v>4877</v>
      </c>
      <c r="BC367" s="4" t="s">
        <v>4878</v>
      </c>
      <c r="BD367" s="4" t="s">
        <v>4879</v>
      </c>
      <c r="BE367" s="4" t="s">
        <v>4880</v>
      </c>
      <c r="BF367" s="4" t="s">
        <v>737</v>
      </c>
      <c r="BG367" s="4" t="s">
        <v>4881</v>
      </c>
      <c r="BH367" s="4" t="s">
        <v>4882</v>
      </c>
      <c r="BI367" s="4" t="s">
        <v>1974</v>
      </c>
      <c r="BJ367" s="4" t="s">
        <v>116</v>
      </c>
      <c r="BK367" s="4" t="s">
        <v>116</v>
      </c>
      <c r="BL367" s="4" t="s">
        <v>116</v>
      </c>
      <c r="BM367" s="4" t="s">
        <v>116</v>
      </c>
      <c r="BN367" s="4" t="s">
        <v>116</v>
      </c>
      <c r="BO367" s="4" t="s">
        <v>116</v>
      </c>
      <c r="BP367" s="4" t="s">
        <v>116</v>
      </c>
      <c r="BQ367" s="4" t="s">
        <v>116</v>
      </c>
      <c r="BR367" s="4" t="s">
        <v>116</v>
      </c>
      <c r="BS367" s="4" t="s">
        <v>116</v>
      </c>
      <c r="BT367" s="4" t="s">
        <v>116</v>
      </c>
      <c r="BU367" s="4" t="s">
        <v>116</v>
      </c>
      <c r="BV367" s="4" t="s">
        <v>116</v>
      </c>
      <c r="BW367" s="4" t="s">
        <v>116</v>
      </c>
      <c r="BX367" s="4" t="s">
        <v>116</v>
      </c>
      <c r="BY367" s="4" t="s">
        <v>116</v>
      </c>
      <c r="BZ367" s="4" t="s">
        <v>116</v>
      </c>
      <c r="CA367" s="4" t="s">
        <v>116</v>
      </c>
    </row>
    <row r="368" spans="1:79" ht="20.100000000000001" customHeight="1" x14ac:dyDescent="0.2">
      <c r="A368" s="4" t="s">
        <v>4883</v>
      </c>
      <c r="B368" s="4" t="s">
        <v>112</v>
      </c>
      <c r="C368" s="29">
        <v>20250120</v>
      </c>
      <c r="D368" s="4" t="s">
        <v>4884</v>
      </c>
      <c r="E368" s="4" t="s">
        <v>4885</v>
      </c>
      <c r="F368" s="4" t="s">
        <v>4886</v>
      </c>
      <c r="G368" s="4" t="s">
        <v>116</v>
      </c>
      <c r="H368" s="4" t="s">
        <v>4887</v>
      </c>
      <c r="I368" s="4" t="s">
        <v>116</v>
      </c>
      <c r="J368" s="4" t="s">
        <v>116</v>
      </c>
      <c r="K368" s="4" t="s">
        <v>116</v>
      </c>
      <c r="L368" s="4" t="s">
        <v>116</v>
      </c>
      <c r="M368" s="5" t="s">
        <v>4282</v>
      </c>
      <c r="N368" s="5" t="s">
        <v>3694</v>
      </c>
      <c r="O368" s="4" t="s">
        <v>112</v>
      </c>
      <c r="P368" s="6" t="s">
        <v>120</v>
      </c>
      <c r="Q368" s="7" t="s">
        <v>120</v>
      </c>
      <c r="R368" s="7" t="s">
        <v>120</v>
      </c>
      <c r="S368" s="9" t="s">
        <v>4888</v>
      </c>
      <c r="T368" s="31">
        <v>9782409026546</v>
      </c>
      <c r="U368" s="4" t="s">
        <v>122</v>
      </c>
      <c r="V368" s="29">
        <v>9782409026539</v>
      </c>
      <c r="W368" s="4" t="s">
        <v>123</v>
      </c>
      <c r="X368" s="4" t="s">
        <v>124</v>
      </c>
      <c r="Y368" s="4" t="s">
        <v>112</v>
      </c>
      <c r="Z368" s="29">
        <v>2020</v>
      </c>
      <c r="AA368" s="4" t="s">
        <v>125</v>
      </c>
      <c r="AB368" s="4" t="s">
        <v>222</v>
      </c>
      <c r="AC368" s="4" t="s">
        <v>127</v>
      </c>
      <c r="AD368" s="4" t="s">
        <v>128</v>
      </c>
      <c r="AE368" s="4" t="s">
        <v>129</v>
      </c>
      <c r="AF368" s="4" t="s">
        <v>130</v>
      </c>
      <c r="AG368" s="4" t="s">
        <v>131</v>
      </c>
      <c r="AH368" s="4" t="s">
        <v>132</v>
      </c>
      <c r="AI368" s="4" t="s">
        <v>133</v>
      </c>
      <c r="AJ368" s="4" t="s">
        <v>134</v>
      </c>
      <c r="AK368" s="4" t="s">
        <v>135</v>
      </c>
      <c r="AL368" s="4" t="s">
        <v>136</v>
      </c>
      <c r="AM368" s="4" t="s">
        <v>137</v>
      </c>
      <c r="AN368" s="4" t="s">
        <v>138</v>
      </c>
      <c r="AO368" s="4" t="s">
        <v>139</v>
      </c>
      <c r="AP368" s="4" t="s">
        <v>116</v>
      </c>
      <c r="AQ368" s="4" t="s">
        <v>4889</v>
      </c>
      <c r="AR368" s="4" t="s">
        <v>76</v>
      </c>
      <c r="AS368" s="4" t="s">
        <v>1091</v>
      </c>
      <c r="AT368" s="4" t="s">
        <v>1092</v>
      </c>
      <c r="AU368" s="4" t="s">
        <v>1093</v>
      </c>
      <c r="AV368" s="4" t="s">
        <v>1095</v>
      </c>
      <c r="AW368" s="4" t="s">
        <v>1096</v>
      </c>
      <c r="AX368" s="4" t="s">
        <v>4890</v>
      </c>
      <c r="AY368" s="4" t="s">
        <v>4891</v>
      </c>
      <c r="AZ368" s="4" t="s">
        <v>116</v>
      </c>
      <c r="BA368" s="4" t="s">
        <v>116</v>
      </c>
      <c r="BB368" s="4" t="s">
        <v>116</v>
      </c>
      <c r="BC368" s="4" t="s">
        <v>116</v>
      </c>
      <c r="BD368" s="4" t="s">
        <v>116</v>
      </c>
      <c r="BE368" s="4" t="s">
        <v>116</v>
      </c>
      <c r="BF368" s="4" t="s">
        <v>116</v>
      </c>
      <c r="BG368" s="4" t="s">
        <v>116</v>
      </c>
      <c r="BH368" s="4" t="s">
        <v>116</v>
      </c>
      <c r="BI368" s="4" t="s">
        <v>116</v>
      </c>
      <c r="BJ368" s="4" t="s">
        <v>116</v>
      </c>
      <c r="BK368" s="4" t="s">
        <v>116</v>
      </c>
      <c r="BL368" s="4" t="s">
        <v>116</v>
      </c>
      <c r="BM368" s="4" t="s">
        <v>116</v>
      </c>
      <c r="BN368" s="4" t="s">
        <v>116</v>
      </c>
      <c r="BO368" s="4" t="s">
        <v>116</v>
      </c>
      <c r="BP368" s="4" t="s">
        <v>116</v>
      </c>
      <c r="BQ368" s="4" t="s">
        <v>116</v>
      </c>
      <c r="BR368" s="4" t="s">
        <v>116</v>
      </c>
      <c r="BS368" s="4" t="s">
        <v>116</v>
      </c>
      <c r="BT368" s="4" t="s">
        <v>116</v>
      </c>
      <c r="BU368" s="4" t="s">
        <v>116</v>
      </c>
      <c r="BV368" s="4" t="s">
        <v>116</v>
      </c>
      <c r="BW368" s="4" t="s">
        <v>116</v>
      </c>
      <c r="BX368" s="4" t="s">
        <v>116</v>
      </c>
      <c r="BY368" s="4" t="s">
        <v>116</v>
      </c>
      <c r="BZ368" s="4" t="s">
        <v>116</v>
      </c>
      <c r="CA368" s="4" t="s">
        <v>116</v>
      </c>
    </row>
    <row r="369" spans="1:79" ht="20.100000000000001" customHeight="1" x14ac:dyDescent="0.2">
      <c r="A369" s="4" t="s">
        <v>4892</v>
      </c>
      <c r="B369" s="4" t="s">
        <v>112</v>
      </c>
      <c r="C369" s="29">
        <v>20250120</v>
      </c>
      <c r="D369" s="4" t="s">
        <v>4893</v>
      </c>
      <c r="E369" s="4" t="s">
        <v>4894</v>
      </c>
      <c r="F369" s="4" t="s">
        <v>4895</v>
      </c>
      <c r="G369" s="4" t="s">
        <v>116</v>
      </c>
      <c r="H369" s="4" t="s">
        <v>877</v>
      </c>
      <c r="I369" s="4" t="s">
        <v>1228</v>
      </c>
      <c r="J369" s="4" t="s">
        <v>116</v>
      </c>
      <c r="K369" s="4" t="s">
        <v>116</v>
      </c>
      <c r="L369" s="4" t="s">
        <v>116</v>
      </c>
      <c r="M369" s="5" t="s">
        <v>4573</v>
      </c>
      <c r="N369" s="5" t="s">
        <v>4896</v>
      </c>
      <c r="O369" s="4" t="s">
        <v>112</v>
      </c>
      <c r="P369" s="6" t="s">
        <v>120</v>
      </c>
      <c r="Q369" s="7" t="s">
        <v>120</v>
      </c>
      <c r="R369" s="7" t="s">
        <v>120</v>
      </c>
      <c r="S369" s="9" t="s">
        <v>4897</v>
      </c>
      <c r="T369" s="31">
        <v>9782409027918</v>
      </c>
      <c r="U369" s="4" t="s">
        <v>122</v>
      </c>
      <c r="V369" s="29">
        <v>9782409027901</v>
      </c>
      <c r="W369" s="4" t="s">
        <v>123</v>
      </c>
      <c r="X369" s="4" t="s">
        <v>124</v>
      </c>
      <c r="Y369" s="4" t="s">
        <v>112</v>
      </c>
      <c r="Z369" s="29">
        <v>2020</v>
      </c>
      <c r="AA369" s="4" t="s">
        <v>125</v>
      </c>
      <c r="AB369" s="4" t="s">
        <v>880</v>
      </c>
      <c r="AC369" s="4" t="s">
        <v>127</v>
      </c>
      <c r="AD369" s="4" t="s">
        <v>128</v>
      </c>
      <c r="AE369" s="4" t="s">
        <v>129</v>
      </c>
      <c r="AF369" s="4" t="s">
        <v>130</v>
      </c>
      <c r="AG369" s="4" t="s">
        <v>131</v>
      </c>
      <c r="AH369" s="4" t="s">
        <v>132</v>
      </c>
      <c r="AI369" s="4" t="s">
        <v>133</v>
      </c>
      <c r="AJ369" s="4" t="s">
        <v>134</v>
      </c>
      <c r="AK369" s="4" t="s">
        <v>135</v>
      </c>
      <c r="AL369" s="4" t="s">
        <v>136</v>
      </c>
      <c r="AM369" s="4" t="s">
        <v>137</v>
      </c>
      <c r="AN369" s="4" t="s">
        <v>138</v>
      </c>
      <c r="AO369" s="4" t="s">
        <v>139</v>
      </c>
      <c r="AP369" s="4" t="s">
        <v>116</v>
      </c>
      <c r="AQ369" s="4" t="s">
        <v>4898</v>
      </c>
      <c r="AR369" s="4" t="s">
        <v>76</v>
      </c>
      <c r="AS369" s="4" t="s">
        <v>4899</v>
      </c>
      <c r="AT369" s="4" t="s">
        <v>4900</v>
      </c>
      <c r="AU369" s="4" t="s">
        <v>4901</v>
      </c>
      <c r="AV369" s="4" t="s">
        <v>4902</v>
      </c>
      <c r="AW369" s="4" t="s">
        <v>4903</v>
      </c>
      <c r="AX369" s="4" t="s">
        <v>4904</v>
      </c>
      <c r="AY369" s="4" t="s">
        <v>4905</v>
      </c>
      <c r="AZ369" s="4" t="s">
        <v>4906</v>
      </c>
      <c r="BA369" s="4" t="s">
        <v>4907</v>
      </c>
      <c r="BB369" s="4" t="s">
        <v>4908</v>
      </c>
      <c r="BC369" s="4" t="s">
        <v>4909</v>
      </c>
      <c r="BD369" s="4" t="s">
        <v>116</v>
      </c>
      <c r="BE369" s="4" t="s">
        <v>116</v>
      </c>
      <c r="BF369" s="4" t="s">
        <v>116</v>
      </c>
      <c r="BG369" s="4" t="s">
        <v>116</v>
      </c>
      <c r="BH369" s="4" t="s">
        <v>116</v>
      </c>
      <c r="BI369" s="4" t="s">
        <v>116</v>
      </c>
      <c r="BJ369" s="4" t="s">
        <v>116</v>
      </c>
      <c r="BK369" s="4" t="s">
        <v>116</v>
      </c>
      <c r="BL369" s="4" t="s">
        <v>116</v>
      </c>
      <c r="BM369" s="4" t="s">
        <v>116</v>
      </c>
      <c r="BN369" s="4" t="s">
        <v>116</v>
      </c>
      <c r="BO369" s="4" t="s">
        <v>116</v>
      </c>
      <c r="BP369" s="4" t="s">
        <v>116</v>
      </c>
      <c r="BQ369" s="4" t="s">
        <v>116</v>
      </c>
      <c r="BR369" s="4" t="s">
        <v>116</v>
      </c>
      <c r="BS369" s="4" t="s">
        <v>116</v>
      </c>
      <c r="BT369" s="4" t="s">
        <v>116</v>
      </c>
      <c r="BU369" s="4" t="s">
        <v>116</v>
      </c>
      <c r="BV369" s="4" t="s">
        <v>116</v>
      </c>
      <c r="BW369" s="4" t="s">
        <v>116</v>
      </c>
      <c r="BX369" s="4" t="s">
        <v>116</v>
      </c>
      <c r="BY369" s="4" t="s">
        <v>116</v>
      </c>
      <c r="BZ369" s="4" t="s">
        <v>116</v>
      </c>
      <c r="CA369" s="4" t="s">
        <v>116</v>
      </c>
    </row>
    <row r="370" spans="1:79" ht="20.100000000000001" customHeight="1" x14ac:dyDescent="0.2">
      <c r="A370" s="4" t="s">
        <v>4910</v>
      </c>
      <c r="B370" s="4" t="s">
        <v>112</v>
      </c>
      <c r="C370" s="29">
        <v>20250120</v>
      </c>
      <c r="D370" s="4" t="s">
        <v>4911</v>
      </c>
      <c r="E370" s="4" t="s">
        <v>4912</v>
      </c>
      <c r="F370" s="4" t="s">
        <v>4913</v>
      </c>
      <c r="G370" s="4" t="s">
        <v>116</v>
      </c>
      <c r="H370" s="4" t="s">
        <v>4914</v>
      </c>
      <c r="I370" s="4" t="s">
        <v>116</v>
      </c>
      <c r="J370" s="4" t="s">
        <v>116</v>
      </c>
      <c r="K370" s="4" t="s">
        <v>116</v>
      </c>
      <c r="L370" s="4" t="s">
        <v>116</v>
      </c>
      <c r="M370" s="5" t="s">
        <v>4329</v>
      </c>
      <c r="N370" s="5" t="s">
        <v>2751</v>
      </c>
      <c r="O370" s="4" t="s">
        <v>112</v>
      </c>
      <c r="P370" s="6" t="s">
        <v>120</v>
      </c>
      <c r="Q370" s="7" t="s">
        <v>120</v>
      </c>
      <c r="R370" s="7" t="s">
        <v>120</v>
      </c>
      <c r="S370" s="9" t="s">
        <v>4915</v>
      </c>
      <c r="T370" s="31">
        <v>9782409028090</v>
      </c>
      <c r="U370" s="4" t="s">
        <v>122</v>
      </c>
      <c r="V370" s="29">
        <v>9782409028083</v>
      </c>
      <c r="W370" s="4" t="s">
        <v>123</v>
      </c>
      <c r="X370" s="4" t="s">
        <v>124</v>
      </c>
      <c r="Y370" s="4" t="s">
        <v>112</v>
      </c>
      <c r="Z370" s="29">
        <v>2020</v>
      </c>
      <c r="AA370" s="4" t="s">
        <v>125</v>
      </c>
      <c r="AB370" s="4" t="s">
        <v>222</v>
      </c>
      <c r="AC370" s="4" t="s">
        <v>127</v>
      </c>
      <c r="AD370" s="4" t="s">
        <v>128</v>
      </c>
      <c r="AE370" s="4" t="s">
        <v>129</v>
      </c>
      <c r="AF370" s="4" t="s">
        <v>130</v>
      </c>
      <c r="AG370" s="4" t="s">
        <v>131</v>
      </c>
      <c r="AH370" s="4" t="s">
        <v>132</v>
      </c>
      <c r="AI370" s="4" t="s">
        <v>133</v>
      </c>
      <c r="AJ370" s="4" t="s">
        <v>134</v>
      </c>
      <c r="AK370" s="4" t="s">
        <v>135</v>
      </c>
      <c r="AL370" s="4" t="s">
        <v>136</v>
      </c>
      <c r="AM370" s="4" t="s">
        <v>137</v>
      </c>
      <c r="AN370" s="4" t="s">
        <v>138</v>
      </c>
      <c r="AO370" s="4" t="s">
        <v>139</v>
      </c>
      <c r="AP370" s="4" t="s">
        <v>116</v>
      </c>
      <c r="AQ370" s="4" t="s">
        <v>4916</v>
      </c>
      <c r="AR370" s="4" t="s">
        <v>76</v>
      </c>
      <c r="AS370" s="4" t="s">
        <v>4917</v>
      </c>
      <c r="AT370" s="4" t="s">
        <v>784</v>
      </c>
      <c r="AU370" s="4" t="s">
        <v>4699</v>
      </c>
      <c r="AV370" s="4" t="s">
        <v>4918</v>
      </c>
      <c r="AW370" s="4" t="s">
        <v>116</v>
      </c>
      <c r="AX370" s="4" t="s">
        <v>116</v>
      </c>
      <c r="AY370" s="4" t="s">
        <v>116</v>
      </c>
      <c r="AZ370" s="4" t="s">
        <v>116</v>
      </c>
      <c r="BA370" s="4" t="s">
        <v>116</v>
      </c>
      <c r="BB370" s="4" t="s">
        <v>116</v>
      </c>
      <c r="BC370" s="4" t="s">
        <v>116</v>
      </c>
      <c r="BD370" s="4" t="s">
        <v>116</v>
      </c>
      <c r="BE370" s="4" t="s">
        <v>116</v>
      </c>
      <c r="BF370" s="4" t="s">
        <v>116</v>
      </c>
      <c r="BG370" s="4" t="s">
        <v>116</v>
      </c>
      <c r="BH370" s="4" t="s">
        <v>116</v>
      </c>
      <c r="BI370" s="4" t="s">
        <v>116</v>
      </c>
      <c r="BJ370" s="4" t="s">
        <v>116</v>
      </c>
      <c r="BK370" s="4" t="s">
        <v>116</v>
      </c>
      <c r="BL370" s="4" t="s">
        <v>116</v>
      </c>
      <c r="BM370" s="4" t="s">
        <v>116</v>
      </c>
      <c r="BN370" s="4" t="s">
        <v>116</v>
      </c>
      <c r="BO370" s="4" t="s">
        <v>116</v>
      </c>
      <c r="BP370" s="4" t="s">
        <v>116</v>
      </c>
      <c r="BQ370" s="4" t="s">
        <v>116</v>
      </c>
      <c r="BR370" s="4" t="s">
        <v>116</v>
      </c>
      <c r="BS370" s="4" t="s">
        <v>116</v>
      </c>
      <c r="BT370" s="4" t="s">
        <v>116</v>
      </c>
      <c r="BU370" s="4" t="s">
        <v>116</v>
      </c>
      <c r="BV370" s="4" t="s">
        <v>116</v>
      </c>
      <c r="BW370" s="4" t="s">
        <v>116</v>
      </c>
      <c r="BX370" s="4" t="s">
        <v>116</v>
      </c>
      <c r="BY370" s="4" t="s">
        <v>116</v>
      </c>
      <c r="BZ370" s="4" t="s">
        <v>116</v>
      </c>
      <c r="CA370" s="4" t="s">
        <v>116</v>
      </c>
    </row>
    <row r="371" spans="1:79" ht="20.100000000000001" customHeight="1" x14ac:dyDescent="0.2">
      <c r="A371" s="4" t="s">
        <v>4919</v>
      </c>
      <c r="B371" s="4" t="s">
        <v>112</v>
      </c>
      <c r="C371" s="29">
        <v>20250120</v>
      </c>
      <c r="D371" s="4" t="s">
        <v>4920</v>
      </c>
      <c r="E371" s="4" t="s">
        <v>4921</v>
      </c>
      <c r="F371" s="4" t="s">
        <v>4922</v>
      </c>
      <c r="G371" s="4" t="s">
        <v>116</v>
      </c>
      <c r="H371" s="4" t="s">
        <v>4923</v>
      </c>
      <c r="I371" s="4" t="s">
        <v>116</v>
      </c>
      <c r="J371" s="4" t="s">
        <v>116</v>
      </c>
      <c r="K371" s="4" t="s">
        <v>116</v>
      </c>
      <c r="L371" s="4" t="s">
        <v>116</v>
      </c>
      <c r="M371" s="5" t="s">
        <v>4388</v>
      </c>
      <c r="N371" s="5" t="s">
        <v>4871</v>
      </c>
      <c r="O371" s="4" t="s">
        <v>112</v>
      </c>
      <c r="P371" s="6" t="s">
        <v>120</v>
      </c>
      <c r="Q371" s="7" t="s">
        <v>120</v>
      </c>
      <c r="R371" s="7" t="s">
        <v>120</v>
      </c>
      <c r="S371" s="9" t="s">
        <v>4924</v>
      </c>
      <c r="T371" s="31">
        <v>9782409023194</v>
      </c>
      <c r="U371" s="4" t="s">
        <v>122</v>
      </c>
      <c r="V371" s="29">
        <v>9782409023187</v>
      </c>
      <c r="W371" s="4" t="s">
        <v>123</v>
      </c>
      <c r="X371" s="4" t="s">
        <v>124</v>
      </c>
      <c r="Y371" s="4" t="s">
        <v>112</v>
      </c>
      <c r="Z371" s="29">
        <v>2020</v>
      </c>
      <c r="AA371" s="4" t="s">
        <v>125</v>
      </c>
      <c r="AB371" s="4" t="s">
        <v>172</v>
      </c>
      <c r="AC371" s="4" t="s">
        <v>127</v>
      </c>
      <c r="AD371" s="4" t="s">
        <v>128</v>
      </c>
      <c r="AE371" s="4" t="s">
        <v>129</v>
      </c>
      <c r="AF371" s="4" t="s">
        <v>130</v>
      </c>
      <c r="AG371" s="4" t="s">
        <v>131</v>
      </c>
      <c r="AH371" s="4" t="s">
        <v>132</v>
      </c>
      <c r="AI371" s="4" t="s">
        <v>133</v>
      </c>
      <c r="AJ371" s="4" t="s">
        <v>134</v>
      </c>
      <c r="AK371" s="4" t="s">
        <v>135</v>
      </c>
      <c r="AL371" s="4" t="s">
        <v>136</v>
      </c>
      <c r="AM371" s="4" t="s">
        <v>137</v>
      </c>
      <c r="AN371" s="4" t="s">
        <v>138</v>
      </c>
      <c r="AO371" s="4" t="s">
        <v>139</v>
      </c>
      <c r="AP371" s="4" t="s">
        <v>116</v>
      </c>
      <c r="AQ371" s="4" t="s">
        <v>4925</v>
      </c>
      <c r="AR371" s="4" t="s">
        <v>76</v>
      </c>
      <c r="AS371" s="4" t="s">
        <v>4926</v>
      </c>
      <c r="AT371" s="4" t="s">
        <v>2887</v>
      </c>
      <c r="AU371" s="4" t="s">
        <v>4927</v>
      </c>
      <c r="AV371" s="4" t="s">
        <v>4928</v>
      </c>
      <c r="AW371" s="4" t="s">
        <v>4929</v>
      </c>
      <c r="AX371" s="4" t="s">
        <v>3842</v>
      </c>
      <c r="AY371" s="4" t="s">
        <v>4930</v>
      </c>
      <c r="AZ371" s="4" t="s">
        <v>3843</v>
      </c>
      <c r="BA371" s="4" t="s">
        <v>4931</v>
      </c>
      <c r="BB371" s="4" t="s">
        <v>4932</v>
      </c>
      <c r="BC371" s="4" t="s">
        <v>4933</v>
      </c>
      <c r="BD371" s="4" t="s">
        <v>4934</v>
      </c>
      <c r="BE371" s="4" t="s">
        <v>383</v>
      </c>
      <c r="BF371" s="4" t="s">
        <v>3848</v>
      </c>
      <c r="BG371" s="4" t="s">
        <v>116</v>
      </c>
      <c r="BH371" s="4" t="s">
        <v>116</v>
      </c>
      <c r="BI371" s="4" t="s">
        <v>116</v>
      </c>
      <c r="BJ371" s="4" t="s">
        <v>116</v>
      </c>
      <c r="BK371" s="4" t="s">
        <v>116</v>
      </c>
      <c r="BL371" s="4" t="s">
        <v>116</v>
      </c>
      <c r="BM371" s="4" t="s">
        <v>116</v>
      </c>
      <c r="BN371" s="4" t="s">
        <v>116</v>
      </c>
      <c r="BO371" s="4" t="s">
        <v>116</v>
      </c>
      <c r="BP371" s="4" t="s">
        <v>116</v>
      </c>
      <c r="BQ371" s="4" t="s">
        <v>116</v>
      </c>
      <c r="BR371" s="4" t="s">
        <v>116</v>
      </c>
      <c r="BS371" s="4" t="s">
        <v>116</v>
      </c>
      <c r="BT371" s="4" t="s">
        <v>116</v>
      </c>
      <c r="BU371" s="4" t="s">
        <v>116</v>
      </c>
      <c r="BV371" s="4" t="s">
        <v>116</v>
      </c>
      <c r="BW371" s="4" t="s">
        <v>116</v>
      </c>
      <c r="BX371" s="4" t="s">
        <v>116</v>
      </c>
      <c r="BY371" s="4" t="s">
        <v>116</v>
      </c>
      <c r="BZ371" s="4" t="s">
        <v>116</v>
      </c>
      <c r="CA371" s="4" t="s">
        <v>116</v>
      </c>
    </row>
    <row r="372" spans="1:79" ht="20.100000000000001" customHeight="1" x14ac:dyDescent="0.2">
      <c r="A372" s="4" t="s">
        <v>4935</v>
      </c>
      <c r="B372" s="4" t="s">
        <v>112</v>
      </c>
      <c r="C372" s="29">
        <v>20250120</v>
      </c>
      <c r="D372" s="4" t="s">
        <v>4936</v>
      </c>
      <c r="E372" s="4" t="s">
        <v>4937</v>
      </c>
      <c r="F372" s="4" t="s">
        <v>4938</v>
      </c>
      <c r="G372" s="4" t="s">
        <v>116</v>
      </c>
      <c r="H372" s="4" t="s">
        <v>4939</v>
      </c>
      <c r="I372" s="4" t="s">
        <v>116</v>
      </c>
      <c r="J372" s="4" t="s">
        <v>116</v>
      </c>
      <c r="K372" s="4" t="s">
        <v>116</v>
      </c>
      <c r="L372" s="4" t="s">
        <v>116</v>
      </c>
      <c r="M372" s="5" t="s">
        <v>4573</v>
      </c>
      <c r="N372" s="5" t="s">
        <v>4940</v>
      </c>
      <c r="O372" s="4" t="s">
        <v>112</v>
      </c>
      <c r="P372" s="6" t="s">
        <v>120</v>
      </c>
      <c r="Q372" s="7" t="s">
        <v>120</v>
      </c>
      <c r="R372" s="7" t="s">
        <v>120</v>
      </c>
      <c r="S372" s="9" t="s">
        <v>4941</v>
      </c>
      <c r="T372" s="31">
        <v>9782409027734</v>
      </c>
      <c r="U372" s="4" t="s">
        <v>122</v>
      </c>
      <c r="V372" s="29">
        <v>9782409027727</v>
      </c>
      <c r="W372" s="4" t="s">
        <v>123</v>
      </c>
      <c r="X372" s="4" t="s">
        <v>124</v>
      </c>
      <c r="Y372" s="4" t="s">
        <v>112</v>
      </c>
      <c r="Z372" s="29">
        <v>2020</v>
      </c>
      <c r="AA372" s="4" t="s">
        <v>125</v>
      </c>
      <c r="AB372" s="4" t="s">
        <v>234</v>
      </c>
      <c r="AC372" s="4" t="s">
        <v>127</v>
      </c>
      <c r="AD372" s="4" t="s">
        <v>128</v>
      </c>
      <c r="AE372" s="4" t="s">
        <v>129</v>
      </c>
      <c r="AF372" s="4" t="s">
        <v>130</v>
      </c>
      <c r="AG372" s="4" t="s">
        <v>131</v>
      </c>
      <c r="AH372" s="4" t="s">
        <v>132</v>
      </c>
      <c r="AI372" s="4" t="s">
        <v>133</v>
      </c>
      <c r="AJ372" s="4" t="s">
        <v>134</v>
      </c>
      <c r="AK372" s="4" t="s">
        <v>135</v>
      </c>
      <c r="AL372" s="4" t="s">
        <v>136</v>
      </c>
      <c r="AM372" s="4" t="s">
        <v>137</v>
      </c>
      <c r="AN372" s="4" t="s">
        <v>138</v>
      </c>
      <c r="AO372" s="4" t="s">
        <v>139</v>
      </c>
      <c r="AP372" s="4" t="s">
        <v>116</v>
      </c>
      <c r="AQ372" s="4" t="s">
        <v>4942</v>
      </c>
      <c r="AR372" s="4" t="s">
        <v>76</v>
      </c>
      <c r="AS372" s="4" t="s">
        <v>4943</v>
      </c>
      <c r="AT372" s="4" t="s">
        <v>2194</v>
      </c>
      <c r="AU372" s="4" t="s">
        <v>4944</v>
      </c>
      <c r="AV372" s="4" t="s">
        <v>4945</v>
      </c>
      <c r="AW372" s="4" t="s">
        <v>2204</v>
      </c>
      <c r="AX372" s="4" t="s">
        <v>4946</v>
      </c>
      <c r="AY372" s="4" t="s">
        <v>116</v>
      </c>
      <c r="AZ372" s="4" t="s">
        <v>116</v>
      </c>
      <c r="BA372" s="4" t="s">
        <v>116</v>
      </c>
      <c r="BB372" s="4" t="s">
        <v>116</v>
      </c>
      <c r="BC372" s="4" t="s">
        <v>116</v>
      </c>
      <c r="BD372" s="4" t="s">
        <v>116</v>
      </c>
      <c r="BE372" s="4" t="s">
        <v>116</v>
      </c>
      <c r="BF372" s="4" t="s">
        <v>116</v>
      </c>
      <c r="BG372" s="4" t="s">
        <v>116</v>
      </c>
      <c r="BH372" s="4" t="s">
        <v>116</v>
      </c>
      <c r="BI372" s="4" t="s">
        <v>116</v>
      </c>
      <c r="BJ372" s="4" t="s">
        <v>116</v>
      </c>
      <c r="BK372" s="4" t="s">
        <v>116</v>
      </c>
      <c r="BL372" s="4" t="s">
        <v>116</v>
      </c>
      <c r="BM372" s="4" t="s">
        <v>116</v>
      </c>
      <c r="BN372" s="4" t="s">
        <v>116</v>
      </c>
      <c r="BO372" s="4" t="s">
        <v>116</v>
      </c>
      <c r="BP372" s="4" t="s">
        <v>116</v>
      </c>
      <c r="BQ372" s="4" t="s">
        <v>116</v>
      </c>
      <c r="BR372" s="4" t="s">
        <v>116</v>
      </c>
      <c r="BS372" s="4" t="s">
        <v>116</v>
      </c>
      <c r="BT372" s="4" t="s">
        <v>116</v>
      </c>
      <c r="BU372" s="4" t="s">
        <v>116</v>
      </c>
      <c r="BV372" s="4" t="s">
        <v>116</v>
      </c>
      <c r="BW372" s="4" t="s">
        <v>116</v>
      </c>
      <c r="BX372" s="4" t="s">
        <v>116</v>
      </c>
      <c r="BY372" s="4" t="s">
        <v>116</v>
      </c>
      <c r="BZ372" s="4" t="s">
        <v>116</v>
      </c>
      <c r="CA372" s="4" t="s">
        <v>116</v>
      </c>
    </row>
    <row r="373" spans="1:79" ht="20.100000000000001" customHeight="1" x14ac:dyDescent="0.2">
      <c r="A373" s="4" t="s">
        <v>4947</v>
      </c>
      <c r="B373" s="4" t="s">
        <v>112</v>
      </c>
      <c r="C373" s="29">
        <v>20250120</v>
      </c>
      <c r="D373" s="4" t="s">
        <v>4948</v>
      </c>
      <c r="E373" s="4" t="s">
        <v>116</v>
      </c>
      <c r="F373" s="4" t="s">
        <v>287</v>
      </c>
      <c r="G373" s="4" t="s">
        <v>116</v>
      </c>
      <c r="H373" s="4" t="s">
        <v>288</v>
      </c>
      <c r="I373" s="4" t="s">
        <v>116</v>
      </c>
      <c r="J373" s="4" t="s">
        <v>116</v>
      </c>
      <c r="K373" s="4" t="s">
        <v>116</v>
      </c>
      <c r="L373" s="4" t="s">
        <v>116</v>
      </c>
      <c r="M373" s="5" t="s">
        <v>4445</v>
      </c>
      <c r="N373" s="5" t="s">
        <v>4949</v>
      </c>
      <c r="O373" s="4" t="s">
        <v>112</v>
      </c>
      <c r="P373" s="6" t="s">
        <v>120</v>
      </c>
      <c r="Q373" s="7" t="s">
        <v>120</v>
      </c>
      <c r="R373" s="7" t="s">
        <v>120</v>
      </c>
      <c r="S373" s="9" t="s">
        <v>4950</v>
      </c>
      <c r="T373" s="31">
        <v>9782409027284</v>
      </c>
      <c r="U373" s="4" t="s">
        <v>122</v>
      </c>
      <c r="V373" s="29">
        <v>9782409027277</v>
      </c>
      <c r="W373" s="4" t="s">
        <v>123</v>
      </c>
      <c r="X373" s="4" t="s">
        <v>124</v>
      </c>
      <c r="Y373" s="4" t="s">
        <v>112</v>
      </c>
      <c r="Z373" s="29">
        <v>2020</v>
      </c>
      <c r="AA373" s="4" t="s">
        <v>125</v>
      </c>
      <c r="AB373" s="4" t="s">
        <v>292</v>
      </c>
      <c r="AC373" s="4" t="s">
        <v>127</v>
      </c>
      <c r="AD373" s="4" t="s">
        <v>128</v>
      </c>
      <c r="AE373" s="4" t="s">
        <v>129</v>
      </c>
      <c r="AF373" s="4" t="s">
        <v>130</v>
      </c>
      <c r="AG373" s="4" t="s">
        <v>131</v>
      </c>
      <c r="AH373" s="4" t="s">
        <v>132</v>
      </c>
      <c r="AI373" s="4" t="s">
        <v>133</v>
      </c>
      <c r="AJ373" s="4" t="s">
        <v>134</v>
      </c>
      <c r="AK373" s="4" t="s">
        <v>135</v>
      </c>
      <c r="AL373" s="4" t="s">
        <v>136</v>
      </c>
      <c r="AM373" s="4" t="s">
        <v>137</v>
      </c>
      <c r="AN373" s="4" t="s">
        <v>138</v>
      </c>
      <c r="AO373" s="4" t="s">
        <v>139</v>
      </c>
      <c r="AP373" s="4" t="s">
        <v>116</v>
      </c>
      <c r="AQ373" s="4" t="s">
        <v>4951</v>
      </c>
      <c r="AR373" s="4" t="s">
        <v>76</v>
      </c>
      <c r="AS373" s="4" t="s">
        <v>4952</v>
      </c>
      <c r="AT373" s="4" t="s">
        <v>4953</v>
      </c>
      <c r="AU373" s="4" t="s">
        <v>4954</v>
      </c>
      <c r="AV373" s="4" t="s">
        <v>823</v>
      </c>
      <c r="AW373" s="4" t="s">
        <v>4955</v>
      </c>
      <c r="AX373" s="4" t="s">
        <v>4955</v>
      </c>
      <c r="AY373" s="4" t="s">
        <v>4933</v>
      </c>
      <c r="AZ373" s="4" t="s">
        <v>4956</v>
      </c>
      <c r="BA373" s="4" t="s">
        <v>824</v>
      </c>
      <c r="BB373" s="4" t="s">
        <v>116</v>
      </c>
      <c r="BC373" s="4" t="s">
        <v>116</v>
      </c>
      <c r="BD373" s="4" t="s">
        <v>116</v>
      </c>
      <c r="BE373" s="4" t="s">
        <v>116</v>
      </c>
      <c r="BF373" s="4" t="s">
        <v>116</v>
      </c>
      <c r="BG373" s="4" t="s">
        <v>116</v>
      </c>
      <c r="BH373" s="4" t="s">
        <v>116</v>
      </c>
      <c r="BI373" s="4" t="s">
        <v>116</v>
      </c>
      <c r="BJ373" s="4" t="s">
        <v>116</v>
      </c>
      <c r="BK373" s="4" t="s">
        <v>116</v>
      </c>
      <c r="BL373" s="4" t="s">
        <v>116</v>
      </c>
      <c r="BM373" s="4" t="s">
        <v>116</v>
      </c>
      <c r="BN373" s="4" t="s">
        <v>116</v>
      </c>
      <c r="BO373" s="4" t="s">
        <v>116</v>
      </c>
      <c r="BP373" s="4" t="s">
        <v>116</v>
      </c>
      <c r="BQ373" s="4" t="s">
        <v>116</v>
      </c>
      <c r="BR373" s="4" t="s">
        <v>116</v>
      </c>
      <c r="BS373" s="4" t="s">
        <v>116</v>
      </c>
      <c r="BT373" s="4" t="s">
        <v>116</v>
      </c>
      <c r="BU373" s="4" t="s">
        <v>116</v>
      </c>
      <c r="BV373" s="4" t="s">
        <v>116</v>
      </c>
      <c r="BW373" s="4" t="s">
        <v>116</v>
      </c>
      <c r="BX373" s="4" t="s">
        <v>116</v>
      </c>
      <c r="BY373" s="4" t="s">
        <v>116</v>
      </c>
      <c r="BZ373" s="4" t="s">
        <v>116</v>
      </c>
      <c r="CA373" s="4" t="s">
        <v>116</v>
      </c>
    </row>
    <row r="374" spans="1:79" ht="20.100000000000001" customHeight="1" x14ac:dyDescent="0.2">
      <c r="A374" s="4" t="s">
        <v>4957</v>
      </c>
      <c r="B374" s="4" t="s">
        <v>112</v>
      </c>
      <c r="C374" s="29">
        <v>20250120</v>
      </c>
      <c r="D374" s="4" t="s">
        <v>4958</v>
      </c>
      <c r="E374" s="4" t="s">
        <v>4959</v>
      </c>
      <c r="F374" s="4" t="s">
        <v>470</v>
      </c>
      <c r="G374" s="4" t="s">
        <v>116</v>
      </c>
      <c r="H374" s="4" t="s">
        <v>471</v>
      </c>
      <c r="I374" s="4" t="s">
        <v>116</v>
      </c>
      <c r="J374" s="4" t="s">
        <v>116</v>
      </c>
      <c r="K374" s="4" t="s">
        <v>116</v>
      </c>
      <c r="L374" s="4" t="s">
        <v>116</v>
      </c>
      <c r="M374" s="5" t="s">
        <v>4329</v>
      </c>
      <c r="N374" s="5" t="s">
        <v>4960</v>
      </c>
      <c r="O374" s="4" t="s">
        <v>112</v>
      </c>
      <c r="P374" s="6" t="s">
        <v>120</v>
      </c>
      <c r="Q374" s="7" t="s">
        <v>120</v>
      </c>
      <c r="R374" s="7" t="s">
        <v>120</v>
      </c>
      <c r="S374" s="9" t="s">
        <v>4961</v>
      </c>
      <c r="T374" s="31">
        <v>9782409028212</v>
      </c>
      <c r="U374" s="4" t="s">
        <v>122</v>
      </c>
      <c r="V374" s="29">
        <v>9782409028205</v>
      </c>
      <c r="W374" s="4" t="s">
        <v>123</v>
      </c>
      <c r="X374" s="4" t="s">
        <v>124</v>
      </c>
      <c r="Y374" s="4" t="s">
        <v>112</v>
      </c>
      <c r="Z374" s="29">
        <v>2020</v>
      </c>
      <c r="AA374" s="4" t="s">
        <v>125</v>
      </c>
      <c r="AB374" s="4" t="s">
        <v>172</v>
      </c>
      <c r="AC374" s="4" t="s">
        <v>127</v>
      </c>
      <c r="AD374" s="4" t="s">
        <v>128</v>
      </c>
      <c r="AE374" s="4" t="s">
        <v>129</v>
      </c>
      <c r="AF374" s="4" t="s">
        <v>130</v>
      </c>
      <c r="AG374" s="4" t="s">
        <v>131</v>
      </c>
      <c r="AH374" s="4" t="s">
        <v>132</v>
      </c>
      <c r="AI374" s="4" t="s">
        <v>133</v>
      </c>
      <c r="AJ374" s="4" t="s">
        <v>134</v>
      </c>
      <c r="AK374" s="4" t="s">
        <v>135</v>
      </c>
      <c r="AL374" s="4" t="s">
        <v>136</v>
      </c>
      <c r="AM374" s="4" t="s">
        <v>137</v>
      </c>
      <c r="AN374" s="4" t="s">
        <v>138</v>
      </c>
      <c r="AO374" s="4" t="s">
        <v>139</v>
      </c>
      <c r="AP374" s="4" t="s">
        <v>116</v>
      </c>
      <c r="AQ374" s="4" t="s">
        <v>4962</v>
      </c>
      <c r="AR374" s="4" t="s">
        <v>76</v>
      </c>
      <c r="AS374" s="4" t="s">
        <v>2755</v>
      </c>
      <c r="AT374" s="4" t="s">
        <v>4963</v>
      </c>
      <c r="AU374" s="4" t="s">
        <v>4964</v>
      </c>
      <c r="AV374" s="4" t="s">
        <v>4965</v>
      </c>
      <c r="AW374" s="4" t="s">
        <v>4966</v>
      </c>
      <c r="AX374" s="4" t="s">
        <v>4967</v>
      </c>
      <c r="AY374" s="4" t="s">
        <v>4968</v>
      </c>
      <c r="AZ374" s="4" t="s">
        <v>2756</v>
      </c>
      <c r="BA374" s="4" t="s">
        <v>2756</v>
      </c>
      <c r="BB374" s="4" t="s">
        <v>4969</v>
      </c>
      <c r="BC374" s="4" t="s">
        <v>4970</v>
      </c>
      <c r="BD374" s="4" t="s">
        <v>2572</v>
      </c>
      <c r="BE374" s="4" t="s">
        <v>1396</v>
      </c>
      <c r="BF374" s="4" t="s">
        <v>2652</v>
      </c>
      <c r="BG374" s="4" t="s">
        <v>4971</v>
      </c>
      <c r="BH374" s="4" t="s">
        <v>4972</v>
      </c>
      <c r="BI374" s="4" t="s">
        <v>4973</v>
      </c>
      <c r="BJ374" s="4" t="s">
        <v>4974</v>
      </c>
      <c r="BK374" s="4" t="s">
        <v>4975</v>
      </c>
      <c r="BL374" s="4" t="s">
        <v>116</v>
      </c>
      <c r="BM374" s="4" t="s">
        <v>116</v>
      </c>
      <c r="BN374" s="4" t="s">
        <v>116</v>
      </c>
      <c r="BO374" s="4" t="s">
        <v>116</v>
      </c>
      <c r="BP374" s="4" t="s">
        <v>116</v>
      </c>
      <c r="BQ374" s="4" t="s">
        <v>116</v>
      </c>
      <c r="BR374" s="4" t="s">
        <v>116</v>
      </c>
      <c r="BS374" s="4" t="s">
        <v>116</v>
      </c>
      <c r="BT374" s="4" t="s">
        <v>116</v>
      </c>
      <c r="BU374" s="4" t="s">
        <v>116</v>
      </c>
      <c r="BV374" s="4" t="s">
        <v>116</v>
      </c>
      <c r="BW374" s="4" t="s">
        <v>116</v>
      </c>
      <c r="BX374" s="4" t="s">
        <v>116</v>
      </c>
      <c r="BY374" s="4" t="s">
        <v>116</v>
      </c>
      <c r="BZ374" s="4" t="s">
        <v>116</v>
      </c>
      <c r="CA374" s="4" t="s">
        <v>116</v>
      </c>
    </row>
    <row r="375" spans="1:79" ht="20.100000000000001" customHeight="1" x14ac:dyDescent="0.2">
      <c r="A375" s="4" t="s">
        <v>4976</v>
      </c>
      <c r="B375" s="4" t="s">
        <v>112</v>
      </c>
      <c r="C375" s="29">
        <v>20250120</v>
      </c>
      <c r="D375" s="4" t="s">
        <v>4977</v>
      </c>
      <c r="E375" s="4" t="s">
        <v>4978</v>
      </c>
      <c r="F375" s="4" t="s">
        <v>4979</v>
      </c>
      <c r="G375" s="4" t="s">
        <v>116</v>
      </c>
      <c r="H375" s="4" t="s">
        <v>4980</v>
      </c>
      <c r="I375" s="4" t="s">
        <v>116</v>
      </c>
      <c r="J375" s="4" t="s">
        <v>116</v>
      </c>
      <c r="K375" s="4" t="s">
        <v>116</v>
      </c>
      <c r="L375" s="4" t="s">
        <v>116</v>
      </c>
      <c r="M375" s="5" t="s">
        <v>4351</v>
      </c>
      <c r="N375" s="5" t="s">
        <v>4981</v>
      </c>
      <c r="O375" s="4" t="s">
        <v>112</v>
      </c>
      <c r="P375" s="6" t="s">
        <v>120</v>
      </c>
      <c r="Q375" s="7" t="s">
        <v>120</v>
      </c>
      <c r="R375" s="7" t="s">
        <v>120</v>
      </c>
      <c r="S375" s="9" t="s">
        <v>4982</v>
      </c>
      <c r="T375" s="31">
        <v>9782409024498</v>
      </c>
      <c r="U375" s="4" t="s">
        <v>122</v>
      </c>
      <c r="V375" s="29">
        <v>9782409024481</v>
      </c>
      <c r="W375" s="4" t="s">
        <v>123</v>
      </c>
      <c r="X375" s="4" t="s">
        <v>124</v>
      </c>
      <c r="Y375" s="4" t="s">
        <v>112</v>
      </c>
      <c r="Z375" s="29">
        <v>2020</v>
      </c>
      <c r="AA375" s="4" t="s">
        <v>125</v>
      </c>
      <c r="AB375" s="4" t="s">
        <v>234</v>
      </c>
      <c r="AC375" s="4" t="s">
        <v>127</v>
      </c>
      <c r="AD375" s="4" t="s">
        <v>128</v>
      </c>
      <c r="AE375" s="4" t="s">
        <v>129</v>
      </c>
      <c r="AF375" s="4" t="s">
        <v>130</v>
      </c>
      <c r="AG375" s="4" t="s">
        <v>131</v>
      </c>
      <c r="AH375" s="4" t="s">
        <v>132</v>
      </c>
      <c r="AI375" s="4" t="s">
        <v>133</v>
      </c>
      <c r="AJ375" s="4" t="s">
        <v>134</v>
      </c>
      <c r="AK375" s="4" t="s">
        <v>135</v>
      </c>
      <c r="AL375" s="4" t="s">
        <v>136</v>
      </c>
      <c r="AM375" s="4" t="s">
        <v>137</v>
      </c>
      <c r="AN375" s="4" t="s">
        <v>138</v>
      </c>
      <c r="AO375" s="4" t="s">
        <v>139</v>
      </c>
      <c r="AP375" s="4" t="s">
        <v>116</v>
      </c>
      <c r="AQ375" s="4" t="s">
        <v>4983</v>
      </c>
      <c r="AR375" s="4" t="s">
        <v>76</v>
      </c>
      <c r="AS375" s="4" t="s">
        <v>4984</v>
      </c>
      <c r="AT375" s="4" t="s">
        <v>4985</v>
      </c>
      <c r="AU375" s="4" t="s">
        <v>4986</v>
      </c>
      <c r="AV375" s="4" t="s">
        <v>4987</v>
      </c>
      <c r="AW375" s="4" t="s">
        <v>4988</v>
      </c>
      <c r="AX375" s="4" t="s">
        <v>4989</v>
      </c>
      <c r="AY375" s="4" t="s">
        <v>4990</v>
      </c>
      <c r="AZ375" s="4" t="s">
        <v>4991</v>
      </c>
      <c r="BA375" s="4" t="s">
        <v>116</v>
      </c>
      <c r="BB375" s="4" t="s">
        <v>116</v>
      </c>
      <c r="BC375" s="4" t="s">
        <v>116</v>
      </c>
      <c r="BD375" s="4" t="s">
        <v>116</v>
      </c>
      <c r="BE375" s="4" t="s">
        <v>116</v>
      </c>
      <c r="BF375" s="4" t="s">
        <v>116</v>
      </c>
      <c r="BG375" s="4" t="s">
        <v>116</v>
      </c>
      <c r="BH375" s="4" t="s">
        <v>116</v>
      </c>
      <c r="BI375" s="4" t="s">
        <v>116</v>
      </c>
      <c r="BJ375" s="4" t="s">
        <v>116</v>
      </c>
      <c r="BK375" s="4" t="s">
        <v>116</v>
      </c>
      <c r="BL375" s="4" t="s">
        <v>116</v>
      </c>
      <c r="BM375" s="4" t="s">
        <v>116</v>
      </c>
      <c r="BN375" s="4" t="s">
        <v>116</v>
      </c>
      <c r="BO375" s="4" t="s">
        <v>116</v>
      </c>
      <c r="BP375" s="4" t="s">
        <v>116</v>
      </c>
      <c r="BQ375" s="4" t="s">
        <v>116</v>
      </c>
      <c r="BR375" s="4" t="s">
        <v>116</v>
      </c>
      <c r="BS375" s="4" t="s">
        <v>116</v>
      </c>
      <c r="BT375" s="4" t="s">
        <v>116</v>
      </c>
      <c r="BU375" s="4" t="s">
        <v>116</v>
      </c>
      <c r="BV375" s="4" t="s">
        <v>116</v>
      </c>
      <c r="BW375" s="4" t="s">
        <v>116</v>
      </c>
      <c r="BX375" s="4" t="s">
        <v>116</v>
      </c>
      <c r="BY375" s="4" t="s">
        <v>116</v>
      </c>
      <c r="BZ375" s="4" t="s">
        <v>116</v>
      </c>
      <c r="CA375" s="4" t="s">
        <v>116</v>
      </c>
    </row>
    <row r="376" spans="1:79" ht="20.100000000000001" customHeight="1" x14ac:dyDescent="0.2">
      <c r="A376" s="4" t="s">
        <v>4992</v>
      </c>
      <c r="B376" s="4" t="s">
        <v>112</v>
      </c>
      <c r="C376" s="29">
        <v>20250120</v>
      </c>
      <c r="D376" s="4" t="s">
        <v>4993</v>
      </c>
      <c r="E376" s="4" t="s">
        <v>4994</v>
      </c>
      <c r="F376" s="4" t="s">
        <v>3499</v>
      </c>
      <c r="G376" s="4" t="s">
        <v>116</v>
      </c>
      <c r="H376" s="4" t="s">
        <v>3500</v>
      </c>
      <c r="I376" s="4" t="s">
        <v>116</v>
      </c>
      <c r="J376" s="4" t="s">
        <v>116</v>
      </c>
      <c r="K376" s="4" t="s">
        <v>116</v>
      </c>
      <c r="L376" s="4" t="s">
        <v>116</v>
      </c>
      <c r="M376" s="5" t="s">
        <v>4474</v>
      </c>
      <c r="N376" s="5" t="s">
        <v>1832</v>
      </c>
      <c r="O376" s="4" t="s">
        <v>112</v>
      </c>
      <c r="P376" s="6" t="s">
        <v>120</v>
      </c>
      <c r="Q376" s="7" t="s">
        <v>120</v>
      </c>
      <c r="R376" s="7" t="s">
        <v>120</v>
      </c>
      <c r="S376" s="9" t="s">
        <v>4995</v>
      </c>
      <c r="T376" s="31">
        <v>9782409024221</v>
      </c>
      <c r="U376" s="4" t="s">
        <v>122</v>
      </c>
      <c r="V376" s="29">
        <v>9782409024214</v>
      </c>
      <c r="W376" s="4" t="s">
        <v>123</v>
      </c>
      <c r="X376" s="4" t="s">
        <v>124</v>
      </c>
      <c r="Y376" s="4" t="s">
        <v>112</v>
      </c>
      <c r="Z376" s="29">
        <v>2020</v>
      </c>
      <c r="AA376" s="4" t="s">
        <v>125</v>
      </c>
      <c r="AB376" s="4" t="s">
        <v>234</v>
      </c>
      <c r="AC376" s="4" t="s">
        <v>127</v>
      </c>
      <c r="AD376" s="4" t="s">
        <v>128</v>
      </c>
      <c r="AE376" s="4" t="s">
        <v>129</v>
      </c>
      <c r="AF376" s="4" t="s">
        <v>130</v>
      </c>
      <c r="AG376" s="4" t="s">
        <v>131</v>
      </c>
      <c r="AH376" s="4" t="s">
        <v>132</v>
      </c>
      <c r="AI376" s="4" t="s">
        <v>133</v>
      </c>
      <c r="AJ376" s="4" t="s">
        <v>134</v>
      </c>
      <c r="AK376" s="4" t="s">
        <v>135</v>
      </c>
      <c r="AL376" s="4" t="s">
        <v>136</v>
      </c>
      <c r="AM376" s="4" t="s">
        <v>137</v>
      </c>
      <c r="AN376" s="4" t="s">
        <v>138</v>
      </c>
      <c r="AO376" s="4" t="s">
        <v>139</v>
      </c>
      <c r="AP376" s="4" t="s">
        <v>116</v>
      </c>
      <c r="AQ376" s="4" t="s">
        <v>4996</v>
      </c>
      <c r="AR376" s="4" t="s">
        <v>76</v>
      </c>
      <c r="AS376" s="4" t="s">
        <v>1835</v>
      </c>
      <c r="AT376" s="4" t="s">
        <v>4997</v>
      </c>
      <c r="AU376" s="4" t="s">
        <v>4998</v>
      </c>
      <c r="AV376" s="4" t="s">
        <v>4999</v>
      </c>
      <c r="AW376" s="4" t="s">
        <v>116</v>
      </c>
      <c r="AX376" s="4" t="s">
        <v>116</v>
      </c>
      <c r="AY376" s="4" t="s">
        <v>116</v>
      </c>
      <c r="AZ376" s="4" t="s">
        <v>116</v>
      </c>
      <c r="BA376" s="4" t="s">
        <v>116</v>
      </c>
      <c r="BB376" s="4" t="s">
        <v>116</v>
      </c>
      <c r="BC376" s="4" t="s">
        <v>116</v>
      </c>
      <c r="BD376" s="4" t="s">
        <v>116</v>
      </c>
      <c r="BE376" s="4" t="s">
        <v>116</v>
      </c>
      <c r="BF376" s="4" t="s">
        <v>116</v>
      </c>
      <c r="BG376" s="4" t="s">
        <v>116</v>
      </c>
      <c r="BH376" s="4" t="s">
        <v>116</v>
      </c>
      <c r="BI376" s="4" t="s">
        <v>116</v>
      </c>
      <c r="BJ376" s="4" t="s">
        <v>116</v>
      </c>
      <c r="BK376" s="4" t="s">
        <v>116</v>
      </c>
      <c r="BL376" s="4" t="s">
        <v>116</v>
      </c>
      <c r="BM376" s="4" t="s">
        <v>116</v>
      </c>
      <c r="BN376" s="4" t="s">
        <v>116</v>
      </c>
      <c r="BO376" s="4" t="s">
        <v>116</v>
      </c>
      <c r="BP376" s="4" t="s">
        <v>116</v>
      </c>
      <c r="BQ376" s="4" t="s">
        <v>116</v>
      </c>
      <c r="BR376" s="4" t="s">
        <v>116</v>
      </c>
      <c r="BS376" s="4" t="s">
        <v>116</v>
      </c>
      <c r="BT376" s="4" t="s">
        <v>116</v>
      </c>
      <c r="BU376" s="4" t="s">
        <v>116</v>
      </c>
      <c r="BV376" s="4" t="s">
        <v>116</v>
      </c>
      <c r="BW376" s="4" t="s">
        <v>116</v>
      </c>
      <c r="BX376" s="4" t="s">
        <v>116</v>
      </c>
      <c r="BY376" s="4" t="s">
        <v>116</v>
      </c>
      <c r="BZ376" s="4" t="s">
        <v>116</v>
      </c>
      <c r="CA376" s="4" t="s">
        <v>116</v>
      </c>
    </row>
    <row r="377" spans="1:79" ht="20.100000000000001" customHeight="1" x14ac:dyDescent="0.2">
      <c r="A377" s="4" t="s">
        <v>5000</v>
      </c>
      <c r="B377" s="4" t="s">
        <v>112</v>
      </c>
      <c r="C377" s="29">
        <v>20250120</v>
      </c>
      <c r="D377" s="4" t="s">
        <v>5001</v>
      </c>
      <c r="E377" s="4" t="s">
        <v>3219</v>
      </c>
      <c r="F377" s="4" t="s">
        <v>3220</v>
      </c>
      <c r="G377" s="4" t="s">
        <v>116</v>
      </c>
      <c r="H377" s="4" t="s">
        <v>3221</v>
      </c>
      <c r="I377" s="4" t="s">
        <v>116</v>
      </c>
      <c r="J377" s="4" t="s">
        <v>116</v>
      </c>
      <c r="K377" s="4" t="s">
        <v>116</v>
      </c>
      <c r="L377" s="4" t="s">
        <v>116</v>
      </c>
      <c r="M377" s="5" t="s">
        <v>4474</v>
      </c>
      <c r="N377" s="5" t="s">
        <v>181</v>
      </c>
      <c r="O377" s="4" t="s">
        <v>112</v>
      </c>
      <c r="P377" s="6" t="s">
        <v>120</v>
      </c>
      <c r="Q377" s="7" t="s">
        <v>120</v>
      </c>
      <c r="R377" s="7" t="s">
        <v>120</v>
      </c>
      <c r="S377" s="9" t="s">
        <v>5002</v>
      </c>
      <c r="T377" s="31">
        <v>9782409024054</v>
      </c>
      <c r="U377" s="4" t="s">
        <v>122</v>
      </c>
      <c r="V377" s="29">
        <v>9782409024047</v>
      </c>
      <c r="W377" s="4" t="s">
        <v>123</v>
      </c>
      <c r="X377" s="4" t="s">
        <v>124</v>
      </c>
      <c r="Y377" s="4" t="s">
        <v>112</v>
      </c>
      <c r="Z377" s="29">
        <v>2020</v>
      </c>
      <c r="AA377" s="4" t="s">
        <v>125</v>
      </c>
      <c r="AB377" s="4" t="s">
        <v>149</v>
      </c>
      <c r="AC377" s="4" t="s">
        <v>127</v>
      </c>
      <c r="AD377" s="4" t="s">
        <v>128</v>
      </c>
      <c r="AE377" s="4" t="s">
        <v>129</v>
      </c>
      <c r="AF377" s="4" t="s">
        <v>130</v>
      </c>
      <c r="AG377" s="4" t="s">
        <v>131</v>
      </c>
      <c r="AH377" s="4" t="s">
        <v>132</v>
      </c>
      <c r="AI377" s="4" t="s">
        <v>133</v>
      </c>
      <c r="AJ377" s="4" t="s">
        <v>134</v>
      </c>
      <c r="AK377" s="4" t="s">
        <v>135</v>
      </c>
      <c r="AL377" s="4" t="s">
        <v>136</v>
      </c>
      <c r="AM377" s="4" t="s">
        <v>137</v>
      </c>
      <c r="AN377" s="4" t="s">
        <v>138</v>
      </c>
      <c r="AO377" s="4" t="s">
        <v>139</v>
      </c>
      <c r="AP377" s="4" t="s">
        <v>116</v>
      </c>
      <c r="AQ377" s="4" t="s">
        <v>5003</v>
      </c>
      <c r="AR377" s="4" t="s">
        <v>76</v>
      </c>
      <c r="AS377" s="4" t="s">
        <v>3225</v>
      </c>
      <c r="AT377" s="4" t="s">
        <v>3226</v>
      </c>
      <c r="AU377" s="4" t="s">
        <v>3227</v>
      </c>
      <c r="AV377" s="4" t="s">
        <v>3228</v>
      </c>
      <c r="AW377" s="4" t="s">
        <v>155</v>
      </c>
      <c r="AX377" s="4" t="s">
        <v>156</v>
      </c>
      <c r="AY377" s="4" t="s">
        <v>5004</v>
      </c>
      <c r="AZ377" s="4" t="s">
        <v>2124</v>
      </c>
      <c r="BA377" s="4" t="s">
        <v>5005</v>
      </c>
      <c r="BB377" s="4" t="s">
        <v>164</v>
      </c>
      <c r="BC377" s="4" t="s">
        <v>164</v>
      </c>
      <c r="BD377" s="4" t="s">
        <v>116</v>
      </c>
      <c r="BE377" s="4" t="s">
        <v>116</v>
      </c>
      <c r="BF377" s="4" t="s">
        <v>116</v>
      </c>
      <c r="BG377" s="4" t="s">
        <v>116</v>
      </c>
      <c r="BH377" s="4" t="s">
        <v>116</v>
      </c>
      <c r="BI377" s="4" t="s">
        <v>116</v>
      </c>
      <c r="BJ377" s="4" t="s">
        <v>116</v>
      </c>
      <c r="BK377" s="4" t="s">
        <v>116</v>
      </c>
      <c r="BL377" s="4" t="s">
        <v>116</v>
      </c>
      <c r="BM377" s="4" t="s">
        <v>116</v>
      </c>
      <c r="BN377" s="4" t="s">
        <v>116</v>
      </c>
      <c r="BO377" s="4" t="s">
        <v>116</v>
      </c>
      <c r="BP377" s="4" t="s">
        <v>116</v>
      </c>
      <c r="BQ377" s="4" t="s">
        <v>116</v>
      </c>
      <c r="BR377" s="4" t="s">
        <v>116</v>
      </c>
      <c r="BS377" s="4" t="s">
        <v>116</v>
      </c>
      <c r="BT377" s="4" t="s">
        <v>116</v>
      </c>
      <c r="BU377" s="4" t="s">
        <v>116</v>
      </c>
      <c r="BV377" s="4" t="s">
        <v>116</v>
      </c>
      <c r="BW377" s="4" t="s">
        <v>116</v>
      </c>
      <c r="BX377" s="4" t="s">
        <v>116</v>
      </c>
      <c r="BY377" s="4" t="s">
        <v>116</v>
      </c>
      <c r="BZ377" s="4" t="s">
        <v>116</v>
      </c>
      <c r="CA377" s="4" t="s">
        <v>116</v>
      </c>
    </row>
    <row r="378" spans="1:79" ht="20.100000000000001" customHeight="1" x14ac:dyDescent="0.2">
      <c r="A378" s="4" t="s">
        <v>5006</v>
      </c>
      <c r="B378" s="4" t="s">
        <v>112</v>
      </c>
      <c r="C378" s="29">
        <v>20250120</v>
      </c>
      <c r="D378" s="4" t="s">
        <v>5007</v>
      </c>
      <c r="E378" s="4" t="s">
        <v>5008</v>
      </c>
      <c r="F378" s="4" t="s">
        <v>696</v>
      </c>
      <c r="G378" s="4" t="s">
        <v>116</v>
      </c>
      <c r="H378" s="4" t="s">
        <v>697</v>
      </c>
      <c r="I378" s="4" t="s">
        <v>116</v>
      </c>
      <c r="J378" s="4" t="s">
        <v>116</v>
      </c>
      <c r="K378" s="4" t="s">
        <v>116</v>
      </c>
      <c r="L378" s="4" t="s">
        <v>116</v>
      </c>
      <c r="M378" s="5" t="s">
        <v>4351</v>
      </c>
      <c r="N378" s="5" t="s">
        <v>5009</v>
      </c>
      <c r="O378" s="4" t="s">
        <v>112</v>
      </c>
      <c r="P378" s="6" t="s">
        <v>120</v>
      </c>
      <c r="Q378" s="7" t="s">
        <v>120</v>
      </c>
      <c r="R378" s="7" t="s">
        <v>120</v>
      </c>
      <c r="S378" s="9" t="s">
        <v>5010</v>
      </c>
      <c r="T378" s="31">
        <v>9782409025112</v>
      </c>
      <c r="U378" s="4" t="s">
        <v>122</v>
      </c>
      <c r="V378" s="29">
        <v>9782409025105</v>
      </c>
      <c r="W378" s="4" t="s">
        <v>123</v>
      </c>
      <c r="X378" s="4" t="s">
        <v>124</v>
      </c>
      <c r="Y378" s="4" t="s">
        <v>112</v>
      </c>
      <c r="Z378" s="29">
        <v>2020</v>
      </c>
      <c r="AA378" s="4" t="s">
        <v>125</v>
      </c>
      <c r="AB378" s="4" t="s">
        <v>222</v>
      </c>
      <c r="AC378" s="4" t="s">
        <v>127</v>
      </c>
      <c r="AD378" s="4" t="s">
        <v>128</v>
      </c>
      <c r="AE378" s="4" t="s">
        <v>129</v>
      </c>
      <c r="AF378" s="4" t="s">
        <v>130</v>
      </c>
      <c r="AG378" s="4" t="s">
        <v>131</v>
      </c>
      <c r="AH378" s="4" t="s">
        <v>132</v>
      </c>
      <c r="AI378" s="4" t="s">
        <v>133</v>
      </c>
      <c r="AJ378" s="4" t="s">
        <v>134</v>
      </c>
      <c r="AK378" s="4" t="s">
        <v>135</v>
      </c>
      <c r="AL378" s="4" t="s">
        <v>136</v>
      </c>
      <c r="AM378" s="4" t="s">
        <v>137</v>
      </c>
      <c r="AN378" s="4" t="s">
        <v>138</v>
      </c>
      <c r="AO378" s="4" t="s">
        <v>139</v>
      </c>
      <c r="AP378" s="4" t="s">
        <v>116</v>
      </c>
      <c r="AQ378" s="4" t="s">
        <v>5011</v>
      </c>
      <c r="AR378" s="4" t="s">
        <v>76</v>
      </c>
      <c r="AS378" s="4" t="s">
        <v>1455</v>
      </c>
      <c r="AT378" s="4" t="s">
        <v>5012</v>
      </c>
      <c r="AU378" s="4" t="s">
        <v>4865</v>
      </c>
      <c r="AV378" s="4" t="s">
        <v>5013</v>
      </c>
      <c r="AW378" s="4" t="s">
        <v>5014</v>
      </c>
      <c r="AX378" s="4" t="s">
        <v>2038</v>
      </c>
      <c r="AY378" s="4" t="s">
        <v>784</v>
      </c>
      <c r="AZ378" s="4" t="s">
        <v>5015</v>
      </c>
      <c r="BA378" s="4" t="s">
        <v>5016</v>
      </c>
      <c r="BB378" s="4" t="s">
        <v>5017</v>
      </c>
      <c r="BC378" s="4" t="s">
        <v>116</v>
      </c>
      <c r="BD378" s="4" t="s">
        <v>116</v>
      </c>
      <c r="BE378" s="4" t="s">
        <v>116</v>
      </c>
      <c r="BF378" s="4" t="s">
        <v>116</v>
      </c>
      <c r="BG378" s="4" t="s">
        <v>116</v>
      </c>
      <c r="BH378" s="4" t="s">
        <v>116</v>
      </c>
      <c r="BI378" s="4" t="s">
        <v>116</v>
      </c>
      <c r="BJ378" s="4" t="s">
        <v>116</v>
      </c>
      <c r="BK378" s="4" t="s">
        <v>116</v>
      </c>
      <c r="BL378" s="4" t="s">
        <v>116</v>
      </c>
      <c r="BM378" s="4" t="s">
        <v>116</v>
      </c>
      <c r="BN378" s="4" t="s">
        <v>116</v>
      </c>
      <c r="BO378" s="4" t="s">
        <v>116</v>
      </c>
      <c r="BP378" s="4" t="s">
        <v>116</v>
      </c>
      <c r="BQ378" s="4" t="s">
        <v>116</v>
      </c>
      <c r="BR378" s="4" t="s">
        <v>116</v>
      </c>
      <c r="BS378" s="4" t="s">
        <v>116</v>
      </c>
      <c r="BT378" s="4" t="s">
        <v>116</v>
      </c>
      <c r="BU378" s="4" t="s">
        <v>116</v>
      </c>
      <c r="BV378" s="4" t="s">
        <v>116</v>
      </c>
      <c r="BW378" s="4" t="s">
        <v>116</v>
      </c>
      <c r="BX378" s="4" t="s">
        <v>116</v>
      </c>
      <c r="BY378" s="4" t="s">
        <v>116</v>
      </c>
      <c r="BZ378" s="4" t="s">
        <v>116</v>
      </c>
      <c r="CA378" s="4" t="s">
        <v>116</v>
      </c>
    </row>
    <row r="379" spans="1:79" ht="20.100000000000001" customHeight="1" x14ac:dyDescent="0.2">
      <c r="A379" s="4" t="s">
        <v>5018</v>
      </c>
      <c r="B379" s="4" t="s">
        <v>112</v>
      </c>
      <c r="C379" s="29">
        <v>20250120</v>
      </c>
      <c r="D379" s="4" t="s">
        <v>5019</v>
      </c>
      <c r="E379" s="4" t="s">
        <v>5020</v>
      </c>
      <c r="F379" s="4" t="s">
        <v>3453</v>
      </c>
      <c r="G379" s="4" t="s">
        <v>116</v>
      </c>
      <c r="H379" s="4" t="s">
        <v>3454</v>
      </c>
      <c r="I379" s="4" t="s">
        <v>116</v>
      </c>
      <c r="J379" s="4" t="s">
        <v>116</v>
      </c>
      <c r="K379" s="4" t="s">
        <v>116</v>
      </c>
      <c r="L379" s="4" t="s">
        <v>116</v>
      </c>
      <c r="M379" s="5" t="s">
        <v>4693</v>
      </c>
      <c r="N379" s="5" t="s">
        <v>5021</v>
      </c>
      <c r="O379" s="4" t="s">
        <v>112</v>
      </c>
      <c r="P379" s="6" t="s">
        <v>120</v>
      </c>
      <c r="Q379" s="7" t="s">
        <v>120</v>
      </c>
      <c r="R379" s="7" t="s">
        <v>120</v>
      </c>
      <c r="S379" s="9" t="s">
        <v>5022</v>
      </c>
      <c r="T379" s="31">
        <v>9782409026201</v>
      </c>
      <c r="U379" s="4" t="s">
        <v>122</v>
      </c>
      <c r="V379" s="29">
        <v>9782409026195</v>
      </c>
      <c r="W379" s="4" t="s">
        <v>123</v>
      </c>
      <c r="X379" s="4" t="s">
        <v>124</v>
      </c>
      <c r="Y379" s="4" t="s">
        <v>112</v>
      </c>
      <c r="Z379" s="29">
        <v>2020</v>
      </c>
      <c r="AA379" s="4" t="s">
        <v>125</v>
      </c>
      <c r="AB379" s="4" t="s">
        <v>571</v>
      </c>
      <c r="AC379" s="4" t="s">
        <v>127</v>
      </c>
      <c r="AD379" s="4" t="s">
        <v>128</v>
      </c>
      <c r="AE379" s="4" t="s">
        <v>129</v>
      </c>
      <c r="AF379" s="4" t="s">
        <v>130</v>
      </c>
      <c r="AG379" s="4" t="s">
        <v>131</v>
      </c>
      <c r="AH379" s="4" t="s">
        <v>132</v>
      </c>
      <c r="AI379" s="4" t="s">
        <v>133</v>
      </c>
      <c r="AJ379" s="4" t="s">
        <v>134</v>
      </c>
      <c r="AK379" s="4" t="s">
        <v>135</v>
      </c>
      <c r="AL379" s="4" t="s">
        <v>136</v>
      </c>
      <c r="AM379" s="4" t="s">
        <v>137</v>
      </c>
      <c r="AN379" s="4" t="s">
        <v>138</v>
      </c>
      <c r="AO379" s="4" t="s">
        <v>139</v>
      </c>
      <c r="AP379" s="4" t="s">
        <v>116</v>
      </c>
      <c r="AQ379" s="4" t="s">
        <v>5023</v>
      </c>
      <c r="AR379" s="4" t="s">
        <v>76</v>
      </c>
      <c r="AS379" s="29">
        <v>200</v>
      </c>
      <c r="AT379" s="29">
        <v>200</v>
      </c>
      <c r="AU379" s="4" t="s">
        <v>3943</v>
      </c>
      <c r="AV379" s="4" t="s">
        <v>5024</v>
      </c>
      <c r="AW379" s="4" t="s">
        <v>5025</v>
      </c>
      <c r="AX379" s="4" t="s">
        <v>3945</v>
      </c>
      <c r="AY379" s="4" t="s">
        <v>3946</v>
      </c>
      <c r="AZ379" s="4" t="s">
        <v>3269</v>
      </c>
      <c r="BA379" s="4" t="s">
        <v>3947</v>
      </c>
      <c r="BB379" s="4" t="s">
        <v>5026</v>
      </c>
      <c r="BC379" s="4" t="s">
        <v>3919</v>
      </c>
      <c r="BD379" s="29">
        <v>125</v>
      </c>
      <c r="BE379" s="29">
        <v>301</v>
      </c>
      <c r="BF379" s="4" t="s">
        <v>4590</v>
      </c>
      <c r="BG379" s="4" t="s">
        <v>116</v>
      </c>
      <c r="BH379" s="4" t="s">
        <v>116</v>
      </c>
      <c r="BI379" s="4" t="s">
        <v>116</v>
      </c>
      <c r="BJ379" s="4" t="s">
        <v>116</v>
      </c>
      <c r="BK379" s="4" t="s">
        <v>116</v>
      </c>
      <c r="BL379" s="4" t="s">
        <v>116</v>
      </c>
      <c r="BM379" s="4" t="s">
        <v>116</v>
      </c>
      <c r="BN379" s="4" t="s">
        <v>116</v>
      </c>
      <c r="BO379" s="4" t="s">
        <v>116</v>
      </c>
      <c r="BP379" s="4" t="s">
        <v>116</v>
      </c>
      <c r="BQ379" s="4" t="s">
        <v>116</v>
      </c>
      <c r="BR379" s="4" t="s">
        <v>116</v>
      </c>
      <c r="BS379" s="4" t="s">
        <v>116</v>
      </c>
      <c r="BT379" s="4" t="s">
        <v>116</v>
      </c>
      <c r="BU379" s="4" t="s">
        <v>116</v>
      </c>
      <c r="BV379" s="4" t="s">
        <v>116</v>
      </c>
      <c r="BW379" s="4" t="s">
        <v>116</v>
      </c>
      <c r="BX379" s="4" t="s">
        <v>116</v>
      </c>
      <c r="BY379" s="4" t="s">
        <v>116</v>
      </c>
      <c r="BZ379" s="4" t="s">
        <v>116</v>
      </c>
      <c r="CA379" s="4" t="s">
        <v>116</v>
      </c>
    </row>
    <row r="380" spans="1:79" ht="20.100000000000001" customHeight="1" x14ac:dyDescent="0.2">
      <c r="A380" s="4" t="s">
        <v>5027</v>
      </c>
      <c r="B380" s="4" t="s">
        <v>112</v>
      </c>
      <c r="C380" s="29">
        <v>20250120</v>
      </c>
      <c r="D380" s="4" t="s">
        <v>5028</v>
      </c>
      <c r="E380" s="4" t="s">
        <v>5029</v>
      </c>
      <c r="F380" s="4" t="s">
        <v>5030</v>
      </c>
      <c r="G380" s="4" t="s">
        <v>116</v>
      </c>
      <c r="H380" s="4" t="s">
        <v>5031</v>
      </c>
      <c r="I380" s="4" t="s">
        <v>116</v>
      </c>
      <c r="J380" s="4" t="s">
        <v>116</v>
      </c>
      <c r="K380" s="4" t="s">
        <v>116</v>
      </c>
      <c r="L380" s="4" t="s">
        <v>116</v>
      </c>
      <c r="M380" s="5" t="s">
        <v>4351</v>
      </c>
      <c r="N380" s="5" t="s">
        <v>5032</v>
      </c>
      <c r="O380" s="4" t="s">
        <v>112</v>
      </c>
      <c r="P380" s="6" t="s">
        <v>120</v>
      </c>
      <c r="Q380" s="7" t="s">
        <v>120</v>
      </c>
      <c r="R380" s="7" t="s">
        <v>120</v>
      </c>
      <c r="S380" s="9" t="s">
        <v>5033</v>
      </c>
      <c r="T380" s="31">
        <v>9782409024993</v>
      </c>
      <c r="U380" s="4" t="s">
        <v>122</v>
      </c>
      <c r="V380" s="29">
        <v>9782409024986</v>
      </c>
      <c r="W380" s="4" t="s">
        <v>123</v>
      </c>
      <c r="X380" s="4" t="s">
        <v>124</v>
      </c>
      <c r="Y380" s="4" t="s">
        <v>112</v>
      </c>
      <c r="Z380" s="29">
        <v>2020</v>
      </c>
      <c r="AA380" s="4" t="s">
        <v>125</v>
      </c>
      <c r="AB380" s="4" t="s">
        <v>292</v>
      </c>
      <c r="AC380" s="4" t="s">
        <v>127</v>
      </c>
      <c r="AD380" s="4" t="s">
        <v>128</v>
      </c>
      <c r="AE380" s="4" t="s">
        <v>129</v>
      </c>
      <c r="AF380" s="4" t="s">
        <v>130</v>
      </c>
      <c r="AG380" s="4" t="s">
        <v>131</v>
      </c>
      <c r="AH380" s="4" t="s">
        <v>132</v>
      </c>
      <c r="AI380" s="4" t="s">
        <v>133</v>
      </c>
      <c r="AJ380" s="4" t="s">
        <v>134</v>
      </c>
      <c r="AK380" s="4" t="s">
        <v>135</v>
      </c>
      <c r="AL380" s="4" t="s">
        <v>136</v>
      </c>
      <c r="AM380" s="4" t="s">
        <v>137</v>
      </c>
      <c r="AN380" s="4" t="s">
        <v>138</v>
      </c>
      <c r="AO380" s="4" t="s">
        <v>139</v>
      </c>
      <c r="AP380" s="4" t="s">
        <v>116</v>
      </c>
      <c r="AQ380" s="4" t="s">
        <v>5034</v>
      </c>
      <c r="AR380" s="4" t="s">
        <v>76</v>
      </c>
      <c r="AS380" s="4" t="s">
        <v>5035</v>
      </c>
      <c r="AT380" s="4" t="s">
        <v>2934</v>
      </c>
      <c r="AU380" s="4" t="s">
        <v>5036</v>
      </c>
      <c r="AV380" s="4" t="s">
        <v>5037</v>
      </c>
      <c r="AW380" s="4" t="s">
        <v>3772</v>
      </c>
      <c r="AX380" s="4" t="s">
        <v>116</v>
      </c>
      <c r="AY380" s="4" t="s">
        <v>116</v>
      </c>
      <c r="AZ380" s="4" t="s">
        <v>116</v>
      </c>
      <c r="BA380" s="4" t="s">
        <v>116</v>
      </c>
      <c r="BB380" s="4" t="s">
        <v>116</v>
      </c>
      <c r="BC380" s="4" t="s">
        <v>116</v>
      </c>
      <c r="BD380" s="4" t="s">
        <v>116</v>
      </c>
      <c r="BE380" s="4" t="s">
        <v>116</v>
      </c>
      <c r="BF380" s="4" t="s">
        <v>116</v>
      </c>
      <c r="BG380" s="4" t="s">
        <v>116</v>
      </c>
      <c r="BH380" s="4" t="s">
        <v>116</v>
      </c>
      <c r="BI380" s="4" t="s">
        <v>116</v>
      </c>
      <c r="BJ380" s="4" t="s">
        <v>116</v>
      </c>
      <c r="BK380" s="4" t="s">
        <v>116</v>
      </c>
      <c r="BL380" s="4" t="s">
        <v>116</v>
      </c>
      <c r="BM380" s="4" t="s">
        <v>116</v>
      </c>
      <c r="BN380" s="4" t="s">
        <v>116</v>
      </c>
      <c r="BO380" s="4" t="s">
        <v>116</v>
      </c>
      <c r="BP380" s="4" t="s">
        <v>116</v>
      </c>
      <c r="BQ380" s="4" t="s">
        <v>116</v>
      </c>
      <c r="BR380" s="4" t="s">
        <v>116</v>
      </c>
      <c r="BS380" s="4" t="s">
        <v>116</v>
      </c>
      <c r="BT380" s="4" t="s">
        <v>116</v>
      </c>
      <c r="BU380" s="4" t="s">
        <v>116</v>
      </c>
      <c r="BV380" s="4" t="s">
        <v>116</v>
      </c>
      <c r="BW380" s="4" t="s">
        <v>116</v>
      </c>
      <c r="BX380" s="4" t="s">
        <v>116</v>
      </c>
      <c r="BY380" s="4" t="s">
        <v>116</v>
      </c>
      <c r="BZ380" s="4" t="s">
        <v>116</v>
      </c>
      <c r="CA380" s="4" t="s">
        <v>116</v>
      </c>
    </row>
    <row r="381" spans="1:79" ht="20.100000000000001" customHeight="1" x14ac:dyDescent="0.2">
      <c r="A381" s="4" t="s">
        <v>5038</v>
      </c>
      <c r="B381" s="4" t="s">
        <v>112</v>
      </c>
      <c r="C381" s="29">
        <v>20250120</v>
      </c>
      <c r="D381" s="4" t="s">
        <v>5039</v>
      </c>
      <c r="E381" s="4" t="s">
        <v>116</v>
      </c>
      <c r="F381" s="4" t="s">
        <v>994</v>
      </c>
      <c r="G381" s="4" t="s">
        <v>116</v>
      </c>
      <c r="H381" s="4" t="s">
        <v>995</v>
      </c>
      <c r="I381" s="4" t="s">
        <v>116</v>
      </c>
      <c r="J381" s="4" t="s">
        <v>116</v>
      </c>
      <c r="K381" s="4" t="s">
        <v>116</v>
      </c>
      <c r="L381" s="4" t="s">
        <v>116</v>
      </c>
      <c r="M381" s="5" t="s">
        <v>4301</v>
      </c>
      <c r="N381" s="5" t="s">
        <v>5040</v>
      </c>
      <c r="O381" s="4" t="s">
        <v>112</v>
      </c>
      <c r="P381" s="6" t="s">
        <v>120</v>
      </c>
      <c r="Q381" s="7" t="s">
        <v>120</v>
      </c>
      <c r="R381" s="7" t="s">
        <v>120</v>
      </c>
      <c r="S381" s="9" t="s">
        <v>5041</v>
      </c>
      <c r="T381" s="31">
        <v>9782409025990</v>
      </c>
      <c r="U381" s="4" t="s">
        <v>122</v>
      </c>
      <c r="V381" s="29">
        <v>9782409025983</v>
      </c>
      <c r="W381" s="4" t="s">
        <v>123</v>
      </c>
      <c r="X381" s="4" t="s">
        <v>124</v>
      </c>
      <c r="Y381" s="4" t="s">
        <v>112</v>
      </c>
      <c r="Z381" s="29">
        <v>2020</v>
      </c>
      <c r="AA381" s="4" t="s">
        <v>125</v>
      </c>
      <c r="AB381" s="4" t="s">
        <v>149</v>
      </c>
      <c r="AC381" s="4" t="s">
        <v>127</v>
      </c>
      <c r="AD381" s="4" t="s">
        <v>128</v>
      </c>
      <c r="AE381" s="4" t="s">
        <v>129</v>
      </c>
      <c r="AF381" s="4" t="s">
        <v>130</v>
      </c>
      <c r="AG381" s="4" t="s">
        <v>131</v>
      </c>
      <c r="AH381" s="4" t="s">
        <v>132</v>
      </c>
      <c r="AI381" s="4" t="s">
        <v>133</v>
      </c>
      <c r="AJ381" s="4" t="s">
        <v>134</v>
      </c>
      <c r="AK381" s="4" t="s">
        <v>135</v>
      </c>
      <c r="AL381" s="4" t="s">
        <v>136</v>
      </c>
      <c r="AM381" s="4" t="s">
        <v>137</v>
      </c>
      <c r="AN381" s="4" t="s">
        <v>138</v>
      </c>
      <c r="AO381" s="4" t="s">
        <v>139</v>
      </c>
      <c r="AP381" s="4" t="s">
        <v>116</v>
      </c>
      <c r="AQ381" s="4" t="s">
        <v>5042</v>
      </c>
      <c r="AR381" s="4" t="s">
        <v>76</v>
      </c>
      <c r="AS381" s="4" t="s">
        <v>763</v>
      </c>
      <c r="AT381" s="4" t="s">
        <v>355</v>
      </c>
      <c r="AU381" s="4" t="s">
        <v>1867</v>
      </c>
      <c r="AV381" s="4" t="s">
        <v>5043</v>
      </c>
      <c r="AW381" s="4" t="s">
        <v>357</v>
      </c>
      <c r="AX381" s="4" t="s">
        <v>116</v>
      </c>
      <c r="AY381" s="4" t="s">
        <v>116</v>
      </c>
      <c r="AZ381" s="4" t="s">
        <v>116</v>
      </c>
      <c r="BA381" s="4" t="s">
        <v>116</v>
      </c>
      <c r="BB381" s="4" t="s">
        <v>116</v>
      </c>
      <c r="BC381" s="4" t="s">
        <v>116</v>
      </c>
      <c r="BD381" s="4" t="s">
        <v>116</v>
      </c>
      <c r="BE381" s="4" t="s">
        <v>116</v>
      </c>
      <c r="BF381" s="4" t="s">
        <v>116</v>
      </c>
      <c r="BG381" s="4" t="s">
        <v>116</v>
      </c>
      <c r="BH381" s="4" t="s">
        <v>116</v>
      </c>
      <c r="BI381" s="4" t="s">
        <v>116</v>
      </c>
      <c r="BJ381" s="4" t="s">
        <v>116</v>
      </c>
      <c r="BK381" s="4" t="s">
        <v>116</v>
      </c>
      <c r="BL381" s="4" t="s">
        <v>116</v>
      </c>
      <c r="BM381" s="4" t="s">
        <v>116</v>
      </c>
      <c r="BN381" s="4" t="s">
        <v>116</v>
      </c>
      <c r="BO381" s="4" t="s">
        <v>116</v>
      </c>
      <c r="BP381" s="4" t="s">
        <v>116</v>
      </c>
      <c r="BQ381" s="4" t="s">
        <v>116</v>
      </c>
      <c r="BR381" s="4" t="s">
        <v>116</v>
      </c>
      <c r="BS381" s="4" t="s">
        <v>116</v>
      </c>
      <c r="BT381" s="4" t="s">
        <v>116</v>
      </c>
      <c r="BU381" s="4" t="s">
        <v>116</v>
      </c>
      <c r="BV381" s="4" t="s">
        <v>116</v>
      </c>
      <c r="BW381" s="4" t="s">
        <v>116</v>
      </c>
      <c r="BX381" s="4" t="s">
        <v>116</v>
      </c>
      <c r="BY381" s="4" t="s">
        <v>116</v>
      </c>
      <c r="BZ381" s="4" t="s">
        <v>116</v>
      </c>
      <c r="CA381" s="4" t="s">
        <v>116</v>
      </c>
    </row>
    <row r="382" spans="1:79" ht="20.100000000000001" customHeight="1" x14ac:dyDescent="0.2">
      <c r="A382" s="4" t="s">
        <v>5044</v>
      </c>
      <c r="B382" s="4" t="s">
        <v>112</v>
      </c>
      <c r="C382" s="29">
        <v>20250120</v>
      </c>
      <c r="D382" s="4" t="s">
        <v>5045</v>
      </c>
      <c r="E382" s="4" t="s">
        <v>5046</v>
      </c>
      <c r="F382" s="4" t="s">
        <v>1485</v>
      </c>
      <c r="G382" s="4" t="s">
        <v>116</v>
      </c>
      <c r="H382" s="4" t="s">
        <v>1486</v>
      </c>
      <c r="I382" s="4" t="s">
        <v>116</v>
      </c>
      <c r="J382" s="4" t="s">
        <v>116</v>
      </c>
      <c r="K382" s="4" t="s">
        <v>116</v>
      </c>
      <c r="L382" s="4" t="s">
        <v>116</v>
      </c>
      <c r="M382" s="5" t="s">
        <v>4362</v>
      </c>
      <c r="N382" s="5" t="s">
        <v>5047</v>
      </c>
      <c r="O382" s="4" t="s">
        <v>112</v>
      </c>
      <c r="P382" s="6" t="s">
        <v>120</v>
      </c>
      <c r="Q382" s="7" t="s">
        <v>120</v>
      </c>
      <c r="R382" s="7" t="s">
        <v>120</v>
      </c>
      <c r="S382" s="9" t="s">
        <v>5048</v>
      </c>
      <c r="T382" s="31">
        <v>9782409022913</v>
      </c>
      <c r="U382" s="4" t="s">
        <v>122</v>
      </c>
      <c r="V382" s="29">
        <v>9782409022906</v>
      </c>
      <c r="W382" s="4" t="s">
        <v>123</v>
      </c>
      <c r="X382" s="4" t="s">
        <v>124</v>
      </c>
      <c r="Y382" s="4" t="s">
        <v>112</v>
      </c>
      <c r="Z382" s="29">
        <v>2020</v>
      </c>
      <c r="AA382" s="4" t="s">
        <v>125</v>
      </c>
      <c r="AB382" s="4" t="s">
        <v>880</v>
      </c>
      <c r="AC382" s="4" t="s">
        <v>127</v>
      </c>
      <c r="AD382" s="4" t="s">
        <v>128</v>
      </c>
      <c r="AE382" s="4" t="s">
        <v>129</v>
      </c>
      <c r="AF382" s="4" t="s">
        <v>130</v>
      </c>
      <c r="AG382" s="4" t="s">
        <v>131</v>
      </c>
      <c r="AH382" s="4" t="s">
        <v>132</v>
      </c>
      <c r="AI382" s="4" t="s">
        <v>133</v>
      </c>
      <c r="AJ382" s="4" t="s">
        <v>134</v>
      </c>
      <c r="AK382" s="4" t="s">
        <v>135</v>
      </c>
      <c r="AL382" s="4" t="s">
        <v>136</v>
      </c>
      <c r="AM382" s="4" t="s">
        <v>137</v>
      </c>
      <c r="AN382" s="4" t="s">
        <v>138</v>
      </c>
      <c r="AO382" s="4" t="s">
        <v>139</v>
      </c>
      <c r="AP382" s="4" t="s">
        <v>116</v>
      </c>
      <c r="AQ382" s="4" t="s">
        <v>5049</v>
      </c>
      <c r="AR382" s="4" t="s">
        <v>76</v>
      </c>
      <c r="AS382" s="4" t="s">
        <v>2395</v>
      </c>
      <c r="AT382" s="4" t="s">
        <v>5050</v>
      </c>
      <c r="AU382" s="4" t="s">
        <v>1802</v>
      </c>
      <c r="AV382" s="4" t="s">
        <v>5051</v>
      </c>
      <c r="AW382" s="4" t="s">
        <v>5052</v>
      </c>
      <c r="AX382" s="4" t="s">
        <v>5053</v>
      </c>
      <c r="AY382" s="4" t="s">
        <v>5054</v>
      </c>
      <c r="AZ382" s="4" t="s">
        <v>1240</v>
      </c>
      <c r="BA382" s="4" t="s">
        <v>499</v>
      </c>
      <c r="BB382" s="4" t="s">
        <v>116</v>
      </c>
      <c r="BC382" s="4" t="s">
        <v>116</v>
      </c>
      <c r="BD382" s="4" t="s">
        <v>116</v>
      </c>
      <c r="BE382" s="4" t="s">
        <v>116</v>
      </c>
      <c r="BF382" s="4" t="s">
        <v>116</v>
      </c>
      <c r="BG382" s="4" t="s">
        <v>116</v>
      </c>
      <c r="BH382" s="4" t="s">
        <v>116</v>
      </c>
      <c r="BI382" s="4" t="s">
        <v>116</v>
      </c>
      <c r="BJ382" s="4" t="s">
        <v>116</v>
      </c>
      <c r="BK382" s="4" t="s">
        <v>116</v>
      </c>
      <c r="BL382" s="4" t="s">
        <v>116</v>
      </c>
      <c r="BM382" s="4" t="s">
        <v>116</v>
      </c>
      <c r="BN382" s="4" t="s">
        <v>116</v>
      </c>
      <c r="BO382" s="4" t="s">
        <v>116</v>
      </c>
      <c r="BP382" s="4" t="s">
        <v>116</v>
      </c>
      <c r="BQ382" s="4" t="s">
        <v>116</v>
      </c>
      <c r="BR382" s="4" t="s">
        <v>116</v>
      </c>
      <c r="BS382" s="4" t="s">
        <v>116</v>
      </c>
      <c r="BT382" s="4" t="s">
        <v>116</v>
      </c>
      <c r="BU382" s="4" t="s">
        <v>116</v>
      </c>
      <c r="BV382" s="4" t="s">
        <v>116</v>
      </c>
      <c r="BW382" s="4" t="s">
        <v>116</v>
      </c>
      <c r="BX382" s="4" t="s">
        <v>116</v>
      </c>
      <c r="BY382" s="4" t="s">
        <v>116</v>
      </c>
      <c r="BZ382" s="4" t="s">
        <v>116</v>
      </c>
      <c r="CA382" s="4" t="s">
        <v>116</v>
      </c>
    </row>
    <row r="383" spans="1:79" ht="20.100000000000001" customHeight="1" x14ac:dyDescent="0.2">
      <c r="A383" s="4" t="s">
        <v>5055</v>
      </c>
      <c r="B383" s="4" t="s">
        <v>112</v>
      </c>
      <c r="C383" s="29">
        <v>20250120</v>
      </c>
      <c r="D383" s="4" t="s">
        <v>5056</v>
      </c>
      <c r="E383" s="4" t="s">
        <v>5057</v>
      </c>
      <c r="F383" s="4" t="s">
        <v>3736</v>
      </c>
      <c r="G383" s="4" t="s">
        <v>116</v>
      </c>
      <c r="H383" s="4" t="s">
        <v>3737</v>
      </c>
      <c r="I383" s="4" t="s">
        <v>116</v>
      </c>
      <c r="J383" s="4" t="s">
        <v>116</v>
      </c>
      <c r="K383" s="4" t="s">
        <v>116</v>
      </c>
      <c r="L383" s="4" t="s">
        <v>116</v>
      </c>
      <c r="M383" s="5" t="s">
        <v>4474</v>
      </c>
      <c r="N383" s="5" t="s">
        <v>3077</v>
      </c>
      <c r="O383" s="4" t="s">
        <v>112</v>
      </c>
      <c r="P383" s="6" t="s">
        <v>120</v>
      </c>
      <c r="Q383" s="7" t="s">
        <v>120</v>
      </c>
      <c r="R383" s="7" t="s">
        <v>120</v>
      </c>
      <c r="S383" s="9" t="s">
        <v>5058</v>
      </c>
      <c r="T383" s="31">
        <v>9782409024269</v>
      </c>
      <c r="U383" s="4" t="s">
        <v>122</v>
      </c>
      <c r="V383" s="29">
        <v>9782409024252</v>
      </c>
      <c r="W383" s="4" t="s">
        <v>123</v>
      </c>
      <c r="X383" s="4" t="s">
        <v>124</v>
      </c>
      <c r="Y383" s="4" t="s">
        <v>112</v>
      </c>
      <c r="Z383" s="29">
        <v>2020</v>
      </c>
      <c r="AA383" s="4" t="s">
        <v>125</v>
      </c>
      <c r="AB383" s="4" t="s">
        <v>222</v>
      </c>
      <c r="AC383" s="4" t="s">
        <v>127</v>
      </c>
      <c r="AD383" s="4" t="s">
        <v>128</v>
      </c>
      <c r="AE383" s="4" t="s">
        <v>129</v>
      </c>
      <c r="AF383" s="4" t="s">
        <v>130</v>
      </c>
      <c r="AG383" s="4" t="s">
        <v>131</v>
      </c>
      <c r="AH383" s="4" t="s">
        <v>132</v>
      </c>
      <c r="AI383" s="4" t="s">
        <v>133</v>
      </c>
      <c r="AJ383" s="4" t="s">
        <v>134</v>
      </c>
      <c r="AK383" s="4" t="s">
        <v>135</v>
      </c>
      <c r="AL383" s="4" t="s">
        <v>136</v>
      </c>
      <c r="AM383" s="4" t="s">
        <v>137</v>
      </c>
      <c r="AN383" s="4" t="s">
        <v>138</v>
      </c>
      <c r="AO383" s="4" t="s">
        <v>139</v>
      </c>
      <c r="AP383" s="4" t="s">
        <v>116</v>
      </c>
      <c r="AQ383" s="4" t="s">
        <v>5059</v>
      </c>
      <c r="AR383" s="4" t="s">
        <v>76</v>
      </c>
      <c r="AS383" s="4" t="s">
        <v>4274</v>
      </c>
      <c r="AT383" s="4" t="s">
        <v>5060</v>
      </c>
      <c r="AU383" s="4" t="s">
        <v>2174</v>
      </c>
      <c r="AV383" s="4" t="s">
        <v>5061</v>
      </c>
      <c r="AW383" s="4" t="s">
        <v>5062</v>
      </c>
      <c r="AX383" s="4" t="s">
        <v>2098</v>
      </c>
      <c r="AY383" s="4" t="s">
        <v>5063</v>
      </c>
      <c r="AZ383" s="4" t="s">
        <v>116</v>
      </c>
      <c r="BA383" s="4" t="s">
        <v>116</v>
      </c>
      <c r="BB383" s="4" t="s">
        <v>116</v>
      </c>
      <c r="BC383" s="4" t="s">
        <v>116</v>
      </c>
      <c r="BD383" s="4" t="s">
        <v>116</v>
      </c>
      <c r="BE383" s="4" t="s">
        <v>116</v>
      </c>
      <c r="BF383" s="4" t="s">
        <v>116</v>
      </c>
      <c r="BG383" s="4" t="s">
        <v>116</v>
      </c>
      <c r="BH383" s="4" t="s">
        <v>116</v>
      </c>
      <c r="BI383" s="4" t="s">
        <v>116</v>
      </c>
      <c r="BJ383" s="4" t="s">
        <v>116</v>
      </c>
      <c r="BK383" s="4" t="s">
        <v>116</v>
      </c>
      <c r="BL383" s="4" t="s">
        <v>116</v>
      </c>
      <c r="BM383" s="4" t="s">
        <v>116</v>
      </c>
      <c r="BN383" s="4" t="s">
        <v>116</v>
      </c>
      <c r="BO383" s="4" t="s">
        <v>116</v>
      </c>
      <c r="BP383" s="4" t="s">
        <v>116</v>
      </c>
      <c r="BQ383" s="4" t="s">
        <v>116</v>
      </c>
      <c r="BR383" s="4" t="s">
        <v>116</v>
      </c>
      <c r="BS383" s="4" t="s">
        <v>116</v>
      </c>
      <c r="BT383" s="4" t="s">
        <v>116</v>
      </c>
      <c r="BU383" s="4" t="s">
        <v>116</v>
      </c>
      <c r="BV383" s="4" t="s">
        <v>116</v>
      </c>
      <c r="BW383" s="4" t="s">
        <v>116</v>
      </c>
      <c r="BX383" s="4" t="s">
        <v>116</v>
      </c>
      <c r="BY383" s="4" t="s">
        <v>116</v>
      </c>
      <c r="BZ383" s="4" t="s">
        <v>116</v>
      </c>
      <c r="CA383" s="4" t="s">
        <v>116</v>
      </c>
    </row>
    <row r="384" spans="1:79" ht="20.100000000000001" customHeight="1" x14ac:dyDescent="0.2">
      <c r="A384" s="4" t="s">
        <v>5064</v>
      </c>
      <c r="B384" s="4" t="s">
        <v>112</v>
      </c>
      <c r="C384" s="29">
        <v>20250120</v>
      </c>
      <c r="D384" s="4" t="s">
        <v>5065</v>
      </c>
      <c r="E384" s="4" t="s">
        <v>5066</v>
      </c>
      <c r="F384" s="4" t="s">
        <v>5067</v>
      </c>
      <c r="G384" s="4" t="s">
        <v>116</v>
      </c>
      <c r="H384" s="4" t="s">
        <v>5068</v>
      </c>
      <c r="I384" s="4" t="s">
        <v>116</v>
      </c>
      <c r="J384" s="4" t="s">
        <v>116</v>
      </c>
      <c r="K384" s="4" t="s">
        <v>116</v>
      </c>
      <c r="L384" s="4" t="s">
        <v>116</v>
      </c>
      <c r="M384" s="5" t="s">
        <v>4573</v>
      </c>
      <c r="N384" s="5" t="s">
        <v>290</v>
      </c>
      <c r="O384" s="4" t="s">
        <v>112</v>
      </c>
      <c r="P384" s="6" t="s">
        <v>120</v>
      </c>
      <c r="Q384" s="7" t="s">
        <v>120</v>
      </c>
      <c r="R384" s="7" t="s">
        <v>120</v>
      </c>
      <c r="S384" s="9" t="s">
        <v>5069</v>
      </c>
      <c r="T384" s="31">
        <v>9782409027772</v>
      </c>
      <c r="U384" s="4" t="s">
        <v>122</v>
      </c>
      <c r="V384" s="29">
        <v>9782409027765</v>
      </c>
      <c r="W384" s="4" t="s">
        <v>123</v>
      </c>
      <c r="X384" s="4" t="s">
        <v>124</v>
      </c>
      <c r="Y384" s="4" t="s">
        <v>112</v>
      </c>
      <c r="Z384" s="29">
        <v>2020</v>
      </c>
      <c r="AA384" s="4" t="s">
        <v>125</v>
      </c>
      <c r="AB384" s="4" t="s">
        <v>234</v>
      </c>
      <c r="AC384" s="4" t="s">
        <v>127</v>
      </c>
      <c r="AD384" s="4" t="s">
        <v>128</v>
      </c>
      <c r="AE384" s="4" t="s">
        <v>129</v>
      </c>
      <c r="AF384" s="4" t="s">
        <v>130</v>
      </c>
      <c r="AG384" s="4" t="s">
        <v>131</v>
      </c>
      <c r="AH384" s="4" t="s">
        <v>132</v>
      </c>
      <c r="AI384" s="4" t="s">
        <v>133</v>
      </c>
      <c r="AJ384" s="4" t="s">
        <v>134</v>
      </c>
      <c r="AK384" s="4" t="s">
        <v>135</v>
      </c>
      <c r="AL384" s="4" t="s">
        <v>136</v>
      </c>
      <c r="AM384" s="4" t="s">
        <v>137</v>
      </c>
      <c r="AN384" s="4" t="s">
        <v>138</v>
      </c>
      <c r="AO384" s="4" t="s">
        <v>139</v>
      </c>
      <c r="AP384" s="4" t="s">
        <v>116</v>
      </c>
      <c r="AQ384" s="4" t="s">
        <v>5070</v>
      </c>
      <c r="AR384" s="4" t="s">
        <v>76</v>
      </c>
      <c r="AS384" s="4" t="s">
        <v>2934</v>
      </c>
      <c r="AT384" s="4" t="s">
        <v>5071</v>
      </c>
      <c r="AU384" s="4" t="s">
        <v>5072</v>
      </c>
      <c r="AV384" s="4" t="s">
        <v>5073</v>
      </c>
      <c r="AW384" s="4" t="s">
        <v>5074</v>
      </c>
      <c r="AX384" s="4" t="s">
        <v>5075</v>
      </c>
      <c r="AY384" s="4" t="s">
        <v>116</v>
      </c>
      <c r="AZ384" s="4" t="s">
        <v>116</v>
      </c>
      <c r="BA384" s="4" t="s">
        <v>116</v>
      </c>
      <c r="BB384" s="4" t="s">
        <v>116</v>
      </c>
      <c r="BC384" s="4" t="s">
        <v>116</v>
      </c>
      <c r="BD384" s="4" t="s">
        <v>116</v>
      </c>
      <c r="BE384" s="4" t="s">
        <v>116</v>
      </c>
      <c r="BF384" s="4" t="s">
        <v>116</v>
      </c>
      <c r="BG384" s="4" t="s">
        <v>116</v>
      </c>
      <c r="BH384" s="4" t="s">
        <v>116</v>
      </c>
      <c r="BI384" s="4" t="s">
        <v>116</v>
      </c>
      <c r="BJ384" s="4" t="s">
        <v>116</v>
      </c>
      <c r="BK384" s="4" t="s">
        <v>116</v>
      </c>
      <c r="BL384" s="4" t="s">
        <v>116</v>
      </c>
      <c r="BM384" s="4" t="s">
        <v>116</v>
      </c>
      <c r="BN384" s="4" t="s">
        <v>116</v>
      </c>
      <c r="BO384" s="4" t="s">
        <v>116</v>
      </c>
      <c r="BP384" s="4" t="s">
        <v>116</v>
      </c>
      <c r="BQ384" s="4" t="s">
        <v>116</v>
      </c>
      <c r="BR384" s="4" t="s">
        <v>116</v>
      </c>
      <c r="BS384" s="4" t="s">
        <v>116</v>
      </c>
      <c r="BT384" s="4" t="s">
        <v>116</v>
      </c>
      <c r="BU384" s="4" t="s">
        <v>116</v>
      </c>
      <c r="BV384" s="4" t="s">
        <v>116</v>
      </c>
      <c r="BW384" s="4" t="s">
        <v>116</v>
      </c>
      <c r="BX384" s="4" t="s">
        <v>116</v>
      </c>
      <c r="BY384" s="4" t="s">
        <v>116</v>
      </c>
      <c r="BZ384" s="4" t="s">
        <v>116</v>
      </c>
      <c r="CA384" s="4" t="s">
        <v>116</v>
      </c>
    </row>
    <row r="385" spans="1:79" ht="20.100000000000001" customHeight="1" x14ac:dyDescent="0.2">
      <c r="A385" s="4" t="s">
        <v>5076</v>
      </c>
      <c r="B385" s="4" t="s">
        <v>112</v>
      </c>
      <c r="C385" s="29">
        <v>20250120</v>
      </c>
      <c r="D385" s="4" t="s">
        <v>5077</v>
      </c>
      <c r="E385" s="4" t="s">
        <v>5078</v>
      </c>
      <c r="F385" s="4" t="s">
        <v>4370</v>
      </c>
      <c r="G385" s="4" t="s">
        <v>116</v>
      </c>
      <c r="H385" s="4" t="s">
        <v>4371</v>
      </c>
      <c r="I385" s="4" t="s">
        <v>116</v>
      </c>
      <c r="J385" s="4" t="s">
        <v>116</v>
      </c>
      <c r="K385" s="4" t="s">
        <v>116</v>
      </c>
      <c r="L385" s="4" t="s">
        <v>116</v>
      </c>
      <c r="M385" s="5" t="s">
        <v>5079</v>
      </c>
      <c r="N385" s="5" t="s">
        <v>1054</v>
      </c>
      <c r="O385" s="4" t="s">
        <v>112</v>
      </c>
      <c r="P385" s="6" t="s">
        <v>120</v>
      </c>
      <c r="Q385" s="7" t="s">
        <v>120</v>
      </c>
      <c r="R385" s="7" t="s">
        <v>120</v>
      </c>
      <c r="S385" s="9" t="s">
        <v>5080</v>
      </c>
      <c r="T385" s="31">
        <v>9782409022197</v>
      </c>
      <c r="U385" s="4" t="s">
        <v>122</v>
      </c>
      <c r="V385" s="29">
        <v>9782409022180</v>
      </c>
      <c r="W385" s="4" t="s">
        <v>123</v>
      </c>
      <c r="X385" s="4" t="s">
        <v>124</v>
      </c>
      <c r="Y385" s="4" t="s">
        <v>112</v>
      </c>
      <c r="Z385" s="29">
        <v>2019</v>
      </c>
      <c r="AA385" s="4" t="s">
        <v>125</v>
      </c>
      <c r="AB385" s="4" t="s">
        <v>149</v>
      </c>
      <c r="AC385" s="4" t="s">
        <v>127</v>
      </c>
      <c r="AD385" s="4" t="s">
        <v>128</v>
      </c>
      <c r="AE385" s="4" t="s">
        <v>129</v>
      </c>
      <c r="AF385" s="4" t="s">
        <v>130</v>
      </c>
      <c r="AG385" s="4" t="s">
        <v>131</v>
      </c>
      <c r="AH385" s="4" t="s">
        <v>132</v>
      </c>
      <c r="AI385" s="4" t="s">
        <v>133</v>
      </c>
      <c r="AJ385" s="4" t="s">
        <v>134</v>
      </c>
      <c r="AK385" s="4" t="s">
        <v>135</v>
      </c>
      <c r="AL385" s="4" t="s">
        <v>136</v>
      </c>
      <c r="AM385" s="4" t="s">
        <v>137</v>
      </c>
      <c r="AN385" s="4" t="s">
        <v>138</v>
      </c>
      <c r="AO385" s="4" t="s">
        <v>139</v>
      </c>
      <c r="AP385" s="4" t="s">
        <v>116</v>
      </c>
      <c r="AQ385" s="4" t="s">
        <v>5081</v>
      </c>
      <c r="AR385" s="4" t="s">
        <v>76</v>
      </c>
      <c r="AS385" s="4" t="s">
        <v>5082</v>
      </c>
      <c r="AT385" s="4" t="s">
        <v>4374</v>
      </c>
      <c r="AU385" s="4" t="s">
        <v>5083</v>
      </c>
      <c r="AV385" s="4" t="s">
        <v>5083</v>
      </c>
      <c r="AW385" s="4" t="s">
        <v>5084</v>
      </c>
      <c r="AX385" s="4" t="s">
        <v>5084</v>
      </c>
      <c r="AY385" s="4" t="s">
        <v>5085</v>
      </c>
      <c r="AZ385" s="4" t="s">
        <v>5086</v>
      </c>
      <c r="BA385" s="4" t="s">
        <v>5087</v>
      </c>
      <c r="BB385" s="4" t="s">
        <v>5087</v>
      </c>
      <c r="BC385" s="4" t="s">
        <v>5088</v>
      </c>
      <c r="BD385" s="4" t="s">
        <v>5089</v>
      </c>
      <c r="BE385" s="4" t="s">
        <v>5090</v>
      </c>
      <c r="BF385" s="4" t="s">
        <v>5091</v>
      </c>
      <c r="BG385" s="4" t="s">
        <v>5092</v>
      </c>
      <c r="BH385" s="4" t="s">
        <v>5092</v>
      </c>
      <c r="BI385" s="4" t="s">
        <v>5093</v>
      </c>
      <c r="BJ385" s="4" t="s">
        <v>5094</v>
      </c>
      <c r="BK385" s="4" t="s">
        <v>116</v>
      </c>
      <c r="BL385" s="4" t="s">
        <v>116</v>
      </c>
      <c r="BM385" s="4" t="s">
        <v>116</v>
      </c>
      <c r="BN385" s="4" t="s">
        <v>116</v>
      </c>
      <c r="BO385" s="4" t="s">
        <v>116</v>
      </c>
      <c r="BP385" s="4" t="s">
        <v>116</v>
      </c>
      <c r="BQ385" s="4" t="s">
        <v>116</v>
      </c>
      <c r="BR385" s="4" t="s">
        <v>116</v>
      </c>
      <c r="BS385" s="4" t="s">
        <v>116</v>
      </c>
      <c r="BT385" s="4" t="s">
        <v>116</v>
      </c>
      <c r="BU385" s="4" t="s">
        <v>116</v>
      </c>
      <c r="BV385" s="4" t="s">
        <v>116</v>
      </c>
      <c r="BW385" s="4" t="s">
        <v>116</v>
      </c>
      <c r="BX385" s="4" t="s">
        <v>116</v>
      </c>
      <c r="BY385" s="4" t="s">
        <v>116</v>
      </c>
      <c r="BZ385" s="4" t="s">
        <v>116</v>
      </c>
      <c r="CA385" s="4" t="s">
        <v>116</v>
      </c>
    </row>
    <row r="386" spans="1:79" ht="20.100000000000001" customHeight="1" x14ac:dyDescent="0.2">
      <c r="A386" s="4" t="s">
        <v>5095</v>
      </c>
      <c r="B386" s="4" t="s">
        <v>112</v>
      </c>
      <c r="C386" s="29">
        <v>20250120</v>
      </c>
      <c r="D386" s="4" t="s">
        <v>5096</v>
      </c>
      <c r="E386" s="4" t="s">
        <v>5097</v>
      </c>
      <c r="F386" s="4" t="s">
        <v>1027</v>
      </c>
      <c r="G386" s="4" t="s">
        <v>116</v>
      </c>
      <c r="H386" s="4" t="s">
        <v>390</v>
      </c>
      <c r="I386" s="4" t="s">
        <v>116</v>
      </c>
      <c r="J386" s="4" t="s">
        <v>116</v>
      </c>
      <c r="K386" s="4" t="s">
        <v>116</v>
      </c>
      <c r="L386" s="4" t="s">
        <v>116</v>
      </c>
      <c r="M386" s="5" t="s">
        <v>5098</v>
      </c>
      <c r="N386" s="5" t="s">
        <v>5099</v>
      </c>
      <c r="O386" s="4" t="s">
        <v>112</v>
      </c>
      <c r="P386" s="6" t="s">
        <v>120</v>
      </c>
      <c r="Q386" s="7" t="s">
        <v>120</v>
      </c>
      <c r="R386" s="7" t="s">
        <v>120</v>
      </c>
      <c r="S386" s="9" t="s">
        <v>5100</v>
      </c>
      <c r="T386" s="31">
        <v>9782409018916</v>
      </c>
      <c r="U386" s="4" t="s">
        <v>122</v>
      </c>
      <c r="V386" s="29">
        <v>9782409018633</v>
      </c>
      <c r="W386" s="4" t="s">
        <v>123</v>
      </c>
      <c r="X386" s="4" t="s">
        <v>124</v>
      </c>
      <c r="Y386" s="4" t="s">
        <v>112</v>
      </c>
      <c r="Z386" s="29">
        <v>2019</v>
      </c>
      <c r="AA386" s="4" t="s">
        <v>125</v>
      </c>
      <c r="AB386" s="4" t="s">
        <v>172</v>
      </c>
      <c r="AC386" s="4" t="s">
        <v>127</v>
      </c>
      <c r="AD386" s="4" t="s">
        <v>128</v>
      </c>
      <c r="AE386" s="4" t="s">
        <v>129</v>
      </c>
      <c r="AF386" s="4" t="s">
        <v>130</v>
      </c>
      <c r="AG386" s="4" t="s">
        <v>131</v>
      </c>
      <c r="AH386" s="4" t="s">
        <v>132</v>
      </c>
      <c r="AI386" s="4" t="s">
        <v>133</v>
      </c>
      <c r="AJ386" s="4" t="s">
        <v>134</v>
      </c>
      <c r="AK386" s="4" t="s">
        <v>135</v>
      </c>
      <c r="AL386" s="4" t="s">
        <v>136</v>
      </c>
      <c r="AM386" s="4" t="s">
        <v>137</v>
      </c>
      <c r="AN386" s="4" t="s">
        <v>138</v>
      </c>
      <c r="AO386" s="4" t="s">
        <v>139</v>
      </c>
      <c r="AP386" s="4" t="s">
        <v>116</v>
      </c>
      <c r="AQ386" s="4" t="s">
        <v>5101</v>
      </c>
      <c r="AR386" s="4" t="s">
        <v>76</v>
      </c>
      <c r="AS386" s="4" t="s">
        <v>3355</v>
      </c>
      <c r="AT386" s="4" t="s">
        <v>5102</v>
      </c>
      <c r="AU386" s="4" t="s">
        <v>5103</v>
      </c>
      <c r="AV386" s="4" t="s">
        <v>3036</v>
      </c>
      <c r="AW386" s="4" t="s">
        <v>5104</v>
      </c>
      <c r="AX386" s="4" t="s">
        <v>5105</v>
      </c>
      <c r="AY386" s="4" t="s">
        <v>1333</v>
      </c>
      <c r="AZ386" s="4" t="s">
        <v>3409</v>
      </c>
      <c r="BA386" s="4" t="s">
        <v>5106</v>
      </c>
      <c r="BB386" s="4" t="s">
        <v>3358</v>
      </c>
      <c r="BC386" s="4" t="s">
        <v>1342</v>
      </c>
      <c r="BD386" s="4" t="s">
        <v>3050</v>
      </c>
      <c r="BE386" s="4" t="s">
        <v>116</v>
      </c>
      <c r="BF386" s="4" t="s">
        <v>116</v>
      </c>
      <c r="BG386" s="4" t="s">
        <v>116</v>
      </c>
      <c r="BH386" s="4" t="s">
        <v>116</v>
      </c>
      <c r="BI386" s="4" t="s">
        <v>116</v>
      </c>
      <c r="BJ386" s="4" t="s">
        <v>116</v>
      </c>
      <c r="BK386" s="4" t="s">
        <v>116</v>
      </c>
      <c r="BL386" s="4" t="s">
        <v>116</v>
      </c>
      <c r="BM386" s="4" t="s">
        <v>116</v>
      </c>
      <c r="BN386" s="4" t="s">
        <v>116</v>
      </c>
      <c r="BO386" s="4" t="s">
        <v>116</v>
      </c>
      <c r="BP386" s="4" t="s">
        <v>116</v>
      </c>
      <c r="BQ386" s="4" t="s">
        <v>116</v>
      </c>
      <c r="BR386" s="4" t="s">
        <v>116</v>
      </c>
      <c r="BS386" s="4" t="s">
        <v>116</v>
      </c>
      <c r="BT386" s="4" t="s">
        <v>116</v>
      </c>
      <c r="BU386" s="4" t="s">
        <v>116</v>
      </c>
      <c r="BV386" s="4" t="s">
        <v>116</v>
      </c>
      <c r="BW386" s="4" t="s">
        <v>116</v>
      </c>
      <c r="BX386" s="4" t="s">
        <v>116</v>
      </c>
      <c r="BY386" s="4" t="s">
        <v>116</v>
      </c>
      <c r="BZ386" s="4" t="s">
        <v>116</v>
      </c>
      <c r="CA386" s="4" t="s">
        <v>116</v>
      </c>
    </row>
    <row r="387" spans="1:79" ht="20.100000000000001" customHeight="1" x14ac:dyDescent="0.2">
      <c r="A387" s="4" t="s">
        <v>5107</v>
      </c>
      <c r="B387" s="4" t="s">
        <v>112</v>
      </c>
      <c r="C387" s="29">
        <v>20250120</v>
      </c>
      <c r="D387" s="4" t="s">
        <v>5108</v>
      </c>
      <c r="E387" s="4" t="s">
        <v>5109</v>
      </c>
      <c r="F387" s="4" t="s">
        <v>5110</v>
      </c>
      <c r="G387" s="4" t="s">
        <v>116</v>
      </c>
      <c r="H387" s="4" t="s">
        <v>5111</v>
      </c>
      <c r="I387" s="4" t="s">
        <v>116</v>
      </c>
      <c r="J387" s="4" t="s">
        <v>116</v>
      </c>
      <c r="K387" s="4" t="s">
        <v>116</v>
      </c>
      <c r="L387" s="4" t="s">
        <v>116</v>
      </c>
      <c r="M387" s="5" t="s">
        <v>5112</v>
      </c>
      <c r="N387" s="5" t="s">
        <v>3715</v>
      </c>
      <c r="O387" s="4" t="s">
        <v>112</v>
      </c>
      <c r="P387" s="6" t="s">
        <v>120</v>
      </c>
      <c r="Q387" s="7" t="s">
        <v>120</v>
      </c>
      <c r="R387" s="7" t="s">
        <v>120</v>
      </c>
      <c r="S387" s="9" t="s">
        <v>5113</v>
      </c>
      <c r="T387" s="31">
        <v>9782409020155</v>
      </c>
      <c r="U387" s="4" t="s">
        <v>122</v>
      </c>
      <c r="V387" s="29">
        <v>9782409020131</v>
      </c>
      <c r="W387" s="4" t="s">
        <v>123</v>
      </c>
      <c r="X387" s="4" t="s">
        <v>124</v>
      </c>
      <c r="Y387" s="4" t="s">
        <v>112</v>
      </c>
      <c r="Z387" s="29">
        <v>2019</v>
      </c>
      <c r="AA387" s="4" t="s">
        <v>125</v>
      </c>
      <c r="AB387" s="4" t="s">
        <v>172</v>
      </c>
      <c r="AC387" s="4" t="s">
        <v>127</v>
      </c>
      <c r="AD387" s="4" t="s">
        <v>128</v>
      </c>
      <c r="AE387" s="4" t="s">
        <v>129</v>
      </c>
      <c r="AF387" s="4" t="s">
        <v>130</v>
      </c>
      <c r="AG387" s="4" t="s">
        <v>131</v>
      </c>
      <c r="AH387" s="4" t="s">
        <v>132</v>
      </c>
      <c r="AI387" s="4" t="s">
        <v>133</v>
      </c>
      <c r="AJ387" s="4" t="s">
        <v>134</v>
      </c>
      <c r="AK387" s="4" t="s">
        <v>135</v>
      </c>
      <c r="AL387" s="4" t="s">
        <v>136</v>
      </c>
      <c r="AM387" s="4" t="s">
        <v>137</v>
      </c>
      <c r="AN387" s="4" t="s">
        <v>138</v>
      </c>
      <c r="AO387" s="4" t="s">
        <v>139</v>
      </c>
      <c r="AP387" s="4" t="s">
        <v>116</v>
      </c>
      <c r="AQ387" s="4" t="s">
        <v>5114</v>
      </c>
      <c r="AR387" s="4" t="s">
        <v>76</v>
      </c>
      <c r="AS387" s="4" t="s">
        <v>5115</v>
      </c>
      <c r="AT387" s="4" t="s">
        <v>5116</v>
      </c>
      <c r="AU387" s="4" t="s">
        <v>5117</v>
      </c>
      <c r="AV387" s="4" t="s">
        <v>5118</v>
      </c>
      <c r="AW387" s="4" t="s">
        <v>5119</v>
      </c>
      <c r="AX387" s="4" t="s">
        <v>5120</v>
      </c>
      <c r="AY387" s="4" t="s">
        <v>4344</v>
      </c>
      <c r="AZ387" s="4" t="s">
        <v>5121</v>
      </c>
      <c r="BA387" s="4" t="s">
        <v>3047</v>
      </c>
      <c r="BB387" s="4" t="s">
        <v>5122</v>
      </c>
      <c r="BC387" s="4" t="s">
        <v>2944</v>
      </c>
      <c r="BD387" s="4" t="s">
        <v>2629</v>
      </c>
      <c r="BE387" s="4" t="s">
        <v>5123</v>
      </c>
      <c r="BF387" s="4" t="s">
        <v>116</v>
      </c>
      <c r="BG387" s="4" t="s">
        <v>116</v>
      </c>
      <c r="BH387" s="4" t="s">
        <v>116</v>
      </c>
      <c r="BI387" s="4" t="s">
        <v>116</v>
      </c>
      <c r="BJ387" s="4" t="s">
        <v>116</v>
      </c>
      <c r="BK387" s="4" t="s">
        <v>116</v>
      </c>
      <c r="BL387" s="4" t="s">
        <v>116</v>
      </c>
      <c r="BM387" s="4" t="s">
        <v>116</v>
      </c>
      <c r="BN387" s="4" t="s">
        <v>116</v>
      </c>
      <c r="BO387" s="4" t="s">
        <v>116</v>
      </c>
      <c r="BP387" s="4" t="s">
        <v>116</v>
      </c>
      <c r="BQ387" s="4" t="s">
        <v>116</v>
      </c>
      <c r="BR387" s="4" t="s">
        <v>116</v>
      </c>
      <c r="BS387" s="4" t="s">
        <v>116</v>
      </c>
      <c r="BT387" s="4" t="s">
        <v>116</v>
      </c>
      <c r="BU387" s="4" t="s">
        <v>116</v>
      </c>
      <c r="BV387" s="4" t="s">
        <v>116</v>
      </c>
      <c r="BW387" s="4" t="s">
        <v>116</v>
      </c>
      <c r="BX387" s="4" t="s">
        <v>116</v>
      </c>
      <c r="BY387" s="4" t="s">
        <v>116</v>
      </c>
      <c r="BZ387" s="4" t="s">
        <v>116</v>
      </c>
      <c r="CA387" s="4" t="s">
        <v>116</v>
      </c>
    </row>
    <row r="388" spans="1:79" ht="20.100000000000001" customHeight="1" x14ac:dyDescent="0.2">
      <c r="A388" s="4" t="s">
        <v>5124</v>
      </c>
      <c r="B388" s="4" t="s">
        <v>112</v>
      </c>
      <c r="C388" s="29">
        <v>20250120</v>
      </c>
      <c r="D388" s="4" t="s">
        <v>5125</v>
      </c>
      <c r="E388" s="4" t="s">
        <v>5126</v>
      </c>
      <c r="F388" s="4" t="s">
        <v>265</v>
      </c>
      <c r="G388" s="4" t="s">
        <v>116</v>
      </c>
      <c r="H388" s="4" t="s">
        <v>266</v>
      </c>
      <c r="I388" s="4" t="s">
        <v>116</v>
      </c>
      <c r="J388" s="4" t="s">
        <v>116</v>
      </c>
      <c r="K388" s="4" t="s">
        <v>116</v>
      </c>
      <c r="L388" s="4" t="s">
        <v>116</v>
      </c>
      <c r="M388" s="5" t="s">
        <v>5127</v>
      </c>
      <c r="N388" s="5" t="s">
        <v>5128</v>
      </c>
      <c r="O388" s="4" t="s">
        <v>112</v>
      </c>
      <c r="P388" s="6" t="s">
        <v>120</v>
      </c>
      <c r="Q388" s="7" t="s">
        <v>120</v>
      </c>
      <c r="R388" s="7" t="s">
        <v>120</v>
      </c>
      <c r="S388" s="9" t="s">
        <v>5129</v>
      </c>
      <c r="T388" s="31">
        <v>9782409017421</v>
      </c>
      <c r="U388" s="4" t="s">
        <v>122</v>
      </c>
      <c r="V388" s="29">
        <v>9782409017414</v>
      </c>
      <c r="W388" s="4" t="s">
        <v>123</v>
      </c>
      <c r="X388" s="4" t="s">
        <v>124</v>
      </c>
      <c r="Y388" s="4" t="s">
        <v>112</v>
      </c>
      <c r="Z388" s="29">
        <v>2019</v>
      </c>
      <c r="AA388" s="4" t="s">
        <v>125</v>
      </c>
      <c r="AB388" s="4" t="s">
        <v>292</v>
      </c>
      <c r="AC388" s="4" t="s">
        <v>127</v>
      </c>
      <c r="AD388" s="4" t="s">
        <v>128</v>
      </c>
      <c r="AE388" s="4" t="s">
        <v>129</v>
      </c>
      <c r="AF388" s="4" t="s">
        <v>130</v>
      </c>
      <c r="AG388" s="4" t="s">
        <v>131</v>
      </c>
      <c r="AH388" s="4" t="s">
        <v>132</v>
      </c>
      <c r="AI388" s="4" t="s">
        <v>133</v>
      </c>
      <c r="AJ388" s="4" t="s">
        <v>134</v>
      </c>
      <c r="AK388" s="4" t="s">
        <v>135</v>
      </c>
      <c r="AL388" s="4" t="s">
        <v>136</v>
      </c>
      <c r="AM388" s="4" t="s">
        <v>137</v>
      </c>
      <c r="AN388" s="4" t="s">
        <v>138</v>
      </c>
      <c r="AO388" s="4" t="s">
        <v>139</v>
      </c>
      <c r="AP388" s="4" t="s">
        <v>116</v>
      </c>
      <c r="AQ388" s="4" t="s">
        <v>5130</v>
      </c>
      <c r="AR388" s="4" t="s">
        <v>76</v>
      </c>
      <c r="AS388" s="4" t="s">
        <v>5131</v>
      </c>
      <c r="AT388" s="4" t="s">
        <v>929</v>
      </c>
      <c r="AU388" s="4" t="s">
        <v>5132</v>
      </c>
      <c r="AV388" s="4" t="s">
        <v>5133</v>
      </c>
      <c r="AW388" s="4" t="s">
        <v>5134</v>
      </c>
      <c r="AX388" s="4" t="s">
        <v>5135</v>
      </c>
      <c r="AY388" s="4" t="s">
        <v>5136</v>
      </c>
      <c r="AZ388" s="4" t="s">
        <v>5137</v>
      </c>
      <c r="BA388" s="4" t="s">
        <v>5138</v>
      </c>
      <c r="BB388" s="4" t="s">
        <v>116</v>
      </c>
      <c r="BC388" s="4" t="s">
        <v>116</v>
      </c>
      <c r="BD388" s="4" t="s">
        <v>116</v>
      </c>
      <c r="BE388" s="4" t="s">
        <v>116</v>
      </c>
      <c r="BF388" s="4" t="s">
        <v>116</v>
      </c>
      <c r="BG388" s="4" t="s">
        <v>116</v>
      </c>
      <c r="BH388" s="4" t="s">
        <v>116</v>
      </c>
      <c r="BI388" s="4" t="s">
        <v>116</v>
      </c>
      <c r="BJ388" s="4" t="s">
        <v>116</v>
      </c>
      <c r="BK388" s="4" t="s">
        <v>116</v>
      </c>
      <c r="BL388" s="4" t="s">
        <v>116</v>
      </c>
      <c r="BM388" s="4" t="s">
        <v>116</v>
      </c>
      <c r="BN388" s="4" t="s">
        <v>116</v>
      </c>
      <c r="BO388" s="4" t="s">
        <v>116</v>
      </c>
      <c r="BP388" s="4" t="s">
        <v>116</v>
      </c>
      <c r="BQ388" s="4" t="s">
        <v>116</v>
      </c>
      <c r="BR388" s="4" t="s">
        <v>116</v>
      </c>
      <c r="BS388" s="4" t="s">
        <v>116</v>
      </c>
      <c r="BT388" s="4" t="s">
        <v>116</v>
      </c>
      <c r="BU388" s="4" t="s">
        <v>116</v>
      </c>
      <c r="BV388" s="4" t="s">
        <v>116</v>
      </c>
      <c r="BW388" s="4" t="s">
        <v>116</v>
      </c>
      <c r="BX388" s="4" t="s">
        <v>116</v>
      </c>
      <c r="BY388" s="4" t="s">
        <v>116</v>
      </c>
      <c r="BZ388" s="4" t="s">
        <v>116</v>
      </c>
      <c r="CA388" s="4" t="s">
        <v>116</v>
      </c>
    </row>
    <row r="389" spans="1:79" ht="20.100000000000001" customHeight="1" x14ac:dyDescent="0.2">
      <c r="A389" s="4" t="s">
        <v>5139</v>
      </c>
      <c r="B389" s="4" t="s">
        <v>112</v>
      </c>
      <c r="C389" s="29">
        <v>20250120</v>
      </c>
      <c r="D389" s="4" t="s">
        <v>5140</v>
      </c>
      <c r="E389" s="4" t="s">
        <v>5141</v>
      </c>
      <c r="F389" s="4" t="s">
        <v>5142</v>
      </c>
      <c r="G389" s="4" t="s">
        <v>116</v>
      </c>
      <c r="H389" s="4" t="s">
        <v>5143</v>
      </c>
      <c r="I389" s="4" t="s">
        <v>116</v>
      </c>
      <c r="J389" s="4" t="s">
        <v>116</v>
      </c>
      <c r="K389" s="4" t="s">
        <v>116</v>
      </c>
      <c r="L389" s="4" t="s">
        <v>116</v>
      </c>
      <c r="M389" s="5" t="s">
        <v>5144</v>
      </c>
      <c r="N389" s="5" t="s">
        <v>593</v>
      </c>
      <c r="O389" s="4" t="s">
        <v>112</v>
      </c>
      <c r="P389" s="6" t="s">
        <v>120</v>
      </c>
      <c r="Q389" s="7" t="s">
        <v>120</v>
      </c>
      <c r="R389" s="7" t="s">
        <v>120</v>
      </c>
      <c r="S389" s="9" t="s">
        <v>5145</v>
      </c>
      <c r="T389" s="31">
        <v>9782409020315</v>
      </c>
      <c r="U389" s="4" t="s">
        <v>122</v>
      </c>
      <c r="V389" s="29">
        <v>9782409020308</v>
      </c>
      <c r="W389" s="4" t="s">
        <v>123</v>
      </c>
      <c r="X389" s="4" t="s">
        <v>124</v>
      </c>
      <c r="Y389" s="4" t="s">
        <v>112</v>
      </c>
      <c r="Z389" s="29">
        <v>2019</v>
      </c>
      <c r="AA389" s="4" t="s">
        <v>125</v>
      </c>
      <c r="AB389" s="4" t="s">
        <v>222</v>
      </c>
      <c r="AC389" s="4" t="s">
        <v>127</v>
      </c>
      <c r="AD389" s="4" t="s">
        <v>128</v>
      </c>
      <c r="AE389" s="4" t="s">
        <v>129</v>
      </c>
      <c r="AF389" s="4" t="s">
        <v>130</v>
      </c>
      <c r="AG389" s="4" t="s">
        <v>131</v>
      </c>
      <c r="AH389" s="4" t="s">
        <v>132</v>
      </c>
      <c r="AI389" s="4" t="s">
        <v>133</v>
      </c>
      <c r="AJ389" s="4" t="s">
        <v>134</v>
      </c>
      <c r="AK389" s="4" t="s">
        <v>135</v>
      </c>
      <c r="AL389" s="4" t="s">
        <v>136</v>
      </c>
      <c r="AM389" s="4" t="s">
        <v>137</v>
      </c>
      <c r="AN389" s="4" t="s">
        <v>138</v>
      </c>
      <c r="AO389" s="4" t="s">
        <v>139</v>
      </c>
      <c r="AP389" s="4" t="s">
        <v>116</v>
      </c>
      <c r="AQ389" s="4" t="s">
        <v>5146</v>
      </c>
      <c r="AR389" s="4" t="s">
        <v>76</v>
      </c>
      <c r="AS389" s="4" t="s">
        <v>1455</v>
      </c>
      <c r="AT389" s="4" t="s">
        <v>5147</v>
      </c>
      <c r="AU389" s="4" t="s">
        <v>5148</v>
      </c>
      <c r="AV389" s="4" t="s">
        <v>5149</v>
      </c>
      <c r="AW389" s="4" t="s">
        <v>5150</v>
      </c>
      <c r="AX389" s="4" t="s">
        <v>187</v>
      </c>
      <c r="AY389" s="4" t="s">
        <v>5151</v>
      </c>
      <c r="AZ389" s="4" t="s">
        <v>4483</v>
      </c>
      <c r="BA389" s="4" t="s">
        <v>5152</v>
      </c>
      <c r="BB389" s="4" t="s">
        <v>116</v>
      </c>
      <c r="BC389" s="4" t="s">
        <v>116</v>
      </c>
      <c r="BD389" s="4" t="s">
        <v>116</v>
      </c>
      <c r="BE389" s="4" t="s">
        <v>116</v>
      </c>
      <c r="BF389" s="4" t="s">
        <v>116</v>
      </c>
      <c r="BG389" s="4" t="s">
        <v>116</v>
      </c>
      <c r="BH389" s="4" t="s">
        <v>116</v>
      </c>
      <c r="BI389" s="4" t="s">
        <v>116</v>
      </c>
      <c r="BJ389" s="4" t="s">
        <v>116</v>
      </c>
      <c r="BK389" s="4" t="s">
        <v>116</v>
      </c>
      <c r="BL389" s="4" t="s">
        <v>116</v>
      </c>
      <c r="BM389" s="4" t="s">
        <v>116</v>
      </c>
      <c r="BN389" s="4" t="s">
        <v>116</v>
      </c>
      <c r="BO389" s="4" t="s">
        <v>116</v>
      </c>
      <c r="BP389" s="4" t="s">
        <v>116</v>
      </c>
      <c r="BQ389" s="4" t="s">
        <v>116</v>
      </c>
      <c r="BR389" s="4" t="s">
        <v>116</v>
      </c>
      <c r="BS389" s="4" t="s">
        <v>116</v>
      </c>
      <c r="BT389" s="4" t="s">
        <v>116</v>
      </c>
      <c r="BU389" s="4" t="s">
        <v>116</v>
      </c>
      <c r="BV389" s="4" t="s">
        <v>116</v>
      </c>
      <c r="BW389" s="4" t="s">
        <v>116</v>
      </c>
      <c r="BX389" s="4" t="s">
        <v>116</v>
      </c>
      <c r="BY389" s="4" t="s">
        <v>116</v>
      </c>
      <c r="BZ389" s="4" t="s">
        <v>116</v>
      </c>
      <c r="CA389" s="4" t="s">
        <v>116</v>
      </c>
    </row>
    <row r="390" spans="1:79" ht="20.100000000000001" customHeight="1" x14ac:dyDescent="0.2">
      <c r="A390" s="4" t="s">
        <v>5153</v>
      </c>
      <c r="B390" s="4" t="s">
        <v>112</v>
      </c>
      <c r="C390" s="29">
        <v>20250120</v>
      </c>
      <c r="D390" s="4" t="s">
        <v>5154</v>
      </c>
      <c r="E390" s="4" t="s">
        <v>5155</v>
      </c>
      <c r="F390" s="4" t="s">
        <v>2313</v>
      </c>
      <c r="G390" s="4" t="s">
        <v>116</v>
      </c>
      <c r="H390" s="4" t="s">
        <v>2314</v>
      </c>
      <c r="I390" s="4" t="s">
        <v>116</v>
      </c>
      <c r="J390" s="4" t="s">
        <v>116</v>
      </c>
      <c r="K390" s="4" t="s">
        <v>116</v>
      </c>
      <c r="L390" s="4" t="s">
        <v>116</v>
      </c>
      <c r="M390" s="5" t="s">
        <v>5156</v>
      </c>
      <c r="N390" s="5" t="s">
        <v>5157</v>
      </c>
      <c r="O390" s="4" t="s">
        <v>112</v>
      </c>
      <c r="P390" s="6" t="s">
        <v>120</v>
      </c>
      <c r="Q390" s="7" t="s">
        <v>120</v>
      </c>
      <c r="R390" s="7" t="s">
        <v>120</v>
      </c>
      <c r="S390" s="9" t="s">
        <v>5158</v>
      </c>
      <c r="T390" s="31">
        <v>9782409019470</v>
      </c>
      <c r="U390" s="4" t="s">
        <v>122</v>
      </c>
      <c r="V390" s="29">
        <v>9782409019456</v>
      </c>
      <c r="W390" s="4" t="s">
        <v>123</v>
      </c>
      <c r="X390" s="4" t="s">
        <v>124</v>
      </c>
      <c r="Y390" s="4" t="s">
        <v>112</v>
      </c>
      <c r="Z390" s="29">
        <v>2019</v>
      </c>
      <c r="AA390" s="4" t="s">
        <v>125</v>
      </c>
      <c r="AB390" s="4" t="s">
        <v>149</v>
      </c>
      <c r="AC390" s="4" t="s">
        <v>127</v>
      </c>
      <c r="AD390" s="4" t="s">
        <v>128</v>
      </c>
      <c r="AE390" s="4" t="s">
        <v>129</v>
      </c>
      <c r="AF390" s="4" t="s">
        <v>130</v>
      </c>
      <c r="AG390" s="4" t="s">
        <v>131</v>
      </c>
      <c r="AH390" s="4" t="s">
        <v>132</v>
      </c>
      <c r="AI390" s="4" t="s">
        <v>133</v>
      </c>
      <c r="AJ390" s="4" t="s">
        <v>134</v>
      </c>
      <c r="AK390" s="4" t="s">
        <v>135</v>
      </c>
      <c r="AL390" s="4" t="s">
        <v>136</v>
      </c>
      <c r="AM390" s="4" t="s">
        <v>137</v>
      </c>
      <c r="AN390" s="4" t="s">
        <v>138</v>
      </c>
      <c r="AO390" s="4" t="s">
        <v>139</v>
      </c>
      <c r="AP390" s="4" t="s">
        <v>116</v>
      </c>
      <c r="AQ390" s="4" t="s">
        <v>5159</v>
      </c>
      <c r="AR390" s="4" t="s">
        <v>76</v>
      </c>
      <c r="AS390" s="4" t="s">
        <v>5160</v>
      </c>
      <c r="AT390" s="4" t="s">
        <v>3755</v>
      </c>
      <c r="AU390" s="4" t="s">
        <v>5161</v>
      </c>
      <c r="AV390" s="4" t="s">
        <v>5162</v>
      </c>
      <c r="AW390" s="4" t="s">
        <v>5163</v>
      </c>
      <c r="AX390" s="4" t="s">
        <v>3686</v>
      </c>
      <c r="AY390" s="4" t="s">
        <v>5164</v>
      </c>
      <c r="AZ390" s="4" t="s">
        <v>5165</v>
      </c>
      <c r="BA390" s="4" t="s">
        <v>734</v>
      </c>
      <c r="BB390" s="4" t="s">
        <v>5166</v>
      </c>
      <c r="BC390" s="4" t="s">
        <v>5167</v>
      </c>
      <c r="BD390" s="4" t="s">
        <v>5168</v>
      </c>
      <c r="BE390" s="4" t="s">
        <v>5169</v>
      </c>
      <c r="BF390" s="4" t="s">
        <v>5170</v>
      </c>
      <c r="BG390" s="4" t="s">
        <v>5171</v>
      </c>
      <c r="BH390" s="4" t="s">
        <v>2507</v>
      </c>
      <c r="BI390" s="4" t="s">
        <v>116</v>
      </c>
      <c r="BJ390" s="4" t="s">
        <v>116</v>
      </c>
      <c r="BK390" s="4" t="s">
        <v>116</v>
      </c>
      <c r="BL390" s="4" t="s">
        <v>116</v>
      </c>
      <c r="BM390" s="4" t="s">
        <v>116</v>
      </c>
      <c r="BN390" s="4" t="s">
        <v>116</v>
      </c>
      <c r="BO390" s="4" t="s">
        <v>116</v>
      </c>
      <c r="BP390" s="4" t="s">
        <v>116</v>
      </c>
      <c r="BQ390" s="4" t="s">
        <v>116</v>
      </c>
      <c r="BR390" s="4" t="s">
        <v>116</v>
      </c>
      <c r="BS390" s="4" t="s">
        <v>116</v>
      </c>
      <c r="BT390" s="4" t="s">
        <v>116</v>
      </c>
      <c r="BU390" s="4" t="s">
        <v>116</v>
      </c>
      <c r="BV390" s="4" t="s">
        <v>116</v>
      </c>
      <c r="BW390" s="4" t="s">
        <v>116</v>
      </c>
      <c r="BX390" s="4" t="s">
        <v>116</v>
      </c>
      <c r="BY390" s="4" t="s">
        <v>116</v>
      </c>
      <c r="BZ390" s="4" t="s">
        <v>116</v>
      </c>
      <c r="CA390" s="4" t="s">
        <v>116</v>
      </c>
    </row>
    <row r="391" spans="1:79" ht="20.100000000000001" customHeight="1" x14ac:dyDescent="0.2">
      <c r="A391" s="4" t="s">
        <v>5172</v>
      </c>
      <c r="B391" s="4" t="s">
        <v>112</v>
      </c>
      <c r="C391" s="29">
        <v>20250120</v>
      </c>
      <c r="D391" s="4" t="s">
        <v>5173</v>
      </c>
      <c r="E391" s="4" t="s">
        <v>5174</v>
      </c>
      <c r="F391" s="4" t="s">
        <v>1462</v>
      </c>
      <c r="G391" s="4" t="s">
        <v>116</v>
      </c>
      <c r="H391" s="4" t="s">
        <v>1463</v>
      </c>
      <c r="I391" s="4" t="s">
        <v>116</v>
      </c>
      <c r="J391" s="4" t="s">
        <v>116</v>
      </c>
      <c r="K391" s="4" t="s">
        <v>116</v>
      </c>
      <c r="L391" s="4" t="s">
        <v>116</v>
      </c>
      <c r="M391" s="5" t="s">
        <v>5175</v>
      </c>
      <c r="N391" s="5" t="s">
        <v>1054</v>
      </c>
      <c r="O391" s="4" t="s">
        <v>112</v>
      </c>
      <c r="P391" s="6" t="s">
        <v>120</v>
      </c>
      <c r="Q391" s="7" t="s">
        <v>120</v>
      </c>
      <c r="R391" s="7" t="s">
        <v>120</v>
      </c>
      <c r="S391" s="9" t="s">
        <v>5176</v>
      </c>
      <c r="T391" s="31">
        <v>9782409020681</v>
      </c>
      <c r="U391" s="4" t="s">
        <v>122</v>
      </c>
      <c r="V391" s="29">
        <v>9782409020674</v>
      </c>
      <c r="W391" s="4" t="s">
        <v>123</v>
      </c>
      <c r="X391" s="4" t="s">
        <v>124</v>
      </c>
      <c r="Y391" s="4" t="s">
        <v>112</v>
      </c>
      <c r="Z391" s="29">
        <v>2019</v>
      </c>
      <c r="AA391" s="4" t="s">
        <v>125</v>
      </c>
      <c r="AB391" s="4" t="s">
        <v>197</v>
      </c>
      <c r="AC391" s="4" t="s">
        <v>127</v>
      </c>
      <c r="AD391" s="4" t="s">
        <v>128</v>
      </c>
      <c r="AE391" s="4" t="s">
        <v>129</v>
      </c>
      <c r="AF391" s="4" t="s">
        <v>130</v>
      </c>
      <c r="AG391" s="4" t="s">
        <v>131</v>
      </c>
      <c r="AH391" s="4" t="s">
        <v>132</v>
      </c>
      <c r="AI391" s="4" t="s">
        <v>133</v>
      </c>
      <c r="AJ391" s="4" t="s">
        <v>134</v>
      </c>
      <c r="AK391" s="4" t="s">
        <v>135</v>
      </c>
      <c r="AL391" s="4" t="s">
        <v>136</v>
      </c>
      <c r="AM391" s="4" t="s">
        <v>137</v>
      </c>
      <c r="AN391" s="4" t="s">
        <v>138</v>
      </c>
      <c r="AO391" s="4" t="s">
        <v>139</v>
      </c>
      <c r="AP391" s="4" t="s">
        <v>116</v>
      </c>
      <c r="AQ391" s="4" t="s">
        <v>5177</v>
      </c>
      <c r="AR391" s="4" t="s">
        <v>76</v>
      </c>
      <c r="AS391" s="4" t="s">
        <v>5178</v>
      </c>
      <c r="AT391" s="4" t="s">
        <v>5179</v>
      </c>
      <c r="AU391" s="4" t="s">
        <v>5180</v>
      </c>
      <c r="AV391" s="4" t="s">
        <v>2662</v>
      </c>
      <c r="AW391" s="4" t="s">
        <v>3123</v>
      </c>
      <c r="AX391" s="4" t="s">
        <v>5181</v>
      </c>
      <c r="AY391" s="4" t="s">
        <v>2664</v>
      </c>
      <c r="AZ391" s="4" t="s">
        <v>5182</v>
      </c>
      <c r="BA391" s="4" t="s">
        <v>5183</v>
      </c>
      <c r="BB391" s="4" t="s">
        <v>1843</v>
      </c>
      <c r="BC391" s="4" t="s">
        <v>5184</v>
      </c>
      <c r="BD391" s="4" t="s">
        <v>2668</v>
      </c>
      <c r="BE391" s="4" t="s">
        <v>5185</v>
      </c>
      <c r="BF391" s="4" t="s">
        <v>5186</v>
      </c>
      <c r="BG391" s="4" t="s">
        <v>5187</v>
      </c>
      <c r="BH391" s="4" t="s">
        <v>5188</v>
      </c>
      <c r="BI391" s="4" t="s">
        <v>5189</v>
      </c>
      <c r="BJ391" s="4" t="s">
        <v>116</v>
      </c>
      <c r="BK391" s="4" t="s">
        <v>116</v>
      </c>
      <c r="BL391" s="4" t="s">
        <v>116</v>
      </c>
      <c r="BM391" s="4" t="s">
        <v>116</v>
      </c>
      <c r="BN391" s="4" t="s">
        <v>116</v>
      </c>
      <c r="BO391" s="4" t="s">
        <v>116</v>
      </c>
      <c r="BP391" s="4" t="s">
        <v>116</v>
      </c>
      <c r="BQ391" s="4" t="s">
        <v>116</v>
      </c>
      <c r="BR391" s="4" t="s">
        <v>116</v>
      </c>
      <c r="BS391" s="4" t="s">
        <v>116</v>
      </c>
      <c r="BT391" s="4" t="s">
        <v>116</v>
      </c>
      <c r="BU391" s="4" t="s">
        <v>116</v>
      </c>
      <c r="BV391" s="4" t="s">
        <v>116</v>
      </c>
      <c r="BW391" s="4" t="s">
        <v>116</v>
      </c>
      <c r="BX391" s="4" t="s">
        <v>116</v>
      </c>
      <c r="BY391" s="4" t="s">
        <v>116</v>
      </c>
      <c r="BZ391" s="4" t="s">
        <v>116</v>
      </c>
      <c r="CA391" s="4" t="s">
        <v>116</v>
      </c>
    </row>
    <row r="392" spans="1:79" ht="20.100000000000001" customHeight="1" x14ac:dyDescent="0.2">
      <c r="A392" s="4" t="s">
        <v>5190</v>
      </c>
      <c r="B392" s="4" t="s">
        <v>112</v>
      </c>
      <c r="C392" s="29">
        <v>20250120</v>
      </c>
      <c r="D392" s="4" t="s">
        <v>5191</v>
      </c>
      <c r="E392" s="4" t="s">
        <v>5192</v>
      </c>
      <c r="F392" s="4" t="s">
        <v>5193</v>
      </c>
      <c r="G392" s="4" t="s">
        <v>116</v>
      </c>
      <c r="H392" s="4" t="s">
        <v>5194</v>
      </c>
      <c r="I392" s="4" t="s">
        <v>116</v>
      </c>
      <c r="J392" s="4" t="s">
        <v>116</v>
      </c>
      <c r="K392" s="4" t="s">
        <v>116</v>
      </c>
      <c r="L392" s="4" t="s">
        <v>116</v>
      </c>
      <c r="M392" s="5" t="s">
        <v>5195</v>
      </c>
      <c r="N392" s="5" t="s">
        <v>3694</v>
      </c>
      <c r="O392" s="4" t="s">
        <v>112</v>
      </c>
      <c r="P392" s="6" t="s">
        <v>120</v>
      </c>
      <c r="Q392" s="7" t="s">
        <v>120</v>
      </c>
      <c r="R392" s="7" t="s">
        <v>120</v>
      </c>
      <c r="S392" s="9" t="s">
        <v>5196</v>
      </c>
      <c r="T392" s="31">
        <v>9782409021541</v>
      </c>
      <c r="U392" s="4" t="s">
        <v>122</v>
      </c>
      <c r="V392" s="29">
        <v>9782409021534</v>
      </c>
      <c r="W392" s="4" t="s">
        <v>123</v>
      </c>
      <c r="X392" s="4" t="s">
        <v>124</v>
      </c>
      <c r="Y392" s="4" t="s">
        <v>112</v>
      </c>
      <c r="Z392" s="29">
        <v>2019</v>
      </c>
      <c r="AA392" s="4" t="s">
        <v>125</v>
      </c>
      <c r="AB392" s="4" t="s">
        <v>292</v>
      </c>
      <c r="AC392" s="4" t="s">
        <v>127</v>
      </c>
      <c r="AD392" s="4" t="s">
        <v>128</v>
      </c>
      <c r="AE392" s="4" t="s">
        <v>129</v>
      </c>
      <c r="AF392" s="4" t="s">
        <v>130</v>
      </c>
      <c r="AG392" s="4" t="s">
        <v>131</v>
      </c>
      <c r="AH392" s="4" t="s">
        <v>132</v>
      </c>
      <c r="AI392" s="4" t="s">
        <v>133</v>
      </c>
      <c r="AJ392" s="4" t="s">
        <v>134</v>
      </c>
      <c r="AK392" s="4" t="s">
        <v>135</v>
      </c>
      <c r="AL392" s="4" t="s">
        <v>136</v>
      </c>
      <c r="AM392" s="4" t="s">
        <v>137</v>
      </c>
      <c r="AN392" s="4" t="s">
        <v>138</v>
      </c>
      <c r="AO392" s="4" t="s">
        <v>139</v>
      </c>
      <c r="AP392" s="4" t="s">
        <v>116</v>
      </c>
      <c r="AQ392" s="4" t="s">
        <v>5197</v>
      </c>
      <c r="AR392" s="4" t="s">
        <v>76</v>
      </c>
      <c r="AS392" s="4" t="s">
        <v>819</v>
      </c>
      <c r="AT392" s="4" t="s">
        <v>5198</v>
      </c>
      <c r="AU392" s="4" t="s">
        <v>5199</v>
      </c>
      <c r="AV392" s="4" t="s">
        <v>5200</v>
      </c>
      <c r="AW392" s="4" t="s">
        <v>5201</v>
      </c>
      <c r="AX392" s="4" t="s">
        <v>5202</v>
      </c>
      <c r="AY392" s="4" t="s">
        <v>5203</v>
      </c>
      <c r="AZ392" s="4" t="s">
        <v>5204</v>
      </c>
      <c r="BA392" s="4" t="s">
        <v>5205</v>
      </c>
      <c r="BB392" s="4" t="s">
        <v>824</v>
      </c>
      <c r="BC392" s="4" t="s">
        <v>5206</v>
      </c>
      <c r="BD392" s="4" t="s">
        <v>116</v>
      </c>
      <c r="BE392" s="4" t="s">
        <v>116</v>
      </c>
      <c r="BF392" s="4" t="s">
        <v>116</v>
      </c>
      <c r="BG392" s="4" t="s">
        <v>116</v>
      </c>
      <c r="BH392" s="4" t="s">
        <v>116</v>
      </c>
      <c r="BI392" s="4" t="s">
        <v>116</v>
      </c>
      <c r="BJ392" s="4" t="s">
        <v>116</v>
      </c>
      <c r="BK392" s="4" t="s">
        <v>116</v>
      </c>
      <c r="BL392" s="4" t="s">
        <v>116</v>
      </c>
      <c r="BM392" s="4" t="s">
        <v>116</v>
      </c>
      <c r="BN392" s="4" t="s">
        <v>116</v>
      </c>
      <c r="BO392" s="4" t="s">
        <v>116</v>
      </c>
      <c r="BP392" s="4" t="s">
        <v>116</v>
      </c>
      <c r="BQ392" s="4" t="s">
        <v>116</v>
      </c>
      <c r="BR392" s="4" t="s">
        <v>116</v>
      </c>
      <c r="BS392" s="4" t="s">
        <v>116</v>
      </c>
      <c r="BT392" s="4" t="s">
        <v>116</v>
      </c>
      <c r="BU392" s="4" t="s">
        <v>116</v>
      </c>
      <c r="BV392" s="4" t="s">
        <v>116</v>
      </c>
      <c r="BW392" s="4" t="s">
        <v>116</v>
      </c>
      <c r="BX392" s="4" t="s">
        <v>116</v>
      </c>
      <c r="BY392" s="4" t="s">
        <v>116</v>
      </c>
      <c r="BZ392" s="4" t="s">
        <v>116</v>
      </c>
      <c r="CA392" s="4" t="s">
        <v>116</v>
      </c>
    </row>
    <row r="393" spans="1:79" ht="20.100000000000001" customHeight="1" x14ac:dyDescent="0.2">
      <c r="A393" s="4" t="s">
        <v>5207</v>
      </c>
      <c r="B393" s="4" t="s">
        <v>112</v>
      </c>
      <c r="C393" s="29">
        <v>20250120</v>
      </c>
      <c r="D393" s="4" t="s">
        <v>5208</v>
      </c>
      <c r="E393" s="4" t="s">
        <v>5209</v>
      </c>
      <c r="F393" s="4" t="s">
        <v>1736</v>
      </c>
      <c r="G393" s="4" t="s">
        <v>116</v>
      </c>
      <c r="H393" s="4" t="s">
        <v>1737</v>
      </c>
      <c r="I393" s="4" t="s">
        <v>116</v>
      </c>
      <c r="J393" s="4" t="s">
        <v>116</v>
      </c>
      <c r="K393" s="4" t="s">
        <v>116</v>
      </c>
      <c r="L393" s="4" t="s">
        <v>116</v>
      </c>
      <c r="M393" s="5" t="s">
        <v>5210</v>
      </c>
      <c r="N393" s="5" t="s">
        <v>2285</v>
      </c>
      <c r="O393" s="4" t="s">
        <v>112</v>
      </c>
      <c r="P393" s="6" t="s">
        <v>120</v>
      </c>
      <c r="Q393" s="7" t="s">
        <v>120</v>
      </c>
      <c r="R393" s="7" t="s">
        <v>120</v>
      </c>
      <c r="S393" s="9" t="s">
        <v>5211</v>
      </c>
      <c r="T393" s="31">
        <v>9782409017056</v>
      </c>
      <c r="U393" s="4" t="s">
        <v>122</v>
      </c>
      <c r="V393" s="29">
        <v>9782409017032</v>
      </c>
      <c r="W393" s="4" t="s">
        <v>123</v>
      </c>
      <c r="X393" s="4" t="s">
        <v>124</v>
      </c>
      <c r="Y393" s="4" t="s">
        <v>112</v>
      </c>
      <c r="Z393" s="29">
        <v>2019</v>
      </c>
      <c r="AA393" s="4" t="s">
        <v>125</v>
      </c>
      <c r="AB393" s="4" t="s">
        <v>393</v>
      </c>
      <c r="AC393" s="4" t="s">
        <v>127</v>
      </c>
      <c r="AD393" s="4" t="s">
        <v>128</v>
      </c>
      <c r="AE393" s="4" t="s">
        <v>129</v>
      </c>
      <c r="AF393" s="4" t="s">
        <v>130</v>
      </c>
      <c r="AG393" s="4" t="s">
        <v>131</v>
      </c>
      <c r="AH393" s="4" t="s">
        <v>132</v>
      </c>
      <c r="AI393" s="4" t="s">
        <v>133</v>
      </c>
      <c r="AJ393" s="4" t="s">
        <v>134</v>
      </c>
      <c r="AK393" s="4" t="s">
        <v>135</v>
      </c>
      <c r="AL393" s="4" t="s">
        <v>136</v>
      </c>
      <c r="AM393" s="4" t="s">
        <v>137</v>
      </c>
      <c r="AN393" s="4" t="s">
        <v>138</v>
      </c>
      <c r="AO393" s="4" t="s">
        <v>139</v>
      </c>
      <c r="AP393" s="4" t="s">
        <v>116</v>
      </c>
      <c r="AQ393" s="4" t="s">
        <v>5212</v>
      </c>
      <c r="AR393" s="4" t="s">
        <v>76</v>
      </c>
      <c r="AS393" s="4" t="s">
        <v>1740</v>
      </c>
      <c r="AT393" s="4" t="s">
        <v>1741</v>
      </c>
      <c r="AU393" s="4" t="s">
        <v>5213</v>
      </c>
      <c r="AV393" s="4" t="s">
        <v>1333</v>
      </c>
      <c r="AW393" s="4" t="s">
        <v>1742</v>
      </c>
      <c r="AX393" s="4" t="s">
        <v>3532</v>
      </c>
      <c r="AY393" s="4" t="s">
        <v>4530</v>
      </c>
      <c r="AZ393" s="4" t="s">
        <v>312</v>
      </c>
      <c r="BA393" s="4" t="s">
        <v>1745</v>
      </c>
      <c r="BB393" s="4" t="s">
        <v>1746</v>
      </c>
      <c r="BC393" s="4" t="s">
        <v>849</v>
      </c>
      <c r="BD393" s="4" t="s">
        <v>1747</v>
      </c>
      <c r="BE393" s="4" t="s">
        <v>5214</v>
      </c>
      <c r="BF393" s="4" t="s">
        <v>5215</v>
      </c>
      <c r="BG393" s="4" t="s">
        <v>5216</v>
      </c>
      <c r="BH393" s="4" t="s">
        <v>1751</v>
      </c>
      <c r="BI393" s="4" t="s">
        <v>1752</v>
      </c>
      <c r="BJ393" s="4" t="s">
        <v>116</v>
      </c>
      <c r="BK393" s="4" t="s">
        <v>116</v>
      </c>
      <c r="BL393" s="4" t="s">
        <v>116</v>
      </c>
      <c r="BM393" s="4" t="s">
        <v>116</v>
      </c>
      <c r="BN393" s="4" t="s">
        <v>116</v>
      </c>
      <c r="BO393" s="4" t="s">
        <v>116</v>
      </c>
      <c r="BP393" s="4" t="s">
        <v>116</v>
      </c>
      <c r="BQ393" s="4" t="s">
        <v>116</v>
      </c>
      <c r="BR393" s="4" t="s">
        <v>116</v>
      </c>
      <c r="BS393" s="4" t="s">
        <v>116</v>
      </c>
      <c r="BT393" s="4" t="s">
        <v>116</v>
      </c>
      <c r="BU393" s="4" t="s">
        <v>116</v>
      </c>
      <c r="BV393" s="4" t="s">
        <v>116</v>
      </c>
      <c r="BW393" s="4" t="s">
        <v>116</v>
      </c>
      <c r="BX393" s="4" t="s">
        <v>116</v>
      </c>
      <c r="BY393" s="4" t="s">
        <v>116</v>
      </c>
      <c r="BZ393" s="4" t="s">
        <v>116</v>
      </c>
      <c r="CA393" s="4" t="s">
        <v>116</v>
      </c>
    </row>
    <row r="394" spans="1:79" ht="20.100000000000001" customHeight="1" x14ac:dyDescent="0.2">
      <c r="A394" s="4" t="s">
        <v>5217</v>
      </c>
      <c r="B394" s="4" t="s">
        <v>112</v>
      </c>
      <c r="C394" s="29">
        <v>20250120</v>
      </c>
      <c r="D394" s="4" t="s">
        <v>5218</v>
      </c>
      <c r="E394" s="4" t="s">
        <v>2000</v>
      </c>
      <c r="F394" s="4" t="s">
        <v>2001</v>
      </c>
      <c r="G394" s="4" t="s">
        <v>116</v>
      </c>
      <c r="H394" s="4" t="s">
        <v>2002</v>
      </c>
      <c r="I394" s="4" t="s">
        <v>116</v>
      </c>
      <c r="J394" s="4" t="s">
        <v>116</v>
      </c>
      <c r="K394" s="4" t="s">
        <v>116</v>
      </c>
      <c r="L394" s="4" t="s">
        <v>116</v>
      </c>
      <c r="M394" s="5" t="s">
        <v>5175</v>
      </c>
      <c r="N394" s="5" t="s">
        <v>1387</v>
      </c>
      <c r="O394" s="4" t="s">
        <v>112</v>
      </c>
      <c r="P394" s="6" t="s">
        <v>120</v>
      </c>
      <c r="Q394" s="7" t="s">
        <v>120</v>
      </c>
      <c r="R394" s="7" t="s">
        <v>120</v>
      </c>
      <c r="S394" s="9" t="s">
        <v>5219</v>
      </c>
      <c r="T394" s="31">
        <v>9782409020391</v>
      </c>
      <c r="U394" s="4" t="s">
        <v>122</v>
      </c>
      <c r="V394" s="29">
        <v>9782409020384</v>
      </c>
      <c r="W394" s="4" t="s">
        <v>123</v>
      </c>
      <c r="X394" s="4" t="s">
        <v>124</v>
      </c>
      <c r="Y394" s="4" t="s">
        <v>112</v>
      </c>
      <c r="Z394" s="29">
        <v>2019</v>
      </c>
      <c r="AA394" s="4" t="s">
        <v>125</v>
      </c>
      <c r="AB394" s="4" t="s">
        <v>304</v>
      </c>
      <c r="AC394" s="4" t="s">
        <v>127</v>
      </c>
      <c r="AD394" s="4" t="s">
        <v>128</v>
      </c>
      <c r="AE394" s="4" t="s">
        <v>129</v>
      </c>
      <c r="AF394" s="4" t="s">
        <v>130</v>
      </c>
      <c r="AG394" s="4" t="s">
        <v>131</v>
      </c>
      <c r="AH394" s="4" t="s">
        <v>132</v>
      </c>
      <c r="AI394" s="4" t="s">
        <v>133</v>
      </c>
      <c r="AJ394" s="4" t="s">
        <v>134</v>
      </c>
      <c r="AK394" s="4" t="s">
        <v>135</v>
      </c>
      <c r="AL394" s="4" t="s">
        <v>136</v>
      </c>
      <c r="AM394" s="4" t="s">
        <v>137</v>
      </c>
      <c r="AN394" s="4" t="s">
        <v>138</v>
      </c>
      <c r="AO394" s="4" t="s">
        <v>139</v>
      </c>
      <c r="AP394" s="4" t="s">
        <v>116</v>
      </c>
      <c r="AQ394" s="4" t="s">
        <v>5220</v>
      </c>
      <c r="AR394" s="4" t="s">
        <v>76</v>
      </c>
      <c r="AS394" s="4" t="s">
        <v>5221</v>
      </c>
      <c r="AT394" s="4" t="s">
        <v>2368</v>
      </c>
      <c r="AU394" s="4" t="s">
        <v>431</v>
      </c>
      <c r="AV394" s="4" t="s">
        <v>3283</v>
      </c>
      <c r="AW394" s="4" t="s">
        <v>433</v>
      </c>
      <c r="AX394" s="4" t="s">
        <v>5222</v>
      </c>
      <c r="AY394" s="4" t="s">
        <v>5223</v>
      </c>
      <c r="AZ394" s="4" t="s">
        <v>5224</v>
      </c>
      <c r="BA394" s="4" t="s">
        <v>3287</v>
      </c>
      <c r="BB394" s="4" t="s">
        <v>750</v>
      </c>
      <c r="BC394" s="4" t="s">
        <v>5225</v>
      </c>
      <c r="BD394" s="4" t="s">
        <v>5226</v>
      </c>
      <c r="BE394" s="4" t="s">
        <v>5227</v>
      </c>
      <c r="BF394" s="4" t="s">
        <v>5228</v>
      </c>
      <c r="BG394" s="4" t="s">
        <v>314</v>
      </c>
      <c r="BH394" s="4" t="s">
        <v>116</v>
      </c>
      <c r="BI394" s="4" t="s">
        <v>116</v>
      </c>
      <c r="BJ394" s="4" t="s">
        <v>116</v>
      </c>
      <c r="BK394" s="4" t="s">
        <v>116</v>
      </c>
      <c r="BL394" s="4" t="s">
        <v>116</v>
      </c>
      <c r="BM394" s="4" t="s">
        <v>116</v>
      </c>
      <c r="BN394" s="4" t="s">
        <v>116</v>
      </c>
      <c r="BO394" s="4" t="s">
        <v>116</v>
      </c>
      <c r="BP394" s="4" t="s">
        <v>116</v>
      </c>
      <c r="BQ394" s="4" t="s">
        <v>116</v>
      </c>
      <c r="BR394" s="4" t="s">
        <v>116</v>
      </c>
      <c r="BS394" s="4" t="s">
        <v>116</v>
      </c>
      <c r="BT394" s="4" t="s">
        <v>116</v>
      </c>
      <c r="BU394" s="4" t="s">
        <v>116</v>
      </c>
      <c r="BV394" s="4" t="s">
        <v>116</v>
      </c>
      <c r="BW394" s="4" t="s">
        <v>116</v>
      </c>
      <c r="BX394" s="4" t="s">
        <v>116</v>
      </c>
      <c r="BY394" s="4" t="s">
        <v>116</v>
      </c>
      <c r="BZ394" s="4" t="s">
        <v>116</v>
      </c>
      <c r="CA394" s="4" t="s">
        <v>116</v>
      </c>
    </row>
    <row r="395" spans="1:79" ht="20.100000000000001" customHeight="1" x14ac:dyDescent="0.2">
      <c r="A395" s="4" t="s">
        <v>5229</v>
      </c>
      <c r="B395" s="4" t="s">
        <v>112</v>
      </c>
      <c r="C395" s="29">
        <v>20250120</v>
      </c>
      <c r="D395" s="4" t="s">
        <v>5230</v>
      </c>
      <c r="E395" s="4" t="s">
        <v>5231</v>
      </c>
      <c r="F395" s="4" t="s">
        <v>5232</v>
      </c>
      <c r="G395" s="4" t="s">
        <v>116</v>
      </c>
      <c r="H395" s="4" t="s">
        <v>5233</v>
      </c>
      <c r="I395" s="4" t="s">
        <v>5234</v>
      </c>
      <c r="J395" s="4" t="s">
        <v>116</v>
      </c>
      <c r="K395" s="4" t="s">
        <v>116</v>
      </c>
      <c r="L395" s="4" t="s">
        <v>116</v>
      </c>
      <c r="M395" s="5" t="s">
        <v>5235</v>
      </c>
      <c r="N395" s="5" t="s">
        <v>5236</v>
      </c>
      <c r="O395" s="4" t="s">
        <v>112</v>
      </c>
      <c r="P395" s="6" t="s">
        <v>120</v>
      </c>
      <c r="Q395" s="7" t="s">
        <v>120</v>
      </c>
      <c r="R395" s="7" t="s">
        <v>120</v>
      </c>
      <c r="S395" s="9" t="s">
        <v>5237</v>
      </c>
      <c r="T395" s="31">
        <v>9782409018299</v>
      </c>
      <c r="U395" s="4" t="s">
        <v>122</v>
      </c>
      <c r="V395" s="29">
        <v>9782409017902</v>
      </c>
      <c r="W395" s="4" t="s">
        <v>123</v>
      </c>
      <c r="X395" s="4" t="s">
        <v>124</v>
      </c>
      <c r="Y395" s="4" t="s">
        <v>112</v>
      </c>
      <c r="Z395" s="29">
        <v>2019</v>
      </c>
      <c r="AA395" s="4" t="s">
        <v>125</v>
      </c>
      <c r="AB395" s="4" t="s">
        <v>222</v>
      </c>
      <c r="AC395" s="4" t="s">
        <v>127</v>
      </c>
      <c r="AD395" s="4" t="s">
        <v>128</v>
      </c>
      <c r="AE395" s="4" t="s">
        <v>129</v>
      </c>
      <c r="AF395" s="4" t="s">
        <v>130</v>
      </c>
      <c r="AG395" s="4" t="s">
        <v>131</v>
      </c>
      <c r="AH395" s="4" t="s">
        <v>132</v>
      </c>
      <c r="AI395" s="4" t="s">
        <v>133</v>
      </c>
      <c r="AJ395" s="4" t="s">
        <v>134</v>
      </c>
      <c r="AK395" s="4" t="s">
        <v>135</v>
      </c>
      <c r="AL395" s="4" t="s">
        <v>136</v>
      </c>
      <c r="AM395" s="4" t="s">
        <v>137</v>
      </c>
      <c r="AN395" s="4" t="s">
        <v>138</v>
      </c>
      <c r="AO395" s="4" t="s">
        <v>139</v>
      </c>
      <c r="AP395" s="4" t="s">
        <v>116</v>
      </c>
      <c r="AQ395" s="4" t="s">
        <v>5238</v>
      </c>
      <c r="AR395" s="4" t="s">
        <v>76</v>
      </c>
      <c r="AS395" s="4" t="s">
        <v>5239</v>
      </c>
      <c r="AT395" s="4" t="s">
        <v>5240</v>
      </c>
      <c r="AU395" s="4" t="s">
        <v>5240</v>
      </c>
      <c r="AV395" s="4" t="s">
        <v>5241</v>
      </c>
      <c r="AW395" s="4" t="s">
        <v>5242</v>
      </c>
      <c r="AX395" s="4" t="s">
        <v>5243</v>
      </c>
      <c r="AY395" s="4" t="s">
        <v>5244</v>
      </c>
      <c r="AZ395" s="4" t="s">
        <v>5244</v>
      </c>
      <c r="BA395" s="4" t="s">
        <v>601</v>
      </c>
      <c r="BB395" s="4" t="s">
        <v>601</v>
      </c>
      <c r="BC395" s="4" t="s">
        <v>5245</v>
      </c>
      <c r="BD395" s="4" t="s">
        <v>5246</v>
      </c>
      <c r="BE395" s="4" t="s">
        <v>116</v>
      </c>
      <c r="BF395" s="4" t="s">
        <v>116</v>
      </c>
      <c r="BG395" s="4" t="s">
        <v>116</v>
      </c>
      <c r="BH395" s="4" t="s">
        <v>116</v>
      </c>
      <c r="BI395" s="4" t="s">
        <v>116</v>
      </c>
      <c r="BJ395" s="4" t="s">
        <v>116</v>
      </c>
      <c r="BK395" s="4" t="s">
        <v>116</v>
      </c>
      <c r="BL395" s="4" t="s">
        <v>116</v>
      </c>
      <c r="BM395" s="4" t="s">
        <v>116</v>
      </c>
      <c r="BN395" s="4" t="s">
        <v>116</v>
      </c>
      <c r="BO395" s="4" t="s">
        <v>116</v>
      </c>
      <c r="BP395" s="4" t="s">
        <v>116</v>
      </c>
      <c r="BQ395" s="4" t="s">
        <v>116</v>
      </c>
      <c r="BR395" s="4" t="s">
        <v>116</v>
      </c>
      <c r="BS395" s="4" t="s">
        <v>116</v>
      </c>
      <c r="BT395" s="4" t="s">
        <v>116</v>
      </c>
      <c r="BU395" s="4" t="s">
        <v>116</v>
      </c>
      <c r="BV395" s="4" t="s">
        <v>116</v>
      </c>
      <c r="BW395" s="4" t="s">
        <v>116</v>
      </c>
      <c r="BX395" s="4" t="s">
        <v>116</v>
      </c>
      <c r="BY395" s="4" t="s">
        <v>116</v>
      </c>
      <c r="BZ395" s="4" t="s">
        <v>116</v>
      </c>
      <c r="CA395" s="4" t="s">
        <v>116</v>
      </c>
    </row>
    <row r="396" spans="1:79" ht="20.100000000000001" customHeight="1" x14ac:dyDescent="0.2">
      <c r="A396" s="4" t="s">
        <v>5247</v>
      </c>
      <c r="B396" s="4" t="s">
        <v>112</v>
      </c>
      <c r="C396" s="29">
        <v>20250120</v>
      </c>
      <c r="D396" s="4" t="s">
        <v>5248</v>
      </c>
      <c r="E396" s="4" t="s">
        <v>5249</v>
      </c>
      <c r="F396" s="4" t="s">
        <v>400</v>
      </c>
      <c r="G396" s="4" t="s">
        <v>116</v>
      </c>
      <c r="H396" s="4" t="s">
        <v>401</v>
      </c>
      <c r="I396" s="4" t="s">
        <v>116</v>
      </c>
      <c r="J396" s="4" t="s">
        <v>116</v>
      </c>
      <c r="K396" s="4" t="s">
        <v>116</v>
      </c>
      <c r="L396" s="4" t="s">
        <v>116</v>
      </c>
      <c r="M396" s="5" t="s">
        <v>5144</v>
      </c>
      <c r="N396" s="5" t="s">
        <v>4515</v>
      </c>
      <c r="O396" s="4" t="s">
        <v>112</v>
      </c>
      <c r="P396" s="6" t="s">
        <v>120</v>
      </c>
      <c r="Q396" s="7" t="s">
        <v>120</v>
      </c>
      <c r="R396" s="7" t="s">
        <v>120</v>
      </c>
      <c r="S396" s="9" t="s">
        <v>5250</v>
      </c>
      <c r="T396" s="31">
        <v>9782409020872</v>
      </c>
      <c r="U396" s="4" t="s">
        <v>122</v>
      </c>
      <c r="V396" s="29">
        <v>9782409020865</v>
      </c>
      <c r="W396" s="4" t="s">
        <v>123</v>
      </c>
      <c r="X396" s="4" t="s">
        <v>124</v>
      </c>
      <c r="Y396" s="4" t="s">
        <v>112</v>
      </c>
      <c r="Z396" s="29">
        <v>2019</v>
      </c>
      <c r="AA396" s="4" t="s">
        <v>125</v>
      </c>
      <c r="AB396" s="4" t="s">
        <v>126</v>
      </c>
      <c r="AC396" s="4" t="s">
        <v>127</v>
      </c>
      <c r="AD396" s="4" t="s">
        <v>128</v>
      </c>
      <c r="AE396" s="4" t="s">
        <v>129</v>
      </c>
      <c r="AF396" s="4" t="s">
        <v>130</v>
      </c>
      <c r="AG396" s="4" t="s">
        <v>131</v>
      </c>
      <c r="AH396" s="4" t="s">
        <v>132</v>
      </c>
      <c r="AI396" s="4" t="s">
        <v>133</v>
      </c>
      <c r="AJ396" s="4" t="s">
        <v>134</v>
      </c>
      <c r="AK396" s="4" t="s">
        <v>135</v>
      </c>
      <c r="AL396" s="4" t="s">
        <v>136</v>
      </c>
      <c r="AM396" s="4" t="s">
        <v>137</v>
      </c>
      <c r="AN396" s="4" t="s">
        <v>138</v>
      </c>
      <c r="AO396" s="4" t="s">
        <v>139</v>
      </c>
      <c r="AP396" s="4" t="s">
        <v>116</v>
      </c>
      <c r="AQ396" s="4" t="s">
        <v>5251</v>
      </c>
      <c r="AR396" s="4" t="s">
        <v>76</v>
      </c>
      <c r="AS396" s="4" t="s">
        <v>4274</v>
      </c>
      <c r="AT396" s="4" t="s">
        <v>5252</v>
      </c>
      <c r="AU396" s="4" t="s">
        <v>5253</v>
      </c>
      <c r="AV396" s="4" t="s">
        <v>5254</v>
      </c>
      <c r="AW396" s="4" t="s">
        <v>4276</v>
      </c>
      <c r="AX396" s="4" t="s">
        <v>5255</v>
      </c>
      <c r="AY396" s="4" t="s">
        <v>5256</v>
      </c>
      <c r="AZ396" s="4" t="s">
        <v>5257</v>
      </c>
      <c r="BA396" s="4" t="s">
        <v>116</v>
      </c>
      <c r="BB396" s="4" t="s">
        <v>116</v>
      </c>
      <c r="BC396" s="4" t="s">
        <v>116</v>
      </c>
      <c r="BD396" s="4" t="s">
        <v>116</v>
      </c>
      <c r="BE396" s="4" t="s">
        <v>116</v>
      </c>
      <c r="BF396" s="4" t="s">
        <v>116</v>
      </c>
      <c r="BG396" s="4" t="s">
        <v>116</v>
      </c>
      <c r="BH396" s="4" t="s">
        <v>116</v>
      </c>
      <c r="BI396" s="4" t="s">
        <v>116</v>
      </c>
      <c r="BJ396" s="4" t="s">
        <v>116</v>
      </c>
      <c r="BK396" s="4" t="s">
        <v>116</v>
      </c>
      <c r="BL396" s="4" t="s">
        <v>116</v>
      </c>
      <c r="BM396" s="4" t="s">
        <v>116</v>
      </c>
      <c r="BN396" s="4" t="s">
        <v>116</v>
      </c>
      <c r="BO396" s="4" t="s">
        <v>116</v>
      </c>
      <c r="BP396" s="4" t="s">
        <v>116</v>
      </c>
      <c r="BQ396" s="4" t="s">
        <v>116</v>
      </c>
      <c r="BR396" s="4" t="s">
        <v>116</v>
      </c>
      <c r="BS396" s="4" t="s">
        <v>116</v>
      </c>
      <c r="BT396" s="4" t="s">
        <v>116</v>
      </c>
      <c r="BU396" s="4" t="s">
        <v>116</v>
      </c>
      <c r="BV396" s="4" t="s">
        <v>116</v>
      </c>
      <c r="BW396" s="4" t="s">
        <v>116</v>
      </c>
      <c r="BX396" s="4" t="s">
        <v>116</v>
      </c>
      <c r="BY396" s="4" t="s">
        <v>116</v>
      </c>
      <c r="BZ396" s="4" t="s">
        <v>116</v>
      </c>
      <c r="CA396" s="4" t="s">
        <v>116</v>
      </c>
    </row>
    <row r="397" spans="1:79" ht="20.100000000000001" customHeight="1" x14ac:dyDescent="0.2">
      <c r="A397" s="4" t="s">
        <v>5258</v>
      </c>
      <c r="B397" s="4" t="s">
        <v>112</v>
      </c>
      <c r="C397" s="29">
        <v>20250120</v>
      </c>
      <c r="D397" s="4" t="s">
        <v>5259</v>
      </c>
      <c r="E397" s="4" t="s">
        <v>5260</v>
      </c>
      <c r="F397" s="4" t="s">
        <v>5261</v>
      </c>
      <c r="G397" s="4" t="s">
        <v>116</v>
      </c>
      <c r="H397" s="4" t="s">
        <v>5262</v>
      </c>
      <c r="I397" s="4" t="s">
        <v>5263</v>
      </c>
      <c r="J397" s="4" t="s">
        <v>5264</v>
      </c>
      <c r="K397" s="4" t="s">
        <v>116</v>
      </c>
      <c r="L397" s="4" t="s">
        <v>116</v>
      </c>
      <c r="M397" s="5" t="s">
        <v>5127</v>
      </c>
      <c r="N397" s="5" t="s">
        <v>5265</v>
      </c>
      <c r="O397" s="4" t="s">
        <v>112</v>
      </c>
      <c r="P397" s="6" t="s">
        <v>120</v>
      </c>
      <c r="Q397" s="7" t="s">
        <v>120</v>
      </c>
      <c r="R397" s="7" t="s">
        <v>120</v>
      </c>
      <c r="S397" s="9" t="s">
        <v>5266</v>
      </c>
      <c r="T397" s="31">
        <v>9782409017766</v>
      </c>
      <c r="U397" s="4" t="s">
        <v>122</v>
      </c>
      <c r="V397" s="29">
        <v>9782409017759</v>
      </c>
      <c r="W397" s="4" t="s">
        <v>123</v>
      </c>
      <c r="X397" s="4" t="s">
        <v>124</v>
      </c>
      <c r="Y397" s="4" t="s">
        <v>112</v>
      </c>
      <c r="Z397" s="29">
        <v>2019</v>
      </c>
      <c r="AA397" s="4" t="s">
        <v>125</v>
      </c>
      <c r="AB397" s="4" t="s">
        <v>5267</v>
      </c>
      <c r="AC397" s="4" t="s">
        <v>127</v>
      </c>
      <c r="AD397" s="4" t="s">
        <v>128</v>
      </c>
      <c r="AE397" s="4" t="s">
        <v>129</v>
      </c>
      <c r="AF397" s="4" t="s">
        <v>130</v>
      </c>
      <c r="AG397" s="4" t="s">
        <v>131</v>
      </c>
      <c r="AH397" s="4" t="s">
        <v>132</v>
      </c>
      <c r="AI397" s="4" t="s">
        <v>133</v>
      </c>
      <c r="AJ397" s="4" t="s">
        <v>134</v>
      </c>
      <c r="AK397" s="4" t="s">
        <v>135</v>
      </c>
      <c r="AL397" s="4" t="s">
        <v>136</v>
      </c>
      <c r="AM397" s="4" t="s">
        <v>137</v>
      </c>
      <c r="AN397" s="4" t="s">
        <v>138</v>
      </c>
      <c r="AO397" s="4" t="s">
        <v>139</v>
      </c>
      <c r="AP397" s="4" t="s">
        <v>116</v>
      </c>
      <c r="AQ397" s="4" t="s">
        <v>5268</v>
      </c>
      <c r="AR397" s="4" t="s">
        <v>76</v>
      </c>
      <c r="AS397" s="4" t="s">
        <v>763</v>
      </c>
      <c r="AT397" s="4" t="s">
        <v>5269</v>
      </c>
      <c r="AU397" s="4" t="s">
        <v>2264</v>
      </c>
      <c r="AV397" s="4" t="s">
        <v>5270</v>
      </c>
      <c r="AW397" s="4" t="s">
        <v>5271</v>
      </c>
      <c r="AX397" s="4" t="s">
        <v>5272</v>
      </c>
      <c r="AY397" s="4" t="s">
        <v>5273</v>
      </c>
      <c r="AZ397" s="4" t="s">
        <v>5274</v>
      </c>
      <c r="BA397" s="4" t="s">
        <v>929</v>
      </c>
      <c r="BB397" s="4" t="s">
        <v>5275</v>
      </c>
      <c r="BC397" s="4" t="s">
        <v>5276</v>
      </c>
      <c r="BD397" s="4" t="s">
        <v>1335</v>
      </c>
      <c r="BE397" s="4" t="s">
        <v>2265</v>
      </c>
      <c r="BF397" s="4" t="s">
        <v>2277</v>
      </c>
      <c r="BG397" s="4" t="s">
        <v>2266</v>
      </c>
      <c r="BH397" s="4" t="s">
        <v>5277</v>
      </c>
      <c r="BI397" s="4" t="s">
        <v>2268</v>
      </c>
      <c r="BJ397" s="4" t="s">
        <v>5278</v>
      </c>
      <c r="BK397" s="4" t="s">
        <v>1198</v>
      </c>
      <c r="BL397" s="4" t="s">
        <v>2232</v>
      </c>
      <c r="BM397" s="4" t="s">
        <v>5279</v>
      </c>
      <c r="BN397" s="4" t="s">
        <v>188</v>
      </c>
      <c r="BO397" s="4" t="s">
        <v>4091</v>
      </c>
      <c r="BP397" s="4" t="s">
        <v>4092</v>
      </c>
      <c r="BQ397" s="4" t="s">
        <v>4093</v>
      </c>
      <c r="BR397" s="4" t="s">
        <v>5280</v>
      </c>
      <c r="BS397" s="4" t="s">
        <v>4095</v>
      </c>
      <c r="BT397" s="4" t="s">
        <v>5281</v>
      </c>
      <c r="BU397" s="4" t="s">
        <v>4096</v>
      </c>
      <c r="BV397" s="4" t="s">
        <v>4097</v>
      </c>
      <c r="BW397" s="4" t="s">
        <v>4098</v>
      </c>
      <c r="BX397" s="4" t="s">
        <v>2984</v>
      </c>
      <c r="BY397" s="4" t="s">
        <v>5282</v>
      </c>
      <c r="BZ397" s="4" t="s">
        <v>116</v>
      </c>
      <c r="CA397" s="4" t="s">
        <v>116</v>
      </c>
    </row>
    <row r="398" spans="1:79" ht="20.100000000000001" customHeight="1" x14ac:dyDescent="0.2">
      <c r="A398" s="4" t="s">
        <v>5283</v>
      </c>
      <c r="B398" s="4" t="s">
        <v>112</v>
      </c>
      <c r="C398" s="29">
        <v>20250120</v>
      </c>
      <c r="D398" s="4" t="s">
        <v>5284</v>
      </c>
      <c r="E398" s="4" t="s">
        <v>5285</v>
      </c>
      <c r="F398" s="4" t="s">
        <v>5286</v>
      </c>
      <c r="G398" s="4" t="s">
        <v>116</v>
      </c>
      <c r="H398" s="4" t="s">
        <v>5287</v>
      </c>
      <c r="I398" s="4" t="s">
        <v>116</v>
      </c>
      <c r="J398" s="4" t="s">
        <v>116</v>
      </c>
      <c r="K398" s="4" t="s">
        <v>116</v>
      </c>
      <c r="L398" s="4" t="s">
        <v>116</v>
      </c>
      <c r="M398" s="5" t="s">
        <v>5288</v>
      </c>
      <c r="N398" s="5" t="s">
        <v>5289</v>
      </c>
      <c r="O398" s="4" t="s">
        <v>112</v>
      </c>
      <c r="P398" s="6" t="s">
        <v>120</v>
      </c>
      <c r="Q398" s="7" t="s">
        <v>120</v>
      </c>
      <c r="R398" s="7" t="s">
        <v>120</v>
      </c>
      <c r="S398" s="9" t="s">
        <v>5290</v>
      </c>
      <c r="T398" s="31">
        <v>9782409019135</v>
      </c>
      <c r="U398" s="4" t="s">
        <v>122</v>
      </c>
      <c r="V398" s="29">
        <v>9782409019128</v>
      </c>
      <c r="W398" s="4" t="s">
        <v>123</v>
      </c>
      <c r="X398" s="4" t="s">
        <v>124</v>
      </c>
      <c r="Y398" s="4" t="s">
        <v>112</v>
      </c>
      <c r="Z398" s="29">
        <v>2019</v>
      </c>
      <c r="AA398" s="4" t="s">
        <v>125</v>
      </c>
      <c r="AB398" s="4" t="s">
        <v>292</v>
      </c>
      <c r="AC398" s="4" t="s">
        <v>127</v>
      </c>
      <c r="AD398" s="4" t="s">
        <v>128</v>
      </c>
      <c r="AE398" s="4" t="s">
        <v>129</v>
      </c>
      <c r="AF398" s="4" t="s">
        <v>130</v>
      </c>
      <c r="AG398" s="4" t="s">
        <v>131</v>
      </c>
      <c r="AH398" s="4" t="s">
        <v>132</v>
      </c>
      <c r="AI398" s="4" t="s">
        <v>133</v>
      </c>
      <c r="AJ398" s="4" t="s">
        <v>134</v>
      </c>
      <c r="AK398" s="4" t="s">
        <v>135</v>
      </c>
      <c r="AL398" s="4" t="s">
        <v>136</v>
      </c>
      <c r="AM398" s="4" t="s">
        <v>137</v>
      </c>
      <c r="AN398" s="4" t="s">
        <v>138</v>
      </c>
      <c r="AO398" s="4" t="s">
        <v>139</v>
      </c>
      <c r="AP398" s="4" t="s">
        <v>116</v>
      </c>
      <c r="AQ398" s="4" t="s">
        <v>5291</v>
      </c>
      <c r="AR398" s="4" t="s">
        <v>76</v>
      </c>
      <c r="AS398" s="4" t="s">
        <v>5292</v>
      </c>
      <c r="AT398" s="4" t="s">
        <v>819</v>
      </c>
      <c r="AU398" s="4" t="s">
        <v>3820</v>
      </c>
      <c r="AV398" s="4" t="s">
        <v>5293</v>
      </c>
      <c r="AW398" s="4" t="s">
        <v>5294</v>
      </c>
      <c r="AX398" s="4" t="s">
        <v>5295</v>
      </c>
      <c r="AY398" s="4" t="s">
        <v>5296</v>
      </c>
      <c r="AZ398" s="4" t="s">
        <v>3612</v>
      </c>
      <c r="BA398" s="4" t="s">
        <v>5297</v>
      </c>
      <c r="BB398" s="4" t="s">
        <v>5298</v>
      </c>
      <c r="BC398" s="4" t="s">
        <v>116</v>
      </c>
      <c r="BD398" s="4" t="s">
        <v>116</v>
      </c>
      <c r="BE398" s="4" t="s">
        <v>116</v>
      </c>
      <c r="BF398" s="4" t="s">
        <v>116</v>
      </c>
      <c r="BG398" s="4" t="s">
        <v>116</v>
      </c>
      <c r="BH398" s="4" t="s">
        <v>116</v>
      </c>
      <c r="BI398" s="4" t="s">
        <v>116</v>
      </c>
      <c r="BJ398" s="4" t="s">
        <v>116</v>
      </c>
      <c r="BK398" s="4" t="s">
        <v>116</v>
      </c>
      <c r="BL398" s="4" t="s">
        <v>116</v>
      </c>
      <c r="BM398" s="4" t="s">
        <v>116</v>
      </c>
      <c r="BN398" s="4" t="s">
        <v>116</v>
      </c>
      <c r="BO398" s="4" t="s">
        <v>116</v>
      </c>
      <c r="BP398" s="4" t="s">
        <v>116</v>
      </c>
      <c r="BQ398" s="4" t="s">
        <v>116</v>
      </c>
      <c r="BR398" s="4" t="s">
        <v>116</v>
      </c>
      <c r="BS398" s="4" t="s">
        <v>116</v>
      </c>
      <c r="BT398" s="4" t="s">
        <v>116</v>
      </c>
      <c r="BU398" s="4" t="s">
        <v>116</v>
      </c>
      <c r="BV398" s="4" t="s">
        <v>116</v>
      </c>
      <c r="BW398" s="4" t="s">
        <v>116</v>
      </c>
      <c r="BX398" s="4" t="s">
        <v>116</v>
      </c>
      <c r="BY398" s="4" t="s">
        <v>116</v>
      </c>
      <c r="BZ398" s="4" t="s">
        <v>116</v>
      </c>
      <c r="CA398" s="4" t="s">
        <v>116</v>
      </c>
    </row>
    <row r="399" spans="1:79" ht="20.100000000000001" customHeight="1" x14ac:dyDescent="0.2">
      <c r="A399" s="4" t="s">
        <v>5299</v>
      </c>
      <c r="B399" s="4" t="s">
        <v>112</v>
      </c>
      <c r="C399" s="29">
        <v>20250120</v>
      </c>
      <c r="D399" s="4" t="s">
        <v>5300</v>
      </c>
      <c r="E399" s="4" t="s">
        <v>5301</v>
      </c>
      <c r="F399" s="4" t="s">
        <v>5302</v>
      </c>
      <c r="G399" s="4" t="s">
        <v>116</v>
      </c>
      <c r="H399" s="4" t="s">
        <v>5303</v>
      </c>
      <c r="I399" s="4" t="s">
        <v>116</v>
      </c>
      <c r="J399" s="4" t="s">
        <v>116</v>
      </c>
      <c r="K399" s="4" t="s">
        <v>116</v>
      </c>
      <c r="L399" s="4" t="s">
        <v>116</v>
      </c>
      <c r="M399" s="5" t="s">
        <v>5210</v>
      </c>
      <c r="N399" s="5" t="s">
        <v>1697</v>
      </c>
      <c r="O399" s="4" t="s">
        <v>112</v>
      </c>
      <c r="P399" s="6" t="s">
        <v>120</v>
      </c>
      <c r="Q399" s="7" t="s">
        <v>120</v>
      </c>
      <c r="R399" s="7" t="s">
        <v>120</v>
      </c>
      <c r="S399" s="9" t="s">
        <v>5304</v>
      </c>
      <c r="T399" s="31">
        <v>9782409017131</v>
      </c>
      <c r="U399" s="4" t="s">
        <v>122</v>
      </c>
      <c r="V399" s="29">
        <v>9782409017117</v>
      </c>
      <c r="W399" s="4" t="s">
        <v>123</v>
      </c>
      <c r="X399" s="4" t="s">
        <v>124</v>
      </c>
      <c r="Y399" s="4" t="s">
        <v>112</v>
      </c>
      <c r="Z399" s="29">
        <v>2019</v>
      </c>
      <c r="AA399" s="4" t="s">
        <v>125</v>
      </c>
      <c r="AB399" s="4" t="s">
        <v>222</v>
      </c>
      <c r="AC399" s="4" t="s">
        <v>127</v>
      </c>
      <c r="AD399" s="4" t="s">
        <v>128</v>
      </c>
      <c r="AE399" s="4" t="s">
        <v>129</v>
      </c>
      <c r="AF399" s="4" t="s">
        <v>130</v>
      </c>
      <c r="AG399" s="4" t="s">
        <v>131</v>
      </c>
      <c r="AH399" s="4" t="s">
        <v>132</v>
      </c>
      <c r="AI399" s="4" t="s">
        <v>133</v>
      </c>
      <c r="AJ399" s="4" t="s">
        <v>134</v>
      </c>
      <c r="AK399" s="4" t="s">
        <v>135</v>
      </c>
      <c r="AL399" s="4" t="s">
        <v>136</v>
      </c>
      <c r="AM399" s="4" t="s">
        <v>137</v>
      </c>
      <c r="AN399" s="4" t="s">
        <v>138</v>
      </c>
      <c r="AO399" s="4" t="s">
        <v>139</v>
      </c>
      <c r="AP399" s="4" t="s">
        <v>116</v>
      </c>
      <c r="AQ399" s="4" t="s">
        <v>5305</v>
      </c>
      <c r="AR399" s="4" t="s">
        <v>76</v>
      </c>
      <c r="AS399" s="4" t="s">
        <v>3654</v>
      </c>
      <c r="AT399" s="4" t="s">
        <v>5306</v>
      </c>
      <c r="AU399" s="4" t="s">
        <v>3024</v>
      </c>
      <c r="AV399" s="4" t="s">
        <v>3660</v>
      </c>
      <c r="AW399" s="4" t="s">
        <v>5279</v>
      </c>
      <c r="AX399" s="4" t="s">
        <v>5307</v>
      </c>
      <c r="AY399" s="4" t="s">
        <v>5308</v>
      </c>
      <c r="AZ399" s="4" t="s">
        <v>1115</v>
      </c>
      <c r="BA399" s="4" t="s">
        <v>5309</v>
      </c>
      <c r="BB399" s="4" t="s">
        <v>116</v>
      </c>
      <c r="BC399" s="4" t="s">
        <v>116</v>
      </c>
      <c r="BD399" s="4" t="s">
        <v>116</v>
      </c>
      <c r="BE399" s="4" t="s">
        <v>116</v>
      </c>
      <c r="BF399" s="4" t="s">
        <v>116</v>
      </c>
      <c r="BG399" s="4" t="s">
        <v>116</v>
      </c>
      <c r="BH399" s="4" t="s">
        <v>116</v>
      </c>
      <c r="BI399" s="4" t="s">
        <v>116</v>
      </c>
      <c r="BJ399" s="4" t="s">
        <v>116</v>
      </c>
      <c r="BK399" s="4" t="s">
        <v>116</v>
      </c>
      <c r="BL399" s="4" t="s">
        <v>116</v>
      </c>
      <c r="BM399" s="4" t="s">
        <v>116</v>
      </c>
      <c r="BN399" s="4" t="s">
        <v>116</v>
      </c>
      <c r="BO399" s="4" t="s">
        <v>116</v>
      </c>
      <c r="BP399" s="4" t="s">
        <v>116</v>
      </c>
      <c r="BQ399" s="4" t="s">
        <v>116</v>
      </c>
      <c r="BR399" s="4" t="s">
        <v>116</v>
      </c>
      <c r="BS399" s="4" t="s">
        <v>116</v>
      </c>
      <c r="BT399" s="4" t="s">
        <v>116</v>
      </c>
      <c r="BU399" s="4" t="s">
        <v>116</v>
      </c>
      <c r="BV399" s="4" t="s">
        <v>116</v>
      </c>
      <c r="BW399" s="4" t="s">
        <v>116</v>
      </c>
      <c r="BX399" s="4" t="s">
        <v>116</v>
      </c>
      <c r="BY399" s="4" t="s">
        <v>116</v>
      </c>
      <c r="BZ399" s="4" t="s">
        <v>116</v>
      </c>
      <c r="CA399" s="4" t="s">
        <v>116</v>
      </c>
    </row>
    <row r="400" spans="1:79" ht="20.100000000000001" customHeight="1" x14ac:dyDescent="0.2">
      <c r="A400" s="4" t="s">
        <v>5310</v>
      </c>
      <c r="B400" s="4" t="s">
        <v>112</v>
      </c>
      <c r="C400" s="29">
        <v>20250120</v>
      </c>
      <c r="D400" s="4" t="s">
        <v>5311</v>
      </c>
      <c r="E400" s="4" t="s">
        <v>5312</v>
      </c>
      <c r="F400" s="4" t="s">
        <v>3888</v>
      </c>
      <c r="G400" s="4" t="s">
        <v>116</v>
      </c>
      <c r="H400" s="4" t="s">
        <v>3889</v>
      </c>
      <c r="I400" s="4" t="s">
        <v>116</v>
      </c>
      <c r="J400" s="4" t="s">
        <v>116</v>
      </c>
      <c r="K400" s="4" t="s">
        <v>116</v>
      </c>
      <c r="L400" s="4" t="s">
        <v>116</v>
      </c>
      <c r="M400" s="5" t="s">
        <v>5156</v>
      </c>
      <c r="N400" s="5" t="s">
        <v>1933</v>
      </c>
      <c r="O400" s="4" t="s">
        <v>112</v>
      </c>
      <c r="P400" s="6" t="s">
        <v>120</v>
      </c>
      <c r="Q400" s="7" t="s">
        <v>120</v>
      </c>
      <c r="R400" s="7" t="s">
        <v>120</v>
      </c>
      <c r="S400" s="9" t="s">
        <v>5313</v>
      </c>
      <c r="T400" s="31">
        <v>9782409019418</v>
      </c>
      <c r="U400" s="4" t="s">
        <v>122</v>
      </c>
      <c r="V400" s="29">
        <v>9782409019395</v>
      </c>
      <c r="W400" s="4" t="s">
        <v>123</v>
      </c>
      <c r="X400" s="4" t="s">
        <v>124</v>
      </c>
      <c r="Y400" s="4" t="s">
        <v>112</v>
      </c>
      <c r="Z400" s="29">
        <v>2019</v>
      </c>
      <c r="AA400" s="4" t="s">
        <v>125</v>
      </c>
      <c r="AB400" s="4" t="s">
        <v>172</v>
      </c>
      <c r="AC400" s="4" t="s">
        <v>127</v>
      </c>
      <c r="AD400" s="4" t="s">
        <v>128</v>
      </c>
      <c r="AE400" s="4" t="s">
        <v>129</v>
      </c>
      <c r="AF400" s="4" t="s">
        <v>130</v>
      </c>
      <c r="AG400" s="4" t="s">
        <v>131</v>
      </c>
      <c r="AH400" s="4" t="s">
        <v>132</v>
      </c>
      <c r="AI400" s="4" t="s">
        <v>133</v>
      </c>
      <c r="AJ400" s="4" t="s">
        <v>134</v>
      </c>
      <c r="AK400" s="4" t="s">
        <v>135</v>
      </c>
      <c r="AL400" s="4" t="s">
        <v>136</v>
      </c>
      <c r="AM400" s="4" t="s">
        <v>137</v>
      </c>
      <c r="AN400" s="4" t="s">
        <v>138</v>
      </c>
      <c r="AO400" s="4" t="s">
        <v>139</v>
      </c>
      <c r="AP400" s="4" t="s">
        <v>116</v>
      </c>
      <c r="AQ400" s="4" t="s">
        <v>5314</v>
      </c>
      <c r="AR400" s="4" t="s">
        <v>76</v>
      </c>
      <c r="AS400" s="4" t="s">
        <v>5315</v>
      </c>
      <c r="AT400" s="4" t="s">
        <v>5316</v>
      </c>
      <c r="AU400" s="4" t="s">
        <v>5317</v>
      </c>
      <c r="AV400" s="4" t="s">
        <v>5318</v>
      </c>
      <c r="AW400" s="4" t="s">
        <v>5319</v>
      </c>
      <c r="AX400" s="4" t="s">
        <v>5320</v>
      </c>
      <c r="AY400" s="4" t="s">
        <v>4880</v>
      </c>
      <c r="AZ400" s="4" t="s">
        <v>3045</v>
      </c>
      <c r="BA400" s="4" t="s">
        <v>3046</v>
      </c>
      <c r="BB400" s="4" t="s">
        <v>5321</v>
      </c>
      <c r="BC400" s="4" t="s">
        <v>737</v>
      </c>
      <c r="BD400" s="4" t="s">
        <v>2073</v>
      </c>
      <c r="BE400" s="4" t="s">
        <v>5322</v>
      </c>
      <c r="BF400" s="4" t="s">
        <v>5323</v>
      </c>
      <c r="BG400" s="4" t="s">
        <v>1752</v>
      </c>
      <c r="BH400" s="4" t="s">
        <v>116</v>
      </c>
      <c r="BI400" s="4" t="s">
        <v>116</v>
      </c>
      <c r="BJ400" s="4" t="s">
        <v>116</v>
      </c>
      <c r="BK400" s="4" t="s">
        <v>116</v>
      </c>
      <c r="BL400" s="4" t="s">
        <v>116</v>
      </c>
      <c r="BM400" s="4" t="s">
        <v>116</v>
      </c>
      <c r="BN400" s="4" t="s">
        <v>116</v>
      </c>
      <c r="BO400" s="4" t="s">
        <v>116</v>
      </c>
      <c r="BP400" s="4" t="s">
        <v>116</v>
      </c>
      <c r="BQ400" s="4" t="s">
        <v>116</v>
      </c>
      <c r="BR400" s="4" t="s">
        <v>116</v>
      </c>
      <c r="BS400" s="4" t="s">
        <v>116</v>
      </c>
      <c r="BT400" s="4" t="s">
        <v>116</v>
      </c>
      <c r="BU400" s="4" t="s">
        <v>116</v>
      </c>
      <c r="BV400" s="4" t="s">
        <v>116</v>
      </c>
      <c r="BW400" s="4" t="s">
        <v>116</v>
      </c>
      <c r="BX400" s="4" t="s">
        <v>116</v>
      </c>
      <c r="BY400" s="4" t="s">
        <v>116</v>
      </c>
      <c r="BZ400" s="4" t="s">
        <v>116</v>
      </c>
      <c r="CA400" s="4" t="s">
        <v>116</v>
      </c>
    </row>
    <row r="401" spans="1:79" ht="20.100000000000001" customHeight="1" x14ac:dyDescent="0.2">
      <c r="A401" s="4" t="s">
        <v>5324</v>
      </c>
      <c r="B401" s="4" t="s">
        <v>112</v>
      </c>
      <c r="C401" s="29">
        <v>20250120</v>
      </c>
      <c r="D401" s="4" t="s">
        <v>5325</v>
      </c>
      <c r="E401" s="4" t="s">
        <v>5326</v>
      </c>
      <c r="F401" s="4" t="s">
        <v>1619</v>
      </c>
      <c r="G401" s="4" t="s">
        <v>116</v>
      </c>
      <c r="H401" s="4" t="s">
        <v>567</v>
      </c>
      <c r="I401" s="4" t="s">
        <v>116</v>
      </c>
      <c r="J401" s="4" t="s">
        <v>116</v>
      </c>
      <c r="K401" s="4" t="s">
        <v>116</v>
      </c>
      <c r="L401" s="4" t="s">
        <v>116</v>
      </c>
      <c r="M401" s="5" t="s">
        <v>5175</v>
      </c>
      <c r="N401" s="5" t="s">
        <v>5327</v>
      </c>
      <c r="O401" s="4" t="s">
        <v>112</v>
      </c>
      <c r="P401" s="6" t="s">
        <v>120</v>
      </c>
      <c r="Q401" s="7" t="s">
        <v>120</v>
      </c>
      <c r="R401" s="7" t="s">
        <v>120</v>
      </c>
      <c r="S401" s="9" t="s">
        <v>5328</v>
      </c>
      <c r="T401" s="31">
        <v>9782409020667</v>
      </c>
      <c r="U401" s="4" t="s">
        <v>122</v>
      </c>
      <c r="V401" s="29">
        <v>9782409020650</v>
      </c>
      <c r="W401" s="4" t="s">
        <v>123</v>
      </c>
      <c r="X401" s="4" t="s">
        <v>124</v>
      </c>
      <c r="Y401" s="4" t="s">
        <v>112</v>
      </c>
      <c r="Z401" s="29">
        <v>2019</v>
      </c>
      <c r="AA401" s="4" t="s">
        <v>125</v>
      </c>
      <c r="AB401" s="4" t="s">
        <v>234</v>
      </c>
      <c r="AC401" s="4" t="s">
        <v>127</v>
      </c>
      <c r="AD401" s="4" t="s">
        <v>128</v>
      </c>
      <c r="AE401" s="4" t="s">
        <v>129</v>
      </c>
      <c r="AF401" s="4" t="s">
        <v>130</v>
      </c>
      <c r="AG401" s="4" t="s">
        <v>131</v>
      </c>
      <c r="AH401" s="4" t="s">
        <v>132</v>
      </c>
      <c r="AI401" s="4" t="s">
        <v>133</v>
      </c>
      <c r="AJ401" s="4" t="s">
        <v>134</v>
      </c>
      <c r="AK401" s="4" t="s">
        <v>135</v>
      </c>
      <c r="AL401" s="4" t="s">
        <v>136</v>
      </c>
      <c r="AM401" s="4" t="s">
        <v>137</v>
      </c>
      <c r="AN401" s="4" t="s">
        <v>138</v>
      </c>
      <c r="AO401" s="4" t="s">
        <v>139</v>
      </c>
      <c r="AP401" s="4" t="s">
        <v>116</v>
      </c>
      <c r="AQ401" s="4" t="s">
        <v>5329</v>
      </c>
      <c r="AR401" s="4" t="s">
        <v>76</v>
      </c>
      <c r="AS401" s="4" t="s">
        <v>5330</v>
      </c>
      <c r="AT401" s="4" t="s">
        <v>5331</v>
      </c>
      <c r="AU401" s="4" t="s">
        <v>5332</v>
      </c>
      <c r="AV401" s="4" t="s">
        <v>5333</v>
      </c>
      <c r="AW401" s="4" t="s">
        <v>5334</v>
      </c>
      <c r="AX401" s="4" t="s">
        <v>5335</v>
      </c>
      <c r="AY401" s="4" t="s">
        <v>5336</v>
      </c>
      <c r="AZ401" s="4" t="s">
        <v>5337</v>
      </c>
      <c r="BA401" s="4" t="s">
        <v>5338</v>
      </c>
      <c r="BB401" s="4" t="s">
        <v>5339</v>
      </c>
      <c r="BC401" s="4" t="s">
        <v>2653</v>
      </c>
      <c r="BD401" s="4" t="s">
        <v>116</v>
      </c>
      <c r="BE401" s="4" t="s">
        <v>116</v>
      </c>
      <c r="BF401" s="4" t="s">
        <v>116</v>
      </c>
      <c r="BG401" s="4" t="s">
        <v>116</v>
      </c>
      <c r="BH401" s="4" t="s">
        <v>116</v>
      </c>
      <c r="BI401" s="4" t="s">
        <v>116</v>
      </c>
      <c r="BJ401" s="4" t="s">
        <v>116</v>
      </c>
      <c r="BK401" s="4" t="s">
        <v>116</v>
      </c>
      <c r="BL401" s="4" t="s">
        <v>116</v>
      </c>
      <c r="BM401" s="4" t="s">
        <v>116</v>
      </c>
      <c r="BN401" s="4" t="s">
        <v>116</v>
      </c>
      <c r="BO401" s="4" t="s">
        <v>116</v>
      </c>
      <c r="BP401" s="4" t="s">
        <v>116</v>
      </c>
      <c r="BQ401" s="4" t="s">
        <v>116</v>
      </c>
      <c r="BR401" s="4" t="s">
        <v>116</v>
      </c>
      <c r="BS401" s="4" t="s">
        <v>116</v>
      </c>
      <c r="BT401" s="4" t="s">
        <v>116</v>
      </c>
      <c r="BU401" s="4" t="s">
        <v>116</v>
      </c>
      <c r="BV401" s="4" t="s">
        <v>116</v>
      </c>
      <c r="BW401" s="4" t="s">
        <v>116</v>
      </c>
      <c r="BX401" s="4" t="s">
        <v>116</v>
      </c>
      <c r="BY401" s="4" t="s">
        <v>116</v>
      </c>
      <c r="BZ401" s="4" t="s">
        <v>116</v>
      </c>
      <c r="CA401" s="4" t="s">
        <v>116</v>
      </c>
    </row>
    <row r="402" spans="1:79" ht="20.100000000000001" customHeight="1" x14ac:dyDescent="0.2">
      <c r="A402" s="4" t="s">
        <v>5340</v>
      </c>
      <c r="B402" s="4" t="s">
        <v>112</v>
      </c>
      <c r="C402" s="29">
        <v>20250120</v>
      </c>
      <c r="D402" s="4" t="s">
        <v>5341</v>
      </c>
      <c r="E402" s="4" t="s">
        <v>5342</v>
      </c>
      <c r="F402" s="4" t="s">
        <v>2259</v>
      </c>
      <c r="G402" s="4" t="s">
        <v>116</v>
      </c>
      <c r="H402" s="4" t="s">
        <v>180</v>
      </c>
      <c r="I402" s="4" t="s">
        <v>2260</v>
      </c>
      <c r="J402" s="4" t="s">
        <v>116</v>
      </c>
      <c r="K402" s="4" t="s">
        <v>116</v>
      </c>
      <c r="L402" s="4" t="s">
        <v>116</v>
      </c>
      <c r="M402" s="5" t="s">
        <v>5112</v>
      </c>
      <c r="N402" s="5" t="s">
        <v>1714</v>
      </c>
      <c r="O402" s="4" t="s">
        <v>112</v>
      </c>
      <c r="P402" s="6" t="s">
        <v>120</v>
      </c>
      <c r="Q402" s="7" t="s">
        <v>120</v>
      </c>
      <c r="R402" s="7" t="s">
        <v>120</v>
      </c>
      <c r="S402" s="9" t="s">
        <v>5343</v>
      </c>
      <c r="T402" s="31">
        <v>9782409020216</v>
      </c>
      <c r="U402" s="4" t="s">
        <v>122</v>
      </c>
      <c r="V402" s="29">
        <v>9782409020209</v>
      </c>
      <c r="W402" s="4" t="s">
        <v>123</v>
      </c>
      <c r="X402" s="4" t="s">
        <v>124</v>
      </c>
      <c r="Y402" s="4" t="s">
        <v>112</v>
      </c>
      <c r="Z402" s="29">
        <v>2019</v>
      </c>
      <c r="AA402" s="4" t="s">
        <v>125</v>
      </c>
      <c r="AB402" s="4" t="s">
        <v>234</v>
      </c>
      <c r="AC402" s="4" t="s">
        <v>127</v>
      </c>
      <c r="AD402" s="4" t="s">
        <v>128</v>
      </c>
      <c r="AE402" s="4" t="s">
        <v>129</v>
      </c>
      <c r="AF402" s="4" t="s">
        <v>130</v>
      </c>
      <c r="AG402" s="4" t="s">
        <v>131</v>
      </c>
      <c r="AH402" s="4" t="s">
        <v>132</v>
      </c>
      <c r="AI402" s="4" t="s">
        <v>133</v>
      </c>
      <c r="AJ402" s="4" t="s">
        <v>134</v>
      </c>
      <c r="AK402" s="4" t="s">
        <v>135</v>
      </c>
      <c r="AL402" s="4" t="s">
        <v>136</v>
      </c>
      <c r="AM402" s="4" t="s">
        <v>137</v>
      </c>
      <c r="AN402" s="4" t="s">
        <v>138</v>
      </c>
      <c r="AO402" s="4" t="s">
        <v>139</v>
      </c>
      <c r="AP402" s="4" t="s">
        <v>116</v>
      </c>
      <c r="AQ402" s="4" t="s">
        <v>5344</v>
      </c>
      <c r="AR402" s="4" t="s">
        <v>76</v>
      </c>
      <c r="AS402" s="4" t="s">
        <v>763</v>
      </c>
      <c r="AT402" s="4" t="s">
        <v>4155</v>
      </c>
      <c r="AU402" s="4" t="s">
        <v>5345</v>
      </c>
      <c r="AV402" s="4" t="s">
        <v>5346</v>
      </c>
      <c r="AW402" s="4" t="s">
        <v>5347</v>
      </c>
      <c r="AX402" s="4" t="s">
        <v>1370</v>
      </c>
      <c r="AY402" s="4" t="s">
        <v>116</v>
      </c>
      <c r="AZ402" s="4" t="s">
        <v>116</v>
      </c>
      <c r="BA402" s="4" t="s">
        <v>116</v>
      </c>
      <c r="BB402" s="4" t="s">
        <v>116</v>
      </c>
      <c r="BC402" s="4" t="s">
        <v>116</v>
      </c>
      <c r="BD402" s="4" t="s">
        <v>116</v>
      </c>
      <c r="BE402" s="4" t="s">
        <v>116</v>
      </c>
      <c r="BF402" s="4" t="s">
        <v>116</v>
      </c>
      <c r="BG402" s="4" t="s">
        <v>116</v>
      </c>
      <c r="BH402" s="4" t="s">
        <v>116</v>
      </c>
      <c r="BI402" s="4" t="s">
        <v>116</v>
      </c>
      <c r="BJ402" s="4" t="s">
        <v>116</v>
      </c>
      <c r="BK402" s="4" t="s">
        <v>116</v>
      </c>
      <c r="BL402" s="4" t="s">
        <v>116</v>
      </c>
      <c r="BM402" s="4" t="s">
        <v>116</v>
      </c>
      <c r="BN402" s="4" t="s">
        <v>116</v>
      </c>
      <c r="BO402" s="4" t="s">
        <v>116</v>
      </c>
      <c r="BP402" s="4" t="s">
        <v>116</v>
      </c>
      <c r="BQ402" s="4" t="s">
        <v>116</v>
      </c>
      <c r="BR402" s="4" t="s">
        <v>116</v>
      </c>
      <c r="BS402" s="4" t="s">
        <v>116</v>
      </c>
      <c r="BT402" s="4" t="s">
        <v>116</v>
      </c>
      <c r="BU402" s="4" t="s">
        <v>116</v>
      </c>
      <c r="BV402" s="4" t="s">
        <v>116</v>
      </c>
      <c r="BW402" s="4" t="s">
        <v>116</v>
      </c>
      <c r="BX402" s="4" t="s">
        <v>116</v>
      </c>
      <c r="BY402" s="4" t="s">
        <v>116</v>
      </c>
      <c r="BZ402" s="4" t="s">
        <v>116</v>
      </c>
      <c r="CA402" s="4" t="s">
        <v>116</v>
      </c>
    </row>
    <row r="403" spans="1:79" ht="20.100000000000001" customHeight="1" x14ac:dyDescent="0.2">
      <c r="A403" s="4" t="s">
        <v>5348</v>
      </c>
      <c r="B403" s="4" t="s">
        <v>112</v>
      </c>
      <c r="C403" s="29">
        <v>20250120</v>
      </c>
      <c r="D403" s="4" t="s">
        <v>5349</v>
      </c>
      <c r="E403" s="4" t="s">
        <v>5350</v>
      </c>
      <c r="F403" s="4" t="s">
        <v>179</v>
      </c>
      <c r="G403" s="4" t="s">
        <v>116</v>
      </c>
      <c r="H403" s="4" t="s">
        <v>180</v>
      </c>
      <c r="I403" s="4" t="s">
        <v>116</v>
      </c>
      <c r="J403" s="4" t="s">
        <v>116</v>
      </c>
      <c r="K403" s="4" t="s">
        <v>116</v>
      </c>
      <c r="L403" s="4" t="s">
        <v>116</v>
      </c>
      <c r="M403" s="5" t="s">
        <v>5235</v>
      </c>
      <c r="N403" s="5" t="s">
        <v>2818</v>
      </c>
      <c r="O403" s="4" t="s">
        <v>112</v>
      </c>
      <c r="P403" s="6" t="s">
        <v>120</v>
      </c>
      <c r="Q403" s="7" t="s">
        <v>120</v>
      </c>
      <c r="R403" s="7" t="s">
        <v>120</v>
      </c>
      <c r="S403" s="9" t="s">
        <v>5351</v>
      </c>
      <c r="T403" s="31">
        <v>9782409018251</v>
      </c>
      <c r="U403" s="4" t="s">
        <v>122</v>
      </c>
      <c r="V403" s="29">
        <v>9782409017889</v>
      </c>
      <c r="W403" s="4" t="s">
        <v>123</v>
      </c>
      <c r="X403" s="4" t="s">
        <v>124</v>
      </c>
      <c r="Y403" s="4" t="s">
        <v>112</v>
      </c>
      <c r="Z403" s="29">
        <v>2019</v>
      </c>
      <c r="AA403" s="4" t="s">
        <v>125</v>
      </c>
      <c r="AB403" s="4" t="s">
        <v>149</v>
      </c>
      <c r="AC403" s="4" t="s">
        <v>127</v>
      </c>
      <c r="AD403" s="4" t="s">
        <v>128</v>
      </c>
      <c r="AE403" s="4" t="s">
        <v>129</v>
      </c>
      <c r="AF403" s="4" t="s">
        <v>130</v>
      </c>
      <c r="AG403" s="4" t="s">
        <v>131</v>
      </c>
      <c r="AH403" s="4" t="s">
        <v>132</v>
      </c>
      <c r="AI403" s="4" t="s">
        <v>133</v>
      </c>
      <c r="AJ403" s="4" t="s">
        <v>134</v>
      </c>
      <c r="AK403" s="4" t="s">
        <v>135</v>
      </c>
      <c r="AL403" s="4" t="s">
        <v>136</v>
      </c>
      <c r="AM403" s="4" t="s">
        <v>137</v>
      </c>
      <c r="AN403" s="4" t="s">
        <v>138</v>
      </c>
      <c r="AO403" s="4" t="s">
        <v>139</v>
      </c>
      <c r="AP403" s="4" t="s">
        <v>116</v>
      </c>
      <c r="AQ403" s="4" t="s">
        <v>5352</v>
      </c>
      <c r="AR403" s="4" t="s">
        <v>76</v>
      </c>
      <c r="AS403" s="4" t="s">
        <v>184</v>
      </c>
      <c r="AT403" s="4" t="s">
        <v>185</v>
      </c>
      <c r="AU403" s="4" t="s">
        <v>5353</v>
      </c>
      <c r="AV403" s="4" t="s">
        <v>1899</v>
      </c>
      <c r="AW403" s="4" t="s">
        <v>186</v>
      </c>
      <c r="AX403" s="4" t="s">
        <v>3184</v>
      </c>
      <c r="AY403" s="4" t="s">
        <v>187</v>
      </c>
      <c r="AZ403" s="4" t="s">
        <v>188</v>
      </c>
      <c r="BA403" s="4" t="s">
        <v>188</v>
      </c>
      <c r="BB403" s="4" t="s">
        <v>5354</v>
      </c>
      <c r="BC403" s="4" t="s">
        <v>163</v>
      </c>
      <c r="BD403" s="4" t="s">
        <v>116</v>
      </c>
      <c r="BE403" s="4" t="s">
        <v>116</v>
      </c>
      <c r="BF403" s="4" t="s">
        <v>116</v>
      </c>
      <c r="BG403" s="4" t="s">
        <v>116</v>
      </c>
      <c r="BH403" s="4" t="s">
        <v>116</v>
      </c>
      <c r="BI403" s="4" t="s">
        <v>116</v>
      </c>
      <c r="BJ403" s="4" t="s">
        <v>116</v>
      </c>
      <c r="BK403" s="4" t="s">
        <v>116</v>
      </c>
      <c r="BL403" s="4" t="s">
        <v>116</v>
      </c>
      <c r="BM403" s="4" t="s">
        <v>116</v>
      </c>
      <c r="BN403" s="4" t="s">
        <v>116</v>
      </c>
      <c r="BO403" s="4" t="s">
        <v>116</v>
      </c>
      <c r="BP403" s="4" t="s">
        <v>116</v>
      </c>
      <c r="BQ403" s="4" t="s">
        <v>116</v>
      </c>
      <c r="BR403" s="4" t="s">
        <v>116</v>
      </c>
      <c r="BS403" s="4" t="s">
        <v>116</v>
      </c>
      <c r="BT403" s="4" t="s">
        <v>116</v>
      </c>
      <c r="BU403" s="4" t="s">
        <v>116</v>
      </c>
      <c r="BV403" s="4" t="s">
        <v>116</v>
      </c>
      <c r="BW403" s="4" t="s">
        <v>116</v>
      </c>
      <c r="BX403" s="4" t="s">
        <v>116</v>
      </c>
      <c r="BY403" s="4" t="s">
        <v>116</v>
      </c>
      <c r="BZ403" s="4" t="s">
        <v>116</v>
      </c>
      <c r="CA403" s="4" t="s">
        <v>116</v>
      </c>
    </row>
    <row r="404" spans="1:79" ht="20.100000000000001" customHeight="1" x14ac:dyDescent="0.2">
      <c r="A404" s="4" t="s">
        <v>5355</v>
      </c>
      <c r="B404" s="4" t="s">
        <v>112</v>
      </c>
      <c r="C404" s="29">
        <v>20250120</v>
      </c>
      <c r="D404" s="4" t="s">
        <v>5356</v>
      </c>
      <c r="E404" s="4" t="s">
        <v>5357</v>
      </c>
      <c r="F404" s="4" t="s">
        <v>591</v>
      </c>
      <c r="G404" s="4" t="s">
        <v>116</v>
      </c>
      <c r="H404" s="4" t="s">
        <v>592</v>
      </c>
      <c r="I404" s="4" t="s">
        <v>116</v>
      </c>
      <c r="J404" s="4" t="s">
        <v>116</v>
      </c>
      <c r="K404" s="4" t="s">
        <v>116</v>
      </c>
      <c r="L404" s="4" t="s">
        <v>116</v>
      </c>
      <c r="M404" s="5" t="s">
        <v>5210</v>
      </c>
      <c r="N404" s="5" t="s">
        <v>1613</v>
      </c>
      <c r="O404" s="4" t="s">
        <v>112</v>
      </c>
      <c r="P404" s="6" t="s">
        <v>120</v>
      </c>
      <c r="Q404" s="7" t="s">
        <v>120</v>
      </c>
      <c r="R404" s="7" t="s">
        <v>120</v>
      </c>
      <c r="S404" s="9" t="s">
        <v>5358</v>
      </c>
      <c r="T404" s="31">
        <v>9782409017100</v>
      </c>
      <c r="U404" s="4" t="s">
        <v>122</v>
      </c>
      <c r="V404" s="29">
        <v>9782409017094</v>
      </c>
      <c r="W404" s="4" t="s">
        <v>123</v>
      </c>
      <c r="X404" s="4" t="s">
        <v>124</v>
      </c>
      <c r="Y404" s="4" t="s">
        <v>112</v>
      </c>
      <c r="Z404" s="29">
        <v>2019</v>
      </c>
      <c r="AA404" s="4" t="s">
        <v>125</v>
      </c>
      <c r="AB404" s="4" t="s">
        <v>292</v>
      </c>
      <c r="AC404" s="4" t="s">
        <v>127</v>
      </c>
      <c r="AD404" s="4" t="s">
        <v>128</v>
      </c>
      <c r="AE404" s="4" t="s">
        <v>129</v>
      </c>
      <c r="AF404" s="4" t="s">
        <v>130</v>
      </c>
      <c r="AG404" s="4" t="s">
        <v>131</v>
      </c>
      <c r="AH404" s="4" t="s">
        <v>132</v>
      </c>
      <c r="AI404" s="4" t="s">
        <v>133</v>
      </c>
      <c r="AJ404" s="4" t="s">
        <v>134</v>
      </c>
      <c r="AK404" s="4" t="s">
        <v>135</v>
      </c>
      <c r="AL404" s="4" t="s">
        <v>136</v>
      </c>
      <c r="AM404" s="4" t="s">
        <v>137</v>
      </c>
      <c r="AN404" s="4" t="s">
        <v>138</v>
      </c>
      <c r="AO404" s="4" t="s">
        <v>139</v>
      </c>
      <c r="AP404" s="4" t="s">
        <v>116</v>
      </c>
      <c r="AQ404" s="4" t="s">
        <v>5359</v>
      </c>
      <c r="AR404" s="4" t="s">
        <v>76</v>
      </c>
      <c r="AS404" s="4" t="s">
        <v>5360</v>
      </c>
      <c r="AT404" s="4" t="s">
        <v>5361</v>
      </c>
      <c r="AU404" s="4" t="s">
        <v>5362</v>
      </c>
      <c r="AV404" s="4" t="s">
        <v>5363</v>
      </c>
      <c r="AW404" s="4" t="s">
        <v>5364</v>
      </c>
      <c r="AX404" s="4" t="s">
        <v>736</v>
      </c>
      <c r="AY404" s="4" t="s">
        <v>5365</v>
      </c>
      <c r="AZ404" s="4" t="s">
        <v>5366</v>
      </c>
      <c r="BA404" s="4" t="s">
        <v>2507</v>
      </c>
      <c r="BB404" s="4" t="s">
        <v>116</v>
      </c>
      <c r="BC404" s="4" t="s">
        <v>116</v>
      </c>
      <c r="BD404" s="4" t="s">
        <v>116</v>
      </c>
      <c r="BE404" s="4" t="s">
        <v>116</v>
      </c>
      <c r="BF404" s="4" t="s">
        <v>116</v>
      </c>
      <c r="BG404" s="4" t="s">
        <v>116</v>
      </c>
      <c r="BH404" s="4" t="s">
        <v>116</v>
      </c>
      <c r="BI404" s="4" t="s">
        <v>116</v>
      </c>
      <c r="BJ404" s="4" t="s">
        <v>116</v>
      </c>
      <c r="BK404" s="4" t="s">
        <v>116</v>
      </c>
      <c r="BL404" s="4" t="s">
        <v>116</v>
      </c>
      <c r="BM404" s="4" t="s">
        <v>116</v>
      </c>
      <c r="BN404" s="4" t="s">
        <v>116</v>
      </c>
      <c r="BO404" s="4" t="s">
        <v>116</v>
      </c>
      <c r="BP404" s="4" t="s">
        <v>116</v>
      </c>
      <c r="BQ404" s="4" t="s">
        <v>116</v>
      </c>
      <c r="BR404" s="4" t="s">
        <v>116</v>
      </c>
      <c r="BS404" s="4" t="s">
        <v>116</v>
      </c>
      <c r="BT404" s="4" t="s">
        <v>116</v>
      </c>
      <c r="BU404" s="4" t="s">
        <v>116</v>
      </c>
      <c r="BV404" s="4" t="s">
        <v>116</v>
      </c>
      <c r="BW404" s="4" t="s">
        <v>116</v>
      </c>
      <c r="BX404" s="4" t="s">
        <v>116</v>
      </c>
      <c r="BY404" s="4" t="s">
        <v>116</v>
      </c>
      <c r="BZ404" s="4" t="s">
        <v>116</v>
      </c>
      <c r="CA404" s="4" t="s">
        <v>116</v>
      </c>
    </row>
    <row r="405" spans="1:79" ht="20.100000000000001" customHeight="1" x14ac:dyDescent="0.2">
      <c r="A405" s="4" t="s">
        <v>5367</v>
      </c>
      <c r="B405" s="4" t="s">
        <v>112</v>
      </c>
      <c r="C405" s="29">
        <v>20250120</v>
      </c>
      <c r="D405" s="4" t="s">
        <v>5368</v>
      </c>
      <c r="E405" s="4" t="s">
        <v>3887</v>
      </c>
      <c r="F405" s="4" t="s">
        <v>3888</v>
      </c>
      <c r="G405" s="4" t="s">
        <v>116</v>
      </c>
      <c r="H405" s="4" t="s">
        <v>3889</v>
      </c>
      <c r="I405" s="4" t="s">
        <v>116</v>
      </c>
      <c r="J405" s="4" t="s">
        <v>116</v>
      </c>
      <c r="K405" s="4" t="s">
        <v>116</v>
      </c>
      <c r="L405" s="4" t="s">
        <v>116</v>
      </c>
      <c r="M405" s="5" t="s">
        <v>5235</v>
      </c>
      <c r="N405" s="5" t="s">
        <v>4607</v>
      </c>
      <c r="O405" s="4" t="s">
        <v>112</v>
      </c>
      <c r="P405" s="6" t="s">
        <v>120</v>
      </c>
      <c r="Q405" s="7" t="s">
        <v>120</v>
      </c>
      <c r="R405" s="7" t="s">
        <v>120</v>
      </c>
      <c r="S405" s="9" t="s">
        <v>5369</v>
      </c>
      <c r="T405" s="31">
        <v>9782409018336</v>
      </c>
      <c r="U405" s="4" t="s">
        <v>122</v>
      </c>
      <c r="V405" s="29">
        <v>9782409017926</v>
      </c>
      <c r="W405" s="4" t="s">
        <v>123</v>
      </c>
      <c r="X405" s="4" t="s">
        <v>124</v>
      </c>
      <c r="Y405" s="4" t="s">
        <v>112</v>
      </c>
      <c r="Z405" s="29">
        <v>2019</v>
      </c>
      <c r="AA405" s="4" t="s">
        <v>125</v>
      </c>
      <c r="AB405" s="4" t="s">
        <v>747</v>
      </c>
      <c r="AC405" s="4" t="s">
        <v>127</v>
      </c>
      <c r="AD405" s="4" t="s">
        <v>128</v>
      </c>
      <c r="AE405" s="4" t="s">
        <v>129</v>
      </c>
      <c r="AF405" s="4" t="s">
        <v>130</v>
      </c>
      <c r="AG405" s="4" t="s">
        <v>131</v>
      </c>
      <c r="AH405" s="4" t="s">
        <v>132</v>
      </c>
      <c r="AI405" s="4" t="s">
        <v>133</v>
      </c>
      <c r="AJ405" s="4" t="s">
        <v>134</v>
      </c>
      <c r="AK405" s="4" t="s">
        <v>135</v>
      </c>
      <c r="AL405" s="4" t="s">
        <v>136</v>
      </c>
      <c r="AM405" s="4" t="s">
        <v>137</v>
      </c>
      <c r="AN405" s="4" t="s">
        <v>138</v>
      </c>
      <c r="AO405" s="4" t="s">
        <v>139</v>
      </c>
      <c r="AP405" s="4" t="s">
        <v>116</v>
      </c>
      <c r="AQ405" s="4" t="s">
        <v>5370</v>
      </c>
      <c r="AR405" s="4" t="s">
        <v>76</v>
      </c>
      <c r="AS405" s="4" t="s">
        <v>3893</v>
      </c>
      <c r="AT405" s="4" t="s">
        <v>3894</v>
      </c>
      <c r="AU405" s="4" t="s">
        <v>5371</v>
      </c>
      <c r="AV405" s="4" t="s">
        <v>3895</v>
      </c>
      <c r="AW405" s="4" t="s">
        <v>1333</v>
      </c>
      <c r="AX405" s="4" t="s">
        <v>3409</v>
      </c>
      <c r="AY405" s="4" t="s">
        <v>2277</v>
      </c>
      <c r="AZ405" s="4" t="s">
        <v>4530</v>
      </c>
      <c r="BA405" s="4" t="s">
        <v>1394</v>
      </c>
      <c r="BB405" s="4" t="s">
        <v>1336</v>
      </c>
      <c r="BC405" s="4" t="s">
        <v>3896</v>
      </c>
      <c r="BD405" s="4" t="s">
        <v>3897</v>
      </c>
      <c r="BE405" s="4" t="s">
        <v>1342</v>
      </c>
      <c r="BF405" s="4" t="s">
        <v>163</v>
      </c>
      <c r="BG405" s="4" t="s">
        <v>116</v>
      </c>
      <c r="BH405" s="4" t="s">
        <v>116</v>
      </c>
      <c r="BI405" s="4" t="s">
        <v>116</v>
      </c>
      <c r="BJ405" s="4" t="s">
        <v>116</v>
      </c>
      <c r="BK405" s="4" t="s">
        <v>116</v>
      </c>
      <c r="BL405" s="4" t="s">
        <v>116</v>
      </c>
      <c r="BM405" s="4" t="s">
        <v>116</v>
      </c>
      <c r="BN405" s="4" t="s">
        <v>116</v>
      </c>
      <c r="BO405" s="4" t="s">
        <v>116</v>
      </c>
      <c r="BP405" s="4" t="s">
        <v>116</v>
      </c>
      <c r="BQ405" s="4" t="s">
        <v>116</v>
      </c>
      <c r="BR405" s="4" t="s">
        <v>116</v>
      </c>
      <c r="BS405" s="4" t="s">
        <v>116</v>
      </c>
      <c r="BT405" s="4" t="s">
        <v>116</v>
      </c>
      <c r="BU405" s="4" t="s">
        <v>116</v>
      </c>
      <c r="BV405" s="4" t="s">
        <v>116</v>
      </c>
      <c r="BW405" s="4" t="s">
        <v>116</v>
      </c>
      <c r="BX405" s="4" t="s">
        <v>116</v>
      </c>
      <c r="BY405" s="4" t="s">
        <v>116</v>
      </c>
      <c r="BZ405" s="4" t="s">
        <v>116</v>
      </c>
      <c r="CA405" s="4" t="s">
        <v>116</v>
      </c>
    </row>
    <row r="406" spans="1:79" ht="20.100000000000001" customHeight="1" x14ac:dyDescent="0.2">
      <c r="A406" s="4" t="s">
        <v>5372</v>
      </c>
      <c r="B406" s="4" t="s">
        <v>112</v>
      </c>
      <c r="C406" s="29">
        <v>20250120</v>
      </c>
      <c r="D406" s="4" t="s">
        <v>5373</v>
      </c>
      <c r="E406" s="4" t="s">
        <v>5374</v>
      </c>
      <c r="F406" s="4" t="s">
        <v>5375</v>
      </c>
      <c r="G406" s="4" t="s">
        <v>116</v>
      </c>
      <c r="H406" s="4" t="s">
        <v>5376</v>
      </c>
      <c r="I406" s="4" t="s">
        <v>116</v>
      </c>
      <c r="J406" s="4" t="s">
        <v>116</v>
      </c>
      <c r="K406" s="4" t="s">
        <v>116</v>
      </c>
      <c r="L406" s="4" t="s">
        <v>116</v>
      </c>
      <c r="M406" s="5" t="s">
        <v>5144</v>
      </c>
      <c r="N406" s="5" t="s">
        <v>967</v>
      </c>
      <c r="O406" s="4" t="s">
        <v>112</v>
      </c>
      <c r="P406" s="6" t="s">
        <v>120</v>
      </c>
      <c r="Q406" s="7" t="s">
        <v>120</v>
      </c>
      <c r="R406" s="7" t="s">
        <v>120</v>
      </c>
      <c r="S406" s="9" t="s">
        <v>5377</v>
      </c>
      <c r="T406" s="31">
        <v>9782409021190</v>
      </c>
      <c r="U406" s="4" t="s">
        <v>122</v>
      </c>
      <c r="V406" s="29">
        <v>9782409021183</v>
      </c>
      <c r="W406" s="4" t="s">
        <v>123</v>
      </c>
      <c r="X406" s="4" t="s">
        <v>124</v>
      </c>
      <c r="Y406" s="4" t="s">
        <v>112</v>
      </c>
      <c r="Z406" s="29">
        <v>2019</v>
      </c>
      <c r="AA406" s="4" t="s">
        <v>125</v>
      </c>
      <c r="AB406" s="4" t="s">
        <v>234</v>
      </c>
      <c r="AC406" s="4" t="s">
        <v>127</v>
      </c>
      <c r="AD406" s="4" t="s">
        <v>128</v>
      </c>
      <c r="AE406" s="4" t="s">
        <v>129</v>
      </c>
      <c r="AF406" s="4" t="s">
        <v>130</v>
      </c>
      <c r="AG406" s="4" t="s">
        <v>131</v>
      </c>
      <c r="AH406" s="4" t="s">
        <v>132</v>
      </c>
      <c r="AI406" s="4" t="s">
        <v>133</v>
      </c>
      <c r="AJ406" s="4" t="s">
        <v>134</v>
      </c>
      <c r="AK406" s="4" t="s">
        <v>135</v>
      </c>
      <c r="AL406" s="4" t="s">
        <v>136</v>
      </c>
      <c r="AM406" s="4" t="s">
        <v>137</v>
      </c>
      <c r="AN406" s="4" t="s">
        <v>138</v>
      </c>
      <c r="AO406" s="4" t="s">
        <v>139</v>
      </c>
      <c r="AP406" s="4" t="s">
        <v>116</v>
      </c>
      <c r="AQ406" s="4" t="s">
        <v>5378</v>
      </c>
      <c r="AR406" s="4" t="s">
        <v>76</v>
      </c>
      <c r="AS406" s="4" t="s">
        <v>1835</v>
      </c>
      <c r="AT406" s="4" t="s">
        <v>5379</v>
      </c>
      <c r="AU406" s="4" t="s">
        <v>5380</v>
      </c>
      <c r="AV406" s="4" t="s">
        <v>1704</v>
      </c>
      <c r="AW406" s="4" t="s">
        <v>5381</v>
      </c>
      <c r="AX406" s="4" t="s">
        <v>5382</v>
      </c>
      <c r="AY406" s="4" t="s">
        <v>2852</v>
      </c>
      <c r="AZ406" s="4" t="s">
        <v>2683</v>
      </c>
      <c r="BA406" s="4" t="s">
        <v>116</v>
      </c>
      <c r="BB406" s="4" t="s">
        <v>116</v>
      </c>
      <c r="BC406" s="4" t="s">
        <v>116</v>
      </c>
      <c r="BD406" s="4" t="s">
        <v>116</v>
      </c>
      <c r="BE406" s="4" t="s">
        <v>116</v>
      </c>
      <c r="BF406" s="4" t="s">
        <v>116</v>
      </c>
      <c r="BG406" s="4" t="s">
        <v>116</v>
      </c>
      <c r="BH406" s="4" t="s">
        <v>116</v>
      </c>
      <c r="BI406" s="4" t="s">
        <v>116</v>
      </c>
      <c r="BJ406" s="4" t="s">
        <v>116</v>
      </c>
      <c r="BK406" s="4" t="s">
        <v>116</v>
      </c>
      <c r="BL406" s="4" t="s">
        <v>116</v>
      </c>
      <c r="BM406" s="4" t="s">
        <v>116</v>
      </c>
      <c r="BN406" s="4" t="s">
        <v>116</v>
      </c>
      <c r="BO406" s="4" t="s">
        <v>116</v>
      </c>
      <c r="BP406" s="4" t="s">
        <v>116</v>
      </c>
      <c r="BQ406" s="4" t="s">
        <v>116</v>
      </c>
      <c r="BR406" s="4" t="s">
        <v>116</v>
      </c>
      <c r="BS406" s="4" t="s">
        <v>116</v>
      </c>
      <c r="BT406" s="4" t="s">
        <v>116</v>
      </c>
      <c r="BU406" s="4" t="s">
        <v>116</v>
      </c>
      <c r="BV406" s="4" t="s">
        <v>116</v>
      </c>
      <c r="BW406" s="4" t="s">
        <v>116</v>
      </c>
      <c r="BX406" s="4" t="s">
        <v>116</v>
      </c>
      <c r="BY406" s="4" t="s">
        <v>116</v>
      </c>
      <c r="BZ406" s="4" t="s">
        <v>116</v>
      </c>
      <c r="CA406" s="4" t="s">
        <v>116</v>
      </c>
    </row>
    <row r="407" spans="1:79" ht="20.100000000000001" customHeight="1" x14ac:dyDescent="0.2">
      <c r="A407" s="4" t="s">
        <v>5383</v>
      </c>
      <c r="B407" s="4" t="s">
        <v>112</v>
      </c>
      <c r="C407" s="29">
        <v>20250120</v>
      </c>
      <c r="D407" s="4" t="s">
        <v>5384</v>
      </c>
      <c r="E407" s="4" t="s">
        <v>5385</v>
      </c>
      <c r="F407" s="4" t="s">
        <v>299</v>
      </c>
      <c r="G407" s="4" t="s">
        <v>116</v>
      </c>
      <c r="H407" s="4" t="s">
        <v>300</v>
      </c>
      <c r="I407" s="4" t="s">
        <v>116</v>
      </c>
      <c r="J407" s="4" t="s">
        <v>116</v>
      </c>
      <c r="K407" s="4" t="s">
        <v>116</v>
      </c>
      <c r="L407" s="4" t="s">
        <v>116</v>
      </c>
      <c r="M407" s="5" t="s">
        <v>5195</v>
      </c>
      <c r="N407" s="5" t="s">
        <v>5386</v>
      </c>
      <c r="O407" s="4" t="s">
        <v>112</v>
      </c>
      <c r="P407" s="6" t="s">
        <v>120</v>
      </c>
      <c r="Q407" s="7" t="s">
        <v>120</v>
      </c>
      <c r="R407" s="7" t="s">
        <v>120</v>
      </c>
      <c r="S407" s="9" t="s">
        <v>5387</v>
      </c>
      <c r="T407" s="31">
        <v>9782409021459</v>
      </c>
      <c r="U407" s="4" t="s">
        <v>122</v>
      </c>
      <c r="V407" s="29">
        <v>9782409021435</v>
      </c>
      <c r="W407" s="4" t="s">
        <v>123</v>
      </c>
      <c r="X407" s="4" t="s">
        <v>124</v>
      </c>
      <c r="Y407" s="4" t="s">
        <v>112</v>
      </c>
      <c r="Z407" s="29">
        <v>2019</v>
      </c>
      <c r="AA407" s="4" t="s">
        <v>125</v>
      </c>
      <c r="AB407" s="4" t="s">
        <v>172</v>
      </c>
      <c r="AC407" s="4" t="s">
        <v>127</v>
      </c>
      <c r="AD407" s="4" t="s">
        <v>128</v>
      </c>
      <c r="AE407" s="4" t="s">
        <v>129</v>
      </c>
      <c r="AF407" s="4" t="s">
        <v>130</v>
      </c>
      <c r="AG407" s="4" t="s">
        <v>131</v>
      </c>
      <c r="AH407" s="4" t="s">
        <v>132</v>
      </c>
      <c r="AI407" s="4" t="s">
        <v>133</v>
      </c>
      <c r="AJ407" s="4" t="s">
        <v>134</v>
      </c>
      <c r="AK407" s="4" t="s">
        <v>135</v>
      </c>
      <c r="AL407" s="4" t="s">
        <v>136</v>
      </c>
      <c r="AM407" s="4" t="s">
        <v>137</v>
      </c>
      <c r="AN407" s="4" t="s">
        <v>138</v>
      </c>
      <c r="AO407" s="4" t="s">
        <v>139</v>
      </c>
      <c r="AP407" s="4" t="s">
        <v>116</v>
      </c>
      <c r="AQ407" s="4" t="s">
        <v>5388</v>
      </c>
      <c r="AR407" s="4" t="s">
        <v>76</v>
      </c>
      <c r="AS407" s="4" t="s">
        <v>5389</v>
      </c>
      <c r="AT407" s="4" t="s">
        <v>4781</v>
      </c>
      <c r="AU407" s="4" t="s">
        <v>5390</v>
      </c>
      <c r="AV407" s="4" t="s">
        <v>5391</v>
      </c>
      <c r="AW407" s="4" t="s">
        <v>5392</v>
      </c>
      <c r="AX407" s="4" t="s">
        <v>5393</v>
      </c>
      <c r="AY407" s="4" t="s">
        <v>5394</v>
      </c>
      <c r="AZ407" s="4" t="s">
        <v>5395</v>
      </c>
      <c r="BA407" s="4" t="s">
        <v>5396</v>
      </c>
      <c r="BB407" s="4" t="s">
        <v>5397</v>
      </c>
      <c r="BC407" s="4" t="s">
        <v>5398</v>
      </c>
      <c r="BD407" s="4" t="s">
        <v>5399</v>
      </c>
      <c r="BE407" s="4" t="s">
        <v>5400</v>
      </c>
      <c r="BF407" s="4" t="s">
        <v>5401</v>
      </c>
      <c r="BG407" s="4" t="s">
        <v>116</v>
      </c>
      <c r="BH407" s="4" t="s">
        <v>116</v>
      </c>
      <c r="BI407" s="4" t="s">
        <v>116</v>
      </c>
      <c r="BJ407" s="4" t="s">
        <v>116</v>
      </c>
      <c r="BK407" s="4" t="s">
        <v>116</v>
      </c>
      <c r="BL407" s="4" t="s">
        <v>116</v>
      </c>
      <c r="BM407" s="4" t="s">
        <v>116</v>
      </c>
      <c r="BN407" s="4" t="s">
        <v>116</v>
      </c>
      <c r="BO407" s="4" t="s">
        <v>116</v>
      </c>
      <c r="BP407" s="4" t="s">
        <v>116</v>
      </c>
      <c r="BQ407" s="4" t="s">
        <v>116</v>
      </c>
      <c r="BR407" s="4" t="s">
        <v>116</v>
      </c>
      <c r="BS407" s="4" t="s">
        <v>116</v>
      </c>
      <c r="BT407" s="4" t="s">
        <v>116</v>
      </c>
      <c r="BU407" s="4" t="s">
        <v>116</v>
      </c>
      <c r="BV407" s="4" t="s">
        <v>116</v>
      </c>
      <c r="BW407" s="4" t="s">
        <v>116</v>
      </c>
      <c r="BX407" s="4" t="s">
        <v>116</v>
      </c>
      <c r="BY407" s="4" t="s">
        <v>116</v>
      </c>
      <c r="BZ407" s="4" t="s">
        <v>116</v>
      </c>
      <c r="CA407" s="4" t="s">
        <v>116</v>
      </c>
    </row>
    <row r="408" spans="1:79" ht="20.100000000000001" customHeight="1" x14ac:dyDescent="0.2">
      <c r="A408" s="4" t="s">
        <v>5402</v>
      </c>
      <c r="B408" s="4" t="s">
        <v>112</v>
      </c>
      <c r="C408" s="29">
        <v>20250120</v>
      </c>
      <c r="D408" s="4" t="s">
        <v>5403</v>
      </c>
      <c r="E408" s="4" t="s">
        <v>5404</v>
      </c>
      <c r="F408" s="4" t="s">
        <v>421</v>
      </c>
      <c r="G408" s="4" t="s">
        <v>116</v>
      </c>
      <c r="H408" s="4" t="s">
        <v>422</v>
      </c>
      <c r="I408" s="4" t="s">
        <v>423</v>
      </c>
      <c r="J408" s="4" t="s">
        <v>116</v>
      </c>
      <c r="K408" s="4" t="s">
        <v>116</v>
      </c>
      <c r="L408" s="4" t="s">
        <v>116</v>
      </c>
      <c r="M408" s="5" t="s">
        <v>5079</v>
      </c>
      <c r="N408" s="5" t="s">
        <v>5405</v>
      </c>
      <c r="O408" s="4" t="s">
        <v>112</v>
      </c>
      <c r="P408" s="6" t="s">
        <v>120</v>
      </c>
      <c r="Q408" s="7" t="s">
        <v>120</v>
      </c>
      <c r="R408" s="7" t="s">
        <v>120</v>
      </c>
      <c r="S408" s="9" t="s">
        <v>5406</v>
      </c>
      <c r="T408" s="31">
        <v>9782409022043</v>
      </c>
      <c r="U408" s="4" t="s">
        <v>122</v>
      </c>
      <c r="V408" s="29">
        <v>9782409022036</v>
      </c>
      <c r="W408" s="4" t="s">
        <v>123</v>
      </c>
      <c r="X408" s="4" t="s">
        <v>124</v>
      </c>
      <c r="Y408" s="4" t="s">
        <v>112</v>
      </c>
      <c r="Z408" s="29">
        <v>2019</v>
      </c>
      <c r="AA408" s="4" t="s">
        <v>125</v>
      </c>
      <c r="AB408" s="4" t="s">
        <v>304</v>
      </c>
      <c r="AC408" s="4" t="s">
        <v>127</v>
      </c>
      <c r="AD408" s="4" t="s">
        <v>128</v>
      </c>
      <c r="AE408" s="4" t="s">
        <v>129</v>
      </c>
      <c r="AF408" s="4" t="s">
        <v>130</v>
      </c>
      <c r="AG408" s="4" t="s">
        <v>131</v>
      </c>
      <c r="AH408" s="4" t="s">
        <v>132</v>
      </c>
      <c r="AI408" s="4" t="s">
        <v>133</v>
      </c>
      <c r="AJ408" s="4" t="s">
        <v>134</v>
      </c>
      <c r="AK408" s="4" t="s">
        <v>135</v>
      </c>
      <c r="AL408" s="4" t="s">
        <v>136</v>
      </c>
      <c r="AM408" s="4" t="s">
        <v>137</v>
      </c>
      <c r="AN408" s="4" t="s">
        <v>138</v>
      </c>
      <c r="AO408" s="4" t="s">
        <v>139</v>
      </c>
      <c r="AP408" s="4" t="s">
        <v>116</v>
      </c>
      <c r="AQ408" s="4" t="s">
        <v>5407</v>
      </c>
      <c r="AR408" s="4" t="s">
        <v>76</v>
      </c>
      <c r="AS408" s="4" t="s">
        <v>428</v>
      </c>
      <c r="AT408" s="4" t="s">
        <v>429</v>
      </c>
      <c r="AU408" s="4" t="s">
        <v>430</v>
      </c>
      <c r="AV408" s="4" t="s">
        <v>431</v>
      </c>
      <c r="AW408" s="4" t="s">
        <v>432</v>
      </c>
      <c r="AX408" s="4" t="s">
        <v>433</v>
      </c>
      <c r="AY408" s="4" t="s">
        <v>434</v>
      </c>
      <c r="AZ408" s="4" t="s">
        <v>435</v>
      </c>
      <c r="BA408" s="4" t="s">
        <v>436</v>
      </c>
      <c r="BB408" s="4" t="s">
        <v>437</v>
      </c>
      <c r="BC408" s="4" t="s">
        <v>438</v>
      </c>
      <c r="BD408" s="4" t="s">
        <v>5408</v>
      </c>
      <c r="BE408" s="4" t="s">
        <v>439</v>
      </c>
      <c r="BF408" s="4" t="s">
        <v>440</v>
      </c>
      <c r="BG408" s="4" t="s">
        <v>441</v>
      </c>
      <c r="BH408" s="4" t="s">
        <v>5409</v>
      </c>
      <c r="BI408" s="4" t="s">
        <v>443</v>
      </c>
      <c r="BJ408" s="4" t="s">
        <v>444</v>
      </c>
      <c r="BK408" s="4" t="s">
        <v>445</v>
      </c>
      <c r="BL408" s="4" t="s">
        <v>116</v>
      </c>
      <c r="BM408" s="4" t="s">
        <v>116</v>
      </c>
      <c r="BN408" s="4" t="s">
        <v>116</v>
      </c>
      <c r="BO408" s="4" t="s">
        <v>116</v>
      </c>
      <c r="BP408" s="4" t="s">
        <v>116</v>
      </c>
      <c r="BQ408" s="4" t="s">
        <v>116</v>
      </c>
      <c r="BR408" s="4" t="s">
        <v>116</v>
      </c>
      <c r="BS408" s="4" t="s">
        <v>116</v>
      </c>
      <c r="BT408" s="4" t="s">
        <v>116</v>
      </c>
      <c r="BU408" s="4" t="s">
        <v>116</v>
      </c>
      <c r="BV408" s="4" t="s">
        <v>116</v>
      </c>
      <c r="BW408" s="4" t="s">
        <v>116</v>
      </c>
      <c r="BX408" s="4" t="s">
        <v>116</v>
      </c>
      <c r="BY408" s="4" t="s">
        <v>116</v>
      </c>
      <c r="BZ408" s="4" t="s">
        <v>116</v>
      </c>
      <c r="CA408" s="4" t="s">
        <v>116</v>
      </c>
    </row>
    <row r="409" spans="1:79" ht="20.100000000000001" customHeight="1" x14ac:dyDescent="0.2">
      <c r="A409" s="4" t="s">
        <v>5410</v>
      </c>
      <c r="B409" s="4" t="s">
        <v>112</v>
      </c>
      <c r="C409" s="29">
        <v>20250120</v>
      </c>
      <c r="D409" s="4" t="s">
        <v>5411</v>
      </c>
      <c r="E409" s="4" t="s">
        <v>5412</v>
      </c>
      <c r="F409" s="4" t="s">
        <v>5413</v>
      </c>
      <c r="G409" s="4" t="s">
        <v>116</v>
      </c>
      <c r="H409" s="4" t="s">
        <v>256</v>
      </c>
      <c r="I409" s="4" t="s">
        <v>116</v>
      </c>
      <c r="J409" s="4" t="s">
        <v>116</v>
      </c>
      <c r="K409" s="4" t="s">
        <v>116</v>
      </c>
      <c r="L409" s="4" t="s">
        <v>116</v>
      </c>
      <c r="M409" s="5" t="s">
        <v>5079</v>
      </c>
      <c r="N409" s="5" t="s">
        <v>5414</v>
      </c>
      <c r="O409" s="4" t="s">
        <v>112</v>
      </c>
      <c r="P409" s="6" t="s">
        <v>120</v>
      </c>
      <c r="Q409" s="7" t="s">
        <v>120</v>
      </c>
      <c r="R409" s="7" t="s">
        <v>120</v>
      </c>
      <c r="S409" s="9" t="s">
        <v>5415</v>
      </c>
      <c r="T409" s="31">
        <v>9782409022005</v>
      </c>
      <c r="U409" s="4" t="s">
        <v>122</v>
      </c>
      <c r="V409" s="29">
        <v>9782409021992</v>
      </c>
      <c r="W409" s="4" t="s">
        <v>123</v>
      </c>
      <c r="X409" s="4" t="s">
        <v>124</v>
      </c>
      <c r="Y409" s="4" t="s">
        <v>112</v>
      </c>
      <c r="Z409" s="29">
        <v>2019</v>
      </c>
      <c r="AA409" s="4" t="s">
        <v>125</v>
      </c>
      <c r="AB409" s="4" t="s">
        <v>234</v>
      </c>
      <c r="AC409" s="4" t="s">
        <v>127</v>
      </c>
      <c r="AD409" s="4" t="s">
        <v>128</v>
      </c>
      <c r="AE409" s="4" t="s">
        <v>129</v>
      </c>
      <c r="AF409" s="4" t="s">
        <v>130</v>
      </c>
      <c r="AG409" s="4" t="s">
        <v>131</v>
      </c>
      <c r="AH409" s="4" t="s">
        <v>132</v>
      </c>
      <c r="AI409" s="4" t="s">
        <v>133</v>
      </c>
      <c r="AJ409" s="4" t="s">
        <v>134</v>
      </c>
      <c r="AK409" s="4" t="s">
        <v>135</v>
      </c>
      <c r="AL409" s="4" t="s">
        <v>136</v>
      </c>
      <c r="AM409" s="4" t="s">
        <v>137</v>
      </c>
      <c r="AN409" s="4" t="s">
        <v>138</v>
      </c>
      <c r="AO409" s="4" t="s">
        <v>139</v>
      </c>
      <c r="AP409" s="4" t="s">
        <v>116</v>
      </c>
      <c r="AQ409" s="4" t="s">
        <v>5416</v>
      </c>
      <c r="AR409" s="4" t="s">
        <v>76</v>
      </c>
      <c r="AS409" s="4" t="s">
        <v>2505</v>
      </c>
      <c r="AT409" s="4" t="s">
        <v>926</v>
      </c>
      <c r="AU409" s="4" t="s">
        <v>528</v>
      </c>
      <c r="AV409" s="4" t="s">
        <v>5417</v>
      </c>
      <c r="AW409" s="4" t="s">
        <v>5418</v>
      </c>
      <c r="AX409" s="4" t="s">
        <v>1769</v>
      </c>
      <c r="AY409" s="4" t="s">
        <v>3931</v>
      </c>
      <c r="AZ409" s="4" t="s">
        <v>5419</v>
      </c>
      <c r="BA409" s="4" t="s">
        <v>734</v>
      </c>
      <c r="BB409" s="4" t="s">
        <v>885</v>
      </c>
      <c r="BC409" s="4" t="s">
        <v>5420</v>
      </c>
      <c r="BD409" s="4" t="s">
        <v>116</v>
      </c>
      <c r="BE409" s="4" t="s">
        <v>116</v>
      </c>
      <c r="BF409" s="4" t="s">
        <v>116</v>
      </c>
      <c r="BG409" s="4" t="s">
        <v>116</v>
      </c>
      <c r="BH409" s="4" t="s">
        <v>116</v>
      </c>
      <c r="BI409" s="4" t="s">
        <v>116</v>
      </c>
      <c r="BJ409" s="4" t="s">
        <v>116</v>
      </c>
      <c r="BK409" s="4" t="s">
        <v>116</v>
      </c>
      <c r="BL409" s="4" t="s">
        <v>116</v>
      </c>
      <c r="BM409" s="4" t="s">
        <v>116</v>
      </c>
      <c r="BN409" s="4" t="s">
        <v>116</v>
      </c>
      <c r="BO409" s="4" t="s">
        <v>116</v>
      </c>
      <c r="BP409" s="4" t="s">
        <v>116</v>
      </c>
      <c r="BQ409" s="4" t="s">
        <v>116</v>
      </c>
      <c r="BR409" s="4" t="s">
        <v>116</v>
      </c>
      <c r="BS409" s="4" t="s">
        <v>116</v>
      </c>
      <c r="BT409" s="4" t="s">
        <v>116</v>
      </c>
      <c r="BU409" s="4" t="s">
        <v>116</v>
      </c>
      <c r="BV409" s="4" t="s">
        <v>116</v>
      </c>
      <c r="BW409" s="4" t="s">
        <v>116</v>
      </c>
      <c r="BX409" s="4" t="s">
        <v>116</v>
      </c>
      <c r="BY409" s="4" t="s">
        <v>116</v>
      </c>
      <c r="BZ409" s="4" t="s">
        <v>116</v>
      </c>
      <c r="CA409" s="4" t="s">
        <v>116</v>
      </c>
    </row>
    <row r="410" spans="1:79" ht="20.100000000000001" customHeight="1" x14ac:dyDescent="0.2">
      <c r="A410" s="4" t="s">
        <v>5421</v>
      </c>
      <c r="B410" s="4" t="s">
        <v>112</v>
      </c>
      <c r="C410" s="29">
        <v>20250120</v>
      </c>
      <c r="D410" s="4" t="s">
        <v>5422</v>
      </c>
      <c r="E410" s="4" t="s">
        <v>5423</v>
      </c>
      <c r="F410" s="4" t="s">
        <v>5424</v>
      </c>
      <c r="G410" s="4" t="s">
        <v>116</v>
      </c>
      <c r="H410" s="4" t="s">
        <v>5425</v>
      </c>
      <c r="I410" s="4" t="s">
        <v>116</v>
      </c>
      <c r="J410" s="4" t="s">
        <v>116</v>
      </c>
      <c r="K410" s="4" t="s">
        <v>116</v>
      </c>
      <c r="L410" s="4" t="s">
        <v>116</v>
      </c>
      <c r="M410" s="5" t="s">
        <v>5210</v>
      </c>
      <c r="N410" s="5" t="s">
        <v>5426</v>
      </c>
      <c r="O410" s="4" t="s">
        <v>112</v>
      </c>
      <c r="P410" s="6" t="s">
        <v>120</v>
      </c>
      <c r="Q410" s="7" t="s">
        <v>120</v>
      </c>
      <c r="R410" s="7" t="s">
        <v>120</v>
      </c>
      <c r="S410" s="9" t="s">
        <v>5427</v>
      </c>
      <c r="T410" s="31">
        <v>9782409017292</v>
      </c>
      <c r="U410" s="4" t="s">
        <v>122</v>
      </c>
      <c r="V410" s="29">
        <v>9782409017285</v>
      </c>
      <c r="W410" s="4" t="s">
        <v>123</v>
      </c>
      <c r="X410" s="4" t="s">
        <v>124</v>
      </c>
      <c r="Y410" s="4" t="s">
        <v>112</v>
      </c>
      <c r="Z410" s="29">
        <v>2019</v>
      </c>
      <c r="AA410" s="4" t="s">
        <v>125</v>
      </c>
      <c r="AB410" s="4" t="s">
        <v>172</v>
      </c>
      <c r="AC410" s="4" t="s">
        <v>127</v>
      </c>
      <c r="AD410" s="4" t="s">
        <v>128</v>
      </c>
      <c r="AE410" s="4" t="s">
        <v>129</v>
      </c>
      <c r="AF410" s="4" t="s">
        <v>130</v>
      </c>
      <c r="AG410" s="4" t="s">
        <v>131</v>
      </c>
      <c r="AH410" s="4" t="s">
        <v>132</v>
      </c>
      <c r="AI410" s="4" t="s">
        <v>133</v>
      </c>
      <c r="AJ410" s="4" t="s">
        <v>134</v>
      </c>
      <c r="AK410" s="4" t="s">
        <v>135</v>
      </c>
      <c r="AL410" s="4" t="s">
        <v>136</v>
      </c>
      <c r="AM410" s="4" t="s">
        <v>137</v>
      </c>
      <c r="AN410" s="4" t="s">
        <v>138</v>
      </c>
      <c r="AO410" s="4" t="s">
        <v>139</v>
      </c>
      <c r="AP410" s="4" t="s">
        <v>116</v>
      </c>
      <c r="AQ410" s="4" t="s">
        <v>5428</v>
      </c>
      <c r="AR410" s="4" t="s">
        <v>76</v>
      </c>
      <c r="AS410" s="4" t="s">
        <v>5429</v>
      </c>
      <c r="AT410" s="4" t="s">
        <v>1472</v>
      </c>
      <c r="AU410" s="4" t="s">
        <v>1472</v>
      </c>
      <c r="AV410" s="4" t="s">
        <v>1473</v>
      </c>
      <c r="AW410" s="4" t="s">
        <v>1474</v>
      </c>
      <c r="AX410" s="4" t="s">
        <v>1475</v>
      </c>
      <c r="AY410" s="4" t="s">
        <v>1477</v>
      </c>
      <c r="AZ410" s="4" t="s">
        <v>5430</v>
      </c>
      <c r="BA410" s="4" t="s">
        <v>2803</v>
      </c>
      <c r="BB410" s="4" t="s">
        <v>2804</v>
      </c>
      <c r="BC410" s="4" t="s">
        <v>2805</v>
      </c>
      <c r="BD410" s="4" t="s">
        <v>4530</v>
      </c>
      <c r="BE410" s="4" t="s">
        <v>1481</v>
      </c>
      <c r="BF410" s="4" t="s">
        <v>1846</v>
      </c>
      <c r="BG410" s="4" t="s">
        <v>1752</v>
      </c>
      <c r="BH410" s="4" t="s">
        <v>116</v>
      </c>
      <c r="BI410" s="4" t="s">
        <v>116</v>
      </c>
      <c r="BJ410" s="4" t="s">
        <v>116</v>
      </c>
      <c r="BK410" s="4" t="s">
        <v>116</v>
      </c>
      <c r="BL410" s="4" t="s">
        <v>116</v>
      </c>
      <c r="BM410" s="4" t="s">
        <v>116</v>
      </c>
      <c r="BN410" s="4" t="s">
        <v>116</v>
      </c>
      <c r="BO410" s="4" t="s">
        <v>116</v>
      </c>
      <c r="BP410" s="4" t="s">
        <v>116</v>
      </c>
      <c r="BQ410" s="4" t="s">
        <v>116</v>
      </c>
      <c r="BR410" s="4" t="s">
        <v>116</v>
      </c>
      <c r="BS410" s="4" t="s">
        <v>116</v>
      </c>
      <c r="BT410" s="4" t="s">
        <v>116</v>
      </c>
      <c r="BU410" s="4" t="s">
        <v>116</v>
      </c>
      <c r="BV410" s="4" t="s">
        <v>116</v>
      </c>
      <c r="BW410" s="4" t="s">
        <v>116</v>
      </c>
      <c r="BX410" s="4" t="s">
        <v>116</v>
      </c>
      <c r="BY410" s="4" t="s">
        <v>116</v>
      </c>
      <c r="BZ410" s="4" t="s">
        <v>116</v>
      </c>
      <c r="CA410" s="4" t="s">
        <v>116</v>
      </c>
    </row>
    <row r="411" spans="1:79" ht="20.100000000000001" customHeight="1" x14ac:dyDescent="0.2">
      <c r="A411" s="4" t="s">
        <v>5431</v>
      </c>
      <c r="B411" s="4" t="s">
        <v>112</v>
      </c>
      <c r="C411" s="29">
        <v>20250120</v>
      </c>
      <c r="D411" s="4" t="s">
        <v>5432</v>
      </c>
      <c r="E411" s="4" t="s">
        <v>5209</v>
      </c>
      <c r="F411" s="4" t="s">
        <v>4300</v>
      </c>
      <c r="G411" s="4" t="s">
        <v>116</v>
      </c>
      <c r="H411" s="4" t="s">
        <v>389</v>
      </c>
      <c r="I411" s="4" t="s">
        <v>116</v>
      </c>
      <c r="J411" s="4" t="s">
        <v>116</v>
      </c>
      <c r="K411" s="4" t="s">
        <v>116</v>
      </c>
      <c r="L411" s="4" t="s">
        <v>116</v>
      </c>
      <c r="M411" s="5" t="s">
        <v>5127</v>
      </c>
      <c r="N411" s="5" t="s">
        <v>5433</v>
      </c>
      <c r="O411" s="4" t="s">
        <v>112</v>
      </c>
      <c r="P411" s="6" t="s">
        <v>120</v>
      </c>
      <c r="Q411" s="7" t="s">
        <v>120</v>
      </c>
      <c r="R411" s="7" t="s">
        <v>120</v>
      </c>
      <c r="S411" s="9" t="s">
        <v>5434</v>
      </c>
      <c r="T411" s="31">
        <v>9782409017582</v>
      </c>
      <c r="U411" s="4" t="s">
        <v>122</v>
      </c>
      <c r="V411" s="29">
        <v>9782409017575</v>
      </c>
      <c r="W411" s="4" t="s">
        <v>123</v>
      </c>
      <c r="X411" s="4" t="s">
        <v>124</v>
      </c>
      <c r="Y411" s="4" t="s">
        <v>112</v>
      </c>
      <c r="Z411" s="29">
        <v>2019</v>
      </c>
      <c r="AA411" s="4" t="s">
        <v>125</v>
      </c>
      <c r="AB411" s="4" t="s">
        <v>393</v>
      </c>
      <c r="AC411" s="4" t="s">
        <v>127</v>
      </c>
      <c r="AD411" s="4" t="s">
        <v>128</v>
      </c>
      <c r="AE411" s="4" t="s">
        <v>129</v>
      </c>
      <c r="AF411" s="4" t="s">
        <v>130</v>
      </c>
      <c r="AG411" s="4" t="s">
        <v>131</v>
      </c>
      <c r="AH411" s="4" t="s">
        <v>132</v>
      </c>
      <c r="AI411" s="4" t="s">
        <v>133</v>
      </c>
      <c r="AJ411" s="4" t="s">
        <v>134</v>
      </c>
      <c r="AK411" s="4" t="s">
        <v>135</v>
      </c>
      <c r="AL411" s="4" t="s">
        <v>136</v>
      </c>
      <c r="AM411" s="4" t="s">
        <v>137</v>
      </c>
      <c r="AN411" s="4" t="s">
        <v>138</v>
      </c>
      <c r="AO411" s="4" t="s">
        <v>139</v>
      </c>
      <c r="AP411" s="4" t="s">
        <v>116</v>
      </c>
      <c r="AQ411" s="4" t="s">
        <v>5435</v>
      </c>
      <c r="AR411" s="4" t="s">
        <v>76</v>
      </c>
      <c r="AS411" s="4" t="s">
        <v>3530</v>
      </c>
      <c r="AT411" s="4" t="s">
        <v>3007</v>
      </c>
      <c r="AU411" s="4" t="s">
        <v>3008</v>
      </c>
      <c r="AV411" s="4" t="s">
        <v>749</v>
      </c>
      <c r="AW411" s="4" t="s">
        <v>3009</v>
      </c>
      <c r="AX411" s="4" t="s">
        <v>3010</v>
      </c>
      <c r="AY411" s="4" t="s">
        <v>1472</v>
      </c>
      <c r="AZ411" s="4" t="s">
        <v>1473</v>
      </c>
      <c r="BA411" s="4" t="s">
        <v>1474</v>
      </c>
      <c r="BB411" s="4" t="s">
        <v>1475</v>
      </c>
      <c r="BC411" s="4" t="s">
        <v>1476</v>
      </c>
      <c r="BD411" s="4" t="s">
        <v>1477</v>
      </c>
      <c r="BE411" s="4" t="s">
        <v>5436</v>
      </c>
      <c r="BF411" s="4" t="s">
        <v>3532</v>
      </c>
      <c r="BG411" s="4" t="s">
        <v>3011</v>
      </c>
      <c r="BH411" s="4" t="s">
        <v>3533</v>
      </c>
      <c r="BI411" s="4" t="s">
        <v>3534</v>
      </c>
      <c r="BJ411" s="4" t="s">
        <v>3535</v>
      </c>
      <c r="BK411" s="4" t="s">
        <v>3015</v>
      </c>
      <c r="BL411" s="4" t="s">
        <v>3016</v>
      </c>
      <c r="BM411" s="4" t="s">
        <v>1481</v>
      </c>
      <c r="BN411" s="4" t="s">
        <v>1752</v>
      </c>
      <c r="BO411" s="4" t="s">
        <v>116</v>
      </c>
      <c r="BP411" s="4" t="s">
        <v>116</v>
      </c>
      <c r="BQ411" s="4" t="s">
        <v>116</v>
      </c>
      <c r="BR411" s="4" t="s">
        <v>116</v>
      </c>
      <c r="BS411" s="4" t="s">
        <v>116</v>
      </c>
      <c r="BT411" s="4" t="s">
        <v>116</v>
      </c>
      <c r="BU411" s="4" t="s">
        <v>116</v>
      </c>
      <c r="BV411" s="4" t="s">
        <v>116</v>
      </c>
      <c r="BW411" s="4" t="s">
        <v>116</v>
      </c>
      <c r="BX411" s="4" t="s">
        <v>116</v>
      </c>
      <c r="BY411" s="4" t="s">
        <v>116</v>
      </c>
      <c r="BZ411" s="4" t="s">
        <v>116</v>
      </c>
      <c r="CA411" s="4" t="s">
        <v>116</v>
      </c>
    </row>
    <row r="412" spans="1:79" ht="20.100000000000001" customHeight="1" x14ac:dyDescent="0.2">
      <c r="A412" s="4" t="s">
        <v>5437</v>
      </c>
      <c r="B412" s="4" t="s">
        <v>112</v>
      </c>
      <c r="C412" s="29">
        <v>20250120</v>
      </c>
      <c r="D412" s="4" t="s">
        <v>5438</v>
      </c>
      <c r="E412" s="4" t="s">
        <v>116</v>
      </c>
      <c r="F412" s="4" t="s">
        <v>5439</v>
      </c>
      <c r="G412" s="4" t="s">
        <v>116</v>
      </c>
      <c r="H412" s="4" t="s">
        <v>5440</v>
      </c>
      <c r="I412" s="4" t="s">
        <v>116</v>
      </c>
      <c r="J412" s="4" t="s">
        <v>116</v>
      </c>
      <c r="K412" s="4" t="s">
        <v>116</v>
      </c>
      <c r="L412" s="4" t="s">
        <v>116</v>
      </c>
      <c r="M412" s="5" t="s">
        <v>5112</v>
      </c>
      <c r="N412" s="5" t="s">
        <v>3622</v>
      </c>
      <c r="O412" s="4" t="s">
        <v>112</v>
      </c>
      <c r="P412" s="6" t="s">
        <v>120</v>
      </c>
      <c r="Q412" s="7" t="s">
        <v>120</v>
      </c>
      <c r="R412" s="7" t="s">
        <v>120</v>
      </c>
      <c r="S412" s="9" t="s">
        <v>5441</v>
      </c>
      <c r="T412" s="31">
        <v>9782409020230</v>
      </c>
      <c r="U412" s="4" t="s">
        <v>122</v>
      </c>
      <c r="V412" s="29">
        <v>9782409020223</v>
      </c>
      <c r="W412" s="4" t="s">
        <v>123</v>
      </c>
      <c r="X412" s="4" t="s">
        <v>124</v>
      </c>
      <c r="Y412" s="4" t="s">
        <v>112</v>
      </c>
      <c r="Z412" s="29">
        <v>2019</v>
      </c>
      <c r="AA412" s="4" t="s">
        <v>125</v>
      </c>
      <c r="AB412" s="4" t="s">
        <v>234</v>
      </c>
      <c r="AC412" s="4" t="s">
        <v>127</v>
      </c>
      <c r="AD412" s="4" t="s">
        <v>128</v>
      </c>
      <c r="AE412" s="4" t="s">
        <v>129</v>
      </c>
      <c r="AF412" s="4" t="s">
        <v>130</v>
      </c>
      <c r="AG412" s="4" t="s">
        <v>131</v>
      </c>
      <c r="AH412" s="4" t="s">
        <v>132</v>
      </c>
      <c r="AI412" s="4" t="s">
        <v>133</v>
      </c>
      <c r="AJ412" s="4" t="s">
        <v>134</v>
      </c>
      <c r="AK412" s="4" t="s">
        <v>135</v>
      </c>
      <c r="AL412" s="4" t="s">
        <v>136</v>
      </c>
      <c r="AM412" s="4" t="s">
        <v>137</v>
      </c>
      <c r="AN412" s="4" t="s">
        <v>138</v>
      </c>
      <c r="AO412" s="4" t="s">
        <v>139</v>
      </c>
      <c r="AP412" s="4" t="s">
        <v>116</v>
      </c>
      <c r="AQ412" s="4" t="s">
        <v>5442</v>
      </c>
      <c r="AR412" s="4" t="s">
        <v>76</v>
      </c>
      <c r="AS412" s="4" t="s">
        <v>528</v>
      </c>
      <c r="AT412" s="4" t="s">
        <v>3686</v>
      </c>
      <c r="AU412" s="4" t="s">
        <v>5443</v>
      </c>
      <c r="AV412" s="4" t="s">
        <v>5444</v>
      </c>
      <c r="AW412" s="4" t="s">
        <v>5445</v>
      </c>
      <c r="AX412" s="4" t="s">
        <v>5446</v>
      </c>
      <c r="AY412" s="4" t="s">
        <v>5447</v>
      </c>
      <c r="AZ412" s="4" t="s">
        <v>116</v>
      </c>
      <c r="BA412" s="4" t="s">
        <v>116</v>
      </c>
      <c r="BB412" s="4" t="s">
        <v>116</v>
      </c>
      <c r="BC412" s="4" t="s">
        <v>116</v>
      </c>
      <c r="BD412" s="4" t="s">
        <v>116</v>
      </c>
      <c r="BE412" s="4" t="s">
        <v>116</v>
      </c>
      <c r="BF412" s="4" t="s">
        <v>116</v>
      </c>
      <c r="BG412" s="4" t="s">
        <v>116</v>
      </c>
      <c r="BH412" s="4" t="s">
        <v>116</v>
      </c>
      <c r="BI412" s="4" t="s">
        <v>116</v>
      </c>
      <c r="BJ412" s="4" t="s">
        <v>116</v>
      </c>
      <c r="BK412" s="4" t="s">
        <v>116</v>
      </c>
      <c r="BL412" s="4" t="s">
        <v>116</v>
      </c>
      <c r="BM412" s="4" t="s">
        <v>116</v>
      </c>
      <c r="BN412" s="4" t="s">
        <v>116</v>
      </c>
      <c r="BO412" s="4" t="s">
        <v>116</v>
      </c>
      <c r="BP412" s="4" t="s">
        <v>116</v>
      </c>
      <c r="BQ412" s="4" t="s">
        <v>116</v>
      </c>
      <c r="BR412" s="4" t="s">
        <v>116</v>
      </c>
      <c r="BS412" s="4" t="s">
        <v>116</v>
      </c>
      <c r="BT412" s="4" t="s">
        <v>116</v>
      </c>
      <c r="BU412" s="4" t="s">
        <v>116</v>
      </c>
      <c r="BV412" s="4" t="s">
        <v>116</v>
      </c>
      <c r="BW412" s="4" t="s">
        <v>116</v>
      </c>
      <c r="BX412" s="4" t="s">
        <v>116</v>
      </c>
      <c r="BY412" s="4" t="s">
        <v>116</v>
      </c>
      <c r="BZ412" s="4" t="s">
        <v>116</v>
      </c>
      <c r="CA412" s="4" t="s">
        <v>116</v>
      </c>
    </row>
    <row r="413" spans="1:79" ht="20.100000000000001" customHeight="1" x14ac:dyDescent="0.2">
      <c r="A413" s="4" t="s">
        <v>5448</v>
      </c>
      <c r="B413" s="4" t="s">
        <v>112</v>
      </c>
      <c r="C413" s="29">
        <v>20250120</v>
      </c>
      <c r="D413" s="4" t="s">
        <v>5449</v>
      </c>
      <c r="E413" s="4" t="s">
        <v>4237</v>
      </c>
      <c r="F413" s="4" t="s">
        <v>916</v>
      </c>
      <c r="G413" s="4" t="s">
        <v>116</v>
      </c>
      <c r="H413" s="4" t="s">
        <v>917</v>
      </c>
      <c r="I413" s="4" t="s">
        <v>116</v>
      </c>
      <c r="J413" s="4" t="s">
        <v>116</v>
      </c>
      <c r="K413" s="4" t="s">
        <v>116</v>
      </c>
      <c r="L413" s="4" t="s">
        <v>116</v>
      </c>
      <c r="M413" s="5" t="s">
        <v>5450</v>
      </c>
      <c r="N413" s="5" t="s">
        <v>5451</v>
      </c>
      <c r="O413" s="4" t="s">
        <v>112</v>
      </c>
      <c r="P413" s="6" t="s">
        <v>120</v>
      </c>
      <c r="Q413" s="7" t="s">
        <v>120</v>
      </c>
      <c r="R413" s="7" t="s">
        <v>120</v>
      </c>
      <c r="S413" s="9" t="s">
        <v>5452</v>
      </c>
      <c r="T413" s="31">
        <v>9782409020063</v>
      </c>
      <c r="U413" s="4" t="s">
        <v>122</v>
      </c>
      <c r="V413" s="29">
        <v>9782409020049</v>
      </c>
      <c r="W413" s="4" t="s">
        <v>123</v>
      </c>
      <c r="X413" s="4" t="s">
        <v>124</v>
      </c>
      <c r="Y413" s="4" t="s">
        <v>112</v>
      </c>
      <c r="Z413" s="29">
        <v>2019</v>
      </c>
      <c r="AA413" s="4" t="s">
        <v>125</v>
      </c>
      <c r="AB413" s="4" t="s">
        <v>149</v>
      </c>
      <c r="AC413" s="4" t="s">
        <v>127</v>
      </c>
      <c r="AD413" s="4" t="s">
        <v>128</v>
      </c>
      <c r="AE413" s="4" t="s">
        <v>129</v>
      </c>
      <c r="AF413" s="4" t="s">
        <v>130</v>
      </c>
      <c r="AG413" s="4" t="s">
        <v>131</v>
      </c>
      <c r="AH413" s="4" t="s">
        <v>132</v>
      </c>
      <c r="AI413" s="4" t="s">
        <v>133</v>
      </c>
      <c r="AJ413" s="4" t="s">
        <v>134</v>
      </c>
      <c r="AK413" s="4" t="s">
        <v>135</v>
      </c>
      <c r="AL413" s="4" t="s">
        <v>136</v>
      </c>
      <c r="AM413" s="4" t="s">
        <v>137</v>
      </c>
      <c r="AN413" s="4" t="s">
        <v>138</v>
      </c>
      <c r="AO413" s="4" t="s">
        <v>139</v>
      </c>
      <c r="AP413" s="4" t="s">
        <v>116</v>
      </c>
      <c r="AQ413" s="4" t="s">
        <v>5453</v>
      </c>
      <c r="AR413" s="4" t="s">
        <v>76</v>
      </c>
      <c r="AS413" s="4" t="s">
        <v>921</v>
      </c>
      <c r="AT413" s="4" t="s">
        <v>922</v>
      </c>
      <c r="AU413" s="4" t="s">
        <v>5454</v>
      </c>
      <c r="AV413" s="4" t="s">
        <v>923</v>
      </c>
      <c r="AW413" s="4" t="s">
        <v>897</v>
      </c>
      <c r="AX413" s="4" t="s">
        <v>924</v>
      </c>
      <c r="AY413" s="4" t="s">
        <v>925</v>
      </c>
      <c r="AZ413" s="4" t="s">
        <v>926</v>
      </c>
      <c r="BA413" s="4" t="s">
        <v>927</v>
      </c>
      <c r="BB413" s="4" t="s">
        <v>5455</v>
      </c>
      <c r="BC413" s="4" t="s">
        <v>929</v>
      </c>
      <c r="BD413" s="4" t="s">
        <v>930</v>
      </c>
      <c r="BE413" s="4" t="s">
        <v>5456</v>
      </c>
      <c r="BF413" s="4" t="s">
        <v>931</v>
      </c>
      <c r="BG413" s="4" t="s">
        <v>932</v>
      </c>
      <c r="BH413" s="4" t="s">
        <v>933</v>
      </c>
      <c r="BI413" s="4" t="s">
        <v>163</v>
      </c>
      <c r="BJ413" s="4" t="s">
        <v>116</v>
      </c>
      <c r="BK413" s="4" t="s">
        <v>116</v>
      </c>
      <c r="BL413" s="4" t="s">
        <v>116</v>
      </c>
      <c r="BM413" s="4" t="s">
        <v>116</v>
      </c>
      <c r="BN413" s="4" t="s">
        <v>116</v>
      </c>
      <c r="BO413" s="4" t="s">
        <v>116</v>
      </c>
      <c r="BP413" s="4" t="s">
        <v>116</v>
      </c>
      <c r="BQ413" s="4" t="s">
        <v>116</v>
      </c>
      <c r="BR413" s="4" t="s">
        <v>116</v>
      </c>
      <c r="BS413" s="4" t="s">
        <v>116</v>
      </c>
      <c r="BT413" s="4" t="s">
        <v>116</v>
      </c>
      <c r="BU413" s="4" t="s">
        <v>116</v>
      </c>
      <c r="BV413" s="4" t="s">
        <v>116</v>
      </c>
      <c r="BW413" s="4" t="s">
        <v>116</v>
      </c>
      <c r="BX413" s="4" t="s">
        <v>116</v>
      </c>
      <c r="BY413" s="4" t="s">
        <v>116</v>
      </c>
      <c r="BZ413" s="4" t="s">
        <v>116</v>
      </c>
      <c r="CA413" s="4" t="s">
        <v>116</v>
      </c>
    </row>
    <row r="414" spans="1:79" ht="20.100000000000001" customHeight="1" x14ac:dyDescent="0.2">
      <c r="A414" s="4" t="s">
        <v>5457</v>
      </c>
      <c r="B414" s="4" t="s">
        <v>112</v>
      </c>
      <c r="C414" s="29">
        <v>20250120</v>
      </c>
      <c r="D414" s="4" t="s">
        <v>2405</v>
      </c>
      <c r="E414" s="4" t="s">
        <v>5458</v>
      </c>
      <c r="F414" s="4" t="s">
        <v>1641</v>
      </c>
      <c r="G414" s="4" t="s">
        <v>116</v>
      </c>
      <c r="H414" s="4" t="s">
        <v>1642</v>
      </c>
      <c r="I414" s="4" t="s">
        <v>116</v>
      </c>
      <c r="J414" s="4" t="s">
        <v>116</v>
      </c>
      <c r="K414" s="4" t="s">
        <v>116</v>
      </c>
      <c r="L414" s="4" t="s">
        <v>116</v>
      </c>
      <c r="M414" s="5" t="s">
        <v>5195</v>
      </c>
      <c r="N414" s="5" t="s">
        <v>4221</v>
      </c>
      <c r="O414" s="4" t="s">
        <v>112</v>
      </c>
      <c r="P414" s="6" t="s">
        <v>120</v>
      </c>
      <c r="Q414" s="7" t="s">
        <v>120</v>
      </c>
      <c r="R414" s="7" t="s">
        <v>120</v>
      </c>
      <c r="S414" s="9" t="s">
        <v>5459</v>
      </c>
      <c r="T414" s="31">
        <v>9782409021367</v>
      </c>
      <c r="U414" s="4" t="s">
        <v>122</v>
      </c>
      <c r="V414" s="29">
        <v>9782409021350</v>
      </c>
      <c r="W414" s="4" t="s">
        <v>123</v>
      </c>
      <c r="X414" s="4" t="s">
        <v>124</v>
      </c>
      <c r="Y414" s="4" t="s">
        <v>112</v>
      </c>
      <c r="Z414" s="29">
        <v>2019</v>
      </c>
      <c r="AA414" s="4" t="s">
        <v>125</v>
      </c>
      <c r="AB414" s="4" t="s">
        <v>222</v>
      </c>
      <c r="AC414" s="4" t="s">
        <v>127</v>
      </c>
      <c r="AD414" s="4" t="s">
        <v>128</v>
      </c>
      <c r="AE414" s="4" t="s">
        <v>129</v>
      </c>
      <c r="AF414" s="4" t="s">
        <v>130</v>
      </c>
      <c r="AG414" s="4" t="s">
        <v>131</v>
      </c>
      <c r="AH414" s="4" t="s">
        <v>132</v>
      </c>
      <c r="AI414" s="4" t="s">
        <v>133</v>
      </c>
      <c r="AJ414" s="4" t="s">
        <v>134</v>
      </c>
      <c r="AK414" s="4" t="s">
        <v>135</v>
      </c>
      <c r="AL414" s="4" t="s">
        <v>136</v>
      </c>
      <c r="AM414" s="4" t="s">
        <v>137</v>
      </c>
      <c r="AN414" s="4" t="s">
        <v>138</v>
      </c>
      <c r="AO414" s="4" t="s">
        <v>139</v>
      </c>
      <c r="AP414" s="4" t="s">
        <v>116</v>
      </c>
      <c r="AQ414" s="4" t="s">
        <v>5460</v>
      </c>
      <c r="AR414" s="4" t="s">
        <v>76</v>
      </c>
      <c r="AS414" s="4" t="s">
        <v>2411</v>
      </c>
      <c r="AT414" s="4" t="s">
        <v>897</v>
      </c>
      <c r="AU414" s="4" t="s">
        <v>929</v>
      </c>
      <c r="AV414" s="4" t="s">
        <v>5461</v>
      </c>
      <c r="AW414" s="4" t="s">
        <v>5462</v>
      </c>
      <c r="AX414" s="4" t="s">
        <v>5463</v>
      </c>
      <c r="AY414" s="4" t="s">
        <v>1686</v>
      </c>
      <c r="AZ414" s="4" t="s">
        <v>1687</v>
      </c>
      <c r="BA414" s="4" t="s">
        <v>2413</v>
      </c>
      <c r="BB414" s="4" t="s">
        <v>3832</v>
      </c>
      <c r="BC414" s="4" t="s">
        <v>116</v>
      </c>
      <c r="BD414" s="4" t="s">
        <v>116</v>
      </c>
      <c r="BE414" s="4" t="s">
        <v>116</v>
      </c>
      <c r="BF414" s="4" t="s">
        <v>116</v>
      </c>
      <c r="BG414" s="4" t="s">
        <v>116</v>
      </c>
      <c r="BH414" s="4" t="s">
        <v>116</v>
      </c>
      <c r="BI414" s="4" t="s">
        <v>116</v>
      </c>
      <c r="BJ414" s="4" t="s">
        <v>116</v>
      </c>
      <c r="BK414" s="4" t="s">
        <v>116</v>
      </c>
      <c r="BL414" s="4" t="s">
        <v>116</v>
      </c>
      <c r="BM414" s="4" t="s">
        <v>116</v>
      </c>
      <c r="BN414" s="4" t="s">
        <v>116</v>
      </c>
      <c r="BO414" s="4" t="s">
        <v>116</v>
      </c>
      <c r="BP414" s="4" t="s">
        <v>116</v>
      </c>
      <c r="BQ414" s="4" t="s">
        <v>116</v>
      </c>
      <c r="BR414" s="4" t="s">
        <v>116</v>
      </c>
      <c r="BS414" s="4" t="s">
        <v>116</v>
      </c>
      <c r="BT414" s="4" t="s">
        <v>116</v>
      </c>
      <c r="BU414" s="4" t="s">
        <v>116</v>
      </c>
      <c r="BV414" s="4" t="s">
        <v>116</v>
      </c>
      <c r="BW414" s="4" t="s">
        <v>116</v>
      </c>
      <c r="BX414" s="4" t="s">
        <v>116</v>
      </c>
      <c r="BY414" s="4" t="s">
        <v>116</v>
      </c>
      <c r="BZ414" s="4" t="s">
        <v>116</v>
      </c>
      <c r="CA414" s="4" t="s">
        <v>116</v>
      </c>
    </row>
    <row r="415" spans="1:79" ht="20.100000000000001" customHeight="1" x14ac:dyDescent="0.2">
      <c r="A415" s="4" t="s">
        <v>5464</v>
      </c>
      <c r="B415" s="4" t="s">
        <v>112</v>
      </c>
      <c r="C415" s="29">
        <v>20250120</v>
      </c>
      <c r="D415" s="4" t="s">
        <v>5465</v>
      </c>
      <c r="E415" s="4" t="s">
        <v>5466</v>
      </c>
      <c r="F415" s="4" t="s">
        <v>5467</v>
      </c>
      <c r="G415" s="4" t="s">
        <v>116</v>
      </c>
      <c r="H415" s="4" t="s">
        <v>5468</v>
      </c>
      <c r="I415" s="4" t="s">
        <v>938</v>
      </c>
      <c r="J415" s="4" t="s">
        <v>116</v>
      </c>
      <c r="K415" s="4" t="s">
        <v>116</v>
      </c>
      <c r="L415" s="4" t="s">
        <v>116</v>
      </c>
      <c r="M415" s="5" t="s">
        <v>5156</v>
      </c>
      <c r="N415" s="5" t="s">
        <v>5469</v>
      </c>
      <c r="O415" s="4" t="s">
        <v>112</v>
      </c>
      <c r="P415" s="6" t="s">
        <v>120</v>
      </c>
      <c r="Q415" s="7" t="s">
        <v>120</v>
      </c>
      <c r="R415" s="7" t="s">
        <v>120</v>
      </c>
      <c r="S415" s="9" t="s">
        <v>5470</v>
      </c>
      <c r="T415" s="31">
        <v>9782409019548</v>
      </c>
      <c r="U415" s="4" t="s">
        <v>122</v>
      </c>
      <c r="V415" s="29">
        <v>9782409019531</v>
      </c>
      <c r="W415" s="4" t="s">
        <v>123</v>
      </c>
      <c r="X415" s="4" t="s">
        <v>124</v>
      </c>
      <c r="Y415" s="4" t="s">
        <v>112</v>
      </c>
      <c r="Z415" s="29">
        <v>2019</v>
      </c>
      <c r="AA415" s="4" t="s">
        <v>125</v>
      </c>
      <c r="AB415" s="4" t="s">
        <v>234</v>
      </c>
      <c r="AC415" s="4" t="s">
        <v>127</v>
      </c>
      <c r="AD415" s="4" t="s">
        <v>128</v>
      </c>
      <c r="AE415" s="4" t="s">
        <v>129</v>
      </c>
      <c r="AF415" s="4" t="s">
        <v>130</v>
      </c>
      <c r="AG415" s="4" t="s">
        <v>131</v>
      </c>
      <c r="AH415" s="4" t="s">
        <v>132</v>
      </c>
      <c r="AI415" s="4" t="s">
        <v>133</v>
      </c>
      <c r="AJ415" s="4" t="s">
        <v>134</v>
      </c>
      <c r="AK415" s="4" t="s">
        <v>135</v>
      </c>
      <c r="AL415" s="4" t="s">
        <v>136</v>
      </c>
      <c r="AM415" s="4" t="s">
        <v>137</v>
      </c>
      <c r="AN415" s="4" t="s">
        <v>138</v>
      </c>
      <c r="AO415" s="4" t="s">
        <v>139</v>
      </c>
      <c r="AP415" s="4" t="s">
        <v>116</v>
      </c>
      <c r="AQ415" s="4" t="s">
        <v>5471</v>
      </c>
      <c r="AR415" s="4" t="s">
        <v>76</v>
      </c>
      <c r="AS415" s="4" t="s">
        <v>5472</v>
      </c>
      <c r="AT415" s="4" t="s">
        <v>5473</v>
      </c>
      <c r="AU415" s="4" t="s">
        <v>5474</v>
      </c>
      <c r="AV415" s="4" t="s">
        <v>116</v>
      </c>
      <c r="AW415" s="4" t="s">
        <v>116</v>
      </c>
      <c r="AX415" s="4" t="s">
        <v>116</v>
      </c>
      <c r="AY415" s="4" t="s">
        <v>116</v>
      </c>
      <c r="AZ415" s="4" t="s">
        <v>116</v>
      </c>
      <c r="BA415" s="4" t="s">
        <v>116</v>
      </c>
      <c r="BB415" s="4" t="s">
        <v>116</v>
      </c>
      <c r="BC415" s="4" t="s">
        <v>116</v>
      </c>
      <c r="BD415" s="4" t="s">
        <v>116</v>
      </c>
      <c r="BE415" s="4" t="s">
        <v>116</v>
      </c>
      <c r="BF415" s="4" t="s">
        <v>116</v>
      </c>
      <c r="BG415" s="4" t="s">
        <v>116</v>
      </c>
      <c r="BH415" s="4" t="s">
        <v>116</v>
      </c>
      <c r="BI415" s="4" t="s">
        <v>116</v>
      </c>
      <c r="BJ415" s="4" t="s">
        <v>116</v>
      </c>
      <c r="BK415" s="4" t="s">
        <v>116</v>
      </c>
      <c r="BL415" s="4" t="s">
        <v>116</v>
      </c>
      <c r="BM415" s="4" t="s">
        <v>116</v>
      </c>
      <c r="BN415" s="4" t="s">
        <v>116</v>
      </c>
      <c r="BO415" s="4" t="s">
        <v>116</v>
      </c>
      <c r="BP415" s="4" t="s">
        <v>116</v>
      </c>
      <c r="BQ415" s="4" t="s">
        <v>116</v>
      </c>
      <c r="BR415" s="4" t="s">
        <v>116</v>
      </c>
      <c r="BS415" s="4" t="s">
        <v>116</v>
      </c>
      <c r="BT415" s="4" t="s">
        <v>116</v>
      </c>
      <c r="BU415" s="4" t="s">
        <v>116</v>
      </c>
      <c r="BV415" s="4" t="s">
        <v>116</v>
      </c>
      <c r="BW415" s="4" t="s">
        <v>116</v>
      </c>
      <c r="BX415" s="4" t="s">
        <v>116</v>
      </c>
      <c r="BY415" s="4" t="s">
        <v>116</v>
      </c>
      <c r="BZ415" s="4" t="s">
        <v>116</v>
      </c>
      <c r="CA415" s="4" t="s">
        <v>116</v>
      </c>
    </row>
    <row r="416" spans="1:79" ht="20.100000000000001" customHeight="1" x14ac:dyDescent="0.2">
      <c r="A416" s="4" t="s">
        <v>5475</v>
      </c>
      <c r="B416" s="4" t="s">
        <v>112</v>
      </c>
      <c r="C416" s="29">
        <v>20250120</v>
      </c>
      <c r="D416" s="4" t="s">
        <v>5476</v>
      </c>
      <c r="E416" s="4" t="s">
        <v>5477</v>
      </c>
      <c r="F416" s="4" t="s">
        <v>3507</v>
      </c>
      <c r="G416" s="4" t="s">
        <v>116</v>
      </c>
      <c r="H416" s="4" t="s">
        <v>3508</v>
      </c>
      <c r="I416" s="4" t="s">
        <v>116</v>
      </c>
      <c r="J416" s="4" t="s">
        <v>116</v>
      </c>
      <c r="K416" s="4" t="s">
        <v>116</v>
      </c>
      <c r="L416" s="4" t="s">
        <v>116</v>
      </c>
      <c r="M416" s="5" t="s">
        <v>5450</v>
      </c>
      <c r="N416" s="5" t="s">
        <v>4639</v>
      </c>
      <c r="O416" s="4" t="s">
        <v>112</v>
      </c>
      <c r="P416" s="6" t="s">
        <v>120</v>
      </c>
      <c r="Q416" s="7" t="s">
        <v>120</v>
      </c>
      <c r="R416" s="7" t="s">
        <v>120</v>
      </c>
      <c r="S416" s="9" t="s">
        <v>5478</v>
      </c>
      <c r="T416" s="31">
        <v>9782409019883</v>
      </c>
      <c r="U416" s="4" t="s">
        <v>122</v>
      </c>
      <c r="V416" s="29">
        <v>9782409019869</v>
      </c>
      <c r="W416" s="4" t="s">
        <v>123</v>
      </c>
      <c r="X416" s="4" t="s">
        <v>124</v>
      </c>
      <c r="Y416" s="4" t="s">
        <v>112</v>
      </c>
      <c r="Z416" s="29">
        <v>2019</v>
      </c>
      <c r="AA416" s="4" t="s">
        <v>125</v>
      </c>
      <c r="AB416" s="4" t="s">
        <v>149</v>
      </c>
      <c r="AC416" s="4" t="s">
        <v>127</v>
      </c>
      <c r="AD416" s="4" t="s">
        <v>128</v>
      </c>
      <c r="AE416" s="4" t="s">
        <v>129</v>
      </c>
      <c r="AF416" s="4" t="s">
        <v>130</v>
      </c>
      <c r="AG416" s="4" t="s">
        <v>131</v>
      </c>
      <c r="AH416" s="4" t="s">
        <v>132</v>
      </c>
      <c r="AI416" s="4" t="s">
        <v>133</v>
      </c>
      <c r="AJ416" s="4" t="s">
        <v>134</v>
      </c>
      <c r="AK416" s="4" t="s">
        <v>135</v>
      </c>
      <c r="AL416" s="4" t="s">
        <v>136</v>
      </c>
      <c r="AM416" s="4" t="s">
        <v>137</v>
      </c>
      <c r="AN416" s="4" t="s">
        <v>138</v>
      </c>
      <c r="AO416" s="4" t="s">
        <v>139</v>
      </c>
      <c r="AP416" s="4" t="s">
        <v>116</v>
      </c>
      <c r="AQ416" s="4" t="s">
        <v>5479</v>
      </c>
      <c r="AR416" s="4" t="s">
        <v>76</v>
      </c>
      <c r="AS416" s="4" t="s">
        <v>763</v>
      </c>
      <c r="AT416" s="4" t="s">
        <v>5480</v>
      </c>
      <c r="AU416" s="4" t="s">
        <v>5481</v>
      </c>
      <c r="AV416" s="4" t="s">
        <v>4155</v>
      </c>
      <c r="AW416" s="4" t="s">
        <v>5482</v>
      </c>
      <c r="AX416" s="4" t="s">
        <v>5483</v>
      </c>
      <c r="AY416" s="4" t="s">
        <v>5484</v>
      </c>
      <c r="AZ416" s="4" t="s">
        <v>528</v>
      </c>
      <c r="BA416" s="4" t="s">
        <v>5485</v>
      </c>
      <c r="BB416" s="4" t="s">
        <v>5486</v>
      </c>
      <c r="BC416" s="4" t="s">
        <v>5487</v>
      </c>
      <c r="BD416" s="4" t="s">
        <v>5488</v>
      </c>
      <c r="BE416" s="4" t="s">
        <v>5489</v>
      </c>
      <c r="BF416" s="4" t="s">
        <v>116</v>
      </c>
      <c r="BG416" s="4" t="s">
        <v>116</v>
      </c>
      <c r="BH416" s="4" t="s">
        <v>116</v>
      </c>
      <c r="BI416" s="4" t="s">
        <v>116</v>
      </c>
      <c r="BJ416" s="4" t="s">
        <v>116</v>
      </c>
      <c r="BK416" s="4" t="s">
        <v>116</v>
      </c>
      <c r="BL416" s="4" t="s">
        <v>116</v>
      </c>
      <c r="BM416" s="4" t="s">
        <v>116</v>
      </c>
      <c r="BN416" s="4" t="s">
        <v>116</v>
      </c>
      <c r="BO416" s="4" t="s">
        <v>116</v>
      </c>
      <c r="BP416" s="4" t="s">
        <v>116</v>
      </c>
      <c r="BQ416" s="4" t="s">
        <v>116</v>
      </c>
      <c r="BR416" s="4" t="s">
        <v>116</v>
      </c>
      <c r="BS416" s="4" t="s">
        <v>116</v>
      </c>
      <c r="BT416" s="4" t="s">
        <v>116</v>
      </c>
      <c r="BU416" s="4" t="s">
        <v>116</v>
      </c>
      <c r="BV416" s="4" t="s">
        <v>116</v>
      </c>
      <c r="BW416" s="4" t="s">
        <v>116</v>
      </c>
      <c r="BX416" s="4" t="s">
        <v>116</v>
      </c>
      <c r="BY416" s="4" t="s">
        <v>116</v>
      </c>
      <c r="BZ416" s="4" t="s">
        <v>116</v>
      </c>
      <c r="CA416" s="4" t="s">
        <v>116</v>
      </c>
    </row>
    <row r="417" spans="1:79" ht="20.100000000000001" customHeight="1" x14ac:dyDescent="0.2">
      <c r="A417" s="4" t="s">
        <v>5490</v>
      </c>
      <c r="B417" s="4" t="s">
        <v>112</v>
      </c>
      <c r="C417" s="29">
        <v>20250120</v>
      </c>
      <c r="D417" s="4" t="s">
        <v>5491</v>
      </c>
      <c r="E417" s="4" t="s">
        <v>5492</v>
      </c>
      <c r="F417" s="4" t="s">
        <v>5493</v>
      </c>
      <c r="G417" s="4" t="s">
        <v>116</v>
      </c>
      <c r="H417" s="4" t="s">
        <v>5494</v>
      </c>
      <c r="I417" s="4" t="s">
        <v>116</v>
      </c>
      <c r="J417" s="4" t="s">
        <v>116</v>
      </c>
      <c r="K417" s="4" t="s">
        <v>116</v>
      </c>
      <c r="L417" s="4" t="s">
        <v>116</v>
      </c>
      <c r="M417" s="5" t="s">
        <v>5210</v>
      </c>
      <c r="N417" s="5" t="s">
        <v>5414</v>
      </c>
      <c r="O417" s="4" t="s">
        <v>112</v>
      </c>
      <c r="P417" s="6" t="s">
        <v>120</v>
      </c>
      <c r="Q417" s="7" t="s">
        <v>120</v>
      </c>
      <c r="R417" s="7" t="s">
        <v>120</v>
      </c>
      <c r="S417" s="9" t="s">
        <v>5495</v>
      </c>
      <c r="T417" s="31">
        <v>9782409017162</v>
      </c>
      <c r="U417" s="4" t="s">
        <v>122</v>
      </c>
      <c r="V417" s="29">
        <v>9782409017155</v>
      </c>
      <c r="W417" s="4" t="s">
        <v>123</v>
      </c>
      <c r="X417" s="4" t="s">
        <v>124</v>
      </c>
      <c r="Y417" s="4" t="s">
        <v>112</v>
      </c>
      <c r="Z417" s="29">
        <v>2019</v>
      </c>
      <c r="AA417" s="4" t="s">
        <v>125</v>
      </c>
      <c r="AB417" s="4" t="s">
        <v>234</v>
      </c>
      <c r="AC417" s="4" t="s">
        <v>127</v>
      </c>
      <c r="AD417" s="4" t="s">
        <v>128</v>
      </c>
      <c r="AE417" s="4" t="s">
        <v>129</v>
      </c>
      <c r="AF417" s="4" t="s">
        <v>130</v>
      </c>
      <c r="AG417" s="4" t="s">
        <v>131</v>
      </c>
      <c r="AH417" s="4" t="s">
        <v>132</v>
      </c>
      <c r="AI417" s="4" t="s">
        <v>133</v>
      </c>
      <c r="AJ417" s="4" t="s">
        <v>134</v>
      </c>
      <c r="AK417" s="4" t="s">
        <v>135</v>
      </c>
      <c r="AL417" s="4" t="s">
        <v>136</v>
      </c>
      <c r="AM417" s="4" t="s">
        <v>137</v>
      </c>
      <c r="AN417" s="4" t="s">
        <v>138</v>
      </c>
      <c r="AO417" s="4" t="s">
        <v>139</v>
      </c>
      <c r="AP417" s="4" t="s">
        <v>116</v>
      </c>
      <c r="AQ417" s="4" t="s">
        <v>5496</v>
      </c>
      <c r="AR417" s="4" t="s">
        <v>76</v>
      </c>
      <c r="AS417" s="4" t="s">
        <v>5497</v>
      </c>
      <c r="AT417" s="4" t="s">
        <v>294</v>
      </c>
      <c r="AU417" s="4" t="s">
        <v>5498</v>
      </c>
      <c r="AV417" s="4" t="s">
        <v>5499</v>
      </c>
      <c r="AW417" s="4" t="s">
        <v>5500</v>
      </c>
      <c r="AX417" s="4" t="s">
        <v>897</v>
      </c>
      <c r="AY417" s="4" t="s">
        <v>5501</v>
      </c>
      <c r="AZ417" s="4" t="s">
        <v>5502</v>
      </c>
      <c r="BA417" s="4" t="s">
        <v>5503</v>
      </c>
      <c r="BB417" s="4" t="s">
        <v>5504</v>
      </c>
      <c r="BC417" s="4" t="s">
        <v>5505</v>
      </c>
      <c r="BD417" s="4" t="s">
        <v>5205</v>
      </c>
      <c r="BE417" s="4" t="s">
        <v>5506</v>
      </c>
      <c r="BF417" s="4" t="s">
        <v>5507</v>
      </c>
      <c r="BG417" s="4" t="s">
        <v>5508</v>
      </c>
      <c r="BH417" s="4" t="s">
        <v>116</v>
      </c>
      <c r="BI417" s="4" t="s">
        <v>116</v>
      </c>
      <c r="BJ417" s="4" t="s">
        <v>116</v>
      </c>
      <c r="BK417" s="4" t="s">
        <v>116</v>
      </c>
      <c r="BL417" s="4" t="s">
        <v>116</v>
      </c>
      <c r="BM417" s="4" t="s">
        <v>116</v>
      </c>
      <c r="BN417" s="4" t="s">
        <v>116</v>
      </c>
      <c r="BO417" s="4" t="s">
        <v>116</v>
      </c>
      <c r="BP417" s="4" t="s">
        <v>116</v>
      </c>
      <c r="BQ417" s="4" t="s">
        <v>116</v>
      </c>
      <c r="BR417" s="4" t="s">
        <v>116</v>
      </c>
      <c r="BS417" s="4" t="s">
        <v>116</v>
      </c>
      <c r="BT417" s="4" t="s">
        <v>116</v>
      </c>
      <c r="BU417" s="4" t="s">
        <v>116</v>
      </c>
      <c r="BV417" s="4" t="s">
        <v>116</v>
      </c>
      <c r="BW417" s="4" t="s">
        <v>116</v>
      </c>
      <c r="BX417" s="4" t="s">
        <v>116</v>
      </c>
      <c r="BY417" s="4" t="s">
        <v>116</v>
      </c>
      <c r="BZ417" s="4" t="s">
        <v>116</v>
      </c>
      <c r="CA417" s="4" t="s">
        <v>116</v>
      </c>
    </row>
    <row r="418" spans="1:79" ht="20.100000000000001" customHeight="1" x14ac:dyDescent="0.2">
      <c r="A418" s="4" t="s">
        <v>5509</v>
      </c>
      <c r="B418" s="4" t="s">
        <v>112</v>
      </c>
      <c r="C418" s="29">
        <v>20250120</v>
      </c>
      <c r="D418" s="4" t="s">
        <v>5510</v>
      </c>
      <c r="E418" s="4" t="s">
        <v>5209</v>
      </c>
      <c r="F418" s="4" t="s">
        <v>1736</v>
      </c>
      <c r="G418" s="4" t="s">
        <v>116</v>
      </c>
      <c r="H418" s="4" t="s">
        <v>1737</v>
      </c>
      <c r="I418" s="4" t="s">
        <v>116</v>
      </c>
      <c r="J418" s="4" t="s">
        <v>116</v>
      </c>
      <c r="K418" s="4" t="s">
        <v>116</v>
      </c>
      <c r="L418" s="4" t="s">
        <v>116</v>
      </c>
      <c r="M418" s="5" t="s">
        <v>5127</v>
      </c>
      <c r="N418" s="5" t="s">
        <v>5511</v>
      </c>
      <c r="O418" s="4" t="s">
        <v>112</v>
      </c>
      <c r="P418" s="6" t="s">
        <v>120</v>
      </c>
      <c r="Q418" s="7" t="s">
        <v>120</v>
      </c>
      <c r="R418" s="7" t="s">
        <v>120</v>
      </c>
      <c r="S418" s="9" t="s">
        <v>5512</v>
      </c>
      <c r="T418" s="31">
        <v>9782409017445</v>
      </c>
      <c r="U418" s="4" t="s">
        <v>122</v>
      </c>
      <c r="V418" s="29">
        <v>9782409017438</v>
      </c>
      <c r="W418" s="4" t="s">
        <v>123</v>
      </c>
      <c r="X418" s="4" t="s">
        <v>124</v>
      </c>
      <c r="Y418" s="4" t="s">
        <v>112</v>
      </c>
      <c r="Z418" s="29">
        <v>2019</v>
      </c>
      <c r="AA418" s="4" t="s">
        <v>125</v>
      </c>
      <c r="AB418" s="4" t="s">
        <v>393</v>
      </c>
      <c r="AC418" s="4" t="s">
        <v>127</v>
      </c>
      <c r="AD418" s="4" t="s">
        <v>128</v>
      </c>
      <c r="AE418" s="4" t="s">
        <v>129</v>
      </c>
      <c r="AF418" s="4" t="s">
        <v>130</v>
      </c>
      <c r="AG418" s="4" t="s">
        <v>131</v>
      </c>
      <c r="AH418" s="4" t="s">
        <v>132</v>
      </c>
      <c r="AI418" s="4" t="s">
        <v>133</v>
      </c>
      <c r="AJ418" s="4" t="s">
        <v>134</v>
      </c>
      <c r="AK418" s="4" t="s">
        <v>135</v>
      </c>
      <c r="AL418" s="4" t="s">
        <v>136</v>
      </c>
      <c r="AM418" s="4" t="s">
        <v>137</v>
      </c>
      <c r="AN418" s="4" t="s">
        <v>138</v>
      </c>
      <c r="AO418" s="4" t="s">
        <v>139</v>
      </c>
      <c r="AP418" s="4" t="s">
        <v>116</v>
      </c>
      <c r="AQ418" s="4" t="s">
        <v>5513</v>
      </c>
      <c r="AR418" s="4" t="s">
        <v>76</v>
      </c>
      <c r="AS418" s="4" t="s">
        <v>5514</v>
      </c>
      <c r="AT418" s="4" t="s">
        <v>5515</v>
      </c>
      <c r="AU418" s="4" t="s">
        <v>3008</v>
      </c>
      <c r="AV418" s="4" t="s">
        <v>2933</v>
      </c>
      <c r="AW418" s="4" t="s">
        <v>5516</v>
      </c>
      <c r="AX418" s="4" t="s">
        <v>1741</v>
      </c>
      <c r="AY418" s="4" t="s">
        <v>5517</v>
      </c>
      <c r="AZ418" s="4" t="s">
        <v>4530</v>
      </c>
      <c r="BA418" s="4" t="s">
        <v>3660</v>
      </c>
      <c r="BB418" s="4" t="s">
        <v>1686</v>
      </c>
      <c r="BC418" s="4" t="s">
        <v>5518</v>
      </c>
      <c r="BD418" s="4" t="s">
        <v>1752</v>
      </c>
      <c r="BE418" s="4" t="s">
        <v>116</v>
      </c>
      <c r="BF418" s="4" t="s">
        <v>116</v>
      </c>
      <c r="BG418" s="4" t="s">
        <v>116</v>
      </c>
      <c r="BH418" s="4" t="s">
        <v>116</v>
      </c>
      <c r="BI418" s="4" t="s">
        <v>116</v>
      </c>
      <c r="BJ418" s="4" t="s">
        <v>116</v>
      </c>
      <c r="BK418" s="4" t="s">
        <v>116</v>
      </c>
      <c r="BL418" s="4" t="s">
        <v>116</v>
      </c>
      <c r="BM418" s="4" t="s">
        <v>116</v>
      </c>
      <c r="BN418" s="4" t="s">
        <v>116</v>
      </c>
      <c r="BO418" s="4" t="s">
        <v>116</v>
      </c>
      <c r="BP418" s="4" t="s">
        <v>116</v>
      </c>
      <c r="BQ418" s="4" t="s">
        <v>116</v>
      </c>
      <c r="BR418" s="4" t="s">
        <v>116</v>
      </c>
      <c r="BS418" s="4" t="s">
        <v>116</v>
      </c>
      <c r="BT418" s="4" t="s">
        <v>116</v>
      </c>
      <c r="BU418" s="4" t="s">
        <v>116</v>
      </c>
      <c r="BV418" s="4" t="s">
        <v>116</v>
      </c>
      <c r="BW418" s="4" t="s">
        <v>116</v>
      </c>
      <c r="BX418" s="4" t="s">
        <v>116</v>
      </c>
      <c r="BY418" s="4" t="s">
        <v>116</v>
      </c>
      <c r="BZ418" s="4" t="s">
        <v>116</v>
      </c>
      <c r="CA418" s="4" t="s">
        <v>116</v>
      </c>
    </row>
    <row r="419" spans="1:79" ht="20.100000000000001" customHeight="1" x14ac:dyDescent="0.2">
      <c r="A419" s="4" t="s">
        <v>5519</v>
      </c>
      <c r="B419" s="4" t="s">
        <v>112</v>
      </c>
      <c r="C419" s="29">
        <v>20250120</v>
      </c>
      <c r="D419" s="4" t="s">
        <v>5520</v>
      </c>
      <c r="E419" s="4" t="s">
        <v>1306</v>
      </c>
      <c r="F419" s="4" t="s">
        <v>421</v>
      </c>
      <c r="G419" s="4" t="s">
        <v>116</v>
      </c>
      <c r="H419" s="4" t="s">
        <v>422</v>
      </c>
      <c r="I419" s="4" t="s">
        <v>423</v>
      </c>
      <c r="J419" s="4" t="s">
        <v>116</v>
      </c>
      <c r="K419" s="4" t="s">
        <v>116</v>
      </c>
      <c r="L419" s="4" t="s">
        <v>116</v>
      </c>
      <c r="M419" s="5" t="s">
        <v>5144</v>
      </c>
      <c r="N419" s="5" t="s">
        <v>5521</v>
      </c>
      <c r="O419" s="4" t="s">
        <v>112</v>
      </c>
      <c r="P419" s="6" t="s">
        <v>120</v>
      </c>
      <c r="Q419" s="7" t="s">
        <v>120</v>
      </c>
      <c r="R419" s="7" t="s">
        <v>120</v>
      </c>
      <c r="S419" s="9" t="s">
        <v>5522</v>
      </c>
      <c r="T419" s="31">
        <v>9782409021091</v>
      </c>
      <c r="U419" s="4" t="s">
        <v>122</v>
      </c>
      <c r="V419" s="29">
        <v>9782409021084</v>
      </c>
      <c r="W419" s="4" t="s">
        <v>123</v>
      </c>
      <c r="X419" s="4" t="s">
        <v>124</v>
      </c>
      <c r="Y419" s="4" t="s">
        <v>112</v>
      </c>
      <c r="Z419" s="29">
        <v>2019</v>
      </c>
      <c r="AA419" s="4" t="s">
        <v>125</v>
      </c>
      <c r="AB419" s="4" t="s">
        <v>222</v>
      </c>
      <c r="AC419" s="4" t="s">
        <v>127</v>
      </c>
      <c r="AD419" s="4" t="s">
        <v>128</v>
      </c>
      <c r="AE419" s="4" t="s">
        <v>129</v>
      </c>
      <c r="AF419" s="4" t="s">
        <v>130</v>
      </c>
      <c r="AG419" s="4" t="s">
        <v>131</v>
      </c>
      <c r="AH419" s="4" t="s">
        <v>132</v>
      </c>
      <c r="AI419" s="4" t="s">
        <v>133</v>
      </c>
      <c r="AJ419" s="4" t="s">
        <v>134</v>
      </c>
      <c r="AK419" s="4" t="s">
        <v>135</v>
      </c>
      <c r="AL419" s="4" t="s">
        <v>136</v>
      </c>
      <c r="AM419" s="4" t="s">
        <v>137</v>
      </c>
      <c r="AN419" s="4" t="s">
        <v>138</v>
      </c>
      <c r="AO419" s="4" t="s">
        <v>139</v>
      </c>
      <c r="AP419" s="4" t="s">
        <v>116</v>
      </c>
      <c r="AQ419" s="4" t="s">
        <v>5523</v>
      </c>
      <c r="AR419" s="4" t="s">
        <v>76</v>
      </c>
      <c r="AS419" s="4" t="s">
        <v>428</v>
      </c>
      <c r="AT419" s="4" t="s">
        <v>429</v>
      </c>
      <c r="AU419" s="4" t="s">
        <v>3673</v>
      </c>
      <c r="AV419" s="4" t="s">
        <v>5524</v>
      </c>
      <c r="AW419" s="4" t="s">
        <v>431</v>
      </c>
      <c r="AX419" s="4" t="s">
        <v>433</v>
      </c>
      <c r="AY419" s="4" t="s">
        <v>1310</v>
      </c>
      <c r="AZ419" s="4" t="s">
        <v>5525</v>
      </c>
      <c r="BA419" s="4" t="s">
        <v>1311</v>
      </c>
      <c r="BB419" s="4" t="s">
        <v>5526</v>
      </c>
      <c r="BC419" s="4" t="s">
        <v>116</v>
      </c>
      <c r="BD419" s="4" t="s">
        <v>116</v>
      </c>
      <c r="BE419" s="4" t="s">
        <v>116</v>
      </c>
      <c r="BF419" s="4" t="s">
        <v>116</v>
      </c>
      <c r="BG419" s="4" t="s">
        <v>116</v>
      </c>
      <c r="BH419" s="4" t="s">
        <v>116</v>
      </c>
      <c r="BI419" s="4" t="s">
        <v>116</v>
      </c>
      <c r="BJ419" s="4" t="s">
        <v>116</v>
      </c>
      <c r="BK419" s="4" t="s">
        <v>116</v>
      </c>
      <c r="BL419" s="4" t="s">
        <v>116</v>
      </c>
      <c r="BM419" s="4" t="s">
        <v>116</v>
      </c>
      <c r="BN419" s="4" t="s">
        <v>116</v>
      </c>
      <c r="BO419" s="4" t="s">
        <v>116</v>
      </c>
      <c r="BP419" s="4" t="s">
        <v>116</v>
      </c>
      <c r="BQ419" s="4" t="s">
        <v>116</v>
      </c>
      <c r="BR419" s="4" t="s">
        <v>116</v>
      </c>
      <c r="BS419" s="4" t="s">
        <v>116</v>
      </c>
      <c r="BT419" s="4" t="s">
        <v>116</v>
      </c>
      <c r="BU419" s="4" t="s">
        <v>116</v>
      </c>
      <c r="BV419" s="4" t="s">
        <v>116</v>
      </c>
      <c r="BW419" s="4" t="s">
        <v>116</v>
      </c>
      <c r="BX419" s="4" t="s">
        <v>116</v>
      </c>
      <c r="BY419" s="4" t="s">
        <v>116</v>
      </c>
      <c r="BZ419" s="4" t="s">
        <v>116</v>
      </c>
      <c r="CA419" s="4" t="s">
        <v>116</v>
      </c>
    </row>
    <row r="420" spans="1:79" ht="20.100000000000001" customHeight="1" x14ac:dyDescent="0.2">
      <c r="A420" s="4" t="s">
        <v>5527</v>
      </c>
      <c r="B420" s="4" t="s">
        <v>112</v>
      </c>
      <c r="C420" s="29">
        <v>20250120</v>
      </c>
      <c r="D420" s="4" t="s">
        <v>5528</v>
      </c>
      <c r="E420" s="4" t="s">
        <v>5529</v>
      </c>
      <c r="F420" s="4" t="s">
        <v>5530</v>
      </c>
      <c r="G420" s="4" t="s">
        <v>116</v>
      </c>
      <c r="H420" s="4" t="s">
        <v>5531</v>
      </c>
      <c r="I420" s="4" t="s">
        <v>116</v>
      </c>
      <c r="J420" s="4" t="s">
        <v>116</v>
      </c>
      <c r="K420" s="4" t="s">
        <v>116</v>
      </c>
      <c r="L420" s="4" t="s">
        <v>116</v>
      </c>
      <c r="M420" s="5" t="s">
        <v>5144</v>
      </c>
      <c r="N420" s="5" t="s">
        <v>5532</v>
      </c>
      <c r="O420" s="4" t="s">
        <v>112</v>
      </c>
      <c r="P420" s="6" t="s">
        <v>120</v>
      </c>
      <c r="Q420" s="7" t="s">
        <v>120</v>
      </c>
      <c r="R420" s="7" t="s">
        <v>120</v>
      </c>
      <c r="S420" s="9" t="s">
        <v>5533</v>
      </c>
      <c r="T420" s="31">
        <v>9782409021053</v>
      </c>
      <c r="U420" s="4" t="s">
        <v>122</v>
      </c>
      <c r="V420" s="29">
        <v>9782409021251</v>
      </c>
      <c r="W420" s="4" t="s">
        <v>123</v>
      </c>
      <c r="X420" s="4" t="s">
        <v>124</v>
      </c>
      <c r="Y420" s="4" t="s">
        <v>112</v>
      </c>
      <c r="Z420" s="29">
        <v>2019</v>
      </c>
      <c r="AA420" s="4" t="s">
        <v>125</v>
      </c>
      <c r="AB420" s="4" t="s">
        <v>292</v>
      </c>
      <c r="AC420" s="4" t="s">
        <v>127</v>
      </c>
      <c r="AD420" s="4" t="s">
        <v>128</v>
      </c>
      <c r="AE420" s="4" t="s">
        <v>129</v>
      </c>
      <c r="AF420" s="4" t="s">
        <v>130</v>
      </c>
      <c r="AG420" s="4" t="s">
        <v>131</v>
      </c>
      <c r="AH420" s="4" t="s">
        <v>132</v>
      </c>
      <c r="AI420" s="4" t="s">
        <v>133</v>
      </c>
      <c r="AJ420" s="4" t="s">
        <v>134</v>
      </c>
      <c r="AK420" s="4" t="s">
        <v>135</v>
      </c>
      <c r="AL420" s="4" t="s">
        <v>136</v>
      </c>
      <c r="AM420" s="4" t="s">
        <v>137</v>
      </c>
      <c r="AN420" s="4" t="s">
        <v>138</v>
      </c>
      <c r="AO420" s="4" t="s">
        <v>139</v>
      </c>
      <c r="AP420" s="4" t="s">
        <v>116</v>
      </c>
      <c r="AQ420" s="4" t="s">
        <v>5534</v>
      </c>
      <c r="AR420" s="4" t="s">
        <v>76</v>
      </c>
      <c r="AS420" s="4" t="s">
        <v>2771</v>
      </c>
      <c r="AT420" s="4" t="s">
        <v>5535</v>
      </c>
      <c r="AU420" s="4" t="s">
        <v>2422</v>
      </c>
      <c r="AV420" s="4" t="s">
        <v>2600</v>
      </c>
      <c r="AW420" s="4" t="s">
        <v>3411</v>
      </c>
      <c r="AX420" s="4" t="s">
        <v>5536</v>
      </c>
      <c r="AY420" s="4" t="s">
        <v>5537</v>
      </c>
      <c r="AZ420" s="4" t="s">
        <v>116</v>
      </c>
      <c r="BA420" s="4" t="s">
        <v>116</v>
      </c>
      <c r="BB420" s="4" t="s">
        <v>116</v>
      </c>
      <c r="BC420" s="4" t="s">
        <v>116</v>
      </c>
      <c r="BD420" s="4" t="s">
        <v>116</v>
      </c>
      <c r="BE420" s="4" t="s">
        <v>116</v>
      </c>
      <c r="BF420" s="4" t="s">
        <v>116</v>
      </c>
      <c r="BG420" s="4" t="s">
        <v>116</v>
      </c>
      <c r="BH420" s="4" t="s">
        <v>116</v>
      </c>
      <c r="BI420" s="4" t="s">
        <v>116</v>
      </c>
      <c r="BJ420" s="4" t="s">
        <v>116</v>
      </c>
      <c r="BK420" s="4" t="s">
        <v>116</v>
      </c>
      <c r="BL420" s="4" t="s">
        <v>116</v>
      </c>
      <c r="BM420" s="4" t="s">
        <v>116</v>
      </c>
      <c r="BN420" s="4" t="s">
        <v>116</v>
      </c>
      <c r="BO420" s="4" t="s">
        <v>116</v>
      </c>
      <c r="BP420" s="4" t="s">
        <v>116</v>
      </c>
      <c r="BQ420" s="4" t="s">
        <v>116</v>
      </c>
      <c r="BR420" s="4" t="s">
        <v>116</v>
      </c>
      <c r="BS420" s="4" t="s">
        <v>116</v>
      </c>
      <c r="BT420" s="4" t="s">
        <v>116</v>
      </c>
      <c r="BU420" s="4" t="s">
        <v>116</v>
      </c>
      <c r="BV420" s="4" t="s">
        <v>116</v>
      </c>
      <c r="BW420" s="4" t="s">
        <v>116</v>
      </c>
      <c r="BX420" s="4" t="s">
        <v>116</v>
      </c>
      <c r="BY420" s="4" t="s">
        <v>116</v>
      </c>
      <c r="BZ420" s="4" t="s">
        <v>116</v>
      </c>
      <c r="CA420" s="4" t="s">
        <v>116</v>
      </c>
    </row>
    <row r="421" spans="1:79" ht="20.100000000000001" customHeight="1" x14ac:dyDescent="0.2">
      <c r="A421" s="4" t="s">
        <v>5538</v>
      </c>
      <c r="B421" s="4" t="s">
        <v>112</v>
      </c>
      <c r="C421" s="29">
        <v>20250120</v>
      </c>
      <c r="D421" s="4" t="s">
        <v>5539</v>
      </c>
      <c r="E421" s="4" t="s">
        <v>5540</v>
      </c>
      <c r="F421" s="4" t="s">
        <v>5541</v>
      </c>
      <c r="G421" s="4" t="s">
        <v>116</v>
      </c>
      <c r="H421" s="4" t="s">
        <v>5542</v>
      </c>
      <c r="I421" s="4" t="s">
        <v>2106</v>
      </c>
      <c r="J421" s="4" t="s">
        <v>2107</v>
      </c>
      <c r="K421" s="4" t="s">
        <v>116</v>
      </c>
      <c r="L421" s="4" t="s">
        <v>116</v>
      </c>
      <c r="M421" s="5" t="s">
        <v>5079</v>
      </c>
      <c r="N421" s="5" t="s">
        <v>5543</v>
      </c>
      <c r="O421" s="4" t="s">
        <v>112</v>
      </c>
      <c r="P421" s="6" t="s">
        <v>120</v>
      </c>
      <c r="Q421" s="7" t="s">
        <v>120</v>
      </c>
      <c r="R421" s="7" t="s">
        <v>120</v>
      </c>
      <c r="S421" s="9" t="s">
        <v>5544</v>
      </c>
      <c r="T421" s="31">
        <v>9782409022067</v>
      </c>
      <c r="U421" s="4" t="s">
        <v>122</v>
      </c>
      <c r="V421" s="29">
        <v>9782409022050</v>
      </c>
      <c r="W421" s="4" t="s">
        <v>123</v>
      </c>
      <c r="X421" s="4" t="s">
        <v>124</v>
      </c>
      <c r="Y421" s="4" t="s">
        <v>112</v>
      </c>
      <c r="Z421" s="29">
        <v>2019</v>
      </c>
      <c r="AA421" s="4" t="s">
        <v>125</v>
      </c>
      <c r="AB421" s="4" t="s">
        <v>234</v>
      </c>
      <c r="AC421" s="4" t="s">
        <v>127</v>
      </c>
      <c r="AD421" s="4" t="s">
        <v>128</v>
      </c>
      <c r="AE421" s="4" t="s">
        <v>129</v>
      </c>
      <c r="AF421" s="4" t="s">
        <v>130</v>
      </c>
      <c r="AG421" s="4" t="s">
        <v>131</v>
      </c>
      <c r="AH421" s="4" t="s">
        <v>132</v>
      </c>
      <c r="AI421" s="4" t="s">
        <v>133</v>
      </c>
      <c r="AJ421" s="4" t="s">
        <v>134</v>
      </c>
      <c r="AK421" s="4" t="s">
        <v>135</v>
      </c>
      <c r="AL421" s="4" t="s">
        <v>136</v>
      </c>
      <c r="AM421" s="4" t="s">
        <v>137</v>
      </c>
      <c r="AN421" s="4" t="s">
        <v>138</v>
      </c>
      <c r="AO421" s="4" t="s">
        <v>139</v>
      </c>
      <c r="AP421" s="4" t="s">
        <v>116</v>
      </c>
      <c r="AQ421" s="4" t="s">
        <v>5545</v>
      </c>
      <c r="AR421" s="4" t="s">
        <v>76</v>
      </c>
      <c r="AS421" s="4" t="s">
        <v>1569</v>
      </c>
      <c r="AT421" s="4" t="s">
        <v>5546</v>
      </c>
      <c r="AU421" s="4" t="s">
        <v>5547</v>
      </c>
      <c r="AV421" s="4" t="s">
        <v>5548</v>
      </c>
      <c r="AW421" s="4" t="s">
        <v>5549</v>
      </c>
      <c r="AX421" s="4" t="s">
        <v>5550</v>
      </c>
      <c r="AY421" s="4" t="s">
        <v>116</v>
      </c>
      <c r="AZ421" s="4" t="s">
        <v>116</v>
      </c>
      <c r="BA421" s="4" t="s">
        <v>116</v>
      </c>
      <c r="BB421" s="4" t="s">
        <v>116</v>
      </c>
      <c r="BC421" s="4" t="s">
        <v>116</v>
      </c>
      <c r="BD421" s="4" t="s">
        <v>116</v>
      </c>
      <c r="BE421" s="4" t="s">
        <v>116</v>
      </c>
      <c r="BF421" s="4" t="s">
        <v>116</v>
      </c>
      <c r="BG421" s="4" t="s">
        <v>116</v>
      </c>
      <c r="BH421" s="4" t="s">
        <v>116</v>
      </c>
      <c r="BI421" s="4" t="s">
        <v>116</v>
      </c>
      <c r="BJ421" s="4" t="s">
        <v>116</v>
      </c>
      <c r="BK421" s="4" t="s">
        <v>116</v>
      </c>
      <c r="BL421" s="4" t="s">
        <v>116</v>
      </c>
      <c r="BM421" s="4" t="s">
        <v>116</v>
      </c>
      <c r="BN421" s="4" t="s">
        <v>116</v>
      </c>
      <c r="BO421" s="4" t="s">
        <v>116</v>
      </c>
      <c r="BP421" s="4" t="s">
        <v>116</v>
      </c>
      <c r="BQ421" s="4" t="s">
        <v>116</v>
      </c>
      <c r="BR421" s="4" t="s">
        <v>116</v>
      </c>
      <c r="BS421" s="4" t="s">
        <v>116</v>
      </c>
      <c r="BT421" s="4" t="s">
        <v>116</v>
      </c>
      <c r="BU421" s="4" t="s">
        <v>116</v>
      </c>
      <c r="BV421" s="4" t="s">
        <v>116</v>
      </c>
      <c r="BW421" s="4" t="s">
        <v>116</v>
      </c>
      <c r="BX421" s="4" t="s">
        <v>116</v>
      </c>
      <c r="BY421" s="4" t="s">
        <v>116</v>
      </c>
      <c r="BZ421" s="4" t="s">
        <v>116</v>
      </c>
      <c r="CA421" s="4" t="s">
        <v>116</v>
      </c>
    </row>
    <row r="422" spans="1:79" ht="20.100000000000001" customHeight="1" x14ac:dyDescent="0.2">
      <c r="A422" s="4" t="s">
        <v>5551</v>
      </c>
      <c r="B422" s="4" t="s">
        <v>112</v>
      </c>
      <c r="C422" s="29">
        <v>20250120</v>
      </c>
      <c r="D422" s="4" t="s">
        <v>4472</v>
      </c>
      <c r="E422" s="4" t="s">
        <v>5552</v>
      </c>
      <c r="F422" s="4" t="s">
        <v>2021</v>
      </c>
      <c r="G422" s="4" t="s">
        <v>116</v>
      </c>
      <c r="H422" s="4" t="s">
        <v>2022</v>
      </c>
      <c r="I422" s="4" t="s">
        <v>116</v>
      </c>
      <c r="J422" s="4" t="s">
        <v>116</v>
      </c>
      <c r="K422" s="4" t="s">
        <v>116</v>
      </c>
      <c r="L422" s="4" t="s">
        <v>116</v>
      </c>
      <c r="M422" s="5" t="s">
        <v>5288</v>
      </c>
      <c r="N422" s="5" t="s">
        <v>5553</v>
      </c>
      <c r="O422" s="4" t="s">
        <v>112</v>
      </c>
      <c r="P422" s="6" t="s">
        <v>120</v>
      </c>
      <c r="Q422" s="7" t="s">
        <v>120</v>
      </c>
      <c r="R422" s="7" t="s">
        <v>120</v>
      </c>
      <c r="S422" s="9" t="s">
        <v>5554</v>
      </c>
      <c r="T422" s="31">
        <v>9782409019258</v>
      </c>
      <c r="U422" s="4" t="s">
        <v>122</v>
      </c>
      <c r="V422" s="29">
        <v>9782409019241</v>
      </c>
      <c r="W422" s="4" t="s">
        <v>123</v>
      </c>
      <c r="X422" s="4" t="s">
        <v>124</v>
      </c>
      <c r="Y422" s="4" t="s">
        <v>112</v>
      </c>
      <c r="Z422" s="29">
        <v>2019</v>
      </c>
      <c r="AA422" s="4" t="s">
        <v>125</v>
      </c>
      <c r="AB422" s="4" t="s">
        <v>222</v>
      </c>
      <c r="AC422" s="4" t="s">
        <v>127</v>
      </c>
      <c r="AD422" s="4" t="s">
        <v>128</v>
      </c>
      <c r="AE422" s="4" t="s">
        <v>129</v>
      </c>
      <c r="AF422" s="4" t="s">
        <v>130</v>
      </c>
      <c r="AG422" s="4" t="s">
        <v>131</v>
      </c>
      <c r="AH422" s="4" t="s">
        <v>132</v>
      </c>
      <c r="AI422" s="4" t="s">
        <v>133</v>
      </c>
      <c r="AJ422" s="4" t="s">
        <v>134</v>
      </c>
      <c r="AK422" s="4" t="s">
        <v>135</v>
      </c>
      <c r="AL422" s="4" t="s">
        <v>136</v>
      </c>
      <c r="AM422" s="4" t="s">
        <v>137</v>
      </c>
      <c r="AN422" s="4" t="s">
        <v>138</v>
      </c>
      <c r="AO422" s="4" t="s">
        <v>139</v>
      </c>
      <c r="AP422" s="4" t="s">
        <v>116</v>
      </c>
      <c r="AQ422" s="4" t="s">
        <v>5555</v>
      </c>
      <c r="AR422" s="4" t="s">
        <v>76</v>
      </c>
      <c r="AS422" s="4" t="s">
        <v>5556</v>
      </c>
      <c r="AT422" s="4" t="s">
        <v>5557</v>
      </c>
      <c r="AU422" s="4" t="s">
        <v>3025</v>
      </c>
      <c r="AV422" s="4" t="s">
        <v>4146</v>
      </c>
      <c r="AW422" s="4" t="s">
        <v>188</v>
      </c>
      <c r="AX422" s="4" t="s">
        <v>163</v>
      </c>
      <c r="AY422" s="4" t="s">
        <v>116</v>
      </c>
      <c r="AZ422" s="4" t="s">
        <v>116</v>
      </c>
      <c r="BA422" s="4" t="s">
        <v>116</v>
      </c>
      <c r="BB422" s="4" t="s">
        <v>116</v>
      </c>
      <c r="BC422" s="4" t="s">
        <v>116</v>
      </c>
      <c r="BD422" s="4" t="s">
        <v>116</v>
      </c>
      <c r="BE422" s="4" t="s">
        <v>116</v>
      </c>
      <c r="BF422" s="4" t="s">
        <v>116</v>
      </c>
      <c r="BG422" s="4" t="s">
        <v>116</v>
      </c>
      <c r="BH422" s="4" t="s">
        <v>116</v>
      </c>
      <c r="BI422" s="4" t="s">
        <v>116</v>
      </c>
      <c r="BJ422" s="4" t="s">
        <v>116</v>
      </c>
      <c r="BK422" s="4" t="s">
        <v>116</v>
      </c>
      <c r="BL422" s="4" t="s">
        <v>116</v>
      </c>
      <c r="BM422" s="4" t="s">
        <v>116</v>
      </c>
      <c r="BN422" s="4" t="s">
        <v>116</v>
      </c>
      <c r="BO422" s="4" t="s">
        <v>116</v>
      </c>
      <c r="BP422" s="4" t="s">
        <v>116</v>
      </c>
      <c r="BQ422" s="4" t="s">
        <v>116</v>
      </c>
      <c r="BR422" s="4" t="s">
        <v>116</v>
      </c>
      <c r="BS422" s="4" t="s">
        <v>116</v>
      </c>
      <c r="BT422" s="4" t="s">
        <v>116</v>
      </c>
      <c r="BU422" s="4" t="s">
        <v>116</v>
      </c>
      <c r="BV422" s="4" t="s">
        <v>116</v>
      </c>
      <c r="BW422" s="4" t="s">
        <v>116</v>
      </c>
      <c r="BX422" s="4" t="s">
        <v>116</v>
      </c>
      <c r="BY422" s="4" t="s">
        <v>116</v>
      </c>
      <c r="BZ422" s="4" t="s">
        <v>116</v>
      </c>
      <c r="CA422" s="4" t="s">
        <v>116</v>
      </c>
    </row>
    <row r="423" spans="1:79" ht="20.100000000000001" customHeight="1" x14ac:dyDescent="0.2">
      <c r="A423" s="4" t="s">
        <v>5558</v>
      </c>
      <c r="B423" s="4" t="s">
        <v>112</v>
      </c>
      <c r="C423" s="29">
        <v>20250120</v>
      </c>
      <c r="D423" s="4" t="s">
        <v>5559</v>
      </c>
      <c r="E423" s="4" t="s">
        <v>5560</v>
      </c>
      <c r="F423" s="4" t="s">
        <v>2815</v>
      </c>
      <c r="G423" s="4" t="s">
        <v>116</v>
      </c>
      <c r="H423" s="4" t="s">
        <v>2816</v>
      </c>
      <c r="I423" s="4" t="s">
        <v>116</v>
      </c>
      <c r="J423" s="4" t="s">
        <v>116</v>
      </c>
      <c r="K423" s="4" t="s">
        <v>116</v>
      </c>
      <c r="L423" s="4" t="s">
        <v>116</v>
      </c>
      <c r="M423" s="5" t="s">
        <v>5098</v>
      </c>
      <c r="N423" s="5" t="s">
        <v>760</v>
      </c>
      <c r="O423" s="4" t="s">
        <v>112</v>
      </c>
      <c r="P423" s="6" t="s">
        <v>120</v>
      </c>
      <c r="Q423" s="7" t="s">
        <v>120</v>
      </c>
      <c r="R423" s="7" t="s">
        <v>120</v>
      </c>
      <c r="S423" s="9" t="s">
        <v>5561</v>
      </c>
      <c r="T423" s="31">
        <v>9782409018770</v>
      </c>
      <c r="U423" s="4" t="s">
        <v>122</v>
      </c>
      <c r="V423" s="29">
        <v>9782409018671</v>
      </c>
      <c r="W423" s="4" t="s">
        <v>123</v>
      </c>
      <c r="X423" s="4" t="s">
        <v>124</v>
      </c>
      <c r="Y423" s="4" t="s">
        <v>112</v>
      </c>
      <c r="Z423" s="29">
        <v>2019</v>
      </c>
      <c r="AA423" s="4" t="s">
        <v>125</v>
      </c>
      <c r="AB423" s="4" t="s">
        <v>222</v>
      </c>
      <c r="AC423" s="4" t="s">
        <v>127</v>
      </c>
      <c r="AD423" s="4" t="s">
        <v>128</v>
      </c>
      <c r="AE423" s="4" t="s">
        <v>129</v>
      </c>
      <c r="AF423" s="4" t="s">
        <v>130</v>
      </c>
      <c r="AG423" s="4" t="s">
        <v>131</v>
      </c>
      <c r="AH423" s="4" t="s">
        <v>132</v>
      </c>
      <c r="AI423" s="4" t="s">
        <v>133</v>
      </c>
      <c r="AJ423" s="4" t="s">
        <v>134</v>
      </c>
      <c r="AK423" s="4" t="s">
        <v>135</v>
      </c>
      <c r="AL423" s="4" t="s">
        <v>136</v>
      </c>
      <c r="AM423" s="4" t="s">
        <v>137</v>
      </c>
      <c r="AN423" s="4" t="s">
        <v>138</v>
      </c>
      <c r="AO423" s="4" t="s">
        <v>139</v>
      </c>
      <c r="AP423" s="4" t="s">
        <v>116</v>
      </c>
      <c r="AQ423" s="4" t="s">
        <v>5562</v>
      </c>
      <c r="AR423" s="4" t="s">
        <v>76</v>
      </c>
      <c r="AS423" s="4" t="s">
        <v>2821</v>
      </c>
      <c r="AT423" s="4" t="s">
        <v>2822</v>
      </c>
      <c r="AU423" s="4" t="s">
        <v>5563</v>
      </c>
      <c r="AV423" s="4" t="s">
        <v>2824</v>
      </c>
      <c r="AW423" s="4" t="s">
        <v>5564</v>
      </c>
      <c r="AX423" s="4" t="s">
        <v>2825</v>
      </c>
      <c r="AY423" s="4" t="s">
        <v>2827</v>
      </c>
      <c r="AZ423" s="4" t="s">
        <v>5565</v>
      </c>
      <c r="BA423" s="4" t="s">
        <v>2054</v>
      </c>
      <c r="BB423" s="4" t="s">
        <v>1342</v>
      </c>
      <c r="BC423" s="4" t="s">
        <v>163</v>
      </c>
      <c r="BD423" s="4" t="s">
        <v>116</v>
      </c>
      <c r="BE423" s="4" t="s">
        <v>116</v>
      </c>
      <c r="BF423" s="4" t="s">
        <v>116</v>
      </c>
      <c r="BG423" s="4" t="s">
        <v>116</v>
      </c>
      <c r="BH423" s="4" t="s">
        <v>116</v>
      </c>
      <c r="BI423" s="4" t="s">
        <v>116</v>
      </c>
      <c r="BJ423" s="4" t="s">
        <v>116</v>
      </c>
      <c r="BK423" s="4" t="s">
        <v>116</v>
      </c>
      <c r="BL423" s="4" t="s">
        <v>116</v>
      </c>
      <c r="BM423" s="4" t="s">
        <v>116</v>
      </c>
      <c r="BN423" s="4" t="s">
        <v>116</v>
      </c>
      <c r="BO423" s="4" t="s">
        <v>116</v>
      </c>
      <c r="BP423" s="4" t="s">
        <v>116</v>
      </c>
      <c r="BQ423" s="4" t="s">
        <v>116</v>
      </c>
      <c r="BR423" s="4" t="s">
        <v>116</v>
      </c>
      <c r="BS423" s="4" t="s">
        <v>116</v>
      </c>
      <c r="BT423" s="4" t="s">
        <v>116</v>
      </c>
      <c r="BU423" s="4" t="s">
        <v>116</v>
      </c>
      <c r="BV423" s="4" t="s">
        <v>116</v>
      </c>
      <c r="BW423" s="4" t="s">
        <v>116</v>
      </c>
      <c r="BX423" s="4" t="s">
        <v>116</v>
      </c>
      <c r="BY423" s="4" t="s">
        <v>116</v>
      </c>
      <c r="BZ423" s="4" t="s">
        <v>116</v>
      </c>
      <c r="CA423" s="4" t="s">
        <v>116</v>
      </c>
    </row>
    <row r="424" spans="1:79" ht="20.100000000000001" customHeight="1" x14ac:dyDescent="0.2">
      <c r="A424" s="4" t="s">
        <v>5566</v>
      </c>
      <c r="B424" s="4" t="s">
        <v>112</v>
      </c>
      <c r="C424" s="29">
        <v>20250120</v>
      </c>
      <c r="D424" s="4" t="s">
        <v>1279</v>
      </c>
      <c r="E424" s="4" t="s">
        <v>5567</v>
      </c>
      <c r="F424" s="4" t="s">
        <v>5568</v>
      </c>
      <c r="G424" s="4" t="s">
        <v>116</v>
      </c>
      <c r="H424" s="4" t="s">
        <v>5569</v>
      </c>
      <c r="I424" s="4" t="s">
        <v>116</v>
      </c>
      <c r="J424" s="4" t="s">
        <v>116</v>
      </c>
      <c r="K424" s="4" t="s">
        <v>116</v>
      </c>
      <c r="L424" s="4" t="s">
        <v>116</v>
      </c>
      <c r="M424" s="5" t="s">
        <v>5450</v>
      </c>
      <c r="N424" s="5" t="s">
        <v>816</v>
      </c>
      <c r="O424" s="4" t="s">
        <v>112</v>
      </c>
      <c r="P424" s="6" t="s">
        <v>120</v>
      </c>
      <c r="Q424" s="7" t="s">
        <v>120</v>
      </c>
      <c r="R424" s="7" t="s">
        <v>120</v>
      </c>
      <c r="S424" s="9" t="s">
        <v>5570</v>
      </c>
      <c r="T424" s="31">
        <v>9782409019654</v>
      </c>
      <c r="U424" s="4" t="s">
        <v>122</v>
      </c>
      <c r="V424" s="29">
        <v>9782409019616</v>
      </c>
      <c r="W424" s="4" t="s">
        <v>123</v>
      </c>
      <c r="X424" s="4" t="s">
        <v>124</v>
      </c>
      <c r="Y424" s="4" t="s">
        <v>112</v>
      </c>
      <c r="Z424" s="29">
        <v>2019</v>
      </c>
      <c r="AA424" s="4" t="s">
        <v>125</v>
      </c>
      <c r="AB424" s="4" t="s">
        <v>149</v>
      </c>
      <c r="AC424" s="4" t="s">
        <v>127</v>
      </c>
      <c r="AD424" s="4" t="s">
        <v>128</v>
      </c>
      <c r="AE424" s="4" t="s">
        <v>129</v>
      </c>
      <c r="AF424" s="4" t="s">
        <v>130</v>
      </c>
      <c r="AG424" s="4" t="s">
        <v>131</v>
      </c>
      <c r="AH424" s="4" t="s">
        <v>132</v>
      </c>
      <c r="AI424" s="4" t="s">
        <v>133</v>
      </c>
      <c r="AJ424" s="4" t="s">
        <v>134</v>
      </c>
      <c r="AK424" s="4" t="s">
        <v>135</v>
      </c>
      <c r="AL424" s="4" t="s">
        <v>136</v>
      </c>
      <c r="AM424" s="4" t="s">
        <v>137</v>
      </c>
      <c r="AN424" s="4" t="s">
        <v>138</v>
      </c>
      <c r="AO424" s="4" t="s">
        <v>139</v>
      </c>
      <c r="AP424" s="4" t="s">
        <v>116</v>
      </c>
      <c r="AQ424" s="4" t="s">
        <v>5571</v>
      </c>
      <c r="AR424" s="4" t="s">
        <v>76</v>
      </c>
      <c r="AS424" s="4" t="s">
        <v>926</v>
      </c>
      <c r="AT424" s="4" t="s">
        <v>5572</v>
      </c>
      <c r="AU424" s="4" t="s">
        <v>5573</v>
      </c>
      <c r="AV424" s="4" t="s">
        <v>708</v>
      </c>
      <c r="AW424" s="4" t="s">
        <v>1288</v>
      </c>
      <c r="AX424" s="4" t="s">
        <v>5574</v>
      </c>
      <c r="AY424" s="4" t="s">
        <v>1289</v>
      </c>
      <c r="AZ424" s="4" t="s">
        <v>1290</v>
      </c>
      <c r="BA424" s="4" t="s">
        <v>5575</v>
      </c>
      <c r="BB424" s="4" t="s">
        <v>5576</v>
      </c>
      <c r="BC424" s="4" t="s">
        <v>2875</v>
      </c>
      <c r="BD424" s="4" t="s">
        <v>116</v>
      </c>
      <c r="BE424" s="4" t="s">
        <v>116</v>
      </c>
      <c r="BF424" s="4" t="s">
        <v>116</v>
      </c>
      <c r="BG424" s="4" t="s">
        <v>116</v>
      </c>
      <c r="BH424" s="4" t="s">
        <v>116</v>
      </c>
      <c r="BI424" s="4" t="s">
        <v>116</v>
      </c>
      <c r="BJ424" s="4" t="s">
        <v>116</v>
      </c>
      <c r="BK424" s="4" t="s">
        <v>116</v>
      </c>
      <c r="BL424" s="4" t="s">
        <v>116</v>
      </c>
      <c r="BM424" s="4" t="s">
        <v>116</v>
      </c>
      <c r="BN424" s="4" t="s">
        <v>116</v>
      </c>
      <c r="BO424" s="4" t="s">
        <v>116</v>
      </c>
      <c r="BP424" s="4" t="s">
        <v>116</v>
      </c>
      <c r="BQ424" s="4" t="s">
        <v>116</v>
      </c>
      <c r="BR424" s="4" t="s">
        <v>116</v>
      </c>
      <c r="BS424" s="4" t="s">
        <v>116</v>
      </c>
      <c r="BT424" s="4" t="s">
        <v>116</v>
      </c>
      <c r="BU424" s="4" t="s">
        <v>116</v>
      </c>
      <c r="BV424" s="4" t="s">
        <v>116</v>
      </c>
      <c r="BW424" s="4" t="s">
        <v>116</v>
      </c>
      <c r="BX424" s="4" t="s">
        <v>116</v>
      </c>
      <c r="BY424" s="4" t="s">
        <v>116</v>
      </c>
      <c r="BZ424" s="4" t="s">
        <v>116</v>
      </c>
      <c r="CA424" s="4" t="s">
        <v>116</v>
      </c>
    </row>
    <row r="425" spans="1:79" ht="20.100000000000001" customHeight="1" x14ac:dyDescent="0.2">
      <c r="A425" s="4" t="s">
        <v>5577</v>
      </c>
      <c r="B425" s="4" t="s">
        <v>112</v>
      </c>
      <c r="C425" s="29">
        <v>20250120</v>
      </c>
      <c r="D425" s="4" t="s">
        <v>5578</v>
      </c>
      <c r="E425" s="4" t="s">
        <v>5579</v>
      </c>
      <c r="F425" s="4" t="s">
        <v>2389</v>
      </c>
      <c r="G425" s="4" t="s">
        <v>116</v>
      </c>
      <c r="H425" s="4" t="s">
        <v>2390</v>
      </c>
      <c r="I425" s="4" t="s">
        <v>116</v>
      </c>
      <c r="J425" s="4" t="s">
        <v>116</v>
      </c>
      <c r="K425" s="4" t="s">
        <v>116</v>
      </c>
      <c r="L425" s="4" t="s">
        <v>116</v>
      </c>
      <c r="M425" s="5" t="s">
        <v>5127</v>
      </c>
      <c r="N425" s="5" t="s">
        <v>5580</v>
      </c>
      <c r="O425" s="4" t="s">
        <v>112</v>
      </c>
      <c r="P425" s="6" t="s">
        <v>120</v>
      </c>
      <c r="Q425" s="7" t="s">
        <v>120</v>
      </c>
      <c r="R425" s="7" t="s">
        <v>120</v>
      </c>
      <c r="S425" s="9" t="s">
        <v>5581</v>
      </c>
      <c r="T425" s="31">
        <v>9782409017483</v>
      </c>
      <c r="U425" s="4" t="s">
        <v>122</v>
      </c>
      <c r="V425" s="29">
        <v>9782409017476</v>
      </c>
      <c r="W425" s="4" t="s">
        <v>123</v>
      </c>
      <c r="X425" s="4" t="s">
        <v>124</v>
      </c>
      <c r="Y425" s="4" t="s">
        <v>112</v>
      </c>
      <c r="Z425" s="29">
        <v>2019</v>
      </c>
      <c r="AA425" s="4" t="s">
        <v>125</v>
      </c>
      <c r="AB425" s="4" t="s">
        <v>880</v>
      </c>
      <c r="AC425" s="4" t="s">
        <v>127</v>
      </c>
      <c r="AD425" s="4" t="s">
        <v>128</v>
      </c>
      <c r="AE425" s="4" t="s">
        <v>129</v>
      </c>
      <c r="AF425" s="4" t="s">
        <v>130</v>
      </c>
      <c r="AG425" s="4" t="s">
        <v>131</v>
      </c>
      <c r="AH425" s="4" t="s">
        <v>132</v>
      </c>
      <c r="AI425" s="4" t="s">
        <v>133</v>
      </c>
      <c r="AJ425" s="4" t="s">
        <v>134</v>
      </c>
      <c r="AK425" s="4" t="s">
        <v>135</v>
      </c>
      <c r="AL425" s="4" t="s">
        <v>136</v>
      </c>
      <c r="AM425" s="4" t="s">
        <v>137</v>
      </c>
      <c r="AN425" s="4" t="s">
        <v>138</v>
      </c>
      <c r="AO425" s="4" t="s">
        <v>139</v>
      </c>
      <c r="AP425" s="4" t="s">
        <v>116</v>
      </c>
      <c r="AQ425" s="4" t="s">
        <v>5582</v>
      </c>
      <c r="AR425" s="4" t="s">
        <v>76</v>
      </c>
      <c r="AS425" s="4" t="s">
        <v>882</v>
      </c>
      <c r="AT425" s="4" t="s">
        <v>5583</v>
      </c>
      <c r="AU425" s="4" t="s">
        <v>529</v>
      </c>
      <c r="AV425" s="4" t="s">
        <v>5584</v>
      </c>
      <c r="AW425" s="4" t="s">
        <v>5585</v>
      </c>
      <c r="AX425" s="4" t="s">
        <v>5586</v>
      </c>
      <c r="AY425" s="4" t="s">
        <v>5587</v>
      </c>
      <c r="AZ425" s="4" t="s">
        <v>5588</v>
      </c>
      <c r="BA425" s="4" t="s">
        <v>4234</v>
      </c>
      <c r="BB425" s="4" t="s">
        <v>116</v>
      </c>
      <c r="BC425" s="4" t="s">
        <v>116</v>
      </c>
      <c r="BD425" s="4" t="s">
        <v>116</v>
      </c>
      <c r="BE425" s="4" t="s">
        <v>116</v>
      </c>
      <c r="BF425" s="4" t="s">
        <v>116</v>
      </c>
      <c r="BG425" s="4" t="s">
        <v>116</v>
      </c>
      <c r="BH425" s="4" t="s">
        <v>116</v>
      </c>
      <c r="BI425" s="4" t="s">
        <v>116</v>
      </c>
      <c r="BJ425" s="4" t="s">
        <v>116</v>
      </c>
      <c r="BK425" s="4" t="s">
        <v>116</v>
      </c>
      <c r="BL425" s="4" t="s">
        <v>116</v>
      </c>
      <c r="BM425" s="4" t="s">
        <v>116</v>
      </c>
      <c r="BN425" s="4" t="s">
        <v>116</v>
      </c>
      <c r="BO425" s="4" t="s">
        <v>116</v>
      </c>
      <c r="BP425" s="4" t="s">
        <v>116</v>
      </c>
      <c r="BQ425" s="4" t="s">
        <v>116</v>
      </c>
      <c r="BR425" s="4" t="s">
        <v>116</v>
      </c>
      <c r="BS425" s="4" t="s">
        <v>116</v>
      </c>
      <c r="BT425" s="4" t="s">
        <v>116</v>
      </c>
      <c r="BU425" s="4" t="s">
        <v>116</v>
      </c>
      <c r="BV425" s="4" t="s">
        <v>116</v>
      </c>
      <c r="BW425" s="4" t="s">
        <v>116</v>
      </c>
      <c r="BX425" s="4" t="s">
        <v>116</v>
      </c>
      <c r="BY425" s="4" t="s">
        <v>116</v>
      </c>
      <c r="BZ425" s="4" t="s">
        <v>116</v>
      </c>
      <c r="CA425" s="4" t="s">
        <v>116</v>
      </c>
    </row>
    <row r="426" spans="1:79" ht="20.100000000000001" customHeight="1" x14ac:dyDescent="0.2">
      <c r="A426" s="4" t="s">
        <v>5589</v>
      </c>
      <c r="B426" s="4" t="s">
        <v>112</v>
      </c>
      <c r="C426" s="29">
        <v>20250120</v>
      </c>
      <c r="D426" s="4" t="s">
        <v>5590</v>
      </c>
      <c r="E426" s="4" t="s">
        <v>2777</v>
      </c>
      <c r="F426" s="4" t="s">
        <v>1736</v>
      </c>
      <c r="G426" s="4" t="s">
        <v>116</v>
      </c>
      <c r="H426" s="4" t="s">
        <v>1737</v>
      </c>
      <c r="I426" s="4" t="s">
        <v>116</v>
      </c>
      <c r="J426" s="4" t="s">
        <v>116</v>
      </c>
      <c r="K426" s="4" t="s">
        <v>116</v>
      </c>
      <c r="L426" s="4" t="s">
        <v>116</v>
      </c>
      <c r="M426" s="5" t="s">
        <v>5098</v>
      </c>
      <c r="N426" s="5" t="s">
        <v>3389</v>
      </c>
      <c r="O426" s="4" t="s">
        <v>112</v>
      </c>
      <c r="P426" s="6" t="s">
        <v>120</v>
      </c>
      <c r="Q426" s="7" t="s">
        <v>120</v>
      </c>
      <c r="R426" s="7" t="s">
        <v>120</v>
      </c>
      <c r="S426" s="9" t="s">
        <v>5591</v>
      </c>
      <c r="T426" s="31">
        <v>9782409018855</v>
      </c>
      <c r="U426" s="4" t="s">
        <v>122</v>
      </c>
      <c r="V426" s="29">
        <v>9782409018572</v>
      </c>
      <c r="W426" s="4" t="s">
        <v>123</v>
      </c>
      <c r="X426" s="4" t="s">
        <v>124</v>
      </c>
      <c r="Y426" s="4" t="s">
        <v>112</v>
      </c>
      <c r="Z426" s="29">
        <v>2019</v>
      </c>
      <c r="AA426" s="4" t="s">
        <v>125</v>
      </c>
      <c r="AB426" s="4" t="s">
        <v>393</v>
      </c>
      <c r="AC426" s="4" t="s">
        <v>127</v>
      </c>
      <c r="AD426" s="4" t="s">
        <v>128</v>
      </c>
      <c r="AE426" s="4" t="s">
        <v>129</v>
      </c>
      <c r="AF426" s="4" t="s">
        <v>130</v>
      </c>
      <c r="AG426" s="4" t="s">
        <v>131</v>
      </c>
      <c r="AH426" s="4" t="s">
        <v>132</v>
      </c>
      <c r="AI426" s="4" t="s">
        <v>133</v>
      </c>
      <c r="AJ426" s="4" t="s">
        <v>134</v>
      </c>
      <c r="AK426" s="4" t="s">
        <v>135</v>
      </c>
      <c r="AL426" s="4" t="s">
        <v>136</v>
      </c>
      <c r="AM426" s="4" t="s">
        <v>137</v>
      </c>
      <c r="AN426" s="4" t="s">
        <v>138</v>
      </c>
      <c r="AO426" s="4" t="s">
        <v>139</v>
      </c>
      <c r="AP426" s="4" t="s">
        <v>116</v>
      </c>
      <c r="AQ426" s="4" t="s">
        <v>5592</v>
      </c>
      <c r="AR426" s="4" t="s">
        <v>76</v>
      </c>
      <c r="AS426" s="4" t="s">
        <v>4528</v>
      </c>
      <c r="AT426" s="4" t="s">
        <v>5593</v>
      </c>
      <c r="AU426" s="4" t="s">
        <v>3532</v>
      </c>
      <c r="AV426" s="4" t="s">
        <v>4530</v>
      </c>
      <c r="AW426" s="4" t="s">
        <v>4531</v>
      </c>
      <c r="AX426" s="4" t="s">
        <v>4532</v>
      </c>
      <c r="AY426" s="4" t="s">
        <v>5594</v>
      </c>
      <c r="AZ426" s="4" t="s">
        <v>2785</v>
      </c>
      <c r="BA426" s="4" t="s">
        <v>5595</v>
      </c>
      <c r="BB426" s="4" t="s">
        <v>116</v>
      </c>
      <c r="BC426" s="4" t="s">
        <v>116</v>
      </c>
      <c r="BD426" s="4" t="s">
        <v>116</v>
      </c>
      <c r="BE426" s="4" t="s">
        <v>116</v>
      </c>
      <c r="BF426" s="4" t="s">
        <v>116</v>
      </c>
      <c r="BG426" s="4" t="s">
        <v>116</v>
      </c>
      <c r="BH426" s="4" t="s">
        <v>116</v>
      </c>
      <c r="BI426" s="4" t="s">
        <v>116</v>
      </c>
      <c r="BJ426" s="4" t="s">
        <v>116</v>
      </c>
      <c r="BK426" s="4" t="s">
        <v>116</v>
      </c>
      <c r="BL426" s="4" t="s">
        <v>116</v>
      </c>
      <c r="BM426" s="4" t="s">
        <v>116</v>
      </c>
      <c r="BN426" s="4" t="s">
        <v>116</v>
      </c>
      <c r="BO426" s="4" t="s">
        <v>116</v>
      </c>
      <c r="BP426" s="4" t="s">
        <v>116</v>
      </c>
      <c r="BQ426" s="4" t="s">
        <v>116</v>
      </c>
      <c r="BR426" s="4" t="s">
        <v>116</v>
      </c>
      <c r="BS426" s="4" t="s">
        <v>116</v>
      </c>
      <c r="BT426" s="4" t="s">
        <v>116</v>
      </c>
      <c r="BU426" s="4" t="s">
        <v>116</v>
      </c>
      <c r="BV426" s="4" t="s">
        <v>116</v>
      </c>
      <c r="BW426" s="4" t="s">
        <v>116</v>
      </c>
      <c r="BX426" s="4" t="s">
        <v>116</v>
      </c>
      <c r="BY426" s="4" t="s">
        <v>116</v>
      </c>
      <c r="BZ426" s="4" t="s">
        <v>116</v>
      </c>
      <c r="CA426" s="4" t="s">
        <v>116</v>
      </c>
    </row>
    <row r="427" spans="1:79" ht="20.100000000000001" customHeight="1" x14ac:dyDescent="0.2">
      <c r="A427" s="4" t="s">
        <v>5596</v>
      </c>
      <c r="B427" s="4" t="s">
        <v>112</v>
      </c>
      <c r="C427" s="29">
        <v>20250120</v>
      </c>
      <c r="D427" s="4" t="s">
        <v>5590</v>
      </c>
      <c r="E427" s="4" t="s">
        <v>2788</v>
      </c>
      <c r="F427" s="4" t="s">
        <v>1736</v>
      </c>
      <c r="G427" s="4" t="s">
        <v>116</v>
      </c>
      <c r="H427" s="4" t="s">
        <v>1737</v>
      </c>
      <c r="I427" s="4" t="s">
        <v>116</v>
      </c>
      <c r="J427" s="4" t="s">
        <v>116</v>
      </c>
      <c r="K427" s="4" t="s">
        <v>116</v>
      </c>
      <c r="L427" s="4" t="s">
        <v>116</v>
      </c>
      <c r="M427" s="5" t="s">
        <v>5098</v>
      </c>
      <c r="N427" s="5" t="s">
        <v>2789</v>
      </c>
      <c r="O427" s="4" t="s">
        <v>112</v>
      </c>
      <c r="P427" s="6" t="s">
        <v>120</v>
      </c>
      <c r="Q427" s="7" t="s">
        <v>120</v>
      </c>
      <c r="R427" s="7" t="s">
        <v>120</v>
      </c>
      <c r="S427" s="9" t="s">
        <v>5597</v>
      </c>
      <c r="T427" s="31">
        <v>9782409018879</v>
      </c>
      <c r="U427" s="4" t="s">
        <v>122</v>
      </c>
      <c r="V427" s="29">
        <v>9782409018558</v>
      </c>
      <c r="W427" s="4" t="s">
        <v>123</v>
      </c>
      <c r="X427" s="4" t="s">
        <v>124</v>
      </c>
      <c r="Y427" s="4" t="s">
        <v>112</v>
      </c>
      <c r="Z427" s="29">
        <v>2019</v>
      </c>
      <c r="AA427" s="4" t="s">
        <v>125</v>
      </c>
      <c r="AB427" s="4" t="s">
        <v>393</v>
      </c>
      <c r="AC427" s="4" t="s">
        <v>127</v>
      </c>
      <c r="AD427" s="4" t="s">
        <v>128</v>
      </c>
      <c r="AE427" s="4" t="s">
        <v>129</v>
      </c>
      <c r="AF427" s="4" t="s">
        <v>130</v>
      </c>
      <c r="AG427" s="4" t="s">
        <v>131</v>
      </c>
      <c r="AH427" s="4" t="s">
        <v>132</v>
      </c>
      <c r="AI427" s="4" t="s">
        <v>133</v>
      </c>
      <c r="AJ427" s="4" t="s">
        <v>134</v>
      </c>
      <c r="AK427" s="4" t="s">
        <v>135</v>
      </c>
      <c r="AL427" s="4" t="s">
        <v>136</v>
      </c>
      <c r="AM427" s="4" t="s">
        <v>137</v>
      </c>
      <c r="AN427" s="4" t="s">
        <v>138</v>
      </c>
      <c r="AO427" s="4" t="s">
        <v>139</v>
      </c>
      <c r="AP427" s="4" t="s">
        <v>116</v>
      </c>
      <c r="AQ427" s="4" t="s">
        <v>5598</v>
      </c>
      <c r="AR427" s="4" t="s">
        <v>76</v>
      </c>
      <c r="AS427" s="4" t="s">
        <v>2792</v>
      </c>
      <c r="AT427" s="4" t="s">
        <v>4528</v>
      </c>
      <c r="AU427" s="4" t="s">
        <v>5599</v>
      </c>
      <c r="AV427" s="4" t="s">
        <v>5600</v>
      </c>
      <c r="AW427" s="4" t="s">
        <v>3532</v>
      </c>
      <c r="AX427" s="4" t="s">
        <v>4530</v>
      </c>
      <c r="AY427" s="4" t="s">
        <v>5601</v>
      </c>
      <c r="AZ427" s="4" t="s">
        <v>4531</v>
      </c>
      <c r="BA427" s="4" t="s">
        <v>4532</v>
      </c>
      <c r="BB427" s="4" t="s">
        <v>2785</v>
      </c>
      <c r="BC427" s="4" t="s">
        <v>5595</v>
      </c>
      <c r="BD427" s="4" t="s">
        <v>116</v>
      </c>
      <c r="BE427" s="4" t="s">
        <v>116</v>
      </c>
      <c r="BF427" s="4" t="s">
        <v>116</v>
      </c>
      <c r="BG427" s="4" t="s">
        <v>116</v>
      </c>
      <c r="BH427" s="4" t="s">
        <v>116</v>
      </c>
      <c r="BI427" s="4" t="s">
        <v>116</v>
      </c>
      <c r="BJ427" s="4" t="s">
        <v>116</v>
      </c>
      <c r="BK427" s="4" t="s">
        <v>116</v>
      </c>
      <c r="BL427" s="4" t="s">
        <v>116</v>
      </c>
      <c r="BM427" s="4" t="s">
        <v>116</v>
      </c>
      <c r="BN427" s="4" t="s">
        <v>116</v>
      </c>
      <c r="BO427" s="4" t="s">
        <v>116</v>
      </c>
      <c r="BP427" s="4" t="s">
        <v>116</v>
      </c>
      <c r="BQ427" s="4" t="s">
        <v>116</v>
      </c>
      <c r="BR427" s="4" t="s">
        <v>116</v>
      </c>
      <c r="BS427" s="4" t="s">
        <v>116</v>
      </c>
      <c r="BT427" s="4" t="s">
        <v>116</v>
      </c>
      <c r="BU427" s="4" t="s">
        <v>116</v>
      </c>
      <c r="BV427" s="4" t="s">
        <v>116</v>
      </c>
      <c r="BW427" s="4" t="s">
        <v>116</v>
      </c>
      <c r="BX427" s="4" t="s">
        <v>116</v>
      </c>
      <c r="BY427" s="4" t="s">
        <v>116</v>
      </c>
      <c r="BZ427" s="4" t="s">
        <v>116</v>
      </c>
      <c r="CA427" s="4" t="s">
        <v>116</v>
      </c>
    </row>
    <row r="428" spans="1:79" ht="20.100000000000001" customHeight="1" x14ac:dyDescent="0.2">
      <c r="A428" s="4" t="s">
        <v>5602</v>
      </c>
      <c r="B428" s="4" t="s">
        <v>112</v>
      </c>
      <c r="C428" s="29">
        <v>20250120</v>
      </c>
      <c r="D428" s="4" t="s">
        <v>5603</v>
      </c>
      <c r="E428" s="4" t="s">
        <v>2735</v>
      </c>
      <c r="F428" s="4" t="s">
        <v>2736</v>
      </c>
      <c r="G428" s="4" t="s">
        <v>116</v>
      </c>
      <c r="H428" s="4" t="s">
        <v>2737</v>
      </c>
      <c r="I428" s="4" t="s">
        <v>116</v>
      </c>
      <c r="J428" s="4" t="s">
        <v>116</v>
      </c>
      <c r="K428" s="4" t="s">
        <v>116</v>
      </c>
      <c r="L428" s="4" t="s">
        <v>116</v>
      </c>
      <c r="M428" s="5" t="s">
        <v>5175</v>
      </c>
      <c r="N428" s="5" t="s">
        <v>5604</v>
      </c>
      <c r="O428" s="4" t="s">
        <v>112</v>
      </c>
      <c r="P428" s="6" t="s">
        <v>120</v>
      </c>
      <c r="Q428" s="7" t="s">
        <v>120</v>
      </c>
      <c r="R428" s="7" t="s">
        <v>120</v>
      </c>
      <c r="S428" s="9" t="s">
        <v>5605</v>
      </c>
      <c r="T428" s="31">
        <v>9782409020612</v>
      </c>
      <c r="U428" s="4" t="s">
        <v>122</v>
      </c>
      <c r="V428" s="29">
        <v>9782409020605</v>
      </c>
      <c r="W428" s="4" t="s">
        <v>123</v>
      </c>
      <c r="X428" s="4" t="s">
        <v>124</v>
      </c>
      <c r="Y428" s="4" t="s">
        <v>112</v>
      </c>
      <c r="Z428" s="29">
        <v>2019</v>
      </c>
      <c r="AA428" s="4" t="s">
        <v>125</v>
      </c>
      <c r="AB428" s="4" t="s">
        <v>222</v>
      </c>
      <c r="AC428" s="4" t="s">
        <v>127</v>
      </c>
      <c r="AD428" s="4" t="s">
        <v>128</v>
      </c>
      <c r="AE428" s="4" t="s">
        <v>129</v>
      </c>
      <c r="AF428" s="4" t="s">
        <v>130</v>
      </c>
      <c r="AG428" s="4" t="s">
        <v>131</v>
      </c>
      <c r="AH428" s="4" t="s">
        <v>132</v>
      </c>
      <c r="AI428" s="4" t="s">
        <v>133</v>
      </c>
      <c r="AJ428" s="4" t="s">
        <v>134</v>
      </c>
      <c r="AK428" s="4" t="s">
        <v>135</v>
      </c>
      <c r="AL428" s="4" t="s">
        <v>136</v>
      </c>
      <c r="AM428" s="4" t="s">
        <v>137</v>
      </c>
      <c r="AN428" s="4" t="s">
        <v>138</v>
      </c>
      <c r="AO428" s="4" t="s">
        <v>139</v>
      </c>
      <c r="AP428" s="4" t="s">
        <v>116</v>
      </c>
      <c r="AQ428" s="4" t="s">
        <v>5606</v>
      </c>
      <c r="AR428" s="4" t="s">
        <v>76</v>
      </c>
      <c r="AS428" s="4" t="s">
        <v>2741</v>
      </c>
      <c r="AT428" s="4" t="s">
        <v>2742</v>
      </c>
      <c r="AU428" s="4" t="s">
        <v>2743</v>
      </c>
      <c r="AV428" s="4" t="s">
        <v>5607</v>
      </c>
      <c r="AW428" s="4" t="s">
        <v>5608</v>
      </c>
      <c r="AX428" s="4" t="s">
        <v>2745</v>
      </c>
      <c r="AY428" s="4" t="s">
        <v>2746</v>
      </c>
      <c r="AZ428" s="4" t="s">
        <v>2747</v>
      </c>
      <c r="BA428" s="4" t="s">
        <v>116</v>
      </c>
      <c r="BB428" s="4" t="s">
        <v>116</v>
      </c>
      <c r="BC428" s="4" t="s">
        <v>116</v>
      </c>
      <c r="BD428" s="4" t="s">
        <v>116</v>
      </c>
      <c r="BE428" s="4" t="s">
        <v>116</v>
      </c>
      <c r="BF428" s="4" t="s">
        <v>116</v>
      </c>
      <c r="BG428" s="4" t="s">
        <v>116</v>
      </c>
      <c r="BH428" s="4" t="s">
        <v>116</v>
      </c>
      <c r="BI428" s="4" t="s">
        <v>116</v>
      </c>
      <c r="BJ428" s="4" t="s">
        <v>116</v>
      </c>
      <c r="BK428" s="4" t="s">
        <v>116</v>
      </c>
      <c r="BL428" s="4" t="s">
        <v>116</v>
      </c>
      <c r="BM428" s="4" t="s">
        <v>116</v>
      </c>
      <c r="BN428" s="4" t="s">
        <v>116</v>
      </c>
      <c r="BO428" s="4" t="s">
        <v>116</v>
      </c>
      <c r="BP428" s="4" t="s">
        <v>116</v>
      </c>
      <c r="BQ428" s="4" t="s">
        <v>116</v>
      </c>
      <c r="BR428" s="4" t="s">
        <v>116</v>
      </c>
      <c r="BS428" s="4" t="s">
        <v>116</v>
      </c>
      <c r="BT428" s="4" t="s">
        <v>116</v>
      </c>
      <c r="BU428" s="4" t="s">
        <v>116</v>
      </c>
      <c r="BV428" s="4" t="s">
        <v>116</v>
      </c>
      <c r="BW428" s="4" t="s">
        <v>116</v>
      </c>
      <c r="BX428" s="4" t="s">
        <v>116</v>
      </c>
      <c r="BY428" s="4" t="s">
        <v>116</v>
      </c>
      <c r="BZ428" s="4" t="s">
        <v>116</v>
      </c>
      <c r="CA428" s="4" t="s">
        <v>116</v>
      </c>
    </row>
    <row r="429" spans="1:79" ht="20.100000000000001" customHeight="1" x14ac:dyDescent="0.2">
      <c r="A429" s="4" t="s">
        <v>5609</v>
      </c>
      <c r="B429" s="4" t="s">
        <v>112</v>
      </c>
      <c r="C429" s="29">
        <v>20250120</v>
      </c>
      <c r="D429" s="4" t="s">
        <v>5610</v>
      </c>
      <c r="E429" s="4" t="s">
        <v>5611</v>
      </c>
      <c r="F429" s="4" t="s">
        <v>2313</v>
      </c>
      <c r="G429" s="4" t="s">
        <v>116</v>
      </c>
      <c r="H429" s="4" t="s">
        <v>2314</v>
      </c>
      <c r="I429" s="4" t="s">
        <v>116</v>
      </c>
      <c r="J429" s="4" t="s">
        <v>116</v>
      </c>
      <c r="K429" s="4" t="s">
        <v>116</v>
      </c>
      <c r="L429" s="4" t="s">
        <v>116</v>
      </c>
      <c r="M429" s="5" t="s">
        <v>5235</v>
      </c>
      <c r="N429" s="5" t="s">
        <v>5612</v>
      </c>
      <c r="O429" s="4" t="s">
        <v>112</v>
      </c>
      <c r="P429" s="6" t="s">
        <v>120</v>
      </c>
      <c r="Q429" s="7" t="s">
        <v>120</v>
      </c>
      <c r="R429" s="7" t="s">
        <v>120</v>
      </c>
      <c r="S429" s="9" t="s">
        <v>5613</v>
      </c>
      <c r="T429" s="31">
        <v>9782409018435</v>
      </c>
      <c r="U429" s="4" t="s">
        <v>122</v>
      </c>
      <c r="V429" s="29">
        <v>9782409017988</v>
      </c>
      <c r="W429" s="4" t="s">
        <v>123</v>
      </c>
      <c r="X429" s="4" t="s">
        <v>124</v>
      </c>
      <c r="Y429" s="4" t="s">
        <v>112</v>
      </c>
      <c r="Z429" s="29">
        <v>2019</v>
      </c>
      <c r="AA429" s="4" t="s">
        <v>125</v>
      </c>
      <c r="AB429" s="4" t="s">
        <v>172</v>
      </c>
      <c r="AC429" s="4" t="s">
        <v>127</v>
      </c>
      <c r="AD429" s="4" t="s">
        <v>128</v>
      </c>
      <c r="AE429" s="4" t="s">
        <v>129</v>
      </c>
      <c r="AF429" s="4" t="s">
        <v>130</v>
      </c>
      <c r="AG429" s="4" t="s">
        <v>131</v>
      </c>
      <c r="AH429" s="4" t="s">
        <v>132</v>
      </c>
      <c r="AI429" s="4" t="s">
        <v>133</v>
      </c>
      <c r="AJ429" s="4" t="s">
        <v>134</v>
      </c>
      <c r="AK429" s="4" t="s">
        <v>135</v>
      </c>
      <c r="AL429" s="4" t="s">
        <v>136</v>
      </c>
      <c r="AM429" s="4" t="s">
        <v>137</v>
      </c>
      <c r="AN429" s="4" t="s">
        <v>138</v>
      </c>
      <c r="AO429" s="4" t="s">
        <v>139</v>
      </c>
      <c r="AP429" s="4" t="s">
        <v>116</v>
      </c>
      <c r="AQ429" s="4" t="s">
        <v>5614</v>
      </c>
      <c r="AR429" s="4" t="s">
        <v>76</v>
      </c>
      <c r="AS429" s="4" t="s">
        <v>5615</v>
      </c>
      <c r="AT429" s="4" t="s">
        <v>5179</v>
      </c>
      <c r="AU429" s="4" t="s">
        <v>3009</v>
      </c>
      <c r="AV429" s="4" t="s">
        <v>5616</v>
      </c>
      <c r="AW429" s="4" t="s">
        <v>5617</v>
      </c>
      <c r="AX429" s="4" t="s">
        <v>5618</v>
      </c>
      <c r="AY429" s="4" t="s">
        <v>5619</v>
      </c>
      <c r="AZ429" s="4" t="s">
        <v>5620</v>
      </c>
      <c r="BA429" s="4" t="s">
        <v>5621</v>
      </c>
      <c r="BB429" s="4" t="s">
        <v>5622</v>
      </c>
      <c r="BC429" s="4" t="s">
        <v>5623</v>
      </c>
      <c r="BD429" s="4" t="s">
        <v>5624</v>
      </c>
      <c r="BE429" s="4" t="s">
        <v>5625</v>
      </c>
      <c r="BF429" s="4" t="s">
        <v>5626</v>
      </c>
      <c r="BG429" s="4" t="s">
        <v>5627</v>
      </c>
      <c r="BH429" s="4" t="s">
        <v>5628</v>
      </c>
      <c r="BI429" s="4" t="s">
        <v>5629</v>
      </c>
      <c r="BJ429" s="4" t="s">
        <v>116</v>
      </c>
      <c r="BK429" s="4" t="s">
        <v>116</v>
      </c>
      <c r="BL429" s="4" t="s">
        <v>116</v>
      </c>
      <c r="BM429" s="4" t="s">
        <v>116</v>
      </c>
      <c r="BN429" s="4" t="s">
        <v>116</v>
      </c>
      <c r="BO429" s="4" t="s">
        <v>116</v>
      </c>
      <c r="BP429" s="4" t="s">
        <v>116</v>
      </c>
      <c r="BQ429" s="4" t="s">
        <v>116</v>
      </c>
      <c r="BR429" s="4" t="s">
        <v>116</v>
      </c>
      <c r="BS429" s="4" t="s">
        <v>116</v>
      </c>
      <c r="BT429" s="4" t="s">
        <v>116</v>
      </c>
      <c r="BU429" s="4" t="s">
        <v>116</v>
      </c>
      <c r="BV429" s="4" t="s">
        <v>116</v>
      </c>
      <c r="BW429" s="4" t="s">
        <v>116</v>
      </c>
      <c r="BX429" s="4" t="s">
        <v>116</v>
      </c>
      <c r="BY429" s="4" t="s">
        <v>116</v>
      </c>
      <c r="BZ429" s="4" t="s">
        <v>116</v>
      </c>
      <c r="CA429" s="4" t="s">
        <v>116</v>
      </c>
    </row>
    <row r="430" spans="1:79" ht="20.100000000000001" customHeight="1" x14ac:dyDescent="0.2">
      <c r="A430" s="4" t="s">
        <v>5630</v>
      </c>
      <c r="B430" s="4" t="s">
        <v>112</v>
      </c>
      <c r="C430" s="29">
        <v>20250120</v>
      </c>
      <c r="D430" s="4" t="s">
        <v>3537</v>
      </c>
      <c r="E430" s="4" t="s">
        <v>1862</v>
      </c>
      <c r="F430" s="4" t="s">
        <v>651</v>
      </c>
      <c r="G430" s="4" t="s">
        <v>116</v>
      </c>
      <c r="H430" s="4" t="s">
        <v>652</v>
      </c>
      <c r="I430" s="4" t="s">
        <v>116</v>
      </c>
      <c r="J430" s="4" t="s">
        <v>116</v>
      </c>
      <c r="K430" s="4" t="s">
        <v>116</v>
      </c>
      <c r="L430" s="4" t="s">
        <v>116</v>
      </c>
      <c r="M430" s="5" t="s">
        <v>5079</v>
      </c>
      <c r="N430" s="5" t="s">
        <v>5631</v>
      </c>
      <c r="O430" s="4" t="s">
        <v>112</v>
      </c>
      <c r="P430" s="6" t="s">
        <v>120</v>
      </c>
      <c r="Q430" s="7" t="s">
        <v>120</v>
      </c>
      <c r="R430" s="7" t="s">
        <v>120</v>
      </c>
      <c r="S430" s="9" t="s">
        <v>5632</v>
      </c>
      <c r="T430" s="31">
        <v>9782409021923</v>
      </c>
      <c r="U430" s="4" t="s">
        <v>122</v>
      </c>
      <c r="V430" s="29">
        <v>9782409021916</v>
      </c>
      <c r="W430" s="4" t="s">
        <v>123</v>
      </c>
      <c r="X430" s="4" t="s">
        <v>124</v>
      </c>
      <c r="Y430" s="4" t="s">
        <v>112</v>
      </c>
      <c r="Z430" s="29">
        <v>2019</v>
      </c>
      <c r="AA430" s="4" t="s">
        <v>125</v>
      </c>
      <c r="AB430" s="4" t="s">
        <v>222</v>
      </c>
      <c r="AC430" s="4" t="s">
        <v>127</v>
      </c>
      <c r="AD430" s="4" t="s">
        <v>128</v>
      </c>
      <c r="AE430" s="4" t="s">
        <v>129</v>
      </c>
      <c r="AF430" s="4" t="s">
        <v>130</v>
      </c>
      <c r="AG430" s="4" t="s">
        <v>131</v>
      </c>
      <c r="AH430" s="4" t="s">
        <v>132</v>
      </c>
      <c r="AI430" s="4" t="s">
        <v>133</v>
      </c>
      <c r="AJ430" s="4" t="s">
        <v>134</v>
      </c>
      <c r="AK430" s="4" t="s">
        <v>135</v>
      </c>
      <c r="AL430" s="4" t="s">
        <v>136</v>
      </c>
      <c r="AM430" s="4" t="s">
        <v>137</v>
      </c>
      <c r="AN430" s="4" t="s">
        <v>138</v>
      </c>
      <c r="AO430" s="4" t="s">
        <v>139</v>
      </c>
      <c r="AP430" s="4" t="s">
        <v>116</v>
      </c>
      <c r="AQ430" s="4" t="s">
        <v>5633</v>
      </c>
      <c r="AR430" s="4" t="s">
        <v>76</v>
      </c>
      <c r="AS430" s="4" t="s">
        <v>184</v>
      </c>
      <c r="AT430" s="4" t="s">
        <v>185</v>
      </c>
      <c r="AU430" s="4" t="s">
        <v>1866</v>
      </c>
      <c r="AV430" s="4" t="s">
        <v>355</v>
      </c>
      <c r="AW430" s="4" t="s">
        <v>1867</v>
      </c>
      <c r="AX430" s="4" t="s">
        <v>1868</v>
      </c>
      <c r="AY430" s="4" t="s">
        <v>1869</v>
      </c>
      <c r="AZ430" s="4" t="s">
        <v>1870</v>
      </c>
      <c r="BA430" s="4" t="s">
        <v>1871</v>
      </c>
      <c r="BB430" s="4" t="s">
        <v>5634</v>
      </c>
      <c r="BC430" s="4" t="s">
        <v>5635</v>
      </c>
      <c r="BD430" s="4" t="s">
        <v>1872</v>
      </c>
      <c r="BE430" s="4" t="s">
        <v>1873</v>
      </c>
      <c r="BF430" s="4" t="s">
        <v>5636</v>
      </c>
      <c r="BG430" s="4" t="s">
        <v>1875</v>
      </c>
      <c r="BH430" s="4" t="s">
        <v>5637</v>
      </c>
      <c r="BI430" s="4" t="s">
        <v>1876</v>
      </c>
      <c r="BJ430" s="4" t="s">
        <v>116</v>
      </c>
      <c r="BK430" s="4" t="s">
        <v>116</v>
      </c>
      <c r="BL430" s="4" t="s">
        <v>116</v>
      </c>
      <c r="BM430" s="4" t="s">
        <v>116</v>
      </c>
      <c r="BN430" s="4" t="s">
        <v>116</v>
      </c>
      <c r="BO430" s="4" t="s">
        <v>116</v>
      </c>
      <c r="BP430" s="4" t="s">
        <v>116</v>
      </c>
      <c r="BQ430" s="4" t="s">
        <v>116</v>
      </c>
      <c r="BR430" s="4" t="s">
        <v>116</v>
      </c>
      <c r="BS430" s="4" t="s">
        <v>116</v>
      </c>
      <c r="BT430" s="4" t="s">
        <v>116</v>
      </c>
      <c r="BU430" s="4" t="s">
        <v>116</v>
      </c>
      <c r="BV430" s="4" t="s">
        <v>116</v>
      </c>
      <c r="BW430" s="4" t="s">
        <v>116</v>
      </c>
      <c r="BX430" s="4" t="s">
        <v>116</v>
      </c>
      <c r="BY430" s="4" t="s">
        <v>116</v>
      </c>
      <c r="BZ430" s="4" t="s">
        <v>116</v>
      </c>
      <c r="CA430" s="4" t="s">
        <v>116</v>
      </c>
    </row>
    <row r="431" spans="1:79" ht="20.100000000000001" customHeight="1" x14ac:dyDescent="0.2">
      <c r="A431" s="4" t="s">
        <v>5638</v>
      </c>
      <c r="B431" s="4" t="s">
        <v>112</v>
      </c>
      <c r="C431" s="29">
        <v>20250120</v>
      </c>
      <c r="D431" s="4" t="s">
        <v>5639</v>
      </c>
      <c r="E431" s="4" t="s">
        <v>116</v>
      </c>
      <c r="F431" s="4" t="s">
        <v>1086</v>
      </c>
      <c r="G431" s="4" t="s">
        <v>116</v>
      </c>
      <c r="H431" s="4" t="s">
        <v>1087</v>
      </c>
      <c r="I431" s="4" t="s">
        <v>116</v>
      </c>
      <c r="J431" s="4" t="s">
        <v>116</v>
      </c>
      <c r="K431" s="4" t="s">
        <v>116</v>
      </c>
      <c r="L431" s="4" t="s">
        <v>116</v>
      </c>
      <c r="M431" s="5" t="s">
        <v>5175</v>
      </c>
      <c r="N431" s="5" t="s">
        <v>5640</v>
      </c>
      <c r="O431" s="4" t="s">
        <v>112</v>
      </c>
      <c r="P431" s="6" t="s">
        <v>120</v>
      </c>
      <c r="Q431" s="7" t="s">
        <v>120</v>
      </c>
      <c r="R431" s="7" t="s">
        <v>120</v>
      </c>
      <c r="S431" s="9" t="s">
        <v>5641</v>
      </c>
      <c r="T431" s="31">
        <v>9782409020575</v>
      </c>
      <c r="U431" s="4" t="s">
        <v>122</v>
      </c>
      <c r="V431" s="29">
        <v>9782409020568</v>
      </c>
      <c r="W431" s="4" t="s">
        <v>123</v>
      </c>
      <c r="X431" s="4" t="s">
        <v>124</v>
      </c>
      <c r="Y431" s="4" t="s">
        <v>112</v>
      </c>
      <c r="Z431" s="29">
        <v>2019</v>
      </c>
      <c r="AA431" s="4" t="s">
        <v>125</v>
      </c>
      <c r="AB431" s="4" t="s">
        <v>222</v>
      </c>
      <c r="AC431" s="4" t="s">
        <v>127</v>
      </c>
      <c r="AD431" s="4" t="s">
        <v>128</v>
      </c>
      <c r="AE431" s="4" t="s">
        <v>129</v>
      </c>
      <c r="AF431" s="4" t="s">
        <v>130</v>
      </c>
      <c r="AG431" s="4" t="s">
        <v>131</v>
      </c>
      <c r="AH431" s="4" t="s">
        <v>132</v>
      </c>
      <c r="AI431" s="4" t="s">
        <v>133</v>
      </c>
      <c r="AJ431" s="4" t="s">
        <v>134</v>
      </c>
      <c r="AK431" s="4" t="s">
        <v>135</v>
      </c>
      <c r="AL431" s="4" t="s">
        <v>136</v>
      </c>
      <c r="AM431" s="4" t="s">
        <v>137</v>
      </c>
      <c r="AN431" s="4" t="s">
        <v>138</v>
      </c>
      <c r="AO431" s="4" t="s">
        <v>139</v>
      </c>
      <c r="AP431" s="4" t="s">
        <v>116</v>
      </c>
      <c r="AQ431" s="4" t="s">
        <v>5642</v>
      </c>
      <c r="AR431" s="4" t="s">
        <v>76</v>
      </c>
      <c r="AS431" s="4" t="s">
        <v>921</v>
      </c>
      <c r="AT431" s="4" t="s">
        <v>1091</v>
      </c>
      <c r="AU431" s="4" t="s">
        <v>1440</v>
      </c>
      <c r="AV431" s="4" t="s">
        <v>922</v>
      </c>
      <c r="AW431" s="4" t="s">
        <v>924</v>
      </c>
      <c r="AX431" s="4" t="s">
        <v>1092</v>
      </c>
      <c r="AY431" s="4" t="s">
        <v>1093</v>
      </c>
      <c r="AZ431" s="4" t="s">
        <v>5643</v>
      </c>
      <c r="BA431" s="4" t="s">
        <v>1095</v>
      </c>
      <c r="BB431" s="4" t="s">
        <v>931</v>
      </c>
      <c r="BC431" s="4" t="s">
        <v>1096</v>
      </c>
      <c r="BD431" s="4" t="s">
        <v>2975</v>
      </c>
      <c r="BE431" s="4" t="s">
        <v>3347</v>
      </c>
      <c r="BF431" s="4" t="s">
        <v>1098</v>
      </c>
      <c r="BG431" s="4" t="s">
        <v>4891</v>
      </c>
      <c r="BH431" s="4" t="s">
        <v>116</v>
      </c>
      <c r="BI431" s="4" t="s">
        <v>116</v>
      </c>
      <c r="BJ431" s="4" t="s">
        <v>116</v>
      </c>
      <c r="BK431" s="4" t="s">
        <v>116</v>
      </c>
      <c r="BL431" s="4" t="s">
        <v>116</v>
      </c>
      <c r="BM431" s="4" t="s">
        <v>116</v>
      </c>
      <c r="BN431" s="4" t="s">
        <v>116</v>
      </c>
      <c r="BO431" s="4" t="s">
        <v>116</v>
      </c>
      <c r="BP431" s="4" t="s">
        <v>116</v>
      </c>
      <c r="BQ431" s="4" t="s">
        <v>116</v>
      </c>
      <c r="BR431" s="4" t="s">
        <v>116</v>
      </c>
      <c r="BS431" s="4" t="s">
        <v>116</v>
      </c>
      <c r="BT431" s="4" t="s">
        <v>116</v>
      </c>
      <c r="BU431" s="4" t="s">
        <v>116</v>
      </c>
      <c r="BV431" s="4" t="s">
        <v>116</v>
      </c>
      <c r="BW431" s="4" t="s">
        <v>116</v>
      </c>
      <c r="BX431" s="4" t="s">
        <v>116</v>
      </c>
      <c r="BY431" s="4" t="s">
        <v>116</v>
      </c>
      <c r="BZ431" s="4" t="s">
        <v>116</v>
      </c>
      <c r="CA431" s="4" t="s">
        <v>116</v>
      </c>
    </row>
    <row r="432" spans="1:79" ht="20.100000000000001" customHeight="1" x14ac:dyDescent="0.2">
      <c r="A432" s="4" t="s">
        <v>5644</v>
      </c>
      <c r="B432" s="4" t="s">
        <v>112</v>
      </c>
      <c r="C432" s="29">
        <v>20250120</v>
      </c>
      <c r="D432" s="4" t="s">
        <v>5645</v>
      </c>
      <c r="E432" s="4" t="s">
        <v>5209</v>
      </c>
      <c r="F432" s="4" t="s">
        <v>1736</v>
      </c>
      <c r="G432" s="4" t="s">
        <v>116</v>
      </c>
      <c r="H432" s="4" t="s">
        <v>1737</v>
      </c>
      <c r="I432" s="4" t="s">
        <v>116</v>
      </c>
      <c r="J432" s="4" t="s">
        <v>116</v>
      </c>
      <c r="K432" s="4" t="s">
        <v>116</v>
      </c>
      <c r="L432" s="4" t="s">
        <v>116</v>
      </c>
      <c r="M432" s="5" t="s">
        <v>5210</v>
      </c>
      <c r="N432" s="5" t="s">
        <v>3253</v>
      </c>
      <c r="O432" s="4" t="s">
        <v>112</v>
      </c>
      <c r="P432" s="6" t="s">
        <v>120</v>
      </c>
      <c r="Q432" s="7" t="s">
        <v>120</v>
      </c>
      <c r="R432" s="7" t="s">
        <v>120</v>
      </c>
      <c r="S432" s="9" t="s">
        <v>5646</v>
      </c>
      <c r="T432" s="31">
        <v>9782409017018</v>
      </c>
      <c r="U432" s="4" t="s">
        <v>122</v>
      </c>
      <c r="V432" s="29">
        <v>9782409016998</v>
      </c>
      <c r="W432" s="4" t="s">
        <v>123</v>
      </c>
      <c r="X432" s="4" t="s">
        <v>124</v>
      </c>
      <c r="Y432" s="4" t="s">
        <v>112</v>
      </c>
      <c r="Z432" s="29">
        <v>2019</v>
      </c>
      <c r="AA432" s="4" t="s">
        <v>125</v>
      </c>
      <c r="AB432" s="4" t="s">
        <v>393</v>
      </c>
      <c r="AC432" s="4" t="s">
        <v>127</v>
      </c>
      <c r="AD432" s="4" t="s">
        <v>128</v>
      </c>
      <c r="AE432" s="4" t="s">
        <v>129</v>
      </c>
      <c r="AF432" s="4" t="s">
        <v>130</v>
      </c>
      <c r="AG432" s="4" t="s">
        <v>131</v>
      </c>
      <c r="AH432" s="4" t="s">
        <v>132</v>
      </c>
      <c r="AI432" s="4" t="s">
        <v>133</v>
      </c>
      <c r="AJ432" s="4" t="s">
        <v>134</v>
      </c>
      <c r="AK432" s="4" t="s">
        <v>135</v>
      </c>
      <c r="AL432" s="4" t="s">
        <v>136</v>
      </c>
      <c r="AM432" s="4" t="s">
        <v>137</v>
      </c>
      <c r="AN432" s="4" t="s">
        <v>138</v>
      </c>
      <c r="AO432" s="4" t="s">
        <v>139</v>
      </c>
      <c r="AP432" s="4" t="s">
        <v>116</v>
      </c>
      <c r="AQ432" s="4" t="s">
        <v>5647</v>
      </c>
      <c r="AR432" s="4" t="s">
        <v>76</v>
      </c>
      <c r="AS432" s="4" t="s">
        <v>2799</v>
      </c>
      <c r="AT432" s="4" t="s">
        <v>2800</v>
      </c>
      <c r="AU432" s="4" t="s">
        <v>2640</v>
      </c>
      <c r="AV432" s="4" t="s">
        <v>2801</v>
      </c>
      <c r="AW432" s="4" t="s">
        <v>2802</v>
      </c>
      <c r="AX432" s="4" t="s">
        <v>1472</v>
      </c>
      <c r="AY432" s="4" t="s">
        <v>5648</v>
      </c>
      <c r="AZ432" s="4" t="s">
        <v>2803</v>
      </c>
      <c r="BA432" s="4" t="s">
        <v>2804</v>
      </c>
      <c r="BB432" s="4" t="s">
        <v>2805</v>
      </c>
      <c r="BC432" s="4" t="s">
        <v>3532</v>
      </c>
      <c r="BD432" s="4" t="s">
        <v>4530</v>
      </c>
      <c r="BE432" s="4" t="s">
        <v>5601</v>
      </c>
      <c r="BF432" s="4" t="s">
        <v>4531</v>
      </c>
      <c r="BG432" s="4" t="s">
        <v>5649</v>
      </c>
      <c r="BH432" s="4" t="s">
        <v>5650</v>
      </c>
      <c r="BI432" s="4" t="s">
        <v>2809</v>
      </c>
      <c r="BJ432" s="4" t="s">
        <v>2810</v>
      </c>
      <c r="BK432" s="4" t="s">
        <v>1846</v>
      </c>
      <c r="BL432" s="4" t="s">
        <v>1752</v>
      </c>
      <c r="BM432" s="4" t="s">
        <v>2811</v>
      </c>
      <c r="BN432" s="4" t="s">
        <v>116</v>
      </c>
      <c r="BO432" s="4" t="s">
        <v>116</v>
      </c>
      <c r="BP432" s="4" t="s">
        <v>116</v>
      </c>
      <c r="BQ432" s="4" t="s">
        <v>116</v>
      </c>
      <c r="BR432" s="4" t="s">
        <v>116</v>
      </c>
      <c r="BS432" s="4" t="s">
        <v>116</v>
      </c>
      <c r="BT432" s="4" t="s">
        <v>116</v>
      </c>
      <c r="BU432" s="4" t="s">
        <v>116</v>
      </c>
      <c r="BV432" s="4" t="s">
        <v>116</v>
      </c>
      <c r="BW432" s="4" t="s">
        <v>116</v>
      </c>
      <c r="BX432" s="4" t="s">
        <v>116</v>
      </c>
      <c r="BY432" s="4" t="s">
        <v>116</v>
      </c>
      <c r="BZ432" s="4" t="s">
        <v>116</v>
      </c>
      <c r="CA432" s="4" t="s">
        <v>116</v>
      </c>
    </row>
    <row r="433" spans="1:79" ht="20.100000000000001" customHeight="1" x14ac:dyDescent="0.2">
      <c r="A433" s="4" t="s">
        <v>5651</v>
      </c>
      <c r="B433" s="4" t="s">
        <v>112</v>
      </c>
      <c r="C433" s="29">
        <v>20250120</v>
      </c>
      <c r="D433" s="4" t="s">
        <v>5652</v>
      </c>
      <c r="E433" s="4" t="s">
        <v>3276</v>
      </c>
      <c r="F433" s="4" t="s">
        <v>3277</v>
      </c>
      <c r="G433" s="4" t="s">
        <v>116</v>
      </c>
      <c r="H433" s="4" t="s">
        <v>422</v>
      </c>
      <c r="I433" s="4" t="s">
        <v>423</v>
      </c>
      <c r="J433" s="4" t="s">
        <v>3278</v>
      </c>
      <c r="K433" s="4" t="s">
        <v>116</v>
      </c>
      <c r="L433" s="4" t="s">
        <v>116</v>
      </c>
      <c r="M433" s="5" t="s">
        <v>5288</v>
      </c>
      <c r="N433" s="5" t="s">
        <v>2939</v>
      </c>
      <c r="O433" s="4" t="s">
        <v>112</v>
      </c>
      <c r="P433" s="6" t="s">
        <v>120</v>
      </c>
      <c r="Q433" s="7" t="s">
        <v>120</v>
      </c>
      <c r="R433" s="7" t="s">
        <v>120</v>
      </c>
      <c r="S433" s="9" t="s">
        <v>5653</v>
      </c>
      <c r="T433" s="31">
        <v>9782409018954</v>
      </c>
      <c r="U433" s="4" t="s">
        <v>122</v>
      </c>
      <c r="V433" s="29">
        <v>9782409018947</v>
      </c>
      <c r="W433" s="4" t="s">
        <v>123</v>
      </c>
      <c r="X433" s="4" t="s">
        <v>124</v>
      </c>
      <c r="Y433" s="4" t="s">
        <v>112</v>
      </c>
      <c r="Z433" s="29">
        <v>2019</v>
      </c>
      <c r="AA433" s="4" t="s">
        <v>125</v>
      </c>
      <c r="AB433" s="4" t="s">
        <v>304</v>
      </c>
      <c r="AC433" s="4" t="s">
        <v>127</v>
      </c>
      <c r="AD433" s="4" t="s">
        <v>128</v>
      </c>
      <c r="AE433" s="4" t="s">
        <v>129</v>
      </c>
      <c r="AF433" s="4" t="s">
        <v>130</v>
      </c>
      <c r="AG433" s="4" t="s">
        <v>131</v>
      </c>
      <c r="AH433" s="4" t="s">
        <v>132</v>
      </c>
      <c r="AI433" s="4" t="s">
        <v>133</v>
      </c>
      <c r="AJ433" s="4" t="s">
        <v>134</v>
      </c>
      <c r="AK433" s="4" t="s">
        <v>135</v>
      </c>
      <c r="AL433" s="4" t="s">
        <v>136</v>
      </c>
      <c r="AM433" s="4" t="s">
        <v>137</v>
      </c>
      <c r="AN433" s="4" t="s">
        <v>138</v>
      </c>
      <c r="AO433" s="4" t="s">
        <v>139</v>
      </c>
      <c r="AP433" s="4" t="s">
        <v>116</v>
      </c>
      <c r="AQ433" s="4" t="s">
        <v>5654</v>
      </c>
      <c r="AR433" s="4" t="s">
        <v>76</v>
      </c>
      <c r="AS433" s="4" t="s">
        <v>429</v>
      </c>
      <c r="AT433" s="4" t="s">
        <v>2368</v>
      </c>
      <c r="AU433" s="4" t="s">
        <v>3282</v>
      </c>
      <c r="AV433" s="4" t="s">
        <v>431</v>
      </c>
      <c r="AW433" s="4" t="s">
        <v>3283</v>
      </c>
      <c r="AX433" s="4" t="s">
        <v>433</v>
      </c>
      <c r="AY433" s="4" t="s">
        <v>3284</v>
      </c>
      <c r="AZ433" s="4" t="s">
        <v>311</v>
      </c>
      <c r="BA433" s="4" t="s">
        <v>3286</v>
      </c>
      <c r="BB433" s="4" t="s">
        <v>5655</v>
      </c>
      <c r="BC433" s="4" t="s">
        <v>3287</v>
      </c>
      <c r="BD433" s="4" t="s">
        <v>3288</v>
      </c>
      <c r="BE433" s="4" t="s">
        <v>3289</v>
      </c>
      <c r="BF433" s="4" t="s">
        <v>3290</v>
      </c>
      <c r="BG433" s="4" t="s">
        <v>3291</v>
      </c>
      <c r="BH433" s="4" t="s">
        <v>3292</v>
      </c>
      <c r="BI433" s="4" t="s">
        <v>3293</v>
      </c>
      <c r="BJ433" s="4" t="s">
        <v>116</v>
      </c>
      <c r="BK433" s="4" t="s">
        <v>116</v>
      </c>
      <c r="BL433" s="4" t="s">
        <v>116</v>
      </c>
      <c r="BM433" s="4" t="s">
        <v>116</v>
      </c>
      <c r="BN433" s="4" t="s">
        <v>116</v>
      </c>
      <c r="BO433" s="4" t="s">
        <v>116</v>
      </c>
      <c r="BP433" s="4" t="s">
        <v>116</v>
      </c>
      <c r="BQ433" s="4" t="s">
        <v>116</v>
      </c>
      <c r="BR433" s="4" t="s">
        <v>116</v>
      </c>
      <c r="BS433" s="4" t="s">
        <v>116</v>
      </c>
      <c r="BT433" s="4" t="s">
        <v>116</v>
      </c>
      <c r="BU433" s="4" t="s">
        <v>116</v>
      </c>
      <c r="BV433" s="4" t="s">
        <v>116</v>
      </c>
      <c r="BW433" s="4" t="s">
        <v>116</v>
      </c>
      <c r="BX433" s="4" t="s">
        <v>116</v>
      </c>
      <c r="BY433" s="4" t="s">
        <v>116</v>
      </c>
      <c r="BZ433" s="4" t="s">
        <v>116</v>
      </c>
      <c r="CA433" s="4" t="s">
        <v>116</v>
      </c>
    </row>
    <row r="434" spans="1:79" ht="20.100000000000001" customHeight="1" x14ac:dyDescent="0.2">
      <c r="A434" s="4" t="s">
        <v>5656</v>
      </c>
      <c r="B434" s="4" t="s">
        <v>112</v>
      </c>
      <c r="C434" s="29">
        <v>20250120</v>
      </c>
      <c r="D434" s="4" t="s">
        <v>2405</v>
      </c>
      <c r="E434" s="4" t="s">
        <v>5657</v>
      </c>
      <c r="F434" s="4" t="s">
        <v>758</v>
      </c>
      <c r="G434" s="4" t="s">
        <v>116</v>
      </c>
      <c r="H434" s="4" t="s">
        <v>759</v>
      </c>
      <c r="I434" s="4" t="s">
        <v>116</v>
      </c>
      <c r="J434" s="4" t="s">
        <v>116</v>
      </c>
      <c r="K434" s="4" t="s">
        <v>116</v>
      </c>
      <c r="L434" s="4" t="s">
        <v>116</v>
      </c>
      <c r="M434" s="5" t="s">
        <v>5195</v>
      </c>
      <c r="N434" s="5" t="s">
        <v>666</v>
      </c>
      <c r="O434" s="4" t="s">
        <v>112</v>
      </c>
      <c r="P434" s="6" t="s">
        <v>120</v>
      </c>
      <c r="Q434" s="7" t="s">
        <v>120</v>
      </c>
      <c r="R434" s="7" t="s">
        <v>120</v>
      </c>
      <c r="S434" s="9" t="s">
        <v>5658</v>
      </c>
      <c r="T434" s="31">
        <v>9782409021633</v>
      </c>
      <c r="U434" s="4" t="s">
        <v>122</v>
      </c>
      <c r="V434" s="29">
        <v>9782409021626</v>
      </c>
      <c r="W434" s="4" t="s">
        <v>123</v>
      </c>
      <c r="X434" s="4" t="s">
        <v>124</v>
      </c>
      <c r="Y434" s="4" t="s">
        <v>112</v>
      </c>
      <c r="Z434" s="29">
        <v>2019</v>
      </c>
      <c r="AA434" s="4" t="s">
        <v>125</v>
      </c>
      <c r="AB434" s="4" t="s">
        <v>747</v>
      </c>
      <c r="AC434" s="4" t="s">
        <v>127</v>
      </c>
      <c r="AD434" s="4" t="s">
        <v>128</v>
      </c>
      <c r="AE434" s="4" t="s">
        <v>129</v>
      </c>
      <c r="AF434" s="4" t="s">
        <v>130</v>
      </c>
      <c r="AG434" s="4" t="s">
        <v>131</v>
      </c>
      <c r="AH434" s="4" t="s">
        <v>132</v>
      </c>
      <c r="AI434" s="4" t="s">
        <v>133</v>
      </c>
      <c r="AJ434" s="4" t="s">
        <v>134</v>
      </c>
      <c r="AK434" s="4" t="s">
        <v>135</v>
      </c>
      <c r="AL434" s="4" t="s">
        <v>136</v>
      </c>
      <c r="AM434" s="4" t="s">
        <v>137</v>
      </c>
      <c r="AN434" s="4" t="s">
        <v>138</v>
      </c>
      <c r="AO434" s="4" t="s">
        <v>139</v>
      </c>
      <c r="AP434" s="4" t="s">
        <v>116</v>
      </c>
      <c r="AQ434" s="4" t="s">
        <v>5659</v>
      </c>
      <c r="AR434" s="4" t="s">
        <v>76</v>
      </c>
      <c r="AS434" s="4" t="s">
        <v>4449</v>
      </c>
      <c r="AT434" s="4" t="s">
        <v>5660</v>
      </c>
      <c r="AU434" s="4" t="s">
        <v>1658</v>
      </c>
      <c r="AV434" s="4" t="s">
        <v>5661</v>
      </c>
      <c r="AW434" s="4" t="s">
        <v>5662</v>
      </c>
      <c r="AX434" s="4" t="s">
        <v>5663</v>
      </c>
      <c r="AY434" s="4" t="s">
        <v>2974</v>
      </c>
      <c r="AZ434" s="4" t="s">
        <v>5664</v>
      </c>
      <c r="BA434" s="4" t="s">
        <v>5665</v>
      </c>
      <c r="BB434" s="4" t="s">
        <v>1545</v>
      </c>
      <c r="BC434" s="4" t="s">
        <v>116</v>
      </c>
      <c r="BD434" s="4" t="s">
        <v>116</v>
      </c>
      <c r="BE434" s="4" t="s">
        <v>116</v>
      </c>
      <c r="BF434" s="4" t="s">
        <v>116</v>
      </c>
      <c r="BG434" s="4" t="s">
        <v>116</v>
      </c>
      <c r="BH434" s="4" t="s">
        <v>116</v>
      </c>
      <c r="BI434" s="4" t="s">
        <v>116</v>
      </c>
      <c r="BJ434" s="4" t="s">
        <v>116</v>
      </c>
      <c r="BK434" s="4" t="s">
        <v>116</v>
      </c>
      <c r="BL434" s="4" t="s">
        <v>116</v>
      </c>
      <c r="BM434" s="4" t="s">
        <v>116</v>
      </c>
      <c r="BN434" s="4" t="s">
        <v>116</v>
      </c>
      <c r="BO434" s="4" t="s">
        <v>116</v>
      </c>
      <c r="BP434" s="4" t="s">
        <v>116</v>
      </c>
      <c r="BQ434" s="4" t="s">
        <v>116</v>
      </c>
      <c r="BR434" s="4" t="s">
        <v>116</v>
      </c>
      <c r="BS434" s="4" t="s">
        <v>116</v>
      </c>
      <c r="BT434" s="4" t="s">
        <v>116</v>
      </c>
      <c r="BU434" s="4" t="s">
        <v>116</v>
      </c>
      <c r="BV434" s="4" t="s">
        <v>116</v>
      </c>
      <c r="BW434" s="4" t="s">
        <v>116</v>
      </c>
      <c r="BX434" s="4" t="s">
        <v>116</v>
      </c>
      <c r="BY434" s="4" t="s">
        <v>116</v>
      </c>
      <c r="BZ434" s="4" t="s">
        <v>116</v>
      </c>
      <c r="CA434" s="4" t="s">
        <v>116</v>
      </c>
    </row>
    <row r="435" spans="1:79" ht="20.100000000000001" customHeight="1" x14ac:dyDescent="0.2">
      <c r="A435" s="4" t="s">
        <v>5666</v>
      </c>
      <c r="B435" s="4" t="s">
        <v>112</v>
      </c>
      <c r="C435" s="29">
        <v>20250120</v>
      </c>
      <c r="D435" s="4" t="s">
        <v>5667</v>
      </c>
      <c r="E435" s="4" t="s">
        <v>116</v>
      </c>
      <c r="F435" s="4" t="s">
        <v>1736</v>
      </c>
      <c r="G435" s="4" t="s">
        <v>116</v>
      </c>
      <c r="H435" s="4" t="s">
        <v>1737</v>
      </c>
      <c r="I435" s="4" t="s">
        <v>116</v>
      </c>
      <c r="J435" s="4" t="s">
        <v>116</v>
      </c>
      <c r="K435" s="4" t="s">
        <v>116</v>
      </c>
      <c r="L435" s="4" t="s">
        <v>116</v>
      </c>
      <c r="M435" s="5" t="s">
        <v>5175</v>
      </c>
      <c r="N435" s="5" t="s">
        <v>5668</v>
      </c>
      <c r="O435" s="4" t="s">
        <v>112</v>
      </c>
      <c r="P435" s="6" t="s">
        <v>120</v>
      </c>
      <c r="Q435" s="7" t="s">
        <v>120</v>
      </c>
      <c r="R435" s="7" t="s">
        <v>120</v>
      </c>
      <c r="S435" s="9" t="s">
        <v>5669</v>
      </c>
      <c r="T435" s="31">
        <v>9782409020414</v>
      </c>
      <c r="U435" s="4" t="s">
        <v>122</v>
      </c>
      <c r="V435" s="29">
        <v>9782409020407</v>
      </c>
      <c r="W435" s="4" t="s">
        <v>123</v>
      </c>
      <c r="X435" s="4" t="s">
        <v>124</v>
      </c>
      <c r="Y435" s="4" t="s">
        <v>112</v>
      </c>
      <c r="Z435" s="29">
        <v>2019</v>
      </c>
      <c r="AA435" s="4" t="s">
        <v>125</v>
      </c>
      <c r="AB435" s="4" t="s">
        <v>393</v>
      </c>
      <c r="AC435" s="4" t="s">
        <v>127</v>
      </c>
      <c r="AD435" s="4" t="s">
        <v>128</v>
      </c>
      <c r="AE435" s="4" t="s">
        <v>129</v>
      </c>
      <c r="AF435" s="4" t="s">
        <v>130</v>
      </c>
      <c r="AG435" s="4" t="s">
        <v>131</v>
      </c>
      <c r="AH435" s="4" t="s">
        <v>132</v>
      </c>
      <c r="AI435" s="4" t="s">
        <v>133</v>
      </c>
      <c r="AJ435" s="4" t="s">
        <v>134</v>
      </c>
      <c r="AK435" s="4" t="s">
        <v>135</v>
      </c>
      <c r="AL435" s="4" t="s">
        <v>136</v>
      </c>
      <c r="AM435" s="4" t="s">
        <v>137</v>
      </c>
      <c r="AN435" s="4" t="s">
        <v>138</v>
      </c>
      <c r="AO435" s="4" t="s">
        <v>139</v>
      </c>
      <c r="AP435" s="4" t="s">
        <v>116</v>
      </c>
      <c r="AQ435" s="4" t="s">
        <v>5670</v>
      </c>
      <c r="AR435" s="4" t="s">
        <v>76</v>
      </c>
      <c r="AS435" s="4" t="s">
        <v>5671</v>
      </c>
      <c r="AT435" s="4" t="s">
        <v>5672</v>
      </c>
      <c r="AU435" s="4" t="s">
        <v>2299</v>
      </c>
      <c r="AV435" s="4" t="s">
        <v>5673</v>
      </c>
      <c r="AW435" s="4" t="s">
        <v>5674</v>
      </c>
      <c r="AX435" s="4" t="s">
        <v>5675</v>
      </c>
      <c r="AY435" s="4" t="s">
        <v>5676</v>
      </c>
      <c r="AZ435" s="4" t="s">
        <v>3821</v>
      </c>
      <c r="BA435" s="4" t="s">
        <v>1926</v>
      </c>
      <c r="BB435" s="4" t="s">
        <v>1752</v>
      </c>
      <c r="BC435" s="4" t="s">
        <v>116</v>
      </c>
      <c r="BD435" s="4" t="s">
        <v>116</v>
      </c>
      <c r="BE435" s="4" t="s">
        <v>116</v>
      </c>
      <c r="BF435" s="4" t="s">
        <v>116</v>
      </c>
      <c r="BG435" s="4" t="s">
        <v>116</v>
      </c>
      <c r="BH435" s="4" t="s">
        <v>116</v>
      </c>
      <c r="BI435" s="4" t="s">
        <v>116</v>
      </c>
      <c r="BJ435" s="4" t="s">
        <v>116</v>
      </c>
      <c r="BK435" s="4" t="s">
        <v>116</v>
      </c>
      <c r="BL435" s="4" t="s">
        <v>116</v>
      </c>
      <c r="BM435" s="4" t="s">
        <v>116</v>
      </c>
      <c r="BN435" s="4" t="s">
        <v>116</v>
      </c>
      <c r="BO435" s="4" t="s">
        <v>116</v>
      </c>
      <c r="BP435" s="4" t="s">
        <v>116</v>
      </c>
      <c r="BQ435" s="4" t="s">
        <v>116</v>
      </c>
      <c r="BR435" s="4" t="s">
        <v>116</v>
      </c>
      <c r="BS435" s="4" t="s">
        <v>116</v>
      </c>
      <c r="BT435" s="4" t="s">
        <v>116</v>
      </c>
      <c r="BU435" s="4" t="s">
        <v>116</v>
      </c>
      <c r="BV435" s="4" t="s">
        <v>116</v>
      </c>
      <c r="BW435" s="4" t="s">
        <v>116</v>
      </c>
      <c r="BX435" s="4" t="s">
        <v>116</v>
      </c>
      <c r="BY435" s="4" t="s">
        <v>116</v>
      </c>
      <c r="BZ435" s="4" t="s">
        <v>116</v>
      </c>
      <c r="CA435" s="4" t="s">
        <v>116</v>
      </c>
    </row>
    <row r="436" spans="1:79" ht="20.100000000000001" customHeight="1" x14ac:dyDescent="0.2">
      <c r="A436" s="4" t="s">
        <v>5677</v>
      </c>
      <c r="B436" s="4" t="s">
        <v>112</v>
      </c>
      <c r="C436" s="29">
        <v>20250120</v>
      </c>
      <c r="D436" s="4" t="s">
        <v>5678</v>
      </c>
      <c r="E436" s="4" t="s">
        <v>116</v>
      </c>
      <c r="F436" s="4" t="s">
        <v>696</v>
      </c>
      <c r="G436" s="4" t="s">
        <v>116</v>
      </c>
      <c r="H436" s="4" t="s">
        <v>697</v>
      </c>
      <c r="I436" s="4" t="s">
        <v>116</v>
      </c>
      <c r="J436" s="4" t="s">
        <v>116</v>
      </c>
      <c r="K436" s="4" t="s">
        <v>116</v>
      </c>
      <c r="L436" s="4" t="s">
        <v>116</v>
      </c>
      <c r="M436" s="5" t="s">
        <v>5679</v>
      </c>
      <c r="N436" s="5" t="s">
        <v>5680</v>
      </c>
      <c r="O436" s="4" t="s">
        <v>112</v>
      </c>
      <c r="P436" s="6" t="s">
        <v>120</v>
      </c>
      <c r="Q436" s="7" t="s">
        <v>120</v>
      </c>
      <c r="R436" s="7" t="s">
        <v>120</v>
      </c>
      <c r="S436" s="9" t="s">
        <v>5681</v>
      </c>
      <c r="T436" s="31">
        <v>9782409016615</v>
      </c>
      <c r="U436" s="4" t="s">
        <v>122</v>
      </c>
      <c r="V436" s="29">
        <v>9782409016608</v>
      </c>
      <c r="W436" s="4" t="s">
        <v>123</v>
      </c>
      <c r="X436" s="4" t="s">
        <v>124</v>
      </c>
      <c r="Y436" s="4" t="s">
        <v>112</v>
      </c>
      <c r="Z436" s="29">
        <v>2018</v>
      </c>
      <c r="AA436" s="4" t="s">
        <v>125</v>
      </c>
      <c r="AB436" s="4" t="s">
        <v>222</v>
      </c>
      <c r="AC436" s="4" t="s">
        <v>127</v>
      </c>
      <c r="AD436" s="4" t="s">
        <v>128</v>
      </c>
      <c r="AE436" s="4" t="s">
        <v>129</v>
      </c>
      <c r="AF436" s="4" t="s">
        <v>130</v>
      </c>
      <c r="AG436" s="4" t="s">
        <v>131</v>
      </c>
      <c r="AH436" s="4" t="s">
        <v>132</v>
      </c>
      <c r="AI436" s="4" t="s">
        <v>133</v>
      </c>
      <c r="AJ436" s="4" t="s">
        <v>134</v>
      </c>
      <c r="AK436" s="4" t="s">
        <v>135</v>
      </c>
      <c r="AL436" s="4" t="s">
        <v>136</v>
      </c>
      <c r="AM436" s="4" t="s">
        <v>137</v>
      </c>
      <c r="AN436" s="4" t="s">
        <v>138</v>
      </c>
      <c r="AO436" s="4" t="s">
        <v>139</v>
      </c>
      <c r="AP436" s="4" t="s">
        <v>116</v>
      </c>
      <c r="AQ436" s="4" t="s">
        <v>5682</v>
      </c>
      <c r="AR436" s="4" t="s">
        <v>76</v>
      </c>
      <c r="AS436" s="4" t="s">
        <v>701</v>
      </c>
      <c r="AT436" s="4" t="s">
        <v>702</v>
      </c>
      <c r="AU436" s="4" t="s">
        <v>703</v>
      </c>
      <c r="AV436" s="4" t="s">
        <v>704</v>
      </c>
      <c r="AW436" s="4" t="s">
        <v>705</v>
      </c>
      <c r="AX436" s="4" t="s">
        <v>706</v>
      </c>
      <c r="AY436" s="4" t="s">
        <v>707</v>
      </c>
      <c r="AZ436" s="4" t="s">
        <v>5683</v>
      </c>
      <c r="BA436" s="4" t="s">
        <v>708</v>
      </c>
      <c r="BB436" s="4" t="s">
        <v>709</v>
      </c>
      <c r="BC436" s="4" t="s">
        <v>710</v>
      </c>
      <c r="BD436" s="4" t="s">
        <v>630</v>
      </c>
      <c r="BE436" s="4" t="s">
        <v>116</v>
      </c>
      <c r="BF436" s="4" t="s">
        <v>116</v>
      </c>
      <c r="BG436" s="4" t="s">
        <v>116</v>
      </c>
      <c r="BH436" s="4" t="s">
        <v>116</v>
      </c>
      <c r="BI436" s="4" t="s">
        <v>116</v>
      </c>
      <c r="BJ436" s="4" t="s">
        <v>116</v>
      </c>
      <c r="BK436" s="4" t="s">
        <v>116</v>
      </c>
      <c r="BL436" s="4" t="s">
        <v>116</v>
      </c>
      <c r="BM436" s="4" t="s">
        <v>116</v>
      </c>
      <c r="BN436" s="4" t="s">
        <v>116</v>
      </c>
      <c r="BO436" s="4" t="s">
        <v>116</v>
      </c>
      <c r="BP436" s="4" t="s">
        <v>116</v>
      </c>
      <c r="BQ436" s="4" t="s">
        <v>116</v>
      </c>
      <c r="BR436" s="4" t="s">
        <v>116</v>
      </c>
      <c r="BS436" s="4" t="s">
        <v>116</v>
      </c>
      <c r="BT436" s="4" t="s">
        <v>116</v>
      </c>
      <c r="BU436" s="4" t="s">
        <v>116</v>
      </c>
      <c r="BV436" s="4" t="s">
        <v>116</v>
      </c>
      <c r="BW436" s="4" t="s">
        <v>116</v>
      </c>
      <c r="BX436" s="4" t="s">
        <v>116</v>
      </c>
      <c r="BY436" s="4" t="s">
        <v>116</v>
      </c>
      <c r="BZ436" s="4" t="s">
        <v>116</v>
      </c>
      <c r="CA436" s="4" t="s">
        <v>116</v>
      </c>
    </row>
    <row r="437" spans="1:79" ht="20.100000000000001" customHeight="1" x14ac:dyDescent="0.2">
      <c r="A437" s="4" t="s">
        <v>5684</v>
      </c>
      <c r="B437" s="4" t="s">
        <v>112</v>
      </c>
      <c r="C437" s="29">
        <v>20250120</v>
      </c>
      <c r="D437" s="4" t="s">
        <v>5685</v>
      </c>
      <c r="E437" s="4" t="s">
        <v>5686</v>
      </c>
      <c r="F437" s="4" t="s">
        <v>4300</v>
      </c>
      <c r="G437" s="4" t="s">
        <v>116</v>
      </c>
      <c r="H437" s="4" t="s">
        <v>389</v>
      </c>
      <c r="I437" s="4" t="s">
        <v>116</v>
      </c>
      <c r="J437" s="4" t="s">
        <v>116</v>
      </c>
      <c r="K437" s="4" t="s">
        <v>116</v>
      </c>
      <c r="L437" s="4" t="s">
        <v>116</v>
      </c>
      <c r="M437" s="5" t="s">
        <v>5687</v>
      </c>
      <c r="N437" s="5" t="s">
        <v>5688</v>
      </c>
      <c r="O437" s="4" t="s">
        <v>112</v>
      </c>
      <c r="P437" s="6" t="s">
        <v>120</v>
      </c>
      <c r="Q437" s="7" t="s">
        <v>120</v>
      </c>
      <c r="R437" s="7" t="s">
        <v>120</v>
      </c>
      <c r="S437" s="9" t="s">
        <v>5689</v>
      </c>
      <c r="T437" s="31">
        <v>9782409011900</v>
      </c>
      <c r="U437" s="4" t="s">
        <v>122</v>
      </c>
      <c r="V437" s="29">
        <v>9782409011887</v>
      </c>
      <c r="W437" s="4" t="s">
        <v>123</v>
      </c>
      <c r="X437" s="4" t="s">
        <v>124</v>
      </c>
      <c r="Y437" s="4" t="s">
        <v>112</v>
      </c>
      <c r="Z437" s="29">
        <v>2018</v>
      </c>
      <c r="AA437" s="4" t="s">
        <v>125</v>
      </c>
      <c r="AB437" s="4" t="s">
        <v>393</v>
      </c>
      <c r="AC437" s="4" t="s">
        <v>127</v>
      </c>
      <c r="AD437" s="4" t="s">
        <v>128</v>
      </c>
      <c r="AE437" s="4" t="s">
        <v>129</v>
      </c>
      <c r="AF437" s="4" t="s">
        <v>130</v>
      </c>
      <c r="AG437" s="4" t="s">
        <v>131</v>
      </c>
      <c r="AH437" s="4" t="s">
        <v>132</v>
      </c>
      <c r="AI437" s="4" t="s">
        <v>133</v>
      </c>
      <c r="AJ437" s="4" t="s">
        <v>134</v>
      </c>
      <c r="AK437" s="4" t="s">
        <v>135</v>
      </c>
      <c r="AL437" s="4" t="s">
        <v>136</v>
      </c>
      <c r="AM437" s="4" t="s">
        <v>137</v>
      </c>
      <c r="AN437" s="4" t="s">
        <v>138</v>
      </c>
      <c r="AO437" s="4" t="s">
        <v>139</v>
      </c>
      <c r="AP437" s="4" t="s">
        <v>116</v>
      </c>
      <c r="AQ437" s="4" t="s">
        <v>5690</v>
      </c>
      <c r="AR437" s="4" t="s">
        <v>76</v>
      </c>
      <c r="AS437" s="4" t="s">
        <v>2800</v>
      </c>
      <c r="AT437" s="4" t="s">
        <v>4167</v>
      </c>
      <c r="AU437" s="4" t="s">
        <v>5691</v>
      </c>
      <c r="AV437" s="4" t="s">
        <v>5692</v>
      </c>
      <c r="AW437" s="4" t="s">
        <v>5693</v>
      </c>
      <c r="AX437" s="4" t="s">
        <v>2643</v>
      </c>
      <c r="AY437" s="4" t="s">
        <v>2644</v>
      </c>
      <c r="AZ437" s="4" t="s">
        <v>5694</v>
      </c>
      <c r="BA437" s="4" t="s">
        <v>2662</v>
      </c>
      <c r="BB437" s="4" t="s">
        <v>4943</v>
      </c>
      <c r="BC437" s="4" t="s">
        <v>5695</v>
      </c>
      <c r="BD437" s="4" t="s">
        <v>4021</v>
      </c>
      <c r="BE437" s="4" t="s">
        <v>1456</v>
      </c>
      <c r="BF437" s="4" t="s">
        <v>5696</v>
      </c>
      <c r="BG437" s="4" t="s">
        <v>5697</v>
      </c>
      <c r="BH437" s="4" t="s">
        <v>5698</v>
      </c>
      <c r="BI437" s="4" t="s">
        <v>5699</v>
      </c>
      <c r="BJ437" s="4" t="s">
        <v>5700</v>
      </c>
      <c r="BK437" s="4" t="s">
        <v>2200</v>
      </c>
      <c r="BL437" s="4" t="s">
        <v>5701</v>
      </c>
      <c r="BM437" s="4" t="s">
        <v>5702</v>
      </c>
      <c r="BN437" s="4" t="s">
        <v>5703</v>
      </c>
      <c r="BO437" s="4" t="s">
        <v>5188</v>
      </c>
      <c r="BP437" s="4" t="s">
        <v>5704</v>
      </c>
      <c r="BQ437" s="4" t="s">
        <v>3315</v>
      </c>
      <c r="BR437" s="4" t="s">
        <v>116</v>
      </c>
      <c r="BS437" s="4" t="s">
        <v>116</v>
      </c>
      <c r="BT437" s="4" t="s">
        <v>116</v>
      </c>
      <c r="BU437" s="4" t="s">
        <v>116</v>
      </c>
      <c r="BV437" s="4" t="s">
        <v>116</v>
      </c>
      <c r="BW437" s="4" t="s">
        <v>116</v>
      </c>
      <c r="BX437" s="4" t="s">
        <v>116</v>
      </c>
      <c r="BY437" s="4" t="s">
        <v>116</v>
      </c>
      <c r="BZ437" s="4" t="s">
        <v>116</v>
      </c>
      <c r="CA437" s="4" t="s">
        <v>116</v>
      </c>
    </row>
    <row r="438" spans="1:79" ht="20.100000000000001" customHeight="1" x14ac:dyDescent="0.2">
      <c r="A438" s="4" t="s">
        <v>5705</v>
      </c>
      <c r="B438" s="4" t="s">
        <v>112</v>
      </c>
      <c r="C438" s="29">
        <v>20250120</v>
      </c>
      <c r="D438" s="4" t="s">
        <v>5706</v>
      </c>
      <c r="E438" s="4" t="s">
        <v>3538</v>
      </c>
      <c r="F438" s="4" t="s">
        <v>651</v>
      </c>
      <c r="G438" s="4" t="s">
        <v>116</v>
      </c>
      <c r="H438" s="4" t="s">
        <v>652</v>
      </c>
      <c r="I438" s="4" t="s">
        <v>116</v>
      </c>
      <c r="J438" s="4" t="s">
        <v>116</v>
      </c>
      <c r="K438" s="4" t="s">
        <v>116</v>
      </c>
      <c r="L438" s="4" t="s">
        <v>116</v>
      </c>
      <c r="M438" s="5" t="s">
        <v>5707</v>
      </c>
      <c r="N438" s="5" t="s">
        <v>2428</v>
      </c>
      <c r="O438" s="4" t="s">
        <v>112</v>
      </c>
      <c r="P438" s="6" t="s">
        <v>120</v>
      </c>
      <c r="Q438" s="7" t="s">
        <v>120</v>
      </c>
      <c r="R438" s="7" t="s">
        <v>120</v>
      </c>
      <c r="S438" s="9" t="s">
        <v>5708</v>
      </c>
      <c r="T438" s="31">
        <v>9782409014673</v>
      </c>
      <c r="U438" s="4" t="s">
        <v>122</v>
      </c>
      <c r="V438" s="29">
        <v>9782409014666</v>
      </c>
      <c r="W438" s="4" t="s">
        <v>123</v>
      </c>
      <c r="X438" s="4" t="s">
        <v>124</v>
      </c>
      <c r="Y438" s="4" t="s">
        <v>112</v>
      </c>
      <c r="Z438" s="29">
        <v>2018</v>
      </c>
      <c r="AA438" s="4" t="s">
        <v>125</v>
      </c>
      <c r="AB438" s="4" t="s">
        <v>222</v>
      </c>
      <c r="AC438" s="4" t="s">
        <v>127</v>
      </c>
      <c r="AD438" s="4" t="s">
        <v>128</v>
      </c>
      <c r="AE438" s="4" t="s">
        <v>129</v>
      </c>
      <c r="AF438" s="4" t="s">
        <v>130</v>
      </c>
      <c r="AG438" s="4" t="s">
        <v>131</v>
      </c>
      <c r="AH438" s="4" t="s">
        <v>132</v>
      </c>
      <c r="AI438" s="4" t="s">
        <v>133</v>
      </c>
      <c r="AJ438" s="4" t="s">
        <v>134</v>
      </c>
      <c r="AK438" s="4" t="s">
        <v>135</v>
      </c>
      <c r="AL438" s="4" t="s">
        <v>136</v>
      </c>
      <c r="AM438" s="4" t="s">
        <v>137</v>
      </c>
      <c r="AN438" s="4" t="s">
        <v>138</v>
      </c>
      <c r="AO438" s="4" t="s">
        <v>139</v>
      </c>
      <c r="AP438" s="4" t="s">
        <v>116</v>
      </c>
      <c r="AQ438" s="4" t="s">
        <v>5709</v>
      </c>
      <c r="AR438" s="4" t="s">
        <v>76</v>
      </c>
      <c r="AS438" s="4" t="s">
        <v>2431</v>
      </c>
      <c r="AT438" s="4" t="s">
        <v>185</v>
      </c>
      <c r="AU438" s="4" t="s">
        <v>2051</v>
      </c>
      <c r="AV438" s="4" t="s">
        <v>355</v>
      </c>
      <c r="AW438" s="4" t="s">
        <v>2432</v>
      </c>
      <c r="AX438" s="4" t="s">
        <v>1623</v>
      </c>
      <c r="AY438" s="4" t="s">
        <v>1624</v>
      </c>
      <c r="AZ438" s="4" t="s">
        <v>155</v>
      </c>
      <c r="BA438" s="4" t="s">
        <v>5710</v>
      </c>
      <c r="BB438" s="4" t="s">
        <v>1002</v>
      </c>
      <c r="BC438" s="4" t="s">
        <v>158</v>
      </c>
      <c r="BD438" s="4" t="s">
        <v>2434</v>
      </c>
      <c r="BE438" s="4" t="s">
        <v>5711</v>
      </c>
      <c r="BF438" s="4" t="s">
        <v>164</v>
      </c>
      <c r="BG438" s="4" t="s">
        <v>2435</v>
      </c>
      <c r="BH438" s="4" t="s">
        <v>116</v>
      </c>
      <c r="BI438" s="4" t="s">
        <v>116</v>
      </c>
      <c r="BJ438" s="4" t="s">
        <v>116</v>
      </c>
      <c r="BK438" s="4" t="s">
        <v>116</v>
      </c>
      <c r="BL438" s="4" t="s">
        <v>116</v>
      </c>
      <c r="BM438" s="4" t="s">
        <v>116</v>
      </c>
      <c r="BN438" s="4" t="s">
        <v>116</v>
      </c>
      <c r="BO438" s="4" t="s">
        <v>116</v>
      </c>
      <c r="BP438" s="4" t="s">
        <v>116</v>
      </c>
      <c r="BQ438" s="4" t="s">
        <v>116</v>
      </c>
      <c r="BR438" s="4" t="s">
        <v>116</v>
      </c>
      <c r="BS438" s="4" t="s">
        <v>116</v>
      </c>
      <c r="BT438" s="4" t="s">
        <v>116</v>
      </c>
      <c r="BU438" s="4" t="s">
        <v>116</v>
      </c>
      <c r="BV438" s="4" t="s">
        <v>116</v>
      </c>
      <c r="BW438" s="4" t="s">
        <v>116</v>
      </c>
      <c r="BX438" s="4" t="s">
        <v>116</v>
      </c>
      <c r="BY438" s="4" t="s">
        <v>116</v>
      </c>
      <c r="BZ438" s="4" t="s">
        <v>116</v>
      </c>
      <c r="CA438" s="4" t="s">
        <v>116</v>
      </c>
    </row>
    <row r="439" spans="1:79" ht="20.100000000000001" customHeight="1" x14ac:dyDescent="0.2">
      <c r="A439" s="4" t="s">
        <v>5712</v>
      </c>
      <c r="B439" s="4" t="s">
        <v>112</v>
      </c>
      <c r="C439" s="29">
        <v>20250120</v>
      </c>
      <c r="D439" s="4" t="s">
        <v>2482</v>
      </c>
      <c r="E439" s="4" t="s">
        <v>5713</v>
      </c>
      <c r="F439" s="4" t="s">
        <v>2484</v>
      </c>
      <c r="G439" s="4" t="s">
        <v>116</v>
      </c>
      <c r="H439" s="4" t="s">
        <v>2377</v>
      </c>
      <c r="I439" s="4" t="s">
        <v>116</v>
      </c>
      <c r="J439" s="4" t="s">
        <v>116</v>
      </c>
      <c r="K439" s="4" t="s">
        <v>116</v>
      </c>
      <c r="L439" s="4" t="s">
        <v>116</v>
      </c>
      <c r="M439" s="5" t="s">
        <v>5714</v>
      </c>
      <c r="N439" s="5" t="s">
        <v>865</v>
      </c>
      <c r="O439" s="4" t="s">
        <v>112</v>
      </c>
      <c r="P439" s="6" t="s">
        <v>120</v>
      </c>
      <c r="Q439" s="7" t="s">
        <v>120</v>
      </c>
      <c r="R439" s="7" t="s">
        <v>120</v>
      </c>
      <c r="S439" s="9" t="s">
        <v>5715</v>
      </c>
      <c r="T439" s="31">
        <v>9782409012549</v>
      </c>
      <c r="U439" s="4" t="s">
        <v>122</v>
      </c>
      <c r="V439" s="29">
        <v>9782409012372</v>
      </c>
      <c r="W439" s="4" t="s">
        <v>123</v>
      </c>
      <c r="X439" s="4" t="s">
        <v>124</v>
      </c>
      <c r="Y439" s="4" t="s">
        <v>112</v>
      </c>
      <c r="Z439" s="29">
        <v>2018</v>
      </c>
      <c r="AA439" s="4" t="s">
        <v>125</v>
      </c>
      <c r="AB439" s="4" t="s">
        <v>234</v>
      </c>
      <c r="AC439" s="4" t="s">
        <v>127</v>
      </c>
      <c r="AD439" s="4" t="s">
        <v>128</v>
      </c>
      <c r="AE439" s="4" t="s">
        <v>129</v>
      </c>
      <c r="AF439" s="4" t="s">
        <v>130</v>
      </c>
      <c r="AG439" s="4" t="s">
        <v>131</v>
      </c>
      <c r="AH439" s="4" t="s">
        <v>132</v>
      </c>
      <c r="AI439" s="4" t="s">
        <v>133</v>
      </c>
      <c r="AJ439" s="4" t="s">
        <v>134</v>
      </c>
      <c r="AK439" s="4" t="s">
        <v>135</v>
      </c>
      <c r="AL439" s="4" t="s">
        <v>136</v>
      </c>
      <c r="AM439" s="4" t="s">
        <v>137</v>
      </c>
      <c r="AN439" s="4" t="s">
        <v>138</v>
      </c>
      <c r="AO439" s="4" t="s">
        <v>139</v>
      </c>
      <c r="AP439" s="4" t="s">
        <v>116</v>
      </c>
      <c r="AQ439" s="4" t="s">
        <v>5716</v>
      </c>
      <c r="AR439" s="4" t="s">
        <v>76</v>
      </c>
      <c r="AS439" s="4" t="s">
        <v>355</v>
      </c>
      <c r="AT439" s="4" t="s">
        <v>1867</v>
      </c>
      <c r="AU439" s="4" t="s">
        <v>5717</v>
      </c>
      <c r="AV439" s="4" t="s">
        <v>5718</v>
      </c>
      <c r="AW439" s="4" t="s">
        <v>2490</v>
      </c>
      <c r="AX439" s="4" t="s">
        <v>2124</v>
      </c>
      <c r="AY439" s="4" t="s">
        <v>5719</v>
      </c>
      <c r="AZ439" s="4" t="s">
        <v>116</v>
      </c>
      <c r="BA439" s="4" t="s">
        <v>116</v>
      </c>
      <c r="BB439" s="4" t="s">
        <v>116</v>
      </c>
      <c r="BC439" s="4" t="s">
        <v>116</v>
      </c>
      <c r="BD439" s="4" t="s">
        <v>116</v>
      </c>
      <c r="BE439" s="4" t="s">
        <v>116</v>
      </c>
      <c r="BF439" s="4" t="s">
        <v>116</v>
      </c>
      <c r="BG439" s="4" t="s">
        <v>116</v>
      </c>
      <c r="BH439" s="4" t="s">
        <v>116</v>
      </c>
      <c r="BI439" s="4" t="s">
        <v>116</v>
      </c>
      <c r="BJ439" s="4" t="s">
        <v>116</v>
      </c>
      <c r="BK439" s="4" t="s">
        <v>116</v>
      </c>
      <c r="BL439" s="4" t="s">
        <v>116</v>
      </c>
      <c r="BM439" s="4" t="s">
        <v>116</v>
      </c>
      <c r="BN439" s="4" t="s">
        <v>116</v>
      </c>
      <c r="BO439" s="4" t="s">
        <v>116</v>
      </c>
      <c r="BP439" s="4" t="s">
        <v>116</v>
      </c>
      <c r="BQ439" s="4" t="s">
        <v>116</v>
      </c>
      <c r="BR439" s="4" t="s">
        <v>116</v>
      </c>
      <c r="BS439" s="4" t="s">
        <v>116</v>
      </c>
      <c r="BT439" s="4" t="s">
        <v>116</v>
      </c>
      <c r="BU439" s="4" t="s">
        <v>116</v>
      </c>
      <c r="BV439" s="4" t="s">
        <v>116</v>
      </c>
      <c r="BW439" s="4" t="s">
        <v>116</v>
      </c>
      <c r="BX439" s="4" t="s">
        <v>116</v>
      </c>
      <c r="BY439" s="4" t="s">
        <v>116</v>
      </c>
      <c r="BZ439" s="4" t="s">
        <v>116</v>
      </c>
      <c r="CA439" s="4" t="s">
        <v>116</v>
      </c>
    </row>
    <row r="440" spans="1:79" ht="20.100000000000001" customHeight="1" x14ac:dyDescent="0.2">
      <c r="A440" s="4" t="s">
        <v>5720</v>
      </c>
      <c r="B440" s="4" t="s">
        <v>112</v>
      </c>
      <c r="C440" s="29">
        <v>20250120</v>
      </c>
      <c r="D440" s="4" t="s">
        <v>5721</v>
      </c>
      <c r="E440" s="4" t="s">
        <v>116</v>
      </c>
      <c r="F440" s="4" t="s">
        <v>299</v>
      </c>
      <c r="G440" s="4" t="s">
        <v>116</v>
      </c>
      <c r="H440" s="4" t="s">
        <v>300</v>
      </c>
      <c r="I440" s="4" t="s">
        <v>116</v>
      </c>
      <c r="J440" s="4" t="s">
        <v>116</v>
      </c>
      <c r="K440" s="4" t="s">
        <v>116</v>
      </c>
      <c r="L440" s="4" t="s">
        <v>116</v>
      </c>
      <c r="M440" s="5" t="s">
        <v>5722</v>
      </c>
      <c r="N440" s="5" t="s">
        <v>281</v>
      </c>
      <c r="O440" s="4" t="s">
        <v>112</v>
      </c>
      <c r="P440" s="6" t="s">
        <v>120</v>
      </c>
      <c r="Q440" s="7" t="s">
        <v>120</v>
      </c>
      <c r="R440" s="7" t="s">
        <v>120</v>
      </c>
      <c r="S440" s="9" t="s">
        <v>5723</v>
      </c>
      <c r="T440" s="31">
        <v>9782409015465</v>
      </c>
      <c r="U440" s="4" t="s">
        <v>122</v>
      </c>
      <c r="V440" s="29">
        <v>9782409015458</v>
      </c>
      <c r="W440" s="4" t="s">
        <v>123</v>
      </c>
      <c r="X440" s="4" t="s">
        <v>124</v>
      </c>
      <c r="Y440" s="4" t="s">
        <v>112</v>
      </c>
      <c r="Z440" s="29">
        <v>2018</v>
      </c>
      <c r="AA440" s="4" t="s">
        <v>125</v>
      </c>
      <c r="AB440" s="4" t="s">
        <v>304</v>
      </c>
      <c r="AC440" s="4" t="s">
        <v>127</v>
      </c>
      <c r="AD440" s="4" t="s">
        <v>128</v>
      </c>
      <c r="AE440" s="4" t="s">
        <v>129</v>
      </c>
      <c r="AF440" s="4" t="s">
        <v>130</v>
      </c>
      <c r="AG440" s="4" t="s">
        <v>131</v>
      </c>
      <c r="AH440" s="4" t="s">
        <v>132</v>
      </c>
      <c r="AI440" s="4" t="s">
        <v>133</v>
      </c>
      <c r="AJ440" s="4" t="s">
        <v>134</v>
      </c>
      <c r="AK440" s="4" t="s">
        <v>135</v>
      </c>
      <c r="AL440" s="4" t="s">
        <v>136</v>
      </c>
      <c r="AM440" s="4" t="s">
        <v>137</v>
      </c>
      <c r="AN440" s="4" t="s">
        <v>138</v>
      </c>
      <c r="AO440" s="4" t="s">
        <v>139</v>
      </c>
      <c r="AP440" s="4" t="s">
        <v>116</v>
      </c>
      <c r="AQ440" s="4" t="s">
        <v>5724</v>
      </c>
      <c r="AR440" s="4" t="s">
        <v>76</v>
      </c>
      <c r="AS440" s="4" t="s">
        <v>306</v>
      </c>
      <c r="AT440" s="4" t="s">
        <v>307</v>
      </c>
      <c r="AU440" s="4" t="s">
        <v>308</v>
      </c>
      <c r="AV440" s="4" t="s">
        <v>309</v>
      </c>
      <c r="AW440" s="4" t="s">
        <v>5725</v>
      </c>
      <c r="AX440" s="4" t="s">
        <v>314</v>
      </c>
      <c r="AY440" s="4" t="s">
        <v>116</v>
      </c>
      <c r="AZ440" s="4" t="s">
        <v>116</v>
      </c>
      <c r="BA440" s="4" t="s">
        <v>116</v>
      </c>
      <c r="BB440" s="4" t="s">
        <v>116</v>
      </c>
      <c r="BC440" s="4" t="s">
        <v>116</v>
      </c>
      <c r="BD440" s="4" t="s">
        <v>116</v>
      </c>
      <c r="BE440" s="4" t="s">
        <v>116</v>
      </c>
      <c r="BF440" s="4" t="s">
        <v>116</v>
      </c>
      <c r="BG440" s="4" t="s">
        <v>116</v>
      </c>
      <c r="BH440" s="4" t="s">
        <v>116</v>
      </c>
      <c r="BI440" s="4" t="s">
        <v>116</v>
      </c>
      <c r="BJ440" s="4" t="s">
        <v>116</v>
      </c>
      <c r="BK440" s="4" t="s">
        <v>116</v>
      </c>
      <c r="BL440" s="4" t="s">
        <v>116</v>
      </c>
      <c r="BM440" s="4" t="s">
        <v>116</v>
      </c>
      <c r="BN440" s="4" t="s">
        <v>116</v>
      </c>
      <c r="BO440" s="4" t="s">
        <v>116</v>
      </c>
      <c r="BP440" s="4" t="s">
        <v>116</v>
      </c>
      <c r="BQ440" s="4" t="s">
        <v>116</v>
      </c>
      <c r="BR440" s="4" t="s">
        <v>116</v>
      </c>
      <c r="BS440" s="4" t="s">
        <v>116</v>
      </c>
      <c r="BT440" s="4" t="s">
        <v>116</v>
      </c>
      <c r="BU440" s="4" t="s">
        <v>116</v>
      </c>
      <c r="BV440" s="4" t="s">
        <v>116</v>
      </c>
      <c r="BW440" s="4" t="s">
        <v>116</v>
      </c>
      <c r="BX440" s="4" t="s">
        <v>116</v>
      </c>
      <c r="BY440" s="4" t="s">
        <v>116</v>
      </c>
      <c r="BZ440" s="4" t="s">
        <v>116</v>
      </c>
      <c r="CA440" s="4" t="s">
        <v>116</v>
      </c>
    </row>
    <row r="441" spans="1:79" ht="20.100000000000001" customHeight="1" x14ac:dyDescent="0.2">
      <c r="A441" s="4" t="s">
        <v>5726</v>
      </c>
      <c r="B441" s="4" t="s">
        <v>112</v>
      </c>
      <c r="C441" s="29">
        <v>20250120</v>
      </c>
      <c r="D441" s="4" t="s">
        <v>5727</v>
      </c>
      <c r="E441" s="4" t="s">
        <v>5728</v>
      </c>
      <c r="F441" s="4" t="s">
        <v>965</v>
      </c>
      <c r="G441" s="4" t="s">
        <v>116</v>
      </c>
      <c r="H441" s="4" t="s">
        <v>966</v>
      </c>
      <c r="I441" s="4" t="s">
        <v>116</v>
      </c>
      <c r="J441" s="4" t="s">
        <v>116</v>
      </c>
      <c r="K441" s="4" t="s">
        <v>116</v>
      </c>
      <c r="L441" s="4" t="s">
        <v>116</v>
      </c>
      <c r="M441" s="5" t="s">
        <v>5729</v>
      </c>
      <c r="N441" s="5" t="s">
        <v>3473</v>
      </c>
      <c r="O441" s="4" t="s">
        <v>112</v>
      </c>
      <c r="P441" s="6" t="s">
        <v>120</v>
      </c>
      <c r="Q441" s="7" t="s">
        <v>120</v>
      </c>
      <c r="R441" s="7" t="s">
        <v>120</v>
      </c>
      <c r="S441" s="9" t="s">
        <v>5730</v>
      </c>
      <c r="T441" s="31">
        <v>9782409013737</v>
      </c>
      <c r="U441" s="4" t="s">
        <v>122</v>
      </c>
      <c r="V441" s="29">
        <v>9782409013683</v>
      </c>
      <c r="W441" s="4" t="s">
        <v>123</v>
      </c>
      <c r="X441" s="4" t="s">
        <v>124</v>
      </c>
      <c r="Y441" s="4" t="s">
        <v>112</v>
      </c>
      <c r="Z441" s="29">
        <v>2018</v>
      </c>
      <c r="AA441" s="4" t="s">
        <v>125</v>
      </c>
      <c r="AB441" s="4" t="s">
        <v>234</v>
      </c>
      <c r="AC441" s="4" t="s">
        <v>127</v>
      </c>
      <c r="AD441" s="4" t="s">
        <v>128</v>
      </c>
      <c r="AE441" s="4" t="s">
        <v>129</v>
      </c>
      <c r="AF441" s="4" t="s">
        <v>130</v>
      </c>
      <c r="AG441" s="4" t="s">
        <v>131</v>
      </c>
      <c r="AH441" s="4" t="s">
        <v>132</v>
      </c>
      <c r="AI441" s="4" t="s">
        <v>133</v>
      </c>
      <c r="AJ441" s="4" t="s">
        <v>134</v>
      </c>
      <c r="AK441" s="4" t="s">
        <v>135</v>
      </c>
      <c r="AL441" s="4" t="s">
        <v>136</v>
      </c>
      <c r="AM441" s="4" t="s">
        <v>137</v>
      </c>
      <c r="AN441" s="4" t="s">
        <v>138</v>
      </c>
      <c r="AO441" s="4" t="s">
        <v>139</v>
      </c>
      <c r="AP441" s="4" t="s">
        <v>116</v>
      </c>
      <c r="AQ441" s="4" t="s">
        <v>5731</v>
      </c>
      <c r="AR441" s="4" t="s">
        <v>76</v>
      </c>
      <c r="AS441" s="4" t="s">
        <v>2888</v>
      </c>
      <c r="AT441" s="4" t="s">
        <v>5732</v>
      </c>
      <c r="AU441" s="4" t="s">
        <v>1512</v>
      </c>
      <c r="AV441" s="4" t="s">
        <v>5733</v>
      </c>
      <c r="AW441" s="4" t="s">
        <v>5734</v>
      </c>
      <c r="AX441" s="4" t="s">
        <v>116</v>
      </c>
      <c r="AY441" s="4" t="s">
        <v>116</v>
      </c>
      <c r="AZ441" s="4" t="s">
        <v>116</v>
      </c>
      <c r="BA441" s="4" t="s">
        <v>116</v>
      </c>
      <c r="BB441" s="4" t="s">
        <v>116</v>
      </c>
      <c r="BC441" s="4" t="s">
        <v>116</v>
      </c>
      <c r="BD441" s="4" t="s">
        <v>116</v>
      </c>
      <c r="BE441" s="4" t="s">
        <v>116</v>
      </c>
      <c r="BF441" s="4" t="s">
        <v>116</v>
      </c>
      <c r="BG441" s="4" t="s">
        <v>116</v>
      </c>
      <c r="BH441" s="4" t="s">
        <v>116</v>
      </c>
      <c r="BI441" s="4" t="s">
        <v>116</v>
      </c>
      <c r="BJ441" s="4" t="s">
        <v>116</v>
      </c>
      <c r="BK441" s="4" t="s">
        <v>116</v>
      </c>
      <c r="BL441" s="4" t="s">
        <v>116</v>
      </c>
      <c r="BM441" s="4" t="s">
        <v>116</v>
      </c>
      <c r="BN441" s="4" t="s">
        <v>116</v>
      </c>
      <c r="BO441" s="4" t="s">
        <v>116</v>
      </c>
      <c r="BP441" s="4" t="s">
        <v>116</v>
      </c>
      <c r="BQ441" s="4" t="s">
        <v>116</v>
      </c>
      <c r="BR441" s="4" t="s">
        <v>116</v>
      </c>
      <c r="BS441" s="4" t="s">
        <v>116</v>
      </c>
      <c r="BT441" s="4" t="s">
        <v>116</v>
      </c>
      <c r="BU441" s="4" t="s">
        <v>116</v>
      </c>
      <c r="BV441" s="4" t="s">
        <v>116</v>
      </c>
      <c r="BW441" s="4" t="s">
        <v>116</v>
      </c>
      <c r="BX441" s="4" t="s">
        <v>116</v>
      </c>
      <c r="BY441" s="4" t="s">
        <v>116</v>
      </c>
      <c r="BZ441" s="4" t="s">
        <v>116</v>
      </c>
      <c r="CA441" s="4" t="s">
        <v>116</v>
      </c>
    </row>
    <row r="442" spans="1:79" ht="20.100000000000001" customHeight="1" x14ac:dyDescent="0.2">
      <c r="A442" s="4" t="s">
        <v>5735</v>
      </c>
      <c r="B442" s="4" t="s">
        <v>112</v>
      </c>
      <c r="C442" s="29">
        <v>20250120</v>
      </c>
      <c r="D442" s="4" t="s">
        <v>5736</v>
      </c>
      <c r="E442" s="4" t="s">
        <v>5737</v>
      </c>
      <c r="F442" s="4" t="s">
        <v>3507</v>
      </c>
      <c r="G442" s="4" t="s">
        <v>116</v>
      </c>
      <c r="H442" s="4" t="s">
        <v>3508</v>
      </c>
      <c r="I442" s="4" t="s">
        <v>116</v>
      </c>
      <c r="J442" s="4" t="s">
        <v>116</v>
      </c>
      <c r="K442" s="4" t="s">
        <v>116</v>
      </c>
      <c r="L442" s="4" t="s">
        <v>116</v>
      </c>
      <c r="M442" s="5" t="s">
        <v>5687</v>
      </c>
      <c r="N442" s="5" t="s">
        <v>403</v>
      </c>
      <c r="O442" s="4" t="s">
        <v>112</v>
      </c>
      <c r="P442" s="6" t="s">
        <v>120</v>
      </c>
      <c r="Q442" s="7" t="s">
        <v>120</v>
      </c>
      <c r="R442" s="7" t="s">
        <v>120</v>
      </c>
      <c r="S442" s="9" t="s">
        <v>5738</v>
      </c>
      <c r="T442" s="31">
        <v>9782409013041</v>
      </c>
      <c r="U442" s="4" t="s">
        <v>122</v>
      </c>
      <c r="V442" s="29">
        <v>9782409012785</v>
      </c>
      <c r="W442" s="4" t="s">
        <v>123</v>
      </c>
      <c r="X442" s="4" t="s">
        <v>124</v>
      </c>
      <c r="Y442" s="4" t="s">
        <v>112</v>
      </c>
      <c r="Z442" s="29">
        <v>2018</v>
      </c>
      <c r="AA442" s="4" t="s">
        <v>125</v>
      </c>
      <c r="AB442" s="4" t="s">
        <v>234</v>
      </c>
      <c r="AC442" s="4" t="s">
        <v>127</v>
      </c>
      <c r="AD442" s="4" t="s">
        <v>128</v>
      </c>
      <c r="AE442" s="4" t="s">
        <v>129</v>
      </c>
      <c r="AF442" s="4" t="s">
        <v>130</v>
      </c>
      <c r="AG442" s="4" t="s">
        <v>131</v>
      </c>
      <c r="AH442" s="4" t="s">
        <v>132</v>
      </c>
      <c r="AI442" s="4" t="s">
        <v>133</v>
      </c>
      <c r="AJ442" s="4" t="s">
        <v>134</v>
      </c>
      <c r="AK442" s="4" t="s">
        <v>135</v>
      </c>
      <c r="AL442" s="4" t="s">
        <v>136</v>
      </c>
      <c r="AM442" s="4" t="s">
        <v>137</v>
      </c>
      <c r="AN442" s="4" t="s">
        <v>138</v>
      </c>
      <c r="AO442" s="4" t="s">
        <v>139</v>
      </c>
      <c r="AP442" s="4" t="s">
        <v>116</v>
      </c>
      <c r="AQ442" s="4" t="s">
        <v>5739</v>
      </c>
      <c r="AR442" s="4" t="s">
        <v>76</v>
      </c>
      <c r="AS442" s="4" t="s">
        <v>1952</v>
      </c>
      <c r="AT442" s="4" t="s">
        <v>3855</v>
      </c>
      <c r="AU442" s="4" t="s">
        <v>5740</v>
      </c>
      <c r="AV442" s="4" t="s">
        <v>518</v>
      </c>
      <c r="AW442" s="4" t="s">
        <v>5741</v>
      </c>
      <c r="AX442" s="4" t="s">
        <v>5742</v>
      </c>
      <c r="AY442" s="4" t="s">
        <v>5743</v>
      </c>
      <c r="AZ442" s="4" t="s">
        <v>598</v>
      </c>
      <c r="BA442" s="4" t="s">
        <v>5744</v>
      </c>
      <c r="BB442" s="4" t="s">
        <v>116</v>
      </c>
      <c r="BC442" s="4" t="s">
        <v>116</v>
      </c>
      <c r="BD442" s="4" t="s">
        <v>116</v>
      </c>
      <c r="BE442" s="4" t="s">
        <v>116</v>
      </c>
      <c r="BF442" s="4" t="s">
        <v>116</v>
      </c>
      <c r="BG442" s="4" t="s">
        <v>116</v>
      </c>
      <c r="BH442" s="4" t="s">
        <v>116</v>
      </c>
      <c r="BI442" s="4" t="s">
        <v>116</v>
      </c>
      <c r="BJ442" s="4" t="s">
        <v>116</v>
      </c>
      <c r="BK442" s="4" t="s">
        <v>116</v>
      </c>
      <c r="BL442" s="4" t="s">
        <v>116</v>
      </c>
      <c r="BM442" s="4" t="s">
        <v>116</v>
      </c>
      <c r="BN442" s="4" t="s">
        <v>116</v>
      </c>
      <c r="BO442" s="4" t="s">
        <v>116</v>
      </c>
      <c r="BP442" s="4" t="s">
        <v>116</v>
      </c>
      <c r="BQ442" s="4" t="s">
        <v>116</v>
      </c>
      <c r="BR442" s="4" t="s">
        <v>116</v>
      </c>
      <c r="BS442" s="4" t="s">
        <v>116</v>
      </c>
      <c r="BT442" s="4" t="s">
        <v>116</v>
      </c>
      <c r="BU442" s="4" t="s">
        <v>116</v>
      </c>
      <c r="BV442" s="4" t="s">
        <v>116</v>
      </c>
      <c r="BW442" s="4" t="s">
        <v>116</v>
      </c>
      <c r="BX442" s="4" t="s">
        <v>116</v>
      </c>
      <c r="BY442" s="4" t="s">
        <v>116</v>
      </c>
      <c r="BZ442" s="4" t="s">
        <v>116</v>
      </c>
      <c r="CA442" s="4" t="s">
        <v>116</v>
      </c>
    </row>
    <row r="443" spans="1:79" ht="20.100000000000001" customHeight="1" x14ac:dyDescent="0.2">
      <c r="A443" s="4" t="s">
        <v>5745</v>
      </c>
      <c r="B443" s="4" t="s">
        <v>112</v>
      </c>
      <c r="C443" s="29">
        <v>20250120</v>
      </c>
      <c r="D443" s="4" t="s">
        <v>5746</v>
      </c>
      <c r="E443" s="4" t="s">
        <v>5747</v>
      </c>
      <c r="F443" s="4" t="s">
        <v>1916</v>
      </c>
      <c r="G443" s="4" t="s">
        <v>116</v>
      </c>
      <c r="H443" s="4" t="s">
        <v>1917</v>
      </c>
      <c r="I443" s="4" t="s">
        <v>116</v>
      </c>
      <c r="J443" s="4" t="s">
        <v>116</v>
      </c>
      <c r="K443" s="4" t="s">
        <v>116</v>
      </c>
      <c r="L443" s="4" t="s">
        <v>116</v>
      </c>
      <c r="M443" s="5" t="s">
        <v>5748</v>
      </c>
      <c r="N443" s="5" t="s">
        <v>5749</v>
      </c>
      <c r="O443" s="4" t="s">
        <v>112</v>
      </c>
      <c r="P443" s="6" t="s">
        <v>120</v>
      </c>
      <c r="Q443" s="7" t="s">
        <v>120</v>
      </c>
      <c r="R443" s="7" t="s">
        <v>120</v>
      </c>
      <c r="S443" s="9" t="s">
        <v>5750</v>
      </c>
      <c r="T443" s="31">
        <v>9782409014468</v>
      </c>
      <c r="U443" s="4" t="s">
        <v>122</v>
      </c>
      <c r="V443" s="29">
        <v>9782409014451</v>
      </c>
      <c r="W443" s="4" t="s">
        <v>123</v>
      </c>
      <c r="X443" s="4" t="s">
        <v>124</v>
      </c>
      <c r="Y443" s="4" t="s">
        <v>112</v>
      </c>
      <c r="Z443" s="29">
        <v>2018</v>
      </c>
      <c r="AA443" s="4" t="s">
        <v>125</v>
      </c>
      <c r="AB443" s="4" t="s">
        <v>234</v>
      </c>
      <c r="AC443" s="4" t="s">
        <v>127</v>
      </c>
      <c r="AD443" s="4" t="s">
        <v>128</v>
      </c>
      <c r="AE443" s="4" t="s">
        <v>129</v>
      </c>
      <c r="AF443" s="4" t="s">
        <v>130</v>
      </c>
      <c r="AG443" s="4" t="s">
        <v>131</v>
      </c>
      <c r="AH443" s="4" t="s">
        <v>132</v>
      </c>
      <c r="AI443" s="4" t="s">
        <v>133</v>
      </c>
      <c r="AJ443" s="4" t="s">
        <v>134</v>
      </c>
      <c r="AK443" s="4" t="s">
        <v>135</v>
      </c>
      <c r="AL443" s="4" t="s">
        <v>136</v>
      </c>
      <c r="AM443" s="4" t="s">
        <v>137</v>
      </c>
      <c r="AN443" s="4" t="s">
        <v>138</v>
      </c>
      <c r="AO443" s="4" t="s">
        <v>139</v>
      </c>
      <c r="AP443" s="4" t="s">
        <v>116</v>
      </c>
      <c r="AQ443" s="4" t="s">
        <v>5751</v>
      </c>
      <c r="AR443" s="4" t="s">
        <v>76</v>
      </c>
      <c r="AS443" s="4" t="s">
        <v>4274</v>
      </c>
      <c r="AT443" s="4" t="s">
        <v>4276</v>
      </c>
      <c r="AU443" s="4" t="s">
        <v>784</v>
      </c>
      <c r="AV443" s="4" t="s">
        <v>5752</v>
      </c>
      <c r="AW443" s="4" t="s">
        <v>5753</v>
      </c>
      <c r="AX443" s="4" t="s">
        <v>5205</v>
      </c>
      <c r="AY443" s="4" t="s">
        <v>4668</v>
      </c>
      <c r="AZ443" s="4" t="s">
        <v>2875</v>
      </c>
      <c r="BA443" s="4" t="s">
        <v>116</v>
      </c>
      <c r="BB443" s="4" t="s">
        <v>116</v>
      </c>
      <c r="BC443" s="4" t="s">
        <v>116</v>
      </c>
      <c r="BD443" s="4" t="s">
        <v>116</v>
      </c>
      <c r="BE443" s="4" t="s">
        <v>116</v>
      </c>
      <c r="BF443" s="4" t="s">
        <v>116</v>
      </c>
      <c r="BG443" s="4" t="s">
        <v>116</v>
      </c>
      <c r="BH443" s="4" t="s">
        <v>116</v>
      </c>
      <c r="BI443" s="4" t="s">
        <v>116</v>
      </c>
      <c r="BJ443" s="4" t="s">
        <v>116</v>
      </c>
      <c r="BK443" s="4" t="s">
        <v>116</v>
      </c>
      <c r="BL443" s="4" t="s">
        <v>116</v>
      </c>
      <c r="BM443" s="4" t="s">
        <v>116</v>
      </c>
      <c r="BN443" s="4" t="s">
        <v>116</v>
      </c>
      <c r="BO443" s="4" t="s">
        <v>116</v>
      </c>
      <c r="BP443" s="4" t="s">
        <v>116</v>
      </c>
      <c r="BQ443" s="4" t="s">
        <v>116</v>
      </c>
      <c r="BR443" s="4" t="s">
        <v>116</v>
      </c>
      <c r="BS443" s="4" t="s">
        <v>116</v>
      </c>
      <c r="BT443" s="4" t="s">
        <v>116</v>
      </c>
      <c r="BU443" s="4" t="s">
        <v>116</v>
      </c>
      <c r="BV443" s="4" t="s">
        <v>116</v>
      </c>
      <c r="BW443" s="4" t="s">
        <v>116</v>
      </c>
      <c r="BX443" s="4" t="s">
        <v>116</v>
      </c>
      <c r="BY443" s="4" t="s">
        <v>116</v>
      </c>
      <c r="BZ443" s="4" t="s">
        <v>116</v>
      </c>
      <c r="CA443" s="4" t="s">
        <v>116</v>
      </c>
    </row>
    <row r="444" spans="1:79" ht="20.100000000000001" customHeight="1" x14ac:dyDescent="0.2">
      <c r="A444" s="4" t="s">
        <v>5754</v>
      </c>
      <c r="B444" s="4" t="s">
        <v>112</v>
      </c>
      <c r="C444" s="29">
        <v>20250120</v>
      </c>
      <c r="D444" s="4" t="s">
        <v>5755</v>
      </c>
      <c r="E444" s="4" t="s">
        <v>5756</v>
      </c>
      <c r="F444" s="4" t="s">
        <v>5757</v>
      </c>
      <c r="G444" s="4" t="s">
        <v>116</v>
      </c>
      <c r="H444" s="4" t="s">
        <v>5758</v>
      </c>
      <c r="I444" s="4" t="s">
        <v>5759</v>
      </c>
      <c r="J444" s="4" t="s">
        <v>5760</v>
      </c>
      <c r="K444" s="4" t="s">
        <v>116</v>
      </c>
      <c r="L444" s="4" t="s">
        <v>116</v>
      </c>
      <c r="M444" s="5" t="s">
        <v>5761</v>
      </c>
      <c r="N444" s="5" t="s">
        <v>5762</v>
      </c>
      <c r="O444" s="4" t="s">
        <v>112</v>
      </c>
      <c r="P444" s="6" t="s">
        <v>120</v>
      </c>
      <c r="Q444" s="7" t="s">
        <v>120</v>
      </c>
      <c r="R444" s="7" t="s">
        <v>120</v>
      </c>
      <c r="S444" s="9" t="s">
        <v>5763</v>
      </c>
      <c r="T444" s="31">
        <v>9782409016097</v>
      </c>
      <c r="U444" s="4" t="s">
        <v>122</v>
      </c>
      <c r="V444" s="29">
        <v>9782409016080</v>
      </c>
      <c r="W444" s="4" t="s">
        <v>123</v>
      </c>
      <c r="X444" s="4" t="s">
        <v>124</v>
      </c>
      <c r="Y444" s="4" t="s">
        <v>112</v>
      </c>
      <c r="Z444" s="29">
        <v>2018</v>
      </c>
      <c r="AA444" s="4" t="s">
        <v>125</v>
      </c>
      <c r="AB444" s="4" t="s">
        <v>222</v>
      </c>
      <c r="AC444" s="4" t="s">
        <v>127</v>
      </c>
      <c r="AD444" s="4" t="s">
        <v>128</v>
      </c>
      <c r="AE444" s="4" t="s">
        <v>129</v>
      </c>
      <c r="AF444" s="4" t="s">
        <v>130</v>
      </c>
      <c r="AG444" s="4" t="s">
        <v>131</v>
      </c>
      <c r="AH444" s="4" t="s">
        <v>132</v>
      </c>
      <c r="AI444" s="4" t="s">
        <v>133</v>
      </c>
      <c r="AJ444" s="4" t="s">
        <v>134</v>
      </c>
      <c r="AK444" s="4" t="s">
        <v>135</v>
      </c>
      <c r="AL444" s="4" t="s">
        <v>136</v>
      </c>
      <c r="AM444" s="4" t="s">
        <v>137</v>
      </c>
      <c r="AN444" s="4" t="s">
        <v>138</v>
      </c>
      <c r="AO444" s="4" t="s">
        <v>139</v>
      </c>
      <c r="AP444" s="4" t="s">
        <v>116</v>
      </c>
      <c r="AQ444" s="4" t="s">
        <v>5764</v>
      </c>
      <c r="AR444" s="4" t="s">
        <v>76</v>
      </c>
      <c r="AS444" s="4" t="s">
        <v>5765</v>
      </c>
      <c r="AT444" s="4" t="s">
        <v>5766</v>
      </c>
      <c r="AU444" s="4" t="s">
        <v>5767</v>
      </c>
      <c r="AV444" s="4" t="s">
        <v>5768</v>
      </c>
      <c r="AW444" s="4" t="s">
        <v>5769</v>
      </c>
      <c r="AX444" s="4" t="s">
        <v>5770</v>
      </c>
      <c r="AY444" s="4" t="s">
        <v>5771</v>
      </c>
      <c r="AZ444" s="4" t="s">
        <v>4295</v>
      </c>
      <c r="BA444" s="4" t="s">
        <v>4296</v>
      </c>
      <c r="BB444" s="4" t="s">
        <v>163</v>
      </c>
      <c r="BC444" s="4" t="s">
        <v>116</v>
      </c>
      <c r="BD444" s="4" t="s">
        <v>116</v>
      </c>
      <c r="BE444" s="4" t="s">
        <v>116</v>
      </c>
      <c r="BF444" s="4" t="s">
        <v>116</v>
      </c>
      <c r="BG444" s="4" t="s">
        <v>116</v>
      </c>
      <c r="BH444" s="4" t="s">
        <v>116</v>
      </c>
      <c r="BI444" s="4" t="s">
        <v>116</v>
      </c>
      <c r="BJ444" s="4" t="s">
        <v>116</v>
      </c>
      <c r="BK444" s="4" t="s">
        <v>116</v>
      </c>
      <c r="BL444" s="4" t="s">
        <v>116</v>
      </c>
      <c r="BM444" s="4" t="s">
        <v>116</v>
      </c>
      <c r="BN444" s="4" t="s">
        <v>116</v>
      </c>
      <c r="BO444" s="4" t="s">
        <v>116</v>
      </c>
      <c r="BP444" s="4" t="s">
        <v>116</v>
      </c>
      <c r="BQ444" s="4" t="s">
        <v>116</v>
      </c>
      <c r="BR444" s="4" t="s">
        <v>116</v>
      </c>
      <c r="BS444" s="4" t="s">
        <v>116</v>
      </c>
      <c r="BT444" s="4" t="s">
        <v>116</v>
      </c>
      <c r="BU444" s="4" t="s">
        <v>116</v>
      </c>
      <c r="BV444" s="4" t="s">
        <v>116</v>
      </c>
      <c r="BW444" s="4" t="s">
        <v>116</v>
      </c>
      <c r="BX444" s="4" t="s">
        <v>116</v>
      </c>
      <c r="BY444" s="4" t="s">
        <v>116</v>
      </c>
      <c r="BZ444" s="4" t="s">
        <v>116</v>
      </c>
      <c r="CA444" s="4" t="s">
        <v>116</v>
      </c>
    </row>
    <row r="445" spans="1:79" ht="20.100000000000001" customHeight="1" x14ac:dyDescent="0.2">
      <c r="A445" s="4" t="s">
        <v>5772</v>
      </c>
      <c r="B445" s="4" t="s">
        <v>112</v>
      </c>
      <c r="C445" s="29">
        <v>20250120</v>
      </c>
      <c r="D445" s="4" t="s">
        <v>5773</v>
      </c>
      <c r="E445" s="4" t="s">
        <v>5774</v>
      </c>
      <c r="F445" s="4" t="s">
        <v>265</v>
      </c>
      <c r="G445" s="4" t="s">
        <v>116</v>
      </c>
      <c r="H445" s="4" t="s">
        <v>266</v>
      </c>
      <c r="I445" s="4" t="s">
        <v>116</v>
      </c>
      <c r="J445" s="4" t="s">
        <v>116</v>
      </c>
      <c r="K445" s="4" t="s">
        <v>116</v>
      </c>
      <c r="L445" s="4" t="s">
        <v>116</v>
      </c>
      <c r="M445" s="5" t="s">
        <v>5729</v>
      </c>
      <c r="N445" s="5" t="s">
        <v>4214</v>
      </c>
      <c r="O445" s="4" t="s">
        <v>112</v>
      </c>
      <c r="P445" s="6" t="s">
        <v>120</v>
      </c>
      <c r="Q445" s="7" t="s">
        <v>120</v>
      </c>
      <c r="R445" s="7" t="s">
        <v>120</v>
      </c>
      <c r="S445" s="9" t="s">
        <v>5775</v>
      </c>
      <c r="T445" s="31">
        <v>9782409013836</v>
      </c>
      <c r="U445" s="4" t="s">
        <v>122</v>
      </c>
      <c r="V445" s="29">
        <v>9782409013829</v>
      </c>
      <c r="W445" s="4" t="s">
        <v>123</v>
      </c>
      <c r="X445" s="4" t="s">
        <v>124</v>
      </c>
      <c r="Y445" s="4" t="s">
        <v>112</v>
      </c>
      <c r="Z445" s="29">
        <v>2018</v>
      </c>
      <c r="AA445" s="4" t="s">
        <v>125</v>
      </c>
      <c r="AB445" s="4" t="s">
        <v>571</v>
      </c>
      <c r="AC445" s="4" t="s">
        <v>127</v>
      </c>
      <c r="AD445" s="4" t="s">
        <v>128</v>
      </c>
      <c r="AE445" s="4" t="s">
        <v>129</v>
      </c>
      <c r="AF445" s="4" t="s">
        <v>130</v>
      </c>
      <c r="AG445" s="4" t="s">
        <v>131</v>
      </c>
      <c r="AH445" s="4" t="s">
        <v>132</v>
      </c>
      <c r="AI445" s="4" t="s">
        <v>133</v>
      </c>
      <c r="AJ445" s="4" t="s">
        <v>134</v>
      </c>
      <c r="AK445" s="4" t="s">
        <v>135</v>
      </c>
      <c r="AL445" s="4" t="s">
        <v>136</v>
      </c>
      <c r="AM445" s="4" t="s">
        <v>137</v>
      </c>
      <c r="AN445" s="4" t="s">
        <v>138</v>
      </c>
      <c r="AO445" s="4" t="s">
        <v>139</v>
      </c>
      <c r="AP445" s="4" t="s">
        <v>116</v>
      </c>
      <c r="AQ445" s="4" t="s">
        <v>5776</v>
      </c>
      <c r="AR445" s="4" t="s">
        <v>76</v>
      </c>
      <c r="AS445" s="29">
        <v>70</v>
      </c>
      <c r="AT445" s="29">
        <v>70483</v>
      </c>
      <c r="AU445" s="4" t="s">
        <v>922</v>
      </c>
      <c r="AV445" s="4" t="s">
        <v>4155</v>
      </c>
      <c r="AW445" s="4" t="s">
        <v>923</v>
      </c>
      <c r="AX445" s="4" t="s">
        <v>5777</v>
      </c>
      <c r="AY445" s="4" t="s">
        <v>1336</v>
      </c>
      <c r="AZ445" s="29">
        <v>483</v>
      </c>
      <c r="BA445" s="4" t="s">
        <v>4814</v>
      </c>
      <c r="BB445" s="4" t="s">
        <v>116</v>
      </c>
      <c r="BC445" s="4" t="s">
        <v>116</v>
      </c>
      <c r="BD445" s="4" t="s">
        <v>116</v>
      </c>
      <c r="BE445" s="4" t="s">
        <v>116</v>
      </c>
      <c r="BF445" s="4" t="s">
        <v>116</v>
      </c>
      <c r="BG445" s="4" t="s">
        <v>116</v>
      </c>
      <c r="BH445" s="4" t="s">
        <v>116</v>
      </c>
      <c r="BI445" s="4" t="s">
        <v>116</v>
      </c>
      <c r="BJ445" s="4" t="s">
        <v>116</v>
      </c>
      <c r="BK445" s="4" t="s">
        <v>116</v>
      </c>
      <c r="BL445" s="4" t="s">
        <v>116</v>
      </c>
      <c r="BM445" s="4" t="s">
        <v>116</v>
      </c>
      <c r="BN445" s="4" t="s">
        <v>116</v>
      </c>
      <c r="BO445" s="4" t="s">
        <v>116</v>
      </c>
      <c r="BP445" s="4" t="s">
        <v>116</v>
      </c>
      <c r="BQ445" s="4" t="s">
        <v>116</v>
      </c>
      <c r="BR445" s="4" t="s">
        <v>116</v>
      </c>
      <c r="BS445" s="4" t="s">
        <v>116</v>
      </c>
      <c r="BT445" s="4" t="s">
        <v>116</v>
      </c>
      <c r="BU445" s="4" t="s">
        <v>116</v>
      </c>
      <c r="BV445" s="4" t="s">
        <v>116</v>
      </c>
      <c r="BW445" s="4" t="s">
        <v>116</v>
      </c>
      <c r="BX445" s="4" t="s">
        <v>116</v>
      </c>
      <c r="BY445" s="4" t="s">
        <v>116</v>
      </c>
      <c r="BZ445" s="4" t="s">
        <v>116</v>
      </c>
      <c r="CA445" s="4" t="s">
        <v>116</v>
      </c>
    </row>
    <row r="446" spans="1:79" ht="20.100000000000001" customHeight="1" x14ac:dyDescent="0.2">
      <c r="A446" s="4" t="s">
        <v>5778</v>
      </c>
      <c r="B446" s="4" t="s">
        <v>112</v>
      </c>
      <c r="C446" s="29">
        <v>20250120</v>
      </c>
      <c r="D446" s="4" t="s">
        <v>2246</v>
      </c>
      <c r="E446" s="4" t="s">
        <v>5779</v>
      </c>
      <c r="F446" s="4" t="s">
        <v>2248</v>
      </c>
      <c r="G446" s="4" t="s">
        <v>116</v>
      </c>
      <c r="H446" s="4" t="s">
        <v>2249</v>
      </c>
      <c r="I446" s="4" t="s">
        <v>116</v>
      </c>
      <c r="J446" s="4" t="s">
        <v>116</v>
      </c>
      <c r="K446" s="4" t="s">
        <v>116</v>
      </c>
      <c r="L446" s="4" t="s">
        <v>116</v>
      </c>
      <c r="M446" s="5" t="s">
        <v>5780</v>
      </c>
      <c r="N446" s="5" t="s">
        <v>5781</v>
      </c>
      <c r="O446" s="4" t="s">
        <v>112</v>
      </c>
      <c r="P446" s="6" t="s">
        <v>120</v>
      </c>
      <c r="Q446" s="7" t="s">
        <v>120</v>
      </c>
      <c r="R446" s="7" t="s">
        <v>120</v>
      </c>
      <c r="S446" s="9" t="s">
        <v>5782</v>
      </c>
      <c r="T446" s="31">
        <v>9782409015014</v>
      </c>
      <c r="U446" s="4" t="s">
        <v>122</v>
      </c>
      <c r="V446" s="29">
        <v>9782409014994</v>
      </c>
      <c r="W446" s="4" t="s">
        <v>123</v>
      </c>
      <c r="X446" s="4" t="s">
        <v>124</v>
      </c>
      <c r="Y446" s="4" t="s">
        <v>112</v>
      </c>
      <c r="Z446" s="29">
        <v>2018</v>
      </c>
      <c r="AA446" s="4" t="s">
        <v>125</v>
      </c>
      <c r="AB446" s="4" t="s">
        <v>149</v>
      </c>
      <c r="AC446" s="4" t="s">
        <v>127</v>
      </c>
      <c r="AD446" s="4" t="s">
        <v>128</v>
      </c>
      <c r="AE446" s="4" t="s">
        <v>129</v>
      </c>
      <c r="AF446" s="4" t="s">
        <v>130</v>
      </c>
      <c r="AG446" s="4" t="s">
        <v>131</v>
      </c>
      <c r="AH446" s="4" t="s">
        <v>132</v>
      </c>
      <c r="AI446" s="4" t="s">
        <v>133</v>
      </c>
      <c r="AJ446" s="4" t="s">
        <v>134</v>
      </c>
      <c r="AK446" s="4" t="s">
        <v>135</v>
      </c>
      <c r="AL446" s="4" t="s">
        <v>136</v>
      </c>
      <c r="AM446" s="4" t="s">
        <v>137</v>
      </c>
      <c r="AN446" s="4" t="s">
        <v>138</v>
      </c>
      <c r="AO446" s="4" t="s">
        <v>139</v>
      </c>
      <c r="AP446" s="4" t="s">
        <v>116</v>
      </c>
      <c r="AQ446" s="4" t="s">
        <v>5783</v>
      </c>
      <c r="AR446" s="4" t="s">
        <v>76</v>
      </c>
      <c r="AS446" s="4" t="s">
        <v>2253</v>
      </c>
      <c r="AT446" s="4" t="s">
        <v>2254</v>
      </c>
      <c r="AU446" s="4" t="s">
        <v>5784</v>
      </c>
      <c r="AV446" s="4" t="s">
        <v>2255</v>
      </c>
      <c r="AW446" s="4" t="s">
        <v>158</v>
      </c>
      <c r="AX446" s="4" t="s">
        <v>5785</v>
      </c>
      <c r="AY446" s="4" t="s">
        <v>2232</v>
      </c>
      <c r="AZ446" s="4" t="s">
        <v>2235</v>
      </c>
      <c r="BA446" s="4" t="s">
        <v>116</v>
      </c>
      <c r="BB446" s="4" t="s">
        <v>116</v>
      </c>
      <c r="BC446" s="4" t="s">
        <v>116</v>
      </c>
      <c r="BD446" s="4" t="s">
        <v>116</v>
      </c>
      <c r="BE446" s="4" t="s">
        <v>116</v>
      </c>
      <c r="BF446" s="4" t="s">
        <v>116</v>
      </c>
      <c r="BG446" s="4" t="s">
        <v>116</v>
      </c>
      <c r="BH446" s="4" t="s">
        <v>116</v>
      </c>
      <c r="BI446" s="4" t="s">
        <v>116</v>
      </c>
      <c r="BJ446" s="4" t="s">
        <v>116</v>
      </c>
      <c r="BK446" s="4" t="s">
        <v>116</v>
      </c>
      <c r="BL446" s="4" t="s">
        <v>116</v>
      </c>
      <c r="BM446" s="4" t="s">
        <v>116</v>
      </c>
      <c r="BN446" s="4" t="s">
        <v>116</v>
      </c>
      <c r="BO446" s="4" t="s">
        <v>116</v>
      </c>
      <c r="BP446" s="4" t="s">
        <v>116</v>
      </c>
      <c r="BQ446" s="4" t="s">
        <v>116</v>
      </c>
      <c r="BR446" s="4" t="s">
        <v>116</v>
      </c>
      <c r="BS446" s="4" t="s">
        <v>116</v>
      </c>
      <c r="BT446" s="4" t="s">
        <v>116</v>
      </c>
      <c r="BU446" s="4" t="s">
        <v>116</v>
      </c>
      <c r="BV446" s="4" t="s">
        <v>116</v>
      </c>
      <c r="BW446" s="4" t="s">
        <v>116</v>
      </c>
      <c r="BX446" s="4" t="s">
        <v>116</v>
      </c>
      <c r="BY446" s="4" t="s">
        <v>116</v>
      </c>
      <c r="BZ446" s="4" t="s">
        <v>116</v>
      </c>
      <c r="CA446" s="4" t="s">
        <v>116</v>
      </c>
    </row>
    <row r="447" spans="1:79" ht="20.100000000000001" customHeight="1" x14ac:dyDescent="0.2">
      <c r="A447" s="4" t="s">
        <v>5786</v>
      </c>
      <c r="B447" s="4" t="s">
        <v>112</v>
      </c>
      <c r="C447" s="29">
        <v>20250120</v>
      </c>
      <c r="D447" s="4" t="s">
        <v>5787</v>
      </c>
      <c r="E447" s="4" t="s">
        <v>5788</v>
      </c>
      <c r="F447" s="4" t="s">
        <v>5789</v>
      </c>
      <c r="G447" s="4" t="s">
        <v>116</v>
      </c>
      <c r="H447" s="4" t="s">
        <v>5790</v>
      </c>
      <c r="I447" s="4" t="s">
        <v>116</v>
      </c>
      <c r="J447" s="4" t="s">
        <v>116</v>
      </c>
      <c r="K447" s="4" t="s">
        <v>116</v>
      </c>
      <c r="L447" s="4" t="s">
        <v>116</v>
      </c>
      <c r="M447" s="5" t="s">
        <v>5679</v>
      </c>
      <c r="N447" s="5" t="s">
        <v>2818</v>
      </c>
      <c r="O447" s="4" t="s">
        <v>112</v>
      </c>
      <c r="P447" s="6" t="s">
        <v>120</v>
      </c>
      <c r="Q447" s="7" t="s">
        <v>120</v>
      </c>
      <c r="R447" s="7" t="s">
        <v>120</v>
      </c>
      <c r="S447" s="9" t="s">
        <v>5791</v>
      </c>
      <c r="T447" s="31">
        <v>9782409016653</v>
      </c>
      <c r="U447" s="4" t="s">
        <v>122</v>
      </c>
      <c r="V447" s="29">
        <v>9782409016646</v>
      </c>
      <c r="W447" s="4" t="s">
        <v>123</v>
      </c>
      <c r="X447" s="4" t="s">
        <v>124</v>
      </c>
      <c r="Y447" s="4" t="s">
        <v>112</v>
      </c>
      <c r="Z447" s="29">
        <v>2018</v>
      </c>
      <c r="AA447" s="4" t="s">
        <v>125</v>
      </c>
      <c r="AB447" s="4" t="s">
        <v>234</v>
      </c>
      <c r="AC447" s="4" t="s">
        <v>127</v>
      </c>
      <c r="AD447" s="4" t="s">
        <v>128</v>
      </c>
      <c r="AE447" s="4" t="s">
        <v>129</v>
      </c>
      <c r="AF447" s="4" t="s">
        <v>130</v>
      </c>
      <c r="AG447" s="4" t="s">
        <v>131</v>
      </c>
      <c r="AH447" s="4" t="s">
        <v>132</v>
      </c>
      <c r="AI447" s="4" t="s">
        <v>133</v>
      </c>
      <c r="AJ447" s="4" t="s">
        <v>134</v>
      </c>
      <c r="AK447" s="4" t="s">
        <v>135</v>
      </c>
      <c r="AL447" s="4" t="s">
        <v>136</v>
      </c>
      <c r="AM447" s="4" t="s">
        <v>137</v>
      </c>
      <c r="AN447" s="4" t="s">
        <v>138</v>
      </c>
      <c r="AO447" s="4" t="s">
        <v>139</v>
      </c>
      <c r="AP447" s="4" t="s">
        <v>116</v>
      </c>
      <c r="AQ447" s="4" t="s">
        <v>5792</v>
      </c>
      <c r="AR447" s="4" t="s">
        <v>76</v>
      </c>
      <c r="AS447" s="4" t="s">
        <v>5793</v>
      </c>
      <c r="AT447" s="4" t="s">
        <v>5794</v>
      </c>
      <c r="AU447" s="4" t="s">
        <v>5795</v>
      </c>
      <c r="AV447" s="4" t="s">
        <v>926</v>
      </c>
      <c r="AW447" s="4" t="s">
        <v>5796</v>
      </c>
      <c r="AX447" s="4" t="s">
        <v>784</v>
      </c>
      <c r="AY447" s="4" t="s">
        <v>2174</v>
      </c>
      <c r="AZ447" s="4" t="s">
        <v>5797</v>
      </c>
      <c r="BA447" s="4" t="s">
        <v>5487</v>
      </c>
      <c r="BB447" s="4" t="s">
        <v>5798</v>
      </c>
      <c r="BC447" s="4" t="s">
        <v>5799</v>
      </c>
      <c r="BD447" s="4" t="s">
        <v>5800</v>
      </c>
      <c r="BE447" s="4" t="s">
        <v>5700</v>
      </c>
      <c r="BF447" s="4" t="s">
        <v>5801</v>
      </c>
      <c r="BG447" s="4" t="s">
        <v>5802</v>
      </c>
      <c r="BH447" s="4" t="s">
        <v>5803</v>
      </c>
      <c r="BI447" s="4" t="s">
        <v>5804</v>
      </c>
      <c r="BJ447" s="4" t="s">
        <v>116</v>
      </c>
      <c r="BK447" s="4" t="s">
        <v>116</v>
      </c>
      <c r="BL447" s="4" t="s">
        <v>116</v>
      </c>
      <c r="BM447" s="4" t="s">
        <v>116</v>
      </c>
      <c r="BN447" s="4" t="s">
        <v>116</v>
      </c>
      <c r="BO447" s="4" t="s">
        <v>116</v>
      </c>
      <c r="BP447" s="4" t="s">
        <v>116</v>
      </c>
      <c r="BQ447" s="4" t="s">
        <v>116</v>
      </c>
      <c r="BR447" s="4" t="s">
        <v>116</v>
      </c>
      <c r="BS447" s="4" t="s">
        <v>116</v>
      </c>
      <c r="BT447" s="4" t="s">
        <v>116</v>
      </c>
      <c r="BU447" s="4" t="s">
        <v>116</v>
      </c>
      <c r="BV447" s="4" t="s">
        <v>116</v>
      </c>
      <c r="BW447" s="4" t="s">
        <v>116</v>
      </c>
      <c r="BX447" s="4" t="s">
        <v>116</v>
      </c>
      <c r="BY447" s="4" t="s">
        <v>116</v>
      </c>
      <c r="BZ447" s="4" t="s">
        <v>116</v>
      </c>
      <c r="CA447" s="4" t="s">
        <v>116</v>
      </c>
    </row>
    <row r="448" spans="1:79" ht="20.100000000000001" customHeight="1" x14ac:dyDescent="0.2">
      <c r="A448" s="4" t="s">
        <v>5805</v>
      </c>
      <c r="B448" s="4" t="s">
        <v>112</v>
      </c>
      <c r="C448" s="29">
        <v>20250120</v>
      </c>
      <c r="D448" s="4" t="s">
        <v>5806</v>
      </c>
      <c r="E448" s="4" t="s">
        <v>5807</v>
      </c>
      <c r="F448" s="4" t="s">
        <v>5808</v>
      </c>
      <c r="G448" s="4" t="s">
        <v>116</v>
      </c>
      <c r="H448" s="4" t="s">
        <v>5809</v>
      </c>
      <c r="I448" s="4" t="s">
        <v>116</v>
      </c>
      <c r="J448" s="4" t="s">
        <v>116</v>
      </c>
      <c r="K448" s="4" t="s">
        <v>116</v>
      </c>
      <c r="L448" s="4" t="s">
        <v>116</v>
      </c>
      <c r="M448" s="5" t="s">
        <v>5687</v>
      </c>
      <c r="N448" s="5" t="s">
        <v>1697</v>
      </c>
      <c r="O448" s="4" t="s">
        <v>112</v>
      </c>
      <c r="P448" s="6" t="s">
        <v>120</v>
      </c>
      <c r="Q448" s="7" t="s">
        <v>120</v>
      </c>
      <c r="R448" s="7" t="s">
        <v>120</v>
      </c>
      <c r="S448" s="9" t="s">
        <v>5810</v>
      </c>
      <c r="T448" s="31">
        <v>9782409013065</v>
      </c>
      <c r="U448" s="4" t="s">
        <v>122</v>
      </c>
      <c r="V448" s="29">
        <v>9782409012860</v>
      </c>
      <c r="W448" s="4" t="s">
        <v>123</v>
      </c>
      <c r="X448" s="4" t="s">
        <v>124</v>
      </c>
      <c r="Y448" s="4" t="s">
        <v>112</v>
      </c>
      <c r="Z448" s="29">
        <v>2018</v>
      </c>
      <c r="AA448" s="4" t="s">
        <v>125</v>
      </c>
      <c r="AB448" s="4" t="s">
        <v>234</v>
      </c>
      <c r="AC448" s="4" t="s">
        <v>127</v>
      </c>
      <c r="AD448" s="4" t="s">
        <v>128</v>
      </c>
      <c r="AE448" s="4" t="s">
        <v>129</v>
      </c>
      <c r="AF448" s="4" t="s">
        <v>130</v>
      </c>
      <c r="AG448" s="4" t="s">
        <v>131</v>
      </c>
      <c r="AH448" s="4" t="s">
        <v>132</v>
      </c>
      <c r="AI448" s="4" t="s">
        <v>133</v>
      </c>
      <c r="AJ448" s="4" t="s">
        <v>134</v>
      </c>
      <c r="AK448" s="4" t="s">
        <v>135</v>
      </c>
      <c r="AL448" s="4" t="s">
        <v>136</v>
      </c>
      <c r="AM448" s="4" t="s">
        <v>137</v>
      </c>
      <c r="AN448" s="4" t="s">
        <v>138</v>
      </c>
      <c r="AO448" s="4" t="s">
        <v>139</v>
      </c>
      <c r="AP448" s="4" t="s">
        <v>116</v>
      </c>
      <c r="AQ448" s="4" t="s">
        <v>5811</v>
      </c>
      <c r="AR448" s="4" t="s">
        <v>76</v>
      </c>
      <c r="AS448" s="4" t="s">
        <v>955</v>
      </c>
      <c r="AT448" s="4" t="s">
        <v>1194</v>
      </c>
      <c r="AU448" s="4" t="s">
        <v>2231</v>
      </c>
      <c r="AV448" s="4" t="s">
        <v>5812</v>
      </c>
      <c r="AW448" s="4" t="s">
        <v>5813</v>
      </c>
      <c r="AX448" s="4" t="s">
        <v>5814</v>
      </c>
      <c r="AY448" s="4" t="s">
        <v>957</v>
      </c>
      <c r="AZ448" s="4" t="s">
        <v>186</v>
      </c>
      <c r="BA448" s="4" t="s">
        <v>188</v>
      </c>
      <c r="BB448" s="4" t="s">
        <v>5815</v>
      </c>
      <c r="BC448" s="4" t="s">
        <v>116</v>
      </c>
      <c r="BD448" s="4" t="s">
        <v>116</v>
      </c>
      <c r="BE448" s="4" t="s">
        <v>116</v>
      </c>
      <c r="BF448" s="4" t="s">
        <v>116</v>
      </c>
      <c r="BG448" s="4" t="s">
        <v>116</v>
      </c>
      <c r="BH448" s="4" t="s">
        <v>116</v>
      </c>
      <c r="BI448" s="4" t="s">
        <v>116</v>
      </c>
      <c r="BJ448" s="4" t="s">
        <v>116</v>
      </c>
      <c r="BK448" s="4" t="s">
        <v>116</v>
      </c>
      <c r="BL448" s="4" t="s">
        <v>116</v>
      </c>
      <c r="BM448" s="4" t="s">
        <v>116</v>
      </c>
      <c r="BN448" s="4" t="s">
        <v>116</v>
      </c>
      <c r="BO448" s="4" t="s">
        <v>116</v>
      </c>
      <c r="BP448" s="4" t="s">
        <v>116</v>
      </c>
      <c r="BQ448" s="4" t="s">
        <v>116</v>
      </c>
      <c r="BR448" s="4" t="s">
        <v>116</v>
      </c>
      <c r="BS448" s="4" t="s">
        <v>116</v>
      </c>
      <c r="BT448" s="4" t="s">
        <v>116</v>
      </c>
      <c r="BU448" s="4" t="s">
        <v>116</v>
      </c>
      <c r="BV448" s="4" t="s">
        <v>116</v>
      </c>
      <c r="BW448" s="4" t="s">
        <v>116</v>
      </c>
      <c r="BX448" s="4" t="s">
        <v>116</v>
      </c>
      <c r="BY448" s="4" t="s">
        <v>116</v>
      </c>
      <c r="BZ448" s="4" t="s">
        <v>116</v>
      </c>
      <c r="CA448" s="4" t="s">
        <v>116</v>
      </c>
    </row>
    <row r="449" spans="1:79" ht="20.100000000000001" customHeight="1" x14ac:dyDescent="0.2">
      <c r="A449" s="4" t="s">
        <v>5816</v>
      </c>
      <c r="B449" s="4" t="s">
        <v>112</v>
      </c>
      <c r="C449" s="29">
        <v>20250120</v>
      </c>
      <c r="D449" s="4" t="s">
        <v>5817</v>
      </c>
      <c r="E449" s="4" t="s">
        <v>5818</v>
      </c>
      <c r="F449" s="4" t="s">
        <v>400</v>
      </c>
      <c r="G449" s="4" t="s">
        <v>116</v>
      </c>
      <c r="H449" s="4" t="s">
        <v>401</v>
      </c>
      <c r="I449" s="4" t="s">
        <v>116</v>
      </c>
      <c r="J449" s="4" t="s">
        <v>116</v>
      </c>
      <c r="K449" s="4" t="s">
        <v>116</v>
      </c>
      <c r="L449" s="4" t="s">
        <v>116</v>
      </c>
      <c r="M449" s="5" t="s">
        <v>5819</v>
      </c>
      <c r="N449" s="5" t="s">
        <v>5820</v>
      </c>
      <c r="O449" s="4" t="s">
        <v>112</v>
      </c>
      <c r="P449" s="6" t="s">
        <v>120</v>
      </c>
      <c r="Q449" s="7" t="s">
        <v>120</v>
      </c>
      <c r="R449" s="7" t="s">
        <v>120</v>
      </c>
      <c r="S449" s="9" t="s">
        <v>5821</v>
      </c>
      <c r="T449" s="31">
        <v>9782409011801</v>
      </c>
      <c r="U449" s="4" t="s">
        <v>122</v>
      </c>
      <c r="V449" s="29">
        <v>9782409011788</v>
      </c>
      <c r="W449" s="4" t="s">
        <v>123</v>
      </c>
      <c r="X449" s="4" t="s">
        <v>124</v>
      </c>
      <c r="Y449" s="4" t="s">
        <v>112</v>
      </c>
      <c r="Z449" s="29">
        <v>2018</v>
      </c>
      <c r="AA449" s="4" t="s">
        <v>125</v>
      </c>
      <c r="AB449" s="4" t="s">
        <v>126</v>
      </c>
      <c r="AC449" s="4" t="s">
        <v>127</v>
      </c>
      <c r="AD449" s="4" t="s">
        <v>128</v>
      </c>
      <c r="AE449" s="4" t="s">
        <v>129</v>
      </c>
      <c r="AF449" s="4" t="s">
        <v>130</v>
      </c>
      <c r="AG449" s="4" t="s">
        <v>131</v>
      </c>
      <c r="AH449" s="4" t="s">
        <v>132</v>
      </c>
      <c r="AI449" s="4" t="s">
        <v>133</v>
      </c>
      <c r="AJ449" s="4" t="s">
        <v>134</v>
      </c>
      <c r="AK449" s="4" t="s">
        <v>135</v>
      </c>
      <c r="AL449" s="4" t="s">
        <v>136</v>
      </c>
      <c r="AM449" s="4" t="s">
        <v>137</v>
      </c>
      <c r="AN449" s="4" t="s">
        <v>138</v>
      </c>
      <c r="AO449" s="4" t="s">
        <v>139</v>
      </c>
      <c r="AP449" s="4" t="s">
        <v>116</v>
      </c>
      <c r="AQ449" s="4" t="s">
        <v>5822</v>
      </c>
      <c r="AR449" s="4" t="s">
        <v>76</v>
      </c>
      <c r="AS449" s="4" t="s">
        <v>5292</v>
      </c>
      <c r="AT449" s="4" t="s">
        <v>5823</v>
      </c>
      <c r="AU449" s="4" t="s">
        <v>5824</v>
      </c>
      <c r="AV449" s="4" t="s">
        <v>5825</v>
      </c>
      <c r="AW449" s="4" t="s">
        <v>5826</v>
      </c>
      <c r="AX449" s="4" t="s">
        <v>5827</v>
      </c>
      <c r="AY449" s="4" t="s">
        <v>5828</v>
      </c>
      <c r="AZ449" s="4" t="s">
        <v>3612</v>
      </c>
      <c r="BA449" s="4" t="s">
        <v>5829</v>
      </c>
      <c r="BB449" s="4" t="s">
        <v>5830</v>
      </c>
      <c r="BC449" s="4" t="s">
        <v>116</v>
      </c>
      <c r="BD449" s="4" t="s">
        <v>116</v>
      </c>
      <c r="BE449" s="4" t="s">
        <v>116</v>
      </c>
      <c r="BF449" s="4" t="s">
        <v>116</v>
      </c>
      <c r="BG449" s="4" t="s">
        <v>116</v>
      </c>
      <c r="BH449" s="4" t="s">
        <v>116</v>
      </c>
      <c r="BI449" s="4" t="s">
        <v>116</v>
      </c>
      <c r="BJ449" s="4" t="s">
        <v>116</v>
      </c>
      <c r="BK449" s="4" t="s">
        <v>116</v>
      </c>
      <c r="BL449" s="4" t="s">
        <v>116</v>
      </c>
      <c r="BM449" s="4" t="s">
        <v>116</v>
      </c>
      <c r="BN449" s="4" t="s">
        <v>116</v>
      </c>
      <c r="BO449" s="4" t="s">
        <v>116</v>
      </c>
      <c r="BP449" s="4" t="s">
        <v>116</v>
      </c>
      <c r="BQ449" s="4" t="s">
        <v>116</v>
      </c>
      <c r="BR449" s="4" t="s">
        <v>116</v>
      </c>
      <c r="BS449" s="4" t="s">
        <v>116</v>
      </c>
      <c r="BT449" s="4" t="s">
        <v>116</v>
      </c>
      <c r="BU449" s="4" t="s">
        <v>116</v>
      </c>
      <c r="BV449" s="4" t="s">
        <v>116</v>
      </c>
      <c r="BW449" s="4" t="s">
        <v>116</v>
      </c>
      <c r="BX449" s="4" t="s">
        <v>116</v>
      </c>
      <c r="BY449" s="4" t="s">
        <v>116</v>
      </c>
      <c r="BZ449" s="4" t="s">
        <v>116</v>
      </c>
      <c r="CA449" s="4" t="s">
        <v>116</v>
      </c>
    </row>
    <row r="450" spans="1:79" ht="20.100000000000001" customHeight="1" x14ac:dyDescent="0.2">
      <c r="A450" s="4" t="s">
        <v>5831</v>
      </c>
      <c r="B450" s="4" t="s">
        <v>112</v>
      </c>
      <c r="C450" s="29">
        <v>20250120</v>
      </c>
      <c r="D450" s="4" t="s">
        <v>5832</v>
      </c>
      <c r="E450" s="4" t="s">
        <v>5833</v>
      </c>
      <c r="F450" s="4" t="s">
        <v>5834</v>
      </c>
      <c r="G450" s="4" t="s">
        <v>116</v>
      </c>
      <c r="H450" s="4" t="s">
        <v>5263</v>
      </c>
      <c r="I450" s="4" t="s">
        <v>5264</v>
      </c>
      <c r="J450" s="4" t="s">
        <v>116</v>
      </c>
      <c r="K450" s="4" t="s">
        <v>116</v>
      </c>
      <c r="L450" s="4" t="s">
        <v>116</v>
      </c>
      <c r="M450" s="5" t="s">
        <v>5835</v>
      </c>
      <c r="N450" s="5" t="s">
        <v>5265</v>
      </c>
      <c r="O450" s="4" t="s">
        <v>112</v>
      </c>
      <c r="P450" s="6" t="s">
        <v>120</v>
      </c>
      <c r="Q450" s="7" t="s">
        <v>120</v>
      </c>
      <c r="R450" s="7" t="s">
        <v>120</v>
      </c>
      <c r="S450" s="9" t="s">
        <v>5836</v>
      </c>
      <c r="T450" s="31">
        <v>9782409013348</v>
      </c>
      <c r="U450" s="4" t="s">
        <v>122</v>
      </c>
      <c r="V450" s="29">
        <v>9782409013287</v>
      </c>
      <c r="W450" s="4" t="s">
        <v>123</v>
      </c>
      <c r="X450" s="4" t="s">
        <v>124</v>
      </c>
      <c r="Y450" s="4" t="s">
        <v>112</v>
      </c>
      <c r="Z450" s="29">
        <v>2018</v>
      </c>
      <c r="AA450" s="4" t="s">
        <v>125</v>
      </c>
      <c r="AB450" s="4" t="s">
        <v>149</v>
      </c>
      <c r="AC450" s="4" t="s">
        <v>127</v>
      </c>
      <c r="AD450" s="4" t="s">
        <v>128</v>
      </c>
      <c r="AE450" s="4" t="s">
        <v>129</v>
      </c>
      <c r="AF450" s="4" t="s">
        <v>130</v>
      </c>
      <c r="AG450" s="4" t="s">
        <v>131</v>
      </c>
      <c r="AH450" s="4" t="s">
        <v>132</v>
      </c>
      <c r="AI450" s="4" t="s">
        <v>133</v>
      </c>
      <c r="AJ450" s="4" t="s">
        <v>134</v>
      </c>
      <c r="AK450" s="4" t="s">
        <v>135</v>
      </c>
      <c r="AL450" s="4" t="s">
        <v>136</v>
      </c>
      <c r="AM450" s="4" t="s">
        <v>137</v>
      </c>
      <c r="AN450" s="4" t="s">
        <v>138</v>
      </c>
      <c r="AO450" s="4" t="s">
        <v>139</v>
      </c>
      <c r="AP450" s="4" t="s">
        <v>116</v>
      </c>
      <c r="AQ450" s="4" t="s">
        <v>5837</v>
      </c>
      <c r="AR450" s="4" t="s">
        <v>76</v>
      </c>
      <c r="AS450" s="4" t="s">
        <v>2264</v>
      </c>
      <c r="AT450" s="4" t="s">
        <v>5838</v>
      </c>
      <c r="AU450" s="4" t="s">
        <v>1335</v>
      </c>
      <c r="AV450" s="4" t="s">
        <v>2265</v>
      </c>
      <c r="AW450" s="4" t="s">
        <v>2266</v>
      </c>
      <c r="AX450" s="4" t="s">
        <v>5277</v>
      </c>
      <c r="AY450" s="4" t="s">
        <v>2268</v>
      </c>
      <c r="AZ450" s="4" t="s">
        <v>1198</v>
      </c>
      <c r="BA450" s="4" t="s">
        <v>2232</v>
      </c>
      <c r="BB450" s="4" t="s">
        <v>5282</v>
      </c>
      <c r="BC450" s="4" t="s">
        <v>116</v>
      </c>
      <c r="BD450" s="4" t="s">
        <v>116</v>
      </c>
      <c r="BE450" s="4" t="s">
        <v>116</v>
      </c>
      <c r="BF450" s="4" t="s">
        <v>116</v>
      </c>
      <c r="BG450" s="4" t="s">
        <v>116</v>
      </c>
      <c r="BH450" s="4" t="s">
        <v>116</v>
      </c>
      <c r="BI450" s="4" t="s">
        <v>116</v>
      </c>
      <c r="BJ450" s="4" t="s">
        <v>116</v>
      </c>
      <c r="BK450" s="4" t="s">
        <v>116</v>
      </c>
      <c r="BL450" s="4" t="s">
        <v>116</v>
      </c>
      <c r="BM450" s="4" t="s">
        <v>116</v>
      </c>
      <c r="BN450" s="4" t="s">
        <v>116</v>
      </c>
      <c r="BO450" s="4" t="s">
        <v>116</v>
      </c>
      <c r="BP450" s="4" t="s">
        <v>116</v>
      </c>
      <c r="BQ450" s="4" t="s">
        <v>116</v>
      </c>
      <c r="BR450" s="4" t="s">
        <v>116</v>
      </c>
      <c r="BS450" s="4" t="s">
        <v>116</v>
      </c>
      <c r="BT450" s="4" t="s">
        <v>116</v>
      </c>
      <c r="BU450" s="4" t="s">
        <v>116</v>
      </c>
      <c r="BV450" s="4" t="s">
        <v>116</v>
      </c>
      <c r="BW450" s="4" t="s">
        <v>116</v>
      </c>
      <c r="BX450" s="4" t="s">
        <v>116</v>
      </c>
      <c r="BY450" s="4" t="s">
        <v>116</v>
      </c>
      <c r="BZ450" s="4" t="s">
        <v>116</v>
      </c>
      <c r="CA450" s="4" t="s">
        <v>116</v>
      </c>
    </row>
    <row r="451" spans="1:79" ht="20.100000000000001" customHeight="1" x14ac:dyDescent="0.2">
      <c r="A451" s="4" t="s">
        <v>5839</v>
      </c>
      <c r="B451" s="4" t="s">
        <v>112</v>
      </c>
      <c r="C451" s="29">
        <v>20250120</v>
      </c>
      <c r="D451" s="4" t="s">
        <v>5840</v>
      </c>
      <c r="E451" s="4" t="s">
        <v>5841</v>
      </c>
      <c r="F451" s="4" t="s">
        <v>5842</v>
      </c>
      <c r="G451" s="4" t="s">
        <v>116</v>
      </c>
      <c r="H451" s="4" t="s">
        <v>5843</v>
      </c>
      <c r="I451" s="4" t="s">
        <v>5844</v>
      </c>
      <c r="J451" s="4" t="s">
        <v>116</v>
      </c>
      <c r="K451" s="4" t="s">
        <v>116</v>
      </c>
      <c r="L451" s="4" t="s">
        <v>116</v>
      </c>
      <c r="M451" s="5" t="s">
        <v>5845</v>
      </c>
      <c r="N451" s="5" t="s">
        <v>5521</v>
      </c>
      <c r="O451" s="4" t="s">
        <v>112</v>
      </c>
      <c r="P451" s="6" t="s">
        <v>120</v>
      </c>
      <c r="Q451" s="7" t="s">
        <v>120</v>
      </c>
      <c r="R451" s="7" t="s">
        <v>120</v>
      </c>
      <c r="S451" s="9" t="s">
        <v>5846</v>
      </c>
      <c r="T451" s="31">
        <v>9782409014215</v>
      </c>
      <c r="U451" s="4" t="s">
        <v>122</v>
      </c>
      <c r="V451" s="29">
        <v>9782409014208</v>
      </c>
      <c r="W451" s="4" t="s">
        <v>123</v>
      </c>
      <c r="X451" s="4" t="s">
        <v>124</v>
      </c>
      <c r="Y451" s="4" t="s">
        <v>112</v>
      </c>
      <c r="Z451" s="29">
        <v>2018</v>
      </c>
      <c r="AA451" s="4" t="s">
        <v>125</v>
      </c>
      <c r="AB451" s="4" t="s">
        <v>222</v>
      </c>
      <c r="AC451" s="4" t="s">
        <v>127</v>
      </c>
      <c r="AD451" s="4" t="s">
        <v>128</v>
      </c>
      <c r="AE451" s="4" t="s">
        <v>129</v>
      </c>
      <c r="AF451" s="4" t="s">
        <v>130</v>
      </c>
      <c r="AG451" s="4" t="s">
        <v>131</v>
      </c>
      <c r="AH451" s="4" t="s">
        <v>132</v>
      </c>
      <c r="AI451" s="4" t="s">
        <v>133</v>
      </c>
      <c r="AJ451" s="4" t="s">
        <v>134</v>
      </c>
      <c r="AK451" s="4" t="s">
        <v>135</v>
      </c>
      <c r="AL451" s="4" t="s">
        <v>136</v>
      </c>
      <c r="AM451" s="4" t="s">
        <v>137</v>
      </c>
      <c r="AN451" s="4" t="s">
        <v>138</v>
      </c>
      <c r="AO451" s="4" t="s">
        <v>139</v>
      </c>
      <c r="AP451" s="4" t="s">
        <v>116</v>
      </c>
      <c r="AQ451" s="4" t="s">
        <v>5847</v>
      </c>
      <c r="AR451" s="4" t="s">
        <v>76</v>
      </c>
      <c r="AS451" s="4" t="s">
        <v>4772</v>
      </c>
      <c r="AT451" s="4" t="s">
        <v>5848</v>
      </c>
      <c r="AU451" s="4" t="s">
        <v>1702</v>
      </c>
      <c r="AV451" s="4" t="s">
        <v>5849</v>
      </c>
      <c r="AW451" s="4" t="s">
        <v>737</v>
      </c>
      <c r="AX451" s="4" t="s">
        <v>5850</v>
      </c>
      <c r="AY451" s="4" t="s">
        <v>116</v>
      </c>
      <c r="AZ451" s="4" t="s">
        <v>116</v>
      </c>
      <c r="BA451" s="4" t="s">
        <v>116</v>
      </c>
      <c r="BB451" s="4" t="s">
        <v>116</v>
      </c>
      <c r="BC451" s="4" t="s">
        <v>116</v>
      </c>
      <c r="BD451" s="4" t="s">
        <v>116</v>
      </c>
      <c r="BE451" s="4" t="s">
        <v>116</v>
      </c>
      <c r="BF451" s="4" t="s">
        <v>116</v>
      </c>
      <c r="BG451" s="4" t="s">
        <v>116</v>
      </c>
      <c r="BH451" s="4" t="s">
        <v>116</v>
      </c>
      <c r="BI451" s="4" t="s">
        <v>116</v>
      </c>
      <c r="BJ451" s="4" t="s">
        <v>116</v>
      </c>
      <c r="BK451" s="4" t="s">
        <v>116</v>
      </c>
      <c r="BL451" s="4" t="s">
        <v>116</v>
      </c>
      <c r="BM451" s="4" t="s">
        <v>116</v>
      </c>
      <c r="BN451" s="4" t="s">
        <v>116</v>
      </c>
      <c r="BO451" s="4" t="s">
        <v>116</v>
      </c>
      <c r="BP451" s="4" t="s">
        <v>116</v>
      </c>
      <c r="BQ451" s="4" t="s">
        <v>116</v>
      </c>
      <c r="BR451" s="4" t="s">
        <v>116</v>
      </c>
      <c r="BS451" s="4" t="s">
        <v>116</v>
      </c>
      <c r="BT451" s="4" t="s">
        <v>116</v>
      </c>
      <c r="BU451" s="4" t="s">
        <v>116</v>
      </c>
      <c r="BV451" s="4" t="s">
        <v>116</v>
      </c>
      <c r="BW451" s="4" t="s">
        <v>116</v>
      </c>
      <c r="BX451" s="4" t="s">
        <v>116</v>
      </c>
      <c r="BY451" s="4" t="s">
        <v>116</v>
      </c>
      <c r="BZ451" s="4" t="s">
        <v>116</v>
      </c>
      <c r="CA451" s="4" t="s">
        <v>116</v>
      </c>
    </row>
    <row r="452" spans="1:79" ht="20.100000000000001" customHeight="1" x14ac:dyDescent="0.2">
      <c r="A452" s="4" t="s">
        <v>5851</v>
      </c>
      <c r="B452" s="4" t="s">
        <v>112</v>
      </c>
      <c r="C452" s="29">
        <v>20250120</v>
      </c>
      <c r="D452" s="4" t="s">
        <v>5852</v>
      </c>
      <c r="E452" s="4" t="s">
        <v>5853</v>
      </c>
      <c r="F452" s="4" t="s">
        <v>5854</v>
      </c>
      <c r="G452" s="4" t="s">
        <v>116</v>
      </c>
      <c r="H452" s="4" t="s">
        <v>5855</v>
      </c>
      <c r="I452" s="4" t="s">
        <v>5856</v>
      </c>
      <c r="J452" s="4" t="s">
        <v>5857</v>
      </c>
      <c r="K452" s="4" t="s">
        <v>5376</v>
      </c>
      <c r="L452" s="4" t="s">
        <v>116</v>
      </c>
      <c r="M452" s="5" t="s">
        <v>5707</v>
      </c>
      <c r="N452" s="5" t="s">
        <v>4538</v>
      </c>
      <c r="O452" s="4" t="s">
        <v>112</v>
      </c>
      <c r="P452" s="6" t="s">
        <v>120</v>
      </c>
      <c r="Q452" s="7" t="s">
        <v>120</v>
      </c>
      <c r="R452" s="7" t="s">
        <v>120</v>
      </c>
      <c r="S452" s="9" t="s">
        <v>5858</v>
      </c>
      <c r="T452" s="31">
        <v>9782409014901</v>
      </c>
      <c r="U452" s="4" t="s">
        <v>122</v>
      </c>
      <c r="V452" s="29">
        <v>9782409014895</v>
      </c>
      <c r="W452" s="4" t="s">
        <v>123</v>
      </c>
      <c r="X452" s="4" t="s">
        <v>124</v>
      </c>
      <c r="Y452" s="4" t="s">
        <v>112</v>
      </c>
      <c r="Z452" s="29">
        <v>2018</v>
      </c>
      <c r="AA452" s="4" t="s">
        <v>125</v>
      </c>
      <c r="AB452" s="4" t="s">
        <v>234</v>
      </c>
      <c r="AC452" s="4" t="s">
        <v>127</v>
      </c>
      <c r="AD452" s="4" t="s">
        <v>128</v>
      </c>
      <c r="AE452" s="4" t="s">
        <v>129</v>
      </c>
      <c r="AF452" s="4" t="s">
        <v>130</v>
      </c>
      <c r="AG452" s="4" t="s">
        <v>131</v>
      </c>
      <c r="AH452" s="4" t="s">
        <v>132</v>
      </c>
      <c r="AI452" s="4" t="s">
        <v>133</v>
      </c>
      <c r="AJ452" s="4" t="s">
        <v>134</v>
      </c>
      <c r="AK452" s="4" t="s">
        <v>135</v>
      </c>
      <c r="AL452" s="4" t="s">
        <v>136</v>
      </c>
      <c r="AM452" s="4" t="s">
        <v>137</v>
      </c>
      <c r="AN452" s="4" t="s">
        <v>138</v>
      </c>
      <c r="AO452" s="4" t="s">
        <v>139</v>
      </c>
      <c r="AP452" s="4" t="s">
        <v>116</v>
      </c>
      <c r="AQ452" s="4" t="s">
        <v>5859</v>
      </c>
      <c r="AR452" s="4" t="s">
        <v>76</v>
      </c>
      <c r="AS452" s="4" t="s">
        <v>1108</v>
      </c>
      <c r="AT452" s="4" t="s">
        <v>1700</v>
      </c>
      <c r="AU452" s="4" t="s">
        <v>5860</v>
      </c>
      <c r="AV452" s="4" t="s">
        <v>5861</v>
      </c>
      <c r="AW452" s="4" t="s">
        <v>5862</v>
      </c>
      <c r="AX452" s="4" t="s">
        <v>5863</v>
      </c>
      <c r="AY452" s="4" t="s">
        <v>5864</v>
      </c>
      <c r="AZ452" s="4" t="s">
        <v>1002</v>
      </c>
      <c r="BA452" s="4" t="s">
        <v>5865</v>
      </c>
      <c r="BB452" s="4" t="s">
        <v>5866</v>
      </c>
      <c r="BC452" s="4" t="s">
        <v>116</v>
      </c>
      <c r="BD452" s="4" t="s">
        <v>116</v>
      </c>
      <c r="BE452" s="4" t="s">
        <v>116</v>
      </c>
      <c r="BF452" s="4" t="s">
        <v>116</v>
      </c>
      <c r="BG452" s="4" t="s">
        <v>116</v>
      </c>
      <c r="BH452" s="4" t="s">
        <v>116</v>
      </c>
      <c r="BI452" s="4" t="s">
        <v>116</v>
      </c>
      <c r="BJ452" s="4" t="s">
        <v>116</v>
      </c>
      <c r="BK452" s="4" t="s">
        <v>116</v>
      </c>
      <c r="BL452" s="4" t="s">
        <v>116</v>
      </c>
      <c r="BM452" s="4" t="s">
        <v>116</v>
      </c>
      <c r="BN452" s="4" t="s">
        <v>116</v>
      </c>
      <c r="BO452" s="4" t="s">
        <v>116</v>
      </c>
      <c r="BP452" s="4" t="s">
        <v>116</v>
      </c>
      <c r="BQ452" s="4" t="s">
        <v>116</v>
      </c>
      <c r="BR452" s="4" t="s">
        <v>116</v>
      </c>
      <c r="BS452" s="4" t="s">
        <v>116</v>
      </c>
      <c r="BT452" s="4" t="s">
        <v>116</v>
      </c>
      <c r="BU452" s="4" t="s">
        <v>116</v>
      </c>
      <c r="BV452" s="4" t="s">
        <v>116</v>
      </c>
      <c r="BW452" s="4" t="s">
        <v>116</v>
      </c>
      <c r="BX452" s="4" t="s">
        <v>116</v>
      </c>
      <c r="BY452" s="4" t="s">
        <v>116</v>
      </c>
      <c r="BZ452" s="4" t="s">
        <v>116</v>
      </c>
      <c r="CA452" s="4" t="s">
        <v>116</v>
      </c>
    </row>
    <row r="453" spans="1:79" ht="20.100000000000001" customHeight="1" x14ac:dyDescent="0.2">
      <c r="A453" s="4" t="s">
        <v>5867</v>
      </c>
      <c r="B453" s="4" t="s">
        <v>112</v>
      </c>
      <c r="C453" s="29">
        <v>20250120</v>
      </c>
      <c r="D453" s="4" t="s">
        <v>5868</v>
      </c>
      <c r="E453" s="4" t="s">
        <v>5869</v>
      </c>
      <c r="F453" s="4" t="s">
        <v>5870</v>
      </c>
      <c r="G453" s="4" t="s">
        <v>116</v>
      </c>
      <c r="H453" s="4" t="s">
        <v>5871</v>
      </c>
      <c r="I453" s="4" t="s">
        <v>116</v>
      </c>
      <c r="J453" s="4" t="s">
        <v>116</v>
      </c>
      <c r="K453" s="4" t="s">
        <v>116</v>
      </c>
      <c r="L453" s="4" t="s">
        <v>116</v>
      </c>
      <c r="M453" s="5" t="s">
        <v>5761</v>
      </c>
      <c r="N453" s="5" t="s">
        <v>5872</v>
      </c>
      <c r="O453" s="4" t="s">
        <v>112</v>
      </c>
      <c r="P453" s="6" t="s">
        <v>120</v>
      </c>
      <c r="Q453" s="7" t="s">
        <v>120</v>
      </c>
      <c r="R453" s="7" t="s">
        <v>120</v>
      </c>
      <c r="S453" s="9" t="s">
        <v>5873</v>
      </c>
      <c r="T453" s="31">
        <v>9782409015953</v>
      </c>
      <c r="U453" s="4" t="s">
        <v>122</v>
      </c>
      <c r="V453" s="29">
        <v>9782409015946</v>
      </c>
      <c r="W453" s="4" t="s">
        <v>123</v>
      </c>
      <c r="X453" s="4" t="s">
        <v>124</v>
      </c>
      <c r="Y453" s="4" t="s">
        <v>112</v>
      </c>
      <c r="Z453" s="29">
        <v>2018</v>
      </c>
      <c r="AA453" s="4" t="s">
        <v>125</v>
      </c>
      <c r="AB453" s="4" t="s">
        <v>292</v>
      </c>
      <c r="AC453" s="4" t="s">
        <v>127</v>
      </c>
      <c r="AD453" s="4" t="s">
        <v>128</v>
      </c>
      <c r="AE453" s="4" t="s">
        <v>129</v>
      </c>
      <c r="AF453" s="4" t="s">
        <v>130</v>
      </c>
      <c r="AG453" s="4" t="s">
        <v>131</v>
      </c>
      <c r="AH453" s="4" t="s">
        <v>132</v>
      </c>
      <c r="AI453" s="4" t="s">
        <v>133</v>
      </c>
      <c r="AJ453" s="4" t="s">
        <v>134</v>
      </c>
      <c r="AK453" s="4" t="s">
        <v>135</v>
      </c>
      <c r="AL453" s="4" t="s">
        <v>136</v>
      </c>
      <c r="AM453" s="4" t="s">
        <v>137</v>
      </c>
      <c r="AN453" s="4" t="s">
        <v>138</v>
      </c>
      <c r="AO453" s="4" t="s">
        <v>139</v>
      </c>
      <c r="AP453" s="4" t="s">
        <v>116</v>
      </c>
      <c r="AQ453" s="4" t="s">
        <v>5874</v>
      </c>
      <c r="AR453" s="4" t="s">
        <v>76</v>
      </c>
      <c r="AS453" s="4" t="s">
        <v>5875</v>
      </c>
      <c r="AT453" s="4" t="s">
        <v>5876</v>
      </c>
      <c r="AU453" s="4" t="s">
        <v>5877</v>
      </c>
      <c r="AV453" s="4" t="s">
        <v>5878</v>
      </c>
      <c r="AW453" s="4" t="s">
        <v>5879</v>
      </c>
      <c r="AX453" s="4" t="s">
        <v>5546</v>
      </c>
      <c r="AY453" s="4" t="s">
        <v>5880</v>
      </c>
      <c r="AZ453" s="4" t="s">
        <v>5881</v>
      </c>
      <c r="BA453" s="4" t="s">
        <v>5882</v>
      </c>
      <c r="BB453" s="4" t="s">
        <v>5883</v>
      </c>
      <c r="BC453" s="4" t="s">
        <v>5884</v>
      </c>
      <c r="BD453" s="4" t="s">
        <v>5885</v>
      </c>
      <c r="BE453" s="4" t="s">
        <v>116</v>
      </c>
      <c r="BF453" s="4" t="s">
        <v>116</v>
      </c>
      <c r="BG453" s="4" t="s">
        <v>116</v>
      </c>
      <c r="BH453" s="4" t="s">
        <v>116</v>
      </c>
      <c r="BI453" s="4" t="s">
        <v>116</v>
      </c>
      <c r="BJ453" s="4" t="s">
        <v>116</v>
      </c>
      <c r="BK453" s="4" t="s">
        <v>116</v>
      </c>
      <c r="BL453" s="4" t="s">
        <v>116</v>
      </c>
      <c r="BM453" s="4" t="s">
        <v>116</v>
      </c>
      <c r="BN453" s="4" t="s">
        <v>116</v>
      </c>
      <c r="BO453" s="4" t="s">
        <v>116</v>
      </c>
      <c r="BP453" s="4" t="s">
        <v>116</v>
      </c>
      <c r="BQ453" s="4" t="s">
        <v>116</v>
      </c>
      <c r="BR453" s="4" t="s">
        <v>116</v>
      </c>
      <c r="BS453" s="4" t="s">
        <v>116</v>
      </c>
      <c r="BT453" s="4" t="s">
        <v>116</v>
      </c>
      <c r="BU453" s="4" t="s">
        <v>116</v>
      </c>
      <c r="BV453" s="4" t="s">
        <v>116</v>
      </c>
      <c r="BW453" s="4" t="s">
        <v>116</v>
      </c>
      <c r="BX453" s="4" t="s">
        <v>116</v>
      </c>
      <c r="BY453" s="4" t="s">
        <v>116</v>
      </c>
      <c r="BZ453" s="4" t="s">
        <v>116</v>
      </c>
      <c r="CA453" s="4" t="s">
        <v>116</v>
      </c>
    </row>
    <row r="454" spans="1:79" ht="20.100000000000001" customHeight="1" x14ac:dyDescent="0.2">
      <c r="A454" s="4" t="s">
        <v>5886</v>
      </c>
      <c r="B454" s="4" t="s">
        <v>112</v>
      </c>
      <c r="C454" s="29">
        <v>20250120</v>
      </c>
      <c r="D454" s="4" t="s">
        <v>5887</v>
      </c>
      <c r="E454" s="4" t="s">
        <v>5888</v>
      </c>
      <c r="F454" s="4" t="s">
        <v>400</v>
      </c>
      <c r="G454" s="4" t="s">
        <v>116</v>
      </c>
      <c r="H454" s="4" t="s">
        <v>401</v>
      </c>
      <c r="I454" s="4" t="s">
        <v>116</v>
      </c>
      <c r="J454" s="4" t="s">
        <v>116</v>
      </c>
      <c r="K454" s="4" t="s">
        <v>116</v>
      </c>
      <c r="L454" s="4" t="s">
        <v>116</v>
      </c>
      <c r="M454" s="5" t="s">
        <v>5722</v>
      </c>
      <c r="N454" s="5" t="s">
        <v>5889</v>
      </c>
      <c r="O454" s="4" t="s">
        <v>112</v>
      </c>
      <c r="P454" s="6" t="s">
        <v>120</v>
      </c>
      <c r="Q454" s="7" t="s">
        <v>120</v>
      </c>
      <c r="R454" s="7" t="s">
        <v>120</v>
      </c>
      <c r="S454" s="9" t="s">
        <v>5890</v>
      </c>
      <c r="T454" s="31">
        <v>9782409015496</v>
      </c>
      <c r="U454" s="4" t="s">
        <v>122</v>
      </c>
      <c r="V454" s="29">
        <v>9782409015472</v>
      </c>
      <c r="W454" s="4" t="s">
        <v>123</v>
      </c>
      <c r="X454" s="4" t="s">
        <v>124</v>
      </c>
      <c r="Y454" s="4" t="s">
        <v>112</v>
      </c>
      <c r="Z454" s="29">
        <v>2018</v>
      </c>
      <c r="AA454" s="4" t="s">
        <v>125</v>
      </c>
      <c r="AB454" s="4" t="s">
        <v>126</v>
      </c>
      <c r="AC454" s="4" t="s">
        <v>127</v>
      </c>
      <c r="AD454" s="4" t="s">
        <v>128</v>
      </c>
      <c r="AE454" s="4" t="s">
        <v>129</v>
      </c>
      <c r="AF454" s="4" t="s">
        <v>130</v>
      </c>
      <c r="AG454" s="4" t="s">
        <v>131</v>
      </c>
      <c r="AH454" s="4" t="s">
        <v>132</v>
      </c>
      <c r="AI454" s="4" t="s">
        <v>133</v>
      </c>
      <c r="AJ454" s="4" t="s">
        <v>134</v>
      </c>
      <c r="AK454" s="4" t="s">
        <v>135</v>
      </c>
      <c r="AL454" s="4" t="s">
        <v>136</v>
      </c>
      <c r="AM454" s="4" t="s">
        <v>137</v>
      </c>
      <c r="AN454" s="4" t="s">
        <v>138</v>
      </c>
      <c r="AO454" s="4" t="s">
        <v>139</v>
      </c>
      <c r="AP454" s="4" t="s">
        <v>116</v>
      </c>
      <c r="AQ454" s="4" t="s">
        <v>5891</v>
      </c>
      <c r="AR454" s="4" t="s">
        <v>76</v>
      </c>
      <c r="AS454" s="4" t="s">
        <v>4274</v>
      </c>
      <c r="AT454" s="4" t="s">
        <v>5892</v>
      </c>
      <c r="AU454" s="4" t="s">
        <v>5893</v>
      </c>
      <c r="AV454" s="4" t="s">
        <v>5662</v>
      </c>
      <c r="AW454" s="4" t="s">
        <v>5894</v>
      </c>
      <c r="AX454" s="4" t="s">
        <v>5895</v>
      </c>
      <c r="AY454" s="4" t="s">
        <v>5896</v>
      </c>
      <c r="AZ454" s="4" t="s">
        <v>5897</v>
      </c>
      <c r="BA454" s="4" t="s">
        <v>5898</v>
      </c>
      <c r="BB454" s="4" t="s">
        <v>116</v>
      </c>
      <c r="BC454" s="4" t="s">
        <v>116</v>
      </c>
      <c r="BD454" s="4" t="s">
        <v>116</v>
      </c>
      <c r="BE454" s="4" t="s">
        <v>116</v>
      </c>
      <c r="BF454" s="4" t="s">
        <v>116</v>
      </c>
      <c r="BG454" s="4" t="s">
        <v>116</v>
      </c>
      <c r="BH454" s="4" t="s">
        <v>116</v>
      </c>
      <c r="BI454" s="4" t="s">
        <v>116</v>
      </c>
      <c r="BJ454" s="4" t="s">
        <v>116</v>
      </c>
      <c r="BK454" s="4" t="s">
        <v>116</v>
      </c>
      <c r="BL454" s="4" t="s">
        <v>116</v>
      </c>
      <c r="BM454" s="4" t="s">
        <v>116</v>
      </c>
      <c r="BN454" s="4" t="s">
        <v>116</v>
      </c>
      <c r="BO454" s="4" t="s">
        <v>116</v>
      </c>
      <c r="BP454" s="4" t="s">
        <v>116</v>
      </c>
      <c r="BQ454" s="4" t="s">
        <v>116</v>
      </c>
      <c r="BR454" s="4" t="s">
        <v>116</v>
      </c>
      <c r="BS454" s="4" t="s">
        <v>116</v>
      </c>
      <c r="BT454" s="4" t="s">
        <v>116</v>
      </c>
      <c r="BU454" s="4" t="s">
        <v>116</v>
      </c>
      <c r="BV454" s="4" t="s">
        <v>116</v>
      </c>
      <c r="BW454" s="4" t="s">
        <v>116</v>
      </c>
      <c r="BX454" s="4" t="s">
        <v>116</v>
      </c>
      <c r="BY454" s="4" t="s">
        <v>116</v>
      </c>
      <c r="BZ454" s="4" t="s">
        <v>116</v>
      </c>
      <c r="CA454" s="4" t="s">
        <v>116</v>
      </c>
    </row>
    <row r="455" spans="1:79" ht="20.100000000000001" customHeight="1" x14ac:dyDescent="0.2">
      <c r="A455" s="4" t="s">
        <v>5899</v>
      </c>
      <c r="B455" s="4" t="s">
        <v>112</v>
      </c>
      <c r="C455" s="29">
        <v>20250120</v>
      </c>
      <c r="D455" s="4" t="s">
        <v>5900</v>
      </c>
      <c r="E455" s="4" t="s">
        <v>5901</v>
      </c>
      <c r="F455" s="4" t="s">
        <v>1462</v>
      </c>
      <c r="G455" s="4" t="s">
        <v>116</v>
      </c>
      <c r="H455" s="4" t="s">
        <v>1463</v>
      </c>
      <c r="I455" s="4" t="s">
        <v>116</v>
      </c>
      <c r="J455" s="4" t="s">
        <v>116</v>
      </c>
      <c r="K455" s="4" t="s">
        <v>116</v>
      </c>
      <c r="L455" s="4" t="s">
        <v>116</v>
      </c>
      <c r="M455" s="5" t="s">
        <v>5761</v>
      </c>
      <c r="N455" s="5" t="s">
        <v>170</v>
      </c>
      <c r="O455" s="4" t="s">
        <v>112</v>
      </c>
      <c r="P455" s="6" t="s">
        <v>120</v>
      </c>
      <c r="Q455" s="7" t="s">
        <v>120</v>
      </c>
      <c r="R455" s="7" t="s">
        <v>120</v>
      </c>
      <c r="S455" s="9" t="s">
        <v>5902</v>
      </c>
      <c r="T455" s="31">
        <v>9782409016011</v>
      </c>
      <c r="U455" s="4" t="s">
        <v>122</v>
      </c>
      <c r="V455" s="29">
        <v>9782409016004</v>
      </c>
      <c r="W455" s="4" t="s">
        <v>123</v>
      </c>
      <c r="X455" s="4" t="s">
        <v>124</v>
      </c>
      <c r="Y455" s="4" t="s">
        <v>112</v>
      </c>
      <c r="Z455" s="29">
        <v>2018</v>
      </c>
      <c r="AA455" s="4" t="s">
        <v>125</v>
      </c>
      <c r="AB455" s="4" t="s">
        <v>197</v>
      </c>
      <c r="AC455" s="4" t="s">
        <v>127</v>
      </c>
      <c r="AD455" s="4" t="s">
        <v>128</v>
      </c>
      <c r="AE455" s="4" t="s">
        <v>129</v>
      </c>
      <c r="AF455" s="4" t="s">
        <v>130</v>
      </c>
      <c r="AG455" s="4" t="s">
        <v>131</v>
      </c>
      <c r="AH455" s="4" t="s">
        <v>132</v>
      </c>
      <c r="AI455" s="4" t="s">
        <v>133</v>
      </c>
      <c r="AJ455" s="4" t="s">
        <v>134</v>
      </c>
      <c r="AK455" s="4" t="s">
        <v>135</v>
      </c>
      <c r="AL455" s="4" t="s">
        <v>136</v>
      </c>
      <c r="AM455" s="4" t="s">
        <v>137</v>
      </c>
      <c r="AN455" s="4" t="s">
        <v>138</v>
      </c>
      <c r="AO455" s="4" t="s">
        <v>139</v>
      </c>
      <c r="AP455" s="4" t="s">
        <v>116</v>
      </c>
      <c r="AQ455" s="4" t="s">
        <v>5903</v>
      </c>
      <c r="AR455" s="4" t="s">
        <v>76</v>
      </c>
      <c r="AS455" s="4" t="s">
        <v>5904</v>
      </c>
      <c r="AT455" s="4" t="s">
        <v>5905</v>
      </c>
      <c r="AU455" s="4" t="s">
        <v>5906</v>
      </c>
      <c r="AV455" s="4" t="s">
        <v>5907</v>
      </c>
      <c r="AW455" s="4" t="s">
        <v>5908</v>
      </c>
      <c r="AX455" s="4" t="s">
        <v>5909</v>
      </c>
      <c r="AY455" s="4" t="s">
        <v>5910</v>
      </c>
      <c r="AZ455" s="4" t="s">
        <v>5911</v>
      </c>
      <c r="BA455" s="4" t="s">
        <v>5912</v>
      </c>
      <c r="BB455" s="4" t="s">
        <v>5913</v>
      </c>
      <c r="BC455" s="4" t="s">
        <v>3214</v>
      </c>
      <c r="BD455" s="4" t="s">
        <v>5914</v>
      </c>
      <c r="BE455" s="4" t="s">
        <v>5915</v>
      </c>
      <c r="BF455" s="4" t="s">
        <v>5916</v>
      </c>
      <c r="BG455" s="4" t="s">
        <v>5916</v>
      </c>
      <c r="BH455" s="4" t="s">
        <v>116</v>
      </c>
      <c r="BI455" s="4" t="s">
        <v>116</v>
      </c>
      <c r="BJ455" s="4" t="s">
        <v>116</v>
      </c>
      <c r="BK455" s="4" t="s">
        <v>116</v>
      </c>
      <c r="BL455" s="4" t="s">
        <v>116</v>
      </c>
      <c r="BM455" s="4" t="s">
        <v>116</v>
      </c>
      <c r="BN455" s="4" t="s">
        <v>116</v>
      </c>
      <c r="BO455" s="4" t="s">
        <v>116</v>
      </c>
      <c r="BP455" s="4" t="s">
        <v>116</v>
      </c>
      <c r="BQ455" s="4" t="s">
        <v>116</v>
      </c>
      <c r="BR455" s="4" t="s">
        <v>116</v>
      </c>
      <c r="BS455" s="4" t="s">
        <v>116</v>
      </c>
      <c r="BT455" s="4" t="s">
        <v>116</v>
      </c>
      <c r="BU455" s="4" t="s">
        <v>116</v>
      </c>
      <c r="BV455" s="4" t="s">
        <v>116</v>
      </c>
      <c r="BW455" s="4" t="s">
        <v>116</v>
      </c>
      <c r="BX455" s="4" t="s">
        <v>116</v>
      </c>
      <c r="BY455" s="4" t="s">
        <v>116</v>
      </c>
      <c r="BZ455" s="4" t="s">
        <v>116</v>
      </c>
      <c r="CA455" s="4" t="s">
        <v>116</v>
      </c>
    </row>
    <row r="456" spans="1:79" ht="20.100000000000001" customHeight="1" x14ac:dyDescent="0.2">
      <c r="A456" s="4" t="s">
        <v>5917</v>
      </c>
      <c r="B456" s="4" t="s">
        <v>112</v>
      </c>
      <c r="C456" s="29">
        <v>20250120</v>
      </c>
      <c r="D456" s="4" t="s">
        <v>5918</v>
      </c>
      <c r="E456" s="4" t="s">
        <v>1640</v>
      </c>
      <c r="F456" s="4" t="s">
        <v>1641</v>
      </c>
      <c r="G456" s="4" t="s">
        <v>116</v>
      </c>
      <c r="H456" s="4" t="s">
        <v>1642</v>
      </c>
      <c r="I456" s="4" t="s">
        <v>116</v>
      </c>
      <c r="J456" s="4" t="s">
        <v>116</v>
      </c>
      <c r="K456" s="4" t="s">
        <v>116</v>
      </c>
      <c r="L456" s="4" t="s">
        <v>116</v>
      </c>
      <c r="M456" s="5" t="s">
        <v>5780</v>
      </c>
      <c r="N456" s="5" t="s">
        <v>5919</v>
      </c>
      <c r="O456" s="4" t="s">
        <v>112</v>
      </c>
      <c r="P456" s="6" t="s">
        <v>120</v>
      </c>
      <c r="Q456" s="7" t="s">
        <v>120</v>
      </c>
      <c r="R456" s="7" t="s">
        <v>120</v>
      </c>
      <c r="S456" s="9" t="s">
        <v>5920</v>
      </c>
      <c r="T456" s="31">
        <v>9782409015144</v>
      </c>
      <c r="U456" s="4" t="s">
        <v>122</v>
      </c>
      <c r="V456" s="29">
        <v>9782409015113</v>
      </c>
      <c r="W456" s="4" t="s">
        <v>123</v>
      </c>
      <c r="X456" s="4" t="s">
        <v>124</v>
      </c>
      <c r="Y456" s="4" t="s">
        <v>112</v>
      </c>
      <c r="Z456" s="29">
        <v>2018</v>
      </c>
      <c r="AA456" s="4" t="s">
        <v>125</v>
      </c>
      <c r="AB456" s="4" t="s">
        <v>222</v>
      </c>
      <c r="AC456" s="4" t="s">
        <v>127</v>
      </c>
      <c r="AD456" s="4" t="s">
        <v>128</v>
      </c>
      <c r="AE456" s="4" t="s">
        <v>129</v>
      </c>
      <c r="AF456" s="4" t="s">
        <v>130</v>
      </c>
      <c r="AG456" s="4" t="s">
        <v>131</v>
      </c>
      <c r="AH456" s="4" t="s">
        <v>132</v>
      </c>
      <c r="AI456" s="4" t="s">
        <v>133</v>
      </c>
      <c r="AJ456" s="4" t="s">
        <v>134</v>
      </c>
      <c r="AK456" s="4" t="s">
        <v>135</v>
      </c>
      <c r="AL456" s="4" t="s">
        <v>136</v>
      </c>
      <c r="AM456" s="4" t="s">
        <v>137</v>
      </c>
      <c r="AN456" s="4" t="s">
        <v>138</v>
      </c>
      <c r="AO456" s="4" t="s">
        <v>139</v>
      </c>
      <c r="AP456" s="4" t="s">
        <v>116</v>
      </c>
      <c r="AQ456" s="4" t="s">
        <v>5921</v>
      </c>
      <c r="AR456" s="4" t="s">
        <v>76</v>
      </c>
      <c r="AS456" s="4" t="s">
        <v>897</v>
      </c>
      <c r="AT456" s="4" t="s">
        <v>5922</v>
      </c>
      <c r="AU456" s="4" t="s">
        <v>1646</v>
      </c>
      <c r="AV456" s="4" t="s">
        <v>5923</v>
      </c>
      <c r="AW456" s="4" t="s">
        <v>5924</v>
      </c>
      <c r="AX456" s="4" t="s">
        <v>5925</v>
      </c>
      <c r="AY456" s="4" t="s">
        <v>944</v>
      </c>
      <c r="AZ456" s="4" t="s">
        <v>3832</v>
      </c>
      <c r="BA456" s="4" t="s">
        <v>116</v>
      </c>
      <c r="BB456" s="4" t="s">
        <v>116</v>
      </c>
      <c r="BC456" s="4" t="s">
        <v>116</v>
      </c>
      <c r="BD456" s="4" t="s">
        <v>116</v>
      </c>
      <c r="BE456" s="4" t="s">
        <v>116</v>
      </c>
      <c r="BF456" s="4" t="s">
        <v>116</v>
      </c>
      <c r="BG456" s="4" t="s">
        <v>116</v>
      </c>
      <c r="BH456" s="4" t="s">
        <v>116</v>
      </c>
      <c r="BI456" s="4" t="s">
        <v>116</v>
      </c>
      <c r="BJ456" s="4" t="s">
        <v>116</v>
      </c>
      <c r="BK456" s="4" t="s">
        <v>116</v>
      </c>
      <c r="BL456" s="4" t="s">
        <v>116</v>
      </c>
      <c r="BM456" s="4" t="s">
        <v>116</v>
      </c>
      <c r="BN456" s="4" t="s">
        <v>116</v>
      </c>
      <c r="BO456" s="4" t="s">
        <v>116</v>
      </c>
      <c r="BP456" s="4" t="s">
        <v>116</v>
      </c>
      <c r="BQ456" s="4" t="s">
        <v>116</v>
      </c>
      <c r="BR456" s="4" t="s">
        <v>116</v>
      </c>
      <c r="BS456" s="4" t="s">
        <v>116</v>
      </c>
      <c r="BT456" s="4" t="s">
        <v>116</v>
      </c>
      <c r="BU456" s="4" t="s">
        <v>116</v>
      </c>
      <c r="BV456" s="4" t="s">
        <v>116</v>
      </c>
      <c r="BW456" s="4" t="s">
        <v>116</v>
      </c>
      <c r="BX456" s="4" t="s">
        <v>116</v>
      </c>
      <c r="BY456" s="4" t="s">
        <v>116</v>
      </c>
      <c r="BZ456" s="4" t="s">
        <v>116</v>
      </c>
      <c r="CA456" s="4" t="s">
        <v>116</v>
      </c>
    </row>
    <row r="457" spans="1:79" ht="20.100000000000001" customHeight="1" x14ac:dyDescent="0.2">
      <c r="A457" s="4" t="s">
        <v>5926</v>
      </c>
      <c r="B457" s="4" t="s">
        <v>112</v>
      </c>
      <c r="C457" s="29">
        <v>20250120</v>
      </c>
      <c r="D457" s="4" t="s">
        <v>5927</v>
      </c>
      <c r="E457" s="4" t="s">
        <v>5928</v>
      </c>
      <c r="F457" s="4" t="s">
        <v>5929</v>
      </c>
      <c r="G457" s="4" t="s">
        <v>116</v>
      </c>
      <c r="H457" s="4" t="s">
        <v>5930</v>
      </c>
      <c r="I457" s="4" t="s">
        <v>116</v>
      </c>
      <c r="J457" s="4" t="s">
        <v>116</v>
      </c>
      <c r="K457" s="4" t="s">
        <v>116</v>
      </c>
      <c r="L457" s="4" t="s">
        <v>116</v>
      </c>
      <c r="M457" s="5" t="s">
        <v>5714</v>
      </c>
      <c r="N457" s="5" t="s">
        <v>5931</v>
      </c>
      <c r="O457" s="4" t="s">
        <v>112</v>
      </c>
      <c r="P457" s="6" t="s">
        <v>120</v>
      </c>
      <c r="Q457" s="7" t="s">
        <v>120</v>
      </c>
      <c r="R457" s="7" t="s">
        <v>120</v>
      </c>
      <c r="S457" s="9" t="s">
        <v>5932</v>
      </c>
      <c r="T457" s="31">
        <v>9782409012587</v>
      </c>
      <c r="U457" s="4" t="s">
        <v>122</v>
      </c>
      <c r="V457" s="29">
        <v>9782409012396</v>
      </c>
      <c r="W457" s="4" t="s">
        <v>123</v>
      </c>
      <c r="X457" s="4" t="s">
        <v>124</v>
      </c>
      <c r="Y457" s="4" t="s">
        <v>112</v>
      </c>
      <c r="Z457" s="29">
        <v>2018</v>
      </c>
      <c r="AA457" s="4" t="s">
        <v>125</v>
      </c>
      <c r="AB457" s="4" t="s">
        <v>222</v>
      </c>
      <c r="AC457" s="4" t="s">
        <v>127</v>
      </c>
      <c r="AD457" s="4" t="s">
        <v>128</v>
      </c>
      <c r="AE457" s="4" t="s">
        <v>129</v>
      </c>
      <c r="AF457" s="4" t="s">
        <v>130</v>
      </c>
      <c r="AG457" s="4" t="s">
        <v>131</v>
      </c>
      <c r="AH457" s="4" t="s">
        <v>132</v>
      </c>
      <c r="AI457" s="4" t="s">
        <v>133</v>
      </c>
      <c r="AJ457" s="4" t="s">
        <v>134</v>
      </c>
      <c r="AK457" s="4" t="s">
        <v>135</v>
      </c>
      <c r="AL457" s="4" t="s">
        <v>136</v>
      </c>
      <c r="AM457" s="4" t="s">
        <v>137</v>
      </c>
      <c r="AN457" s="4" t="s">
        <v>138</v>
      </c>
      <c r="AO457" s="4" t="s">
        <v>139</v>
      </c>
      <c r="AP457" s="4" t="s">
        <v>116</v>
      </c>
      <c r="AQ457" s="4" t="s">
        <v>5933</v>
      </c>
      <c r="AR457" s="4" t="s">
        <v>76</v>
      </c>
      <c r="AS457" s="4" t="s">
        <v>5934</v>
      </c>
      <c r="AT457" s="4" t="s">
        <v>5935</v>
      </c>
      <c r="AU457" s="4" t="s">
        <v>5936</v>
      </c>
      <c r="AV457" s="4" t="s">
        <v>5936</v>
      </c>
      <c r="AW457" s="4" t="s">
        <v>3830</v>
      </c>
      <c r="AX457" s="4" t="s">
        <v>5937</v>
      </c>
      <c r="AY457" s="4" t="s">
        <v>2038</v>
      </c>
      <c r="AZ457" s="4" t="s">
        <v>2038</v>
      </c>
      <c r="BA457" s="4" t="s">
        <v>5938</v>
      </c>
      <c r="BB457" s="4" t="s">
        <v>5938</v>
      </c>
      <c r="BC457" s="4" t="s">
        <v>5939</v>
      </c>
      <c r="BD457" s="4" t="s">
        <v>2956</v>
      </c>
      <c r="BE457" s="4" t="s">
        <v>5940</v>
      </c>
      <c r="BF457" s="4" t="s">
        <v>5941</v>
      </c>
      <c r="BG457" s="4" t="s">
        <v>5942</v>
      </c>
      <c r="BH457" s="4" t="s">
        <v>1095</v>
      </c>
      <c r="BI457" s="4" t="s">
        <v>1442</v>
      </c>
      <c r="BJ457" s="4" t="s">
        <v>5943</v>
      </c>
      <c r="BK457" s="4" t="s">
        <v>5944</v>
      </c>
      <c r="BL457" s="4" t="s">
        <v>2962</v>
      </c>
      <c r="BM457" s="4" t="s">
        <v>5945</v>
      </c>
      <c r="BN457" s="4" t="s">
        <v>5946</v>
      </c>
      <c r="BO457" s="4" t="s">
        <v>5947</v>
      </c>
      <c r="BP457" s="4" t="s">
        <v>5947</v>
      </c>
      <c r="BQ457" s="4" t="s">
        <v>5948</v>
      </c>
      <c r="BR457" s="4" t="s">
        <v>2875</v>
      </c>
      <c r="BS457" s="4" t="s">
        <v>116</v>
      </c>
      <c r="BT457" s="4" t="s">
        <v>116</v>
      </c>
      <c r="BU457" s="4" t="s">
        <v>116</v>
      </c>
      <c r="BV457" s="4" t="s">
        <v>116</v>
      </c>
      <c r="BW457" s="4" t="s">
        <v>116</v>
      </c>
      <c r="BX457" s="4" t="s">
        <v>116</v>
      </c>
      <c r="BY457" s="4" t="s">
        <v>116</v>
      </c>
      <c r="BZ457" s="4" t="s">
        <v>116</v>
      </c>
      <c r="CA457" s="4" t="s">
        <v>116</v>
      </c>
    </row>
    <row r="458" spans="1:79" ht="20.100000000000001" customHeight="1" x14ac:dyDescent="0.2">
      <c r="A458" s="4" t="s">
        <v>5949</v>
      </c>
      <c r="B458" s="4" t="s">
        <v>112</v>
      </c>
      <c r="C458" s="29">
        <v>20250120</v>
      </c>
      <c r="D458" s="4" t="s">
        <v>5950</v>
      </c>
      <c r="E458" s="4" t="s">
        <v>5209</v>
      </c>
      <c r="F458" s="4" t="s">
        <v>1736</v>
      </c>
      <c r="G458" s="4" t="s">
        <v>116</v>
      </c>
      <c r="H458" s="4" t="s">
        <v>1737</v>
      </c>
      <c r="I458" s="4" t="s">
        <v>116</v>
      </c>
      <c r="J458" s="4" t="s">
        <v>116</v>
      </c>
      <c r="K458" s="4" t="s">
        <v>116</v>
      </c>
      <c r="L458" s="4" t="s">
        <v>116</v>
      </c>
      <c r="M458" s="5" t="s">
        <v>5679</v>
      </c>
      <c r="N458" s="5" t="s">
        <v>2921</v>
      </c>
      <c r="O458" s="4" t="s">
        <v>112</v>
      </c>
      <c r="P458" s="6" t="s">
        <v>120</v>
      </c>
      <c r="Q458" s="7" t="s">
        <v>120</v>
      </c>
      <c r="R458" s="7" t="s">
        <v>120</v>
      </c>
      <c r="S458" s="9" t="s">
        <v>5951</v>
      </c>
      <c r="T458" s="31">
        <v>9782409016530</v>
      </c>
      <c r="U458" s="4" t="s">
        <v>122</v>
      </c>
      <c r="V458" s="29">
        <v>9782409016523</v>
      </c>
      <c r="W458" s="4" t="s">
        <v>123</v>
      </c>
      <c r="X458" s="4" t="s">
        <v>124</v>
      </c>
      <c r="Y458" s="4" t="s">
        <v>112</v>
      </c>
      <c r="Z458" s="29">
        <v>2018</v>
      </c>
      <c r="AA458" s="4" t="s">
        <v>125</v>
      </c>
      <c r="AB458" s="4" t="s">
        <v>393</v>
      </c>
      <c r="AC458" s="4" t="s">
        <v>127</v>
      </c>
      <c r="AD458" s="4" t="s">
        <v>128</v>
      </c>
      <c r="AE458" s="4" t="s">
        <v>129</v>
      </c>
      <c r="AF458" s="4" t="s">
        <v>130</v>
      </c>
      <c r="AG458" s="4" t="s">
        <v>131</v>
      </c>
      <c r="AH458" s="4" t="s">
        <v>132</v>
      </c>
      <c r="AI458" s="4" t="s">
        <v>133</v>
      </c>
      <c r="AJ458" s="4" t="s">
        <v>134</v>
      </c>
      <c r="AK458" s="4" t="s">
        <v>135</v>
      </c>
      <c r="AL458" s="4" t="s">
        <v>136</v>
      </c>
      <c r="AM458" s="4" t="s">
        <v>137</v>
      </c>
      <c r="AN458" s="4" t="s">
        <v>138</v>
      </c>
      <c r="AO458" s="4" t="s">
        <v>139</v>
      </c>
      <c r="AP458" s="4" t="s">
        <v>116</v>
      </c>
      <c r="AQ458" s="4" t="s">
        <v>5952</v>
      </c>
      <c r="AR458" s="4" t="s">
        <v>76</v>
      </c>
      <c r="AS458" s="4" t="s">
        <v>4739</v>
      </c>
      <c r="AT458" s="4" t="s">
        <v>2943</v>
      </c>
      <c r="AU458" s="4" t="s">
        <v>2944</v>
      </c>
      <c r="AV458" s="4" t="s">
        <v>2945</v>
      </c>
      <c r="AW458" s="4" t="s">
        <v>2073</v>
      </c>
      <c r="AX458" s="4" t="s">
        <v>5953</v>
      </c>
      <c r="AY458" s="4" t="s">
        <v>116</v>
      </c>
      <c r="AZ458" s="4" t="s">
        <v>116</v>
      </c>
      <c r="BA458" s="4" t="s">
        <v>116</v>
      </c>
      <c r="BB458" s="4" t="s">
        <v>116</v>
      </c>
      <c r="BC458" s="4" t="s">
        <v>116</v>
      </c>
      <c r="BD458" s="4" t="s">
        <v>116</v>
      </c>
      <c r="BE458" s="4" t="s">
        <v>116</v>
      </c>
      <c r="BF458" s="4" t="s">
        <v>116</v>
      </c>
      <c r="BG458" s="4" t="s">
        <v>116</v>
      </c>
      <c r="BH458" s="4" t="s">
        <v>116</v>
      </c>
      <c r="BI458" s="4" t="s">
        <v>116</v>
      </c>
      <c r="BJ458" s="4" t="s">
        <v>116</v>
      </c>
      <c r="BK458" s="4" t="s">
        <v>116</v>
      </c>
      <c r="BL458" s="4" t="s">
        <v>116</v>
      </c>
      <c r="BM458" s="4" t="s">
        <v>116</v>
      </c>
      <c r="BN458" s="4" t="s">
        <v>116</v>
      </c>
      <c r="BO458" s="4" t="s">
        <v>116</v>
      </c>
      <c r="BP458" s="4" t="s">
        <v>116</v>
      </c>
      <c r="BQ458" s="4" t="s">
        <v>116</v>
      </c>
      <c r="BR458" s="4" t="s">
        <v>116</v>
      </c>
      <c r="BS458" s="4" t="s">
        <v>116</v>
      </c>
      <c r="BT458" s="4" t="s">
        <v>116</v>
      </c>
      <c r="BU458" s="4" t="s">
        <v>116</v>
      </c>
      <c r="BV458" s="4" t="s">
        <v>116</v>
      </c>
      <c r="BW458" s="4" t="s">
        <v>116</v>
      </c>
      <c r="BX458" s="4" t="s">
        <v>116</v>
      </c>
      <c r="BY458" s="4" t="s">
        <v>116</v>
      </c>
      <c r="BZ458" s="4" t="s">
        <v>116</v>
      </c>
      <c r="CA458" s="4" t="s">
        <v>116</v>
      </c>
    </row>
    <row r="459" spans="1:79" ht="20.100000000000001" customHeight="1" x14ac:dyDescent="0.2">
      <c r="A459" s="4" t="s">
        <v>5954</v>
      </c>
      <c r="B459" s="4" t="s">
        <v>112</v>
      </c>
      <c r="C459" s="29">
        <v>20250120</v>
      </c>
      <c r="D459" s="4" t="s">
        <v>5955</v>
      </c>
      <c r="E459" s="4" t="s">
        <v>5956</v>
      </c>
      <c r="F459" s="4" t="s">
        <v>5957</v>
      </c>
      <c r="G459" s="4" t="s">
        <v>116</v>
      </c>
      <c r="H459" s="4" t="s">
        <v>5958</v>
      </c>
      <c r="I459" s="4" t="s">
        <v>116</v>
      </c>
      <c r="J459" s="4" t="s">
        <v>116</v>
      </c>
      <c r="K459" s="4" t="s">
        <v>116</v>
      </c>
      <c r="L459" s="4" t="s">
        <v>116</v>
      </c>
      <c r="M459" s="5" t="s">
        <v>5679</v>
      </c>
      <c r="N459" s="5" t="s">
        <v>5872</v>
      </c>
      <c r="O459" s="4" t="s">
        <v>112</v>
      </c>
      <c r="P459" s="6" t="s">
        <v>120</v>
      </c>
      <c r="Q459" s="7" t="s">
        <v>120</v>
      </c>
      <c r="R459" s="7" t="s">
        <v>120</v>
      </c>
      <c r="S459" s="9" t="s">
        <v>5959</v>
      </c>
      <c r="T459" s="31">
        <v>9782409016509</v>
      </c>
      <c r="U459" s="4" t="s">
        <v>122</v>
      </c>
      <c r="V459" s="29">
        <v>9782409016486</v>
      </c>
      <c r="W459" s="4" t="s">
        <v>123</v>
      </c>
      <c r="X459" s="4" t="s">
        <v>124</v>
      </c>
      <c r="Y459" s="4" t="s">
        <v>112</v>
      </c>
      <c r="Z459" s="29">
        <v>2018</v>
      </c>
      <c r="AA459" s="4" t="s">
        <v>125</v>
      </c>
      <c r="AB459" s="4" t="s">
        <v>172</v>
      </c>
      <c r="AC459" s="4" t="s">
        <v>127</v>
      </c>
      <c r="AD459" s="4" t="s">
        <v>128</v>
      </c>
      <c r="AE459" s="4" t="s">
        <v>129</v>
      </c>
      <c r="AF459" s="4" t="s">
        <v>130</v>
      </c>
      <c r="AG459" s="4" t="s">
        <v>131</v>
      </c>
      <c r="AH459" s="4" t="s">
        <v>132</v>
      </c>
      <c r="AI459" s="4" t="s">
        <v>133</v>
      </c>
      <c r="AJ459" s="4" t="s">
        <v>134</v>
      </c>
      <c r="AK459" s="4" t="s">
        <v>135</v>
      </c>
      <c r="AL459" s="4" t="s">
        <v>136</v>
      </c>
      <c r="AM459" s="4" t="s">
        <v>137</v>
      </c>
      <c r="AN459" s="4" t="s">
        <v>138</v>
      </c>
      <c r="AO459" s="4" t="s">
        <v>139</v>
      </c>
      <c r="AP459" s="4" t="s">
        <v>116</v>
      </c>
      <c r="AQ459" s="4" t="s">
        <v>5960</v>
      </c>
      <c r="AR459" s="4" t="s">
        <v>76</v>
      </c>
      <c r="AS459" s="4" t="s">
        <v>5671</v>
      </c>
      <c r="AT459" s="4" t="s">
        <v>5672</v>
      </c>
      <c r="AU459" s="4" t="s">
        <v>2299</v>
      </c>
      <c r="AV459" s="4" t="s">
        <v>5673</v>
      </c>
      <c r="AW459" s="4" t="s">
        <v>5961</v>
      </c>
      <c r="AX459" s="4" t="s">
        <v>5675</v>
      </c>
      <c r="AY459" s="4" t="s">
        <v>5676</v>
      </c>
      <c r="AZ459" s="4" t="s">
        <v>3821</v>
      </c>
      <c r="BA459" s="4" t="s">
        <v>3821</v>
      </c>
      <c r="BB459" s="4" t="s">
        <v>1926</v>
      </c>
      <c r="BC459" s="4" t="s">
        <v>1752</v>
      </c>
      <c r="BD459" s="4" t="s">
        <v>116</v>
      </c>
      <c r="BE459" s="4" t="s">
        <v>116</v>
      </c>
      <c r="BF459" s="4" t="s">
        <v>116</v>
      </c>
      <c r="BG459" s="4" t="s">
        <v>116</v>
      </c>
      <c r="BH459" s="4" t="s">
        <v>116</v>
      </c>
      <c r="BI459" s="4" t="s">
        <v>116</v>
      </c>
      <c r="BJ459" s="4" t="s">
        <v>116</v>
      </c>
      <c r="BK459" s="4" t="s">
        <v>116</v>
      </c>
      <c r="BL459" s="4" t="s">
        <v>116</v>
      </c>
      <c r="BM459" s="4" t="s">
        <v>116</v>
      </c>
      <c r="BN459" s="4" t="s">
        <v>116</v>
      </c>
      <c r="BO459" s="4" t="s">
        <v>116</v>
      </c>
      <c r="BP459" s="4" t="s">
        <v>116</v>
      </c>
      <c r="BQ459" s="4" t="s">
        <v>116</v>
      </c>
      <c r="BR459" s="4" t="s">
        <v>116</v>
      </c>
      <c r="BS459" s="4" t="s">
        <v>116</v>
      </c>
      <c r="BT459" s="4" t="s">
        <v>116</v>
      </c>
      <c r="BU459" s="4" t="s">
        <v>116</v>
      </c>
      <c r="BV459" s="4" t="s">
        <v>116</v>
      </c>
      <c r="BW459" s="4" t="s">
        <v>116</v>
      </c>
      <c r="BX459" s="4" t="s">
        <v>116</v>
      </c>
      <c r="BY459" s="4" t="s">
        <v>116</v>
      </c>
      <c r="BZ459" s="4" t="s">
        <v>116</v>
      </c>
      <c r="CA459" s="4" t="s">
        <v>116</v>
      </c>
    </row>
    <row r="460" spans="1:79" ht="20.100000000000001" customHeight="1" x14ac:dyDescent="0.2">
      <c r="A460" s="4" t="s">
        <v>5962</v>
      </c>
      <c r="B460" s="4" t="s">
        <v>112</v>
      </c>
      <c r="C460" s="29">
        <v>20250120</v>
      </c>
      <c r="D460" s="4" t="s">
        <v>5806</v>
      </c>
      <c r="E460" s="4" t="s">
        <v>5963</v>
      </c>
      <c r="F460" s="4" t="s">
        <v>5808</v>
      </c>
      <c r="G460" s="4" t="s">
        <v>116</v>
      </c>
      <c r="H460" s="4" t="s">
        <v>5809</v>
      </c>
      <c r="I460" s="4" t="s">
        <v>116</v>
      </c>
      <c r="J460" s="4" t="s">
        <v>116</v>
      </c>
      <c r="K460" s="4" t="s">
        <v>116</v>
      </c>
      <c r="L460" s="4" t="s">
        <v>116</v>
      </c>
      <c r="M460" s="5" t="s">
        <v>5687</v>
      </c>
      <c r="N460" s="5" t="s">
        <v>5964</v>
      </c>
      <c r="O460" s="4" t="s">
        <v>112</v>
      </c>
      <c r="P460" s="6" t="s">
        <v>120</v>
      </c>
      <c r="Q460" s="7" t="s">
        <v>120</v>
      </c>
      <c r="R460" s="7" t="s">
        <v>120</v>
      </c>
      <c r="S460" s="9" t="s">
        <v>5965</v>
      </c>
      <c r="T460" s="31">
        <v>9782409013058</v>
      </c>
      <c r="U460" s="4" t="s">
        <v>122</v>
      </c>
      <c r="V460" s="29">
        <v>9782409012877</v>
      </c>
      <c r="W460" s="4" t="s">
        <v>123</v>
      </c>
      <c r="X460" s="4" t="s">
        <v>124</v>
      </c>
      <c r="Y460" s="4" t="s">
        <v>112</v>
      </c>
      <c r="Z460" s="29">
        <v>2018</v>
      </c>
      <c r="AA460" s="4" t="s">
        <v>125</v>
      </c>
      <c r="AB460" s="4" t="s">
        <v>234</v>
      </c>
      <c r="AC460" s="4" t="s">
        <v>127</v>
      </c>
      <c r="AD460" s="4" t="s">
        <v>128</v>
      </c>
      <c r="AE460" s="4" t="s">
        <v>129</v>
      </c>
      <c r="AF460" s="4" t="s">
        <v>130</v>
      </c>
      <c r="AG460" s="4" t="s">
        <v>131</v>
      </c>
      <c r="AH460" s="4" t="s">
        <v>132</v>
      </c>
      <c r="AI460" s="4" t="s">
        <v>133</v>
      </c>
      <c r="AJ460" s="4" t="s">
        <v>134</v>
      </c>
      <c r="AK460" s="4" t="s">
        <v>135</v>
      </c>
      <c r="AL460" s="4" t="s">
        <v>136</v>
      </c>
      <c r="AM460" s="4" t="s">
        <v>137</v>
      </c>
      <c r="AN460" s="4" t="s">
        <v>138</v>
      </c>
      <c r="AO460" s="4" t="s">
        <v>139</v>
      </c>
      <c r="AP460" s="4" t="s">
        <v>116</v>
      </c>
      <c r="AQ460" s="4" t="s">
        <v>5966</v>
      </c>
      <c r="AR460" s="4" t="s">
        <v>76</v>
      </c>
      <c r="AS460" s="4" t="s">
        <v>1866</v>
      </c>
      <c r="AT460" s="4" t="s">
        <v>955</v>
      </c>
      <c r="AU460" s="4" t="s">
        <v>5967</v>
      </c>
      <c r="AV460" s="4" t="s">
        <v>1194</v>
      </c>
      <c r="AW460" s="4" t="s">
        <v>2231</v>
      </c>
      <c r="AX460" s="4" t="s">
        <v>5968</v>
      </c>
      <c r="AY460" s="4" t="s">
        <v>4139</v>
      </c>
      <c r="AZ460" s="4" t="s">
        <v>5969</v>
      </c>
      <c r="BA460" s="4" t="s">
        <v>2124</v>
      </c>
      <c r="BB460" s="4" t="s">
        <v>5815</v>
      </c>
      <c r="BC460" s="4" t="s">
        <v>116</v>
      </c>
      <c r="BD460" s="4" t="s">
        <v>116</v>
      </c>
      <c r="BE460" s="4" t="s">
        <v>116</v>
      </c>
      <c r="BF460" s="4" t="s">
        <v>116</v>
      </c>
      <c r="BG460" s="4" t="s">
        <v>116</v>
      </c>
      <c r="BH460" s="4" t="s">
        <v>116</v>
      </c>
      <c r="BI460" s="4" t="s">
        <v>116</v>
      </c>
      <c r="BJ460" s="4" t="s">
        <v>116</v>
      </c>
      <c r="BK460" s="4" t="s">
        <v>116</v>
      </c>
      <c r="BL460" s="4" t="s">
        <v>116</v>
      </c>
      <c r="BM460" s="4" t="s">
        <v>116</v>
      </c>
      <c r="BN460" s="4" t="s">
        <v>116</v>
      </c>
      <c r="BO460" s="4" t="s">
        <v>116</v>
      </c>
      <c r="BP460" s="4" t="s">
        <v>116</v>
      </c>
      <c r="BQ460" s="4" t="s">
        <v>116</v>
      </c>
      <c r="BR460" s="4" t="s">
        <v>116</v>
      </c>
      <c r="BS460" s="4" t="s">
        <v>116</v>
      </c>
      <c r="BT460" s="4" t="s">
        <v>116</v>
      </c>
      <c r="BU460" s="4" t="s">
        <v>116</v>
      </c>
      <c r="BV460" s="4" t="s">
        <v>116</v>
      </c>
      <c r="BW460" s="4" t="s">
        <v>116</v>
      </c>
      <c r="BX460" s="4" t="s">
        <v>116</v>
      </c>
      <c r="BY460" s="4" t="s">
        <v>116</v>
      </c>
      <c r="BZ460" s="4" t="s">
        <v>116</v>
      </c>
      <c r="CA460" s="4" t="s">
        <v>116</v>
      </c>
    </row>
    <row r="461" spans="1:79" ht="20.100000000000001" customHeight="1" x14ac:dyDescent="0.2">
      <c r="A461" s="4" t="s">
        <v>5970</v>
      </c>
      <c r="B461" s="4" t="s">
        <v>112</v>
      </c>
      <c r="C461" s="29">
        <v>20250120</v>
      </c>
      <c r="D461" s="4" t="s">
        <v>1960</v>
      </c>
      <c r="E461" s="4" t="s">
        <v>5971</v>
      </c>
      <c r="F461" s="4" t="s">
        <v>5972</v>
      </c>
      <c r="G461" s="4" t="s">
        <v>116</v>
      </c>
      <c r="H461" s="4" t="s">
        <v>5973</v>
      </c>
      <c r="I461" s="4" t="s">
        <v>116</v>
      </c>
      <c r="J461" s="4" t="s">
        <v>116</v>
      </c>
      <c r="K461" s="4" t="s">
        <v>116</v>
      </c>
      <c r="L461" s="4" t="s">
        <v>116</v>
      </c>
      <c r="M461" s="5" t="s">
        <v>5845</v>
      </c>
      <c r="N461" s="5" t="s">
        <v>5974</v>
      </c>
      <c r="O461" s="4" t="s">
        <v>112</v>
      </c>
      <c r="P461" s="6" t="s">
        <v>120</v>
      </c>
      <c r="Q461" s="7" t="s">
        <v>120</v>
      </c>
      <c r="R461" s="7" t="s">
        <v>120</v>
      </c>
      <c r="S461" s="9" t="s">
        <v>5975</v>
      </c>
      <c r="T461" s="31">
        <v>9782409014178</v>
      </c>
      <c r="U461" s="4" t="s">
        <v>122</v>
      </c>
      <c r="V461" s="29">
        <v>9782409014154</v>
      </c>
      <c r="W461" s="4" t="s">
        <v>123</v>
      </c>
      <c r="X461" s="4" t="s">
        <v>124</v>
      </c>
      <c r="Y461" s="4" t="s">
        <v>112</v>
      </c>
      <c r="Z461" s="29">
        <v>2018</v>
      </c>
      <c r="AA461" s="4" t="s">
        <v>125</v>
      </c>
      <c r="AB461" s="4" t="s">
        <v>880</v>
      </c>
      <c r="AC461" s="4" t="s">
        <v>127</v>
      </c>
      <c r="AD461" s="4" t="s">
        <v>128</v>
      </c>
      <c r="AE461" s="4" t="s">
        <v>129</v>
      </c>
      <c r="AF461" s="4" t="s">
        <v>130</v>
      </c>
      <c r="AG461" s="4" t="s">
        <v>131</v>
      </c>
      <c r="AH461" s="4" t="s">
        <v>132</v>
      </c>
      <c r="AI461" s="4" t="s">
        <v>133</v>
      </c>
      <c r="AJ461" s="4" t="s">
        <v>134</v>
      </c>
      <c r="AK461" s="4" t="s">
        <v>135</v>
      </c>
      <c r="AL461" s="4" t="s">
        <v>136</v>
      </c>
      <c r="AM461" s="4" t="s">
        <v>137</v>
      </c>
      <c r="AN461" s="4" t="s">
        <v>138</v>
      </c>
      <c r="AO461" s="4" t="s">
        <v>139</v>
      </c>
      <c r="AP461" s="4" t="s">
        <v>116</v>
      </c>
      <c r="AQ461" s="4" t="s">
        <v>5976</v>
      </c>
      <c r="AR461" s="4" t="s">
        <v>76</v>
      </c>
      <c r="AS461" s="4" t="s">
        <v>5977</v>
      </c>
      <c r="AT461" s="4" t="s">
        <v>2231</v>
      </c>
      <c r="AU461" s="4" t="s">
        <v>5978</v>
      </c>
      <c r="AV461" s="4" t="s">
        <v>599</v>
      </c>
      <c r="AW461" s="4" t="s">
        <v>5979</v>
      </c>
      <c r="AX461" s="4" t="s">
        <v>5980</v>
      </c>
      <c r="AY461" s="4" t="s">
        <v>5981</v>
      </c>
      <c r="AZ461" s="4" t="s">
        <v>1956</v>
      </c>
      <c r="BA461" s="4" t="s">
        <v>2875</v>
      </c>
      <c r="BB461" s="4" t="s">
        <v>116</v>
      </c>
      <c r="BC461" s="4" t="s">
        <v>116</v>
      </c>
      <c r="BD461" s="4" t="s">
        <v>116</v>
      </c>
      <c r="BE461" s="4" t="s">
        <v>116</v>
      </c>
      <c r="BF461" s="4" t="s">
        <v>116</v>
      </c>
      <c r="BG461" s="4" t="s">
        <v>116</v>
      </c>
      <c r="BH461" s="4" t="s">
        <v>116</v>
      </c>
      <c r="BI461" s="4" t="s">
        <v>116</v>
      </c>
      <c r="BJ461" s="4" t="s">
        <v>116</v>
      </c>
      <c r="BK461" s="4" t="s">
        <v>116</v>
      </c>
      <c r="BL461" s="4" t="s">
        <v>116</v>
      </c>
      <c r="BM461" s="4" t="s">
        <v>116</v>
      </c>
      <c r="BN461" s="4" t="s">
        <v>116</v>
      </c>
      <c r="BO461" s="4" t="s">
        <v>116</v>
      </c>
      <c r="BP461" s="4" t="s">
        <v>116</v>
      </c>
      <c r="BQ461" s="4" t="s">
        <v>116</v>
      </c>
      <c r="BR461" s="4" t="s">
        <v>116</v>
      </c>
      <c r="BS461" s="4" t="s">
        <v>116</v>
      </c>
      <c r="BT461" s="4" t="s">
        <v>116</v>
      </c>
      <c r="BU461" s="4" t="s">
        <v>116</v>
      </c>
      <c r="BV461" s="4" t="s">
        <v>116</v>
      </c>
      <c r="BW461" s="4" t="s">
        <v>116</v>
      </c>
      <c r="BX461" s="4" t="s">
        <v>116</v>
      </c>
      <c r="BY461" s="4" t="s">
        <v>116</v>
      </c>
      <c r="BZ461" s="4" t="s">
        <v>116</v>
      </c>
      <c r="CA461" s="4" t="s">
        <v>116</v>
      </c>
    </row>
    <row r="462" spans="1:79" ht="20.100000000000001" customHeight="1" x14ac:dyDescent="0.2">
      <c r="A462" s="4" t="s">
        <v>5982</v>
      </c>
      <c r="B462" s="4" t="s">
        <v>112</v>
      </c>
      <c r="C462" s="29">
        <v>20250120</v>
      </c>
      <c r="D462" s="4" t="s">
        <v>5983</v>
      </c>
      <c r="E462" s="4" t="s">
        <v>5984</v>
      </c>
      <c r="F462" s="4" t="s">
        <v>5985</v>
      </c>
      <c r="G462" s="4" t="s">
        <v>116</v>
      </c>
      <c r="H462" s="4" t="s">
        <v>5986</v>
      </c>
      <c r="I462" s="4" t="s">
        <v>116</v>
      </c>
      <c r="J462" s="4" t="s">
        <v>116</v>
      </c>
      <c r="K462" s="4" t="s">
        <v>116</v>
      </c>
      <c r="L462" s="4" t="s">
        <v>116</v>
      </c>
      <c r="M462" s="5" t="s">
        <v>5780</v>
      </c>
      <c r="N462" s="5" t="s">
        <v>1832</v>
      </c>
      <c r="O462" s="4" t="s">
        <v>112</v>
      </c>
      <c r="P462" s="6" t="s">
        <v>120</v>
      </c>
      <c r="Q462" s="7" t="s">
        <v>120</v>
      </c>
      <c r="R462" s="7" t="s">
        <v>120</v>
      </c>
      <c r="S462" s="9" t="s">
        <v>5987</v>
      </c>
      <c r="T462" s="31">
        <v>9782409015403</v>
      </c>
      <c r="U462" s="4" t="s">
        <v>122</v>
      </c>
      <c r="V462" s="29">
        <v>9782409015380</v>
      </c>
      <c r="W462" s="4" t="s">
        <v>123</v>
      </c>
      <c r="X462" s="4" t="s">
        <v>124</v>
      </c>
      <c r="Y462" s="4" t="s">
        <v>112</v>
      </c>
      <c r="Z462" s="29">
        <v>2018</v>
      </c>
      <c r="AA462" s="4" t="s">
        <v>125</v>
      </c>
      <c r="AB462" s="4" t="s">
        <v>393</v>
      </c>
      <c r="AC462" s="4" t="s">
        <v>127</v>
      </c>
      <c r="AD462" s="4" t="s">
        <v>128</v>
      </c>
      <c r="AE462" s="4" t="s">
        <v>129</v>
      </c>
      <c r="AF462" s="4" t="s">
        <v>130</v>
      </c>
      <c r="AG462" s="4" t="s">
        <v>131</v>
      </c>
      <c r="AH462" s="4" t="s">
        <v>132</v>
      </c>
      <c r="AI462" s="4" t="s">
        <v>133</v>
      </c>
      <c r="AJ462" s="4" t="s">
        <v>134</v>
      </c>
      <c r="AK462" s="4" t="s">
        <v>135</v>
      </c>
      <c r="AL462" s="4" t="s">
        <v>136</v>
      </c>
      <c r="AM462" s="4" t="s">
        <v>137</v>
      </c>
      <c r="AN462" s="4" t="s">
        <v>138</v>
      </c>
      <c r="AO462" s="4" t="s">
        <v>139</v>
      </c>
      <c r="AP462" s="4" t="s">
        <v>116</v>
      </c>
      <c r="AQ462" s="4" t="s">
        <v>5988</v>
      </c>
      <c r="AR462" s="4" t="s">
        <v>76</v>
      </c>
      <c r="AS462" s="4" t="s">
        <v>5989</v>
      </c>
      <c r="AT462" s="4" t="s">
        <v>5990</v>
      </c>
      <c r="AU462" s="4" t="s">
        <v>5991</v>
      </c>
      <c r="AV462" s="4" t="s">
        <v>2190</v>
      </c>
      <c r="AW462" s="4" t="s">
        <v>5992</v>
      </c>
      <c r="AX462" s="4" t="s">
        <v>5993</v>
      </c>
      <c r="AY462" s="4" t="s">
        <v>5994</v>
      </c>
      <c r="AZ462" s="4" t="s">
        <v>5995</v>
      </c>
      <c r="BA462" s="4" t="s">
        <v>5996</v>
      </c>
      <c r="BB462" s="4" t="s">
        <v>5814</v>
      </c>
      <c r="BC462" s="4" t="s">
        <v>4170</v>
      </c>
      <c r="BD462" s="4" t="s">
        <v>5997</v>
      </c>
      <c r="BE462" s="4" t="s">
        <v>5998</v>
      </c>
      <c r="BF462" s="4" t="s">
        <v>5999</v>
      </c>
      <c r="BG462" s="4" t="s">
        <v>4139</v>
      </c>
      <c r="BH462" s="4" t="s">
        <v>187</v>
      </c>
      <c r="BI462" s="4" t="s">
        <v>6000</v>
      </c>
      <c r="BJ462" s="4" t="s">
        <v>2202</v>
      </c>
      <c r="BK462" s="4" t="s">
        <v>6001</v>
      </c>
      <c r="BL462" s="4" t="s">
        <v>6002</v>
      </c>
      <c r="BM462" s="4" t="s">
        <v>116</v>
      </c>
      <c r="BN462" s="4" t="s">
        <v>116</v>
      </c>
      <c r="BO462" s="4" t="s">
        <v>116</v>
      </c>
      <c r="BP462" s="4" t="s">
        <v>116</v>
      </c>
      <c r="BQ462" s="4" t="s">
        <v>116</v>
      </c>
      <c r="BR462" s="4" t="s">
        <v>116</v>
      </c>
      <c r="BS462" s="4" t="s">
        <v>116</v>
      </c>
      <c r="BT462" s="4" t="s">
        <v>116</v>
      </c>
      <c r="BU462" s="4" t="s">
        <v>116</v>
      </c>
      <c r="BV462" s="4" t="s">
        <v>116</v>
      </c>
      <c r="BW462" s="4" t="s">
        <v>116</v>
      </c>
      <c r="BX462" s="4" t="s">
        <v>116</v>
      </c>
      <c r="BY462" s="4" t="s">
        <v>116</v>
      </c>
      <c r="BZ462" s="4" t="s">
        <v>116</v>
      </c>
      <c r="CA462" s="4" t="s">
        <v>116</v>
      </c>
    </row>
    <row r="463" spans="1:79" ht="20.100000000000001" customHeight="1" x14ac:dyDescent="0.2">
      <c r="A463" s="4" t="s">
        <v>6003</v>
      </c>
      <c r="B463" s="4" t="s">
        <v>112</v>
      </c>
      <c r="C463" s="29">
        <v>20250120</v>
      </c>
      <c r="D463" s="4" t="s">
        <v>6004</v>
      </c>
      <c r="E463" s="4" t="s">
        <v>6005</v>
      </c>
      <c r="F463" s="4" t="s">
        <v>6006</v>
      </c>
      <c r="G463" s="4" t="s">
        <v>116</v>
      </c>
      <c r="H463" s="4" t="s">
        <v>6007</v>
      </c>
      <c r="I463" s="4" t="s">
        <v>116</v>
      </c>
      <c r="J463" s="4" t="s">
        <v>116</v>
      </c>
      <c r="K463" s="4" t="s">
        <v>116</v>
      </c>
      <c r="L463" s="4" t="s">
        <v>116</v>
      </c>
      <c r="M463" s="5" t="s">
        <v>5722</v>
      </c>
      <c r="N463" s="5" t="s">
        <v>6008</v>
      </c>
      <c r="O463" s="4" t="s">
        <v>112</v>
      </c>
      <c r="P463" s="6" t="s">
        <v>120</v>
      </c>
      <c r="Q463" s="7" t="s">
        <v>120</v>
      </c>
      <c r="R463" s="7" t="s">
        <v>120</v>
      </c>
      <c r="S463" s="9" t="s">
        <v>6009</v>
      </c>
      <c r="T463" s="31">
        <v>9782409015793</v>
      </c>
      <c r="U463" s="4" t="s">
        <v>122</v>
      </c>
      <c r="V463" s="29">
        <v>9782409015786</v>
      </c>
      <c r="W463" s="4" t="s">
        <v>123</v>
      </c>
      <c r="X463" s="4" t="s">
        <v>124</v>
      </c>
      <c r="Y463" s="4" t="s">
        <v>112</v>
      </c>
      <c r="Z463" s="29">
        <v>2018</v>
      </c>
      <c r="AA463" s="4" t="s">
        <v>125</v>
      </c>
      <c r="AB463" s="4" t="s">
        <v>222</v>
      </c>
      <c r="AC463" s="4" t="s">
        <v>127</v>
      </c>
      <c r="AD463" s="4" t="s">
        <v>128</v>
      </c>
      <c r="AE463" s="4" t="s">
        <v>129</v>
      </c>
      <c r="AF463" s="4" t="s">
        <v>130</v>
      </c>
      <c r="AG463" s="4" t="s">
        <v>131</v>
      </c>
      <c r="AH463" s="4" t="s">
        <v>132</v>
      </c>
      <c r="AI463" s="4" t="s">
        <v>133</v>
      </c>
      <c r="AJ463" s="4" t="s">
        <v>134</v>
      </c>
      <c r="AK463" s="4" t="s">
        <v>135</v>
      </c>
      <c r="AL463" s="4" t="s">
        <v>136</v>
      </c>
      <c r="AM463" s="4" t="s">
        <v>137</v>
      </c>
      <c r="AN463" s="4" t="s">
        <v>138</v>
      </c>
      <c r="AO463" s="4" t="s">
        <v>139</v>
      </c>
      <c r="AP463" s="4" t="s">
        <v>116</v>
      </c>
      <c r="AQ463" s="4" t="s">
        <v>6010</v>
      </c>
      <c r="AR463" s="4" t="s">
        <v>76</v>
      </c>
      <c r="AS463" s="4" t="s">
        <v>6011</v>
      </c>
      <c r="AT463" s="4" t="s">
        <v>6012</v>
      </c>
      <c r="AU463" s="4" t="s">
        <v>1646</v>
      </c>
      <c r="AV463" s="4" t="s">
        <v>2761</v>
      </c>
      <c r="AW463" s="4" t="s">
        <v>6013</v>
      </c>
      <c r="AX463" s="4" t="s">
        <v>116</v>
      </c>
      <c r="AY463" s="4" t="s">
        <v>116</v>
      </c>
      <c r="AZ463" s="4" t="s">
        <v>116</v>
      </c>
      <c r="BA463" s="4" t="s">
        <v>116</v>
      </c>
      <c r="BB463" s="4" t="s">
        <v>116</v>
      </c>
      <c r="BC463" s="4" t="s">
        <v>116</v>
      </c>
      <c r="BD463" s="4" t="s">
        <v>116</v>
      </c>
      <c r="BE463" s="4" t="s">
        <v>116</v>
      </c>
      <c r="BF463" s="4" t="s">
        <v>116</v>
      </c>
      <c r="BG463" s="4" t="s">
        <v>116</v>
      </c>
      <c r="BH463" s="4" t="s">
        <v>116</v>
      </c>
      <c r="BI463" s="4" t="s">
        <v>116</v>
      </c>
      <c r="BJ463" s="4" t="s">
        <v>116</v>
      </c>
      <c r="BK463" s="4" t="s">
        <v>116</v>
      </c>
      <c r="BL463" s="4" t="s">
        <v>116</v>
      </c>
      <c r="BM463" s="4" t="s">
        <v>116</v>
      </c>
      <c r="BN463" s="4" t="s">
        <v>116</v>
      </c>
      <c r="BO463" s="4" t="s">
        <v>116</v>
      </c>
      <c r="BP463" s="4" t="s">
        <v>116</v>
      </c>
      <c r="BQ463" s="4" t="s">
        <v>116</v>
      </c>
      <c r="BR463" s="4" t="s">
        <v>116</v>
      </c>
      <c r="BS463" s="4" t="s">
        <v>116</v>
      </c>
      <c r="BT463" s="4" t="s">
        <v>116</v>
      </c>
      <c r="BU463" s="4" t="s">
        <v>116</v>
      </c>
      <c r="BV463" s="4" t="s">
        <v>116</v>
      </c>
      <c r="BW463" s="4" t="s">
        <v>116</v>
      </c>
      <c r="BX463" s="4" t="s">
        <v>116</v>
      </c>
      <c r="BY463" s="4" t="s">
        <v>116</v>
      </c>
      <c r="BZ463" s="4" t="s">
        <v>116</v>
      </c>
      <c r="CA463" s="4" t="s">
        <v>116</v>
      </c>
    </row>
    <row r="464" spans="1:79" ht="20.100000000000001" customHeight="1" x14ac:dyDescent="0.2">
      <c r="A464" s="4" t="s">
        <v>6014</v>
      </c>
      <c r="B464" s="4" t="s">
        <v>112</v>
      </c>
      <c r="C464" s="29">
        <v>20250120</v>
      </c>
      <c r="D464" s="4" t="s">
        <v>6015</v>
      </c>
      <c r="E464" s="4" t="s">
        <v>6016</v>
      </c>
      <c r="F464" s="4" t="s">
        <v>400</v>
      </c>
      <c r="G464" s="4" t="s">
        <v>116</v>
      </c>
      <c r="H464" s="4" t="s">
        <v>401</v>
      </c>
      <c r="I464" s="4" t="s">
        <v>116</v>
      </c>
      <c r="J464" s="4" t="s">
        <v>116</v>
      </c>
      <c r="K464" s="4" t="s">
        <v>116</v>
      </c>
      <c r="L464" s="4" t="s">
        <v>116</v>
      </c>
      <c r="M464" s="5" t="s">
        <v>5687</v>
      </c>
      <c r="N464" s="5" t="s">
        <v>760</v>
      </c>
      <c r="O464" s="4" t="s">
        <v>112</v>
      </c>
      <c r="P464" s="6" t="s">
        <v>120</v>
      </c>
      <c r="Q464" s="7" t="s">
        <v>120</v>
      </c>
      <c r="R464" s="7" t="s">
        <v>120</v>
      </c>
      <c r="S464" s="9" t="s">
        <v>6017</v>
      </c>
      <c r="T464" s="31">
        <v>9782409013119</v>
      </c>
      <c r="U464" s="4" t="s">
        <v>122</v>
      </c>
      <c r="V464" s="29">
        <v>9782409012747</v>
      </c>
      <c r="W464" s="4" t="s">
        <v>123</v>
      </c>
      <c r="X464" s="4" t="s">
        <v>124</v>
      </c>
      <c r="Y464" s="4" t="s">
        <v>112</v>
      </c>
      <c r="Z464" s="29">
        <v>2018</v>
      </c>
      <c r="AA464" s="4" t="s">
        <v>125</v>
      </c>
      <c r="AB464" s="4" t="s">
        <v>126</v>
      </c>
      <c r="AC464" s="4" t="s">
        <v>127</v>
      </c>
      <c r="AD464" s="4" t="s">
        <v>128</v>
      </c>
      <c r="AE464" s="4" t="s">
        <v>129</v>
      </c>
      <c r="AF464" s="4" t="s">
        <v>130</v>
      </c>
      <c r="AG464" s="4" t="s">
        <v>131</v>
      </c>
      <c r="AH464" s="4" t="s">
        <v>132</v>
      </c>
      <c r="AI464" s="4" t="s">
        <v>133</v>
      </c>
      <c r="AJ464" s="4" t="s">
        <v>134</v>
      </c>
      <c r="AK464" s="4" t="s">
        <v>135</v>
      </c>
      <c r="AL464" s="4" t="s">
        <v>136</v>
      </c>
      <c r="AM464" s="4" t="s">
        <v>137</v>
      </c>
      <c r="AN464" s="4" t="s">
        <v>138</v>
      </c>
      <c r="AO464" s="4" t="s">
        <v>139</v>
      </c>
      <c r="AP464" s="4" t="s">
        <v>116</v>
      </c>
      <c r="AQ464" s="4" t="s">
        <v>6018</v>
      </c>
      <c r="AR464" s="4" t="s">
        <v>76</v>
      </c>
      <c r="AS464" s="4" t="s">
        <v>6019</v>
      </c>
      <c r="AT464" s="4" t="s">
        <v>703</v>
      </c>
      <c r="AU464" s="4" t="s">
        <v>6020</v>
      </c>
      <c r="AV464" s="4" t="s">
        <v>6021</v>
      </c>
      <c r="AW464" s="4" t="s">
        <v>6022</v>
      </c>
      <c r="AX464" s="4" t="s">
        <v>6023</v>
      </c>
      <c r="AY464" s="4" t="s">
        <v>6024</v>
      </c>
      <c r="AZ464" s="4" t="s">
        <v>6025</v>
      </c>
      <c r="BA464" s="4" t="s">
        <v>6026</v>
      </c>
      <c r="BB464" s="4" t="s">
        <v>705</v>
      </c>
      <c r="BC464" s="4" t="s">
        <v>6027</v>
      </c>
      <c r="BD464" s="4" t="s">
        <v>6028</v>
      </c>
      <c r="BE464" s="4" t="s">
        <v>6029</v>
      </c>
      <c r="BF464" s="4" t="s">
        <v>116</v>
      </c>
      <c r="BG464" s="4" t="s">
        <v>116</v>
      </c>
      <c r="BH464" s="4" t="s">
        <v>116</v>
      </c>
      <c r="BI464" s="4" t="s">
        <v>116</v>
      </c>
      <c r="BJ464" s="4" t="s">
        <v>116</v>
      </c>
      <c r="BK464" s="4" t="s">
        <v>116</v>
      </c>
      <c r="BL464" s="4" t="s">
        <v>116</v>
      </c>
      <c r="BM464" s="4" t="s">
        <v>116</v>
      </c>
      <c r="BN464" s="4" t="s">
        <v>116</v>
      </c>
      <c r="BO464" s="4" t="s">
        <v>116</v>
      </c>
      <c r="BP464" s="4" t="s">
        <v>116</v>
      </c>
      <c r="BQ464" s="4" t="s">
        <v>116</v>
      </c>
      <c r="BR464" s="4" t="s">
        <v>116</v>
      </c>
      <c r="BS464" s="4" t="s">
        <v>116</v>
      </c>
      <c r="BT464" s="4" t="s">
        <v>116</v>
      </c>
      <c r="BU464" s="4" t="s">
        <v>116</v>
      </c>
      <c r="BV464" s="4" t="s">
        <v>116</v>
      </c>
      <c r="BW464" s="4" t="s">
        <v>116</v>
      </c>
      <c r="BX464" s="4" t="s">
        <v>116</v>
      </c>
      <c r="BY464" s="4" t="s">
        <v>116</v>
      </c>
      <c r="BZ464" s="4" t="s">
        <v>116</v>
      </c>
      <c r="CA464" s="4" t="s">
        <v>116</v>
      </c>
    </row>
    <row r="465" spans="1:79" ht="20.100000000000001" customHeight="1" x14ac:dyDescent="0.2">
      <c r="A465" s="4" t="s">
        <v>6030</v>
      </c>
      <c r="B465" s="4" t="s">
        <v>112</v>
      </c>
      <c r="C465" s="29">
        <v>20250120</v>
      </c>
      <c r="D465" s="4" t="s">
        <v>6031</v>
      </c>
      <c r="E465" s="4" t="s">
        <v>3029</v>
      </c>
      <c r="F465" s="4" t="s">
        <v>984</v>
      </c>
      <c r="G465" s="4" t="s">
        <v>116</v>
      </c>
      <c r="H465" s="4" t="s">
        <v>985</v>
      </c>
      <c r="I465" s="4" t="s">
        <v>116</v>
      </c>
      <c r="J465" s="4" t="s">
        <v>116</v>
      </c>
      <c r="K465" s="4" t="s">
        <v>116</v>
      </c>
      <c r="L465" s="4" t="s">
        <v>116</v>
      </c>
      <c r="M465" s="5" t="s">
        <v>5722</v>
      </c>
      <c r="N465" s="5" t="s">
        <v>2688</v>
      </c>
      <c r="O465" s="4" t="s">
        <v>112</v>
      </c>
      <c r="P465" s="6" t="s">
        <v>120</v>
      </c>
      <c r="Q465" s="7" t="s">
        <v>120</v>
      </c>
      <c r="R465" s="7" t="s">
        <v>120</v>
      </c>
      <c r="S465" s="9" t="s">
        <v>6032</v>
      </c>
      <c r="T465" s="31">
        <v>9782409015588</v>
      </c>
      <c r="U465" s="4" t="s">
        <v>122</v>
      </c>
      <c r="V465" s="29">
        <v>9782409015564</v>
      </c>
      <c r="W465" s="4" t="s">
        <v>123</v>
      </c>
      <c r="X465" s="4" t="s">
        <v>124</v>
      </c>
      <c r="Y465" s="4" t="s">
        <v>112</v>
      </c>
      <c r="Z465" s="29">
        <v>2018</v>
      </c>
      <c r="AA465" s="4" t="s">
        <v>125</v>
      </c>
      <c r="AB465" s="4" t="s">
        <v>172</v>
      </c>
      <c r="AC465" s="4" t="s">
        <v>127</v>
      </c>
      <c r="AD465" s="4" t="s">
        <v>128</v>
      </c>
      <c r="AE465" s="4" t="s">
        <v>129</v>
      </c>
      <c r="AF465" s="4" t="s">
        <v>130</v>
      </c>
      <c r="AG465" s="4" t="s">
        <v>131</v>
      </c>
      <c r="AH465" s="4" t="s">
        <v>132</v>
      </c>
      <c r="AI465" s="4" t="s">
        <v>133</v>
      </c>
      <c r="AJ465" s="4" t="s">
        <v>134</v>
      </c>
      <c r="AK465" s="4" t="s">
        <v>135</v>
      </c>
      <c r="AL465" s="4" t="s">
        <v>136</v>
      </c>
      <c r="AM465" s="4" t="s">
        <v>137</v>
      </c>
      <c r="AN465" s="4" t="s">
        <v>138</v>
      </c>
      <c r="AO465" s="4" t="s">
        <v>139</v>
      </c>
      <c r="AP465" s="4" t="s">
        <v>116</v>
      </c>
      <c r="AQ465" s="4" t="s">
        <v>6033</v>
      </c>
      <c r="AR465" s="4" t="s">
        <v>76</v>
      </c>
      <c r="AS465" s="4" t="s">
        <v>3033</v>
      </c>
      <c r="AT465" s="4" t="s">
        <v>3034</v>
      </c>
      <c r="AU465" s="4" t="s">
        <v>3035</v>
      </c>
      <c r="AV465" s="4" t="s">
        <v>3036</v>
      </c>
      <c r="AW465" s="4" t="s">
        <v>3037</v>
      </c>
      <c r="AX465" s="4" t="s">
        <v>3038</v>
      </c>
      <c r="AY465" s="4" t="s">
        <v>6034</v>
      </c>
      <c r="AZ465" s="4" t="s">
        <v>3039</v>
      </c>
      <c r="BA465" s="4" t="s">
        <v>3040</v>
      </c>
      <c r="BB465" s="4" t="s">
        <v>3044</v>
      </c>
      <c r="BC465" s="4" t="s">
        <v>3045</v>
      </c>
      <c r="BD465" s="4" t="s">
        <v>3046</v>
      </c>
      <c r="BE465" s="4" t="s">
        <v>3047</v>
      </c>
      <c r="BF465" s="4" t="s">
        <v>3048</v>
      </c>
      <c r="BG465" s="4" t="s">
        <v>3049</v>
      </c>
      <c r="BH465" s="4" t="s">
        <v>3050</v>
      </c>
      <c r="BI465" s="4" t="s">
        <v>116</v>
      </c>
      <c r="BJ465" s="4" t="s">
        <v>116</v>
      </c>
      <c r="BK465" s="4" t="s">
        <v>116</v>
      </c>
      <c r="BL465" s="4" t="s">
        <v>116</v>
      </c>
      <c r="BM465" s="4" t="s">
        <v>116</v>
      </c>
      <c r="BN465" s="4" t="s">
        <v>116</v>
      </c>
      <c r="BO465" s="4" t="s">
        <v>116</v>
      </c>
      <c r="BP465" s="4" t="s">
        <v>116</v>
      </c>
      <c r="BQ465" s="4" t="s">
        <v>116</v>
      </c>
      <c r="BR465" s="4" t="s">
        <v>116</v>
      </c>
      <c r="BS465" s="4" t="s">
        <v>116</v>
      </c>
      <c r="BT465" s="4" t="s">
        <v>116</v>
      </c>
      <c r="BU465" s="4" t="s">
        <v>116</v>
      </c>
      <c r="BV465" s="4" t="s">
        <v>116</v>
      </c>
      <c r="BW465" s="4" t="s">
        <v>116</v>
      </c>
      <c r="BX465" s="4" t="s">
        <v>116</v>
      </c>
      <c r="BY465" s="4" t="s">
        <v>116</v>
      </c>
      <c r="BZ465" s="4" t="s">
        <v>116</v>
      </c>
      <c r="CA465" s="4" t="s">
        <v>116</v>
      </c>
    </row>
    <row r="466" spans="1:79" ht="20.100000000000001" customHeight="1" x14ac:dyDescent="0.2">
      <c r="A466" s="4" t="s">
        <v>6035</v>
      </c>
      <c r="B466" s="4" t="s">
        <v>112</v>
      </c>
      <c r="C466" s="29">
        <v>20250120</v>
      </c>
      <c r="D466" s="4" t="s">
        <v>6036</v>
      </c>
      <c r="E466" s="4" t="s">
        <v>6037</v>
      </c>
      <c r="F466" s="4" t="s">
        <v>6038</v>
      </c>
      <c r="G466" s="4" t="s">
        <v>116</v>
      </c>
      <c r="H466" s="4" t="s">
        <v>6039</v>
      </c>
      <c r="I466" s="4" t="s">
        <v>116</v>
      </c>
      <c r="J466" s="4" t="s">
        <v>116</v>
      </c>
      <c r="K466" s="4" t="s">
        <v>116</v>
      </c>
      <c r="L466" s="4" t="s">
        <v>116</v>
      </c>
      <c r="M466" s="5" t="s">
        <v>5687</v>
      </c>
      <c r="N466" s="5" t="s">
        <v>5451</v>
      </c>
      <c r="O466" s="4" t="s">
        <v>112</v>
      </c>
      <c r="P466" s="6" t="s">
        <v>120</v>
      </c>
      <c r="Q466" s="7" t="s">
        <v>120</v>
      </c>
      <c r="R466" s="7" t="s">
        <v>120</v>
      </c>
      <c r="S466" s="9" t="s">
        <v>6040</v>
      </c>
      <c r="T466" s="31">
        <v>9782409013157</v>
      </c>
      <c r="U466" s="4" t="s">
        <v>122</v>
      </c>
      <c r="V466" s="29">
        <v>9782409012761</v>
      </c>
      <c r="W466" s="4" t="s">
        <v>123</v>
      </c>
      <c r="X466" s="4" t="s">
        <v>124</v>
      </c>
      <c r="Y466" s="4" t="s">
        <v>112</v>
      </c>
      <c r="Z466" s="29">
        <v>2018</v>
      </c>
      <c r="AA466" s="4" t="s">
        <v>125</v>
      </c>
      <c r="AB466" s="4" t="s">
        <v>222</v>
      </c>
      <c r="AC466" s="4" t="s">
        <v>127</v>
      </c>
      <c r="AD466" s="4" t="s">
        <v>128</v>
      </c>
      <c r="AE466" s="4" t="s">
        <v>129</v>
      </c>
      <c r="AF466" s="4" t="s">
        <v>130</v>
      </c>
      <c r="AG466" s="4" t="s">
        <v>131</v>
      </c>
      <c r="AH466" s="4" t="s">
        <v>132</v>
      </c>
      <c r="AI466" s="4" t="s">
        <v>133</v>
      </c>
      <c r="AJ466" s="4" t="s">
        <v>134</v>
      </c>
      <c r="AK466" s="4" t="s">
        <v>135</v>
      </c>
      <c r="AL466" s="4" t="s">
        <v>136</v>
      </c>
      <c r="AM466" s="4" t="s">
        <v>137</v>
      </c>
      <c r="AN466" s="4" t="s">
        <v>138</v>
      </c>
      <c r="AO466" s="4" t="s">
        <v>139</v>
      </c>
      <c r="AP466" s="4" t="s">
        <v>116</v>
      </c>
      <c r="AQ466" s="4" t="s">
        <v>6041</v>
      </c>
      <c r="AR466" s="4" t="s">
        <v>76</v>
      </c>
      <c r="AS466" s="4" t="s">
        <v>6042</v>
      </c>
      <c r="AT466" s="4" t="s">
        <v>6043</v>
      </c>
      <c r="AU466" s="4" t="s">
        <v>6044</v>
      </c>
      <c r="AV466" s="4" t="s">
        <v>6045</v>
      </c>
      <c r="AW466" s="4" t="s">
        <v>6046</v>
      </c>
      <c r="AX466" s="4" t="s">
        <v>6047</v>
      </c>
      <c r="AY466" s="4" t="s">
        <v>6048</v>
      </c>
      <c r="AZ466" s="4" t="s">
        <v>1004</v>
      </c>
      <c r="BA466" s="4" t="s">
        <v>2875</v>
      </c>
      <c r="BB466" s="4" t="s">
        <v>116</v>
      </c>
      <c r="BC466" s="4" t="s">
        <v>116</v>
      </c>
      <c r="BD466" s="4" t="s">
        <v>116</v>
      </c>
      <c r="BE466" s="4" t="s">
        <v>116</v>
      </c>
      <c r="BF466" s="4" t="s">
        <v>116</v>
      </c>
      <c r="BG466" s="4" t="s">
        <v>116</v>
      </c>
      <c r="BH466" s="4" t="s">
        <v>116</v>
      </c>
      <c r="BI466" s="4" t="s">
        <v>116</v>
      </c>
      <c r="BJ466" s="4" t="s">
        <v>116</v>
      </c>
      <c r="BK466" s="4" t="s">
        <v>116</v>
      </c>
      <c r="BL466" s="4" t="s">
        <v>116</v>
      </c>
      <c r="BM466" s="4" t="s">
        <v>116</v>
      </c>
      <c r="BN466" s="4" t="s">
        <v>116</v>
      </c>
      <c r="BO466" s="4" t="s">
        <v>116</v>
      </c>
      <c r="BP466" s="4" t="s">
        <v>116</v>
      </c>
      <c r="BQ466" s="4" t="s">
        <v>116</v>
      </c>
      <c r="BR466" s="4" t="s">
        <v>116</v>
      </c>
      <c r="BS466" s="4" t="s">
        <v>116</v>
      </c>
      <c r="BT466" s="4" t="s">
        <v>116</v>
      </c>
      <c r="BU466" s="4" t="s">
        <v>116</v>
      </c>
      <c r="BV466" s="4" t="s">
        <v>116</v>
      </c>
      <c r="BW466" s="4" t="s">
        <v>116</v>
      </c>
      <c r="BX466" s="4" t="s">
        <v>116</v>
      </c>
      <c r="BY466" s="4" t="s">
        <v>116</v>
      </c>
      <c r="BZ466" s="4" t="s">
        <v>116</v>
      </c>
      <c r="CA466" s="4" t="s">
        <v>116</v>
      </c>
    </row>
    <row r="467" spans="1:79" ht="20.100000000000001" customHeight="1" x14ac:dyDescent="0.2">
      <c r="A467" s="4" t="s">
        <v>6049</v>
      </c>
      <c r="B467" s="4" t="s">
        <v>112</v>
      </c>
      <c r="C467" s="29">
        <v>20250120</v>
      </c>
      <c r="D467" s="4" t="s">
        <v>5806</v>
      </c>
      <c r="E467" s="4" t="s">
        <v>6050</v>
      </c>
      <c r="F467" s="4" t="s">
        <v>5808</v>
      </c>
      <c r="G467" s="4" t="s">
        <v>116</v>
      </c>
      <c r="H467" s="4" t="s">
        <v>5809</v>
      </c>
      <c r="I467" s="4" t="s">
        <v>116</v>
      </c>
      <c r="J467" s="4" t="s">
        <v>116</v>
      </c>
      <c r="K467" s="4" t="s">
        <v>116</v>
      </c>
      <c r="L467" s="4" t="s">
        <v>116</v>
      </c>
      <c r="M467" s="5" t="s">
        <v>5835</v>
      </c>
      <c r="N467" s="5" t="s">
        <v>6051</v>
      </c>
      <c r="O467" s="4" t="s">
        <v>112</v>
      </c>
      <c r="P467" s="6" t="s">
        <v>120</v>
      </c>
      <c r="Q467" s="7" t="s">
        <v>120</v>
      </c>
      <c r="R467" s="7" t="s">
        <v>120</v>
      </c>
      <c r="S467" s="9" t="s">
        <v>6052</v>
      </c>
      <c r="T467" s="31">
        <v>9782409013331</v>
      </c>
      <c r="U467" s="4" t="s">
        <v>122</v>
      </c>
      <c r="V467" s="29">
        <v>9782409013324</v>
      </c>
      <c r="W467" s="4" t="s">
        <v>123</v>
      </c>
      <c r="X467" s="4" t="s">
        <v>124</v>
      </c>
      <c r="Y467" s="4" t="s">
        <v>112</v>
      </c>
      <c r="Z467" s="29">
        <v>2018</v>
      </c>
      <c r="AA467" s="4" t="s">
        <v>125</v>
      </c>
      <c r="AB467" s="4" t="s">
        <v>234</v>
      </c>
      <c r="AC467" s="4" t="s">
        <v>127</v>
      </c>
      <c r="AD467" s="4" t="s">
        <v>128</v>
      </c>
      <c r="AE467" s="4" t="s">
        <v>129</v>
      </c>
      <c r="AF467" s="4" t="s">
        <v>130</v>
      </c>
      <c r="AG467" s="4" t="s">
        <v>131</v>
      </c>
      <c r="AH467" s="4" t="s">
        <v>132</v>
      </c>
      <c r="AI467" s="4" t="s">
        <v>133</v>
      </c>
      <c r="AJ467" s="4" t="s">
        <v>134</v>
      </c>
      <c r="AK467" s="4" t="s">
        <v>135</v>
      </c>
      <c r="AL467" s="4" t="s">
        <v>136</v>
      </c>
      <c r="AM467" s="4" t="s">
        <v>137</v>
      </c>
      <c r="AN467" s="4" t="s">
        <v>138</v>
      </c>
      <c r="AO467" s="4" t="s">
        <v>139</v>
      </c>
      <c r="AP467" s="4" t="s">
        <v>116</v>
      </c>
      <c r="AQ467" s="4" t="s">
        <v>6053</v>
      </c>
      <c r="AR467" s="4" t="s">
        <v>76</v>
      </c>
      <c r="AS467" s="4" t="s">
        <v>6054</v>
      </c>
      <c r="AT467" s="4" t="s">
        <v>3655</v>
      </c>
      <c r="AU467" s="4" t="s">
        <v>1835</v>
      </c>
      <c r="AV467" s="4" t="s">
        <v>2517</v>
      </c>
      <c r="AW467" s="4" t="s">
        <v>153</v>
      </c>
      <c r="AX467" s="4" t="s">
        <v>1194</v>
      </c>
      <c r="AY467" s="4" t="s">
        <v>3782</v>
      </c>
      <c r="AZ467" s="4" t="s">
        <v>2231</v>
      </c>
      <c r="BA467" s="4" t="s">
        <v>6055</v>
      </c>
      <c r="BB467" s="4" t="s">
        <v>6056</v>
      </c>
      <c r="BC467" s="4" t="s">
        <v>6057</v>
      </c>
      <c r="BD467" s="4" t="s">
        <v>6058</v>
      </c>
      <c r="BE467" s="4" t="s">
        <v>6059</v>
      </c>
      <c r="BF467" s="4" t="s">
        <v>6060</v>
      </c>
      <c r="BG467" s="4" t="s">
        <v>6061</v>
      </c>
      <c r="BH467" s="4" t="s">
        <v>6062</v>
      </c>
      <c r="BI467" s="4" t="s">
        <v>5815</v>
      </c>
      <c r="BJ467" s="4" t="s">
        <v>116</v>
      </c>
      <c r="BK467" s="4" t="s">
        <v>116</v>
      </c>
      <c r="BL467" s="4" t="s">
        <v>116</v>
      </c>
      <c r="BM467" s="4" t="s">
        <v>116</v>
      </c>
      <c r="BN467" s="4" t="s">
        <v>116</v>
      </c>
      <c r="BO467" s="4" t="s">
        <v>116</v>
      </c>
      <c r="BP467" s="4" t="s">
        <v>116</v>
      </c>
      <c r="BQ467" s="4" t="s">
        <v>116</v>
      </c>
      <c r="BR467" s="4" t="s">
        <v>116</v>
      </c>
      <c r="BS467" s="4" t="s">
        <v>116</v>
      </c>
      <c r="BT467" s="4" t="s">
        <v>116</v>
      </c>
      <c r="BU467" s="4" t="s">
        <v>116</v>
      </c>
      <c r="BV467" s="4" t="s">
        <v>116</v>
      </c>
      <c r="BW467" s="4" t="s">
        <v>116</v>
      </c>
      <c r="BX467" s="4" t="s">
        <v>116</v>
      </c>
      <c r="BY467" s="4" t="s">
        <v>116</v>
      </c>
      <c r="BZ467" s="4" t="s">
        <v>116</v>
      </c>
      <c r="CA467" s="4" t="s">
        <v>116</v>
      </c>
    </row>
    <row r="468" spans="1:79" ht="20.100000000000001" customHeight="1" x14ac:dyDescent="0.2">
      <c r="A468" s="4" t="s">
        <v>6063</v>
      </c>
      <c r="B468" s="4" t="s">
        <v>112</v>
      </c>
      <c r="C468" s="29">
        <v>20250120</v>
      </c>
      <c r="D468" s="4" t="s">
        <v>6064</v>
      </c>
      <c r="E468" s="4" t="s">
        <v>6065</v>
      </c>
      <c r="F468" s="4" t="s">
        <v>6066</v>
      </c>
      <c r="G468" s="4" t="s">
        <v>116</v>
      </c>
      <c r="H468" s="4" t="s">
        <v>6067</v>
      </c>
      <c r="I468" s="4" t="s">
        <v>116</v>
      </c>
      <c r="J468" s="4" t="s">
        <v>116</v>
      </c>
      <c r="K468" s="4" t="s">
        <v>116</v>
      </c>
      <c r="L468" s="4" t="s">
        <v>116</v>
      </c>
      <c r="M468" s="5" t="s">
        <v>5729</v>
      </c>
      <c r="N468" s="5" t="s">
        <v>745</v>
      </c>
      <c r="O468" s="4" t="s">
        <v>112</v>
      </c>
      <c r="P468" s="6" t="s">
        <v>120</v>
      </c>
      <c r="Q468" s="7" t="s">
        <v>120</v>
      </c>
      <c r="R468" s="7" t="s">
        <v>120</v>
      </c>
      <c r="S468" s="9" t="s">
        <v>6068</v>
      </c>
      <c r="T468" s="31">
        <v>9782409013775</v>
      </c>
      <c r="U468" s="4" t="s">
        <v>122</v>
      </c>
      <c r="V468" s="29">
        <v>9782409013768</v>
      </c>
      <c r="W468" s="4" t="s">
        <v>123</v>
      </c>
      <c r="X468" s="4" t="s">
        <v>124</v>
      </c>
      <c r="Y468" s="4" t="s">
        <v>112</v>
      </c>
      <c r="Z468" s="29">
        <v>2018</v>
      </c>
      <c r="AA468" s="4" t="s">
        <v>125</v>
      </c>
      <c r="AB468" s="4" t="s">
        <v>292</v>
      </c>
      <c r="AC468" s="4" t="s">
        <v>127</v>
      </c>
      <c r="AD468" s="4" t="s">
        <v>128</v>
      </c>
      <c r="AE468" s="4" t="s">
        <v>129</v>
      </c>
      <c r="AF468" s="4" t="s">
        <v>130</v>
      </c>
      <c r="AG468" s="4" t="s">
        <v>131</v>
      </c>
      <c r="AH468" s="4" t="s">
        <v>132</v>
      </c>
      <c r="AI468" s="4" t="s">
        <v>133</v>
      </c>
      <c r="AJ468" s="4" t="s">
        <v>134</v>
      </c>
      <c r="AK468" s="4" t="s">
        <v>135</v>
      </c>
      <c r="AL468" s="4" t="s">
        <v>136</v>
      </c>
      <c r="AM468" s="4" t="s">
        <v>137</v>
      </c>
      <c r="AN468" s="4" t="s">
        <v>138</v>
      </c>
      <c r="AO468" s="4" t="s">
        <v>139</v>
      </c>
      <c r="AP468" s="4" t="s">
        <v>116</v>
      </c>
      <c r="AQ468" s="4" t="s">
        <v>6069</v>
      </c>
      <c r="AR468" s="4" t="s">
        <v>76</v>
      </c>
      <c r="AS468" s="4" t="s">
        <v>3431</v>
      </c>
      <c r="AT468" s="4" t="s">
        <v>2504</v>
      </c>
      <c r="AU468" s="4" t="s">
        <v>1130</v>
      </c>
      <c r="AV468" s="4" t="s">
        <v>3432</v>
      </c>
      <c r="AW468" s="4" t="s">
        <v>6070</v>
      </c>
      <c r="AX468" s="4" t="s">
        <v>6071</v>
      </c>
      <c r="AY468" s="4" t="s">
        <v>6072</v>
      </c>
      <c r="AZ468" s="4" t="s">
        <v>6073</v>
      </c>
      <c r="BA468" s="4" t="s">
        <v>187</v>
      </c>
      <c r="BB468" s="4" t="s">
        <v>6074</v>
      </c>
      <c r="BC468" s="4" t="s">
        <v>116</v>
      </c>
      <c r="BD468" s="4" t="s">
        <v>116</v>
      </c>
      <c r="BE468" s="4" t="s">
        <v>116</v>
      </c>
      <c r="BF468" s="4" t="s">
        <v>116</v>
      </c>
      <c r="BG468" s="4" t="s">
        <v>116</v>
      </c>
      <c r="BH468" s="4" t="s">
        <v>116</v>
      </c>
      <c r="BI468" s="4" t="s">
        <v>116</v>
      </c>
      <c r="BJ468" s="4" t="s">
        <v>116</v>
      </c>
      <c r="BK468" s="4" t="s">
        <v>116</v>
      </c>
      <c r="BL468" s="4" t="s">
        <v>116</v>
      </c>
      <c r="BM468" s="4" t="s">
        <v>116</v>
      </c>
      <c r="BN468" s="4" t="s">
        <v>116</v>
      </c>
      <c r="BO468" s="4" t="s">
        <v>116</v>
      </c>
      <c r="BP468" s="4" t="s">
        <v>116</v>
      </c>
      <c r="BQ468" s="4" t="s">
        <v>116</v>
      </c>
      <c r="BR468" s="4" t="s">
        <v>116</v>
      </c>
      <c r="BS468" s="4" t="s">
        <v>116</v>
      </c>
      <c r="BT468" s="4" t="s">
        <v>116</v>
      </c>
      <c r="BU468" s="4" t="s">
        <v>116</v>
      </c>
      <c r="BV468" s="4" t="s">
        <v>116</v>
      </c>
      <c r="BW468" s="4" t="s">
        <v>116</v>
      </c>
      <c r="BX468" s="4" t="s">
        <v>116</v>
      </c>
      <c r="BY468" s="4" t="s">
        <v>116</v>
      </c>
      <c r="BZ468" s="4" t="s">
        <v>116</v>
      </c>
      <c r="CA468" s="4" t="s">
        <v>116</v>
      </c>
    </row>
    <row r="469" spans="1:79" ht="20.100000000000001" customHeight="1" x14ac:dyDescent="0.2">
      <c r="A469" s="4" t="s">
        <v>6075</v>
      </c>
      <c r="B469" s="4" t="s">
        <v>112</v>
      </c>
      <c r="C469" s="29">
        <v>20250120</v>
      </c>
      <c r="D469" s="4" t="s">
        <v>6076</v>
      </c>
      <c r="E469" s="4" t="s">
        <v>6077</v>
      </c>
      <c r="F469" s="4" t="s">
        <v>6078</v>
      </c>
      <c r="G469" s="4" t="s">
        <v>116</v>
      </c>
      <c r="H469" s="4" t="s">
        <v>6079</v>
      </c>
      <c r="I469" s="4" t="s">
        <v>116</v>
      </c>
      <c r="J469" s="4" t="s">
        <v>116</v>
      </c>
      <c r="K469" s="4" t="s">
        <v>116</v>
      </c>
      <c r="L469" s="4" t="s">
        <v>116</v>
      </c>
      <c r="M469" s="5" t="s">
        <v>5819</v>
      </c>
      <c r="N469" s="5" t="s">
        <v>4960</v>
      </c>
      <c r="O469" s="4" t="s">
        <v>112</v>
      </c>
      <c r="P469" s="6" t="s">
        <v>120</v>
      </c>
      <c r="Q469" s="7" t="s">
        <v>120</v>
      </c>
      <c r="R469" s="7" t="s">
        <v>120</v>
      </c>
      <c r="S469" s="9" t="s">
        <v>6080</v>
      </c>
      <c r="T469" s="31">
        <v>9782409011955</v>
      </c>
      <c r="U469" s="4" t="s">
        <v>122</v>
      </c>
      <c r="V469" s="29">
        <v>9782409011948</v>
      </c>
      <c r="W469" s="4" t="s">
        <v>123</v>
      </c>
      <c r="X469" s="4" t="s">
        <v>124</v>
      </c>
      <c r="Y469" s="4" t="s">
        <v>112</v>
      </c>
      <c r="Z469" s="29">
        <v>2018</v>
      </c>
      <c r="AA469" s="4" t="s">
        <v>125</v>
      </c>
      <c r="AB469" s="4" t="s">
        <v>222</v>
      </c>
      <c r="AC469" s="4" t="s">
        <v>127</v>
      </c>
      <c r="AD469" s="4" t="s">
        <v>128</v>
      </c>
      <c r="AE469" s="4" t="s">
        <v>129</v>
      </c>
      <c r="AF469" s="4" t="s">
        <v>130</v>
      </c>
      <c r="AG469" s="4" t="s">
        <v>131</v>
      </c>
      <c r="AH469" s="4" t="s">
        <v>132</v>
      </c>
      <c r="AI469" s="4" t="s">
        <v>133</v>
      </c>
      <c r="AJ469" s="4" t="s">
        <v>134</v>
      </c>
      <c r="AK469" s="4" t="s">
        <v>135</v>
      </c>
      <c r="AL469" s="4" t="s">
        <v>136</v>
      </c>
      <c r="AM469" s="4" t="s">
        <v>137</v>
      </c>
      <c r="AN469" s="4" t="s">
        <v>138</v>
      </c>
      <c r="AO469" s="4" t="s">
        <v>139</v>
      </c>
      <c r="AP469" s="4" t="s">
        <v>116</v>
      </c>
      <c r="AQ469" s="4" t="s">
        <v>6081</v>
      </c>
      <c r="AR469" s="4" t="s">
        <v>76</v>
      </c>
      <c r="AS469" s="4" t="s">
        <v>611</v>
      </c>
      <c r="AT469" s="4" t="s">
        <v>613</v>
      </c>
      <c r="AU469" s="4" t="s">
        <v>6082</v>
      </c>
      <c r="AV469" s="4" t="s">
        <v>6083</v>
      </c>
      <c r="AW469" s="4" t="s">
        <v>6084</v>
      </c>
      <c r="AX469" s="4" t="s">
        <v>626</v>
      </c>
      <c r="AY469" s="4" t="s">
        <v>6085</v>
      </c>
      <c r="AZ469" s="4" t="s">
        <v>4452</v>
      </c>
      <c r="BA469" s="4" t="s">
        <v>628</v>
      </c>
      <c r="BB469" s="4" t="s">
        <v>6086</v>
      </c>
      <c r="BC469" s="4" t="s">
        <v>116</v>
      </c>
      <c r="BD469" s="4" t="s">
        <v>116</v>
      </c>
      <c r="BE469" s="4" t="s">
        <v>116</v>
      </c>
      <c r="BF469" s="4" t="s">
        <v>116</v>
      </c>
      <c r="BG469" s="4" t="s">
        <v>116</v>
      </c>
      <c r="BH469" s="4" t="s">
        <v>116</v>
      </c>
      <c r="BI469" s="4" t="s">
        <v>116</v>
      </c>
      <c r="BJ469" s="4" t="s">
        <v>116</v>
      </c>
      <c r="BK469" s="4" t="s">
        <v>116</v>
      </c>
      <c r="BL469" s="4" t="s">
        <v>116</v>
      </c>
      <c r="BM469" s="4" t="s">
        <v>116</v>
      </c>
      <c r="BN469" s="4" t="s">
        <v>116</v>
      </c>
      <c r="BO469" s="4" t="s">
        <v>116</v>
      </c>
      <c r="BP469" s="4" t="s">
        <v>116</v>
      </c>
      <c r="BQ469" s="4" t="s">
        <v>116</v>
      </c>
      <c r="BR469" s="4" t="s">
        <v>116</v>
      </c>
      <c r="BS469" s="4" t="s">
        <v>116</v>
      </c>
      <c r="BT469" s="4" t="s">
        <v>116</v>
      </c>
      <c r="BU469" s="4" t="s">
        <v>116</v>
      </c>
      <c r="BV469" s="4" t="s">
        <v>116</v>
      </c>
      <c r="BW469" s="4" t="s">
        <v>116</v>
      </c>
      <c r="BX469" s="4" t="s">
        <v>116</v>
      </c>
      <c r="BY469" s="4" t="s">
        <v>116</v>
      </c>
      <c r="BZ469" s="4" t="s">
        <v>116</v>
      </c>
      <c r="CA469" s="4" t="s">
        <v>116</v>
      </c>
    </row>
    <row r="470" spans="1:79" ht="20.100000000000001" customHeight="1" x14ac:dyDescent="0.2">
      <c r="A470" s="4" t="s">
        <v>6087</v>
      </c>
      <c r="B470" s="4" t="s">
        <v>112</v>
      </c>
      <c r="C470" s="29">
        <v>20250120</v>
      </c>
      <c r="D470" s="4" t="s">
        <v>6088</v>
      </c>
      <c r="E470" s="4" t="s">
        <v>116</v>
      </c>
      <c r="F470" s="4" t="s">
        <v>6089</v>
      </c>
      <c r="G470" s="4" t="s">
        <v>116</v>
      </c>
      <c r="H470" s="4" t="s">
        <v>6090</v>
      </c>
      <c r="I470" s="4" t="s">
        <v>116</v>
      </c>
      <c r="J470" s="4" t="s">
        <v>116</v>
      </c>
      <c r="K470" s="4" t="s">
        <v>116</v>
      </c>
      <c r="L470" s="4" t="s">
        <v>116</v>
      </c>
      <c r="M470" s="5" t="s">
        <v>5761</v>
      </c>
      <c r="N470" s="5" t="s">
        <v>6091</v>
      </c>
      <c r="O470" s="4" t="s">
        <v>112</v>
      </c>
      <c r="P470" s="6" t="s">
        <v>120</v>
      </c>
      <c r="Q470" s="7" t="s">
        <v>120</v>
      </c>
      <c r="R470" s="7" t="s">
        <v>120</v>
      </c>
      <c r="S470" s="9" t="s">
        <v>6092</v>
      </c>
      <c r="T470" s="31">
        <v>9782409016257</v>
      </c>
      <c r="U470" s="4" t="s">
        <v>122</v>
      </c>
      <c r="V470" s="29">
        <v>9782409016233</v>
      </c>
      <c r="W470" s="4" t="s">
        <v>123</v>
      </c>
      <c r="X470" s="4" t="s">
        <v>124</v>
      </c>
      <c r="Y470" s="4" t="s">
        <v>112</v>
      </c>
      <c r="Z470" s="29">
        <v>2018</v>
      </c>
      <c r="AA470" s="4" t="s">
        <v>125</v>
      </c>
      <c r="AB470" s="4" t="s">
        <v>839</v>
      </c>
      <c r="AC470" s="4" t="s">
        <v>127</v>
      </c>
      <c r="AD470" s="4" t="s">
        <v>128</v>
      </c>
      <c r="AE470" s="4" t="s">
        <v>129</v>
      </c>
      <c r="AF470" s="4" t="s">
        <v>130</v>
      </c>
      <c r="AG470" s="4" t="s">
        <v>131</v>
      </c>
      <c r="AH470" s="4" t="s">
        <v>132</v>
      </c>
      <c r="AI470" s="4" t="s">
        <v>133</v>
      </c>
      <c r="AJ470" s="4" t="s">
        <v>134</v>
      </c>
      <c r="AK470" s="4" t="s">
        <v>135</v>
      </c>
      <c r="AL470" s="4" t="s">
        <v>136</v>
      </c>
      <c r="AM470" s="4" t="s">
        <v>137</v>
      </c>
      <c r="AN470" s="4" t="s">
        <v>138</v>
      </c>
      <c r="AO470" s="4" t="s">
        <v>139</v>
      </c>
      <c r="AP470" s="4" t="s">
        <v>116</v>
      </c>
      <c r="AQ470" s="4" t="s">
        <v>6093</v>
      </c>
      <c r="AR470" s="4" t="s">
        <v>76</v>
      </c>
      <c r="AS470" s="4" t="s">
        <v>6094</v>
      </c>
      <c r="AT470" s="4" t="s">
        <v>6095</v>
      </c>
      <c r="AU470" s="4" t="s">
        <v>6096</v>
      </c>
      <c r="AV470" s="4" t="s">
        <v>1479</v>
      </c>
      <c r="AW470" s="4" t="s">
        <v>6097</v>
      </c>
      <c r="AX470" s="4" t="s">
        <v>6098</v>
      </c>
      <c r="AY470" s="4" t="s">
        <v>6099</v>
      </c>
      <c r="AZ470" s="4" t="s">
        <v>6100</v>
      </c>
      <c r="BA470" s="4" t="s">
        <v>116</v>
      </c>
      <c r="BB470" s="4" t="s">
        <v>116</v>
      </c>
      <c r="BC470" s="4" t="s">
        <v>116</v>
      </c>
      <c r="BD470" s="4" t="s">
        <v>116</v>
      </c>
      <c r="BE470" s="4" t="s">
        <v>116</v>
      </c>
      <c r="BF470" s="4" t="s">
        <v>116</v>
      </c>
      <c r="BG470" s="4" t="s">
        <v>116</v>
      </c>
      <c r="BH470" s="4" t="s">
        <v>116</v>
      </c>
      <c r="BI470" s="4" t="s">
        <v>116</v>
      </c>
      <c r="BJ470" s="4" t="s">
        <v>116</v>
      </c>
      <c r="BK470" s="4" t="s">
        <v>116</v>
      </c>
      <c r="BL470" s="4" t="s">
        <v>116</v>
      </c>
      <c r="BM470" s="4" t="s">
        <v>116</v>
      </c>
      <c r="BN470" s="4" t="s">
        <v>116</v>
      </c>
      <c r="BO470" s="4" t="s">
        <v>116</v>
      </c>
      <c r="BP470" s="4" t="s">
        <v>116</v>
      </c>
      <c r="BQ470" s="4" t="s">
        <v>116</v>
      </c>
      <c r="BR470" s="4" t="s">
        <v>116</v>
      </c>
      <c r="BS470" s="4" t="s">
        <v>116</v>
      </c>
      <c r="BT470" s="4" t="s">
        <v>116</v>
      </c>
      <c r="BU470" s="4" t="s">
        <v>116</v>
      </c>
      <c r="BV470" s="4" t="s">
        <v>116</v>
      </c>
      <c r="BW470" s="4" t="s">
        <v>116</v>
      </c>
      <c r="BX470" s="4" t="s">
        <v>116</v>
      </c>
      <c r="BY470" s="4" t="s">
        <v>116</v>
      </c>
      <c r="BZ470" s="4" t="s">
        <v>116</v>
      </c>
      <c r="CA470" s="4" t="s">
        <v>116</v>
      </c>
    </row>
    <row r="471" spans="1:79" ht="20.100000000000001" customHeight="1" x14ac:dyDescent="0.2">
      <c r="A471" s="4" t="s">
        <v>6101</v>
      </c>
      <c r="B471" s="4" t="s">
        <v>112</v>
      </c>
      <c r="C471" s="29">
        <v>20250120</v>
      </c>
      <c r="D471" s="4" t="s">
        <v>6102</v>
      </c>
      <c r="E471" s="4" t="s">
        <v>5404</v>
      </c>
      <c r="F471" s="4" t="s">
        <v>421</v>
      </c>
      <c r="G471" s="4" t="s">
        <v>116</v>
      </c>
      <c r="H471" s="4" t="s">
        <v>422</v>
      </c>
      <c r="I471" s="4" t="s">
        <v>423</v>
      </c>
      <c r="J471" s="4" t="s">
        <v>116</v>
      </c>
      <c r="K471" s="4" t="s">
        <v>116</v>
      </c>
      <c r="L471" s="4" t="s">
        <v>116</v>
      </c>
      <c r="M471" s="5" t="s">
        <v>5679</v>
      </c>
      <c r="N471" s="5" t="s">
        <v>6103</v>
      </c>
      <c r="O471" s="4" t="s">
        <v>112</v>
      </c>
      <c r="P471" s="6" t="s">
        <v>120</v>
      </c>
      <c r="Q471" s="7" t="s">
        <v>120</v>
      </c>
      <c r="R471" s="7" t="s">
        <v>120</v>
      </c>
      <c r="S471" s="9" t="s">
        <v>6104</v>
      </c>
      <c r="T471" s="31">
        <v>9782409016431</v>
      </c>
      <c r="U471" s="4" t="s">
        <v>122</v>
      </c>
      <c r="V471" s="29">
        <v>9782409016424</v>
      </c>
      <c r="W471" s="4" t="s">
        <v>123</v>
      </c>
      <c r="X471" s="4" t="s">
        <v>124</v>
      </c>
      <c r="Y471" s="4" t="s">
        <v>112</v>
      </c>
      <c r="Z471" s="29">
        <v>2018</v>
      </c>
      <c r="AA471" s="4" t="s">
        <v>125</v>
      </c>
      <c r="AB471" s="4" t="s">
        <v>304</v>
      </c>
      <c r="AC471" s="4" t="s">
        <v>127</v>
      </c>
      <c r="AD471" s="4" t="s">
        <v>128</v>
      </c>
      <c r="AE471" s="4" t="s">
        <v>129</v>
      </c>
      <c r="AF471" s="4" t="s">
        <v>130</v>
      </c>
      <c r="AG471" s="4" t="s">
        <v>131</v>
      </c>
      <c r="AH471" s="4" t="s">
        <v>132</v>
      </c>
      <c r="AI471" s="4" t="s">
        <v>133</v>
      </c>
      <c r="AJ471" s="4" t="s">
        <v>134</v>
      </c>
      <c r="AK471" s="4" t="s">
        <v>135</v>
      </c>
      <c r="AL471" s="4" t="s">
        <v>136</v>
      </c>
      <c r="AM471" s="4" t="s">
        <v>137</v>
      </c>
      <c r="AN471" s="4" t="s">
        <v>138</v>
      </c>
      <c r="AO471" s="4" t="s">
        <v>139</v>
      </c>
      <c r="AP471" s="4" t="s">
        <v>116</v>
      </c>
      <c r="AQ471" s="4" t="s">
        <v>6105</v>
      </c>
      <c r="AR471" s="4" t="s">
        <v>76</v>
      </c>
      <c r="AS471" s="4" t="s">
        <v>428</v>
      </c>
      <c r="AT471" s="4" t="s">
        <v>429</v>
      </c>
      <c r="AU471" s="4" t="s">
        <v>430</v>
      </c>
      <c r="AV471" s="4" t="s">
        <v>431</v>
      </c>
      <c r="AW471" s="4" t="s">
        <v>432</v>
      </c>
      <c r="AX471" s="4" t="s">
        <v>433</v>
      </c>
      <c r="AY471" s="4" t="s">
        <v>434</v>
      </c>
      <c r="AZ471" s="4" t="s">
        <v>435</v>
      </c>
      <c r="BA471" s="4" t="s">
        <v>436</v>
      </c>
      <c r="BB471" s="4" t="s">
        <v>437</v>
      </c>
      <c r="BC471" s="4" t="s">
        <v>438</v>
      </c>
      <c r="BD471" s="4" t="s">
        <v>6106</v>
      </c>
      <c r="BE471" s="4" t="s">
        <v>439</v>
      </c>
      <c r="BF471" s="4" t="s">
        <v>440</v>
      </c>
      <c r="BG471" s="4" t="s">
        <v>441</v>
      </c>
      <c r="BH471" s="4" t="s">
        <v>5409</v>
      </c>
      <c r="BI471" s="4" t="s">
        <v>443</v>
      </c>
      <c r="BJ471" s="4" t="s">
        <v>444</v>
      </c>
      <c r="BK471" s="4" t="s">
        <v>445</v>
      </c>
      <c r="BL471" s="4" t="s">
        <v>116</v>
      </c>
      <c r="BM471" s="4" t="s">
        <v>116</v>
      </c>
      <c r="BN471" s="4" t="s">
        <v>116</v>
      </c>
      <c r="BO471" s="4" t="s">
        <v>116</v>
      </c>
      <c r="BP471" s="4" t="s">
        <v>116</v>
      </c>
      <c r="BQ471" s="4" t="s">
        <v>116</v>
      </c>
      <c r="BR471" s="4" t="s">
        <v>116</v>
      </c>
      <c r="BS471" s="4" t="s">
        <v>116</v>
      </c>
      <c r="BT471" s="4" t="s">
        <v>116</v>
      </c>
      <c r="BU471" s="4" t="s">
        <v>116</v>
      </c>
      <c r="BV471" s="4" t="s">
        <v>116</v>
      </c>
      <c r="BW471" s="4" t="s">
        <v>116</v>
      </c>
      <c r="BX471" s="4" t="s">
        <v>116</v>
      </c>
      <c r="BY471" s="4" t="s">
        <v>116</v>
      </c>
      <c r="BZ471" s="4" t="s">
        <v>116</v>
      </c>
      <c r="CA471" s="4" t="s">
        <v>116</v>
      </c>
    </row>
    <row r="472" spans="1:79" ht="20.100000000000001" customHeight="1" x14ac:dyDescent="0.2">
      <c r="A472" s="4" t="s">
        <v>6107</v>
      </c>
      <c r="B472" s="4" t="s">
        <v>112</v>
      </c>
      <c r="C472" s="29">
        <v>20250120</v>
      </c>
      <c r="D472" s="4" t="s">
        <v>6108</v>
      </c>
      <c r="E472" s="4" t="s">
        <v>6109</v>
      </c>
      <c r="F472" s="4" t="s">
        <v>6110</v>
      </c>
      <c r="G472" s="4" t="s">
        <v>116</v>
      </c>
      <c r="H472" s="4" t="s">
        <v>6111</v>
      </c>
      <c r="I472" s="4" t="s">
        <v>116</v>
      </c>
      <c r="J472" s="4" t="s">
        <v>116</v>
      </c>
      <c r="K472" s="4" t="s">
        <v>116</v>
      </c>
      <c r="L472" s="4" t="s">
        <v>116</v>
      </c>
      <c r="M472" s="5" t="s">
        <v>5722</v>
      </c>
      <c r="N472" s="5" t="s">
        <v>6112</v>
      </c>
      <c r="O472" s="4" t="s">
        <v>112</v>
      </c>
      <c r="P472" s="6" t="s">
        <v>120</v>
      </c>
      <c r="Q472" s="7" t="s">
        <v>120</v>
      </c>
      <c r="R472" s="7" t="s">
        <v>120</v>
      </c>
      <c r="S472" s="9" t="s">
        <v>6113</v>
      </c>
      <c r="T472" s="31">
        <v>9782409015830</v>
      </c>
      <c r="U472" s="4" t="s">
        <v>122</v>
      </c>
      <c r="V472" s="29">
        <v>9782409015823</v>
      </c>
      <c r="W472" s="4" t="s">
        <v>123</v>
      </c>
      <c r="X472" s="4" t="s">
        <v>124</v>
      </c>
      <c r="Y472" s="4" t="s">
        <v>112</v>
      </c>
      <c r="Z472" s="29">
        <v>2018</v>
      </c>
      <c r="AA472" s="4" t="s">
        <v>125</v>
      </c>
      <c r="AB472" s="4" t="s">
        <v>222</v>
      </c>
      <c r="AC472" s="4" t="s">
        <v>127</v>
      </c>
      <c r="AD472" s="4" t="s">
        <v>128</v>
      </c>
      <c r="AE472" s="4" t="s">
        <v>129</v>
      </c>
      <c r="AF472" s="4" t="s">
        <v>130</v>
      </c>
      <c r="AG472" s="4" t="s">
        <v>131</v>
      </c>
      <c r="AH472" s="4" t="s">
        <v>132</v>
      </c>
      <c r="AI472" s="4" t="s">
        <v>133</v>
      </c>
      <c r="AJ472" s="4" t="s">
        <v>134</v>
      </c>
      <c r="AK472" s="4" t="s">
        <v>135</v>
      </c>
      <c r="AL472" s="4" t="s">
        <v>136</v>
      </c>
      <c r="AM472" s="4" t="s">
        <v>137</v>
      </c>
      <c r="AN472" s="4" t="s">
        <v>138</v>
      </c>
      <c r="AO472" s="4" t="s">
        <v>139</v>
      </c>
      <c r="AP472" s="4" t="s">
        <v>116</v>
      </c>
      <c r="AQ472" s="4" t="s">
        <v>6114</v>
      </c>
      <c r="AR472" s="4" t="s">
        <v>76</v>
      </c>
      <c r="AS472" s="4" t="s">
        <v>528</v>
      </c>
      <c r="AT472" s="4" t="s">
        <v>3686</v>
      </c>
      <c r="AU472" s="4" t="s">
        <v>6115</v>
      </c>
      <c r="AV472" s="4" t="s">
        <v>2133</v>
      </c>
      <c r="AW472" s="4" t="s">
        <v>6116</v>
      </c>
      <c r="AX472" s="4" t="s">
        <v>2710</v>
      </c>
      <c r="AY472" s="4" t="s">
        <v>5947</v>
      </c>
      <c r="AZ472" s="4" t="s">
        <v>6117</v>
      </c>
      <c r="BA472" s="4" t="s">
        <v>116</v>
      </c>
      <c r="BB472" s="4" t="s">
        <v>116</v>
      </c>
      <c r="BC472" s="4" t="s">
        <v>116</v>
      </c>
      <c r="BD472" s="4" t="s">
        <v>116</v>
      </c>
      <c r="BE472" s="4" t="s">
        <v>116</v>
      </c>
      <c r="BF472" s="4" t="s">
        <v>116</v>
      </c>
      <c r="BG472" s="4" t="s">
        <v>116</v>
      </c>
      <c r="BH472" s="4" t="s">
        <v>116</v>
      </c>
      <c r="BI472" s="4" t="s">
        <v>116</v>
      </c>
      <c r="BJ472" s="4" t="s">
        <v>116</v>
      </c>
      <c r="BK472" s="4" t="s">
        <v>116</v>
      </c>
      <c r="BL472" s="4" t="s">
        <v>116</v>
      </c>
      <c r="BM472" s="4" t="s">
        <v>116</v>
      </c>
      <c r="BN472" s="4" t="s">
        <v>116</v>
      </c>
      <c r="BO472" s="4" t="s">
        <v>116</v>
      </c>
      <c r="BP472" s="4" t="s">
        <v>116</v>
      </c>
      <c r="BQ472" s="4" t="s">
        <v>116</v>
      </c>
      <c r="BR472" s="4" t="s">
        <v>116</v>
      </c>
      <c r="BS472" s="4" t="s">
        <v>116</v>
      </c>
      <c r="BT472" s="4" t="s">
        <v>116</v>
      </c>
      <c r="BU472" s="4" t="s">
        <v>116</v>
      </c>
      <c r="BV472" s="4" t="s">
        <v>116</v>
      </c>
      <c r="BW472" s="4" t="s">
        <v>116</v>
      </c>
      <c r="BX472" s="4" t="s">
        <v>116</v>
      </c>
      <c r="BY472" s="4" t="s">
        <v>116</v>
      </c>
      <c r="BZ472" s="4" t="s">
        <v>116</v>
      </c>
      <c r="CA472" s="4" t="s">
        <v>116</v>
      </c>
    </row>
    <row r="473" spans="1:79" ht="20.100000000000001" customHeight="1" x14ac:dyDescent="0.2">
      <c r="A473" s="4" t="s">
        <v>6118</v>
      </c>
      <c r="B473" s="4" t="s">
        <v>112</v>
      </c>
      <c r="C473" s="29">
        <v>20250120</v>
      </c>
      <c r="D473" s="4" t="s">
        <v>6119</v>
      </c>
      <c r="E473" s="4" t="s">
        <v>6120</v>
      </c>
      <c r="F473" s="4" t="s">
        <v>6121</v>
      </c>
      <c r="G473" s="4" t="s">
        <v>116</v>
      </c>
      <c r="H473" s="4" t="s">
        <v>6122</v>
      </c>
      <c r="I473" s="4" t="s">
        <v>116</v>
      </c>
      <c r="J473" s="4" t="s">
        <v>116</v>
      </c>
      <c r="K473" s="4" t="s">
        <v>116</v>
      </c>
      <c r="L473" s="4" t="s">
        <v>116</v>
      </c>
      <c r="M473" s="5" t="s">
        <v>5707</v>
      </c>
      <c r="N473" s="5" t="s">
        <v>491</v>
      </c>
      <c r="O473" s="4" t="s">
        <v>112</v>
      </c>
      <c r="P473" s="6" t="s">
        <v>120</v>
      </c>
      <c r="Q473" s="7" t="s">
        <v>120</v>
      </c>
      <c r="R473" s="7" t="s">
        <v>120</v>
      </c>
      <c r="S473" s="9" t="s">
        <v>6123</v>
      </c>
      <c r="T473" s="31">
        <v>9782409014741</v>
      </c>
      <c r="U473" s="4" t="s">
        <v>122</v>
      </c>
      <c r="V473" s="29">
        <v>9782409014734</v>
      </c>
      <c r="W473" s="4" t="s">
        <v>123</v>
      </c>
      <c r="X473" s="4" t="s">
        <v>124</v>
      </c>
      <c r="Y473" s="4" t="s">
        <v>112</v>
      </c>
      <c r="Z473" s="29">
        <v>2018</v>
      </c>
      <c r="AA473" s="4" t="s">
        <v>125</v>
      </c>
      <c r="AB473" s="4" t="s">
        <v>222</v>
      </c>
      <c r="AC473" s="4" t="s">
        <v>127</v>
      </c>
      <c r="AD473" s="4" t="s">
        <v>128</v>
      </c>
      <c r="AE473" s="4" t="s">
        <v>129</v>
      </c>
      <c r="AF473" s="4" t="s">
        <v>130</v>
      </c>
      <c r="AG473" s="4" t="s">
        <v>131</v>
      </c>
      <c r="AH473" s="4" t="s">
        <v>132</v>
      </c>
      <c r="AI473" s="4" t="s">
        <v>133</v>
      </c>
      <c r="AJ473" s="4" t="s">
        <v>134</v>
      </c>
      <c r="AK473" s="4" t="s">
        <v>135</v>
      </c>
      <c r="AL473" s="4" t="s">
        <v>136</v>
      </c>
      <c r="AM473" s="4" t="s">
        <v>137</v>
      </c>
      <c r="AN473" s="4" t="s">
        <v>138</v>
      </c>
      <c r="AO473" s="4" t="s">
        <v>139</v>
      </c>
      <c r="AP473" s="4" t="s">
        <v>116</v>
      </c>
      <c r="AQ473" s="4" t="s">
        <v>6124</v>
      </c>
      <c r="AR473" s="4" t="s">
        <v>76</v>
      </c>
      <c r="AS473" s="4" t="s">
        <v>6125</v>
      </c>
      <c r="AT473" s="4" t="s">
        <v>4274</v>
      </c>
      <c r="AU473" s="4" t="s">
        <v>4276</v>
      </c>
      <c r="AV473" s="4" t="s">
        <v>784</v>
      </c>
      <c r="AW473" s="4" t="s">
        <v>6126</v>
      </c>
      <c r="AX473" s="4" t="s">
        <v>1856</v>
      </c>
      <c r="AY473" s="4" t="s">
        <v>1545</v>
      </c>
      <c r="AZ473" s="4" t="s">
        <v>116</v>
      </c>
      <c r="BA473" s="4" t="s">
        <v>116</v>
      </c>
      <c r="BB473" s="4" t="s">
        <v>116</v>
      </c>
      <c r="BC473" s="4" t="s">
        <v>116</v>
      </c>
      <c r="BD473" s="4" t="s">
        <v>116</v>
      </c>
      <c r="BE473" s="4" t="s">
        <v>116</v>
      </c>
      <c r="BF473" s="4" t="s">
        <v>116</v>
      </c>
      <c r="BG473" s="4" t="s">
        <v>116</v>
      </c>
      <c r="BH473" s="4" t="s">
        <v>116</v>
      </c>
      <c r="BI473" s="4" t="s">
        <v>116</v>
      </c>
      <c r="BJ473" s="4" t="s">
        <v>116</v>
      </c>
      <c r="BK473" s="4" t="s">
        <v>116</v>
      </c>
      <c r="BL473" s="4" t="s">
        <v>116</v>
      </c>
      <c r="BM473" s="4" t="s">
        <v>116</v>
      </c>
      <c r="BN473" s="4" t="s">
        <v>116</v>
      </c>
      <c r="BO473" s="4" t="s">
        <v>116</v>
      </c>
      <c r="BP473" s="4" t="s">
        <v>116</v>
      </c>
      <c r="BQ473" s="4" t="s">
        <v>116</v>
      </c>
      <c r="BR473" s="4" t="s">
        <v>116</v>
      </c>
      <c r="BS473" s="4" t="s">
        <v>116</v>
      </c>
      <c r="BT473" s="4" t="s">
        <v>116</v>
      </c>
      <c r="BU473" s="4" t="s">
        <v>116</v>
      </c>
      <c r="BV473" s="4" t="s">
        <v>116</v>
      </c>
      <c r="BW473" s="4" t="s">
        <v>116</v>
      </c>
      <c r="BX473" s="4" t="s">
        <v>116</v>
      </c>
      <c r="BY473" s="4" t="s">
        <v>116</v>
      </c>
      <c r="BZ473" s="4" t="s">
        <v>116</v>
      </c>
      <c r="CA473" s="4" t="s">
        <v>116</v>
      </c>
    </row>
    <row r="474" spans="1:79" ht="20.100000000000001" customHeight="1" x14ac:dyDescent="0.2">
      <c r="A474" s="4" t="s">
        <v>6127</v>
      </c>
      <c r="B474" s="4" t="s">
        <v>112</v>
      </c>
      <c r="C474" s="29">
        <v>20250120</v>
      </c>
      <c r="D474" s="4" t="s">
        <v>1059</v>
      </c>
      <c r="E474" s="4" t="s">
        <v>6128</v>
      </c>
      <c r="F474" s="4" t="s">
        <v>3736</v>
      </c>
      <c r="G474" s="4" t="s">
        <v>116</v>
      </c>
      <c r="H474" s="4" t="s">
        <v>3737</v>
      </c>
      <c r="I474" s="4" t="s">
        <v>116</v>
      </c>
      <c r="J474" s="4" t="s">
        <v>116</v>
      </c>
      <c r="K474" s="4" t="s">
        <v>116</v>
      </c>
      <c r="L474" s="4" t="s">
        <v>116</v>
      </c>
      <c r="M474" s="5" t="s">
        <v>5722</v>
      </c>
      <c r="N474" s="5" t="s">
        <v>1525</v>
      </c>
      <c r="O474" s="4" t="s">
        <v>112</v>
      </c>
      <c r="P474" s="6" t="s">
        <v>120</v>
      </c>
      <c r="Q474" s="7" t="s">
        <v>120</v>
      </c>
      <c r="R474" s="7" t="s">
        <v>120</v>
      </c>
      <c r="S474" s="9" t="s">
        <v>6129</v>
      </c>
      <c r="T474" s="31">
        <v>9782409015779</v>
      </c>
      <c r="U474" s="4" t="s">
        <v>122</v>
      </c>
      <c r="V474" s="29">
        <v>9782409015762</v>
      </c>
      <c r="W474" s="4" t="s">
        <v>123</v>
      </c>
      <c r="X474" s="4" t="s">
        <v>124</v>
      </c>
      <c r="Y474" s="4" t="s">
        <v>112</v>
      </c>
      <c r="Z474" s="29">
        <v>2018</v>
      </c>
      <c r="AA474" s="4" t="s">
        <v>125</v>
      </c>
      <c r="AB474" s="4" t="s">
        <v>880</v>
      </c>
      <c r="AC474" s="4" t="s">
        <v>127</v>
      </c>
      <c r="AD474" s="4" t="s">
        <v>128</v>
      </c>
      <c r="AE474" s="4" t="s">
        <v>129</v>
      </c>
      <c r="AF474" s="4" t="s">
        <v>130</v>
      </c>
      <c r="AG474" s="4" t="s">
        <v>131</v>
      </c>
      <c r="AH474" s="4" t="s">
        <v>132</v>
      </c>
      <c r="AI474" s="4" t="s">
        <v>133</v>
      </c>
      <c r="AJ474" s="4" t="s">
        <v>134</v>
      </c>
      <c r="AK474" s="4" t="s">
        <v>135</v>
      </c>
      <c r="AL474" s="4" t="s">
        <v>136</v>
      </c>
      <c r="AM474" s="4" t="s">
        <v>137</v>
      </c>
      <c r="AN474" s="4" t="s">
        <v>138</v>
      </c>
      <c r="AO474" s="4" t="s">
        <v>139</v>
      </c>
      <c r="AP474" s="4" t="s">
        <v>116</v>
      </c>
      <c r="AQ474" s="4" t="s">
        <v>6130</v>
      </c>
      <c r="AR474" s="4" t="s">
        <v>76</v>
      </c>
      <c r="AS474" s="4" t="s">
        <v>3741</v>
      </c>
      <c r="AT474" s="4" t="s">
        <v>3742</v>
      </c>
      <c r="AU474" s="4" t="s">
        <v>3743</v>
      </c>
      <c r="AV474" s="4" t="s">
        <v>3744</v>
      </c>
      <c r="AW474" s="4" t="s">
        <v>6131</v>
      </c>
      <c r="AX474" s="4" t="s">
        <v>1529</v>
      </c>
      <c r="AY474" s="4" t="s">
        <v>1240</v>
      </c>
      <c r="AZ474" s="4" t="s">
        <v>3746</v>
      </c>
      <c r="BA474" s="4" t="s">
        <v>3747</v>
      </c>
      <c r="BB474" s="4" t="s">
        <v>4234</v>
      </c>
      <c r="BC474" s="4" t="s">
        <v>116</v>
      </c>
      <c r="BD474" s="4" t="s">
        <v>116</v>
      </c>
      <c r="BE474" s="4" t="s">
        <v>116</v>
      </c>
      <c r="BF474" s="4" t="s">
        <v>116</v>
      </c>
      <c r="BG474" s="4" t="s">
        <v>116</v>
      </c>
      <c r="BH474" s="4" t="s">
        <v>116</v>
      </c>
      <c r="BI474" s="4" t="s">
        <v>116</v>
      </c>
      <c r="BJ474" s="4" t="s">
        <v>116</v>
      </c>
      <c r="BK474" s="4" t="s">
        <v>116</v>
      </c>
      <c r="BL474" s="4" t="s">
        <v>116</v>
      </c>
      <c r="BM474" s="4" t="s">
        <v>116</v>
      </c>
      <c r="BN474" s="4" t="s">
        <v>116</v>
      </c>
      <c r="BO474" s="4" t="s">
        <v>116</v>
      </c>
      <c r="BP474" s="4" t="s">
        <v>116</v>
      </c>
      <c r="BQ474" s="4" t="s">
        <v>116</v>
      </c>
      <c r="BR474" s="4" t="s">
        <v>116</v>
      </c>
      <c r="BS474" s="4" t="s">
        <v>116</v>
      </c>
      <c r="BT474" s="4" t="s">
        <v>116</v>
      </c>
      <c r="BU474" s="4" t="s">
        <v>116</v>
      </c>
      <c r="BV474" s="4" t="s">
        <v>116</v>
      </c>
      <c r="BW474" s="4" t="s">
        <v>116</v>
      </c>
      <c r="BX474" s="4" t="s">
        <v>116</v>
      </c>
      <c r="BY474" s="4" t="s">
        <v>116</v>
      </c>
      <c r="BZ474" s="4" t="s">
        <v>116</v>
      </c>
      <c r="CA474" s="4" t="s">
        <v>116</v>
      </c>
    </row>
    <row r="475" spans="1:79" ht="20.100000000000001" customHeight="1" x14ac:dyDescent="0.2">
      <c r="A475" s="4" t="s">
        <v>6132</v>
      </c>
      <c r="B475" s="4" t="s">
        <v>112</v>
      </c>
      <c r="C475" s="29">
        <v>20250120</v>
      </c>
      <c r="D475" s="4" t="s">
        <v>1033</v>
      </c>
      <c r="E475" s="4" t="s">
        <v>6133</v>
      </c>
      <c r="F475" s="4" t="s">
        <v>6134</v>
      </c>
      <c r="G475" s="4" t="s">
        <v>116</v>
      </c>
      <c r="H475" s="4" t="s">
        <v>6135</v>
      </c>
      <c r="I475" s="4" t="s">
        <v>116</v>
      </c>
      <c r="J475" s="4" t="s">
        <v>116</v>
      </c>
      <c r="K475" s="4" t="s">
        <v>116</v>
      </c>
      <c r="L475" s="4" t="s">
        <v>116</v>
      </c>
      <c r="M475" s="5" t="s">
        <v>5722</v>
      </c>
      <c r="N475" s="5" t="s">
        <v>760</v>
      </c>
      <c r="O475" s="4" t="s">
        <v>112</v>
      </c>
      <c r="P475" s="6" t="s">
        <v>120</v>
      </c>
      <c r="Q475" s="7" t="s">
        <v>120</v>
      </c>
      <c r="R475" s="7" t="s">
        <v>120</v>
      </c>
      <c r="S475" s="9" t="s">
        <v>6136</v>
      </c>
      <c r="T475" s="31">
        <v>9782409015878</v>
      </c>
      <c r="U475" s="4" t="s">
        <v>122</v>
      </c>
      <c r="V475" s="29">
        <v>9782409015861</v>
      </c>
      <c r="W475" s="4" t="s">
        <v>123</v>
      </c>
      <c r="X475" s="4" t="s">
        <v>124</v>
      </c>
      <c r="Y475" s="4" t="s">
        <v>112</v>
      </c>
      <c r="Z475" s="29">
        <v>2018</v>
      </c>
      <c r="AA475" s="4" t="s">
        <v>125</v>
      </c>
      <c r="AB475" s="4" t="s">
        <v>234</v>
      </c>
      <c r="AC475" s="4" t="s">
        <v>127</v>
      </c>
      <c r="AD475" s="4" t="s">
        <v>128</v>
      </c>
      <c r="AE475" s="4" t="s">
        <v>129</v>
      </c>
      <c r="AF475" s="4" t="s">
        <v>130</v>
      </c>
      <c r="AG475" s="4" t="s">
        <v>131</v>
      </c>
      <c r="AH475" s="4" t="s">
        <v>132</v>
      </c>
      <c r="AI475" s="4" t="s">
        <v>133</v>
      </c>
      <c r="AJ475" s="4" t="s">
        <v>134</v>
      </c>
      <c r="AK475" s="4" t="s">
        <v>135</v>
      </c>
      <c r="AL475" s="4" t="s">
        <v>136</v>
      </c>
      <c r="AM475" s="4" t="s">
        <v>137</v>
      </c>
      <c r="AN475" s="4" t="s">
        <v>138</v>
      </c>
      <c r="AO475" s="4" t="s">
        <v>139</v>
      </c>
      <c r="AP475" s="4" t="s">
        <v>116</v>
      </c>
      <c r="AQ475" s="4" t="s">
        <v>6137</v>
      </c>
      <c r="AR475" s="4" t="s">
        <v>76</v>
      </c>
      <c r="AS475" s="4" t="s">
        <v>1455</v>
      </c>
      <c r="AT475" s="4" t="s">
        <v>6138</v>
      </c>
      <c r="AU475" s="4" t="s">
        <v>6139</v>
      </c>
      <c r="AV475" s="4" t="s">
        <v>6140</v>
      </c>
      <c r="AW475" s="4" t="s">
        <v>1150</v>
      </c>
      <c r="AX475" s="4" t="s">
        <v>6141</v>
      </c>
      <c r="AY475" s="4" t="s">
        <v>6142</v>
      </c>
      <c r="AZ475" s="4" t="s">
        <v>769</v>
      </c>
      <c r="BA475" s="4" t="s">
        <v>6143</v>
      </c>
      <c r="BB475" s="4" t="s">
        <v>2875</v>
      </c>
      <c r="BC475" s="4" t="s">
        <v>116</v>
      </c>
      <c r="BD475" s="4" t="s">
        <v>116</v>
      </c>
      <c r="BE475" s="4" t="s">
        <v>116</v>
      </c>
      <c r="BF475" s="4" t="s">
        <v>116</v>
      </c>
      <c r="BG475" s="4" t="s">
        <v>116</v>
      </c>
      <c r="BH475" s="4" t="s">
        <v>116</v>
      </c>
      <c r="BI475" s="4" t="s">
        <v>116</v>
      </c>
      <c r="BJ475" s="4" t="s">
        <v>116</v>
      </c>
      <c r="BK475" s="4" t="s">
        <v>116</v>
      </c>
      <c r="BL475" s="4" t="s">
        <v>116</v>
      </c>
      <c r="BM475" s="4" t="s">
        <v>116</v>
      </c>
      <c r="BN475" s="4" t="s">
        <v>116</v>
      </c>
      <c r="BO475" s="4" t="s">
        <v>116</v>
      </c>
      <c r="BP475" s="4" t="s">
        <v>116</v>
      </c>
      <c r="BQ475" s="4" t="s">
        <v>116</v>
      </c>
      <c r="BR475" s="4" t="s">
        <v>116</v>
      </c>
      <c r="BS475" s="4" t="s">
        <v>116</v>
      </c>
      <c r="BT475" s="4" t="s">
        <v>116</v>
      </c>
      <c r="BU475" s="4" t="s">
        <v>116</v>
      </c>
      <c r="BV475" s="4" t="s">
        <v>116</v>
      </c>
      <c r="BW475" s="4" t="s">
        <v>116</v>
      </c>
      <c r="BX475" s="4" t="s">
        <v>116</v>
      </c>
      <c r="BY475" s="4" t="s">
        <v>116</v>
      </c>
      <c r="BZ475" s="4" t="s">
        <v>116</v>
      </c>
      <c r="CA475" s="4" t="s">
        <v>116</v>
      </c>
    </row>
    <row r="476" spans="1:79" ht="20.100000000000001" customHeight="1" x14ac:dyDescent="0.2">
      <c r="A476" s="4" t="s">
        <v>6144</v>
      </c>
      <c r="B476" s="4" t="s">
        <v>112</v>
      </c>
      <c r="C476" s="29">
        <v>20250120</v>
      </c>
      <c r="D476" s="4" t="s">
        <v>6145</v>
      </c>
      <c r="E476" s="4" t="s">
        <v>6146</v>
      </c>
      <c r="F476" s="4" t="s">
        <v>3499</v>
      </c>
      <c r="G476" s="4" t="s">
        <v>116</v>
      </c>
      <c r="H476" s="4" t="s">
        <v>3500</v>
      </c>
      <c r="I476" s="4" t="s">
        <v>116</v>
      </c>
      <c r="J476" s="4" t="s">
        <v>116</v>
      </c>
      <c r="K476" s="4" t="s">
        <v>116</v>
      </c>
      <c r="L476" s="4" t="s">
        <v>116</v>
      </c>
      <c r="M476" s="5" t="s">
        <v>5835</v>
      </c>
      <c r="N476" s="5" t="s">
        <v>1503</v>
      </c>
      <c r="O476" s="4" t="s">
        <v>112</v>
      </c>
      <c r="P476" s="6" t="s">
        <v>120</v>
      </c>
      <c r="Q476" s="7" t="s">
        <v>120</v>
      </c>
      <c r="R476" s="7" t="s">
        <v>120</v>
      </c>
      <c r="S476" s="9" t="s">
        <v>6147</v>
      </c>
      <c r="T476" s="31">
        <v>9782409013409</v>
      </c>
      <c r="U476" s="4" t="s">
        <v>122</v>
      </c>
      <c r="V476" s="29">
        <v>9782409013393</v>
      </c>
      <c r="W476" s="4" t="s">
        <v>123</v>
      </c>
      <c r="X476" s="4" t="s">
        <v>124</v>
      </c>
      <c r="Y476" s="4" t="s">
        <v>112</v>
      </c>
      <c r="Z476" s="29">
        <v>2018</v>
      </c>
      <c r="AA476" s="4" t="s">
        <v>125</v>
      </c>
      <c r="AB476" s="4" t="s">
        <v>234</v>
      </c>
      <c r="AC476" s="4" t="s">
        <v>127</v>
      </c>
      <c r="AD476" s="4" t="s">
        <v>128</v>
      </c>
      <c r="AE476" s="4" t="s">
        <v>129</v>
      </c>
      <c r="AF476" s="4" t="s">
        <v>130</v>
      </c>
      <c r="AG476" s="4" t="s">
        <v>131</v>
      </c>
      <c r="AH476" s="4" t="s">
        <v>132</v>
      </c>
      <c r="AI476" s="4" t="s">
        <v>133</v>
      </c>
      <c r="AJ476" s="4" t="s">
        <v>134</v>
      </c>
      <c r="AK476" s="4" t="s">
        <v>135</v>
      </c>
      <c r="AL476" s="4" t="s">
        <v>136</v>
      </c>
      <c r="AM476" s="4" t="s">
        <v>137</v>
      </c>
      <c r="AN476" s="4" t="s">
        <v>138</v>
      </c>
      <c r="AO476" s="4" t="s">
        <v>139</v>
      </c>
      <c r="AP476" s="4" t="s">
        <v>116</v>
      </c>
      <c r="AQ476" s="4" t="s">
        <v>6148</v>
      </c>
      <c r="AR476" s="4" t="s">
        <v>76</v>
      </c>
      <c r="AS476" s="4" t="s">
        <v>6149</v>
      </c>
      <c r="AT476" s="4" t="s">
        <v>6150</v>
      </c>
      <c r="AU476" s="4" t="s">
        <v>2232</v>
      </c>
      <c r="AV476" s="4" t="s">
        <v>6151</v>
      </c>
      <c r="AW476" s="4" t="s">
        <v>116</v>
      </c>
      <c r="AX476" s="4" t="s">
        <v>116</v>
      </c>
      <c r="AY476" s="4" t="s">
        <v>116</v>
      </c>
      <c r="AZ476" s="4" t="s">
        <v>116</v>
      </c>
      <c r="BA476" s="4" t="s">
        <v>116</v>
      </c>
      <c r="BB476" s="4" t="s">
        <v>116</v>
      </c>
      <c r="BC476" s="4" t="s">
        <v>116</v>
      </c>
      <c r="BD476" s="4" t="s">
        <v>116</v>
      </c>
      <c r="BE476" s="4" t="s">
        <v>116</v>
      </c>
      <c r="BF476" s="4" t="s">
        <v>116</v>
      </c>
      <c r="BG476" s="4" t="s">
        <v>116</v>
      </c>
      <c r="BH476" s="4" t="s">
        <v>116</v>
      </c>
      <c r="BI476" s="4" t="s">
        <v>116</v>
      </c>
      <c r="BJ476" s="4" t="s">
        <v>116</v>
      </c>
      <c r="BK476" s="4" t="s">
        <v>116</v>
      </c>
      <c r="BL476" s="4" t="s">
        <v>116</v>
      </c>
      <c r="BM476" s="4" t="s">
        <v>116</v>
      </c>
      <c r="BN476" s="4" t="s">
        <v>116</v>
      </c>
      <c r="BO476" s="4" t="s">
        <v>116</v>
      </c>
      <c r="BP476" s="4" t="s">
        <v>116</v>
      </c>
      <c r="BQ476" s="4" t="s">
        <v>116</v>
      </c>
      <c r="BR476" s="4" t="s">
        <v>116</v>
      </c>
      <c r="BS476" s="4" t="s">
        <v>116</v>
      </c>
      <c r="BT476" s="4" t="s">
        <v>116</v>
      </c>
      <c r="BU476" s="4" t="s">
        <v>116</v>
      </c>
      <c r="BV476" s="4" t="s">
        <v>116</v>
      </c>
      <c r="BW476" s="4" t="s">
        <v>116</v>
      </c>
      <c r="BX476" s="4" t="s">
        <v>116</v>
      </c>
      <c r="BY476" s="4" t="s">
        <v>116</v>
      </c>
      <c r="BZ476" s="4" t="s">
        <v>116</v>
      </c>
      <c r="CA476" s="4" t="s">
        <v>116</v>
      </c>
    </row>
    <row r="477" spans="1:79" ht="20.100000000000001" customHeight="1" x14ac:dyDescent="0.2">
      <c r="A477" s="4" t="s">
        <v>6152</v>
      </c>
      <c r="B477" s="4" t="s">
        <v>112</v>
      </c>
      <c r="C477" s="29">
        <v>20250120</v>
      </c>
      <c r="D477" s="4" t="s">
        <v>6153</v>
      </c>
      <c r="E477" s="4" t="s">
        <v>6154</v>
      </c>
      <c r="F477" s="4" t="s">
        <v>3233</v>
      </c>
      <c r="G477" s="4" t="s">
        <v>116</v>
      </c>
      <c r="H477" s="4" t="s">
        <v>3234</v>
      </c>
      <c r="I477" s="4" t="s">
        <v>116</v>
      </c>
      <c r="J477" s="4" t="s">
        <v>116</v>
      </c>
      <c r="K477" s="4" t="s">
        <v>116</v>
      </c>
      <c r="L477" s="4" t="s">
        <v>116</v>
      </c>
      <c r="M477" s="5" t="s">
        <v>5707</v>
      </c>
      <c r="N477" s="5" t="s">
        <v>3715</v>
      </c>
      <c r="O477" s="4" t="s">
        <v>112</v>
      </c>
      <c r="P477" s="6" t="s">
        <v>120</v>
      </c>
      <c r="Q477" s="7" t="s">
        <v>120</v>
      </c>
      <c r="R477" s="7" t="s">
        <v>120</v>
      </c>
      <c r="S477" s="9" t="s">
        <v>6155</v>
      </c>
      <c r="T477" s="31">
        <v>9782409014871</v>
      </c>
      <c r="U477" s="4" t="s">
        <v>122</v>
      </c>
      <c r="V477" s="29">
        <v>9782409014857</v>
      </c>
      <c r="W477" s="4" t="s">
        <v>123</v>
      </c>
      <c r="X477" s="4" t="s">
        <v>124</v>
      </c>
      <c r="Y477" s="4" t="s">
        <v>112</v>
      </c>
      <c r="Z477" s="29">
        <v>2018</v>
      </c>
      <c r="AA477" s="4" t="s">
        <v>125</v>
      </c>
      <c r="AB477" s="4" t="s">
        <v>197</v>
      </c>
      <c r="AC477" s="4" t="s">
        <v>127</v>
      </c>
      <c r="AD477" s="4" t="s">
        <v>128</v>
      </c>
      <c r="AE477" s="4" t="s">
        <v>129</v>
      </c>
      <c r="AF477" s="4" t="s">
        <v>130</v>
      </c>
      <c r="AG477" s="4" t="s">
        <v>131</v>
      </c>
      <c r="AH477" s="4" t="s">
        <v>132</v>
      </c>
      <c r="AI477" s="4" t="s">
        <v>133</v>
      </c>
      <c r="AJ477" s="4" t="s">
        <v>134</v>
      </c>
      <c r="AK477" s="4" t="s">
        <v>135</v>
      </c>
      <c r="AL477" s="4" t="s">
        <v>136</v>
      </c>
      <c r="AM477" s="4" t="s">
        <v>137</v>
      </c>
      <c r="AN477" s="4" t="s">
        <v>138</v>
      </c>
      <c r="AO477" s="4" t="s">
        <v>139</v>
      </c>
      <c r="AP477" s="4" t="s">
        <v>116</v>
      </c>
      <c r="AQ477" s="4" t="s">
        <v>6156</v>
      </c>
      <c r="AR477" s="4" t="s">
        <v>76</v>
      </c>
      <c r="AS477" s="4" t="s">
        <v>6157</v>
      </c>
      <c r="AT477" s="4" t="s">
        <v>6158</v>
      </c>
      <c r="AU477" s="4" t="s">
        <v>116</v>
      </c>
      <c r="AV477" s="4" t="s">
        <v>116</v>
      </c>
      <c r="AW477" s="4" t="s">
        <v>116</v>
      </c>
      <c r="AX477" s="4" t="s">
        <v>116</v>
      </c>
      <c r="AY477" s="4" t="s">
        <v>116</v>
      </c>
      <c r="AZ477" s="4" t="s">
        <v>116</v>
      </c>
      <c r="BA477" s="4" t="s">
        <v>116</v>
      </c>
      <c r="BB477" s="4" t="s">
        <v>116</v>
      </c>
      <c r="BC477" s="4" t="s">
        <v>116</v>
      </c>
      <c r="BD477" s="4" t="s">
        <v>116</v>
      </c>
      <c r="BE477" s="4" t="s">
        <v>116</v>
      </c>
      <c r="BF477" s="4" t="s">
        <v>116</v>
      </c>
      <c r="BG477" s="4" t="s">
        <v>116</v>
      </c>
      <c r="BH477" s="4" t="s">
        <v>116</v>
      </c>
      <c r="BI477" s="4" t="s">
        <v>116</v>
      </c>
      <c r="BJ477" s="4" t="s">
        <v>116</v>
      </c>
      <c r="BK477" s="4" t="s">
        <v>116</v>
      </c>
      <c r="BL477" s="4" t="s">
        <v>116</v>
      </c>
      <c r="BM477" s="4" t="s">
        <v>116</v>
      </c>
      <c r="BN477" s="4" t="s">
        <v>116</v>
      </c>
      <c r="BO477" s="4" t="s">
        <v>116</v>
      </c>
      <c r="BP477" s="4" t="s">
        <v>116</v>
      </c>
      <c r="BQ477" s="4" t="s">
        <v>116</v>
      </c>
      <c r="BR477" s="4" t="s">
        <v>116</v>
      </c>
      <c r="BS477" s="4" t="s">
        <v>116</v>
      </c>
      <c r="BT477" s="4" t="s">
        <v>116</v>
      </c>
      <c r="BU477" s="4" t="s">
        <v>116</v>
      </c>
      <c r="BV477" s="4" t="s">
        <v>116</v>
      </c>
      <c r="BW477" s="4" t="s">
        <v>116</v>
      </c>
      <c r="BX477" s="4" t="s">
        <v>116</v>
      </c>
      <c r="BY477" s="4" t="s">
        <v>116</v>
      </c>
      <c r="BZ477" s="4" t="s">
        <v>116</v>
      </c>
      <c r="CA477" s="4" t="s">
        <v>116</v>
      </c>
    </row>
    <row r="478" spans="1:79" ht="20.100000000000001" customHeight="1" x14ac:dyDescent="0.2">
      <c r="A478" s="4" t="s">
        <v>6159</v>
      </c>
      <c r="B478" s="4" t="s">
        <v>112</v>
      </c>
      <c r="C478" s="29">
        <v>20250120</v>
      </c>
      <c r="D478" s="4" t="s">
        <v>6160</v>
      </c>
      <c r="E478" s="4" t="s">
        <v>6161</v>
      </c>
      <c r="F478" s="4" t="s">
        <v>6162</v>
      </c>
      <c r="G478" s="4" t="s">
        <v>116</v>
      </c>
      <c r="H478" s="4" t="s">
        <v>6163</v>
      </c>
      <c r="I478" s="4" t="s">
        <v>116</v>
      </c>
      <c r="J478" s="4" t="s">
        <v>116</v>
      </c>
      <c r="K478" s="4" t="s">
        <v>116</v>
      </c>
      <c r="L478" s="4" t="s">
        <v>116</v>
      </c>
      <c r="M478" s="5" t="s">
        <v>5687</v>
      </c>
      <c r="N478" s="5" t="s">
        <v>6164</v>
      </c>
      <c r="O478" s="4" t="s">
        <v>112</v>
      </c>
      <c r="P478" s="6" t="s">
        <v>120</v>
      </c>
      <c r="Q478" s="7" t="s">
        <v>120</v>
      </c>
      <c r="R478" s="7" t="s">
        <v>120</v>
      </c>
      <c r="S478" s="9" t="s">
        <v>6165</v>
      </c>
      <c r="T478" s="31">
        <v>9782409013096</v>
      </c>
      <c r="U478" s="4" t="s">
        <v>122</v>
      </c>
      <c r="V478" s="29">
        <v>9782409012839</v>
      </c>
      <c r="W478" s="4" t="s">
        <v>123</v>
      </c>
      <c r="X478" s="4" t="s">
        <v>124</v>
      </c>
      <c r="Y478" s="4" t="s">
        <v>112</v>
      </c>
      <c r="Z478" s="29">
        <v>2018</v>
      </c>
      <c r="AA478" s="4" t="s">
        <v>125</v>
      </c>
      <c r="AB478" s="4" t="s">
        <v>149</v>
      </c>
      <c r="AC478" s="4" t="s">
        <v>127</v>
      </c>
      <c r="AD478" s="4" t="s">
        <v>128</v>
      </c>
      <c r="AE478" s="4" t="s">
        <v>129</v>
      </c>
      <c r="AF478" s="4" t="s">
        <v>130</v>
      </c>
      <c r="AG478" s="4" t="s">
        <v>131</v>
      </c>
      <c r="AH478" s="4" t="s">
        <v>132</v>
      </c>
      <c r="AI478" s="4" t="s">
        <v>133</v>
      </c>
      <c r="AJ478" s="4" t="s">
        <v>134</v>
      </c>
      <c r="AK478" s="4" t="s">
        <v>135</v>
      </c>
      <c r="AL478" s="4" t="s">
        <v>136</v>
      </c>
      <c r="AM478" s="4" t="s">
        <v>137</v>
      </c>
      <c r="AN478" s="4" t="s">
        <v>138</v>
      </c>
      <c r="AO478" s="4" t="s">
        <v>139</v>
      </c>
      <c r="AP478" s="4" t="s">
        <v>116</v>
      </c>
      <c r="AQ478" s="4" t="s">
        <v>6166</v>
      </c>
      <c r="AR478" s="4" t="s">
        <v>76</v>
      </c>
      <c r="AS478" s="4" t="s">
        <v>6167</v>
      </c>
      <c r="AT478" s="4" t="s">
        <v>2957</v>
      </c>
      <c r="AU478" s="4" t="s">
        <v>6168</v>
      </c>
      <c r="AV478" s="4" t="s">
        <v>6169</v>
      </c>
      <c r="AW478" s="4" t="s">
        <v>1442</v>
      </c>
      <c r="AX478" s="4" t="s">
        <v>1414</v>
      </c>
      <c r="AY478" s="4" t="s">
        <v>2975</v>
      </c>
      <c r="AZ478" s="4" t="s">
        <v>6170</v>
      </c>
      <c r="BA478" s="4" t="s">
        <v>6171</v>
      </c>
      <c r="BB478" s="4" t="s">
        <v>1099</v>
      </c>
      <c r="BC478" s="4" t="s">
        <v>116</v>
      </c>
      <c r="BD478" s="4" t="s">
        <v>116</v>
      </c>
      <c r="BE478" s="4" t="s">
        <v>116</v>
      </c>
      <c r="BF478" s="4" t="s">
        <v>116</v>
      </c>
      <c r="BG478" s="4" t="s">
        <v>116</v>
      </c>
      <c r="BH478" s="4" t="s">
        <v>116</v>
      </c>
      <c r="BI478" s="4" t="s">
        <v>116</v>
      </c>
      <c r="BJ478" s="4" t="s">
        <v>116</v>
      </c>
      <c r="BK478" s="4" t="s">
        <v>116</v>
      </c>
      <c r="BL478" s="4" t="s">
        <v>116</v>
      </c>
      <c r="BM478" s="4" t="s">
        <v>116</v>
      </c>
      <c r="BN478" s="4" t="s">
        <v>116</v>
      </c>
      <c r="BO478" s="4" t="s">
        <v>116</v>
      </c>
      <c r="BP478" s="4" t="s">
        <v>116</v>
      </c>
      <c r="BQ478" s="4" t="s">
        <v>116</v>
      </c>
      <c r="BR478" s="4" t="s">
        <v>116</v>
      </c>
      <c r="BS478" s="4" t="s">
        <v>116</v>
      </c>
      <c r="BT478" s="4" t="s">
        <v>116</v>
      </c>
      <c r="BU478" s="4" t="s">
        <v>116</v>
      </c>
      <c r="BV478" s="4" t="s">
        <v>116</v>
      </c>
      <c r="BW478" s="4" t="s">
        <v>116</v>
      </c>
      <c r="BX478" s="4" t="s">
        <v>116</v>
      </c>
      <c r="BY478" s="4" t="s">
        <v>116</v>
      </c>
      <c r="BZ478" s="4" t="s">
        <v>116</v>
      </c>
      <c r="CA478" s="4" t="s">
        <v>116</v>
      </c>
    </row>
    <row r="479" spans="1:79" ht="20.100000000000001" customHeight="1" x14ac:dyDescent="0.2">
      <c r="A479" s="4" t="s">
        <v>6172</v>
      </c>
      <c r="B479" s="4" t="s">
        <v>112</v>
      </c>
      <c r="C479" s="29">
        <v>20250120</v>
      </c>
      <c r="D479" s="4" t="s">
        <v>6173</v>
      </c>
      <c r="E479" s="4" t="s">
        <v>6174</v>
      </c>
      <c r="F479" s="4" t="s">
        <v>4913</v>
      </c>
      <c r="G479" s="4" t="s">
        <v>116</v>
      </c>
      <c r="H479" s="4" t="s">
        <v>4914</v>
      </c>
      <c r="I479" s="4" t="s">
        <v>116</v>
      </c>
      <c r="J479" s="4" t="s">
        <v>116</v>
      </c>
      <c r="K479" s="4" t="s">
        <v>116</v>
      </c>
      <c r="L479" s="4" t="s">
        <v>116</v>
      </c>
      <c r="M479" s="5" t="s">
        <v>5761</v>
      </c>
      <c r="N479" s="5" t="s">
        <v>6175</v>
      </c>
      <c r="O479" s="4" t="s">
        <v>112</v>
      </c>
      <c r="P479" s="6" t="s">
        <v>120</v>
      </c>
      <c r="Q479" s="7" t="s">
        <v>120</v>
      </c>
      <c r="R479" s="7" t="s">
        <v>120</v>
      </c>
      <c r="S479" s="9" t="s">
        <v>6176</v>
      </c>
      <c r="T479" s="31">
        <v>9782409016271</v>
      </c>
      <c r="U479" s="4" t="s">
        <v>122</v>
      </c>
      <c r="V479" s="29">
        <v>9782409016219</v>
      </c>
      <c r="W479" s="4" t="s">
        <v>123</v>
      </c>
      <c r="X479" s="4" t="s">
        <v>124</v>
      </c>
      <c r="Y479" s="4" t="s">
        <v>112</v>
      </c>
      <c r="Z479" s="29">
        <v>2018</v>
      </c>
      <c r="AA479" s="4" t="s">
        <v>125</v>
      </c>
      <c r="AB479" s="4" t="s">
        <v>222</v>
      </c>
      <c r="AC479" s="4" t="s">
        <v>127</v>
      </c>
      <c r="AD479" s="4" t="s">
        <v>128</v>
      </c>
      <c r="AE479" s="4" t="s">
        <v>129</v>
      </c>
      <c r="AF479" s="4" t="s">
        <v>130</v>
      </c>
      <c r="AG479" s="4" t="s">
        <v>131</v>
      </c>
      <c r="AH479" s="4" t="s">
        <v>132</v>
      </c>
      <c r="AI479" s="4" t="s">
        <v>133</v>
      </c>
      <c r="AJ479" s="4" t="s">
        <v>134</v>
      </c>
      <c r="AK479" s="4" t="s">
        <v>135</v>
      </c>
      <c r="AL479" s="4" t="s">
        <v>136</v>
      </c>
      <c r="AM479" s="4" t="s">
        <v>137</v>
      </c>
      <c r="AN479" s="4" t="s">
        <v>138</v>
      </c>
      <c r="AO479" s="4" t="s">
        <v>139</v>
      </c>
      <c r="AP479" s="4" t="s">
        <v>116</v>
      </c>
      <c r="AQ479" s="4" t="s">
        <v>6177</v>
      </c>
      <c r="AR479" s="4" t="s">
        <v>76</v>
      </c>
      <c r="AS479" s="4" t="s">
        <v>6178</v>
      </c>
      <c r="AT479" s="4" t="s">
        <v>897</v>
      </c>
      <c r="AU479" s="4" t="s">
        <v>6179</v>
      </c>
      <c r="AV479" s="4" t="s">
        <v>5060</v>
      </c>
      <c r="AW479" s="4" t="s">
        <v>6180</v>
      </c>
      <c r="AX479" s="4" t="s">
        <v>6181</v>
      </c>
      <c r="AY479" s="4" t="s">
        <v>4669</v>
      </c>
      <c r="AZ479" s="4" t="s">
        <v>116</v>
      </c>
      <c r="BA479" s="4" t="s">
        <v>116</v>
      </c>
      <c r="BB479" s="4" t="s">
        <v>116</v>
      </c>
      <c r="BC479" s="4" t="s">
        <v>116</v>
      </c>
      <c r="BD479" s="4" t="s">
        <v>116</v>
      </c>
      <c r="BE479" s="4" t="s">
        <v>116</v>
      </c>
      <c r="BF479" s="4" t="s">
        <v>116</v>
      </c>
      <c r="BG479" s="4" t="s">
        <v>116</v>
      </c>
      <c r="BH479" s="4" t="s">
        <v>116</v>
      </c>
      <c r="BI479" s="4" t="s">
        <v>116</v>
      </c>
      <c r="BJ479" s="4" t="s">
        <v>116</v>
      </c>
      <c r="BK479" s="4" t="s">
        <v>116</v>
      </c>
      <c r="BL479" s="4" t="s">
        <v>116</v>
      </c>
      <c r="BM479" s="4" t="s">
        <v>116</v>
      </c>
      <c r="BN479" s="4" t="s">
        <v>116</v>
      </c>
      <c r="BO479" s="4" t="s">
        <v>116</v>
      </c>
      <c r="BP479" s="4" t="s">
        <v>116</v>
      </c>
      <c r="BQ479" s="4" t="s">
        <v>116</v>
      </c>
      <c r="BR479" s="4" t="s">
        <v>116</v>
      </c>
      <c r="BS479" s="4" t="s">
        <v>116</v>
      </c>
      <c r="BT479" s="4" t="s">
        <v>116</v>
      </c>
      <c r="BU479" s="4" t="s">
        <v>116</v>
      </c>
      <c r="BV479" s="4" t="s">
        <v>116</v>
      </c>
      <c r="BW479" s="4" t="s">
        <v>116</v>
      </c>
      <c r="BX479" s="4" t="s">
        <v>116</v>
      </c>
      <c r="BY479" s="4" t="s">
        <v>116</v>
      </c>
      <c r="BZ479" s="4" t="s">
        <v>116</v>
      </c>
      <c r="CA479" s="4" t="s">
        <v>116</v>
      </c>
    </row>
    <row r="480" spans="1:79" ht="20.100000000000001" customHeight="1" x14ac:dyDescent="0.2">
      <c r="A480" s="4" t="s">
        <v>6182</v>
      </c>
      <c r="B480" s="4" t="s">
        <v>112</v>
      </c>
      <c r="C480" s="29">
        <v>20250120</v>
      </c>
      <c r="D480" s="4" t="s">
        <v>6183</v>
      </c>
      <c r="E480" s="4" t="s">
        <v>6184</v>
      </c>
      <c r="F480" s="4" t="s">
        <v>1560</v>
      </c>
      <c r="G480" s="4" t="s">
        <v>116</v>
      </c>
      <c r="H480" s="4" t="s">
        <v>1561</v>
      </c>
      <c r="I480" s="4" t="s">
        <v>116</v>
      </c>
      <c r="J480" s="4" t="s">
        <v>116</v>
      </c>
      <c r="K480" s="4" t="s">
        <v>116</v>
      </c>
      <c r="L480" s="4" t="s">
        <v>116</v>
      </c>
      <c r="M480" s="5" t="s">
        <v>5845</v>
      </c>
      <c r="N480" s="5" t="s">
        <v>996</v>
      </c>
      <c r="O480" s="4" t="s">
        <v>112</v>
      </c>
      <c r="P480" s="6" t="s">
        <v>120</v>
      </c>
      <c r="Q480" s="7" t="s">
        <v>120</v>
      </c>
      <c r="R480" s="7" t="s">
        <v>120</v>
      </c>
      <c r="S480" s="9" t="s">
        <v>6185</v>
      </c>
      <c r="T480" s="31">
        <v>9782409014253</v>
      </c>
      <c r="U480" s="4" t="s">
        <v>122</v>
      </c>
      <c r="V480" s="29">
        <v>9782409014246</v>
      </c>
      <c r="W480" s="4" t="s">
        <v>123</v>
      </c>
      <c r="X480" s="4" t="s">
        <v>124</v>
      </c>
      <c r="Y480" s="4" t="s">
        <v>112</v>
      </c>
      <c r="Z480" s="29">
        <v>2018</v>
      </c>
      <c r="AA480" s="4" t="s">
        <v>125</v>
      </c>
      <c r="AB480" s="4" t="s">
        <v>571</v>
      </c>
      <c r="AC480" s="4" t="s">
        <v>127</v>
      </c>
      <c r="AD480" s="4" t="s">
        <v>128</v>
      </c>
      <c r="AE480" s="4" t="s">
        <v>129</v>
      </c>
      <c r="AF480" s="4" t="s">
        <v>130</v>
      </c>
      <c r="AG480" s="4" t="s">
        <v>131</v>
      </c>
      <c r="AH480" s="4" t="s">
        <v>132</v>
      </c>
      <c r="AI480" s="4" t="s">
        <v>133</v>
      </c>
      <c r="AJ480" s="4" t="s">
        <v>134</v>
      </c>
      <c r="AK480" s="4" t="s">
        <v>135</v>
      </c>
      <c r="AL480" s="4" t="s">
        <v>136</v>
      </c>
      <c r="AM480" s="4" t="s">
        <v>137</v>
      </c>
      <c r="AN480" s="4" t="s">
        <v>138</v>
      </c>
      <c r="AO480" s="4" t="s">
        <v>139</v>
      </c>
      <c r="AP480" s="4" t="s">
        <v>116</v>
      </c>
      <c r="AQ480" s="4" t="s">
        <v>6186</v>
      </c>
      <c r="AR480" s="4" t="s">
        <v>76</v>
      </c>
      <c r="AS480" s="29">
        <v>210</v>
      </c>
      <c r="AT480" s="29">
        <v>210260</v>
      </c>
      <c r="AU480" s="4" t="s">
        <v>3944</v>
      </c>
      <c r="AV480" s="4" t="s">
        <v>573</v>
      </c>
      <c r="AW480" s="4" t="s">
        <v>187</v>
      </c>
      <c r="AX480" s="29">
        <v>260</v>
      </c>
      <c r="AY480" s="4" t="s">
        <v>3467</v>
      </c>
      <c r="AZ480" s="4" t="s">
        <v>116</v>
      </c>
      <c r="BA480" s="4" t="s">
        <v>116</v>
      </c>
      <c r="BB480" s="4" t="s">
        <v>116</v>
      </c>
      <c r="BC480" s="4" t="s">
        <v>116</v>
      </c>
      <c r="BD480" s="4" t="s">
        <v>116</v>
      </c>
      <c r="BE480" s="4" t="s">
        <v>116</v>
      </c>
      <c r="BF480" s="4" t="s">
        <v>116</v>
      </c>
      <c r="BG480" s="4" t="s">
        <v>116</v>
      </c>
      <c r="BH480" s="4" t="s">
        <v>116</v>
      </c>
      <c r="BI480" s="4" t="s">
        <v>116</v>
      </c>
      <c r="BJ480" s="4" t="s">
        <v>116</v>
      </c>
      <c r="BK480" s="4" t="s">
        <v>116</v>
      </c>
      <c r="BL480" s="4" t="s">
        <v>116</v>
      </c>
      <c r="BM480" s="4" t="s">
        <v>116</v>
      </c>
      <c r="BN480" s="4" t="s">
        <v>116</v>
      </c>
      <c r="BO480" s="4" t="s">
        <v>116</v>
      </c>
      <c r="BP480" s="4" t="s">
        <v>116</v>
      </c>
      <c r="BQ480" s="4" t="s">
        <v>116</v>
      </c>
      <c r="BR480" s="4" t="s">
        <v>116</v>
      </c>
      <c r="BS480" s="4" t="s">
        <v>116</v>
      </c>
      <c r="BT480" s="4" t="s">
        <v>116</v>
      </c>
      <c r="BU480" s="4" t="s">
        <v>116</v>
      </c>
      <c r="BV480" s="4" t="s">
        <v>116</v>
      </c>
      <c r="BW480" s="4" t="s">
        <v>116</v>
      </c>
      <c r="BX480" s="4" t="s">
        <v>116</v>
      </c>
      <c r="BY480" s="4" t="s">
        <v>116</v>
      </c>
      <c r="BZ480" s="4" t="s">
        <v>116</v>
      </c>
      <c r="CA480" s="4" t="s">
        <v>116</v>
      </c>
    </row>
    <row r="481" spans="1:79" ht="20.100000000000001" customHeight="1" x14ac:dyDescent="0.2">
      <c r="A481" s="4" t="s">
        <v>6187</v>
      </c>
      <c r="B481" s="4" t="s">
        <v>112</v>
      </c>
      <c r="C481" s="29">
        <v>20250120</v>
      </c>
      <c r="D481" s="4" t="s">
        <v>6188</v>
      </c>
      <c r="E481" s="4" t="s">
        <v>936</v>
      </c>
      <c r="F481" s="4" t="s">
        <v>6189</v>
      </c>
      <c r="G481" s="4" t="s">
        <v>116</v>
      </c>
      <c r="H481" s="4" t="s">
        <v>3589</v>
      </c>
      <c r="I481" s="4" t="s">
        <v>116</v>
      </c>
      <c r="J481" s="4" t="s">
        <v>116</v>
      </c>
      <c r="K481" s="4" t="s">
        <v>116</v>
      </c>
      <c r="L481" s="4" t="s">
        <v>116</v>
      </c>
      <c r="M481" s="5" t="s">
        <v>5819</v>
      </c>
      <c r="N481" s="5" t="s">
        <v>5021</v>
      </c>
      <c r="O481" s="4" t="s">
        <v>112</v>
      </c>
      <c r="P481" s="6" t="s">
        <v>120</v>
      </c>
      <c r="Q481" s="7" t="s">
        <v>120</v>
      </c>
      <c r="R481" s="7" t="s">
        <v>120</v>
      </c>
      <c r="S481" s="9" t="s">
        <v>6190</v>
      </c>
      <c r="T481" s="31">
        <v>9782409011740</v>
      </c>
      <c r="U481" s="4" t="s">
        <v>122</v>
      </c>
      <c r="V481" s="29">
        <v>9782409011726</v>
      </c>
      <c r="W481" s="4" t="s">
        <v>123</v>
      </c>
      <c r="X481" s="4" t="s">
        <v>124</v>
      </c>
      <c r="Y481" s="4" t="s">
        <v>112</v>
      </c>
      <c r="Z481" s="29">
        <v>2018</v>
      </c>
      <c r="AA481" s="4" t="s">
        <v>125</v>
      </c>
      <c r="AB481" s="4" t="s">
        <v>149</v>
      </c>
      <c r="AC481" s="4" t="s">
        <v>127</v>
      </c>
      <c r="AD481" s="4" t="s">
        <v>128</v>
      </c>
      <c r="AE481" s="4" t="s">
        <v>129</v>
      </c>
      <c r="AF481" s="4" t="s">
        <v>130</v>
      </c>
      <c r="AG481" s="4" t="s">
        <v>131</v>
      </c>
      <c r="AH481" s="4" t="s">
        <v>132</v>
      </c>
      <c r="AI481" s="4" t="s">
        <v>133</v>
      </c>
      <c r="AJ481" s="4" t="s">
        <v>134</v>
      </c>
      <c r="AK481" s="4" t="s">
        <v>135</v>
      </c>
      <c r="AL481" s="4" t="s">
        <v>136</v>
      </c>
      <c r="AM481" s="4" t="s">
        <v>137</v>
      </c>
      <c r="AN481" s="4" t="s">
        <v>138</v>
      </c>
      <c r="AO481" s="4" t="s">
        <v>139</v>
      </c>
      <c r="AP481" s="4" t="s">
        <v>116</v>
      </c>
      <c r="AQ481" s="4" t="s">
        <v>6191</v>
      </c>
      <c r="AR481" s="4" t="s">
        <v>76</v>
      </c>
      <c r="AS481" s="4" t="s">
        <v>926</v>
      </c>
      <c r="AT481" s="4" t="s">
        <v>6192</v>
      </c>
      <c r="AU481" s="4" t="s">
        <v>942</v>
      </c>
      <c r="AV481" s="4" t="s">
        <v>944</v>
      </c>
      <c r="AW481" s="4" t="s">
        <v>2875</v>
      </c>
      <c r="AX481" s="4" t="s">
        <v>116</v>
      </c>
      <c r="AY481" s="4" t="s">
        <v>116</v>
      </c>
      <c r="AZ481" s="4" t="s">
        <v>116</v>
      </c>
      <c r="BA481" s="4" t="s">
        <v>116</v>
      </c>
      <c r="BB481" s="4" t="s">
        <v>116</v>
      </c>
      <c r="BC481" s="4" t="s">
        <v>116</v>
      </c>
      <c r="BD481" s="4" t="s">
        <v>116</v>
      </c>
      <c r="BE481" s="4" t="s">
        <v>116</v>
      </c>
      <c r="BF481" s="4" t="s">
        <v>116</v>
      </c>
      <c r="BG481" s="4" t="s">
        <v>116</v>
      </c>
      <c r="BH481" s="4" t="s">
        <v>116</v>
      </c>
      <c r="BI481" s="4" t="s">
        <v>116</v>
      </c>
      <c r="BJ481" s="4" t="s">
        <v>116</v>
      </c>
      <c r="BK481" s="4" t="s">
        <v>116</v>
      </c>
      <c r="BL481" s="4" t="s">
        <v>116</v>
      </c>
      <c r="BM481" s="4" t="s">
        <v>116</v>
      </c>
      <c r="BN481" s="4" t="s">
        <v>116</v>
      </c>
      <c r="BO481" s="4" t="s">
        <v>116</v>
      </c>
      <c r="BP481" s="4" t="s">
        <v>116</v>
      </c>
      <c r="BQ481" s="4" t="s">
        <v>116</v>
      </c>
      <c r="BR481" s="4" t="s">
        <v>116</v>
      </c>
      <c r="BS481" s="4" t="s">
        <v>116</v>
      </c>
      <c r="BT481" s="4" t="s">
        <v>116</v>
      </c>
      <c r="BU481" s="4" t="s">
        <v>116</v>
      </c>
      <c r="BV481" s="4" t="s">
        <v>116</v>
      </c>
      <c r="BW481" s="4" t="s">
        <v>116</v>
      </c>
      <c r="BX481" s="4" t="s">
        <v>116</v>
      </c>
      <c r="BY481" s="4" t="s">
        <v>116</v>
      </c>
      <c r="BZ481" s="4" t="s">
        <v>116</v>
      </c>
      <c r="CA481" s="4" t="s">
        <v>116</v>
      </c>
    </row>
    <row r="482" spans="1:79" ht="20.100000000000001" customHeight="1" x14ac:dyDescent="0.2">
      <c r="A482" s="4" t="s">
        <v>6193</v>
      </c>
      <c r="B482" s="4" t="s">
        <v>112</v>
      </c>
      <c r="C482" s="29">
        <v>20250120</v>
      </c>
      <c r="D482" s="4" t="s">
        <v>6194</v>
      </c>
      <c r="E482" s="4" t="s">
        <v>1306</v>
      </c>
      <c r="F482" s="4" t="s">
        <v>421</v>
      </c>
      <c r="G482" s="4" t="s">
        <v>116</v>
      </c>
      <c r="H482" s="4" t="s">
        <v>422</v>
      </c>
      <c r="I482" s="4" t="s">
        <v>423</v>
      </c>
      <c r="J482" s="4" t="s">
        <v>116</v>
      </c>
      <c r="K482" s="4" t="s">
        <v>116</v>
      </c>
      <c r="L482" s="4" t="s">
        <v>116</v>
      </c>
      <c r="M482" s="5" t="s">
        <v>5761</v>
      </c>
      <c r="N482" s="5" t="s">
        <v>1047</v>
      </c>
      <c r="O482" s="4" t="s">
        <v>112</v>
      </c>
      <c r="P482" s="6" t="s">
        <v>120</v>
      </c>
      <c r="Q482" s="7" t="s">
        <v>120</v>
      </c>
      <c r="R482" s="7" t="s">
        <v>120</v>
      </c>
      <c r="S482" s="9" t="s">
        <v>6195</v>
      </c>
      <c r="T482" s="31">
        <v>9782409016059</v>
      </c>
      <c r="U482" s="4" t="s">
        <v>122</v>
      </c>
      <c r="V482" s="29">
        <v>9782409016042</v>
      </c>
      <c r="W482" s="4" t="s">
        <v>123</v>
      </c>
      <c r="X482" s="4" t="s">
        <v>124</v>
      </c>
      <c r="Y482" s="4" t="s">
        <v>112</v>
      </c>
      <c r="Z482" s="29">
        <v>2018</v>
      </c>
      <c r="AA482" s="4" t="s">
        <v>125</v>
      </c>
      <c r="AB482" s="4" t="s">
        <v>222</v>
      </c>
      <c r="AC482" s="4" t="s">
        <v>127</v>
      </c>
      <c r="AD482" s="4" t="s">
        <v>128</v>
      </c>
      <c r="AE482" s="4" t="s">
        <v>129</v>
      </c>
      <c r="AF482" s="4" t="s">
        <v>130</v>
      </c>
      <c r="AG482" s="4" t="s">
        <v>131</v>
      </c>
      <c r="AH482" s="4" t="s">
        <v>132</v>
      </c>
      <c r="AI482" s="4" t="s">
        <v>133</v>
      </c>
      <c r="AJ482" s="4" t="s">
        <v>134</v>
      </c>
      <c r="AK482" s="4" t="s">
        <v>135</v>
      </c>
      <c r="AL482" s="4" t="s">
        <v>136</v>
      </c>
      <c r="AM482" s="4" t="s">
        <v>137</v>
      </c>
      <c r="AN482" s="4" t="s">
        <v>138</v>
      </c>
      <c r="AO482" s="4" t="s">
        <v>139</v>
      </c>
      <c r="AP482" s="4" t="s">
        <v>116</v>
      </c>
      <c r="AQ482" s="4" t="s">
        <v>6196</v>
      </c>
      <c r="AR482" s="4" t="s">
        <v>76</v>
      </c>
      <c r="AS482" s="4" t="s">
        <v>428</v>
      </c>
      <c r="AT482" s="4" t="s">
        <v>429</v>
      </c>
      <c r="AU482" s="4" t="s">
        <v>6197</v>
      </c>
      <c r="AV482" s="4" t="s">
        <v>431</v>
      </c>
      <c r="AW482" s="4" t="s">
        <v>433</v>
      </c>
      <c r="AX482" s="4" t="s">
        <v>1310</v>
      </c>
      <c r="AY482" s="4" t="s">
        <v>6198</v>
      </c>
      <c r="AZ482" s="4" t="s">
        <v>1311</v>
      </c>
      <c r="BA482" s="4" t="s">
        <v>1312</v>
      </c>
      <c r="BB482" s="4" t="s">
        <v>116</v>
      </c>
      <c r="BC482" s="4" t="s">
        <v>116</v>
      </c>
      <c r="BD482" s="4" t="s">
        <v>116</v>
      </c>
      <c r="BE482" s="4" t="s">
        <v>116</v>
      </c>
      <c r="BF482" s="4" t="s">
        <v>116</v>
      </c>
      <c r="BG482" s="4" t="s">
        <v>116</v>
      </c>
      <c r="BH482" s="4" t="s">
        <v>116</v>
      </c>
      <c r="BI482" s="4" t="s">
        <v>116</v>
      </c>
      <c r="BJ482" s="4" t="s">
        <v>116</v>
      </c>
      <c r="BK482" s="4" t="s">
        <v>116</v>
      </c>
      <c r="BL482" s="4" t="s">
        <v>116</v>
      </c>
      <c r="BM482" s="4" t="s">
        <v>116</v>
      </c>
      <c r="BN482" s="4" t="s">
        <v>116</v>
      </c>
      <c r="BO482" s="4" t="s">
        <v>116</v>
      </c>
      <c r="BP482" s="4" t="s">
        <v>116</v>
      </c>
      <c r="BQ482" s="4" t="s">
        <v>116</v>
      </c>
      <c r="BR482" s="4" t="s">
        <v>116</v>
      </c>
      <c r="BS482" s="4" t="s">
        <v>116</v>
      </c>
      <c r="BT482" s="4" t="s">
        <v>116</v>
      </c>
      <c r="BU482" s="4" t="s">
        <v>116</v>
      </c>
      <c r="BV482" s="4" t="s">
        <v>116</v>
      </c>
      <c r="BW482" s="4" t="s">
        <v>116</v>
      </c>
      <c r="BX482" s="4" t="s">
        <v>116</v>
      </c>
      <c r="BY482" s="4" t="s">
        <v>116</v>
      </c>
      <c r="BZ482" s="4" t="s">
        <v>116</v>
      </c>
      <c r="CA482" s="4" t="s">
        <v>116</v>
      </c>
    </row>
    <row r="483" spans="1:79" ht="20.100000000000001" customHeight="1" x14ac:dyDescent="0.2">
      <c r="A483" s="4" t="s">
        <v>6199</v>
      </c>
      <c r="B483" s="4" t="s">
        <v>112</v>
      </c>
      <c r="C483" s="29">
        <v>20250120</v>
      </c>
      <c r="D483" s="4" t="s">
        <v>5140</v>
      </c>
      <c r="E483" s="4" t="s">
        <v>6200</v>
      </c>
      <c r="F483" s="4" t="s">
        <v>6201</v>
      </c>
      <c r="G483" s="4" t="s">
        <v>116</v>
      </c>
      <c r="H483" s="4" t="s">
        <v>116</v>
      </c>
      <c r="I483" s="4" t="s">
        <v>6202</v>
      </c>
      <c r="J483" s="4" t="s">
        <v>116</v>
      </c>
      <c r="K483" s="4" t="s">
        <v>116</v>
      </c>
      <c r="L483" s="4" t="s">
        <v>116</v>
      </c>
      <c r="M483" s="5" t="s">
        <v>5780</v>
      </c>
      <c r="N483" s="5" t="s">
        <v>6203</v>
      </c>
      <c r="O483" s="4" t="s">
        <v>112</v>
      </c>
      <c r="P483" s="6" t="s">
        <v>120</v>
      </c>
      <c r="Q483" s="7" t="s">
        <v>120</v>
      </c>
      <c r="R483" s="7" t="s">
        <v>120</v>
      </c>
      <c r="S483" s="9" t="s">
        <v>6204</v>
      </c>
      <c r="T483" s="31">
        <v>9782409015281</v>
      </c>
      <c r="U483" s="4" t="s">
        <v>122</v>
      </c>
      <c r="V483" s="29">
        <v>9782409015267</v>
      </c>
      <c r="W483" s="4" t="s">
        <v>123</v>
      </c>
      <c r="X483" s="4" t="s">
        <v>124</v>
      </c>
      <c r="Y483" s="4" t="s">
        <v>112</v>
      </c>
      <c r="Z483" s="29">
        <v>2018</v>
      </c>
      <c r="AA483" s="4" t="s">
        <v>125</v>
      </c>
      <c r="AB483" s="4" t="s">
        <v>149</v>
      </c>
      <c r="AC483" s="4" t="s">
        <v>127</v>
      </c>
      <c r="AD483" s="4" t="s">
        <v>128</v>
      </c>
      <c r="AE483" s="4" t="s">
        <v>129</v>
      </c>
      <c r="AF483" s="4" t="s">
        <v>130</v>
      </c>
      <c r="AG483" s="4" t="s">
        <v>131</v>
      </c>
      <c r="AH483" s="4" t="s">
        <v>132</v>
      </c>
      <c r="AI483" s="4" t="s">
        <v>133</v>
      </c>
      <c r="AJ483" s="4" t="s">
        <v>134</v>
      </c>
      <c r="AK483" s="4" t="s">
        <v>135</v>
      </c>
      <c r="AL483" s="4" t="s">
        <v>136</v>
      </c>
      <c r="AM483" s="4" t="s">
        <v>137</v>
      </c>
      <c r="AN483" s="4" t="s">
        <v>138</v>
      </c>
      <c r="AO483" s="4" t="s">
        <v>139</v>
      </c>
      <c r="AP483" s="4" t="s">
        <v>116</v>
      </c>
      <c r="AQ483" s="4" t="s">
        <v>6205</v>
      </c>
      <c r="AR483" s="4" t="s">
        <v>76</v>
      </c>
      <c r="AS483" s="4" t="s">
        <v>6206</v>
      </c>
      <c r="AT483" s="4" t="s">
        <v>6207</v>
      </c>
      <c r="AU483" s="4" t="s">
        <v>6207</v>
      </c>
      <c r="AV483" s="4" t="s">
        <v>2953</v>
      </c>
      <c r="AW483" s="4" t="s">
        <v>2953</v>
      </c>
      <c r="AX483" s="4" t="s">
        <v>6208</v>
      </c>
      <c r="AY483" s="4" t="s">
        <v>6208</v>
      </c>
      <c r="AZ483" s="4" t="s">
        <v>4508</v>
      </c>
      <c r="BA483" s="4" t="s">
        <v>6209</v>
      </c>
      <c r="BB483" s="4" t="s">
        <v>6210</v>
      </c>
      <c r="BC483" s="4" t="s">
        <v>6211</v>
      </c>
      <c r="BD483" s="4" t="s">
        <v>6212</v>
      </c>
      <c r="BE483" s="4" t="s">
        <v>6213</v>
      </c>
      <c r="BF483" s="4" t="s">
        <v>6213</v>
      </c>
      <c r="BG483" s="4" t="s">
        <v>6214</v>
      </c>
      <c r="BH483" s="4" t="s">
        <v>6215</v>
      </c>
      <c r="BI483" s="4" t="s">
        <v>6216</v>
      </c>
      <c r="BJ483" s="4" t="s">
        <v>6217</v>
      </c>
      <c r="BK483" s="4" t="s">
        <v>6218</v>
      </c>
      <c r="BL483" s="4" t="s">
        <v>6219</v>
      </c>
      <c r="BM483" s="4" t="s">
        <v>6220</v>
      </c>
      <c r="BN483" s="4" t="s">
        <v>6221</v>
      </c>
      <c r="BO483" s="4" t="s">
        <v>6221</v>
      </c>
      <c r="BP483" s="4" t="s">
        <v>6222</v>
      </c>
      <c r="BQ483" s="4" t="s">
        <v>6222</v>
      </c>
      <c r="BR483" s="4" t="s">
        <v>6223</v>
      </c>
      <c r="BS483" s="4" t="s">
        <v>6224</v>
      </c>
      <c r="BT483" s="4" t="s">
        <v>116</v>
      </c>
      <c r="BU483" s="4" t="s">
        <v>116</v>
      </c>
      <c r="BV483" s="4" t="s">
        <v>116</v>
      </c>
      <c r="BW483" s="4" t="s">
        <v>116</v>
      </c>
      <c r="BX483" s="4" t="s">
        <v>116</v>
      </c>
      <c r="BY483" s="4" t="s">
        <v>116</v>
      </c>
      <c r="BZ483" s="4" t="s">
        <v>116</v>
      </c>
      <c r="CA483" s="4" t="s">
        <v>116</v>
      </c>
    </row>
    <row r="484" spans="1:79" ht="20.100000000000001" customHeight="1" x14ac:dyDescent="0.2">
      <c r="A484" s="4" t="s">
        <v>6225</v>
      </c>
      <c r="B484" s="4" t="s">
        <v>112</v>
      </c>
      <c r="C484" s="29">
        <v>20250120</v>
      </c>
      <c r="D484" s="4" t="s">
        <v>6226</v>
      </c>
      <c r="E484" s="4" t="s">
        <v>6227</v>
      </c>
      <c r="F484" s="4" t="s">
        <v>6228</v>
      </c>
      <c r="G484" s="4" t="s">
        <v>116</v>
      </c>
      <c r="H484" s="4" t="s">
        <v>6229</v>
      </c>
      <c r="I484" s="4" t="s">
        <v>6230</v>
      </c>
      <c r="J484" s="4" t="s">
        <v>116</v>
      </c>
      <c r="K484" s="4" t="s">
        <v>116</v>
      </c>
      <c r="L484" s="4" t="s">
        <v>116</v>
      </c>
      <c r="M484" s="5" t="s">
        <v>5819</v>
      </c>
      <c r="N484" s="5" t="s">
        <v>2419</v>
      </c>
      <c r="O484" s="4" t="s">
        <v>112</v>
      </c>
      <c r="P484" s="6" t="s">
        <v>120</v>
      </c>
      <c r="Q484" s="7" t="s">
        <v>120</v>
      </c>
      <c r="R484" s="7" t="s">
        <v>120</v>
      </c>
      <c r="S484" s="9" t="s">
        <v>6231</v>
      </c>
      <c r="T484" s="31">
        <v>9782409012082</v>
      </c>
      <c r="U484" s="4" t="s">
        <v>122</v>
      </c>
      <c r="V484" s="29">
        <v>9782409012068</v>
      </c>
      <c r="W484" s="4" t="s">
        <v>123</v>
      </c>
      <c r="X484" s="4" t="s">
        <v>124</v>
      </c>
      <c r="Y484" s="4" t="s">
        <v>112</v>
      </c>
      <c r="Z484" s="29">
        <v>2018</v>
      </c>
      <c r="AA484" s="4" t="s">
        <v>125</v>
      </c>
      <c r="AB484" s="4" t="s">
        <v>149</v>
      </c>
      <c r="AC484" s="4" t="s">
        <v>127</v>
      </c>
      <c r="AD484" s="4" t="s">
        <v>128</v>
      </c>
      <c r="AE484" s="4" t="s">
        <v>129</v>
      </c>
      <c r="AF484" s="4" t="s">
        <v>130</v>
      </c>
      <c r="AG484" s="4" t="s">
        <v>131</v>
      </c>
      <c r="AH484" s="4" t="s">
        <v>132</v>
      </c>
      <c r="AI484" s="4" t="s">
        <v>133</v>
      </c>
      <c r="AJ484" s="4" t="s">
        <v>134</v>
      </c>
      <c r="AK484" s="4" t="s">
        <v>135</v>
      </c>
      <c r="AL484" s="4" t="s">
        <v>136</v>
      </c>
      <c r="AM484" s="4" t="s">
        <v>137</v>
      </c>
      <c r="AN484" s="4" t="s">
        <v>138</v>
      </c>
      <c r="AO484" s="4" t="s">
        <v>139</v>
      </c>
      <c r="AP484" s="4" t="s">
        <v>116</v>
      </c>
      <c r="AQ484" s="4" t="s">
        <v>6232</v>
      </c>
      <c r="AR484" s="4" t="s">
        <v>76</v>
      </c>
      <c r="AS484" s="4" t="s">
        <v>6233</v>
      </c>
      <c r="AT484" s="4" t="s">
        <v>6234</v>
      </c>
      <c r="AU484" s="4" t="s">
        <v>6235</v>
      </c>
      <c r="AV484" s="4" t="s">
        <v>6236</v>
      </c>
      <c r="AW484" s="4" t="s">
        <v>153</v>
      </c>
      <c r="AX484" s="4" t="s">
        <v>2519</v>
      </c>
      <c r="AY484" s="4" t="s">
        <v>6237</v>
      </c>
      <c r="AZ484" s="4" t="s">
        <v>6238</v>
      </c>
      <c r="BA484" s="4" t="s">
        <v>2231</v>
      </c>
      <c r="BB484" s="4" t="s">
        <v>6239</v>
      </c>
      <c r="BC484" s="4" t="s">
        <v>6240</v>
      </c>
      <c r="BD484" s="4" t="s">
        <v>6241</v>
      </c>
      <c r="BE484" s="4" t="s">
        <v>4450</v>
      </c>
      <c r="BF484" s="4" t="s">
        <v>6242</v>
      </c>
      <c r="BG484" s="4" t="s">
        <v>4586</v>
      </c>
      <c r="BH484" s="4" t="s">
        <v>6243</v>
      </c>
      <c r="BI484" s="4" t="s">
        <v>6244</v>
      </c>
      <c r="BJ484" s="4" t="s">
        <v>4587</v>
      </c>
      <c r="BK484" s="4" t="s">
        <v>6245</v>
      </c>
      <c r="BL484" s="4" t="s">
        <v>6246</v>
      </c>
      <c r="BM484" s="4" t="s">
        <v>6247</v>
      </c>
      <c r="BN484" s="4" t="s">
        <v>116</v>
      </c>
      <c r="BO484" s="4" t="s">
        <v>116</v>
      </c>
      <c r="BP484" s="4" t="s">
        <v>116</v>
      </c>
      <c r="BQ484" s="4" t="s">
        <v>116</v>
      </c>
      <c r="BR484" s="4" t="s">
        <v>116</v>
      </c>
      <c r="BS484" s="4" t="s">
        <v>116</v>
      </c>
      <c r="BT484" s="4" t="s">
        <v>116</v>
      </c>
      <c r="BU484" s="4" t="s">
        <v>116</v>
      </c>
      <c r="BV484" s="4" t="s">
        <v>116</v>
      </c>
      <c r="BW484" s="4" t="s">
        <v>116</v>
      </c>
      <c r="BX484" s="4" t="s">
        <v>116</v>
      </c>
      <c r="BY484" s="4" t="s">
        <v>116</v>
      </c>
      <c r="BZ484" s="4" t="s">
        <v>116</v>
      </c>
      <c r="CA484" s="4" t="s">
        <v>116</v>
      </c>
    </row>
    <row r="485" spans="1:79" ht="20.100000000000001" customHeight="1" x14ac:dyDescent="0.2">
      <c r="A485" s="4" t="s">
        <v>6248</v>
      </c>
      <c r="B485" s="4" t="s">
        <v>112</v>
      </c>
      <c r="C485" s="29">
        <v>20250120</v>
      </c>
      <c r="D485" s="4" t="s">
        <v>6249</v>
      </c>
      <c r="E485" s="4" t="s">
        <v>5301</v>
      </c>
      <c r="F485" s="4" t="s">
        <v>5302</v>
      </c>
      <c r="G485" s="4" t="s">
        <v>116</v>
      </c>
      <c r="H485" s="4" t="s">
        <v>5303</v>
      </c>
      <c r="I485" s="4" t="s">
        <v>116</v>
      </c>
      <c r="J485" s="4" t="s">
        <v>116</v>
      </c>
      <c r="K485" s="4" t="s">
        <v>116</v>
      </c>
      <c r="L485" s="4" t="s">
        <v>116</v>
      </c>
      <c r="M485" s="5" t="s">
        <v>6250</v>
      </c>
      <c r="N485" s="5" t="s">
        <v>5451</v>
      </c>
      <c r="O485" s="4" t="s">
        <v>112</v>
      </c>
      <c r="P485" s="6" t="s">
        <v>120</v>
      </c>
      <c r="Q485" s="7" t="s">
        <v>120</v>
      </c>
      <c r="R485" s="7" t="s">
        <v>120</v>
      </c>
      <c r="S485" s="9" t="s">
        <v>6251</v>
      </c>
      <c r="T485" s="31">
        <v>9782409009624</v>
      </c>
      <c r="U485" s="4" t="s">
        <v>122</v>
      </c>
      <c r="V485" s="29">
        <v>9782409008559</v>
      </c>
      <c r="W485" s="4" t="s">
        <v>123</v>
      </c>
      <c r="X485" s="4" t="s">
        <v>124</v>
      </c>
      <c r="Y485" s="4" t="s">
        <v>112</v>
      </c>
      <c r="Z485" s="29">
        <v>2017</v>
      </c>
      <c r="AA485" s="4" t="s">
        <v>125</v>
      </c>
      <c r="AB485" s="4" t="s">
        <v>222</v>
      </c>
      <c r="AC485" s="4" t="s">
        <v>127</v>
      </c>
      <c r="AD485" s="4" t="s">
        <v>128</v>
      </c>
      <c r="AE485" s="4" t="s">
        <v>129</v>
      </c>
      <c r="AF485" s="4" t="s">
        <v>130</v>
      </c>
      <c r="AG485" s="4" t="s">
        <v>131</v>
      </c>
      <c r="AH485" s="4" t="s">
        <v>132</v>
      </c>
      <c r="AI485" s="4" t="s">
        <v>133</v>
      </c>
      <c r="AJ485" s="4" t="s">
        <v>134</v>
      </c>
      <c r="AK485" s="4" t="s">
        <v>135</v>
      </c>
      <c r="AL485" s="4" t="s">
        <v>136</v>
      </c>
      <c r="AM485" s="4" t="s">
        <v>137</v>
      </c>
      <c r="AN485" s="4" t="s">
        <v>138</v>
      </c>
      <c r="AO485" s="4" t="s">
        <v>139</v>
      </c>
      <c r="AP485" s="4" t="s">
        <v>116</v>
      </c>
      <c r="AQ485" s="4" t="s">
        <v>6252</v>
      </c>
      <c r="AR485" s="4" t="s">
        <v>76</v>
      </c>
      <c r="AS485" s="4" t="s">
        <v>6253</v>
      </c>
      <c r="AT485" s="4" t="s">
        <v>6254</v>
      </c>
      <c r="AU485" s="4" t="s">
        <v>5664</v>
      </c>
      <c r="AV485" s="4" t="s">
        <v>1414</v>
      </c>
      <c r="AW485" s="4" t="s">
        <v>1686</v>
      </c>
      <c r="AX485" s="4" t="s">
        <v>5308</v>
      </c>
      <c r="AY485" s="4" t="s">
        <v>1115</v>
      </c>
      <c r="AZ485" s="4" t="s">
        <v>6255</v>
      </c>
      <c r="BA485" s="4" t="s">
        <v>116</v>
      </c>
      <c r="BB485" s="4" t="s">
        <v>116</v>
      </c>
      <c r="BC485" s="4" t="s">
        <v>116</v>
      </c>
      <c r="BD485" s="4" t="s">
        <v>116</v>
      </c>
      <c r="BE485" s="4" t="s">
        <v>116</v>
      </c>
      <c r="BF485" s="4" t="s">
        <v>116</v>
      </c>
      <c r="BG485" s="4" t="s">
        <v>116</v>
      </c>
      <c r="BH485" s="4" t="s">
        <v>116</v>
      </c>
      <c r="BI485" s="4" t="s">
        <v>116</v>
      </c>
      <c r="BJ485" s="4" t="s">
        <v>116</v>
      </c>
      <c r="BK485" s="4" t="s">
        <v>116</v>
      </c>
      <c r="BL485" s="4" t="s">
        <v>116</v>
      </c>
      <c r="BM485" s="4" t="s">
        <v>116</v>
      </c>
      <c r="BN485" s="4" t="s">
        <v>116</v>
      </c>
      <c r="BO485" s="4" t="s">
        <v>116</v>
      </c>
      <c r="BP485" s="4" t="s">
        <v>116</v>
      </c>
      <c r="BQ485" s="4" t="s">
        <v>116</v>
      </c>
      <c r="BR485" s="4" t="s">
        <v>116</v>
      </c>
      <c r="BS485" s="4" t="s">
        <v>116</v>
      </c>
      <c r="BT485" s="4" t="s">
        <v>116</v>
      </c>
      <c r="BU485" s="4" t="s">
        <v>116</v>
      </c>
      <c r="BV485" s="4" t="s">
        <v>116</v>
      </c>
      <c r="BW485" s="4" t="s">
        <v>116</v>
      </c>
      <c r="BX485" s="4" t="s">
        <v>116</v>
      </c>
      <c r="BY485" s="4" t="s">
        <v>116</v>
      </c>
      <c r="BZ485" s="4" t="s">
        <v>116</v>
      </c>
      <c r="CA485" s="4" t="s">
        <v>116</v>
      </c>
    </row>
    <row r="486" spans="1:79" ht="20.100000000000001" customHeight="1" x14ac:dyDescent="0.2">
      <c r="A486" s="4" t="s">
        <v>6256</v>
      </c>
      <c r="B486" s="4" t="s">
        <v>112</v>
      </c>
      <c r="C486" s="29">
        <v>20250120</v>
      </c>
      <c r="D486" s="4" t="s">
        <v>6257</v>
      </c>
      <c r="E486" s="4" t="s">
        <v>5404</v>
      </c>
      <c r="F486" s="4" t="s">
        <v>421</v>
      </c>
      <c r="G486" s="4" t="s">
        <v>116</v>
      </c>
      <c r="H486" s="4" t="s">
        <v>422</v>
      </c>
      <c r="I486" s="4" t="s">
        <v>423</v>
      </c>
      <c r="J486" s="4" t="s">
        <v>116</v>
      </c>
      <c r="K486" s="4" t="s">
        <v>116</v>
      </c>
      <c r="L486" s="4" t="s">
        <v>116</v>
      </c>
      <c r="M486" s="5" t="s">
        <v>6258</v>
      </c>
      <c r="N486" s="5" t="s">
        <v>3788</v>
      </c>
      <c r="O486" s="4" t="s">
        <v>112</v>
      </c>
      <c r="P486" s="6" t="s">
        <v>120</v>
      </c>
      <c r="Q486" s="7" t="s">
        <v>120</v>
      </c>
      <c r="R486" s="7" t="s">
        <v>120</v>
      </c>
      <c r="S486" s="9" t="s">
        <v>6259</v>
      </c>
      <c r="T486" s="31">
        <v>9782409010552</v>
      </c>
      <c r="U486" s="4" t="s">
        <v>122</v>
      </c>
      <c r="V486" s="29">
        <v>9782409009754</v>
      </c>
      <c r="W486" s="4" t="s">
        <v>123</v>
      </c>
      <c r="X486" s="4" t="s">
        <v>124</v>
      </c>
      <c r="Y486" s="4" t="s">
        <v>112</v>
      </c>
      <c r="Z486" s="29">
        <v>2017</v>
      </c>
      <c r="AA486" s="4" t="s">
        <v>125</v>
      </c>
      <c r="AB486" s="4" t="s">
        <v>304</v>
      </c>
      <c r="AC486" s="4" t="s">
        <v>127</v>
      </c>
      <c r="AD486" s="4" t="s">
        <v>128</v>
      </c>
      <c r="AE486" s="4" t="s">
        <v>129</v>
      </c>
      <c r="AF486" s="4" t="s">
        <v>130</v>
      </c>
      <c r="AG486" s="4" t="s">
        <v>131</v>
      </c>
      <c r="AH486" s="4" t="s">
        <v>132</v>
      </c>
      <c r="AI486" s="4" t="s">
        <v>133</v>
      </c>
      <c r="AJ486" s="4" t="s">
        <v>134</v>
      </c>
      <c r="AK486" s="4" t="s">
        <v>135</v>
      </c>
      <c r="AL486" s="4" t="s">
        <v>136</v>
      </c>
      <c r="AM486" s="4" t="s">
        <v>137</v>
      </c>
      <c r="AN486" s="4" t="s">
        <v>138</v>
      </c>
      <c r="AO486" s="4" t="s">
        <v>139</v>
      </c>
      <c r="AP486" s="4" t="s">
        <v>116</v>
      </c>
      <c r="AQ486" s="4" t="s">
        <v>6260</v>
      </c>
      <c r="AR486" s="4" t="s">
        <v>76</v>
      </c>
      <c r="AS486" s="4" t="s">
        <v>428</v>
      </c>
      <c r="AT486" s="4" t="s">
        <v>429</v>
      </c>
      <c r="AU486" s="4" t="s">
        <v>430</v>
      </c>
      <c r="AV486" s="4" t="s">
        <v>431</v>
      </c>
      <c r="AW486" s="4" t="s">
        <v>432</v>
      </c>
      <c r="AX486" s="4" t="s">
        <v>433</v>
      </c>
      <c r="AY486" s="4" t="s">
        <v>434</v>
      </c>
      <c r="AZ486" s="4" t="s">
        <v>435</v>
      </c>
      <c r="BA486" s="4" t="s">
        <v>436</v>
      </c>
      <c r="BB486" s="4" t="s">
        <v>437</v>
      </c>
      <c r="BC486" s="4" t="s">
        <v>438</v>
      </c>
      <c r="BD486" s="4" t="s">
        <v>6261</v>
      </c>
      <c r="BE486" s="4" t="s">
        <v>439</v>
      </c>
      <c r="BF486" s="4" t="s">
        <v>440</v>
      </c>
      <c r="BG486" s="4" t="s">
        <v>441</v>
      </c>
      <c r="BH486" s="4" t="s">
        <v>5409</v>
      </c>
      <c r="BI486" s="4" t="s">
        <v>443</v>
      </c>
      <c r="BJ486" s="4" t="s">
        <v>444</v>
      </c>
      <c r="BK486" s="4" t="s">
        <v>445</v>
      </c>
      <c r="BL486" s="4" t="s">
        <v>116</v>
      </c>
      <c r="BM486" s="4" t="s">
        <v>116</v>
      </c>
      <c r="BN486" s="4" t="s">
        <v>116</v>
      </c>
      <c r="BO486" s="4" t="s">
        <v>116</v>
      </c>
      <c r="BP486" s="4" t="s">
        <v>116</v>
      </c>
      <c r="BQ486" s="4" t="s">
        <v>116</v>
      </c>
      <c r="BR486" s="4" t="s">
        <v>116</v>
      </c>
      <c r="BS486" s="4" t="s">
        <v>116</v>
      </c>
      <c r="BT486" s="4" t="s">
        <v>116</v>
      </c>
      <c r="BU486" s="4" t="s">
        <v>116</v>
      </c>
      <c r="BV486" s="4" t="s">
        <v>116</v>
      </c>
      <c r="BW486" s="4" t="s">
        <v>116</v>
      </c>
      <c r="BX486" s="4" t="s">
        <v>116</v>
      </c>
      <c r="BY486" s="4" t="s">
        <v>116</v>
      </c>
      <c r="BZ486" s="4" t="s">
        <v>116</v>
      </c>
      <c r="CA486" s="4" t="s">
        <v>116</v>
      </c>
    </row>
    <row r="487" spans="1:79" ht="20.100000000000001" customHeight="1" x14ac:dyDescent="0.2">
      <c r="A487" s="4" t="s">
        <v>6262</v>
      </c>
      <c r="B487" s="4" t="s">
        <v>112</v>
      </c>
      <c r="C487" s="29">
        <v>20250120</v>
      </c>
      <c r="D487" s="4" t="s">
        <v>4893</v>
      </c>
      <c r="E487" s="4" t="s">
        <v>6263</v>
      </c>
      <c r="F487" s="4" t="s">
        <v>4895</v>
      </c>
      <c r="G487" s="4" t="s">
        <v>116</v>
      </c>
      <c r="H487" s="4" t="s">
        <v>877</v>
      </c>
      <c r="I487" s="4" t="s">
        <v>1228</v>
      </c>
      <c r="J487" s="4" t="s">
        <v>116</v>
      </c>
      <c r="K487" s="4" t="s">
        <v>116</v>
      </c>
      <c r="L487" s="4" t="s">
        <v>116</v>
      </c>
      <c r="M487" s="5" t="s">
        <v>6264</v>
      </c>
      <c r="N487" s="5" t="s">
        <v>6265</v>
      </c>
      <c r="O487" s="4" t="s">
        <v>112</v>
      </c>
      <c r="P487" s="6" t="s">
        <v>120</v>
      </c>
      <c r="Q487" s="7" t="s">
        <v>120</v>
      </c>
      <c r="R487" s="7" t="s">
        <v>120</v>
      </c>
      <c r="S487" s="9" t="s">
        <v>6266</v>
      </c>
      <c r="T487" s="31">
        <v>9782409011603</v>
      </c>
      <c r="U487" s="4" t="s">
        <v>122</v>
      </c>
      <c r="V487" s="29">
        <v>9782409011580</v>
      </c>
      <c r="W487" s="4" t="s">
        <v>123</v>
      </c>
      <c r="X487" s="4" t="s">
        <v>124</v>
      </c>
      <c r="Y487" s="4" t="s">
        <v>112</v>
      </c>
      <c r="Z487" s="29">
        <v>2017</v>
      </c>
      <c r="AA487" s="4" t="s">
        <v>125</v>
      </c>
      <c r="AB487" s="4" t="s">
        <v>880</v>
      </c>
      <c r="AC487" s="4" t="s">
        <v>127</v>
      </c>
      <c r="AD487" s="4" t="s">
        <v>128</v>
      </c>
      <c r="AE487" s="4" t="s">
        <v>129</v>
      </c>
      <c r="AF487" s="4" t="s">
        <v>130</v>
      </c>
      <c r="AG487" s="4" t="s">
        <v>131</v>
      </c>
      <c r="AH487" s="4" t="s">
        <v>132</v>
      </c>
      <c r="AI487" s="4" t="s">
        <v>133</v>
      </c>
      <c r="AJ487" s="4" t="s">
        <v>134</v>
      </c>
      <c r="AK487" s="4" t="s">
        <v>135</v>
      </c>
      <c r="AL487" s="4" t="s">
        <v>136</v>
      </c>
      <c r="AM487" s="4" t="s">
        <v>137</v>
      </c>
      <c r="AN487" s="4" t="s">
        <v>138</v>
      </c>
      <c r="AO487" s="4" t="s">
        <v>139</v>
      </c>
      <c r="AP487" s="4" t="s">
        <v>116</v>
      </c>
      <c r="AQ487" s="4" t="s">
        <v>6267</v>
      </c>
      <c r="AR487" s="4" t="s">
        <v>76</v>
      </c>
      <c r="AS487" s="4" t="s">
        <v>4899</v>
      </c>
      <c r="AT487" s="4" t="s">
        <v>4900</v>
      </c>
      <c r="AU487" s="4" t="s">
        <v>4901</v>
      </c>
      <c r="AV487" s="4" t="s">
        <v>4902</v>
      </c>
      <c r="AW487" s="4" t="s">
        <v>4903</v>
      </c>
      <c r="AX487" s="4" t="s">
        <v>6268</v>
      </c>
      <c r="AY487" s="4" t="s">
        <v>4905</v>
      </c>
      <c r="AZ487" s="4" t="s">
        <v>6269</v>
      </c>
      <c r="BA487" s="4" t="s">
        <v>4906</v>
      </c>
      <c r="BB487" s="4" t="s">
        <v>4907</v>
      </c>
      <c r="BC487" s="4" t="s">
        <v>4908</v>
      </c>
      <c r="BD487" s="4" t="s">
        <v>4909</v>
      </c>
      <c r="BE487" s="4" t="s">
        <v>116</v>
      </c>
      <c r="BF487" s="4" t="s">
        <v>116</v>
      </c>
      <c r="BG487" s="4" t="s">
        <v>116</v>
      </c>
      <c r="BH487" s="4" t="s">
        <v>116</v>
      </c>
      <c r="BI487" s="4" t="s">
        <v>116</v>
      </c>
      <c r="BJ487" s="4" t="s">
        <v>116</v>
      </c>
      <c r="BK487" s="4" t="s">
        <v>116</v>
      </c>
      <c r="BL487" s="4" t="s">
        <v>116</v>
      </c>
      <c r="BM487" s="4" t="s">
        <v>116</v>
      </c>
      <c r="BN487" s="4" t="s">
        <v>116</v>
      </c>
      <c r="BO487" s="4" t="s">
        <v>116</v>
      </c>
      <c r="BP487" s="4" t="s">
        <v>116</v>
      </c>
      <c r="BQ487" s="4" t="s">
        <v>116</v>
      </c>
      <c r="BR487" s="4" t="s">
        <v>116</v>
      </c>
      <c r="BS487" s="4" t="s">
        <v>116</v>
      </c>
      <c r="BT487" s="4" t="s">
        <v>116</v>
      </c>
      <c r="BU487" s="4" t="s">
        <v>116</v>
      </c>
      <c r="BV487" s="4" t="s">
        <v>116</v>
      </c>
      <c r="BW487" s="4" t="s">
        <v>116</v>
      </c>
      <c r="BX487" s="4" t="s">
        <v>116</v>
      </c>
      <c r="BY487" s="4" t="s">
        <v>116</v>
      </c>
      <c r="BZ487" s="4" t="s">
        <v>116</v>
      </c>
      <c r="CA487" s="4" t="s">
        <v>116</v>
      </c>
    </row>
    <row r="488" spans="1:79" ht="20.100000000000001" customHeight="1" x14ac:dyDescent="0.2">
      <c r="A488" s="4" t="s">
        <v>6270</v>
      </c>
      <c r="B488" s="4" t="s">
        <v>112</v>
      </c>
      <c r="C488" s="29">
        <v>20250120</v>
      </c>
      <c r="D488" s="4" t="s">
        <v>6271</v>
      </c>
      <c r="E488" s="4" t="s">
        <v>6272</v>
      </c>
      <c r="F488" s="4" t="s">
        <v>6273</v>
      </c>
      <c r="G488" s="4" t="s">
        <v>116</v>
      </c>
      <c r="H488" s="4" t="s">
        <v>6202</v>
      </c>
      <c r="I488" s="4" t="s">
        <v>116</v>
      </c>
      <c r="J488" s="4" t="s">
        <v>116</v>
      </c>
      <c r="K488" s="4" t="s">
        <v>116</v>
      </c>
      <c r="L488" s="4" t="s">
        <v>116</v>
      </c>
      <c r="M488" s="5" t="s">
        <v>6258</v>
      </c>
      <c r="N488" s="5" t="s">
        <v>6274</v>
      </c>
      <c r="O488" s="4" t="s">
        <v>112</v>
      </c>
      <c r="P488" s="6" t="s">
        <v>120</v>
      </c>
      <c r="Q488" s="7" t="s">
        <v>120</v>
      </c>
      <c r="R488" s="7" t="s">
        <v>120</v>
      </c>
      <c r="S488" s="9" t="s">
        <v>6275</v>
      </c>
      <c r="T488" s="31">
        <v>9782409010620</v>
      </c>
      <c r="U488" s="4" t="s">
        <v>122</v>
      </c>
      <c r="V488" s="29">
        <v>9782409010439</v>
      </c>
      <c r="W488" s="4" t="s">
        <v>123</v>
      </c>
      <c r="X488" s="4" t="s">
        <v>124</v>
      </c>
      <c r="Y488" s="4" t="s">
        <v>112</v>
      </c>
      <c r="Z488" s="29">
        <v>2017</v>
      </c>
      <c r="AA488" s="4" t="s">
        <v>125</v>
      </c>
      <c r="AB488" s="4" t="s">
        <v>149</v>
      </c>
      <c r="AC488" s="4" t="s">
        <v>127</v>
      </c>
      <c r="AD488" s="4" t="s">
        <v>128</v>
      </c>
      <c r="AE488" s="4" t="s">
        <v>129</v>
      </c>
      <c r="AF488" s="4" t="s">
        <v>130</v>
      </c>
      <c r="AG488" s="4" t="s">
        <v>131</v>
      </c>
      <c r="AH488" s="4" t="s">
        <v>132</v>
      </c>
      <c r="AI488" s="4" t="s">
        <v>133</v>
      </c>
      <c r="AJ488" s="4" t="s">
        <v>134</v>
      </c>
      <c r="AK488" s="4" t="s">
        <v>135</v>
      </c>
      <c r="AL488" s="4" t="s">
        <v>136</v>
      </c>
      <c r="AM488" s="4" t="s">
        <v>137</v>
      </c>
      <c r="AN488" s="4" t="s">
        <v>138</v>
      </c>
      <c r="AO488" s="4" t="s">
        <v>139</v>
      </c>
      <c r="AP488" s="4" t="s">
        <v>116</v>
      </c>
      <c r="AQ488" s="4" t="s">
        <v>6276</v>
      </c>
      <c r="AR488" s="4" t="s">
        <v>76</v>
      </c>
      <c r="AS488" s="4" t="s">
        <v>6277</v>
      </c>
      <c r="AT488" s="4" t="s">
        <v>6278</v>
      </c>
      <c r="AU488" s="4" t="s">
        <v>6279</v>
      </c>
      <c r="AV488" s="4" t="s">
        <v>6280</v>
      </c>
      <c r="AW488" s="4" t="s">
        <v>6281</v>
      </c>
      <c r="AX488" s="4" t="s">
        <v>6282</v>
      </c>
      <c r="AY488" s="4" t="s">
        <v>6283</v>
      </c>
      <c r="AZ488" s="4" t="s">
        <v>6220</v>
      </c>
      <c r="BA488" s="4" t="s">
        <v>6284</v>
      </c>
      <c r="BB488" s="4" t="s">
        <v>116</v>
      </c>
      <c r="BC488" s="4" t="s">
        <v>116</v>
      </c>
      <c r="BD488" s="4" t="s">
        <v>116</v>
      </c>
      <c r="BE488" s="4" t="s">
        <v>116</v>
      </c>
      <c r="BF488" s="4" t="s">
        <v>116</v>
      </c>
      <c r="BG488" s="4" t="s">
        <v>116</v>
      </c>
      <c r="BH488" s="4" t="s">
        <v>116</v>
      </c>
      <c r="BI488" s="4" t="s">
        <v>116</v>
      </c>
      <c r="BJ488" s="4" t="s">
        <v>116</v>
      </c>
      <c r="BK488" s="4" t="s">
        <v>116</v>
      </c>
      <c r="BL488" s="4" t="s">
        <v>116</v>
      </c>
      <c r="BM488" s="4" t="s">
        <v>116</v>
      </c>
      <c r="BN488" s="4" t="s">
        <v>116</v>
      </c>
      <c r="BO488" s="4" t="s">
        <v>116</v>
      </c>
      <c r="BP488" s="4" t="s">
        <v>116</v>
      </c>
      <c r="BQ488" s="4" t="s">
        <v>116</v>
      </c>
      <c r="BR488" s="4" t="s">
        <v>116</v>
      </c>
      <c r="BS488" s="4" t="s">
        <v>116</v>
      </c>
      <c r="BT488" s="4" t="s">
        <v>116</v>
      </c>
      <c r="BU488" s="4" t="s">
        <v>116</v>
      </c>
      <c r="BV488" s="4" t="s">
        <v>116</v>
      </c>
      <c r="BW488" s="4" t="s">
        <v>116</v>
      </c>
      <c r="BX488" s="4" t="s">
        <v>116</v>
      </c>
      <c r="BY488" s="4" t="s">
        <v>116</v>
      </c>
      <c r="BZ488" s="4" t="s">
        <v>116</v>
      </c>
      <c r="CA488" s="4" t="s">
        <v>116</v>
      </c>
    </row>
    <row r="489" spans="1:79" ht="20.100000000000001" customHeight="1" x14ac:dyDescent="0.2">
      <c r="A489" s="4" t="s">
        <v>6285</v>
      </c>
      <c r="B489" s="4" t="s">
        <v>112</v>
      </c>
      <c r="C489" s="29">
        <v>20250120</v>
      </c>
      <c r="D489" s="4" t="s">
        <v>6286</v>
      </c>
      <c r="E489" s="4" t="s">
        <v>6287</v>
      </c>
      <c r="F489" s="4" t="s">
        <v>400</v>
      </c>
      <c r="G489" s="4" t="s">
        <v>116</v>
      </c>
      <c r="H489" s="4" t="s">
        <v>401</v>
      </c>
      <c r="I489" s="4" t="s">
        <v>116</v>
      </c>
      <c r="J489" s="4" t="s">
        <v>116</v>
      </c>
      <c r="K489" s="4" t="s">
        <v>116</v>
      </c>
      <c r="L489" s="4" t="s">
        <v>116</v>
      </c>
      <c r="M489" s="5" t="s">
        <v>6264</v>
      </c>
      <c r="N489" s="5" t="s">
        <v>1254</v>
      </c>
      <c r="O489" s="4" t="s">
        <v>112</v>
      </c>
      <c r="P489" s="6" t="s">
        <v>120</v>
      </c>
      <c r="Q489" s="7" t="s">
        <v>120</v>
      </c>
      <c r="R489" s="7" t="s">
        <v>120</v>
      </c>
      <c r="S489" s="9" t="s">
        <v>6288</v>
      </c>
      <c r="T489" s="31">
        <v>9782409011344</v>
      </c>
      <c r="U489" s="4" t="s">
        <v>122</v>
      </c>
      <c r="V489" s="29">
        <v>9782409011283</v>
      </c>
      <c r="W489" s="4" t="s">
        <v>123</v>
      </c>
      <c r="X489" s="4" t="s">
        <v>124</v>
      </c>
      <c r="Y489" s="4" t="s">
        <v>112</v>
      </c>
      <c r="Z489" s="29">
        <v>2017</v>
      </c>
      <c r="AA489" s="4" t="s">
        <v>125</v>
      </c>
      <c r="AB489" s="4" t="s">
        <v>126</v>
      </c>
      <c r="AC489" s="4" t="s">
        <v>127</v>
      </c>
      <c r="AD489" s="4" t="s">
        <v>128</v>
      </c>
      <c r="AE489" s="4" t="s">
        <v>129</v>
      </c>
      <c r="AF489" s="4" t="s">
        <v>130</v>
      </c>
      <c r="AG489" s="4" t="s">
        <v>131</v>
      </c>
      <c r="AH489" s="4" t="s">
        <v>132</v>
      </c>
      <c r="AI489" s="4" t="s">
        <v>133</v>
      </c>
      <c r="AJ489" s="4" t="s">
        <v>134</v>
      </c>
      <c r="AK489" s="4" t="s">
        <v>135</v>
      </c>
      <c r="AL489" s="4" t="s">
        <v>136</v>
      </c>
      <c r="AM489" s="4" t="s">
        <v>137</v>
      </c>
      <c r="AN489" s="4" t="s">
        <v>138</v>
      </c>
      <c r="AO489" s="4" t="s">
        <v>139</v>
      </c>
      <c r="AP489" s="4" t="s">
        <v>116</v>
      </c>
      <c r="AQ489" s="4" t="s">
        <v>6289</v>
      </c>
      <c r="AR489" s="4" t="s">
        <v>76</v>
      </c>
      <c r="AS489" s="4" t="s">
        <v>2358</v>
      </c>
      <c r="AT489" s="4" t="s">
        <v>6290</v>
      </c>
      <c r="AU489" s="4" t="s">
        <v>6291</v>
      </c>
      <c r="AV489" s="4" t="s">
        <v>6292</v>
      </c>
      <c r="AW489" s="4" t="s">
        <v>6293</v>
      </c>
      <c r="AX489" s="4" t="s">
        <v>4494</v>
      </c>
      <c r="AY489" s="4" t="s">
        <v>6294</v>
      </c>
      <c r="AZ489" s="4" t="s">
        <v>116</v>
      </c>
      <c r="BA489" s="4" t="s">
        <v>116</v>
      </c>
      <c r="BB489" s="4" t="s">
        <v>116</v>
      </c>
      <c r="BC489" s="4" t="s">
        <v>116</v>
      </c>
      <c r="BD489" s="4" t="s">
        <v>116</v>
      </c>
      <c r="BE489" s="4" t="s">
        <v>116</v>
      </c>
      <c r="BF489" s="4" t="s">
        <v>116</v>
      </c>
      <c r="BG489" s="4" t="s">
        <v>116</v>
      </c>
      <c r="BH489" s="4" t="s">
        <v>116</v>
      </c>
      <c r="BI489" s="4" t="s">
        <v>116</v>
      </c>
      <c r="BJ489" s="4" t="s">
        <v>116</v>
      </c>
      <c r="BK489" s="4" t="s">
        <v>116</v>
      </c>
      <c r="BL489" s="4" t="s">
        <v>116</v>
      </c>
      <c r="BM489" s="4" t="s">
        <v>116</v>
      </c>
      <c r="BN489" s="4" t="s">
        <v>116</v>
      </c>
      <c r="BO489" s="4" t="s">
        <v>116</v>
      </c>
      <c r="BP489" s="4" t="s">
        <v>116</v>
      </c>
      <c r="BQ489" s="4" t="s">
        <v>116</v>
      </c>
      <c r="BR489" s="4" t="s">
        <v>116</v>
      </c>
      <c r="BS489" s="4" t="s">
        <v>116</v>
      </c>
      <c r="BT489" s="4" t="s">
        <v>116</v>
      </c>
      <c r="BU489" s="4" t="s">
        <v>116</v>
      </c>
      <c r="BV489" s="4" t="s">
        <v>116</v>
      </c>
      <c r="BW489" s="4" t="s">
        <v>116</v>
      </c>
      <c r="BX489" s="4" t="s">
        <v>116</v>
      </c>
      <c r="BY489" s="4" t="s">
        <v>116</v>
      </c>
      <c r="BZ489" s="4" t="s">
        <v>116</v>
      </c>
      <c r="CA489" s="4" t="s">
        <v>116</v>
      </c>
    </row>
    <row r="490" spans="1:79" ht="20.100000000000001" customHeight="1" x14ac:dyDescent="0.2">
      <c r="A490" s="4" t="s">
        <v>6295</v>
      </c>
      <c r="B490" s="4" t="s">
        <v>112</v>
      </c>
      <c r="C490" s="29">
        <v>20250120</v>
      </c>
      <c r="D490" s="4" t="s">
        <v>6296</v>
      </c>
      <c r="E490" s="4" t="s">
        <v>2447</v>
      </c>
      <c r="F490" s="4" t="s">
        <v>1462</v>
      </c>
      <c r="G490" s="4" t="s">
        <v>116</v>
      </c>
      <c r="H490" s="4" t="s">
        <v>1463</v>
      </c>
      <c r="I490" s="4" t="s">
        <v>116</v>
      </c>
      <c r="J490" s="4" t="s">
        <v>116</v>
      </c>
      <c r="K490" s="4" t="s">
        <v>116</v>
      </c>
      <c r="L490" s="4" t="s">
        <v>116</v>
      </c>
      <c r="M490" s="5" t="s">
        <v>6264</v>
      </c>
      <c r="N490" s="5" t="s">
        <v>3389</v>
      </c>
      <c r="O490" s="4" t="s">
        <v>112</v>
      </c>
      <c r="P490" s="6" t="s">
        <v>120</v>
      </c>
      <c r="Q490" s="7" t="s">
        <v>120</v>
      </c>
      <c r="R490" s="7" t="s">
        <v>120</v>
      </c>
      <c r="S490" s="9" t="s">
        <v>6297</v>
      </c>
      <c r="T490" s="31">
        <v>9782409011368</v>
      </c>
      <c r="U490" s="4" t="s">
        <v>122</v>
      </c>
      <c r="V490" s="29">
        <v>9782409011306</v>
      </c>
      <c r="W490" s="4" t="s">
        <v>123</v>
      </c>
      <c r="X490" s="4" t="s">
        <v>124</v>
      </c>
      <c r="Y490" s="4" t="s">
        <v>112</v>
      </c>
      <c r="Z490" s="29">
        <v>2017</v>
      </c>
      <c r="AA490" s="4" t="s">
        <v>125</v>
      </c>
      <c r="AB490" s="4" t="s">
        <v>126</v>
      </c>
      <c r="AC490" s="4" t="s">
        <v>127</v>
      </c>
      <c r="AD490" s="4" t="s">
        <v>128</v>
      </c>
      <c r="AE490" s="4" t="s">
        <v>129</v>
      </c>
      <c r="AF490" s="4" t="s">
        <v>130</v>
      </c>
      <c r="AG490" s="4" t="s">
        <v>131</v>
      </c>
      <c r="AH490" s="4" t="s">
        <v>132</v>
      </c>
      <c r="AI490" s="4" t="s">
        <v>133</v>
      </c>
      <c r="AJ490" s="4" t="s">
        <v>134</v>
      </c>
      <c r="AK490" s="4" t="s">
        <v>135</v>
      </c>
      <c r="AL490" s="4" t="s">
        <v>136</v>
      </c>
      <c r="AM490" s="4" t="s">
        <v>137</v>
      </c>
      <c r="AN490" s="4" t="s">
        <v>138</v>
      </c>
      <c r="AO490" s="4" t="s">
        <v>139</v>
      </c>
      <c r="AP490" s="4" t="s">
        <v>116</v>
      </c>
      <c r="AQ490" s="4" t="s">
        <v>6298</v>
      </c>
      <c r="AR490" s="4" t="s">
        <v>76</v>
      </c>
      <c r="AS490" s="4" t="s">
        <v>6299</v>
      </c>
      <c r="AT490" s="4" t="s">
        <v>4627</v>
      </c>
      <c r="AU490" s="4" t="s">
        <v>5660</v>
      </c>
      <c r="AV490" s="4" t="s">
        <v>6300</v>
      </c>
      <c r="AW490" s="4" t="s">
        <v>6301</v>
      </c>
      <c r="AX490" s="4" t="s">
        <v>6302</v>
      </c>
      <c r="AY490" s="4" t="s">
        <v>3612</v>
      </c>
      <c r="AZ490" s="4" t="s">
        <v>2453</v>
      </c>
      <c r="BA490" s="4" t="s">
        <v>116</v>
      </c>
      <c r="BB490" s="4" t="s">
        <v>116</v>
      </c>
      <c r="BC490" s="4" t="s">
        <v>116</v>
      </c>
      <c r="BD490" s="4" t="s">
        <v>116</v>
      </c>
      <c r="BE490" s="4" t="s">
        <v>116</v>
      </c>
      <c r="BF490" s="4" t="s">
        <v>116</v>
      </c>
      <c r="BG490" s="4" t="s">
        <v>116</v>
      </c>
      <c r="BH490" s="4" t="s">
        <v>116</v>
      </c>
      <c r="BI490" s="4" t="s">
        <v>116</v>
      </c>
      <c r="BJ490" s="4" t="s">
        <v>116</v>
      </c>
      <c r="BK490" s="4" t="s">
        <v>116</v>
      </c>
      <c r="BL490" s="4" t="s">
        <v>116</v>
      </c>
      <c r="BM490" s="4" t="s">
        <v>116</v>
      </c>
      <c r="BN490" s="4" t="s">
        <v>116</v>
      </c>
      <c r="BO490" s="4" t="s">
        <v>116</v>
      </c>
      <c r="BP490" s="4" t="s">
        <v>116</v>
      </c>
      <c r="BQ490" s="4" t="s">
        <v>116</v>
      </c>
      <c r="BR490" s="4" t="s">
        <v>116</v>
      </c>
      <c r="BS490" s="4" t="s">
        <v>116</v>
      </c>
      <c r="BT490" s="4" t="s">
        <v>116</v>
      </c>
      <c r="BU490" s="4" t="s">
        <v>116</v>
      </c>
      <c r="BV490" s="4" t="s">
        <v>116</v>
      </c>
      <c r="BW490" s="4" t="s">
        <v>116</v>
      </c>
      <c r="BX490" s="4" t="s">
        <v>116</v>
      </c>
      <c r="BY490" s="4" t="s">
        <v>116</v>
      </c>
      <c r="BZ490" s="4" t="s">
        <v>116</v>
      </c>
      <c r="CA490" s="4" t="s">
        <v>116</v>
      </c>
    </row>
    <row r="491" spans="1:79" ht="20.100000000000001" customHeight="1" x14ac:dyDescent="0.2">
      <c r="A491" s="4" t="s">
        <v>6303</v>
      </c>
      <c r="B491" s="4" t="s">
        <v>112</v>
      </c>
      <c r="C491" s="29">
        <v>20250120</v>
      </c>
      <c r="D491" s="4" t="s">
        <v>6304</v>
      </c>
      <c r="E491" s="4" t="s">
        <v>116</v>
      </c>
      <c r="F491" s="4" t="s">
        <v>4300</v>
      </c>
      <c r="G491" s="4" t="s">
        <v>116</v>
      </c>
      <c r="H491" s="4" t="s">
        <v>389</v>
      </c>
      <c r="I491" s="4" t="s">
        <v>116</v>
      </c>
      <c r="J491" s="4" t="s">
        <v>116</v>
      </c>
      <c r="K491" s="4" t="s">
        <v>116</v>
      </c>
      <c r="L491" s="4" t="s">
        <v>116</v>
      </c>
      <c r="M491" s="5" t="s">
        <v>6305</v>
      </c>
      <c r="N491" s="5" t="s">
        <v>6306</v>
      </c>
      <c r="O491" s="4" t="s">
        <v>112</v>
      </c>
      <c r="P491" s="6" t="s">
        <v>120</v>
      </c>
      <c r="Q491" s="7" t="s">
        <v>120</v>
      </c>
      <c r="R491" s="7" t="s">
        <v>120</v>
      </c>
      <c r="S491" s="9" t="s">
        <v>6307</v>
      </c>
      <c r="T491" s="31">
        <v>9782409006784</v>
      </c>
      <c r="U491" s="4" t="s">
        <v>122</v>
      </c>
      <c r="V491" s="29">
        <v>9782409005398</v>
      </c>
      <c r="W491" s="4" t="s">
        <v>123</v>
      </c>
      <c r="X491" s="4" t="s">
        <v>124</v>
      </c>
      <c r="Y491" s="4" t="s">
        <v>112</v>
      </c>
      <c r="Z491" s="29">
        <v>2017</v>
      </c>
      <c r="AA491" s="4" t="s">
        <v>125</v>
      </c>
      <c r="AB491" s="4" t="s">
        <v>393</v>
      </c>
      <c r="AC491" s="4" t="s">
        <v>127</v>
      </c>
      <c r="AD491" s="4" t="s">
        <v>128</v>
      </c>
      <c r="AE491" s="4" t="s">
        <v>129</v>
      </c>
      <c r="AF491" s="4" t="s">
        <v>130</v>
      </c>
      <c r="AG491" s="4" t="s">
        <v>131</v>
      </c>
      <c r="AH491" s="4" t="s">
        <v>132</v>
      </c>
      <c r="AI491" s="4" t="s">
        <v>133</v>
      </c>
      <c r="AJ491" s="4" t="s">
        <v>134</v>
      </c>
      <c r="AK491" s="4" t="s">
        <v>135</v>
      </c>
      <c r="AL491" s="4" t="s">
        <v>136</v>
      </c>
      <c r="AM491" s="4" t="s">
        <v>137</v>
      </c>
      <c r="AN491" s="4" t="s">
        <v>138</v>
      </c>
      <c r="AO491" s="4" t="s">
        <v>139</v>
      </c>
      <c r="AP491" s="4" t="s">
        <v>116</v>
      </c>
      <c r="AQ491" s="4" t="s">
        <v>6308</v>
      </c>
      <c r="AR491" s="4" t="s">
        <v>76</v>
      </c>
      <c r="AS491" s="4" t="s">
        <v>6309</v>
      </c>
      <c r="AT491" s="4" t="s">
        <v>6310</v>
      </c>
      <c r="AU491" s="4" t="s">
        <v>5429</v>
      </c>
      <c r="AV491" s="4" t="s">
        <v>4738</v>
      </c>
      <c r="AW491" s="4" t="s">
        <v>1472</v>
      </c>
      <c r="AX491" s="4" t="s">
        <v>1473</v>
      </c>
      <c r="AY491" s="4" t="s">
        <v>6311</v>
      </c>
      <c r="AZ491" s="4" t="s">
        <v>4740</v>
      </c>
      <c r="BA491" s="4" t="s">
        <v>4741</v>
      </c>
      <c r="BB491" s="4" t="s">
        <v>6312</v>
      </c>
      <c r="BC491" s="4" t="s">
        <v>6313</v>
      </c>
      <c r="BD491" s="4" t="s">
        <v>1474</v>
      </c>
      <c r="BE491" s="4" t="s">
        <v>1475</v>
      </c>
      <c r="BF491" s="4" t="s">
        <v>1476</v>
      </c>
      <c r="BG491" s="4" t="s">
        <v>1477</v>
      </c>
      <c r="BH491" s="4" t="s">
        <v>6314</v>
      </c>
      <c r="BI491" s="4" t="s">
        <v>6315</v>
      </c>
      <c r="BJ491" s="4" t="s">
        <v>6316</v>
      </c>
      <c r="BK491" s="4" t="s">
        <v>6317</v>
      </c>
      <c r="BL491" s="4" t="s">
        <v>5121</v>
      </c>
      <c r="BM491" s="4" t="s">
        <v>6318</v>
      </c>
      <c r="BN491" s="4" t="s">
        <v>5122</v>
      </c>
      <c r="BO491" s="4" t="s">
        <v>6319</v>
      </c>
      <c r="BP491" s="4" t="s">
        <v>4744</v>
      </c>
      <c r="BQ491" s="4" t="s">
        <v>4745</v>
      </c>
      <c r="BR491" s="4" t="s">
        <v>2073</v>
      </c>
      <c r="BS491" s="4" t="s">
        <v>1481</v>
      </c>
      <c r="BT491" s="4" t="s">
        <v>1752</v>
      </c>
      <c r="BU491" s="4" t="s">
        <v>116</v>
      </c>
      <c r="BV491" s="4" t="s">
        <v>116</v>
      </c>
      <c r="BW491" s="4" t="s">
        <v>116</v>
      </c>
      <c r="BX491" s="4" t="s">
        <v>116</v>
      </c>
      <c r="BY491" s="4" t="s">
        <v>116</v>
      </c>
      <c r="BZ491" s="4" t="s">
        <v>116</v>
      </c>
      <c r="CA491" s="4" t="s">
        <v>116</v>
      </c>
    </row>
    <row r="492" spans="1:79" ht="20.100000000000001" customHeight="1" x14ac:dyDescent="0.2">
      <c r="A492" s="4" t="s">
        <v>6320</v>
      </c>
      <c r="B492" s="4" t="s">
        <v>112</v>
      </c>
      <c r="C492" s="29">
        <v>20250120</v>
      </c>
      <c r="D492" s="4" t="s">
        <v>6321</v>
      </c>
      <c r="E492" s="4" t="s">
        <v>6322</v>
      </c>
      <c r="F492" s="4" t="s">
        <v>6323</v>
      </c>
      <c r="G492" s="4" t="s">
        <v>116</v>
      </c>
      <c r="H492" s="4" t="s">
        <v>6324</v>
      </c>
      <c r="I492" s="4" t="s">
        <v>116</v>
      </c>
      <c r="J492" s="4" t="s">
        <v>116</v>
      </c>
      <c r="K492" s="4" t="s">
        <v>116</v>
      </c>
      <c r="L492" s="4" t="s">
        <v>116</v>
      </c>
      <c r="M492" s="5" t="s">
        <v>6325</v>
      </c>
      <c r="N492" s="5" t="s">
        <v>1163</v>
      </c>
      <c r="O492" s="4" t="s">
        <v>112</v>
      </c>
      <c r="P492" s="6" t="s">
        <v>120</v>
      </c>
      <c r="Q492" s="7" t="s">
        <v>120</v>
      </c>
      <c r="R492" s="7" t="s">
        <v>120</v>
      </c>
      <c r="S492" s="9" t="s">
        <v>6326</v>
      </c>
      <c r="T492" s="31">
        <v>9782409010255</v>
      </c>
      <c r="U492" s="4" t="s">
        <v>122</v>
      </c>
      <c r="V492" s="29">
        <v>9782409009686</v>
      </c>
      <c r="W492" s="4" t="s">
        <v>123</v>
      </c>
      <c r="X492" s="4" t="s">
        <v>124</v>
      </c>
      <c r="Y492" s="4" t="s">
        <v>112</v>
      </c>
      <c r="Z492" s="29">
        <v>2017</v>
      </c>
      <c r="AA492" s="4" t="s">
        <v>125</v>
      </c>
      <c r="AB492" s="4" t="s">
        <v>172</v>
      </c>
      <c r="AC492" s="4" t="s">
        <v>127</v>
      </c>
      <c r="AD492" s="4" t="s">
        <v>128</v>
      </c>
      <c r="AE492" s="4" t="s">
        <v>129</v>
      </c>
      <c r="AF492" s="4" t="s">
        <v>130</v>
      </c>
      <c r="AG492" s="4" t="s">
        <v>131</v>
      </c>
      <c r="AH492" s="4" t="s">
        <v>132</v>
      </c>
      <c r="AI492" s="4" t="s">
        <v>133</v>
      </c>
      <c r="AJ492" s="4" t="s">
        <v>134</v>
      </c>
      <c r="AK492" s="4" t="s">
        <v>135</v>
      </c>
      <c r="AL492" s="4" t="s">
        <v>136</v>
      </c>
      <c r="AM492" s="4" t="s">
        <v>137</v>
      </c>
      <c r="AN492" s="4" t="s">
        <v>138</v>
      </c>
      <c r="AO492" s="4" t="s">
        <v>139</v>
      </c>
      <c r="AP492" s="4" t="s">
        <v>116</v>
      </c>
      <c r="AQ492" s="4" t="s">
        <v>6327</v>
      </c>
      <c r="AR492" s="4" t="s">
        <v>76</v>
      </c>
      <c r="AS492" s="4" t="s">
        <v>6328</v>
      </c>
      <c r="AT492" s="4" t="s">
        <v>6329</v>
      </c>
      <c r="AU492" s="4" t="s">
        <v>1394</v>
      </c>
      <c r="AV492" s="4" t="s">
        <v>2600</v>
      </c>
      <c r="AW492" s="4" t="s">
        <v>6330</v>
      </c>
      <c r="AX492" s="4" t="s">
        <v>6331</v>
      </c>
      <c r="AY492" s="4" t="s">
        <v>6332</v>
      </c>
      <c r="AZ492" s="4" t="s">
        <v>6333</v>
      </c>
      <c r="BA492" s="4" t="s">
        <v>4800</v>
      </c>
      <c r="BB492" s="4" t="s">
        <v>6334</v>
      </c>
      <c r="BC492" s="4" t="s">
        <v>116</v>
      </c>
      <c r="BD492" s="4" t="s">
        <v>116</v>
      </c>
      <c r="BE492" s="4" t="s">
        <v>116</v>
      </c>
      <c r="BF492" s="4" t="s">
        <v>116</v>
      </c>
      <c r="BG492" s="4" t="s">
        <v>116</v>
      </c>
      <c r="BH492" s="4" t="s">
        <v>116</v>
      </c>
      <c r="BI492" s="4" t="s">
        <v>116</v>
      </c>
      <c r="BJ492" s="4" t="s">
        <v>116</v>
      </c>
      <c r="BK492" s="4" t="s">
        <v>116</v>
      </c>
      <c r="BL492" s="4" t="s">
        <v>116</v>
      </c>
      <c r="BM492" s="4" t="s">
        <v>116</v>
      </c>
      <c r="BN492" s="4" t="s">
        <v>116</v>
      </c>
      <c r="BO492" s="4" t="s">
        <v>116</v>
      </c>
      <c r="BP492" s="4" t="s">
        <v>116</v>
      </c>
      <c r="BQ492" s="4" t="s">
        <v>116</v>
      </c>
      <c r="BR492" s="4" t="s">
        <v>116</v>
      </c>
      <c r="BS492" s="4" t="s">
        <v>116</v>
      </c>
      <c r="BT492" s="4" t="s">
        <v>116</v>
      </c>
      <c r="BU492" s="4" t="s">
        <v>116</v>
      </c>
      <c r="BV492" s="4" t="s">
        <v>116</v>
      </c>
      <c r="BW492" s="4" t="s">
        <v>116</v>
      </c>
      <c r="BX492" s="4" t="s">
        <v>116</v>
      </c>
      <c r="BY492" s="4" t="s">
        <v>116</v>
      </c>
      <c r="BZ492" s="4" t="s">
        <v>116</v>
      </c>
      <c r="CA492" s="4" t="s">
        <v>116</v>
      </c>
    </row>
    <row r="493" spans="1:79" ht="20.100000000000001" customHeight="1" x14ac:dyDescent="0.2">
      <c r="A493" s="4" t="s">
        <v>6335</v>
      </c>
      <c r="B493" s="4" t="s">
        <v>112</v>
      </c>
      <c r="C493" s="29">
        <v>20250120</v>
      </c>
      <c r="D493" s="4" t="s">
        <v>6336</v>
      </c>
      <c r="E493" s="4" t="s">
        <v>6337</v>
      </c>
      <c r="F493" s="4" t="s">
        <v>6338</v>
      </c>
      <c r="G493" s="4" t="s">
        <v>116</v>
      </c>
      <c r="H493" s="4" t="s">
        <v>6339</v>
      </c>
      <c r="I493" s="4" t="s">
        <v>116</v>
      </c>
      <c r="J493" s="4" t="s">
        <v>116</v>
      </c>
      <c r="K493" s="4" t="s">
        <v>116</v>
      </c>
      <c r="L493" s="4" t="s">
        <v>116</v>
      </c>
      <c r="M493" s="5" t="s">
        <v>6264</v>
      </c>
      <c r="N493" s="5" t="s">
        <v>2441</v>
      </c>
      <c r="O493" s="4" t="s">
        <v>112</v>
      </c>
      <c r="P493" s="6" t="s">
        <v>120</v>
      </c>
      <c r="Q493" s="7" t="s">
        <v>120</v>
      </c>
      <c r="R493" s="7" t="s">
        <v>120</v>
      </c>
      <c r="S493" s="9" t="s">
        <v>6340</v>
      </c>
      <c r="T493" s="31">
        <v>9782409011627</v>
      </c>
      <c r="U493" s="4" t="s">
        <v>122</v>
      </c>
      <c r="V493" s="29">
        <v>9782409011320</v>
      </c>
      <c r="W493" s="4" t="s">
        <v>123</v>
      </c>
      <c r="X493" s="4" t="s">
        <v>124</v>
      </c>
      <c r="Y493" s="4" t="s">
        <v>112</v>
      </c>
      <c r="Z493" s="29">
        <v>2017</v>
      </c>
      <c r="AA493" s="4" t="s">
        <v>125</v>
      </c>
      <c r="AB493" s="4" t="s">
        <v>172</v>
      </c>
      <c r="AC493" s="4" t="s">
        <v>127</v>
      </c>
      <c r="AD493" s="4" t="s">
        <v>128</v>
      </c>
      <c r="AE493" s="4" t="s">
        <v>129</v>
      </c>
      <c r="AF493" s="4" t="s">
        <v>130</v>
      </c>
      <c r="AG493" s="4" t="s">
        <v>131</v>
      </c>
      <c r="AH493" s="4" t="s">
        <v>132</v>
      </c>
      <c r="AI493" s="4" t="s">
        <v>133</v>
      </c>
      <c r="AJ493" s="4" t="s">
        <v>134</v>
      </c>
      <c r="AK493" s="4" t="s">
        <v>135</v>
      </c>
      <c r="AL493" s="4" t="s">
        <v>136</v>
      </c>
      <c r="AM493" s="4" t="s">
        <v>137</v>
      </c>
      <c r="AN493" s="4" t="s">
        <v>138</v>
      </c>
      <c r="AO493" s="4" t="s">
        <v>139</v>
      </c>
      <c r="AP493" s="4" t="s">
        <v>116</v>
      </c>
      <c r="AQ493" s="4" t="s">
        <v>6341</v>
      </c>
      <c r="AR493" s="4" t="s">
        <v>76</v>
      </c>
      <c r="AS493" s="4" t="s">
        <v>4642</v>
      </c>
      <c r="AT493" s="4" t="s">
        <v>6342</v>
      </c>
      <c r="AU493" s="4" t="s">
        <v>6312</v>
      </c>
      <c r="AV493" s="4" t="s">
        <v>6343</v>
      </c>
      <c r="AW493" s="4" t="s">
        <v>6344</v>
      </c>
      <c r="AX493" s="4" t="s">
        <v>4744</v>
      </c>
      <c r="AY493" s="4" t="s">
        <v>6345</v>
      </c>
      <c r="AZ493" s="4" t="s">
        <v>4347</v>
      </c>
      <c r="BA493" s="4" t="s">
        <v>116</v>
      </c>
      <c r="BB493" s="4" t="s">
        <v>116</v>
      </c>
      <c r="BC493" s="4" t="s">
        <v>116</v>
      </c>
      <c r="BD493" s="4" t="s">
        <v>116</v>
      </c>
      <c r="BE493" s="4" t="s">
        <v>116</v>
      </c>
      <c r="BF493" s="4" t="s">
        <v>116</v>
      </c>
      <c r="BG493" s="4" t="s">
        <v>116</v>
      </c>
      <c r="BH493" s="4" t="s">
        <v>116</v>
      </c>
      <c r="BI493" s="4" t="s">
        <v>116</v>
      </c>
      <c r="BJ493" s="4" t="s">
        <v>116</v>
      </c>
      <c r="BK493" s="4" t="s">
        <v>116</v>
      </c>
      <c r="BL493" s="4" t="s">
        <v>116</v>
      </c>
      <c r="BM493" s="4" t="s">
        <v>116</v>
      </c>
      <c r="BN493" s="4" t="s">
        <v>116</v>
      </c>
      <c r="BO493" s="4" t="s">
        <v>116</v>
      </c>
      <c r="BP493" s="4" t="s">
        <v>116</v>
      </c>
      <c r="BQ493" s="4" t="s">
        <v>116</v>
      </c>
      <c r="BR493" s="4" t="s">
        <v>116</v>
      </c>
      <c r="BS493" s="4" t="s">
        <v>116</v>
      </c>
      <c r="BT493" s="4" t="s">
        <v>116</v>
      </c>
      <c r="BU493" s="4" t="s">
        <v>116</v>
      </c>
      <c r="BV493" s="4" t="s">
        <v>116</v>
      </c>
      <c r="BW493" s="4" t="s">
        <v>116</v>
      </c>
      <c r="BX493" s="4" t="s">
        <v>116</v>
      </c>
      <c r="BY493" s="4" t="s">
        <v>116</v>
      </c>
      <c r="BZ493" s="4" t="s">
        <v>116</v>
      </c>
      <c r="CA493" s="4" t="s">
        <v>116</v>
      </c>
    </row>
    <row r="494" spans="1:79" ht="20.100000000000001" customHeight="1" x14ac:dyDescent="0.2">
      <c r="A494" s="4" t="s">
        <v>6346</v>
      </c>
      <c r="B494" s="4" t="s">
        <v>112</v>
      </c>
      <c r="C494" s="29">
        <v>20250120</v>
      </c>
      <c r="D494" s="4" t="s">
        <v>6347</v>
      </c>
      <c r="E494" s="4" t="s">
        <v>3276</v>
      </c>
      <c r="F494" s="4" t="s">
        <v>3277</v>
      </c>
      <c r="G494" s="4" t="s">
        <v>116</v>
      </c>
      <c r="H494" s="4" t="s">
        <v>422</v>
      </c>
      <c r="I494" s="4" t="s">
        <v>423</v>
      </c>
      <c r="J494" s="4" t="s">
        <v>3278</v>
      </c>
      <c r="K494" s="4" t="s">
        <v>116</v>
      </c>
      <c r="L494" s="4" t="s">
        <v>116</v>
      </c>
      <c r="M494" s="5" t="s">
        <v>6348</v>
      </c>
      <c r="N494" s="5" t="s">
        <v>2939</v>
      </c>
      <c r="O494" s="4" t="s">
        <v>112</v>
      </c>
      <c r="P494" s="6" t="s">
        <v>120</v>
      </c>
      <c r="Q494" s="7" t="s">
        <v>120</v>
      </c>
      <c r="R494" s="7" t="s">
        <v>120</v>
      </c>
      <c r="S494" s="9" t="s">
        <v>6349</v>
      </c>
      <c r="T494" s="31">
        <v>9782409008139</v>
      </c>
      <c r="U494" s="4" t="s">
        <v>122</v>
      </c>
      <c r="V494" s="29">
        <v>9782409006876</v>
      </c>
      <c r="W494" s="4" t="s">
        <v>123</v>
      </c>
      <c r="X494" s="4" t="s">
        <v>124</v>
      </c>
      <c r="Y494" s="4" t="s">
        <v>112</v>
      </c>
      <c r="Z494" s="29">
        <v>2017</v>
      </c>
      <c r="AA494" s="4" t="s">
        <v>125</v>
      </c>
      <c r="AB494" s="4" t="s">
        <v>304</v>
      </c>
      <c r="AC494" s="4" t="s">
        <v>127</v>
      </c>
      <c r="AD494" s="4" t="s">
        <v>128</v>
      </c>
      <c r="AE494" s="4" t="s">
        <v>129</v>
      </c>
      <c r="AF494" s="4" t="s">
        <v>130</v>
      </c>
      <c r="AG494" s="4" t="s">
        <v>131</v>
      </c>
      <c r="AH494" s="4" t="s">
        <v>132</v>
      </c>
      <c r="AI494" s="4" t="s">
        <v>133</v>
      </c>
      <c r="AJ494" s="4" t="s">
        <v>134</v>
      </c>
      <c r="AK494" s="4" t="s">
        <v>135</v>
      </c>
      <c r="AL494" s="4" t="s">
        <v>136</v>
      </c>
      <c r="AM494" s="4" t="s">
        <v>137</v>
      </c>
      <c r="AN494" s="4" t="s">
        <v>138</v>
      </c>
      <c r="AO494" s="4" t="s">
        <v>139</v>
      </c>
      <c r="AP494" s="4" t="s">
        <v>116</v>
      </c>
      <c r="AQ494" s="4" t="s">
        <v>6350</v>
      </c>
      <c r="AR494" s="4" t="s">
        <v>76</v>
      </c>
      <c r="AS494" s="4" t="s">
        <v>429</v>
      </c>
      <c r="AT494" s="4" t="s">
        <v>2368</v>
      </c>
      <c r="AU494" s="4" t="s">
        <v>3282</v>
      </c>
      <c r="AV494" s="4" t="s">
        <v>431</v>
      </c>
      <c r="AW494" s="4" t="s">
        <v>3283</v>
      </c>
      <c r="AX494" s="4" t="s">
        <v>433</v>
      </c>
      <c r="AY494" s="4" t="s">
        <v>3284</v>
      </c>
      <c r="AZ494" s="4" t="s">
        <v>311</v>
      </c>
      <c r="BA494" s="4" t="s">
        <v>3286</v>
      </c>
      <c r="BB494" s="4" t="s">
        <v>6351</v>
      </c>
      <c r="BC494" s="4" t="s">
        <v>3287</v>
      </c>
      <c r="BD494" s="4" t="s">
        <v>3288</v>
      </c>
      <c r="BE494" s="4" t="s">
        <v>3289</v>
      </c>
      <c r="BF494" s="4" t="s">
        <v>3290</v>
      </c>
      <c r="BG494" s="4" t="s">
        <v>3291</v>
      </c>
      <c r="BH494" s="4" t="s">
        <v>3292</v>
      </c>
      <c r="BI494" s="4" t="s">
        <v>3293</v>
      </c>
      <c r="BJ494" s="4" t="s">
        <v>116</v>
      </c>
      <c r="BK494" s="4" t="s">
        <v>116</v>
      </c>
      <c r="BL494" s="4" t="s">
        <v>116</v>
      </c>
      <c r="BM494" s="4" t="s">
        <v>116</v>
      </c>
      <c r="BN494" s="4" t="s">
        <v>116</v>
      </c>
      <c r="BO494" s="4" t="s">
        <v>116</v>
      </c>
      <c r="BP494" s="4" t="s">
        <v>116</v>
      </c>
      <c r="BQ494" s="4" t="s">
        <v>116</v>
      </c>
      <c r="BR494" s="4" t="s">
        <v>116</v>
      </c>
      <c r="BS494" s="4" t="s">
        <v>116</v>
      </c>
      <c r="BT494" s="4" t="s">
        <v>116</v>
      </c>
      <c r="BU494" s="4" t="s">
        <v>116</v>
      </c>
      <c r="BV494" s="4" t="s">
        <v>116</v>
      </c>
      <c r="BW494" s="4" t="s">
        <v>116</v>
      </c>
      <c r="BX494" s="4" t="s">
        <v>116</v>
      </c>
      <c r="BY494" s="4" t="s">
        <v>116</v>
      </c>
      <c r="BZ494" s="4" t="s">
        <v>116</v>
      </c>
      <c r="CA494" s="4" t="s">
        <v>116</v>
      </c>
    </row>
    <row r="495" spans="1:79" ht="20.100000000000001" customHeight="1" x14ac:dyDescent="0.2">
      <c r="A495" s="4" t="s">
        <v>6352</v>
      </c>
      <c r="B495" s="4" t="s">
        <v>112</v>
      </c>
      <c r="C495" s="29">
        <v>20250120</v>
      </c>
      <c r="D495" s="4" t="s">
        <v>6353</v>
      </c>
      <c r="E495" s="4" t="s">
        <v>116</v>
      </c>
      <c r="F495" s="4" t="s">
        <v>3978</v>
      </c>
      <c r="G495" s="4" t="s">
        <v>116</v>
      </c>
      <c r="H495" s="4" t="s">
        <v>3979</v>
      </c>
      <c r="I495" s="4" t="s">
        <v>116</v>
      </c>
      <c r="J495" s="4" t="s">
        <v>116</v>
      </c>
      <c r="K495" s="4" t="s">
        <v>116</v>
      </c>
      <c r="L495" s="4" t="s">
        <v>116</v>
      </c>
      <c r="M495" s="5" t="s">
        <v>6354</v>
      </c>
      <c r="N495" s="5" t="s">
        <v>6355</v>
      </c>
      <c r="O495" s="4" t="s">
        <v>112</v>
      </c>
      <c r="P495" s="6" t="s">
        <v>120</v>
      </c>
      <c r="Q495" s="7" t="s">
        <v>120</v>
      </c>
      <c r="R495" s="7" t="s">
        <v>120</v>
      </c>
      <c r="S495" s="9" t="s">
        <v>6356</v>
      </c>
      <c r="T495" s="31">
        <v>9782409011115</v>
      </c>
      <c r="U495" s="4" t="s">
        <v>122</v>
      </c>
      <c r="V495" s="29">
        <v>9782409010897</v>
      </c>
      <c r="W495" s="4" t="s">
        <v>123</v>
      </c>
      <c r="X495" s="4" t="s">
        <v>124</v>
      </c>
      <c r="Y495" s="4" t="s">
        <v>112</v>
      </c>
      <c r="Z495" s="29">
        <v>2017</v>
      </c>
      <c r="AA495" s="4" t="s">
        <v>125</v>
      </c>
      <c r="AB495" s="4" t="s">
        <v>304</v>
      </c>
      <c r="AC495" s="4" t="s">
        <v>127</v>
      </c>
      <c r="AD495" s="4" t="s">
        <v>128</v>
      </c>
      <c r="AE495" s="4" t="s">
        <v>129</v>
      </c>
      <c r="AF495" s="4" t="s">
        <v>130</v>
      </c>
      <c r="AG495" s="4" t="s">
        <v>131</v>
      </c>
      <c r="AH495" s="4" t="s">
        <v>132</v>
      </c>
      <c r="AI495" s="4" t="s">
        <v>133</v>
      </c>
      <c r="AJ495" s="4" t="s">
        <v>134</v>
      </c>
      <c r="AK495" s="4" t="s">
        <v>135</v>
      </c>
      <c r="AL495" s="4" t="s">
        <v>136</v>
      </c>
      <c r="AM495" s="4" t="s">
        <v>137</v>
      </c>
      <c r="AN495" s="4" t="s">
        <v>138</v>
      </c>
      <c r="AO495" s="4" t="s">
        <v>139</v>
      </c>
      <c r="AP495" s="4" t="s">
        <v>116</v>
      </c>
      <c r="AQ495" s="4" t="s">
        <v>6357</v>
      </c>
      <c r="AR495" s="4" t="s">
        <v>76</v>
      </c>
      <c r="AS495" s="4" t="s">
        <v>6358</v>
      </c>
      <c r="AT495" s="4" t="s">
        <v>6359</v>
      </c>
      <c r="AU495" s="4" t="s">
        <v>6360</v>
      </c>
      <c r="AV495" s="4" t="s">
        <v>4428</v>
      </c>
      <c r="AW495" s="4" t="s">
        <v>6361</v>
      </c>
      <c r="AX495" s="4" t="s">
        <v>6362</v>
      </c>
      <c r="AY495" s="4" t="s">
        <v>6363</v>
      </c>
      <c r="AZ495" s="4" t="s">
        <v>6364</v>
      </c>
      <c r="BA495" s="4" t="s">
        <v>6365</v>
      </c>
      <c r="BB495" s="4" t="s">
        <v>6366</v>
      </c>
      <c r="BC495" s="4" t="s">
        <v>6367</v>
      </c>
      <c r="BD495" s="4" t="s">
        <v>750</v>
      </c>
      <c r="BE495" s="4" t="s">
        <v>6368</v>
      </c>
      <c r="BF495" s="4" t="s">
        <v>5227</v>
      </c>
      <c r="BG495" s="4" t="s">
        <v>6369</v>
      </c>
      <c r="BH495" s="4" t="s">
        <v>6370</v>
      </c>
      <c r="BI495" s="4" t="s">
        <v>6371</v>
      </c>
      <c r="BJ495" s="4" t="s">
        <v>6372</v>
      </c>
      <c r="BK495" s="4" t="s">
        <v>116</v>
      </c>
      <c r="BL495" s="4" t="s">
        <v>116</v>
      </c>
      <c r="BM495" s="4" t="s">
        <v>116</v>
      </c>
      <c r="BN495" s="4" t="s">
        <v>116</v>
      </c>
      <c r="BO495" s="4" t="s">
        <v>116</v>
      </c>
      <c r="BP495" s="4" t="s">
        <v>116</v>
      </c>
      <c r="BQ495" s="4" t="s">
        <v>116</v>
      </c>
      <c r="BR495" s="4" t="s">
        <v>116</v>
      </c>
      <c r="BS495" s="4" t="s">
        <v>116</v>
      </c>
      <c r="BT495" s="4" t="s">
        <v>116</v>
      </c>
      <c r="BU495" s="4" t="s">
        <v>116</v>
      </c>
      <c r="BV495" s="4" t="s">
        <v>116</v>
      </c>
      <c r="BW495" s="4" t="s">
        <v>116</v>
      </c>
      <c r="BX495" s="4" t="s">
        <v>116</v>
      </c>
      <c r="BY495" s="4" t="s">
        <v>116</v>
      </c>
      <c r="BZ495" s="4" t="s">
        <v>116</v>
      </c>
      <c r="CA495" s="4" t="s">
        <v>116</v>
      </c>
    </row>
    <row r="496" spans="1:79" ht="20.100000000000001" customHeight="1" x14ac:dyDescent="0.2">
      <c r="A496" s="4" t="s">
        <v>6373</v>
      </c>
      <c r="B496" s="4" t="s">
        <v>112</v>
      </c>
      <c r="C496" s="29">
        <v>20250120</v>
      </c>
      <c r="D496" s="4" t="s">
        <v>6374</v>
      </c>
      <c r="E496" s="4" t="s">
        <v>6375</v>
      </c>
      <c r="F496" s="4" t="s">
        <v>6376</v>
      </c>
      <c r="G496" s="4" t="s">
        <v>116</v>
      </c>
      <c r="H496" s="4" t="s">
        <v>6377</v>
      </c>
      <c r="I496" s="4" t="s">
        <v>116</v>
      </c>
      <c r="J496" s="4" t="s">
        <v>116</v>
      </c>
      <c r="K496" s="4" t="s">
        <v>116</v>
      </c>
      <c r="L496" s="4" t="s">
        <v>116</v>
      </c>
      <c r="M496" s="5" t="s">
        <v>6348</v>
      </c>
      <c r="N496" s="5" t="s">
        <v>6378</v>
      </c>
      <c r="O496" s="4" t="s">
        <v>112</v>
      </c>
      <c r="P496" s="6" t="s">
        <v>120</v>
      </c>
      <c r="Q496" s="7" t="s">
        <v>120</v>
      </c>
      <c r="R496" s="7" t="s">
        <v>120</v>
      </c>
      <c r="S496" s="9" t="s">
        <v>6379</v>
      </c>
      <c r="T496" s="31">
        <v>9782409008160</v>
      </c>
      <c r="U496" s="4" t="s">
        <v>122</v>
      </c>
      <c r="V496" s="29">
        <v>9782409007613</v>
      </c>
      <c r="W496" s="4" t="s">
        <v>123</v>
      </c>
      <c r="X496" s="4" t="s">
        <v>124</v>
      </c>
      <c r="Y496" s="4" t="s">
        <v>112</v>
      </c>
      <c r="Z496" s="29">
        <v>2017</v>
      </c>
      <c r="AA496" s="4" t="s">
        <v>125</v>
      </c>
      <c r="AB496" s="4" t="s">
        <v>149</v>
      </c>
      <c r="AC496" s="4" t="s">
        <v>127</v>
      </c>
      <c r="AD496" s="4" t="s">
        <v>128</v>
      </c>
      <c r="AE496" s="4" t="s">
        <v>129</v>
      </c>
      <c r="AF496" s="4" t="s">
        <v>130</v>
      </c>
      <c r="AG496" s="4" t="s">
        <v>131</v>
      </c>
      <c r="AH496" s="4" t="s">
        <v>132</v>
      </c>
      <c r="AI496" s="4" t="s">
        <v>133</v>
      </c>
      <c r="AJ496" s="4" t="s">
        <v>134</v>
      </c>
      <c r="AK496" s="4" t="s">
        <v>135</v>
      </c>
      <c r="AL496" s="4" t="s">
        <v>136</v>
      </c>
      <c r="AM496" s="4" t="s">
        <v>137</v>
      </c>
      <c r="AN496" s="4" t="s">
        <v>138</v>
      </c>
      <c r="AO496" s="4" t="s">
        <v>139</v>
      </c>
      <c r="AP496" s="4" t="s">
        <v>116</v>
      </c>
      <c r="AQ496" s="4" t="s">
        <v>6380</v>
      </c>
      <c r="AR496" s="4" t="s">
        <v>76</v>
      </c>
      <c r="AS496" s="4" t="s">
        <v>6381</v>
      </c>
      <c r="AT496" s="4" t="s">
        <v>6382</v>
      </c>
      <c r="AU496" s="4" t="s">
        <v>6383</v>
      </c>
      <c r="AV496" s="4" t="s">
        <v>6384</v>
      </c>
      <c r="AW496" s="4" t="s">
        <v>336</v>
      </c>
      <c r="AX496" s="4" t="s">
        <v>116</v>
      </c>
      <c r="AY496" s="4" t="s">
        <v>116</v>
      </c>
      <c r="AZ496" s="4" t="s">
        <v>116</v>
      </c>
      <c r="BA496" s="4" t="s">
        <v>116</v>
      </c>
      <c r="BB496" s="4" t="s">
        <v>116</v>
      </c>
      <c r="BC496" s="4" t="s">
        <v>116</v>
      </c>
      <c r="BD496" s="4" t="s">
        <v>116</v>
      </c>
      <c r="BE496" s="4" t="s">
        <v>116</v>
      </c>
      <c r="BF496" s="4" t="s">
        <v>116</v>
      </c>
      <c r="BG496" s="4" t="s">
        <v>116</v>
      </c>
      <c r="BH496" s="4" t="s">
        <v>116</v>
      </c>
      <c r="BI496" s="4" t="s">
        <v>116</v>
      </c>
      <c r="BJ496" s="4" t="s">
        <v>116</v>
      </c>
      <c r="BK496" s="4" t="s">
        <v>116</v>
      </c>
      <c r="BL496" s="4" t="s">
        <v>116</v>
      </c>
      <c r="BM496" s="4" t="s">
        <v>116</v>
      </c>
      <c r="BN496" s="4" t="s">
        <v>116</v>
      </c>
      <c r="BO496" s="4" t="s">
        <v>116</v>
      </c>
      <c r="BP496" s="4" t="s">
        <v>116</v>
      </c>
      <c r="BQ496" s="4" t="s">
        <v>116</v>
      </c>
      <c r="BR496" s="4" t="s">
        <v>116</v>
      </c>
      <c r="BS496" s="4" t="s">
        <v>116</v>
      </c>
      <c r="BT496" s="4" t="s">
        <v>116</v>
      </c>
      <c r="BU496" s="4" t="s">
        <v>116</v>
      </c>
      <c r="BV496" s="4" t="s">
        <v>116</v>
      </c>
      <c r="BW496" s="4" t="s">
        <v>116</v>
      </c>
      <c r="BX496" s="4" t="s">
        <v>116</v>
      </c>
      <c r="BY496" s="4" t="s">
        <v>116</v>
      </c>
      <c r="BZ496" s="4" t="s">
        <v>116</v>
      </c>
      <c r="CA496" s="4" t="s">
        <v>116</v>
      </c>
    </row>
    <row r="497" spans="1:79" ht="20.100000000000001" customHeight="1" x14ac:dyDescent="0.2">
      <c r="A497" s="4" t="s">
        <v>6385</v>
      </c>
      <c r="B497" s="4" t="s">
        <v>112</v>
      </c>
      <c r="C497" s="29">
        <v>20250120</v>
      </c>
      <c r="D497" s="4" t="s">
        <v>564</v>
      </c>
      <c r="E497" s="4" t="s">
        <v>6386</v>
      </c>
      <c r="F497" s="4" t="s">
        <v>6387</v>
      </c>
      <c r="G497" s="4" t="s">
        <v>116</v>
      </c>
      <c r="H497" s="4" t="s">
        <v>6388</v>
      </c>
      <c r="I497" s="4" t="s">
        <v>116</v>
      </c>
      <c r="J497" s="4" t="s">
        <v>116</v>
      </c>
      <c r="K497" s="4" t="s">
        <v>116</v>
      </c>
      <c r="L497" s="4" t="s">
        <v>116</v>
      </c>
      <c r="M497" s="5" t="s">
        <v>6348</v>
      </c>
      <c r="N497" s="5" t="s">
        <v>1631</v>
      </c>
      <c r="O497" s="4" t="s">
        <v>112</v>
      </c>
      <c r="P497" s="6" t="s">
        <v>120</v>
      </c>
      <c r="Q497" s="7" t="s">
        <v>120</v>
      </c>
      <c r="R497" s="7" t="s">
        <v>120</v>
      </c>
      <c r="S497" s="9" t="s">
        <v>6389</v>
      </c>
      <c r="T497" s="31">
        <v>9782409008184</v>
      </c>
      <c r="U497" s="4" t="s">
        <v>122</v>
      </c>
      <c r="V497" s="29">
        <v>9782409006890</v>
      </c>
      <c r="W497" s="4" t="s">
        <v>123</v>
      </c>
      <c r="X497" s="4" t="s">
        <v>124</v>
      </c>
      <c r="Y497" s="4" t="s">
        <v>112</v>
      </c>
      <c r="Z497" s="29">
        <v>2017</v>
      </c>
      <c r="AA497" s="4" t="s">
        <v>125</v>
      </c>
      <c r="AB497" s="4" t="s">
        <v>747</v>
      </c>
      <c r="AC497" s="4" t="s">
        <v>127</v>
      </c>
      <c r="AD497" s="4" t="s">
        <v>128</v>
      </c>
      <c r="AE497" s="4" t="s">
        <v>129</v>
      </c>
      <c r="AF497" s="4" t="s">
        <v>130</v>
      </c>
      <c r="AG497" s="4" t="s">
        <v>131</v>
      </c>
      <c r="AH497" s="4" t="s">
        <v>132</v>
      </c>
      <c r="AI497" s="4" t="s">
        <v>133</v>
      </c>
      <c r="AJ497" s="4" t="s">
        <v>134</v>
      </c>
      <c r="AK497" s="4" t="s">
        <v>135</v>
      </c>
      <c r="AL497" s="4" t="s">
        <v>136</v>
      </c>
      <c r="AM497" s="4" t="s">
        <v>137</v>
      </c>
      <c r="AN497" s="4" t="s">
        <v>138</v>
      </c>
      <c r="AO497" s="4" t="s">
        <v>139</v>
      </c>
      <c r="AP497" s="4" t="s">
        <v>116</v>
      </c>
      <c r="AQ497" s="4" t="s">
        <v>6390</v>
      </c>
      <c r="AR497" s="4" t="s">
        <v>76</v>
      </c>
      <c r="AS497" s="4" t="s">
        <v>6391</v>
      </c>
      <c r="AT497" s="4" t="s">
        <v>6392</v>
      </c>
      <c r="AU497" s="4" t="s">
        <v>6393</v>
      </c>
      <c r="AV497" s="4" t="s">
        <v>6394</v>
      </c>
      <c r="AW497" s="4" t="s">
        <v>6395</v>
      </c>
      <c r="AX497" s="4" t="s">
        <v>116</v>
      </c>
      <c r="AY497" s="4" t="s">
        <v>116</v>
      </c>
      <c r="AZ497" s="4" t="s">
        <v>116</v>
      </c>
      <c r="BA497" s="4" t="s">
        <v>116</v>
      </c>
      <c r="BB497" s="4" t="s">
        <v>116</v>
      </c>
      <c r="BC497" s="4" t="s">
        <v>116</v>
      </c>
      <c r="BD497" s="4" t="s">
        <v>116</v>
      </c>
      <c r="BE497" s="4" t="s">
        <v>116</v>
      </c>
      <c r="BF497" s="4" t="s">
        <v>116</v>
      </c>
      <c r="BG497" s="4" t="s">
        <v>116</v>
      </c>
      <c r="BH497" s="4" t="s">
        <v>116</v>
      </c>
      <c r="BI497" s="4" t="s">
        <v>116</v>
      </c>
      <c r="BJ497" s="4" t="s">
        <v>116</v>
      </c>
      <c r="BK497" s="4" t="s">
        <v>116</v>
      </c>
      <c r="BL497" s="4" t="s">
        <v>116</v>
      </c>
      <c r="BM497" s="4" t="s">
        <v>116</v>
      </c>
      <c r="BN497" s="4" t="s">
        <v>116</v>
      </c>
      <c r="BO497" s="4" t="s">
        <v>116</v>
      </c>
      <c r="BP497" s="4" t="s">
        <v>116</v>
      </c>
      <c r="BQ497" s="4" t="s">
        <v>116</v>
      </c>
      <c r="BR497" s="4" t="s">
        <v>116</v>
      </c>
      <c r="BS497" s="4" t="s">
        <v>116</v>
      </c>
      <c r="BT497" s="4" t="s">
        <v>116</v>
      </c>
      <c r="BU497" s="4" t="s">
        <v>116</v>
      </c>
      <c r="BV497" s="4" t="s">
        <v>116</v>
      </c>
      <c r="BW497" s="4" t="s">
        <v>116</v>
      </c>
      <c r="BX497" s="4" t="s">
        <v>116</v>
      </c>
      <c r="BY497" s="4" t="s">
        <v>116</v>
      </c>
      <c r="BZ497" s="4" t="s">
        <v>116</v>
      </c>
      <c r="CA497" s="4" t="s">
        <v>116</v>
      </c>
    </row>
    <row r="498" spans="1:79" ht="20.100000000000001" customHeight="1" x14ac:dyDescent="0.2">
      <c r="A498" s="4" t="s">
        <v>6396</v>
      </c>
      <c r="B498" s="4" t="s">
        <v>112</v>
      </c>
      <c r="C498" s="29">
        <v>20250120</v>
      </c>
      <c r="D498" s="4" t="s">
        <v>6397</v>
      </c>
      <c r="E498" s="4" t="s">
        <v>6398</v>
      </c>
      <c r="F498" s="4" t="s">
        <v>6399</v>
      </c>
      <c r="G498" s="4" t="s">
        <v>116</v>
      </c>
      <c r="H498" s="4" t="s">
        <v>6400</v>
      </c>
      <c r="I498" s="4" t="s">
        <v>116</v>
      </c>
      <c r="J498" s="4" t="s">
        <v>116</v>
      </c>
      <c r="K498" s="4" t="s">
        <v>116</v>
      </c>
      <c r="L498" s="4" t="s">
        <v>116</v>
      </c>
      <c r="M498" s="5" t="s">
        <v>6401</v>
      </c>
      <c r="N498" s="5" t="s">
        <v>451</v>
      </c>
      <c r="O498" s="4" t="s">
        <v>112</v>
      </c>
      <c r="P498" s="6" t="s">
        <v>120</v>
      </c>
      <c r="Q498" s="7" t="s">
        <v>120</v>
      </c>
      <c r="R498" s="7" t="s">
        <v>120</v>
      </c>
      <c r="S498" s="9" t="s">
        <v>6402</v>
      </c>
      <c r="T498" s="31">
        <v>9782409009136</v>
      </c>
      <c r="U498" s="4" t="s">
        <v>122</v>
      </c>
      <c r="V498" s="29">
        <v>9782409005374</v>
      </c>
      <c r="W498" s="4" t="s">
        <v>123</v>
      </c>
      <c r="X498" s="4" t="s">
        <v>124</v>
      </c>
      <c r="Y498" s="4" t="s">
        <v>112</v>
      </c>
      <c r="Z498" s="29">
        <v>2017</v>
      </c>
      <c r="AA498" s="4" t="s">
        <v>125</v>
      </c>
      <c r="AB498" s="4" t="s">
        <v>234</v>
      </c>
      <c r="AC498" s="4" t="s">
        <v>127</v>
      </c>
      <c r="AD498" s="4" t="s">
        <v>128</v>
      </c>
      <c r="AE498" s="4" t="s">
        <v>129</v>
      </c>
      <c r="AF498" s="4" t="s">
        <v>130</v>
      </c>
      <c r="AG498" s="4" t="s">
        <v>131</v>
      </c>
      <c r="AH498" s="4" t="s">
        <v>132</v>
      </c>
      <c r="AI498" s="4" t="s">
        <v>133</v>
      </c>
      <c r="AJ498" s="4" t="s">
        <v>134</v>
      </c>
      <c r="AK498" s="4" t="s">
        <v>135</v>
      </c>
      <c r="AL498" s="4" t="s">
        <v>136</v>
      </c>
      <c r="AM498" s="4" t="s">
        <v>137</v>
      </c>
      <c r="AN498" s="4" t="s">
        <v>138</v>
      </c>
      <c r="AO498" s="4" t="s">
        <v>139</v>
      </c>
      <c r="AP498" s="4" t="s">
        <v>116</v>
      </c>
      <c r="AQ498" s="4" t="s">
        <v>6403</v>
      </c>
      <c r="AR498" s="4" t="s">
        <v>76</v>
      </c>
      <c r="AS498" s="4" t="s">
        <v>184</v>
      </c>
      <c r="AT498" s="4" t="s">
        <v>1569</v>
      </c>
      <c r="AU498" s="4" t="s">
        <v>6404</v>
      </c>
      <c r="AV498" s="4" t="s">
        <v>3184</v>
      </c>
      <c r="AW498" s="4" t="s">
        <v>187</v>
      </c>
      <c r="AX498" s="4" t="s">
        <v>6405</v>
      </c>
      <c r="AY498" s="4" t="s">
        <v>116</v>
      </c>
      <c r="AZ498" s="4" t="s">
        <v>116</v>
      </c>
      <c r="BA498" s="4" t="s">
        <v>116</v>
      </c>
      <c r="BB498" s="4" t="s">
        <v>116</v>
      </c>
      <c r="BC498" s="4" t="s">
        <v>116</v>
      </c>
      <c r="BD498" s="4" t="s">
        <v>116</v>
      </c>
      <c r="BE498" s="4" t="s">
        <v>116</v>
      </c>
      <c r="BF498" s="4" t="s">
        <v>116</v>
      </c>
      <c r="BG498" s="4" t="s">
        <v>116</v>
      </c>
      <c r="BH498" s="4" t="s">
        <v>116</v>
      </c>
      <c r="BI498" s="4" t="s">
        <v>116</v>
      </c>
      <c r="BJ498" s="4" t="s">
        <v>116</v>
      </c>
      <c r="BK498" s="4" t="s">
        <v>116</v>
      </c>
      <c r="BL498" s="4" t="s">
        <v>116</v>
      </c>
      <c r="BM498" s="4" t="s">
        <v>116</v>
      </c>
      <c r="BN498" s="4" t="s">
        <v>116</v>
      </c>
      <c r="BO498" s="4" t="s">
        <v>116</v>
      </c>
      <c r="BP498" s="4" t="s">
        <v>116</v>
      </c>
      <c r="BQ498" s="4" t="s">
        <v>116</v>
      </c>
      <c r="BR498" s="4" t="s">
        <v>116</v>
      </c>
      <c r="BS498" s="4" t="s">
        <v>116</v>
      </c>
      <c r="BT498" s="4" t="s">
        <v>116</v>
      </c>
      <c r="BU498" s="4" t="s">
        <v>116</v>
      </c>
      <c r="BV498" s="4" t="s">
        <v>116</v>
      </c>
      <c r="BW498" s="4" t="s">
        <v>116</v>
      </c>
      <c r="BX498" s="4" t="s">
        <v>116</v>
      </c>
      <c r="BY498" s="4" t="s">
        <v>116</v>
      </c>
      <c r="BZ498" s="4" t="s">
        <v>116</v>
      </c>
      <c r="CA498" s="4" t="s">
        <v>116</v>
      </c>
    </row>
    <row r="499" spans="1:79" ht="20.100000000000001" customHeight="1" x14ac:dyDescent="0.2">
      <c r="A499" s="4" t="s">
        <v>6406</v>
      </c>
      <c r="B499" s="4" t="s">
        <v>112</v>
      </c>
      <c r="C499" s="29">
        <v>20250120</v>
      </c>
      <c r="D499" s="4" t="s">
        <v>6407</v>
      </c>
      <c r="E499" s="4" t="s">
        <v>6408</v>
      </c>
      <c r="F499" s="4" t="s">
        <v>6409</v>
      </c>
      <c r="G499" s="4" t="s">
        <v>116</v>
      </c>
      <c r="H499" s="4" t="s">
        <v>6410</v>
      </c>
      <c r="I499" s="4" t="s">
        <v>116</v>
      </c>
      <c r="J499" s="4" t="s">
        <v>116</v>
      </c>
      <c r="K499" s="4" t="s">
        <v>116</v>
      </c>
      <c r="L499" s="4" t="s">
        <v>116</v>
      </c>
      <c r="M499" s="5" t="s">
        <v>6354</v>
      </c>
      <c r="N499" s="5" t="s">
        <v>4555</v>
      </c>
      <c r="O499" s="4" t="s">
        <v>112</v>
      </c>
      <c r="P499" s="6" t="s">
        <v>120</v>
      </c>
      <c r="Q499" s="7" t="s">
        <v>120</v>
      </c>
      <c r="R499" s="7" t="s">
        <v>120</v>
      </c>
      <c r="S499" s="9" t="s">
        <v>6411</v>
      </c>
      <c r="T499" s="31">
        <v>9782409011177</v>
      </c>
      <c r="U499" s="4" t="s">
        <v>122</v>
      </c>
      <c r="V499" s="29">
        <v>9782409011009</v>
      </c>
      <c r="W499" s="4" t="s">
        <v>123</v>
      </c>
      <c r="X499" s="4" t="s">
        <v>124</v>
      </c>
      <c r="Y499" s="4" t="s">
        <v>112</v>
      </c>
      <c r="Z499" s="29">
        <v>2017</v>
      </c>
      <c r="AA499" s="4" t="s">
        <v>125</v>
      </c>
      <c r="AB499" s="4" t="s">
        <v>149</v>
      </c>
      <c r="AC499" s="4" t="s">
        <v>127</v>
      </c>
      <c r="AD499" s="4" t="s">
        <v>128</v>
      </c>
      <c r="AE499" s="4" t="s">
        <v>129</v>
      </c>
      <c r="AF499" s="4" t="s">
        <v>130</v>
      </c>
      <c r="AG499" s="4" t="s">
        <v>131</v>
      </c>
      <c r="AH499" s="4" t="s">
        <v>132</v>
      </c>
      <c r="AI499" s="4" t="s">
        <v>133</v>
      </c>
      <c r="AJ499" s="4" t="s">
        <v>134</v>
      </c>
      <c r="AK499" s="4" t="s">
        <v>135</v>
      </c>
      <c r="AL499" s="4" t="s">
        <v>136</v>
      </c>
      <c r="AM499" s="4" t="s">
        <v>137</v>
      </c>
      <c r="AN499" s="4" t="s">
        <v>138</v>
      </c>
      <c r="AO499" s="4" t="s">
        <v>139</v>
      </c>
      <c r="AP499" s="4" t="s">
        <v>116</v>
      </c>
      <c r="AQ499" s="4" t="s">
        <v>6412</v>
      </c>
      <c r="AR499" s="4" t="s">
        <v>76</v>
      </c>
      <c r="AS499" s="4" t="s">
        <v>4679</v>
      </c>
      <c r="AT499" s="4" t="s">
        <v>4680</v>
      </c>
      <c r="AU499" s="4" t="s">
        <v>6413</v>
      </c>
      <c r="AV499" s="4" t="s">
        <v>6414</v>
      </c>
      <c r="AW499" s="4" t="s">
        <v>5307</v>
      </c>
      <c r="AX499" s="4" t="s">
        <v>5637</v>
      </c>
      <c r="AY499" s="4" t="s">
        <v>116</v>
      </c>
      <c r="AZ499" s="4" t="s">
        <v>116</v>
      </c>
      <c r="BA499" s="4" t="s">
        <v>116</v>
      </c>
      <c r="BB499" s="4" t="s">
        <v>116</v>
      </c>
      <c r="BC499" s="4" t="s">
        <v>116</v>
      </c>
      <c r="BD499" s="4" t="s">
        <v>116</v>
      </c>
      <c r="BE499" s="4" t="s">
        <v>116</v>
      </c>
      <c r="BF499" s="4" t="s">
        <v>116</v>
      </c>
      <c r="BG499" s="4" t="s">
        <v>116</v>
      </c>
      <c r="BH499" s="4" t="s">
        <v>116</v>
      </c>
      <c r="BI499" s="4" t="s">
        <v>116</v>
      </c>
      <c r="BJ499" s="4" t="s">
        <v>116</v>
      </c>
      <c r="BK499" s="4" t="s">
        <v>116</v>
      </c>
      <c r="BL499" s="4" t="s">
        <v>116</v>
      </c>
      <c r="BM499" s="4" t="s">
        <v>116</v>
      </c>
      <c r="BN499" s="4" t="s">
        <v>116</v>
      </c>
      <c r="BO499" s="4" t="s">
        <v>116</v>
      </c>
      <c r="BP499" s="4" t="s">
        <v>116</v>
      </c>
      <c r="BQ499" s="4" t="s">
        <v>116</v>
      </c>
      <c r="BR499" s="4" t="s">
        <v>116</v>
      </c>
      <c r="BS499" s="4" t="s">
        <v>116</v>
      </c>
      <c r="BT499" s="4" t="s">
        <v>116</v>
      </c>
      <c r="BU499" s="4" t="s">
        <v>116</v>
      </c>
      <c r="BV499" s="4" t="s">
        <v>116</v>
      </c>
      <c r="BW499" s="4" t="s">
        <v>116</v>
      </c>
      <c r="BX499" s="4" t="s">
        <v>116</v>
      </c>
      <c r="BY499" s="4" t="s">
        <v>116</v>
      </c>
      <c r="BZ499" s="4" t="s">
        <v>116</v>
      </c>
      <c r="CA499" s="4" t="s">
        <v>116</v>
      </c>
    </row>
    <row r="500" spans="1:79" ht="20.100000000000001" customHeight="1" x14ac:dyDescent="0.2">
      <c r="A500" s="4" t="s">
        <v>6415</v>
      </c>
      <c r="B500" s="4" t="s">
        <v>112</v>
      </c>
      <c r="C500" s="29">
        <v>20250120</v>
      </c>
      <c r="D500" s="4" t="s">
        <v>2482</v>
      </c>
      <c r="E500" s="4" t="s">
        <v>6416</v>
      </c>
      <c r="F500" s="4" t="s">
        <v>2484</v>
      </c>
      <c r="G500" s="4" t="s">
        <v>116</v>
      </c>
      <c r="H500" s="4" t="s">
        <v>2377</v>
      </c>
      <c r="I500" s="4" t="s">
        <v>116</v>
      </c>
      <c r="J500" s="4" t="s">
        <v>116</v>
      </c>
      <c r="K500" s="4" t="s">
        <v>116</v>
      </c>
      <c r="L500" s="4" t="s">
        <v>116</v>
      </c>
      <c r="M500" s="5" t="s">
        <v>6417</v>
      </c>
      <c r="N500" s="5" t="s">
        <v>3056</v>
      </c>
      <c r="O500" s="4" t="s">
        <v>112</v>
      </c>
      <c r="P500" s="6" t="s">
        <v>120</v>
      </c>
      <c r="Q500" s="7" t="s">
        <v>120</v>
      </c>
      <c r="R500" s="7" t="s">
        <v>120</v>
      </c>
      <c r="S500" s="9" t="s">
        <v>6418</v>
      </c>
      <c r="T500" s="31">
        <v>9782409009877</v>
      </c>
      <c r="U500" s="4" t="s">
        <v>122</v>
      </c>
      <c r="V500" s="29">
        <v>9782409009372</v>
      </c>
      <c r="W500" s="4" t="s">
        <v>123</v>
      </c>
      <c r="X500" s="4" t="s">
        <v>124</v>
      </c>
      <c r="Y500" s="4" t="s">
        <v>112</v>
      </c>
      <c r="Z500" s="29">
        <v>2017</v>
      </c>
      <c r="AA500" s="4" t="s">
        <v>125</v>
      </c>
      <c r="AB500" s="4" t="s">
        <v>234</v>
      </c>
      <c r="AC500" s="4" t="s">
        <v>127</v>
      </c>
      <c r="AD500" s="4" t="s">
        <v>128</v>
      </c>
      <c r="AE500" s="4" t="s">
        <v>129</v>
      </c>
      <c r="AF500" s="4" t="s">
        <v>130</v>
      </c>
      <c r="AG500" s="4" t="s">
        <v>131</v>
      </c>
      <c r="AH500" s="4" t="s">
        <v>132</v>
      </c>
      <c r="AI500" s="4" t="s">
        <v>133</v>
      </c>
      <c r="AJ500" s="4" t="s">
        <v>134</v>
      </c>
      <c r="AK500" s="4" t="s">
        <v>135</v>
      </c>
      <c r="AL500" s="4" t="s">
        <v>136</v>
      </c>
      <c r="AM500" s="4" t="s">
        <v>137</v>
      </c>
      <c r="AN500" s="4" t="s">
        <v>138</v>
      </c>
      <c r="AO500" s="4" t="s">
        <v>139</v>
      </c>
      <c r="AP500" s="4" t="s">
        <v>116</v>
      </c>
      <c r="AQ500" s="4" t="s">
        <v>6419</v>
      </c>
      <c r="AR500" s="4" t="s">
        <v>76</v>
      </c>
      <c r="AS500" s="4" t="s">
        <v>1835</v>
      </c>
      <c r="AT500" s="4" t="s">
        <v>6420</v>
      </c>
      <c r="AU500" s="4" t="s">
        <v>355</v>
      </c>
      <c r="AV500" s="4" t="s">
        <v>6421</v>
      </c>
      <c r="AW500" s="4" t="s">
        <v>1867</v>
      </c>
      <c r="AX500" s="4" t="s">
        <v>2122</v>
      </c>
      <c r="AY500" s="4" t="s">
        <v>6422</v>
      </c>
      <c r="AZ500" s="4" t="s">
        <v>6423</v>
      </c>
      <c r="BA500" s="4" t="s">
        <v>4470</v>
      </c>
      <c r="BB500" s="4" t="s">
        <v>116</v>
      </c>
      <c r="BC500" s="4" t="s">
        <v>116</v>
      </c>
      <c r="BD500" s="4" t="s">
        <v>116</v>
      </c>
      <c r="BE500" s="4" t="s">
        <v>116</v>
      </c>
      <c r="BF500" s="4" t="s">
        <v>116</v>
      </c>
      <c r="BG500" s="4" t="s">
        <v>116</v>
      </c>
      <c r="BH500" s="4" t="s">
        <v>116</v>
      </c>
      <c r="BI500" s="4" t="s">
        <v>116</v>
      </c>
      <c r="BJ500" s="4" t="s">
        <v>116</v>
      </c>
      <c r="BK500" s="4" t="s">
        <v>116</v>
      </c>
      <c r="BL500" s="4" t="s">
        <v>116</v>
      </c>
      <c r="BM500" s="4" t="s">
        <v>116</v>
      </c>
      <c r="BN500" s="4" t="s">
        <v>116</v>
      </c>
      <c r="BO500" s="4" t="s">
        <v>116</v>
      </c>
      <c r="BP500" s="4" t="s">
        <v>116</v>
      </c>
      <c r="BQ500" s="4" t="s">
        <v>116</v>
      </c>
      <c r="BR500" s="4" t="s">
        <v>116</v>
      </c>
      <c r="BS500" s="4" t="s">
        <v>116</v>
      </c>
      <c r="BT500" s="4" t="s">
        <v>116</v>
      </c>
      <c r="BU500" s="4" t="s">
        <v>116</v>
      </c>
      <c r="BV500" s="4" t="s">
        <v>116</v>
      </c>
      <c r="BW500" s="4" t="s">
        <v>116</v>
      </c>
      <c r="BX500" s="4" t="s">
        <v>116</v>
      </c>
      <c r="BY500" s="4" t="s">
        <v>116</v>
      </c>
      <c r="BZ500" s="4" t="s">
        <v>116</v>
      </c>
      <c r="CA500" s="4" t="s">
        <v>116</v>
      </c>
    </row>
    <row r="501" spans="1:79" ht="20.100000000000001" customHeight="1" x14ac:dyDescent="0.2">
      <c r="A501" s="4" t="s">
        <v>6424</v>
      </c>
      <c r="B501" s="4" t="s">
        <v>112</v>
      </c>
      <c r="C501" s="29">
        <v>20250120</v>
      </c>
      <c r="D501" s="4" t="s">
        <v>6425</v>
      </c>
      <c r="E501" s="4" t="s">
        <v>6426</v>
      </c>
      <c r="F501" s="4" t="s">
        <v>651</v>
      </c>
      <c r="G501" s="4" t="s">
        <v>116</v>
      </c>
      <c r="H501" s="4" t="s">
        <v>652</v>
      </c>
      <c r="I501" s="4" t="s">
        <v>116</v>
      </c>
      <c r="J501" s="4" t="s">
        <v>116</v>
      </c>
      <c r="K501" s="4" t="s">
        <v>116</v>
      </c>
      <c r="L501" s="4" t="s">
        <v>116</v>
      </c>
      <c r="M501" s="5" t="s">
        <v>6427</v>
      </c>
      <c r="N501" s="5" t="s">
        <v>5762</v>
      </c>
      <c r="O501" s="4" t="s">
        <v>112</v>
      </c>
      <c r="P501" s="6" t="s">
        <v>120</v>
      </c>
      <c r="Q501" s="7" t="s">
        <v>120</v>
      </c>
      <c r="R501" s="7" t="s">
        <v>120</v>
      </c>
      <c r="S501" s="9" t="s">
        <v>6428</v>
      </c>
      <c r="T501" s="31">
        <v>9782409008672</v>
      </c>
      <c r="U501" s="4" t="s">
        <v>122</v>
      </c>
      <c r="V501" s="29">
        <v>9782409007521</v>
      </c>
      <c r="W501" s="4" t="s">
        <v>123</v>
      </c>
      <c r="X501" s="4" t="s">
        <v>124</v>
      </c>
      <c r="Y501" s="4" t="s">
        <v>112</v>
      </c>
      <c r="Z501" s="29">
        <v>2017</v>
      </c>
      <c r="AA501" s="4" t="s">
        <v>125</v>
      </c>
      <c r="AB501" s="4" t="s">
        <v>571</v>
      </c>
      <c r="AC501" s="4" t="s">
        <v>127</v>
      </c>
      <c r="AD501" s="4" t="s">
        <v>128</v>
      </c>
      <c r="AE501" s="4" t="s">
        <v>129</v>
      </c>
      <c r="AF501" s="4" t="s">
        <v>130</v>
      </c>
      <c r="AG501" s="4" t="s">
        <v>131</v>
      </c>
      <c r="AH501" s="4" t="s">
        <v>132</v>
      </c>
      <c r="AI501" s="4" t="s">
        <v>133</v>
      </c>
      <c r="AJ501" s="4" t="s">
        <v>134</v>
      </c>
      <c r="AK501" s="4" t="s">
        <v>135</v>
      </c>
      <c r="AL501" s="4" t="s">
        <v>136</v>
      </c>
      <c r="AM501" s="4" t="s">
        <v>137</v>
      </c>
      <c r="AN501" s="4" t="s">
        <v>138</v>
      </c>
      <c r="AO501" s="4" t="s">
        <v>139</v>
      </c>
      <c r="AP501" s="4" t="s">
        <v>116</v>
      </c>
      <c r="AQ501" s="4" t="s">
        <v>6429</v>
      </c>
      <c r="AR501" s="4" t="s">
        <v>76</v>
      </c>
      <c r="AS501" s="29">
        <v>70</v>
      </c>
      <c r="AT501" s="4" t="s">
        <v>573</v>
      </c>
      <c r="AU501" s="4" t="s">
        <v>1866</v>
      </c>
      <c r="AV501" s="4" t="s">
        <v>6430</v>
      </c>
      <c r="AW501" s="4" t="s">
        <v>6431</v>
      </c>
      <c r="AX501" s="4" t="s">
        <v>6432</v>
      </c>
      <c r="AY501" s="4" t="s">
        <v>1870</v>
      </c>
      <c r="AZ501" s="4" t="s">
        <v>6433</v>
      </c>
      <c r="BA501" s="4" t="s">
        <v>6434</v>
      </c>
      <c r="BB501" s="4" t="s">
        <v>6435</v>
      </c>
      <c r="BC501" s="4" t="s">
        <v>6436</v>
      </c>
      <c r="BD501" s="29">
        <v>740</v>
      </c>
      <c r="BE501" s="4" t="s">
        <v>1752</v>
      </c>
      <c r="BF501" s="4" t="s">
        <v>1876</v>
      </c>
      <c r="BG501" s="4" t="s">
        <v>116</v>
      </c>
      <c r="BH501" s="4" t="s">
        <v>116</v>
      </c>
      <c r="BI501" s="4" t="s">
        <v>116</v>
      </c>
      <c r="BJ501" s="4" t="s">
        <v>116</v>
      </c>
      <c r="BK501" s="4" t="s">
        <v>116</v>
      </c>
      <c r="BL501" s="4" t="s">
        <v>116</v>
      </c>
      <c r="BM501" s="4" t="s">
        <v>116</v>
      </c>
      <c r="BN501" s="4" t="s">
        <v>116</v>
      </c>
      <c r="BO501" s="4" t="s">
        <v>116</v>
      </c>
      <c r="BP501" s="4" t="s">
        <v>116</v>
      </c>
      <c r="BQ501" s="4" t="s">
        <v>116</v>
      </c>
      <c r="BR501" s="4" t="s">
        <v>116</v>
      </c>
      <c r="BS501" s="4" t="s">
        <v>116</v>
      </c>
      <c r="BT501" s="4" t="s">
        <v>116</v>
      </c>
      <c r="BU501" s="4" t="s">
        <v>116</v>
      </c>
      <c r="BV501" s="4" t="s">
        <v>116</v>
      </c>
      <c r="BW501" s="4" t="s">
        <v>116</v>
      </c>
      <c r="BX501" s="4" t="s">
        <v>116</v>
      </c>
      <c r="BY501" s="4" t="s">
        <v>116</v>
      </c>
      <c r="BZ501" s="4" t="s">
        <v>116</v>
      </c>
      <c r="CA501" s="4" t="s">
        <v>116</v>
      </c>
    </row>
    <row r="502" spans="1:79" ht="20.100000000000001" customHeight="1" x14ac:dyDescent="0.2">
      <c r="A502" s="4" t="s">
        <v>6437</v>
      </c>
      <c r="B502" s="4" t="s">
        <v>112</v>
      </c>
      <c r="C502" s="29">
        <v>20250120</v>
      </c>
      <c r="D502" s="4" t="s">
        <v>6438</v>
      </c>
      <c r="E502" s="4" t="s">
        <v>6439</v>
      </c>
      <c r="F502" s="4" t="s">
        <v>1652</v>
      </c>
      <c r="G502" s="4" t="s">
        <v>116</v>
      </c>
      <c r="H502" s="4" t="s">
        <v>1653</v>
      </c>
      <c r="I502" s="4" t="s">
        <v>116</v>
      </c>
      <c r="J502" s="4" t="s">
        <v>116</v>
      </c>
      <c r="K502" s="4" t="s">
        <v>116</v>
      </c>
      <c r="L502" s="4" t="s">
        <v>116</v>
      </c>
      <c r="M502" s="5" t="s">
        <v>6354</v>
      </c>
      <c r="N502" s="5" t="s">
        <v>6440</v>
      </c>
      <c r="O502" s="4" t="s">
        <v>112</v>
      </c>
      <c r="P502" s="6" t="s">
        <v>120</v>
      </c>
      <c r="Q502" s="7" t="s">
        <v>120</v>
      </c>
      <c r="R502" s="7" t="s">
        <v>120</v>
      </c>
      <c r="S502" s="9" t="s">
        <v>6441</v>
      </c>
      <c r="T502" s="31">
        <v>9782409011153</v>
      </c>
      <c r="U502" s="4" t="s">
        <v>122</v>
      </c>
      <c r="V502" s="29">
        <v>9782409010965</v>
      </c>
      <c r="W502" s="4" t="s">
        <v>123</v>
      </c>
      <c r="X502" s="4" t="s">
        <v>124</v>
      </c>
      <c r="Y502" s="4" t="s">
        <v>112</v>
      </c>
      <c r="Z502" s="29">
        <v>2017</v>
      </c>
      <c r="AA502" s="4" t="s">
        <v>125</v>
      </c>
      <c r="AB502" s="4" t="s">
        <v>149</v>
      </c>
      <c r="AC502" s="4" t="s">
        <v>127</v>
      </c>
      <c r="AD502" s="4" t="s">
        <v>128</v>
      </c>
      <c r="AE502" s="4" t="s">
        <v>129</v>
      </c>
      <c r="AF502" s="4" t="s">
        <v>130</v>
      </c>
      <c r="AG502" s="4" t="s">
        <v>131</v>
      </c>
      <c r="AH502" s="4" t="s">
        <v>132</v>
      </c>
      <c r="AI502" s="4" t="s">
        <v>133</v>
      </c>
      <c r="AJ502" s="4" t="s">
        <v>134</v>
      </c>
      <c r="AK502" s="4" t="s">
        <v>135</v>
      </c>
      <c r="AL502" s="4" t="s">
        <v>136</v>
      </c>
      <c r="AM502" s="4" t="s">
        <v>137</v>
      </c>
      <c r="AN502" s="4" t="s">
        <v>138</v>
      </c>
      <c r="AO502" s="4" t="s">
        <v>139</v>
      </c>
      <c r="AP502" s="4" t="s">
        <v>116</v>
      </c>
      <c r="AQ502" s="4" t="s">
        <v>6442</v>
      </c>
      <c r="AR502" s="4" t="s">
        <v>76</v>
      </c>
      <c r="AS502" s="4" t="s">
        <v>703</v>
      </c>
      <c r="AT502" s="4" t="s">
        <v>705</v>
      </c>
      <c r="AU502" s="4" t="s">
        <v>6213</v>
      </c>
      <c r="AV502" s="4" t="s">
        <v>6443</v>
      </c>
      <c r="AW502" s="4" t="s">
        <v>6444</v>
      </c>
      <c r="AX502" s="4" t="s">
        <v>620</v>
      </c>
      <c r="AY502" s="4" t="s">
        <v>6445</v>
      </c>
      <c r="AZ502" s="4" t="s">
        <v>6446</v>
      </c>
      <c r="BA502" s="4" t="s">
        <v>2958</v>
      </c>
      <c r="BB502" s="4" t="s">
        <v>6447</v>
      </c>
      <c r="BC502" s="4" t="s">
        <v>6448</v>
      </c>
      <c r="BD502" s="4" t="s">
        <v>6449</v>
      </c>
      <c r="BE502" s="4" t="s">
        <v>2609</v>
      </c>
      <c r="BF502" s="4" t="s">
        <v>2875</v>
      </c>
      <c r="BG502" s="4" t="s">
        <v>116</v>
      </c>
      <c r="BH502" s="4" t="s">
        <v>116</v>
      </c>
      <c r="BI502" s="4" t="s">
        <v>116</v>
      </c>
      <c r="BJ502" s="4" t="s">
        <v>116</v>
      </c>
      <c r="BK502" s="4" t="s">
        <v>116</v>
      </c>
      <c r="BL502" s="4" t="s">
        <v>116</v>
      </c>
      <c r="BM502" s="4" t="s">
        <v>116</v>
      </c>
      <c r="BN502" s="4" t="s">
        <v>116</v>
      </c>
      <c r="BO502" s="4" t="s">
        <v>116</v>
      </c>
      <c r="BP502" s="4" t="s">
        <v>116</v>
      </c>
      <c r="BQ502" s="4" t="s">
        <v>116</v>
      </c>
      <c r="BR502" s="4" t="s">
        <v>116</v>
      </c>
      <c r="BS502" s="4" t="s">
        <v>116</v>
      </c>
      <c r="BT502" s="4" t="s">
        <v>116</v>
      </c>
      <c r="BU502" s="4" t="s">
        <v>116</v>
      </c>
      <c r="BV502" s="4" t="s">
        <v>116</v>
      </c>
      <c r="BW502" s="4" t="s">
        <v>116</v>
      </c>
      <c r="BX502" s="4" t="s">
        <v>116</v>
      </c>
      <c r="BY502" s="4" t="s">
        <v>116</v>
      </c>
      <c r="BZ502" s="4" t="s">
        <v>116</v>
      </c>
      <c r="CA502" s="4" t="s">
        <v>116</v>
      </c>
    </row>
    <row r="503" spans="1:79" ht="20.100000000000001" customHeight="1" x14ac:dyDescent="0.2">
      <c r="A503" s="4" t="s">
        <v>6450</v>
      </c>
      <c r="B503" s="4" t="s">
        <v>112</v>
      </c>
      <c r="C503" s="29">
        <v>20250120</v>
      </c>
      <c r="D503" s="4" t="s">
        <v>6451</v>
      </c>
      <c r="E503" s="4" t="s">
        <v>6452</v>
      </c>
      <c r="F503" s="4" t="s">
        <v>6453</v>
      </c>
      <c r="G503" s="4" t="s">
        <v>116</v>
      </c>
      <c r="H503" s="4" t="s">
        <v>6454</v>
      </c>
      <c r="I503" s="4" t="s">
        <v>116</v>
      </c>
      <c r="J503" s="4" t="s">
        <v>116</v>
      </c>
      <c r="K503" s="4" t="s">
        <v>116</v>
      </c>
      <c r="L503" s="4" t="s">
        <v>116</v>
      </c>
      <c r="M503" s="5" t="s">
        <v>6455</v>
      </c>
      <c r="N503" s="5" t="s">
        <v>727</v>
      </c>
      <c r="O503" s="4" t="s">
        <v>112</v>
      </c>
      <c r="P503" s="6" t="s">
        <v>120</v>
      </c>
      <c r="Q503" s="7" t="s">
        <v>120</v>
      </c>
      <c r="R503" s="7" t="s">
        <v>120</v>
      </c>
      <c r="S503" s="9" t="s">
        <v>6456</v>
      </c>
      <c r="T503" s="31">
        <v>9782409007316</v>
      </c>
      <c r="U503" s="4" t="s">
        <v>122</v>
      </c>
      <c r="V503" s="29">
        <v>9782409005947</v>
      </c>
      <c r="W503" s="4" t="s">
        <v>123</v>
      </c>
      <c r="X503" s="4" t="s">
        <v>124</v>
      </c>
      <c r="Y503" s="4" t="s">
        <v>112</v>
      </c>
      <c r="Z503" s="29">
        <v>2017</v>
      </c>
      <c r="AA503" s="4" t="s">
        <v>125</v>
      </c>
      <c r="AB503" s="4" t="s">
        <v>222</v>
      </c>
      <c r="AC503" s="4" t="s">
        <v>127</v>
      </c>
      <c r="AD503" s="4" t="s">
        <v>128</v>
      </c>
      <c r="AE503" s="4" t="s">
        <v>129</v>
      </c>
      <c r="AF503" s="4" t="s">
        <v>130</v>
      </c>
      <c r="AG503" s="4" t="s">
        <v>131</v>
      </c>
      <c r="AH503" s="4" t="s">
        <v>132</v>
      </c>
      <c r="AI503" s="4" t="s">
        <v>133</v>
      </c>
      <c r="AJ503" s="4" t="s">
        <v>134</v>
      </c>
      <c r="AK503" s="4" t="s">
        <v>135</v>
      </c>
      <c r="AL503" s="4" t="s">
        <v>136</v>
      </c>
      <c r="AM503" s="4" t="s">
        <v>137</v>
      </c>
      <c r="AN503" s="4" t="s">
        <v>138</v>
      </c>
      <c r="AO503" s="4" t="s">
        <v>139</v>
      </c>
      <c r="AP503" s="4" t="s">
        <v>116</v>
      </c>
      <c r="AQ503" s="4" t="s">
        <v>6457</v>
      </c>
      <c r="AR503" s="4" t="s">
        <v>76</v>
      </c>
      <c r="AS503" s="4" t="s">
        <v>6458</v>
      </c>
      <c r="AT503" s="4" t="s">
        <v>6459</v>
      </c>
      <c r="AU503" s="4" t="s">
        <v>6460</v>
      </c>
      <c r="AV503" s="4" t="s">
        <v>6445</v>
      </c>
      <c r="AW503" s="4" t="s">
        <v>6461</v>
      </c>
      <c r="AX503" s="4" t="s">
        <v>6462</v>
      </c>
      <c r="AY503" s="4" t="s">
        <v>6463</v>
      </c>
      <c r="AZ503" s="4" t="s">
        <v>6464</v>
      </c>
      <c r="BA503" s="4" t="s">
        <v>5151</v>
      </c>
      <c r="BB503" s="4" t="s">
        <v>4483</v>
      </c>
      <c r="BC503" s="4" t="s">
        <v>6465</v>
      </c>
      <c r="BD503" s="4" t="s">
        <v>116</v>
      </c>
      <c r="BE503" s="4" t="s">
        <v>116</v>
      </c>
      <c r="BF503" s="4" t="s">
        <v>116</v>
      </c>
      <c r="BG503" s="4" t="s">
        <v>116</v>
      </c>
      <c r="BH503" s="4" t="s">
        <v>116</v>
      </c>
      <c r="BI503" s="4" t="s">
        <v>116</v>
      </c>
      <c r="BJ503" s="4" t="s">
        <v>116</v>
      </c>
      <c r="BK503" s="4" t="s">
        <v>116</v>
      </c>
      <c r="BL503" s="4" t="s">
        <v>116</v>
      </c>
      <c r="BM503" s="4" t="s">
        <v>116</v>
      </c>
      <c r="BN503" s="4" t="s">
        <v>116</v>
      </c>
      <c r="BO503" s="4" t="s">
        <v>116</v>
      </c>
      <c r="BP503" s="4" t="s">
        <v>116</v>
      </c>
      <c r="BQ503" s="4" t="s">
        <v>116</v>
      </c>
      <c r="BR503" s="4" t="s">
        <v>116</v>
      </c>
      <c r="BS503" s="4" t="s">
        <v>116</v>
      </c>
      <c r="BT503" s="4" t="s">
        <v>116</v>
      </c>
      <c r="BU503" s="4" t="s">
        <v>116</v>
      </c>
      <c r="BV503" s="4" t="s">
        <v>116</v>
      </c>
      <c r="BW503" s="4" t="s">
        <v>116</v>
      </c>
      <c r="BX503" s="4" t="s">
        <v>116</v>
      </c>
      <c r="BY503" s="4" t="s">
        <v>116</v>
      </c>
      <c r="BZ503" s="4" t="s">
        <v>116</v>
      </c>
      <c r="CA503" s="4" t="s">
        <v>116</v>
      </c>
    </row>
    <row r="504" spans="1:79" ht="20.100000000000001" customHeight="1" x14ac:dyDescent="0.2">
      <c r="A504" s="4" t="s">
        <v>6466</v>
      </c>
      <c r="B504" s="4" t="s">
        <v>112</v>
      </c>
      <c r="C504" s="29">
        <v>20250120</v>
      </c>
      <c r="D504" s="4" t="s">
        <v>6467</v>
      </c>
      <c r="E504" s="4" t="s">
        <v>6468</v>
      </c>
      <c r="F504" s="4" t="s">
        <v>6469</v>
      </c>
      <c r="G504" s="4" t="s">
        <v>116</v>
      </c>
      <c r="H504" s="4" t="s">
        <v>6470</v>
      </c>
      <c r="I504" s="4" t="s">
        <v>6471</v>
      </c>
      <c r="J504" s="4" t="s">
        <v>116</v>
      </c>
      <c r="K504" s="4" t="s">
        <v>116</v>
      </c>
      <c r="L504" s="4" t="s">
        <v>116</v>
      </c>
      <c r="M504" s="5" t="s">
        <v>6417</v>
      </c>
      <c r="N504" s="5" t="s">
        <v>1631</v>
      </c>
      <c r="O504" s="4" t="s">
        <v>112</v>
      </c>
      <c r="P504" s="6" t="s">
        <v>120</v>
      </c>
      <c r="Q504" s="7" t="s">
        <v>120</v>
      </c>
      <c r="R504" s="7" t="s">
        <v>120</v>
      </c>
      <c r="S504" s="9" t="s">
        <v>6472</v>
      </c>
      <c r="T504" s="31">
        <v>9782409009983</v>
      </c>
      <c r="U504" s="4" t="s">
        <v>122</v>
      </c>
      <c r="V504" s="29">
        <v>9782409007484</v>
      </c>
      <c r="W504" s="4" t="s">
        <v>123</v>
      </c>
      <c r="X504" s="4" t="s">
        <v>124</v>
      </c>
      <c r="Y504" s="4" t="s">
        <v>112</v>
      </c>
      <c r="Z504" s="29">
        <v>2017</v>
      </c>
      <c r="AA504" s="4" t="s">
        <v>125</v>
      </c>
      <c r="AB504" s="4" t="s">
        <v>172</v>
      </c>
      <c r="AC504" s="4" t="s">
        <v>127</v>
      </c>
      <c r="AD504" s="4" t="s">
        <v>128</v>
      </c>
      <c r="AE504" s="4" t="s">
        <v>129</v>
      </c>
      <c r="AF504" s="4" t="s">
        <v>130</v>
      </c>
      <c r="AG504" s="4" t="s">
        <v>131</v>
      </c>
      <c r="AH504" s="4" t="s">
        <v>132</v>
      </c>
      <c r="AI504" s="4" t="s">
        <v>133</v>
      </c>
      <c r="AJ504" s="4" t="s">
        <v>134</v>
      </c>
      <c r="AK504" s="4" t="s">
        <v>135</v>
      </c>
      <c r="AL504" s="4" t="s">
        <v>136</v>
      </c>
      <c r="AM504" s="4" t="s">
        <v>137</v>
      </c>
      <c r="AN504" s="4" t="s">
        <v>138</v>
      </c>
      <c r="AO504" s="4" t="s">
        <v>139</v>
      </c>
      <c r="AP504" s="4" t="s">
        <v>116</v>
      </c>
      <c r="AQ504" s="4" t="s">
        <v>6473</v>
      </c>
      <c r="AR504" s="4" t="s">
        <v>76</v>
      </c>
      <c r="AS504" s="4" t="s">
        <v>6474</v>
      </c>
      <c r="AT504" s="4" t="s">
        <v>6475</v>
      </c>
      <c r="AU504" s="4" t="s">
        <v>6476</v>
      </c>
      <c r="AV504" s="4" t="s">
        <v>6477</v>
      </c>
      <c r="AW504" s="4" t="s">
        <v>6478</v>
      </c>
      <c r="AX504" s="4" t="s">
        <v>6479</v>
      </c>
      <c r="AY504" s="4" t="s">
        <v>6480</v>
      </c>
      <c r="AZ504" s="4" t="s">
        <v>6481</v>
      </c>
      <c r="BA504" s="4" t="s">
        <v>116</v>
      </c>
      <c r="BB504" s="4" t="s">
        <v>116</v>
      </c>
      <c r="BC504" s="4" t="s">
        <v>116</v>
      </c>
      <c r="BD504" s="4" t="s">
        <v>116</v>
      </c>
      <c r="BE504" s="4" t="s">
        <v>116</v>
      </c>
      <c r="BF504" s="4" t="s">
        <v>116</v>
      </c>
      <c r="BG504" s="4" t="s">
        <v>116</v>
      </c>
      <c r="BH504" s="4" t="s">
        <v>116</v>
      </c>
      <c r="BI504" s="4" t="s">
        <v>116</v>
      </c>
      <c r="BJ504" s="4" t="s">
        <v>116</v>
      </c>
      <c r="BK504" s="4" t="s">
        <v>116</v>
      </c>
      <c r="BL504" s="4" t="s">
        <v>116</v>
      </c>
      <c r="BM504" s="4" t="s">
        <v>116</v>
      </c>
      <c r="BN504" s="4" t="s">
        <v>116</v>
      </c>
      <c r="BO504" s="4" t="s">
        <v>116</v>
      </c>
      <c r="BP504" s="4" t="s">
        <v>116</v>
      </c>
      <c r="BQ504" s="4" t="s">
        <v>116</v>
      </c>
      <c r="BR504" s="4" t="s">
        <v>116</v>
      </c>
      <c r="BS504" s="4" t="s">
        <v>116</v>
      </c>
      <c r="BT504" s="4" t="s">
        <v>116</v>
      </c>
      <c r="BU504" s="4" t="s">
        <v>116</v>
      </c>
      <c r="BV504" s="4" t="s">
        <v>116</v>
      </c>
      <c r="BW504" s="4" t="s">
        <v>116</v>
      </c>
      <c r="BX504" s="4" t="s">
        <v>116</v>
      </c>
      <c r="BY504" s="4" t="s">
        <v>116</v>
      </c>
      <c r="BZ504" s="4" t="s">
        <v>116</v>
      </c>
      <c r="CA504" s="4" t="s">
        <v>116</v>
      </c>
    </row>
    <row r="505" spans="1:79" ht="20.100000000000001" customHeight="1" x14ac:dyDescent="0.2">
      <c r="A505" s="4" t="s">
        <v>6482</v>
      </c>
      <c r="B505" s="4" t="s">
        <v>112</v>
      </c>
      <c r="C505" s="29">
        <v>20250120</v>
      </c>
      <c r="D505" s="4" t="s">
        <v>2979</v>
      </c>
      <c r="E505" s="4" t="s">
        <v>6483</v>
      </c>
      <c r="F505" s="4" t="s">
        <v>1736</v>
      </c>
      <c r="G505" s="4" t="s">
        <v>116</v>
      </c>
      <c r="H505" s="4" t="s">
        <v>1737</v>
      </c>
      <c r="I505" s="4" t="s">
        <v>116</v>
      </c>
      <c r="J505" s="4" t="s">
        <v>116</v>
      </c>
      <c r="K505" s="4" t="s">
        <v>116</v>
      </c>
      <c r="L505" s="4" t="s">
        <v>116</v>
      </c>
      <c r="M505" s="5" t="s">
        <v>6427</v>
      </c>
      <c r="N505" s="5" t="s">
        <v>5289</v>
      </c>
      <c r="O505" s="4" t="s">
        <v>112</v>
      </c>
      <c r="P505" s="6" t="s">
        <v>120</v>
      </c>
      <c r="Q505" s="7" t="s">
        <v>120</v>
      </c>
      <c r="R505" s="7" t="s">
        <v>120</v>
      </c>
      <c r="S505" s="9" t="s">
        <v>6484</v>
      </c>
      <c r="T505" s="31">
        <v>9782409008733</v>
      </c>
      <c r="U505" s="4" t="s">
        <v>122</v>
      </c>
      <c r="V505" s="29">
        <v>9782409007828</v>
      </c>
      <c r="W505" s="4" t="s">
        <v>123</v>
      </c>
      <c r="X505" s="4" t="s">
        <v>124</v>
      </c>
      <c r="Y505" s="4" t="s">
        <v>112</v>
      </c>
      <c r="Z505" s="29">
        <v>2017</v>
      </c>
      <c r="AA505" s="4" t="s">
        <v>125</v>
      </c>
      <c r="AB505" s="4" t="s">
        <v>393</v>
      </c>
      <c r="AC505" s="4" t="s">
        <v>127</v>
      </c>
      <c r="AD505" s="4" t="s">
        <v>128</v>
      </c>
      <c r="AE505" s="4" t="s">
        <v>129</v>
      </c>
      <c r="AF505" s="4" t="s">
        <v>130</v>
      </c>
      <c r="AG505" s="4" t="s">
        <v>131</v>
      </c>
      <c r="AH505" s="4" t="s">
        <v>132</v>
      </c>
      <c r="AI505" s="4" t="s">
        <v>133</v>
      </c>
      <c r="AJ505" s="4" t="s">
        <v>134</v>
      </c>
      <c r="AK505" s="4" t="s">
        <v>135</v>
      </c>
      <c r="AL505" s="4" t="s">
        <v>136</v>
      </c>
      <c r="AM505" s="4" t="s">
        <v>137</v>
      </c>
      <c r="AN505" s="4" t="s">
        <v>138</v>
      </c>
      <c r="AO505" s="4" t="s">
        <v>139</v>
      </c>
      <c r="AP505" s="4" t="s">
        <v>116</v>
      </c>
      <c r="AQ505" s="4" t="s">
        <v>6485</v>
      </c>
      <c r="AR505" s="4" t="s">
        <v>76</v>
      </c>
      <c r="AS505" s="4" t="s">
        <v>6486</v>
      </c>
      <c r="AT505" s="4" t="s">
        <v>1840</v>
      </c>
      <c r="AU505" s="4" t="s">
        <v>6487</v>
      </c>
      <c r="AV505" s="4" t="s">
        <v>2983</v>
      </c>
      <c r="AW505" s="4" t="s">
        <v>1335</v>
      </c>
      <c r="AX505" s="4" t="s">
        <v>6317</v>
      </c>
      <c r="AY505" s="4" t="s">
        <v>6488</v>
      </c>
      <c r="AZ505" s="4" t="s">
        <v>6489</v>
      </c>
      <c r="BA505" s="4" t="s">
        <v>2984</v>
      </c>
      <c r="BB505" s="4" t="s">
        <v>6490</v>
      </c>
      <c r="BC505" s="4" t="s">
        <v>2986</v>
      </c>
      <c r="BD505" s="4" t="s">
        <v>2987</v>
      </c>
      <c r="BE505" s="4" t="s">
        <v>116</v>
      </c>
      <c r="BF505" s="4" t="s">
        <v>116</v>
      </c>
      <c r="BG505" s="4" t="s">
        <v>116</v>
      </c>
      <c r="BH505" s="4" t="s">
        <v>116</v>
      </c>
      <c r="BI505" s="4" t="s">
        <v>116</v>
      </c>
      <c r="BJ505" s="4" t="s">
        <v>116</v>
      </c>
      <c r="BK505" s="4" t="s">
        <v>116</v>
      </c>
      <c r="BL505" s="4" t="s">
        <v>116</v>
      </c>
      <c r="BM505" s="4" t="s">
        <v>116</v>
      </c>
      <c r="BN505" s="4" t="s">
        <v>116</v>
      </c>
      <c r="BO505" s="4" t="s">
        <v>116</v>
      </c>
      <c r="BP505" s="4" t="s">
        <v>116</v>
      </c>
      <c r="BQ505" s="4" t="s">
        <v>116</v>
      </c>
      <c r="BR505" s="4" t="s">
        <v>116</v>
      </c>
      <c r="BS505" s="4" t="s">
        <v>116</v>
      </c>
      <c r="BT505" s="4" t="s">
        <v>116</v>
      </c>
      <c r="BU505" s="4" t="s">
        <v>116</v>
      </c>
      <c r="BV505" s="4" t="s">
        <v>116</v>
      </c>
      <c r="BW505" s="4" t="s">
        <v>116</v>
      </c>
      <c r="BX505" s="4" t="s">
        <v>116</v>
      </c>
      <c r="BY505" s="4" t="s">
        <v>116</v>
      </c>
      <c r="BZ505" s="4" t="s">
        <v>116</v>
      </c>
      <c r="CA505" s="4" t="s">
        <v>116</v>
      </c>
    </row>
    <row r="506" spans="1:79" ht="20.100000000000001" customHeight="1" x14ac:dyDescent="0.2">
      <c r="A506" s="4" t="s">
        <v>6491</v>
      </c>
      <c r="B506" s="4" t="s">
        <v>112</v>
      </c>
      <c r="C506" s="29">
        <v>20250120</v>
      </c>
      <c r="D506" s="4" t="s">
        <v>6492</v>
      </c>
      <c r="E506" s="4" t="s">
        <v>6493</v>
      </c>
      <c r="F506" s="4" t="s">
        <v>6494</v>
      </c>
      <c r="G506" s="4" t="s">
        <v>116</v>
      </c>
      <c r="H506" s="4" t="s">
        <v>2512</v>
      </c>
      <c r="I506" s="4" t="s">
        <v>116</v>
      </c>
      <c r="J506" s="4" t="s">
        <v>116</v>
      </c>
      <c r="K506" s="4" t="s">
        <v>116</v>
      </c>
      <c r="L506" s="4" t="s">
        <v>116</v>
      </c>
      <c r="M506" s="5" t="s">
        <v>6258</v>
      </c>
      <c r="N506" s="5" t="s">
        <v>636</v>
      </c>
      <c r="O506" s="4" t="s">
        <v>112</v>
      </c>
      <c r="P506" s="6" t="s">
        <v>120</v>
      </c>
      <c r="Q506" s="7" t="s">
        <v>120</v>
      </c>
      <c r="R506" s="7" t="s">
        <v>120</v>
      </c>
      <c r="S506" s="9" t="s">
        <v>6495</v>
      </c>
      <c r="T506" s="31">
        <v>9782409010569</v>
      </c>
      <c r="U506" s="4" t="s">
        <v>122</v>
      </c>
      <c r="V506" s="29">
        <v>9782409010484</v>
      </c>
      <c r="W506" s="4" t="s">
        <v>123</v>
      </c>
      <c r="X506" s="4" t="s">
        <v>124</v>
      </c>
      <c r="Y506" s="4" t="s">
        <v>112</v>
      </c>
      <c r="Z506" s="29">
        <v>2017</v>
      </c>
      <c r="AA506" s="4" t="s">
        <v>125</v>
      </c>
      <c r="AB506" s="4" t="s">
        <v>571</v>
      </c>
      <c r="AC506" s="4" t="s">
        <v>127</v>
      </c>
      <c r="AD506" s="4" t="s">
        <v>128</v>
      </c>
      <c r="AE506" s="4" t="s">
        <v>129</v>
      </c>
      <c r="AF506" s="4" t="s">
        <v>130</v>
      </c>
      <c r="AG506" s="4" t="s">
        <v>131</v>
      </c>
      <c r="AH506" s="4" t="s">
        <v>132</v>
      </c>
      <c r="AI506" s="4" t="s">
        <v>133</v>
      </c>
      <c r="AJ506" s="4" t="s">
        <v>134</v>
      </c>
      <c r="AK506" s="4" t="s">
        <v>135</v>
      </c>
      <c r="AL506" s="4" t="s">
        <v>136</v>
      </c>
      <c r="AM506" s="4" t="s">
        <v>137</v>
      </c>
      <c r="AN506" s="4" t="s">
        <v>138</v>
      </c>
      <c r="AO506" s="4" t="s">
        <v>139</v>
      </c>
      <c r="AP506" s="4" t="s">
        <v>116</v>
      </c>
      <c r="AQ506" s="4" t="s">
        <v>6496</v>
      </c>
      <c r="AR506" s="4" t="s">
        <v>76</v>
      </c>
      <c r="AS506" s="4" t="s">
        <v>4808</v>
      </c>
      <c r="AT506" s="4" t="s">
        <v>2231</v>
      </c>
      <c r="AU506" s="4" t="s">
        <v>6497</v>
      </c>
      <c r="AV506" s="4" t="s">
        <v>4811</v>
      </c>
      <c r="AW506" s="4" t="s">
        <v>2529</v>
      </c>
      <c r="AX506" s="4" t="s">
        <v>4812</v>
      </c>
      <c r="AY506" s="4" t="s">
        <v>4814</v>
      </c>
      <c r="AZ506" s="4" t="s">
        <v>116</v>
      </c>
      <c r="BA506" s="4" t="s">
        <v>116</v>
      </c>
      <c r="BB506" s="4" t="s">
        <v>116</v>
      </c>
      <c r="BC506" s="4" t="s">
        <v>116</v>
      </c>
      <c r="BD506" s="4" t="s">
        <v>116</v>
      </c>
      <c r="BE506" s="4" t="s">
        <v>116</v>
      </c>
      <c r="BF506" s="4" t="s">
        <v>116</v>
      </c>
      <c r="BG506" s="4" t="s">
        <v>116</v>
      </c>
      <c r="BH506" s="4" t="s">
        <v>116</v>
      </c>
      <c r="BI506" s="4" t="s">
        <v>116</v>
      </c>
      <c r="BJ506" s="4" t="s">
        <v>116</v>
      </c>
      <c r="BK506" s="4" t="s">
        <v>116</v>
      </c>
      <c r="BL506" s="4" t="s">
        <v>116</v>
      </c>
      <c r="BM506" s="4" t="s">
        <v>116</v>
      </c>
      <c r="BN506" s="4" t="s">
        <v>116</v>
      </c>
      <c r="BO506" s="4" t="s">
        <v>116</v>
      </c>
      <c r="BP506" s="4" t="s">
        <v>116</v>
      </c>
      <c r="BQ506" s="4" t="s">
        <v>116</v>
      </c>
      <c r="BR506" s="4" t="s">
        <v>116</v>
      </c>
      <c r="BS506" s="4" t="s">
        <v>116</v>
      </c>
      <c r="BT506" s="4" t="s">
        <v>116</v>
      </c>
      <c r="BU506" s="4" t="s">
        <v>116</v>
      </c>
      <c r="BV506" s="4" t="s">
        <v>116</v>
      </c>
      <c r="BW506" s="4" t="s">
        <v>116</v>
      </c>
      <c r="BX506" s="4" t="s">
        <v>116</v>
      </c>
      <c r="BY506" s="4" t="s">
        <v>116</v>
      </c>
      <c r="BZ506" s="4" t="s">
        <v>116</v>
      </c>
      <c r="CA506" s="4" t="s">
        <v>116</v>
      </c>
    </row>
    <row r="507" spans="1:79" ht="20.100000000000001" customHeight="1" x14ac:dyDescent="0.2">
      <c r="A507" s="4" t="s">
        <v>6498</v>
      </c>
      <c r="B507" s="4" t="s">
        <v>112</v>
      </c>
      <c r="C507" s="29">
        <v>20250120</v>
      </c>
      <c r="D507" s="4" t="s">
        <v>6499</v>
      </c>
      <c r="E507" s="4" t="s">
        <v>6500</v>
      </c>
      <c r="F507" s="4" t="s">
        <v>6501</v>
      </c>
      <c r="G507" s="4" t="s">
        <v>116</v>
      </c>
      <c r="H507" s="4" t="s">
        <v>6502</v>
      </c>
      <c r="I507" s="4" t="s">
        <v>116</v>
      </c>
      <c r="J507" s="4" t="s">
        <v>116</v>
      </c>
      <c r="K507" s="4" t="s">
        <v>116</v>
      </c>
      <c r="L507" s="4" t="s">
        <v>116</v>
      </c>
      <c r="M507" s="5" t="s">
        <v>6455</v>
      </c>
      <c r="N507" s="5" t="s">
        <v>3030</v>
      </c>
      <c r="O507" s="4" t="s">
        <v>112</v>
      </c>
      <c r="P507" s="6" t="s">
        <v>120</v>
      </c>
      <c r="Q507" s="7" t="s">
        <v>120</v>
      </c>
      <c r="R507" s="7" t="s">
        <v>120</v>
      </c>
      <c r="S507" s="9" t="s">
        <v>6503</v>
      </c>
      <c r="T507" s="31">
        <v>9782409007255</v>
      </c>
      <c r="U507" s="4" t="s">
        <v>122</v>
      </c>
      <c r="V507" s="29">
        <v>9782409005824</v>
      </c>
      <c r="W507" s="4" t="s">
        <v>123</v>
      </c>
      <c r="X507" s="4" t="s">
        <v>124</v>
      </c>
      <c r="Y507" s="4" t="s">
        <v>112</v>
      </c>
      <c r="Z507" s="29">
        <v>2017</v>
      </c>
      <c r="AA507" s="4" t="s">
        <v>125</v>
      </c>
      <c r="AB507" s="4" t="s">
        <v>149</v>
      </c>
      <c r="AC507" s="4" t="s">
        <v>127</v>
      </c>
      <c r="AD507" s="4" t="s">
        <v>128</v>
      </c>
      <c r="AE507" s="4" t="s">
        <v>129</v>
      </c>
      <c r="AF507" s="4" t="s">
        <v>130</v>
      </c>
      <c r="AG507" s="4" t="s">
        <v>131</v>
      </c>
      <c r="AH507" s="4" t="s">
        <v>132</v>
      </c>
      <c r="AI507" s="4" t="s">
        <v>133</v>
      </c>
      <c r="AJ507" s="4" t="s">
        <v>134</v>
      </c>
      <c r="AK507" s="4" t="s">
        <v>135</v>
      </c>
      <c r="AL507" s="4" t="s">
        <v>136</v>
      </c>
      <c r="AM507" s="4" t="s">
        <v>137</v>
      </c>
      <c r="AN507" s="4" t="s">
        <v>138</v>
      </c>
      <c r="AO507" s="4" t="s">
        <v>139</v>
      </c>
      <c r="AP507" s="4" t="s">
        <v>116</v>
      </c>
      <c r="AQ507" s="4" t="s">
        <v>6504</v>
      </c>
      <c r="AR507" s="4" t="s">
        <v>76</v>
      </c>
      <c r="AS507" s="4" t="s">
        <v>6505</v>
      </c>
      <c r="AT507" s="4" t="s">
        <v>2953</v>
      </c>
      <c r="AU507" s="4" t="s">
        <v>6506</v>
      </c>
      <c r="AV507" s="4" t="s">
        <v>6507</v>
      </c>
      <c r="AW507" s="4" t="s">
        <v>6508</v>
      </c>
      <c r="AX507" s="4" t="s">
        <v>6284</v>
      </c>
      <c r="AY507" s="4" t="s">
        <v>116</v>
      </c>
      <c r="AZ507" s="4" t="s">
        <v>116</v>
      </c>
      <c r="BA507" s="4" t="s">
        <v>116</v>
      </c>
      <c r="BB507" s="4" t="s">
        <v>116</v>
      </c>
      <c r="BC507" s="4" t="s">
        <v>116</v>
      </c>
      <c r="BD507" s="4" t="s">
        <v>116</v>
      </c>
      <c r="BE507" s="4" t="s">
        <v>116</v>
      </c>
      <c r="BF507" s="4" t="s">
        <v>116</v>
      </c>
      <c r="BG507" s="4" t="s">
        <v>116</v>
      </c>
      <c r="BH507" s="4" t="s">
        <v>116</v>
      </c>
      <c r="BI507" s="4" t="s">
        <v>116</v>
      </c>
      <c r="BJ507" s="4" t="s">
        <v>116</v>
      </c>
      <c r="BK507" s="4" t="s">
        <v>116</v>
      </c>
      <c r="BL507" s="4" t="s">
        <v>116</v>
      </c>
      <c r="BM507" s="4" t="s">
        <v>116</v>
      </c>
      <c r="BN507" s="4" t="s">
        <v>116</v>
      </c>
      <c r="BO507" s="4" t="s">
        <v>116</v>
      </c>
      <c r="BP507" s="4" t="s">
        <v>116</v>
      </c>
      <c r="BQ507" s="4" t="s">
        <v>116</v>
      </c>
      <c r="BR507" s="4" t="s">
        <v>116</v>
      </c>
      <c r="BS507" s="4" t="s">
        <v>116</v>
      </c>
      <c r="BT507" s="4" t="s">
        <v>116</v>
      </c>
      <c r="BU507" s="4" t="s">
        <v>116</v>
      </c>
      <c r="BV507" s="4" t="s">
        <v>116</v>
      </c>
      <c r="BW507" s="4" t="s">
        <v>116</v>
      </c>
      <c r="BX507" s="4" t="s">
        <v>116</v>
      </c>
      <c r="BY507" s="4" t="s">
        <v>116</v>
      </c>
      <c r="BZ507" s="4" t="s">
        <v>116</v>
      </c>
      <c r="CA507" s="4" t="s">
        <v>116</v>
      </c>
    </row>
    <row r="508" spans="1:79" ht="20.100000000000001" customHeight="1" x14ac:dyDescent="0.2">
      <c r="A508" s="4" t="s">
        <v>6509</v>
      </c>
      <c r="B508" s="4" t="s">
        <v>112</v>
      </c>
      <c r="C508" s="29">
        <v>20250120</v>
      </c>
      <c r="D508" s="4" t="s">
        <v>5706</v>
      </c>
      <c r="E508" s="4" t="s">
        <v>4281</v>
      </c>
      <c r="F508" s="4" t="s">
        <v>6510</v>
      </c>
      <c r="G508" s="4" t="s">
        <v>116</v>
      </c>
      <c r="H508" s="4" t="s">
        <v>180</v>
      </c>
      <c r="I508" s="4" t="s">
        <v>652</v>
      </c>
      <c r="J508" s="4" t="s">
        <v>116</v>
      </c>
      <c r="K508" s="4" t="s">
        <v>116</v>
      </c>
      <c r="L508" s="4" t="s">
        <v>116</v>
      </c>
      <c r="M508" s="5" t="s">
        <v>6427</v>
      </c>
      <c r="N508" s="5" t="s">
        <v>2419</v>
      </c>
      <c r="O508" s="4" t="s">
        <v>112</v>
      </c>
      <c r="P508" s="6" t="s">
        <v>120</v>
      </c>
      <c r="Q508" s="7" t="s">
        <v>120</v>
      </c>
      <c r="R508" s="7" t="s">
        <v>120</v>
      </c>
      <c r="S508" s="9" t="s">
        <v>6511</v>
      </c>
      <c r="T508" s="31">
        <v>9782409008795</v>
      </c>
      <c r="U508" s="4" t="s">
        <v>122</v>
      </c>
      <c r="V508" s="29">
        <v>9782409007514</v>
      </c>
      <c r="W508" s="4" t="s">
        <v>123</v>
      </c>
      <c r="X508" s="4" t="s">
        <v>124</v>
      </c>
      <c r="Y508" s="4" t="s">
        <v>112</v>
      </c>
      <c r="Z508" s="29">
        <v>2017</v>
      </c>
      <c r="AA508" s="4" t="s">
        <v>125</v>
      </c>
      <c r="AB508" s="4" t="s">
        <v>222</v>
      </c>
      <c r="AC508" s="4" t="s">
        <v>127</v>
      </c>
      <c r="AD508" s="4" t="s">
        <v>128</v>
      </c>
      <c r="AE508" s="4" t="s">
        <v>129</v>
      </c>
      <c r="AF508" s="4" t="s">
        <v>130</v>
      </c>
      <c r="AG508" s="4" t="s">
        <v>131</v>
      </c>
      <c r="AH508" s="4" t="s">
        <v>132</v>
      </c>
      <c r="AI508" s="4" t="s">
        <v>133</v>
      </c>
      <c r="AJ508" s="4" t="s">
        <v>134</v>
      </c>
      <c r="AK508" s="4" t="s">
        <v>135</v>
      </c>
      <c r="AL508" s="4" t="s">
        <v>136</v>
      </c>
      <c r="AM508" s="4" t="s">
        <v>137</v>
      </c>
      <c r="AN508" s="4" t="s">
        <v>138</v>
      </c>
      <c r="AO508" s="4" t="s">
        <v>139</v>
      </c>
      <c r="AP508" s="4" t="s">
        <v>116</v>
      </c>
      <c r="AQ508" s="4" t="s">
        <v>6512</v>
      </c>
      <c r="AR508" s="4" t="s">
        <v>76</v>
      </c>
      <c r="AS508" s="4" t="s">
        <v>4285</v>
      </c>
      <c r="AT508" s="4" t="s">
        <v>1835</v>
      </c>
      <c r="AU508" s="4" t="s">
        <v>2432</v>
      </c>
      <c r="AV508" s="4" t="s">
        <v>1623</v>
      </c>
      <c r="AW508" s="4" t="s">
        <v>4286</v>
      </c>
      <c r="AX508" s="4" t="s">
        <v>1624</v>
      </c>
      <c r="AY508" s="4" t="s">
        <v>4287</v>
      </c>
      <c r="AZ508" s="4" t="s">
        <v>4288</v>
      </c>
      <c r="BA508" s="4" t="s">
        <v>3917</v>
      </c>
      <c r="BB508" s="4" t="s">
        <v>3269</v>
      </c>
      <c r="BC508" s="4" t="s">
        <v>6513</v>
      </c>
      <c r="BD508" s="4" t="s">
        <v>6514</v>
      </c>
      <c r="BE508" s="4" t="s">
        <v>4289</v>
      </c>
      <c r="BF508" s="4" t="s">
        <v>4290</v>
      </c>
      <c r="BG508" s="4" t="s">
        <v>4291</v>
      </c>
      <c r="BH508" s="4" t="s">
        <v>4292</v>
      </c>
      <c r="BI508" s="4" t="s">
        <v>4293</v>
      </c>
      <c r="BJ508" s="4" t="s">
        <v>4294</v>
      </c>
      <c r="BK508" s="4" t="s">
        <v>2203</v>
      </c>
      <c r="BL508" s="4" t="s">
        <v>4295</v>
      </c>
      <c r="BM508" s="4" t="s">
        <v>162</v>
      </c>
      <c r="BN508" s="4" t="s">
        <v>4296</v>
      </c>
      <c r="BO508" s="4" t="s">
        <v>1752</v>
      </c>
      <c r="BP508" s="4" t="s">
        <v>116</v>
      </c>
      <c r="BQ508" s="4" t="s">
        <v>116</v>
      </c>
      <c r="BR508" s="4" t="s">
        <v>116</v>
      </c>
      <c r="BS508" s="4" t="s">
        <v>116</v>
      </c>
      <c r="BT508" s="4" t="s">
        <v>116</v>
      </c>
      <c r="BU508" s="4" t="s">
        <v>116</v>
      </c>
      <c r="BV508" s="4" t="s">
        <v>116</v>
      </c>
      <c r="BW508" s="4" t="s">
        <v>116</v>
      </c>
      <c r="BX508" s="4" t="s">
        <v>116</v>
      </c>
      <c r="BY508" s="4" t="s">
        <v>116</v>
      </c>
      <c r="BZ508" s="4" t="s">
        <v>116</v>
      </c>
      <c r="CA508" s="4" t="s">
        <v>116</v>
      </c>
    </row>
    <row r="509" spans="1:79" ht="20.100000000000001" customHeight="1" x14ac:dyDescent="0.2">
      <c r="A509" s="4" t="s">
        <v>6515</v>
      </c>
      <c r="B509" s="4" t="s">
        <v>112</v>
      </c>
      <c r="C509" s="29">
        <v>20250120</v>
      </c>
      <c r="D509" s="4" t="s">
        <v>6516</v>
      </c>
      <c r="E509" s="4" t="s">
        <v>116</v>
      </c>
      <c r="F509" s="4" t="s">
        <v>6517</v>
      </c>
      <c r="G509" s="4" t="s">
        <v>116</v>
      </c>
      <c r="H509" s="4" t="s">
        <v>6518</v>
      </c>
      <c r="I509" s="4" t="s">
        <v>116</v>
      </c>
      <c r="J509" s="4" t="s">
        <v>116</v>
      </c>
      <c r="K509" s="4" t="s">
        <v>116</v>
      </c>
      <c r="L509" s="4" t="s">
        <v>116</v>
      </c>
      <c r="M509" s="5" t="s">
        <v>6264</v>
      </c>
      <c r="N509" s="5" t="s">
        <v>6519</v>
      </c>
      <c r="O509" s="4" t="s">
        <v>112</v>
      </c>
      <c r="P509" s="6" t="s">
        <v>120</v>
      </c>
      <c r="Q509" s="7" t="s">
        <v>120</v>
      </c>
      <c r="R509" s="7" t="s">
        <v>120</v>
      </c>
      <c r="S509" s="9" t="s">
        <v>6520</v>
      </c>
      <c r="T509" s="31">
        <v>9782409011597</v>
      </c>
      <c r="U509" s="4" t="s">
        <v>122</v>
      </c>
      <c r="V509" s="29">
        <v>9782409011528</v>
      </c>
      <c r="W509" s="4" t="s">
        <v>123</v>
      </c>
      <c r="X509" s="4" t="s">
        <v>124</v>
      </c>
      <c r="Y509" s="4" t="s">
        <v>112</v>
      </c>
      <c r="Z509" s="29">
        <v>2017</v>
      </c>
      <c r="AA509" s="4" t="s">
        <v>125</v>
      </c>
      <c r="AB509" s="4" t="s">
        <v>292</v>
      </c>
      <c r="AC509" s="4" t="s">
        <v>127</v>
      </c>
      <c r="AD509" s="4" t="s">
        <v>128</v>
      </c>
      <c r="AE509" s="4" t="s">
        <v>129</v>
      </c>
      <c r="AF509" s="4" t="s">
        <v>130</v>
      </c>
      <c r="AG509" s="4" t="s">
        <v>131</v>
      </c>
      <c r="AH509" s="4" t="s">
        <v>132</v>
      </c>
      <c r="AI509" s="4" t="s">
        <v>133</v>
      </c>
      <c r="AJ509" s="4" t="s">
        <v>134</v>
      </c>
      <c r="AK509" s="4" t="s">
        <v>135</v>
      </c>
      <c r="AL509" s="4" t="s">
        <v>136</v>
      </c>
      <c r="AM509" s="4" t="s">
        <v>137</v>
      </c>
      <c r="AN509" s="4" t="s">
        <v>138</v>
      </c>
      <c r="AO509" s="4" t="s">
        <v>139</v>
      </c>
      <c r="AP509" s="4" t="s">
        <v>116</v>
      </c>
      <c r="AQ509" s="4" t="s">
        <v>6521</v>
      </c>
      <c r="AR509" s="4" t="s">
        <v>76</v>
      </c>
      <c r="AS509" s="4" t="s">
        <v>6522</v>
      </c>
      <c r="AT509" s="4" t="s">
        <v>6523</v>
      </c>
      <c r="AU509" s="4" t="s">
        <v>6524</v>
      </c>
      <c r="AV509" s="4" t="s">
        <v>6525</v>
      </c>
      <c r="AW509" s="4" t="s">
        <v>6526</v>
      </c>
      <c r="AX509" s="4" t="s">
        <v>6527</v>
      </c>
      <c r="AY509" s="4" t="s">
        <v>6528</v>
      </c>
      <c r="AZ509" s="4" t="s">
        <v>6529</v>
      </c>
      <c r="BA509" s="4" t="s">
        <v>1512</v>
      </c>
      <c r="BB509" s="4" t="s">
        <v>6530</v>
      </c>
      <c r="BC509" s="4" t="s">
        <v>6531</v>
      </c>
      <c r="BD509" s="4" t="s">
        <v>5733</v>
      </c>
      <c r="BE509" s="4" t="s">
        <v>3495</v>
      </c>
      <c r="BF509" s="4" t="s">
        <v>6532</v>
      </c>
      <c r="BG509" s="4" t="s">
        <v>2601</v>
      </c>
      <c r="BH509" s="4" t="s">
        <v>6533</v>
      </c>
      <c r="BI509" s="4" t="s">
        <v>116</v>
      </c>
      <c r="BJ509" s="4" t="s">
        <v>116</v>
      </c>
      <c r="BK509" s="4" t="s">
        <v>116</v>
      </c>
      <c r="BL509" s="4" t="s">
        <v>116</v>
      </c>
      <c r="BM509" s="4" t="s">
        <v>116</v>
      </c>
      <c r="BN509" s="4" t="s">
        <v>116</v>
      </c>
      <c r="BO509" s="4" t="s">
        <v>116</v>
      </c>
      <c r="BP509" s="4" t="s">
        <v>116</v>
      </c>
      <c r="BQ509" s="4" t="s">
        <v>116</v>
      </c>
      <c r="BR509" s="4" t="s">
        <v>116</v>
      </c>
      <c r="BS509" s="4" t="s">
        <v>116</v>
      </c>
      <c r="BT509" s="4" t="s">
        <v>116</v>
      </c>
      <c r="BU509" s="4" t="s">
        <v>116</v>
      </c>
      <c r="BV509" s="4" t="s">
        <v>116</v>
      </c>
      <c r="BW509" s="4" t="s">
        <v>116</v>
      </c>
      <c r="BX509" s="4" t="s">
        <v>116</v>
      </c>
      <c r="BY509" s="4" t="s">
        <v>116</v>
      </c>
      <c r="BZ509" s="4" t="s">
        <v>116</v>
      </c>
      <c r="CA509" s="4" t="s">
        <v>116</v>
      </c>
    </row>
    <row r="510" spans="1:79" ht="20.100000000000001" customHeight="1" x14ac:dyDescent="0.2">
      <c r="A510" s="4" t="s">
        <v>6534</v>
      </c>
      <c r="B510" s="4" t="s">
        <v>112</v>
      </c>
      <c r="C510" s="29">
        <v>20250120</v>
      </c>
      <c r="D510" s="4" t="s">
        <v>6535</v>
      </c>
      <c r="E510" s="4" t="s">
        <v>6536</v>
      </c>
      <c r="F510" s="4" t="s">
        <v>6537</v>
      </c>
      <c r="G510" s="4" t="s">
        <v>116</v>
      </c>
      <c r="H510" s="4" t="s">
        <v>6538</v>
      </c>
      <c r="I510" s="4" t="s">
        <v>116</v>
      </c>
      <c r="J510" s="4" t="s">
        <v>116</v>
      </c>
      <c r="K510" s="4" t="s">
        <v>116</v>
      </c>
      <c r="L510" s="4" t="s">
        <v>116</v>
      </c>
      <c r="M510" s="5" t="s">
        <v>6401</v>
      </c>
      <c r="N510" s="5" t="s">
        <v>3030</v>
      </c>
      <c r="O510" s="4" t="s">
        <v>112</v>
      </c>
      <c r="P510" s="6" t="s">
        <v>120</v>
      </c>
      <c r="Q510" s="7" t="s">
        <v>120</v>
      </c>
      <c r="R510" s="7" t="s">
        <v>120</v>
      </c>
      <c r="S510" s="9" t="s">
        <v>6539</v>
      </c>
      <c r="T510" s="31">
        <v>9782409009129</v>
      </c>
      <c r="U510" s="4" t="s">
        <v>122</v>
      </c>
      <c r="V510" s="29">
        <v>9782409007934</v>
      </c>
      <c r="W510" s="4" t="s">
        <v>123</v>
      </c>
      <c r="X510" s="4" t="s">
        <v>124</v>
      </c>
      <c r="Y510" s="4" t="s">
        <v>112</v>
      </c>
      <c r="Z510" s="29">
        <v>2017</v>
      </c>
      <c r="AA510" s="4" t="s">
        <v>125</v>
      </c>
      <c r="AB510" s="4" t="s">
        <v>292</v>
      </c>
      <c r="AC510" s="4" t="s">
        <v>127</v>
      </c>
      <c r="AD510" s="4" t="s">
        <v>128</v>
      </c>
      <c r="AE510" s="4" t="s">
        <v>129</v>
      </c>
      <c r="AF510" s="4" t="s">
        <v>130</v>
      </c>
      <c r="AG510" s="4" t="s">
        <v>131</v>
      </c>
      <c r="AH510" s="4" t="s">
        <v>132</v>
      </c>
      <c r="AI510" s="4" t="s">
        <v>133</v>
      </c>
      <c r="AJ510" s="4" t="s">
        <v>134</v>
      </c>
      <c r="AK510" s="4" t="s">
        <v>135</v>
      </c>
      <c r="AL510" s="4" t="s">
        <v>136</v>
      </c>
      <c r="AM510" s="4" t="s">
        <v>137</v>
      </c>
      <c r="AN510" s="4" t="s">
        <v>138</v>
      </c>
      <c r="AO510" s="4" t="s">
        <v>139</v>
      </c>
      <c r="AP510" s="4" t="s">
        <v>116</v>
      </c>
      <c r="AQ510" s="4" t="s">
        <v>6540</v>
      </c>
      <c r="AR510" s="4" t="s">
        <v>76</v>
      </c>
      <c r="AS510" s="4" t="s">
        <v>6541</v>
      </c>
      <c r="AT510" s="4" t="s">
        <v>1108</v>
      </c>
      <c r="AU510" s="4" t="s">
        <v>6542</v>
      </c>
      <c r="AV510" s="4" t="s">
        <v>1686</v>
      </c>
      <c r="AW510" s="4" t="s">
        <v>1687</v>
      </c>
      <c r="AX510" s="4" t="s">
        <v>6543</v>
      </c>
      <c r="AY510" s="4" t="s">
        <v>116</v>
      </c>
      <c r="AZ510" s="4" t="s">
        <v>116</v>
      </c>
      <c r="BA510" s="4" t="s">
        <v>116</v>
      </c>
      <c r="BB510" s="4" t="s">
        <v>116</v>
      </c>
      <c r="BC510" s="4" t="s">
        <v>116</v>
      </c>
      <c r="BD510" s="4" t="s">
        <v>116</v>
      </c>
      <c r="BE510" s="4" t="s">
        <v>116</v>
      </c>
      <c r="BF510" s="4" t="s">
        <v>116</v>
      </c>
      <c r="BG510" s="4" t="s">
        <v>116</v>
      </c>
      <c r="BH510" s="4" t="s">
        <v>116</v>
      </c>
      <c r="BI510" s="4" t="s">
        <v>116</v>
      </c>
      <c r="BJ510" s="4" t="s">
        <v>116</v>
      </c>
      <c r="BK510" s="4" t="s">
        <v>116</v>
      </c>
      <c r="BL510" s="4" t="s">
        <v>116</v>
      </c>
      <c r="BM510" s="4" t="s">
        <v>116</v>
      </c>
      <c r="BN510" s="4" t="s">
        <v>116</v>
      </c>
      <c r="BO510" s="4" t="s">
        <v>116</v>
      </c>
      <c r="BP510" s="4" t="s">
        <v>116</v>
      </c>
      <c r="BQ510" s="4" t="s">
        <v>116</v>
      </c>
      <c r="BR510" s="4" t="s">
        <v>116</v>
      </c>
      <c r="BS510" s="4" t="s">
        <v>116</v>
      </c>
      <c r="BT510" s="4" t="s">
        <v>116</v>
      </c>
      <c r="BU510" s="4" t="s">
        <v>116</v>
      </c>
      <c r="BV510" s="4" t="s">
        <v>116</v>
      </c>
      <c r="BW510" s="4" t="s">
        <v>116</v>
      </c>
      <c r="BX510" s="4" t="s">
        <v>116</v>
      </c>
      <c r="BY510" s="4" t="s">
        <v>116</v>
      </c>
      <c r="BZ510" s="4" t="s">
        <v>116</v>
      </c>
      <c r="CA510" s="4" t="s">
        <v>116</v>
      </c>
    </row>
    <row r="511" spans="1:79" ht="20.100000000000001" customHeight="1" x14ac:dyDescent="0.2">
      <c r="A511" s="4" t="s">
        <v>6544</v>
      </c>
      <c r="B511" s="4" t="s">
        <v>112</v>
      </c>
      <c r="C511" s="29">
        <v>20250120</v>
      </c>
      <c r="D511" s="4" t="s">
        <v>6545</v>
      </c>
      <c r="E511" s="4" t="s">
        <v>6546</v>
      </c>
      <c r="F511" s="4" t="s">
        <v>6338</v>
      </c>
      <c r="G511" s="4" t="s">
        <v>116</v>
      </c>
      <c r="H511" s="4" t="s">
        <v>6339</v>
      </c>
      <c r="I511" s="4" t="s">
        <v>116</v>
      </c>
      <c r="J511" s="4" t="s">
        <v>116</v>
      </c>
      <c r="K511" s="4" t="s">
        <v>116</v>
      </c>
      <c r="L511" s="4" t="s">
        <v>116</v>
      </c>
      <c r="M511" s="5" t="s">
        <v>6427</v>
      </c>
      <c r="N511" s="5" t="s">
        <v>1613</v>
      </c>
      <c r="O511" s="4" t="s">
        <v>112</v>
      </c>
      <c r="P511" s="6" t="s">
        <v>120</v>
      </c>
      <c r="Q511" s="7" t="s">
        <v>120</v>
      </c>
      <c r="R511" s="7" t="s">
        <v>120</v>
      </c>
      <c r="S511" s="9" t="s">
        <v>6547</v>
      </c>
      <c r="T511" s="31">
        <v>9782409008757</v>
      </c>
      <c r="U511" s="4" t="s">
        <v>122</v>
      </c>
      <c r="V511" s="29">
        <v>9782409007576</v>
      </c>
      <c r="W511" s="4" t="s">
        <v>123</v>
      </c>
      <c r="X511" s="4" t="s">
        <v>124</v>
      </c>
      <c r="Y511" s="4" t="s">
        <v>112</v>
      </c>
      <c r="Z511" s="29">
        <v>2017</v>
      </c>
      <c r="AA511" s="4" t="s">
        <v>125</v>
      </c>
      <c r="AB511" s="4" t="s">
        <v>222</v>
      </c>
      <c r="AC511" s="4" t="s">
        <v>127</v>
      </c>
      <c r="AD511" s="4" t="s">
        <v>128</v>
      </c>
      <c r="AE511" s="4" t="s">
        <v>129</v>
      </c>
      <c r="AF511" s="4" t="s">
        <v>130</v>
      </c>
      <c r="AG511" s="4" t="s">
        <v>131</v>
      </c>
      <c r="AH511" s="4" t="s">
        <v>132</v>
      </c>
      <c r="AI511" s="4" t="s">
        <v>133</v>
      </c>
      <c r="AJ511" s="4" t="s">
        <v>134</v>
      </c>
      <c r="AK511" s="4" t="s">
        <v>135</v>
      </c>
      <c r="AL511" s="4" t="s">
        <v>136</v>
      </c>
      <c r="AM511" s="4" t="s">
        <v>137</v>
      </c>
      <c r="AN511" s="4" t="s">
        <v>138</v>
      </c>
      <c r="AO511" s="4" t="s">
        <v>139</v>
      </c>
      <c r="AP511" s="4" t="s">
        <v>116</v>
      </c>
      <c r="AQ511" s="4" t="s">
        <v>6548</v>
      </c>
      <c r="AR511" s="4" t="s">
        <v>76</v>
      </c>
      <c r="AS511" s="4" t="s">
        <v>6549</v>
      </c>
      <c r="AT511" s="4" t="s">
        <v>6550</v>
      </c>
      <c r="AU511" s="4" t="s">
        <v>6551</v>
      </c>
      <c r="AV511" s="4" t="s">
        <v>6552</v>
      </c>
      <c r="AW511" s="4" t="s">
        <v>6553</v>
      </c>
      <c r="AX511" s="4" t="s">
        <v>6554</v>
      </c>
      <c r="AY511" s="4" t="s">
        <v>6555</v>
      </c>
      <c r="AZ511" s="4" t="s">
        <v>6556</v>
      </c>
      <c r="BA511" s="4" t="s">
        <v>6557</v>
      </c>
      <c r="BB511" s="4" t="s">
        <v>6558</v>
      </c>
      <c r="BC511" s="4" t="s">
        <v>6559</v>
      </c>
      <c r="BD511" s="4" t="s">
        <v>116</v>
      </c>
      <c r="BE511" s="4" t="s">
        <v>116</v>
      </c>
      <c r="BF511" s="4" t="s">
        <v>116</v>
      </c>
      <c r="BG511" s="4" t="s">
        <v>116</v>
      </c>
      <c r="BH511" s="4" t="s">
        <v>116</v>
      </c>
      <c r="BI511" s="4" t="s">
        <v>116</v>
      </c>
      <c r="BJ511" s="4" t="s">
        <v>116</v>
      </c>
      <c r="BK511" s="4" t="s">
        <v>116</v>
      </c>
      <c r="BL511" s="4" t="s">
        <v>116</v>
      </c>
      <c r="BM511" s="4" t="s">
        <v>116</v>
      </c>
      <c r="BN511" s="4" t="s">
        <v>116</v>
      </c>
      <c r="BO511" s="4" t="s">
        <v>116</v>
      </c>
      <c r="BP511" s="4" t="s">
        <v>116</v>
      </c>
      <c r="BQ511" s="4" t="s">
        <v>116</v>
      </c>
      <c r="BR511" s="4" t="s">
        <v>116</v>
      </c>
      <c r="BS511" s="4" t="s">
        <v>116</v>
      </c>
      <c r="BT511" s="4" t="s">
        <v>116</v>
      </c>
      <c r="BU511" s="4" t="s">
        <v>116</v>
      </c>
      <c r="BV511" s="4" t="s">
        <v>116</v>
      </c>
      <c r="BW511" s="4" t="s">
        <v>116</v>
      </c>
      <c r="BX511" s="4" t="s">
        <v>116</v>
      </c>
      <c r="BY511" s="4" t="s">
        <v>116</v>
      </c>
      <c r="BZ511" s="4" t="s">
        <v>116</v>
      </c>
      <c r="CA511" s="4" t="s">
        <v>116</v>
      </c>
    </row>
    <row r="512" spans="1:79" ht="20.100000000000001" customHeight="1" x14ac:dyDescent="0.2">
      <c r="A512" s="4" t="s">
        <v>6560</v>
      </c>
      <c r="B512" s="4" t="s">
        <v>112</v>
      </c>
      <c r="C512" s="29">
        <v>20250120</v>
      </c>
      <c r="D512" s="4" t="s">
        <v>6561</v>
      </c>
      <c r="E512" s="4" t="s">
        <v>6562</v>
      </c>
      <c r="F512" s="4" t="s">
        <v>6563</v>
      </c>
      <c r="G512" s="4" t="s">
        <v>116</v>
      </c>
      <c r="H512" s="4" t="s">
        <v>6564</v>
      </c>
      <c r="I512" s="4" t="s">
        <v>6565</v>
      </c>
      <c r="J512" s="4" t="s">
        <v>116</v>
      </c>
      <c r="K512" s="4" t="s">
        <v>116</v>
      </c>
      <c r="L512" s="4" t="s">
        <v>116</v>
      </c>
      <c r="M512" s="5" t="s">
        <v>6427</v>
      </c>
      <c r="N512" s="5" t="s">
        <v>6566</v>
      </c>
      <c r="O512" s="4" t="s">
        <v>112</v>
      </c>
      <c r="P512" s="6" t="s">
        <v>120</v>
      </c>
      <c r="Q512" s="7" t="s">
        <v>120</v>
      </c>
      <c r="R512" s="7" t="s">
        <v>120</v>
      </c>
      <c r="S512" s="9" t="s">
        <v>6567</v>
      </c>
      <c r="T512" s="31">
        <v>9782409008696</v>
      </c>
      <c r="U512" s="4" t="s">
        <v>122</v>
      </c>
      <c r="V512" s="29">
        <v>9782409007910</v>
      </c>
      <c r="W512" s="4" t="s">
        <v>123</v>
      </c>
      <c r="X512" s="4" t="s">
        <v>124</v>
      </c>
      <c r="Y512" s="4" t="s">
        <v>112</v>
      </c>
      <c r="Z512" s="29">
        <v>2017</v>
      </c>
      <c r="AA512" s="4" t="s">
        <v>125</v>
      </c>
      <c r="AB512" s="4" t="s">
        <v>747</v>
      </c>
      <c r="AC512" s="4" t="s">
        <v>127</v>
      </c>
      <c r="AD512" s="4" t="s">
        <v>128</v>
      </c>
      <c r="AE512" s="4" t="s">
        <v>129</v>
      </c>
      <c r="AF512" s="4" t="s">
        <v>130</v>
      </c>
      <c r="AG512" s="4" t="s">
        <v>131</v>
      </c>
      <c r="AH512" s="4" t="s">
        <v>132</v>
      </c>
      <c r="AI512" s="4" t="s">
        <v>133</v>
      </c>
      <c r="AJ512" s="4" t="s">
        <v>134</v>
      </c>
      <c r="AK512" s="4" t="s">
        <v>135</v>
      </c>
      <c r="AL512" s="4" t="s">
        <v>136</v>
      </c>
      <c r="AM512" s="4" t="s">
        <v>137</v>
      </c>
      <c r="AN512" s="4" t="s">
        <v>138</v>
      </c>
      <c r="AO512" s="4" t="s">
        <v>139</v>
      </c>
      <c r="AP512" s="4" t="s">
        <v>116</v>
      </c>
      <c r="AQ512" s="4" t="s">
        <v>6568</v>
      </c>
      <c r="AR512" s="4" t="s">
        <v>76</v>
      </c>
      <c r="AS512" s="4" t="s">
        <v>611</v>
      </c>
      <c r="AT512" s="4" t="s">
        <v>3022</v>
      </c>
      <c r="AU512" s="4" t="s">
        <v>6569</v>
      </c>
      <c r="AV512" s="4" t="s">
        <v>6570</v>
      </c>
      <c r="AW512" s="4" t="s">
        <v>6571</v>
      </c>
      <c r="AX512" s="4" t="s">
        <v>6572</v>
      </c>
      <c r="AY512" s="4" t="s">
        <v>6573</v>
      </c>
      <c r="AZ512" s="4" t="s">
        <v>6574</v>
      </c>
      <c r="BA512" s="4" t="s">
        <v>6575</v>
      </c>
      <c r="BB512" s="4" t="s">
        <v>6576</v>
      </c>
      <c r="BC512" s="4" t="s">
        <v>626</v>
      </c>
      <c r="BD512" s="4" t="s">
        <v>6577</v>
      </c>
      <c r="BE512" s="4" t="s">
        <v>6578</v>
      </c>
      <c r="BF512" s="4" t="s">
        <v>116</v>
      </c>
      <c r="BG512" s="4" t="s">
        <v>116</v>
      </c>
      <c r="BH512" s="4" t="s">
        <v>116</v>
      </c>
      <c r="BI512" s="4" t="s">
        <v>116</v>
      </c>
      <c r="BJ512" s="4" t="s">
        <v>116</v>
      </c>
      <c r="BK512" s="4" t="s">
        <v>116</v>
      </c>
      <c r="BL512" s="4" t="s">
        <v>116</v>
      </c>
      <c r="BM512" s="4" t="s">
        <v>116</v>
      </c>
      <c r="BN512" s="4" t="s">
        <v>116</v>
      </c>
      <c r="BO512" s="4" t="s">
        <v>116</v>
      </c>
      <c r="BP512" s="4" t="s">
        <v>116</v>
      </c>
      <c r="BQ512" s="4" t="s">
        <v>116</v>
      </c>
      <c r="BR512" s="4" t="s">
        <v>116</v>
      </c>
      <c r="BS512" s="4" t="s">
        <v>116</v>
      </c>
      <c r="BT512" s="4" t="s">
        <v>116</v>
      </c>
      <c r="BU512" s="4" t="s">
        <v>116</v>
      </c>
      <c r="BV512" s="4" t="s">
        <v>116</v>
      </c>
      <c r="BW512" s="4" t="s">
        <v>116</v>
      </c>
      <c r="BX512" s="4" t="s">
        <v>116</v>
      </c>
      <c r="BY512" s="4" t="s">
        <v>116</v>
      </c>
      <c r="BZ512" s="4" t="s">
        <v>116</v>
      </c>
      <c r="CA512" s="4" t="s">
        <v>116</v>
      </c>
    </row>
    <row r="513" spans="1:79" ht="20.100000000000001" customHeight="1" x14ac:dyDescent="0.2">
      <c r="A513" s="4" t="s">
        <v>6579</v>
      </c>
      <c r="B513" s="4" t="s">
        <v>112</v>
      </c>
      <c r="C513" s="29">
        <v>20250120</v>
      </c>
      <c r="D513" s="4" t="s">
        <v>1059</v>
      </c>
      <c r="E513" s="4" t="s">
        <v>6580</v>
      </c>
      <c r="F513" s="4" t="s">
        <v>6581</v>
      </c>
      <c r="G513" s="4" t="s">
        <v>116</v>
      </c>
      <c r="H513" s="4" t="s">
        <v>1062</v>
      </c>
      <c r="I513" s="4" t="s">
        <v>116</v>
      </c>
      <c r="J513" s="4" t="s">
        <v>116</v>
      </c>
      <c r="K513" s="4" t="s">
        <v>116</v>
      </c>
      <c r="L513" s="4" t="s">
        <v>116</v>
      </c>
      <c r="M513" s="5" t="s">
        <v>6354</v>
      </c>
      <c r="N513" s="5" t="s">
        <v>1832</v>
      </c>
      <c r="O513" s="4" t="s">
        <v>112</v>
      </c>
      <c r="P513" s="6" t="s">
        <v>120</v>
      </c>
      <c r="Q513" s="7" t="s">
        <v>120</v>
      </c>
      <c r="R513" s="7" t="s">
        <v>120</v>
      </c>
      <c r="S513" s="9" t="s">
        <v>6582</v>
      </c>
      <c r="T513" s="31">
        <v>9782409011214</v>
      </c>
      <c r="U513" s="4" t="s">
        <v>122</v>
      </c>
      <c r="V513" s="29">
        <v>9782409011054</v>
      </c>
      <c r="W513" s="4" t="s">
        <v>123</v>
      </c>
      <c r="X513" s="4" t="s">
        <v>124</v>
      </c>
      <c r="Y513" s="4" t="s">
        <v>112</v>
      </c>
      <c r="Z513" s="29">
        <v>2017</v>
      </c>
      <c r="AA513" s="4" t="s">
        <v>125</v>
      </c>
      <c r="AB513" s="4" t="s">
        <v>880</v>
      </c>
      <c r="AC513" s="4" t="s">
        <v>127</v>
      </c>
      <c r="AD513" s="4" t="s">
        <v>128</v>
      </c>
      <c r="AE513" s="4" t="s">
        <v>129</v>
      </c>
      <c r="AF513" s="4" t="s">
        <v>130</v>
      </c>
      <c r="AG513" s="4" t="s">
        <v>131</v>
      </c>
      <c r="AH513" s="4" t="s">
        <v>132</v>
      </c>
      <c r="AI513" s="4" t="s">
        <v>133</v>
      </c>
      <c r="AJ513" s="4" t="s">
        <v>134</v>
      </c>
      <c r="AK513" s="4" t="s">
        <v>135</v>
      </c>
      <c r="AL513" s="4" t="s">
        <v>136</v>
      </c>
      <c r="AM513" s="4" t="s">
        <v>137</v>
      </c>
      <c r="AN513" s="4" t="s">
        <v>138</v>
      </c>
      <c r="AO513" s="4" t="s">
        <v>139</v>
      </c>
      <c r="AP513" s="4" t="s">
        <v>116</v>
      </c>
      <c r="AQ513" s="4" t="s">
        <v>6583</v>
      </c>
      <c r="AR513" s="4" t="s">
        <v>76</v>
      </c>
      <c r="AS513" s="4" t="s">
        <v>6584</v>
      </c>
      <c r="AT513" s="4" t="s">
        <v>6585</v>
      </c>
      <c r="AU513" s="4" t="s">
        <v>6586</v>
      </c>
      <c r="AV513" s="4" t="s">
        <v>6587</v>
      </c>
      <c r="AW513" s="4" t="s">
        <v>4234</v>
      </c>
      <c r="AX513" s="4" t="s">
        <v>116</v>
      </c>
      <c r="AY513" s="4" t="s">
        <v>116</v>
      </c>
      <c r="AZ513" s="4" t="s">
        <v>116</v>
      </c>
      <c r="BA513" s="4" t="s">
        <v>116</v>
      </c>
      <c r="BB513" s="4" t="s">
        <v>116</v>
      </c>
      <c r="BC513" s="4" t="s">
        <v>116</v>
      </c>
      <c r="BD513" s="4" t="s">
        <v>116</v>
      </c>
      <c r="BE513" s="4" t="s">
        <v>116</v>
      </c>
      <c r="BF513" s="4" t="s">
        <v>116</v>
      </c>
      <c r="BG513" s="4" t="s">
        <v>116</v>
      </c>
      <c r="BH513" s="4" t="s">
        <v>116</v>
      </c>
      <c r="BI513" s="4" t="s">
        <v>116</v>
      </c>
      <c r="BJ513" s="4" t="s">
        <v>116</v>
      </c>
      <c r="BK513" s="4" t="s">
        <v>116</v>
      </c>
      <c r="BL513" s="4" t="s">
        <v>116</v>
      </c>
      <c r="BM513" s="4" t="s">
        <v>116</v>
      </c>
      <c r="BN513" s="4" t="s">
        <v>116</v>
      </c>
      <c r="BO513" s="4" t="s">
        <v>116</v>
      </c>
      <c r="BP513" s="4" t="s">
        <v>116</v>
      </c>
      <c r="BQ513" s="4" t="s">
        <v>116</v>
      </c>
      <c r="BR513" s="4" t="s">
        <v>116</v>
      </c>
      <c r="BS513" s="4" t="s">
        <v>116</v>
      </c>
      <c r="BT513" s="4" t="s">
        <v>116</v>
      </c>
      <c r="BU513" s="4" t="s">
        <v>116</v>
      </c>
      <c r="BV513" s="4" t="s">
        <v>116</v>
      </c>
      <c r="BW513" s="4" t="s">
        <v>116</v>
      </c>
      <c r="BX513" s="4" t="s">
        <v>116</v>
      </c>
      <c r="BY513" s="4" t="s">
        <v>116</v>
      </c>
      <c r="BZ513" s="4" t="s">
        <v>116</v>
      </c>
      <c r="CA513" s="4" t="s">
        <v>116</v>
      </c>
    </row>
    <row r="514" spans="1:79" ht="20.100000000000001" customHeight="1" x14ac:dyDescent="0.2">
      <c r="A514" s="4" t="s">
        <v>6588</v>
      </c>
      <c r="B514" s="4" t="s">
        <v>112</v>
      </c>
      <c r="C514" s="29">
        <v>20250120</v>
      </c>
      <c r="D514" s="4" t="s">
        <v>6589</v>
      </c>
      <c r="E514" s="4" t="s">
        <v>6590</v>
      </c>
      <c r="F514" s="4" t="s">
        <v>6591</v>
      </c>
      <c r="G514" s="4" t="s">
        <v>116</v>
      </c>
      <c r="H514" s="4" t="s">
        <v>6592</v>
      </c>
      <c r="I514" s="4" t="s">
        <v>116</v>
      </c>
      <c r="J514" s="4" t="s">
        <v>116</v>
      </c>
      <c r="K514" s="4" t="s">
        <v>116</v>
      </c>
      <c r="L514" s="4" t="s">
        <v>116</v>
      </c>
      <c r="M514" s="5" t="s">
        <v>6455</v>
      </c>
      <c r="N514" s="5" t="s">
        <v>258</v>
      </c>
      <c r="O514" s="4" t="s">
        <v>112</v>
      </c>
      <c r="P514" s="6" t="s">
        <v>120</v>
      </c>
      <c r="Q514" s="7" t="s">
        <v>120</v>
      </c>
      <c r="R514" s="7" t="s">
        <v>120</v>
      </c>
      <c r="S514" s="9" t="s">
        <v>6593</v>
      </c>
      <c r="T514" s="31">
        <v>9782409007309</v>
      </c>
      <c r="U514" s="4" t="s">
        <v>122</v>
      </c>
      <c r="V514" s="29">
        <v>9782409003783</v>
      </c>
      <c r="W514" s="4" t="s">
        <v>123</v>
      </c>
      <c r="X514" s="4" t="s">
        <v>124</v>
      </c>
      <c r="Y514" s="4" t="s">
        <v>112</v>
      </c>
      <c r="Z514" s="29">
        <v>2017</v>
      </c>
      <c r="AA514" s="4" t="s">
        <v>125</v>
      </c>
      <c r="AB514" s="4" t="s">
        <v>149</v>
      </c>
      <c r="AC514" s="4" t="s">
        <v>127</v>
      </c>
      <c r="AD514" s="4" t="s">
        <v>128</v>
      </c>
      <c r="AE514" s="4" t="s">
        <v>129</v>
      </c>
      <c r="AF514" s="4" t="s">
        <v>130</v>
      </c>
      <c r="AG514" s="4" t="s">
        <v>131</v>
      </c>
      <c r="AH514" s="4" t="s">
        <v>132</v>
      </c>
      <c r="AI514" s="4" t="s">
        <v>133</v>
      </c>
      <c r="AJ514" s="4" t="s">
        <v>134</v>
      </c>
      <c r="AK514" s="4" t="s">
        <v>135</v>
      </c>
      <c r="AL514" s="4" t="s">
        <v>136</v>
      </c>
      <c r="AM514" s="4" t="s">
        <v>137</v>
      </c>
      <c r="AN514" s="4" t="s">
        <v>138</v>
      </c>
      <c r="AO514" s="4" t="s">
        <v>139</v>
      </c>
      <c r="AP514" s="4" t="s">
        <v>116</v>
      </c>
      <c r="AQ514" s="4" t="s">
        <v>6594</v>
      </c>
      <c r="AR514" s="4" t="s">
        <v>76</v>
      </c>
      <c r="AS514" s="4" t="s">
        <v>6595</v>
      </c>
      <c r="AT514" s="4" t="s">
        <v>6596</v>
      </c>
      <c r="AU514" s="4" t="s">
        <v>1198</v>
      </c>
      <c r="AV514" s="4" t="s">
        <v>2232</v>
      </c>
      <c r="AW514" s="4" t="s">
        <v>2124</v>
      </c>
      <c r="AX514" s="4" t="s">
        <v>1752</v>
      </c>
      <c r="AY514" s="4" t="s">
        <v>116</v>
      </c>
      <c r="AZ514" s="4" t="s">
        <v>116</v>
      </c>
      <c r="BA514" s="4" t="s">
        <v>116</v>
      </c>
      <c r="BB514" s="4" t="s">
        <v>116</v>
      </c>
      <c r="BC514" s="4" t="s">
        <v>116</v>
      </c>
      <c r="BD514" s="4" t="s">
        <v>116</v>
      </c>
      <c r="BE514" s="4" t="s">
        <v>116</v>
      </c>
      <c r="BF514" s="4" t="s">
        <v>116</v>
      </c>
      <c r="BG514" s="4" t="s">
        <v>116</v>
      </c>
      <c r="BH514" s="4" t="s">
        <v>116</v>
      </c>
      <c r="BI514" s="4" t="s">
        <v>116</v>
      </c>
      <c r="BJ514" s="4" t="s">
        <v>116</v>
      </c>
      <c r="BK514" s="4" t="s">
        <v>116</v>
      </c>
      <c r="BL514" s="4" t="s">
        <v>116</v>
      </c>
      <c r="BM514" s="4" t="s">
        <v>116</v>
      </c>
      <c r="BN514" s="4" t="s">
        <v>116</v>
      </c>
      <c r="BO514" s="4" t="s">
        <v>116</v>
      </c>
      <c r="BP514" s="4" t="s">
        <v>116</v>
      </c>
      <c r="BQ514" s="4" t="s">
        <v>116</v>
      </c>
      <c r="BR514" s="4" t="s">
        <v>116</v>
      </c>
      <c r="BS514" s="4" t="s">
        <v>116</v>
      </c>
      <c r="BT514" s="4" t="s">
        <v>116</v>
      </c>
      <c r="BU514" s="4" t="s">
        <v>116</v>
      </c>
      <c r="BV514" s="4" t="s">
        <v>116</v>
      </c>
      <c r="BW514" s="4" t="s">
        <v>116</v>
      </c>
      <c r="BX514" s="4" t="s">
        <v>116</v>
      </c>
      <c r="BY514" s="4" t="s">
        <v>116</v>
      </c>
      <c r="BZ514" s="4" t="s">
        <v>116</v>
      </c>
      <c r="CA514" s="4" t="s">
        <v>116</v>
      </c>
    </row>
    <row r="515" spans="1:79" ht="20.100000000000001" customHeight="1" x14ac:dyDescent="0.2">
      <c r="A515" s="4" t="s">
        <v>6597</v>
      </c>
      <c r="B515" s="4" t="s">
        <v>112</v>
      </c>
      <c r="C515" s="29">
        <v>20250120</v>
      </c>
      <c r="D515" s="4" t="s">
        <v>6598</v>
      </c>
      <c r="E515" s="4" t="s">
        <v>6599</v>
      </c>
      <c r="F515" s="4" t="s">
        <v>6600</v>
      </c>
      <c r="G515" s="4" t="s">
        <v>116</v>
      </c>
      <c r="H515" s="4" t="s">
        <v>6601</v>
      </c>
      <c r="I515" s="4" t="s">
        <v>116</v>
      </c>
      <c r="J515" s="4" t="s">
        <v>116</v>
      </c>
      <c r="K515" s="4" t="s">
        <v>116</v>
      </c>
      <c r="L515" s="4" t="s">
        <v>116</v>
      </c>
      <c r="M515" s="5" t="s">
        <v>6602</v>
      </c>
      <c r="N515" s="5" t="s">
        <v>6603</v>
      </c>
      <c r="O515" s="4" t="s">
        <v>112</v>
      </c>
      <c r="P515" s="6" t="s">
        <v>120</v>
      </c>
      <c r="Q515" s="7" t="s">
        <v>120</v>
      </c>
      <c r="R515" s="7" t="s">
        <v>120</v>
      </c>
      <c r="S515" s="9" t="s">
        <v>6604</v>
      </c>
      <c r="T515" s="31">
        <v>9782409007736</v>
      </c>
      <c r="U515" s="4" t="s">
        <v>122</v>
      </c>
      <c r="V515" s="29">
        <v>9782409006340</v>
      </c>
      <c r="W515" s="4" t="s">
        <v>123</v>
      </c>
      <c r="X515" s="4" t="s">
        <v>124</v>
      </c>
      <c r="Y515" s="4" t="s">
        <v>112</v>
      </c>
      <c r="Z515" s="29">
        <v>2017</v>
      </c>
      <c r="AA515" s="4" t="s">
        <v>125</v>
      </c>
      <c r="AB515" s="4" t="s">
        <v>234</v>
      </c>
      <c r="AC515" s="4" t="s">
        <v>127</v>
      </c>
      <c r="AD515" s="4" t="s">
        <v>128</v>
      </c>
      <c r="AE515" s="4" t="s">
        <v>129</v>
      </c>
      <c r="AF515" s="4" t="s">
        <v>130</v>
      </c>
      <c r="AG515" s="4" t="s">
        <v>131</v>
      </c>
      <c r="AH515" s="4" t="s">
        <v>132</v>
      </c>
      <c r="AI515" s="4" t="s">
        <v>133</v>
      </c>
      <c r="AJ515" s="4" t="s">
        <v>134</v>
      </c>
      <c r="AK515" s="4" t="s">
        <v>135</v>
      </c>
      <c r="AL515" s="4" t="s">
        <v>136</v>
      </c>
      <c r="AM515" s="4" t="s">
        <v>137</v>
      </c>
      <c r="AN515" s="4" t="s">
        <v>138</v>
      </c>
      <c r="AO515" s="4" t="s">
        <v>139</v>
      </c>
      <c r="AP515" s="4" t="s">
        <v>116</v>
      </c>
      <c r="AQ515" s="4" t="s">
        <v>6605</v>
      </c>
      <c r="AR515" s="4" t="s">
        <v>76</v>
      </c>
      <c r="AS515" s="4" t="s">
        <v>6606</v>
      </c>
      <c r="AT515" s="4" t="s">
        <v>6607</v>
      </c>
      <c r="AU515" s="4" t="s">
        <v>6608</v>
      </c>
      <c r="AV515" s="4" t="s">
        <v>5508</v>
      </c>
      <c r="AW515" s="4" t="s">
        <v>116</v>
      </c>
      <c r="AX515" s="4" t="s">
        <v>116</v>
      </c>
      <c r="AY515" s="4" t="s">
        <v>116</v>
      </c>
      <c r="AZ515" s="4" t="s">
        <v>116</v>
      </c>
      <c r="BA515" s="4" t="s">
        <v>116</v>
      </c>
      <c r="BB515" s="4" t="s">
        <v>116</v>
      </c>
      <c r="BC515" s="4" t="s">
        <v>116</v>
      </c>
      <c r="BD515" s="4" t="s">
        <v>116</v>
      </c>
      <c r="BE515" s="4" t="s">
        <v>116</v>
      </c>
      <c r="BF515" s="4" t="s">
        <v>116</v>
      </c>
      <c r="BG515" s="4" t="s">
        <v>116</v>
      </c>
      <c r="BH515" s="4" t="s">
        <v>116</v>
      </c>
      <c r="BI515" s="4" t="s">
        <v>116</v>
      </c>
      <c r="BJ515" s="4" t="s">
        <v>116</v>
      </c>
      <c r="BK515" s="4" t="s">
        <v>116</v>
      </c>
      <c r="BL515" s="4" t="s">
        <v>116</v>
      </c>
      <c r="BM515" s="4" t="s">
        <v>116</v>
      </c>
      <c r="BN515" s="4" t="s">
        <v>116</v>
      </c>
      <c r="BO515" s="4" t="s">
        <v>116</v>
      </c>
      <c r="BP515" s="4" t="s">
        <v>116</v>
      </c>
      <c r="BQ515" s="4" t="s">
        <v>116</v>
      </c>
      <c r="BR515" s="4" t="s">
        <v>116</v>
      </c>
      <c r="BS515" s="4" t="s">
        <v>116</v>
      </c>
      <c r="BT515" s="4" t="s">
        <v>116</v>
      </c>
      <c r="BU515" s="4" t="s">
        <v>116</v>
      </c>
      <c r="BV515" s="4" t="s">
        <v>116</v>
      </c>
      <c r="BW515" s="4" t="s">
        <v>116</v>
      </c>
      <c r="BX515" s="4" t="s">
        <v>116</v>
      </c>
      <c r="BY515" s="4" t="s">
        <v>116</v>
      </c>
      <c r="BZ515" s="4" t="s">
        <v>116</v>
      </c>
      <c r="CA515" s="4" t="s">
        <v>116</v>
      </c>
    </row>
    <row r="516" spans="1:79" ht="20.100000000000001" customHeight="1" x14ac:dyDescent="0.2">
      <c r="A516" s="4" t="s">
        <v>6609</v>
      </c>
      <c r="B516" s="4" t="s">
        <v>112</v>
      </c>
      <c r="C516" s="29">
        <v>20250120</v>
      </c>
      <c r="D516" s="4" t="s">
        <v>6610</v>
      </c>
      <c r="E516" s="4" t="s">
        <v>6611</v>
      </c>
      <c r="F516" s="4" t="s">
        <v>6612</v>
      </c>
      <c r="G516" s="4" t="s">
        <v>116</v>
      </c>
      <c r="H516" s="4" t="s">
        <v>6613</v>
      </c>
      <c r="I516" s="4" t="s">
        <v>6614</v>
      </c>
      <c r="J516" s="4" t="s">
        <v>6615</v>
      </c>
      <c r="K516" s="4" t="s">
        <v>116</v>
      </c>
      <c r="L516" s="4" t="s">
        <v>116</v>
      </c>
      <c r="M516" s="5" t="s">
        <v>6401</v>
      </c>
      <c r="N516" s="5" t="s">
        <v>6616</v>
      </c>
      <c r="O516" s="4" t="s">
        <v>112</v>
      </c>
      <c r="P516" s="6" t="s">
        <v>120</v>
      </c>
      <c r="Q516" s="7" t="s">
        <v>120</v>
      </c>
      <c r="R516" s="7" t="s">
        <v>120</v>
      </c>
      <c r="S516" s="9" t="s">
        <v>6617</v>
      </c>
      <c r="T516" s="31">
        <v>9782409009167</v>
      </c>
      <c r="U516" s="4" t="s">
        <v>122</v>
      </c>
      <c r="V516" s="29">
        <v>9782409000317</v>
      </c>
      <c r="W516" s="4" t="s">
        <v>123</v>
      </c>
      <c r="X516" s="4" t="s">
        <v>124</v>
      </c>
      <c r="Y516" s="4" t="s">
        <v>112</v>
      </c>
      <c r="Z516" s="29">
        <v>2017</v>
      </c>
      <c r="AA516" s="4" t="s">
        <v>125</v>
      </c>
      <c r="AB516" s="4" t="s">
        <v>149</v>
      </c>
      <c r="AC516" s="4" t="s">
        <v>127</v>
      </c>
      <c r="AD516" s="4" t="s">
        <v>128</v>
      </c>
      <c r="AE516" s="4" t="s">
        <v>129</v>
      </c>
      <c r="AF516" s="4" t="s">
        <v>130</v>
      </c>
      <c r="AG516" s="4" t="s">
        <v>131</v>
      </c>
      <c r="AH516" s="4" t="s">
        <v>132</v>
      </c>
      <c r="AI516" s="4" t="s">
        <v>133</v>
      </c>
      <c r="AJ516" s="4" t="s">
        <v>134</v>
      </c>
      <c r="AK516" s="4" t="s">
        <v>135</v>
      </c>
      <c r="AL516" s="4" t="s">
        <v>136</v>
      </c>
      <c r="AM516" s="4" t="s">
        <v>137</v>
      </c>
      <c r="AN516" s="4" t="s">
        <v>138</v>
      </c>
      <c r="AO516" s="4" t="s">
        <v>139</v>
      </c>
      <c r="AP516" s="4" t="s">
        <v>116</v>
      </c>
      <c r="AQ516" s="4" t="s">
        <v>6618</v>
      </c>
      <c r="AR516" s="4" t="s">
        <v>76</v>
      </c>
      <c r="AS516" s="4" t="s">
        <v>1835</v>
      </c>
      <c r="AT516" s="4" t="s">
        <v>1866</v>
      </c>
      <c r="AU516" s="4" t="s">
        <v>5634</v>
      </c>
      <c r="AV516" s="4" t="s">
        <v>6619</v>
      </c>
      <c r="AW516" s="4" t="s">
        <v>6620</v>
      </c>
      <c r="AX516" s="4" t="s">
        <v>6621</v>
      </c>
      <c r="AY516" s="4" t="s">
        <v>2124</v>
      </c>
      <c r="AZ516" s="4" t="s">
        <v>5637</v>
      </c>
      <c r="BA516" s="4" t="s">
        <v>116</v>
      </c>
      <c r="BB516" s="4" t="s">
        <v>116</v>
      </c>
      <c r="BC516" s="4" t="s">
        <v>116</v>
      </c>
      <c r="BD516" s="4" t="s">
        <v>116</v>
      </c>
      <c r="BE516" s="4" t="s">
        <v>116</v>
      </c>
      <c r="BF516" s="4" t="s">
        <v>116</v>
      </c>
      <c r="BG516" s="4" t="s">
        <v>116</v>
      </c>
      <c r="BH516" s="4" t="s">
        <v>116</v>
      </c>
      <c r="BI516" s="4" t="s">
        <v>116</v>
      </c>
      <c r="BJ516" s="4" t="s">
        <v>116</v>
      </c>
      <c r="BK516" s="4" t="s">
        <v>116</v>
      </c>
      <c r="BL516" s="4" t="s">
        <v>116</v>
      </c>
      <c r="BM516" s="4" t="s">
        <v>116</v>
      </c>
      <c r="BN516" s="4" t="s">
        <v>116</v>
      </c>
      <c r="BO516" s="4" t="s">
        <v>116</v>
      </c>
      <c r="BP516" s="4" t="s">
        <v>116</v>
      </c>
      <c r="BQ516" s="4" t="s">
        <v>116</v>
      </c>
      <c r="BR516" s="4" t="s">
        <v>116</v>
      </c>
      <c r="BS516" s="4" t="s">
        <v>116</v>
      </c>
      <c r="BT516" s="4" t="s">
        <v>116</v>
      </c>
      <c r="BU516" s="4" t="s">
        <v>116</v>
      </c>
      <c r="BV516" s="4" t="s">
        <v>116</v>
      </c>
      <c r="BW516" s="4" t="s">
        <v>116</v>
      </c>
      <c r="BX516" s="4" t="s">
        <v>116</v>
      </c>
      <c r="BY516" s="4" t="s">
        <v>116</v>
      </c>
      <c r="BZ516" s="4" t="s">
        <v>116</v>
      </c>
      <c r="CA516" s="4" t="s">
        <v>116</v>
      </c>
    </row>
    <row r="517" spans="1:79" ht="20.100000000000001" customHeight="1" x14ac:dyDescent="0.2">
      <c r="A517" s="4" t="s">
        <v>6622</v>
      </c>
      <c r="B517" s="4" t="s">
        <v>112</v>
      </c>
      <c r="C517" s="29">
        <v>20250120</v>
      </c>
      <c r="D517" s="4" t="s">
        <v>6623</v>
      </c>
      <c r="E517" s="4" t="s">
        <v>6624</v>
      </c>
      <c r="F517" s="4" t="s">
        <v>6625</v>
      </c>
      <c r="G517" s="4" t="s">
        <v>116</v>
      </c>
      <c r="H517" s="4" t="s">
        <v>6626</v>
      </c>
      <c r="I517" s="4" t="s">
        <v>116</v>
      </c>
      <c r="J517" s="4" t="s">
        <v>116</v>
      </c>
      <c r="K517" s="4" t="s">
        <v>116</v>
      </c>
      <c r="L517" s="4" t="s">
        <v>116</v>
      </c>
      <c r="M517" s="5" t="s">
        <v>6401</v>
      </c>
      <c r="N517" s="5" t="s">
        <v>5157</v>
      </c>
      <c r="O517" s="4" t="s">
        <v>112</v>
      </c>
      <c r="P517" s="6" t="s">
        <v>120</v>
      </c>
      <c r="Q517" s="7" t="s">
        <v>120</v>
      </c>
      <c r="R517" s="7" t="s">
        <v>120</v>
      </c>
      <c r="S517" s="9" t="s">
        <v>6627</v>
      </c>
      <c r="T517" s="31">
        <v>9782409009143</v>
      </c>
      <c r="U517" s="4" t="s">
        <v>122</v>
      </c>
      <c r="V517" s="29">
        <v>9782409006319</v>
      </c>
      <c r="W517" s="4" t="s">
        <v>123</v>
      </c>
      <c r="X517" s="4" t="s">
        <v>124</v>
      </c>
      <c r="Y517" s="4" t="s">
        <v>112</v>
      </c>
      <c r="Z517" s="29">
        <v>2017</v>
      </c>
      <c r="AA517" s="4" t="s">
        <v>125</v>
      </c>
      <c r="AB517" s="4" t="s">
        <v>149</v>
      </c>
      <c r="AC517" s="4" t="s">
        <v>127</v>
      </c>
      <c r="AD517" s="4" t="s">
        <v>128</v>
      </c>
      <c r="AE517" s="4" t="s">
        <v>129</v>
      </c>
      <c r="AF517" s="4" t="s">
        <v>130</v>
      </c>
      <c r="AG517" s="4" t="s">
        <v>131</v>
      </c>
      <c r="AH517" s="4" t="s">
        <v>132</v>
      </c>
      <c r="AI517" s="4" t="s">
        <v>133</v>
      </c>
      <c r="AJ517" s="4" t="s">
        <v>134</v>
      </c>
      <c r="AK517" s="4" t="s">
        <v>135</v>
      </c>
      <c r="AL517" s="4" t="s">
        <v>136</v>
      </c>
      <c r="AM517" s="4" t="s">
        <v>137</v>
      </c>
      <c r="AN517" s="4" t="s">
        <v>138</v>
      </c>
      <c r="AO517" s="4" t="s">
        <v>139</v>
      </c>
      <c r="AP517" s="4" t="s">
        <v>116</v>
      </c>
      <c r="AQ517" s="4" t="s">
        <v>6628</v>
      </c>
      <c r="AR517" s="4" t="s">
        <v>76</v>
      </c>
      <c r="AS517" s="4" t="s">
        <v>6629</v>
      </c>
      <c r="AT517" s="4" t="s">
        <v>926</v>
      </c>
      <c r="AU517" s="4" t="s">
        <v>6630</v>
      </c>
      <c r="AV517" s="4" t="s">
        <v>3123</v>
      </c>
      <c r="AW517" s="4" t="s">
        <v>6631</v>
      </c>
      <c r="AX517" s="4" t="s">
        <v>6632</v>
      </c>
      <c r="AY517" s="4" t="s">
        <v>769</v>
      </c>
      <c r="AZ517" s="4" t="s">
        <v>6633</v>
      </c>
      <c r="BA517" s="4" t="s">
        <v>6634</v>
      </c>
      <c r="BB517" s="4" t="s">
        <v>6635</v>
      </c>
      <c r="BC517" s="4" t="s">
        <v>116</v>
      </c>
      <c r="BD517" s="4" t="s">
        <v>116</v>
      </c>
      <c r="BE517" s="4" t="s">
        <v>116</v>
      </c>
      <c r="BF517" s="4" t="s">
        <v>116</v>
      </c>
      <c r="BG517" s="4" t="s">
        <v>116</v>
      </c>
      <c r="BH517" s="4" t="s">
        <v>116</v>
      </c>
      <c r="BI517" s="4" t="s">
        <v>116</v>
      </c>
      <c r="BJ517" s="4" t="s">
        <v>116</v>
      </c>
      <c r="BK517" s="4" t="s">
        <v>116</v>
      </c>
      <c r="BL517" s="4" t="s">
        <v>116</v>
      </c>
      <c r="BM517" s="4" t="s">
        <v>116</v>
      </c>
      <c r="BN517" s="4" t="s">
        <v>116</v>
      </c>
      <c r="BO517" s="4" t="s">
        <v>116</v>
      </c>
      <c r="BP517" s="4" t="s">
        <v>116</v>
      </c>
      <c r="BQ517" s="4" t="s">
        <v>116</v>
      </c>
      <c r="BR517" s="4" t="s">
        <v>116</v>
      </c>
      <c r="BS517" s="4" t="s">
        <v>116</v>
      </c>
      <c r="BT517" s="4" t="s">
        <v>116</v>
      </c>
      <c r="BU517" s="4" t="s">
        <v>116</v>
      </c>
      <c r="BV517" s="4" t="s">
        <v>116</v>
      </c>
      <c r="BW517" s="4" t="s">
        <v>116</v>
      </c>
      <c r="BX517" s="4" t="s">
        <v>116</v>
      </c>
      <c r="BY517" s="4" t="s">
        <v>116</v>
      </c>
      <c r="BZ517" s="4" t="s">
        <v>116</v>
      </c>
      <c r="CA517" s="4" t="s">
        <v>116</v>
      </c>
    </row>
    <row r="518" spans="1:79" ht="20.100000000000001" customHeight="1" x14ac:dyDescent="0.2">
      <c r="A518" s="4" t="s">
        <v>6636</v>
      </c>
      <c r="B518" s="4" t="s">
        <v>112</v>
      </c>
      <c r="C518" s="29">
        <v>20250120</v>
      </c>
      <c r="D518" s="4" t="s">
        <v>6637</v>
      </c>
      <c r="E518" s="4" t="s">
        <v>6638</v>
      </c>
      <c r="F518" s="4" t="s">
        <v>4300</v>
      </c>
      <c r="G518" s="4" t="s">
        <v>116</v>
      </c>
      <c r="H518" s="4" t="s">
        <v>389</v>
      </c>
      <c r="I518" s="4" t="s">
        <v>116</v>
      </c>
      <c r="J518" s="4" t="s">
        <v>116</v>
      </c>
      <c r="K518" s="4" t="s">
        <v>116</v>
      </c>
      <c r="L518" s="4" t="s">
        <v>116</v>
      </c>
      <c r="M518" s="5" t="s">
        <v>6348</v>
      </c>
      <c r="N518" s="5" t="s">
        <v>745</v>
      </c>
      <c r="O518" s="4" t="s">
        <v>112</v>
      </c>
      <c r="P518" s="6" t="s">
        <v>120</v>
      </c>
      <c r="Q518" s="7" t="s">
        <v>120</v>
      </c>
      <c r="R518" s="7" t="s">
        <v>120</v>
      </c>
      <c r="S518" s="9" t="s">
        <v>6639</v>
      </c>
      <c r="T518" s="31">
        <v>9782409008245</v>
      </c>
      <c r="U518" s="4" t="s">
        <v>122</v>
      </c>
      <c r="V518" s="29">
        <v>9782409007415</v>
      </c>
      <c r="W518" s="4" t="s">
        <v>123</v>
      </c>
      <c r="X518" s="4" t="s">
        <v>124</v>
      </c>
      <c r="Y518" s="4" t="s">
        <v>112</v>
      </c>
      <c r="Z518" s="29">
        <v>2017</v>
      </c>
      <c r="AA518" s="4" t="s">
        <v>125</v>
      </c>
      <c r="AB518" s="4" t="s">
        <v>393</v>
      </c>
      <c r="AC518" s="4" t="s">
        <v>127</v>
      </c>
      <c r="AD518" s="4" t="s">
        <v>128</v>
      </c>
      <c r="AE518" s="4" t="s">
        <v>129</v>
      </c>
      <c r="AF518" s="4" t="s">
        <v>130</v>
      </c>
      <c r="AG518" s="4" t="s">
        <v>131</v>
      </c>
      <c r="AH518" s="4" t="s">
        <v>132</v>
      </c>
      <c r="AI518" s="4" t="s">
        <v>133</v>
      </c>
      <c r="AJ518" s="4" t="s">
        <v>134</v>
      </c>
      <c r="AK518" s="4" t="s">
        <v>135</v>
      </c>
      <c r="AL518" s="4" t="s">
        <v>136</v>
      </c>
      <c r="AM518" s="4" t="s">
        <v>137</v>
      </c>
      <c r="AN518" s="4" t="s">
        <v>138</v>
      </c>
      <c r="AO518" s="4" t="s">
        <v>139</v>
      </c>
      <c r="AP518" s="4" t="s">
        <v>116</v>
      </c>
      <c r="AQ518" s="4" t="s">
        <v>6640</v>
      </c>
      <c r="AR518" s="4" t="s">
        <v>76</v>
      </c>
      <c r="AS518" s="4" t="s">
        <v>4202</v>
      </c>
      <c r="AT518" s="4" t="s">
        <v>3656</v>
      </c>
      <c r="AU518" s="4" t="s">
        <v>6641</v>
      </c>
      <c r="AV518" s="4" t="s">
        <v>6642</v>
      </c>
      <c r="AW518" s="4" t="s">
        <v>6643</v>
      </c>
      <c r="AX518" s="4" t="s">
        <v>6644</v>
      </c>
      <c r="AY518" s="4" t="s">
        <v>6645</v>
      </c>
      <c r="AZ518" s="4" t="s">
        <v>6646</v>
      </c>
      <c r="BA518" s="4" t="s">
        <v>3016</v>
      </c>
      <c r="BB518" s="4" t="s">
        <v>2073</v>
      </c>
      <c r="BC518" s="4" t="s">
        <v>1747</v>
      </c>
      <c r="BD518" s="4" t="s">
        <v>6647</v>
      </c>
      <c r="BE518" s="4" t="s">
        <v>116</v>
      </c>
      <c r="BF518" s="4" t="s">
        <v>116</v>
      </c>
      <c r="BG518" s="4" t="s">
        <v>116</v>
      </c>
      <c r="BH518" s="4" t="s">
        <v>116</v>
      </c>
      <c r="BI518" s="4" t="s">
        <v>116</v>
      </c>
      <c r="BJ518" s="4" t="s">
        <v>116</v>
      </c>
      <c r="BK518" s="4" t="s">
        <v>116</v>
      </c>
      <c r="BL518" s="4" t="s">
        <v>116</v>
      </c>
      <c r="BM518" s="4" t="s">
        <v>116</v>
      </c>
      <c r="BN518" s="4" t="s">
        <v>116</v>
      </c>
      <c r="BO518" s="4" t="s">
        <v>116</v>
      </c>
      <c r="BP518" s="4" t="s">
        <v>116</v>
      </c>
      <c r="BQ518" s="4" t="s">
        <v>116</v>
      </c>
      <c r="BR518" s="4" t="s">
        <v>116</v>
      </c>
      <c r="BS518" s="4" t="s">
        <v>116</v>
      </c>
      <c r="BT518" s="4" t="s">
        <v>116</v>
      </c>
      <c r="BU518" s="4" t="s">
        <v>116</v>
      </c>
      <c r="BV518" s="4" t="s">
        <v>116</v>
      </c>
      <c r="BW518" s="4" t="s">
        <v>116</v>
      </c>
      <c r="BX518" s="4" t="s">
        <v>116</v>
      </c>
      <c r="BY518" s="4" t="s">
        <v>116</v>
      </c>
      <c r="BZ518" s="4" t="s">
        <v>116</v>
      </c>
      <c r="CA518" s="4" t="s">
        <v>116</v>
      </c>
    </row>
    <row r="519" spans="1:79" ht="20.100000000000001" customHeight="1" x14ac:dyDescent="0.2">
      <c r="A519" s="4" t="s">
        <v>6648</v>
      </c>
      <c r="B519" s="4" t="s">
        <v>112</v>
      </c>
      <c r="C519" s="29">
        <v>20250120</v>
      </c>
      <c r="D519" s="4" t="s">
        <v>6649</v>
      </c>
      <c r="E519" s="4" t="s">
        <v>6650</v>
      </c>
      <c r="F519" s="4" t="s">
        <v>2182</v>
      </c>
      <c r="G519" s="4" t="s">
        <v>116</v>
      </c>
      <c r="H519" s="4" t="s">
        <v>2183</v>
      </c>
      <c r="I519" s="4" t="s">
        <v>116</v>
      </c>
      <c r="J519" s="4" t="s">
        <v>116</v>
      </c>
      <c r="K519" s="4" t="s">
        <v>116</v>
      </c>
      <c r="L519" s="4" t="s">
        <v>116</v>
      </c>
      <c r="M519" s="5" t="s">
        <v>6602</v>
      </c>
      <c r="N519" s="5" t="s">
        <v>3389</v>
      </c>
      <c r="O519" s="4" t="s">
        <v>112</v>
      </c>
      <c r="P519" s="6" t="s">
        <v>120</v>
      </c>
      <c r="Q519" s="7" t="s">
        <v>120</v>
      </c>
      <c r="R519" s="7" t="s">
        <v>120</v>
      </c>
      <c r="S519" s="9" t="s">
        <v>6651</v>
      </c>
      <c r="T519" s="31">
        <v>9782409007712</v>
      </c>
      <c r="U519" s="4" t="s">
        <v>122</v>
      </c>
      <c r="V519" s="29">
        <v>9782409006920</v>
      </c>
      <c r="W519" s="4" t="s">
        <v>123</v>
      </c>
      <c r="X519" s="4" t="s">
        <v>124</v>
      </c>
      <c r="Y519" s="4" t="s">
        <v>112</v>
      </c>
      <c r="Z519" s="29">
        <v>2017</v>
      </c>
      <c r="AA519" s="4" t="s">
        <v>125</v>
      </c>
      <c r="AB519" s="4" t="s">
        <v>292</v>
      </c>
      <c r="AC519" s="4" t="s">
        <v>127</v>
      </c>
      <c r="AD519" s="4" t="s">
        <v>128</v>
      </c>
      <c r="AE519" s="4" t="s">
        <v>129</v>
      </c>
      <c r="AF519" s="4" t="s">
        <v>130</v>
      </c>
      <c r="AG519" s="4" t="s">
        <v>131</v>
      </c>
      <c r="AH519" s="4" t="s">
        <v>132</v>
      </c>
      <c r="AI519" s="4" t="s">
        <v>133</v>
      </c>
      <c r="AJ519" s="4" t="s">
        <v>134</v>
      </c>
      <c r="AK519" s="4" t="s">
        <v>135</v>
      </c>
      <c r="AL519" s="4" t="s">
        <v>136</v>
      </c>
      <c r="AM519" s="4" t="s">
        <v>137</v>
      </c>
      <c r="AN519" s="4" t="s">
        <v>138</v>
      </c>
      <c r="AO519" s="4" t="s">
        <v>139</v>
      </c>
      <c r="AP519" s="4" t="s">
        <v>116</v>
      </c>
      <c r="AQ519" s="4" t="s">
        <v>6652</v>
      </c>
      <c r="AR519" s="4" t="s">
        <v>76</v>
      </c>
      <c r="AS519" s="4" t="s">
        <v>6653</v>
      </c>
      <c r="AT519" s="4" t="s">
        <v>3819</v>
      </c>
      <c r="AU519" s="4" t="s">
        <v>6654</v>
      </c>
      <c r="AV519" s="4" t="s">
        <v>6655</v>
      </c>
      <c r="AW519" s="4" t="s">
        <v>6656</v>
      </c>
      <c r="AX519" s="4" t="s">
        <v>1724</v>
      </c>
      <c r="AY519" s="4" t="s">
        <v>6657</v>
      </c>
      <c r="AZ519" s="4" t="s">
        <v>1512</v>
      </c>
      <c r="BA519" s="4" t="s">
        <v>6658</v>
      </c>
      <c r="BB519" s="4" t="s">
        <v>6659</v>
      </c>
      <c r="BC519" s="4" t="s">
        <v>116</v>
      </c>
      <c r="BD519" s="4" t="s">
        <v>116</v>
      </c>
      <c r="BE519" s="4" t="s">
        <v>116</v>
      </c>
      <c r="BF519" s="4" t="s">
        <v>116</v>
      </c>
      <c r="BG519" s="4" t="s">
        <v>116</v>
      </c>
      <c r="BH519" s="4" t="s">
        <v>116</v>
      </c>
      <c r="BI519" s="4" t="s">
        <v>116</v>
      </c>
      <c r="BJ519" s="4" t="s">
        <v>116</v>
      </c>
      <c r="BK519" s="4" t="s">
        <v>116</v>
      </c>
      <c r="BL519" s="4" t="s">
        <v>116</v>
      </c>
      <c r="BM519" s="4" t="s">
        <v>116</v>
      </c>
      <c r="BN519" s="4" t="s">
        <v>116</v>
      </c>
      <c r="BO519" s="4" t="s">
        <v>116</v>
      </c>
      <c r="BP519" s="4" t="s">
        <v>116</v>
      </c>
      <c r="BQ519" s="4" t="s">
        <v>116</v>
      </c>
      <c r="BR519" s="4" t="s">
        <v>116</v>
      </c>
      <c r="BS519" s="4" t="s">
        <v>116</v>
      </c>
      <c r="BT519" s="4" t="s">
        <v>116</v>
      </c>
      <c r="BU519" s="4" t="s">
        <v>116</v>
      </c>
      <c r="BV519" s="4" t="s">
        <v>116</v>
      </c>
      <c r="BW519" s="4" t="s">
        <v>116</v>
      </c>
      <c r="BX519" s="4" t="s">
        <v>116</v>
      </c>
      <c r="BY519" s="4" t="s">
        <v>116</v>
      </c>
      <c r="BZ519" s="4" t="s">
        <v>116</v>
      </c>
      <c r="CA519" s="4" t="s">
        <v>116</v>
      </c>
    </row>
    <row r="520" spans="1:79" ht="20.100000000000001" customHeight="1" x14ac:dyDescent="0.2">
      <c r="A520" s="4" t="s">
        <v>6660</v>
      </c>
      <c r="B520" s="4" t="s">
        <v>112</v>
      </c>
      <c r="C520" s="29">
        <v>20250120</v>
      </c>
      <c r="D520" s="4" t="s">
        <v>6661</v>
      </c>
      <c r="E520" s="4" t="s">
        <v>6662</v>
      </c>
      <c r="F520" s="4" t="s">
        <v>6663</v>
      </c>
      <c r="G520" s="4" t="s">
        <v>116</v>
      </c>
      <c r="H520" s="4" t="s">
        <v>6664</v>
      </c>
      <c r="I520" s="4" t="s">
        <v>6665</v>
      </c>
      <c r="J520" s="4" t="s">
        <v>116</v>
      </c>
      <c r="K520" s="4" t="s">
        <v>116</v>
      </c>
      <c r="L520" s="4" t="s">
        <v>116</v>
      </c>
      <c r="M520" s="5" t="s">
        <v>6250</v>
      </c>
      <c r="N520" s="5" t="s">
        <v>6666</v>
      </c>
      <c r="O520" s="4" t="s">
        <v>112</v>
      </c>
      <c r="P520" s="6" t="s">
        <v>120</v>
      </c>
      <c r="Q520" s="7" t="s">
        <v>120</v>
      </c>
      <c r="R520" s="7" t="s">
        <v>120</v>
      </c>
      <c r="S520" s="9" t="s">
        <v>6667</v>
      </c>
      <c r="T520" s="31">
        <v>9782409009556</v>
      </c>
      <c r="U520" s="4" t="s">
        <v>122</v>
      </c>
      <c r="V520" s="29">
        <v>9782409007460</v>
      </c>
      <c r="W520" s="4" t="s">
        <v>123</v>
      </c>
      <c r="X520" s="4" t="s">
        <v>124</v>
      </c>
      <c r="Y520" s="4" t="s">
        <v>112</v>
      </c>
      <c r="Z520" s="29">
        <v>2017</v>
      </c>
      <c r="AA520" s="4" t="s">
        <v>125</v>
      </c>
      <c r="AB520" s="4" t="s">
        <v>234</v>
      </c>
      <c r="AC520" s="4" t="s">
        <v>127</v>
      </c>
      <c r="AD520" s="4" t="s">
        <v>128</v>
      </c>
      <c r="AE520" s="4" t="s">
        <v>129</v>
      </c>
      <c r="AF520" s="4" t="s">
        <v>130</v>
      </c>
      <c r="AG520" s="4" t="s">
        <v>131</v>
      </c>
      <c r="AH520" s="4" t="s">
        <v>132</v>
      </c>
      <c r="AI520" s="4" t="s">
        <v>133</v>
      </c>
      <c r="AJ520" s="4" t="s">
        <v>134</v>
      </c>
      <c r="AK520" s="4" t="s">
        <v>135</v>
      </c>
      <c r="AL520" s="4" t="s">
        <v>136</v>
      </c>
      <c r="AM520" s="4" t="s">
        <v>137</v>
      </c>
      <c r="AN520" s="4" t="s">
        <v>138</v>
      </c>
      <c r="AO520" s="4" t="s">
        <v>139</v>
      </c>
      <c r="AP520" s="4" t="s">
        <v>116</v>
      </c>
      <c r="AQ520" s="4" t="s">
        <v>6668</v>
      </c>
      <c r="AR520" s="4" t="s">
        <v>76</v>
      </c>
      <c r="AS520" s="4" t="s">
        <v>6669</v>
      </c>
      <c r="AT520" s="4" t="s">
        <v>6670</v>
      </c>
      <c r="AU520" s="4" t="s">
        <v>1835</v>
      </c>
      <c r="AV520" s="4" t="s">
        <v>6671</v>
      </c>
      <c r="AW520" s="4" t="s">
        <v>6672</v>
      </c>
      <c r="AX520" s="4" t="s">
        <v>6673</v>
      </c>
      <c r="AY520" s="4" t="s">
        <v>6061</v>
      </c>
      <c r="AZ520" s="4" t="s">
        <v>2984</v>
      </c>
      <c r="BA520" s="4" t="s">
        <v>5637</v>
      </c>
      <c r="BB520" s="4" t="s">
        <v>116</v>
      </c>
      <c r="BC520" s="4" t="s">
        <v>116</v>
      </c>
      <c r="BD520" s="4" t="s">
        <v>116</v>
      </c>
      <c r="BE520" s="4" t="s">
        <v>116</v>
      </c>
      <c r="BF520" s="4" t="s">
        <v>116</v>
      </c>
      <c r="BG520" s="4" t="s">
        <v>116</v>
      </c>
      <c r="BH520" s="4" t="s">
        <v>116</v>
      </c>
      <c r="BI520" s="4" t="s">
        <v>116</v>
      </c>
      <c r="BJ520" s="4" t="s">
        <v>116</v>
      </c>
      <c r="BK520" s="4" t="s">
        <v>116</v>
      </c>
      <c r="BL520" s="4" t="s">
        <v>116</v>
      </c>
      <c r="BM520" s="4" t="s">
        <v>116</v>
      </c>
      <c r="BN520" s="4" t="s">
        <v>116</v>
      </c>
      <c r="BO520" s="4" t="s">
        <v>116</v>
      </c>
      <c r="BP520" s="4" t="s">
        <v>116</v>
      </c>
      <c r="BQ520" s="4" t="s">
        <v>116</v>
      </c>
      <c r="BR520" s="4" t="s">
        <v>116</v>
      </c>
      <c r="BS520" s="4" t="s">
        <v>116</v>
      </c>
      <c r="BT520" s="4" t="s">
        <v>116</v>
      </c>
      <c r="BU520" s="4" t="s">
        <v>116</v>
      </c>
      <c r="BV520" s="4" t="s">
        <v>116</v>
      </c>
      <c r="BW520" s="4" t="s">
        <v>116</v>
      </c>
      <c r="BX520" s="4" t="s">
        <v>116</v>
      </c>
      <c r="BY520" s="4" t="s">
        <v>116</v>
      </c>
      <c r="BZ520" s="4" t="s">
        <v>116</v>
      </c>
      <c r="CA520" s="4" t="s">
        <v>116</v>
      </c>
    </row>
    <row r="521" spans="1:79" ht="20.100000000000001" customHeight="1" x14ac:dyDescent="0.2">
      <c r="A521" s="4" t="s">
        <v>6674</v>
      </c>
      <c r="B521" s="4" t="s">
        <v>112</v>
      </c>
      <c r="C521" s="29">
        <v>20250120</v>
      </c>
      <c r="D521" s="4" t="s">
        <v>3398</v>
      </c>
      <c r="E521" s="4" t="s">
        <v>6675</v>
      </c>
      <c r="F521" s="4" t="s">
        <v>3400</v>
      </c>
      <c r="G521" s="4" t="s">
        <v>116</v>
      </c>
      <c r="H521" s="4" t="s">
        <v>3401</v>
      </c>
      <c r="I521" s="4" t="s">
        <v>3402</v>
      </c>
      <c r="J521" s="4" t="s">
        <v>116</v>
      </c>
      <c r="K521" s="4" t="s">
        <v>116</v>
      </c>
      <c r="L521" s="4" t="s">
        <v>116</v>
      </c>
      <c r="M521" s="5" t="s">
        <v>6250</v>
      </c>
      <c r="N521" s="5" t="s">
        <v>403</v>
      </c>
      <c r="O521" s="4" t="s">
        <v>112</v>
      </c>
      <c r="P521" s="6" t="s">
        <v>120</v>
      </c>
      <c r="Q521" s="7" t="s">
        <v>120</v>
      </c>
      <c r="R521" s="7" t="s">
        <v>120</v>
      </c>
      <c r="S521" s="9" t="s">
        <v>6676</v>
      </c>
      <c r="T521" s="31">
        <v>9782409009822</v>
      </c>
      <c r="U521" s="4" t="s">
        <v>122</v>
      </c>
      <c r="V521" s="29">
        <v>9782409007842</v>
      </c>
      <c r="W521" s="4" t="s">
        <v>123</v>
      </c>
      <c r="X521" s="4" t="s">
        <v>124</v>
      </c>
      <c r="Y521" s="4" t="s">
        <v>112</v>
      </c>
      <c r="Z521" s="29">
        <v>2017</v>
      </c>
      <c r="AA521" s="4" t="s">
        <v>125</v>
      </c>
      <c r="AB521" s="4" t="s">
        <v>172</v>
      </c>
      <c r="AC521" s="4" t="s">
        <v>127</v>
      </c>
      <c r="AD521" s="4" t="s">
        <v>128</v>
      </c>
      <c r="AE521" s="4" t="s">
        <v>129</v>
      </c>
      <c r="AF521" s="4" t="s">
        <v>130</v>
      </c>
      <c r="AG521" s="4" t="s">
        <v>131</v>
      </c>
      <c r="AH521" s="4" t="s">
        <v>132</v>
      </c>
      <c r="AI521" s="4" t="s">
        <v>133</v>
      </c>
      <c r="AJ521" s="4" t="s">
        <v>134</v>
      </c>
      <c r="AK521" s="4" t="s">
        <v>135</v>
      </c>
      <c r="AL521" s="4" t="s">
        <v>136</v>
      </c>
      <c r="AM521" s="4" t="s">
        <v>137</v>
      </c>
      <c r="AN521" s="4" t="s">
        <v>138</v>
      </c>
      <c r="AO521" s="4" t="s">
        <v>139</v>
      </c>
      <c r="AP521" s="4" t="s">
        <v>116</v>
      </c>
      <c r="AQ521" s="4" t="s">
        <v>6677</v>
      </c>
      <c r="AR521" s="4" t="s">
        <v>76</v>
      </c>
      <c r="AS521" s="4" t="s">
        <v>3406</v>
      </c>
      <c r="AT521" s="4" t="s">
        <v>2504</v>
      </c>
      <c r="AU521" s="4" t="s">
        <v>1702</v>
      </c>
      <c r="AV521" s="4" t="s">
        <v>6678</v>
      </c>
      <c r="AW521" s="4" t="s">
        <v>3036</v>
      </c>
      <c r="AX521" s="4" t="s">
        <v>6679</v>
      </c>
      <c r="AY521" s="4" t="s">
        <v>6680</v>
      </c>
      <c r="AZ521" s="4" t="s">
        <v>6681</v>
      </c>
      <c r="BA521" s="4" t="s">
        <v>3895</v>
      </c>
      <c r="BB521" s="4" t="s">
        <v>6682</v>
      </c>
      <c r="BC521" s="4" t="s">
        <v>6683</v>
      </c>
      <c r="BD521" s="4" t="s">
        <v>1338</v>
      </c>
      <c r="BE521" s="4" t="s">
        <v>6684</v>
      </c>
      <c r="BF521" s="4" t="s">
        <v>116</v>
      </c>
      <c r="BG521" s="4" t="s">
        <v>116</v>
      </c>
      <c r="BH521" s="4" t="s">
        <v>116</v>
      </c>
      <c r="BI521" s="4" t="s">
        <v>116</v>
      </c>
      <c r="BJ521" s="4" t="s">
        <v>116</v>
      </c>
      <c r="BK521" s="4" t="s">
        <v>116</v>
      </c>
      <c r="BL521" s="4" t="s">
        <v>116</v>
      </c>
      <c r="BM521" s="4" t="s">
        <v>116</v>
      </c>
      <c r="BN521" s="4" t="s">
        <v>116</v>
      </c>
      <c r="BO521" s="4" t="s">
        <v>116</v>
      </c>
      <c r="BP521" s="4" t="s">
        <v>116</v>
      </c>
      <c r="BQ521" s="4" t="s">
        <v>116</v>
      </c>
      <c r="BR521" s="4" t="s">
        <v>116</v>
      </c>
      <c r="BS521" s="4" t="s">
        <v>116</v>
      </c>
      <c r="BT521" s="4" t="s">
        <v>116</v>
      </c>
      <c r="BU521" s="4" t="s">
        <v>116</v>
      </c>
      <c r="BV521" s="4" t="s">
        <v>116</v>
      </c>
      <c r="BW521" s="4" t="s">
        <v>116</v>
      </c>
      <c r="BX521" s="4" t="s">
        <v>116</v>
      </c>
      <c r="BY521" s="4" t="s">
        <v>116</v>
      </c>
      <c r="BZ521" s="4" t="s">
        <v>116</v>
      </c>
      <c r="CA521" s="4" t="s">
        <v>116</v>
      </c>
    </row>
    <row r="522" spans="1:79" ht="20.100000000000001" customHeight="1" x14ac:dyDescent="0.2">
      <c r="A522" s="4" t="s">
        <v>6685</v>
      </c>
      <c r="B522" s="4" t="s">
        <v>112</v>
      </c>
      <c r="C522" s="29">
        <v>20250120</v>
      </c>
      <c r="D522" s="4" t="s">
        <v>6686</v>
      </c>
      <c r="E522" s="4" t="s">
        <v>6687</v>
      </c>
      <c r="F522" s="4" t="s">
        <v>2043</v>
      </c>
      <c r="G522" s="4" t="s">
        <v>116</v>
      </c>
      <c r="H522" s="4" t="s">
        <v>2044</v>
      </c>
      <c r="I522" s="4" t="s">
        <v>116</v>
      </c>
      <c r="J522" s="4" t="s">
        <v>116</v>
      </c>
      <c r="K522" s="4" t="s">
        <v>116</v>
      </c>
      <c r="L522" s="4" t="s">
        <v>116</v>
      </c>
      <c r="M522" s="5" t="s">
        <v>6602</v>
      </c>
      <c r="N522" s="5" t="s">
        <v>6688</v>
      </c>
      <c r="O522" s="4" t="s">
        <v>112</v>
      </c>
      <c r="P522" s="6" t="s">
        <v>120</v>
      </c>
      <c r="Q522" s="7" t="s">
        <v>120</v>
      </c>
      <c r="R522" s="7" t="s">
        <v>120</v>
      </c>
      <c r="S522" s="9" t="s">
        <v>6689</v>
      </c>
      <c r="T522" s="31">
        <v>9782409007750</v>
      </c>
      <c r="U522" s="4" t="s">
        <v>122</v>
      </c>
      <c r="V522" s="29">
        <v>9782409006302</v>
      </c>
      <c r="W522" s="4" t="s">
        <v>123</v>
      </c>
      <c r="X522" s="4" t="s">
        <v>124</v>
      </c>
      <c r="Y522" s="4" t="s">
        <v>112</v>
      </c>
      <c r="Z522" s="29">
        <v>2017</v>
      </c>
      <c r="AA522" s="4" t="s">
        <v>125</v>
      </c>
      <c r="AB522" s="4" t="s">
        <v>149</v>
      </c>
      <c r="AC522" s="4" t="s">
        <v>127</v>
      </c>
      <c r="AD522" s="4" t="s">
        <v>128</v>
      </c>
      <c r="AE522" s="4" t="s">
        <v>129</v>
      </c>
      <c r="AF522" s="4" t="s">
        <v>130</v>
      </c>
      <c r="AG522" s="4" t="s">
        <v>131</v>
      </c>
      <c r="AH522" s="4" t="s">
        <v>132</v>
      </c>
      <c r="AI522" s="4" t="s">
        <v>133</v>
      </c>
      <c r="AJ522" s="4" t="s">
        <v>134</v>
      </c>
      <c r="AK522" s="4" t="s">
        <v>135</v>
      </c>
      <c r="AL522" s="4" t="s">
        <v>136</v>
      </c>
      <c r="AM522" s="4" t="s">
        <v>137</v>
      </c>
      <c r="AN522" s="4" t="s">
        <v>138</v>
      </c>
      <c r="AO522" s="4" t="s">
        <v>139</v>
      </c>
      <c r="AP522" s="4" t="s">
        <v>116</v>
      </c>
      <c r="AQ522" s="4" t="s">
        <v>6690</v>
      </c>
      <c r="AR522" s="4" t="s">
        <v>76</v>
      </c>
      <c r="AS522" s="4" t="s">
        <v>1835</v>
      </c>
      <c r="AT522" s="4" t="s">
        <v>1870</v>
      </c>
      <c r="AU522" s="4" t="s">
        <v>6691</v>
      </c>
      <c r="AV522" s="4" t="s">
        <v>1727</v>
      </c>
      <c r="AW522" s="4" t="s">
        <v>1728</v>
      </c>
      <c r="AX522" s="4" t="s">
        <v>2124</v>
      </c>
      <c r="AY522" s="4" t="s">
        <v>6692</v>
      </c>
      <c r="AZ522" s="4" t="s">
        <v>163</v>
      </c>
      <c r="BA522" s="4" t="s">
        <v>6693</v>
      </c>
      <c r="BB522" s="4" t="s">
        <v>116</v>
      </c>
      <c r="BC522" s="4" t="s">
        <v>116</v>
      </c>
      <c r="BD522" s="4" t="s">
        <v>116</v>
      </c>
      <c r="BE522" s="4" t="s">
        <v>116</v>
      </c>
      <c r="BF522" s="4" t="s">
        <v>116</v>
      </c>
      <c r="BG522" s="4" t="s">
        <v>116</v>
      </c>
      <c r="BH522" s="4" t="s">
        <v>116</v>
      </c>
      <c r="BI522" s="4" t="s">
        <v>116</v>
      </c>
      <c r="BJ522" s="4" t="s">
        <v>116</v>
      </c>
      <c r="BK522" s="4" t="s">
        <v>116</v>
      </c>
      <c r="BL522" s="4" t="s">
        <v>116</v>
      </c>
      <c r="BM522" s="4" t="s">
        <v>116</v>
      </c>
      <c r="BN522" s="4" t="s">
        <v>116</v>
      </c>
      <c r="BO522" s="4" t="s">
        <v>116</v>
      </c>
      <c r="BP522" s="4" t="s">
        <v>116</v>
      </c>
      <c r="BQ522" s="4" t="s">
        <v>116</v>
      </c>
      <c r="BR522" s="4" t="s">
        <v>116</v>
      </c>
      <c r="BS522" s="4" t="s">
        <v>116</v>
      </c>
      <c r="BT522" s="4" t="s">
        <v>116</v>
      </c>
      <c r="BU522" s="4" t="s">
        <v>116</v>
      </c>
      <c r="BV522" s="4" t="s">
        <v>116</v>
      </c>
      <c r="BW522" s="4" t="s">
        <v>116</v>
      </c>
      <c r="BX522" s="4" t="s">
        <v>116</v>
      </c>
      <c r="BY522" s="4" t="s">
        <v>116</v>
      </c>
      <c r="BZ522" s="4" t="s">
        <v>116</v>
      </c>
      <c r="CA522" s="4" t="s">
        <v>116</v>
      </c>
    </row>
    <row r="523" spans="1:79" ht="20.100000000000001" customHeight="1" x14ac:dyDescent="0.2">
      <c r="A523" s="4" t="s">
        <v>6694</v>
      </c>
      <c r="B523" s="4" t="s">
        <v>112</v>
      </c>
      <c r="C523" s="29">
        <v>20250120</v>
      </c>
      <c r="D523" s="4" t="s">
        <v>6695</v>
      </c>
      <c r="E523" s="4" t="s">
        <v>6696</v>
      </c>
      <c r="F523" s="4" t="s">
        <v>265</v>
      </c>
      <c r="G523" s="4" t="s">
        <v>116</v>
      </c>
      <c r="H523" s="4" t="s">
        <v>266</v>
      </c>
      <c r="I523" s="4" t="s">
        <v>116</v>
      </c>
      <c r="J523" s="4" t="s">
        <v>116</v>
      </c>
      <c r="K523" s="4" t="s">
        <v>116</v>
      </c>
      <c r="L523" s="4" t="s">
        <v>116</v>
      </c>
      <c r="M523" s="5" t="s">
        <v>6250</v>
      </c>
      <c r="N523" s="5" t="s">
        <v>4108</v>
      </c>
      <c r="O523" s="4" t="s">
        <v>112</v>
      </c>
      <c r="P523" s="6" t="s">
        <v>120</v>
      </c>
      <c r="Q523" s="7" t="s">
        <v>120</v>
      </c>
      <c r="R523" s="7" t="s">
        <v>120</v>
      </c>
      <c r="S523" s="9" t="s">
        <v>6697</v>
      </c>
      <c r="T523" s="31">
        <v>9782409009587</v>
      </c>
      <c r="U523" s="4" t="s">
        <v>122</v>
      </c>
      <c r="V523" s="29">
        <v>9782409008535</v>
      </c>
      <c r="W523" s="4" t="s">
        <v>123</v>
      </c>
      <c r="X523" s="4" t="s">
        <v>124</v>
      </c>
      <c r="Y523" s="4" t="s">
        <v>112</v>
      </c>
      <c r="Z523" s="29">
        <v>2017</v>
      </c>
      <c r="AA523" s="4" t="s">
        <v>125</v>
      </c>
      <c r="AB523" s="4" t="s">
        <v>149</v>
      </c>
      <c r="AC523" s="4" t="s">
        <v>127</v>
      </c>
      <c r="AD523" s="4" t="s">
        <v>128</v>
      </c>
      <c r="AE523" s="4" t="s">
        <v>129</v>
      </c>
      <c r="AF523" s="4" t="s">
        <v>130</v>
      </c>
      <c r="AG523" s="4" t="s">
        <v>131</v>
      </c>
      <c r="AH523" s="4" t="s">
        <v>132</v>
      </c>
      <c r="AI523" s="4" t="s">
        <v>133</v>
      </c>
      <c r="AJ523" s="4" t="s">
        <v>134</v>
      </c>
      <c r="AK523" s="4" t="s">
        <v>135</v>
      </c>
      <c r="AL523" s="4" t="s">
        <v>136</v>
      </c>
      <c r="AM523" s="4" t="s">
        <v>137</v>
      </c>
      <c r="AN523" s="4" t="s">
        <v>138</v>
      </c>
      <c r="AO523" s="4" t="s">
        <v>139</v>
      </c>
      <c r="AP523" s="4" t="s">
        <v>116</v>
      </c>
      <c r="AQ523" s="4" t="s">
        <v>6698</v>
      </c>
      <c r="AR523" s="4" t="s">
        <v>76</v>
      </c>
      <c r="AS523" s="4" t="s">
        <v>6699</v>
      </c>
      <c r="AT523" s="4" t="s">
        <v>6700</v>
      </c>
      <c r="AU523" s="4" t="s">
        <v>6701</v>
      </c>
      <c r="AV523" s="4" t="s">
        <v>5347</v>
      </c>
      <c r="AW523" s="4" t="s">
        <v>6702</v>
      </c>
      <c r="AX523" s="4" t="s">
        <v>116</v>
      </c>
      <c r="AY523" s="4" t="s">
        <v>116</v>
      </c>
      <c r="AZ523" s="4" t="s">
        <v>116</v>
      </c>
      <c r="BA523" s="4" t="s">
        <v>116</v>
      </c>
      <c r="BB523" s="4" t="s">
        <v>116</v>
      </c>
      <c r="BC523" s="4" t="s">
        <v>116</v>
      </c>
      <c r="BD523" s="4" t="s">
        <v>116</v>
      </c>
      <c r="BE523" s="4" t="s">
        <v>116</v>
      </c>
      <c r="BF523" s="4" t="s">
        <v>116</v>
      </c>
      <c r="BG523" s="4" t="s">
        <v>116</v>
      </c>
      <c r="BH523" s="4" t="s">
        <v>116</v>
      </c>
      <c r="BI523" s="4" t="s">
        <v>116</v>
      </c>
      <c r="BJ523" s="4" t="s">
        <v>116</v>
      </c>
      <c r="BK523" s="4" t="s">
        <v>116</v>
      </c>
      <c r="BL523" s="4" t="s">
        <v>116</v>
      </c>
      <c r="BM523" s="4" t="s">
        <v>116</v>
      </c>
      <c r="BN523" s="4" t="s">
        <v>116</v>
      </c>
      <c r="BO523" s="4" t="s">
        <v>116</v>
      </c>
      <c r="BP523" s="4" t="s">
        <v>116</v>
      </c>
      <c r="BQ523" s="4" t="s">
        <v>116</v>
      </c>
      <c r="BR523" s="4" t="s">
        <v>116</v>
      </c>
      <c r="BS523" s="4" t="s">
        <v>116</v>
      </c>
      <c r="BT523" s="4" t="s">
        <v>116</v>
      </c>
      <c r="BU523" s="4" t="s">
        <v>116</v>
      </c>
      <c r="BV523" s="4" t="s">
        <v>116</v>
      </c>
      <c r="BW523" s="4" t="s">
        <v>116</v>
      </c>
      <c r="BX523" s="4" t="s">
        <v>116</v>
      </c>
      <c r="BY523" s="4" t="s">
        <v>116</v>
      </c>
      <c r="BZ523" s="4" t="s">
        <v>116</v>
      </c>
      <c r="CA523" s="4" t="s">
        <v>116</v>
      </c>
    </row>
    <row r="524" spans="1:79" ht="20.100000000000001" customHeight="1" x14ac:dyDescent="0.2">
      <c r="A524" s="4" t="s">
        <v>6703</v>
      </c>
      <c r="B524" s="4" t="s">
        <v>112</v>
      </c>
      <c r="C524" s="29">
        <v>20250120</v>
      </c>
      <c r="D524" s="4" t="s">
        <v>5806</v>
      </c>
      <c r="E524" s="4" t="s">
        <v>6704</v>
      </c>
      <c r="F524" s="4" t="s">
        <v>6705</v>
      </c>
      <c r="G524" s="4" t="s">
        <v>116</v>
      </c>
      <c r="H524" s="4" t="s">
        <v>6706</v>
      </c>
      <c r="I524" s="4" t="s">
        <v>116</v>
      </c>
      <c r="J524" s="4" t="s">
        <v>116</v>
      </c>
      <c r="K524" s="4" t="s">
        <v>116</v>
      </c>
      <c r="L524" s="4" t="s">
        <v>116</v>
      </c>
      <c r="M524" s="5" t="s">
        <v>6250</v>
      </c>
      <c r="N524" s="5" t="s">
        <v>2441</v>
      </c>
      <c r="O524" s="4" t="s">
        <v>112</v>
      </c>
      <c r="P524" s="6" t="s">
        <v>120</v>
      </c>
      <c r="Q524" s="7" t="s">
        <v>120</v>
      </c>
      <c r="R524" s="7" t="s">
        <v>120</v>
      </c>
      <c r="S524" s="9" t="s">
        <v>6707</v>
      </c>
      <c r="T524" s="31">
        <v>9782409009600</v>
      </c>
      <c r="U524" s="4" t="s">
        <v>122</v>
      </c>
      <c r="V524" s="29">
        <v>9782409008566</v>
      </c>
      <c r="W524" s="4" t="s">
        <v>123</v>
      </c>
      <c r="X524" s="4" t="s">
        <v>124</v>
      </c>
      <c r="Y524" s="4" t="s">
        <v>112</v>
      </c>
      <c r="Z524" s="29">
        <v>2017</v>
      </c>
      <c r="AA524" s="4" t="s">
        <v>125</v>
      </c>
      <c r="AB524" s="4" t="s">
        <v>222</v>
      </c>
      <c r="AC524" s="4" t="s">
        <v>127</v>
      </c>
      <c r="AD524" s="4" t="s">
        <v>128</v>
      </c>
      <c r="AE524" s="4" t="s">
        <v>129</v>
      </c>
      <c r="AF524" s="4" t="s">
        <v>130</v>
      </c>
      <c r="AG524" s="4" t="s">
        <v>131</v>
      </c>
      <c r="AH524" s="4" t="s">
        <v>132</v>
      </c>
      <c r="AI524" s="4" t="s">
        <v>133</v>
      </c>
      <c r="AJ524" s="4" t="s">
        <v>134</v>
      </c>
      <c r="AK524" s="4" t="s">
        <v>135</v>
      </c>
      <c r="AL524" s="4" t="s">
        <v>136</v>
      </c>
      <c r="AM524" s="4" t="s">
        <v>137</v>
      </c>
      <c r="AN524" s="4" t="s">
        <v>138</v>
      </c>
      <c r="AO524" s="4" t="s">
        <v>139</v>
      </c>
      <c r="AP524" s="4" t="s">
        <v>116</v>
      </c>
      <c r="AQ524" s="4" t="s">
        <v>6708</v>
      </c>
      <c r="AR524" s="4" t="s">
        <v>76</v>
      </c>
      <c r="AS524" s="4" t="s">
        <v>955</v>
      </c>
      <c r="AT524" s="4" t="s">
        <v>6237</v>
      </c>
      <c r="AU524" s="4" t="s">
        <v>6709</v>
      </c>
      <c r="AV524" s="4" t="s">
        <v>1238</v>
      </c>
      <c r="AW524" s="4" t="s">
        <v>6710</v>
      </c>
      <c r="AX524" s="4" t="s">
        <v>957</v>
      </c>
      <c r="AY524" s="4" t="s">
        <v>3024</v>
      </c>
      <c r="AZ524" s="4" t="s">
        <v>6711</v>
      </c>
      <c r="BA524" s="4" t="s">
        <v>116</v>
      </c>
      <c r="BB524" s="4" t="s">
        <v>116</v>
      </c>
      <c r="BC524" s="4" t="s">
        <v>116</v>
      </c>
      <c r="BD524" s="4" t="s">
        <v>116</v>
      </c>
      <c r="BE524" s="4" t="s">
        <v>116</v>
      </c>
      <c r="BF524" s="4" t="s">
        <v>116</v>
      </c>
      <c r="BG524" s="4" t="s">
        <v>116</v>
      </c>
      <c r="BH524" s="4" t="s">
        <v>116</v>
      </c>
      <c r="BI524" s="4" t="s">
        <v>116</v>
      </c>
      <c r="BJ524" s="4" t="s">
        <v>116</v>
      </c>
      <c r="BK524" s="4" t="s">
        <v>116</v>
      </c>
      <c r="BL524" s="4" t="s">
        <v>116</v>
      </c>
      <c r="BM524" s="4" t="s">
        <v>116</v>
      </c>
      <c r="BN524" s="4" t="s">
        <v>116</v>
      </c>
      <c r="BO524" s="4" t="s">
        <v>116</v>
      </c>
      <c r="BP524" s="4" t="s">
        <v>116</v>
      </c>
      <c r="BQ524" s="4" t="s">
        <v>116</v>
      </c>
      <c r="BR524" s="4" t="s">
        <v>116</v>
      </c>
      <c r="BS524" s="4" t="s">
        <v>116</v>
      </c>
      <c r="BT524" s="4" t="s">
        <v>116</v>
      </c>
      <c r="BU524" s="4" t="s">
        <v>116</v>
      </c>
      <c r="BV524" s="4" t="s">
        <v>116</v>
      </c>
      <c r="BW524" s="4" t="s">
        <v>116</v>
      </c>
      <c r="BX524" s="4" t="s">
        <v>116</v>
      </c>
      <c r="BY524" s="4" t="s">
        <v>116</v>
      </c>
      <c r="BZ524" s="4" t="s">
        <v>116</v>
      </c>
      <c r="CA524" s="4" t="s">
        <v>116</v>
      </c>
    </row>
    <row r="525" spans="1:79" ht="20.100000000000001" customHeight="1" x14ac:dyDescent="0.2">
      <c r="A525" s="4" t="s">
        <v>6712</v>
      </c>
      <c r="B525" s="4" t="s">
        <v>112</v>
      </c>
      <c r="C525" s="29">
        <v>20250120</v>
      </c>
      <c r="D525" s="4" t="s">
        <v>6713</v>
      </c>
      <c r="E525" s="4" t="s">
        <v>6714</v>
      </c>
      <c r="F525" s="4" t="s">
        <v>6715</v>
      </c>
      <c r="G525" s="4" t="s">
        <v>116</v>
      </c>
      <c r="H525" s="4" t="s">
        <v>6716</v>
      </c>
      <c r="I525" s="4" t="s">
        <v>2896</v>
      </c>
      <c r="J525" s="4" t="s">
        <v>116</v>
      </c>
      <c r="K525" s="4" t="s">
        <v>116</v>
      </c>
      <c r="L525" s="4" t="s">
        <v>116</v>
      </c>
      <c r="M525" s="5" t="s">
        <v>6455</v>
      </c>
      <c r="N525" s="5" t="s">
        <v>6717</v>
      </c>
      <c r="O525" s="4" t="s">
        <v>112</v>
      </c>
      <c r="P525" s="6" t="s">
        <v>120</v>
      </c>
      <c r="Q525" s="7" t="s">
        <v>120</v>
      </c>
      <c r="R525" s="7" t="s">
        <v>120</v>
      </c>
      <c r="S525" s="9" t="s">
        <v>6718</v>
      </c>
      <c r="T525" s="31">
        <v>9782409007248</v>
      </c>
      <c r="U525" s="4" t="s">
        <v>122</v>
      </c>
      <c r="V525" s="29">
        <v>9782409006425</v>
      </c>
      <c r="W525" s="4" t="s">
        <v>123</v>
      </c>
      <c r="X525" s="4" t="s">
        <v>124</v>
      </c>
      <c r="Y525" s="4" t="s">
        <v>112</v>
      </c>
      <c r="Z525" s="29">
        <v>2017</v>
      </c>
      <c r="AA525" s="4" t="s">
        <v>125</v>
      </c>
      <c r="AB525" s="4" t="s">
        <v>234</v>
      </c>
      <c r="AC525" s="4" t="s">
        <v>127</v>
      </c>
      <c r="AD525" s="4" t="s">
        <v>128</v>
      </c>
      <c r="AE525" s="4" t="s">
        <v>129</v>
      </c>
      <c r="AF525" s="4" t="s">
        <v>130</v>
      </c>
      <c r="AG525" s="4" t="s">
        <v>131</v>
      </c>
      <c r="AH525" s="4" t="s">
        <v>132</v>
      </c>
      <c r="AI525" s="4" t="s">
        <v>133</v>
      </c>
      <c r="AJ525" s="4" t="s">
        <v>134</v>
      </c>
      <c r="AK525" s="4" t="s">
        <v>135</v>
      </c>
      <c r="AL525" s="4" t="s">
        <v>136</v>
      </c>
      <c r="AM525" s="4" t="s">
        <v>137</v>
      </c>
      <c r="AN525" s="4" t="s">
        <v>138</v>
      </c>
      <c r="AO525" s="4" t="s">
        <v>139</v>
      </c>
      <c r="AP525" s="4" t="s">
        <v>116</v>
      </c>
      <c r="AQ525" s="4" t="s">
        <v>6719</v>
      </c>
      <c r="AR525" s="4" t="s">
        <v>76</v>
      </c>
      <c r="AS525" s="4" t="s">
        <v>2343</v>
      </c>
      <c r="AT525" s="4" t="s">
        <v>6720</v>
      </c>
      <c r="AU525" s="4" t="s">
        <v>2904</v>
      </c>
      <c r="AV525" s="4" t="s">
        <v>5969</v>
      </c>
      <c r="AW525" s="4" t="s">
        <v>6721</v>
      </c>
      <c r="AX525" s="4" t="s">
        <v>116</v>
      </c>
      <c r="AY525" s="4" t="s">
        <v>116</v>
      </c>
      <c r="AZ525" s="4" t="s">
        <v>116</v>
      </c>
      <c r="BA525" s="4" t="s">
        <v>116</v>
      </c>
      <c r="BB525" s="4" t="s">
        <v>116</v>
      </c>
      <c r="BC525" s="4" t="s">
        <v>116</v>
      </c>
      <c r="BD525" s="4" t="s">
        <v>116</v>
      </c>
      <c r="BE525" s="4" t="s">
        <v>116</v>
      </c>
      <c r="BF525" s="4" t="s">
        <v>116</v>
      </c>
      <c r="BG525" s="4" t="s">
        <v>116</v>
      </c>
      <c r="BH525" s="4" t="s">
        <v>116</v>
      </c>
      <c r="BI525" s="4" t="s">
        <v>116</v>
      </c>
      <c r="BJ525" s="4" t="s">
        <v>116</v>
      </c>
      <c r="BK525" s="4" t="s">
        <v>116</v>
      </c>
      <c r="BL525" s="4" t="s">
        <v>116</v>
      </c>
      <c r="BM525" s="4" t="s">
        <v>116</v>
      </c>
      <c r="BN525" s="4" t="s">
        <v>116</v>
      </c>
      <c r="BO525" s="4" t="s">
        <v>116</v>
      </c>
      <c r="BP525" s="4" t="s">
        <v>116</v>
      </c>
      <c r="BQ525" s="4" t="s">
        <v>116</v>
      </c>
      <c r="BR525" s="4" t="s">
        <v>116</v>
      </c>
      <c r="BS525" s="4" t="s">
        <v>116</v>
      </c>
      <c r="BT525" s="4" t="s">
        <v>116</v>
      </c>
      <c r="BU525" s="4" t="s">
        <v>116</v>
      </c>
      <c r="BV525" s="4" t="s">
        <v>116</v>
      </c>
      <c r="BW525" s="4" t="s">
        <v>116</v>
      </c>
      <c r="BX525" s="4" t="s">
        <v>116</v>
      </c>
      <c r="BY525" s="4" t="s">
        <v>116</v>
      </c>
      <c r="BZ525" s="4" t="s">
        <v>116</v>
      </c>
      <c r="CA525" s="4" t="s">
        <v>116</v>
      </c>
    </row>
    <row r="526" spans="1:79" ht="20.100000000000001" customHeight="1" x14ac:dyDescent="0.2">
      <c r="A526" s="4" t="s">
        <v>6722</v>
      </c>
      <c r="B526" s="4" t="s">
        <v>112</v>
      </c>
      <c r="C526" s="29">
        <v>20250120</v>
      </c>
      <c r="D526" s="4" t="s">
        <v>6723</v>
      </c>
      <c r="E526" s="4" t="s">
        <v>6724</v>
      </c>
      <c r="F526" s="4" t="s">
        <v>916</v>
      </c>
      <c r="G526" s="4" t="s">
        <v>116</v>
      </c>
      <c r="H526" s="4" t="s">
        <v>917</v>
      </c>
      <c r="I526" s="4" t="s">
        <v>116</v>
      </c>
      <c r="J526" s="4" t="s">
        <v>116</v>
      </c>
      <c r="K526" s="4" t="s">
        <v>116</v>
      </c>
      <c r="L526" s="4" t="s">
        <v>116</v>
      </c>
      <c r="M526" s="5" t="s">
        <v>6417</v>
      </c>
      <c r="N526" s="5" t="s">
        <v>4130</v>
      </c>
      <c r="O526" s="4" t="s">
        <v>112</v>
      </c>
      <c r="P526" s="6" t="s">
        <v>120</v>
      </c>
      <c r="Q526" s="7" t="s">
        <v>120</v>
      </c>
      <c r="R526" s="7" t="s">
        <v>120</v>
      </c>
      <c r="S526" s="9" t="s">
        <v>6725</v>
      </c>
      <c r="T526" s="31">
        <v>9782409009907</v>
      </c>
      <c r="U526" s="4" t="s">
        <v>122</v>
      </c>
      <c r="V526" s="29">
        <v>9782409009280</v>
      </c>
      <c r="W526" s="4" t="s">
        <v>123</v>
      </c>
      <c r="X526" s="4" t="s">
        <v>124</v>
      </c>
      <c r="Y526" s="4" t="s">
        <v>112</v>
      </c>
      <c r="Z526" s="29">
        <v>2017</v>
      </c>
      <c r="AA526" s="4" t="s">
        <v>125</v>
      </c>
      <c r="AB526" s="4" t="s">
        <v>149</v>
      </c>
      <c r="AC526" s="4" t="s">
        <v>127</v>
      </c>
      <c r="AD526" s="4" t="s">
        <v>128</v>
      </c>
      <c r="AE526" s="4" t="s">
        <v>129</v>
      </c>
      <c r="AF526" s="4" t="s">
        <v>130</v>
      </c>
      <c r="AG526" s="4" t="s">
        <v>131</v>
      </c>
      <c r="AH526" s="4" t="s">
        <v>132</v>
      </c>
      <c r="AI526" s="4" t="s">
        <v>133</v>
      </c>
      <c r="AJ526" s="4" t="s">
        <v>134</v>
      </c>
      <c r="AK526" s="4" t="s">
        <v>135</v>
      </c>
      <c r="AL526" s="4" t="s">
        <v>136</v>
      </c>
      <c r="AM526" s="4" t="s">
        <v>137</v>
      </c>
      <c r="AN526" s="4" t="s">
        <v>138</v>
      </c>
      <c r="AO526" s="4" t="s">
        <v>139</v>
      </c>
      <c r="AP526" s="4" t="s">
        <v>116</v>
      </c>
      <c r="AQ526" s="4" t="s">
        <v>6726</v>
      </c>
      <c r="AR526" s="4" t="s">
        <v>76</v>
      </c>
      <c r="AS526" s="4" t="s">
        <v>921</v>
      </c>
      <c r="AT526" s="4" t="s">
        <v>765</v>
      </c>
      <c r="AU526" s="4" t="s">
        <v>922</v>
      </c>
      <c r="AV526" s="4" t="s">
        <v>923</v>
      </c>
      <c r="AW526" s="4" t="s">
        <v>897</v>
      </c>
      <c r="AX526" s="4" t="s">
        <v>924</v>
      </c>
      <c r="AY526" s="4" t="s">
        <v>925</v>
      </c>
      <c r="AZ526" s="4" t="s">
        <v>926</v>
      </c>
      <c r="BA526" s="4" t="s">
        <v>927</v>
      </c>
      <c r="BB526" s="4" t="s">
        <v>5455</v>
      </c>
      <c r="BC526" s="4" t="s">
        <v>929</v>
      </c>
      <c r="BD526" s="4" t="s">
        <v>930</v>
      </c>
      <c r="BE526" s="4" t="s">
        <v>6727</v>
      </c>
      <c r="BF526" s="4" t="s">
        <v>931</v>
      </c>
      <c r="BG526" s="4" t="s">
        <v>2863</v>
      </c>
      <c r="BH526" s="4" t="s">
        <v>6728</v>
      </c>
      <c r="BI526" s="4" t="s">
        <v>932</v>
      </c>
      <c r="BJ526" s="4" t="s">
        <v>933</v>
      </c>
      <c r="BK526" s="4" t="s">
        <v>163</v>
      </c>
      <c r="BL526" s="4" t="s">
        <v>116</v>
      </c>
      <c r="BM526" s="4" t="s">
        <v>116</v>
      </c>
      <c r="BN526" s="4" t="s">
        <v>116</v>
      </c>
      <c r="BO526" s="4" t="s">
        <v>116</v>
      </c>
      <c r="BP526" s="4" t="s">
        <v>116</v>
      </c>
      <c r="BQ526" s="4" t="s">
        <v>116</v>
      </c>
      <c r="BR526" s="4" t="s">
        <v>116</v>
      </c>
      <c r="BS526" s="4" t="s">
        <v>116</v>
      </c>
      <c r="BT526" s="4" t="s">
        <v>116</v>
      </c>
      <c r="BU526" s="4" t="s">
        <v>116</v>
      </c>
      <c r="BV526" s="4" t="s">
        <v>116</v>
      </c>
      <c r="BW526" s="4" t="s">
        <v>116</v>
      </c>
      <c r="BX526" s="4" t="s">
        <v>116</v>
      </c>
      <c r="BY526" s="4" t="s">
        <v>116</v>
      </c>
      <c r="BZ526" s="4" t="s">
        <v>116</v>
      </c>
      <c r="CA526" s="4" t="s">
        <v>116</v>
      </c>
    </row>
    <row r="527" spans="1:79" ht="20.100000000000001" customHeight="1" x14ac:dyDescent="0.2">
      <c r="A527" s="4" t="s">
        <v>6729</v>
      </c>
      <c r="B527" s="4" t="s">
        <v>112</v>
      </c>
      <c r="C527" s="29">
        <v>20250120</v>
      </c>
      <c r="D527" s="4" t="s">
        <v>6730</v>
      </c>
      <c r="E527" s="4" t="s">
        <v>6731</v>
      </c>
      <c r="F527" s="4" t="s">
        <v>6732</v>
      </c>
      <c r="G527" s="4" t="s">
        <v>116</v>
      </c>
      <c r="H527" s="4" t="s">
        <v>6733</v>
      </c>
      <c r="I527" s="4" t="s">
        <v>6734</v>
      </c>
      <c r="J527" s="4" t="s">
        <v>116</v>
      </c>
      <c r="K527" s="4" t="s">
        <v>116</v>
      </c>
      <c r="L527" s="4" t="s">
        <v>116</v>
      </c>
      <c r="M527" s="5" t="s">
        <v>6305</v>
      </c>
      <c r="N527" s="5" t="s">
        <v>119</v>
      </c>
      <c r="O527" s="4" t="s">
        <v>112</v>
      </c>
      <c r="P527" s="6" t="s">
        <v>120</v>
      </c>
      <c r="Q527" s="7" t="s">
        <v>120</v>
      </c>
      <c r="R527" s="7" t="s">
        <v>120</v>
      </c>
      <c r="S527" s="9" t="s">
        <v>6735</v>
      </c>
      <c r="T527" s="31">
        <v>9782409006685</v>
      </c>
      <c r="U527" s="4" t="s">
        <v>122</v>
      </c>
      <c r="V527" s="29">
        <v>9782409005336</v>
      </c>
      <c r="W527" s="4" t="s">
        <v>123</v>
      </c>
      <c r="X527" s="4" t="s">
        <v>124</v>
      </c>
      <c r="Y527" s="4" t="s">
        <v>112</v>
      </c>
      <c r="Z527" s="29">
        <v>2017</v>
      </c>
      <c r="AA527" s="4" t="s">
        <v>125</v>
      </c>
      <c r="AB527" s="4" t="s">
        <v>292</v>
      </c>
      <c r="AC527" s="4" t="s">
        <v>127</v>
      </c>
      <c r="AD527" s="4" t="s">
        <v>128</v>
      </c>
      <c r="AE527" s="4" t="s">
        <v>129</v>
      </c>
      <c r="AF527" s="4" t="s">
        <v>130</v>
      </c>
      <c r="AG527" s="4" t="s">
        <v>131</v>
      </c>
      <c r="AH527" s="4" t="s">
        <v>132</v>
      </c>
      <c r="AI527" s="4" t="s">
        <v>133</v>
      </c>
      <c r="AJ527" s="4" t="s">
        <v>134</v>
      </c>
      <c r="AK527" s="4" t="s">
        <v>135</v>
      </c>
      <c r="AL527" s="4" t="s">
        <v>136</v>
      </c>
      <c r="AM527" s="4" t="s">
        <v>137</v>
      </c>
      <c r="AN527" s="4" t="s">
        <v>138</v>
      </c>
      <c r="AO527" s="4" t="s">
        <v>139</v>
      </c>
      <c r="AP527" s="4" t="s">
        <v>116</v>
      </c>
      <c r="AQ527" s="4" t="s">
        <v>6736</v>
      </c>
      <c r="AR527" s="4" t="s">
        <v>76</v>
      </c>
      <c r="AS527" s="4" t="s">
        <v>1719</v>
      </c>
      <c r="AT527" s="4" t="s">
        <v>6737</v>
      </c>
      <c r="AU527" s="4" t="s">
        <v>5969</v>
      </c>
      <c r="AV527" s="4" t="s">
        <v>6738</v>
      </c>
      <c r="AW527" s="4" t="s">
        <v>116</v>
      </c>
      <c r="AX527" s="4" t="s">
        <v>116</v>
      </c>
      <c r="AY527" s="4" t="s">
        <v>116</v>
      </c>
      <c r="AZ527" s="4" t="s">
        <v>116</v>
      </c>
      <c r="BA527" s="4" t="s">
        <v>116</v>
      </c>
      <c r="BB527" s="4" t="s">
        <v>116</v>
      </c>
      <c r="BC527" s="4" t="s">
        <v>116</v>
      </c>
      <c r="BD527" s="4" t="s">
        <v>116</v>
      </c>
      <c r="BE527" s="4" t="s">
        <v>116</v>
      </c>
      <c r="BF527" s="4" t="s">
        <v>116</v>
      </c>
      <c r="BG527" s="4" t="s">
        <v>116</v>
      </c>
      <c r="BH527" s="4" t="s">
        <v>116</v>
      </c>
      <c r="BI527" s="4" t="s">
        <v>116</v>
      </c>
      <c r="BJ527" s="4" t="s">
        <v>116</v>
      </c>
      <c r="BK527" s="4" t="s">
        <v>116</v>
      </c>
      <c r="BL527" s="4" t="s">
        <v>116</v>
      </c>
      <c r="BM527" s="4" t="s">
        <v>116</v>
      </c>
      <c r="BN527" s="4" t="s">
        <v>116</v>
      </c>
      <c r="BO527" s="4" t="s">
        <v>116</v>
      </c>
      <c r="BP527" s="4" t="s">
        <v>116</v>
      </c>
      <c r="BQ527" s="4" t="s">
        <v>116</v>
      </c>
      <c r="BR527" s="4" t="s">
        <v>116</v>
      </c>
      <c r="BS527" s="4" t="s">
        <v>116</v>
      </c>
      <c r="BT527" s="4" t="s">
        <v>116</v>
      </c>
      <c r="BU527" s="4" t="s">
        <v>116</v>
      </c>
      <c r="BV527" s="4" t="s">
        <v>116</v>
      </c>
      <c r="BW527" s="4" t="s">
        <v>116</v>
      </c>
      <c r="BX527" s="4" t="s">
        <v>116</v>
      </c>
      <c r="BY527" s="4" t="s">
        <v>116</v>
      </c>
      <c r="BZ527" s="4" t="s">
        <v>116</v>
      </c>
      <c r="CA527" s="4" t="s">
        <v>116</v>
      </c>
    </row>
    <row r="528" spans="1:79" ht="20.100000000000001" customHeight="1" x14ac:dyDescent="0.2">
      <c r="A528" s="4" t="s">
        <v>6739</v>
      </c>
      <c r="B528" s="4" t="s">
        <v>112</v>
      </c>
      <c r="C528" s="29">
        <v>20250120</v>
      </c>
      <c r="D528" s="4" t="s">
        <v>6740</v>
      </c>
      <c r="E528" s="4" t="s">
        <v>6741</v>
      </c>
      <c r="F528" s="4" t="s">
        <v>6742</v>
      </c>
      <c r="G528" s="4" t="s">
        <v>116</v>
      </c>
      <c r="H528" s="4" t="s">
        <v>6743</v>
      </c>
      <c r="I528" s="4" t="s">
        <v>6744</v>
      </c>
      <c r="J528" s="4" t="s">
        <v>6745</v>
      </c>
      <c r="K528" s="4" t="s">
        <v>6746</v>
      </c>
      <c r="L528" s="4" t="s">
        <v>6747</v>
      </c>
      <c r="M528" s="5" t="s">
        <v>6258</v>
      </c>
      <c r="N528" s="5" t="s">
        <v>1230</v>
      </c>
      <c r="O528" s="4" t="s">
        <v>112</v>
      </c>
      <c r="P528" s="6" t="s">
        <v>120</v>
      </c>
      <c r="Q528" s="7" t="s">
        <v>120</v>
      </c>
      <c r="R528" s="7" t="s">
        <v>120</v>
      </c>
      <c r="S528" s="9" t="s">
        <v>6748</v>
      </c>
      <c r="T528" s="31">
        <v>9782409010644</v>
      </c>
      <c r="U528" s="4" t="s">
        <v>122</v>
      </c>
      <c r="V528" s="29">
        <v>9782409010330</v>
      </c>
      <c r="W528" s="4" t="s">
        <v>123</v>
      </c>
      <c r="X528" s="4" t="s">
        <v>124</v>
      </c>
      <c r="Y528" s="4" t="s">
        <v>112</v>
      </c>
      <c r="Z528" s="29">
        <v>2017</v>
      </c>
      <c r="AA528" s="4" t="s">
        <v>125</v>
      </c>
      <c r="AB528" s="4" t="s">
        <v>197</v>
      </c>
      <c r="AC528" s="4" t="s">
        <v>127</v>
      </c>
      <c r="AD528" s="4" t="s">
        <v>128</v>
      </c>
      <c r="AE528" s="4" t="s">
        <v>129</v>
      </c>
      <c r="AF528" s="4" t="s">
        <v>130</v>
      </c>
      <c r="AG528" s="4" t="s">
        <v>131</v>
      </c>
      <c r="AH528" s="4" t="s">
        <v>132</v>
      </c>
      <c r="AI528" s="4" t="s">
        <v>133</v>
      </c>
      <c r="AJ528" s="4" t="s">
        <v>134</v>
      </c>
      <c r="AK528" s="4" t="s">
        <v>135</v>
      </c>
      <c r="AL528" s="4" t="s">
        <v>136</v>
      </c>
      <c r="AM528" s="4" t="s">
        <v>137</v>
      </c>
      <c r="AN528" s="4" t="s">
        <v>138</v>
      </c>
      <c r="AO528" s="4" t="s">
        <v>139</v>
      </c>
      <c r="AP528" s="4" t="s">
        <v>116</v>
      </c>
      <c r="AQ528" s="4" t="s">
        <v>6749</v>
      </c>
      <c r="AR528" s="4" t="s">
        <v>76</v>
      </c>
      <c r="AS528" s="4" t="s">
        <v>6750</v>
      </c>
      <c r="AT528" s="4" t="s">
        <v>6751</v>
      </c>
      <c r="AU528" s="4" t="s">
        <v>6752</v>
      </c>
      <c r="AV528" s="4" t="s">
        <v>6753</v>
      </c>
      <c r="AW528" s="4" t="s">
        <v>6754</v>
      </c>
      <c r="AX528" s="4" t="s">
        <v>1472</v>
      </c>
      <c r="AY528" s="4" t="s">
        <v>1472</v>
      </c>
      <c r="AZ528" s="4" t="s">
        <v>1472</v>
      </c>
      <c r="BA528" s="4" t="s">
        <v>4072</v>
      </c>
      <c r="BB528" s="4" t="s">
        <v>4628</v>
      </c>
      <c r="BC528" s="4" t="s">
        <v>3608</v>
      </c>
      <c r="BD528" s="4" t="s">
        <v>6755</v>
      </c>
      <c r="BE528" s="4" t="s">
        <v>6756</v>
      </c>
      <c r="BF528" s="4" t="s">
        <v>6757</v>
      </c>
      <c r="BG528" s="4" t="s">
        <v>3626</v>
      </c>
      <c r="BH528" s="4" t="s">
        <v>3626</v>
      </c>
      <c r="BI528" s="4" t="s">
        <v>6758</v>
      </c>
      <c r="BJ528" s="4" t="s">
        <v>3627</v>
      </c>
      <c r="BK528" s="4" t="s">
        <v>3612</v>
      </c>
      <c r="BL528" s="4" t="s">
        <v>1843</v>
      </c>
      <c r="BM528" s="4" t="s">
        <v>6759</v>
      </c>
      <c r="BN528" s="4" t="s">
        <v>6760</v>
      </c>
      <c r="BO528" s="4" t="s">
        <v>6761</v>
      </c>
      <c r="BP528" s="4" t="s">
        <v>6762</v>
      </c>
      <c r="BQ528" s="4" t="s">
        <v>6763</v>
      </c>
      <c r="BR528" s="4" t="s">
        <v>5186</v>
      </c>
      <c r="BS528" s="4" t="s">
        <v>6764</v>
      </c>
      <c r="BT528" s="4" t="s">
        <v>3632</v>
      </c>
      <c r="BU528" s="4" t="s">
        <v>4633</v>
      </c>
      <c r="BV528" s="4" t="s">
        <v>6765</v>
      </c>
      <c r="BW528" s="4" t="s">
        <v>116</v>
      </c>
      <c r="BX528" s="4" t="s">
        <v>116</v>
      </c>
      <c r="BY528" s="4" t="s">
        <v>116</v>
      </c>
      <c r="BZ528" s="4" t="s">
        <v>116</v>
      </c>
      <c r="CA528" s="4" t="s">
        <v>116</v>
      </c>
    </row>
    <row r="529" spans="1:79" ht="20.100000000000001" customHeight="1" x14ac:dyDescent="0.2">
      <c r="A529" s="4" t="s">
        <v>6766</v>
      </c>
      <c r="B529" s="4" t="s">
        <v>112</v>
      </c>
      <c r="C529" s="29">
        <v>20250120</v>
      </c>
      <c r="D529" s="4" t="s">
        <v>6767</v>
      </c>
      <c r="E529" s="4" t="s">
        <v>6768</v>
      </c>
      <c r="F529" s="4" t="s">
        <v>6769</v>
      </c>
      <c r="G529" s="4" t="s">
        <v>116</v>
      </c>
      <c r="H529" s="4" t="s">
        <v>2283</v>
      </c>
      <c r="I529" s="4" t="s">
        <v>116</v>
      </c>
      <c r="J529" s="4" t="s">
        <v>116</v>
      </c>
      <c r="K529" s="4" t="s">
        <v>116</v>
      </c>
      <c r="L529" s="4" t="s">
        <v>116</v>
      </c>
      <c r="M529" s="5" t="s">
        <v>6348</v>
      </c>
      <c r="N529" s="5" t="s">
        <v>220</v>
      </c>
      <c r="O529" s="4" t="s">
        <v>112</v>
      </c>
      <c r="P529" s="6" t="s">
        <v>120</v>
      </c>
      <c r="Q529" s="7" t="s">
        <v>120</v>
      </c>
      <c r="R529" s="7" t="s">
        <v>120</v>
      </c>
      <c r="S529" s="9" t="s">
        <v>6770</v>
      </c>
      <c r="T529" s="31">
        <v>9782409008207</v>
      </c>
      <c r="U529" s="4" t="s">
        <v>122</v>
      </c>
      <c r="V529" s="29">
        <v>9782409006869</v>
      </c>
      <c r="W529" s="4" t="s">
        <v>123</v>
      </c>
      <c r="X529" s="4" t="s">
        <v>124</v>
      </c>
      <c r="Y529" s="4" t="s">
        <v>112</v>
      </c>
      <c r="Z529" s="29">
        <v>2017</v>
      </c>
      <c r="AA529" s="4" t="s">
        <v>125</v>
      </c>
      <c r="AB529" s="4" t="s">
        <v>126</v>
      </c>
      <c r="AC529" s="4" t="s">
        <v>127</v>
      </c>
      <c r="AD529" s="4" t="s">
        <v>128</v>
      </c>
      <c r="AE529" s="4" t="s">
        <v>129</v>
      </c>
      <c r="AF529" s="4" t="s">
        <v>130</v>
      </c>
      <c r="AG529" s="4" t="s">
        <v>131</v>
      </c>
      <c r="AH529" s="4" t="s">
        <v>132</v>
      </c>
      <c r="AI529" s="4" t="s">
        <v>133</v>
      </c>
      <c r="AJ529" s="4" t="s">
        <v>134</v>
      </c>
      <c r="AK529" s="4" t="s">
        <v>135</v>
      </c>
      <c r="AL529" s="4" t="s">
        <v>136</v>
      </c>
      <c r="AM529" s="4" t="s">
        <v>137</v>
      </c>
      <c r="AN529" s="4" t="s">
        <v>138</v>
      </c>
      <c r="AO529" s="4" t="s">
        <v>139</v>
      </c>
      <c r="AP529" s="4" t="s">
        <v>116</v>
      </c>
      <c r="AQ529" s="4" t="s">
        <v>6771</v>
      </c>
      <c r="AR529" s="4" t="s">
        <v>76</v>
      </c>
      <c r="AS529" s="4" t="s">
        <v>6772</v>
      </c>
      <c r="AT529" s="4" t="s">
        <v>6773</v>
      </c>
      <c r="AU529" s="4" t="s">
        <v>6774</v>
      </c>
      <c r="AV529" s="4" t="s">
        <v>6775</v>
      </c>
      <c r="AW529" s="4" t="s">
        <v>6776</v>
      </c>
      <c r="AX529" s="4" t="s">
        <v>6777</v>
      </c>
      <c r="AY529" s="4" t="s">
        <v>6778</v>
      </c>
      <c r="AZ529" s="4" t="s">
        <v>116</v>
      </c>
      <c r="BA529" s="4" t="s">
        <v>116</v>
      </c>
      <c r="BB529" s="4" t="s">
        <v>116</v>
      </c>
      <c r="BC529" s="4" t="s">
        <v>116</v>
      </c>
      <c r="BD529" s="4" t="s">
        <v>116</v>
      </c>
      <c r="BE529" s="4" t="s">
        <v>116</v>
      </c>
      <c r="BF529" s="4" t="s">
        <v>116</v>
      </c>
      <c r="BG529" s="4" t="s">
        <v>116</v>
      </c>
      <c r="BH529" s="4" t="s">
        <v>116</v>
      </c>
      <c r="BI529" s="4" t="s">
        <v>116</v>
      </c>
      <c r="BJ529" s="4" t="s">
        <v>116</v>
      </c>
      <c r="BK529" s="4" t="s">
        <v>116</v>
      </c>
      <c r="BL529" s="4" t="s">
        <v>116</v>
      </c>
      <c r="BM529" s="4" t="s">
        <v>116</v>
      </c>
      <c r="BN529" s="4" t="s">
        <v>116</v>
      </c>
      <c r="BO529" s="4" t="s">
        <v>116</v>
      </c>
      <c r="BP529" s="4" t="s">
        <v>116</v>
      </c>
      <c r="BQ529" s="4" t="s">
        <v>116</v>
      </c>
      <c r="BR529" s="4" t="s">
        <v>116</v>
      </c>
      <c r="BS529" s="4" t="s">
        <v>116</v>
      </c>
      <c r="BT529" s="4" t="s">
        <v>116</v>
      </c>
      <c r="BU529" s="4" t="s">
        <v>116</v>
      </c>
      <c r="BV529" s="4" t="s">
        <v>116</v>
      </c>
      <c r="BW529" s="4" t="s">
        <v>116</v>
      </c>
      <c r="BX529" s="4" t="s">
        <v>116</v>
      </c>
      <c r="BY529" s="4" t="s">
        <v>116</v>
      </c>
      <c r="BZ529" s="4" t="s">
        <v>116</v>
      </c>
      <c r="CA529" s="4" t="s">
        <v>116</v>
      </c>
    </row>
    <row r="530" spans="1:79" ht="20.100000000000001" customHeight="1" x14ac:dyDescent="0.2">
      <c r="A530" s="4" t="s">
        <v>6779</v>
      </c>
      <c r="B530" s="4" t="s">
        <v>112</v>
      </c>
      <c r="C530" s="29">
        <v>20250120</v>
      </c>
      <c r="D530" s="4" t="s">
        <v>6780</v>
      </c>
      <c r="E530" s="4" t="s">
        <v>3219</v>
      </c>
      <c r="F530" s="4" t="s">
        <v>3220</v>
      </c>
      <c r="G530" s="4" t="s">
        <v>116</v>
      </c>
      <c r="H530" s="4" t="s">
        <v>3221</v>
      </c>
      <c r="I530" s="4" t="s">
        <v>116</v>
      </c>
      <c r="J530" s="4" t="s">
        <v>116</v>
      </c>
      <c r="K530" s="4" t="s">
        <v>116</v>
      </c>
      <c r="L530" s="4" t="s">
        <v>116</v>
      </c>
      <c r="M530" s="5" t="s">
        <v>6455</v>
      </c>
      <c r="N530" s="5" t="s">
        <v>1387</v>
      </c>
      <c r="O530" s="4" t="s">
        <v>112</v>
      </c>
      <c r="P530" s="6" t="s">
        <v>120</v>
      </c>
      <c r="Q530" s="7" t="s">
        <v>120</v>
      </c>
      <c r="R530" s="7" t="s">
        <v>120</v>
      </c>
      <c r="S530" s="9" t="s">
        <v>6781</v>
      </c>
      <c r="T530" s="31">
        <v>9782409007279</v>
      </c>
      <c r="U530" s="4" t="s">
        <v>122</v>
      </c>
      <c r="V530" s="29">
        <v>9782409003790</v>
      </c>
      <c r="W530" s="4" t="s">
        <v>123</v>
      </c>
      <c r="X530" s="4" t="s">
        <v>124</v>
      </c>
      <c r="Y530" s="4" t="s">
        <v>112</v>
      </c>
      <c r="Z530" s="29">
        <v>2017</v>
      </c>
      <c r="AA530" s="4" t="s">
        <v>125</v>
      </c>
      <c r="AB530" s="4" t="s">
        <v>149</v>
      </c>
      <c r="AC530" s="4" t="s">
        <v>127</v>
      </c>
      <c r="AD530" s="4" t="s">
        <v>128</v>
      </c>
      <c r="AE530" s="4" t="s">
        <v>129</v>
      </c>
      <c r="AF530" s="4" t="s">
        <v>130</v>
      </c>
      <c r="AG530" s="4" t="s">
        <v>131</v>
      </c>
      <c r="AH530" s="4" t="s">
        <v>132</v>
      </c>
      <c r="AI530" s="4" t="s">
        <v>133</v>
      </c>
      <c r="AJ530" s="4" t="s">
        <v>134</v>
      </c>
      <c r="AK530" s="4" t="s">
        <v>135</v>
      </c>
      <c r="AL530" s="4" t="s">
        <v>136</v>
      </c>
      <c r="AM530" s="4" t="s">
        <v>137</v>
      </c>
      <c r="AN530" s="4" t="s">
        <v>138</v>
      </c>
      <c r="AO530" s="4" t="s">
        <v>139</v>
      </c>
      <c r="AP530" s="4" t="s">
        <v>116</v>
      </c>
      <c r="AQ530" s="4" t="s">
        <v>6782</v>
      </c>
      <c r="AR530" s="4" t="s">
        <v>76</v>
      </c>
      <c r="AS530" s="4" t="s">
        <v>3225</v>
      </c>
      <c r="AT530" s="4" t="s">
        <v>3226</v>
      </c>
      <c r="AU530" s="4" t="s">
        <v>3227</v>
      </c>
      <c r="AV530" s="4" t="s">
        <v>6783</v>
      </c>
      <c r="AW530" s="4" t="s">
        <v>155</v>
      </c>
      <c r="AX530" s="4" t="s">
        <v>156</v>
      </c>
      <c r="AY530" s="4" t="s">
        <v>6784</v>
      </c>
      <c r="AZ530" s="4" t="s">
        <v>2124</v>
      </c>
      <c r="BA530" s="4" t="s">
        <v>6785</v>
      </c>
      <c r="BB530" s="4" t="s">
        <v>164</v>
      </c>
      <c r="BC530" s="4" t="s">
        <v>164</v>
      </c>
      <c r="BD530" s="4" t="s">
        <v>116</v>
      </c>
      <c r="BE530" s="4" t="s">
        <v>116</v>
      </c>
      <c r="BF530" s="4" t="s">
        <v>116</v>
      </c>
      <c r="BG530" s="4" t="s">
        <v>116</v>
      </c>
      <c r="BH530" s="4" t="s">
        <v>116</v>
      </c>
      <c r="BI530" s="4" t="s">
        <v>116</v>
      </c>
      <c r="BJ530" s="4" t="s">
        <v>116</v>
      </c>
      <c r="BK530" s="4" t="s">
        <v>116</v>
      </c>
      <c r="BL530" s="4" t="s">
        <v>116</v>
      </c>
      <c r="BM530" s="4" t="s">
        <v>116</v>
      </c>
      <c r="BN530" s="4" t="s">
        <v>116</v>
      </c>
      <c r="BO530" s="4" t="s">
        <v>116</v>
      </c>
      <c r="BP530" s="4" t="s">
        <v>116</v>
      </c>
      <c r="BQ530" s="4" t="s">
        <v>116</v>
      </c>
      <c r="BR530" s="4" t="s">
        <v>116</v>
      </c>
      <c r="BS530" s="4" t="s">
        <v>116</v>
      </c>
      <c r="BT530" s="4" t="s">
        <v>116</v>
      </c>
      <c r="BU530" s="4" t="s">
        <v>116</v>
      </c>
      <c r="BV530" s="4" t="s">
        <v>116</v>
      </c>
      <c r="BW530" s="4" t="s">
        <v>116</v>
      </c>
      <c r="BX530" s="4" t="s">
        <v>116</v>
      </c>
      <c r="BY530" s="4" t="s">
        <v>116</v>
      </c>
      <c r="BZ530" s="4" t="s">
        <v>116</v>
      </c>
      <c r="CA530" s="4" t="s">
        <v>116</v>
      </c>
    </row>
    <row r="531" spans="1:79" ht="20.100000000000001" customHeight="1" x14ac:dyDescent="0.2">
      <c r="A531" s="4" t="s">
        <v>6786</v>
      </c>
      <c r="B531" s="4" t="s">
        <v>112</v>
      </c>
      <c r="C531" s="29">
        <v>20250120</v>
      </c>
      <c r="D531" s="7" t="s">
        <v>6787</v>
      </c>
      <c r="E531" s="4" t="s">
        <v>6788</v>
      </c>
      <c r="F531" s="4" t="s">
        <v>6789</v>
      </c>
      <c r="G531" s="4" t="s">
        <v>116</v>
      </c>
      <c r="H531" s="4" t="s">
        <v>6790</v>
      </c>
      <c r="I531" s="4" t="s">
        <v>6791</v>
      </c>
      <c r="J531" s="4" t="s">
        <v>6792</v>
      </c>
      <c r="K531" s="4" t="s">
        <v>6793</v>
      </c>
      <c r="L531" s="4" t="s">
        <v>116</v>
      </c>
      <c r="M531" s="5" t="s">
        <v>6258</v>
      </c>
      <c r="N531" s="5" t="s">
        <v>6794</v>
      </c>
      <c r="O531" s="4" t="s">
        <v>112</v>
      </c>
      <c r="P531" s="6" t="s">
        <v>120</v>
      </c>
      <c r="Q531" s="7" t="s">
        <v>120</v>
      </c>
      <c r="R531" s="7" t="s">
        <v>120</v>
      </c>
      <c r="S531" s="9" t="s">
        <v>6795</v>
      </c>
      <c r="T531" s="31">
        <v>9782409010576</v>
      </c>
      <c r="U531" s="4" t="s">
        <v>122</v>
      </c>
      <c r="V531" s="29">
        <v>9782409007477</v>
      </c>
      <c r="W531" s="4" t="s">
        <v>123</v>
      </c>
      <c r="X531" s="4" t="s">
        <v>124</v>
      </c>
      <c r="Y531" s="4" t="s">
        <v>112</v>
      </c>
      <c r="Z531" s="29">
        <v>2017</v>
      </c>
      <c r="AA531" s="4" t="s">
        <v>125</v>
      </c>
      <c r="AB531" s="4" t="s">
        <v>234</v>
      </c>
      <c r="AC531" s="4" t="s">
        <v>127</v>
      </c>
      <c r="AD531" s="4" t="s">
        <v>128</v>
      </c>
      <c r="AE531" s="4" t="s">
        <v>129</v>
      </c>
      <c r="AF531" s="4" t="s">
        <v>130</v>
      </c>
      <c r="AG531" s="4" t="s">
        <v>131</v>
      </c>
      <c r="AH531" s="4" t="s">
        <v>132</v>
      </c>
      <c r="AI531" s="4" t="s">
        <v>133</v>
      </c>
      <c r="AJ531" s="4" t="s">
        <v>134</v>
      </c>
      <c r="AK531" s="4" t="s">
        <v>135</v>
      </c>
      <c r="AL531" s="4" t="s">
        <v>136</v>
      </c>
      <c r="AM531" s="4" t="s">
        <v>137</v>
      </c>
      <c r="AN531" s="4" t="s">
        <v>138</v>
      </c>
      <c r="AO531" s="4" t="s">
        <v>139</v>
      </c>
      <c r="AP531" s="4" t="s">
        <v>116</v>
      </c>
      <c r="AQ531" s="4" t="s">
        <v>6796</v>
      </c>
      <c r="AR531" s="4" t="s">
        <v>76</v>
      </c>
      <c r="AS531" s="4" t="s">
        <v>921</v>
      </c>
      <c r="AT531" s="4" t="s">
        <v>1455</v>
      </c>
      <c r="AU531" s="4" t="s">
        <v>922</v>
      </c>
      <c r="AV531" s="4" t="s">
        <v>923</v>
      </c>
      <c r="AW531" s="4" t="s">
        <v>924</v>
      </c>
      <c r="AX531" s="4" t="s">
        <v>6797</v>
      </c>
      <c r="AY531" s="4" t="s">
        <v>6798</v>
      </c>
      <c r="AZ531" s="4" t="s">
        <v>2984</v>
      </c>
      <c r="BA531" s="4" t="s">
        <v>6799</v>
      </c>
      <c r="BB531" s="4" t="s">
        <v>2875</v>
      </c>
      <c r="BC531" s="4" t="s">
        <v>116</v>
      </c>
      <c r="BD531" s="4" t="s">
        <v>116</v>
      </c>
      <c r="BE531" s="4" t="s">
        <v>116</v>
      </c>
      <c r="BF531" s="4" t="s">
        <v>116</v>
      </c>
      <c r="BG531" s="4" t="s">
        <v>116</v>
      </c>
      <c r="BH531" s="4" t="s">
        <v>116</v>
      </c>
      <c r="BI531" s="4" t="s">
        <v>116</v>
      </c>
      <c r="BJ531" s="4" t="s">
        <v>116</v>
      </c>
      <c r="BK531" s="4" t="s">
        <v>116</v>
      </c>
      <c r="BL531" s="4" t="s">
        <v>116</v>
      </c>
      <c r="BM531" s="4" t="s">
        <v>116</v>
      </c>
      <c r="BN531" s="4" t="s">
        <v>116</v>
      </c>
      <c r="BO531" s="4" t="s">
        <v>116</v>
      </c>
      <c r="BP531" s="4" t="s">
        <v>116</v>
      </c>
      <c r="BQ531" s="4" t="s">
        <v>116</v>
      </c>
      <c r="BR531" s="4" t="s">
        <v>116</v>
      </c>
      <c r="BS531" s="4" t="s">
        <v>116</v>
      </c>
      <c r="BT531" s="4" t="s">
        <v>116</v>
      </c>
      <c r="BU531" s="4" t="s">
        <v>116</v>
      </c>
      <c r="BV531" s="4" t="s">
        <v>116</v>
      </c>
      <c r="BW531" s="4" t="s">
        <v>116</v>
      </c>
      <c r="BX531" s="4" t="s">
        <v>116</v>
      </c>
      <c r="BY531" s="4" t="s">
        <v>116</v>
      </c>
      <c r="BZ531" s="4" t="s">
        <v>116</v>
      </c>
      <c r="CA531" s="4" t="s">
        <v>116</v>
      </c>
    </row>
    <row r="532" spans="1:79" ht="20.100000000000001" customHeight="1" x14ac:dyDescent="0.2">
      <c r="A532" s="4" t="s">
        <v>6800</v>
      </c>
      <c r="B532" s="4" t="s">
        <v>112</v>
      </c>
      <c r="C532" s="29">
        <v>20250120</v>
      </c>
      <c r="D532" s="4" t="s">
        <v>6801</v>
      </c>
      <c r="E532" s="4" t="s">
        <v>6802</v>
      </c>
      <c r="F532" s="4" t="s">
        <v>6803</v>
      </c>
      <c r="G532" s="4" t="s">
        <v>116</v>
      </c>
      <c r="H532" s="4" t="s">
        <v>6804</v>
      </c>
      <c r="I532" s="4" t="s">
        <v>116</v>
      </c>
      <c r="J532" s="4" t="s">
        <v>116</v>
      </c>
      <c r="K532" s="4" t="s">
        <v>116</v>
      </c>
      <c r="L532" s="4" t="s">
        <v>116</v>
      </c>
      <c r="M532" s="5" t="s">
        <v>6354</v>
      </c>
      <c r="N532" s="5" t="s">
        <v>676</v>
      </c>
      <c r="O532" s="4" t="s">
        <v>112</v>
      </c>
      <c r="P532" s="6" t="s">
        <v>120</v>
      </c>
      <c r="Q532" s="7" t="s">
        <v>120</v>
      </c>
      <c r="R532" s="7" t="s">
        <v>120</v>
      </c>
      <c r="S532" s="9" t="s">
        <v>6805</v>
      </c>
      <c r="T532" s="31">
        <v>9782409011146</v>
      </c>
      <c r="U532" s="4" t="s">
        <v>122</v>
      </c>
      <c r="V532" s="29">
        <v>9782409011085</v>
      </c>
      <c r="W532" s="4" t="s">
        <v>123</v>
      </c>
      <c r="X532" s="4" t="s">
        <v>124</v>
      </c>
      <c r="Y532" s="4" t="s">
        <v>112</v>
      </c>
      <c r="Z532" s="29">
        <v>2017</v>
      </c>
      <c r="AA532" s="4" t="s">
        <v>125</v>
      </c>
      <c r="AB532" s="4" t="s">
        <v>234</v>
      </c>
      <c r="AC532" s="4" t="s">
        <v>127</v>
      </c>
      <c r="AD532" s="4" t="s">
        <v>128</v>
      </c>
      <c r="AE532" s="4" t="s">
        <v>129</v>
      </c>
      <c r="AF532" s="4" t="s">
        <v>130</v>
      </c>
      <c r="AG532" s="4" t="s">
        <v>131</v>
      </c>
      <c r="AH532" s="4" t="s">
        <v>132</v>
      </c>
      <c r="AI532" s="4" t="s">
        <v>133</v>
      </c>
      <c r="AJ532" s="4" t="s">
        <v>134</v>
      </c>
      <c r="AK532" s="4" t="s">
        <v>135</v>
      </c>
      <c r="AL532" s="4" t="s">
        <v>136</v>
      </c>
      <c r="AM532" s="4" t="s">
        <v>137</v>
      </c>
      <c r="AN532" s="4" t="s">
        <v>138</v>
      </c>
      <c r="AO532" s="4" t="s">
        <v>139</v>
      </c>
      <c r="AP532" s="4" t="s">
        <v>116</v>
      </c>
      <c r="AQ532" s="4" t="s">
        <v>6806</v>
      </c>
      <c r="AR532" s="4" t="s">
        <v>76</v>
      </c>
      <c r="AS532" s="4" t="s">
        <v>2822</v>
      </c>
      <c r="AT532" s="4" t="s">
        <v>2822</v>
      </c>
      <c r="AU532" s="4" t="s">
        <v>4111</v>
      </c>
      <c r="AV532" s="4" t="s">
        <v>6807</v>
      </c>
      <c r="AW532" s="4" t="s">
        <v>5937</v>
      </c>
      <c r="AX532" s="4" t="s">
        <v>6808</v>
      </c>
      <c r="AY532" s="4" t="s">
        <v>6808</v>
      </c>
      <c r="AZ532" s="4" t="s">
        <v>6213</v>
      </c>
      <c r="BA532" s="4" t="s">
        <v>6809</v>
      </c>
      <c r="BB532" s="4" t="s">
        <v>6810</v>
      </c>
      <c r="BC532" s="4" t="s">
        <v>6447</v>
      </c>
      <c r="BD532" s="4" t="s">
        <v>6811</v>
      </c>
      <c r="BE532" s="4" t="s">
        <v>6812</v>
      </c>
      <c r="BF532" s="4" t="s">
        <v>5946</v>
      </c>
      <c r="BG532" s="4" t="s">
        <v>5338</v>
      </c>
      <c r="BH532" s="4" t="s">
        <v>5338</v>
      </c>
      <c r="BI532" s="4" t="s">
        <v>2875</v>
      </c>
      <c r="BJ532" s="4" t="s">
        <v>116</v>
      </c>
      <c r="BK532" s="4" t="s">
        <v>116</v>
      </c>
      <c r="BL532" s="4" t="s">
        <v>116</v>
      </c>
      <c r="BM532" s="4" t="s">
        <v>116</v>
      </c>
      <c r="BN532" s="4" t="s">
        <v>116</v>
      </c>
      <c r="BO532" s="4" t="s">
        <v>116</v>
      </c>
      <c r="BP532" s="4" t="s">
        <v>116</v>
      </c>
      <c r="BQ532" s="4" t="s">
        <v>116</v>
      </c>
      <c r="BR532" s="4" t="s">
        <v>116</v>
      </c>
      <c r="BS532" s="4" t="s">
        <v>116</v>
      </c>
      <c r="BT532" s="4" t="s">
        <v>116</v>
      </c>
      <c r="BU532" s="4" t="s">
        <v>116</v>
      </c>
      <c r="BV532" s="4" t="s">
        <v>116</v>
      </c>
      <c r="BW532" s="4" t="s">
        <v>116</v>
      </c>
      <c r="BX532" s="4" t="s">
        <v>116</v>
      </c>
      <c r="BY532" s="4" t="s">
        <v>116</v>
      </c>
      <c r="BZ532" s="4" t="s">
        <v>116</v>
      </c>
      <c r="CA532" s="4" t="s">
        <v>116</v>
      </c>
    </row>
    <row r="533" spans="1:79" ht="20.100000000000001" customHeight="1" x14ac:dyDescent="0.2">
      <c r="A533" s="4" t="s">
        <v>6813</v>
      </c>
      <c r="B533" s="4" t="s">
        <v>112</v>
      </c>
      <c r="C533" s="29">
        <v>20250120</v>
      </c>
      <c r="D533" s="4" t="s">
        <v>6814</v>
      </c>
      <c r="E533" s="4" t="s">
        <v>6815</v>
      </c>
      <c r="F533" s="4" t="s">
        <v>758</v>
      </c>
      <c r="G533" s="4" t="s">
        <v>116</v>
      </c>
      <c r="H533" s="4" t="s">
        <v>759</v>
      </c>
      <c r="I533" s="4" t="s">
        <v>116</v>
      </c>
      <c r="J533" s="4" t="s">
        <v>116</v>
      </c>
      <c r="K533" s="4" t="s">
        <v>116</v>
      </c>
      <c r="L533" s="4" t="s">
        <v>116</v>
      </c>
      <c r="M533" s="5" t="s">
        <v>6258</v>
      </c>
      <c r="N533" s="5" t="s">
        <v>6816</v>
      </c>
      <c r="O533" s="4" t="s">
        <v>112</v>
      </c>
      <c r="P533" s="6" t="s">
        <v>120</v>
      </c>
      <c r="Q533" s="7" t="s">
        <v>120</v>
      </c>
      <c r="R533" s="7" t="s">
        <v>120</v>
      </c>
      <c r="S533" s="9" t="s">
        <v>6817</v>
      </c>
      <c r="T533" s="31">
        <v>9782409010606</v>
      </c>
      <c r="U533" s="4" t="s">
        <v>122</v>
      </c>
      <c r="V533" s="29">
        <v>9782409010392</v>
      </c>
      <c r="W533" s="4" t="s">
        <v>123</v>
      </c>
      <c r="X533" s="4" t="s">
        <v>124</v>
      </c>
      <c r="Y533" s="4" t="s">
        <v>112</v>
      </c>
      <c r="Z533" s="29">
        <v>2017</v>
      </c>
      <c r="AA533" s="4" t="s">
        <v>125</v>
      </c>
      <c r="AB533" s="4" t="s">
        <v>149</v>
      </c>
      <c r="AC533" s="4" t="s">
        <v>127</v>
      </c>
      <c r="AD533" s="4" t="s">
        <v>128</v>
      </c>
      <c r="AE533" s="4" t="s">
        <v>129</v>
      </c>
      <c r="AF533" s="4" t="s">
        <v>130</v>
      </c>
      <c r="AG533" s="4" t="s">
        <v>131</v>
      </c>
      <c r="AH533" s="4" t="s">
        <v>132</v>
      </c>
      <c r="AI533" s="4" t="s">
        <v>133</v>
      </c>
      <c r="AJ533" s="4" t="s">
        <v>134</v>
      </c>
      <c r="AK533" s="4" t="s">
        <v>135</v>
      </c>
      <c r="AL533" s="4" t="s">
        <v>136</v>
      </c>
      <c r="AM533" s="4" t="s">
        <v>137</v>
      </c>
      <c r="AN533" s="4" t="s">
        <v>138</v>
      </c>
      <c r="AO533" s="4" t="s">
        <v>139</v>
      </c>
      <c r="AP533" s="4" t="s">
        <v>116</v>
      </c>
      <c r="AQ533" s="4" t="s">
        <v>6818</v>
      </c>
      <c r="AR533" s="4" t="s">
        <v>76</v>
      </c>
      <c r="AS533" s="4" t="s">
        <v>999</v>
      </c>
      <c r="AT533" s="4" t="s">
        <v>701</v>
      </c>
      <c r="AU533" s="4" t="s">
        <v>4155</v>
      </c>
      <c r="AV533" s="4" t="s">
        <v>926</v>
      </c>
      <c r="AW533" s="4" t="s">
        <v>1441</v>
      </c>
      <c r="AX533" s="4" t="s">
        <v>930</v>
      </c>
      <c r="AY533" s="4" t="s">
        <v>6819</v>
      </c>
      <c r="AZ533" s="4" t="s">
        <v>6820</v>
      </c>
      <c r="BA533" s="4" t="s">
        <v>1442</v>
      </c>
      <c r="BB533" s="4" t="s">
        <v>6821</v>
      </c>
      <c r="BC533" s="4" t="s">
        <v>2863</v>
      </c>
      <c r="BD533" s="4" t="s">
        <v>6822</v>
      </c>
      <c r="BE533" s="4" t="s">
        <v>1445</v>
      </c>
      <c r="BF533" s="4" t="s">
        <v>1446</v>
      </c>
      <c r="BG533" s="4" t="s">
        <v>163</v>
      </c>
      <c r="BH533" s="4" t="s">
        <v>116</v>
      </c>
      <c r="BI533" s="4" t="s">
        <v>116</v>
      </c>
      <c r="BJ533" s="4" t="s">
        <v>116</v>
      </c>
      <c r="BK533" s="4" t="s">
        <v>116</v>
      </c>
      <c r="BL533" s="4" t="s">
        <v>116</v>
      </c>
      <c r="BM533" s="4" t="s">
        <v>116</v>
      </c>
      <c r="BN533" s="4" t="s">
        <v>116</v>
      </c>
      <c r="BO533" s="4" t="s">
        <v>116</v>
      </c>
      <c r="BP533" s="4" t="s">
        <v>116</v>
      </c>
      <c r="BQ533" s="4" t="s">
        <v>116</v>
      </c>
      <c r="BR533" s="4" t="s">
        <v>116</v>
      </c>
      <c r="BS533" s="4" t="s">
        <v>116</v>
      </c>
      <c r="BT533" s="4" t="s">
        <v>116</v>
      </c>
      <c r="BU533" s="4" t="s">
        <v>116</v>
      </c>
      <c r="BV533" s="4" t="s">
        <v>116</v>
      </c>
      <c r="BW533" s="4" t="s">
        <v>116</v>
      </c>
      <c r="BX533" s="4" t="s">
        <v>116</v>
      </c>
      <c r="BY533" s="4" t="s">
        <v>116</v>
      </c>
      <c r="BZ533" s="4" t="s">
        <v>116</v>
      </c>
      <c r="CA533" s="4" t="s">
        <v>116</v>
      </c>
    </row>
    <row r="534" spans="1:79" ht="20.100000000000001" customHeight="1" x14ac:dyDescent="0.2">
      <c r="A534" s="4" t="s">
        <v>6823</v>
      </c>
      <c r="B534" s="4" t="s">
        <v>112</v>
      </c>
      <c r="C534" s="29">
        <v>20250120</v>
      </c>
      <c r="D534" s="4" t="s">
        <v>6824</v>
      </c>
      <c r="E534" s="4" t="s">
        <v>6825</v>
      </c>
      <c r="F534" s="4" t="s">
        <v>6826</v>
      </c>
      <c r="G534" s="4" t="s">
        <v>116</v>
      </c>
      <c r="H534" s="4" t="s">
        <v>3221</v>
      </c>
      <c r="I534" s="4" t="s">
        <v>6827</v>
      </c>
      <c r="J534" s="4" t="s">
        <v>116</v>
      </c>
      <c r="K534" s="4" t="s">
        <v>116</v>
      </c>
      <c r="L534" s="4" t="s">
        <v>116</v>
      </c>
      <c r="M534" s="5" t="s">
        <v>6417</v>
      </c>
      <c r="N534" s="5" t="s">
        <v>6828</v>
      </c>
      <c r="O534" s="4" t="s">
        <v>112</v>
      </c>
      <c r="P534" s="6" t="s">
        <v>120</v>
      </c>
      <c r="Q534" s="7" t="s">
        <v>120</v>
      </c>
      <c r="R534" s="7" t="s">
        <v>120</v>
      </c>
      <c r="S534" s="9" t="s">
        <v>6829</v>
      </c>
      <c r="T534" s="31">
        <v>9782409009860</v>
      </c>
      <c r="U534" s="4" t="s">
        <v>122</v>
      </c>
      <c r="V534" s="29">
        <v>9782409006906</v>
      </c>
      <c r="W534" s="4" t="s">
        <v>123</v>
      </c>
      <c r="X534" s="4" t="s">
        <v>124</v>
      </c>
      <c r="Y534" s="4" t="s">
        <v>112</v>
      </c>
      <c r="Z534" s="29">
        <v>2017</v>
      </c>
      <c r="AA534" s="4" t="s">
        <v>125</v>
      </c>
      <c r="AB534" s="4" t="s">
        <v>571</v>
      </c>
      <c r="AC534" s="4" t="s">
        <v>127</v>
      </c>
      <c r="AD534" s="4" t="s">
        <v>128</v>
      </c>
      <c r="AE534" s="4" t="s">
        <v>129</v>
      </c>
      <c r="AF534" s="4" t="s">
        <v>130</v>
      </c>
      <c r="AG534" s="4" t="s">
        <v>131</v>
      </c>
      <c r="AH534" s="4" t="s">
        <v>132</v>
      </c>
      <c r="AI534" s="4" t="s">
        <v>133</v>
      </c>
      <c r="AJ534" s="4" t="s">
        <v>134</v>
      </c>
      <c r="AK534" s="4" t="s">
        <v>135</v>
      </c>
      <c r="AL534" s="4" t="s">
        <v>136</v>
      </c>
      <c r="AM534" s="4" t="s">
        <v>137</v>
      </c>
      <c r="AN534" s="4" t="s">
        <v>138</v>
      </c>
      <c r="AO534" s="4" t="s">
        <v>139</v>
      </c>
      <c r="AP534" s="4" t="s">
        <v>116</v>
      </c>
      <c r="AQ534" s="4" t="s">
        <v>6830</v>
      </c>
      <c r="AR534" s="4" t="s">
        <v>76</v>
      </c>
      <c r="AS534" s="29">
        <v>70742</v>
      </c>
      <c r="AT534" s="29">
        <v>70742</v>
      </c>
      <c r="AU534" s="4" t="s">
        <v>6831</v>
      </c>
      <c r="AV534" s="4" t="s">
        <v>6832</v>
      </c>
      <c r="AW534" s="4" t="s">
        <v>4289</v>
      </c>
      <c r="AX534" s="4" t="s">
        <v>6833</v>
      </c>
      <c r="AY534" s="4" t="s">
        <v>163</v>
      </c>
      <c r="AZ534" s="4" t="s">
        <v>116</v>
      </c>
      <c r="BA534" s="4" t="s">
        <v>116</v>
      </c>
      <c r="BB534" s="4" t="s">
        <v>116</v>
      </c>
      <c r="BC534" s="4" t="s">
        <v>116</v>
      </c>
      <c r="BD534" s="4" t="s">
        <v>116</v>
      </c>
      <c r="BE534" s="4" t="s">
        <v>116</v>
      </c>
      <c r="BF534" s="4" t="s">
        <v>116</v>
      </c>
      <c r="BG534" s="4" t="s">
        <v>116</v>
      </c>
      <c r="BH534" s="4" t="s">
        <v>116</v>
      </c>
      <c r="BI534" s="4" t="s">
        <v>116</v>
      </c>
      <c r="BJ534" s="4" t="s">
        <v>116</v>
      </c>
      <c r="BK534" s="4" t="s">
        <v>116</v>
      </c>
      <c r="BL534" s="4" t="s">
        <v>116</v>
      </c>
      <c r="BM534" s="4" t="s">
        <v>116</v>
      </c>
      <c r="BN534" s="4" t="s">
        <v>116</v>
      </c>
      <c r="BO534" s="4" t="s">
        <v>116</v>
      </c>
      <c r="BP534" s="4" t="s">
        <v>116</v>
      </c>
      <c r="BQ534" s="4" t="s">
        <v>116</v>
      </c>
      <c r="BR534" s="4" t="s">
        <v>116</v>
      </c>
      <c r="BS534" s="4" t="s">
        <v>116</v>
      </c>
      <c r="BT534" s="4" t="s">
        <v>116</v>
      </c>
      <c r="BU534" s="4" t="s">
        <v>116</v>
      </c>
      <c r="BV534" s="4" t="s">
        <v>116</v>
      </c>
      <c r="BW534" s="4" t="s">
        <v>116</v>
      </c>
      <c r="BX534" s="4" t="s">
        <v>116</v>
      </c>
      <c r="BY534" s="4" t="s">
        <v>116</v>
      </c>
      <c r="BZ534" s="4" t="s">
        <v>116</v>
      </c>
      <c r="CA534" s="4" t="s">
        <v>116</v>
      </c>
    </row>
    <row r="535" spans="1:79" ht="19.5" customHeight="1" x14ac:dyDescent="0.2">
      <c r="A535" s="4" t="s">
        <v>6834</v>
      </c>
      <c r="B535" s="4" t="s">
        <v>112</v>
      </c>
      <c r="C535" s="29">
        <v>20250120</v>
      </c>
      <c r="D535" s="4" t="s">
        <v>6835</v>
      </c>
      <c r="E535" s="4" t="s">
        <v>6836</v>
      </c>
      <c r="F535" s="4" t="s">
        <v>400</v>
      </c>
      <c r="G535" s="4" t="s">
        <v>116</v>
      </c>
      <c r="H535" s="4" t="s">
        <v>401</v>
      </c>
      <c r="I535" s="4" t="s">
        <v>116</v>
      </c>
      <c r="J535" s="4" t="s">
        <v>116</v>
      </c>
      <c r="K535" s="4" t="s">
        <v>116</v>
      </c>
      <c r="L535" s="4" t="s">
        <v>116</v>
      </c>
      <c r="M535" s="5" t="s">
        <v>6401</v>
      </c>
      <c r="N535" s="5" t="s">
        <v>6603</v>
      </c>
      <c r="O535" s="4" t="s">
        <v>112</v>
      </c>
      <c r="P535" s="6" t="s">
        <v>120</v>
      </c>
      <c r="Q535" s="7" t="s">
        <v>120</v>
      </c>
      <c r="R535" s="7" t="s">
        <v>120</v>
      </c>
      <c r="S535" s="9" t="s">
        <v>6837</v>
      </c>
      <c r="T535" s="31">
        <v>9782409009204</v>
      </c>
      <c r="U535" s="4" t="s">
        <v>122</v>
      </c>
      <c r="V535" s="29">
        <v>9782409008405</v>
      </c>
      <c r="W535" s="4" t="s">
        <v>123</v>
      </c>
      <c r="X535" s="4" t="s">
        <v>124</v>
      </c>
      <c r="Y535" s="4" t="s">
        <v>112</v>
      </c>
      <c r="Z535" s="29">
        <v>2017</v>
      </c>
      <c r="AA535" s="4" t="s">
        <v>125</v>
      </c>
      <c r="AB535" s="4" t="s">
        <v>126</v>
      </c>
      <c r="AC535" s="4" t="s">
        <v>127</v>
      </c>
      <c r="AD535" s="4" t="s">
        <v>128</v>
      </c>
      <c r="AE535" s="4" t="s">
        <v>129</v>
      </c>
      <c r="AF535" s="4" t="s">
        <v>130</v>
      </c>
      <c r="AG535" s="4" t="s">
        <v>131</v>
      </c>
      <c r="AH535" s="4" t="s">
        <v>132</v>
      </c>
      <c r="AI535" s="4" t="s">
        <v>133</v>
      </c>
      <c r="AJ535" s="4" t="s">
        <v>134</v>
      </c>
      <c r="AK535" s="4" t="s">
        <v>135</v>
      </c>
      <c r="AL535" s="4" t="s">
        <v>136</v>
      </c>
      <c r="AM535" s="4" t="s">
        <v>137</v>
      </c>
      <c r="AN535" s="4" t="s">
        <v>138</v>
      </c>
      <c r="AO535" s="4" t="s">
        <v>139</v>
      </c>
      <c r="AP535" s="4" t="s">
        <v>116</v>
      </c>
      <c r="AQ535" s="4" t="s">
        <v>6838</v>
      </c>
      <c r="AR535" s="4" t="s">
        <v>76</v>
      </c>
      <c r="AS535" s="4" t="s">
        <v>6839</v>
      </c>
      <c r="AT535" s="4" t="s">
        <v>1856</v>
      </c>
      <c r="AU535" s="4" t="s">
        <v>2453</v>
      </c>
      <c r="AV535" s="4" t="s">
        <v>116</v>
      </c>
      <c r="AW535" s="4" t="s">
        <v>116</v>
      </c>
      <c r="AX535" s="4" t="s">
        <v>116</v>
      </c>
      <c r="AY535" s="4" t="s">
        <v>116</v>
      </c>
      <c r="AZ535" s="4" t="s">
        <v>116</v>
      </c>
      <c r="BA535" s="4" t="s">
        <v>116</v>
      </c>
      <c r="BB535" s="4" t="s">
        <v>116</v>
      </c>
      <c r="BC535" s="4" t="s">
        <v>116</v>
      </c>
      <c r="BD535" s="4" t="s">
        <v>116</v>
      </c>
      <c r="BE535" s="4" t="s">
        <v>116</v>
      </c>
      <c r="BF535" s="4" t="s">
        <v>116</v>
      </c>
      <c r="BG535" s="4" t="s">
        <v>116</v>
      </c>
      <c r="BH535" s="4" t="s">
        <v>116</v>
      </c>
      <c r="BI535" s="4" t="s">
        <v>116</v>
      </c>
      <c r="BJ535" s="4" t="s">
        <v>116</v>
      </c>
      <c r="BK535" s="4" t="s">
        <v>116</v>
      </c>
      <c r="BL535" s="4" t="s">
        <v>116</v>
      </c>
      <c r="BM535" s="4" t="s">
        <v>116</v>
      </c>
      <c r="BN535" s="4" t="s">
        <v>116</v>
      </c>
      <c r="BO535" s="4" t="s">
        <v>116</v>
      </c>
      <c r="BP535" s="4" t="s">
        <v>116</v>
      </c>
      <c r="BQ535" s="4" t="s">
        <v>116</v>
      </c>
      <c r="BR535" s="4" t="s">
        <v>116</v>
      </c>
      <c r="BS535" s="4" t="s">
        <v>116</v>
      </c>
      <c r="BT535" s="4" t="s">
        <v>116</v>
      </c>
      <c r="BU535" s="4" t="s">
        <v>116</v>
      </c>
      <c r="BV535" s="4" t="s">
        <v>116</v>
      </c>
      <c r="BW535" s="4" t="s">
        <v>116</v>
      </c>
      <c r="BX535" s="4" t="s">
        <v>116</v>
      </c>
      <c r="BY535" s="4" t="s">
        <v>116</v>
      </c>
      <c r="BZ535" s="4" t="s">
        <v>116</v>
      </c>
      <c r="CA535" s="4" t="s">
        <v>116</v>
      </c>
    </row>
    <row r="536" spans="1:79" ht="20.100000000000001" customHeight="1" x14ac:dyDescent="0.2">
      <c r="A536" s="4" t="s">
        <v>6840</v>
      </c>
      <c r="B536" s="4" t="s">
        <v>112</v>
      </c>
      <c r="C536" s="29">
        <v>20250120</v>
      </c>
      <c r="D536" s="4" t="s">
        <v>6841</v>
      </c>
      <c r="E536" s="4" t="s">
        <v>116</v>
      </c>
      <c r="F536" s="4" t="s">
        <v>6842</v>
      </c>
      <c r="G536" s="4" t="s">
        <v>116</v>
      </c>
      <c r="H536" s="4" t="s">
        <v>4244</v>
      </c>
      <c r="I536" s="4" t="s">
        <v>4245</v>
      </c>
      <c r="J536" s="4" t="s">
        <v>4246</v>
      </c>
      <c r="K536" s="4" t="s">
        <v>6843</v>
      </c>
      <c r="L536" s="4" t="s">
        <v>116</v>
      </c>
      <c r="M536" s="5" t="s">
        <v>6417</v>
      </c>
      <c r="N536" s="5" t="s">
        <v>1189</v>
      </c>
      <c r="O536" s="4" t="s">
        <v>112</v>
      </c>
      <c r="P536" s="6" t="s">
        <v>120</v>
      </c>
      <c r="Q536" s="7" t="s">
        <v>120</v>
      </c>
      <c r="R536" s="7" t="s">
        <v>120</v>
      </c>
      <c r="S536" s="9" t="s">
        <v>6844</v>
      </c>
      <c r="T536" s="31">
        <v>9782409009945</v>
      </c>
      <c r="U536" s="4" t="s">
        <v>122</v>
      </c>
      <c r="V536" s="29">
        <v>9782409008948</v>
      </c>
      <c r="W536" s="4" t="s">
        <v>123</v>
      </c>
      <c r="X536" s="4" t="s">
        <v>124</v>
      </c>
      <c r="Y536" s="4" t="s">
        <v>112</v>
      </c>
      <c r="Z536" s="29">
        <v>2017</v>
      </c>
      <c r="AA536" s="4" t="s">
        <v>125</v>
      </c>
      <c r="AB536" s="4" t="s">
        <v>222</v>
      </c>
      <c r="AC536" s="4" t="s">
        <v>127</v>
      </c>
      <c r="AD536" s="4" t="s">
        <v>128</v>
      </c>
      <c r="AE536" s="4" t="s">
        <v>129</v>
      </c>
      <c r="AF536" s="4" t="s">
        <v>130</v>
      </c>
      <c r="AG536" s="4" t="s">
        <v>131</v>
      </c>
      <c r="AH536" s="4" t="s">
        <v>132</v>
      </c>
      <c r="AI536" s="4" t="s">
        <v>133</v>
      </c>
      <c r="AJ536" s="4" t="s">
        <v>134</v>
      </c>
      <c r="AK536" s="4" t="s">
        <v>135</v>
      </c>
      <c r="AL536" s="4" t="s">
        <v>136</v>
      </c>
      <c r="AM536" s="4" t="s">
        <v>137</v>
      </c>
      <c r="AN536" s="4" t="s">
        <v>138</v>
      </c>
      <c r="AO536" s="4" t="s">
        <v>139</v>
      </c>
      <c r="AP536" s="4" t="s">
        <v>116</v>
      </c>
      <c r="AQ536" s="4" t="s">
        <v>6845</v>
      </c>
      <c r="AR536" s="4" t="s">
        <v>76</v>
      </c>
      <c r="AS536" s="4" t="s">
        <v>4250</v>
      </c>
      <c r="AT536" s="4" t="s">
        <v>4251</v>
      </c>
      <c r="AU536" s="4" t="s">
        <v>4252</v>
      </c>
      <c r="AV536" s="4" t="s">
        <v>6846</v>
      </c>
      <c r="AW536" s="4" t="s">
        <v>6847</v>
      </c>
      <c r="AX536" s="4" t="s">
        <v>4254</v>
      </c>
      <c r="AY536" s="4" t="s">
        <v>4255</v>
      </c>
      <c r="AZ536" s="4" t="s">
        <v>4256</v>
      </c>
      <c r="BA536" s="4" t="s">
        <v>116</v>
      </c>
      <c r="BB536" s="4" t="s">
        <v>116</v>
      </c>
      <c r="BC536" s="4" t="s">
        <v>116</v>
      </c>
      <c r="BD536" s="4" t="s">
        <v>116</v>
      </c>
      <c r="BE536" s="4" t="s">
        <v>116</v>
      </c>
      <c r="BF536" s="4" t="s">
        <v>116</v>
      </c>
      <c r="BG536" s="4" t="s">
        <v>116</v>
      </c>
      <c r="BH536" s="4" t="s">
        <v>116</v>
      </c>
      <c r="BI536" s="4" t="s">
        <v>116</v>
      </c>
      <c r="BJ536" s="4" t="s">
        <v>116</v>
      </c>
      <c r="BK536" s="4" t="s">
        <v>116</v>
      </c>
      <c r="BL536" s="4" t="s">
        <v>116</v>
      </c>
      <c r="BM536" s="4" t="s">
        <v>116</v>
      </c>
      <c r="BN536" s="4" t="s">
        <v>116</v>
      </c>
      <c r="BO536" s="4" t="s">
        <v>116</v>
      </c>
      <c r="BP536" s="4" t="s">
        <v>116</v>
      </c>
      <c r="BQ536" s="4" t="s">
        <v>116</v>
      </c>
      <c r="BR536" s="4" t="s">
        <v>116</v>
      </c>
      <c r="BS536" s="4" t="s">
        <v>116</v>
      </c>
      <c r="BT536" s="4" t="s">
        <v>116</v>
      </c>
      <c r="BU536" s="4" t="s">
        <v>116</v>
      </c>
      <c r="BV536" s="4" t="s">
        <v>116</v>
      </c>
      <c r="BW536" s="4" t="s">
        <v>116</v>
      </c>
      <c r="BX536" s="4" t="s">
        <v>116</v>
      </c>
      <c r="BY536" s="4" t="s">
        <v>116</v>
      </c>
      <c r="BZ536" s="4" t="s">
        <v>116</v>
      </c>
      <c r="CA536" s="4" t="s">
        <v>116</v>
      </c>
    </row>
    <row r="537" spans="1:79" ht="20.100000000000001" customHeight="1" x14ac:dyDescent="0.2">
      <c r="A537" s="4" t="s">
        <v>6848</v>
      </c>
      <c r="B537" s="4" t="s">
        <v>112</v>
      </c>
      <c r="C537" s="29">
        <v>20250120</v>
      </c>
      <c r="D537" s="4" t="s">
        <v>5706</v>
      </c>
      <c r="E537" s="4" t="s">
        <v>144</v>
      </c>
      <c r="F537" s="4" t="s">
        <v>6849</v>
      </c>
      <c r="G537" s="4" t="s">
        <v>116</v>
      </c>
      <c r="H537" s="4" t="s">
        <v>6850</v>
      </c>
      <c r="I537" s="4" t="s">
        <v>5759</v>
      </c>
      <c r="J537" s="4" t="s">
        <v>5760</v>
      </c>
      <c r="K537" s="4" t="s">
        <v>6851</v>
      </c>
      <c r="L537" s="4" t="s">
        <v>116</v>
      </c>
      <c r="M537" s="5" t="s">
        <v>6250</v>
      </c>
      <c r="N537" s="5" t="s">
        <v>6852</v>
      </c>
      <c r="O537" s="4" t="s">
        <v>112</v>
      </c>
      <c r="P537" s="6" t="s">
        <v>120</v>
      </c>
      <c r="Q537" s="7" t="s">
        <v>120</v>
      </c>
      <c r="R537" s="7" t="s">
        <v>120</v>
      </c>
      <c r="S537" s="9" t="s">
        <v>6853</v>
      </c>
      <c r="T537" s="31">
        <v>9782409009563</v>
      </c>
      <c r="U537" s="4" t="s">
        <v>122</v>
      </c>
      <c r="V537" s="29">
        <v>9782409007941</v>
      </c>
      <c r="W537" s="4" t="s">
        <v>123</v>
      </c>
      <c r="X537" s="4" t="s">
        <v>124</v>
      </c>
      <c r="Y537" s="4" t="s">
        <v>112</v>
      </c>
      <c r="Z537" s="29">
        <v>2017</v>
      </c>
      <c r="AA537" s="4" t="s">
        <v>125</v>
      </c>
      <c r="AB537" s="4" t="s">
        <v>149</v>
      </c>
      <c r="AC537" s="4" t="s">
        <v>127</v>
      </c>
      <c r="AD537" s="4" t="s">
        <v>128</v>
      </c>
      <c r="AE537" s="4" t="s">
        <v>129</v>
      </c>
      <c r="AF537" s="4" t="s">
        <v>130</v>
      </c>
      <c r="AG537" s="4" t="s">
        <v>131</v>
      </c>
      <c r="AH537" s="4" t="s">
        <v>132</v>
      </c>
      <c r="AI537" s="4" t="s">
        <v>133</v>
      </c>
      <c r="AJ537" s="4" t="s">
        <v>134</v>
      </c>
      <c r="AK537" s="4" t="s">
        <v>135</v>
      </c>
      <c r="AL537" s="4" t="s">
        <v>136</v>
      </c>
      <c r="AM537" s="4" t="s">
        <v>137</v>
      </c>
      <c r="AN537" s="4" t="s">
        <v>138</v>
      </c>
      <c r="AO537" s="4" t="s">
        <v>139</v>
      </c>
      <c r="AP537" s="4" t="s">
        <v>116</v>
      </c>
      <c r="AQ537" s="4" t="s">
        <v>6854</v>
      </c>
      <c r="AR537" s="4" t="s">
        <v>76</v>
      </c>
      <c r="AS537" s="4" t="s">
        <v>6855</v>
      </c>
      <c r="AT537" s="4" t="s">
        <v>152</v>
      </c>
      <c r="AU537" s="4" t="s">
        <v>153</v>
      </c>
      <c r="AV537" s="4" t="s">
        <v>154</v>
      </c>
      <c r="AW537" s="4" t="s">
        <v>155</v>
      </c>
      <c r="AX537" s="4" t="s">
        <v>156</v>
      </c>
      <c r="AY537" s="4" t="s">
        <v>157</v>
      </c>
      <c r="AZ537" s="4" t="s">
        <v>6513</v>
      </c>
      <c r="BA537" s="4" t="s">
        <v>6856</v>
      </c>
      <c r="BB537" s="4" t="s">
        <v>158</v>
      </c>
      <c r="BC537" s="4" t="s">
        <v>159</v>
      </c>
      <c r="BD537" s="4" t="s">
        <v>160</v>
      </c>
      <c r="BE537" s="4" t="s">
        <v>161</v>
      </c>
      <c r="BF537" s="4" t="s">
        <v>162</v>
      </c>
      <c r="BG537" s="4" t="s">
        <v>162</v>
      </c>
      <c r="BH537" s="4" t="s">
        <v>163</v>
      </c>
      <c r="BI537" s="4" t="s">
        <v>164</v>
      </c>
      <c r="BJ537" s="4" t="s">
        <v>116</v>
      </c>
      <c r="BK537" s="4" t="s">
        <v>116</v>
      </c>
      <c r="BL537" s="4" t="s">
        <v>116</v>
      </c>
      <c r="BM537" s="4" t="s">
        <v>116</v>
      </c>
      <c r="BN537" s="4" t="s">
        <v>116</v>
      </c>
      <c r="BO537" s="4" t="s">
        <v>116</v>
      </c>
      <c r="BP537" s="4" t="s">
        <v>116</v>
      </c>
      <c r="BQ537" s="4" t="s">
        <v>116</v>
      </c>
      <c r="BR537" s="4" t="s">
        <v>116</v>
      </c>
      <c r="BS537" s="4" t="s">
        <v>116</v>
      </c>
      <c r="BT537" s="4" t="s">
        <v>116</v>
      </c>
      <c r="BU537" s="4" t="s">
        <v>116</v>
      </c>
      <c r="BV537" s="4" t="s">
        <v>116</v>
      </c>
      <c r="BW537" s="4" t="s">
        <v>116</v>
      </c>
      <c r="BX537" s="4" t="s">
        <v>116</v>
      </c>
      <c r="BY537" s="4" t="s">
        <v>116</v>
      </c>
      <c r="BZ537" s="4" t="s">
        <v>116</v>
      </c>
      <c r="CA537" s="4" t="s">
        <v>116</v>
      </c>
    </row>
    <row r="538" spans="1:79" ht="20.100000000000001" customHeight="1" x14ac:dyDescent="0.2">
      <c r="A538" s="4" t="s">
        <v>6857</v>
      </c>
      <c r="B538" s="4" t="s">
        <v>112</v>
      </c>
      <c r="C538" s="29">
        <v>20250120</v>
      </c>
      <c r="D538" s="4" t="s">
        <v>5356</v>
      </c>
      <c r="E538" s="4" t="s">
        <v>6858</v>
      </c>
      <c r="F538" s="4" t="s">
        <v>591</v>
      </c>
      <c r="G538" s="4" t="s">
        <v>116</v>
      </c>
      <c r="H538" s="4" t="s">
        <v>592</v>
      </c>
      <c r="I538" s="4" t="s">
        <v>116</v>
      </c>
      <c r="J538" s="4" t="s">
        <v>116</v>
      </c>
      <c r="K538" s="4" t="s">
        <v>116</v>
      </c>
      <c r="L538" s="4" t="s">
        <v>116</v>
      </c>
      <c r="M538" s="5" t="s">
        <v>6264</v>
      </c>
      <c r="N538" s="5" t="s">
        <v>6859</v>
      </c>
      <c r="O538" s="4" t="s">
        <v>112</v>
      </c>
      <c r="P538" s="6" t="s">
        <v>120</v>
      </c>
      <c r="Q538" s="7" t="s">
        <v>120</v>
      </c>
      <c r="R538" s="7" t="s">
        <v>120</v>
      </c>
      <c r="S538" s="9" t="s">
        <v>6860</v>
      </c>
      <c r="T538" s="31">
        <v>9782409011412</v>
      </c>
      <c r="U538" s="4" t="s">
        <v>122</v>
      </c>
      <c r="V538" s="29">
        <v>9782409011405</v>
      </c>
      <c r="W538" s="4" t="s">
        <v>123</v>
      </c>
      <c r="X538" s="4" t="s">
        <v>124</v>
      </c>
      <c r="Y538" s="4" t="s">
        <v>112</v>
      </c>
      <c r="Z538" s="29">
        <v>2017</v>
      </c>
      <c r="AA538" s="4" t="s">
        <v>125</v>
      </c>
      <c r="AB538" s="4" t="s">
        <v>292</v>
      </c>
      <c r="AC538" s="4" t="s">
        <v>127</v>
      </c>
      <c r="AD538" s="4" t="s">
        <v>128</v>
      </c>
      <c r="AE538" s="4" t="s">
        <v>129</v>
      </c>
      <c r="AF538" s="4" t="s">
        <v>130</v>
      </c>
      <c r="AG538" s="4" t="s">
        <v>131</v>
      </c>
      <c r="AH538" s="4" t="s">
        <v>132</v>
      </c>
      <c r="AI538" s="4" t="s">
        <v>133</v>
      </c>
      <c r="AJ538" s="4" t="s">
        <v>134</v>
      </c>
      <c r="AK538" s="4" t="s">
        <v>135</v>
      </c>
      <c r="AL538" s="4" t="s">
        <v>136</v>
      </c>
      <c r="AM538" s="4" t="s">
        <v>137</v>
      </c>
      <c r="AN538" s="4" t="s">
        <v>138</v>
      </c>
      <c r="AO538" s="4" t="s">
        <v>139</v>
      </c>
      <c r="AP538" s="4" t="s">
        <v>116</v>
      </c>
      <c r="AQ538" s="4" t="s">
        <v>6861</v>
      </c>
      <c r="AR538" s="4" t="s">
        <v>76</v>
      </c>
      <c r="AS538" s="4" t="s">
        <v>5360</v>
      </c>
      <c r="AT538" s="4" t="s">
        <v>2505</v>
      </c>
      <c r="AU538" s="4" t="s">
        <v>6862</v>
      </c>
      <c r="AV538" s="4" t="s">
        <v>5362</v>
      </c>
      <c r="AW538" s="4" t="s">
        <v>5363</v>
      </c>
      <c r="AX538" s="4" t="s">
        <v>5364</v>
      </c>
      <c r="AY538" s="4" t="s">
        <v>736</v>
      </c>
      <c r="AZ538" s="4" t="s">
        <v>5365</v>
      </c>
      <c r="BA538" s="4" t="s">
        <v>5366</v>
      </c>
      <c r="BB538" s="4" t="s">
        <v>2507</v>
      </c>
      <c r="BC538" s="4" t="s">
        <v>116</v>
      </c>
      <c r="BD538" s="4" t="s">
        <v>116</v>
      </c>
      <c r="BE538" s="4" t="s">
        <v>116</v>
      </c>
      <c r="BF538" s="4" t="s">
        <v>116</v>
      </c>
      <c r="BG538" s="4" t="s">
        <v>116</v>
      </c>
      <c r="BH538" s="4" t="s">
        <v>116</v>
      </c>
      <c r="BI538" s="4" t="s">
        <v>116</v>
      </c>
      <c r="BJ538" s="4" t="s">
        <v>116</v>
      </c>
      <c r="BK538" s="4" t="s">
        <v>116</v>
      </c>
      <c r="BL538" s="4" t="s">
        <v>116</v>
      </c>
      <c r="BM538" s="4" t="s">
        <v>116</v>
      </c>
      <c r="BN538" s="4" t="s">
        <v>116</v>
      </c>
      <c r="BO538" s="4" t="s">
        <v>116</v>
      </c>
      <c r="BP538" s="4" t="s">
        <v>116</v>
      </c>
      <c r="BQ538" s="4" t="s">
        <v>116</v>
      </c>
      <c r="BR538" s="4" t="s">
        <v>116</v>
      </c>
      <c r="BS538" s="4" t="s">
        <v>116</v>
      </c>
      <c r="BT538" s="4" t="s">
        <v>116</v>
      </c>
      <c r="BU538" s="4" t="s">
        <v>116</v>
      </c>
      <c r="BV538" s="4" t="s">
        <v>116</v>
      </c>
      <c r="BW538" s="4" t="s">
        <v>116</v>
      </c>
      <c r="BX538" s="4" t="s">
        <v>116</v>
      </c>
      <c r="BY538" s="4" t="s">
        <v>116</v>
      </c>
      <c r="BZ538" s="4" t="s">
        <v>116</v>
      </c>
      <c r="CA538" s="4" t="s">
        <v>116</v>
      </c>
    </row>
    <row r="539" spans="1:79" ht="20.100000000000001" customHeight="1" x14ac:dyDescent="0.2">
      <c r="A539" s="4" t="s">
        <v>6863</v>
      </c>
      <c r="B539" s="4" t="s">
        <v>112</v>
      </c>
      <c r="C539" s="29">
        <v>20250120</v>
      </c>
      <c r="D539" s="4" t="s">
        <v>6864</v>
      </c>
      <c r="E539" s="4" t="s">
        <v>116</v>
      </c>
      <c r="F539" s="4" t="s">
        <v>4300</v>
      </c>
      <c r="G539" s="4" t="s">
        <v>116</v>
      </c>
      <c r="H539" s="4" t="s">
        <v>389</v>
      </c>
      <c r="I539" s="4" t="s">
        <v>116</v>
      </c>
      <c r="J539" s="4" t="s">
        <v>116</v>
      </c>
      <c r="K539" s="4" t="s">
        <v>116</v>
      </c>
      <c r="L539" s="4" t="s">
        <v>116</v>
      </c>
      <c r="M539" s="5" t="s">
        <v>6258</v>
      </c>
      <c r="N539" s="5" t="s">
        <v>119</v>
      </c>
      <c r="O539" s="4" t="s">
        <v>112</v>
      </c>
      <c r="P539" s="6" t="s">
        <v>120</v>
      </c>
      <c r="Q539" s="7" t="s">
        <v>120</v>
      </c>
      <c r="R539" s="7" t="s">
        <v>120</v>
      </c>
      <c r="S539" s="9" t="s">
        <v>6865</v>
      </c>
      <c r="T539" s="31">
        <v>9782409010668</v>
      </c>
      <c r="U539" s="4" t="s">
        <v>122</v>
      </c>
      <c r="V539" s="29">
        <v>9782409010361</v>
      </c>
      <c r="W539" s="4" t="s">
        <v>123</v>
      </c>
      <c r="X539" s="4" t="s">
        <v>124</v>
      </c>
      <c r="Y539" s="4" t="s">
        <v>112</v>
      </c>
      <c r="Z539" s="29">
        <v>2017</v>
      </c>
      <c r="AA539" s="4" t="s">
        <v>125</v>
      </c>
      <c r="AB539" s="4" t="s">
        <v>393</v>
      </c>
      <c r="AC539" s="4" t="s">
        <v>127</v>
      </c>
      <c r="AD539" s="4" t="s">
        <v>128</v>
      </c>
      <c r="AE539" s="4" t="s">
        <v>129</v>
      </c>
      <c r="AF539" s="4" t="s">
        <v>130</v>
      </c>
      <c r="AG539" s="4" t="s">
        <v>131</v>
      </c>
      <c r="AH539" s="4" t="s">
        <v>132</v>
      </c>
      <c r="AI539" s="4" t="s">
        <v>133</v>
      </c>
      <c r="AJ539" s="4" t="s">
        <v>134</v>
      </c>
      <c r="AK539" s="4" t="s">
        <v>135</v>
      </c>
      <c r="AL539" s="4" t="s">
        <v>136</v>
      </c>
      <c r="AM539" s="4" t="s">
        <v>137</v>
      </c>
      <c r="AN539" s="4" t="s">
        <v>138</v>
      </c>
      <c r="AO539" s="4" t="s">
        <v>139</v>
      </c>
      <c r="AP539" s="4" t="s">
        <v>116</v>
      </c>
      <c r="AQ539" s="4" t="s">
        <v>6866</v>
      </c>
      <c r="AR539" s="4" t="s">
        <v>76</v>
      </c>
      <c r="AS539" s="4" t="s">
        <v>1867</v>
      </c>
      <c r="AT539" s="4" t="s">
        <v>749</v>
      </c>
      <c r="AU539" s="4" t="s">
        <v>6867</v>
      </c>
      <c r="AV539" s="4" t="s">
        <v>4490</v>
      </c>
      <c r="AW539" s="4" t="s">
        <v>6868</v>
      </c>
      <c r="AX539" s="4" t="s">
        <v>3011</v>
      </c>
      <c r="AY539" s="4" t="s">
        <v>6869</v>
      </c>
      <c r="AZ539" s="4" t="s">
        <v>1752</v>
      </c>
      <c r="BA539" s="4" t="s">
        <v>116</v>
      </c>
      <c r="BB539" s="4" t="s">
        <v>116</v>
      </c>
      <c r="BC539" s="4" t="s">
        <v>116</v>
      </c>
      <c r="BD539" s="4" t="s">
        <v>116</v>
      </c>
      <c r="BE539" s="4" t="s">
        <v>116</v>
      </c>
      <c r="BF539" s="4" t="s">
        <v>116</v>
      </c>
      <c r="BG539" s="4" t="s">
        <v>116</v>
      </c>
      <c r="BH539" s="4" t="s">
        <v>116</v>
      </c>
      <c r="BI539" s="4" t="s">
        <v>116</v>
      </c>
      <c r="BJ539" s="4" t="s">
        <v>116</v>
      </c>
      <c r="BK539" s="4" t="s">
        <v>116</v>
      </c>
      <c r="BL539" s="4" t="s">
        <v>116</v>
      </c>
      <c r="BM539" s="4" t="s">
        <v>116</v>
      </c>
      <c r="BN539" s="4" t="s">
        <v>116</v>
      </c>
      <c r="BO539" s="4" t="s">
        <v>116</v>
      </c>
      <c r="BP539" s="4" t="s">
        <v>116</v>
      </c>
      <c r="BQ539" s="4" t="s">
        <v>116</v>
      </c>
      <c r="BR539" s="4" t="s">
        <v>116</v>
      </c>
      <c r="BS539" s="4" t="s">
        <v>116</v>
      </c>
      <c r="BT539" s="4" t="s">
        <v>116</v>
      </c>
      <c r="BU539" s="4" t="s">
        <v>116</v>
      </c>
      <c r="BV539" s="4" t="s">
        <v>116</v>
      </c>
      <c r="BW539" s="4" t="s">
        <v>116</v>
      </c>
      <c r="BX539" s="4" t="s">
        <v>116</v>
      </c>
      <c r="BY539" s="4" t="s">
        <v>116</v>
      </c>
      <c r="BZ539" s="4" t="s">
        <v>116</v>
      </c>
      <c r="CA539" s="4" t="s">
        <v>116</v>
      </c>
    </row>
    <row r="540" spans="1:79" ht="20.100000000000001" customHeight="1" x14ac:dyDescent="0.2">
      <c r="A540" s="4" t="s">
        <v>6870</v>
      </c>
      <c r="B540" s="4" t="s">
        <v>112</v>
      </c>
      <c r="C540" s="29">
        <v>20250120</v>
      </c>
      <c r="D540" s="4" t="s">
        <v>4711</v>
      </c>
      <c r="E540" s="4" t="s">
        <v>6871</v>
      </c>
      <c r="F540" s="4" t="s">
        <v>4713</v>
      </c>
      <c r="G540" s="4" t="s">
        <v>116</v>
      </c>
      <c r="H540" s="4" t="s">
        <v>4714</v>
      </c>
      <c r="I540" s="4" t="s">
        <v>116</v>
      </c>
      <c r="J540" s="4" t="s">
        <v>116</v>
      </c>
      <c r="K540" s="4" t="s">
        <v>116</v>
      </c>
      <c r="L540" s="4" t="s">
        <v>116</v>
      </c>
      <c r="M540" s="5" t="s">
        <v>6264</v>
      </c>
      <c r="N540" s="5" t="s">
        <v>2595</v>
      </c>
      <c r="O540" s="4" t="s">
        <v>112</v>
      </c>
      <c r="P540" s="6" t="s">
        <v>120</v>
      </c>
      <c r="Q540" s="7" t="s">
        <v>120</v>
      </c>
      <c r="R540" s="7" t="s">
        <v>120</v>
      </c>
      <c r="S540" s="9" t="s">
        <v>6872</v>
      </c>
      <c r="T540" s="31">
        <v>9782409011474</v>
      </c>
      <c r="U540" s="4" t="s">
        <v>122</v>
      </c>
      <c r="V540" s="29">
        <v>9782409011467</v>
      </c>
      <c r="W540" s="4" t="s">
        <v>123</v>
      </c>
      <c r="X540" s="4" t="s">
        <v>124</v>
      </c>
      <c r="Y540" s="4" t="s">
        <v>112</v>
      </c>
      <c r="Z540" s="29">
        <v>2017</v>
      </c>
      <c r="AA540" s="4" t="s">
        <v>125</v>
      </c>
      <c r="AB540" s="4" t="s">
        <v>234</v>
      </c>
      <c r="AC540" s="4" t="s">
        <v>127</v>
      </c>
      <c r="AD540" s="4" t="s">
        <v>128</v>
      </c>
      <c r="AE540" s="4" t="s">
        <v>129</v>
      </c>
      <c r="AF540" s="4" t="s">
        <v>130</v>
      </c>
      <c r="AG540" s="4" t="s">
        <v>131</v>
      </c>
      <c r="AH540" s="4" t="s">
        <v>132</v>
      </c>
      <c r="AI540" s="4" t="s">
        <v>133</v>
      </c>
      <c r="AJ540" s="4" t="s">
        <v>134</v>
      </c>
      <c r="AK540" s="4" t="s">
        <v>135</v>
      </c>
      <c r="AL540" s="4" t="s">
        <v>136</v>
      </c>
      <c r="AM540" s="4" t="s">
        <v>137</v>
      </c>
      <c r="AN540" s="4" t="s">
        <v>138</v>
      </c>
      <c r="AO540" s="4" t="s">
        <v>139</v>
      </c>
      <c r="AP540" s="4" t="s">
        <v>116</v>
      </c>
      <c r="AQ540" s="4" t="s">
        <v>6873</v>
      </c>
      <c r="AR540" s="4" t="s">
        <v>76</v>
      </c>
      <c r="AS540" s="4" t="s">
        <v>6874</v>
      </c>
      <c r="AT540" s="4" t="s">
        <v>6875</v>
      </c>
      <c r="AU540" s="4" t="s">
        <v>5308</v>
      </c>
      <c r="AV540" s="4" t="s">
        <v>1115</v>
      </c>
      <c r="AW540" s="4" t="s">
        <v>6876</v>
      </c>
      <c r="AX540" s="4" t="s">
        <v>6877</v>
      </c>
      <c r="AY540" s="4" t="s">
        <v>116</v>
      </c>
      <c r="AZ540" s="4" t="s">
        <v>116</v>
      </c>
      <c r="BA540" s="4" t="s">
        <v>116</v>
      </c>
      <c r="BB540" s="4" t="s">
        <v>116</v>
      </c>
      <c r="BC540" s="4" t="s">
        <v>116</v>
      </c>
      <c r="BD540" s="4" t="s">
        <v>116</v>
      </c>
      <c r="BE540" s="4" t="s">
        <v>116</v>
      </c>
      <c r="BF540" s="4" t="s">
        <v>116</v>
      </c>
      <c r="BG540" s="4" t="s">
        <v>116</v>
      </c>
      <c r="BH540" s="4" t="s">
        <v>116</v>
      </c>
      <c r="BI540" s="4" t="s">
        <v>116</v>
      </c>
      <c r="BJ540" s="4" t="s">
        <v>116</v>
      </c>
      <c r="BK540" s="4" t="s">
        <v>116</v>
      </c>
      <c r="BL540" s="4" t="s">
        <v>116</v>
      </c>
      <c r="BM540" s="4" t="s">
        <v>116</v>
      </c>
      <c r="BN540" s="4" t="s">
        <v>116</v>
      </c>
      <c r="BO540" s="4" t="s">
        <v>116</v>
      </c>
      <c r="BP540" s="4" t="s">
        <v>116</v>
      </c>
      <c r="BQ540" s="4" t="s">
        <v>116</v>
      </c>
      <c r="BR540" s="4" t="s">
        <v>116</v>
      </c>
      <c r="BS540" s="4" t="s">
        <v>116</v>
      </c>
      <c r="BT540" s="4" t="s">
        <v>116</v>
      </c>
      <c r="BU540" s="4" t="s">
        <v>116</v>
      </c>
      <c r="BV540" s="4" t="s">
        <v>116</v>
      </c>
      <c r="BW540" s="4" t="s">
        <v>116</v>
      </c>
      <c r="BX540" s="4" t="s">
        <v>116</v>
      </c>
      <c r="BY540" s="4" t="s">
        <v>116</v>
      </c>
      <c r="BZ540" s="4" t="s">
        <v>116</v>
      </c>
      <c r="CA540" s="4" t="s">
        <v>116</v>
      </c>
    </row>
    <row r="541" spans="1:79" ht="20.100000000000001" customHeight="1" x14ac:dyDescent="0.2">
      <c r="A541" s="4" t="s">
        <v>6878</v>
      </c>
      <c r="B541" s="4" t="s">
        <v>112</v>
      </c>
      <c r="C541" s="29">
        <v>20250120</v>
      </c>
      <c r="D541" s="4" t="s">
        <v>6879</v>
      </c>
      <c r="E541" s="4" t="s">
        <v>116</v>
      </c>
      <c r="F541" s="4" t="s">
        <v>6880</v>
      </c>
      <c r="G541" s="4" t="s">
        <v>116</v>
      </c>
      <c r="H541" s="4" t="s">
        <v>5760</v>
      </c>
      <c r="I541" s="4" t="s">
        <v>116</v>
      </c>
      <c r="J541" s="4" t="s">
        <v>116</v>
      </c>
      <c r="K541" s="4" t="s">
        <v>116</v>
      </c>
      <c r="L541" s="4" t="s">
        <v>116</v>
      </c>
      <c r="M541" s="5" t="s">
        <v>6305</v>
      </c>
      <c r="N541" s="5" t="s">
        <v>727</v>
      </c>
      <c r="O541" s="4" t="s">
        <v>112</v>
      </c>
      <c r="P541" s="6" t="s">
        <v>120</v>
      </c>
      <c r="Q541" s="7" t="s">
        <v>120</v>
      </c>
      <c r="R541" s="7" t="s">
        <v>120</v>
      </c>
      <c r="S541" s="9" t="s">
        <v>6881</v>
      </c>
      <c r="T541" s="31">
        <v>9782409006746</v>
      </c>
      <c r="U541" s="4" t="s">
        <v>122</v>
      </c>
      <c r="V541" s="29">
        <v>9782409005350</v>
      </c>
      <c r="W541" s="4" t="s">
        <v>123</v>
      </c>
      <c r="X541" s="4" t="s">
        <v>124</v>
      </c>
      <c r="Y541" s="4" t="s">
        <v>112</v>
      </c>
      <c r="Z541" s="29">
        <v>2017</v>
      </c>
      <c r="AA541" s="4" t="s">
        <v>125</v>
      </c>
      <c r="AB541" s="4" t="s">
        <v>149</v>
      </c>
      <c r="AC541" s="4" t="s">
        <v>127</v>
      </c>
      <c r="AD541" s="4" t="s">
        <v>128</v>
      </c>
      <c r="AE541" s="4" t="s">
        <v>129</v>
      </c>
      <c r="AF541" s="4" t="s">
        <v>130</v>
      </c>
      <c r="AG541" s="4" t="s">
        <v>131</v>
      </c>
      <c r="AH541" s="4" t="s">
        <v>132</v>
      </c>
      <c r="AI541" s="4" t="s">
        <v>133</v>
      </c>
      <c r="AJ541" s="4" t="s">
        <v>134</v>
      </c>
      <c r="AK541" s="4" t="s">
        <v>135</v>
      </c>
      <c r="AL541" s="4" t="s">
        <v>136</v>
      </c>
      <c r="AM541" s="4" t="s">
        <v>137</v>
      </c>
      <c r="AN541" s="4" t="s">
        <v>138</v>
      </c>
      <c r="AO541" s="4" t="s">
        <v>139</v>
      </c>
      <c r="AP541" s="4" t="s">
        <v>116</v>
      </c>
      <c r="AQ541" s="4" t="s">
        <v>6882</v>
      </c>
      <c r="AR541" s="4" t="s">
        <v>76</v>
      </c>
      <c r="AS541" s="4" t="s">
        <v>6883</v>
      </c>
      <c r="AT541" s="4" t="s">
        <v>6884</v>
      </c>
      <c r="AU541" s="4" t="s">
        <v>6885</v>
      </c>
      <c r="AV541" s="4" t="s">
        <v>6886</v>
      </c>
      <c r="AW541" s="4" t="s">
        <v>6887</v>
      </c>
      <c r="AX541" s="4" t="s">
        <v>6888</v>
      </c>
      <c r="AY541" s="4" t="s">
        <v>6889</v>
      </c>
      <c r="AZ541" s="4" t="s">
        <v>6890</v>
      </c>
      <c r="BA541" s="4" t="s">
        <v>6891</v>
      </c>
      <c r="BB541" s="4" t="s">
        <v>6892</v>
      </c>
      <c r="BC541" s="4" t="s">
        <v>3184</v>
      </c>
      <c r="BD541" s="4" t="s">
        <v>6893</v>
      </c>
      <c r="BE541" s="4" t="s">
        <v>6894</v>
      </c>
      <c r="BF541" s="4" t="s">
        <v>6895</v>
      </c>
      <c r="BG541" s="4" t="s">
        <v>6896</v>
      </c>
      <c r="BH541" s="4" t="s">
        <v>6897</v>
      </c>
      <c r="BI541" s="4" t="s">
        <v>116</v>
      </c>
      <c r="BJ541" s="4" t="s">
        <v>116</v>
      </c>
      <c r="BK541" s="4" t="s">
        <v>116</v>
      </c>
      <c r="BL541" s="4" t="s">
        <v>116</v>
      </c>
      <c r="BM541" s="4" t="s">
        <v>116</v>
      </c>
      <c r="BN541" s="4" t="s">
        <v>116</v>
      </c>
      <c r="BO541" s="4" t="s">
        <v>116</v>
      </c>
      <c r="BP541" s="4" t="s">
        <v>116</v>
      </c>
      <c r="BQ541" s="4" t="s">
        <v>116</v>
      </c>
      <c r="BR541" s="4" t="s">
        <v>116</v>
      </c>
      <c r="BS541" s="4" t="s">
        <v>116</v>
      </c>
      <c r="BT541" s="4" t="s">
        <v>116</v>
      </c>
      <c r="BU541" s="4" t="s">
        <v>116</v>
      </c>
      <c r="BV541" s="4" t="s">
        <v>116</v>
      </c>
      <c r="BW541" s="4" t="s">
        <v>116</v>
      </c>
      <c r="BX541" s="4" t="s">
        <v>116</v>
      </c>
      <c r="BY541" s="4" t="s">
        <v>116</v>
      </c>
      <c r="BZ541" s="4" t="s">
        <v>116</v>
      </c>
      <c r="CA541" s="4" t="s">
        <v>116</v>
      </c>
    </row>
    <row r="542" spans="1:79" ht="20.100000000000001" customHeight="1" x14ac:dyDescent="0.2">
      <c r="A542" s="4" t="s">
        <v>6898</v>
      </c>
      <c r="B542" s="4" t="s">
        <v>112</v>
      </c>
      <c r="C542" s="29">
        <v>20250120</v>
      </c>
      <c r="D542" s="4" t="s">
        <v>6899</v>
      </c>
      <c r="E542" s="4" t="s">
        <v>6900</v>
      </c>
      <c r="F542" s="4" t="s">
        <v>6901</v>
      </c>
      <c r="G542" s="4" t="s">
        <v>116</v>
      </c>
      <c r="H542" s="4" t="s">
        <v>6902</v>
      </c>
      <c r="I542" s="4" t="s">
        <v>116</v>
      </c>
      <c r="J542" s="4" t="s">
        <v>116</v>
      </c>
      <c r="K542" s="4" t="s">
        <v>116</v>
      </c>
      <c r="L542" s="4" t="s">
        <v>116</v>
      </c>
      <c r="M542" s="5" t="s">
        <v>6325</v>
      </c>
      <c r="N542" s="5" t="s">
        <v>4187</v>
      </c>
      <c r="O542" s="4" t="s">
        <v>112</v>
      </c>
      <c r="P542" s="6" t="s">
        <v>120</v>
      </c>
      <c r="Q542" s="7" t="s">
        <v>120</v>
      </c>
      <c r="R542" s="7" t="s">
        <v>120</v>
      </c>
      <c r="S542" s="9" t="s">
        <v>6903</v>
      </c>
      <c r="T542" s="31">
        <v>9782409010156</v>
      </c>
      <c r="U542" s="4" t="s">
        <v>122</v>
      </c>
      <c r="V542" s="29">
        <v>9782409008962</v>
      </c>
      <c r="W542" s="4" t="s">
        <v>123</v>
      </c>
      <c r="X542" s="4" t="s">
        <v>124</v>
      </c>
      <c r="Y542" s="4" t="s">
        <v>112</v>
      </c>
      <c r="Z542" s="29">
        <v>2017</v>
      </c>
      <c r="AA542" s="4" t="s">
        <v>125</v>
      </c>
      <c r="AB542" s="4" t="s">
        <v>149</v>
      </c>
      <c r="AC542" s="4" t="s">
        <v>127</v>
      </c>
      <c r="AD542" s="4" t="s">
        <v>128</v>
      </c>
      <c r="AE542" s="4" t="s">
        <v>129</v>
      </c>
      <c r="AF542" s="4" t="s">
        <v>130</v>
      </c>
      <c r="AG542" s="4" t="s">
        <v>131</v>
      </c>
      <c r="AH542" s="4" t="s">
        <v>132</v>
      </c>
      <c r="AI542" s="4" t="s">
        <v>133</v>
      </c>
      <c r="AJ542" s="4" t="s">
        <v>134</v>
      </c>
      <c r="AK542" s="4" t="s">
        <v>135</v>
      </c>
      <c r="AL542" s="4" t="s">
        <v>136</v>
      </c>
      <c r="AM542" s="4" t="s">
        <v>137</v>
      </c>
      <c r="AN542" s="4" t="s">
        <v>138</v>
      </c>
      <c r="AO542" s="4" t="s">
        <v>139</v>
      </c>
      <c r="AP542" s="4" t="s">
        <v>116</v>
      </c>
      <c r="AQ542" s="4" t="s">
        <v>6904</v>
      </c>
      <c r="AR542" s="4" t="s">
        <v>76</v>
      </c>
      <c r="AS542" s="4" t="s">
        <v>1835</v>
      </c>
      <c r="AT542" s="4" t="s">
        <v>2027</v>
      </c>
      <c r="AU542" s="4" t="s">
        <v>156</v>
      </c>
      <c r="AV542" s="4" t="s">
        <v>157</v>
      </c>
      <c r="AW542" s="4" t="s">
        <v>1506</v>
      </c>
      <c r="AX542" s="4" t="s">
        <v>6905</v>
      </c>
      <c r="AY542" s="4" t="s">
        <v>6906</v>
      </c>
      <c r="AZ542" s="4" t="s">
        <v>6907</v>
      </c>
      <c r="BA542" s="4" t="s">
        <v>1875</v>
      </c>
      <c r="BB542" s="4" t="s">
        <v>6908</v>
      </c>
      <c r="BC542" s="4" t="s">
        <v>6909</v>
      </c>
      <c r="BD542" s="4" t="s">
        <v>6910</v>
      </c>
      <c r="BE542" s="4" t="s">
        <v>6911</v>
      </c>
      <c r="BF542" s="4" t="s">
        <v>163</v>
      </c>
      <c r="BG542" s="4" t="s">
        <v>116</v>
      </c>
      <c r="BH542" s="4" t="s">
        <v>116</v>
      </c>
      <c r="BI542" s="4" t="s">
        <v>116</v>
      </c>
      <c r="BJ542" s="4" t="s">
        <v>116</v>
      </c>
      <c r="BK542" s="4" t="s">
        <v>116</v>
      </c>
      <c r="BL542" s="4" t="s">
        <v>116</v>
      </c>
      <c r="BM542" s="4" t="s">
        <v>116</v>
      </c>
      <c r="BN542" s="4" t="s">
        <v>116</v>
      </c>
      <c r="BO542" s="4" t="s">
        <v>116</v>
      </c>
      <c r="BP542" s="4" t="s">
        <v>116</v>
      </c>
      <c r="BQ542" s="4" t="s">
        <v>116</v>
      </c>
      <c r="BR542" s="4" t="s">
        <v>116</v>
      </c>
      <c r="BS542" s="4" t="s">
        <v>116</v>
      </c>
      <c r="BT542" s="4" t="s">
        <v>116</v>
      </c>
      <c r="BU542" s="4" t="s">
        <v>116</v>
      </c>
      <c r="BV542" s="4" t="s">
        <v>116</v>
      </c>
      <c r="BW542" s="4" t="s">
        <v>116</v>
      </c>
      <c r="BX542" s="4" t="s">
        <v>116</v>
      </c>
      <c r="BY542" s="4" t="s">
        <v>116</v>
      </c>
      <c r="BZ542" s="4" t="s">
        <v>116</v>
      </c>
      <c r="CA542" s="4" t="s">
        <v>116</v>
      </c>
    </row>
    <row r="543" spans="1:79" ht="20.100000000000001" customHeight="1" x14ac:dyDescent="0.2">
      <c r="A543" s="4" t="s">
        <v>6912</v>
      </c>
      <c r="B543" s="4" t="s">
        <v>112</v>
      </c>
      <c r="C543" s="29">
        <v>20250120</v>
      </c>
      <c r="D543" s="4" t="s">
        <v>6913</v>
      </c>
      <c r="E543" s="4" t="s">
        <v>6914</v>
      </c>
      <c r="F543" s="4" t="s">
        <v>400</v>
      </c>
      <c r="G543" s="4" t="s">
        <v>116</v>
      </c>
      <c r="H543" s="4" t="s">
        <v>401</v>
      </c>
      <c r="I543" s="4" t="s">
        <v>116</v>
      </c>
      <c r="J543" s="4" t="s">
        <v>116</v>
      </c>
      <c r="K543" s="4" t="s">
        <v>116</v>
      </c>
      <c r="L543" s="4" t="s">
        <v>116</v>
      </c>
      <c r="M543" s="5" t="s">
        <v>6305</v>
      </c>
      <c r="N543" s="5" t="s">
        <v>2419</v>
      </c>
      <c r="O543" s="4" t="s">
        <v>112</v>
      </c>
      <c r="P543" s="6" t="s">
        <v>120</v>
      </c>
      <c r="Q543" s="7" t="s">
        <v>120</v>
      </c>
      <c r="R543" s="7" t="s">
        <v>120</v>
      </c>
      <c r="S543" s="9" t="s">
        <v>6915</v>
      </c>
      <c r="T543" s="31">
        <v>9782409006760</v>
      </c>
      <c r="U543" s="4" t="s">
        <v>122</v>
      </c>
      <c r="V543" s="29">
        <v>9782409005909</v>
      </c>
      <c r="W543" s="4" t="s">
        <v>123</v>
      </c>
      <c r="X543" s="4" t="s">
        <v>124</v>
      </c>
      <c r="Y543" s="4" t="s">
        <v>112</v>
      </c>
      <c r="Z543" s="29">
        <v>2017</v>
      </c>
      <c r="AA543" s="4" t="s">
        <v>125</v>
      </c>
      <c r="AB543" s="4" t="s">
        <v>126</v>
      </c>
      <c r="AC543" s="4" t="s">
        <v>127</v>
      </c>
      <c r="AD543" s="4" t="s">
        <v>128</v>
      </c>
      <c r="AE543" s="4" t="s">
        <v>129</v>
      </c>
      <c r="AF543" s="4" t="s">
        <v>130</v>
      </c>
      <c r="AG543" s="4" t="s">
        <v>131</v>
      </c>
      <c r="AH543" s="4" t="s">
        <v>132</v>
      </c>
      <c r="AI543" s="4" t="s">
        <v>133</v>
      </c>
      <c r="AJ543" s="4" t="s">
        <v>134</v>
      </c>
      <c r="AK543" s="4" t="s">
        <v>135</v>
      </c>
      <c r="AL543" s="4" t="s">
        <v>136</v>
      </c>
      <c r="AM543" s="4" t="s">
        <v>137</v>
      </c>
      <c r="AN543" s="4" t="s">
        <v>138</v>
      </c>
      <c r="AO543" s="4" t="s">
        <v>139</v>
      </c>
      <c r="AP543" s="4" t="s">
        <v>116</v>
      </c>
      <c r="AQ543" s="4" t="s">
        <v>6916</v>
      </c>
      <c r="AR543" s="4" t="s">
        <v>76</v>
      </c>
      <c r="AS543" s="4" t="s">
        <v>4274</v>
      </c>
      <c r="AT543" s="4" t="s">
        <v>896</v>
      </c>
      <c r="AU543" s="4" t="s">
        <v>6917</v>
      </c>
      <c r="AV543" s="4" t="s">
        <v>6918</v>
      </c>
      <c r="AW543" s="4" t="s">
        <v>6919</v>
      </c>
      <c r="AX543" s="4" t="s">
        <v>5254</v>
      </c>
      <c r="AY543" s="4" t="s">
        <v>4276</v>
      </c>
      <c r="AZ543" s="4" t="s">
        <v>898</v>
      </c>
      <c r="BA543" s="4" t="s">
        <v>6920</v>
      </c>
      <c r="BB543" s="4" t="s">
        <v>6449</v>
      </c>
      <c r="BC543" s="4" t="s">
        <v>6921</v>
      </c>
      <c r="BD543" s="4" t="s">
        <v>5257</v>
      </c>
      <c r="BE543" s="4" t="s">
        <v>116</v>
      </c>
      <c r="BF543" s="4" t="s">
        <v>116</v>
      </c>
      <c r="BG543" s="4" t="s">
        <v>116</v>
      </c>
      <c r="BH543" s="4" t="s">
        <v>116</v>
      </c>
      <c r="BI543" s="4" t="s">
        <v>116</v>
      </c>
      <c r="BJ543" s="4" t="s">
        <v>116</v>
      </c>
      <c r="BK543" s="4" t="s">
        <v>116</v>
      </c>
      <c r="BL543" s="4" t="s">
        <v>116</v>
      </c>
      <c r="BM543" s="4" t="s">
        <v>116</v>
      </c>
      <c r="BN543" s="4" t="s">
        <v>116</v>
      </c>
      <c r="BO543" s="4" t="s">
        <v>116</v>
      </c>
      <c r="BP543" s="4" t="s">
        <v>116</v>
      </c>
      <c r="BQ543" s="4" t="s">
        <v>116</v>
      </c>
      <c r="BR543" s="4" t="s">
        <v>116</v>
      </c>
      <c r="BS543" s="4" t="s">
        <v>116</v>
      </c>
      <c r="BT543" s="4" t="s">
        <v>116</v>
      </c>
      <c r="BU543" s="4" t="s">
        <v>116</v>
      </c>
      <c r="BV543" s="4" t="s">
        <v>116</v>
      </c>
      <c r="BW543" s="4" t="s">
        <v>116</v>
      </c>
      <c r="BX543" s="4" t="s">
        <v>116</v>
      </c>
      <c r="BY543" s="4" t="s">
        <v>116</v>
      </c>
      <c r="BZ543" s="4" t="s">
        <v>116</v>
      </c>
      <c r="CA543" s="4" t="s">
        <v>116</v>
      </c>
    </row>
    <row r="544" spans="1:79" ht="20.100000000000001" customHeight="1" x14ac:dyDescent="0.2">
      <c r="A544" s="4" t="s">
        <v>6922</v>
      </c>
      <c r="B544" s="4" t="s">
        <v>112</v>
      </c>
      <c r="C544" s="29">
        <v>20250120</v>
      </c>
      <c r="D544" s="4" t="s">
        <v>6923</v>
      </c>
      <c r="E544" s="4" t="s">
        <v>6924</v>
      </c>
      <c r="F544" s="4" t="s">
        <v>965</v>
      </c>
      <c r="G544" s="4" t="s">
        <v>116</v>
      </c>
      <c r="H544" s="4" t="s">
        <v>966</v>
      </c>
      <c r="I544" s="4" t="s">
        <v>116</v>
      </c>
      <c r="J544" s="4" t="s">
        <v>116</v>
      </c>
      <c r="K544" s="4" t="s">
        <v>116</v>
      </c>
      <c r="L544" s="4" t="s">
        <v>116</v>
      </c>
      <c r="M544" s="5" t="s">
        <v>6250</v>
      </c>
      <c r="N544" s="5" t="s">
        <v>1697</v>
      </c>
      <c r="O544" s="4" t="s">
        <v>112</v>
      </c>
      <c r="P544" s="6" t="s">
        <v>120</v>
      </c>
      <c r="Q544" s="7" t="s">
        <v>120</v>
      </c>
      <c r="R544" s="7" t="s">
        <v>120</v>
      </c>
      <c r="S544" s="9" t="s">
        <v>6925</v>
      </c>
      <c r="T544" s="31">
        <v>9782409009525</v>
      </c>
      <c r="U544" s="4" t="s">
        <v>122</v>
      </c>
      <c r="V544" s="29">
        <v>9782409008863</v>
      </c>
      <c r="W544" s="4" t="s">
        <v>123</v>
      </c>
      <c r="X544" s="4" t="s">
        <v>124</v>
      </c>
      <c r="Y544" s="4" t="s">
        <v>112</v>
      </c>
      <c r="Z544" s="29">
        <v>2017</v>
      </c>
      <c r="AA544" s="4" t="s">
        <v>125</v>
      </c>
      <c r="AB544" s="4" t="s">
        <v>571</v>
      </c>
      <c r="AC544" s="4" t="s">
        <v>127</v>
      </c>
      <c r="AD544" s="4" t="s">
        <v>128</v>
      </c>
      <c r="AE544" s="4" t="s">
        <v>129</v>
      </c>
      <c r="AF544" s="4" t="s">
        <v>130</v>
      </c>
      <c r="AG544" s="4" t="s">
        <v>131</v>
      </c>
      <c r="AH544" s="4" t="s">
        <v>132</v>
      </c>
      <c r="AI544" s="4" t="s">
        <v>133</v>
      </c>
      <c r="AJ544" s="4" t="s">
        <v>134</v>
      </c>
      <c r="AK544" s="4" t="s">
        <v>135</v>
      </c>
      <c r="AL544" s="4" t="s">
        <v>136</v>
      </c>
      <c r="AM544" s="4" t="s">
        <v>137</v>
      </c>
      <c r="AN544" s="4" t="s">
        <v>138</v>
      </c>
      <c r="AO544" s="4" t="s">
        <v>139</v>
      </c>
      <c r="AP544" s="4" t="s">
        <v>116</v>
      </c>
      <c r="AQ544" s="4" t="s">
        <v>6926</v>
      </c>
      <c r="AR544" s="4" t="s">
        <v>76</v>
      </c>
      <c r="AS544" s="4" t="s">
        <v>1980</v>
      </c>
      <c r="AT544" s="4" t="s">
        <v>1910</v>
      </c>
      <c r="AU544" s="4" t="s">
        <v>6927</v>
      </c>
      <c r="AV544" s="4" t="s">
        <v>6928</v>
      </c>
      <c r="AW544" s="4" t="s">
        <v>1982</v>
      </c>
      <c r="AX544" s="4" t="s">
        <v>4814</v>
      </c>
      <c r="AY544" s="4" t="s">
        <v>116</v>
      </c>
      <c r="AZ544" s="4" t="s">
        <v>116</v>
      </c>
      <c r="BA544" s="4" t="s">
        <v>116</v>
      </c>
      <c r="BB544" s="4" t="s">
        <v>116</v>
      </c>
      <c r="BC544" s="4" t="s">
        <v>116</v>
      </c>
      <c r="BD544" s="4" t="s">
        <v>116</v>
      </c>
      <c r="BE544" s="4" t="s">
        <v>116</v>
      </c>
      <c r="BF544" s="4" t="s">
        <v>116</v>
      </c>
      <c r="BG544" s="4" t="s">
        <v>116</v>
      </c>
      <c r="BH544" s="4" t="s">
        <v>116</v>
      </c>
      <c r="BI544" s="4" t="s">
        <v>116</v>
      </c>
      <c r="BJ544" s="4" t="s">
        <v>116</v>
      </c>
      <c r="BK544" s="4" t="s">
        <v>116</v>
      </c>
      <c r="BL544" s="4" t="s">
        <v>116</v>
      </c>
      <c r="BM544" s="4" t="s">
        <v>116</v>
      </c>
      <c r="BN544" s="4" t="s">
        <v>116</v>
      </c>
      <c r="BO544" s="4" t="s">
        <v>116</v>
      </c>
      <c r="BP544" s="4" t="s">
        <v>116</v>
      </c>
      <c r="BQ544" s="4" t="s">
        <v>116</v>
      </c>
      <c r="BR544" s="4" t="s">
        <v>116</v>
      </c>
      <c r="BS544" s="4" t="s">
        <v>116</v>
      </c>
      <c r="BT544" s="4" t="s">
        <v>116</v>
      </c>
      <c r="BU544" s="4" t="s">
        <v>116</v>
      </c>
      <c r="BV544" s="4" t="s">
        <v>116</v>
      </c>
      <c r="BW544" s="4" t="s">
        <v>116</v>
      </c>
      <c r="BX544" s="4" t="s">
        <v>116</v>
      </c>
      <c r="BY544" s="4" t="s">
        <v>116</v>
      </c>
      <c r="BZ544" s="4" t="s">
        <v>116</v>
      </c>
      <c r="CA544" s="4" t="s">
        <v>116</v>
      </c>
    </row>
    <row r="545" spans="1:79" ht="20.100000000000001" customHeight="1" x14ac:dyDescent="0.2">
      <c r="A545" s="4" t="s">
        <v>6929</v>
      </c>
      <c r="B545" s="4" t="s">
        <v>112</v>
      </c>
      <c r="C545" s="29">
        <v>20250120</v>
      </c>
      <c r="D545" s="4" t="s">
        <v>6930</v>
      </c>
      <c r="E545" s="4" t="s">
        <v>6931</v>
      </c>
      <c r="F545" s="4" t="s">
        <v>6932</v>
      </c>
      <c r="G545" s="4" t="s">
        <v>116</v>
      </c>
      <c r="H545" s="4" t="s">
        <v>6933</v>
      </c>
      <c r="I545" s="4" t="s">
        <v>6934</v>
      </c>
      <c r="J545" s="4" t="s">
        <v>6935</v>
      </c>
      <c r="K545" s="4" t="s">
        <v>6936</v>
      </c>
      <c r="L545" s="4" t="s">
        <v>6937</v>
      </c>
      <c r="M545" s="5" t="s">
        <v>6305</v>
      </c>
      <c r="N545" s="5" t="s">
        <v>3194</v>
      </c>
      <c r="O545" s="4" t="s">
        <v>112</v>
      </c>
      <c r="P545" s="6" t="s">
        <v>120</v>
      </c>
      <c r="Q545" s="7" t="s">
        <v>120</v>
      </c>
      <c r="R545" s="7" t="s">
        <v>120</v>
      </c>
      <c r="S545" s="9" t="s">
        <v>6938</v>
      </c>
      <c r="T545" s="31">
        <v>9782409006678</v>
      </c>
      <c r="U545" s="4" t="s">
        <v>122</v>
      </c>
      <c r="V545" s="29">
        <v>9782409003356</v>
      </c>
      <c r="W545" s="4" t="s">
        <v>123</v>
      </c>
      <c r="X545" s="4" t="s">
        <v>124</v>
      </c>
      <c r="Y545" s="4" t="s">
        <v>112</v>
      </c>
      <c r="Z545" s="29">
        <v>2017</v>
      </c>
      <c r="AA545" s="4" t="s">
        <v>125</v>
      </c>
      <c r="AB545" s="4" t="s">
        <v>292</v>
      </c>
      <c r="AC545" s="4" t="s">
        <v>127</v>
      </c>
      <c r="AD545" s="4" t="s">
        <v>128</v>
      </c>
      <c r="AE545" s="4" t="s">
        <v>129</v>
      </c>
      <c r="AF545" s="4" t="s">
        <v>130</v>
      </c>
      <c r="AG545" s="4" t="s">
        <v>131</v>
      </c>
      <c r="AH545" s="4" t="s">
        <v>132</v>
      </c>
      <c r="AI545" s="4" t="s">
        <v>133</v>
      </c>
      <c r="AJ545" s="4" t="s">
        <v>134</v>
      </c>
      <c r="AK545" s="4" t="s">
        <v>135</v>
      </c>
      <c r="AL545" s="4" t="s">
        <v>136</v>
      </c>
      <c r="AM545" s="4" t="s">
        <v>137</v>
      </c>
      <c r="AN545" s="4" t="s">
        <v>138</v>
      </c>
      <c r="AO545" s="4" t="s">
        <v>139</v>
      </c>
      <c r="AP545" s="4" t="s">
        <v>116</v>
      </c>
      <c r="AQ545" s="4" t="s">
        <v>6939</v>
      </c>
      <c r="AR545" s="4" t="s">
        <v>76</v>
      </c>
      <c r="AS545" s="4" t="s">
        <v>819</v>
      </c>
      <c r="AT545" s="4" t="s">
        <v>294</v>
      </c>
      <c r="AU545" s="4" t="s">
        <v>6940</v>
      </c>
      <c r="AV545" s="4" t="s">
        <v>6941</v>
      </c>
      <c r="AW545" s="4" t="s">
        <v>6942</v>
      </c>
      <c r="AX545" s="4" t="s">
        <v>6943</v>
      </c>
      <c r="AY545" s="4" t="s">
        <v>6944</v>
      </c>
      <c r="AZ545" s="4" t="s">
        <v>6945</v>
      </c>
      <c r="BA545" s="4" t="s">
        <v>6946</v>
      </c>
      <c r="BB545" s="4" t="s">
        <v>116</v>
      </c>
      <c r="BC545" s="4" t="s">
        <v>116</v>
      </c>
      <c r="BD545" s="4" t="s">
        <v>116</v>
      </c>
      <c r="BE545" s="4" t="s">
        <v>116</v>
      </c>
      <c r="BF545" s="4" t="s">
        <v>116</v>
      </c>
      <c r="BG545" s="4" t="s">
        <v>116</v>
      </c>
      <c r="BH545" s="4" t="s">
        <v>116</v>
      </c>
      <c r="BI545" s="4" t="s">
        <v>116</v>
      </c>
      <c r="BJ545" s="4" t="s">
        <v>116</v>
      </c>
      <c r="BK545" s="4" t="s">
        <v>116</v>
      </c>
      <c r="BL545" s="4" t="s">
        <v>116</v>
      </c>
      <c r="BM545" s="4" t="s">
        <v>116</v>
      </c>
      <c r="BN545" s="4" t="s">
        <v>116</v>
      </c>
      <c r="BO545" s="4" t="s">
        <v>116</v>
      </c>
      <c r="BP545" s="4" t="s">
        <v>116</v>
      </c>
      <c r="BQ545" s="4" t="s">
        <v>116</v>
      </c>
      <c r="BR545" s="4" t="s">
        <v>116</v>
      </c>
      <c r="BS545" s="4" t="s">
        <v>116</v>
      </c>
      <c r="BT545" s="4" t="s">
        <v>116</v>
      </c>
      <c r="BU545" s="4" t="s">
        <v>116</v>
      </c>
      <c r="BV545" s="4" t="s">
        <v>116</v>
      </c>
      <c r="BW545" s="4" t="s">
        <v>116</v>
      </c>
      <c r="BX545" s="4" t="s">
        <v>116</v>
      </c>
      <c r="BY545" s="4" t="s">
        <v>116</v>
      </c>
      <c r="BZ545" s="4" t="s">
        <v>116</v>
      </c>
      <c r="CA545" s="4" t="s">
        <v>116</v>
      </c>
    </row>
    <row r="546" spans="1:79" ht="20.100000000000001" customHeight="1" x14ac:dyDescent="0.2">
      <c r="A546" s="4" t="s">
        <v>6947</v>
      </c>
      <c r="B546" s="4" t="s">
        <v>112</v>
      </c>
      <c r="C546" s="29">
        <v>20250120</v>
      </c>
      <c r="D546" s="4" t="s">
        <v>6948</v>
      </c>
      <c r="E546" s="4" t="s">
        <v>6949</v>
      </c>
      <c r="F546" s="4" t="s">
        <v>6950</v>
      </c>
      <c r="G546" s="4" t="s">
        <v>116</v>
      </c>
      <c r="H546" s="4" t="s">
        <v>6951</v>
      </c>
      <c r="I546" s="4" t="s">
        <v>116</v>
      </c>
      <c r="J546" s="4" t="s">
        <v>116</v>
      </c>
      <c r="K546" s="4" t="s">
        <v>116</v>
      </c>
      <c r="L546" s="4" t="s">
        <v>116</v>
      </c>
      <c r="M546" s="5" t="s">
        <v>6602</v>
      </c>
      <c r="N546" s="5" t="s">
        <v>342</v>
      </c>
      <c r="O546" s="4" t="s">
        <v>112</v>
      </c>
      <c r="P546" s="6" t="s">
        <v>120</v>
      </c>
      <c r="Q546" s="7" t="s">
        <v>120</v>
      </c>
      <c r="R546" s="7" t="s">
        <v>120</v>
      </c>
      <c r="S546" s="9" t="s">
        <v>6952</v>
      </c>
      <c r="T546" s="31">
        <v>9782409007798</v>
      </c>
      <c r="U546" s="4" t="s">
        <v>122</v>
      </c>
      <c r="V546" s="29">
        <v>9782409006241</v>
      </c>
      <c r="W546" s="4" t="s">
        <v>123</v>
      </c>
      <c r="X546" s="4" t="s">
        <v>124</v>
      </c>
      <c r="Y546" s="4" t="s">
        <v>112</v>
      </c>
      <c r="Z546" s="29">
        <v>2017</v>
      </c>
      <c r="AA546" s="4" t="s">
        <v>125</v>
      </c>
      <c r="AB546" s="4" t="s">
        <v>126</v>
      </c>
      <c r="AC546" s="4" t="s">
        <v>127</v>
      </c>
      <c r="AD546" s="4" t="s">
        <v>128</v>
      </c>
      <c r="AE546" s="4" t="s">
        <v>129</v>
      </c>
      <c r="AF546" s="4" t="s">
        <v>130</v>
      </c>
      <c r="AG546" s="4" t="s">
        <v>131</v>
      </c>
      <c r="AH546" s="4" t="s">
        <v>132</v>
      </c>
      <c r="AI546" s="4" t="s">
        <v>133</v>
      </c>
      <c r="AJ546" s="4" t="s">
        <v>134</v>
      </c>
      <c r="AK546" s="4" t="s">
        <v>135</v>
      </c>
      <c r="AL546" s="4" t="s">
        <v>136</v>
      </c>
      <c r="AM546" s="4" t="s">
        <v>137</v>
      </c>
      <c r="AN546" s="4" t="s">
        <v>138</v>
      </c>
      <c r="AO546" s="4" t="s">
        <v>139</v>
      </c>
      <c r="AP546" s="4" t="s">
        <v>116</v>
      </c>
      <c r="AQ546" s="4" t="s">
        <v>6953</v>
      </c>
      <c r="AR546" s="4" t="s">
        <v>76</v>
      </c>
      <c r="AS546" s="4" t="s">
        <v>6954</v>
      </c>
      <c r="AT546" s="4" t="s">
        <v>6955</v>
      </c>
      <c r="AU546" s="4" t="s">
        <v>6956</v>
      </c>
      <c r="AV546" s="4" t="s">
        <v>6957</v>
      </c>
      <c r="AW546" s="4" t="s">
        <v>6958</v>
      </c>
      <c r="AX546" s="4" t="s">
        <v>5257</v>
      </c>
      <c r="AY546" s="4" t="s">
        <v>116</v>
      </c>
      <c r="AZ546" s="4" t="s">
        <v>116</v>
      </c>
      <c r="BA546" s="4" t="s">
        <v>116</v>
      </c>
      <c r="BB546" s="4" t="s">
        <v>116</v>
      </c>
      <c r="BC546" s="4" t="s">
        <v>116</v>
      </c>
      <c r="BD546" s="4" t="s">
        <v>116</v>
      </c>
      <c r="BE546" s="4" t="s">
        <v>116</v>
      </c>
      <c r="BF546" s="4" t="s">
        <v>116</v>
      </c>
      <c r="BG546" s="4" t="s">
        <v>116</v>
      </c>
      <c r="BH546" s="4" t="s">
        <v>116</v>
      </c>
      <c r="BI546" s="4" t="s">
        <v>116</v>
      </c>
      <c r="BJ546" s="4" t="s">
        <v>116</v>
      </c>
      <c r="BK546" s="4" t="s">
        <v>116</v>
      </c>
      <c r="BL546" s="4" t="s">
        <v>116</v>
      </c>
      <c r="BM546" s="4" t="s">
        <v>116</v>
      </c>
      <c r="BN546" s="4" t="s">
        <v>116</v>
      </c>
      <c r="BO546" s="4" t="s">
        <v>116</v>
      </c>
      <c r="BP546" s="4" t="s">
        <v>116</v>
      </c>
      <c r="BQ546" s="4" t="s">
        <v>116</v>
      </c>
      <c r="BR546" s="4" t="s">
        <v>116</v>
      </c>
      <c r="BS546" s="4" t="s">
        <v>116</v>
      </c>
      <c r="BT546" s="4" t="s">
        <v>116</v>
      </c>
      <c r="BU546" s="4" t="s">
        <v>116</v>
      </c>
      <c r="BV546" s="4" t="s">
        <v>116</v>
      </c>
      <c r="BW546" s="4" t="s">
        <v>116</v>
      </c>
      <c r="BX546" s="4" t="s">
        <v>116</v>
      </c>
      <c r="BY546" s="4" t="s">
        <v>116</v>
      </c>
      <c r="BZ546" s="4" t="s">
        <v>116</v>
      </c>
      <c r="CA546" s="4" t="s">
        <v>116</v>
      </c>
    </row>
    <row r="547" spans="1:79" ht="20.100000000000001" customHeight="1" x14ac:dyDescent="0.2">
      <c r="A547" s="4" t="s">
        <v>6959</v>
      </c>
      <c r="B547" s="4" t="s">
        <v>112</v>
      </c>
      <c r="C547" s="29">
        <v>20250120</v>
      </c>
      <c r="D547" s="4" t="s">
        <v>6960</v>
      </c>
      <c r="E547" s="4" t="s">
        <v>6961</v>
      </c>
      <c r="F547" s="4" t="s">
        <v>6962</v>
      </c>
      <c r="G547" s="4" t="s">
        <v>116</v>
      </c>
      <c r="H547" s="4" t="s">
        <v>6963</v>
      </c>
      <c r="I547" s="4" t="s">
        <v>116</v>
      </c>
      <c r="J547" s="4" t="s">
        <v>116</v>
      </c>
      <c r="K547" s="4" t="s">
        <v>116</v>
      </c>
      <c r="L547" s="4" t="s">
        <v>116</v>
      </c>
      <c r="M547" s="5" t="s">
        <v>6427</v>
      </c>
      <c r="N547" s="5" t="s">
        <v>1318</v>
      </c>
      <c r="O547" s="4" t="s">
        <v>112</v>
      </c>
      <c r="P547" s="6" t="s">
        <v>120</v>
      </c>
      <c r="Q547" s="7" t="s">
        <v>120</v>
      </c>
      <c r="R547" s="7" t="s">
        <v>120</v>
      </c>
      <c r="S547" s="9" t="s">
        <v>6964</v>
      </c>
      <c r="T547" s="31">
        <v>9782409008771</v>
      </c>
      <c r="U547" s="4" t="s">
        <v>122</v>
      </c>
      <c r="V547" s="29">
        <v>9782409007507</v>
      </c>
      <c r="W547" s="4" t="s">
        <v>123</v>
      </c>
      <c r="X547" s="4" t="s">
        <v>124</v>
      </c>
      <c r="Y547" s="4" t="s">
        <v>112</v>
      </c>
      <c r="Z547" s="29">
        <v>2017</v>
      </c>
      <c r="AA547" s="4" t="s">
        <v>125</v>
      </c>
      <c r="AB547" s="4" t="s">
        <v>222</v>
      </c>
      <c r="AC547" s="4" t="s">
        <v>127</v>
      </c>
      <c r="AD547" s="4" t="s">
        <v>128</v>
      </c>
      <c r="AE547" s="4" t="s">
        <v>129</v>
      </c>
      <c r="AF547" s="4" t="s">
        <v>130</v>
      </c>
      <c r="AG547" s="4" t="s">
        <v>131</v>
      </c>
      <c r="AH547" s="4" t="s">
        <v>132</v>
      </c>
      <c r="AI547" s="4" t="s">
        <v>133</v>
      </c>
      <c r="AJ547" s="4" t="s">
        <v>134</v>
      </c>
      <c r="AK547" s="4" t="s">
        <v>135</v>
      </c>
      <c r="AL547" s="4" t="s">
        <v>136</v>
      </c>
      <c r="AM547" s="4" t="s">
        <v>137</v>
      </c>
      <c r="AN547" s="4" t="s">
        <v>138</v>
      </c>
      <c r="AO547" s="4" t="s">
        <v>139</v>
      </c>
      <c r="AP547" s="4" t="s">
        <v>116</v>
      </c>
      <c r="AQ547" s="4" t="s">
        <v>6965</v>
      </c>
      <c r="AR547" s="4" t="s">
        <v>76</v>
      </c>
      <c r="AS547" s="4" t="s">
        <v>6966</v>
      </c>
      <c r="AT547" s="4" t="s">
        <v>6967</v>
      </c>
      <c r="AU547" s="4" t="s">
        <v>6968</v>
      </c>
      <c r="AV547" s="4" t="s">
        <v>6969</v>
      </c>
      <c r="AW547" s="4" t="s">
        <v>6970</v>
      </c>
      <c r="AX547" s="4" t="s">
        <v>6971</v>
      </c>
      <c r="AY547" s="4" t="s">
        <v>6972</v>
      </c>
      <c r="AZ547" s="4" t="s">
        <v>6973</v>
      </c>
      <c r="BA547" s="4" t="s">
        <v>163</v>
      </c>
      <c r="BB547" s="4" t="s">
        <v>116</v>
      </c>
      <c r="BC547" s="4" t="s">
        <v>116</v>
      </c>
      <c r="BD547" s="4" t="s">
        <v>116</v>
      </c>
      <c r="BE547" s="4" t="s">
        <v>116</v>
      </c>
      <c r="BF547" s="4" t="s">
        <v>116</v>
      </c>
      <c r="BG547" s="4" t="s">
        <v>116</v>
      </c>
      <c r="BH547" s="4" t="s">
        <v>116</v>
      </c>
      <c r="BI547" s="4" t="s">
        <v>116</v>
      </c>
      <c r="BJ547" s="4" t="s">
        <v>116</v>
      </c>
      <c r="BK547" s="4" t="s">
        <v>116</v>
      </c>
      <c r="BL547" s="4" t="s">
        <v>116</v>
      </c>
      <c r="BM547" s="4" t="s">
        <v>116</v>
      </c>
      <c r="BN547" s="4" t="s">
        <v>116</v>
      </c>
      <c r="BO547" s="4" t="s">
        <v>116</v>
      </c>
      <c r="BP547" s="4" t="s">
        <v>116</v>
      </c>
      <c r="BQ547" s="4" t="s">
        <v>116</v>
      </c>
      <c r="BR547" s="4" t="s">
        <v>116</v>
      </c>
      <c r="BS547" s="4" t="s">
        <v>116</v>
      </c>
      <c r="BT547" s="4" t="s">
        <v>116</v>
      </c>
      <c r="BU547" s="4" t="s">
        <v>116</v>
      </c>
      <c r="BV547" s="4" t="s">
        <v>116</v>
      </c>
      <c r="BW547" s="4" t="s">
        <v>116</v>
      </c>
      <c r="BX547" s="4" t="s">
        <v>116</v>
      </c>
      <c r="BY547" s="4" t="s">
        <v>116</v>
      </c>
      <c r="BZ547" s="4" t="s">
        <v>116</v>
      </c>
      <c r="CA547" s="4" t="s">
        <v>116</v>
      </c>
    </row>
    <row r="548" spans="1:79" ht="20.100000000000001" customHeight="1" x14ac:dyDescent="0.2">
      <c r="A548" s="4" t="s">
        <v>6974</v>
      </c>
      <c r="B548" s="4" t="s">
        <v>112</v>
      </c>
      <c r="C548" s="29">
        <v>20250120</v>
      </c>
      <c r="D548" s="4" t="s">
        <v>6975</v>
      </c>
      <c r="E548" s="4" t="s">
        <v>1306</v>
      </c>
      <c r="F548" s="4" t="s">
        <v>421</v>
      </c>
      <c r="G548" s="4" t="s">
        <v>116</v>
      </c>
      <c r="H548" s="4" t="s">
        <v>422</v>
      </c>
      <c r="I548" s="4" t="s">
        <v>423</v>
      </c>
      <c r="J548" s="4" t="s">
        <v>116</v>
      </c>
      <c r="K548" s="4" t="s">
        <v>116</v>
      </c>
      <c r="L548" s="4" t="s">
        <v>116</v>
      </c>
      <c r="M548" s="5" t="s">
        <v>6325</v>
      </c>
      <c r="N548" s="5" t="s">
        <v>6976</v>
      </c>
      <c r="O548" s="4" t="s">
        <v>112</v>
      </c>
      <c r="P548" s="6" t="s">
        <v>120</v>
      </c>
      <c r="Q548" s="7" t="s">
        <v>120</v>
      </c>
      <c r="R548" s="7" t="s">
        <v>120</v>
      </c>
      <c r="S548" s="9" t="s">
        <v>6977</v>
      </c>
      <c r="T548" s="31">
        <v>9782409010217</v>
      </c>
      <c r="U548" s="4" t="s">
        <v>122</v>
      </c>
      <c r="V548" s="29">
        <v>9782409009648</v>
      </c>
      <c r="W548" s="4" t="s">
        <v>123</v>
      </c>
      <c r="X548" s="4" t="s">
        <v>124</v>
      </c>
      <c r="Y548" s="4" t="s">
        <v>112</v>
      </c>
      <c r="Z548" s="29">
        <v>2017</v>
      </c>
      <c r="AA548" s="4" t="s">
        <v>125</v>
      </c>
      <c r="AB548" s="4" t="s">
        <v>222</v>
      </c>
      <c r="AC548" s="4" t="s">
        <v>127</v>
      </c>
      <c r="AD548" s="4" t="s">
        <v>128</v>
      </c>
      <c r="AE548" s="4" t="s">
        <v>129</v>
      </c>
      <c r="AF548" s="4" t="s">
        <v>130</v>
      </c>
      <c r="AG548" s="4" t="s">
        <v>131</v>
      </c>
      <c r="AH548" s="4" t="s">
        <v>132</v>
      </c>
      <c r="AI548" s="4" t="s">
        <v>133</v>
      </c>
      <c r="AJ548" s="4" t="s">
        <v>134</v>
      </c>
      <c r="AK548" s="4" t="s">
        <v>135</v>
      </c>
      <c r="AL548" s="4" t="s">
        <v>136</v>
      </c>
      <c r="AM548" s="4" t="s">
        <v>137</v>
      </c>
      <c r="AN548" s="4" t="s">
        <v>138</v>
      </c>
      <c r="AO548" s="4" t="s">
        <v>139</v>
      </c>
      <c r="AP548" s="4" t="s">
        <v>116</v>
      </c>
      <c r="AQ548" s="4" t="s">
        <v>6978</v>
      </c>
      <c r="AR548" s="4" t="s">
        <v>76</v>
      </c>
      <c r="AS548" s="4" t="s">
        <v>428</v>
      </c>
      <c r="AT548" s="4" t="s">
        <v>429</v>
      </c>
      <c r="AU548" s="4" t="s">
        <v>6979</v>
      </c>
      <c r="AV548" s="4" t="s">
        <v>6980</v>
      </c>
      <c r="AW548" s="4" t="s">
        <v>5524</v>
      </c>
      <c r="AX548" s="4" t="s">
        <v>431</v>
      </c>
      <c r="AY548" s="4" t="s">
        <v>433</v>
      </c>
      <c r="AZ548" s="4" t="s">
        <v>1310</v>
      </c>
      <c r="BA548" s="4" t="s">
        <v>6981</v>
      </c>
      <c r="BB548" s="4" t="s">
        <v>1311</v>
      </c>
      <c r="BC548" s="4" t="s">
        <v>6982</v>
      </c>
      <c r="BD548" s="4" t="s">
        <v>116</v>
      </c>
      <c r="BE548" s="4" t="s">
        <v>116</v>
      </c>
      <c r="BF548" s="4" t="s">
        <v>116</v>
      </c>
      <c r="BG548" s="4" t="s">
        <v>116</v>
      </c>
      <c r="BH548" s="4" t="s">
        <v>116</v>
      </c>
      <c r="BI548" s="4" t="s">
        <v>116</v>
      </c>
      <c r="BJ548" s="4" t="s">
        <v>116</v>
      </c>
      <c r="BK548" s="4" t="s">
        <v>116</v>
      </c>
      <c r="BL548" s="4" t="s">
        <v>116</v>
      </c>
      <c r="BM548" s="4" t="s">
        <v>116</v>
      </c>
      <c r="BN548" s="4" t="s">
        <v>116</v>
      </c>
      <c r="BO548" s="4" t="s">
        <v>116</v>
      </c>
      <c r="BP548" s="4" t="s">
        <v>116</v>
      </c>
      <c r="BQ548" s="4" t="s">
        <v>116</v>
      </c>
      <c r="BR548" s="4" t="s">
        <v>116</v>
      </c>
      <c r="BS548" s="4" t="s">
        <v>116</v>
      </c>
      <c r="BT548" s="4" t="s">
        <v>116</v>
      </c>
      <c r="BU548" s="4" t="s">
        <v>116</v>
      </c>
      <c r="BV548" s="4" t="s">
        <v>116</v>
      </c>
      <c r="BW548" s="4" t="s">
        <v>116</v>
      </c>
      <c r="BX548" s="4" t="s">
        <v>116</v>
      </c>
      <c r="BY548" s="4" t="s">
        <v>116</v>
      </c>
      <c r="BZ548" s="4" t="s">
        <v>116</v>
      </c>
      <c r="CA548" s="4" t="s">
        <v>116</v>
      </c>
    </row>
    <row r="549" spans="1:79" ht="20.100000000000001" customHeight="1" x14ac:dyDescent="0.2">
      <c r="A549" s="4" t="s">
        <v>6983</v>
      </c>
      <c r="B549" s="4" t="s">
        <v>112</v>
      </c>
      <c r="C549" s="29">
        <v>20250120</v>
      </c>
      <c r="D549" s="4" t="s">
        <v>6984</v>
      </c>
      <c r="E549" s="4" t="s">
        <v>6985</v>
      </c>
      <c r="F549" s="4" t="s">
        <v>6986</v>
      </c>
      <c r="G549" s="4" t="s">
        <v>116</v>
      </c>
      <c r="H549" s="4" t="s">
        <v>1229</v>
      </c>
      <c r="I549" s="4" t="s">
        <v>116</v>
      </c>
      <c r="J549" s="4" t="s">
        <v>116</v>
      </c>
      <c r="K549" s="4" t="s">
        <v>116</v>
      </c>
      <c r="L549" s="4" t="s">
        <v>116</v>
      </c>
      <c r="M549" s="5" t="s">
        <v>6250</v>
      </c>
      <c r="N549" s="5" t="s">
        <v>5021</v>
      </c>
      <c r="O549" s="4" t="s">
        <v>112</v>
      </c>
      <c r="P549" s="6" t="s">
        <v>120</v>
      </c>
      <c r="Q549" s="7" t="s">
        <v>120</v>
      </c>
      <c r="R549" s="7" t="s">
        <v>120</v>
      </c>
      <c r="S549" s="9" t="s">
        <v>6987</v>
      </c>
      <c r="T549" s="31">
        <v>9782409009808</v>
      </c>
      <c r="U549" s="4" t="s">
        <v>122</v>
      </c>
      <c r="V549" s="29">
        <v>9782409007965</v>
      </c>
      <c r="W549" s="4" t="s">
        <v>123</v>
      </c>
      <c r="X549" s="4" t="s">
        <v>124</v>
      </c>
      <c r="Y549" s="4" t="s">
        <v>112</v>
      </c>
      <c r="Z549" s="29">
        <v>2017</v>
      </c>
      <c r="AA549" s="4" t="s">
        <v>125</v>
      </c>
      <c r="AB549" s="4" t="s">
        <v>222</v>
      </c>
      <c r="AC549" s="4" t="s">
        <v>127</v>
      </c>
      <c r="AD549" s="4" t="s">
        <v>128</v>
      </c>
      <c r="AE549" s="4" t="s">
        <v>129</v>
      </c>
      <c r="AF549" s="4" t="s">
        <v>130</v>
      </c>
      <c r="AG549" s="4" t="s">
        <v>131</v>
      </c>
      <c r="AH549" s="4" t="s">
        <v>132</v>
      </c>
      <c r="AI549" s="4" t="s">
        <v>133</v>
      </c>
      <c r="AJ549" s="4" t="s">
        <v>134</v>
      </c>
      <c r="AK549" s="4" t="s">
        <v>135</v>
      </c>
      <c r="AL549" s="4" t="s">
        <v>136</v>
      </c>
      <c r="AM549" s="4" t="s">
        <v>137</v>
      </c>
      <c r="AN549" s="4" t="s">
        <v>138</v>
      </c>
      <c r="AO549" s="4" t="s">
        <v>139</v>
      </c>
      <c r="AP549" s="4" t="s">
        <v>116</v>
      </c>
      <c r="AQ549" s="4" t="s">
        <v>6988</v>
      </c>
      <c r="AR549" s="4" t="s">
        <v>76</v>
      </c>
      <c r="AS549" s="4" t="s">
        <v>6989</v>
      </c>
      <c r="AT549" s="4" t="s">
        <v>6990</v>
      </c>
      <c r="AU549" s="4" t="s">
        <v>1802</v>
      </c>
      <c r="AV549" s="4" t="s">
        <v>3745</v>
      </c>
      <c r="AW549" s="4" t="s">
        <v>1241</v>
      </c>
      <c r="AX549" s="4" t="s">
        <v>6991</v>
      </c>
      <c r="AY549" s="4" t="s">
        <v>6992</v>
      </c>
      <c r="AZ549" s="4" t="s">
        <v>630</v>
      </c>
      <c r="BA549" s="4" t="s">
        <v>116</v>
      </c>
      <c r="BB549" s="4" t="s">
        <v>116</v>
      </c>
      <c r="BC549" s="4" t="s">
        <v>116</v>
      </c>
      <c r="BD549" s="4" t="s">
        <v>116</v>
      </c>
      <c r="BE549" s="4" t="s">
        <v>116</v>
      </c>
      <c r="BF549" s="4" t="s">
        <v>116</v>
      </c>
      <c r="BG549" s="4" t="s">
        <v>116</v>
      </c>
      <c r="BH549" s="4" t="s">
        <v>116</v>
      </c>
      <c r="BI549" s="4" t="s">
        <v>116</v>
      </c>
      <c r="BJ549" s="4" t="s">
        <v>116</v>
      </c>
      <c r="BK549" s="4" t="s">
        <v>116</v>
      </c>
      <c r="BL549" s="4" t="s">
        <v>116</v>
      </c>
      <c r="BM549" s="4" t="s">
        <v>116</v>
      </c>
      <c r="BN549" s="4" t="s">
        <v>116</v>
      </c>
      <c r="BO549" s="4" t="s">
        <v>116</v>
      </c>
      <c r="BP549" s="4" t="s">
        <v>116</v>
      </c>
      <c r="BQ549" s="4" t="s">
        <v>116</v>
      </c>
      <c r="BR549" s="4" t="s">
        <v>116</v>
      </c>
      <c r="BS549" s="4" t="s">
        <v>116</v>
      </c>
      <c r="BT549" s="4" t="s">
        <v>116</v>
      </c>
      <c r="BU549" s="4" t="s">
        <v>116</v>
      </c>
      <c r="BV549" s="4" t="s">
        <v>116</v>
      </c>
      <c r="BW549" s="4" t="s">
        <v>116</v>
      </c>
      <c r="BX549" s="4" t="s">
        <v>116</v>
      </c>
      <c r="BY549" s="4" t="s">
        <v>116</v>
      </c>
      <c r="BZ549" s="4" t="s">
        <v>116</v>
      </c>
      <c r="CA549" s="4" t="s">
        <v>116</v>
      </c>
    </row>
    <row r="550" spans="1:79" ht="20.100000000000001" customHeight="1" x14ac:dyDescent="0.2">
      <c r="A550" s="4" t="s">
        <v>6993</v>
      </c>
      <c r="B550" s="4" t="s">
        <v>112</v>
      </c>
      <c r="C550" s="29">
        <v>20250120</v>
      </c>
      <c r="D550" s="4" t="s">
        <v>6994</v>
      </c>
      <c r="E550" s="4" t="s">
        <v>993</v>
      </c>
      <c r="F550" s="4" t="s">
        <v>4360</v>
      </c>
      <c r="G550" s="4" t="s">
        <v>116</v>
      </c>
      <c r="H550" s="4" t="s">
        <v>4361</v>
      </c>
      <c r="I550" s="4" t="s">
        <v>116</v>
      </c>
      <c r="J550" s="4" t="s">
        <v>116</v>
      </c>
      <c r="K550" s="4" t="s">
        <v>116</v>
      </c>
      <c r="L550" s="4" t="s">
        <v>116</v>
      </c>
      <c r="M550" s="5" t="s">
        <v>6258</v>
      </c>
      <c r="N550" s="5" t="s">
        <v>1464</v>
      </c>
      <c r="O550" s="4" t="s">
        <v>112</v>
      </c>
      <c r="P550" s="6" t="s">
        <v>120</v>
      </c>
      <c r="Q550" s="7" t="s">
        <v>120</v>
      </c>
      <c r="R550" s="7" t="s">
        <v>120</v>
      </c>
      <c r="S550" s="9" t="s">
        <v>6995</v>
      </c>
      <c r="T550" s="31">
        <v>9782409010682</v>
      </c>
      <c r="U550" s="4" t="s">
        <v>122</v>
      </c>
      <c r="V550" s="29">
        <v>9782409010453</v>
      </c>
      <c r="W550" s="4" t="s">
        <v>123</v>
      </c>
      <c r="X550" s="4" t="s">
        <v>124</v>
      </c>
      <c r="Y550" s="4" t="s">
        <v>112</v>
      </c>
      <c r="Z550" s="29">
        <v>2017</v>
      </c>
      <c r="AA550" s="4" t="s">
        <v>125</v>
      </c>
      <c r="AB550" s="4" t="s">
        <v>222</v>
      </c>
      <c r="AC550" s="4" t="s">
        <v>127</v>
      </c>
      <c r="AD550" s="4" t="s">
        <v>128</v>
      </c>
      <c r="AE550" s="4" t="s">
        <v>129</v>
      </c>
      <c r="AF550" s="4" t="s">
        <v>130</v>
      </c>
      <c r="AG550" s="4" t="s">
        <v>131</v>
      </c>
      <c r="AH550" s="4" t="s">
        <v>132</v>
      </c>
      <c r="AI550" s="4" t="s">
        <v>133</v>
      </c>
      <c r="AJ550" s="4" t="s">
        <v>134</v>
      </c>
      <c r="AK550" s="4" t="s">
        <v>135</v>
      </c>
      <c r="AL550" s="4" t="s">
        <v>136</v>
      </c>
      <c r="AM550" s="4" t="s">
        <v>137</v>
      </c>
      <c r="AN550" s="4" t="s">
        <v>138</v>
      </c>
      <c r="AO550" s="4" t="s">
        <v>139</v>
      </c>
      <c r="AP550" s="4" t="s">
        <v>116</v>
      </c>
      <c r="AQ550" s="4" t="s">
        <v>6996</v>
      </c>
      <c r="AR550" s="4" t="s">
        <v>76</v>
      </c>
      <c r="AS550" s="4" t="s">
        <v>921</v>
      </c>
      <c r="AT550" s="4" t="s">
        <v>999</v>
      </c>
      <c r="AU550" s="4" t="s">
        <v>1000</v>
      </c>
      <c r="AV550" s="4" t="s">
        <v>922</v>
      </c>
      <c r="AW550" s="4" t="s">
        <v>1001</v>
      </c>
      <c r="AX550" s="4" t="s">
        <v>924</v>
      </c>
      <c r="AY550" s="4" t="s">
        <v>926</v>
      </c>
      <c r="AZ550" s="4" t="s">
        <v>930</v>
      </c>
      <c r="BA550" s="4" t="s">
        <v>6997</v>
      </c>
      <c r="BB550" s="4" t="s">
        <v>1002</v>
      </c>
      <c r="BC550" s="4" t="s">
        <v>931</v>
      </c>
      <c r="BD550" s="4" t="s">
        <v>769</v>
      </c>
      <c r="BE550" s="4" t="s">
        <v>1003</v>
      </c>
      <c r="BF550" s="4" t="s">
        <v>1004</v>
      </c>
      <c r="BG550" s="4" t="s">
        <v>6728</v>
      </c>
      <c r="BH550" s="4" t="s">
        <v>1006</v>
      </c>
      <c r="BI550" s="4" t="s">
        <v>4366</v>
      </c>
      <c r="BJ550" s="4" t="s">
        <v>116</v>
      </c>
      <c r="BK550" s="4" t="s">
        <v>116</v>
      </c>
      <c r="BL550" s="4" t="s">
        <v>116</v>
      </c>
      <c r="BM550" s="4" t="s">
        <v>116</v>
      </c>
      <c r="BN550" s="4" t="s">
        <v>116</v>
      </c>
      <c r="BO550" s="4" t="s">
        <v>116</v>
      </c>
      <c r="BP550" s="4" t="s">
        <v>116</v>
      </c>
      <c r="BQ550" s="4" t="s">
        <v>116</v>
      </c>
      <c r="BR550" s="4" t="s">
        <v>116</v>
      </c>
      <c r="BS550" s="4" t="s">
        <v>116</v>
      </c>
      <c r="BT550" s="4" t="s">
        <v>116</v>
      </c>
      <c r="BU550" s="4" t="s">
        <v>116</v>
      </c>
      <c r="BV550" s="4" t="s">
        <v>116</v>
      </c>
      <c r="BW550" s="4" t="s">
        <v>116</v>
      </c>
      <c r="BX550" s="4" t="s">
        <v>116</v>
      </c>
      <c r="BY550" s="4" t="s">
        <v>116</v>
      </c>
      <c r="BZ550" s="4" t="s">
        <v>116</v>
      </c>
      <c r="CA550" s="4" t="s">
        <v>116</v>
      </c>
    </row>
    <row r="551" spans="1:79" ht="20.100000000000001" customHeight="1" x14ac:dyDescent="0.2">
      <c r="A551" s="4" t="s">
        <v>6998</v>
      </c>
      <c r="B551" s="4" t="s">
        <v>112</v>
      </c>
      <c r="C551" s="29">
        <v>20250120</v>
      </c>
      <c r="D551" s="4" t="s">
        <v>6999</v>
      </c>
      <c r="E551" s="4" t="s">
        <v>7000</v>
      </c>
      <c r="F551" s="4" t="s">
        <v>4360</v>
      </c>
      <c r="G551" s="4" t="s">
        <v>116</v>
      </c>
      <c r="H551" s="4" t="s">
        <v>4361</v>
      </c>
      <c r="I551" s="4" t="s">
        <v>116</v>
      </c>
      <c r="J551" s="4" t="s">
        <v>116</v>
      </c>
      <c r="K551" s="4" t="s">
        <v>116</v>
      </c>
      <c r="L551" s="4" t="s">
        <v>116</v>
      </c>
      <c r="M551" s="5" t="s">
        <v>6602</v>
      </c>
      <c r="N551" s="5" t="s">
        <v>1326</v>
      </c>
      <c r="O551" s="4" t="s">
        <v>112</v>
      </c>
      <c r="P551" s="6" t="s">
        <v>120</v>
      </c>
      <c r="Q551" s="7" t="s">
        <v>120</v>
      </c>
      <c r="R551" s="7" t="s">
        <v>120</v>
      </c>
      <c r="S551" s="9" t="s">
        <v>7001</v>
      </c>
      <c r="T551" s="31">
        <v>9782409007774</v>
      </c>
      <c r="U551" s="4" t="s">
        <v>122</v>
      </c>
      <c r="V551" s="29">
        <v>9782409006296</v>
      </c>
      <c r="W551" s="4" t="s">
        <v>123</v>
      </c>
      <c r="X551" s="4" t="s">
        <v>124</v>
      </c>
      <c r="Y551" s="4" t="s">
        <v>112</v>
      </c>
      <c r="Z551" s="29">
        <v>2017</v>
      </c>
      <c r="AA551" s="4" t="s">
        <v>125</v>
      </c>
      <c r="AB551" s="4" t="s">
        <v>149</v>
      </c>
      <c r="AC551" s="4" t="s">
        <v>127</v>
      </c>
      <c r="AD551" s="4" t="s">
        <v>128</v>
      </c>
      <c r="AE551" s="4" t="s">
        <v>129</v>
      </c>
      <c r="AF551" s="4" t="s">
        <v>130</v>
      </c>
      <c r="AG551" s="4" t="s">
        <v>131</v>
      </c>
      <c r="AH551" s="4" t="s">
        <v>132</v>
      </c>
      <c r="AI551" s="4" t="s">
        <v>133</v>
      </c>
      <c r="AJ551" s="4" t="s">
        <v>134</v>
      </c>
      <c r="AK551" s="4" t="s">
        <v>135</v>
      </c>
      <c r="AL551" s="4" t="s">
        <v>136</v>
      </c>
      <c r="AM551" s="4" t="s">
        <v>137</v>
      </c>
      <c r="AN551" s="4" t="s">
        <v>138</v>
      </c>
      <c r="AO551" s="4" t="s">
        <v>139</v>
      </c>
      <c r="AP551" s="4" t="s">
        <v>116</v>
      </c>
      <c r="AQ551" s="4" t="s">
        <v>7002</v>
      </c>
      <c r="AR551" s="4" t="s">
        <v>76</v>
      </c>
      <c r="AS551" s="4" t="s">
        <v>1702</v>
      </c>
      <c r="AT551" s="4" t="s">
        <v>930</v>
      </c>
      <c r="AU551" s="4" t="s">
        <v>7003</v>
      </c>
      <c r="AV551" s="4" t="s">
        <v>2097</v>
      </c>
      <c r="AW551" s="4" t="s">
        <v>3660</v>
      </c>
      <c r="AX551" s="4" t="s">
        <v>1752</v>
      </c>
      <c r="AY551" s="4" t="s">
        <v>116</v>
      </c>
      <c r="AZ551" s="4" t="s">
        <v>116</v>
      </c>
      <c r="BA551" s="4" t="s">
        <v>116</v>
      </c>
      <c r="BB551" s="4" t="s">
        <v>116</v>
      </c>
      <c r="BC551" s="4" t="s">
        <v>116</v>
      </c>
      <c r="BD551" s="4" t="s">
        <v>116</v>
      </c>
      <c r="BE551" s="4" t="s">
        <v>116</v>
      </c>
      <c r="BF551" s="4" t="s">
        <v>116</v>
      </c>
      <c r="BG551" s="4" t="s">
        <v>116</v>
      </c>
      <c r="BH551" s="4" t="s">
        <v>116</v>
      </c>
      <c r="BI551" s="4" t="s">
        <v>116</v>
      </c>
      <c r="BJ551" s="4" t="s">
        <v>116</v>
      </c>
      <c r="BK551" s="4" t="s">
        <v>116</v>
      </c>
      <c r="BL551" s="4" t="s">
        <v>116</v>
      </c>
      <c r="BM551" s="4" t="s">
        <v>116</v>
      </c>
      <c r="BN551" s="4" t="s">
        <v>116</v>
      </c>
      <c r="BO551" s="4" t="s">
        <v>116</v>
      </c>
      <c r="BP551" s="4" t="s">
        <v>116</v>
      </c>
      <c r="BQ551" s="4" t="s">
        <v>116</v>
      </c>
      <c r="BR551" s="4" t="s">
        <v>116</v>
      </c>
      <c r="BS551" s="4" t="s">
        <v>116</v>
      </c>
      <c r="BT551" s="4" t="s">
        <v>116</v>
      </c>
      <c r="BU551" s="4" t="s">
        <v>116</v>
      </c>
      <c r="BV551" s="4" t="s">
        <v>116</v>
      </c>
      <c r="BW551" s="4" t="s">
        <v>116</v>
      </c>
      <c r="BX551" s="4" t="s">
        <v>116</v>
      </c>
      <c r="BY551" s="4" t="s">
        <v>116</v>
      </c>
      <c r="BZ551" s="4" t="s">
        <v>116</v>
      </c>
      <c r="CA551" s="4" t="s">
        <v>116</v>
      </c>
    </row>
    <row r="552" spans="1:79" ht="20.100000000000001" customHeight="1" x14ac:dyDescent="0.2">
      <c r="A552" s="4" t="s">
        <v>7004</v>
      </c>
      <c r="B552" s="4" t="s">
        <v>112</v>
      </c>
      <c r="C552" s="29">
        <v>20250120</v>
      </c>
      <c r="D552" s="4" t="s">
        <v>5706</v>
      </c>
      <c r="E552" s="4" t="s">
        <v>7005</v>
      </c>
      <c r="F552" s="4" t="s">
        <v>6510</v>
      </c>
      <c r="G552" s="4" t="s">
        <v>116</v>
      </c>
      <c r="H552" s="4" t="s">
        <v>180</v>
      </c>
      <c r="I552" s="4" t="s">
        <v>652</v>
      </c>
      <c r="J552" s="4" t="s">
        <v>116</v>
      </c>
      <c r="K552" s="4" t="s">
        <v>116</v>
      </c>
      <c r="L552" s="4" t="s">
        <v>116</v>
      </c>
      <c r="M552" s="5" t="s">
        <v>6348</v>
      </c>
      <c r="N552" s="5" t="s">
        <v>3890</v>
      </c>
      <c r="O552" s="4" t="s">
        <v>112</v>
      </c>
      <c r="P552" s="6" t="s">
        <v>120</v>
      </c>
      <c r="Q552" s="7" t="s">
        <v>120</v>
      </c>
      <c r="R552" s="7" t="s">
        <v>120</v>
      </c>
      <c r="S552" s="9" t="s">
        <v>7006</v>
      </c>
      <c r="T552" s="31">
        <v>9782409008146</v>
      </c>
      <c r="U552" s="4" t="s">
        <v>122</v>
      </c>
      <c r="V552" s="29">
        <v>9782409007606</v>
      </c>
      <c r="W552" s="4" t="s">
        <v>123</v>
      </c>
      <c r="X552" s="4" t="s">
        <v>124</v>
      </c>
      <c r="Y552" s="4" t="s">
        <v>112</v>
      </c>
      <c r="Z552" s="29">
        <v>2017</v>
      </c>
      <c r="AA552" s="4" t="s">
        <v>125</v>
      </c>
      <c r="AB552" s="4" t="s">
        <v>571</v>
      </c>
      <c r="AC552" s="4" t="s">
        <v>127</v>
      </c>
      <c r="AD552" s="4" t="s">
        <v>128</v>
      </c>
      <c r="AE552" s="4" t="s">
        <v>129</v>
      </c>
      <c r="AF552" s="4" t="s">
        <v>130</v>
      </c>
      <c r="AG552" s="4" t="s">
        <v>131</v>
      </c>
      <c r="AH552" s="4" t="s">
        <v>132</v>
      </c>
      <c r="AI552" s="4" t="s">
        <v>133</v>
      </c>
      <c r="AJ552" s="4" t="s">
        <v>134</v>
      </c>
      <c r="AK552" s="4" t="s">
        <v>135</v>
      </c>
      <c r="AL552" s="4" t="s">
        <v>136</v>
      </c>
      <c r="AM552" s="4" t="s">
        <v>137</v>
      </c>
      <c r="AN552" s="4" t="s">
        <v>138</v>
      </c>
      <c r="AO552" s="4" t="s">
        <v>139</v>
      </c>
      <c r="AP552" s="4" t="s">
        <v>116</v>
      </c>
      <c r="AQ552" s="4" t="s">
        <v>7007</v>
      </c>
      <c r="AR552" s="4" t="s">
        <v>76</v>
      </c>
      <c r="AS552" s="4" t="s">
        <v>7008</v>
      </c>
      <c r="AT552" s="4" t="s">
        <v>7009</v>
      </c>
      <c r="AU552" s="4" t="s">
        <v>6435</v>
      </c>
      <c r="AV552" s="4" t="s">
        <v>1752</v>
      </c>
      <c r="AW552" s="4" t="s">
        <v>116</v>
      </c>
      <c r="AX552" s="4" t="s">
        <v>116</v>
      </c>
      <c r="AY552" s="4" t="s">
        <v>116</v>
      </c>
      <c r="AZ552" s="4" t="s">
        <v>116</v>
      </c>
      <c r="BA552" s="4" t="s">
        <v>116</v>
      </c>
      <c r="BB552" s="4" t="s">
        <v>116</v>
      </c>
      <c r="BC552" s="4" t="s">
        <v>116</v>
      </c>
      <c r="BD552" s="4" t="s">
        <v>116</v>
      </c>
      <c r="BE552" s="4" t="s">
        <v>116</v>
      </c>
      <c r="BF552" s="4" t="s">
        <v>116</v>
      </c>
      <c r="BG552" s="4" t="s">
        <v>116</v>
      </c>
      <c r="BH552" s="4" t="s">
        <v>116</v>
      </c>
      <c r="BI552" s="4" t="s">
        <v>116</v>
      </c>
      <c r="BJ552" s="4" t="s">
        <v>116</v>
      </c>
      <c r="BK552" s="4" t="s">
        <v>116</v>
      </c>
      <c r="BL552" s="4" t="s">
        <v>116</v>
      </c>
      <c r="BM552" s="4" t="s">
        <v>116</v>
      </c>
      <c r="BN552" s="4" t="s">
        <v>116</v>
      </c>
      <c r="BO552" s="4" t="s">
        <v>116</v>
      </c>
      <c r="BP552" s="4" t="s">
        <v>116</v>
      </c>
      <c r="BQ552" s="4" t="s">
        <v>116</v>
      </c>
      <c r="BR552" s="4" t="s">
        <v>116</v>
      </c>
      <c r="BS552" s="4" t="s">
        <v>116</v>
      </c>
      <c r="BT552" s="4" t="s">
        <v>116</v>
      </c>
      <c r="BU552" s="4" t="s">
        <v>116</v>
      </c>
      <c r="BV552" s="4" t="s">
        <v>116</v>
      </c>
      <c r="BW552" s="4" t="s">
        <v>116</v>
      </c>
      <c r="BX552" s="4" t="s">
        <v>116</v>
      </c>
      <c r="BY552" s="4" t="s">
        <v>116</v>
      </c>
      <c r="BZ552" s="4" t="s">
        <v>116</v>
      </c>
      <c r="CA552" s="4" t="s">
        <v>116</v>
      </c>
    </row>
    <row r="553" spans="1:79" ht="20.100000000000001" customHeight="1" x14ac:dyDescent="0.2">
      <c r="A553" s="4" t="s">
        <v>7010</v>
      </c>
      <c r="B553" s="4" t="s">
        <v>112</v>
      </c>
      <c r="C553" s="29">
        <v>20250120</v>
      </c>
      <c r="D553" s="4" t="s">
        <v>7011</v>
      </c>
      <c r="E553" s="4" t="s">
        <v>7012</v>
      </c>
      <c r="F553" s="4" t="s">
        <v>7013</v>
      </c>
      <c r="G553" s="4" t="s">
        <v>116</v>
      </c>
      <c r="H553" s="4" t="s">
        <v>7014</v>
      </c>
      <c r="I553" s="4" t="s">
        <v>7015</v>
      </c>
      <c r="J553" s="4" t="s">
        <v>116</v>
      </c>
      <c r="K553" s="4" t="s">
        <v>116</v>
      </c>
      <c r="L553" s="4" t="s">
        <v>116</v>
      </c>
      <c r="M553" s="5" t="s">
        <v>6602</v>
      </c>
      <c r="N553" s="5" t="s">
        <v>7016</v>
      </c>
      <c r="O553" s="4" t="s">
        <v>112</v>
      </c>
      <c r="P553" s="6" t="s">
        <v>120</v>
      </c>
      <c r="Q553" s="7" t="s">
        <v>120</v>
      </c>
      <c r="R553" s="7" t="s">
        <v>120</v>
      </c>
      <c r="S553" s="9" t="s">
        <v>7017</v>
      </c>
      <c r="T553" s="31">
        <v>9782409007729</v>
      </c>
      <c r="U553" s="4" t="s">
        <v>122</v>
      </c>
      <c r="V553" s="29">
        <v>9782409006289</v>
      </c>
      <c r="W553" s="4" t="s">
        <v>123</v>
      </c>
      <c r="X553" s="4" t="s">
        <v>124</v>
      </c>
      <c r="Y553" s="4" t="s">
        <v>112</v>
      </c>
      <c r="Z553" s="29">
        <v>2017</v>
      </c>
      <c r="AA553" s="4" t="s">
        <v>125</v>
      </c>
      <c r="AB553" s="4" t="s">
        <v>292</v>
      </c>
      <c r="AC553" s="4" t="s">
        <v>127</v>
      </c>
      <c r="AD553" s="4" t="s">
        <v>128</v>
      </c>
      <c r="AE553" s="4" t="s">
        <v>129</v>
      </c>
      <c r="AF553" s="4" t="s">
        <v>130</v>
      </c>
      <c r="AG553" s="4" t="s">
        <v>131</v>
      </c>
      <c r="AH553" s="4" t="s">
        <v>132</v>
      </c>
      <c r="AI553" s="4" t="s">
        <v>133</v>
      </c>
      <c r="AJ553" s="4" t="s">
        <v>134</v>
      </c>
      <c r="AK553" s="4" t="s">
        <v>135</v>
      </c>
      <c r="AL553" s="4" t="s">
        <v>136</v>
      </c>
      <c r="AM553" s="4" t="s">
        <v>137</v>
      </c>
      <c r="AN553" s="4" t="s">
        <v>138</v>
      </c>
      <c r="AO553" s="4" t="s">
        <v>139</v>
      </c>
      <c r="AP553" s="4" t="s">
        <v>116</v>
      </c>
      <c r="AQ553" s="4" t="s">
        <v>7018</v>
      </c>
      <c r="AR553" s="4" t="s">
        <v>76</v>
      </c>
      <c r="AS553" s="4" t="s">
        <v>2598</v>
      </c>
      <c r="AT553" s="4" t="s">
        <v>7019</v>
      </c>
      <c r="AU553" s="4" t="s">
        <v>1529</v>
      </c>
      <c r="AV553" s="4" t="s">
        <v>3185</v>
      </c>
      <c r="AW553" s="4" t="s">
        <v>2199</v>
      </c>
      <c r="AX553" s="4" t="s">
        <v>2205</v>
      </c>
      <c r="AY553" s="4" t="s">
        <v>116</v>
      </c>
      <c r="AZ553" s="4" t="s">
        <v>116</v>
      </c>
      <c r="BA553" s="4" t="s">
        <v>116</v>
      </c>
      <c r="BB553" s="4" t="s">
        <v>116</v>
      </c>
      <c r="BC553" s="4" t="s">
        <v>116</v>
      </c>
      <c r="BD553" s="4" t="s">
        <v>116</v>
      </c>
      <c r="BE553" s="4" t="s">
        <v>116</v>
      </c>
      <c r="BF553" s="4" t="s">
        <v>116</v>
      </c>
      <c r="BG553" s="4" t="s">
        <v>116</v>
      </c>
      <c r="BH553" s="4" t="s">
        <v>116</v>
      </c>
      <c r="BI553" s="4" t="s">
        <v>116</v>
      </c>
      <c r="BJ553" s="4" t="s">
        <v>116</v>
      </c>
      <c r="BK553" s="4" t="s">
        <v>116</v>
      </c>
      <c r="BL553" s="4" t="s">
        <v>116</v>
      </c>
      <c r="BM553" s="4" t="s">
        <v>116</v>
      </c>
      <c r="BN553" s="4" t="s">
        <v>116</v>
      </c>
      <c r="BO553" s="4" t="s">
        <v>116</v>
      </c>
      <c r="BP553" s="4" t="s">
        <v>116</v>
      </c>
      <c r="BQ553" s="4" t="s">
        <v>116</v>
      </c>
      <c r="BR553" s="4" t="s">
        <v>116</v>
      </c>
      <c r="BS553" s="4" t="s">
        <v>116</v>
      </c>
      <c r="BT553" s="4" t="s">
        <v>116</v>
      </c>
      <c r="BU553" s="4" t="s">
        <v>116</v>
      </c>
      <c r="BV553" s="4" t="s">
        <v>116</v>
      </c>
      <c r="BW553" s="4" t="s">
        <v>116</v>
      </c>
      <c r="BX553" s="4" t="s">
        <v>116</v>
      </c>
      <c r="BY553" s="4" t="s">
        <v>116</v>
      </c>
      <c r="BZ553" s="4" t="s">
        <v>116</v>
      </c>
      <c r="CA553" s="4" t="s">
        <v>116</v>
      </c>
    </row>
    <row r="554" spans="1:79" ht="20.100000000000001" customHeight="1" x14ac:dyDescent="0.2">
      <c r="A554" s="4" t="s">
        <v>7020</v>
      </c>
      <c r="B554" s="4" t="s">
        <v>112</v>
      </c>
      <c r="C554" s="29">
        <v>20250120</v>
      </c>
      <c r="D554" s="4" t="s">
        <v>7021</v>
      </c>
      <c r="E554" s="4" t="s">
        <v>7022</v>
      </c>
      <c r="F554" s="4" t="s">
        <v>7023</v>
      </c>
      <c r="G554" s="4" t="s">
        <v>116</v>
      </c>
      <c r="H554" s="4" t="s">
        <v>7024</v>
      </c>
      <c r="I554" s="4" t="s">
        <v>116</v>
      </c>
      <c r="J554" s="4" t="s">
        <v>116</v>
      </c>
      <c r="K554" s="4" t="s">
        <v>116</v>
      </c>
      <c r="L554" s="4" t="s">
        <v>116</v>
      </c>
      <c r="M554" s="5" t="s">
        <v>6325</v>
      </c>
      <c r="N554" s="5" t="s">
        <v>3913</v>
      </c>
      <c r="O554" s="4" t="s">
        <v>112</v>
      </c>
      <c r="P554" s="6" t="s">
        <v>120</v>
      </c>
      <c r="Q554" s="7" t="s">
        <v>120</v>
      </c>
      <c r="R554" s="7" t="s">
        <v>120</v>
      </c>
      <c r="S554" s="9" t="s">
        <v>7025</v>
      </c>
      <c r="T554" s="31">
        <v>9782409010149</v>
      </c>
      <c r="U554" s="4" t="s">
        <v>122</v>
      </c>
      <c r="V554" s="29">
        <v>9782409008542</v>
      </c>
      <c r="W554" s="4" t="s">
        <v>123</v>
      </c>
      <c r="X554" s="4" t="s">
        <v>124</v>
      </c>
      <c r="Y554" s="4" t="s">
        <v>112</v>
      </c>
      <c r="Z554" s="29">
        <v>2017</v>
      </c>
      <c r="AA554" s="4" t="s">
        <v>125</v>
      </c>
      <c r="AB554" s="4" t="s">
        <v>234</v>
      </c>
      <c r="AC554" s="4" t="s">
        <v>127</v>
      </c>
      <c r="AD554" s="4" t="s">
        <v>128</v>
      </c>
      <c r="AE554" s="4" t="s">
        <v>129</v>
      </c>
      <c r="AF554" s="4" t="s">
        <v>130</v>
      </c>
      <c r="AG554" s="4" t="s">
        <v>131</v>
      </c>
      <c r="AH554" s="4" t="s">
        <v>132</v>
      </c>
      <c r="AI554" s="4" t="s">
        <v>133</v>
      </c>
      <c r="AJ554" s="4" t="s">
        <v>134</v>
      </c>
      <c r="AK554" s="4" t="s">
        <v>135</v>
      </c>
      <c r="AL554" s="4" t="s">
        <v>136</v>
      </c>
      <c r="AM554" s="4" t="s">
        <v>137</v>
      </c>
      <c r="AN554" s="4" t="s">
        <v>138</v>
      </c>
      <c r="AO554" s="4" t="s">
        <v>139</v>
      </c>
      <c r="AP554" s="4" t="s">
        <v>116</v>
      </c>
      <c r="AQ554" s="4" t="s">
        <v>7026</v>
      </c>
      <c r="AR554" s="4" t="s">
        <v>76</v>
      </c>
      <c r="AS554" s="4" t="s">
        <v>7027</v>
      </c>
      <c r="AT554" s="4" t="s">
        <v>4167</v>
      </c>
      <c r="AU554" s="4" t="s">
        <v>3303</v>
      </c>
      <c r="AV554" s="4" t="s">
        <v>7028</v>
      </c>
      <c r="AW554" s="4" t="s">
        <v>4170</v>
      </c>
      <c r="AX554" s="4" t="s">
        <v>2196</v>
      </c>
      <c r="AY554" s="4" t="s">
        <v>7029</v>
      </c>
      <c r="AZ554" s="4" t="s">
        <v>116</v>
      </c>
      <c r="BA554" s="4" t="s">
        <v>116</v>
      </c>
      <c r="BB554" s="4" t="s">
        <v>116</v>
      </c>
      <c r="BC554" s="4" t="s">
        <v>116</v>
      </c>
      <c r="BD554" s="4" t="s">
        <v>116</v>
      </c>
      <c r="BE554" s="4" t="s">
        <v>116</v>
      </c>
      <c r="BF554" s="4" t="s">
        <v>116</v>
      </c>
      <c r="BG554" s="4" t="s">
        <v>116</v>
      </c>
      <c r="BH554" s="4" t="s">
        <v>116</v>
      </c>
      <c r="BI554" s="4" t="s">
        <v>116</v>
      </c>
      <c r="BJ554" s="4" t="s">
        <v>116</v>
      </c>
      <c r="BK554" s="4" t="s">
        <v>116</v>
      </c>
      <c r="BL554" s="4" t="s">
        <v>116</v>
      </c>
      <c r="BM554" s="4" t="s">
        <v>116</v>
      </c>
      <c r="BN554" s="4" t="s">
        <v>116</v>
      </c>
      <c r="BO554" s="4" t="s">
        <v>116</v>
      </c>
      <c r="BP554" s="4" t="s">
        <v>116</v>
      </c>
      <c r="BQ554" s="4" t="s">
        <v>116</v>
      </c>
      <c r="BR554" s="4" t="s">
        <v>116</v>
      </c>
      <c r="BS554" s="4" t="s">
        <v>116</v>
      </c>
      <c r="BT554" s="4" t="s">
        <v>116</v>
      </c>
      <c r="BU554" s="4" t="s">
        <v>116</v>
      </c>
      <c r="BV554" s="4" t="s">
        <v>116</v>
      </c>
      <c r="BW554" s="4" t="s">
        <v>116</v>
      </c>
      <c r="BX554" s="4" t="s">
        <v>116</v>
      </c>
      <c r="BY554" s="4" t="s">
        <v>116</v>
      </c>
      <c r="BZ554" s="4" t="s">
        <v>116</v>
      </c>
      <c r="CA554" s="4" t="s">
        <v>116</v>
      </c>
    </row>
    <row r="555" spans="1:79" ht="20.100000000000001" customHeight="1" x14ac:dyDescent="0.2">
      <c r="A555" s="4" t="s">
        <v>7030</v>
      </c>
      <c r="B555" s="4" t="s">
        <v>112</v>
      </c>
      <c r="C555" s="29">
        <v>20250120</v>
      </c>
      <c r="D555" s="4" t="s">
        <v>7031</v>
      </c>
      <c r="E555" s="4" t="s">
        <v>7032</v>
      </c>
      <c r="F555" s="4" t="s">
        <v>7033</v>
      </c>
      <c r="G555" s="4" t="s">
        <v>116</v>
      </c>
      <c r="H555" s="4" t="s">
        <v>7034</v>
      </c>
      <c r="I555" s="4" t="s">
        <v>116</v>
      </c>
      <c r="J555" s="4" t="s">
        <v>116</v>
      </c>
      <c r="K555" s="4" t="s">
        <v>116</v>
      </c>
      <c r="L555" s="4" t="s">
        <v>116</v>
      </c>
      <c r="M555" s="5" t="s">
        <v>6602</v>
      </c>
      <c r="N555" s="5" t="s">
        <v>5433</v>
      </c>
      <c r="O555" s="4" t="s">
        <v>112</v>
      </c>
      <c r="P555" s="6" t="s">
        <v>120</v>
      </c>
      <c r="Q555" s="7" t="s">
        <v>120</v>
      </c>
      <c r="R555" s="7" t="s">
        <v>120</v>
      </c>
      <c r="S555" s="9" t="s">
        <v>7035</v>
      </c>
      <c r="T555" s="31">
        <v>9782409007743</v>
      </c>
      <c r="U555" s="4" t="s">
        <v>122</v>
      </c>
      <c r="V555" s="29">
        <v>9782409006333</v>
      </c>
      <c r="W555" s="4" t="s">
        <v>123</v>
      </c>
      <c r="X555" s="4" t="s">
        <v>124</v>
      </c>
      <c r="Y555" s="4" t="s">
        <v>112</v>
      </c>
      <c r="Z555" s="29">
        <v>2017</v>
      </c>
      <c r="AA555" s="4" t="s">
        <v>125</v>
      </c>
      <c r="AB555" s="4" t="s">
        <v>234</v>
      </c>
      <c r="AC555" s="4" t="s">
        <v>127</v>
      </c>
      <c r="AD555" s="4" t="s">
        <v>128</v>
      </c>
      <c r="AE555" s="4" t="s">
        <v>129</v>
      </c>
      <c r="AF555" s="4" t="s">
        <v>130</v>
      </c>
      <c r="AG555" s="4" t="s">
        <v>131</v>
      </c>
      <c r="AH555" s="4" t="s">
        <v>132</v>
      </c>
      <c r="AI555" s="4" t="s">
        <v>133</v>
      </c>
      <c r="AJ555" s="4" t="s">
        <v>134</v>
      </c>
      <c r="AK555" s="4" t="s">
        <v>135</v>
      </c>
      <c r="AL555" s="4" t="s">
        <v>136</v>
      </c>
      <c r="AM555" s="4" t="s">
        <v>137</v>
      </c>
      <c r="AN555" s="4" t="s">
        <v>138</v>
      </c>
      <c r="AO555" s="4" t="s">
        <v>139</v>
      </c>
      <c r="AP555" s="4" t="s">
        <v>116</v>
      </c>
      <c r="AQ555" s="4" t="s">
        <v>7036</v>
      </c>
      <c r="AR555" s="4" t="s">
        <v>76</v>
      </c>
      <c r="AS555" s="4" t="s">
        <v>7037</v>
      </c>
      <c r="AT555" s="4" t="s">
        <v>7038</v>
      </c>
      <c r="AU555" s="4" t="s">
        <v>2822</v>
      </c>
      <c r="AV555" s="4" t="s">
        <v>703</v>
      </c>
      <c r="AW555" s="4" t="s">
        <v>7039</v>
      </c>
      <c r="AX555" s="4" t="s">
        <v>620</v>
      </c>
      <c r="AY555" s="4" t="s">
        <v>7040</v>
      </c>
      <c r="AZ555" s="4" t="s">
        <v>2961</v>
      </c>
      <c r="BA555" s="4" t="s">
        <v>7041</v>
      </c>
      <c r="BB555" s="4" t="s">
        <v>630</v>
      </c>
      <c r="BC555" s="4" t="s">
        <v>116</v>
      </c>
      <c r="BD555" s="4" t="s">
        <v>116</v>
      </c>
      <c r="BE555" s="4" t="s">
        <v>116</v>
      </c>
      <c r="BF555" s="4" t="s">
        <v>116</v>
      </c>
      <c r="BG555" s="4" t="s">
        <v>116</v>
      </c>
      <c r="BH555" s="4" t="s">
        <v>116</v>
      </c>
      <c r="BI555" s="4" t="s">
        <v>116</v>
      </c>
      <c r="BJ555" s="4" t="s">
        <v>116</v>
      </c>
      <c r="BK555" s="4" t="s">
        <v>116</v>
      </c>
      <c r="BL555" s="4" t="s">
        <v>116</v>
      </c>
      <c r="BM555" s="4" t="s">
        <v>116</v>
      </c>
      <c r="BN555" s="4" t="s">
        <v>116</v>
      </c>
      <c r="BO555" s="4" t="s">
        <v>116</v>
      </c>
      <c r="BP555" s="4" t="s">
        <v>116</v>
      </c>
      <c r="BQ555" s="4" t="s">
        <v>116</v>
      </c>
      <c r="BR555" s="4" t="s">
        <v>116</v>
      </c>
      <c r="BS555" s="4" t="s">
        <v>116</v>
      </c>
      <c r="BT555" s="4" t="s">
        <v>116</v>
      </c>
      <c r="BU555" s="4" t="s">
        <v>116</v>
      </c>
      <c r="BV555" s="4" t="s">
        <v>116</v>
      </c>
      <c r="BW555" s="4" t="s">
        <v>116</v>
      </c>
      <c r="BX555" s="4" t="s">
        <v>116</v>
      </c>
      <c r="BY555" s="4" t="s">
        <v>116</v>
      </c>
      <c r="BZ555" s="4" t="s">
        <v>116</v>
      </c>
      <c r="CA555" s="4" t="s">
        <v>116</v>
      </c>
    </row>
    <row r="556" spans="1:79" ht="20.100000000000001" customHeight="1" x14ac:dyDescent="0.2">
      <c r="A556" s="4" t="s">
        <v>7042</v>
      </c>
      <c r="B556" s="4" t="s">
        <v>112</v>
      </c>
      <c r="C556" s="29">
        <v>20250120</v>
      </c>
      <c r="D556" s="4" t="s">
        <v>7043</v>
      </c>
      <c r="E556" s="4" t="s">
        <v>3724</v>
      </c>
      <c r="F556" s="4" t="s">
        <v>4300</v>
      </c>
      <c r="G556" s="4" t="s">
        <v>116</v>
      </c>
      <c r="H556" s="4" t="s">
        <v>389</v>
      </c>
      <c r="I556" s="4" t="s">
        <v>116</v>
      </c>
      <c r="J556" s="4" t="s">
        <v>116</v>
      </c>
      <c r="K556" s="4" t="s">
        <v>116</v>
      </c>
      <c r="L556" s="4" t="s">
        <v>116</v>
      </c>
      <c r="M556" s="5" t="s">
        <v>6325</v>
      </c>
      <c r="N556" s="5" t="s">
        <v>1882</v>
      </c>
      <c r="O556" s="4" t="s">
        <v>112</v>
      </c>
      <c r="P556" s="6" t="s">
        <v>120</v>
      </c>
      <c r="Q556" s="7" t="s">
        <v>120</v>
      </c>
      <c r="R556" s="7" t="s">
        <v>120</v>
      </c>
      <c r="S556" s="9" t="s">
        <v>7044</v>
      </c>
      <c r="T556" s="31">
        <v>9782409010194</v>
      </c>
      <c r="U556" s="4" t="s">
        <v>122</v>
      </c>
      <c r="V556" s="29">
        <v>9782409004698</v>
      </c>
      <c r="W556" s="4" t="s">
        <v>123</v>
      </c>
      <c r="X556" s="4" t="s">
        <v>124</v>
      </c>
      <c r="Y556" s="4" t="s">
        <v>112</v>
      </c>
      <c r="Z556" s="29">
        <v>2017</v>
      </c>
      <c r="AA556" s="4" t="s">
        <v>125</v>
      </c>
      <c r="AB556" s="4" t="s">
        <v>393</v>
      </c>
      <c r="AC556" s="4" t="s">
        <v>127</v>
      </c>
      <c r="AD556" s="4" t="s">
        <v>128</v>
      </c>
      <c r="AE556" s="4" t="s">
        <v>129</v>
      </c>
      <c r="AF556" s="4" t="s">
        <v>130</v>
      </c>
      <c r="AG556" s="4" t="s">
        <v>131</v>
      </c>
      <c r="AH556" s="4" t="s">
        <v>132</v>
      </c>
      <c r="AI556" s="4" t="s">
        <v>133</v>
      </c>
      <c r="AJ556" s="4" t="s">
        <v>134</v>
      </c>
      <c r="AK556" s="4" t="s">
        <v>135</v>
      </c>
      <c r="AL556" s="4" t="s">
        <v>136</v>
      </c>
      <c r="AM556" s="4" t="s">
        <v>137</v>
      </c>
      <c r="AN556" s="4" t="s">
        <v>138</v>
      </c>
      <c r="AO556" s="4" t="s">
        <v>139</v>
      </c>
      <c r="AP556" s="4" t="s">
        <v>116</v>
      </c>
      <c r="AQ556" s="4" t="s">
        <v>7045</v>
      </c>
      <c r="AR556" s="4" t="s">
        <v>76</v>
      </c>
      <c r="AS556" s="4" t="s">
        <v>3729</v>
      </c>
      <c r="AT556" s="4" t="s">
        <v>3697</v>
      </c>
      <c r="AU556" s="4" t="s">
        <v>7046</v>
      </c>
      <c r="AV556" s="4" t="s">
        <v>7047</v>
      </c>
      <c r="AW556" s="4" t="s">
        <v>7048</v>
      </c>
      <c r="AX556" s="4" t="s">
        <v>7049</v>
      </c>
      <c r="AY556" s="4" t="s">
        <v>7050</v>
      </c>
      <c r="AZ556" s="4" t="s">
        <v>6328</v>
      </c>
      <c r="BA556" s="4" t="s">
        <v>7051</v>
      </c>
      <c r="BB556" s="4" t="s">
        <v>6333</v>
      </c>
      <c r="BC556" s="4" t="s">
        <v>2760</v>
      </c>
      <c r="BD556" s="4" t="s">
        <v>2301</v>
      </c>
      <c r="BE556" s="4" t="s">
        <v>1925</v>
      </c>
      <c r="BF556" s="4" t="s">
        <v>7052</v>
      </c>
      <c r="BG556" s="4" t="s">
        <v>3733</v>
      </c>
      <c r="BH556" s="4" t="s">
        <v>116</v>
      </c>
      <c r="BI556" s="4" t="s">
        <v>116</v>
      </c>
      <c r="BJ556" s="4" t="s">
        <v>116</v>
      </c>
      <c r="BK556" s="4" t="s">
        <v>116</v>
      </c>
      <c r="BL556" s="4" t="s">
        <v>116</v>
      </c>
      <c r="BM556" s="4" t="s">
        <v>116</v>
      </c>
      <c r="BN556" s="4" t="s">
        <v>116</v>
      </c>
      <c r="BO556" s="4" t="s">
        <v>116</v>
      </c>
      <c r="BP556" s="4" t="s">
        <v>116</v>
      </c>
      <c r="BQ556" s="4" t="s">
        <v>116</v>
      </c>
      <c r="BR556" s="4" t="s">
        <v>116</v>
      </c>
      <c r="BS556" s="4" t="s">
        <v>116</v>
      </c>
      <c r="BT556" s="4" t="s">
        <v>116</v>
      </c>
      <c r="BU556" s="4" t="s">
        <v>116</v>
      </c>
      <c r="BV556" s="4" t="s">
        <v>116</v>
      </c>
      <c r="BW556" s="4" t="s">
        <v>116</v>
      </c>
      <c r="BX556" s="4" t="s">
        <v>116</v>
      </c>
      <c r="BY556" s="4" t="s">
        <v>116</v>
      </c>
      <c r="BZ556" s="4" t="s">
        <v>116</v>
      </c>
      <c r="CA556" s="4" t="s">
        <v>116</v>
      </c>
    </row>
    <row r="557" spans="1:79" ht="15" x14ac:dyDescent="0.2">
      <c r="A557" s="4" t="s">
        <v>7053</v>
      </c>
      <c r="B557" s="4" t="s">
        <v>112</v>
      </c>
      <c r="C557" s="29">
        <v>20250120</v>
      </c>
      <c r="D557" s="4" t="s">
        <v>7054</v>
      </c>
      <c r="E557" s="4" t="s">
        <v>2000</v>
      </c>
      <c r="F557" s="4" t="s">
        <v>2001</v>
      </c>
      <c r="G557" s="4" t="s">
        <v>116</v>
      </c>
      <c r="H557" s="4" t="s">
        <v>2002</v>
      </c>
      <c r="I557" s="4" t="s">
        <v>116</v>
      </c>
      <c r="J557" s="4" t="s">
        <v>116</v>
      </c>
      <c r="K557" s="4" t="s">
        <v>116</v>
      </c>
      <c r="L557" s="4" t="s">
        <v>116</v>
      </c>
      <c r="M557" s="4" t="s">
        <v>6325</v>
      </c>
      <c r="N557" s="4" t="s">
        <v>1387</v>
      </c>
      <c r="O557" s="4" t="s">
        <v>112</v>
      </c>
      <c r="P557" s="6" t="s">
        <v>120</v>
      </c>
      <c r="Q557" s="7" t="s">
        <v>120</v>
      </c>
      <c r="R557" s="7" t="s">
        <v>120</v>
      </c>
      <c r="S557" s="4" t="s">
        <v>7055</v>
      </c>
      <c r="T557" s="29">
        <v>9782409010101</v>
      </c>
      <c r="U557" s="4" t="s">
        <v>122</v>
      </c>
      <c r="V557" s="29">
        <v>9782409009716</v>
      </c>
      <c r="W557" s="4" t="s">
        <v>123</v>
      </c>
      <c r="X557" s="4" t="s">
        <v>124</v>
      </c>
      <c r="Y557" s="4" t="s">
        <v>112</v>
      </c>
      <c r="Z557" s="29">
        <v>2017</v>
      </c>
      <c r="AA557" s="4" t="s">
        <v>125</v>
      </c>
      <c r="AB557" s="4" t="s">
        <v>304</v>
      </c>
      <c r="AC557" s="4" t="s">
        <v>127</v>
      </c>
      <c r="AD557" s="4" t="s">
        <v>128</v>
      </c>
      <c r="AE557" s="4" t="s">
        <v>129</v>
      </c>
      <c r="AF557" s="4" t="s">
        <v>130</v>
      </c>
      <c r="AG557" s="4" t="s">
        <v>131</v>
      </c>
      <c r="AH557" s="4" t="s">
        <v>132</v>
      </c>
      <c r="AI557" s="4" t="s">
        <v>133</v>
      </c>
      <c r="AJ557" s="4" t="s">
        <v>134</v>
      </c>
      <c r="AK557" s="4" t="s">
        <v>135</v>
      </c>
      <c r="AL557" s="4" t="s">
        <v>136</v>
      </c>
      <c r="AM557" s="4" t="s">
        <v>137</v>
      </c>
      <c r="AN557" s="4" t="s">
        <v>138</v>
      </c>
      <c r="AO557" s="4" t="s">
        <v>139</v>
      </c>
      <c r="AP557" s="4" t="s">
        <v>116</v>
      </c>
      <c r="AQ557" s="4" t="s">
        <v>7056</v>
      </c>
      <c r="AR557" s="4" t="s">
        <v>76</v>
      </c>
      <c r="AS557" s="4" t="s">
        <v>5221</v>
      </c>
      <c r="AT557" s="4" t="s">
        <v>2368</v>
      </c>
      <c r="AU557" s="4" t="s">
        <v>431</v>
      </c>
      <c r="AV557" s="4" t="s">
        <v>3283</v>
      </c>
      <c r="AW557" s="4" t="s">
        <v>433</v>
      </c>
      <c r="AX557" s="4" t="s">
        <v>5222</v>
      </c>
      <c r="AY557" s="4" t="s">
        <v>5223</v>
      </c>
      <c r="AZ557" s="4" t="s">
        <v>7057</v>
      </c>
      <c r="BA557" s="4" t="s">
        <v>3287</v>
      </c>
      <c r="BB557" s="4" t="s">
        <v>750</v>
      </c>
      <c r="BC557" s="4" t="s">
        <v>5225</v>
      </c>
      <c r="BD557" s="4" t="s">
        <v>5226</v>
      </c>
      <c r="BE557" s="4" t="s">
        <v>5227</v>
      </c>
      <c r="BF557" s="4" t="s">
        <v>5228</v>
      </c>
      <c r="BG557" s="4" t="s">
        <v>314</v>
      </c>
      <c r="BH557" s="4" t="s">
        <v>116</v>
      </c>
      <c r="BI557" s="4" t="s">
        <v>116</v>
      </c>
      <c r="BJ557" s="4" t="s">
        <v>116</v>
      </c>
      <c r="BK557" s="4" t="s">
        <v>116</v>
      </c>
      <c r="BL557" s="4" t="s">
        <v>116</v>
      </c>
      <c r="BM557" s="4" t="s">
        <v>116</v>
      </c>
      <c r="BN557" s="4" t="s">
        <v>116</v>
      </c>
      <c r="BO557" s="4" t="s">
        <v>116</v>
      </c>
      <c r="BP557" s="4" t="s">
        <v>116</v>
      </c>
      <c r="BQ557" s="4" t="s">
        <v>116</v>
      </c>
      <c r="BR557" s="4" t="s">
        <v>116</v>
      </c>
      <c r="BS557" s="4" t="s">
        <v>116</v>
      </c>
      <c r="BT557" s="4" t="s">
        <v>116</v>
      </c>
      <c r="BU557" s="4" t="s">
        <v>116</v>
      </c>
      <c r="BV557" s="4" t="s">
        <v>116</v>
      </c>
      <c r="BW557" s="4" t="s">
        <v>116</v>
      </c>
      <c r="BX557" s="4" t="s">
        <v>116</v>
      </c>
      <c r="BY557" s="4" t="s">
        <v>116</v>
      </c>
      <c r="BZ557" s="4" t="s">
        <v>116</v>
      </c>
      <c r="CA557" s="4" t="s">
        <v>116</v>
      </c>
    </row>
    <row r="558" spans="1:79" ht="20.100000000000001" customHeight="1" x14ac:dyDescent="0.2">
      <c r="A558" s="4" t="s">
        <v>7058</v>
      </c>
      <c r="B558" s="4" t="s">
        <v>112</v>
      </c>
      <c r="C558" s="29">
        <v>20250120</v>
      </c>
      <c r="D558" s="4" t="s">
        <v>4472</v>
      </c>
      <c r="E558" s="4" t="s">
        <v>7059</v>
      </c>
      <c r="F558" s="4" t="s">
        <v>7060</v>
      </c>
      <c r="G558" s="4" t="s">
        <v>116</v>
      </c>
      <c r="H558" s="4" t="s">
        <v>7061</v>
      </c>
      <c r="I558" s="4" t="s">
        <v>116</v>
      </c>
      <c r="J558" s="4" t="s">
        <v>116</v>
      </c>
      <c r="K558" s="4" t="s">
        <v>116</v>
      </c>
      <c r="L558" s="4" t="s">
        <v>116</v>
      </c>
      <c r="M558" s="5" t="s">
        <v>7062</v>
      </c>
      <c r="N558" s="5" t="s">
        <v>2878</v>
      </c>
      <c r="O558" s="4" t="s">
        <v>112</v>
      </c>
      <c r="P558" s="6" t="s">
        <v>120</v>
      </c>
      <c r="Q558" s="7" t="s">
        <v>120</v>
      </c>
      <c r="R558" s="7" t="s">
        <v>120</v>
      </c>
      <c r="S558" s="9" t="s">
        <v>7063</v>
      </c>
      <c r="T558" s="31">
        <v>9782409005688</v>
      </c>
      <c r="U558" s="4" t="s">
        <v>122</v>
      </c>
      <c r="V558" s="29">
        <v>9782409004391</v>
      </c>
      <c r="W558" s="4" t="s">
        <v>123</v>
      </c>
      <c r="X558" s="4" t="s">
        <v>124</v>
      </c>
      <c r="Y558" s="4" t="s">
        <v>112</v>
      </c>
      <c r="Z558" s="29">
        <v>2016</v>
      </c>
      <c r="AA558" s="4" t="s">
        <v>125</v>
      </c>
      <c r="AB558" s="4" t="s">
        <v>222</v>
      </c>
      <c r="AC558" s="4" t="s">
        <v>127</v>
      </c>
      <c r="AD558" s="4" t="s">
        <v>128</v>
      </c>
      <c r="AE558" s="4" t="s">
        <v>129</v>
      </c>
      <c r="AF558" s="4" t="s">
        <v>130</v>
      </c>
      <c r="AG558" s="4" t="s">
        <v>131</v>
      </c>
      <c r="AH558" s="4" t="s">
        <v>132</v>
      </c>
      <c r="AI558" s="4" t="s">
        <v>133</v>
      </c>
      <c r="AJ558" s="4" t="s">
        <v>134</v>
      </c>
      <c r="AK558" s="4" t="s">
        <v>135</v>
      </c>
      <c r="AL558" s="4" t="s">
        <v>136</v>
      </c>
      <c r="AM558" s="4" t="s">
        <v>137</v>
      </c>
      <c r="AN558" s="4" t="s">
        <v>138</v>
      </c>
      <c r="AO558" s="4" t="s">
        <v>139</v>
      </c>
      <c r="AP558" s="4" t="s">
        <v>116</v>
      </c>
      <c r="AQ558" s="4" t="s">
        <v>7064</v>
      </c>
      <c r="AR558" s="4" t="s">
        <v>76</v>
      </c>
      <c r="AS558" s="4" t="s">
        <v>7065</v>
      </c>
      <c r="AT558" s="4" t="s">
        <v>3025</v>
      </c>
      <c r="AU558" s="4" t="s">
        <v>7066</v>
      </c>
      <c r="AV558" s="4" t="s">
        <v>7067</v>
      </c>
      <c r="AW558" s="4" t="s">
        <v>188</v>
      </c>
      <c r="AX558" s="4" t="s">
        <v>1752</v>
      </c>
      <c r="AY558" s="4" t="s">
        <v>116</v>
      </c>
      <c r="AZ558" s="4" t="s">
        <v>116</v>
      </c>
      <c r="BA558" s="4" t="s">
        <v>116</v>
      </c>
      <c r="BB558" s="4" t="s">
        <v>116</v>
      </c>
      <c r="BC558" s="4" t="s">
        <v>116</v>
      </c>
      <c r="BD558" s="4" t="s">
        <v>116</v>
      </c>
      <c r="BE558" s="4" t="s">
        <v>116</v>
      </c>
      <c r="BF558" s="4" t="s">
        <v>116</v>
      </c>
      <c r="BG558" s="4" t="s">
        <v>116</v>
      </c>
      <c r="BH558" s="4" t="s">
        <v>116</v>
      </c>
      <c r="BI558" s="4" t="s">
        <v>116</v>
      </c>
      <c r="BJ558" s="4" t="s">
        <v>116</v>
      </c>
      <c r="BK558" s="4" t="s">
        <v>116</v>
      </c>
      <c r="BL558" s="4" t="s">
        <v>116</v>
      </c>
      <c r="BM558" s="4" t="s">
        <v>116</v>
      </c>
      <c r="BN558" s="4" t="s">
        <v>116</v>
      </c>
      <c r="BO558" s="4" t="s">
        <v>116</v>
      </c>
      <c r="BP558" s="4" t="s">
        <v>116</v>
      </c>
      <c r="BQ558" s="4" t="s">
        <v>116</v>
      </c>
      <c r="BR558" s="4" t="s">
        <v>116</v>
      </c>
      <c r="BS558" s="4" t="s">
        <v>116</v>
      </c>
      <c r="BT558" s="4" t="s">
        <v>116</v>
      </c>
      <c r="BU558" s="4" t="s">
        <v>116</v>
      </c>
      <c r="BV558" s="4" t="s">
        <v>116</v>
      </c>
      <c r="BW558" s="4" t="s">
        <v>116</v>
      </c>
      <c r="BX558" s="4" t="s">
        <v>116</v>
      </c>
      <c r="BY558" s="4" t="s">
        <v>116</v>
      </c>
      <c r="BZ558" s="4" t="s">
        <v>116</v>
      </c>
      <c r="CA558" s="4" t="s">
        <v>116</v>
      </c>
    </row>
    <row r="559" spans="1:79" ht="20.100000000000001" customHeight="1" x14ac:dyDescent="0.2">
      <c r="A559" s="4" t="s">
        <v>7068</v>
      </c>
      <c r="B559" s="4" t="s">
        <v>112</v>
      </c>
      <c r="C559" s="29">
        <v>20250120</v>
      </c>
      <c r="D559" s="4" t="s">
        <v>7069</v>
      </c>
      <c r="E559" s="4" t="s">
        <v>7070</v>
      </c>
      <c r="F559" s="4" t="s">
        <v>4734</v>
      </c>
      <c r="G559" s="4" t="s">
        <v>116</v>
      </c>
      <c r="H559" s="4" t="s">
        <v>3402</v>
      </c>
      <c r="I559" s="4" t="s">
        <v>116</v>
      </c>
      <c r="J559" s="4" t="s">
        <v>116</v>
      </c>
      <c r="K559" s="4" t="s">
        <v>116</v>
      </c>
      <c r="L559" s="4" t="s">
        <v>116</v>
      </c>
      <c r="M559" s="5" t="s">
        <v>7071</v>
      </c>
      <c r="N559" s="5" t="s">
        <v>593</v>
      </c>
      <c r="O559" s="4" t="s">
        <v>112</v>
      </c>
      <c r="P559" s="6" t="s">
        <v>120</v>
      </c>
      <c r="Q559" s="7" t="s">
        <v>120</v>
      </c>
      <c r="R559" s="7" t="s">
        <v>120</v>
      </c>
      <c r="S559" s="9" t="s">
        <v>7072</v>
      </c>
      <c r="T559" s="31">
        <v>9782409003011</v>
      </c>
      <c r="U559" s="4" t="s">
        <v>122</v>
      </c>
      <c r="V559" s="29">
        <v>9782409001659</v>
      </c>
      <c r="W559" s="4" t="s">
        <v>123</v>
      </c>
      <c r="X559" s="4" t="s">
        <v>124</v>
      </c>
      <c r="Y559" s="4" t="s">
        <v>112</v>
      </c>
      <c r="Z559" s="29">
        <v>2016</v>
      </c>
      <c r="AA559" s="4" t="s">
        <v>125</v>
      </c>
      <c r="AB559" s="4" t="s">
        <v>172</v>
      </c>
      <c r="AC559" s="4" t="s">
        <v>127</v>
      </c>
      <c r="AD559" s="4" t="s">
        <v>128</v>
      </c>
      <c r="AE559" s="4" t="s">
        <v>129</v>
      </c>
      <c r="AF559" s="4" t="s">
        <v>130</v>
      </c>
      <c r="AG559" s="4" t="s">
        <v>131</v>
      </c>
      <c r="AH559" s="4" t="s">
        <v>132</v>
      </c>
      <c r="AI559" s="4" t="s">
        <v>133</v>
      </c>
      <c r="AJ559" s="4" t="s">
        <v>134</v>
      </c>
      <c r="AK559" s="4" t="s">
        <v>135</v>
      </c>
      <c r="AL559" s="4" t="s">
        <v>136</v>
      </c>
      <c r="AM559" s="4" t="s">
        <v>137</v>
      </c>
      <c r="AN559" s="4" t="s">
        <v>138</v>
      </c>
      <c r="AO559" s="4" t="s">
        <v>139</v>
      </c>
      <c r="AP559" s="4" t="s">
        <v>116</v>
      </c>
      <c r="AQ559" s="4" t="s">
        <v>7073</v>
      </c>
      <c r="AR559" s="4" t="s">
        <v>76</v>
      </c>
      <c r="AS559" s="4" t="s">
        <v>2504</v>
      </c>
      <c r="AT559" s="4" t="s">
        <v>7074</v>
      </c>
      <c r="AU559" s="4" t="s">
        <v>7075</v>
      </c>
      <c r="AV559" s="4" t="s">
        <v>7076</v>
      </c>
      <c r="AW559" s="4" t="s">
        <v>7077</v>
      </c>
      <c r="AX559" s="4" t="s">
        <v>7078</v>
      </c>
      <c r="AY559" s="4" t="s">
        <v>7079</v>
      </c>
      <c r="AZ559" s="4" t="s">
        <v>7080</v>
      </c>
      <c r="BA559" s="4" t="s">
        <v>1752</v>
      </c>
      <c r="BB559" s="4" t="s">
        <v>116</v>
      </c>
      <c r="BC559" s="4" t="s">
        <v>116</v>
      </c>
      <c r="BD559" s="4" t="s">
        <v>116</v>
      </c>
      <c r="BE559" s="4" t="s">
        <v>116</v>
      </c>
      <c r="BF559" s="4" t="s">
        <v>116</v>
      </c>
      <c r="BG559" s="4" t="s">
        <v>116</v>
      </c>
      <c r="BH559" s="4" t="s">
        <v>116</v>
      </c>
      <c r="BI559" s="4" t="s">
        <v>116</v>
      </c>
      <c r="BJ559" s="4" t="s">
        <v>116</v>
      </c>
      <c r="BK559" s="4" t="s">
        <v>116</v>
      </c>
      <c r="BL559" s="4" t="s">
        <v>116</v>
      </c>
      <c r="BM559" s="4" t="s">
        <v>116</v>
      </c>
      <c r="BN559" s="4" t="s">
        <v>116</v>
      </c>
      <c r="BO559" s="4" t="s">
        <v>116</v>
      </c>
      <c r="BP559" s="4" t="s">
        <v>116</v>
      </c>
      <c r="BQ559" s="4" t="s">
        <v>116</v>
      </c>
      <c r="BR559" s="4" t="s">
        <v>116</v>
      </c>
      <c r="BS559" s="4" t="s">
        <v>116</v>
      </c>
      <c r="BT559" s="4" t="s">
        <v>116</v>
      </c>
      <c r="BU559" s="4" t="s">
        <v>116</v>
      </c>
      <c r="BV559" s="4" t="s">
        <v>116</v>
      </c>
      <c r="BW559" s="4" t="s">
        <v>116</v>
      </c>
      <c r="BX559" s="4" t="s">
        <v>116</v>
      </c>
      <c r="BY559" s="4" t="s">
        <v>116</v>
      </c>
      <c r="BZ559" s="4" t="s">
        <v>116</v>
      </c>
      <c r="CA559" s="4" t="s">
        <v>116</v>
      </c>
    </row>
    <row r="560" spans="1:79" ht="20.100000000000001" customHeight="1" x14ac:dyDescent="0.2">
      <c r="A560" s="4" t="s">
        <v>7081</v>
      </c>
      <c r="B560" s="4" t="s">
        <v>112</v>
      </c>
      <c r="C560" s="29">
        <v>20250120</v>
      </c>
      <c r="D560" s="4" t="s">
        <v>7082</v>
      </c>
      <c r="E560" s="4" t="s">
        <v>5560</v>
      </c>
      <c r="F560" s="4" t="s">
        <v>2815</v>
      </c>
      <c r="G560" s="4" t="s">
        <v>116</v>
      </c>
      <c r="H560" s="4" t="s">
        <v>2816</v>
      </c>
      <c r="I560" s="4" t="s">
        <v>116</v>
      </c>
      <c r="J560" s="4" t="s">
        <v>116</v>
      </c>
      <c r="K560" s="4" t="s">
        <v>116</v>
      </c>
      <c r="L560" s="4" t="s">
        <v>116</v>
      </c>
      <c r="M560" s="5" t="s">
        <v>7083</v>
      </c>
      <c r="N560" s="5" t="s">
        <v>1015</v>
      </c>
      <c r="O560" s="4" t="s">
        <v>112</v>
      </c>
      <c r="P560" s="6" t="s">
        <v>120</v>
      </c>
      <c r="Q560" s="7" t="s">
        <v>120</v>
      </c>
      <c r="R560" s="7" t="s">
        <v>120</v>
      </c>
      <c r="S560" s="9" t="s">
        <v>7084</v>
      </c>
      <c r="T560" s="31">
        <v>9782409000232</v>
      </c>
      <c r="U560" s="4" t="s">
        <v>122</v>
      </c>
      <c r="V560" s="29">
        <v>9782746098787</v>
      </c>
      <c r="W560" s="4" t="s">
        <v>123</v>
      </c>
      <c r="X560" s="4" t="s">
        <v>124</v>
      </c>
      <c r="Y560" s="4" t="s">
        <v>112</v>
      </c>
      <c r="Z560" s="29">
        <v>2016</v>
      </c>
      <c r="AA560" s="4" t="s">
        <v>125</v>
      </c>
      <c r="AB560" s="4" t="s">
        <v>222</v>
      </c>
      <c r="AC560" s="4" t="s">
        <v>127</v>
      </c>
      <c r="AD560" s="4" t="s">
        <v>128</v>
      </c>
      <c r="AE560" s="4" t="s">
        <v>129</v>
      </c>
      <c r="AF560" s="4" t="s">
        <v>130</v>
      </c>
      <c r="AG560" s="4" t="s">
        <v>131</v>
      </c>
      <c r="AH560" s="4" t="s">
        <v>132</v>
      </c>
      <c r="AI560" s="4" t="s">
        <v>133</v>
      </c>
      <c r="AJ560" s="4" t="s">
        <v>134</v>
      </c>
      <c r="AK560" s="4" t="s">
        <v>135</v>
      </c>
      <c r="AL560" s="4" t="s">
        <v>136</v>
      </c>
      <c r="AM560" s="4" t="s">
        <v>137</v>
      </c>
      <c r="AN560" s="4" t="s">
        <v>138</v>
      </c>
      <c r="AO560" s="4" t="s">
        <v>139</v>
      </c>
      <c r="AP560" s="4" t="s">
        <v>116</v>
      </c>
      <c r="AQ560" s="4" t="s">
        <v>7085</v>
      </c>
      <c r="AR560" s="4" t="s">
        <v>76</v>
      </c>
      <c r="AS560" s="4" t="s">
        <v>2821</v>
      </c>
      <c r="AT560" s="4" t="s">
        <v>2822</v>
      </c>
      <c r="AU560" s="4" t="s">
        <v>5563</v>
      </c>
      <c r="AV560" s="4" t="s">
        <v>2824</v>
      </c>
      <c r="AW560" s="4" t="s">
        <v>7086</v>
      </c>
      <c r="AX560" s="4" t="s">
        <v>2825</v>
      </c>
      <c r="AY560" s="4" t="s">
        <v>2827</v>
      </c>
      <c r="AZ560" s="4" t="s">
        <v>5769</v>
      </c>
      <c r="BA560" s="4" t="s">
        <v>1342</v>
      </c>
      <c r="BB560" s="4" t="s">
        <v>163</v>
      </c>
      <c r="BC560" s="4" t="s">
        <v>116</v>
      </c>
      <c r="BD560" s="4" t="s">
        <v>116</v>
      </c>
      <c r="BE560" s="4" t="s">
        <v>116</v>
      </c>
      <c r="BF560" s="4" t="s">
        <v>116</v>
      </c>
      <c r="BG560" s="4" t="s">
        <v>116</v>
      </c>
      <c r="BH560" s="4" t="s">
        <v>116</v>
      </c>
      <c r="BI560" s="4" t="s">
        <v>116</v>
      </c>
      <c r="BJ560" s="4" t="s">
        <v>116</v>
      </c>
      <c r="BK560" s="4" t="s">
        <v>116</v>
      </c>
      <c r="BL560" s="4" t="s">
        <v>116</v>
      </c>
      <c r="BM560" s="4" t="s">
        <v>116</v>
      </c>
      <c r="BN560" s="4" t="s">
        <v>116</v>
      </c>
      <c r="BO560" s="4" t="s">
        <v>116</v>
      </c>
      <c r="BP560" s="4" t="s">
        <v>116</v>
      </c>
      <c r="BQ560" s="4" t="s">
        <v>116</v>
      </c>
      <c r="BR560" s="4" t="s">
        <v>116</v>
      </c>
      <c r="BS560" s="4" t="s">
        <v>116</v>
      </c>
      <c r="BT560" s="4" t="s">
        <v>116</v>
      </c>
      <c r="BU560" s="4" t="s">
        <v>116</v>
      </c>
      <c r="BV560" s="4" t="s">
        <v>116</v>
      </c>
      <c r="BW560" s="4" t="s">
        <v>116</v>
      </c>
      <c r="BX560" s="4" t="s">
        <v>116</v>
      </c>
      <c r="BY560" s="4" t="s">
        <v>116</v>
      </c>
      <c r="BZ560" s="4" t="s">
        <v>116</v>
      </c>
      <c r="CA560" s="4" t="s">
        <v>116</v>
      </c>
    </row>
    <row r="561" spans="1:79" ht="20.100000000000001" customHeight="1" x14ac:dyDescent="0.2">
      <c r="A561" s="4" t="s">
        <v>7087</v>
      </c>
      <c r="B561" s="4" t="s">
        <v>112</v>
      </c>
      <c r="C561" s="29">
        <v>20250120</v>
      </c>
      <c r="D561" s="4" t="s">
        <v>7088</v>
      </c>
      <c r="E561" s="4" t="s">
        <v>7089</v>
      </c>
      <c r="F561" s="4" t="s">
        <v>2484</v>
      </c>
      <c r="G561" s="4" t="s">
        <v>116</v>
      </c>
      <c r="H561" s="4" t="s">
        <v>2377</v>
      </c>
      <c r="I561" s="4" t="s">
        <v>116</v>
      </c>
      <c r="J561" s="4" t="s">
        <v>116</v>
      </c>
      <c r="K561" s="4" t="s">
        <v>116</v>
      </c>
      <c r="L561" s="4" t="s">
        <v>116</v>
      </c>
      <c r="M561" s="5" t="s">
        <v>7071</v>
      </c>
      <c r="N561" s="5" t="s">
        <v>2751</v>
      </c>
      <c r="O561" s="4" t="s">
        <v>112</v>
      </c>
      <c r="P561" s="6" t="s">
        <v>120</v>
      </c>
      <c r="Q561" s="7" t="s">
        <v>120</v>
      </c>
      <c r="R561" s="7" t="s">
        <v>120</v>
      </c>
      <c r="S561" s="9" t="s">
        <v>7090</v>
      </c>
      <c r="T561" s="31">
        <v>9782409002878</v>
      </c>
      <c r="U561" s="4" t="s">
        <v>122</v>
      </c>
      <c r="V561" s="29">
        <v>9782409002205</v>
      </c>
      <c r="W561" s="4" t="s">
        <v>123</v>
      </c>
      <c r="X561" s="4" t="s">
        <v>124</v>
      </c>
      <c r="Y561" s="4" t="s">
        <v>112</v>
      </c>
      <c r="Z561" s="29">
        <v>2016</v>
      </c>
      <c r="AA561" s="4" t="s">
        <v>125</v>
      </c>
      <c r="AB561" s="4" t="s">
        <v>292</v>
      </c>
      <c r="AC561" s="4" t="s">
        <v>127</v>
      </c>
      <c r="AD561" s="4" t="s">
        <v>128</v>
      </c>
      <c r="AE561" s="4" t="s">
        <v>129</v>
      </c>
      <c r="AF561" s="4" t="s">
        <v>130</v>
      </c>
      <c r="AG561" s="4" t="s">
        <v>131</v>
      </c>
      <c r="AH561" s="4" t="s">
        <v>132</v>
      </c>
      <c r="AI561" s="4" t="s">
        <v>133</v>
      </c>
      <c r="AJ561" s="4" t="s">
        <v>134</v>
      </c>
      <c r="AK561" s="4" t="s">
        <v>135</v>
      </c>
      <c r="AL561" s="4" t="s">
        <v>136</v>
      </c>
      <c r="AM561" s="4" t="s">
        <v>137</v>
      </c>
      <c r="AN561" s="4" t="s">
        <v>138</v>
      </c>
      <c r="AO561" s="4" t="s">
        <v>139</v>
      </c>
      <c r="AP561" s="4" t="s">
        <v>116</v>
      </c>
      <c r="AQ561" s="4" t="s">
        <v>7091</v>
      </c>
      <c r="AR561" s="4" t="s">
        <v>76</v>
      </c>
      <c r="AS561" s="4" t="s">
        <v>517</v>
      </c>
      <c r="AT561" s="4" t="s">
        <v>333</v>
      </c>
      <c r="AU561" s="4" t="s">
        <v>7092</v>
      </c>
      <c r="AV561" s="4" t="s">
        <v>7093</v>
      </c>
      <c r="AW561" s="4" t="s">
        <v>7094</v>
      </c>
      <c r="AX561" s="4" t="s">
        <v>7095</v>
      </c>
      <c r="AY561" s="4" t="s">
        <v>3479</v>
      </c>
      <c r="AZ561" s="4" t="s">
        <v>7096</v>
      </c>
      <c r="BA561" s="4" t="s">
        <v>7097</v>
      </c>
      <c r="BB561" s="4" t="s">
        <v>7098</v>
      </c>
      <c r="BC561" s="4" t="s">
        <v>4343</v>
      </c>
      <c r="BD561" s="4" t="s">
        <v>7099</v>
      </c>
      <c r="BE561" s="4" t="s">
        <v>3410</v>
      </c>
      <c r="BF561" s="4" t="s">
        <v>7100</v>
      </c>
      <c r="BG561" s="4" t="s">
        <v>7101</v>
      </c>
      <c r="BH561" s="4" t="s">
        <v>7102</v>
      </c>
      <c r="BI561" s="4" t="s">
        <v>7103</v>
      </c>
      <c r="BJ561" s="4" t="s">
        <v>4744</v>
      </c>
      <c r="BK561" s="4" t="s">
        <v>7104</v>
      </c>
      <c r="BL561" s="4" t="s">
        <v>7105</v>
      </c>
      <c r="BM561" s="4" t="s">
        <v>4746</v>
      </c>
      <c r="BN561" s="4" t="s">
        <v>7106</v>
      </c>
      <c r="BO561" s="4" t="s">
        <v>7107</v>
      </c>
      <c r="BP561" s="4" t="s">
        <v>116</v>
      </c>
      <c r="BQ561" s="4" t="s">
        <v>116</v>
      </c>
      <c r="BR561" s="4" t="s">
        <v>116</v>
      </c>
      <c r="BS561" s="4" t="s">
        <v>116</v>
      </c>
      <c r="BT561" s="4" t="s">
        <v>116</v>
      </c>
      <c r="BU561" s="4" t="s">
        <v>116</v>
      </c>
      <c r="BV561" s="4" t="s">
        <v>116</v>
      </c>
      <c r="BW561" s="4" t="s">
        <v>116</v>
      </c>
      <c r="BX561" s="4" t="s">
        <v>116</v>
      </c>
      <c r="BY561" s="4" t="s">
        <v>116</v>
      </c>
      <c r="BZ561" s="4" t="s">
        <v>116</v>
      </c>
      <c r="CA561" s="4" t="s">
        <v>116</v>
      </c>
    </row>
    <row r="562" spans="1:79" ht="20.100000000000001" customHeight="1" x14ac:dyDescent="0.2">
      <c r="A562" s="4" t="s">
        <v>7108</v>
      </c>
      <c r="B562" s="4" t="s">
        <v>112</v>
      </c>
      <c r="C562" s="29">
        <v>20250120</v>
      </c>
      <c r="D562" s="4" t="s">
        <v>7109</v>
      </c>
      <c r="E562" s="4" t="s">
        <v>7110</v>
      </c>
      <c r="F562" s="4" t="s">
        <v>7111</v>
      </c>
      <c r="G562" s="4" t="s">
        <v>116</v>
      </c>
      <c r="H562" s="4" t="s">
        <v>116</v>
      </c>
      <c r="I562" s="4" t="s">
        <v>401</v>
      </c>
      <c r="J562" s="4" t="s">
        <v>7112</v>
      </c>
      <c r="K562" s="4" t="s">
        <v>116</v>
      </c>
      <c r="L562" s="4" t="s">
        <v>116</v>
      </c>
      <c r="M562" s="5" t="s">
        <v>7062</v>
      </c>
      <c r="N562" s="5" t="s">
        <v>451</v>
      </c>
      <c r="O562" s="4" t="s">
        <v>112</v>
      </c>
      <c r="P562" s="6" t="s">
        <v>120</v>
      </c>
      <c r="Q562" s="7" t="s">
        <v>120</v>
      </c>
      <c r="R562" s="7" t="s">
        <v>120</v>
      </c>
      <c r="S562" s="9" t="s">
        <v>7113</v>
      </c>
      <c r="T562" s="31">
        <v>9782409005541</v>
      </c>
      <c r="U562" s="4" t="s">
        <v>122</v>
      </c>
      <c r="V562" s="29">
        <v>9782409004643</v>
      </c>
      <c r="W562" s="4" t="s">
        <v>123</v>
      </c>
      <c r="X562" s="4" t="s">
        <v>124</v>
      </c>
      <c r="Y562" s="4" t="s">
        <v>112</v>
      </c>
      <c r="Z562" s="29">
        <v>2016</v>
      </c>
      <c r="AA562" s="4" t="s">
        <v>125</v>
      </c>
      <c r="AB562" s="4" t="s">
        <v>149</v>
      </c>
      <c r="AC562" s="4" t="s">
        <v>127</v>
      </c>
      <c r="AD562" s="4" t="s">
        <v>128</v>
      </c>
      <c r="AE562" s="4" t="s">
        <v>129</v>
      </c>
      <c r="AF562" s="4" t="s">
        <v>130</v>
      </c>
      <c r="AG562" s="4" t="s">
        <v>131</v>
      </c>
      <c r="AH562" s="4" t="s">
        <v>132</v>
      </c>
      <c r="AI562" s="4" t="s">
        <v>133</v>
      </c>
      <c r="AJ562" s="4" t="s">
        <v>134</v>
      </c>
      <c r="AK562" s="4" t="s">
        <v>135</v>
      </c>
      <c r="AL562" s="4" t="s">
        <v>136</v>
      </c>
      <c r="AM562" s="4" t="s">
        <v>137</v>
      </c>
      <c r="AN562" s="4" t="s">
        <v>138</v>
      </c>
      <c r="AO562" s="4" t="s">
        <v>139</v>
      </c>
      <c r="AP562" s="4" t="s">
        <v>116</v>
      </c>
      <c r="AQ562" s="4" t="s">
        <v>7114</v>
      </c>
      <c r="AR562" s="4" t="s">
        <v>76</v>
      </c>
      <c r="AS562" s="4" t="s">
        <v>6178</v>
      </c>
      <c r="AT562" s="4" t="s">
        <v>6178</v>
      </c>
      <c r="AU562" s="4" t="s">
        <v>4274</v>
      </c>
      <c r="AV562" s="4" t="s">
        <v>4274</v>
      </c>
      <c r="AW562" s="4" t="s">
        <v>7115</v>
      </c>
      <c r="AX562" s="4" t="s">
        <v>7115</v>
      </c>
      <c r="AY562" s="4" t="s">
        <v>7116</v>
      </c>
      <c r="AZ562" s="4" t="s">
        <v>7117</v>
      </c>
      <c r="BA562" s="4" t="s">
        <v>7118</v>
      </c>
      <c r="BB562" s="4" t="s">
        <v>7119</v>
      </c>
      <c r="BC562" s="4" t="s">
        <v>7120</v>
      </c>
      <c r="BD562" s="4" t="s">
        <v>7121</v>
      </c>
      <c r="BE562" s="4" t="s">
        <v>7122</v>
      </c>
      <c r="BF562" s="4" t="s">
        <v>7122</v>
      </c>
      <c r="BG562" s="4" t="s">
        <v>116</v>
      </c>
      <c r="BH562" s="4" t="s">
        <v>116</v>
      </c>
      <c r="BI562" s="4" t="s">
        <v>116</v>
      </c>
      <c r="BJ562" s="4" t="s">
        <v>116</v>
      </c>
      <c r="BK562" s="4" t="s">
        <v>116</v>
      </c>
      <c r="BL562" s="4" t="s">
        <v>116</v>
      </c>
      <c r="BM562" s="4" t="s">
        <v>116</v>
      </c>
      <c r="BN562" s="4" t="s">
        <v>116</v>
      </c>
      <c r="BO562" s="4" t="s">
        <v>116</v>
      </c>
      <c r="BP562" s="4" t="s">
        <v>116</v>
      </c>
      <c r="BQ562" s="4" t="s">
        <v>116</v>
      </c>
      <c r="BR562" s="4" t="s">
        <v>116</v>
      </c>
      <c r="BS562" s="4" t="s">
        <v>116</v>
      </c>
      <c r="BT562" s="4" t="s">
        <v>116</v>
      </c>
      <c r="BU562" s="4" t="s">
        <v>116</v>
      </c>
      <c r="BV562" s="4" t="s">
        <v>116</v>
      </c>
      <c r="BW562" s="4" t="s">
        <v>116</v>
      </c>
      <c r="BX562" s="4" t="s">
        <v>116</v>
      </c>
      <c r="BY562" s="4" t="s">
        <v>116</v>
      </c>
      <c r="BZ562" s="4" t="s">
        <v>116</v>
      </c>
      <c r="CA562" s="4" t="s">
        <v>116</v>
      </c>
    </row>
    <row r="563" spans="1:79" ht="20.100000000000001" customHeight="1" x14ac:dyDescent="0.2">
      <c r="A563" s="4" t="s">
        <v>7123</v>
      </c>
      <c r="B563" s="4" t="s">
        <v>112</v>
      </c>
      <c r="C563" s="29">
        <v>20250120</v>
      </c>
      <c r="D563" s="4" t="s">
        <v>7124</v>
      </c>
      <c r="E563" s="4" t="s">
        <v>7125</v>
      </c>
      <c r="F563" s="4" t="s">
        <v>4300</v>
      </c>
      <c r="G563" s="4" t="s">
        <v>116</v>
      </c>
      <c r="H563" s="4" t="s">
        <v>389</v>
      </c>
      <c r="I563" s="4" t="s">
        <v>116</v>
      </c>
      <c r="J563" s="4" t="s">
        <v>116</v>
      </c>
      <c r="K563" s="4" t="s">
        <v>116</v>
      </c>
      <c r="L563" s="4" t="s">
        <v>116</v>
      </c>
      <c r="M563" s="5" t="s">
        <v>7126</v>
      </c>
      <c r="N563" s="5" t="s">
        <v>7127</v>
      </c>
      <c r="O563" s="4" t="s">
        <v>112</v>
      </c>
      <c r="P563" s="6" t="s">
        <v>120</v>
      </c>
      <c r="Q563" s="7" t="s">
        <v>120</v>
      </c>
      <c r="R563" s="7" t="s">
        <v>120</v>
      </c>
      <c r="S563" s="9" t="s">
        <v>7128</v>
      </c>
      <c r="T563" s="31">
        <v>9782746098916</v>
      </c>
      <c r="U563" s="4" t="s">
        <v>122</v>
      </c>
      <c r="V563" s="29">
        <v>9782409005145</v>
      </c>
      <c r="W563" s="4" t="s">
        <v>123</v>
      </c>
      <c r="X563" s="4" t="s">
        <v>124</v>
      </c>
      <c r="Y563" s="4" t="s">
        <v>112</v>
      </c>
      <c r="Z563" s="29">
        <v>2016</v>
      </c>
      <c r="AA563" s="4" t="s">
        <v>125</v>
      </c>
      <c r="AB563" s="4" t="s">
        <v>393</v>
      </c>
      <c r="AC563" s="4" t="s">
        <v>127</v>
      </c>
      <c r="AD563" s="4" t="s">
        <v>128</v>
      </c>
      <c r="AE563" s="4" t="s">
        <v>129</v>
      </c>
      <c r="AF563" s="4" t="s">
        <v>130</v>
      </c>
      <c r="AG563" s="4" t="s">
        <v>131</v>
      </c>
      <c r="AH563" s="4" t="s">
        <v>132</v>
      </c>
      <c r="AI563" s="4" t="s">
        <v>133</v>
      </c>
      <c r="AJ563" s="4" t="s">
        <v>134</v>
      </c>
      <c r="AK563" s="4" t="s">
        <v>135</v>
      </c>
      <c r="AL563" s="4" t="s">
        <v>136</v>
      </c>
      <c r="AM563" s="4" t="s">
        <v>137</v>
      </c>
      <c r="AN563" s="4" t="s">
        <v>138</v>
      </c>
      <c r="AO563" s="4" t="s">
        <v>139</v>
      </c>
      <c r="AP563" s="4" t="s">
        <v>116</v>
      </c>
      <c r="AQ563" s="4" t="s">
        <v>7129</v>
      </c>
      <c r="AR563" s="4" t="s">
        <v>76</v>
      </c>
      <c r="AS563" s="4" t="s">
        <v>7130</v>
      </c>
      <c r="AT563" s="4" t="s">
        <v>4477</v>
      </c>
      <c r="AU563" s="4" t="s">
        <v>1472</v>
      </c>
      <c r="AV563" s="4" t="s">
        <v>1473</v>
      </c>
      <c r="AW563" s="4" t="s">
        <v>4478</v>
      </c>
      <c r="AX563" s="4" t="s">
        <v>4761</v>
      </c>
      <c r="AY563" s="4" t="s">
        <v>1474</v>
      </c>
      <c r="AZ563" s="4" t="s">
        <v>1475</v>
      </c>
      <c r="BA563" s="4" t="s">
        <v>1476</v>
      </c>
      <c r="BB563" s="4" t="s">
        <v>1477</v>
      </c>
      <c r="BC563" s="4" t="s">
        <v>7131</v>
      </c>
      <c r="BD563" s="4" t="s">
        <v>4480</v>
      </c>
      <c r="BE563" s="4" t="s">
        <v>3025</v>
      </c>
      <c r="BF563" s="4" t="s">
        <v>186</v>
      </c>
      <c r="BG563" s="4" t="s">
        <v>2651</v>
      </c>
      <c r="BH563" s="4" t="s">
        <v>1481</v>
      </c>
      <c r="BI563" s="4" t="s">
        <v>1752</v>
      </c>
      <c r="BJ563" s="4" t="s">
        <v>116</v>
      </c>
      <c r="BK563" s="4" t="s">
        <v>116</v>
      </c>
      <c r="BL563" s="4" t="s">
        <v>116</v>
      </c>
      <c r="BM563" s="4" t="s">
        <v>116</v>
      </c>
      <c r="BN563" s="4" t="s">
        <v>116</v>
      </c>
      <c r="BO563" s="4" t="s">
        <v>116</v>
      </c>
      <c r="BP563" s="4" t="s">
        <v>116</v>
      </c>
      <c r="BQ563" s="4" t="s">
        <v>116</v>
      </c>
      <c r="BR563" s="4" t="s">
        <v>116</v>
      </c>
      <c r="BS563" s="4" t="s">
        <v>116</v>
      </c>
      <c r="BT563" s="4" t="s">
        <v>116</v>
      </c>
      <c r="BU563" s="4" t="s">
        <v>116</v>
      </c>
      <c r="BV563" s="4" t="s">
        <v>116</v>
      </c>
      <c r="BW563" s="4" t="s">
        <v>116</v>
      </c>
      <c r="BX563" s="4" t="s">
        <v>116</v>
      </c>
      <c r="BY563" s="4" t="s">
        <v>116</v>
      </c>
      <c r="BZ563" s="4" t="s">
        <v>116</v>
      </c>
      <c r="CA563" s="4" t="s">
        <v>116</v>
      </c>
    </row>
    <row r="564" spans="1:79" ht="20.100000000000001" customHeight="1" x14ac:dyDescent="0.2">
      <c r="A564" s="4" t="s">
        <v>7132</v>
      </c>
      <c r="B564" s="4" t="s">
        <v>112</v>
      </c>
      <c r="C564" s="29">
        <v>20250120</v>
      </c>
      <c r="D564" s="4" t="s">
        <v>7133</v>
      </c>
      <c r="E564" s="4" t="s">
        <v>7134</v>
      </c>
      <c r="F564" s="4" t="s">
        <v>7135</v>
      </c>
      <c r="G564" s="4" t="s">
        <v>116</v>
      </c>
      <c r="H564" s="4" t="s">
        <v>7136</v>
      </c>
      <c r="I564" s="4" t="s">
        <v>116</v>
      </c>
      <c r="J564" s="4" t="s">
        <v>116</v>
      </c>
      <c r="K564" s="4" t="s">
        <v>116</v>
      </c>
      <c r="L564" s="4" t="s">
        <v>116</v>
      </c>
      <c r="M564" s="5" t="s">
        <v>7137</v>
      </c>
      <c r="N564" s="5" t="s">
        <v>7138</v>
      </c>
      <c r="O564" s="4" t="s">
        <v>112</v>
      </c>
      <c r="P564" s="6" t="s">
        <v>120</v>
      </c>
      <c r="Q564" s="7" t="s">
        <v>120</v>
      </c>
      <c r="R564" s="7" t="s">
        <v>120</v>
      </c>
      <c r="S564" s="9" t="s">
        <v>7139</v>
      </c>
      <c r="T564" s="31">
        <v>9782409001918</v>
      </c>
      <c r="U564" s="4" t="s">
        <v>122</v>
      </c>
      <c r="V564" s="29">
        <v>9782409000898</v>
      </c>
      <c r="W564" s="4" t="s">
        <v>123</v>
      </c>
      <c r="X564" s="4" t="s">
        <v>124</v>
      </c>
      <c r="Y564" s="4" t="s">
        <v>112</v>
      </c>
      <c r="Z564" s="29">
        <v>2016</v>
      </c>
      <c r="AA564" s="4" t="s">
        <v>125</v>
      </c>
      <c r="AB564" s="4" t="s">
        <v>197</v>
      </c>
      <c r="AC564" s="4" t="s">
        <v>127</v>
      </c>
      <c r="AD564" s="4" t="s">
        <v>128</v>
      </c>
      <c r="AE564" s="4" t="s">
        <v>129</v>
      </c>
      <c r="AF564" s="4" t="s">
        <v>130</v>
      </c>
      <c r="AG564" s="4" t="s">
        <v>131</v>
      </c>
      <c r="AH564" s="4" t="s">
        <v>132</v>
      </c>
      <c r="AI564" s="4" t="s">
        <v>133</v>
      </c>
      <c r="AJ564" s="4" t="s">
        <v>134</v>
      </c>
      <c r="AK564" s="4" t="s">
        <v>135</v>
      </c>
      <c r="AL564" s="4" t="s">
        <v>136</v>
      </c>
      <c r="AM564" s="4" t="s">
        <v>137</v>
      </c>
      <c r="AN564" s="4" t="s">
        <v>138</v>
      </c>
      <c r="AO564" s="4" t="s">
        <v>139</v>
      </c>
      <c r="AP564" s="4" t="s">
        <v>116</v>
      </c>
      <c r="AQ564" s="4" t="s">
        <v>7140</v>
      </c>
      <c r="AR564" s="4" t="s">
        <v>76</v>
      </c>
      <c r="AS564" s="4" t="s">
        <v>7141</v>
      </c>
      <c r="AT564" s="4" t="s">
        <v>7142</v>
      </c>
      <c r="AU564" s="4" t="s">
        <v>7143</v>
      </c>
      <c r="AV564" s="4" t="s">
        <v>7144</v>
      </c>
      <c r="AW564" s="4" t="s">
        <v>7145</v>
      </c>
      <c r="AX564" s="4" t="s">
        <v>7146</v>
      </c>
      <c r="AY564" s="4" t="s">
        <v>116</v>
      </c>
      <c r="AZ564" s="4" t="s">
        <v>116</v>
      </c>
      <c r="BA564" s="4" t="s">
        <v>116</v>
      </c>
      <c r="BB564" s="4" t="s">
        <v>116</v>
      </c>
      <c r="BC564" s="4" t="s">
        <v>116</v>
      </c>
      <c r="BD564" s="4" t="s">
        <v>116</v>
      </c>
      <c r="BE564" s="4" t="s">
        <v>116</v>
      </c>
      <c r="BF564" s="4" t="s">
        <v>116</v>
      </c>
      <c r="BG564" s="4" t="s">
        <v>116</v>
      </c>
      <c r="BH564" s="4" t="s">
        <v>116</v>
      </c>
      <c r="BI564" s="4" t="s">
        <v>116</v>
      </c>
      <c r="BJ564" s="4" t="s">
        <v>116</v>
      </c>
      <c r="BK564" s="4" t="s">
        <v>116</v>
      </c>
      <c r="BL564" s="4" t="s">
        <v>116</v>
      </c>
      <c r="BM564" s="4" t="s">
        <v>116</v>
      </c>
      <c r="BN564" s="4" t="s">
        <v>116</v>
      </c>
      <c r="BO564" s="4" t="s">
        <v>116</v>
      </c>
      <c r="BP564" s="4" t="s">
        <v>116</v>
      </c>
      <c r="BQ564" s="4" t="s">
        <v>116</v>
      </c>
      <c r="BR564" s="4" t="s">
        <v>116</v>
      </c>
      <c r="BS564" s="4" t="s">
        <v>116</v>
      </c>
      <c r="BT564" s="4" t="s">
        <v>116</v>
      </c>
      <c r="BU564" s="4" t="s">
        <v>116</v>
      </c>
      <c r="BV564" s="4" t="s">
        <v>116</v>
      </c>
      <c r="BW564" s="4" t="s">
        <v>116</v>
      </c>
      <c r="BX564" s="4" t="s">
        <v>116</v>
      </c>
      <c r="BY564" s="4" t="s">
        <v>116</v>
      </c>
      <c r="BZ564" s="4" t="s">
        <v>116</v>
      </c>
      <c r="CA564" s="4" t="s">
        <v>116</v>
      </c>
    </row>
    <row r="565" spans="1:79" ht="20.100000000000001" customHeight="1" x14ac:dyDescent="0.2">
      <c r="A565" s="4" t="s">
        <v>7147</v>
      </c>
      <c r="B565" s="4" t="s">
        <v>112</v>
      </c>
      <c r="C565" s="29">
        <v>20250120</v>
      </c>
      <c r="D565" s="4" t="s">
        <v>7148</v>
      </c>
      <c r="E565" s="4" t="s">
        <v>116</v>
      </c>
      <c r="F565" s="4" t="s">
        <v>299</v>
      </c>
      <c r="G565" s="4" t="s">
        <v>116</v>
      </c>
      <c r="H565" s="4" t="s">
        <v>300</v>
      </c>
      <c r="I565" s="4" t="s">
        <v>116</v>
      </c>
      <c r="J565" s="4" t="s">
        <v>116</v>
      </c>
      <c r="K565" s="4" t="s">
        <v>116</v>
      </c>
      <c r="L565" s="4" t="s">
        <v>116</v>
      </c>
      <c r="M565" s="5" t="s">
        <v>7137</v>
      </c>
      <c r="N565" s="5" t="s">
        <v>7127</v>
      </c>
      <c r="O565" s="4" t="s">
        <v>112</v>
      </c>
      <c r="P565" s="6" t="s">
        <v>120</v>
      </c>
      <c r="Q565" s="7" t="s">
        <v>120</v>
      </c>
      <c r="R565" s="7" t="s">
        <v>120</v>
      </c>
      <c r="S565" s="9" t="s">
        <v>7149</v>
      </c>
      <c r="T565" s="31">
        <v>9782409001864</v>
      </c>
      <c r="U565" s="4" t="s">
        <v>122</v>
      </c>
      <c r="V565" s="29">
        <v>9782746099760</v>
      </c>
      <c r="W565" s="4" t="s">
        <v>123</v>
      </c>
      <c r="X565" s="4" t="s">
        <v>124</v>
      </c>
      <c r="Y565" s="4" t="s">
        <v>112</v>
      </c>
      <c r="Z565" s="29">
        <v>2016</v>
      </c>
      <c r="AA565" s="4" t="s">
        <v>125</v>
      </c>
      <c r="AB565" s="4" t="s">
        <v>304</v>
      </c>
      <c r="AC565" s="4" t="s">
        <v>127</v>
      </c>
      <c r="AD565" s="4" t="s">
        <v>128</v>
      </c>
      <c r="AE565" s="4" t="s">
        <v>129</v>
      </c>
      <c r="AF565" s="4" t="s">
        <v>130</v>
      </c>
      <c r="AG565" s="4" t="s">
        <v>131</v>
      </c>
      <c r="AH565" s="4" t="s">
        <v>132</v>
      </c>
      <c r="AI565" s="4" t="s">
        <v>133</v>
      </c>
      <c r="AJ565" s="4" t="s">
        <v>134</v>
      </c>
      <c r="AK565" s="4" t="s">
        <v>135</v>
      </c>
      <c r="AL565" s="4" t="s">
        <v>136</v>
      </c>
      <c r="AM565" s="4" t="s">
        <v>137</v>
      </c>
      <c r="AN565" s="4" t="s">
        <v>138</v>
      </c>
      <c r="AO565" s="4" t="s">
        <v>139</v>
      </c>
      <c r="AP565" s="4" t="s">
        <v>116</v>
      </c>
      <c r="AQ565" s="4" t="s">
        <v>7150</v>
      </c>
      <c r="AR565" s="4" t="s">
        <v>76</v>
      </c>
      <c r="AS565" s="4" t="s">
        <v>306</v>
      </c>
      <c r="AT565" s="4" t="s">
        <v>307</v>
      </c>
      <c r="AU565" s="4" t="s">
        <v>308</v>
      </c>
      <c r="AV565" s="4" t="s">
        <v>6362</v>
      </c>
      <c r="AW565" s="4" t="s">
        <v>7151</v>
      </c>
      <c r="AX565" s="4" t="s">
        <v>7152</v>
      </c>
      <c r="AY565" s="4" t="s">
        <v>5227</v>
      </c>
      <c r="AZ565" s="4" t="s">
        <v>7153</v>
      </c>
      <c r="BA565" s="4" t="s">
        <v>7154</v>
      </c>
      <c r="BB565" s="4" t="s">
        <v>7155</v>
      </c>
      <c r="BC565" s="4" t="s">
        <v>314</v>
      </c>
      <c r="BD565" s="4" t="s">
        <v>116</v>
      </c>
      <c r="BE565" s="4" t="s">
        <v>116</v>
      </c>
      <c r="BF565" s="4" t="s">
        <v>116</v>
      </c>
      <c r="BG565" s="4" t="s">
        <v>116</v>
      </c>
      <c r="BH565" s="4" t="s">
        <v>116</v>
      </c>
      <c r="BI565" s="4" t="s">
        <v>116</v>
      </c>
      <c r="BJ565" s="4" t="s">
        <v>116</v>
      </c>
      <c r="BK565" s="4" t="s">
        <v>116</v>
      </c>
      <c r="BL565" s="4" t="s">
        <v>116</v>
      </c>
      <c r="BM565" s="4" t="s">
        <v>116</v>
      </c>
      <c r="BN565" s="4" t="s">
        <v>116</v>
      </c>
      <c r="BO565" s="4" t="s">
        <v>116</v>
      </c>
      <c r="BP565" s="4" t="s">
        <v>116</v>
      </c>
      <c r="BQ565" s="4" t="s">
        <v>116</v>
      </c>
      <c r="BR565" s="4" t="s">
        <v>116</v>
      </c>
      <c r="BS565" s="4" t="s">
        <v>116</v>
      </c>
      <c r="BT565" s="4" t="s">
        <v>116</v>
      </c>
      <c r="BU565" s="4" t="s">
        <v>116</v>
      </c>
      <c r="BV565" s="4" t="s">
        <v>116</v>
      </c>
      <c r="BW565" s="4" t="s">
        <v>116</v>
      </c>
      <c r="BX565" s="4" t="s">
        <v>116</v>
      </c>
      <c r="BY565" s="4" t="s">
        <v>116</v>
      </c>
      <c r="BZ565" s="4" t="s">
        <v>116</v>
      </c>
      <c r="CA565" s="4" t="s">
        <v>116</v>
      </c>
    </row>
    <row r="566" spans="1:79" ht="20.100000000000001" customHeight="1" x14ac:dyDescent="0.2">
      <c r="A566" s="4" t="s">
        <v>7156</v>
      </c>
      <c r="B566" s="4" t="s">
        <v>112</v>
      </c>
      <c r="C566" s="29">
        <v>20250120</v>
      </c>
      <c r="D566" s="4" t="s">
        <v>7157</v>
      </c>
      <c r="E566" s="4" t="s">
        <v>116</v>
      </c>
      <c r="F566" s="4" t="s">
        <v>7158</v>
      </c>
      <c r="G566" s="4" t="s">
        <v>116</v>
      </c>
      <c r="H566" s="4" t="s">
        <v>7159</v>
      </c>
      <c r="I566" s="4" t="s">
        <v>116</v>
      </c>
      <c r="J566" s="4" t="s">
        <v>116</v>
      </c>
      <c r="K566" s="4" t="s">
        <v>116</v>
      </c>
      <c r="L566" s="4" t="s">
        <v>116</v>
      </c>
      <c r="M566" s="5" t="s">
        <v>7160</v>
      </c>
      <c r="N566" s="5" t="s">
        <v>2939</v>
      </c>
      <c r="O566" s="4" t="s">
        <v>112</v>
      </c>
      <c r="P566" s="6" t="s">
        <v>120</v>
      </c>
      <c r="Q566" s="7" t="s">
        <v>120</v>
      </c>
      <c r="R566" s="7" t="s">
        <v>120</v>
      </c>
      <c r="S566" s="9" t="s">
        <v>7161</v>
      </c>
      <c r="T566" s="31">
        <v>9782746096776</v>
      </c>
      <c r="U566" s="4" t="s">
        <v>122</v>
      </c>
      <c r="V566" s="29">
        <v>9782746095632</v>
      </c>
      <c r="W566" s="4" t="s">
        <v>123</v>
      </c>
      <c r="X566" s="4" t="s">
        <v>124</v>
      </c>
      <c r="Y566" s="4" t="s">
        <v>112</v>
      </c>
      <c r="Z566" s="29">
        <v>2016</v>
      </c>
      <c r="AA566" s="4" t="s">
        <v>125</v>
      </c>
      <c r="AB566" s="4" t="s">
        <v>304</v>
      </c>
      <c r="AC566" s="4" t="s">
        <v>127</v>
      </c>
      <c r="AD566" s="4" t="s">
        <v>128</v>
      </c>
      <c r="AE566" s="4" t="s">
        <v>129</v>
      </c>
      <c r="AF566" s="4" t="s">
        <v>130</v>
      </c>
      <c r="AG566" s="4" t="s">
        <v>131</v>
      </c>
      <c r="AH566" s="4" t="s">
        <v>132</v>
      </c>
      <c r="AI566" s="4" t="s">
        <v>133</v>
      </c>
      <c r="AJ566" s="4" t="s">
        <v>134</v>
      </c>
      <c r="AK566" s="4" t="s">
        <v>135</v>
      </c>
      <c r="AL566" s="4" t="s">
        <v>136</v>
      </c>
      <c r="AM566" s="4" t="s">
        <v>137</v>
      </c>
      <c r="AN566" s="4" t="s">
        <v>138</v>
      </c>
      <c r="AO566" s="4" t="s">
        <v>139</v>
      </c>
      <c r="AP566" s="4" t="s">
        <v>116</v>
      </c>
      <c r="AQ566" s="4" t="s">
        <v>7162</v>
      </c>
      <c r="AR566" s="4" t="s">
        <v>76</v>
      </c>
      <c r="AS566" s="4" t="s">
        <v>4428</v>
      </c>
      <c r="AT566" s="4" t="s">
        <v>7163</v>
      </c>
      <c r="AU566" s="4" t="s">
        <v>7164</v>
      </c>
      <c r="AV566" s="4" t="s">
        <v>7165</v>
      </c>
      <c r="AW566" s="4" t="s">
        <v>7166</v>
      </c>
      <c r="AX566" s="4" t="s">
        <v>6367</v>
      </c>
      <c r="AY566" s="4" t="s">
        <v>7167</v>
      </c>
      <c r="AZ566" s="4" t="s">
        <v>750</v>
      </c>
      <c r="BA566" s="4" t="s">
        <v>7168</v>
      </c>
      <c r="BB566" s="4" t="s">
        <v>5227</v>
      </c>
      <c r="BC566" s="4" t="s">
        <v>6370</v>
      </c>
      <c r="BD566" s="4" t="s">
        <v>314</v>
      </c>
      <c r="BE566" s="4" t="s">
        <v>116</v>
      </c>
      <c r="BF566" s="4" t="s">
        <v>116</v>
      </c>
      <c r="BG566" s="4" t="s">
        <v>116</v>
      </c>
      <c r="BH566" s="4" t="s">
        <v>116</v>
      </c>
      <c r="BI566" s="4" t="s">
        <v>116</v>
      </c>
      <c r="BJ566" s="4" t="s">
        <v>116</v>
      </c>
      <c r="BK566" s="4" t="s">
        <v>116</v>
      </c>
      <c r="BL566" s="4" t="s">
        <v>116</v>
      </c>
      <c r="BM566" s="4" t="s">
        <v>116</v>
      </c>
      <c r="BN566" s="4" t="s">
        <v>116</v>
      </c>
      <c r="BO566" s="4" t="s">
        <v>116</v>
      </c>
      <c r="BP566" s="4" t="s">
        <v>116</v>
      </c>
      <c r="BQ566" s="4" t="s">
        <v>116</v>
      </c>
      <c r="BR566" s="4" t="s">
        <v>116</v>
      </c>
      <c r="BS566" s="4" t="s">
        <v>116</v>
      </c>
      <c r="BT566" s="4" t="s">
        <v>116</v>
      </c>
      <c r="BU566" s="4" t="s">
        <v>116</v>
      </c>
      <c r="BV566" s="4" t="s">
        <v>116</v>
      </c>
      <c r="BW566" s="4" t="s">
        <v>116</v>
      </c>
      <c r="BX566" s="4" t="s">
        <v>116</v>
      </c>
      <c r="BY566" s="4" t="s">
        <v>116</v>
      </c>
      <c r="BZ566" s="4" t="s">
        <v>116</v>
      </c>
      <c r="CA566" s="4" t="s">
        <v>116</v>
      </c>
    </row>
    <row r="567" spans="1:79" ht="20.100000000000001" customHeight="1" x14ac:dyDescent="0.2">
      <c r="A567" s="4" t="s">
        <v>7169</v>
      </c>
      <c r="B567" s="4" t="s">
        <v>112</v>
      </c>
      <c r="C567" s="29">
        <v>20250120</v>
      </c>
      <c r="D567" s="4" t="s">
        <v>7082</v>
      </c>
      <c r="E567" s="4" t="s">
        <v>3887</v>
      </c>
      <c r="F567" s="4" t="s">
        <v>3888</v>
      </c>
      <c r="G567" s="4" t="s">
        <v>116</v>
      </c>
      <c r="H567" s="4" t="s">
        <v>3889</v>
      </c>
      <c r="I567" s="4" t="s">
        <v>116</v>
      </c>
      <c r="J567" s="4" t="s">
        <v>116</v>
      </c>
      <c r="K567" s="4" t="s">
        <v>116</v>
      </c>
      <c r="L567" s="4" t="s">
        <v>116</v>
      </c>
      <c r="M567" s="5" t="s">
        <v>7083</v>
      </c>
      <c r="N567" s="5" t="s">
        <v>3954</v>
      </c>
      <c r="O567" s="4" t="s">
        <v>112</v>
      </c>
      <c r="P567" s="6" t="s">
        <v>120</v>
      </c>
      <c r="Q567" s="7" t="s">
        <v>120</v>
      </c>
      <c r="R567" s="7" t="s">
        <v>120</v>
      </c>
      <c r="S567" s="9" t="s">
        <v>7170</v>
      </c>
      <c r="T567" s="31">
        <v>9782409000126</v>
      </c>
      <c r="U567" s="4" t="s">
        <v>122</v>
      </c>
      <c r="V567" s="29">
        <v>9782746099272</v>
      </c>
      <c r="W567" s="4" t="s">
        <v>123</v>
      </c>
      <c r="X567" s="4" t="s">
        <v>124</v>
      </c>
      <c r="Y567" s="4" t="s">
        <v>112</v>
      </c>
      <c r="Z567" s="29">
        <v>2016</v>
      </c>
      <c r="AA567" s="4" t="s">
        <v>125</v>
      </c>
      <c r="AB567" s="4" t="s">
        <v>747</v>
      </c>
      <c r="AC567" s="4" t="s">
        <v>127</v>
      </c>
      <c r="AD567" s="4" t="s">
        <v>128</v>
      </c>
      <c r="AE567" s="4" t="s">
        <v>129</v>
      </c>
      <c r="AF567" s="4" t="s">
        <v>130</v>
      </c>
      <c r="AG567" s="4" t="s">
        <v>131</v>
      </c>
      <c r="AH567" s="4" t="s">
        <v>132</v>
      </c>
      <c r="AI567" s="4" t="s">
        <v>133</v>
      </c>
      <c r="AJ567" s="4" t="s">
        <v>134</v>
      </c>
      <c r="AK567" s="4" t="s">
        <v>135</v>
      </c>
      <c r="AL567" s="4" t="s">
        <v>136</v>
      </c>
      <c r="AM567" s="4" t="s">
        <v>137</v>
      </c>
      <c r="AN567" s="4" t="s">
        <v>138</v>
      </c>
      <c r="AO567" s="4" t="s">
        <v>139</v>
      </c>
      <c r="AP567" s="4" t="s">
        <v>116</v>
      </c>
      <c r="AQ567" s="4" t="s">
        <v>7171</v>
      </c>
      <c r="AR567" s="4" t="s">
        <v>76</v>
      </c>
      <c r="AS567" s="4" t="s">
        <v>3893</v>
      </c>
      <c r="AT567" s="4" t="s">
        <v>3894</v>
      </c>
      <c r="AU567" s="4" t="s">
        <v>7172</v>
      </c>
      <c r="AV567" s="4" t="s">
        <v>3895</v>
      </c>
      <c r="AW567" s="4" t="s">
        <v>1333</v>
      </c>
      <c r="AX567" s="4" t="s">
        <v>3409</v>
      </c>
      <c r="AY567" s="4" t="s">
        <v>2277</v>
      </c>
      <c r="AZ567" s="4" t="s">
        <v>6317</v>
      </c>
      <c r="BA567" s="4" t="s">
        <v>1336</v>
      </c>
      <c r="BB567" s="4" t="s">
        <v>3896</v>
      </c>
      <c r="BC567" s="4" t="s">
        <v>3897</v>
      </c>
      <c r="BD567" s="4" t="s">
        <v>1342</v>
      </c>
      <c r="BE567" s="4" t="s">
        <v>163</v>
      </c>
      <c r="BF567" s="4" t="s">
        <v>116</v>
      </c>
      <c r="BG567" s="4" t="s">
        <v>116</v>
      </c>
      <c r="BH567" s="4" t="s">
        <v>116</v>
      </c>
      <c r="BI567" s="4" t="s">
        <v>116</v>
      </c>
      <c r="BJ567" s="4" t="s">
        <v>116</v>
      </c>
      <c r="BK567" s="4" t="s">
        <v>116</v>
      </c>
      <c r="BL567" s="4" t="s">
        <v>116</v>
      </c>
      <c r="BM567" s="4" t="s">
        <v>116</v>
      </c>
      <c r="BN567" s="4" t="s">
        <v>116</v>
      </c>
      <c r="BO567" s="4" t="s">
        <v>116</v>
      </c>
      <c r="BP567" s="4" t="s">
        <v>116</v>
      </c>
      <c r="BQ567" s="4" t="s">
        <v>116</v>
      </c>
      <c r="BR567" s="4" t="s">
        <v>116</v>
      </c>
      <c r="BS567" s="4" t="s">
        <v>116</v>
      </c>
      <c r="BT567" s="4" t="s">
        <v>116</v>
      </c>
      <c r="BU567" s="4" t="s">
        <v>116</v>
      </c>
      <c r="BV567" s="4" t="s">
        <v>116</v>
      </c>
      <c r="BW567" s="4" t="s">
        <v>116</v>
      </c>
      <c r="BX567" s="4" t="s">
        <v>116</v>
      </c>
      <c r="BY567" s="4" t="s">
        <v>116</v>
      </c>
      <c r="BZ567" s="4" t="s">
        <v>116</v>
      </c>
      <c r="CA567" s="4" t="s">
        <v>116</v>
      </c>
    </row>
    <row r="568" spans="1:79" ht="20.100000000000001" customHeight="1" x14ac:dyDescent="0.2">
      <c r="A568" s="4" t="s">
        <v>7173</v>
      </c>
      <c r="B568" s="4" t="s">
        <v>112</v>
      </c>
      <c r="C568" s="29">
        <v>20250120</v>
      </c>
      <c r="D568" s="4" t="s">
        <v>7174</v>
      </c>
      <c r="E568" s="4" t="s">
        <v>7175</v>
      </c>
      <c r="F568" s="4" t="s">
        <v>7176</v>
      </c>
      <c r="G568" s="4" t="s">
        <v>116</v>
      </c>
      <c r="H568" s="4" t="s">
        <v>7177</v>
      </c>
      <c r="I568" s="4" t="s">
        <v>116</v>
      </c>
      <c r="J568" s="4" t="s">
        <v>116</v>
      </c>
      <c r="K568" s="4" t="s">
        <v>116</v>
      </c>
      <c r="L568" s="4" t="s">
        <v>116</v>
      </c>
      <c r="M568" s="5" t="s">
        <v>7178</v>
      </c>
      <c r="N568" s="5" t="s">
        <v>7179</v>
      </c>
      <c r="O568" s="4" t="s">
        <v>112</v>
      </c>
      <c r="P568" s="6" t="s">
        <v>120</v>
      </c>
      <c r="Q568" s="7" t="s">
        <v>120</v>
      </c>
      <c r="R568" s="7" t="s">
        <v>120</v>
      </c>
      <c r="S568" s="9" t="s">
        <v>7180</v>
      </c>
      <c r="T568" s="31">
        <v>9782409003431</v>
      </c>
      <c r="U568" s="4" t="s">
        <v>122</v>
      </c>
      <c r="V568" s="29">
        <v>9782409002540</v>
      </c>
      <c r="W568" s="4" t="s">
        <v>123</v>
      </c>
      <c r="X568" s="4" t="s">
        <v>124</v>
      </c>
      <c r="Y568" s="4" t="s">
        <v>112</v>
      </c>
      <c r="Z568" s="29">
        <v>2016</v>
      </c>
      <c r="AA568" s="4" t="s">
        <v>125</v>
      </c>
      <c r="AB568" s="4" t="s">
        <v>571</v>
      </c>
      <c r="AC568" s="4" t="s">
        <v>127</v>
      </c>
      <c r="AD568" s="4" t="s">
        <v>128</v>
      </c>
      <c r="AE568" s="4" t="s">
        <v>129</v>
      </c>
      <c r="AF568" s="4" t="s">
        <v>130</v>
      </c>
      <c r="AG568" s="4" t="s">
        <v>131</v>
      </c>
      <c r="AH568" s="4" t="s">
        <v>132</v>
      </c>
      <c r="AI568" s="4" t="s">
        <v>133</v>
      </c>
      <c r="AJ568" s="4" t="s">
        <v>134</v>
      </c>
      <c r="AK568" s="4" t="s">
        <v>135</v>
      </c>
      <c r="AL568" s="4" t="s">
        <v>136</v>
      </c>
      <c r="AM568" s="4" t="s">
        <v>137</v>
      </c>
      <c r="AN568" s="4" t="s">
        <v>138</v>
      </c>
      <c r="AO568" s="4" t="s">
        <v>139</v>
      </c>
      <c r="AP568" s="4" t="s">
        <v>116</v>
      </c>
      <c r="AQ568" s="4" t="s">
        <v>7181</v>
      </c>
      <c r="AR568" s="4" t="s">
        <v>76</v>
      </c>
      <c r="AS568" s="4" t="s">
        <v>7182</v>
      </c>
      <c r="AT568" s="4" t="s">
        <v>1411</v>
      </c>
      <c r="AU568" s="4" t="s">
        <v>7183</v>
      </c>
      <c r="AV568" s="4" t="s">
        <v>7184</v>
      </c>
      <c r="AW568" s="4" t="s">
        <v>7185</v>
      </c>
      <c r="AX568" s="4" t="s">
        <v>2124</v>
      </c>
      <c r="AY568" s="4" t="s">
        <v>1983</v>
      </c>
      <c r="AZ568" s="4" t="s">
        <v>116</v>
      </c>
      <c r="BA568" s="4" t="s">
        <v>116</v>
      </c>
      <c r="BB568" s="4" t="s">
        <v>116</v>
      </c>
      <c r="BC568" s="4" t="s">
        <v>116</v>
      </c>
      <c r="BD568" s="4" t="s">
        <v>116</v>
      </c>
      <c r="BE568" s="4" t="s">
        <v>116</v>
      </c>
      <c r="BF568" s="4" t="s">
        <v>116</v>
      </c>
      <c r="BG568" s="4" t="s">
        <v>116</v>
      </c>
      <c r="BH568" s="4" t="s">
        <v>116</v>
      </c>
      <c r="BI568" s="4" t="s">
        <v>116</v>
      </c>
      <c r="BJ568" s="4" t="s">
        <v>116</v>
      </c>
      <c r="BK568" s="4" t="s">
        <v>116</v>
      </c>
      <c r="BL568" s="4" t="s">
        <v>116</v>
      </c>
      <c r="BM568" s="4" t="s">
        <v>116</v>
      </c>
      <c r="BN568" s="4" t="s">
        <v>116</v>
      </c>
      <c r="BO568" s="4" t="s">
        <v>116</v>
      </c>
      <c r="BP568" s="4" t="s">
        <v>116</v>
      </c>
      <c r="BQ568" s="4" t="s">
        <v>116</v>
      </c>
      <c r="BR568" s="4" t="s">
        <v>116</v>
      </c>
      <c r="BS568" s="4" t="s">
        <v>116</v>
      </c>
      <c r="BT568" s="4" t="s">
        <v>116</v>
      </c>
      <c r="BU568" s="4" t="s">
        <v>116</v>
      </c>
      <c r="BV568" s="4" t="s">
        <v>116</v>
      </c>
      <c r="BW568" s="4" t="s">
        <v>116</v>
      </c>
      <c r="BX568" s="4" t="s">
        <v>116</v>
      </c>
      <c r="BY568" s="4" t="s">
        <v>116</v>
      </c>
      <c r="BZ568" s="4" t="s">
        <v>116</v>
      </c>
      <c r="CA568" s="4" t="s">
        <v>116</v>
      </c>
    </row>
    <row r="569" spans="1:79" ht="20.100000000000001" customHeight="1" x14ac:dyDescent="0.2">
      <c r="A569" s="4" t="s">
        <v>7186</v>
      </c>
      <c r="B569" s="4" t="s">
        <v>112</v>
      </c>
      <c r="C569" s="29">
        <v>20250120</v>
      </c>
      <c r="D569" s="4" t="s">
        <v>7187</v>
      </c>
      <c r="E569" s="4" t="s">
        <v>2920</v>
      </c>
      <c r="F569" s="4" t="s">
        <v>461</v>
      </c>
      <c r="G569" s="4" t="s">
        <v>116</v>
      </c>
      <c r="H569" s="4" t="s">
        <v>462</v>
      </c>
      <c r="I569" s="4" t="s">
        <v>116</v>
      </c>
      <c r="J569" s="4" t="s">
        <v>116</v>
      </c>
      <c r="K569" s="4" t="s">
        <v>116</v>
      </c>
      <c r="L569" s="4" t="s">
        <v>116</v>
      </c>
      <c r="M569" s="5" t="s">
        <v>7188</v>
      </c>
      <c r="N569" s="5" t="s">
        <v>4130</v>
      </c>
      <c r="O569" s="4" t="s">
        <v>112</v>
      </c>
      <c r="P569" s="6" t="s">
        <v>120</v>
      </c>
      <c r="Q569" s="7" t="s">
        <v>120</v>
      </c>
      <c r="R569" s="7" t="s">
        <v>120</v>
      </c>
      <c r="S569" s="9" t="s">
        <v>7189</v>
      </c>
      <c r="T569" s="31">
        <v>9782409004148</v>
      </c>
      <c r="U569" s="4" t="s">
        <v>122</v>
      </c>
      <c r="V569" s="29">
        <v>9782409003318</v>
      </c>
      <c r="W569" s="4" t="s">
        <v>123</v>
      </c>
      <c r="X569" s="4" t="s">
        <v>124</v>
      </c>
      <c r="Y569" s="4" t="s">
        <v>112</v>
      </c>
      <c r="Z569" s="29">
        <v>2016</v>
      </c>
      <c r="AA569" s="4" t="s">
        <v>125</v>
      </c>
      <c r="AB569" s="4" t="s">
        <v>222</v>
      </c>
      <c r="AC569" s="4" t="s">
        <v>127</v>
      </c>
      <c r="AD569" s="4" t="s">
        <v>128</v>
      </c>
      <c r="AE569" s="4" t="s">
        <v>129</v>
      </c>
      <c r="AF569" s="4" t="s">
        <v>130</v>
      </c>
      <c r="AG569" s="4" t="s">
        <v>131</v>
      </c>
      <c r="AH569" s="4" t="s">
        <v>132</v>
      </c>
      <c r="AI569" s="4" t="s">
        <v>133</v>
      </c>
      <c r="AJ569" s="4" t="s">
        <v>134</v>
      </c>
      <c r="AK569" s="4" t="s">
        <v>135</v>
      </c>
      <c r="AL569" s="4" t="s">
        <v>136</v>
      </c>
      <c r="AM569" s="4" t="s">
        <v>137</v>
      </c>
      <c r="AN569" s="4" t="s">
        <v>138</v>
      </c>
      <c r="AO569" s="4" t="s">
        <v>139</v>
      </c>
      <c r="AP569" s="4" t="s">
        <v>116</v>
      </c>
      <c r="AQ569" s="4" t="s">
        <v>7190</v>
      </c>
      <c r="AR569" s="4" t="s">
        <v>76</v>
      </c>
      <c r="AS569" s="4" t="s">
        <v>2924</v>
      </c>
      <c r="AT569" s="4" t="s">
        <v>999</v>
      </c>
      <c r="AU569" s="4" t="s">
        <v>2822</v>
      </c>
      <c r="AV569" s="4" t="s">
        <v>2925</v>
      </c>
      <c r="AW569" s="4" t="s">
        <v>7191</v>
      </c>
      <c r="AX569" s="4" t="s">
        <v>3895</v>
      </c>
      <c r="AY569" s="4" t="s">
        <v>1002</v>
      </c>
      <c r="AZ569" s="4" t="s">
        <v>1857</v>
      </c>
      <c r="BA569" s="4" t="s">
        <v>2926</v>
      </c>
      <c r="BB569" s="4" t="s">
        <v>2927</v>
      </c>
      <c r="BC569" s="4" t="s">
        <v>116</v>
      </c>
      <c r="BD569" s="4" t="s">
        <v>116</v>
      </c>
      <c r="BE569" s="4" t="s">
        <v>116</v>
      </c>
      <c r="BF569" s="4" t="s">
        <v>116</v>
      </c>
      <c r="BG569" s="4" t="s">
        <v>116</v>
      </c>
      <c r="BH569" s="4" t="s">
        <v>116</v>
      </c>
      <c r="BI569" s="4" t="s">
        <v>116</v>
      </c>
      <c r="BJ569" s="4" t="s">
        <v>116</v>
      </c>
      <c r="BK569" s="4" t="s">
        <v>116</v>
      </c>
      <c r="BL569" s="4" t="s">
        <v>116</v>
      </c>
      <c r="BM569" s="4" t="s">
        <v>116</v>
      </c>
      <c r="BN569" s="4" t="s">
        <v>116</v>
      </c>
      <c r="BO569" s="4" t="s">
        <v>116</v>
      </c>
      <c r="BP569" s="4" t="s">
        <v>116</v>
      </c>
      <c r="BQ569" s="4" t="s">
        <v>116</v>
      </c>
      <c r="BR569" s="4" t="s">
        <v>116</v>
      </c>
      <c r="BS569" s="4" t="s">
        <v>116</v>
      </c>
      <c r="BT569" s="4" t="s">
        <v>116</v>
      </c>
      <c r="BU569" s="4" t="s">
        <v>116</v>
      </c>
      <c r="BV569" s="4" t="s">
        <v>116</v>
      </c>
      <c r="BW569" s="4" t="s">
        <v>116</v>
      </c>
      <c r="BX569" s="4" t="s">
        <v>116</v>
      </c>
      <c r="BY569" s="4" t="s">
        <v>116</v>
      </c>
      <c r="BZ569" s="4" t="s">
        <v>116</v>
      </c>
      <c r="CA569" s="4" t="s">
        <v>116</v>
      </c>
    </row>
    <row r="570" spans="1:79" ht="20.100000000000001" customHeight="1" x14ac:dyDescent="0.2">
      <c r="A570" s="4" t="s">
        <v>7192</v>
      </c>
      <c r="B570" s="4" t="s">
        <v>112</v>
      </c>
      <c r="C570" s="29">
        <v>20250120</v>
      </c>
      <c r="D570" s="4" t="s">
        <v>7193</v>
      </c>
      <c r="E570" s="4" t="s">
        <v>7194</v>
      </c>
      <c r="F570" s="4" t="s">
        <v>7195</v>
      </c>
      <c r="G570" s="4" t="s">
        <v>116</v>
      </c>
      <c r="H570" s="4" t="s">
        <v>7196</v>
      </c>
      <c r="I570" s="4" t="s">
        <v>7197</v>
      </c>
      <c r="J570" s="4" t="s">
        <v>116</v>
      </c>
      <c r="K570" s="4" t="s">
        <v>116</v>
      </c>
      <c r="L570" s="4" t="s">
        <v>116</v>
      </c>
      <c r="M570" s="5" t="s">
        <v>7198</v>
      </c>
      <c r="N570" s="5" t="s">
        <v>2835</v>
      </c>
      <c r="O570" s="4" t="s">
        <v>112</v>
      </c>
      <c r="P570" s="6" t="s">
        <v>120</v>
      </c>
      <c r="Q570" s="7" t="s">
        <v>120</v>
      </c>
      <c r="R570" s="7" t="s">
        <v>120</v>
      </c>
      <c r="S570" s="9" t="s">
        <v>7199</v>
      </c>
      <c r="T570" s="31">
        <v>9782409005084</v>
      </c>
      <c r="U570" s="4" t="s">
        <v>122</v>
      </c>
      <c r="V570" s="29">
        <v>9782409003745</v>
      </c>
      <c r="W570" s="4" t="s">
        <v>123</v>
      </c>
      <c r="X570" s="4" t="s">
        <v>124</v>
      </c>
      <c r="Y570" s="4" t="s">
        <v>112</v>
      </c>
      <c r="Z570" s="29">
        <v>2016</v>
      </c>
      <c r="AA570" s="4" t="s">
        <v>125</v>
      </c>
      <c r="AB570" s="4" t="s">
        <v>571</v>
      </c>
      <c r="AC570" s="4" t="s">
        <v>127</v>
      </c>
      <c r="AD570" s="4" t="s">
        <v>128</v>
      </c>
      <c r="AE570" s="4" t="s">
        <v>129</v>
      </c>
      <c r="AF570" s="4" t="s">
        <v>130</v>
      </c>
      <c r="AG570" s="4" t="s">
        <v>131</v>
      </c>
      <c r="AH570" s="4" t="s">
        <v>132</v>
      </c>
      <c r="AI570" s="4" t="s">
        <v>133</v>
      </c>
      <c r="AJ570" s="4" t="s">
        <v>134</v>
      </c>
      <c r="AK570" s="4" t="s">
        <v>135</v>
      </c>
      <c r="AL570" s="4" t="s">
        <v>136</v>
      </c>
      <c r="AM570" s="4" t="s">
        <v>137</v>
      </c>
      <c r="AN570" s="4" t="s">
        <v>138</v>
      </c>
      <c r="AO570" s="4" t="s">
        <v>139</v>
      </c>
      <c r="AP570" s="4" t="s">
        <v>116</v>
      </c>
      <c r="AQ570" s="4" t="s">
        <v>7200</v>
      </c>
      <c r="AR570" s="4" t="s">
        <v>76</v>
      </c>
      <c r="AS570" s="29">
        <v>20345</v>
      </c>
      <c r="AT570" s="4" t="s">
        <v>7201</v>
      </c>
      <c r="AU570" s="4" t="s">
        <v>7202</v>
      </c>
      <c r="AV570" s="4" t="s">
        <v>7203</v>
      </c>
      <c r="AW570" s="4" t="s">
        <v>7204</v>
      </c>
      <c r="AX570" s="4" t="s">
        <v>6832</v>
      </c>
      <c r="AY570" s="4" t="s">
        <v>1002</v>
      </c>
      <c r="AZ570" s="4" t="s">
        <v>7205</v>
      </c>
      <c r="BA570" s="4" t="s">
        <v>116</v>
      </c>
      <c r="BB570" s="4" t="s">
        <v>116</v>
      </c>
      <c r="BC570" s="4" t="s">
        <v>116</v>
      </c>
      <c r="BD570" s="4" t="s">
        <v>116</v>
      </c>
      <c r="BE570" s="4" t="s">
        <v>116</v>
      </c>
      <c r="BF570" s="4" t="s">
        <v>116</v>
      </c>
      <c r="BG570" s="4" t="s">
        <v>116</v>
      </c>
      <c r="BH570" s="4" t="s">
        <v>116</v>
      </c>
      <c r="BI570" s="4" t="s">
        <v>116</v>
      </c>
      <c r="BJ570" s="4" t="s">
        <v>116</v>
      </c>
      <c r="BK570" s="4" t="s">
        <v>116</v>
      </c>
      <c r="BL570" s="4" t="s">
        <v>116</v>
      </c>
      <c r="BM570" s="4" t="s">
        <v>116</v>
      </c>
      <c r="BN570" s="4" t="s">
        <v>116</v>
      </c>
      <c r="BO570" s="4" t="s">
        <v>116</v>
      </c>
      <c r="BP570" s="4" t="s">
        <v>116</v>
      </c>
      <c r="BQ570" s="4" t="s">
        <v>116</v>
      </c>
      <c r="BR570" s="4" t="s">
        <v>116</v>
      </c>
      <c r="BS570" s="4" t="s">
        <v>116</v>
      </c>
      <c r="BT570" s="4" t="s">
        <v>116</v>
      </c>
      <c r="BU570" s="4" t="s">
        <v>116</v>
      </c>
      <c r="BV570" s="4" t="s">
        <v>116</v>
      </c>
      <c r="BW570" s="4" t="s">
        <v>116</v>
      </c>
      <c r="BX570" s="4" t="s">
        <v>116</v>
      </c>
      <c r="BY570" s="4" t="s">
        <v>116</v>
      </c>
      <c r="BZ570" s="4" t="s">
        <v>116</v>
      </c>
      <c r="CA570" s="4" t="s">
        <v>116</v>
      </c>
    </row>
    <row r="571" spans="1:79" ht="20.100000000000001" customHeight="1" x14ac:dyDescent="0.2">
      <c r="A571" s="4" t="s">
        <v>7206</v>
      </c>
      <c r="B571" s="4" t="s">
        <v>112</v>
      </c>
      <c r="C571" s="29">
        <v>20250120</v>
      </c>
      <c r="D571" s="4" t="s">
        <v>7207</v>
      </c>
      <c r="E571" s="4" t="s">
        <v>7208</v>
      </c>
      <c r="F571" s="4" t="s">
        <v>7209</v>
      </c>
      <c r="G571" s="4" t="s">
        <v>116</v>
      </c>
      <c r="H571" s="4" t="s">
        <v>7210</v>
      </c>
      <c r="I571" s="4" t="s">
        <v>6791</v>
      </c>
      <c r="J571" s="4" t="s">
        <v>116</v>
      </c>
      <c r="K571" s="4" t="s">
        <v>116</v>
      </c>
      <c r="L571" s="4" t="s">
        <v>116</v>
      </c>
      <c r="M571" s="5" t="s">
        <v>7160</v>
      </c>
      <c r="N571" s="5" t="s">
        <v>7211</v>
      </c>
      <c r="O571" s="4" t="s">
        <v>112</v>
      </c>
      <c r="P571" s="6" t="s">
        <v>120</v>
      </c>
      <c r="Q571" s="7" t="s">
        <v>120</v>
      </c>
      <c r="R571" s="7" t="s">
        <v>120</v>
      </c>
      <c r="S571" s="9" t="s">
        <v>7212</v>
      </c>
      <c r="T571" s="31">
        <v>9782409000720</v>
      </c>
      <c r="U571" s="4" t="s">
        <v>122</v>
      </c>
      <c r="V571" s="29">
        <v>9782746099043</v>
      </c>
      <c r="W571" s="4" t="s">
        <v>123</v>
      </c>
      <c r="X571" s="4" t="s">
        <v>124</v>
      </c>
      <c r="Y571" s="4" t="s">
        <v>112</v>
      </c>
      <c r="Z571" s="29">
        <v>2016</v>
      </c>
      <c r="AA571" s="4" t="s">
        <v>125</v>
      </c>
      <c r="AB571" s="4" t="s">
        <v>234</v>
      </c>
      <c r="AC571" s="4" t="s">
        <v>127</v>
      </c>
      <c r="AD571" s="4" t="s">
        <v>128</v>
      </c>
      <c r="AE571" s="4" t="s">
        <v>129</v>
      </c>
      <c r="AF571" s="4" t="s">
        <v>130</v>
      </c>
      <c r="AG571" s="4" t="s">
        <v>131</v>
      </c>
      <c r="AH571" s="4" t="s">
        <v>132</v>
      </c>
      <c r="AI571" s="4" t="s">
        <v>133</v>
      </c>
      <c r="AJ571" s="4" t="s">
        <v>134</v>
      </c>
      <c r="AK571" s="4" t="s">
        <v>135</v>
      </c>
      <c r="AL571" s="4" t="s">
        <v>136</v>
      </c>
      <c r="AM571" s="4" t="s">
        <v>137</v>
      </c>
      <c r="AN571" s="4" t="s">
        <v>138</v>
      </c>
      <c r="AO571" s="4" t="s">
        <v>139</v>
      </c>
      <c r="AP571" s="4" t="s">
        <v>116</v>
      </c>
      <c r="AQ571" s="4" t="s">
        <v>7213</v>
      </c>
      <c r="AR571" s="4" t="s">
        <v>76</v>
      </c>
      <c r="AS571" s="4" t="s">
        <v>7214</v>
      </c>
      <c r="AT571" s="4" t="s">
        <v>7215</v>
      </c>
      <c r="AU571" s="4" t="s">
        <v>7216</v>
      </c>
      <c r="AV571" s="4" t="s">
        <v>7217</v>
      </c>
      <c r="AW571" s="4" t="s">
        <v>883</v>
      </c>
      <c r="AX571" s="4" t="s">
        <v>7218</v>
      </c>
      <c r="AY571" s="4" t="s">
        <v>7219</v>
      </c>
      <c r="AZ571" s="4" t="s">
        <v>7220</v>
      </c>
      <c r="BA571" s="4" t="s">
        <v>7221</v>
      </c>
      <c r="BB571" s="4" t="s">
        <v>7222</v>
      </c>
      <c r="BC571" s="4" t="s">
        <v>7223</v>
      </c>
      <c r="BD571" s="4" t="s">
        <v>2232</v>
      </c>
      <c r="BE571" s="4" t="s">
        <v>7224</v>
      </c>
      <c r="BF571" s="4" t="s">
        <v>7225</v>
      </c>
      <c r="BG571" s="4" t="s">
        <v>7226</v>
      </c>
      <c r="BH571" s="4" t="s">
        <v>116</v>
      </c>
      <c r="BI571" s="4" t="s">
        <v>116</v>
      </c>
      <c r="BJ571" s="4" t="s">
        <v>116</v>
      </c>
      <c r="BK571" s="4" t="s">
        <v>116</v>
      </c>
      <c r="BL571" s="4" t="s">
        <v>116</v>
      </c>
      <c r="BM571" s="4" t="s">
        <v>116</v>
      </c>
      <c r="BN571" s="4" t="s">
        <v>116</v>
      </c>
      <c r="BO571" s="4" t="s">
        <v>116</v>
      </c>
      <c r="BP571" s="4" t="s">
        <v>116</v>
      </c>
      <c r="BQ571" s="4" t="s">
        <v>116</v>
      </c>
      <c r="BR571" s="4" t="s">
        <v>116</v>
      </c>
      <c r="BS571" s="4" t="s">
        <v>116</v>
      </c>
      <c r="BT571" s="4" t="s">
        <v>116</v>
      </c>
      <c r="BU571" s="4" t="s">
        <v>116</v>
      </c>
      <c r="BV571" s="4" t="s">
        <v>116</v>
      </c>
      <c r="BW571" s="4" t="s">
        <v>116</v>
      </c>
      <c r="BX571" s="4" t="s">
        <v>116</v>
      </c>
      <c r="BY571" s="4" t="s">
        <v>116</v>
      </c>
      <c r="BZ571" s="4" t="s">
        <v>116</v>
      </c>
      <c r="CA571" s="4" t="s">
        <v>116</v>
      </c>
    </row>
    <row r="572" spans="1:79" ht="20.100000000000001" customHeight="1" x14ac:dyDescent="0.2">
      <c r="A572" s="4" t="s">
        <v>7227</v>
      </c>
      <c r="B572" s="4" t="s">
        <v>112</v>
      </c>
      <c r="C572" s="29">
        <v>20250120</v>
      </c>
      <c r="D572" s="4" t="s">
        <v>7228</v>
      </c>
      <c r="E572" s="4" t="s">
        <v>116</v>
      </c>
      <c r="F572" s="4" t="s">
        <v>7229</v>
      </c>
      <c r="G572" s="4" t="s">
        <v>116</v>
      </c>
      <c r="H572" s="4" t="s">
        <v>7230</v>
      </c>
      <c r="I572" s="4" t="s">
        <v>116</v>
      </c>
      <c r="J572" s="4" t="s">
        <v>116</v>
      </c>
      <c r="K572" s="4" t="s">
        <v>116</v>
      </c>
      <c r="L572" s="4" t="s">
        <v>116</v>
      </c>
      <c r="M572" s="5" t="s">
        <v>7062</v>
      </c>
      <c r="N572" s="5" t="s">
        <v>7231</v>
      </c>
      <c r="O572" s="4" t="s">
        <v>112</v>
      </c>
      <c r="P572" s="6" t="s">
        <v>120</v>
      </c>
      <c r="Q572" s="7" t="s">
        <v>120</v>
      </c>
      <c r="R572" s="7" t="s">
        <v>120</v>
      </c>
      <c r="S572" s="9" t="s">
        <v>7232</v>
      </c>
      <c r="T572" s="31">
        <v>9782409005602</v>
      </c>
      <c r="U572" s="4" t="s">
        <v>122</v>
      </c>
      <c r="V572" s="29">
        <v>9782409004360</v>
      </c>
      <c r="W572" s="4" t="s">
        <v>123</v>
      </c>
      <c r="X572" s="4" t="s">
        <v>124</v>
      </c>
      <c r="Y572" s="4" t="s">
        <v>112</v>
      </c>
      <c r="Z572" s="29">
        <v>2016</v>
      </c>
      <c r="AA572" s="4" t="s">
        <v>125</v>
      </c>
      <c r="AB572" s="4" t="s">
        <v>222</v>
      </c>
      <c r="AC572" s="4" t="s">
        <v>127</v>
      </c>
      <c r="AD572" s="4" t="s">
        <v>128</v>
      </c>
      <c r="AE572" s="4" t="s">
        <v>129</v>
      </c>
      <c r="AF572" s="4" t="s">
        <v>130</v>
      </c>
      <c r="AG572" s="4" t="s">
        <v>131</v>
      </c>
      <c r="AH572" s="4" t="s">
        <v>132</v>
      </c>
      <c r="AI572" s="4" t="s">
        <v>133</v>
      </c>
      <c r="AJ572" s="4" t="s">
        <v>134</v>
      </c>
      <c r="AK572" s="4" t="s">
        <v>135</v>
      </c>
      <c r="AL572" s="4" t="s">
        <v>136</v>
      </c>
      <c r="AM572" s="4" t="s">
        <v>137</v>
      </c>
      <c r="AN572" s="4" t="s">
        <v>138</v>
      </c>
      <c r="AO572" s="4" t="s">
        <v>139</v>
      </c>
      <c r="AP572" s="4" t="s">
        <v>116</v>
      </c>
      <c r="AQ572" s="4" t="s">
        <v>7233</v>
      </c>
      <c r="AR572" s="4" t="s">
        <v>76</v>
      </c>
      <c r="AS572" s="4" t="s">
        <v>5892</v>
      </c>
      <c r="AT572" s="4" t="s">
        <v>5418</v>
      </c>
      <c r="AU572" s="4" t="s">
        <v>707</v>
      </c>
      <c r="AV572" s="4" t="s">
        <v>7234</v>
      </c>
      <c r="AW572" s="4" t="s">
        <v>7235</v>
      </c>
      <c r="AX572" s="4" t="s">
        <v>7236</v>
      </c>
      <c r="AY572" s="4" t="s">
        <v>7237</v>
      </c>
      <c r="AZ572" s="4" t="s">
        <v>7238</v>
      </c>
      <c r="BA572" s="4" t="s">
        <v>116</v>
      </c>
      <c r="BB572" s="4" t="s">
        <v>116</v>
      </c>
      <c r="BC572" s="4" t="s">
        <v>116</v>
      </c>
      <c r="BD572" s="4" t="s">
        <v>116</v>
      </c>
      <c r="BE572" s="4" t="s">
        <v>116</v>
      </c>
      <c r="BF572" s="4" t="s">
        <v>116</v>
      </c>
      <c r="BG572" s="4" t="s">
        <v>116</v>
      </c>
      <c r="BH572" s="4" t="s">
        <v>116</v>
      </c>
      <c r="BI572" s="4" t="s">
        <v>116</v>
      </c>
      <c r="BJ572" s="4" t="s">
        <v>116</v>
      </c>
      <c r="BK572" s="4" t="s">
        <v>116</v>
      </c>
      <c r="BL572" s="4" t="s">
        <v>116</v>
      </c>
      <c r="BM572" s="4" t="s">
        <v>116</v>
      </c>
      <c r="BN572" s="4" t="s">
        <v>116</v>
      </c>
      <c r="BO572" s="4" t="s">
        <v>116</v>
      </c>
      <c r="BP572" s="4" t="s">
        <v>116</v>
      </c>
      <c r="BQ572" s="4" t="s">
        <v>116</v>
      </c>
      <c r="BR572" s="4" t="s">
        <v>116</v>
      </c>
      <c r="BS572" s="4" t="s">
        <v>116</v>
      </c>
      <c r="BT572" s="4" t="s">
        <v>116</v>
      </c>
      <c r="BU572" s="4" t="s">
        <v>116</v>
      </c>
      <c r="BV572" s="4" t="s">
        <v>116</v>
      </c>
      <c r="BW572" s="4" t="s">
        <v>116</v>
      </c>
      <c r="BX572" s="4" t="s">
        <v>116</v>
      </c>
      <c r="BY572" s="4" t="s">
        <v>116</v>
      </c>
      <c r="BZ572" s="4" t="s">
        <v>116</v>
      </c>
      <c r="CA572" s="4" t="s">
        <v>116</v>
      </c>
    </row>
    <row r="573" spans="1:79" ht="20.100000000000001" customHeight="1" x14ac:dyDescent="0.2">
      <c r="A573" s="4" t="s">
        <v>7239</v>
      </c>
      <c r="B573" s="4" t="s">
        <v>112</v>
      </c>
      <c r="C573" s="29">
        <v>20250120</v>
      </c>
      <c r="D573" s="4" t="s">
        <v>7240</v>
      </c>
      <c r="E573" s="4" t="s">
        <v>7241</v>
      </c>
      <c r="F573" s="4" t="s">
        <v>7242</v>
      </c>
      <c r="G573" s="4" t="s">
        <v>116</v>
      </c>
      <c r="H573" s="4" t="s">
        <v>422</v>
      </c>
      <c r="I573" s="4" t="s">
        <v>116</v>
      </c>
      <c r="J573" s="4" t="s">
        <v>116</v>
      </c>
      <c r="K573" s="4" t="s">
        <v>116</v>
      </c>
      <c r="L573" s="4" t="s">
        <v>116</v>
      </c>
      <c r="M573" s="5" t="s">
        <v>7160</v>
      </c>
      <c r="N573" s="5" t="s">
        <v>7243</v>
      </c>
      <c r="O573" s="4" t="s">
        <v>112</v>
      </c>
      <c r="P573" s="6" t="s">
        <v>120</v>
      </c>
      <c r="Q573" s="7" t="s">
        <v>120</v>
      </c>
      <c r="R573" s="7" t="s">
        <v>120</v>
      </c>
      <c r="S573" s="9" t="s">
        <v>7244</v>
      </c>
      <c r="T573" s="31">
        <v>9782409000768</v>
      </c>
      <c r="U573" s="4" t="s">
        <v>122</v>
      </c>
      <c r="V573" s="29">
        <v>9782746098794</v>
      </c>
      <c r="W573" s="4" t="s">
        <v>123</v>
      </c>
      <c r="X573" s="4" t="s">
        <v>124</v>
      </c>
      <c r="Y573" s="4" t="s">
        <v>112</v>
      </c>
      <c r="Z573" s="29">
        <v>2016</v>
      </c>
      <c r="AA573" s="4" t="s">
        <v>125</v>
      </c>
      <c r="AB573" s="4" t="s">
        <v>747</v>
      </c>
      <c r="AC573" s="4" t="s">
        <v>127</v>
      </c>
      <c r="AD573" s="4" t="s">
        <v>128</v>
      </c>
      <c r="AE573" s="4" t="s">
        <v>129</v>
      </c>
      <c r="AF573" s="4" t="s">
        <v>130</v>
      </c>
      <c r="AG573" s="4" t="s">
        <v>131</v>
      </c>
      <c r="AH573" s="4" t="s">
        <v>132</v>
      </c>
      <c r="AI573" s="4" t="s">
        <v>133</v>
      </c>
      <c r="AJ573" s="4" t="s">
        <v>134</v>
      </c>
      <c r="AK573" s="4" t="s">
        <v>135</v>
      </c>
      <c r="AL573" s="4" t="s">
        <v>136</v>
      </c>
      <c r="AM573" s="4" t="s">
        <v>137</v>
      </c>
      <c r="AN573" s="4" t="s">
        <v>138</v>
      </c>
      <c r="AO573" s="4" t="s">
        <v>139</v>
      </c>
      <c r="AP573" s="4" t="s">
        <v>116</v>
      </c>
      <c r="AQ573" s="4" t="s">
        <v>7245</v>
      </c>
      <c r="AR573" s="4" t="s">
        <v>76</v>
      </c>
      <c r="AS573" s="4" t="s">
        <v>428</v>
      </c>
      <c r="AT573" s="4" t="s">
        <v>7246</v>
      </c>
      <c r="AU573" s="4" t="s">
        <v>431</v>
      </c>
      <c r="AV573" s="4" t="s">
        <v>433</v>
      </c>
      <c r="AW573" s="4" t="s">
        <v>434</v>
      </c>
      <c r="AX573" s="4" t="s">
        <v>1310</v>
      </c>
      <c r="AY573" s="4" t="s">
        <v>7247</v>
      </c>
      <c r="AZ573" s="4" t="s">
        <v>1311</v>
      </c>
      <c r="BA573" s="4" t="s">
        <v>1312</v>
      </c>
      <c r="BB573" s="4" t="s">
        <v>116</v>
      </c>
      <c r="BC573" s="4" t="s">
        <v>116</v>
      </c>
      <c r="BD573" s="4" t="s">
        <v>116</v>
      </c>
      <c r="BE573" s="4" t="s">
        <v>116</v>
      </c>
      <c r="BF573" s="4" t="s">
        <v>116</v>
      </c>
      <c r="BG573" s="4" t="s">
        <v>116</v>
      </c>
      <c r="BH573" s="4" t="s">
        <v>116</v>
      </c>
      <c r="BI573" s="4" t="s">
        <v>116</v>
      </c>
      <c r="BJ573" s="4" t="s">
        <v>116</v>
      </c>
      <c r="BK573" s="4" t="s">
        <v>116</v>
      </c>
      <c r="BL573" s="4" t="s">
        <v>116</v>
      </c>
      <c r="BM573" s="4" t="s">
        <v>116</v>
      </c>
      <c r="BN573" s="4" t="s">
        <v>116</v>
      </c>
      <c r="BO573" s="4" t="s">
        <v>116</v>
      </c>
      <c r="BP573" s="4" t="s">
        <v>116</v>
      </c>
      <c r="BQ573" s="4" t="s">
        <v>116</v>
      </c>
      <c r="BR573" s="4" t="s">
        <v>116</v>
      </c>
      <c r="BS573" s="4" t="s">
        <v>116</v>
      </c>
      <c r="BT573" s="4" t="s">
        <v>116</v>
      </c>
      <c r="BU573" s="4" t="s">
        <v>116</v>
      </c>
      <c r="BV573" s="4" t="s">
        <v>116</v>
      </c>
      <c r="BW573" s="4" t="s">
        <v>116</v>
      </c>
      <c r="BX573" s="4" t="s">
        <v>116</v>
      </c>
      <c r="BY573" s="4" t="s">
        <v>116</v>
      </c>
      <c r="BZ573" s="4" t="s">
        <v>116</v>
      </c>
      <c r="CA573" s="4" t="s">
        <v>116</v>
      </c>
    </row>
    <row r="574" spans="1:79" ht="20.100000000000001" customHeight="1" x14ac:dyDescent="0.2">
      <c r="A574" s="4" t="s">
        <v>7248</v>
      </c>
      <c r="B574" s="4" t="s">
        <v>112</v>
      </c>
      <c r="C574" s="29">
        <v>20250120</v>
      </c>
      <c r="D574" s="4" t="s">
        <v>7249</v>
      </c>
      <c r="E574" s="4" t="s">
        <v>7250</v>
      </c>
      <c r="F574" s="4" t="s">
        <v>400</v>
      </c>
      <c r="G574" s="4" t="s">
        <v>116</v>
      </c>
      <c r="H574" s="4" t="s">
        <v>401</v>
      </c>
      <c r="I574" s="4" t="s">
        <v>116</v>
      </c>
      <c r="J574" s="4" t="s">
        <v>116</v>
      </c>
      <c r="K574" s="4" t="s">
        <v>116</v>
      </c>
      <c r="L574" s="4" t="s">
        <v>116</v>
      </c>
      <c r="M574" s="5" t="s">
        <v>7251</v>
      </c>
      <c r="N574" s="5" t="s">
        <v>1254</v>
      </c>
      <c r="O574" s="4" t="s">
        <v>112</v>
      </c>
      <c r="P574" s="6" t="s">
        <v>120</v>
      </c>
      <c r="Q574" s="7" t="s">
        <v>120</v>
      </c>
      <c r="R574" s="7" t="s">
        <v>120</v>
      </c>
      <c r="S574" s="9" t="s">
        <v>7252</v>
      </c>
      <c r="T574" s="31">
        <v>9782409001345</v>
      </c>
      <c r="U574" s="4" t="s">
        <v>122</v>
      </c>
      <c r="V574" s="29">
        <v>9782409000409</v>
      </c>
      <c r="W574" s="4" t="s">
        <v>123</v>
      </c>
      <c r="X574" s="4" t="s">
        <v>124</v>
      </c>
      <c r="Y574" s="4" t="s">
        <v>112</v>
      </c>
      <c r="Z574" s="29">
        <v>2016</v>
      </c>
      <c r="AA574" s="4" t="s">
        <v>125</v>
      </c>
      <c r="AB574" s="4" t="s">
        <v>126</v>
      </c>
      <c r="AC574" s="4" t="s">
        <v>127</v>
      </c>
      <c r="AD574" s="4" t="s">
        <v>128</v>
      </c>
      <c r="AE574" s="4" t="s">
        <v>129</v>
      </c>
      <c r="AF574" s="4" t="s">
        <v>130</v>
      </c>
      <c r="AG574" s="4" t="s">
        <v>131</v>
      </c>
      <c r="AH574" s="4" t="s">
        <v>132</v>
      </c>
      <c r="AI574" s="4" t="s">
        <v>133</v>
      </c>
      <c r="AJ574" s="4" t="s">
        <v>134</v>
      </c>
      <c r="AK574" s="4" t="s">
        <v>135</v>
      </c>
      <c r="AL574" s="4" t="s">
        <v>136</v>
      </c>
      <c r="AM574" s="4" t="s">
        <v>137</v>
      </c>
      <c r="AN574" s="4" t="s">
        <v>138</v>
      </c>
      <c r="AO574" s="4" t="s">
        <v>139</v>
      </c>
      <c r="AP574" s="4" t="s">
        <v>116</v>
      </c>
      <c r="AQ574" s="4" t="s">
        <v>7253</v>
      </c>
      <c r="AR574" s="4" t="s">
        <v>76</v>
      </c>
      <c r="AS574" s="4" t="s">
        <v>7254</v>
      </c>
      <c r="AT574" s="4" t="s">
        <v>6918</v>
      </c>
      <c r="AU574" s="4" t="s">
        <v>926</v>
      </c>
      <c r="AV574" s="4" t="s">
        <v>7255</v>
      </c>
      <c r="AW574" s="4" t="s">
        <v>7256</v>
      </c>
      <c r="AX574" s="4" t="s">
        <v>7257</v>
      </c>
      <c r="AY574" s="4" t="s">
        <v>2608</v>
      </c>
      <c r="AZ574" s="4" t="s">
        <v>2609</v>
      </c>
      <c r="BA574" s="4" t="s">
        <v>1856</v>
      </c>
      <c r="BB574" s="4" t="s">
        <v>2611</v>
      </c>
      <c r="BC574" s="4" t="s">
        <v>116</v>
      </c>
      <c r="BD574" s="4" t="s">
        <v>116</v>
      </c>
      <c r="BE574" s="4" t="s">
        <v>116</v>
      </c>
      <c r="BF574" s="4" t="s">
        <v>116</v>
      </c>
      <c r="BG574" s="4" t="s">
        <v>116</v>
      </c>
      <c r="BH574" s="4" t="s">
        <v>116</v>
      </c>
      <c r="BI574" s="4" t="s">
        <v>116</v>
      </c>
      <c r="BJ574" s="4" t="s">
        <v>116</v>
      </c>
      <c r="BK574" s="4" t="s">
        <v>116</v>
      </c>
      <c r="BL574" s="4" t="s">
        <v>116</v>
      </c>
      <c r="BM574" s="4" t="s">
        <v>116</v>
      </c>
      <c r="BN574" s="4" t="s">
        <v>116</v>
      </c>
      <c r="BO574" s="4" t="s">
        <v>116</v>
      </c>
      <c r="BP574" s="4" t="s">
        <v>116</v>
      </c>
      <c r="BQ574" s="4" t="s">
        <v>116</v>
      </c>
      <c r="BR574" s="4" t="s">
        <v>116</v>
      </c>
      <c r="BS574" s="4" t="s">
        <v>116</v>
      </c>
      <c r="BT574" s="4" t="s">
        <v>116</v>
      </c>
      <c r="BU574" s="4" t="s">
        <v>116</v>
      </c>
      <c r="BV574" s="4" t="s">
        <v>116</v>
      </c>
      <c r="BW574" s="4" t="s">
        <v>116</v>
      </c>
      <c r="BX574" s="4" t="s">
        <v>116</v>
      </c>
      <c r="BY574" s="4" t="s">
        <v>116</v>
      </c>
      <c r="BZ574" s="4" t="s">
        <v>116</v>
      </c>
      <c r="CA574" s="4" t="s">
        <v>116</v>
      </c>
    </row>
    <row r="575" spans="1:79" ht="20.100000000000001" customHeight="1" x14ac:dyDescent="0.2">
      <c r="A575" s="4" t="s">
        <v>7258</v>
      </c>
      <c r="B575" s="4" t="s">
        <v>112</v>
      </c>
      <c r="C575" s="29">
        <v>20250120</v>
      </c>
      <c r="D575" s="4" t="s">
        <v>7259</v>
      </c>
      <c r="E575" s="4" t="s">
        <v>116</v>
      </c>
      <c r="F575" s="4" t="s">
        <v>1736</v>
      </c>
      <c r="G575" s="4" t="s">
        <v>116</v>
      </c>
      <c r="H575" s="4" t="s">
        <v>1737</v>
      </c>
      <c r="I575" s="4" t="s">
        <v>116</v>
      </c>
      <c r="J575" s="4" t="s">
        <v>116</v>
      </c>
      <c r="K575" s="4" t="s">
        <v>116</v>
      </c>
      <c r="L575" s="4" t="s">
        <v>116</v>
      </c>
      <c r="M575" s="5" t="s">
        <v>7198</v>
      </c>
      <c r="N575" s="5" t="s">
        <v>1326</v>
      </c>
      <c r="O575" s="4" t="s">
        <v>112</v>
      </c>
      <c r="P575" s="6" t="s">
        <v>120</v>
      </c>
      <c r="Q575" s="7" t="s">
        <v>120</v>
      </c>
      <c r="R575" s="7" t="s">
        <v>120</v>
      </c>
      <c r="S575" s="9" t="s">
        <v>7260</v>
      </c>
      <c r="T575" s="31">
        <v>9782409005220</v>
      </c>
      <c r="U575" s="4" t="s">
        <v>122</v>
      </c>
      <c r="V575" s="29">
        <v>9782409004216</v>
      </c>
      <c r="W575" s="4" t="s">
        <v>123</v>
      </c>
      <c r="X575" s="4" t="s">
        <v>124</v>
      </c>
      <c r="Y575" s="4" t="s">
        <v>112</v>
      </c>
      <c r="Z575" s="29">
        <v>2016</v>
      </c>
      <c r="AA575" s="4" t="s">
        <v>125</v>
      </c>
      <c r="AB575" s="4" t="s">
        <v>393</v>
      </c>
      <c r="AC575" s="4" t="s">
        <v>127</v>
      </c>
      <c r="AD575" s="4" t="s">
        <v>128</v>
      </c>
      <c r="AE575" s="4" t="s">
        <v>129</v>
      </c>
      <c r="AF575" s="4" t="s">
        <v>130</v>
      </c>
      <c r="AG575" s="4" t="s">
        <v>131</v>
      </c>
      <c r="AH575" s="4" t="s">
        <v>132</v>
      </c>
      <c r="AI575" s="4" t="s">
        <v>133</v>
      </c>
      <c r="AJ575" s="4" t="s">
        <v>134</v>
      </c>
      <c r="AK575" s="4" t="s">
        <v>135</v>
      </c>
      <c r="AL575" s="4" t="s">
        <v>136</v>
      </c>
      <c r="AM575" s="4" t="s">
        <v>137</v>
      </c>
      <c r="AN575" s="4" t="s">
        <v>138</v>
      </c>
      <c r="AO575" s="4" t="s">
        <v>139</v>
      </c>
      <c r="AP575" s="4" t="s">
        <v>116</v>
      </c>
      <c r="AQ575" s="4" t="s">
        <v>7261</v>
      </c>
      <c r="AR575" s="4" t="s">
        <v>76</v>
      </c>
      <c r="AS575" s="4" t="s">
        <v>6309</v>
      </c>
      <c r="AT575" s="4" t="s">
        <v>1740</v>
      </c>
      <c r="AU575" s="4" t="s">
        <v>1741</v>
      </c>
      <c r="AV575" s="4" t="s">
        <v>7262</v>
      </c>
      <c r="AW575" s="4" t="s">
        <v>6315</v>
      </c>
      <c r="AX575" s="4" t="s">
        <v>6316</v>
      </c>
      <c r="AY575" s="4" t="s">
        <v>1333</v>
      </c>
      <c r="AZ575" s="4" t="s">
        <v>1742</v>
      </c>
      <c r="BA575" s="4" t="s">
        <v>6317</v>
      </c>
      <c r="BB575" s="4" t="s">
        <v>5827</v>
      </c>
      <c r="BC575" s="4" t="s">
        <v>312</v>
      </c>
      <c r="BD575" s="4" t="s">
        <v>1745</v>
      </c>
      <c r="BE575" s="4" t="s">
        <v>1746</v>
      </c>
      <c r="BF575" s="4" t="s">
        <v>849</v>
      </c>
      <c r="BG575" s="4" t="s">
        <v>1747</v>
      </c>
      <c r="BH575" s="4" t="s">
        <v>7263</v>
      </c>
      <c r="BI575" s="4" t="s">
        <v>1751</v>
      </c>
      <c r="BJ575" s="4" t="s">
        <v>1752</v>
      </c>
      <c r="BK575" s="4" t="s">
        <v>116</v>
      </c>
      <c r="BL575" s="4" t="s">
        <v>116</v>
      </c>
      <c r="BM575" s="4" t="s">
        <v>116</v>
      </c>
      <c r="BN575" s="4" t="s">
        <v>116</v>
      </c>
      <c r="BO575" s="4" t="s">
        <v>116</v>
      </c>
      <c r="BP575" s="4" t="s">
        <v>116</v>
      </c>
      <c r="BQ575" s="4" t="s">
        <v>116</v>
      </c>
      <c r="BR575" s="4" t="s">
        <v>116</v>
      </c>
      <c r="BS575" s="4" t="s">
        <v>116</v>
      </c>
      <c r="BT575" s="4" t="s">
        <v>116</v>
      </c>
      <c r="BU575" s="4" t="s">
        <v>116</v>
      </c>
      <c r="BV575" s="4" t="s">
        <v>116</v>
      </c>
      <c r="BW575" s="4" t="s">
        <v>116</v>
      </c>
      <c r="BX575" s="4" t="s">
        <v>116</v>
      </c>
      <c r="BY575" s="4" t="s">
        <v>116</v>
      </c>
      <c r="BZ575" s="4" t="s">
        <v>116</v>
      </c>
      <c r="CA575" s="4" t="s">
        <v>116</v>
      </c>
    </row>
    <row r="576" spans="1:79" ht="20.100000000000001" customHeight="1" x14ac:dyDescent="0.2">
      <c r="A576" s="4" t="s">
        <v>7264</v>
      </c>
      <c r="B576" s="4" t="s">
        <v>112</v>
      </c>
      <c r="C576" s="29">
        <v>20250120</v>
      </c>
      <c r="D576" s="4" t="s">
        <v>7265</v>
      </c>
      <c r="E576" s="4" t="s">
        <v>7266</v>
      </c>
      <c r="F576" s="4" t="s">
        <v>7267</v>
      </c>
      <c r="G576" s="4" t="s">
        <v>116</v>
      </c>
      <c r="H576" s="4" t="s">
        <v>7268</v>
      </c>
      <c r="I576" s="4" t="s">
        <v>116</v>
      </c>
      <c r="J576" s="4" t="s">
        <v>116</v>
      </c>
      <c r="K576" s="4" t="s">
        <v>116</v>
      </c>
      <c r="L576" s="4" t="s">
        <v>116</v>
      </c>
      <c r="M576" s="5" t="s">
        <v>7071</v>
      </c>
      <c r="N576" s="5" t="s">
        <v>5386</v>
      </c>
      <c r="O576" s="4" t="s">
        <v>112</v>
      </c>
      <c r="P576" s="6" t="s">
        <v>120</v>
      </c>
      <c r="Q576" s="7" t="s">
        <v>120</v>
      </c>
      <c r="R576" s="7" t="s">
        <v>120</v>
      </c>
      <c r="S576" s="9" t="s">
        <v>7269</v>
      </c>
      <c r="T576" s="31">
        <v>9782409002892</v>
      </c>
      <c r="U576" s="4" t="s">
        <v>122</v>
      </c>
      <c r="V576" s="29">
        <v>9782746099876</v>
      </c>
      <c r="W576" s="4" t="s">
        <v>123</v>
      </c>
      <c r="X576" s="4" t="s">
        <v>124</v>
      </c>
      <c r="Y576" s="4" t="s">
        <v>112</v>
      </c>
      <c r="Z576" s="29">
        <v>2016</v>
      </c>
      <c r="AA576" s="4" t="s">
        <v>125</v>
      </c>
      <c r="AB576" s="4" t="s">
        <v>234</v>
      </c>
      <c r="AC576" s="4" t="s">
        <v>127</v>
      </c>
      <c r="AD576" s="4" t="s">
        <v>128</v>
      </c>
      <c r="AE576" s="4" t="s">
        <v>129</v>
      </c>
      <c r="AF576" s="4" t="s">
        <v>130</v>
      </c>
      <c r="AG576" s="4" t="s">
        <v>131</v>
      </c>
      <c r="AH576" s="4" t="s">
        <v>132</v>
      </c>
      <c r="AI576" s="4" t="s">
        <v>133</v>
      </c>
      <c r="AJ576" s="4" t="s">
        <v>134</v>
      </c>
      <c r="AK576" s="4" t="s">
        <v>135</v>
      </c>
      <c r="AL576" s="4" t="s">
        <v>136</v>
      </c>
      <c r="AM576" s="4" t="s">
        <v>137</v>
      </c>
      <c r="AN576" s="4" t="s">
        <v>138</v>
      </c>
      <c r="AO576" s="4" t="s">
        <v>139</v>
      </c>
      <c r="AP576" s="4" t="s">
        <v>116</v>
      </c>
      <c r="AQ576" s="4" t="s">
        <v>7270</v>
      </c>
      <c r="AR576" s="4" t="s">
        <v>76</v>
      </c>
      <c r="AS576" s="4" t="s">
        <v>7271</v>
      </c>
      <c r="AT576" s="4" t="s">
        <v>1238</v>
      </c>
      <c r="AU576" s="4" t="s">
        <v>7272</v>
      </c>
      <c r="AV576" s="4" t="s">
        <v>7273</v>
      </c>
      <c r="AW576" s="4" t="s">
        <v>957</v>
      </c>
      <c r="AX576" s="4" t="s">
        <v>7274</v>
      </c>
      <c r="AY576" s="4" t="s">
        <v>7275</v>
      </c>
      <c r="AZ576" s="4" t="s">
        <v>116</v>
      </c>
      <c r="BA576" s="4" t="s">
        <v>116</v>
      </c>
      <c r="BB576" s="4" t="s">
        <v>116</v>
      </c>
      <c r="BC576" s="4" t="s">
        <v>116</v>
      </c>
      <c r="BD576" s="4" t="s">
        <v>116</v>
      </c>
      <c r="BE576" s="4" t="s">
        <v>116</v>
      </c>
      <c r="BF576" s="4" t="s">
        <v>116</v>
      </c>
      <c r="BG576" s="4" t="s">
        <v>116</v>
      </c>
      <c r="BH576" s="4" t="s">
        <v>116</v>
      </c>
      <c r="BI576" s="4" t="s">
        <v>116</v>
      </c>
      <c r="BJ576" s="4" t="s">
        <v>116</v>
      </c>
      <c r="BK576" s="4" t="s">
        <v>116</v>
      </c>
      <c r="BL576" s="4" t="s">
        <v>116</v>
      </c>
      <c r="BM576" s="4" t="s">
        <v>116</v>
      </c>
      <c r="BN576" s="4" t="s">
        <v>116</v>
      </c>
      <c r="BO576" s="4" t="s">
        <v>116</v>
      </c>
      <c r="BP576" s="4" t="s">
        <v>116</v>
      </c>
      <c r="BQ576" s="4" t="s">
        <v>116</v>
      </c>
      <c r="BR576" s="4" t="s">
        <v>116</v>
      </c>
      <c r="BS576" s="4" t="s">
        <v>116</v>
      </c>
      <c r="BT576" s="4" t="s">
        <v>116</v>
      </c>
      <c r="BU576" s="4" t="s">
        <v>116</v>
      </c>
      <c r="BV576" s="4" t="s">
        <v>116</v>
      </c>
      <c r="BW576" s="4" t="s">
        <v>116</v>
      </c>
      <c r="BX576" s="4" t="s">
        <v>116</v>
      </c>
      <c r="BY576" s="4" t="s">
        <v>116</v>
      </c>
      <c r="BZ576" s="4" t="s">
        <v>116</v>
      </c>
      <c r="CA576" s="4" t="s">
        <v>116</v>
      </c>
    </row>
    <row r="577" spans="1:79" ht="20.100000000000001" customHeight="1" x14ac:dyDescent="0.2">
      <c r="A577" s="4" t="s">
        <v>7276</v>
      </c>
      <c r="B577" s="4" t="s">
        <v>112</v>
      </c>
      <c r="C577" s="29">
        <v>20250120</v>
      </c>
      <c r="D577" s="4" t="s">
        <v>7277</v>
      </c>
      <c r="E577" s="4" t="s">
        <v>116</v>
      </c>
      <c r="F577" s="4" t="s">
        <v>1736</v>
      </c>
      <c r="G577" s="4" t="s">
        <v>116</v>
      </c>
      <c r="H577" s="4" t="s">
        <v>1737</v>
      </c>
      <c r="I577" s="4" t="s">
        <v>116</v>
      </c>
      <c r="J577" s="4" t="s">
        <v>116</v>
      </c>
      <c r="K577" s="4" t="s">
        <v>116</v>
      </c>
      <c r="L577" s="4" t="s">
        <v>116</v>
      </c>
      <c r="M577" s="5" t="s">
        <v>7251</v>
      </c>
      <c r="N577" s="5" t="s">
        <v>491</v>
      </c>
      <c r="O577" s="4" t="s">
        <v>112</v>
      </c>
      <c r="P577" s="6" t="s">
        <v>120</v>
      </c>
      <c r="Q577" s="7" t="s">
        <v>120</v>
      </c>
      <c r="R577" s="7" t="s">
        <v>120</v>
      </c>
      <c r="S577" s="9" t="s">
        <v>7278</v>
      </c>
      <c r="T577" s="31">
        <v>9782409001406</v>
      </c>
      <c r="U577" s="4" t="s">
        <v>122</v>
      </c>
      <c r="V577" s="29">
        <v>9782409000065</v>
      </c>
      <c r="W577" s="4" t="s">
        <v>123</v>
      </c>
      <c r="X577" s="4" t="s">
        <v>124</v>
      </c>
      <c r="Y577" s="4" t="s">
        <v>112</v>
      </c>
      <c r="Z577" s="29">
        <v>2016</v>
      </c>
      <c r="AA577" s="4" t="s">
        <v>125</v>
      </c>
      <c r="AB577" s="4" t="s">
        <v>393</v>
      </c>
      <c r="AC577" s="4" t="s">
        <v>127</v>
      </c>
      <c r="AD577" s="4" t="s">
        <v>128</v>
      </c>
      <c r="AE577" s="4" t="s">
        <v>129</v>
      </c>
      <c r="AF577" s="4" t="s">
        <v>130</v>
      </c>
      <c r="AG577" s="4" t="s">
        <v>131</v>
      </c>
      <c r="AH577" s="4" t="s">
        <v>132</v>
      </c>
      <c r="AI577" s="4" t="s">
        <v>133</v>
      </c>
      <c r="AJ577" s="4" t="s">
        <v>134</v>
      </c>
      <c r="AK577" s="4" t="s">
        <v>135</v>
      </c>
      <c r="AL577" s="4" t="s">
        <v>136</v>
      </c>
      <c r="AM577" s="4" t="s">
        <v>137</v>
      </c>
      <c r="AN577" s="4" t="s">
        <v>138</v>
      </c>
      <c r="AO577" s="4" t="s">
        <v>139</v>
      </c>
      <c r="AP577" s="4" t="s">
        <v>116</v>
      </c>
      <c r="AQ577" s="4" t="s">
        <v>7279</v>
      </c>
      <c r="AR577" s="4" t="s">
        <v>76</v>
      </c>
      <c r="AS577" s="4" t="s">
        <v>5671</v>
      </c>
      <c r="AT577" s="4" t="s">
        <v>5672</v>
      </c>
      <c r="AU577" s="4" t="s">
        <v>2299</v>
      </c>
      <c r="AV577" s="4" t="s">
        <v>5673</v>
      </c>
      <c r="AW577" s="4" t="s">
        <v>7280</v>
      </c>
      <c r="AX577" s="4" t="s">
        <v>5675</v>
      </c>
      <c r="AY577" s="4" t="s">
        <v>5676</v>
      </c>
      <c r="AZ577" s="4" t="s">
        <v>3821</v>
      </c>
      <c r="BA577" s="4" t="s">
        <v>1926</v>
      </c>
      <c r="BB577" s="4" t="s">
        <v>1752</v>
      </c>
      <c r="BC577" s="4" t="s">
        <v>116</v>
      </c>
      <c r="BD577" s="4" t="s">
        <v>116</v>
      </c>
      <c r="BE577" s="4" t="s">
        <v>116</v>
      </c>
      <c r="BF577" s="4" t="s">
        <v>116</v>
      </c>
      <c r="BG577" s="4" t="s">
        <v>116</v>
      </c>
      <c r="BH577" s="4" t="s">
        <v>116</v>
      </c>
      <c r="BI577" s="4" t="s">
        <v>116</v>
      </c>
      <c r="BJ577" s="4" t="s">
        <v>116</v>
      </c>
      <c r="BK577" s="4" t="s">
        <v>116</v>
      </c>
      <c r="BL577" s="4" t="s">
        <v>116</v>
      </c>
      <c r="BM577" s="4" t="s">
        <v>116</v>
      </c>
      <c r="BN577" s="4" t="s">
        <v>116</v>
      </c>
      <c r="BO577" s="4" t="s">
        <v>116</v>
      </c>
      <c r="BP577" s="4" t="s">
        <v>116</v>
      </c>
      <c r="BQ577" s="4" t="s">
        <v>116</v>
      </c>
      <c r="BR577" s="4" t="s">
        <v>116</v>
      </c>
      <c r="BS577" s="4" t="s">
        <v>116</v>
      </c>
      <c r="BT577" s="4" t="s">
        <v>116</v>
      </c>
      <c r="BU577" s="4" t="s">
        <v>116</v>
      </c>
      <c r="BV577" s="4" t="s">
        <v>116</v>
      </c>
      <c r="BW577" s="4" t="s">
        <v>116</v>
      </c>
      <c r="BX577" s="4" t="s">
        <v>116</v>
      </c>
      <c r="BY577" s="4" t="s">
        <v>116</v>
      </c>
      <c r="BZ577" s="4" t="s">
        <v>116</v>
      </c>
      <c r="CA577" s="4" t="s">
        <v>116</v>
      </c>
    </row>
    <row r="578" spans="1:79" ht="20.100000000000001" customHeight="1" x14ac:dyDescent="0.2">
      <c r="A578" s="4" t="s">
        <v>7281</v>
      </c>
      <c r="B578" s="4" t="s">
        <v>112</v>
      </c>
      <c r="C578" s="29">
        <v>20250120</v>
      </c>
      <c r="D578" s="4" t="s">
        <v>7282</v>
      </c>
      <c r="E578" s="4" t="s">
        <v>1306</v>
      </c>
      <c r="F578" s="4" t="s">
        <v>421</v>
      </c>
      <c r="G578" s="4" t="s">
        <v>116</v>
      </c>
      <c r="H578" s="4" t="s">
        <v>422</v>
      </c>
      <c r="I578" s="4" t="s">
        <v>423</v>
      </c>
      <c r="J578" s="4" t="s">
        <v>116</v>
      </c>
      <c r="K578" s="4" t="s">
        <v>116</v>
      </c>
      <c r="L578" s="4" t="s">
        <v>116</v>
      </c>
      <c r="M578" s="5" t="s">
        <v>7178</v>
      </c>
      <c r="N578" s="5" t="s">
        <v>7283</v>
      </c>
      <c r="O578" s="4" t="s">
        <v>112</v>
      </c>
      <c r="P578" s="6" t="s">
        <v>120</v>
      </c>
      <c r="Q578" s="7" t="s">
        <v>120</v>
      </c>
      <c r="R578" s="7" t="s">
        <v>120</v>
      </c>
      <c r="S578" s="9" t="s">
        <v>7284</v>
      </c>
      <c r="T578" s="31">
        <v>9782409003868</v>
      </c>
      <c r="U578" s="4" t="s">
        <v>122</v>
      </c>
      <c r="V578" s="29">
        <v>9782409003288</v>
      </c>
      <c r="W578" s="4" t="s">
        <v>123</v>
      </c>
      <c r="X578" s="4" t="s">
        <v>124</v>
      </c>
      <c r="Y578" s="4" t="s">
        <v>112</v>
      </c>
      <c r="Z578" s="29">
        <v>2016</v>
      </c>
      <c r="AA578" s="4" t="s">
        <v>125</v>
      </c>
      <c r="AB578" s="4" t="s">
        <v>222</v>
      </c>
      <c r="AC578" s="4" t="s">
        <v>127</v>
      </c>
      <c r="AD578" s="4" t="s">
        <v>128</v>
      </c>
      <c r="AE578" s="4" t="s">
        <v>129</v>
      </c>
      <c r="AF578" s="4" t="s">
        <v>130</v>
      </c>
      <c r="AG578" s="4" t="s">
        <v>131</v>
      </c>
      <c r="AH578" s="4" t="s">
        <v>132</v>
      </c>
      <c r="AI578" s="4" t="s">
        <v>133</v>
      </c>
      <c r="AJ578" s="4" t="s">
        <v>134</v>
      </c>
      <c r="AK578" s="4" t="s">
        <v>135</v>
      </c>
      <c r="AL578" s="4" t="s">
        <v>136</v>
      </c>
      <c r="AM578" s="4" t="s">
        <v>137</v>
      </c>
      <c r="AN578" s="4" t="s">
        <v>138</v>
      </c>
      <c r="AO578" s="4" t="s">
        <v>139</v>
      </c>
      <c r="AP578" s="4" t="s">
        <v>116</v>
      </c>
      <c r="AQ578" s="4" t="s">
        <v>7285</v>
      </c>
      <c r="AR578" s="4" t="s">
        <v>76</v>
      </c>
      <c r="AS578" s="4" t="s">
        <v>428</v>
      </c>
      <c r="AT578" s="4" t="s">
        <v>429</v>
      </c>
      <c r="AU578" s="4" t="s">
        <v>7286</v>
      </c>
      <c r="AV578" s="4" t="s">
        <v>5524</v>
      </c>
      <c r="AW578" s="4" t="s">
        <v>431</v>
      </c>
      <c r="AX578" s="4" t="s">
        <v>433</v>
      </c>
      <c r="AY578" s="4" t="s">
        <v>1310</v>
      </c>
      <c r="AZ578" s="4" t="s">
        <v>7287</v>
      </c>
      <c r="BA578" s="4" t="s">
        <v>1311</v>
      </c>
      <c r="BB578" s="4" t="s">
        <v>6982</v>
      </c>
      <c r="BC578" s="4" t="s">
        <v>116</v>
      </c>
      <c r="BD578" s="4" t="s">
        <v>116</v>
      </c>
      <c r="BE578" s="4" t="s">
        <v>116</v>
      </c>
      <c r="BF578" s="4" t="s">
        <v>116</v>
      </c>
      <c r="BG578" s="4" t="s">
        <v>116</v>
      </c>
      <c r="BH578" s="4" t="s">
        <v>116</v>
      </c>
      <c r="BI578" s="4" t="s">
        <v>116</v>
      </c>
      <c r="BJ578" s="4" t="s">
        <v>116</v>
      </c>
      <c r="BK578" s="4" t="s">
        <v>116</v>
      </c>
      <c r="BL578" s="4" t="s">
        <v>116</v>
      </c>
      <c r="BM578" s="4" t="s">
        <v>116</v>
      </c>
      <c r="BN578" s="4" t="s">
        <v>116</v>
      </c>
      <c r="BO578" s="4" t="s">
        <v>116</v>
      </c>
      <c r="BP578" s="4" t="s">
        <v>116</v>
      </c>
      <c r="BQ578" s="4" t="s">
        <v>116</v>
      </c>
      <c r="BR578" s="4" t="s">
        <v>116</v>
      </c>
      <c r="BS578" s="4" t="s">
        <v>116</v>
      </c>
      <c r="BT578" s="4" t="s">
        <v>116</v>
      </c>
      <c r="BU578" s="4" t="s">
        <v>116</v>
      </c>
      <c r="BV578" s="4" t="s">
        <v>116</v>
      </c>
      <c r="BW578" s="4" t="s">
        <v>116</v>
      </c>
      <c r="BX578" s="4" t="s">
        <v>116</v>
      </c>
      <c r="BY578" s="4" t="s">
        <v>116</v>
      </c>
      <c r="BZ578" s="4" t="s">
        <v>116</v>
      </c>
      <c r="CA578" s="4" t="s">
        <v>116</v>
      </c>
    </row>
    <row r="579" spans="1:79" ht="20.100000000000001" customHeight="1" x14ac:dyDescent="0.2">
      <c r="A579" s="4" t="s">
        <v>7288</v>
      </c>
      <c r="B579" s="4" t="s">
        <v>112</v>
      </c>
      <c r="C579" s="29">
        <v>20250120</v>
      </c>
      <c r="D579" s="4" t="s">
        <v>7289</v>
      </c>
      <c r="E579" s="4" t="s">
        <v>7290</v>
      </c>
      <c r="F579" s="4" t="s">
        <v>7291</v>
      </c>
      <c r="G579" s="4" t="s">
        <v>116</v>
      </c>
      <c r="H579" s="4" t="s">
        <v>7292</v>
      </c>
      <c r="I579" s="4" t="s">
        <v>7293</v>
      </c>
      <c r="J579" s="4" t="s">
        <v>116</v>
      </c>
      <c r="K579" s="4" t="s">
        <v>116</v>
      </c>
      <c r="L579" s="4" t="s">
        <v>116</v>
      </c>
      <c r="M579" s="5" t="s">
        <v>7062</v>
      </c>
      <c r="N579" s="5" t="s">
        <v>3389</v>
      </c>
      <c r="O579" s="4" t="s">
        <v>112</v>
      </c>
      <c r="P579" s="6" t="s">
        <v>120</v>
      </c>
      <c r="Q579" s="7" t="s">
        <v>120</v>
      </c>
      <c r="R579" s="7" t="s">
        <v>120</v>
      </c>
      <c r="S579" s="9" t="s">
        <v>7294</v>
      </c>
      <c r="T579" s="31">
        <v>9782409005565</v>
      </c>
      <c r="U579" s="4" t="s">
        <v>122</v>
      </c>
      <c r="V579" s="29">
        <v>9782409003806</v>
      </c>
      <c r="W579" s="4" t="s">
        <v>123</v>
      </c>
      <c r="X579" s="4" t="s">
        <v>124</v>
      </c>
      <c r="Y579" s="4" t="s">
        <v>112</v>
      </c>
      <c r="Z579" s="29">
        <v>2016</v>
      </c>
      <c r="AA579" s="4" t="s">
        <v>125</v>
      </c>
      <c r="AB579" s="4" t="s">
        <v>149</v>
      </c>
      <c r="AC579" s="4" t="s">
        <v>127</v>
      </c>
      <c r="AD579" s="4" t="s">
        <v>128</v>
      </c>
      <c r="AE579" s="4" t="s">
        <v>129</v>
      </c>
      <c r="AF579" s="4" t="s">
        <v>130</v>
      </c>
      <c r="AG579" s="4" t="s">
        <v>131</v>
      </c>
      <c r="AH579" s="4" t="s">
        <v>132</v>
      </c>
      <c r="AI579" s="4" t="s">
        <v>133</v>
      </c>
      <c r="AJ579" s="4" t="s">
        <v>134</v>
      </c>
      <c r="AK579" s="4" t="s">
        <v>135</v>
      </c>
      <c r="AL579" s="4" t="s">
        <v>136</v>
      </c>
      <c r="AM579" s="4" t="s">
        <v>137</v>
      </c>
      <c r="AN579" s="4" t="s">
        <v>138</v>
      </c>
      <c r="AO579" s="4" t="s">
        <v>139</v>
      </c>
      <c r="AP579" s="4" t="s">
        <v>116</v>
      </c>
      <c r="AQ579" s="4" t="s">
        <v>7295</v>
      </c>
      <c r="AR579" s="4" t="s">
        <v>76</v>
      </c>
      <c r="AS579" s="4" t="s">
        <v>7296</v>
      </c>
      <c r="AT579" s="4" t="s">
        <v>897</v>
      </c>
      <c r="AU579" s="4" t="s">
        <v>7297</v>
      </c>
      <c r="AV579" s="4" t="s">
        <v>1335</v>
      </c>
      <c r="AW579" s="4" t="s">
        <v>7298</v>
      </c>
      <c r="AX579" s="4" t="s">
        <v>7299</v>
      </c>
      <c r="AY579" s="4" t="s">
        <v>116</v>
      </c>
      <c r="AZ579" s="4" t="s">
        <v>116</v>
      </c>
      <c r="BA579" s="4" t="s">
        <v>116</v>
      </c>
      <c r="BB579" s="4" t="s">
        <v>116</v>
      </c>
      <c r="BC579" s="4" t="s">
        <v>116</v>
      </c>
      <c r="BD579" s="4" t="s">
        <v>116</v>
      </c>
      <c r="BE579" s="4" t="s">
        <v>116</v>
      </c>
      <c r="BF579" s="4" t="s">
        <v>116</v>
      </c>
      <c r="BG579" s="4" t="s">
        <v>116</v>
      </c>
      <c r="BH579" s="4" t="s">
        <v>116</v>
      </c>
      <c r="BI579" s="4" t="s">
        <v>116</v>
      </c>
      <c r="BJ579" s="4" t="s">
        <v>116</v>
      </c>
      <c r="BK579" s="4" t="s">
        <v>116</v>
      </c>
      <c r="BL579" s="4" t="s">
        <v>116</v>
      </c>
      <c r="BM579" s="4" t="s">
        <v>116</v>
      </c>
      <c r="BN579" s="4" t="s">
        <v>116</v>
      </c>
      <c r="BO579" s="4" t="s">
        <v>116</v>
      </c>
      <c r="BP579" s="4" t="s">
        <v>116</v>
      </c>
      <c r="BQ579" s="4" t="s">
        <v>116</v>
      </c>
      <c r="BR579" s="4" t="s">
        <v>116</v>
      </c>
      <c r="BS579" s="4" t="s">
        <v>116</v>
      </c>
      <c r="BT579" s="4" t="s">
        <v>116</v>
      </c>
      <c r="BU579" s="4" t="s">
        <v>116</v>
      </c>
      <c r="BV579" s="4" t="s">
        <v>116</v>
      </c>
      <c r="BW579" s="4" t="s">
        <v>116</v>
      </c>
      <c r="BX579" s="4" t="s">
        <v>116</v>
      </c>
      <c r="BY579" s="4" t="s">
        <v>116</v>
      </c>
      <c r="BZ579" s="4" t="s">
        <v>116</v>
      </c>
      <c r="CA579" s="4" t="s">
        <v>116</v>
      </c>
    </row>
    <row r="580" spans="1:79" ht="20.100000000000001" customHeight="1" x14ac:dyDescent="0.2">
      <c r="A580" s="4" t="s">
        <v>7300</v>
      </c>
      <c r="B580" s="4" t="s">
        <v>112</v>
      </c>
      <c r="C580" s="29">
        <v>20250120</v>
      </c>
      <c r="D580" s="4" t="s">
        <v>7301</v>
      </c>
      <c r="E580" s="4" t="s">
        <v>7302</v>
      </c>
      <c r="F580" s="4" t="s">
        <v>3545</v>
      </c>
      <c r="G580" s="4" t="s">
        <v>116</v>
      </c>
      <c r="H580" s="4" t="s">
        <v>3546</v>
      </c>
      <c r="I580" s="4" t="s">
        <v>3547</v>
      </c>
      <c r="J580" s="4" t="s">
        <v>116</v>
      </c>
      <c r="K580" s="4" t="s">
        <v>116</v>
      </c>
      <c r="L580" s="4" t="s">
        <v>116</v>
      </c>
      <c r="M580" s="5" t="s">
        <v>7303</v>
      </c>
      <c r="N580" s="5" t="s">
        <v>7304</v>
      </c>
      <c r="O580" s="4" t="s">
        <v>112</v>
      </c>
      <c r="P580" s="6" t="s">
        <v>120</v>
      </c>
      <c r="Q580" s="7" t="s">
        <v>120</v>
      </c>
      <c r="R580" s="7" t="s">
        <v>120</v>
      </c>
      <c r="S580" s="9" t="s">
        <v>7305</v>
      </c>
      <c r="T580" s="31">
        <v>9782409002021</v>
      </c>
      <c r="U580" s="4" t="s">
        <v>122</v>
      </c>
      <c r="V580" s="29">
        <v>9782409000980</v>
      </c>
      <c r="W580" s="4" t="s">
        <v>123</v>
      </c>
      <c r="X580" s="4" t="s">
        <v>124</v>
      </c>
      <c r="Y580" s="4" t="s">
        <v>112</v>
      </c>
      <c r="Z580" s="29">
        <v>2016</v>
      </c>
      <c r="AA580" s="4" t="s">
        <v>125</v>
      </c>
      <c r="AB580" s="4" t="s">
        <v>234</v>
      </c>
      <c r="AC580" s="4" t="s">
        <v>127</v>
      </c>
      <c r="AD580" s="4" t="s">
        <v>128</v>
      </c>
      <c r="AE580" s="4" t="s">
        <v>129</v>
      </c>
      <c r="AF580" s="4" t="s">
        <v>130</v>
      </c>
      <c r="AG580" s="4" t="s">
        <v>131</v>
      </c>
      <c r="AH580" s="4" t="s">
        <v>132</v>
      </c>
      <c r="AI580" s="4" t="s">
        <v>133</v>
      </c>
      <c r="AJ580" s="4" t="s">
        <v>134</v>
      </c>
      <c r="AK580" s="4" t="s">
        <v>135</v>
      </c>
      <c r="AL580" s="4" t="s">
        <v>136</v>
      </c>
      <c r="AM580" s="4" t="s">
        <v>137</v>
      </c>
      <c r="AN580" s="4" t="s">
        <v>138</v>
      </c>
      <c r="AO580" s="4" t="s">
        <v>139</v>
      </c>
      <c r="AP580" s="4" t="s">
        <v>116</v>
      </c>
      <c r="AQ580" s="4" t="s">
        <v>7306</v>
      </c>
      <c r="AR580" s="4" t="s">
        <v>76</v>
      </c>
      <c r="AS580" s="4" t="s">
        <v>3552</v>
      </c>
      <c r="AT580" s="4" t="s">
        <v>3553</v>
      </c>
      <c r="AU580" s="4" t="s">
        <v>3554</v>
      </c>
      <c r="AV580" s="4" t="s">
        <v>3555</v>
      </c>
      <c r="AW580" s="4" t="s">
        <v>3557</v>
      </c>
      <c r="AX580" s="4" t="s">
        <v>3558</v>
      </c>
      <c r="AY580" s="4" t="s">
        <v>3559</v>
      </c>
      <c r="AZ580" s="4" t="s">
        <v>7307</v>
      </c>
      <c r="BA580" s="4" t="s">
        <v>3560</v>
      </c>
      <c r="BB580" s="4" t="s">
        <v>3561</v>
      </c>
      <c r="BC580" s="4" t="s">
        <v>3562</v>
      </c>
      <c r="BD580" s="4" t="s">
        <v>7308</v>
      </c>
      <c r="BE580" s="4" t="s">
        <v>3563</v>
      </c>
      <c r="BF580" s="4" t="s">
        <v>3564</v>
      </c>
      <c r="BG580" s="4" t="s">
        <v>116</v>
      </c>
      <c r="BH580" s="4" t="s">
        <v>116</v>
      </c>
      <c r="BI580" s="4" t="s">
        <v>116</v>
      </c>
      <c r="BJ580" s="4" t="s">
        <v>116</v>
      </c>
      <c r="BK580" s="4" t="s">
        <v>116</v>
      </c>
      <c r="BL580" s="4" t="s">
        <v>116</v>
      </c>
      <c r="BM580" s="4" t="s">
        <v>116</v>
      </c>
      <c r="BN580" s="4" t="s">
        <v>116</v>
      </c>
      <c r="BO580" s="4" t="s">
        <v>116</v>
      </c>
      <c r="BP580" s="4" t="s">
        <v>116</v>
      </c>
      <c r="BQ580" s="4" t="s">
        <v>116</v>
      </c>
      <c r="BR580" s="4" t="s">
        <v>116</v>
      </c>
      <c r="BS580" s="4" t="s">
        <v>116</v>
      </c>
      <c r="BT580" s="4" t="s">
        <v>116</v>
      </c>
      <c r="BU580" s="4" t="s">
        <v>116</v>
      </c>
      <c r="BV580" s="4" t="s">
        <v>116</v>
      </c>
      <c r="BW580" s="4" t="s">
        <v>116</v>
      </c>
      <c r="BX580" s="4" t="s">
        <v>116</v>
      </c>
      <c r="BY580" s="4" t="s">
        <v>116</v>
      </c>
      <c r="BZ580" s="4" t="s">
        <v>116</v>
      </c>
      <c r="CA580" s="4" t="s">
        <v>116</v>
      </c>
    </row>
    <row r="581" spans="1:79" ht="20.100000000000001" customHeight="1" x14ac:dyDescent="0.2">
      <c r="A581" s="4" t="s">
        <v>7309</v>
      </c>
      <c r="B581" s="4" t="s">
        <v>112</v>
      </c>
      <c r="C581" s="29">
        <v>20250120</v>
      </c>
      <c r="D581" s="4" t="s">
        <v>7310</v>
      </c>
      <c r="E581" s="4" t="s">
        <v>116</v>
      </c>
      <c r="F581" s="4" t="s">
        <v>7311</v>
      </c>
      <c r="G581" s="4" t="s">
        <v>116</v>
      </c>
      <c r="H581" s="4" t="s">
        <v>7312</v>
      </c>
      <c r="I581" s="4" t="s">
        <v>116</v>
      </c>
      <c r="J581" s="4" t="s">
        <v>116</v>
      </c>
      <c r="K581" s="4" t="s">
        <v>116</v>
      </c>
      <c r="L581" s="4" t="s">
        <v>116</v>
      </c>
      <c r="M581" s="5" t="s">
        <v>7313</v>
      </c>
      <c r="N581" s="5" t="s">
        <v>1487</v>
      </c>
      <c r="O581" s="4" t="s">
        <v>112</v>
      </c>
      <c r="P581" s="6" t="s">
        <v>120</v>
      </c>
      <c r="Q581" s="7" t="s">
        <v>120</v>
      </c>
      <c r="R581" s="7" t="s">
        <v>120</v>
      </c>
      <c r="S581" s="9" t="s">
        <v>7314</v>
      </c>
      <c r="T581" s="31">
        <v>9782409003066</v>
      </c>
      <c r="U581" s="4" t="s">
        <v>122</v>
      </c>
      <c r="V581" s="29">
        <v>9782409000973</v>
      </c>
      <c r="W581" s="4" t="s">
        <v>123</v>
      </c>
      <c r="X581" s="4" t="s">
        <v>124</v>
      </c>
      <c r="Y581" s="4" t="s">
        <v>112</v>
      </c>
      <c r="Z581" s="29">
        <v>2016</v>
      </c>
      <c r="AA581" s="4" t="s">
        <v>125</v>
      </c>
      <c r="AB581" s="4" t="s">
        <v>292</v>
      </c>
      <c r="AC581" s="4" t="s">
        <v>127</v>
      </c>
      <c r="AD581" s="4" t="s">
        <v>128</v>
      </c>
      <c r="AE581" s="4" t="s">
        <v>129</v>
      </c>
      <c r="AF581" s="4" t="s">
        <v>130</v>
      </c>
      <c r="AG581" s="4" t="s">
        <v>131</v>
      </c>
      <c r="AH581" s="4" t="s">
        <v>132</v>
      </c>
      <c r="AI581" s="4" t="s">
        <v>133</v>
      </c>
      <c r="AJ581" s="4" t="s">
        <v>134</v>
      </c>
      <c r="AK581" s="4" t="s">
        <v>135</v>
      </c>
      <c r="AL581" s="4" t="s">
        <v>136</v>
      </c>
      <c r="AM581" s="4" t="s">
        <v>137</v>
      </c>
      <c r="AN581" s="4" t="s">
        <v>138</v>
      </c>
      <c r="AO581" s="4" t="s">
        <v>139</v>
      </c>
      <c r="AP581" s="4" t="s">
        <v>116</v>
      </c>
      <c r="AQ581" s="4" t="s">
        <v>7315</v>
      </c>
      <c r="AR581" s="4" t="s">
        <v>76</v>
      </c>
      <c r="AS581" s="4" t="s">
        <v>2598</v>
      </c>
      <c r="AT581" s="4" t="s">
        <v>7316</v>
      </c>
      <c r="AU581" s="4" t="s">
        <v>5203</v>
      </c>
      <c r="AV581" s="4" t="s">
        <v>7317</v>
      </c>
      <c r="AW581" s="4" t="s">
        <v>1529</v>
      </c>
      <c r="AX581" s="4" t="s">
        <v>2976</v>
      </c>
      <c r="AY581" s="4" t="s">
        <v>7318</v>
      </c>
      <c r="AZ581" s="4" t="s">
        <v>116</v>
      </c>
      <c r="BA581" s="4" t="s">
        <v>116</v>
      </c>
      <c r="BB581" s="4" t="s">
        <v>116</v>
      </c>
      <c r="BC581" s="4" t="s">
        <v>116</v>
      </c>
      <c r="BD581" s="4" t="s">
        <v>116</v>
      </c>
      <c r="BE581" s="4" t="s">
        <v>116</v>
      </c>
      <c r="BF581" s="4" t="s">
        <v>116</v>
      </c>
      <c r="BG581" s="4" t="s">
        <v>116</v>
      </c>
      <c r="BH581" s="4" t="s">
        <v>116</v>
      </c>
      <c r="BI581" s="4" t="s">
        <v>116</v>
      </c>
      <c r="BJ581" s="4" t="s">
        <v>116</v>
      </c>
      <c r="BK581" s="4" t="s">
        <v>116</v>
      </c>
      <c r="BL581" s="4" t="s">
        <v>116</v>
      </c>
      <c r="BM581" s="4" t="s">
        <v>116</v>
      </c>
      <c r="BN581" s="4" t="s">
        <v>116</v>
      </c>
      <c r="BO581" s="4" t="s">
        <v>116</v>
      </c>
      <c r="BP581" s="4" t="s">
        <v>116</v>
      </c>
      <c r="BQ581" s="4" t="s">
        <v>116</v>
      </c>
      <c r="BR581" s="4" t="s">
        <v>116</v>
      </c>
      <c r="BS581" s="4" t="s">
        <v>116</v>
      </c>
      <c r="BT581" s="4" t="s">
        <v>116</v>
      </c>
      <c r="BU581" s="4" t="s">
        <v>116</v>
      </c>
      <c r="BV581" s="4" t="s">
        <v>116</v>
      </c>
      <c r="BW581" s="4" t="s">
        <v>116</v>
      </c>
      <c r="BX581" s="4" t="s">
        <v>116</v>
      </c>
      <c r="BY581" s="4" t="s">
        <v>116</v>
      </c>
      <c r="BZ581" s="4" t="s">
        <v>116</v>
      </c>
      <c r="CA581" s="4" t="s">
        <v>116</v>
      </c>
    </row>
    <row r="582" spans="1:79" ht="20.100000000000001" customHeight="1" x14ac:dyDescent="0.2">
      <c r="A582" s="4" t="s">
        <v>7319</v>
      </c>
      <c r="B582" s="4" t="s">
        <v>112</v>
      </c>
      <c r="C582" s="29">
        <v>20250120</v>
      </c>
      <c r="D582" s="4" t="s">
        <v>7320</v>
      </c>
      <c r="E582" s="4" t="s">
        <v>7321</v>
      </c>
      <c r="F582" s="4" t="s">
        <v>7322</v>
      </c>
      <c r="G582" s="4" t="s">
        <v>116</v>
      </c>
      <c r="H582" s="4" t="s">
        <v>7323</v>
      </c>
      <c r="I582" s="4" t="s">
        <v>116</v>
      </c>
      <c r="J582" s="4" t="s">
        <v>116</v>
      </c>
      <c r="K582" s="4" t="s">
        <v>116</v>
      </c>
      <c r="L582" s="4" t="s">
        <v>116</v>
      </c>
      <c r="M582" s="5" t="s">
        <v>7160</v>
      </c>
      <c r="N582" s="5" t="s">
        <v>6440</v>
      </c>
      <c r="O582" s="4" t="s">
        <v>112</v>
      </c>
      <c r="P582" s="6" t="s">
        <v>120</v>
      </c>
      <c r="Q582" s="7" t="s">
        <v>120</v>
      </c>
      <c r="R582" s="7" t="s">
        <v>120</v>
      </c>
      <c r="S582" s="9" t="s">
        <v>7324</v>
      </c>
      <c r="T582" s="31">
        <v>9782409000713</v>
      </c>
      <c r="U582" s="4" t="s">
        <v>122</v>
      </c>
      <c r="V582" s="29">
        <v>9782746099715</v>
      </c>
      <c r="W582" s="4" t="s">
        <v>123</v>
      </c>
      <c r="X582" s="4" t="s">
        <v>124</v>
      </c>
      <c r="Y582" s="4" t="s">
        <v>112</v>
      </c>
      <c r="Z582" s="29">
        <v>2016</v>
      </c>
      <c r="AA582" s="4" t="s">
        <v>125</v>
      </c>
      <c r="AB582" s="4" t="s">
        <v>234</v>
      </c>
      <c r="AC582" s="4" t="s">
        <v>127</v>
      </c>
      <c r="AD582" s="4" t="s">
        <v>128</v>
      </c>
      <c r="AE582" s="4" t="s">
        <v>129</v>
      </c>
      <c r="AF582" s="4" t="s">
        <v>130</v>
      </c>
      <c r="AG582" s="4" t="s">
        <v>131</v>
      </c>
      <c r="AH582" s="4" t="s">
        <v>132</v>
      </c>
      <c r="AI582" s="4" t="s">
        <v>133</v>
      </c>
      <c r="AJ582" s="4" t="s">
        <v>134</v>
      </c>
      <c r="AK582" s="4" t="s">
        <v>135</v>
      </c>
      <c r="AL582" s="4" t="s">
        <v>136</v>
      </c>
      <c r="AM582" s="4" t="s">
        <v>137</v>
      </c>
      <c r="AN582" s="4" t="s">
        <v>138</v>
      </c>
      <c r="AO582" s="4" t="s">
        <v>139</v>
      </c>
      <c r="AP582" s="4" t="s">
        <v>116</v>
      </c>
      <c r="AQ582" s="4" t="s">
        <v>7325</v>
      </c>
      <c r="AR582" s="4" t="s">
        <v>76</v>
      </c>
      <c r="AS582" s="4" t="s">
        <v>7326</v>
      </c>
      <c r="AT582" s="4" t="s">
        <v>7327</v>
      </c>
      <c r="AU582" s="4" t="s">
        <v>7328</v>
      </c>
      <c r="AV582" s="4" t="s">
        <v>7329</v>
      </c>
      <c r="AW582" s="4" t="s">
        <v>7330</v>
      </c>
      <c r="AX582" s="4" t="s">
        <v>7331</v>
      </c>
      <c r="AY582" s="4" t="s">
        <v>7332</v>
      </c>
      <c r="AZ582" s="4" t="s">
        <v>7333</v>
      </c>
      <c r="BA582" s="4" t="s">
        <v>7334</v>
      </c>
      <c r="BB582" s="4" t="s">
        <v>7335</v>
      </c>
      <c r="BC582" s="4" t="s">
        <v>116</v>
      </c>
      <c r="BD582" s="4" t="s">
        <v>116</v>
      </c>
      <c r="BE582" s="4" t="s">
        <v>116</v>
      </c>
      <c r="BF582" s="4" t="s">
        <v>116</v>
      </c>
      <c r="BG582" s="4" t="s">
        <v>116</v>
      </c>
      <c r="BH582" s="4" t="s">
        <v>116</v>
      </c>
      <c r="BI582" s="4" t="s">
        <v>116</v>
      </c>
      <c r="BJ582" s="4" t="s">
        <v>116</v>
      </c>
      <c r="BK582" s="4" t="s">
        <v>116</v>
      </c>
      <c r="BL582" s="4" t="s">
        <v>116</v>
      </c>
      <c r="BM582" s="4" t="s">
        <v>116</v>
      </c>
      <c r="BN582" s="4" t="s">
        <v>116</v>
      </c>
      <c r="BO582" s="4" t="s">
        <v>116</v>
      </c>
      <c r="BP582" s="4" t="s">
        <v>116</v>
      </c>
      <c r="BQ582" s="4" t="s">
        <v>116</v>
      </c>
      <c r="BR582" s="4" t="s">
        <v>116</v>
      </c>
      <c r="BS582" s="4" t="s">
        <v>116</v>
      </c>
      <c r="BT582" s="4" t="s">
        <v>116</v>
      </c>
      <c r="BU582" s="4" t="s">
        <v>116</v>
      </c>
      <c r="BV582" s="4" t="s">
        <v>116</v>
      </c>
      <c r="BW582" s="4" t="s">
        <v>116</v>
      </c>
      <c r="BX582" s="4" t="s">
        <v>116</v>
      </c>
      <c r="BY582" s="4" t="s">
        <v>116</v>
      </c>
      <c r="BZ582" s="4" t="s">
        <v>116</v>
      </c>
      <c r="CA582" s="4" t="s">
        <v>116</v>
      </c>
    </row>
    <row r="583" spans="1:79" ht="20.100000000000001" customHeight="1" x14ac:dyDescent="0.2">
      <c r="A583" s="4" t="s">
        <v>7336</v>
      </c>
      <c r="B583" s="4" t="s">
        <v>112</v>
      </c>
      <c r="C583" s="29">
        <v>20250120</v>
      </c>
      <c r="D583" s="4" t="s">
        <v>7337</v>
      </c>
      <c r="E583" s="4" t="s">
        <v>7338</v>
      </c>
      <c r="F583" s="4" t="s">
        <v>400</v>
      </c>
      <c r="G583" s="4" t="s">
        <v>116</v>
      </c>
      <c r="H583" s="4" t="s">
        <v>401</v>
      </c>
      <c r="I583" s="4" t="s">
        <v>116</v>
      </c>
      <c r="J583" s="4" t="s">
        <v>116</v>
      </c>
      <c r="K583" s="4" t="s">
        <v>116</v>
      </c>
      <c r="L583" s="4" t="s">
        <v>116</v>
      </c>
      <c r="M583" s="5" t="s">
        <v>7313</v>
      </c>
      <c r="N583" s="5" t="s">
        <v>7339</v>
      </c>
      <c r="O583" s="4" t="s">
        <v>112</v>
      </c>
      <c r="P583" s="6" t="s">
        <v>120</v>
      </c>
      <c r="Q583" s="7" t="s">
        <v>120</v>
      </c>
      <c r="R583" s="7" t="s">
        <v>120</v>
      </c>
      <c r="S583" s="9" t="s">
        <v>7340</v>
      </c>
      <c r="T583" s="31">
        <v>9782409003110</v>
      </c>
      <c r="U583" s="4" t="s">
        <v>122</v>
      </c>
      <c r="V583" s="29">
        <v>9782409002120</v>
      </c>
      <c r="W583" s="4" t="s">
        <v>123</v>
      </c>
      <c r="X583" s="4" t="s">
        <v>124</v>
      </c>
      <c r="Y583" s="4" t="s">
        <v>112</v>
      </c>
      <c r="Z583" s="29">
        <v>2016</v>
      </c>
      <c r="AA583" s="4" t="s">
        <v>125</v>
      </c>
      <c r="AB583" s="4" t="s">
        <v>126</v>
      </c>
      <c r="AC583" s="4" t="s">
        <v>127</v>
      </c>
      <c r="AD583" s="4" t="s">
        <v>128</v>
      </c>
      <c r="AE583" s="4" t="s">
        <v>129</v>
      </c>
      <c r="AF583" s="4" t="s">
        <v>130</v>
      </c>
      <c r="AG583" s="4" t="s">
        <v>131</v>
      </c>
      <c r="AH583" s="4" t="s">
        <v>132</v>
      </c>
      <c r="AI583" s="4" t="s">
        <v>133</v>
      </c>
      <c r="AJ583" s="4" t="s">
        <v>134</v>
      </c>
      <c r="AK583" s="4" t="s">
        <v>135</v>
      </c>
      <c r="AL583" s="4" t="s">
        <v>136</v>
      </c>
      <c r="AM583" s="4" t="s">
        <v>137</v>
      </c>
      <c r="AN583" s="4" t="s">
        <v>138</v>
      </c>
      <c r="AO583" s="4" t="s">
        <v>139</v>
      </c>
      <c r="AP583" s="4" t="s">
        <v>116</v>
      </c>
      <c r="AQ583" s="4" t="s">
        <v>7341</v>
      </c>
      <c r="AR583" s="4" t="s">
        <v>76</v>
      </c>
      <c r="AS583" s="4" t="s">
        <v>7342</v>
      </c>
      <c r="AT583" s="4" t="s">
        <v>3697</v>
      </c>
      <c r="AU583" s="4" t="s">
        <v>2358</v>
      </c>
      <c r="AV583" s="4" t="s">
        <v>7343</v>
      </c>
      <c r="AW583" s="4" t="s">
        <v>5827</v>
      </c>
      <c r="AX583" s="4" t="s">
        <v>1856</v>
      </c>
      <c r="AY583" s="4" t="s">
        <v>7344</v>
      </c>
      <c r="AZ583" s="4" t="s">
        <v>7345</v>
      </c>
      <c r="BA583" s="4" t="s">
        <v>116</v>
      </c>
      <c r="BB583" s="4" t="s">
        <v>116</v>
      </c>
      <c r="BC583" s="4" t="s">
        <v>116</v>
      </c>
      <c r="BD583" s="4" t="s">
        <v>116</v>
      </c>
      <c r="BE583" s="4" t="s">
        <v>116</v>
      </c>
      <c r="BF583" s="4" t="s">
        <v>116</v>
      </c>
      <c r="BG583" s="4" t="s">
        <v>116</v>
      </c>
      <c r="BH583" s="4" t="s">
        <v>116</v>
      </c>
      <c r="BI583" s="4" t="s">
        <v>116</v>
      </c>
      <c r="BJ583" s="4" t="s">
        <v>116</v>
      </c>
      <c r="BK583" s="4" t="s">
        <v>116</v>
      </c>
      <c r="BL583" s="4" t="s">
        <v>116</v>
      </c>
      <c r="BM583" s="4" t="s">
        <v>116</v>
      </c>
      <c r="BN583" s="4" t="s">
        <v>116</v>
      </c>
      <c r="BO583" s="4" t="s">
        <v>116</v>
      </c>
      <c r="BP583" s="4" t="s">
        <v>116</v>
      </c>
      <c r="BQ583" s="4" t="s">
        <v>116</v>
      </c>
      <c r="BR583" s="4" t="s">
        <v>116</v>
      </c>
      <c r="BS583" s="4" t="s">
        <v>116</v>
      </c>
      <c r="BT583" s="4" t="s">
        <v>116</v>
      </c>
      <c r="BU583" s="4" t="s">
        <v>116</v>
      </c>
      <c r="BV583" s="4" t="s">
        <v>116</v>
      </c>
      <c r="BW583" s="4" t="s">
        <v>116</v>
      </c>
      <c r="BX583" s="4" t="s">
        <v>116</v>
      </c>
      <c r="BY583" s="4" t="s">
        <v>116</v>
      </c>
      <c r="BZ583" s="4" t="s">
        <v>116</v>
      </c>
      <c r="CA583" s="4" t="s">
        <v>116</v>
      </c>
    </row>
    <row r="584" spans="1:79" ht="20.100000000000001" customHeight="1" x14ac:dyDescent="0.2">
      <c r="A584" s="4" t="s">
        <v>7346</v>
      </c>
      <c r="B584" s="4" t="s">
        <v>112</v>
      </c>
      <c r="C584" s="29">
        <v>20250120</v>
      </c>
      <c r="D584" s="4" t="s">
        <v>7347</v>
      </c>
      <c r="E584" s="4" t="s">
        <v>7348</v>
      </c>
      <c r="F584" s="4" t="s">
        <v>7060</v>
      </c>
      <c r="G584" s="4" t="s">
        <v>116</v>
      </c>
      <c r="H584" s="4" t="s">
        <v>7061</v>
      </c>
      <c r="I584" s="4" t="s">
        <v>116</v>
      </c>
      <c r="J584" s="4" t="s">
        <v>116</v>
      </c>
      <c r="K584" s="4" t="s">
        <v>116</v>
      </c>
      <c r="L584" s="4" t="s">
        <v>116</v>
      </c>
      <c r="M584" s="5" t="s">
        <v>7198</v>
      </c>
      <c r="N584" s="5" t="s">
        <v>4503</v>
      </c>
      <c r="O584" s="4" t="s">
        <v>112</v>
      </c>
      <c r="P584" s="6" t="s">
        <v>120</v>
      </c>
      <c r="Q584" s="7" t="s">
        <v>120</v>
      </c>
      <c r="R584" s="7" t="s">
        <v>120</v>
      </c>
      <c r="S584" s="9" t="s">
        <v>7349</v>
      </c>
      <c r="T584" s="31">
        <v>9782409005091</v>
      </c>
      <c r="U584" s="4" t="s">
        <v>122</v>
      </c>
      <c r="V584" s="29">
        <v>9782409001574</v>
      </c>
      <c r="W584" s="4" t="s">
        <v>123</v>
      </c>
      <c r="X584" s="4" t="s">
        <v>124</v>
      </c>
      <c r="Y584" s="4" t="s">
        <v>112</v>
      </c>
      <c r="Z584" s="29">
        <v>2016</v>
      </c>
      <c r="AA584" s="4" t="s">
        <v>125</v>
      </c>
      <c r="AB584" s="4" t="s">
        <v>571</v>
      </c>
      <c r="AC584" s="4" t="s">
        <v>127</v>
      </c>
      <c r="AD584" s="4" t="s">
        <v>128</v>
      </c>
      <c r="AE584" s="4" t="s">
        <v>129</v>
      </c>
      <c r="AF584" s="4" t="s">
        <v>130</v>
      </c>
      <c r="AG584" s="4" t="s">
        <v>131</v>
      </c>
      <c r="AH584" s="4" t="s">
        <v>132</v>
      </c>
      <c r="AI584" s="4" t="s">
        <v>133</v>
      </c>
      <c r="AJ584" s="4" t="s">
        <v>134</v>
      </c>
      <c r="AK584" s="4" t="s">
        <v>135</v>
      </c>
      <c r="AL584" s="4" t="s">
        <v>136</v>
      </c>
      <c r="AM584" s="4" t="s">
        <v>137</v>
      </c>
      <c r="AN584" s="4" t="s">
        <v>138</v>
      </c>
      <c r="AO584" s="4" t="s">
        <v>139</v>
      </c>
      <c r="AP584" s="4" t="s">
        <v>116</v>
      </c>
      <c r="AQ584" s="4" t="s">
        <v>7350</v>
      </c>
      <c r="AR584" s="4" t="s">
        <v>76</v>
      </c>
      <c r="AS584" s="29">
        <v>70697</v>
      </c>
      <c r="AT584" s="4" t="s">
        <v>573</v>
      </c>
      <c r="AU584" s="4" t="s">
        <v>7351</v>
      </c>
      <c r="AV584" s="4" t="s">
        <v>7352</v>
      </c>
      <c r="AW584" s="4" t="s">
        <v>7353</v>
      </c>
      <c r="AX584" s="4" t="s">
        <v>7354</v>
      </c>
      <c r="AY584" s="4" t="s">
        <v>7355</v>
      </c>
      <c r="AZ584" s="4" t="s">
        <v>1002</v>
      </c>
      <c r="BA584" s="4" t="s">
        <v>7356</v>
      </c>
      <c r="BB584" s="4" t="s">
        <v>116</v>
      </c>
      <c r="BC584" s="4" t="s">
        <v>116</v>
      </c>
      <c r="BD584" s="4" t="s">
        <v>116</v>
      </c>
      <c r="BE584" s="4" t="s">
        <v>116</v>
      </c>
      <c r="BF584" s="4" t="s">
        <v>116</v>
      </c>
      <c r="BG584" s="4" t="s">
        <v>116</v>
      </c>
      <c r="BH584" s="4" t="s">
        <v>116</v>
      </c>
      <c r="BI584" s="4" t="s">
        <v>116</v>
      </c>
      <c r="BJ584" s="4" t="s">
        <v>116</v>
      </c>
      <c r="BK584" s="4" t="s">
        <v>116</v>
      </c>
      <c r="BL584" s="4" t="s">
        <v>116</v>
      </c>
      <c r="BM584" s="4" t="s">
        <v>116</v>
      </c>
      <c r="BN584" s="4" t="s">
        <v>116</v>
      </c>
      <c r="BO584" s="4" t="s">
        <v>116</v>
      </c>
      <c r="BP584" s="4" t="s">
        <v>116</v>
      </c>
      <c r="BQ584" s="4" t="s">
        <v>116</v>
      </c>
      <c r="BR584" s="4" t="s">
        <v>116</v>
      </c>
      <c r="BS584" s="4" t="s">
        <v>116</v>
      </c>
      <c r="BT584" s="4" t="s">
        <v>116</v>
      </c>
      <c r="BU584" s="4" t="s">
        <v>116</v>
      </c>
      <c r="BV584" s="4" t="s">
        <v>116</v>
      </c>
      <c r="BW584" s="4" t="s">
        <v>116</v>
      </c>
      <c r="BX584" s="4" t="s">
        <v>116</v>
      </c>
      <c r="BY584" s="4" t="s">
        <v>116</v>
      </c>
      <c r="BZ584" s="4" t="s">
        <v>116</v>
      </c>
      <c r="CA584" s="4" t="s">
        <v>116</v>
      </c>
    </row>
    <row r="585" spans="1:79" ht="20.100000000000001" customHeight="1" x14ac:dyDescent="0.2">
      <c r="A585" s="4" t="s">
        <v>7357</v>
      </c>
      <c r="B585" s="4" t="s">
        <v>112</v>
      </c>
      <c r="C585" s="29">
        <v>20250120</v>
      </c>
      <c r="D585" s="4" t="s">
        <v>7358</v>
      </c>
      <c r="E585" s="4" t="s">
        <v>7359</v>
      </c>
      <c r="F585" s="4" t="s">
        <v>7360</v>
      </c>
      <c r="G585" s="4" t="s">
        <v>116</v>
      </c>
      <c r="H585" s="4" t="s">
        <v>7361</v>
      </c>
      <c r="I585" s="4" t="s">
        <v>116</v>
      </c>
      <c r="J585" s="4" t="s">
        <v>116</v>
      </c>
      <c r="K585" s="4" t="s">
        <v>116</v>
      </c>
      <c r="L585" s="4" t="s">
        <v>116</v>
      </c>
      <c r="M585" s="5" t="s">
        <v>7126</v>
      </c>
      <c r="N585" s="5" t="s">
        <v>2295</v>
      </c>
      <c r="O585" s="4" t="s">
        <v>112</v>
      </c>
      <c r="P585" s="6" t="s">
        <v>120</v>
      </c>
      <c r="Q585" s="7" t="s">
        <v>120</v>
      </c>
      <c r="R585" s="7" t="s">
        <v>120</v>
      </c>
      <c r="S585" s="9" t="s">
        <v>7362</v>
      </c>
      <c r="T585" s="31">
        <v>9782409006487</v>
      </c>
      <c r="U585" s="4" t="s">
        <v>122</v>
      </c>
      <c r="V585" s="29">
        <v>9782409004834</v>
      </c>
      <c r="W585" s="4" t="s">
        <v>123</v>
      </c>
      <c r="X585" s="4" t="s">
        <v>124</v>
      </c>
      <c r="Y585" s="4" t="s">
        <v>112</v>
      </c>
      <c r="Z585" s="29">
        <v>2016</v>
      </c>
      <c r="AA585" s="4" t="s">
        <v>125</v>
      </c>
      <c r="AB585" s="4" t="s">
        <v>234</v>
      </c>
      <c r="AC585" s="4" t="s">
        <v>127</v>
      </c>
      <c r="AD585" s="4" t="s">
        <v>128</v>
      </c>
      <c r="AE585" s="4" t="s">
        <v>129</v>
      </c>
      <c r="AF585" s="4" t="s">
        <v>130</v>
      </c>
      <c r="AG585" s="4" t="s">
        <v>131</v>
      </c>
      <c r="AH585" s="4" t="s">
        <v>132</v>
      </c>
      <c r="AI585" s="4" t="s">
        <v>133</v>
      </c>
      <c r="AJ585" s="4" t="s">
        <v>134</v>
      </c>
      <c r="AK585" s="4" t="s">
        <v>135</v>
      </c>
      <c r="AL585" s="4" t="s">
        <v>136</v>
      </c>
      <c r="AM585" s="4" t="s">
        <v>137</v>
      </c>
      <c r="AN585" s="4" t="s">
        <v>138</v>
      </c>
      <c r="AO585" s="4" t="s">
        <v>139</v>
      </c>
      <c r="AP585" s="4" t="s">
        <v>116</v>
      </c>
      <c r="AQ585" s="4" t="s">
        <v>7363</v>
      </c>
      <c r="AR585" s="4" t="s">
        <v>76</v>
      </c>
      <c r="AS585" s="4" t="s">
        <v>7364</v>
      </c>
      <c r="AT585" s="4" t="s">
        <v>3145</v>
      </c>
      <c r="AU585" s="4" t="s">
        <v>7365</v>
      </c>
      <c r="AV585" s="4" t="s">
        <v>3917</v>
      </c>
      <c r="AW585" s="4" t="s">
        <v>7366</v>
      </c>
      <c r="AX585" s="4" t="s">
        <v>1899</v>
      </c>
      <c r="AY585" s="4" t="s">
        <v>186</v>
      </c>
      <c r="AZ585" s="4" t="s">
        <v>7367</v>
      </c>
      <c r="BA585" s="4" t="s">
        <v>3919</v>
      </c>
      <c r="BB585" s="4" t="s">
        <v>7368</v>
      </c>
      <c r="BC585" s="4" t="s">
        <v>116</v>
      </c>
      <c r="BD585" s="4" t="s">
        <v>116</v>
      </c>
      <c r="BE585" s="4" t="s">
        <v>116</v>
      </c>
      <c r="BF585" s="4" t="s">
        <v>116</v>
      </c>
      <c r="BG585" s="4" t="s">
        <v>116</v>
      </c>
      <c r="BH585" s="4" t="s">
        <v>116</v>
      </c>
      <c r="BI585" s="4" t="s">
        <v>116</v>
      </c>
      <c r="BJ585" s="4" t="s">
        <v>116</v>
      </c>
      <c r="BK585" s="4" t="s">
        <v>116</v>
      </c>
      <c r="BL585" s="4" t="s">
        <v>116</v>
      </c>
      <c r="BM585" s="4" t="s">
        <v>116</v>
      </c>
      <c r="BN585" s="4" t="s">
        <v>116</v>
      </c>
      <c r="BO585" s="4" t="s">
        <v>116</v>
      </c>
      <c r="BP585" s="4" t="s">
        <v>116</v>
      </c>
      <c r="BQ585" s="4" t="s">
        <v>116</v>
      </c>
      <c r="BR585" s="4" t="s">
        <v>116</v>
      </c>
      <c r="BS585" s="4" t="s">
        <v>116</v>
      </c>
      <c r="BT585" s="4" t="s">
        <v>116</v>
      </c>
      <c r="BU585" s="4" t="s">
        <v>116</v>
      </c>
      <c r="BV585" s="4" t="s">
        <v>116</v>
      </c>
      <c r="BW585" s="4" t="s">
        <v>116</v>
      </c>
      <c r="BX585" s="4" t="s">
        <v>116</v>
      </c>
      <c r="BY585" s="4" t="s">
        <v>116</v>
      </c>
      <c r="BZ585" s="4" t="s">
        <v>116</v>
      </c>
      <c r="CA585" s="4" t="s">
        <v>116</v>
      </c>
    </row>
    <row r="586" spans="1:79" ht="20.100000000000001" customHeight="1" x14ac:dyDescent="0.2">
      <c r="A586" s="4" t="s">
        <v>7369</v>
      </c>
      <c r="B586" s="4" t="s">
        <v>112</v>
      </c>
      <c r="C586" s="29">
        <v>20250120</v>
      </c>
      <c r="D586" s="4" t="s">
        <v>6923</v>
      </c>
      <c r="E586" s="4" t="s">
        <v>7370</v>
      </c>
      <c r="F586" s="4" t="s">
        <v>965</v>
      </c>
      <c r="G586" s="4" t="s">
        <v>116</v>
      </c>
      <c r="H586" s="4" t="s">
        <v>966</v>
      </c>
      <c r="I586" s="4" t="s">
        <v>116</v>
      </c>
      <c r="J586" s="4" t="s">
        <v>116</v>
      </c>
      <c r="K586" s="4" t="s">
        <v>116</v>
      </c>
      <c r="L586" s="4" t="s">
        <v>116</v>
      </c>
      <c r="M586" s="5" t="s">
        <v>7083</v>
      </c>
      <c r="N586" s="5" t="s">
        <v>481</v>
      </c>
      <c r="O586" s="4" t="s">
        <v>112</v>
      </c>
      <c r="P586" s="6" t="s">
        <v>120</v>
      </c>
      <c r="Q586" s="7" t="s">
        <v>120</v>
      </c>
      <c r="R586" s="7" t="s">
        <v>120</v>
      </c>
      <c r="S586" s="9" t="s">
        <v>7371</v>
      </c>
      <c r="T586" s="31">
        <v>9782409000034</v>
      </c>
      <c r="U586" s="4" t="s">
        <v>122</v>
      </c>
      <c r="V586" s="29">
        <v>9782746098763</v>
      </c>
      <c r="W586" s="4" t="s">
        <v>123</v>
      </c>
      <c r="X586" s="4" t="s">
        <v>124</v>
      </c>
      <c r="Y586" s="4" t="s">
        <v>112</v>
      </c>
      <c r="Z586" s="29">
        <v>2016</v>
      </c>
      <c r="AA586" s="4" t="s">
        <v>125</v>
      </c>
      <c r="AB586" s="4" t="s">
        <v>292</v>
      </c>
      <c r="AC586" s="4" t="s">
        <v>127</v>
      </c>
      <c r="AD586" s="4" t="s">
        <v>128</v>
      </c>
      <c r="AE586" s="4" t="s">
        <v>129</v>
      </c>
      <c r="AF586" s="4" t="s">
        <v>130</v>
      </c>
      <c r="AG586" s="4" t="s">
        <v>131</v>
      </c>
      <c r="AH586" s="4" t="s">
        <v>132</v>
      </c>
      <c r="AI586" s="4" t="s">
        <v>133</v>
      </c>
      <c r="AJ586" s="4" t="s">
        <v>134</v>
      </c>
      <c r="AK586" s="4" t="s">
        <v>135</v>
      </c>
      <c r="AL586" s="4" t="s">
        <v>136</v>
      </c>
      <c r="AM586" s="4" t="s">
        <v>137</v>
      </c>
      <c r="AN586" s="4" t="s">
        <v>138</v>
      </c>
      <c r="AO586" s="4" t="s">
        <v>139</v>
      </c>
      <c r="AP586" s="4" t="s">
        <v>116</v>
      </c>
      <c r="AQ586" s="4" t="s">
        <v>7372</v>
      </c>
      <c r="AR586" s="4" t="s">
        <v>76</v>
      </c>
      <c r="AS586" s="4" t="s">
        <v>970</v>
      </c>
      <c r="AT586" s="4" t="s">
        <v>1910</v>
      </c>
      <c r="AU586" s="4" t="s">
        <v>971</v>
      </c>
      <c r="AV586" s="4" t="s">
        <v>6927</v>
      </c>
      <c r="AW586" s="4" t="s">
        <v>7373</v>
      </c>
      <c r="AX586" s="4" t="s">
        <v>978</v>
      </c>
      <c r="AY586" s="4" t="s">
        <v>979</v>
      </c>
      <c r="AZ586" s="4" t="s">
        <v>7374</v>
      </c>
      <c r="BA586" s="4" t="s">
        <v>116</v>
      </c>
      <c r="BB586" s="4" t="s">
        <v>116</v>
      </c>
      <c r="BC586" s="4" t="s">
        <v>116</v>
      </c>
      <c r="BD586" s="4" t="s">
        <v>116</v>
      </c>
      <c r="BE586" s="4" t="s">
        <v>116</v>
      </c>
      <c r="BF586" s="4" t="s">
        <v>116</v>
      </c>
      <c r="BG586" s="4" t="s">
        <v>116</v>
      </c>
      <c r="BH586" s="4" t="s">
        <v>116</v>
      </c>
      <c r="BI586" s="4" t="s">
        <v>116</v>
      </c>
      <c r="BJ586" s="4" t="s">
        <v>116</v>
      </c>
      <c r="BK586" s="4" t="s">
        <v>116</v>
      </c>
      <c r="BL586" s="4" t="s">
        <v>116</v>
      </c>
      <c r="BM586" s="4" t="s">
        <v>116</v>
      </c>
      <c r="BN586" s="4" t="s">
        <v>116</v>
      </c>
      <c r="BO586" s="4" t="s">
        <v>116</v>
      </c>
      <c r="BP586" s="4" t="s">
        <v>116</v>
      </c>
      <c r="BQ586" s="4" t="s">
        <v>116</v>
      </c>
      <c r="BR586" s="4" t="s">
        <v>116</v>
      </c>
      <c r="BS586" s="4" t="s">
        <v>116</v>
      </c>
      <c r="BT586" s="4" t="s">
        <v>116</v>
      </c>
      <c r="BU586" s="4" t="s">
        <v>116</v>
      </c>
      <c r="BV586" s="4" t="s">
        <v>116</v>
      </c>
      <c r="BW586" s="4" t="s">
        <v>116</v>
      </c>
      <c r="BX586" s="4" t="s">
        <v>116</v>
      </c>
      <c r="BY586" s="4" t="s">
        <v>116</v>
      </c>
      <c r="BZ586" s="4" t="s">
        <v>116</v>
      </c>
      <c r="CA586" s="4" t="s">
        <v>116</v>
      </c>
    </row>
    <row r="587" spans="1:79" ht="20.100000000000001" customHeight="1" x14ac:dyDescent="0.2">
      <c r="A587" s="4" t="s">
        <v>7375</v>
      </c>
      <c r="B587" s="4" t="s">
        <v>112</v>
      </c>
      <c r="C587" s="29">
        <v>20250120</v>
      </c>
      <c r="D587" s="4" t="s">
        <v>7376</v>
      </c>
      <c r="E587" s="4" t="s">
        <v>7377</v>
      </c>
      <c r="F587" s="4" t="s">
        <v>7378</v>
      </c>
      <c r="G587" s="4" t="s">
        <v>116</v>
      </c>
      <c r="H587" s="4" t="s">
        <v>7379</v>
      </c>
      <c r="I587" s="4" t="s">
        <v>7380</v>
      </c>
      <c r="J587" s="4" t="s">
        <v>7381</v>
      </c>
      <c r="K587" s="4" t="s">
        <v>7382</v>
      </c>
      <c r="L587" s="4" t="s">
        <v>116</v>
      </c>
      <c r="M587" s="5" t="s">
        <v>7198</v>
      </c>
      <c r="N587" s="5" t="s">
        <v>7383</v>
      </c>
      <c r="O587" s="4" t="s">
        <v>112</v>
      </c>
      <c r="P587" s="6" t="s">
        <v>120</v>
      </c>
      <c r="Q587" s="7" t="s">
        <v>120</v>
      </c>
      <c r="R587" s="7" t="s">
        <v>120</v>
      </c>
      <c r="S587" s="9" t="s">
        <v>7384</v>
      </c>
      <c r="T587" s="31">
        <v>9782409005107</v>
      </c>
      <c r="U587" s="4" t="s">
        <v>122</v>
      </c>
      <c r="V587" s="29">
        <v>9782409000324</v>
      </c>
      <c r="W587" s="4" t="s">
        <v>123</v>
      </c>
      <c r="X587" s="4" t="s">
        <v>124</v>
      </c>
      <c r="Y587" s="4" t="s">
        <v>112</v>
      </c>
      <c r="Z587" s="29">
        <v>2016</v>
      </c>
      <c r="AA587" s="4" t="s">
        <v>125</v>
      </c>
      <c r="AB587" s="4" t="s">
        <v>234</v>
      </c>
      <c r="AC587" s="4" t="s">
        <v>127</v>
      </c>
      <c r="AD587" s="4" t="s">
        <v>128</v>
      </c>
      <c r="AE587" s="4" t="s">
        <v>129</v>
      </c>
      <c r="AF587" s="4" t="s">
        <v>130</v>
      </c>
      <c r="AG587" s="4" t="s">
        <v>131</v>
      </c>
      <c r="AH587" s="4" t="s">
        <v>132</v>
      </c>
      <c r="AI587" s="4" t="s">
        <v>133</v>
      </c>
      <c r="AJ587" s="4" t="s">
        <v>134</v>
      </c>
      <c r="AK587" s="4" t="s">
        <v>135</v>
      </c>
      <c r="AL587" s="4" t="s">
        <v>136</v>
      </c>
      <c r="AM587" s="4" t="s">
        <v>137</v>
      </c>
      <c r="AN587" s="4" t="s">
        <v>138</v>
      </c>
      <c r="AO587" s="4" t="s">
        <v>139</v>
      </c>
      <c r="AP587" s="4" t="s">
        <v>116</v>
      </c>
      <c r="AQ587" s="4" t="s">
        <v>7385</v>
      </c>
      <c r="AR587" s="4" t="s">
        <v>76</v>
      </c>
      <c r="AS587" s="4" t="s">
        <v>7386</v>
      </c>
      <c r="AT587" s="4" t="s">
        <v>5860</v>
      </c>
      <c r="AU587" s="4" t="s">
        <v>7387</v>
      </c>
      <c r="AV587" s="4" t="s">
        <v>7388</v>
      </c>
      <c r="AW587" s="4" t="s">
        <v>7389</v>
      </c>
      <c r="AX587" s="4" t="s">
        <v>7390</v>
      </c>
      <c r="AY587" s="4" t="s">
        <v>7391</v>
      </c>
      <c r="AZ587" s="4" t="s">
        <v>116</v>
      </c>
      <c r="BA587" s="4" t="s">
        <v>116</v>
      </c>
      <c r="BB587" s="4" t="s">
        <v>116</v>
      </c>
      <c r="BC587" s="4" t="s">
        <v>116</v>
      </c>
      <c r="BD587" s="4" t="s">
        <v>116</v>
      </c>
      <c r="BE587" s="4" t="s">
        <v>116</v>
      </c>
      <c r="BF587" s="4" t="s">
        <v>116</v>
      </c>
      <c r="BG587" s="4" t="s">
        <v>116</v>
      </c>
      <c r="BH587" s="4" t="s">
        <v>116</v>
      </c>
      <c r="BI587" s="4" t="s">
        <v>116</v>
      </c>
      <c r="BJ587" s="4" t="s">
        <v>116</v>
      </c>
      <c r="BK587" s="4" t="s">
        <v>116</v>
      </c>
      <c r="BL587" s="4" t="s">
        <v>116</v>
      </c>
      <c r="BM587" s="4" t="s">
        <v>116</v>
      </c>
      <c r="BN587" s="4" t="s">
        <v>116</v>
      </c>
      <c r="BO587" s="4" t="s">
        <v>116</v>
      </c>
      <c r="BP587" s="4" t="s">
        <v>116</v>
      </c>
      <c r="BQ587" s="4" t="s">
        <v>116</v>
      </c>
      <c r="BR587" s="4" t="s">
        <v>116</v>
      </c>
      <c r="BS587" s="4" t="s">
        <v>116</v>
      </c>
      <c r="BT587" s="4" t="s">
        <v>116</v>
      </c>
      <c r="BU587" s="4" t="s">
        <v>116</v>
      </c>
      <c r="BV587" s="4" t="s">
        <v>116</v>
      </c>
      <c r="BW587" s="4" t="s">
        <v>116</v>
      </c>
      <c r="BX587" s="4" t="s">
        <v>116</v>
      </c>
      <c r="BY587" s="4" t="s">
        <v>116</v>
      </c>
      <c r="BZ587" s="4" t="s">
        <v>116</v>
      </c>
      <c r="CA587" s="4" t="s">
        <v>116</v>
      </c>
    </row>
    <row r="588" spans="1:79" ht="20.100000000000001" customHeight="1" x14ac:dyDescent="0.2">
      <c r="A588" s="4" t="s">
        <v>7392</v>
      </c>
      <c r="B588" s="4" t="s">
        <v>112</v>
      </c>
      <c r="C588" s="29">
        <v>20250120</v>
      </c>
      <c r="D588" s="4" t="s">
        <v>7393</v>
      </c>
      <c r="E588" s="4" t="s">
        <v>5404</v>
      </c>
      <c r="F588" s="4" t="s">
        <v>421</v>
      </c>
      <c r="G588" s="4" t="s">
        <v>116</v>
      </c>
      <c r="H588" s="4" t="s">
        <v>422</v>
      </c>
      <c r="I588" s="4" t="s">
        <v>423</v>
      </c>
      <c r="J588" s="4" t="s">
        <v>116</v>
      </c>
      <c r="K588" s="4" t="s">
        <v>116</v>
      </c>
      <c r="L588" s="4" t="s">
        <v>116</v>
      </c>
      <c r="M588" s="5" t="s">
        <v>7062</v>
      </c>
      <c r="N588" s="5" t="s">
        <v>290</v>
      </c>
      <c r="O588" s="4" t="s">
        <v>112</v>
      </c>
      <c r="P588" s="6" t="s">
        <v>120</v>
      </c>
      <c r="Q588" s="7" t="s">
        <v>120</v>
      </c>
      <c r="R588" s="7" t="s">
        <v>120</v>
      </c>
      <c r="S588" s="9" t="s">
        <v>7394</v>
      </c>
      <c r="T588" s="31">
        <v>9782409005534</v>
      </c>
      <c r="U588" s="4" t="s">
        <v>122</v>
      </c>
      <c r="V588" s="29">
        <v>9782409004353</v>
      </c>
      <c r="W588" s="4" t="s">
        <v>123</v>
      </c>
      <c r="X588" s="4" t="s">
        <v>124</v>
      </c>
      <c r="Y588" s="4" t="s">
        <v>112</v>
      </c>
      <c r="Z588" s="29">
        <v>2016</v>
      </c>
      <c r="AA588" s="4" t="s">
        <v>125</v>
      </c>
      <c r="AB588" s="4" t="s">
        <v>304</v>
      </c>
      <c r="AC588" s="4" t="s">
        <v>127</v>
      </c>
      <c r="AD588" s="4" t="s">
        <v>128</v>
      </c>
      <c r="AE588" s="4" t="s">
        <v>129</v>
      </c>
      <c r="AF588" s="4" t="s">
        <v>130</v>
      </c>
      <c r="AG588" s="4" t="s">
        <v>131</v>
      </c>
      <c r="AH588" s="4" t="s">
        <v>132</v>
      </c>
      <c r="AI588" s="4" t="s">
        <v>133</v>
      </c>
      <c r="AJ588" s="4" t="s">
        <v>134</v>
      </c>
      <c r="AK588" s="4" t="s">
        <v>135</v>
      </c>
      <c r="AL588" s="4" t="s">
        <v>136</v>
      </c>
      <c r="AM588" s="4" t="s">
        <v>137</v>
      </c>
      <c r="AN588" s="4" t="s">
        <v>138</v>
      </c>
      <c r="AO588" s="4" t="s">
        <v>139</v>
      </c>
      <c r="AP588" s="4" t="s">
        <v>116</v>
      </c>
      <c r="AQ588" s="4" t="s">
        <v>7395</v>
      </c>
      <c r="AR588" s="4" t="s">
        <v>76</v>
      </c>
      <c r="AS588" s="4" t="s">
        <v>428</v>
      </c>
      <c r="AT588" s="4" t="s">
        <v>429</v>
      </c>
      <c r="AU588" s="4" t="s">
        <v>430</v>
      </c>
      <c r="AV588" s="4" t="s">
        <v>431</v>
      </c>
      <c r="AW588" s="4" t="s">
        <v>432</v>
      </c>
      <c r="AX588" s="4" t="s">
        <v>433</v>
      </c>
      <c r="AY588" s="4" t="s">
        <v>434</v>
      </c>
      <c r="AZ588" s="4" t="s">
        <v>435</v>
      </c>
      <c r="BA588" s="4" t="s">
        <v>436</v>
      </c>
      <c r="BB588" s="4" t="s">
        <v>437</v>
      </c>
      <c r="BC588" s="4" t="s">
        <v>438</v>
      </c>
      <c r="BD588" s="4" t="s">
        <v>7396</v>
      </c>
      <c r="BE588" s="4" t="s">
        <v>439</v>
      </c>
      <c r="BF588" s="4" t="s">
        <v>440</v>
      </c>
      <c r="BG588" s="4" t="s">
        <v>441</v>
      </c>
      <c r="BH588" s="4" t="s">
        <v>5409</v>
      </c>
      <c r="BI588" s="4" t="s">
        <v>443</v>
      </c>
      <c r="BJ588" s="4" t="s">
        <v>444</v>
      </c>
      <c r="BK588" s="4" t="s">
        <v>445</v>
      </c>
      <c r="BL588" s="4" t="s">
        <v>116</v>
      </c>
      <c r="BM588" s="4" t="s">
        <v>116</v>
      </c>
      <c r="BN588" s="4" t="s">
        <v>116</v>
      </c>
      <c r="BO588" s="4" t="s">
        <v>116</v>
      </c>
      <c r="BP588" s="4" t="s">
        <v>116</v>
      </c>
      <c r="BQ588" s="4" t="s">
        <v>116</v>
      </c>
      <c r="BR588" s="4" t="s">
        <v>116</v>
      </c>
      <c r="BS588" s="4" t="s">
        <v>116</v>
      </c>
      <c r="BT588" s="4" t="s">
        <v>116</v>
      </c>
      <c r="BU588" s="4" t="s">
        <v>116</v>
      </c>
      <c r="BV588" s="4" t="s">
        <v>116</v>
      </c>
      <c r="BW588" s="4" t="s">
        <v>116</v>
      </c>
      <c r="BX588" s="4" t="s">
        <v>116</v>
      </c>
      <c r="BY588" s="4" t="s">
        <v>116</v>
      </c>
      <c r="BZ588" s="4" t="s">
        <v>116</v>
      </c>
      <c r="CA588" s="4" t="s">
        <v>116</v>
      </c>
    </row>
    <row r="589" spans="1:79" ht="20.100000000000001" customHeight="1" x14ac:dyDescent="0.2">
      <c r="A589" s="4" t="s">
        <v>7397</v>
      </c>
      <c r="B589" s="4" t="s">
        <v>112</v>
      </c>
      <c r="C589" s="29">
        <v>20250120</v>
      </c>
      <c r="D589" s="4" t="s">
        <v>7398</v>
      </c>
      <c r="E589" s="4" t="s">
        <v>7399</v>
      </c>
      <c r="F589" s="4" t="s">
        <v>1736</v>
      </c>
      <c r="G589" s="4" t="s">
        <v>116</v>
      </c>
      <c r="H589" s="4" t="s">
        <v>1737</v>
      </c>
      <c r="I589" s="4" t="s">
        <v>116</v>
      </c>
      <c r="J589" s="4" t="s">
        <v>116</v>
      </c>
      <c r="K589" s="4" t="s">
        <v>116</v>
      </c>
      <c r="L589" s="4" t="s">
        <v>116</v>
      </c>
      <c r="M589" s="5" t="s">
        <v>7137</v>
      </c>
      <c r="N589" s="5" t="s">
        <v>2884</v>
      </c>
      <c r="O589" s="4" t="s">
        <v>112</v>
      </c>
      <c r="P589" s="6" t="s">
        <v>120</v>
      </c>
      <c r="Q589" s="7" t="s">
        <v>120</v>
      </c>
      <c r="R589" s="7" t="s">
        <v>120</v>
      </c>
      <c r="S589" s="9" t="s">
        <v>7400</v>
      </c>
      <c r="T589" s="31">
        <v>9782409001956</v>
      </c>
      <c r="U589" s="4" t="s">
        <v>122</v>
      </c>
      <c r="V589" s="29">
        <v>9782409000645</v>
      </c>
      <c r="W589" s="4" t="s">
        <v>123</v>
      </c>
      <c r="X589" s="4" t="s">
        <v>124</v>
      </c>
      <c r="Y589" s="4" t="s">
        <v>112</v>
      </c>
      <c r="Z589" s="29">
        <v>2016</v>
      </c>
      <c r="AA589" s="4" t="s">
        <v>125</v>
      </c>
      <c r="AB589" s="4" t="s">
        <v>393</v>
      </c>
      <c r="AC589" s="4" t="s">
        <v>127</v>
      </c>
      <c r="AD589" s="4" t="s">
        <v>128</v>
      </c>
      <c r="AE589" s="4" t="s">
        <v>129</v>
      </c>
      <c r="AF589" s="4" t="s">
        <v>130</v>
      </c>
      <c r="AG589" s="4" t="s">
        <v>131</v>
      </c>
      <c r="AH589" s="4" t="s">
        <v>132</v>
      </c>
      <c r="AI589" s="4" t="s">
        <v>133</v>
      </c>
      <c r="AJ589" s="4" t="s">
        <v>134</v>
      </c>
      <c r="AK589" s="4" t="s">
        <v>135</v>
      </c>
      <c r="AL589" s="4" t="s">
        <v>136</v>
      </c>
      <c r="AM589" s="4" t="s">
        <v>137</v>
      </c>
      <c r="AN589" s="4" t="s">
        <v>138</v>
      </c>
      <c r="AO589" s="4" t="s">
        <v>139</v>
      </c>
      <c r="AP589" s="4" t="s">
        <v>116</v>
      </c>
      <c r="AQ589" s="4" t="s">
        <v>7401</v>
      </c>
      <c r="AR589" s="4" t="s">
        <v>76</v>
      </c>
      <c r="AS589" s="4" t="s">
        <v>7402</v>
      </c>
      <c r="AT589" s="4" t="s">
        <v>844</v>
      </c>
      <c r="AU589" s="4" t="s">
        <v>7403</v>
      </c>
      <c r="AV589" s="4" t="s">
        <v>7404</v>
      </c>
      <c r="AW589" s="4" t="s">
        <v>7405</v>
      </c>
      <c r="AX589" s="4" t="s">
        <v>312</v>
      </c>
      <c r="AY589" s="4" t="s">
        <v>849</v>
      </c>
      <c r="AZ589" s="4" t="s">
        <v>1747</v>
      </c>
      <c r="BA589" s="4" t="s">
        <v>3662</v>
      </c>
      <c r="BB589" s="4" t="s">
        <v>116</v>
      </c>
      <c r="BC589" s="4" t="s">
        <v>116</v>
      </c>
      <c r="BD589" s="4" t="s">
        <v>116</v>
      </c>
      <c r="BE589" s="4" t="s">
        <v>116</v>
      </c>
      <c r="BF589" s="4" t="s">
        <v>116</v>
      </c>
      <c r="BG589" s="4" t="s">
        <v>116</v>
      </c>
      <c r="BH589" s="4" t="s">
        <v>116</v>
      </c>
      <c r="BI589" s="4" t="s">
        <v>116</v>
      </c>
      <c r="BJ589" s="4" t="s">
        <v>116</v>
      </c>
      <c r="BK589" s="4" t="s">
        <v>116</v>
      </c>
      <c r="BL589" s="4" t="s">
        <v>116</v>
      </c>
      <c r="BM589" s="4" t="s">
        <v>116</v>
      </c>
      <c r="BN589" s="4" t="s">
        <v>116</v>
      </c>
      <c r="BO589" s="4" t="s">
        <v>116</v>
      </c>
      <c r="BP589" s="4" t="s">
        <v>116</v>
      </c>
      <c r="BQ589" s="4" t="s">
        <v>116</v>
      </c>
      <c r="BR589" s="4" t="s">
        <v>116</v>
      </c>
      <c r="BS589" s="4" t="s">
        <v>116</v>
      </c>
      <c r="BT589" s="4" t="s">
        <v>116</v>
      </c>
      <c r="BU589" s="4" t="s">
        <v>116</v>
      </c>
      <c r="BV589" s="4" t="s">
        <v>116</v>
      </c>
      <c r="BW589" s="4" t="s">
        <v>116</v>
      </c>
      <c r="BX589" s="4" t="s">
        <v>116</v>
      </c>
      <c r="BY589" s="4" t="s">
        <v>116</v>
      </c>
      <c r="BZ589" s="4" t="s">
        <v>116</v>
      </c>
      <c r="CA589" s="4" t="s">
        <v>116</v>
      </c>
    </row>
    <row r="590" spans="1:79" ht="20.100000000000001" customHeight="1" x14ac:dyDescent="0.2">
      <c r="A590" s="4" t="s">
        <v>7406</v>
      </c>
      <c r="B590" s="4" t="s">
        <v>112</v>
      </c>
      <c r="C590" s="29">
        <v>20250120</v>
      </c>
      <c r="D590" s="4" t="s">
        <v>4732</v>
      </c>
      <c r="E590" s="4" t="s">
        <v>7407</v>
      </c>
      <c r="F590" s="4" t="s">
        <v>4734</v>
      </c>
      <c r="G590" s="4" t="s">
        <v>116</v>
      </c>
      <c r="H590" s="4" t="s">
        <v>3402</v>
      </c>
      <c r="I590" s="4" t="s">
        <v>116</v>
      </c>
      <c r="J590" s="4" t="s">
        <v>116</v>
      </c>
      <c r="K590" s="4" t="s">
        <v>116</v>
      </c>
      <c r="L590" s="4" t="s">
        <v>116</v>
      </c>
      <c r="M590" s="5" t="s">
        <v>7188</v>
      </c>
      <c r="N590" s="5" t="s">
        <v>6091</v>
      </c>
      <c r="O590" s="4" t="s">
        <v>112</v>
      </c>
      <c r="P590" s="6" t="s">
        <v>120</v>
      </c>
      <c r="Q590" s="7" t="s">
        <v>120</v>
      </c>
      <c r="R590" s="7" t="s">
        <v>120</v>
      </c>
      <c r="S590" s="9" t="s">
        <v>7408</v>
      </c>
      <c r="T590" s="31">
        <v>9782409004162</v>
      </c>
      <c r="U590" s="4" t="s">
        <v>122</v>
      </c>
      <c r="V590" s="29">
        <v>9782409003615</v>
      </c>
      <c r="W590" s="4" t="s">
        <v>123</v>
      </c>
      <c r="X590" s="4" t="s">
        <v>124</v>
      </c>
      <c r="Y590" s="4" t="s">
        <v>112</v>
      </c>
      <c r="Z590" s="29">
        <v>2016</v>
      </c>
      <c r="AA590" s="4" t="s">
        <v>125</v>
      </c>
      <c r="AB590" s="4" t="s">
        <v>172</v>
      </c>
      <c r="AC590" s="4" t="s">
        <v>127</v>
      </c>
      <c r="AD590" s="4" t="s">
        <v>128</v>
      </c>
      <c r="AE590" s="4" t="s">
        <v>129</v>
      </c>
      <c r="AF590" s="4" t="s">
        <v>130</v>
      </c>
      <c r="AG590" s="4" t="s">
        <v>131</v>
      </c>
      <c r="AH590" s="4" t="s">
        <v>132</v>
      </c>
      <c r="AI590" s="4" t="s">
        <v>133</v>
      </c>
      <c r="AJ590" s="4" t="s">
        <v>134</v>
      </c>
      <c r="AK590" s="4" t="s">
        <v>135</v>
      </c>
      <c r="AL590" s="4" t="s">
        <v>136</v>
      </c>
      <c r="AM590" s="4" t="s">
        <v>137</v>
      </c>
      <c r="AN590" s="4" t="s">
        <v>138</v>
      </c>
      <c r="AO590" s="4" t="s">
        <v>139</v>
      </c>
      <c r="AP590" s="4" t="s">
        <v>116</v>
      </c>
      <c r="AQ590" s="4" t="s">
        <v>7409</v>
      </c>
      <c r="AR590" s="4" t="s">
        <v>76</v>
      </c>
      <c r="AS590" s="4" t="s">
        <v>4737</v>
      </c>
      <c r="AT590" s="4" t="s">
        <v>4738</v>
      </c>
      <c r="AU590" s="4" t="s">
        <v>6311</v>
      </c>
      <c r="AV590" s="4" t="s">
        <v>4740</v>
      </c>
      <c r="AW590" s="4" t="s">
        <v>4741</v>
      </c>
      <c r="AX590" s="4" t="s">
        <v>4742</v>
      </c>
      <c r="AY590" s="4" t="s">
        <v>7410</v>
      </c>
      <c r="AZ590" s="4" t="s">
        <v>7076</v>
      </c>
      <c r="BA590" s="4" t="s">
        <v>7077</v>
      </c>
      <c r="BB590" s="4" t="s">
        <v>4744</v>
      </c>
      <c r="BC590" s="4" t="s">
        <v>4745</v>
      </c>
      <c r="BD590" s="4" t="s">
        <v>2073</v>
      </c>
      <c r="BE590" s="4" t="s">
        <v>4746</v>
      </c>
      <c r="BF590" s="4" t="s">
        <v>1752</v>
      </c>
      <c r="BG590" s="4" t="s">
        <v>116</v>
      </c>
      <c r="BH590" s="4" t="s">
        <v>116</v>
      </c>
      <c r="BI590" s="4" t="s">
        <v>116</v>
      </c>
      <c r="BJ590" s="4" t="s">
        <v>116</v>
      </c>
      <c r="BK590" s="4" t="s">
        <v>116</v>
      </c>
      <c r="BL590" s="4" t="s">
        <v>116</v>
      </c>
      <c r="BM590" s="4" t="s">
        <v>116</v>
      </c>
      <c r="BN590" s="4" t="s">
        <v>116</v>
      </c>
      <c r="BO590" s="4" t="s">
        <v>116</v>
      </c>
      <c r="BP590" s="4" t="s">
        <v>116</v>
      </c>
      <c r="BQ590" s="4" t="s">
        <v>116</v>
      </c>
      <c r="BR590" s="4" t="s">
        <v>116</v>
      </c>
      <c r="BS590" s="4" t="s">
        <v>116</v>
      </c>
      <c r="BT590" s="4" t="s">
        <v>116</v>
      </c>
      <c r="BU590" s="4" t="s">
        <v>116</v>
      </c>
      <c r="BV590" s="4" t="s">
        <v>116</v>
      </c>
      <c r="BW590" s="4" t="s">
        <v>116</v>
      </c>
      <c r="BX590" s="4" t="s">
        <v>116</v>
      </c>
      <c r="BY590" s="4" t="s">
        <v>116</v>
      </c>
      <c r="BZ590" s="4" t="s">
        <v>116</v>
      </c>
      <c r="CA590" s="4" t="s">
        <v>116</v>
      </c>
    </row>
    <row r="591" spans="1:79" ht="20.100000000000001" customHeight="1" x14ac:dyDescent="0.2">
      <c r="A591" s="4" t="s">
        <v>7411</v>
      </c>
      <c r="B591" s="4" t="s">
        <v>112</v>
      </c>
      <c r="C591" s="29">
        <v>20250120</v>
      </c>
      <c r="D591" s="4" t="s">
        <v>7412</v>
      </c>
      <c r="E591" s="4" t="s">
        <v>7413</v>
      </c>
      <c r="F591" s="4" t="s">
        <v>7414</v>
      </c>
      <c r="G591" s="4" t="s">
        <v>116</v>
      </c>
      <c r="H591" s="4" t="s">
        <v>7415</v>
      </c>
      <c r="I591" s="4" t="s">
        <v>116</v>
      </c>
      <c r="J591" s="4" t="s">
        <v>116</v>
      </c>
      <c r="K591" s="4" t="s">
        <v>116</v>
      </c>
      <c r="L591" s="4" t="s">
        <v>116</v>
      </c>
      <c r="M591" s="5" t="s">
        <v>7126</v>
      </c>
      <c r="N591" s="5" t="s">
        <v>7416</v>
      </c>
      <c r="O591" s="4" t="s">
        <v>112</v>
      </c>
      <c r="P591" s="6" t="s">
        <v>120</v>
      </c>
      <c r="Q591" s="7" t="s">
        <v>120</v>
      </c>
      <c r="R591" s="7" t="s">
        <v>120</v>
      </c>
      <c r="S591" s="9" t="s">
        <v>7417</v>
      </c>
      <c r="T591" s="31">
        <v>9782409006494</v>
      </c>
      <c r="U591" s="4" t="s">
        <v>122</v>
      </c>
      <c r="V591" s="29">
        <v>9782409004841</v>
      </c>
      <c r="W591" s="4" t="s">
        <v>123</v>
      </c>
      <c r="X591" s="4" t="s">
        <v>124</v>
      </c>
      <c r="Y591" s="4" t="s">
        <v>112</v>
      </c>
      <c r="Z591" s="29">
        <v>2016</v>
      </c>
      <c r="AA591" s="4" t="s">
        <v>125</v>
      </c>
      <c r="AB591" s="4" t="s">
        <v>292</v>
      </c>
      <c r="AC591" s="4" t="s">
        <v>127</v>
      </c>
      <c r="AD591" s="4" t="s">
        <v>128</v>
      </c>
      <c r="AE591" s="4" t="s">
        <v>129</v>
      </c>
      <c r="AF591" s="4" t="s">
        <v>130</v>
      </c>
      <c r="AG591" s="4" t="s">
        <v>131</v>
      </c>
      <c r="AH591" s="4" t="s">
        <v>132</v>
      </c>
      <c r="AI591" s="4" t="s">
        <v>133</v>
      </c>
      <c r="AJ591" s="4" t="s">
        <v>134</v>
      </c>
      <c r="AK591" s="4" t="s">
        <v>135</v>
      </c>
      <c r="AL591" s="4" t="s">
        <v>136</v>
      </c>
      <c r="AM591" s="4" t="s">
        <v>137</v>
      </c>
      <c r="AN591" s="4" t="s">
        <v>138</v>
      </c>
      <c r="AO591" s="4" t="s">
        <v>139</v>
      </c>
      <c r="AP591" s="4" t="s">
        <v>116</v>
      </c>
      <c r="AQ591" s="4" t="s">
        <v>7418</v>
      </c>
      <c r="AR591" s="4" t="s">
        <v>76</v>
      </c>
      <c r="AS591" s="4" t="s">
        <v>7419</v>
      </c>
      <c r="AT591" s="4" t="s">
        <v>1108</v>
      </c>
      <c r="AU591" s="4" t="s">
        <v>7420</v>
      </c>
      <c r="AV591" s="4" t="s">
        <v>5308</v>
      </c>
      <c r="AW591" s="4" t="s">
        <v>1512</v>
      </c>
      <c r="AX591" s="4" t="s">
        <v>1513</v>
      </c>
      <c r="AY591" s="4" t="s">
        <v>4718</v>
      </c>
      <c r="AZ591" s="4" t="s">
        <v>116</v>
      </c>
      <c r="BA591" s="4" t="s">
        <v>116</v>
      </c>
      <c r="BB591" s="4" t="s">
        <v>116</v>
      </c>
      <c r="BC591" s="4" t="s">
        <v>116</v>
      </c>
      <c r="BD591" s="4" t="s">
        <v>116</v>
      </c>
      <c r="BE591" s="4" t="s">
        <v>116</v>
      </c>
      <c r="BF591" s="4" t="s">
        <v>116</v>
      </c>
      <c r="BG591" s="4" t="s">
        <v>116</v>
      </c>
      <c r="BH591" s="4" t="s">
        <v>116</v>
      </c>
      <c r="BI591" s="4" t="s">
        <v>116</v>
      </c>
      <c r="BJ591" s="4" t="s">
        <v>116</v>
      </c>
      <c r="BK591" s="4" t="s">
        <v>116</v>
      </c>
      <c r="BL591" s="4" t="s">
        <v>116</v>
      </c>
      <c r="BM591" s="4" t="s">
        <v>116</v>
      </c>
      <c r="BN591" s="4" t="s">
        <v>116</v>
      </c>
      <c r="BO591" s="4" t="s">
        <v>116</v>
      </c>
      <c r="BP591" s="4" t="s">
        <v>116</v>
      </c>
      <c r="BQ591" s="4" t="s">
        <v>116</v>
      </c>
      <c r="BR591" s="4" t="s">
        <v>116</v>
      </c>
      <c r="BS591" s="4" t="s">
        <v>116</v>
      </c>
      <c r="BT591" s="4" t="s">
        <v>116</v>
      </c>
      <c r="BU591" s="4" t="s">
        <v>116</v>
      </c>
      <c r="BV591" s="4" t="s">
        <v>116</v>
      </c>
      <c r="BW591" s="4" t="s">
        <v>116</v>
      </c>
      <c r="BX591" s="4" t="s">
        <v>116</v>
      </c>
      <c r="BY591" s="4" t="s">
        <v>116</v>
      </c>
      <c r="BZ591" s="4" t="s">
        <v>116</v>
      </c>
      <c r="CA591" s="4" t="s">
        <v>116</v>
      </c>
    </row>
    <row r="592" spans="1:79" ht="20.100000000000001" customHeight="1" x14ac:dyDescent="0.2">
      <c r="A592" s="4" t="s">
        <v>7421</v>
      </c>
      <c r="B592" s="4" t="s">
        <v>112</v>
      </c>
      <c r="C592" s="29">
        <v>20250120</v>
      </c>
      <c r="D592" s="4" t="s">
        <v>5706</v>
      </c>
      <c r="E592" s="4" t="s">
        <v>7422</v>
      </c>
      <c r="F592" s="4" t="s">
        <v>6901</v>
      </c>
      <c r="G592" s="4" t="s">
        <v>116</v>
      </c>
      <c r="H592" s="4" t="s">
        <v>6902</v>
      </c>
      <c r="I592" s="4" t="s">
        <v>116</v>
      </c>
      <c r="J592" s="4" t="s">
        <v>116</v>
      </c>
      <c r="K592" s="4" t="s">
        <v>116</v>
      </c>
      <c r="L592" s="4" t="s">
        <v>116</v>
      </c>
      <c r="M592" s="5" t="s">
        <v>7178</v>
      </c>
      <c r="N592" s="5" t="s">
        <v>7423</v>
      </c>
      <c r="O592" s="4" t="s">
        <v>112</v>
      </c>
      <c r="P592" s="6" t="s">
        <v>120</v>
      </c>
      <c r="Q592" s="7" t="s">
        <v>120</v>
      </c>
      <c r="R592" s="7" t="s">
        <v>120</v>
      </c>
      <c r="S592" s="9" t="s">
        <v>7424</v>
      </c>
      <c r="T592" s="31">
        <v>9782409003929</v>
      </c>
      <c r="U592" s="4" t="s">
        <v>122</v>
      </c>
      <c r="V592" s="29">
        <v>9782409002564</v>
      </c>
      <c r="W592" s="4" t="s">
        <v>123</v>
      </c>
      <c r="X592" s="4" t="s">
        <v>124</v>
      </c>
      <c r="Y592" s="4" t="s">
        <v>112</v>
      </c>
      <c r="Z592" s="29">
        <v>2016</v>
      </c>
      <c r="AA592" s="4" t="s">
        <v>125</v>
      </c>
      <c r="AB592" s="4" t="s">
        <v>222</v>
      </c>
      <c r="AC592" s="4" t="s">
        <v>127</v>
      </c>
      <c r="AD592" s="4" t="s">
        <v>128</v>
      </c>
      <c r="AE592" s="4" t="s">
        <v>129</v>
      </c>
      <c r="AF592" s="4" t="s">
        <v>130</v>
      </c>
      <c r="AG592" s="4" t="s">
        <v>131</v>
      </c>
      <c r="AH592" s="4" t="s">
        <v>132</v>
      </c>
      <c r="AI592" s="4" t="s">
        <v>133</v>
      </c>
      <c r="AJ592" s="4" t="s">
        <v>134</v>
      </c>
      <c r="AK592" s="4" t="s">
        <v>135</v>
      </c>
      <c r="AL592" s="4" t="s">
        <v>136</v>
      </c>
      <c r="AM592" s="4" t="s">
        <v>137</v>
      </c>
      <c r="AN592" s="4" t="s">
        <v>138</v>
      </c>
      <c r="AO592" s="4" t="s">
        <v>139</v>
      </c>
      <c r="AP592" s="4" t="s">
        <v>116</v>
      </c>
      <c r="AQ592" s="4" t="s">
        <v>7425</v>
      </c>
      <c r="AR592" s="4" t="s">
        <v>76</v>
      </c>
      <c r="AS592" s="4" t="s">
        <v>7426</v>
      </c>
      <c r="AT592" s="4" t="s">
        <v>185</v>
      </c>
      <c r="AU592" s="4" t="s">
        <v>7427</v>
      </c>
      <c r="AV592" s="4" t="s">
        <v>7428</v>
      </c>
      <c r="AW592" s="4" t="s">
        <v>7429</v>
      </c>
      <c r="AX592" s="4" t="s">
        <v>7430</v>
      </c>
      <c r="AY592" s="4" t="s">
        <v>3554</v>
      </c>
      <c r="AZ592" s="4" t="s">
        <v>153</v>
      </c>
      <c r="BA592" s="4" t="s">
        <v>7431</v>
      </c>
      <c r="BB592" s="4" t="s">
        <v>7432</v>
      </c>
      <c r="BC592" s="4" t="s">
        <v>7433</v>
      </c>
      <c r="BD592" s="4" t="s">
        <v>7434</v>
      </c>
      <c r="BE592" s="4" t="s">
        <v>7435</v>
      </c>
      <c r="BF592" s="4" t="s">
        <v>7436</v>
      </c>
      <c r="BG592" s="4" t="s">
        <v>7437</v>
      </c>
      <c r="BH592" s="4" t="s">
        <v>7438</v>
      </c>
      <c r="BI592" s="4" t="s">
        <v>7439</v>
      </c>
      <c r="BJ592" s="4" t="s">
        <v>7440</v>
      </c>
      <c r="BK592" s="4" t="s">
        <v>7441</v>
      </c>
      <c r="BL592" s="4" t="s">
        <v>7442</v>
      </c>
      <c r="BM592" s="4" t="s">
        <v>2201</v>
      </c>
      <c r="BN592" s="4" t="s">
        <v>7443</v>
      </c>
      <c r="BO592" s="4" t="s">
        <v>1752</v>
      </c>
      <c r="BP592" s="4" t="s">
        <v>116</v>
      </c>
      <c r="BQ592" s="4" t="s">
        <v>116</v>
      </c>
      <c r="BR592" s="4" t="s">
        <v>116</v>
      </c>
      <c r="BS592" s="4" t="s">
        <v>116</v>
      </c>
      <c r="BT592" s="4" t="s">
        <v>116</v>
      </c>
      <c r="BU592" s="4" t="s">
        <v>116</v>
      </c>
      <c r="BV592" s="4" t="s">
        <v>116</v>
      </c>
      <c r="BW592" s="4" t="s">
        <v>116</v>
      </c>
      <c r="BX592" s="4" t="s">
        <v>116</v>
      </c>
      <c r="BY592" s="4" t="s">
        <v>116</v>
      </c>
      <c r="BZ592" s="4" t="s">
        <v>116</v>
      </c>
      <c r="CA592" s="4" t="s">
        <v>116</v>
      </c>
    </row>
    <row r="593" spans="1:79" ht="20.100000000000001" customHeight="1" x14ac:dyDescent="0.2">
      <c r="A593" s="4" t="s">
        <v>7444</v>
      </c>
      <c r="B593" s="4" t="s">
        <v>112</v>
      </c>
      <c r="C593" s="29">
        <v>20250120</v>
      </c>
      <c r="D593" s="4" t="s">
        <v>7445</v>
      </c>
      <c r="E593" s="4" t="s">
        <v>7446</v>
      </c>
      <c r="F593" s="4" t="s">
        <v>7447</v>
      </c>
      <c r="G593" s="4" t="s">
        <v>116</v>
      </c>
      <c r="H593" s="4" t="s">
        <v>7448</v>
      </c>
      <c r="I593" s="4" t="s">
        <v>7449</v>
      </c>
      <c r="J593" s="4" t="s">
        <v>7450</v>
      </c>
      <c r="K593" s="4" t="s">
        <v>6934</v>
      </c>
      <c r="L593" s="4" t="s">
        <v>6935</v>
      </c>
      <c r="M593" s="5" t="s">
        <v>7251</v>
      </c>
      <c r="N593" s="5" t="s">
        <v>3194</v>
      </c>
      <c r="O593" s="4" t="s">
        <v>112</v>
      </c>
      <c r="P593" s="6" t="s">
        <v>120</v>
      </c>
      <c r="Q593" s="7" t="s">
        <v>120</v>
      </c>
      <c r="R593" s="7" t="s">
        <v>120</v>
      </c>
      <c r="S593" s="9" t="s">
        <v>7451</v>
      </c>
      <c r="T593" s="31">
        <v>9782409001260</v>
      </c>
      <c r="U593" s="4" t="s">
        <v>122</v>
      </c>
      <c r="V593" s="29">
        <v>9782746099906</v>
      </c>
      <c r="W593" s="4" t="s">
        <v>123</v>
      </c>
      <c r="X593" s="4" t="s">
        <v>124</v>
      </c>
      <c r="Y593" s="4" t="s">
        <v>112</v>
      </c>
      <c r="Z593" s="29">
        <v>2016</v>
      </c>
      <c r="AA593" s="4" t="s">
        <v>125</v>
      </c>
      <c r="AB593" s="4" t="s">
        <v>292</v>
      </c>
      <c r="AC593" s="4" t="s">
        <v>127</v>
      </c>
      <c r="AD593" s="4" t="s">
        <v>128</v>
      </c>
      <c r="AE593" s="4" t="s">
        <v>129</v>
      </c>
      <c r="AF593" s="4" t="s">
        <v>130</v>
      </c>
      <c r="AG593" s="4" t="s">
        <v>131</v>
      </c>
      <c r="AH593" s="4" t="s">
        <v>132</v>
      </c>
      <c r="AI593" s="4" t="s">
        <v>133</v>
      </c>
      <c r="AJ593" s="4" t="s">
        <v>134</v>
      </c>
      <c r="AK593" s="4" t="s">
        <v>135</v>
      </c>
      <c r="AL593" s="4" t="s">
        <v>136</v>
      </c>
      <c r="AM593" s="4" t="s">
        <v>137</v>
      </c>
      <c r="AN593" s="4" t="s">
        <v>138</v>
      </c>
      <c r="AO593" s="4" t="s">
        <v>139</v>
      </c>
      <c r="AP593" s="4" t="s">
        <v>116</v>
      </c>
      <c r="AQ593" s="4" t="s">
        <v>7452</v>
      </c>
      <c r="AR593" s="4" t="s">
        <v>76</v>
      </c>
      <c r="AS593" s="4" t="s">
        <v>7453</v>
      </c>
      <c r="AT593" s="4" t="s">
        <v>7454</v>
      </c>
      <c r="AU593" s="4" t="s">
        <v>7455</v>
      </c>
      <c r="AV593" s="4" t="s">
        <v>7456</v>
      </c>
      <c r="AW593" s="4" t="s">
        <v>7457</v>
      </c>
      <c r="AX593" s="4" t="s">
        <v>7458</v>
      </c>
      <c r="AY593" s="4" t="s">
        <v>3626</v>
      </c>
      <c r="AZ593" s="4" t="s">
        <v>7459</v>
      </c>
      <c r="BA593" s="4" t="s">
        <v>7460</v>
      </c>
      <c r="BB593" s="4" t="s">
        <v>116</v>
      </c>
      <c r="BC593" s="4" t="s">
        <v>116</v>
      </c>
      <c r="BD593" s="4" t="s">
        <v>116</v>
      </c>
      <c r="BE593" s="4" t="s">
        <v>116</v>
      </c>
      <c r="BF593" s="4" t="s">
        <v>116</v>
      </c>
      <c r="BG593" s="4" t="s">
        <v>116</v>
      </c>
      <c r="BH593" s="4" t="s">
        <v>116</v>
      </c>
      <c r="BI593" s="4" t="s">
        <v>116</v>
      </c>
      <c r="BJ593" s="4" t="s">
        <v>116</v>
      </c>
      <c r="BK593" s="4" t="s">
        <v>116</v>
      </c>
      <c r="BL593" s="4" t="s">
        <v>116</v>
      </c>
      <c r="BM593" s="4" t="s">
        <v>116</v>
      </c>
      <c r="BN593" s="4" t="s">
        <v>116</v>
      </c>
      <c r="BO593" s="4" t="s">
        <v>116</v>
      </c>
      <c r="BP593" s="4" t="s">
        <v>116</v>
      </c>
      <c r="BQ593" s="4" t="s">
        <v>116</v>
      </c>
      <c r="BR593" s="4" t="s">
        <v>116</v>
      </c>
      <c r="BS593" s="4" t="s">
        <v>116</v>
      </c>
      <c r="BT593" s="4" t="s">
        <v>116</v>
      </c>
      <c r="BU593" s="4" t="s">
        <v>116</v>
      </c>
      <c r="BV593" s="4" t="s">
        <v>116</v>
      </c>
      <c r="BW593" s="4" t="s">
        <v>116</v>
      </c>
      <c r="BX593" s="4" t="s">
        <v>116</v>
      </c>
      <c r="BY593" s="4" t="s">
        <v>116</v>
      </c>
      <c r="BZ593" s="4" t="s">
        <v>116</v>
      </c>
      <c r="CA593" s="4" t="s">
        <v>116</v>
      </c>
    </row>
    <row r="594" spans="1:79" ht="20.100000000000001" customHeight="1" x14ac:dyDescent="0.2">
      <c r="A594" s="4" t="s">
        <v>7461</v>
      </c>
      <c r="B594" s="4" t="s">
        <v>112</v>
      </c>
      <c r="C594" s="29">
        <v>20250120</v>
      </c>
      <c r="D594" s="4" t="s">
        <v>7462</v>
      </c>
      <c r="E594" s="4" t="s">
        <v>7399</v>
      </c>
      <c r="F594" s="4" t="s">
        <v>1736</v>
      </c>
      <c r="G594" s="4" t="s">
        <v>116</v>
      </c>
      <c r="H594" s="4" t="s">
        <v>1737</v>
      </c>
      <c r="I594" s="4" t="s">
        <v>116</v>
      </c>
      <c r="J594" s="4" t="s">
        <v>116</v>
      </c>
      <c r="K594" s="4" t="s">
        <v>116</v>
      </c>
      <c r="L594" s="4" t="s">
        <v>116</v>
      </c>
      <c r="M594" s="5" t="s">
        <v>7303</v>
      </c>
      <c r="N594" s="5" t="s">
        <v>3694</v>
      </c>
      <c r="O594" s="4" t="s">
        <v>112</v>
      </c>
      <c r="P594" s="6" t="s">
        <v>120</v>
      </c>
      <c r="Q594" s="7" t="s">
        <v>120</v>
      </c>
      <c r="R594" s="7" t="s">
        <v>120</v>
      </c>
      <c r="S594" s="9" t="s">
        <v>7463</v>
      </c>
      <c r="T594" s="31">
        <v>9782409002304</v>
      </c>
      <c r="U594" s="4" t="s">
        <v>122</v>
      </c>
      <c r="V594" s="29">
        <v>9782409001048</v>
      </c>
      <c r="W594" s="4" t="s">
        <v>123</v>
      </c>
      <c r="X594" s="4" t="s">
        <v>124</v>
      </c>
      <c r="Y594" s="4" t="s">
        <v>112</v>
      </c>
      <c r="Z594" s="29">
        <v>2016</v>
      </c>
      <c r="AA594" s="4" t="s">
        <v>125</v>
      </c>
      <c r="AB594" s="4" t="s">
        <v>393</v>
      </c>
      <c r="AC594" s="4" t="s">
        <v>127</v>
      </c>
      <c r="AD594" s="4" t="s">
        <v>128</v>
      </c>
      <c r="AE594" s="4" t="s">
        <v>129</v>
      </c>
      <c r="AF594" s="4" t="s">
        <v>130</v>
      </c>
      <c r="AG594" s="4" t="s">
        <v>131</v>
      </c>
      <c r="AH594" s="4" t="s">
        <v>132</v>
      </c>
      <c r="AI594" s="4" t="s">
        <v>133</v>
      </c>
      <c r="AJ594" s="4" t="s">
        <v>134</v>
      </c>
      <c r="AK594" s="4" t="s">
        <v>135</v>
      </c>
      <c r="AL594" s="4" t="s">
        <v>136</v>
      </c>
      <c r="AM594" s="4" t="s">
        <v>137</v>
      </c>
      <c r="AN594" s="4" t="s">
        <v>138</v>
      </c>
      <c r="AO594" s="4" t="s">
        <v>139</v>
      </c>
      <c r="AP594" s="4" t="s">
        <v>116</v>
      </c>
      <c r="AQ594" s="4" t="s">
        <v>7464</v>
      </c>
      <c r="AR594" s="4" t="s">
        <v>76</v>
      </c>
      <c r="AS594" s="4" t="s">
        <v>7465</v>
      </c>
      <c r="AT594" s="4" t="s">
        <v>4738</v>
      </c>
      <c r="AU594" s="4" t="s">
        <v>4740</v>
      </c>
      <c r="AV594" s="4" t="s">
        <v>4741</v>
      </c>
      <c r="AW594" s="4" t="s">
        <v>6312</v>
      </c>
      <c r="AX594" s="4" t="s">
        <v>7403</v>
      </c>
      <c r="AY594" s="4" t="s">
        <v>7466</v>
      </c>
      <c r="AZ594" s="4" t="s">
        <v>7467</v>
      </c>
      <c r="BA594" s="4" t="s">
        <v>7468</v>
      </c>
      <c r="BB594" s="4" t="s">
        <v>7469</v>
      </c>
      <c r="BC594" s="4" t="s">
        <v>7405</v>
      </c>
      <c r="BD594" s="4" t="s">
        <v>7470</v>
      </c>
      <c r="BE594" s="4" t="s">
        <v>2073</v>
      </c>
      <c r="BF594" s="4" t="s">
        <v>7471</v>
      </c>
      <c r="BG594" s="4" t="s">
        <v>116</v>
      </c>
      <c r="BH594" s="4" t="s">
        <v>116</v>
      </c>
      <c r="BI594" s="4" t="s">
        <v>116</v>
      </c>
      <c r="BJ594" s="4" t="s">
        <v>116</v>
      </c>
      <c r="BK594" s="4" t="s">
        <v>116</v>
      </c>
      <c r="BL594" s="4" t="s">
        <v>116</v>
      </c>
      <c r="BM594" s="4" t="s">
        <v>116</v>
      </c>
      <c r="BN594" s="4" t="s">
        <v>116</v>
      </c>
      <c r="BO594" s="4" t="s">
        <v>116</v>
      </c>
      <c r="BP594" s="4" t="s">
        <v>116</v>
      </c>
      <c r="BQ594" s="4" t="s">
        <v>116</v>
      </c>
      <c r="BR594" s="4" t="s">
        <v>116</v>
      </c>
      <c r="BS594" s="4" t="s">
        <v>116</v>
      </c>
      <c r="BT594" s="4" t="s">
        <v>116</v>
      </c>
      <c r="BU594" s="4" t="s">
        <v>116</v>
      </c>
      <c r="BV594" s="4" t="s">
        <v>116</v>
      </c>
      <c r="BW594" s="4" t="s">
        <v>116</v>
      </c>
      <c r="BX594" s="4" t="s">
        <v>116</v>
      </c>
      <c r="BY594" s="4" t="s">
        <v>116</v>
      </c>
      <c r="BZ594" s="4" t="s">
        <v>116</v>
      </c>
      <c r="CA594" s="4" t="s">
        <v>116</v>
      </c>
    </row>
    <row r="595" spans="1:79" ht="20.100000000000001" customHeight="1" x14ac:dyDescent="0.2">
      <c r="A595" s="4" t="s">
        <v>7472</v>
      </c>
      <c r="B595" s="4" t="s">
        <v>112</v>
      </c>
      <c r="C595" s="29">
        <v>20250120</v>
      </c>
      <c r="D595" s="4" t="s">
        <v>632</v>
      </c>
      <c r="E595" s="4" t="s">
        <v>7473</v>
      </c>
      <c r="F595" s="4" t="s">
        <v>7474</v>
      </c>
      <c r="G595" s="4" t="s">
        <v>116</v>
      </c>
      <c r="H595" s="4" t="s">
        <v>4361</v>
      </c>
      <c r="I595" s="4" t="s">
        <v>568</v>
      </c>
      <c r="J595" s="4" t="s">
        <v>116</v>
      </c>
      <c r="K595" s="4" t="s">
        <v>116</v>
      </c>
      <c r="L595" s="4" t="s">
        <v>116</v>
      </c>
      <c r="M595" s="5" t="s">
        <v>7160</v>
      </c>
      <c r="N595" s="5" t="s">
        <v>3077</v>
      </c>
      <c r="O595" s="4" t="s">
        <v>112</v>
      </c>
      <c r="P595" s="6" t="s">
        <v>120</v>
      </c>
      <c r="Q595" s="7" t="s">
        <v>120</v>
      </c>
      <c r="R595" s="7" t="s">
        <v>120</v>
      </c>
      <c r="S595" s="9" t="s">
        <v>7475</v>
      </c>
      <c r="T595" s="31">
        <v>9782409000850</v>
      </c>
      <c r="U595" s="4" t="s">
        <v>122</v>
      </c>
      <c r="V595" s="29">
        <v>9782746099234</v>
      </c>
      <c r="W595" s="4" t="s">
        <v>123</v>
      </c>
      <c r="X595" s="4" t="s">
        <v>124</v>
      </c>
      <c r="Y595" s="4" t="s">
        <v>112</v>
      </c>
      <c r="Z595" s="29">
        <v>2016</v>
      </c>
      <c r="AA595" s="4" t="s">
        <v>125</v>
      </c>
      <c r="AB595" s="4" t="s">
        <v>222</v>
      </c>
      <c r="AC595" s="4" t="s">
        <v>127</v>
      </c>
      <c r="AD595" s="4" t="s">
        <v>128</v>
      </c>
      <c r="AE595" s="4" t="s">
        <v>129</v>
      </c>
      <c r="AF595" s="4" t="s">
        <v>130</v>
      </c>
      <c r="AG595" s="4" t="s">
        <v>131</v>
      </c>
      <c r="AH595" s="4" t="s">
        <v>132</v>
      </c>
      <c r="AI595" s="4" t="s">
        <v>133</v>
      </c>
      <c r="AJ595" s="4" t="s">
        <v>134</v>
      </c>
      <c r="AK595" s="4" t="s">
        <v>135</v>
      </c>
      <c r="AL595" s="4" t="s">
        <v>136</v>
      </c>
      <c r="AM595" s="4" t="s">
        <v>137</v>
      </c>
      <c r="AN595" s="4" t="s">
        <v>138</v>
      </c>
      <c r="AO595" s="4" t="s">
        <v>139</v>
      </c>
      <c r="AP595" s="4" t="s">
        <v>116</v>
      </c>
      <c r="AQ595" s="4" t="s">
        <v>7476</v>
      </c>
      <c r="AR595" s="4" t="s">
        <v>76</v>
      </c>
      <c r="AS595" s="4" t="s">
        <v>640</v>
      </c>
      <c r="AT595" s="4" t="s">
        <v>2694</v>
      </c>
      <c r="AU595" s="4" t="s">
        <v>897</v>
      </c>
      <c r="AV595" s="4" t="s">
        <v>7477</v>
      </c>
      <c r="AW595" s="4" t="s">
        <v>5203</v>
      </c>
      <c r="AX595" s="4" t="s">
        <v>646</v>
      </c>
      <c r="AY595" s="4" t="s">
        <v>116</v>
      </c>
      <c r="AZ595" s="4" t="s">
        <v>116</v>
      </c>
      <c r="BA595" s="4" t="s">
        <v>116</v>
      </c>
      <c r="BB595" s="4" t="s">
        <v>116</v>
      </c>
      <c r="BC595" s="4" t="s">
        <v>116</v>
      </c>
      <c r="BD595" s="4" t="s">
        <v>116</v>
      </c>
      <c r="BE595" s="4" t="s">
        <v>116</v>
      </c>
      <c r="BF595" s="4" t="s">
        <v>116</v>
      </c>
      <c r="BG595" s="4" t="s">
        <v>116</v>
      </c>
      <c r="BH595" s="4" t="s">
        <v>116</v>
      </c>
      <c r="BI595" s="4" t="s">
        <v>116</v>
      </c>
      <c r="BJ595" s="4" t="s">
        <v>116</v>
      </c>
      <c r="BK595" s="4" t="s">
        <v>116</v>
      </c>
      <c r="BL595" s="4" t="s">
        <v>116</v>
      </c>
      <c r="BM595" s="4" t="s">
        <v>116</v>
      </c>
      <c r="BN595" s="4" t="s">
        <v>116</v>
      </c>
      <c r="BO595" s="4" t="s">
        <v>116</v>
      </c>
      <c r="BP595" s="4" t="s">
        <v>116</v>
      </c>
      <c r="BQ595" s="4" t="s">
        <v>116</v>
      </c>
      <c r="BR595" s="4" t="s">
        <v>116</v>
      </c>
      <c r="BS595" s="4" t="s">
        <v>116</v>
      </c>
      <c r="BT595" s="4" t="s">
        <v>116</v>
      </c>
      <c r="BU595" s="4" t="s">
        <v>116</v>
      </c>
      <c r="BV595" s="4" t="s">
        <v>116</v>
      </c>
      <c r="BW595" s="4" t="s">
        <v>116</v>
      </c>
      <c r="BX595" s="4" t="s">
        <v>116</v>
      </c>
      <c r="BY595" s="4" t="s">
        <v>116</v>
      </c>
      <c r="BZ595" s="4" t="s">
        <v>116</v>
      </c>
      <c r="CA595" s="4" t="s">
        <v>116</v>
      </c>
    </row>
    <row r="596" spans="1:79" ht="20.100000000000001" customHeight="1" x14ac:dyDescent="0.2">
      <c r="A596" s="4" t="s">
        <v>7478</v>
      </c>
      <c r="B596" s="4" t="s">
        <v>112</v>
      </c>
      <c r="C596" s="29">
        <v>20250120</v>
      </c>
      <c r="D596" s="4" t="s">
        <v>7479</v>
      </c>
      <c r="E596" s="4" t="s">
        <v>2788</v>
      </c>
      <c r="F596" s="4" t="s">
        <v>1736</v>
      </c>
      <c r="G596" s="4" t="s">
        <v>116</v>
      </c>
      <c r="H596" s="4" t="s">
        <v>1737</v>
      </c>
      <c r="I596" s="4" t="s">
        <v>116</v>
      </c>
      <c r="J596" s="4" t="s">
        <v>116</v>
      </c>
      <c r="K596" s="4" t="s">
        <v>116</v>
      </c>
      <c r="L596" s="4" t="s">
        <v>116</v>
      </c>
      <c r="M596" s="5" t="s">
        <v>7251</v>
      </c>
      <c r="N596" s="5" t="s">
        <v>676</v>
      </c>
      <c r="O596" s="4" t="s">
        <v>112</v>
      </c>
      <c r="P596" s="6" t="s">
        <v>120</v>
      </c>
      <c r="Q596" s="7" t="s">
        <v>120</v>
      </c>
      <c r="R596" s="7" t="s">
        <v>120</v>
      </c>
      <c r="S596" s="9" t="s">
        <v>7480</v>
      </c>
      <c r="T596" s="31">
        <v>9782409001369</v>
      </c>
      <c r="U596" s="4" t="s">
        <v>122</v>
      </c>
      <c r="V596" s="29">
        <v>9782746099777</v>
      </c>
      <c r="W596" s="4" t="s">
        <v>123</v>
      </c>
      <c r="X596" s="4" t="s">
        <v>124</v>
      </c>
      <c r="Y596" s="4" t="s">
        <v>112</v>
      </c>
      <c r="Z596" s="29">
        <v>2016</v>
      </c>
      <c r="AA596" s="4" t="s">
        <v>125</v>
      </c>
      <c r="AB596" s="4" t="s">
        <v>393</v>
      </c>
      <c r="AC596" s="4" t="s">
        <v>127</v>
      </c>
      <c r="AD596" s="4" t="s">
        <v>128</v>
      </c>
      <c r="AE596" s="4" t="s">
        <v>129</v>
      </c>
      <c r="AF596" s="4" t="s">
        <v>130</v>
      </c>
      <c r="AG596" s="4" t="s">
        <v>131</v>
      </c>
      <c r="AH596" s="4" t="s">
        <v>132</v>
      </c>
      <c r="AI596" s="4" t="s">
        <v>133</v>
      </c>
      <c r="AJ596" s="4" t="s">
        <v>134</v>
      </c>
      <c r="AK596" s="4" t="s">
        <v>135</v>
      </c>
      <c r="AL596" s="4" t="s">
        <v>136</v>
      </c>
      <c r="AM596" s="4" t="s">
        <v>137</v>
      </c>
      <c r="AN596" s="4" t="s">
        <v>138</v>
      </c>
      <c r="AO596" s="4" t="s">
        <v>139</v>
      </c>
      <c r="AP596" s="4" t="s">
        <v>116</v>
      </c>
      <c r="AQ596" s="4" t="s">
        <v>7481</v>
      </c>
      <c r="AR596" s="4" t="s">
        <v>76</v>
      </c>
      <c r="AS596" s="4" t="s">
        <v>2792</v>
      </c>
      <c r="AT596" s="4" t="s">
        <v>6486</v>
      </c>
      <c r="AU596" s="4" t="s">
        <v>5599</v>
      </c>
      <c r="AV596" s="4" t="s">
        <v>7482</v>
      </c>
      <c r="AW596" s="4" t="s">
        <v>7483</v>
      </c>
      <c r="AX596" s="4" t="s">
        <v>6317</v>
      </c>
      <c r="AY596" s="4" t="s">
        <v>7484</v>
      </c>
      <c r="AZ596" s="4" t="s">
        <v>6488</v>
      </c>
      <c r="BA596" s="4" t="s">
        <v>6489</v>
      </c>
      <c r="BB596" s="4" t="s">
        <v>2785</v>
      </c>
      <c r="BC596" s="4" t="s">
        <v>7485</v>
      </c>
      <c r="BD596" s="4" t="s">
        <v>116</v>
      </c>
      <c r="BE596" s="4" t="s">
        <v>116</v>
      </c>
      <c r="BF596" s="4" t="s">
        <v>116</v>
      </c>
      <c r="BG596" s="4" t="s">
        <v>116</v>
      </c>
      <c r="BH596" s="4" t="s">
        <v>116</v>
      </c>
      <c r="BI596" s="4" t="s">
        <v>116</v>
      </c>
      <c r="BJ596" s="4" t="s">
        <v>116</v>
      </c>
      <c r="BK596" s="4" t="s">
        <v>116</v>
      </c>
      <c r="BL596" s="4" t="s">
        <v>116</v>
      </c>
      <c r="BM596" s="4" t="s">
        <v>116</v>
      </c>
      <c r="BN596" s="4" t="s">
        <v>116</v>
      </c>
      <c r="BO596" s="4" t="s">
        <v>116</v>
      </c>
      <c r="BP596" s="4" t="s">
        <v>116</v>
      </c>
      <c r="BQ596" s="4" t="s">
        <v>116</v>
      </c>
      <c r="BR596" s="4" t="s">
        <v>116</v>
      </c>
      <c r="BS596" s="4" t="s">
        <v>116</v>
      </c>
      <c r="BT596" s="4" t="s">
        <v>116</v>
      </c>
      <c r="BU596" s="4" t="s">
        <v>116</v>
      </c>
      <c r="BV596" s="4" t="s">
        <v>116</v>
      </c>
      <c r="BW596" s="4" t="s">
        <v>116</v>
      </c>
      <c r="BX596" s="4" t="s">
        <v>116</v>
      </c>
      <c r="BY596" s="4" t="s">
        <v>116</v>
      </c>
      <c r="BZ596" s="4" t="s">
        <v>116</v>
      </c>
      <c r="CA596" s="4" t="s">
        <v>116</v>
      </c>
    </row>
    <row r="597" spans="1:79" ht="20.100000000000001" customHeight="1" x14ac:dyDescent="0.2">
      <c r="A597" s="4" t="s">
        <v>7486</v>
      </c>
      <c r="B597" s="4" t="s">
        <v>112</v>
      </c>
      <c r="C597" s="29">
        <v>20250120</v>
      </c>
      <c r="D597" s="4" t="s">
        <v>7487</v>
      </c>
      <c r="E597" s="4" t="s">
        <v>5888</v>
      </c>
      <c r="F597" s="4" t="s">
        <v>400</v>
      </c>
      <c r="G597" s="4" t="s">
        <v>116</v>
      </c>
      <c r="H597" s="4" t="s">
        <v>401</v>
      </c>
      <c r="I597" s="4" t="s">
        <v>116</v>
      </c>
      <c r="J597" s="4" t="s">
        <v>116</v>
      </c>
      <c r="K597" s="4" t="s">
        <v>116</v>
      </c>
      <c r="L597" s="4" t="s">
        <v>116</v>
      </c>
      <c r="M597" s="5" t="s">
        <v>7126</v>
      </c>
      <c r="N597" s="5" t="s">
        <v>3622</v>
      </c>
      <c r="O597" s="4" t="s">
        <v>112</v>
      </c>
      <c r="P597" s="6" t="s">
        <v>120</v>
      </c>
      <c r="Q597" s="7" t="s">
        <v>120</v>
      </c>
      <c r="R597" s="7" t="s">
        <v>120</v>
      </c>
      <c r="S597" s="9" t="s">
        <v>7488</v>
      </c>
      <c r="T597" s="31">
        <v>9782409006524</v>
      </c>
      <c r="U597" s="4" t="s">
        <v>122</v>
      </c>
      <c r="V597" s="29">
        <v>9782409004865</v>
      </c>
      <c r="W597" s="4" t="s">
        <v>123</v>
      </c>
      <c r="X597" s="4" t="s">
        <v>124</v>
      </c>
      <c r="Y597" s="4" t="s">
        <v>112</v>
      </c>
      <c r="Z597" s="29">
        <v>2016</v>
      </c>
      <c r="AA597" s="4" t="s">
        <v>125</v>
      </c>
      <c r="AB597" s="4" t="s">
        <v>126</v>
      </c>
      <c r="AC597" s="4" t="s">
        <v>127</v>
      </c>
      <c r="AD597" s="4" t="s">
        <v>128</v>
      </c>
      <c r="AE597" s="4" t="s">
        <v>129</v>
      </c>
      <c r="AF597" s="4" t="s">
        <v>130</v>
      </c>
      <c r="AG597" s="4" t="s">
        <v>131</v>
      </c>
      <c r="AH597" s="4" t="s">
        <v>132</v>
      </c>
      <c r="AI597" s="4" t="s">
        <v>133</v>
      </c>
      <c r="AJ597" s="4" t="s">
        <v>134</v>
      </c>
      <c r="AK597" s="4" t="s">
        <v>135</v>
      </c>
      <c r="AL597" s="4" t="s">
        <v>136</v>
      </c>
      <c r="AM597" s="4" t="s">
        <v>137</v>
      </c>
      <c r="AN597" s="4" t="s">
        <v>138</v>
      </c>
      <c r="AO597" s="4" t="s">
        <v>139</v>
      </c>
      <c r="AP597" s="4" t="s">
        <v>116</v>
      </c>
      <c r="AQ597" s="4" t="s">
        <v>7489</v>
      </c>
      <c r="AR597" s="4" t="s">
        <v>76</v>
      </c>
      <c r="AS597" s="4" t="s">
        <v>7490</v>
      </c>
      <c r="AT597" s="4" t="s">
        <v>7491</v>
      </c>
      <c r="AU597" s="4" t="s">
        <v>7492</v>
      </c>
      <c r="AV597" s="4" t="s">
        <v>7493</v>
      </c>
      <c r="AW597" s="4" t="s">
        <v>7494</v>
      </c>
      <c r="AX597" s="4" t="s">
        <v>7495</v>
      </c>
      <c r="AY597" s="4" t="s">
        <v>926</v>
      </c>
      <c r="AZ597" s="4" t="s">
        <v>7496</v>
      </c>
      <c r="BA597" s="4" t="s">
        <v>7497</v>
      </c>
      <c r="BB597" s="4" t="s">
        <v>2611</v>
      </c>
      <c r="BC597" s="4" t="s">
        <v>116</v>
      </c>
      <c r="BD597" s="4" t="s">
        <v>116</v>
      </c>
      <c r="BE597" s="4" t="s">
        <v>116</v>
      </c>
      <c r="BF597" s="4" t="s">
        <v>116</v>
      </c>
      <c r="BG597" s="4" t="s">
        <v>116</v>
      </c>
      <c r="BH597" s="4" t="s">
        <v>116</v>
      </c>
      <c r="BI597" s="4" t="s">
        <v>116</v>
      </c>
      <c r="BJ597" s="4" t="s">
        <v>116</v>
      </c>
      <c r="BK597" s="4" t="s">
        <v>116</v>
      </c>
      <c r="BL597" s="4" t="s">
        <v>116</v>
      </c>
      <c r="BM597" s="4" t="s">
        <v>116</v>
      </c>
      <c r="BN597" s="4" t="s">
        <v>116</v>
      </c>
      <c r="BO597" s="4" t="s">
        <v>116</v>
      </c>
      <c r="BP597" s="4" t="s">
        <v>116</v>
      </c>
      <c r="BQ597" s="4" t="s">
        <v>116</v>
      </c>
      <c r="BR597" s="4" t="s">
        <v>116</v>
      </c>
      <c r="BS597" s="4" t="s">
        <v>116</v>
      </c>
      <c r="BT597" s="4" t="s">
        <v>116</v>
      </c>
      <c r="BU597" s="4" t="s">
        <v>116</v>
      </c>
      <c r="BV597" s="4" t="s">
        <v>116</v>
      </c>
      <c r="BW597" s="4" t="s">
        <v>116</v>
      </c>
      <c r="BX597" s="4" t="s">
        <v>116</v>
      </c>
      <c r="BY597" s="4" t="s">
        <v>116</v>
      </c>
      <c r="BZ597" s="4" t="s">
        <v>116</v>
      </c>
      <c r="CA597" s="4" t="s">
        <v>116</v>
      </c>
    </row>
    <row r="598" spans="1:79" ht="20.100000000000001" customHeight="1" x14ac:dyDescent="0.2">
      <c r="A598" s="4" t="s">
        <v>7498</v>
      </c>
      <c r="B598" s="4" t="s">
        <v>112</v>
      </c>
      <c r="C598" s="29">
        <v>20250120</v>
      </c>
      <c r="D598" s="4" t="s">
        <v>7193</v>
      </c>
      <c r="E598" s="4" t="s">
        <v>7499</v>
      </c>
      <c r="F598" s="4" t="s">
        <v>7195</v>
      </c>
      <c r="G598" s="4" t="s">
        <v>116</v>
      </c>
      <c r="H598" s="4" t="s">
        <v>7196</v>
      </c>
      <c r="I598" s="4" t="s">
        <v>7197</v>
      </c>
      <c r="J598" s="4" t="s">
        <v>116</v>
      </c>
      <c r="K598" s="4" t="s">
        <v>116</v>
      </c>
      <c r="L598" s="4" t="s">
        <v>116</v>
      </c>
      <c r="M598" s="5" t="s">
        <v>7062</v>
      </c>
      <c r="N598" s="5" t="s">
        <v>7500</v>
      </c>
      <c r="O598" s="4" t="s">
        <v>112</v>
      </c>
      <c r="P598" s="6" t="s">
        <v>120</v>
      </c>
      <c r="Q598" s="7" t="s">
        <v>120</v>
      </c>
      <c r="R598" s="7" t="s">
        <v>120</v>
      </c>
      <c r="S598" s="9" t="s">
        <v>7501</v>
      </c>
      <c r="T598" s="31">
        <v>9782409005046</v>
      </c>
      <c r="U598" s="4" t="s">
        <v>122</v>
      </c>
      <c r="V598" s="29">
        <v>9782409004384</v>
      </c>
      <c r="W598" s="4" t="s">
        <v>123</v>
      </c>
      <c r="X598" s="4" t="s">
        <v>124</v>
      </c>
      <c r="Y598" s="4" t="s">
        <v>112</v>
      </c>
      <c r="Z598" s="29">
        <v>2016</v>
      </c>
      <c r="AA598" s="4" t="s">
        <v>125</v>
      </c>
      <c r="AB598" s="4" t="s">
        <v>222</v>
      </c>
      <c r="AC598" s="4" t="s">
        <v>127</v>
      </c>
      <c r="AD598" s="4" t="s">
        <v>128</v>
      </c>
      <c r="AE598" s="4" t="s">
        <v>129</v>
      </c>
      <c r="AF598" s="4" t="s">
        <v>130</v>
      </c>
      <c r="AG598" s="4" t="s">
        <v>131</v>
      </c>
      <c r="AH598" s="4" t="s">
        <v>132</v>
      </c>
      <c r="AI598" s="4" t="s">
        <v>133</v>
      </c>
      <c r="AJ598" s="4" t="s">
        <v>134</v>
      </c>
      <c r="AK598" s="4" t="s">
        <v>135</v>
      </c>
      <c r="AL598" s="4" t="s">
        <v>136</v>
      </c>
      <c r="AM598" s="4" t="s">
        <v>137</v>
      </c>
      <c r="AN598" s="4" t="s">
        <v>138</v>
      </c>
      <c r="AO598" s="4" t="s">
        <v>139</v>
      </c>
      <c r="AP598" s="4" t="s">
        <v>116</v>
      </c>
      <c r="AQ598" s="4" t="s">
        <v>7502</v>
      </c>
      <c r="AR598" s="4" t="s">
        <v>76</v>
      </c>
      <c r="AS598" s="4" t="s">
        <v>7503</v>
      </c>
      <c r="AT598" s="4" t="s">
        <v>1866</v>
      </c>
      <c r="AU598" s="4" t="s">
        <v>7504</v>
      </c>
      <c r="AV598" s="4" t="s">
        <v>7505</v>
      </c>
      <c r="AW598" s="4" t="s">
        <v>7506</v>
      </c>
      <c r="AX598" s="4" t="s">
        <v>7507</v>
      </c>
      <c r="AY598" s="4" t="s">
        <v>6238</v>
      </c>
      <c r="AZ598" s="4" t="s">
        <v>7508</v>
      </c>
      <c r="BA598" s="4" t="s">
        <v>7509</v>
      </c>
      <c r="BB598" s="4" t="s">
        <v>7510</v>
      </c>
      <c r="BC598" s="4" t="s">
        <v>7511</v>
      </c>
      <c r="BD598" s="4" t="s">
        <v>7512</v>
      </c>
      <c r="BE598" s="4" t="s">
        <v>1335</v>
      </c>
      <c r="BF598" s="4" t="s">
        <v>1002</v>
      </c>
      <c r="BG598" s="4" t="s">
        <v>1002</v>
      </c>
      <c r="BH598" s="4" t="s">
        <v>7513</v>
      </c>
      <c r="BI598" s="4" t="s">
        <v>7514</v>
      </c>
      <c r="BJ598" s="4" t="s">
        <v>7515</v>
      </c>
      <c r="BK598" s="4" t="s">
        <v>7516</v>
      </c>
      <c r="BL598" s="4" t="s">
        <v>7517</v>
      </c>
      <c r="BM598" s="4" t="s">
        <v>7518</v>
      </c>
      <c r="BN598" s="4" t="s">
        <v>4587</v>
      </c>
      <c r="BO598" s="4" t="s">
        <v>7519</v>
      </c>
      <c r="BP598" s="4" t="s">
        <v>7205</v>
      </c>
      <c r="BQ598" s="4" t="s">
        <v>116</v>
      </c>
      <c r="BR598" s="4" t="s">
        <v>116</v>
      </c>
      <c r="BS598" s="4" t="s">
        <v>116</v>
      </c>
      <c r="BT598" s="4" t="s">
        <v>116</v>
      </c>
      <c r="BU598" s="4" t="s">
        <v>116</v>
      </c>
      <c r="BV598" s="4" t="s">
        <v>116</v>
      </c>
      <c r="BW598" s="4" t="s">
        <v>116</v>
      </c>
      <c r="BX598" s="4" t="s">
        <v>116</v>
      </c>
      <c r="BY598" s="4" t="s">
        <v>116</v>
      </c>
      <c r="BZ598" s="4" t="s">
        <v>116</v>
      </c>
      <c r="CA598" s="4" t="s">
        <v>116</v>
      </c>
    </row>
    <row r="599" spans="1:79" ht="20.100000000000001" customHeight="1" x14ac:dyDescent="0.2">
      <c r="A599" s="4" t="s">
        <v>7520</v>
      </c>
      <c r="B599" s="4" t="s">
        <v>112</v>
      </c>
      <c r="C599" s="29">
        <v>20250120</v>
      </c>
      <c r="D599" s="4" t="s">
        <v>7187</v>
      </c>
      <c r="E599" s="4" t="s">
        <v>3887</v>
      </c>
      <c r="F599" s="4" t="s">
        <v>7521</v>
      </c>
      <c r="G599" s="4" t="s">
        <v>116</v>
      </c>
      <c r="H599" s="4" t="s">
        <v>7522</v>
      </c>
      <c r="I599" s="4" t="s">
        <v>116</v>
      </c>
      <c r="J599" s="4" t="s">
        <v>116</v>
      </c>
      <c r="K599" s="4" t="s">
        <v>116</v>
      </c>
      <c r="L599" s="4" t="s">
        <v>116</v>
      </c>
      <c r="M599" s="5" t="s">
        <v>7083</v>
      </c>
      <c r="N599" s="5" t="s">
        <v>6566</v>
      </c>
      <c r="O599" s="4" t="s">
        <v>112</v>
      </c>
      <c r="P599" s="6" t="s">
        <v>120</v>
      </c>
      <c r="Q599" s="7" t="s">
        <v>120</v>
      </c>
      <c r="R599" s="7" t="s">
        <v>120</v>
      </c>
      <c r="S599" s="9" t="s">
        <v>7523</v>
      </c>
      <c r="T599" s="31">
        <v>9782409000133</v>
      </c>
      <c r="U599" s="4" t="s">
        <v>122</v>
      </c>
      <c r="V599" s="29">
        <v>9782746098800</v>
      </c>
      <c r="W599" s="4" t="s">
        <v>123</v>
      </c>
      <c r="X599" s="4" t="s">
        <v>124</v>
      </c>
      <c r="Y599" s="4" t="s">
        <v>112</v>
      </c>
      <c r="Z599" s="29">
        <v>2016</v>
      </c>
      <c r="AA599" s="4" t="s">
        <v>125</v>
      </c>
      <c r="AB599" s="4" t="s">
        <v>747</v>
      </c>
      <c r="AC599" s="4" t="s">
        <v>127</v>
      </c>
      <c r="AD599" s="4" t="s">
        <v>128</v>
      </c>
      <c r="AE599" s="4" t="s">
        <v>129</v>
      </c>
      <c r="AF599" s="4" t="s">
        <v>130</v>
      </c>
      <c r="AG599" s="4" t="s">
        <v>131</v>
      </c>
      <c r="AH599" s="4" t="s">
        <v>132</v>
      </c>
      <c r="AI599" s="4" t="s">
        <v>133</v>
      </c>
      <c r="AJ599" s="4" t="s">
        <v>134</v>
      </c>
      <c r="AK599" s="4" t="s">
        <v>135</v>
      </c>
      <c r="AL599" s="4" t="s">
        <v>136</v>
      </c>
      <c r="AM599" s="4" t="s">
        <v>137</v>
      </c>
      <c r="AN599" s="4" t="s">
        <v>138</v>
      </c>
      <c r="AO599" s="4" t="s">
        <v>139</v>
      </c>
      <c r="AP599" s="4" t="s">
        <v>116</v>
      </c>
      <c r="AQ599" s="4" t="s">
        <v>7524</v>
      </c>
      <c r="AR599" s="4" t="s">
        <v>76</v>
      </c>
      <c r="AS599" s="4" t="s">
        <v>2924</v>
      </c>
      <c r="AT599" s="4" t="s">
        <v>4518</v>
      </c>
      <c r="AU599" s="4" t="s">
        <v>2925</v>
      </c>
      <c r="AV599" s="4" t="s">
        <v>3894</v>
      </c>
      <c r="AW599" s="4" t="s">
        <v>7525</v>
      </c>
      <c r="AX599" s="4" t="s">
        <v>3895</v>
      </c>
      <c r="AY599" s="4" t="s">
        <v>1333</v>
      </c>
      <c r="AZ599" s="4" t="s">
        <v>4521</v>
      </c>
      <c r="BA599" s="4" t="s">
        <v>3660</v>
      </c>
      <c r="BB599" s="4" t="s">
        <v>3661</v>
      </c>
      <c r="BC599" s="4" t="s">
        <v>1857</v>
      </c>
      <c r="BD599" s="4" t="s">
        <v>4522</v>
      </c>
      <c r="BE599" s="4" t="s">
        <v>4523</v>
      </c>
      <c r="BF599" s="4" t="s">
        <v>1342</v>
      </c>
      <c r="BG599" s="4" t="s">
        <v>163</v>
      </c>
      <c r="BH599" s="4" t="s">
        <v>116</v>
      </c>
      <c r="BI599" s="4" t="s">
        <v>116</v>
      </c>
      <c r="BJ599" s="4" t="s">
        <v>116</v>
      </c>
      <c r="BK599" s="4" t="s">
        <v>116</v>
      </c>
      <c r="BL599" s="4" t="s">
        <v>116</v>
      </c>
      <c r="BM599" s="4" t="s">
        <v>116</v>
      </c>
      <c r="BN599" s="4" t="s">
        <v>116</v>
      </c>
      <c r="BO599" s="4" t="s">
        <v>116</v>
      </c>
      <c r="BP599" s="4" t="s">
        <v>116</v>
      </c>
      <c r="BQ599" s="4" t="s">
        <v>116</v>
      </c>
      <c r="BR599" s="4" t="s">
        <v>116</v>
      </c>
      <c r="BS599" s="4" t="s">
        <v>116</v>
      </c>
      <c r="BT599" s="4" t="s">
        <v>116</v>
      </c>
      <c r="BU599" s="4" t="s">
        <v>116</v>
      </c>
      <c r="BV599" s="4" t="s">
        <v>116</v>
      </c>
      <c r="BW599" s="4" t="s">
        <v>116</v>
      </c>
      <c r="BX599" s="4" t="s">
        <v>116</v>
      </c>
      <c r="BY599" s="4" t="s">
        <v>116</v>
      </c>
      <c r="BZ599" s="4" t="s">
        <v>116</v>
      </c>
      <c r="CA599" s="4" t="s">
        <v>116</v>
      </c>
    </row>
    <row r="600" spans="1:79" ht="20.100000000000001" customHeight="1" x14ac:dyDescent="0.2">
      <c r="A600" s="4" t="s">
        <v>7526</v>
      </c>
      <c r="B600" s="4" t="s">
        <v>112</v>
      </c>
      <c r="C600" s="29">
        <v>20250120</v>
      </c>
      <c r="D600" s="4" t="s">
        <v>7527</v>
      </c>
      <c r="E600" s="4" t="s">
        <v>116</v>
      </c>
      <c r="F600" s="4" t="s">
        <v>1736</v>
      </c>
      <c r="G600" s="4" t="s">
        <v>116</v>
      </c>
      <c r="H600" s="4" t="s">
        <v>1737</v>
      </c>
      <c r="I600" s="4" t="s">
        <v>116</v>
      </c>
      <c r="J600" s="4" t="s">
        <v>116</v>
      </c>
      <c r="K600" s="4" t="s">
        <v>116</v>
      </c>
      <c r="L600" s="4" t="s">
        <v>116</v>
      </c>
      <c r="M600" s="5" t="s">
        <v>7137</v>
      </c>
      <c r="N600" s="5" t="s">
        <v>7528</v>
      </c>
      <c r="O600" s="4" t="s">
        <v>112</v>
      </c>
      <c r="P600" s="6" t="s">
        <v>120</v>
      </c>
      <c r="Q600" s="7" t="s">
        <v>120</v>
      </c>
      <c r="R600" s="7" t="s">
        <v>120</v>
      </c>
      <c r="S600" s="9" t="s">
        <v>7529</v>
      </c>
      <c r="T600" s="31">
        <v>9782409001932</v>
      </c>
      <c r="U600" s="4" t="s">
        <v>122</v>
      </c>
      <c r="V600" s="29">
        <v>9782409000621</v>
      </c>
      <c r="W600" s="4" t="s">
        <v>123</v>
      </c>
      <c r="X600" s="4" t="s">
        <v>124</v>
      </c>
      <c r="Y600" s="4" t="s">
        <v>112</v>
      </c>
      <c r="Z600" s="29">
        <v>2016</v>
      </c>
      <c r="AA600" s="4" t="s">
        <v>125</v>
      </c>
      <c r="AB600" s="4" t="s">
        <v>393</v>
      </c>
      <c r="AC600" s="4" t="s">
        <v>127</v>
      </c>
      <c r="AD600" s="4" t="s">
        <v>128</v>
      </c>
      <c r="AE600" s="4" t="s">
        <v>129</v>
      </c>
      <c r="AF600" s="4" t="s">
        <v>130</v>
      </c>
      <c r="AG600" s="4" t="s">
        <v>131</v>
      </c>
      <c r="AH600" s="4" t="s">
        <v>132</v>
      </c>
      <c r="AI600" s="4" t="s">
        <v>133</v>
      </c>
      <c r="AJ600" s="4" t="s">
        <v>134</v>
      </c>
      <c r="AK600" s="4" t="s">
        <v>135</v>
      </c>
      <c r="AL600" s="4" t="s">
        <v>136</v>
      </c>
      <c r="AM600" s="4" t="s">
        <v>137</v>
      </c>
      <c r="AN600" s="4" t="s">
        <v>138</v>
      </c>
      <c r="AO600" s="4" t="s">
        <v>139</v>
      </c>
      <c r="AP600" s="4" t="s">
        <v>116</v>
      </c>
      <c r="AQ600" s="4" t="s">
        <v>7530</v>
      </c>
      <c r="AR600" s="4" t="s">
        <v>76</v>
      </c>
      <c r="AS600" s="4" t="s">
        <v>5514</v>
      </c>
      <c r="AT600" s="4" t="s">
        <v>7531</v>
      </c>
      <c r="AU600" s="4" t="s">
        <v>3008</v>
      </c>
      <c r="AV600" s="4" t="s">
        <v>2933</v>
      </c>
      <c r="AW600" s="4" t="s">
        <v>5516</v>
      </c>
      <c r="AX600" s="4" t="s">
        <v>1741</v>
      </c>
      <c r="AY600" s="4" t="s">
        <v>7532</v>
      </c>
      <c r="AZ600" s="4" t="s">
        <v>6317</v>
      </c>
      <c r="BA600" s="4" t="s">
        <v>3660</v>
      </c>
      <c r="BB600" s="4" t="s">
        <v>1686</v>
      </c>
      <c r="BC600" s="4" t="s">
        <v>5518</v>
      </c>
      <c r="BD600" s="4" t="s">
        <v>1752</v>
      </c>
      <c r="BE600" s="4" t="s">
        <v>116</v>
      </c>
      <c r="BF600" s="4" t="s">
        <v>116</v>
      </c>
      <c r="BG600" s="4" t="s">
        <v>116</v>
      </c>
      <c r="BH600" s="4" t="s">
        <v>116</v>
      </c>
      <c r="BI600" s="4" t="s">
        <v>116</v>
      </c>
      <c r="BJ600" s="4" t="s">
        <v>116</v>
      </c>
      <c r="BK600" s="4" t="s">
        <v>116</v>
      </c>
      <c r="BL600" s="4" t="s">
        <v>116</v>
      </c>
      <c r="BM600" s="4" t="s">
        <v>116</v>
      </c>
      <c r="BN600" s="4" t="s">
        <v>116</v>
      </c>
      <c r="BO600" s="4" t="s">
        <v>116</v>
      </c>
      <c r="BP600" s="4" t="s">
        <v>116</v>
      </c>
      <c r="BQ600" s="4" t="s">
        <v>116</v>
      </c>
      <c r="BR600" s="4" t="s">
        <v>116</v>
      </c>
      <c r="BS600" s="4" t="s">
        <v>116</v>
      </c>
      <c r="BT600" s="4" t="s">
        <v>116</v>
      </c>
      <c r="BU600" s="4" t="s">
        <v>116</v>
      </c>
      <c r="BV600" s="4" t="s">
        <v>116</v>
      </c>
      <c r="BW600" s="4" t="s">
        <v>116</v>
      </c>
      <c r="BX600" s="4" t="s">
        <v>116</v>
      </c>
      <c r="BY600" s="4" t="s">
        <v>116</v>
      </c>
      <c r="BZ600" s="4" t="s">
        <v>116</v>
      </c>
      <c r="CA600" s="4" t="s">
        <v>116</v>
      </c>
    </row>
    <row r="601" spans="1:79" ht="20.100000000000001" customHeight="1" x14ac:dyDescent="0.2">
      <c r="A601" s="4" t="s">
        <v>7533</v>
      </c>
      <c r="B601" s="4" t="s">
        <v>112</v>
      </c>
      <c r="C601" s="29">
        <v>20250120</v>
      </c>
      <c r="D601" s="4" t="s">
        <v>7534</v>
      </c>
      <c r="E601" s="4" t="s">
        <v>7535</v>
      </c>
      <c r="F601" s="4" t="s">
        <v>7536</v>
      </c>
      <c r="G601" s="4" t="s">
        <v>116</v>
      </c>
      <c r="H601" s="4" t="s">
        <v>7537</v>
      </c>
      <c r="I601" s="4" t="s">
        <v>116</v>
      </c>
      <c r="J601" s="4" t="s">
        <v>116</v>
      </c>
      <c r="K601" s="4" t="s">
        <v>116</v>
      </c>
      <c r="L601" s="4" t="s">
        <v>116</v>
      </c>
      <c r="M601" s="5" t="s">
        <v>7251</v>
      </c>
      <c r="N601" s="5" t="s">
        <v>4639</v>
      </c>
      <c r="O601" s="4" t="s">
        <v>112</v>
      </c>
      <c r="P601" s="6" t="s">
        <v>120</v>
      </c>
      <c r="Q601" s="7" t="s">
        <v>120</v>
      </c>
      <c r="R601" s="7" t="s">
        <v>120</v>
      </c>
      <c r="S601" s="9" t="s">
        <v>7538</v>
      </c>
      <c r="T601" s="31">
        <v>9782409001482</v>
      </c>
      <c r="U601" s="4" t="s">
        <v>122</v>
      </c>
      <c r="V601" s="29">
        <v>9782409000263</v>
      </c>
      <c r="W601" s="4" t="s">
        <v>123</v>
      </c>
      <c r="X601" s="4" t="s">
        <v>124</v>
      </c>
      <c r="Y601" s="4" t="s">
        <v>112</v>
      </c>
      <c r="Z601" s="29">
        <v>2016</v>
      </c>
      <c r="AA601" s="4" t="s">
        <v>125</v>
      </c>
      <c r="AB601" s="4" t="s">
        <v>7539</v>
      </c>
      <c r="AC601" s="4" t="s">
        <v>127</v>
      </c>
      <c r="AD601" s="4" t="s">
        <v>128</v>
      </c>
      <c r="AE601" s="4" t="s">
        <v>129</v>
      </c>
      <c r="AF601" s="4" t="s">
        <v>130</v>
      </c>
      <c r="AG601" s="4" t="s">
        <v>131</v>
      </c>
      <c r="AH601" s="4" t="s">
        <v>132</v>
      </c>
      <c r="AI601" s="4" t="s">
        <v>133</v>
      </c>
      <c r="AJ601" s="4" t="s">
        <v>134</v>
      </c>
      <c r="AK601" s="4" t="s">
        <v>135</v>
      </c>
      <c r="AL601" s="4" t="s">
        <v>136</v>
      </c>
      <c r="AM601" s="4" t="s">
        <v>137</v>
      </c>
      <c r="AN601" s="4" t="s">
        <v>138</v>
      </c>
      <c r="AO601" s="4" t="s">
        <v>139</v>
      </c>
      <c r="AP601" s="4" t="s">
        <v>116</v>
      </c>
      <c r="AQ601" s="4" t="s">
        <v>7540</v>
      </c>
      <c r="AR601" s="4" t="s">
        <v>76</v>
      </c>
      <c r="AS601" s="4" t="s">
        <v>7541</v>
      </c>
      <c r="AT601" s="4" t="s">
        <v>7542</v>
      </c>
      <c r="AU601" s="4" t="s">
        <v>7543</v>
      </c>
      <c r="AV601" s="4" t="s">
        <v>750</v>
      </c>
      <c r="AW601" s="4" t="s">
        <v>314</v>
      </c>
      <c r="AX601" s="4" t="s">
        <v>116</v>
      </c>
      <c r="AY601" s="4" t="s">
        <v>116</v>
      </c>
      <c r="AZ601" s="4" t="s">
        <v>116</v>
      </c>
      <c r="BA601" s="4" t="s">
        <v>116</v>
      </c>
      <c r="BB601" s="4" t="s">
        <v>116</v>
      </c>
      <c r="BC601" s="4" t="s">
        <v>116</v>
      </c>
      <c r="BD601" s="4" t="s">
        <v>116</v>
      </c>
      <c r="BE601" s="4" t="s">
        <v>116</v>
      </c>
      <c r="BF601" s="4" t="s">
        <v>116</v>
      </c>
      <c r="BG601" s="4" t="s">
        <v>116</v>
      </c>
      <c r="BH601" s="4" t="s">
        <v>116</v>
      </c>
      <c r="BI601" s="4" t="s">
        <v>116</v>
      </c>
      <c r="BJ601" s="4" t="s">
        <v>116</v>
      </c>
      <c r="BK601" s="4" t="s">
        <v>116</v>
      </c>
      <c r="BL601" s="4" t="s">
        <v>116</v>
      </c>
      <c r="BM601" s="4" t="s">
        <v>116</v>
      </c>
      <c r="BN601" s="4" t="s">
        <v>116</v>
      </c>
      <c r="BO601" s="4" t="s">
        <v>116</v>
      </c>
      <c r="BP601" s="4" t="s">
        <v>116</v>
      </c>
      <c r="BQ601" s="4" t="s">
        <v>116</v>
      </c>
      <c r="BR601" s="4" t="s">
        <v>116</v>
      </c>
      <c r="BS601" s="4" t="s">
        <v>116</v>
      </c>
      <c r="BT601" s="4" t="s">
        <v>116</v>
      </c>
      <c r="BU601" s="4" t="s">
        <v>116</v>
      </c>
      <c r="BV601" s="4" t="s">
        <v>116</v>
      </c>
      <c r="BW601" s="4" t="s">
        <v>116</v>
      </c>
      <c r="BX601" s="4" t="s">
        <v>116</v>
      </c>
      <c r="BY601" s="4" t="s">
        <v>116</v>
      </c>
      <c r="BZ601" s="4" t="s">
        <v>116</v>
      </c>
      <c r="CA601" s="4" t="s">
        <v>116</v>
      </c>
    </row>
    <row r="602" spans="1:79" ht="20.100000000000001" customHeight="1" x14ac:dyDescent="0.2">
      <c r="A602" s="4" t="s">
        <v>7544</v>
      </c>
      <c r="B602" s="4" t="s">
        <v>112</v>
      </c>
      <c r="C602" s="29">
        <v>20250120</v>
      </c>
      <c r="D602" s="4" t="s">
        <v>7545</v>
      </c>
      <c r="E602" s="4" t="s">
        <v>6815</v>
      </c>
      <c r="F602" s="4" t="s">
        <v>758</v>
      </c>
      <c r="G602" s="4" t="s">
        <v>116</v>
      </c>
      <c r="H602" s="4" t="s">
        <v>759</v>
      </c>
      <c r="I602" s="4" t="s">
        <v>116</v>
      </c>
      <c r="J602" s="4" t="s">
        <v>116</v>
      </c>
      <c r="K602" s="4" t="s">
        <v>116</v>
      </c>
      <c r="L602" s="4" t="s">
        <v>116</v>
      </c>
      <c r="M602" s="5" t="s">
        <v>7160</v>
      </c>
      <c r="N602" s="5" t="s">
        <v>7546</v>
      </c>
      <c r="O602" s="4" t="s">
        <v>112</v>
      </c>
      <c r="P602" s="6" t="s">
        <v>120</v>
      </c>
      <c r="Q602" s="7" t="s">
        <v>120</v>
      </c>
      <c r="R602" s="7" t="s">
        <v>120</v>
      </c>
      <c r="S602" s="9" t="s">
        <v>7547</v>
      </c>
      <c r="T602" s="31">
        <v>9782409000744</v>
      </c>
      <c r="U602" s="4" t="s">
        <v>122</v>
      </c>
      <c r="V602" s="29">
        <v>9782746098770</v>
      </c>
      <c r="W602" s="4" t="s">
        <v>123</v>
      </c>
      <c r="X602" s="4" t="s">
        <v>124</v>
      </c>
      <c r="Y602" s="4" t="s">
        <v>112</v>
      </c>
      <c r="Z602" s="29">
        <v>2016</v>
      </c>
      <c r="AA602" s="4" t="s">
        <v>125</v>
      </c>
      <c r="AB602" s="4" t="s">
        <v>149</v>
      </c>
      <c r="AC602" s="4" t="s">
        <v>127</v>
      </c>
      <c r="AD602" s="4" t="s">
        <v>128</v>
      </c>
      <c r="AE602" s="4" t="s">
        <v>129</v>
      </c>
      <c r="AF602" s="4" t="s">
        <v>130</v>
      </c>
      <c r="AG602" s="4" t="s">
        <v>131</v>
      </c>
      <c r="AH602" s="4" t="s">
        <v>132</v>
      </c>
      <c r="AI602" s="4" t="s">
        <v>133</v>
      </c>
      <c r="AJ602" s="4" t="s">
        <v>134</v>
      </c>
      <c r="AK602" s="4" t="s">
        <v>135</v>
      </c>
      <c r="AL602" s="4" t="s">
        <v>136</v>
      </c>
      <c r="AM602" s="4" t="s">
        <v>137</v>
      </c>
      <c r="AN602" s="4" t="s">
        <v>138</v>
      </c>
      <c r="AO602" s="4" t="s">
        <v>139</v>
      </c>
      <c r="AP602" s="4" t="s">
        <v>116</v>
      </c>
      <c r="AQ602" s="4" t="s">
        <v>7548</v>
      </c>
      <c r="AR602" s="4" t="s">
        <v>76</v>
      </c>
      <c r="AS602" s="4" t="s">
        <v>999</v>
      </c>
      <c r="AT602" s="4" t="s">
        <v>701</v>
      </c>
      <c r="AU602" s="4" t="s">
        <v>1440</v>
      </c>
      <c r="AV602" s="4" t="s">
        <v>926</v>
      </c>
      <c r="AW602" s="4" t="s">
        <v>1441</v>
      </c>
      <c r="AX602" s="4" t="s">
        <v>930</v>
      </c>
      <c r="AY602" s="4" t="s">
        <v>6819</v>
      </c>
      <c r="AZ602" s="4" t="s">
        <v>7549</v>
      </c>
      <c r="BA602" s="4" t="s">
        <v>1442</v>
      </c>
      <c r="BB602" s="4" t="s">
        <v>7550</v>
      </c>
      <c r="BC602" s="4" t="s">
        <v>7551</v>
      </c>
      <c r="BD602" s="4" t="s">
        <v>7552</v>
      </c>
      <c r="BE602" s="4" t="s">
        <v>1445</v>
      </c>
      <c r="BF602" s="4" t="s">
        <v>1446</v>
      </c>
      <c r="BG602" s="4" t="s">
        <v>163</v>
      </c>
      <c r="BH602" s="4" t="s">
        <v>116</v>
      </c>
      <c r="BI602" s="4" t="s">
        <v>116</v>
      </c>
      <c r="BJ602" s="4" t="s">
        <v>116</v>
      </c>
      <c r="BK602" s="4" t="s">
        <v>116</v>
      </c>
      <c r="BL602" s="4" t="s">
        <v>116</v>
      </c>
      <c r="BM602" s="4" t="s">
        <v>116</v>
      </c>
      <c r="BN602" s="4" t="s">
        <v>116</v>
      </c>
      <c r="BO602" s="4" t="s">
        <v>116</v>
      </c>
      <c r="BP602" s="4" t="s">
        <v>116</v>
      </c>
      <c r="BQ602" s="4" t="s">
        <v>116</v>
      </c>
      <c r="BR602" s="4" t="s">
        <v>116</v>
      </c>
      <c r="BS602" s="4" t="s">
        <v>116</v>
      </c>
      <c r="BT602" s="4" t="s">
        <v>116</v>
      </c>
      <c r="BU602" s="4" t="s">
        <v>116</v>
      </c>
      <c r="BV602" s="4" t="s">
        <v>116</v>
      </c>
      <c r="BW602" s="4" t="s">
        <v>116</v>
      </c>
      <c r="BX602" s="4" t="s">
        <v>116</v>
      </c>
      <c r="BY602" s="4" t="s">
        <v>116</v>
      </c>
      <c r="BZ602" s="4" t="s">
        <v>116</v>
      </c>
      <c r="CA602" s="4" t="s">
        <v>116</v>
      </c>
    </row>
    <row r="603" spans="1:79" ht="20.100000000000001" customHeight="1" x14ac:dyDescent="0.2">
      <c r="A603" s="4" t="s">
        <v>7553</v>
      </c>
      <c r="B603" s="4" t="s">
        <v>112</v>
      </c>
      <c r="C603" s="29">
        <v>20250120</v>
      </c>
      <c r="D603" s="4" t="s">
        <v>7554</v>
      </c>
      <c r="E603" s="4" t="s">
        <v>7555</v>
      </c>
      <c r="F603" s="4" t="s">
        <v>5808</v>
      </c>
      <c r="G603" s="4" t="s">
        <v>116</v>
      </c>
      <c r="H603" s="4" t="s">
        <v>5809</v>
      </c>
      <c r="I603" s="4" t="s">
        <v>116</v>
      </c>
      <c r="J603" s="4" t="s">
        <v>116</v>
      </c>
      <c r="K603" s="4" t="s">
        <v>116</v>
      </c>
      <c r="L603" s="4" t="s">
        <v>116</v>
      </c>
      <c r="M603" s="5" t="s">
        <v>7251</v>
      </c>
      <c r="N603" s="5" t="s">
        <v>2061</v>
      </c>
      <c r="O603" s="4" t="s">
        <v>112</v>
      </c>
      <c r="P603" s="6" t="s">
        <v>120</v>
      </c>
      <c r="Q603" s="7" t="s">
        <v>120</v>
      </c>
      <c r="R603" s="7" t="s">
        <v>120</v>
      </c>
      <c r="S603" s="9" t="s">
        <v>7556</v>
      </c>
      <c r="T603" s="31">
        <v>9782409001291</v>
      </c>
      <c r="U603" s="4" t="s">
        <v>122</v>
      </c>
      <c r="V603" s="29">
        <v>9782409000423</v>
      </c>
      <c r="W603" s="4" t="s">
        <v>123</v>
      </c>
      <c r="X603" s="4" t="s">
        <v>124</v>
      </c>
      <c r="Y603" s="4" t="s">
        <v>112</v>
      </c>
      <c r="Z603" s="29">
        <v>2016</v>
      </c>
      <c r="AA603" s="4" t="s">
        <v>125</v>
      </c>
      <c r="AB603" s="4" t="s">
        <v>234</v>
      </c>
      <c r="AC603" s="4" t="s">
        <v>127</v>
      </c>
      <c r="AD603" s="4" t="s">
        <v>128</v>
      </c>
      <c r="AE603" s="4" t="s">
        <v>129</v>
      </c>
      <c r="AF603" s="4" t="s">
        <v>130</v>
      </c>
      <c r="AG603" s="4" t="s">
        <v>131</v>
      </c>
      <c r="AH603" s="4" t="s">
        <v>132</v>
      </c>
      <c r="AI603" s="4" t="s">
        <v>133</v>
      </c>
      <c r="AJ603" s="4" t="s">
        <v>134</v>
      </c>
      <c r="AK603" s="4" t="s">
        <v>135</v>
      </c>
      <c r="AL603" s="4" t="s">
        <v>136</v>
      </c>
      <c r="AM603" s="4" t="s">
        <v>137</v>
      </c>
      <c r="AN603" s="4" t="s">
        <v>138</v>
      </c>
      <c r="AO603" s="4" t="s">
        <v>139</v>
      </c>
      <c r="AP603" s="4" t="s">
        <v>116</v>
      </c>
      <c r="AQ603" s="4" t="s">
        <v>7557</v>
      </c>
      <c r="AR603" s="4" t="s">
        <v>76</v>
      </c>
      <c r="AS603" s="4" t="s">
        <v>7558</v>
      </c>
      <c r="AT603" s="4" t="s">
        <v>7559</v>
      </c>
      <c r="AU603" s="4" t="s">
        <v>6671</v>
      </c>
      <c r="AV603" s="4" t="s">
        <v>7560</v>
      </c>
      <c r="AW603" s="4" t="s">
        <v>2903</v>
      </c>
      <c r="AX603" s="4" t="s">
        <v>7561</v>
      </c>
      <c r="AY603" s="4" t="s">
        <v>116</v>
      </c>
      <c r="AZ603" s="4" t="s">
        <v>116</v>
      </c>
      <c r="BA603" s="4" t="s">
        <v>116</v>
      </c>
      <c r="BB603" s="4" t="s">
        <v>116</v>
      </c>
      <c r="BC603" s="4" t="s">
        <v>116</v>
      </c>
      <c r="BD603" s="4" t="s">
        <v>116</v>
      </c>
      <c r="BE603" s="4" t="s">
        <v>116</v>
      </c>
      <c r="BF603" s="4" t="s">
        <v>116</v>
      </c>
      <c r="BG603" s="4" t="s">
        <v>116</v>
      </c>
      <c r="BH603" s="4" t="s">
        <v>116</v>
      </c>
      <c r="BI603" s="4" t="s">
        <v>116</v>
      </c>
      <c r="BJ603" s="4" t="s">
        <v>116</v>
      </c>
      <c r="BK603" s="4" t="s">
        <v>116</v>
      </c>
      <c r="BL603" s="4" t="s">
        <v>116</v>
      </c>
      <c r="BM603" s="4" t="s">
        <v>116</v>
      </c>
      <c r="BN603" s="4" t="s">
        <v>116</v>
      </c>
      <c r="BO603" s="4" t="s">
        <v>116</v>
      </c>
      <c r="BP603" s="4" t="s">
        <v>116</v>
      </c>
      <c r="BQ603" s="4" t="s">
        <v>116</v>
      </c>
      <c r="BR603" s="4" t="s">
        <v>116</v>
      </c>
      <c r="BS603" s="4" t="s">
        <v>116</v>
      </c>
      <c r="BT603" s="4" t="s">
        <v>116</v>
      </c>
      <c r="BU603" s="4" t="s">
        <v>116</v>
      </c>
      <c r="BV603" s="4" t="s">
        <v>116</v>
      </c>
      <c r="BW603" s="4" t="s">
        <v>116</v>
      </c>
      <c r="BX603" s="4" t="s">
        <v>116</v>
      </c>
      <c r="BY603" s="4" t="s">
        <v>116</v>
      </c>
      <c r="BZ603" s="4" t="s">
        <v>116</v>
      </c>
      <c r="CA603" s="4" t="s">
        <v>116</v>
      </c>
    </row>
    <row r="604" spans="1:79" ht="20.100000000000001" customHeight="1" x14ac:dyDescent="0.2">
      <c r="A604" s="4" t="s">
        <v>7562</v>
      </c>
      <c r="B604" s="4" t="s">
        <v>112</v>
      </c>
      <c r="C604" s="29">
        <v>20250120</v>
      </c>
      <c r="D604" s="4" t="s">
        <v>7563</v>
      </c>
      <c r="E604" s="4" t="s">
        <v>116</v>
      </c>
      <c r="F604" s="4" t="s">
        <v>5286</v>
      </c>
      <c r="G604" s="4" t="s">
        <v>116</v>
      </c>
      <c r="H604" s="4" t="s">
        <v>5287</v>
      </c>
      <c r="I604" s="4" t="s">
        <v>116</v>
      </c>
      <c r="J604" s="4" t="s">
        <v>116</v>
      </c>
      <c r="K604" s="4" t="s">
        <v>116</v>
      </c>
      <c r="L604" s="4" t="s">
        <v>116</v>
      </c>
      <c r="M604" s="5" t="s">
        <v>7313</v>
      </c>
      <c r="N604" s="5" t="s">
        <v>1882</v>
      </c>
      <c r="O604" s="4" t="s">
        <v>112</v>
      </c>
      <c r="P604" s="6" t="s">
        <v>120</v>
      </c>
      <c r="Q604" s="7" t="s">
        <v>120</v>
      </c>
      <c r="R604" s="7" t="s">
        <v>120</v>
      </c>
      <c r="S604" s="9" t="s">
        <v>7564</v>
      </c>
      <c r="T604" s="31">
        <v>9782409003097</v>
      </c>
      <c r="U604" s="4" t="s">
        <v>122</v>
      </c>
      <c r="V604" s="29">
        <v>9782409002588</v>
      </c>
      <c r="W604" s="4" t="s">
        <v>123</v>
      </c>
      <c r="X604" s="4" t="s">
        <v>124</v>
      </c>
      <c r="Y604" s="4" t="s">
        <v>112</v>
      </c>
      <c r="Z604" s="29">
        <v>2016</v>
      </c>
      <c r="AA604" s="4" t="s">
        <v>125</v>
      </c>
      <c r="AB604" s="4" t="s">
        <v>126</v>
      </c>
      <c r="AC604" s="4" t="s">
        <v>127</v>
      </c>
      <c r="AD604" s="4" t="s">
        <v>128</v>
      </c>
      <c r="AE604" s="4" t="s">
        <v>129</v>
      </c>
      <c r="AF604" s="4" t="s">
        <v>130</v>
      </c>
      <c r="AG604" s="4" t="s">
        <v>131</v>
      </c>
      <c r="AH604" s="4" t="s">
        <v>132</v>
      </c>
      <c r="AI604" s="4" t="s">
        <v>133</v>
      </c>
      <c r="AJ604" s="4" t="s">
        <v>134</v>
      </c>
      <c r="AK604" s="4" t="s">
        <v>135</v>
      </c>
      <c r="AL604" s="4" t="s">
        <v>136</v>
      </c>
      <c r="AM604" s="4" t="s">
        <v>137</v>
      </c>
      <c r="AN604" s="4" t="s">
        <v>138</v>
      </c>
      <c r="AO604" s="4" t="s">
        <v>139</v>
      </c>
      <c r="AP604" s="4" t="s">
        <v>116</v>
      </c>
      <c r="AQ604" s="4" t="s">
        <v>7565</v>
      </c>
      <c r="AR604" s="4" t="s">
        <v>76</v>
      </c>
      <c r="AS604" s="4" t="s">
        <v>5292</v>
      </c>
      <c r="AT604" s="4" t="s">
        <v>7566</v>
      </c>
      <c r="AU604" s="4" t="s">
        <v>3700</v>
      </c>
      <c r="AV604" s="4" t="s">
        <v>1472</v>
      </c>
      <c r="AW604" s="4" t="s">
        <v>7567</v>
      </c>
      <c r="AX604" s="4" t="s">
        <v>6954</v>
      </c>
      <c r="AY604" s="4" t="s">
        <v>7568</v>
      </c>
      <c r="AZ604" s="4" t="s">
        <v>3612</v>
      </c>
      <c r="BA604" s="4" t="s">
        <v>7569</v>
      </c>
      <c r="BB604" s="4" t="s">
        <v>7570</v>
      </c>
      <c r="BC604" s="4" t="s">
        <v>6765</v>
      </c>
      <c r="BD604" s="4" t="s">
        <v>116</v>
      </c>
      <c r="BE604" s="4" t="s">
        <v>116</v>
      </c>
      <c r="BF604" s="4" t="s">
        <v>116</v>
      </c>
      <c r="BG604" s="4" t="s">
        <v>116</v>
      </c>
      <c r="BH604" s="4" t="s">
        <v>116</v>
      </c>
      <c r="BI604" s="4" t="s">
        <v>116</v>
      </c>
      <c r="BJ604" s="4" t="s">
        <v>116</v>
      </c>
      <c r="BK604" s="4" t="s">
        <v>116</v>
      </c>
      <c r="BL604" s="4" t="s">
        <v>116</v>
      </c>
      <c r="BM604" s="4" t="s">
        <v>116</v>
      </c>
      <c r="BN604" s="4" t="s">
        <v>116</v>
      </c>
      <c r="BO604" s="4" t="s">
        <v>116</v>
      </c>
      <c r="BP604" s="4" t="s">
        <v>116</v>
      </c>
      <c r="BQ604" s="4" t="s">
        <v>116</v>
      </c>
      <c r="BR604" s="4" t="s">
        <v>116</v>
      </c>
      <c r="BS604" s="4" t="s">
        <v>116</v>
      </c>
      <c r="BT604" s="4" t="s">
        <v>116</v>
      </c>
      <c r="BU604" s="4" t="s">
        <v>116</v>
      </c>
      <c r="BV604" s="4" t="s">
        <v>116</v>
      </c>
      <c r="BW604" s="4" t="s">
        <v>116</v>
      </c>
      <c r="BX604" s="4" t="s">
        <v>116</v>
      </c>
      <c r="BY604" s="4" t="s">
        <v>116</v>
      </c>
      <c r="BZ604" s="4" t="s">
        <v>116</v>
      </c>
      <c r="CA604" s="4" t="s">
        <v>116</v>
      </c>
    </row>
    <row r="605" spans="1:79" ht="20.100000000000001" customHeight="1" x14ac:dyDescent="0.2">
      <c r="A605" s="4" t="s">
        <v>7571</v>
      </c>
      <c r="B605" s="4" t="s">
        <v>112</v>
      </c>
      <c r="C605" s="29">
        <v>20250120</v>
      </c>
      <c r="D605" s="4" t="s">
        <v>7572</v>
      </c>
      <c r="E605" s="4" t="s">
        <v>7573</v>
      </c>
      <c r="F605" s="4" t="s">
        <v>1384</v>
      </c>
      <c r="G605" s="4" t="s">
        <v>116</v>
      </c>
      <c r="H605" s="4" t="s">
        <v>1385</v>
      </c>
      <c r="I605" s="4" t="s">
        <v>116</v>
      </c>
      <c r="J605" s="4" t="s">
        <v>116</v>
      </c>
      <c r="K605" s="4" t="s">
        <v>116</v>
      </c>
      <c r="L605" s="4" t="s">
        <v>116</v>
      </c>
      <c r="M605" s="5" t="s">
        <v>7178</v>
      </c>
      <c r="N605" s="5" t="s">
        <v>3940</v>
      </c>
      <c r="O605" s="4" t="s">
        <v>112</v>
      </c>
      <c r="P605" s="6" t="s">
        <v>120</v>
      </c>
      <c r="Q605" s="7" t="s">
        <v>120</v>
      </c>
      <c r="R605" s="7" t="s">
        <v>120</v>
      </c>
      <c r="S605" s="9" t="s">
        <v>7574</v>
      </c>
      <c r="T605" s="31">
        <v>9782409003905</v>
      </c>
      <c r="U605" s="4" t="s">
        <v>122</v>
      </c>
      <c r="V605" s="29">
        <v>9782409003233</v>
      </c>
      <c r="W605" s="4" t="s">
        <v>123</v>
      </c>
      <c r="X605" s="4" t="s">
        <v>124</v>
      </c>
      <c r="Y605" s="4" t="s">
        <v>112</v>
      </c>
      <c r="Z605" s="29">
        <v>2016</v>
      </c>
      <c r="AA605" s="4" t="s">
        <v>125</v>
      </c>
      <c r="AB605" s="4" t="s">
        <v>222</v>
      </c>
      <c r="AC605" s="4" t="s">
        <v>127</v>
      </c>
      <c r="AD605" s="4" t="s">
        <v>128</v>
      </c>
      <c r="AE605" s="4" t="s">
        <v>129</v>
      </c>
      <c r="AF605" s="4" t="s">
        <v>130</v>
      </c>
      <c r="AG605" s="4" t="s">
        <v>131</v>
      </c>
      <c r="AH605" s="4" t="s">
        <v>132</v>
      </c>
      <c r="AI605" s="4" t="s">
        <v>133</v>
      </c>
      <c r="AJ605" s="4" t="s">
        <v>134</v>
      </c>
      <c r="AK605" s="4" t="s">
        <v>135</v>
      </c>
      <c r="AL605" s="4" t="s">
        <v>136</v>
      </c>
      <c r="AM605" s="4" t="s">
        <v>137</v>
      </c>
      <c r="AN605" s="4" t="s">
        <v>138</v>
      </c>
      <c r="AO605" s="4" t="s">
        <v>139</v>
      </c>
      <c r="AP605" s="4" t="s">
        <v>116</v>
      </c>
      <c r="AQ605" s="4" t="s">
        <v>7575</v>
      </c>
      <c r="AR605" s="4" t="s">
        <v>76</v>
      </c>
      <c r="AS605" s="4" t="s">
        <v>7576</v>
      </c>
      <c r="AT605" s="4" t="s">
        <v>6328</v>
      </c>
      <c r="AU605" s="4" t="s">
        <v>7577</v>
      </c>
      <c r="AV605" s="4" t="s">
        <v>1002</v>
      </c>
      <c r="AW605" s="4" t="s">
        <v>7578</v>
      </c>
      <c r="AX605" s="4" t="s">
        <v>6333</v>
      </c>
      <c r="AY605" s="4" t="s">
        <v>2761</v>
      </c>
      <c r="AZ605" s="4" t="s">
        <v>7579</v>
      </c>
      <c r="BA605" s="4" t="s">
        <v>116</v>
      </c>
      <c r="BB605" s="4" t="s">
        <v>116</v>
      </c>
      <c r="BC605" s="4" t="s">
        <v>116</v>
      </c>
      <c r="BD605" s="4" t="s">
        <v>116</v>
      </c>
      <c r="BE605" s="4" t="s">
        <v>116</v>
      </c>
      <c r="BF605" s="4" t="s">
        <v>116</v>
      </c>
      <c r="BG605" s="4" t="s">
        <v>116</v>
      </c>
      <c r="BH605" s="4" t="s">
        <v>116</v>
      </c>
      <c r="BI605" s="4" t="s">
        <v>116</v>
      </c>
      <c r="BJ605" s="4" t="s">
        <v>116</v>
      </c>
      <c r="BK605" s="4" t="s">
        <v>116</v>
      </c>
      <c r="BL605" s="4" t="s">
        <v>116</v>
      </c>
      <c r="BM605" s="4" t="s">
        <v>116</v>
      </c>
      <c r="BN605" s="4" t="s">
        <v>116</v>
      </c>
      <c r="BO605" s="4" t="s">
        <v>116</v>
      </c>
      <c r="BP605" s="4" t="s">
        <v>116</v>
      </c>
      <c r="BQ605" s="4" t="s">
        <v>116</v>
      </c>
      <c r="BR605" s="4" t="s">
        <v>116</v>
      </c>
      <c r="BS605" s="4" t="s">
        <v>116</v>
      </c>
      <c r="BT605" s="4" t="s">
        <v>116</v>
      </c>
      <c r="BU605" s="4" t="s">
        <v>116</v>
      </c>
      <c r="BV605" s="4" t="s">
        <v>116</v>
      </c>
      <c r="BW605" s="4" t="s">
        <v>116</v>
      </c>
      <c r="BX605" s="4" t="s">
        <v>116</v>
      </c>
      <c r="BY605" s="4" t="s">
        <v>116</v>
      </c>
      <c r="BZ605" s="4" t="s">
        <v>116</v>
      </c>
      <c r="CA605" s="4" t="s">
        <v>116</v>
      </c>
    </row>
    <row r="606" spans="1:79" ht="20.100000000000001" customHeight="1" x14ac:dyDescent="0.2">
      <c r="A606" s="4" t="s">
        <v>7580</v>
      </c>
      <c r="B606" s="4" t="s">
        <v>112</v>
      </c>
      <c r="C606" s="29">
        <v>20250120</v>
      </c>
      <c r="D606" s="4" t="s">
        <v>7581</v>
      </c>
      <c r="E606" s="4" t="s">
        <v>7582</v>
      </c>
      <c r="F606" s="4" t="s">
        <v>400</v>
      </c>
      <c r="G606" s="4" t="s">
        <v>116</v>
      </c>
      <c r="H606" s="4" t="s">
        <v>401</v>
      </c>
      <c r="I606" s="4" t="s">
        <v>116</v>
      </c>
      <c r="J606" s="4" t="s">
        <v>116</v>
      </c>
      <c r="K606" s="4" t="s">
        <v>116</v>
      </c>
      <c r="L606" s="4" t="s">
        <v>116</v>
      </c>
      <c r="M606" s="5" t="s">
        <v>7198</v>
      </c>
      <c r="N606" s="5" t="s">
        <v>856</v>
      </c>
      <c r="O606" s="4" t="s">
        <v>112</v>
      </c>
      <c r="P606" s="6" t="s">
        <v>120</v>
      </c>
      <c r="Q606" s="7" t="s">
        <v>120</v>
      </c>
      <c r="R606" s="7" t="s">
        <v>120</v>
      </c>
      <c r="S606" s="9" t="s">
        <v>7583</v>
      </c>
      <c r="T606" s="31">
        <v>9782409005206</v>
      </c>
      <c r="U606" s="4" t="s">
        <v>122</v>
      </c>
      <c r="V606" s="29">
        <v>9782409003837</v>
      </c>
      <c r="W606" s="4" t="s">
        <v>123</v>
      </c>
      <c r="X606" s="4" t="s">
        <v>124</v>
      </c>
      <c r="Y606" s="4" t="s">
        <v>112</v>
      </c>
      <c r="Z606" s="29">
        <v>2016</v>
      </c>
      <c r="AA606" s="4" t="s">
        <v>125</v>
      </c>
      <c r="AB606" s="4" t="s">
        <v>126</v>
      </c>
      <c r="AC606" s="4" t="s">
        <v>127</v>
      </c>
      <c r="AD606" s="4" t="s">
        <v>128</v>
      </c>
      <c r="AE606" s="4" t="s">
        <v>129</v>
      </c>
      <c r="AF606" s="4" t="s">
        <v>130</v>
      </c>
      <c r="AG606" s="4" t="s">
        <v>131</v>
      </c>
      <c r="AH606" s="4" t="s">
        <v>132</v>
      </c>
      <c r="AI606" s="4" t="s">
        <v>133</v>
      </c>
      <c r="AJ606" s="4" t="s">
        <v>134</v>
      </c>
      <c r="AK606" s="4" t="s">
        <v>135</v>
      </c>
      <c r="AL606" s="4" t="s">
        <v>136</v>
      </c>
      <c r="AM606" s="4" t="s">
        <v>137</v>
      </c>
      <c r="AN606" s="4" t="s">
        <v>138</v>
      </c>
      <c r="AO606" s="4" t="s">
        <v>139</v>
      </c>
      <c r="AP606" s="4" t="s">
        <v>116</v>
      </c>
      <c r="AQ606" s="4" t="s">
        <v>7584</v>
      </c>
      <c r="AR606" s="4" t="s">
        <v>76</v>
      </c>
      <c r="AS606" s="4" t="s">
        <v>7585</v>
      </c>
      <c r="AT606" s="4" t="s">
        <v>4274</v>
      </c>
      <c r="AU606" s="4" t="s">
        <v>896</v>
      </c>
      <c r="AV606" s="4" t="s">
        <v>1741</v>
      </c>
      <c r="AW606" s="4" t="s">
        <v>4276</v>
      </c>
      <c r="AX606" s="4" t="s">
        <v>898</v>
      </c>
      <c r="AY606" s="4" t="s">
        <v>7586</v>
      </c>
      <c r="AZ606" s="4" t="s">
        <v>7587</v>
      </c>
      <c r="BA606" s="4" t="s">
        <v>5827</v>
      </c>
      <c r="BB606" s="4" t="s">
        <v>2609</v>
      </c>
      <c r="BC606" s="4" t="s">
        <v>3614</v>
      </c>
      <c r="BD606" s="4" t="s">
        <v>7144</v>
      </c>
      <c r="BE606" s="4" t="s">
        <v>4493</v>
      </c>
      <c r="BF606" s="4" t="s">
        <v>7588</v>
      </c>
      <c r="BG606" s="4" t="s">
        <v>7589</v>
      </c>
      <c r="BH606" s="4" t="s">
        <v>116</v>
      </c>
      <c r="BI606" s="4" t="s">
        <v>116</v>
      </c>
      <c r="BJ606" s="4" t="s">
        <v>116</v>
      </c>
      <c r="BK606" s="4" t="s">
        <v>116</v>
      </c>
      <c r="BL606" s="4" t="s">
        <v>116</v>
      </c>
      <c r="BM606" s="4" t="s">
        <v>116</v>
      </c>
      <c r="BN606" s="4" t="s">
        <v>116</v>
      </c>
      <c r="BO606" s="4" t="s">
        <v>116</v>
      </c>
      <c r="BP606" s="4" t="s">
        <v>116</v>
      </c>
      <c r="BQ606" s="4" t="s">
        <v>116</v>
      </c>
      <c r="BR606" s="4" t="s">
        <v>116</v>
      </c>
      <c r="BS606" s="4" t="s">
        <v>116</v>
      </c>
      <c r="BT606" s="4" t="s">
        <v>116</v>
      </c>
      <c r="BU606" s="4" t="s">
        <v>116</v>
      </c>
      <c r="BV606" s="4" t="s">
        <v>116</v>
      </c>
      <c r="BW606" s="4" t="s">
        <v>116</v>
      </c>
      <c r="BX606" s="4" t="s">
        <v>116</v>
      </c>
      <c r="BY606" s="4" t="s">
        <v>116</v>
      </c>
      <c r="BZ606" s="4" t="s">
        <v>116</v>
      </c>
      <c r="CA606" s="4" t="s">
        <v>116</v>
      </c>
    </row>
    <row r="607" spans="1:79" ht="20.100000000000001" customHeight="1" x14ac:dyDescent="0.2">
      <c r="A607" s="4" t="s">
        <v>7590</v>
      </c>
      <c r="B607" s="4" t="s">
        <v>112</v>
      </c>
      <c r="C607" s="29">
        <v>20250120</v>
      </c>
      <c r="D607" s="4" t="s">
        <v>7591</v>
      </c>
      <c r="E607" s="4" t="s">
        <v>5301</v>
      </c>
      <c r="F607" s="4" t="s">
        <v>5302</v>
      </c>
      <c r="G607" s="4" t="s">
        <v>116</v>
      </c>
      <c r="H607" s="4" t="s">
        <v>5303</v>
      </c>
      <c r="I607" s="4" t="s">
        <v>116</v>
      </c>
      <c r="J607" s="4" t="s">
        <v>116</v>
      </c>
      <c r="K607" s="4" t="s">
        <v>116</v>
      </c>
      <c r="L607" s="4" t="s">
        <v>116</v>
      </c>
      <c r="M607" s="5" t="s">
        <v>7198</v>
      </c>
      <c r="N607" s="5" t="s">
        <v>7592</v>
      </c>
      <c r="O607" s="4" t="s">
        <v>112</v>
      </c>
      <c r="P607" s="6" t="s">
        <v>120</v>
      </c>
      <c r="Q607" s="7" t="s">
        <v>120</v>
      </c>
      <c r="R607" s="7" t="s">
        <v>120</v>
      </c>
      <c r="S607" s="9" t="s">
        <v>7593</v>
      </c>
      <c r="T607" s="31">
        <v>9782409005244</v>
      </c>
      <c r="U607" s="4" t="s">
        <v>122</v>
      </c>
      <c r="V607" s="29">
        <v>9782409003752</v>
      </c>
      <c r="W607" s="4" t="s">
        <v>123</v>
      </c>
      <c r="X607" s="4" t="s">
        <v>124</v>
      </c>
      <c r="Y607" s="4" t="s">
        <v>112</v>
      </c>
      <c r="Z607" s="29">
        <v>2016</v>
      </c>
      <c r="AA607" s="4" t="s">
        <v>125</v>
      </c>
      <c r="AB607" s="4" t="s">
        <v>222</v>
      </c>
      <c r="AC607" s="4" t="s">
        <v>127</v>
      </c>
      <c r="AD607" s="4" t="s">
        <v>128</v>
      </c>
      <c r="AE607" s="4" t="s">
        <v>129</v>
      </c>
      <c r="AF607" s="4" t="s">
        <v>130</v>
      </c>
      <c r="AG607" s="4" t="s">
        <v>131</v>
      </c>
      <c r="AH607" s="4" t="s">
        <v>132</v>
      </c>
      <c r="AI607" s="4" t="s">
        <v>133</v>
      </c>
      <c r="AJ607" s="4" t="s">
        <v>134</v>
      </c>
      <c r="AK607" s="4" t="s">
        <v>135</v>
      </c>
      <c r="AL607" s="4" t="s">
        <v>136</v>
      </c>
      <c r="AM607" s="4" t="s">
        <v>137</v>
      </c>
      <c r="AN607" s="4" t="s">
        <v>138</v>
      </c>
      <c r="AO607" s="4" t="s">
        <v>139</v>
      </c>
      <c r="AP607" s="4" t="s">
        <v>116</v>
      </c>
      <c r="AQ607" s="4" t="s">
        <v>7594</v>
      </c>
      <c r="AR607" s="4" t="s">
        <v>76</v>
      </c>
      <c r="AS607" s="4" t="s">
        <v>3654</v>
      </c>
      <c r="AT607" s="4" t="s">
        <v>7595</v>
      </c>
      <c r="AU607" s="4" t="s">
        <v>3024</v>
      </c>
      <c r="AV607" s="4" t="s">
        <v>3660</v>
      </c>
      <c r="AW607" s="4" t="s">
        <v>5279</v>
      </c>
      <c r="AX607" s="4" t="s">
        <v>5307</v>
      </c>
      <c r="AY607" s="4" t="s">
        <v>5308</v>
      </c>
      <c r="AZ607" s="4" t="s">
        <v>1115</v>
      </c>
      <c r="BA607" s="4" t="s">
        <v>5309</v>
      </c>
      <c r="BB607" s="4" t="s">
        <v>116</v>
      </c>
      <c r="BC607" s="4" t="s">
        <v>116</v>
      </c>
      <c r="BD607" s="4" t="s">
        <v>116</v>
      </c>
      <c r="BE607" s="4" t="s">
        <v>116</v>
      </c>
      <c r="BF607" s="4" t="s">
        <v>116</v>
      </c>
      <c r="BG607" s="4" t="s">
        <v>116</v>
      </c>
      <c r="BH607" s="4" t="s">
        <v>116</v>
      </c>
      <c r="BI607" s="4" t="s">
        <v>116</v>
      </c>
      <c r="BJ607" s="4" t="s">
        <v>116</v>
      </c>
      <c r="BK607" s="4" t="s">
        <v>116</v>
      </c>
      <c r="BL607" s="4" t="s">
        <v>116</v>
      </c>
      <c r="BM607" s="4" t="s">
        <v>116</v>
      </c>
      <c r="BN607" s="4" t="s">
        <v>116</v>
      </c>
      <c r="BO607" s="4" t="s">
        <v>116</v>
      </c>
      <c r="BP607" s="4" t="s">
        <v>116</v>
      </c>
      <c r="BQ607" s="4" t="s">
        <v>116</v>
      </c>
      <c r="BR607" s="4" t="s">
        <v>116</v>
      </c>
      <c r="BS607" s="4" t="s">
        <v>116</v>
      </c>
      <c r="BT607" s="4" t="s">
        <v>116</v>
      </c>
      <c r="BU607" s="4" t="s">
        <v>116</v>
      </c>
      <c r="BV607" s="4" t="s">
        <v>116</v>
      </c>
      <c r="BW607" s="4" t="s">
        <v>116</v>
      </c>
      <c r="BX607" s="4" t="s">
        <v>116</v>
      </c>
      <c r="BY607" s="4" t="s">
        <v>116</v>
      </c>
      <c r="BZ607" s="4" t="s">
        <v>116</v>
      </c>
      <c r="CA607" s="4" t="s">
        <v>116</v>
      </c>
    </row>
    <row r="608" spans="1:79" ht="20.100000000000001" customHeight="1" x14ac:dyDescent="0.2">
      <c r="A608" s="4" t="s">
        <v>7596</v>
      </c>
      <c r="B608" s="4" t="s">
        <v>112</v>
      </c>
      <c r="C608" s="29">
        <v>20250120</v>
      </c>
      <c r="D608" s="4" t="s">
        <v>7597</v>
      </c>
      <c r="E608" s="4" t="s">
        <v>7598</v>
      </c>
      <c r="F608" s="4" t="s">
        <v>470</v>
      </c>
      <c r="G608" s="4" t="s">
        <v>116</v>
      </c>
      <c r="H608" s="4" t="s">
        <v>471</v>
      </c>
      <c r="I608" s="4" t="s">
        <v>116</v>
      </c>
      <c r="J608" s="4" t="s">
        <v>116</v>
      </c>
      <c r="K608" s="4" t="s">
        <v>116</v>
      </c>
      <c r="L608" s="4" t="s">
        <v>116</v>
      </c>
      <c r="M608" s="5" t="s">
        <v>7083</v>
      </c>
      <c r="N608" s="5" t="s">
        <v>7599</v>
      </c>
      <c r="O608" s="4" t="s">
        <v>112</v>
      </c>
      <c r="P608" s="6" t="s">
        <v>120</v>
      </c>
      <c r="Q608" s="7" t="s">
        <v>120</v>
      </c>
      <c r="R608" s="7" t="s">
        <v>120</v>
      </c>
      <c r="S608" s="9" t="s">
        <v>7600</v>
      </c>
      <c r="T608" s="31">
        <v>9782409000348</v>
      </c>
      <c r="U608" s="4" t="s">
        <v>122</v>
      </c>
      <c r="V608" s="29">
        <v>9782746098725</v>
      </c>
      <c r="W608" s="4" t="s">
        <v>123</v>
      </c>
      <c r="X608" s="4" t="s">
        <v>124</v>
      </c>
      <c r="Y608" s="4" t="s">
        <v>112</v>
      </c>
      <c r="Z608" s="29">
        <v>2016</v>
      </c>
      <c r="AA608" s="4" t="s">
        <v>125</v>
      </c>
      <c r="AB608" s="4" t="s">
        <v>172</v>
      </c>
      <c r="AC608" s="4" t="s">
        <v>127</v>
      </c>
      <c r="AD608" s="4" t="s">
        <v>128</v>
      </c>
      <c r="AE608" s="4" t="s">
        <v>129</v>
      </c>
      <c r="AF608" s="4" t="s">
        <v>130</v>
      </c>
      <c r="AG608" s="4" t="s">
        <v>131</v>
      </c>
      <c r="AH608" s="4" t="s">
        <v>132</v>
      </c>
      <c r="AI608" s="4" t="s">
        <v>133</v>
      </c>
      <c r="AJ608" s="4" t="s">
        <v>134</v>
      </c>
      <c r="AK608" s="4" t="s">
        <v>135</v>
      </c>
      <c r="AL608" s="4" t="s">
        <v>136</v>
      </c>
      <c r="AM608" s="4" t="s">
        <v>137</v>
      </c>
      <c r="AN608" s="4" t="s">
        <v>138</v>
      </c>
      <c r="AO608" s="4" t="s">
        <v>139</v>
      </c>
      <c r="AP608" s="4" t="s">
        <v>116</v>
      </c>
      <c r="AQ608" s="4" t="s">
        <v>7601</v>
      </c>
      <c r="AR608" s="4" t="s">
        <v>76</v>
      </c>
      <c r="AS608" s="4" t="s">
        <v>4793</v>
      </c>
      <c r="AT608" s="4" t="s">
        <v>3093</v>
      </c>
      <c r="AU608" s="4" t="s">
        <v>7602</v>
      </c>
      <c r="AV608" s="4" t="s">
        <v>1394</v>
      </c>
      <c r="AW608" s="4" t="s">
        <v>7603</v>
      </c>
      <c r="AX608" s="4" t="s">
        <v>7604</v>
      </c>
      <c r="AY608" s="4" t="s">
        <v>116</v>
      </c>
      <c r="AZ608" s="4" t="s">
        <v>116</v>
      </c>
      <c r="BA608" s="4" t="s">
        <v>116</v>
      </c>
      <c r="BB608" s="4" t="s">
        <v>116</v>
      </c>
      <c r="BC608" s="4" t="s">
        <v>116</v>
      </c>
      <c r="BD608" s="4" t="s">
        <v>116</v>
      </c>
      <c r="BE608" s="4" t="s">
        <v>116</v>
      </c>
      <c r="BF608" s="4" t="s">
        <v>116</v>
      </c>
      <c r="BG608" s="4" t="s">
        <v>116</v>
      </c>
      <c r="BH608" s="4" t="s">
        <v>116</v>
      </c>
      <c r="BI608" s="4" t="s">
        <v>116</v>
      </c>
      <c r="BJ608" s="4" t="s">
        <v>116</v>
      </c>
      <c r="BK608" s="4" t="s">
        <v>116</v>
      </c>
      <c r="BL608" s="4" t="s">
        <v>116</v>
      </c>
      <c r="BM608" s="4" t="s">
        <v>116</v>
      </c>
      <c r="BN608" s="4" t="s">
        <v>116</v>
      </c>
      <c r="BO608" s="4" t="s">
        <v>116</v>
      </c>
      <c r="BP608" s="4" t="s">
        <v>116</v>
      </c>
      <c r="BQ608" s="4" t="s">
        <v>116</v>
      </c>
      <c r="BR608" s="4" t="s">
        <v>116</v>
      </c>
      <c r="BS608" s="4" t="s">
        <v>116</v>
      </c>
      <c r="BT608" s="4" t="s">
        <v>116</v>
      </c>
      <c r="BU608" s="4" t="s">
        <v>116</v>
      </c>
      <c r="BV608" s="4" t="s">
        <v>116</v>
      </c>
      <c r="BW608" s="4" t="s">
        <v>116</v>
      </c>
      <c r="BX608" s="4" t="s">
        <v>116</v>
      </c>
      <c r="BY608" s="4" t="s">
        <v>116</v>
      </c>
      <c r="BZ608" s="4" t="s">
        <v>116</v>
      </c>
      <c r="CA608" s="4" t="s">
        <v>116</v>
      </c>
    </row>
    <row r="609" spans="1:79" ht="20.100000000000001" customHeight="1" x14ac:dyDescent="0.2">
      <c r="A609" s="4" t="s">
        <v>7605</v>
      </c>
      <c r="B609" s="4" t="s">
        <v>112</v>
      </c>
      <c r="C609" s="29">
        <v>20250120</v>
      </c>
      <c r="D609" s="4" t="s">
        <v>7606</v>
      </c>
      <c r="E609" s="4" t="s">
        <v>7607</v>
      </c>
      <c r="F609" s="4" t="s">
        <v>7608</v>
      </c>
      <c r="G609" s="4" t="s">
        <v>116</v>
      </c>
      <c r="H609" s="4" t="s">
        <v>7609</v>
      </c>
      <c r="I609" s="4" t="s">
        <v>116</v>
      </c>
      <c r="J609" s="4" t="s">
        <v>116</v>
      </c>
      <c r="K609" s="4" t="s">
        <v>116</v>
      </c>
      <c r="L609" s="4" t="s">
        <v>116</v>
      </c>
      <c r="M609" s="5" t="s">
        <v>7071</v>
      </c>
      <c r="N609" s="5" t="s">
        <v>7610</v>
      </c>
      <c r="O609" s="4" t="s">
        <v>112</v>
      </c>
      <c r="P609" s="6" t="s">
        <v>120</v>
      </c>
      <c r="Q609" s="7" t="s">
        <v>120</v>
      </c>
      <c r="R609" s="7" t="s">
        <v>120</v>
      </c>
      <c r="S609" s="9" t="s">
        <v>7611</v>
      </c>
      <c r="T609" s="31">
        <v>9782409002885</v>
      </c>
      <c r="U609" s="4" t="s">
        <v>122</v>
      </c>
      <c r="V609" s="29">
        <v>9782409001581</v>
      </c>
      <c r="W609" s="4" t="s">
        <v>123</v>
      </c>
      <c r="X609" s="4" t="s">
        <v>124</v>
      </c>
      <c r="Y609" s="4" t="s">
        <v>112</v>
      </c>
      <c r="Z609" s="29">
        <v>2016</v>
      </c>
      <c r="AA609" s="4" t="s">
        <v>125</v>
      </c>
      <c r="AB609" s="4" t="s">
        <v>234</v>
      </c>
      <c r="AC609" s="4" t="s">
        <v>127</v>
      </c>
      <c r="AD609" s="4" t="s">
        <v>128</v>
      </c>
      <c r="AE609" s="4" t="s">
        <v>129</v>
      </c>
      <c r="AF609" s="4" t="s">
        <v>130</v>
      </c>
      <c r="AG609" s="4" t="s">
        <v>131</v>
      </c>
      <c r="AH609" s="4" t="s">
        <v>132</v>
      </c>
      <c r="AI609" s="4" t="s">
        <v>133</v>
      </c>
      <c r="AJ609" s="4" t="s">
        <v>134</v>
      </c>
      <c r="AK609" s="4" t="s">
        <v>135</v>
      </c>
      <c r="AL609" s="4" t="s">
        <v>136</v>
      </c>
      <c r="AM609" s="4" t="s">
        <v>137</v>
      </c>
      <c r="AN609" s="4" t="s">
        <v>138</v>
      </c>
      <c r="AO609" s="4" t="s">
        <v>139</v>
      </c>
      <c r="AP609" s="4" t="s">
        <v>116</v>
      </c>
      <c r="AQ609" s="4" t="s">
        <v>7612</v>
      </c>
      <c r="AR609" s="4" t="s">
        <v>76</v>
      </c>
      <c r="AS609" s="4" t="s">
        <v>7613</v>
      </c>
      <c r="AT609" s="4" t="s">
        <v>7614</v>
      </c>
      <c r="AU609" s="4" t="s">
        <v>7615</v>
      </c>
      <c r="AV609" s="4" t="s">
        <v>116</v>
      </c>
      <c r="AW609" s="4" t="s">
        <v>116</v>
      </c>
      <c r="AX609" s="4" t="s">
        <v>116</v>
      </c>
      <c r="AY609" s="4" t="s">
        <v>116</v>
      </c>
      <c r="AZ609" s="4" t="s">
        <v>116</v>
      </c>
      <c r="BA609" s="4" t="s">
        <v>116</v>
      </c>
      <c r="BB609" s="4" t="s">
        <v>116</v>
      </c>
      <c r="BC609" s="4" t="s">
        <v>116</v>
      </c>
      <c r="BD609" s="4" t="s">
        <v>116</v>
      </c>
      <c r="BE609" s="4" t="s">
        <v>116</v>
      </c>
      <c r="BF609" s="4" t="s">
        <v>116</v>
      </c>
      <c r="BG609" s="4" t="s">
        <v>116</v>
      </c>
      <c r="BH609" s="4" t="s">
        <v>116</v>
      </c>
      <c r="BI609" s="4" t="s">
        <v>116</v>
      </c>
      <c r="BJ609" s="4" t="s">
        <v>116</v>
      </c>
      <c r="BK609" s="4" t="s">
        <v>116</v>
      </c>
      <c r="BL609" s="4" t="s">
        <v>116</v>
      </c>
      <c r="BM609" s="4" t="s">
        <v>116</v>
      </c>
      <c r="BN609" s="4" t="s">
        <v>116</v>
      </c>
      <c r="BO609" s="4" t="s">
        <v>116</v>
      </c>
      <c r="BP609" s="4" t="s">
        <v>116</v>
      </c>
      <c r="BQ609" s="4" t="s">
        <v>116</v>
      </c>
      <c r="BR609" s="4" t="s">
        <v>116</v>
      </c>
      <c r="BS609" s="4" t="s">
        <v>116</v>
      </c>
      <c r="BT609" s="4" t="s">
        <v>116</v>
      </c>
      <c r="BU609" s="4" t="s">
        <v>116</v>
      </c>
      <c r="BV609" s="4" t="s">
        <v>116</v>
      </c>
      <c r="BW609" s="4" t="s">
        <v>116</v>
      </c>
      <c r="BX609" s="4" t="s">
        <v>116</v>
      </c>
      <c r="BY609" s="4" t="s">
        <v>116</v>
      </c>
      <c r="BZ609" s="4" t="s">
        <v>116</v>
      </c>
      <c r="CA609" s="4" t="s">
        <v>116</v>
      </c>
    </row>
    <row r="610" spans="1:79" ht="20.100000000000001" customHeight="1" x14ac:dyDescent="0.2">
      <c r="A610" s="4" t="s">
        <v>7616</v>
      </c>
      <c r="B610" s="4" t="s">
        <v>112</v>
      </c>
      <c r="C610" s="29">
        <v>20250120</v>
      </c>
      <c r="D610" s="4" t="s">
        <v>7617</v>
      </c>
      <c r="E610" s="4" t="s">
        <v>7618</v>
      </c>
      <c r="F610" s="4" t="s">
        <v>7619</v>
      </c>
      <c r="G610" s="4" t="s">
        <v>116</v>
      </c>
      <c r="H610" s="4" t="s">
        <v>7620</v>
      </c>
      <c r="I610" s="4" t="s">
        <v>116</v>
      </c>
      <c r="J610" s="4" t="s">
        <v>116</v>
      </c>
      <c r="K610" s="4" t="s">
        <v>116</v>
      </c>
      <c r="L610" s="4" t="s">
        <v>116</v>
      </c>
      <c r="M610" s="5" t="s">
        <v>7137</v>
      </c>
      <c r="N610" s="5" t="s">
        <v>6008</v>
      </c>
      <c r="O610" s="4" t="s">
        <v>112</v>
      </c>
      <c r="P610" s="6" t="s">
        <v>120</v>
      </c>
      <c r="Q610" s="7" t="s">
        <v>120</v>
      </c>
      <c r="R610" s="7" t="s">
        <v>120</v>
      </c>
      <c r="S610" s="9" t="s">
        <v>7621</v>
      </c>
      <c r="T610" s="31">
        <v>9782409001895</v>
      </c>
      <c r="U610" s="4" t="s">
        <v>122</v>
      </c>
      <c r="V610" s="29">
        <v>9782746099210</v>
      </c>
      <c r="W610" s="4" t="s">
        <v>123</v>
      </c>
      <c r="X610" s="4" t="s">
        <v>124</v>
      </c>
      <c r="Y610" s="4" t="s">
        <v>112</v>
      </c>
      <c r="Z610" s="29">
        <v>2016</v>
      </c>
      <c r="AA610" s="4" t="s">
        <v>125</v>
      </c>
      <c r="AB610" s="4" t="s">
        <v>292</v>
      </c>
      <c r="AC610" s="4" t="s">
        <v>127</v>
      </c>
      <c r="AD610" s="4" t="s">
        <v>128</v>
      </c>
      <c r="AE610" s="4" t="s">
        <v>129</v>
      </c>
      <c r="AF610" s="4" t="s">
        <v>130</v>
      </c>
      <c r="AG610" s="4" t="s">
        <v>131</v>
      </c>
      <c r="AH610" s="4" t="s">
        <v>132</v>
      </c>
      <c r="AI610" s="4" t="s">
        <v>133</v>
      </c>
      <c r="AJ610" s="4" t="s">
        <v>134</v>
      </c>
      <c r="AK610" s="4" t="s">
        <v>135</v>
      </c>
      <c r="AL610" s="4" t="s">
        <v>136</v>
      </c>
      <c r="AM610" s="4" t="s">
        <v>137</v>
      </c>
      <c r="AN610" s="4" t="s">
        <v>138</v>
      </c>
      <c r="AO610" s="4" t="s">
        <v>139</v>
      </c>
      <c r="AP610" s="4" t="s">
        <v>116</v>
      </c>
      <c r="AQ610" s="4" t="s">
        <v>7622</v>
      </c>
      <c r="AR610" s="4" t="s">
        <v>76</v>
      </c>
      <c r="AS610" s="4" t="s">
        <v>897</v>
      </c>
      <c r="AT610" s="4" t="s">
        <v>2598</v>
      </c>
      <c r="AU610" s="4" t="s">
        <v>7623</v>
      </c>
      <c r="AV610" s="4" t="s">
        <v>5037</v>
      </c>
      <c r="AW610" s="4" t="s">
        <v>7624</v>
      </c>
      <c r="AX610" s="4" t="s">
        <v>7625</v>
      </c>
      <c r="AY610" s="4" t="s">
        <v>116</v>
      </c>
      <c r="AZ610" s="4" t="s">
        <v>116</v>
      </c>
      <c r="BA610" s="4" t="s">
        <v>116</v>
      </c>
      <c r="BB610" s="4" t="s">
        <v>116</v>
      </c>
      <c r="BC610" s="4" t="s">
        <v>116</v>
      </c>
      <c r="BD610" s="4" t="s">
        <v>116</v>
      </c>
      <c r="BE610" s="4" t="s">
        <v>116</v>
      </c>
      <c r="BF610" s="4" t="s">
        <v>116</v>
      </c>
      <c r="BG610" s="4" t="s">
        <v>116</v>
      </c>
      <c r="BH610" s="4" t="s">
        <v>116</v>
      </c>
      <c r="BI610" s="4" t="s">
        <v>116</v>
      </c>
      <c r="BJ610" s="4" t="s">
        <v>116</v>
      </c>
      <c r="BK610" s="4" t="s">
        <v>116</v>
      </c>
      <c r="BL610" s="4" t="s">
        <v>116</v>
      </c>
      <c r="BM610" s="4" t="s">
        <v>116</v>
      </c>
      <c r="BN610" s="4" t="s">
        <v>116</v>
      </c>
      <c r="BO610" s="4" t="s">
        <v>116</v>
      </c>
      <c r="BP610" s="4" t="s">
        <v>116</v>
      </c>
      <c r="BQ610" s="4" t="s">
        <v>116</v>
      </c>
      <c r="BR610" s="4" t="s">
        <v>116</v>
      </c>
      <c r="BS610" s="4" t="s">
        <v>116</v>
      </c>
      <c r="BT610" s="4" t="s">
        <v>116</v>
      </c>
      <c r="BU610" s="4" t="s">
        <v>116</v>
      </c>
      <c r="BV610" s="4" t="s">
        <v>116</v>
      </c>
      <c r="BW610" s="4" t="s">
        <v>116</v>
      </c>
      <c r="BX610" s="4" t="s">
        <v>116</v>
      </c>
      <c r="BY610" s="4" t="s">
        <v>116</v>
      </c>
      <c r="BZ610" s="4" t="s">
        <v>116</v>
      </c>
      <c r="CA610" s="4" t="s">
        <v>116</v>
      </c>
    </row>
    <row r="611" spans="1:79" ht="20.100000000000001" customHeight="1" x14ac:dyDescent="0.2">
      <c r="A611" s="4" t="s">
        <v>7626</v>
      </c>
      <c r="B611" s="4" t="s">
        <v>112</v>
      </c>
      <c r="C611" s="29">
        <v>20250120</v>
      </c>
      <c r="D611" s="4" t="s">
        <v>7627</v>
      </c>
      <c r="E611" s="4" t="s">
        <v>7628</v>
      </c>
      <c r="F611" s="4" t="s">
        <v>7629</v>
      </c>
      <c r="G611" s="4" t="s">
        <v>116</v>
      </c>
      <c r="H611" s="4" t="s">
        <v>7630</v>
      </c>
      <c r="I611" s="4" t="s">
        <v>116</v>
      </c>
      <c r="J611" s="4" t="s">
        <v>116</v>
      </c>
      <c r="K611" s="4" t="s">
        <v>116</v>
      </c>
      <c r="L611" s="4" t="s">
        <v>116</v>
      </c>
      <c r="M611" s="5" t="s">
        <v>7071</v>
      </c>
      <c r="N611" s="5" t="s">
        <v>2419</v>
      </c>
      <c r="O611" s="4" t="s">
        <v>112</v>
      </c>
      <c r="P611" s="6" t="s">
        <v>120</v>
      </c>
      <c r="Q611" s="7" t="s">
        <v>120</v>
      </c>
      <c r="R611" s="7" t="s">
        <v>120</v>
      </c>
      <c r="S611" s="9" t="s">
        <v>7631</v>
      </c>
      <c r="T611" s="31">
        <v>9782409002991</v>
      </c>
      <c r="U611" s="4" t="s">
        <v>122</v>
      </c>
      <c r="V611" s="29">
        <v>9782409001642</v>
      </c>
      <c r="W611" s="4" t="s">
        <v>123</v>
      </c>
      <c r="X611" s="4" t="s">
        <v>124</v>
      </c>
      <c r="Y611" s="4" t="s">
        <v>112</v>
      </c>
      <c r="Z611" s="29">
        <v>2016</v>
      </c>
      <c r="AA611" s="4" t="s">
        <v>125</v>
      </c>
      <c r="AB611" s="4" t="s">
        <v>172</v>
      </c>
      <c r="AC611" s="4" t="s">
        <v>127</v>
      </c>
      <c r="AD611" s="4" t="s">
        <v>128</v>
      </c>
      <c r="AE611" s="4" t="s">
        <v>129</v>
      </c>
      <c r="AF611" s="4" t="s">
        <v>130</v>
      </c>
      <c r="AG611" s="4" t="s">
        <v>131</v>
      </c>
      <c r="AH611" s="4" t="s">
        <v>132</v>
      </c>
      <c r="AI611" s="4" t="s">
        <v>133</v>
      </c>
      <c r="AJ611" s="4" t="s">
        <v>134</v>
      </c>
      <c r="AK611" s="4" t="s">
        <v>135</v>
      </c>
      <c r="AL611" s="4" t="s">
        <v>136</v>
      </c>
      <c r="AM611" s="4" t="s">
        <v>137</v>
      </c>
      <c r="AN611" s="4" t="s">
        <v>138</v>
      </c>
      <c r="AO611" s="4" t="s">
        <v>139</v>
      </c>
      <c r="AP611" s="4" t="s">
        <v>116</v>
      </c>
      <c r="AQ611" s="4" t="s">
        <v>7632</v>
      </c>
      <c r="AR611" s="4" t="s">
        <v>76</v>
      </c>
      <c r="AS611" s="4" t="s">
        <v>1704</v>
      </c>
      <c r="AT611" s="4" t="s">
        <v>7633</v>
      </c>
      <c r="AU611" s="4" t="s">
        <v>7634</v>
      </c>
      <c r="AV611" s="4" t="s">
        <v>7635</v>
      </c>
      <c r="AW611" s="4" t="s">
        <v>3661</v>
      </c>
      <c r="AX611" s="4" t="s">
        <v>1198</v>
      </c>
      <c r="AY611" s="4" t="s">
        <v>7636</v>
      </c>
      <c r="AZ611" s="4" t="s">
        <v>7637</v>
      </c>
      <c r="BA611" s="4" t="s">
        <v>7638</v>
      </c>
      <c r="BB611" s="4" t="s">
        <v>116</v>
      </c>
      <c r="BC611" s="4" t="s">
        <v>116</v>
      </c>
      <c r="BD611" s="4" t="s">
        <v>116</v>
      </c>
      <c r="BE611" s="4" t="s">
        <v>116</v>
      </c>
      <c r="BF611" s="4" t="s">
        <v>116</v>
      </c>
      <c r="BG611" s="4" t="s">
        <v>116</v>
      </c>
      <c r="BH611" s="4" t="s">
        <v>116</v>
      </c>
      <c r="BI611" s="4" t="s">
        <v>116</v>
      </c>
      <c r="BJ611" s="4" t="s">
        <v>116</v>
      </c>
      <c r="BK611" s="4" t="s">
        <v>116</v>
      </c>
      <c r="BL611" s="4" t="s">
        <v>116</v>
      </c>
      <c r="BM611" s="4" t="s">
        <v>116</v>
      </c>
      <c r="BN611" s="4" t="s">
        <v>116</v>
      </c>
      <c r="BO611" s="4" t="s">
        <v>116</v>
      </c>
      <c r="BP611" s="4" t="s">
        <v>116</v>
      </c>
      <c r="BQ611" s="4" t="s">
        <v>116</v>
      </c>
      <c r="BR611" s="4" t="s">
        <v>116</v>
      </c>
      <c r="BS611" s="4" t="s">
        <v>116</v>
      </c>
      <c r="BT611" s="4" t="s">
        <v>116</v>
      </c>
      <c r="BU611" s="4" t="s">
        <v>116</v>
      </c>
      <c r="BV611" s="4" t="s">
        <v>116</v>
      </c>
      <c r="BW611" s="4" t="s">
        <v>116</v>
      </c>
      <c r="BX611" s="4" t="s">
        <v>116</v>
      </c>
      <c r="BY611" s="4" t="s">
        <v>116</v>
      </c>
      <c r="BZ611" s="4" t="s">
        <v>116</v>
      </c>
      <c r="CA611" s="4" t="s">
        <v>116</v>
      </c>
    </row>
    <row r="612" spans="1:79" ht="20.100000000000001" customHeight="1" x14ac:dyDescent="0.2">
      <c r="A612" s="4" t="s">
        <v>7639</v>
      </c>
      <c r="B612" s="4" t="s">
        <v>112</v>
      </c>
      <c r="C612" s="29">
        <v>20250120</v>
      </c>
      <c r="D612" s="4" t="s">
        <v>7640</v>
      </c>
      <c r="E612" s="4" t="s">
        <v>7641</v>
      </c>
      <c r="F612" s="4" t="s">
        <v>7642</v>
      </c>
      <c r="G612" s="4" t="s">
        <v>116</v>
      </c>
      <c r="H612" s="4" t="s">
        <v>7643</v>
      </c>
      <c r="I612" s="4" t="s">
        <v>116</v>
      </c>
      <c r="J612" s="4" t="s">
        <v>116</v>
      </c>
      <c r="K612" s="4" t="s">
        <v>116</v>
      </c>
      <c r="L612" s="4" t="s">
        <v>116</v>
      </c>
      <c r="M612" s="5" t="s">
        <v>7303</v>
      </c>
      <c r="N612" s="5" t="s">
        <v>540</v>
      </c>
      <c r="O612" s="4" t="s">
        <v>112</v>
      </c>
      <c r="P612" s="6" t="s">
        <v>120</v>
      </c>
      <c r="Q612" s="7" t="s">
        <v>120</v>
      </c>
      <c r="R612" s="7" t="s">
        <v>120</v>
      </c>
      <c r="S612" s="9" t="s">
        <v>7644</v>
      </c>
      <c r="T612" s="31">
        <v>9782409002144</v>
      </c>
      <c r="U612" s="4" t="s">
        <v>122</v>
      </c>
      <c r="V612" s="29">
        <v>9782409001543</v>
      </c>
      <c r="W612" s="4" t="s">
        <v>123</v>
      </c>
      <c r="X612" s="4" t="s">
        <v>124</v>
      </c>
      <c r="Y612" s="4" t="s">
        <v>112</v>
      </c>
      <c r="Z612" s="29">
        <v>2016</v>
      </c>
      <c r="AA612" s="4" t="s">
        <v>125</v>
      </c>
      <c r="AB612" s="4" t="s">
        <v>197</v>
      </c>
      <c r="AC612" s="4" t="s">
        <v>127</v>
      </c>
      <c r="AD612" s="4" t="s">
        <v>128</v>
      </c>
      <c r="AE612" s="4" t="s">
        <v>129</v>
      </c>
      <c r="AF612" s="4" t="s">
        <v>130</v>
      </c>
      <c r="AG612" s="4" t="s">
        <v>131</v>
      </c>
      <c r="AH612" s="4" t="s">
        <v>132</v>
      </c>
      <c r="AI612" s="4" t="s">
        <v>133</v>
      </c>
      <c r="AJ612" s="4" t="s">
        <v>134</v>
      </c>
      <c r="AK612" s="4" t="s">
        <v>135</v>
      </c>
      <c r="AL612" s="4" t="s">
        <v>136</v>
      </c>
      <c r="AM612" s="4" t="s">
        <v>137</v>
      </c>
      <c r="AN612" s="4" t="s">
        <v>138</v>
      </c>
      <c r="AO612" s="4" t="s">
        <v>139</v>
      </c>
      <c r="AP612" s="4" t="s">
        <v>116</v>
      </c>
      <c r="AQ612" s="4" t="s">
        <v>7645</v>
      </c>
      <c r="AR612" s="4" t="s">
        <v>76</v>
      </c>
      <c r="AS612" s="4" t="s">
        <v>7646</v>
      </c>
      <c r="AT612" s="4" t="s">
        <v>1472</v>
      </c>
      <c r="AU612" s="4" t="s">
        <v>3608</v>
      </c>
      <c r="AV612" s="4" t="s">
        <v>7647</v>
      </c>
      <c r="AW612" s="4" t="s">
        <v>7648</v>
      </c>
      <c r="AX612" s="4" t="s">
        <v>7649</v>
      </c>
      <c r="AY612" s="4" t="s">
        <v>7650</v>
      </c>
      <c r="AZ612" s="4" t="s">
        <v>737</v>
      </c>
      <c r="BA612" s="4" t="s">
        <v>7651</v>
      </c>
      <c r="BB612" s="4" t="s">
        <v>7652</v>
      </c>
      <c r="BC612" s="4" t="s">
        <v>7653</v>
      </c>
      <c r="BD612" s="4" t="s">
        <v>1556</v>
      </c>
      <c r="BE612" s="4" t="s">
        <v>4801</v>
      </c>
      <c r="BF612" s="4" t="s">
        <v>116</v>
      </c>
      <c r="BG612" s="4" t="s">
        <v>116</v>
      </c>
      <c r="BH612" s="4" t="s">
        <v>116</v>
      </c>
      <c r="BI612" s="4" t="s">
        <v>116</v>
      </c>
      <c r="BJ612" s="4" t="s">
        <v>116</v>
      </c>
      <c r="BK612" s="4" t="s">
        <v>116</v>
      </c>
      <c r="BL612" s="4" t="s">
        <v>116</v>
      </c>
      <c r="BM612" s="4" t="s">
        <v>116</v>
      </c>
      <c r="BN612" s="4" t="s">
        <v>116</v>
      </c>
      <c r="BO612" s="4" t="s">
        <v>116</v>
      </c>
      <c r="BP612" s="4" t="s">
        <v>116</v>
      </c>
      <c r="BQ612" s="4" t="s">
        <v>116</v>
      </c>
      <c r="BR612" s="4" t="s">
        <v>116</v>
      </c>
      <c r="BS612" s="4" t="s">
        <v>116</v>
      </c>
      <c r="BT612" s="4" t="s">
        <v>116</v>
      </c>
      <c r="BU612" s="4" t="s">
        <v>116</v>
      </c>
      <c r="BV612" s="4" t="s">
        <v>116</v>
      </c>
      <c r="BW612" s="4" t="s">
        <v>116</v>
      </c>
      <c r="BX612" s="4" t="s">
        <v>116</v>
      </c>
      <c r="BY612" s="4" t="s">
        <v>116</v>
      </c>
      <c r="BZ612" s="4" t="s">
        <v>116</v>
      </c>
      <c r="CA612" s="4" t="s">
        <v>116</v>
      </c>
    </row>
    <row r="613" spans="1:79" ht="20.100000000000001" customHeight="1" x14ac:dyDescent="0.2">
      <c r="A613" s="4" t="s">
        <v>7654</v>
      </c>
      <c r="B613" s="4" t="s">
        <v>112</v>
      </c>
      <c r="C613" s="29">
        <v>20250120</v>
      </c>
      <c r="D613" s="4" t="s">
        <v>5311</v>
      </c>
      <c r="E613" s="4" t="s">
        <v>7655</v>
      </c>
      <c r="F613" s="4" t="s">
        <v>3888</v>
      </c>
      <c r="G613" s="4" t="s">
        <v>116</v>
      </c>
      <c r="H613" s="4" t="s">
        <v>3889</v>
      </c>
      <c r="I613" s="4" t="s">
        <v>116</v>
      </c>
      <c r="J613" s="4" t="s">
        <v>116</v>
      </c>
      <c r="K613" s="4" t="s">
        <v>116</v>
      </c>
      <c r="L613" s="4" t="s">
        <v>116</v>
      </c>
      <c r="M613" s="5" t="s">
        <v>7137</v>
      </c>
      <c r="N613" s="5" t="s">
        <v>7656</v>
      </c>
      <c r="O613" s="4" t="s">
        <v>112</v>
      </c>
      <c r="P613" s="6" t="s">
        <v>120</v>
      </c>
      <c r="Q613" s="7" t="s">
        <v>120</v>
      </c>
      <c r="R613" s="7" t="s">
        <v>120</v>
      </c>
      <c r="S613" s="9" t="s">
        <v>7657</v>
      </c>
      <c r="T613" s="31">
        <v>9782409001970</v>
      </c>
      <c r="U613" s="4" t="s">
        <v>122</v>
      </c>
      <c r="V613" s="29">
        <v>9782409000911</v>
      </c>
      <c r="W613" s="4" t="s">
        <v>123</v>
      </c>
      <c r="X613" s="4" t="s">
        <v>124</v>
      </c>
      <c r="Y613" s="4" t="s">
        <v>112</v>
      </c>
      <c r="Z613" s="29">
        <v>2016</v>
      </c>
      <c r="AA613" s="4" t="s">
        <v>125</v>
      </c>
      <c r="AB613" s="4" t="s">
        <v>172</v>
      </c>
      <c r="AC613" s="4" t="s">
        <v>127</v>
      </c>
      <c r="AD613" s="4" t="s">
        <v>128</v>
      </c>
      <c r="AE613" s="4" t="s">
        <v>129</v>
      </c>
      <c r="AF613" s="4" t="s">
        <v>130</v>
      </c>
      <c r="AG613" s="4" t="s">
        <v>131</v>
      </c>
      <c r="AH613" s="4" t="s">
        <v>132</v>
      </c>
      <c r="AI613" s="4" t="s">
        <v>133</v>
      </c>
      <c r="AJ613" s="4" t="s">
        <v>134</v>
      </c>
      <c r="AK613" s="4" t="s">
        <v>135</v>
      </c>
      <c r="AL613" s="4" t="s">
        <v>136</v>
      </c>
      <c r="AM613" s="4" t="s">
        <v>137</v>
      </c>
      <c r="AN613" s="4" t="s">
        <v>138</v>
      </c>
      <c r="AO613" s="4" t="s">
        <v>139</v>
      </c>
      <c r="AP613" s="4" t="s">
        <v>116</v>
      </c>
      <c r="AQ613" s="4" t="s">
        <v>7658</v>
      </c>
      <c r="AR613" s="4" t="s">
        <v>76</v>
      </c>
      <c r="AS613" s="4" t="s">
        <v>5315</v>
      </c>
      <c r="AT613" s="4" t="s">
        <v>5316</v>
      </c>
      <c r="AU613" s="4" t="s">
        <v>5317</v>
      </c>
      <c r="AV613" s="4" t="s">
        <v>7659</v>
      </c>
      <c r="AW613" s="4" t="s">
        <v>5319</v>
      </c>
      <c r="AX613" s="4" t="s">
        <v>5320</v>
      </c>
      <c r="AY613" s="4" t="s">
        <v>4880</v>
      </c>
      <c r="AZ613" s="4" t="s">
        <v>3045</v>
      </c>
      <c r="BA613" s="4" t="s">
        <v>3046</v>
      </c>
      <c r="BB613" s="4" t="s">
        <v>5321</v>
      </c>
      <c r="BC613" s="4" t="s">
        <v>737</v>
      </c>
      <c r="BD613" s="4" t="s">
        <v>2073</v>
      </c>
      <c r="BE613" s="4" t="s">
        <v>5322</v>
      </c>
      <c r="BF613" s="4" t="s">
        <v>5323</v>
      </c>
      <c r="BG613" s="4" t="s">
        <v>1752</v>
      </c>
      <c r="BH613" s="4" t="s">
        <v>116</v>
      </c>
      <c r="BI613" s="4" t="s">
        <v>116</v>
      </c>
      <c r="BJ613" s="4" t="s">
        <v>116</v>
      </c>
      <c r="BK613" s="4" t="s">
        <v>116</v>
      </c>
      <c r="BL613" s="4" t="s">
        <v>116</v>
      </c>
      <c r="BM613" s="4" t="s">
        <v>116</v>
      </c>
      <c r="BN613" s="4" t="s">
        <v>116</v>
      </c>
      <c r="BO613" s="4" t="s">
        <v>116</v>
      </c>
      <c r="BP613" s="4" t="s">
        <v>116</v>
      </c>
      <c r="BQ613" s="4" t="s">
        <v>116</v>
      </c>
      <c r="BR613" s="4" t="s">
        <v>116</v>
      </c>
      <c r="BS613" s="4" t="s">
        <v>116</v>
      </c>
      <c r="BT613" s="4" t="s">
        <v>116</v>
      </c>
      <c r="BU613" s="4" t="s">
        <v>116</v>
      </c>
      <c r="BV613" s="4" t="s">
        <v>116</v>
      </c>
      <c r="BW613" s="4" t="s">
        <v>116</v>
      </c>
      <c r="BX613" s="4" t="s">
        <v>116</v>
      </c>
      <c r="BY613" s="4" t="s">
        <v>116</v>
      </c>
      <c r="BZ613" s="4" t="s">
        <v>116</v>
      </c>
      <c r="CA613" s="4" t="s">
        <v>116</v>
      </c>
    </row>
    <row r="614" spans="1:79" ht="20.100000000000001" customHeight="1" x14ac:dyDescent="0.2">
      <c r="A614" s="4" t="s">
        <v>7660</v>
      </c>
      <c r="B614" s="4" t="s">
        <v>112</v>
      </c>
      <c r="C614" s="29">
        <v>20250120</v>
      </c>
      <c r="D614" s="4" t="s">
        <v>7661</v>
      </c>
      <c r="E614" s="4" t="s">
        <v>7662</v>
      </c>
      <c r="F614" s="4" t="s">
        <v>4721</v>
      </c>
      <c r="G614" s="4" t="s">
        <v>116</v>
      </c>
      <c r="H614" s="4" t="s">
        <v>4722</v>
      </c>
      <c r="I614" s="4" t="s">
        <v>116</v>
      </c>
      <c r="J614" s="4" t="s">
        <v>116</v>
      </c>
      <c r="K614" s="4" t="s">
        <v>116</v>
      </c>
      <c r="L614" s="4" t="s">
        <v>116</v>
      </c>
      <c r="M614" s="5" t="s">
        <v>7198</v>
      </c>
      <c r="N614" s="5" t="s">
        <v>1832</v>
      </c>
      <c r="O614" s="4" t="s">
        <v>112</v>
      </c>
      <c r="P614" s="6" t="s">
        <v>120</v>
      </c>
      <c r="Q614" s="7" t="s">
        <v>120</v>
      </c>
      <c r="R614" s="7" t="s">
        <v>120</v>
      </c>
      <c r="S614" s="9" t="s">
        <v>7663</v>
      </c>
      <c r="T614" s="31">
        <v>9782409005268</v>
      </c>
      <c r="U614" s="4" t="s">
        <v>122</v>
      </c>
      <c r="V614" s="29">
        <v>9782409003769</v>
      </c>
      <c r="W614" s="4" t="s">
        <v>123</v>
      </c>
      <c r="X614" s="4" t="s">
        <v>124</v>
      </c>
      <c r="Y614" s="4" t="s">
        <v>112</v>
      </c>
      <c r="Z614" s="29">
        <v>2016</v>
      </c>
      <c r="AA614" s="4" t="s">
        <v>125</v>
      </c>
      <c r="AB614" s="4" t="s">
        <v>222</v>
      </c>
      <c r="AC614" s="4" t="s">
        <v>127</v>
      </c>
      <c r="AD614" s="4" t="s">
        <v>128</v>
      </c>
      <c r="AE614" s="4" t="s">
        <v>129</v>
      </c>
      <c r="AF614" s="4" t="s">
        <v>130</v>
      </c>
      <c r="AG614" s="4" t="s">
        <v>131</v>
      </c>
      <c r="AH614" s="4" t="s">
        <v>132</v>
      </c>
      <c r="AI614" s="4" t="s">
        <v>133</v>
      </c>
      <c r="AJ614" s="4" t="s">
        <v>134</v>
      </c>
      <c r="AK614" s="4" t="s">
        <v>135</v>
      </c>
      <c r="AL614" s="4" t="s">
        <v>136</v>
      </c>
      <c r="AM614" s="4" t="s">
        <v>137</v>
      </c>
      <c r="AN614" s="4" t="s">
        <v>138</v>
      </c>
      <c r="AO614" s="4" t="s">
        <v>139</v>
      </c>
      <c r="AP614" s="4" t="s">
        <v>116</v>
      </c>
      <c r="AQ614" s="4" t="s">
        <v>7664</v>
      </c>
      <c r="AR614" s="4" t="s">
        <v>76</v>
      </c>
      <c r="AS614" s="4" t="s">
        <v>3654</v>
      </c>
      <c r="AT614" s="4" t="s">
        <v>5198</v>
      </c>
      <c r="AU614" s="4" t="s">
        <v>929</v>
      </c>
      <c r="AV614" s="4" t="s">
        <v>7665</v>
      </c>
      <c r="AW614" s="4" t="s">
        <v>7666</v>
      </c>
      <c r="AX614" s="4" t="s">
        <v>7667</v>
      </c>
      <c r="AY614" s="4" t="s">
        <v>7668</v>
      </c>
      <c r="AZ614" s="4" t="s">
        <v>116</v>
      </c>
      <c r="BA614" s="4" t="s">
        <v>116</v>
      </c>
      <c r="BB614" s="4" t="s">
        <v>116</v>
      </c>
      <c r="BC614" s="4" t="s">
        <v>116</v>
      </c>
      <c r="BD614" s="4" t="s">
        <v>116</v>
      </c>
      <c r="BE614" s="4" t="s">
        <v>116</v>
      </c>
      <c r="BF614" s="4" t="s">
        <v>116</v>
      </c>
      <c r="BG614" s="4" t="s">
        <v>116</v>
      </c>
      <c r="BH614" s="4" t="s">
        <v>116</v>
      </c>
      <c r="BI614" s="4" t="s">
        <v>116</v>
      </c>
      <c r="BJ614" s="4" t="s">
        <v>116</v>
      </c>
      <c r="BK614" s="4" t="s">
        <v>116</v>
      </c>
      <c r="BL614" s="4" t="s">
        <v>116</v>
      </c>
      <c r="BM614" s="4" t="s">
        <v>116</v>
      </c>
      <c r="BN614" s="4" t="s">
        <v>116</v>
      </c>
      <c r="BO614" s="4" t="s">
        <v>116</v>
      </c>
      <c r="BP614" s="4" t="s">
        <v>116</v>
      </c>
      <c r="BQ614" s="4" t="s">
        <v>116</v>
      </c>
      <c r="BR614" s="4" t="s">
        <v>116</v>
      </c>
      <c r="BS614" s="4" t="s">
        <v>116</v>
      </c>
      <c r="BT614" s="4" t="s">
        <v>116</v>
      </c>
      <c r="BU614" s="4" t="s">
        <v>116</v>
      </c>
      <c r="BV614" s="4" t="s">
        <v>116</v>
      </c>
      <c r="BW614" s="4" t="s">
        <v>116</v>
      </c>
      <c r="BX614" s="4" t="s">
        <v>116</v>
      </c>
      <c r="BY614" s="4" t="s">
        <v>116</v>
      </c>
      <c r="BZ614" s="4" t="s">
        <v>116</v>
      </c>
      <c r="CA614" s="4" t="s">
        <v>116</v>
      </c>
    </row>
    <row r="615" spans="1:79" ht="20.100000000000001" customHeight="1" x14ac:dyDescent="0.2">
      <c r="A615" s="4" t="s">
        <v>7669</v>
      </c>
      <c r="B615" s="4" t="s">
        <v>112</v>
      </c>
      <c r="C615" s="29">
        <v>20250120</v>
      </c>
      <c r="D615" s="4" t="s">
        <v>7670</v>
      </c>
      <c r="E615" s="4" t="s">
        <v>7671</v>
      </c>
      <c r="F615" s="4" t="s">
        <v>1736</v>
      </c>
      <c r="G615" s="4" t="s">
        <v>116</v>
      </c>
      <c r="H615" s="4" t="s">
        <v>1737</v>
      </c>
      <c r="I615" s="4" t="s">
        <v>116</v>
      </c>
      <c r="J615" s="4" t="s">
        <v>116</v>
      </c>
      <c r="K615" s="4" t="s">
        <v>116</v>
      </c>
      <c r="L615" s="4" t="s">
        <v>116</v>
      </c>
      <c r="M615" s="5" t="s">
        <v>7251</v>
      </c>
      <c r="N615" s="5" t="s">
        <v>4639</v>
      </c>
      <c r="O615" s="4" t="s">
        <v>112</v>
      </c>
      <c r="P615" s="6" t="s">
        <v>120</v>
      </c>
      <c r="Q615" s="7" t="s">
        <v>120</v>
      </c>
      <c r="R615" s="7" t="s">
        <v>120</v>
      </c>
      <c r="S615" s="9" t="s">
        <v>7672</v>
      </c>
      <c r="T615" s="31">
        <v>9782409001154</v>
      </c>
      <c r="U615" s="4" t="s">
        <v>122</v>
      </c>
      <c r="V615" s="29">
        <v>9782746099036</v>
      </c>
      <c r="W615" s="4" t="s">
        <v>123</v>
      </c>
      <c r="X615" s="4" t="s">
        <v>124</v>
      </c>
      <c r="Y615" s="4" t="s">
        <v>112</v>
      </c>
      <c r="Z615" s="29">
        <v>2016</v>
      </c>
      <c r="AA615" s="4" t="s">
        <v>125</v>
      </c>
      <c r="AB615" s="4" t="s">
        <v>7673</v>
      </c>
      <c r="AC615" s="4" t="s">
        <v>127</v>
      </c>
      <c r="AD615" s="4" t="s">
        <v>128</v>
      </c>
      <c r="AE615" s="4" t="s">
        <v>129</v>
      </c>
      <c r="AF615" s="4" t="s">
        <v>130</v>
      </c>
      <c r="AG615" s="4" t="s">
        <v>131</v>
      </c>
      <c r="AH615" s="4" t="s">
        <v>132</v>
      </c>
      <c r="AI615" s="4" t="s">
        <v>133</v>
      </c>
      <c r="AJ615" s="4" t="s">
        <v>134</v>
      </c>
      <c r="AK615" s="4" t="s">
        <v>135</v>
      </c>
      <c r="AL615" s="4" t="s">
        <v>136</v>
      </c>
      <c r="AM615" s="4" t="s">
        <v>137</v>
      </c>
      <c r="AN615" s="4" t="s">
        <v>138</v>
      </c>
      <c r="AO615" s="4" t="s">
        <v>139</v>
      </c>
      <c r="AP615" s="4" t="s">
        <v>116</v>
      </c>
      <c r="AQ615" s="4" t="s">
        <v>7674</v>
      </c>
      <c r="AR615" s="4" t="s">
        <v>76</v>
      </c>
      <c r="AS615" s="4" t="s">
        <v>6486</v>
      </c>
      <c r="AT615" s="4" t="s">
        <v>7675</v>
      </c>
      <c r="AU615" s="4" t="s">
        <v>2804</v>
      </c>
      <c r="AV615" s="4" t="s">
        <v>6056</v>
      </c>
      <c r="AW615" s="4" t="s">
        <v>7483</v>
      </c>
      <c r="AX615" s="4" t="s">
        <v>6317</v>
      </c>
      <c r="AY615" s="4" t="s">
        <v>7484</v>
      </c>
      <c r="AZ615" s="4" t="s">
        <v>6488</v>
      </c>
      <c r="BA615" s="4" t="s">
        <v>6489</v>
      </c>
      <c r="BB615" s="4" t="s">
        <v>3016</v>
      </c>
      <c r="BC615" s="4" t="s">
        <v>7676</v>
      </c>
      <c r="BD615" s="4" t="s">
        <v>2073</v>
      </c>
      <c r="BE615" s="4" t="s">
        <v>1747</v>
      </c>
      <c r="BF615" s="4" t="s">
        <v>6490</v>
      </c>
      <c r="BG615" s="4" t="s">
        <v>1752</v>
      </c>
      <c r="BH615" s="4" t="s">
        <v>116</v>
      </c>
      <c r="BI615" s="4" t="s">
        <v>116</v>
      </c>
      <c r="BJ615" s="4" t="s">
        <v>116</v>
      </c>
      <c r="BK615" s="4" t="s">
        <v>116</v>
      </c>
      <c r="BL615" s="4" t="s">
        <v>116</v>
      </c>
      <c r="BM615" s="4" t="s">
        <v>116</v>
      </c>
      <c r="BN615" s="4" t="s">
        <v>116</v>
      </c>
      <c r="BO615" s="4" t="s">
        <v>116</v>
      </c>
      <c r="BP615" s="4" t="s">
        <v>116</v>
      </c>
      <c r="BQ615" s="4" t="s">
        <v>116</v>
      </c>
      <c r="BR615" s="4" t="s">
        <v>116</v>
      </c>
      <c r="BS615" s="4" t="s">
        <v>116</v>
      </c>
      <c r="BT615" s="4" t="s">
        <v>116</v>
      </c>
      <c r="BU615" s="4" t="s">
        <v>116</v>
      </c>
      <c r="BV615" s="4" t="s">
        <v>116</v>
      </c>
      <c r="BW615" s="4" t="s">
        <v>116</v>
      </c>
      <c r="BX615" s="4" t="s">
        <v>116</v>
      </c>
      <c r="BY615" s="4" t="s">
        <v>116</v>
      </c>
      <c r="BZ615" s="4" t="s">
        <v>116</v>
      </c>
      <c r="CA615" s="4" t="s">
        <v>116</v>
      </c>
    </row>
    <row r="616" spans="1:79" ht="20.100000000000001" customHeight="1" x14ac:dyDescent="0.2">
      <c r="A616" s="4" t="s">
        <v>7677</v>
      </c>
      <c r="B616" s="4" t="s">
        <v>112</v>
      </c>
      <c r="C616" s="29">
        <v>20250120</v>
      </c>
      <c r="D616" s="4" t="s">
        <v>7678</v>
      </c>
      <c r="E616" s="4" t="s">
        <v>1306</v>
      </c>
      <c r="F616" s="4" t="s">
        <v>421</v>
      </c>
      <c r="G616" s="4" t="s">
        <v>116</v>
      </c>
      <c r="H616" s="4" t="s">
        <v>422</v>
      </c>
      <c r="I616" s="4" t="s">
        <v>423</v>
      </c>
      <c r="J616" s="4" t="s">
        <v>116</v>
      </c>
      <c r="K616" s="4" t="s">
        <v>116</v>
      </c>
      <c r="L616" s="4" t="s">
        <v>116</v>
      </c>
      <c r="M616" s="5" t="s">
        <v>7126</v>
      </c>
      <c r="N616" s="5" t="s">
        <v>7679</v>
      </c>
      <c r="O616" s="4" t="s">
        <v>112</v>
      </c>
      <c r="P616" s="6" t="s">
        <v>120</v>
      </c>
      <c r="Q616" s="7" t="s">
        <v>120</v>
      </c>
      <c r="R616" s="7" t="s">
        <v>120</v>
      </c>
      <c r="S616" s="9" t="s">
        <v>7680</v>
      </c>
      <c r="T616" s="31">
        <v>9782409006555</v>
      </c>
      <c r="U616" s="4" t="s">
        <v>122</v>
      </c>
      <c r="V616" s="29">
        <v>9782409004858</v>
      </c>
      <c r="W616" s="4" t="s">
        <v>123</v>
      </c>
      <c r="X616" s="4" t="s">
        <v>124</v>
      </c>
      <c r="Y616" s="4" t="s">
        <v>112</v>
      </c>
      <c r="Z616" s="29">
        <v>2016</v>
      </c>
      <c r="AA616" s="4" t="s">
        <v>125</v>
      </c>
      <c r="AB616" s="4" t="s">
        <v>222</v>
      </c>
      <c r="AC616" s="4" t="s">
        <v>127</v>
      </c>
      <c r="AD616" s="4" t="s">
        <v>128</v>
      </c>
      <c r="AE616" s="4" t="s">
        <v>129</v>
      </c>
      <c r="AF616" s="4" t="s">
        <v>130</v>
      </c>
      <c r="AG616" s="4" t="s">
        <v>131</v>
      </c>
      <c r="AH616" s="4" t="s">
        <v>132</v>
      </c>
      <c r="AI616" s="4" t="s">
        <v>133</v>
      </c>
      <c r="AJ616" s="4" t="s">
        <v>134</v>
      </c>
      <c r="AK616" s="4" t="s">
        <v>135</v>
      </c>
      <c r="AL616" s="4" t="s">
        <v>136</v>
      </c>
      <c r="AM616" s="4" t="s">
        <v>137</v>
      </c>
      <c r="AN616" s="4" t="s">
        <v>138</v>
      </c>
      <c r="AO616" s="4" t="s">
        <v>139</v>
      </c>
      <c r="AP616" s="4" t="s">
        <v>116</v>
      </c>
      <c r="AQ616" s="4" t="s">
        <v>7681</v>
      </c>
      <c r="AR616" s="4" t="s">
        <v>76</v>
      </c>
      <c r="AS616" s="4" t="s">
        <v>428</v>
      </c>
      <c r="AT616" s="4" t="s">
        <v>428</v>
      </c>
      <c r="AU616" s="4" t="s">
        <v>429</v>
      </c>
      <c r="AV616" s="4" t="s">
        <v>7246</v>
      </c>
      <c r="AW616" s="4" t="s">
        <v>6979</v>
      </c>
      <c r="AX616" s="4" t="s">
        <v>7682</v>
      </c>
      <c r="AY616" s="4" t="s">
        <v>5524</v>
      </c>
      <c r="AZ616" s="4" t="s">
        <v>431</v>
      </c>
      <c r="BA616" s="4" t="s">
        <v>433</v>
      </c>
      <c r="BB616" s="4" t="s">
        <v>434</v>
      </c>
      <c r="BC616" s="4" t="s">
        <v>1310</v>
      </c>
      <c r="BD616" s="4" t="s">
        <v>7683</v>
      </c>
      <c r="BE616" s="4" t="s">
        <v>1311</v>
      </c>
      <c r="BF616" s="4" t="s">
        <v>6982</v>
      </c>
      <c r="BG616" s="4" t="s">
        <v>116</v>
      </c>
      <c r="BH616" s="4" t="s">
        <v>116</v>
      </c>
      <c r="BI616" s="4" t="s">
        <v>116</v>
      </c>
      <c r="BJ616" s="4" t="s">
        <v>116</v>
      </c>
      <c r="BK616" s="4" t="s">
        <v>116</v>
      </c>
      <c r="BL616" s="4" t="s">
        <v>116</v>
      </c>
      <c r="BM616" s="4" t="s">
        <v>116</v>
      </c>
      <c r="BN616" s="4" t="s">
        <v>116</v>
      </c>
      <c r="BO616" s="4" t="s">
        <v>116</v>
      </c>
      <c r="BP616" s="4" t="s">
        <v>116</v>
      </c>
      <c r="BQ616" s="4" t="s">
        <v>116</v>
      </c>
      <c r="BR616" s="4" t="s">
        <v>116</v>
      </c>
      <c r="BS616" s="4" t="s">
        <v>116</v>
      </c>
      <c r="BT616" s="4" t="s">
        <v>116</v>
      </c>
      <c r="BU616" s="4" t="s">
        <v>116</v>
      </c>
      <c r="BV616" s="4" t="s">
        <v>116</v>
      </c>
      <c r="BW616" s="4" t="s">
        <v>116</v>
      </c>
      <c r="BX616" s="4" t="s">
        <v>116</v>
      </c>
      <c r="BY616" s="4" t="s">
        <v>116</v>
      </c>
      <c r="BZ616" s="4" t="s">
        <v>116</v>
      </c>
      <c r="CA616" s="4" t="s">
        <v>116</v>
      </c>
    </row>
    <row r="617" spans="1:79" ht="20.100000000000001" customHeight="1" x14ac:dyDescent="0.2">
      <c r="A617" s="4" t="s">
        <v>7684</v>
      </c>
      <c r="B617" s="4" t="s">
        <v>112</v>
      </c>
      <c r="C617" s="29">
        <v>20250120</v>
      </c>
      <c r="D617" s="4" t="s">
        <v>7591</v>
      </c>
      <c r="E617" s="4" t="s">
        <v>7685</v>
      </c>
      <c r="F617" s="4" t="s">
        <v>7686</v>
      </c>
      <c r="G617" s="4" t="s">
        <v>116</v>
      </c>
      <c r="H617" s="4" t="s">
        <v>7687</v>
      </c>
      <c r="I617" s="4" t="s">
        <v>116</v>
      </c>
      <c r="J617" s="4" t="s">
        <v>116</v>
      </c>
      <c r="K617" s="4" t="s">
        <v>116</v>
      </c>
      <c r="L617" s="4" t="s">
        <v>116</v>
      </c>
      <c r="M617" s="5" t="s">
        <v>7251</v>
      </c>
      <c r="N617" s="5" t="s">
        <v>4017</v>
      </c>
      <c r="O617" s="4" t="s">
        <v>112</v>
      </c>
      <c r="P617" s="6" t="s">
        <v>120</v>
      </c>
      <c r="Q617" s="7" t="s">
        <v>120</v>
      </c>
      <c r="R617" s="7" t="s">
        <v>120</v>
      </c>
      <c r="S617" s="9" t="s">
        <v>7688</v>
      </c>
      <c r="T617" s="31">
        <v>9782409001321</v>
      </c>
      <c r="U617" s="4" t="s">
        <v>122</v>
      </c>
      <c r="V617" s="29">
        <v>9782746099869</v>
      </c>
      <c r="W617" s="4" t="s">
        <v>123</v>
      </c>
      <c r="X617" s="4" t="s">
        <v>124</v>
      </c>
      <c r="Y617" s="4" t="s">
        <v>112</v>
      </c>
      <c r="Z617" s="29">
        <v>2016</v>
      </c>
      <c r="AA617" s="4" t="s">
        <v>125</v>
      </c>
      <c r="AB617" s="4" t="s">
        <v>149</v>
      </c>
      <c r="AC617" s="4" t="s">
        <v>127</v>
      </c>
      <c r="AD617" s="4" t="s">
        <v>128</v>
      </c>
      <c r="AE617" s="4" t="s">
        <v>129</v>
      </c>
      <c r="AF617" s="4" t="s">
        <v>130</v>
      </c>
      <c r="AG617" s="4" t="s">
        <v>131</v>
      </c>
      <c r="AH617" s="4" t="s">
        <v>132</v>
      </c>
      <c r="AI617" s="4" t="s">
        <v>133</v>
      </c>
      <c r="AJ617" s="4" t="s">
        <v>134</v>
      </c>
      <c r="AK617" s="4" t="s">
        <v>135</v>
      </c>
      <c r="AL617" s="4" t="s">
        <v>136</v>
      </c>
      <c r="AM617" s="4" t="s">
        <v>137</v>
      </c>
      <c r="AN617" s="4" t="s">
        <v>138</v>
      </c>
      <c r="AO617" s="4" t="s">
        <v>139</v>
      </c>
      <c r="AP617" s="4" t="s">
        <v>116</v>
      </c>
      <c r="AQ617" s="4" t="s">
        <v>7689</v>
      </c>
      <c r="AR617" s="4" t="s">
        <v>76</v>
      </c>
      <c r="AS617" s="4" t="s">
        <v>3654</v>
      </c>
      <c r="AT617" s="4" t="s">
        <v>5198</v>
      </c>
      <c r="AU617" s="4" t="s">
        <v>7690</v>
      </c>
      <c r="AV617" s="4" t="s">
        <v>7691</v>
      </c>
      <c r="AW617" s="4" t="s">
        <v>7692</v>
      </c>
      <c r="AX617" s="4" t="s">
        <v>7693</v>
      </c>
      <c r="AY617" s="4" t="s">
        <v>7694</v>
      </c>
      <c r="AZ617" s="4" t="s">
        <v>187</v>
      </c>
      <c r="BA617" s="4" t="s">
        <v>5279</v>
      </c>
      <c r="BB617" s="4" t="s">
        <v>5307</v>
      </c>
      <c r="BC617" s="4" t="s">
        <v>1686</v>
      </c>
      <c r="BD617" s="4" t="s">
        <v>7275</v>
      </c>
      <c r="BE617" s="4" t="s">
        <v>116</v>
      </c>
      <c r="BF617" s="4" t="s">
        <v>116</v>
      </c>
      <c r="BG617" s="4" t="s">
        <v>116</v>
      </c>
      <c r="BH617" s="4" t="s">
        <v>116</v>
      </c>
      <c r="BI617" s="4" t="s">
        <v>116</v>
      </c>
      <c r="BJ617" s="4" t="s">
        <v>116</v>
      </c>
      <c r="BK617" s="4" t="s">
        <v>116</v>
      </c>
      <c r="BL617" s="4" t="s">
        <v>116</v>
      </c>
      <c r="BM617" s="4" t="s">
        <v>116</v>
      </c>
      <c r="BN617" s="4" t="s">
        <v>116</v>
      </c>
      <c r="BO617" s="4" t="s">
        <v>116</v>
      </c>
      <c r="BP617" s="4" t="s">
        <v>116</v>
      </c>
      <c r="BQ617" s="4" t="s">
        <v>116</v>
      </c>
      <c r="BR617" s="4" t="s">
        <v>116</v>
      </c>
      <c r="BS617" s="4" t="s">
        <v>116</v>
      </c>
      <c r="BT617" s="4" t="s">
        <v>116</v>
      </c>
      <c r="BU617" s="4" t="s">
        <v>116</v>
      </c>
      <c r="BV617" s="4" t="s">
        <v>116</v>
      </c>
      <c r="BW617" s="4" t="s">
        <v>116</v>
      </c>
      <c r="BX617" s="4" t="s">
        <v>116</v>
      </c>
      <c r="BY617" s="4" t="s">
        <v>116</v>
      </c>
      <c r="BZ617" s="4" t="s">
        <v>116</v>
      </c>
      <c r="CA617" s="4" t="s">
        <v>116</v>
      </c>
    </row>
    <row r="618" spans="1:79" ht="20.100000000000001" customHeight="1" x14ac:dyDescent="0.2">
      <c r="A618" s="4" t="s">
        <v>7695</v>
      </c>
      <c r="B618" s="4" t="s">
        <v>112</v>
      </c>
      <c r="C618" s="29">
        <v>20250120</v>
      </c>
      <c r="D618" s="4" t="s">
        <v>7696</v>
      </c>
      <c r="E618" s="4" t="s">
        <v>7697</v>
      </c>
      <c r="F618" s="4" t="s">
        <v>7698</v>
      </c>
      <c r="G618" s="4" t="s">
        <v>116</v>
      </c>
      <c r="H618" s="4" t="s">
        <v>7699</v>
      </c>
      <c r="I618" s="4" t="s">
        <v>116</v>
      </c>
      <c r="J618" s="4" t="s">
        <v>116</v>
      </c>
      <c r="K618" s="4" t="s">
        <v>116</v>
      </c>
      <c r="L618" s="4" t="s">
        <v>116</v>
      </c>
      <c r="M618" s="5" t="s">
        <v>7188</v>
      </c>
      <c r="N618" s="5" t="s">
        <v>7700</v>
      </c>
      <c r="O618" s="4" t="s">
        <v>112</v>
      </c>
      <c r="P618" s="6" t="s">
        <v>120</v>
      </c>
      <c r="Q618" s="7" t="s">
        <v>120</v>
      </c>
      <c r="R618" s="7" t="s">
        <v>120</v>
      </c>
      <c r="S618" s="9" t="s">
        <v>7701</v>
      </c>
      <c r="T618" s="31">
        <v>9782409004056</v>
      </c>
      <c r="U618" s="4" t="s">
        <v>122</v>
      </c>
      <c r="V618" s="29">
        <v>9782409003301</v>
      </c>
      <c r="W618" s="4" t="s">
        <v>123</v>
      </c>
      <c r="X618" s="4" t="s">
        <v>124</v>
      </c>
      <c r="Y618" s="4" t="s">
        <v>112</v>
      </c>
      <c r="Z618" s="29">
        <v>2016</v>
      </c>
      <c r="AA618" s="4" t="s">
        <v>125</v>
      </c>
      <c r="AB618" s="4" t="s">
        <v>234</v>
      </c>
      <c r="AC618" s="4" t="s">
        <v>127</v>
      </c>
      <c r="AD618" s="4" t="s">
        <v>128</v>
      </c>
      <c r="AE618" s="4" t="s">
        <v>129</v>
      </c>
      <c r="AF618" s="4" t="s">
        <v>130</v>
      </c>
      <c r="AG618" s="4" t="s">
        <v>131</v>
      </c>
      <c r="AH618" s="4" t="s">
        <v>132</v>
      </c>
      <c r="AI618" s="4" t="s">
        <v>133</v>
      </c>
      <c r="AJ618" s="4" t="s">
        <v>134</v>
      </c>
      <c r="AK618" s="4" t="s">
        <v>135</v>
      </c>
      <c r="AL618" s="4" t="s">
        <v>136</v>
      </c>
      <c r="AM618" s="4" t="s">
        <v>137</v>
      </c>
      <c r="AN618" s="4" t="s">
        <v>138</v>
      </c>
      <c r="AO618" s="4" t="s">
        <v>139</v>
      </c>
      <c r="AP618" s="4" t="s">
        <v>116</v>
      </c>
      <c r="AQ618" s="4" t="s">
        <v>7702</v>
      </c>
      <c r="AR618" s="4" t="s">
        <v>76</v>
      </c>
      <c r="AS618" s="4" t="s">
        <v>7703</v>
      </c>
      <c r="AT618" s="4" t="s">
        <v>7704</v>
      </c>
      <c r="AU618" s="4" t="s">
        <v>7705</v>
      </c>
      <c r="AV618" s="4" t="s">
        <v>116</v>
      </c>
      <c r="AW618" s="4" t="s">
        <v>116</v>
      </c>
      <c r="AX618" s="4" t="s">
        <v>116</v>
      </c>
      <c r="AY618" s="4" t="s">
        <v>116</v>
      </c>
      <c r="AZ618" s="4" t="s">
        <v>116</v>
      </c>
      <c r="BA618" s="4" t="s">
        <v>116</v>
      </c>
      <c r="BB618" s="4" t="s">
        <v>116</v>
      </c>
      <c r="BC618" s="4" t="s">
        <v>116</v>
      </c>
      <c r="BD618" s="4" t="s">
        <v>116</v>
      </c>
      <c r="BE618" s="4" t="s">
        <v>116</v>
      </c>
      <c r="BF618" s="4" t="s">
        <v>116</v>
      </c>
      <c r="BG618" s="4" t="s">
        <v>116</v>
      </c>
      <c r="BH618" s="4" t="s">
        <v>116</v>
      </c>
      <c r="BI618" s="4" t="s">
        <v>116</v>
      </c>
      <c r="BJ618" s="4" t="s">
        <v>116</v>
      </c>
      <c r="BK618" s="4" t="s">
        <v>116</v>
      </c>
      <c r="BL618" s="4" t="s">
        <v>116</v>
      </c>
      <c r="BM618" s="4" t="s">
        <v>116</v>
      </c>
      <c r="BN618" s="4" t="s">
        <v>116</v>
      </c>
      <c r="BO618" s="4" t="s">
        <v>116</v>
      </c>
      <c r="BP618" s="4" t="s">
        <v>116</v>
      </c>
      <c r="BQ618" s="4" t="s">
        <v>116</v>
      </c>
      <c r="BR618" s="4" t="s">
        <v>116</v>
      </c>
      <c r="BS618" s="4" t="s">
        <v>116</v>
      </c>
      <c r="BT618" s="4" t="s">
        <v>116</v>
      </c>
      <c r="BU618" s="4" t="s">
        <v>116</v>
      </c>
      <c r="BV618" s="4" t="s">
        <v>116</v>
      </c>
      <c r="BW618" s="4" t="s">
        <v>116</v>
      </c>
      <c r="BX618" s="4" t="s">
        <v>116</v>
      </c>
      <c r="BY618" s="4" t="s">
        <v>116</v>
      </c>
      <c r="BZ618" s="4" t="s">
        <v>116</v>
      </c>
      <c r="CA618" s="4" t="s">
        <v>116</v>
      </c>
    </row>
    <row r="619" spans="1:79" ht="20.100000000000001" customHeight="1" x14ac:dyDescent="0.2">
      <c r="A619" s="4" t="s">
        <v>7706</v>
      </c>
      <c r="B619" s="4" t="s">
        <v>112</v>
      </c>
      <c r="C619" s="29">
        <v>20250120</v>
      </c>
      <c r="D619" s="4" t="s">
        <v>7707</v>
      </c>
      <c r="E619" s="4" t="s">
        <v>7708</v>
      </c>
      <c r="F619" s="4" t="s">
        <v>7709</v>
      </c>
      <c r="G619" s="4" t="s">
        <v>116</v>
      </c>
      <c r="H619" s="4" t="s">
        <v>7710</v>
      </c>
      <c r="I619" s="4" t="s">
        <v>116</v>
      </c>
      <c r="J619" s="4" t="s">
        <v>116</v>
      </c>
      <c r="K619" s="4" t="s">
        <v>116</v>
      </c>
      <c r="L619" s="4" t="s">
        <v>116</v>
      </c>
      <c r="M619" s="5" t="s">
        <v>7160</v>
      </c>
      <c r="N619" s="5" t="s">
        <v>6519</v>
      </c>
      <c r="O619" s="4" t="s">
        <v>112</v>
      </c>
      <c r="P619" s="6" t="s">
        <v>120</v>
      </c>
      <c r="Q619" s="7" t="s">
        <v>120</v>
      </c>
      <c r="R619" s="7" t="s">
        <v>120</v>
      </c>
      <c r="S619" s="9" t="s">
        <v>7711</v>
      </c>
      <c r="T619" s="31">
        <v>9782409000775</v>
      </c>
      <c r="U619" s="4" t="s">
        <v>122</v>
      </c>
      <c r="V619" s="29">
        <v>9782746099913</v>
      </c>
      <c r="W619" s="4" t="s">
        <v>123</v>
      </c>
      <c r="X619" s="4" t="s">
        <v>124</v>
      </c>
      <c r="Y619" s="4" t="s">
        <v>112</v>
      </c>
      <c r="Z619" s="29">
        <v>2016</v>
      </c>
      <c r="AA619" s="4" t="s">
        <v>125</v>
      </c>
      <c r="AB619" s="4" t="s">
        <v>197</v>
      </c>
      <c r="AC619" s="4" t="s">
        <v>127</v>
      </c>
      <c r="AD619" s="4" t="s">
        <v>128</v>
      </c>
      <c r="AE619" s="4" t="s">
        <v>129</v>
      </c>
      <c r="AF619" s="4" t="s">
        <v>130</v>
      </c>
      <c r="AG619" s="4" t="s">
        <v>131</v>
      </c>
      <c r="AH619" s="4" t="s">
        <v>132</v>
      </c>
      <c r="AI619" s="4" t="s">
        <v>133</v>
      </c>
      <c r="AJ619" s="4" t="s">
        <v>134</v>
      </c>
      <c r="AK619" s="4" t="s">
        <v>135</v>
      </c>
      <c r="AL619" s="4" t="s">
        <v>136</v>
      </c>
      <c r="AM619" s="4" t="s">
        <v>137</v>
      </c>
      <c r="AN619" s="4" t="s">
        <v>138</v>
      </c>
      <c r="AO619" s="4" t="s">
        <v>139</v>
      </c>
      <c r="AP619" s="4" t="s">
        <v>116</v>
      </c>
      <c r="AQ619" s="4" t="s">
        <v>7712</v>
      </c>
      <c r="AR619" s="4" t="s">
        <v>76</v>
      </c>
      <c r="AS619" s="4" t="s">
        <v>7713</v>
      </c>
      <c r="AT619" s="4" t="s">
        <v>7714</v>
      </c>
      <c r="AU619" s="4" t="s">
        <v>7715</v>
      </c>
      <c r="AV619" s="4" t="s">
        <v>1472</v>
      </c>
      <c r="AW619" s="4" t="s">
        <v>1472</v>
      </c>
      <c r="AX619" s="4" t="s">
        <v>1472</v>
      </c>
      <c r="AY619" s="4" t="s">
        <v>7716</v>
      </c>
      <c r="AZ619" s="4" t="s">
        <v>7717</v>
      </c>
      <c r="BA619" s="4" t="s">
        <v>7718</v>
      </c>
      <c r="BB619" s="4" t="s">
        <v>7719</v>
      </c>
      <c r="BC619" s="4" t="s">
        <v>7720</v>
      </c>
      <c r="BD619" s="4" t="s">
        <v>3632</v>
      </c>
      <c r="BE619" s="4" t="s">
        <v>3632</v>
      </c>
      <c r="BF619" s="4" t="s">
        <v>4633</v>
      </c>
      <c r="BG619" s="4" t="s">
        <v>4325</v>
      </c>
      <c r="BH619" s="4" t="s">
        <v>116</v>
      </c>
      <c r="BI619" s="4" t="s">
        <v>116</v>
      </c>
      <c r="BJ619" s="4" t="s">
        <v>116</v>
      </c>
      <c r="BK619" s="4" t="s">
        <v>116</v>
      </c>
      <c r="BL619" s="4" t="s">
        <v>116</v>
      </c>
      <c r="BM619" s="4" t="s">
        <v>116</v>
      </c>
      <c r="BN619" s="4" t="s">
        <v>116</v>
      </c>
      <c r="BO619" s="4" t="s">
        <v>116</v>
      </c>
      <c r="BP619" s="4" t="s">
        <v>116</v>
      </c>
      <c r="BQ619" s="4" t="s">
        <v>116</v>
      </c>
      <c r="BR619" s="4" t="s">
        <v>116</v>
      </c>
      <c r="BS619" s="4" t="s">
        <v>116</v>
      </c>
      <c r="BT619" s="4" t="s">
        <v>116</v>
      </c>
      <c r="BU619" s="4" t="s">
        <v>116</v>
      </c>
      <c r="BV619" s="4" t="s">
        <v>116</v>
      </c>
      <c r="BW619" s="4" t="s">
        <v>116</v>
      </c>
      <c r="BX619" s="4" t="s">
        <v>116</v>
      </c>
      <c r="BY619" s="4" t="s">
        <v>116</v>
      </c>
      <c r="BZ619" s="4" t="s">
        <v>116</v>
      </c>
      <c r="CA619" s="4" t="s">
        <v>116</v>
      </c>
    </row>
    <row r="620" spans="1:79" ht="20.100000000000001" customHeight="1" x14ac:dyDescent="0.2">
      <c r="A620" s="4" t="s">
        <v>7721</v>
      </c>
      <c r="B620" s="4" t="s">
        <v>112</v>
      </c>
      <c r="C620" s="29">
        <v>20250120</v>
      </c>
      <c r="D620" s="4" t="s">
        <v>7722</v>
      </c>
      <c r="E620" s="4" t="s">
        <v>2777</v>
      </c>
      <c r="F620" s="4" t="s">
        <v>1736</v>
      </c>
      <c r="G620" s="4" t="s">
        <v>116</v>
      </c>
      <c r="H620" s="4" t="s">
        <v>1737</v>
      </c>
      <c r="I620" s="4" t="s">
        <v>116</v>
      </c>
      <c r="J620" s="4" t="s">
        <v>116</v>
      </c>
      <c r="K620" s="4" t="s">
        <v>116</v>
      </c>
      <c r="L620" s="4" t="s">
        <v>116</v>
      </c>
      <c r="M620" s="5" t="s">
        <v>7251</v>
      </c>
      <c r="N620" s="5" t="s">
        <v>481</v>
      </c>
      <c r="O620" s="4" t="s">
        <v>112</v>
      </c>
      <c r="P620" s="6" t="s">
        <v>120</v>
      </c>
      <c r="Q620" s="7" t="s">
        <v>120</v>
      </c>
      <c r="R620" s="7" t="s">
        <v>120</v>
      </c>
      <c r="S620" s="9" t="s">
        <v>7723</v>
      </c>
      <c r="T620" s="31">
        <v>9782409001383</v>
      </c>
      <c r="U620" s="4" t="s">
        <v>122</v>
      </c>
      <c r="V620" s="29">
        <v>9782746099784</v>
      </c>
      <c r="W620" s="4" t="s">
        <v>123</v>
      </c>
      <c r="X620" s="4" t="s">
        <v>124</v>
      </c>
      <c r="Y620" s="4" t="s">
        <v>112</v>
      </c>
      <c r="Z620" s="29">
        <v>2016</v>
      </c>
      <c r="AA620" s="4" t="s">
        <v>125</v>
      </c>
      <c r="AB620" s="4" t="s">
        <v>393</v>
      </c>
      <c r="AC620" s="4" t="s">
        <v>127</v>
      </c>
      <c r="AD620" s="4" t="s">
        <v>128</v>
      </c>
      <c r="AE620" s="4" t="s">
        <v>129</v>
      </c>
      <c r="AF620" s="4" t="s">
        <v>130</v>
      </c>
      <c r="AG620" s="4" t="s">
        <v>131</v>
      </c>
      <c r="AH620" s="4" t="s">
        <v>132</v>
      </c>
      <c r="AI620" s="4" t="s">
        <v>133</v>
      </c>
      <c r="AJ620" s="4" t="s">
        <v>134</v>
      </c>
      <c r="AK620" s="4" t="s">
        <v>135</v>
      </c>
      <c r="AL620" s="4" t="s">
        <v>136</v>
      </c>
      <c r="AM620" s="4" t="s">
        <v>137</v>
      </c>
      <c r="AN620" s="4" t="s">
        <v>138</v>
      </c>
      <c r="AO620" s="4" t="s">
        <v>139</v>
      </c>
      <c r="AP620" s="4" t="s">
        <v>116</v>
      </c>
      <c r="AQ620" s="4" t="s">
        <v>7724</v>
      </c>
      <c r="AR620" s="4" t="s">
        <v>76</v>
      </c>
      <c r="AS620" s="4" t="s">
        <v>6486</v>
      </c>
      <c r="AT620" s="4" t="s">
        <v>7483</v>
      </c>
      <c r="AU620" s="4" t="s">
        <v>6317</v>
      </c>
      <c r="AV620" s="4" t="s">
        <v>7484</v>
      </c>
      <c r="AW620" s="4" t="s">
        <v>6488</v>
      </c>
      <c r="AX620" s="4" t="s">
        <v>6489</v>
      </c>
      <c r="AY620" s="4" t="s">
        <v>2784</v>
      </c>
      <c r="AZ620" s="4" t="s">
        <v>2785</v>
      </c>
      <c r="BA620" s="4" t="s">
        <v>7485</v>
      </c>
      <c r="BB620" s="4" t="s">
        <v>116</v>
      </c>
      <c r="BC620" s="4" t="s">
        <v>116</v>
      </c>
      <c r="BD620" s="4" t="s">
        <v>116</v>
      </c>
      <c r="BE620" s="4" t="s">
        <v>116</v>
      </c>
      <c r="BF620" s="4" t="s">
        <v>116</v>
      </c>
      <c r="BG620" s="4" t="s">
        <v>116</v>
      </c>
      <c r="BH620" s="4" t="s">
        <v>116</v>
      </c>
      <c r="BI620" s="4" t="s">
        <v>116</v>
      </c>
      <c r="BJ620" s="4" t="s">
        <v>116</v>
      </c>
      <c r="BK620" s="4" t="s">
        <v>116</v>
      </c>
      <c r="BL620" s="4" t="s">
        <v>116</v>
      </c>
      <c r="BM620" s="4" t="s">
        <v>116</v>
      </c>
      <c r="BN620" s="4" t="s">
        <v>116</v>
      </c>
      <c r="BO620" s="4" t="s">
        <v>116</v>
      </c>
      <c r="BP620" s="4" t="s">
        <v>116</v>
      </c>
      <c r="BQ620" s="4" t="s">
        <v>116</v>
      </c>
      <c r="BR620" s="4" t="s">
        <v>116</v>
      </c>
      <c r="BS620" s="4" t="s">
        <v>116</v>
      </c>
      <c r="BT620" s="4" t="s">
        <v>116</v>
      </c>
      <c r="BU620" s="4" t="s">
        <v>116</v>
      </c>
      <c r="BV620" s="4" t="s">
        <v>116</v>
      </c>
      <c r="BW620" s="4" t="s">
        <v>116</v>
      </c>
      <c r="BX620" s="4" t="s">
        <v>116</v>
      </c>
      <c r="BY620" s="4" t="s">
        <v>116</v>
      </c>
      <c r="BZ620" s="4" t="s">
        <v>116</v>
      </c>
      <c r="CA620" s="4" t="s">
        <v>116</v>
      </c>
    </row>
    <row r="621" spans="1:79" ht="20.100000000000001" customHeight="1" x14ac:dyDescent="0.2">
      <c r="A621" s="4" t="s">
        <v>7725</v>
      </c>
      <c r="B621" s="4" t="s">
        <v>112</v>
      </c>
      <c r="C621" s="29">
        <v>20250120</v>
      </c>
      <c r="D621" s="4" t="s">
        <v>7726</v>
      </c>
      <c r="E621" s="4" t="s">
        <v>2365</v>
      </c>
      <c r="F621" s="4" t="s">
        <v>3323</v>
      </c>
      <c r="G621" s="4" t="s">
        <v>116</v>
      </c>
      <c r="H621" s="4" t="s">
        <v>3324</v>
      </c>
      <c r="I621" s="4" t="s">
        <v>116</v>
      </c>
      <c r="J621" s="4" t="s">
        <v>116</v>
      </c>
      <c r="K621" s="4" t="s">
        <v>116</v>
      </c>
      <c r="L621" s="4" t="s">
        <v>116</v>
      </c>
      <c r="M621" s="5" t="s">
        <v>7188</v>
      </c>
      <c r="N621" s="5" t="s">
        <v>4238</v>
      </c>
      <c r="O621" s="4" t="s">
        <v>112</v>
      </c>
      <c r="P621" s="6" t="s">
        <v>120</v>
      </c>
      <c r="Q621" s="7" t="s">
        <v>120</v>
      </c>
      <c r="R621" s="7" t="s">
        <v>120</v>
      </c>
      <c r="S621" s="9" t="s">
        <v>7727</v>
      </c>
      <c r="T621" s="31">
        <v>9782409004292</v>
      </c>
      <c r="U621" s="4" t="s">
        <v>122</v>
      </c>
      <c r="V621" s="29">
        <v>9782409002113</v>
      </c>
      <c r="W621" s="4" t="s">
        <v>123</v>
      </c>
      <c r="X621" s="4" t="s">
        <v>124</v>
      </c>
      <c r="Y621" s="4" t="s">
        <v>112</v>
      </c>
      <c r="Z621" s="29">
        <v>2016</v>
      </c>
      <c r="AA621" s="4" t="s">
        <v>125</v>
      </c>
      <c r="AB621" s="4" t="s">
        <v>839</v>
      </c>
      <c r="AC621" s="4" t="s">
        <v>127</v>
      </c>
      <c r="AD621" s="4" t="s">
        <v>128</v>
      </c>
      <c r="AE621" s="4" t="s">
        <v>129</v>
      </c>
      <c r="AF621" s="4" t="s">
        <v>130</v>
      </c>
      <c r="AG621" s="4" t="s">
        <v>131</v>
      </c>
      <c r="AH621" s="4" t="s">
        <v>132</v>
      </c>
      <c r="AI621" s="4" t="s">
        <v>133</v>
      </c>
      <c r="AJ621" s="4" t="s">
        <v>134</v>
      </c>
      <c r="AK621" s="4" t="s">
        <v>135</v>
      </c>
      <c r="AL621" s="4" t="s">
        <v>136</v>
      </c>
      <c r="AM621" s="4" t="s">
        <v>137</v>
      </c>
      <c r="AN621" s="4" t="s">
        <v>138</v>
      </c>
      <c r="AO621" s="4" t="s">
        <v>139</v>
      </c>
      <c r="AP621" s="4" t="s">
        <v>116</v>
      </c>
      <c r="AQ621" s="4" t="s">
        <v>7728</v>
      </c>
      <c r="AR621" s="4" t="s">
        <v>76</v>
      </c>
      <c r="AS621" s="4" t="s">
        <v>429</v>
      </c>
      <c r="AT621" s="4" t="s">
        <v>3328</v>
      </c>
      <c r="AU621" s="4" t="s">
        <v>7729</v>
      </c>
      <c r="AV621" s="4" t="s">
        <v>3330</v>
      </c>
      <c r="AW621" s="4" t="s">
        <v>3331</v>
      </c>
      <c r="AX621" s="4" t="s">
        <v>3332</v>
      </c>
      <c r="AY621" s="4" t="s">
        <v>3333</v>
      </c>
      <c r="AZ621" s="4" t="s">
        <v>3334</v>
      </c>
      <c r="BA621" s="4" t="s">
        <v>7730</v>
      </c>
      <c r="BB621" s="4" t="s">
        <v>3335</v>
      </c>
      <c r="BC621" s="4" t="s">
        <v>3336</v>
      </c>
      <c r="BD621" s="4" t="s">
        <v>3337</v>
      </c>
      <c r="BE621" s="4" t="s">
        <v>3338</v>
      </c>
      <c r="BF621" s="4" t="s">
        <v>3339</v>
      </c>
      <c r="BG621" s="4" t="s">
        <v>3340</v>
      </c>
      <c r="BH621" s="4" t="s">
        <v>116</v>
      </c>
      <c r="BI621" s="4" t="s">
        <v>116</v>
      </c>
      <c r="BJ621" s="4" t="s">
        <v>116</v>
      </c>
      <c r="BK621" s="4" t="s">
        <v>116</v>
      </c>
      <c r="BL621" s="4" t="s">
        <v>116</v>
      </c>
      <c r="BM621" s="4" t="s">
        <v>116</v>
      </c>
      <c r="BN621" s="4" t="s">
        <v>116</v>
      </c>
      <c r="BO621" s="4" t="s">
        <v>116</v>
      </c>
      <c r="BP621" s="4" t="s">
        <v>116</v>
      </c>
      <c r="BQ621" s="4" t="s">
        <v>116</v>
      </c>
      <c r="BR621" s="4" t="s">
        <v>116</v>
      </c>
      <c r="BS621" s="4" t="s">
        <v>116</v>
      </c>
      <c r="BT621" s="4" t="s">
        <v>116</v>
      </c>
      <c r="BU621" s="4" t="s">
        <v>116</v>
      </c>
      <c r="BV621" s="4" t="s">
        <v>116</v>
      </c>
      <c r="BW621" s="4" t="s">
        <v>116</v>
      </c>
      <c r="BX621" s="4" t="s">
        <v>116</v>
      </c>
      <c r="BY621" s="4" t="s">
        <v>116</v>
      </c>
      <c r="BZ621" s="4" t="s">
        <v>116</v>
      </c>
      <c r="CA621" s="4" t="s">
        <v>116</v>
      </c>
    </row>
    <row r="622" spans="1:79" ht="20.100000000000001" customHeight="1" x14ac:dyDescent="0.2">
      <c r="A622" s="4" t="s">
        <v>7731</v>
      </c>
      <c r="B622" s="4" t="s">
        <v>112</v>
      </c>
      <c r="C622" s="29">
        <v>20250120</v>
      </c>
      <c r="D622" s="4" t="s">
        <v>7732</v>
      </c>
      <c r="E622" s="4" t="s">
        <v>7733</v>
      </c>
      <c r="F622" s="4" t="s">
        <v>2021</v>
      </c>
      <c r="G622" s="4" t="s">
        <v>116</v>
      </c>
      <c r="H622" s="4" t="s">
        <v>2022</v>
      </c>
      <c r="I622" s="4" t="s">
        <v>116</v>
      </c>
      <c r="J622" s="4" t="s">
        <v>116</v>
      </c>
      <c r="K622" s="4" t="s">
        <v>116</v>
      </c>
      <c r="L622" s="4" t="s">
        <v>116</v>
      </c>
      <c r="M622" s="5" t="s">
        <v>7303</v>
      </c>
      <c r="N622" s="5" t="s">
        <v>7734</v>
      </c>
      <c r="O622" s="4" t="s">
        <v>112</v>
      </c>
      <c r="P622" s="6" t="s">
        <v>120</v>
      </c>
      <c r="Q622" s="7" t="s">
        <v>120</v>
      </c>
      <c r="R622" s="7" t="s">
        <v>120</v>
      </c>
      <c r="S622" s="9" t="s">
        <v>7735</v>
      </c>
      <c r="T622" s="31">
        <v>9782409002014</v>
      </c>
      <c r="U622" s="4" t="s">
        <v>122</v>
      </c>
      <c r="V622" s="29">
        <v>9782409001499</v>
      </c>
      <c r="W622" s="4" t="s">
        <v>123</v>
      </c>
      <c r="X622" s="4" t="s">
        <v>124</v>
      </c>
      <c r="Y622" s="4" t="s">
        <v>112</v>
      </c>
      <c r="Z622" s="29">
        <v>2016</v>
      </c>
      <c r="AA622" s="4" t="s">
        <v>125</v>
      </c>
      <c r="AB622" s="4" t="s">
        <v>571</v>
      </c>
      <c r="AC622" s="4" t="s">
        <v>127</v>
      </c>
      <c r="AD622" s="4" t="s">
        <v>128</v>
      </c>
      <c r="AE622" s="4" t="s">
        <v>129</v>
      </c>
      <c r="AF622" s="4" t="s">
        <v>130</v>
      </c>
      <c r="AG622" s="4" t="s">
        <v>131</v>
      </c>
      <c r="AH622" s="4" t="s">
        <v>132</v>
      </c>
      <c r="AI622" s="4" t="s">
        <v>133</v>
      </c>
      <c r="AJ622" s="4" t="s">
        <v>134</v>
      </c>
      <c r="AK622" s="4" t="s">
        <v>135</v>
      </c>
      <c r="AL622" s="4" t="s">
        <v>136</v>
      </c>
      <c r="AM622" s="4" t="s">
        <v>137</v>
      </c>
      <c r="AN622" s="4" t="s">
        <v>138</v>
      </c>
      <c r="AO622" s="4" t="s">
        <v>139</v>
      </c>
      <c r="AP622" s="4" t="s">
        <v>116</v>
      </c>
      <c r="AQ622" s="4" t="s">
        <v>7736</v>
      </c>
      <c r="AR622" s="4" t="s">
        <v>76</v>
      </c>
      <c r="AS622" s="29">
        <v>70</v>
      </c>
      <c r="AT622" s="29">
        <v>70697</v>
      </c>
      <c r="AU622" s="4" t="s">
        <v>573</v>
      </c>
      <c r="AV622" s="4" t="s">
        <v>7737</v>
      </c>
      <c r="AW622" s="4" t="s">
        <v>7352</v>
      </c>
      <c r="AX622" s="4" t="s">
        <v>7353</v>
      </c>
      <c r="AY622" s="4" t="s">
        <v>7355</v>
      </c>
      <c r="AZ622" s="4" t="s">
        <v>1002</v>
      </c>
      <c r="BA622" s="29">
        <v>1</v>
      </c>
      <c r="BB622" s="29">
        <v>697</v>
      </c>
      <c r="BC622" s="4" t="s">
        <v>7356</v>
      </c>
      <c r="BD622" s="4" t="s">
        <v>116</v>
      </c>
      <c r="BE622" s="4" t="s">
        <v>116</v>
      </c>
      <c r="BF622" s="4" t="s">
        <v>116</v>
      </c>
      <c r="BG622" s="4" t="s">
        <v>116</v>
      </c>
      <c r="BH622" s="4" t="s">
        <v>116</v>
      </c>
      <c r="BI622" s="4" t="s">
        <v>116</v>
      </c>
      <c r="BJ622" s="4" t="s">
        <v>116</v>
      </c>
      <c r="BK622" s="4" t="s">
        <v>116</v>
      </c>
      <c r="BL622" s="4" t="s">
        <v>116</v>
      </c>
      <c r="BM622" s="4" t="s">
        <v>116</v>
      </c>
      <c r="BN622" s="4" t="s">
        <v>116</v>
      </c>
      <c r="BO622" s="4" t="s">
        <v>116</v>
      </c>
      <c r="BP622" s="4" t="s">
        <v>116</v>
      </c>
      <c r="BQ622" s="4" t="s">
        <v>116</v>
      </c>
      <c r="BR622" s="4" t="s">
        <v>116</v>
      </c>
      <c r="BS622" s="4" t="s">
        <v>116</v>
      </c>
      <c r="BT622" s="4" t="s">
        <v>116</v>
      </c>
      <c r="BU622" s="4" t="s">
        <v>116</v>
      </c>
      <c r="BV622" s="4" t="s">
        <v>116</v>
      </c>
      <c r="BW622" s="4" t="s">
        <v>116</v>
      </c>
      <c r="BX622" s="4" t="s">
        <v>116</v>
      </c>
      <c r="BY622" s="4" t="s">
        <v>116</v>
      </c>
      <c r="BZ622" s="4" t="s">
        <v>116</v>
      </c>
      <c r="CA622" s="4" t="s">
        <v>116</v>
      </c>
    </row>
    <row r="623" spans="1:79" ht="20.100000000000001" customHeight="1" x14ac:dyDescent="0.2">
      <c r="A623" s="4" t="s">
        <v>7738</v>
      </c>
      <c r="B623" s="4" t="s">
        <v>112</v>
      </c>
      <c r="C623" s="29">
        <v>20250120</v>
      </c>
      <c r="D623" s="4" t="s">
        <v>2405</v>
      </c>
      <c r="E623" s="4" t="s">
        <v>7739</v>
      </c>
      <c r="F623" s="4" t="s">
        <v>1641</v>
      </c>
      <c r="G623" s="4" t="s">
        <v>116</v>
      </c>
      <c r="H623" s="4" t="s">
        <v>1642</v>
      </c>
      <c r="I623" s="4" t="s">
        <v>116</v>
      </c>
      <c r="J623" s="4" t="s">
        <v>116</v>
      </c>
      <c r="K623" s="4" t="s">
        <v>116</v>
      </c>
      <c r="L623" s="4" t="s">
        <v>116</v>
      </c>
      <c r="M623" s="5" t="s">
        <v>7178</v>
      </c>
      <c r="N623" s="5" t="s">
        <v>7423</v>
      </c>
      <c r="O623" s="4" t="s">
        <v>112</v>
      </c>
      <c r="P623" s="6" t="s">
        <v>120</v>
      </c>
      <c r="Q623" s="7" t="s">
        <v>120</v>
      </c>
      <c r="R623" s="7" t="s">
        <v>120</v>
      </c>
      <c r="S623" s="9" t="s">
        <v>7740</v>
      </c>
      <c r="T623" s="31">
        <v>9782409003882</v>
      </c>
      <c r="U623" s="4" t="s">
        <v>122</v>
      </c>
      <c r="V623" s="29">
        <v>9782409002557</v>
      </c>
      <c r="W623" s="4" t="s">
        <v>123</v>
      </c>
      <c r="X623" s="4" t="s">
        <v>124</v>
      </c>
      <c r="Y623" s="4" t="s">
        <v>112</v>
      </c>
      <c r="Z623" s="29">
        <v>2016</v>
      </c>
      <c r="AA623" s="4" t="s">
        <v>125</v>
      </c>
      <c r="AB623" s="4" t="s">
        <v>222</v>
      </c>
      <c r="AC623" s="4" t="s">
        <v>127</v>
      </c>
      <c r="AD623" s="4" t="s">
        <v>128</v>
      </c>
      <c r="AE623" s="4" t="s">
        <v>129</v>
      </c>
      <c r="AF623" s="4" t="s">
        <v>130</v>
      </c>
      <c r="AG623" s="4" t="s">
        <v>131</v>
      </c>
      <c r="AH623" s="4" t="s">
        <v>132</v>
      </c>
      <c r="AI623" s="4" t="s">
        <v>133</v>
      </c>
      <c r="AJ623" s="4" t="s">
        <v>134</v>
      </c>
      <c r="AK623" s="4" t="s">
        <v>135</v>
      </c>
      <c r="AL623" s="4" t="s">
        <v>136</v>
      </c>
      <c r="AM623" s="4" t="s">
        <v>137</v>
      </c>
      <c r="AN623" s="4" t="s">
        <v>138</v>
      </c>
      <c r="AO623" s="4" t="s">
        <v>139</v>
      </c>
      <c r="AP623" s="4" t="s">
        <v>116</v>
      </c>
      <c r="AQ623" s="4" t="s">
        <v>7741</v>
      </c>
      <c r="AR623" s="4" t="s">
        <v>76</v>
      </c>
      <c r="AS623" s="4" t="s">
        <v>2411</v>
      </c>
      <c r="AT623" s="4" t="s">
        <v>897</v>
      </c>
      <c r="AU623" s="4" t="s">
        <v>929</v>
      </c>
      <c r="AV623" s="4" t="s">
        <v>7742</v>
      </c>
      <c r="AW623" s="4" t="s">
        <v>5461</v>
      </c>
      <c r="AX623" s="4" t="s">
        <v>7743</v>
      </c>
      <c r="AY623" s="4" t="s">
        <v>5463</v>
      </c>
      <c r="AZ623" s="4" t="s">
        <v>710</v>
      </c>
      <c r="BA623" s="4" t="s">
        <v>7744</v>
      </c>
      <c r="BB623" s="4" t="s">
        <v>1686</v>
      </c>
      <c r="BC623" s="4" t="s">
        <v>1687</v>
      </c>
      <c r="BD623" s="4" t="s">
        <v>2413</v>
      </c>
      <c r="BE623" s="4" t="s">
        <v>3832</v>
      </c>
      <c r="BF623" s="4" t="s">
        <v>116</v>
      </c>
      <c r="BG623" s="4" t="s">
        <v>116</v>
      </c>
      <c r="BH623" s="4" t="s">
        <v>116</v>
      </c>
      <c r="BI623" s="4" t="s">
        <v>116</v>
      </c>
      <c r="BJ623" s="4" t="s">
        <v>116</v>
      </c>
      <c r="BK623" s="4" t="s">
        <v>116</v>
      </c>
      <c r="BL623" s="4" t="s">
        <v>116</v>
      </c>
      <c r="BM623" s="4" t="s">
        <v>116</v>
      </c>
      <c r="BN623" s="4" t="s">
        <v>116</v>
      </c>
      <c r="BO623" s="4" t="s">
        <v>116</v>
      </c>
      <c r="BP623" s="4" t="s">
        <v>116</v>
      </c>
      <c r="BQ623" s="4" t="s">
        <v>116</v>
      </c>
      <c r="BR623" s="4" t="s">
        <v>116</v>
      </c>
      <c r="BS623" s="4" t="s">
        <v>116</v>
      </c>
      <c r="BT623" s="4" t="s">
        <v>116</v>
      </c>
      <c r="BU623" s="4" t="s">
        <v>116</v>
      </c>
      <c r="BV623" s="4" t="s">
        <v>116</v>
      </c>
      <c r="BW623" s="4" t="s">
        <v>116</v>
      </c>
      <c r="BX623" s="4" t="s">
        <v>116</v>
      </c>
      <c r="BY623" s="4" t="s">
        <v>116</v>
      </c>
      <c r="BZ623" s="4" t="s">
        <v>116</v>
      </c>
      <c r="CA623" s="4" t="s">
        <v>116</v>
      </c>
    </row>
    <row r="624" spans="1:79" ht="20.100000000000001" customHeight="1" x14ac:dyDescent="0.2">
      <c r="A624" s="4" t="s">
        <v>7745</v>
      </c>
      <c r="B624" s="4" t="s">
        <v>112</v>
      </c>
      <c r="C624" s="29">
        <v>20250120</v>
      </c>
      <c r="D624" s="4" t="s">
        <v>7746</v>
      </c>
      <c r="E624" s="4" t="s">
        <v>7747</v>
      </c>
      <c r="F624" s="4" t="s">
        <v>4979</v>
      </c>
      <c r="G624" s="4" t="s">
        <v>116</v>
      </c>
      <c r="H624" s="4" t="s">
        <v>4980</v>
      </c>
      <c r="I624" s="4" t="s">
        <v>116</v>
      </c>
      <c r="J624" s="4" t="s">
        <v>116</v>
      </c>
      <c r="K624" s="4" t="s">
        <v>116</v>
      </c>
      <c r="L624" s="4" t="s">
        <v>116</v>
      </c>
      <c r="M624" s="5" t="s">
        <v>7303</v>
      </c>
      <c r="N624" s="5" t="s">
        <v>760</v>
      </c>
      <c r="O624" s="4" t="s">
        <v>112</v>
      </c>
      <c r="P624" s="6" t="s">
        <v>120</v>
      </c>
      <c r="Q624" s="7" t="s">
        <v>120</v>
      </c>
      <c r="R624" s="7" t="s">
        <v>120</v>
      </c>
      <c r="S624" s="9" t="s">
        <v>7748</v>
      </c>
      <c r="T624" s="31">
        <v>9782409002168</v>
      </c>
      <c r="U624" s="4" t="s">
        <v>122</v>
      </c>
      <c r="V624" s="29">
        <v>9782409000300</v>
      </c>
      <c r="W624" s="4" t="s">
        <v>123</v>
      </c>
      <c r="X624" s="4" t="s">
        <v>124</v>
      </c>
      <c r="Y624" s="4" t="s">
        <v>112</v>
      </c>
      <c r="Z624" s="29">
        <v>2016</v>
      </c>
      <c r="AA624" s="4" t="s">
        <v>125</v>
      </c>
      <c r="AB624" s="4" t="s">
        <v>292</v>
      </c>
      <c r="AC624" s="4" t="s">
        <v>127</v>
      </c>
      <c r="AD624" s="4" t="s">
        <v>128</v>
      </c>
      <c r="AE624" s="4" t="s">
        <v>129</v>
      </c>
      <c r="AF624" s="4" t="s">
        <v>130</v>
      </c>
      <c r="AG624" s="4" t="s">
        <v>131</v>
      </c>
      <c r="AH624" s="4" t="s">
        <v>132</v>
      </c>
      <c r="AI624" s="4" t="s">
        <v>133</v>
      </c>
      <c r="AJ624" s="4" t="s">
        <v>134</v>
      </c>
      <c r="AK624" s="4" t="s">
        <v>135</v>
      </c>
      <c r="AL624" s="4" t="s">
        <v>136</v>
      </c>
      <c r="AM624" s="4" t="s">
        <v>137</v>
      </c>
      <c r="AN624" s="4" t="s">
        <v>138</v>
      </c>
      <c r="AO624" s="4" t="s">
        <v>139</v>
      </c>
      <c r="AP624" s="4" t="s">
        <v>116</v>
      </c>
      <c r="AQ624" s="4" t="s">
        <v>7749</v>
      </c>
      <c r="AR624" s="4" t="s">
        <v>76</v>
      </c>
      <c r="AS624" s="4" t="s">
        <v>7750</v>
      </c>
      <c r="AT624" s="4" t="s">
        <v>7751</v>
      </c>
      <c r="AU624" s="4" t="s">
        <v>1982</v>
      </c>
      <c r="AV624" s="4" t="s">
        <v>7752</v>
      </c>
      <c r="AW624" s="4" t="s">
        <v>7753</v>
      </c>
      <c r="AX624" s="4" t="s">
        <v>7754</v>
      </c>
      <c r="AY624" s="4" t="s">
        <v>4991</v>
      </c>
      <c r="AZ624" s="4" t="s">
        <v>116</v>
      </c>
      <c r="BA624" s="4" t="s">
        <v>116</v>
      </c>
      <c r="BB624" s="4" t="s">
        <v>116</v>
      </c>
      <c r="BC624" s="4" t="s">
        <v>116</v>
      </c>
      <c r="BD624" s="4" t="s">
        <v>116</v>
      </c>
      <c r="BE624" s="4" t="s">
        <v>116</v>
      </c>
      <c r="BF624" s="4" t="s">
        <v>116</v>
      </c>
      <c r="BG624" s="4" t="s">
        <v>116</v>
      </c>
      <c r="BH624" s="4" t="s">
        <v>116</v>
      </c>
      <c r="BI624" s="4" t="s">
        <v>116</v>
      </c>
      <c r="BJ624" s="4" t="s">
        <v>116</v>
      </c>
      <c r="BK624" s="4" t="s">
        <v>116</v>
      </c>
      <c r="BL624" s="4" t="s">
        <v>116</v>
      </c>
      <c r="BM624" s="4" t="s">
        <v>116</v>
      </c>
      <c r="BN624" s="4" t="s">
        <v>116</v>
      </c>
      <c r="BO624" s="4" t="s">
        <v>116</v>
      </c>
      <c r="BP624" s="4" t="s">
        <v>116</v>
      </c>
      <c r="BQ624" s="4" t="s">
        <v>116</v>
      </c>
      <c r="BR624" s="4" t="s">
        <v>116</v>
      </c>
      <c r="BS624" s="4" t="s">
        <v>116</v>
      </c>
      <c r="BT624" s="4" t="s">
        <v>116</v>
      </c>
      <c r="BU624" s="4" t="s">
        <v>116</v>
      </c>
      <c r="BV624" s="4" t="s">
        <v>116</v>
      </c>
      <c r="BW624" s="4" t="s">
        <v>116</v>
      </c>
      <c r="BX624" s="4" t="s">
        <v>116</v>
      </c>
      <c r="BY624" s="4" t="s">
        <v>116</v>
      </c>
      <c r="BZ624" s="4" t="s">
        <v>116</v>
      </c>
      <c r="CA624" s="4" t="s">
        <v>116</v>
      </c>
    </row>
    <row r="625" spans="1:79" ht="20.100000000000001" customHeight="1" x14ac:dyDescent="0.2">
      <c r="A625" s="4" t="s">
        <v>7755</v>
      </c>
      <c r="B625" s="4" t="s">
        <v>112</v>
      </c>
      <c r="C625" s="29">
        <v>20250120</v>
      </c>
      <c r="D625" s="4" t="s">
        <v>2613</v>
      </c>
      <c r="E625" s="4" t="s">
        <v>7756</v>
      </c>
      <c r="F625" s="4" t="s">
        <v>7757</v>
      </c>
      <c r="G625" s="4" t="s">
        <v>116</v>
      </c>
      <c r="H625" s="4" t="s">
        <v>2616</v>
      </c>
      <c r="I625" s="4" t="s">
        <v>116</v>
      </c>
      <c r="J625" s="4" t="s">
        <v>116</v>
      </c>
      <c r="K625" s="4" t="s">
        <v>116</v>
      </c>
      <c r="L625" s="4" t="s">
        <v>116</v>
      </c>
      <c r="M625" s="5" t="s">
        <v>7188</v>
      </c>
      <c r="N625" s="5" t="s">
        <v>403</v>
      </c>
      <c r="O625" s="4" t="s">
        <v>112</v>
      </c>
      <c r="P625" s="6" t="s">
        <v>120</v>
      </c>
      <c r="Q625" s="7" t="s">
        <v>120</v>
      </c>
      <c r="R625" s="7" t="s">
        <v>120</v>
      </c>
      <c r="S625" s="9" t="s">
        <v>7758</v>
      </c>
      <c r="T625" s="31">
        <v>9782409004186</v>
      </c>
      <c r="U625" s="4" t="s">
        <v>122</v>
      </c>
      <c r="V625" s="29">
        <v>9782409003264</v>
      </c>
      <c r="W625" s="4" t="s">
        <v>123</v>
      </c>
      <c r="X625" s="4" t="s">
        <v>124</v>
      </c>
      <c r="Y625" s="4" t="s">
        <v>112</v>
      </c>
      <c r="Z625" s="29">
        <v>2016</v>
      </c>
      <c r="AA625" s="4" t="s">
        <v>125</v>
      </c>
      <c r="AB625" s="4" t="s">
        <v>172</v>
      </c>
      <c r="AC625" s="4" t="s">
        <v>127</v>
      </c>
      <c r="AD625" s="4" t="s">
        <v>128</v>
      </c>
      <c r="AE625" s="4" t="s">
        <v>129</v>
      </c>
      <c r="AF625" s="4" t="s">
        <v>130</v>
      </c>
      <c r="AG625" s="4" t="s">
        <v>131</v>
      </c>
      <c r="AH625" s="4" t="s">
        <v>132</v>
      </c>
      <c r="AI625" s="4" t="s">
        <v>133</v>
      </c>
      <c r="AJ625" s="4" t="s">
        <v>134</v>
      </c>
      <c r="AK625" s="4" t="s">
        <v>135</v>
      </c>
      <c r="AL625" s="4" t="s">
        <v>136</v>
      </c>
      <c r="AM625" s="4" t="s">
        <v>137</v>
      </c>
      <c r="AN625" s="4" t="s">
        <v>138</v>
      </c>
      <c r="AO625" s="4" t="s">
        <v>139</v>
      </c>
      <c r="AP625" s="4" t="s">
        <v>116</v>
      </c>
      <c r="AQ625" s="4" t="s">
        <v>7759</v>
      </c>
      <c r="AR625" s="4" t="s">
        <v>76</v>
      </c>
      <c r="AS625" s="4" t="s">
        <v>2622</v>
      </c>
      <c r="AT625" s="4" t="s">
        <v>7760</v>
      </c>
      <c r="AU625" s="4" t="s">
        <v>2624</v>
      </c>
      <c r="AV625" s="4" t="s">
        <v>2625</v>
      </c>
      <c r="AW625" s="4" t="s">
        <v>1741</v>
      </c>
      <c r="AX625" s="4" t="s">
        <v>7761</v>
      </c>
      <c r="AY625" s="4" t="s">
        <v>2626</v>
      </c>
      <c r="AZ625" s="4" t="s">
        <v>2627</v>
      </c>
      <c r="BA625" s="4" t="s">
        <v>1512</v>
      </c>
      <c r="BB625" s="4" t="s">
        <v>2628</v>
      </c>
      <c r="BC625" s="4" t="s">
        <v>2629</v>
      </c>
      <c r="BD625" s="4" t="s">
        <v>2630</v>
      </c>
      <c r="BE625" s="4" t="s">
        <v>2631</v>
      </c>
      <c r="BF625" s="4" t="s">
        <v>116</v>
      </c>
      <c r="BG625" s="4" t="s">
        <v>116</v>
      </c>
      <c r="BH625" s="4" t="s">
        <v>116</v>
      </c>
      <c r="BI625" s="4" t="s">
        <v>116</v>
      </c>
      <c r="BJ625" s="4" t="s">
        <v>116</v>
      </c>
      <c r="BK625" s="4" t="s">
        <v>116</v>
      </c>
      <c r="BL625" s="4" t="s">
        <v>116</v>
      </c>
      <c r="BM625" s="4" t="s">
        <v>116</v>
      </c>
      <c r="BN625" s="4" t="s">
        <v>116</v>
      </c>
      <c r="BO625" s="4" t="s">
        <v>116</v>
      </c>
      <c r="BP625" s="4" t="s">
        <v>116</v>
      </c>
      <c r="BQ625" s="4" t="s">
        <v>116</v>
      </c>
      <c r="BR625" s="4" t="s">
        <v>116</v>
      </c>
      <c r="BS625" s="4" t="s">
        <v>116</v>
      </c>
      <c r="BT625" s="4" t="s">
        <v>116</v>
      </c>
      <c r="BU625" s="4" t="s">
        <v>116</v>
      </c>
      <c r="BV625" s="4" t="s">
        <v>116</v>
      </c>
      <c r="BW625" s="4" t="s">
        <v>116</v>
      </c>
      <c r="BX625" s="4" t="s">
        <v>116</v>
      </c>
      <c r="BY625" s="4" t="s">
        <v>116</v>
      </c>
      <c r="BZ625" s="4" t="s">
        <v>116</v>
      </c>
      <c r="CA625" s="4" t="s">
        <v>116</v>
      </c>
    </row>
    <row r="626" spans="1:79" ht="20.100000000000001" customHeight="1" x14ac:dyDescent="0.2">
      <c r="A626" s="4" t="s">
        <v>7762</v>
      </c>
      <c r="B626" s="4" t="s">
        <v>112</v>
      </c>
      <c r="C626" s="29">
        <v>20250120</v>
      </c>
      <c r="D626" s="4" t="s">
        <v>7763</v>
      </c>
      <c r="E626" s="4" t="s">
        <v>7764</v>
      </c>
      <c r="F626" s="4" t="s">
        <v>3442</v>
      </c>
      <c r="G626" s="4" t="s">
        <v>116</v>
      </c>
      <c r="H626" s="4" t="s">
        <v>1228</v>
      </c>
      <c r="I626" s="4" t="s">
        <v>116</v>
      </c>
      <c r="J626" s="4" t="s">
        <v>116</v>
      </c>
      <c r="K626" s="4" t="s">
        <v>116</v>
      </c>
      <c r="L626" s="4" t="s">
        <v>116</v>
      </c>
      <c r="M626" s="5" t="s">
        <v>7062</v>
      </c>
      <c r="N626" s="5" t="s">
        <v>4595</v>
      </c>
      <c r="O626" s="4" t="s">
        <v>112</v>
      </c>
      <c r="P626" s="6" t="s">
        <v>120</v>
      </c>
      <c r="Q626" s="7" t="s">
        <v>120</v>
      </c>
      <c r="R626" s="7" t="s">
        <v>120</v>
      </c>
      <c r="S626" s="9" t="s">
        <v>7765</v>
      </c>
      <c r="T626" s="31">
        <v>9782409005664</v>
      </c>
      <c r="U626" s="4" t="s">
        <v>122</v>
      </c>
      <c r="V626" s="29">
        <v>9782409004377</v>
      </c>
      <c r="W626" s="4" t="s">
        <v>123</v>
      </c>
      <c r="X626" s="4" t="s">
        <v>124</v>
      </c>
      <c r="Y626" s="4" t="s">
        <v>112</v>
      </c>
      <c r="Z626" s="29">
        <v>2016</v>
      </c>
      <c r="AA626" s="4" t="s">
        <v>125</v>
      </c>
      <c r="AB626" s="4" t="s">
        <v>222</v>
      </c>
      <c r="AC626" s="4" t="s">
        <v>127</v>
      </c>
      <c r="AD626" s="4" t="s">
        <v>128</v>
      </c>
      <c r="AE626" s="4" t="s">
        <v>129</v>
      </c>
      <c r="AF626" s="4" t="s">
        <v>130</v>
      </c>
      <c r="AG626" s="4" t="s">
        <v>131</v>
      </c>
      <c r="AH626" s="4" t="s">
        <v>132</v>
      </c>
      <c r="AI626" s="4" t="s">
        <v>133</v>
      </c>
      <c r="AJ626" s="4" t="s">
        <v>134</v>
      </c>
      <c r="AK626" s="4" t="s">
        <v>135</v>
      </c>
      <c r="AL626" s="4" t="s">
        <v>136</v>
      </c>
      <c r="AM626" s="4" t="s">
        <v>137</v>
      </c>
      <c r="AN626" s="4" t="s">
        <v>138</v>
      </c>
      <c r="AO626" s="4" t="s">
        <v>139</v>
      </c>
      <c r="AP626" s="4" t="s">
        <v>116</v>
      </c>
      <c r="AQ626" s="4" t="s">
        <v>7766</v>
      </c>
      <c r="AR626" s="4" t="s">
        <v>76</v>
      </c>
      <c r="AS626" s="4" t="s">
        <v>1233</v>
      </c>
      <c r="AT626" s="4" t="s">
        <v>1234</v>
      </c>
      <c r="AU626" s="4" t="s">
        <v>1235</v>
      </c>
      <c r="AV626" s="4" t="s">
        <v>1236</v>
      </c>
      <c r="AW626" s="4" t="s">
        <v>1237</v>
      </c>
      <c r="AX626" s="4" t="s">
        <v>1238</v>
      </c>
      <c r="AY626" s="4" t="s">
        <v>7767</v>
      </c>
      <c r="AZ626" s="4" t="s">
        <v>1239</v>
      </c>
      <c r="BA626" s="4" t="s">
        <v>623</v>
      </c>
      <c r="BB626" s="4" t="s">
        <v>1240</v>
      </c>
      <c r="BC626" s="4" t="s">
        <v>1241</v>
      </c>
      <c r="BD626" s="4" t="s">
        <v>3446</v>
      </c>
      <c r="BE626" s="4" t="s">
        <v>1243</v>
      </c>
      <c r="BF626" s="4" t="s">
        <v>1244</v>
      </c>
      <c r="BG626" s="4" t="s">
        <v>1245</v>
      </c>
      <c r="BH626" s="4" t="s">
        <v>1246</v>
      </c>
      <c r="BI626" s="4" t="s">
        <v>1247</v>
      </c>
      <c r="BJ626" s="4" t="s">
        <v>1248</v>
      </c>
      <c r="BK626" s="4" t="s">
        <v>116</v>
      </c>
      <c r="BL626" s="4" t="s">
        <v>116</v>
      </c>
      <c r="BM626" s="4" t="s">
        <v>116</v>
      </c>
      <c r="BN626" s="4" t="s">
        <v>116</v>
      </c>
      <c r="BO626" s="4" t="s">
        <v>116</v>
      </c>
      <c r="BP626" s="4" t="s">
        <v>116</v>
      </c>
      <c r="BQ626" s="4" t="s">
        <v>116</v>
      </c>
      <c r="BR626" s="4" t="s">
        <v>116</v>
      </c>
      <c r="BS626" s="4" t="s">
        <v>116</v>
      </c>
      <c r="BT626" s="4" t="s">
        <v>116</v>
      </c>
      <c r="BU626" s="4" t="s">
        <v>116</v>
      </c>
      <c r="BV626" s="4" t="s">
        <v>116</v>
      </c>
      <c r="BW626" s="4" t="s">
        <v>116</v>
      </c>
      <c r="BX626" s="4" t="s">
        <v>116</v>
      </c>
      <c r="BY626" s="4" t="s">
        <v>116</v>
      </c>
      <c r="BZ626" s="4" t="s">
        <v>116</v>
      </c>
      <c r="CA626" s="4" t="s">
        <v>116</v>
      </c>
    </row>
    <row r="627" spans="1:79" ht="20.100000000000001" customHeight="1" x14ac:dyDescent="0.2">
      <c r="A627" s="4" t="s">
        <v>7768</v>
      </c>
      <c r="B627" s="4" t="s">
        <v>112</v>
      </c>
      <c r="C627" s="29">
        <v>20250120</v>
      </c>
      <c r="D627" s="4" t="s">
        <v>7769</v>
      </c>
      <c r="E627" s="4" t="s">
        <v>7770</v>
      </c>
      <c r="F627" s="4" t="s">
        <v>4300</v>
      </c>
      <c r="G627" s="4" t="s">
        <v>116</v>
      </c>
      <c r="H627" s="4" t="s">
        <v>389</v>
      </c>
      <c r="I627" s="4" t="s">
        <v>116</v>
      </c>
      <c r="J627" s="4" t="s">
        <v>116</v>
      </c>
      <c r="K627" s="4" t="s">
        <v>116</v>
      </c>
      <c r="L627" s="4" t="s">
        <v>116</v>
      </c>
      <c r="M627" s="5" t="s">
        <v>7771</v>
      </c>
      <c r="N627" s="5" t="s">
        <v>745</v>
      </c>
      <c r="O627" s="4" t="s">
        <v>112</v>
      </c>
      <c r="P627" s="6" t="s">
        <v>120</v>
      </c>
      <c r="Q627" s="7" t="s">
        <v>120</v>
      </c>
      <c r="R627" s="7" t="s">
        <v>120</v>
      </c>
      <c r="S627" s="9" t="s">
        <v>7772</v>
      </c>
      <c r="T627" s="31">
        <v>9782746095465</v>
      </c>
      <c r="U627" s="4" t="s">
        <v>122</v>
      </c>
      <c r="V627" s="29">
        <v>9782746094390</v>
      </c>
      <c r="W627" s="4" t="s">
        <v>123</v>
      </c>
      <c r="X627" s="4" t="s">
        <v>124</v>
      </c>
      <c r="Y627" s="4" t="s">
        <v>112</v>
      </c>
      <c r="Z627" s="29">
        <v>2015</v>
      </c>
      <c r="AA627" s="4" t="s">
        <v>125</v>
      </c>
      <c r="AB627" s="4" t="s">
        <v>172</v>
      </c>
      <c r="AC627" s="4" t="s">
        <v>127</v>
      </c>
      <c r="AD627" s="4" t="s">
        <v>128</v>
      </c>
      <c r="AE627" s="4" t="s">
        <v>129</v>
      </c>
      <c r="AF627" s="4" t="s">
        <v>130</v>
      </c>
      <c r="AG627" s="4" t="s">
        <v>131</v>
      </c>
      <c r="AH627" s="4" t="s">
        <v>132</v>
      </c>
      <c r="AI627" s="4" t="s">
        <v>133</v>
      </c>
      <c r="AJ627" s="4" t="s">
        <v>134</v>
      </c>
      <c r="AK627" s="4" t="s">
        <v>135</v>
      </c>
      <c r="AL627" s="4" t="s">
        <v>136</v>
      </c>
      <c r="AM627" s="4" t="s">
        <v>137</v>
      </c>
      <c r="AN627" s="4" t="s">
        <v>138</v>
      </c>
      <c r="AO627" s="4" t="s">
        <v>139</v>
      </c>
      <c r="AP627" s="4" t="s">
        <v>116</v>
      </c>
      <c r="AQ627" s="4" t="s">
        <v>7773</v>
      </c>
      <c r="AR627" s="4" t="s">
        <v>76</v>
      </c>
      <c r="AS627" s="4" t="s">
        <v>4428</v>
      </c>
      <c r="AT627" s="4" t="s">
        <v>7774</v>
      </c>
      <c r="AU627" s="4" t="s">
        <v>7775</v>
      </c>
      <c r="AV627" s="4" t="s">
        <v>7776</v>
      </c>
      <c r="AW627" s="4" t="s">
        <v>7777</v>
      </c>
      <c r="AX627" s="4" t="s">
        <v>116</v>
      </c>
      <c r="AY627" s="4" t="s">
        <v>116</v>
      </c>
      <c r="AZ627" s="4" t="s">
        <v>116</v>
      </c>
      <c r="BA627" s="4" t="s">
        <v>116</v>
      </c>
      <c r="BB627" s="4" t="s">
        <v>116</v>
      </c>
      <c r="BC627" s="4" t="s">
        <v>116</v>
      </c>
      <c r="BD627" s="4" t="s">
        <v>116</v>
      </c>
      <c r="BE627" s="4" t="s">
        <v>116</v>
      </c>
      <c r="BF627" s="4" t="s">
        <v>116</v>
      </c>
      <c r="BG627" s="4" t="s">
        <v>116</v>
      </c>
      <c r="BH627" s="4" t="s">
        <v>116</v>
      </c>
      <c r="BI627" s="4" t="s">
        <v>116</v>
      </c>
      <c r="BJ627" s="4" t="s">
        <v>116</v>
      </c>
      <c r="BK627" s="4" t="s">
        <v>116</v>
      </c>
      <c r="BL627" s="4" t="s">
        <v>116</v>
      </c>
      <c r="BM627" s="4" t="s">
        <v>116</v>
      </c>
      <c r="BN627" s="4" t="s">
        <v>116</v>
      </c>
      <c r="BO627" s="4" t="s">
        <v>116</v>
      </c>
      <c r="BP627" s="4" t="s">
        <v>116</v>
      </c>
      <c r="BQ627" s="4" t="s">
        <v>116</v>
      </c>
      <c r="BR627" s="4" t="s">
        <v>116</v>
      </c>
      <c r="BS627" s="4" t="s">
        <v>116</v>
      </c>
      <c r="BT627" s="4" t="s">
        <v>116</v>
      </c>
      <c r="BU627" s="4" t="s">
        <v>116</v>
      </c>
      <c r="BV627" s="4" t="s">
        <v>116</v>
      </c>
      <c r="BW627" s="4" t="s">
        <v>116</v>
      </c>
      <c r="BX627" s="4" t="s">
        <v>116</v>
      </c>
      <c r="BY627" s="4" t="s">
        <v>116</v>
      </c>
      <c r="BZ627" s="4" t="s">
        <v>116</v>
      </c>
      <c r="CA627" s="4" t="s">
        <v>116</v>
      </c>
    </row>
    <row r="628" spans="1:79" ht="20.100000000000001" customHeight="1" x14ac:dyDescent="0.2">
      <c r="A628" s="4" t="s">
        <v>7778</v>
      </c>
      <c r="B628" s="4" t="s">
        <v>112</v>
      </c>
      <c r="C628" s="29">
        <v>20250120</v>
      </c>
      <c r="D628" s="4" t="s">
        <v>7779</v>
      </c>
      <c r="E628" s="4" t="s">
        <v>7780</v>
      </c>
      <c r="F628" s="4" t="s">
        <v>1641</v>
      </c>
      <c r="G628" s="4" t="s">
        <v>116</v>
      </c>
      <c r="H628" s="4" t="s">
        <v>1642</v>
      </c>
      <c r="I628" s="4" t="s">
        <v>116</v>
      </c>
      <c r="J628" s="4" t="s">
        <v>116</v>
      </c>
      <c r="K628" s="4" t="s">
        <v>116</v>
      </c>
      <c r="L628" s="4" t="s">
        <v>116</v>
      </c>
      <c r="M628" s="5" t="s">
        <v>7781</v>
      </c>
      <c r="N628" s="5" t="s">
        <v>2939</v>
      </c>
      <c r="O628" s="4" t="s">
        <v>112</v>
      </c>
      <c r="P628" s="6" t="s">
        <v>120</v>
      </c>
      <c r="Q628" s="7" t="s">
        <v>120</v>
      </c>
      <c r="R628" s="7" t="s">
        <v>120</v>
      </c>
      <c r="S628" s="9" t="s">
        <v>7782</v>
      </c>
      <c r="T628" s="31">
        <v>9782746094666</v>
      </c>
      <c r="U628" s="4" t="s">
        <v>122</v>
      </c>
      <c r="V628" s="29">
        <v>9782746093379</v>
      </c>
      <c r="W628" s="4" t="s">
        <v>123</v>
      </c>
      <c r="X628" s="4" t="s">
        <v>124</v>
      </c>
      <c r="Y628" s="4" t="s">
        <v>112</v>
      </c>
      <c r="Z628" s="29">
        <v>2015</v>
      </c>
      <c r="AA628" s="4" t="s">
        <v>125</v>
      </c>
      <c r="AB628" s="4" t="s">
        <v>222</v>
      </c>
      <c r="AC628" s="4" t="s">
        <v>127</v>
      </c>
      <c r="AD628" s="4" t="s">
        <v>128</v>
      </c>
      <c r="AE628" s="4" t="s">
        <v>129</v>
      </c>
      <c r="AF628" s="4" t="s">
        <v>130</v>
      </c>
      <c r="AG628" s="4" t="s">
        <v>131</v>
      </c>
      <c r="AH628" s="4" t="s">
        <v>132</v>
      </c>
      <c r="AI628" s="4" t="s">
        <v>133</v>
      </c>
      <c r="AJ628" s="4" t="s">
        <v>134</v>
      </c>
      <c r="AK628" s="4" t="s">
        <v>135</v>
      </c>
      <c r="AL628" s="4" t="s">
        <v>136</v>
      </c>
      <c r="AM628" s="4" t="s">
        <v>137</v>
      </c>
      <c r="AN628" s="4" t="s">
        <v>138</v>
      </c>
      <c r="AO628" s="4" t="s">
        <v>139</v>
      </c>
      <c r="AP628" s="4" t="s">
        <v>116</v>
      </c>
      <c r="AQ628" s="4" t="s">
        <v>7783</v>
      </c>
      <c r="AR628" s="4" t="s">
        <v>76</v>
      </c>
      <c r="AS628" s="4" t="s">
        <v>897</v>
      </c>
      <c r="AT628" s="4" t="s">
        <v>7784</v>
      </c>
      <c r="AU628" s="4" t="s">
        <v>1646</v>
      </c>
      <c r="AV628" s="4" t="s">
        <v>944</v>
      </c>
      <c r="AW628" s="4" t="s">
        <v>3832</v>
      </c>
      <c r="AX628" s="4" t="s">
        <v>116</v>
      </c>
      <c r="AY628" s="4" t="s">
        <v>116</v>
      </c>
      <c r="AZ628" s="4" t="s">
        <v>116</v>
      </c>
      <c r="BA628" s="4" t="s">
        <v>116</v>
      </c>
      <c r="BB628" s="4" t="s">
        <v>116</v>
      </c>
      <c r="BC628" s="4" t="s">
        <v>116</v>
      </c>
      <c r="BD628" s="4" t="s">
        <v>116</v>
      </c>
      <c r="BE628" s="4" t="s">
        <v>116</v>
      </c>
      <c r="BF628" s="4" t="s">
        <v>116</v>
      </c>
      <c r="BG628" s="4" t="s">
        <v>116</v>
      </c>
      <c r="BH628" s="4" t="s">
        <v>116</v>
      </c>
      <c r="BI628" s="4" t="s">
        <v>116</v>
      </c>
      <c r="BJ628" s="4" t="s">
        <v>116</v>
      </c>
      <c r="BK628" s="4" t="s">
        <v>116</v>
      </c>
      <c r="BL628" s="4" t="s">
        <v>116</v>
      </c>
      <c r="BM628" s="4" t="s">
        <v>116</v>
      </c>
      <c r="BN628" s="4" t="s">
        <v>116</v>
      </c>
      <c r="BO628" s="4" t="s">
        <v>116</v>
      </c>
      <c r="BP628" s="4" t="s">
        <v>116</v>
      </c>
      <c r="BQ628" s="4" t="s">
        <v>116</v>
      </c>
      <c r="BR628" s="4" t="s">
        <v>116</v>
      </c>
      <c r="BS628" s="4" t="s">
        <v>116</v>
      </c>
      <c r="BT628" s="4" t="s">
        <v>116</v>
      </c>
      <c r="BU628" s="4" t="s">
        <v>116</v>
      </c>
      <c r="BV628" s="4" t="s">
        <v>116</v>
      </c>
      <c r="BW628" s="4" t="s">
        <v>116</v>
      </c>
      <c r="BX628" s="4" t="s">
        <v>116</v>
      </c>
      <c r="BY628" s="4" t="s">
        <v>116</v>
      </c>
      <c r="BZ628" s="4" t="s">
        <v>116</v>
      </c>
      <c r="CA628" s="4" t="s">
        <v>116</v>
      </c>
    </row>
    <row r="629" spans="1:79" ht="20.100000000000001" customHeight="1" x14ac:dyDescent="0.2">
      <c r="A629" s="4" t="s">
        <v>7785</v>
      </c>
      <c r="B629" s="4" t="s">
        <v>112</v>
      </c>
      <c r="C629" s="29">
        <v>20250120</v>
      </c>
      <c r="D629" s="4" t="s">
        <v>7786</v>
      </c>
      <c r="E629" s="4" t="s">
        <v>7787</v>
      </c>
      <c r="F629" s="4" t="s">
        <v>3133</v>
      </c>
      <c r="G629" s="4" t="s">
        <v>116</v>
      </c>
      <c r="H629" s="4" t="s">
        <v>3134</v>
      </c>
      <c r="I629" s="4" t="s">
        <v>116</v>
      </c>
      <c r="J629" s="4" t="s">
        <v>116</v>
      </c>
      <c r="K629" s="4" t="s">
        <v>116</v>
      </c>
      <c r="L629" s="4" t="s">
        <v>116</v>
      </c>
      <c r="M629" s="5" t="s">
        <v>7771</v>
      </c>
      <c r="N629" s="5" t="s">
        <v>7788</v>
      </c>
      <c r="O629" s="4" t="s">
        <v>112</v>
      </c>
      <c r="P629" s="6" t="s">
        <v>120</v>
      </c>
      <c r="Q629" s="7" t="s">
        <v>120</v>
      </c>
      <c r="R629" s="7" t="s">
        <v>120</v>
      </c>
      <c r="S629" s="9" t="s">
        <v>7789</v>
      </c>
      <c r="T629" s="31">
        <v>9782746095427</v>
      </c>
      <c r="U629" s="4" t="s">
        <v>122</v>
      </c>
      <c r="V629" s="29">
        <v>9782746093928</v>
      </c>
      <c r="W629" s="4" t="s">
        <v>123</v>
      </c>
      <c r="X629" s="4" t="s">
        <v>124</v>
      </c>
      <c r="Y629" s="4" t="s">
        <v>112</v>
      </c>
      <c r="Z629" s="29">
        <v>2015</v>
      </c>
      <c r="AA629" s="4" t="s">
        <v>125</v>
      </c>
      <c r="AB629" s="4" t="s">
        <v>222</v>
      </c>
      <c r="AC629" s="4" t="s">
        <v>127</v>
      </c>
      <c r="AD629" s="4" t="s">
        <v>128</v>
      </c>
      <c r="AE629" s="4" t="s">
        <v>129</v>
      </c>
      <c r="AF629" s="4" t="s">
        <v>130</v>
      </c>
      <c r="AG629" s="4" t="s">
        <v>131</v>
      </c>
      <c r="AH629" s="4" t="s">
        <v>132</v>
      </c>
      <c r="AI629" s="4" t="s">
        <v>133</v>
      </c>
      <c r="AJ629" s="4" t="s">
        <v>134</v>
      </c>
      <c r="AK629" s="4" t="s">
        <v>135</v>
      </c>
      <c r="AL629" s="4" t="s">
        <v>136</v>
      </c>
      <c r="AM629" s="4" t="s">
        <v>137</v>
      </c>
      <c r="AN629" s="4" t="s">
        <v>138</v>
      </c>
      <c r="AO629" s="4" t="s">
        <v>139</v>
      </c>
      <c r="AP629" s="4" t="s">
        <v>116</v>
      </c>
      <c r="AQ629" s="4" t="s">
        <v>7790</v>
      </c>
      <c r="AR629" s="4" t="s">
        <v>76</v>
      </c>
      <c r="AS629" s="4" t="s">
        <v>3139</v>
      </c>
      <c r="AT629" s="4" t="s">
        <v>3140</v>
      </c>
      <c r="AU629" s="4" t="s">
        <v>1623</v>
      </c>
      <c r="AV629" s="4" t="s">
        <v>1624</v>
      </c>
      <c r="AW629" s="4" t="s">
        <v>3141</v>
      </c>
      <c r="AX629" s="4" t="s">
        <v>3142</v>
      </c>
      <c r="AY629" s="4" t="s">
        <v>3143</v>
      </c>
      <c r="AZ629" s="4" t="s">
        <v>3144</v>
      </c>
      <c r="BA629" s="4" t="s">
        <v>3145</v>
      </c>
      <c r="BB629" s="4" t="s">
        <v>3146</v>
      </c>
      <c r="BC629" s="4" t="s">
        <v>7791</v>
      </c>
      <c r="BD629" s="4" t="s">
        <v>7792</v>
      </c>
      <c r="BE629" s="4" t="s">
        <v>1873</v>
      </c>
      <c r="BF629" s="4" t="s">
        <v>3147</v>
      </c>
      <c r="BG629" s="4" t="s">
        <v>3148</v>
      </c>
      <c r="BH629" s="4" t="s">
        <v>3149</v>
      </c>
      <c r="BI629" s="4" t="s">
        <v>1875</v>
      </c>
      <c r="BJ629" s="4" t="s">
        <v>3150</v>
      </c>
      <c r="BK629" s="4" t="s">
        <v>3151</v>
      </c>
      <c r="BL629" s="4" t="s">
        <v>1516</v>
      </c>
      <c r="BM629" s="4" t="s">
        <v>2124</v>
      </c>
      <c r="BN629" s="4" t="s">
        <v>3152</v>
      </c>
      <c r="BO629" s="4" t="s">
        <v>3153</v>
      </c>
      <c r="BP629" s="4" t="s">
        <v>3154</v>
      </c>
      <c r="BQ629" s="4" t="s">
        <v>6405</v>
      </c>
      <c r="BR629" s="4" t="s">
        <v>116</v>
      </c>
      <c r="BS629" s="4" t="s">
        <v>116</v>
      </c>
      <c r="BT629" s="4" t="s">
        <v>116</v>
      </c>
      <c r="BU629" s="4" t="s">
        <v>116</v>
      </c>
      <c r="BV629" s="4" t="s">
        <v>116</v>
      </c>
      <c r="BW629" s="4" t="s">
        <v>116</v>
      </c>
      <c r="BX629" s="4" t="s">
        <v>116</v>
      </c>
      <c r="BY629" s="4" t="s">
        <v>116</v>
      </c>
      <c r="BZ629" s="4" t="s">
        <v>116</v>
      </c>
      <c r="CA629" s="4" t="s">
        <v>116</v>
      </c>
    </row>
    <row r="630" spans="1:79" ht="20.100000000000001" customHeight="1" x14ac:dyDescent="0.2">
      <c r="A630" s="4" t="s">
        <v>7793</v>
      </c>
      <c r="B630" s="4" t="s">
        <v>112</v>
      </c>
      <c r="C630" s="29">
        <v>20250120</v>
      </c>
      <c r="D630" s="4" t="s">
        <v>7794</v>
      </c>
      <c r="E630" s="4" t="s">
        <v>7795</v>
      </c>
      <c r="F630" s="4" t="s">
        <v>7796</v>
      </c>
      <c r="G630" s="4" t="s">
        <v>116</v>
      </c>
      <c r="H630" s="4" t="s">
        <v>7797</v>
      </c>
      <c r="I630" s="4" t="s">
        <v>116</v>
      </c>
      <c r="J630" s="4" t="s">
        <v>116</v>
      </c>
      <c r="K630" s="4" t="s">
        <v>116</v>
      </c>
      <c r="L630" s="4" t="s">
        <v>116</v>
      </c>
      <c r="M630" s="5" t="s">
        <v>7781</v>
      </c>
      <c r="N630" s="5" t="s">
        <v>3682</v>
      </c>
      <c r="O630" s="4" t="s">
        <v>112</v>
      </c>
      <c r="P630" s="6" t="s">
        <v>120</v>
      </c>
      <c r="Q630" s="7" t="s">
        <v>120</v>
      </c>
      <c r="R630" s="7" t="s">
        <v>120</v>
      </c>
      <c r="S630" s="9" t="s">
        <v>7798</v>
      </c>
      <c r="T630" s="31">
        <v>9782746094703</v>
      </c>
      <c r="U630" s="4" t="s">
        <v>122</v>
      </c>
      <c r="V630" s="29">
        <v>9782746093362</v>
      </c>
      <c r="W630" s="4" t="s">
        <v>123</v>
      </c>
      <c r="X630" s="4" t="s">
        <v>124</v>
      </c>
      <c r="Y630" s="4" t="s">
        <v>112</v>
      </c>
      <c r="Z630" s="29">
        <v>2015</v>
      </c>
      <c r="AA630" s="4" t="s">
        <v>125</v>
      </c>
      <c r="AB630" s="4" t="s">
        <v>172</v>
      </c>
      <c r="AC630" s="4" t="s">
        <v>127</v>
      </c>
      <c r="AD630" s="4" t="s">
        <v>128</v>
      </c>
      <c r="AE630" s="4" t="s">
        <v>129</v>
      </c>
      <c r="AF630" s="4" t="s">
        <v>130</v>
      </c>
      <c r="AG630" s="4" t="s">
        <v>131</v>
      </c>
      <c r="AH630" s="4" t="s">
        <v>132</v>
      </c>
      <c r="AI630" s="4" t="s">
        <v>133</v>
      </c>
      <c r="AJ630" s="4" t="s">
        <v>134</v>
      </c>
      <c r="AK630" s="4" t="s">
        <v>135</v>
      </c>
      <c r="AL630" s="4" t="s">
        <v>136</v>
      </c>
      <c r="AM630" s="4" t="s">
        <v>137</v>
      </c>
      <c r="AN630" s="4" t="s">
        <v>138</v>
      </c>
      <c r="AO630" s="4" t="s">
        <v>139</v>
      </c>
      <c r="AP630" s="4" t="s">
        <v>116</v>
      </c>
      <c r="AQ630" s="4" t="s">
        <v>7799</v>
      </c>
      <c r="AR630" s="4" t="s">
        <v>76</v>
      </c>
      <c r="AS630" s="4" t="s">
        <v>7800</v>
      </c>
      <c r="AT630" s="4" t="s">
        <v>4428</v>
      </c>
      <c r="AU630" s="4" t="s">
        <v>7801</v>
      </c>
      <c r="AV630" s="4" t="s">
        <v>3009</v>
      </c>
      <c r="AW630" s="4" t="s">
        <v>6312</v>
      </c>
      <c r="AX630" s="4" t="s">
        <v>7802</v>
      </c>
      <c r="AY630" s="4" t="s">
        <v>7803</v>
      </c>
      <c r="AZ630" s="4" t="s">
        <v>6478</v>
      </c>
      <c r="BA630" s="4" t="s">
        <v>7804</v>
      </c>
      <c r="BB630" s="4" t="s">
        <v>7805</v>
      </c>
      <c r="BC630" s="4" t="s">
        <v>7806</v>
      </c>
      <c r="BD630" s="4" t="s">
        <v>7807</v>
      </c>
      <c r="BE630" s="4" t="s">
        <v>116</v>
      </c>
      <c r="BF630" s="4" t="s">
        <v>116</v>
      </c>
      <c r="BG630" s="4" t="s">
        <v>116</v>
      </c>
      <c r="BH630" s="4" t="s">
        <v>116</v>
      </c>
      <c r="BI630" s="4" t="s">
        <v>116</v>
      </c>
      <c r="BJ630" s="4" t="s">
        <v>116</v>
      </c>
      <c r="BK630" s="4" t="s">
        <v>116</v>
      </c>
      <c r="BL630" s="4" t="s">
        <v>116</v>
      </c>
      <c r="BM630" s="4" t="s">
        <v>116</v>
      </c>
      <c r="BN630" s="4" t="s">
        <v>116</v>
      </c>
      <c r="BO630" s="4" t="s">
        <v>116</v>
      </c>
      <c r="BP630" s="4" t="s">
        <v>116</v>
      </c>
      <c r="BQ630" s="4" t="s">
        <v>116</v>
      </c>
      <c r="BR630" s="4" t="s">
        <v>116</v>
      </c>
      <c r="BS630" s="4" t="s">
        <v>116</v>
      </c>
      <c r="BT630" s="4" t="s">
        <v>116</v>
      </c>
      <c r="BU630" s="4" t="s">
        <v>116</v>
      </c>
      <c r="BV630" s="4" t="s">
        <v>116</v>
      </c>
      <c r="BW630" s="4" t="s">
        <v>116</v>
      </c>
      <c r="BX630" s="4" t="s">
        <v>116</v>
      </c>
      <c r="BY630" s="4" t="s">
        <v>116</v>
      </c>
      <c r="BZ630" s="4" t="s">
        <v>116</v>
      </c>
      <c r="CA630" s="4" t="s">
        <v>116</v>
      </c>
    </row>
    <row r="631" spans="1:79" ht="20.100000000000001" customHeight="1" x14ac:dyDescent="0.2">
      <c r="A631" s="4" t="s">
        <v>7808</v>
      </c>
      <c r="B631" s="4" t="s">
        <v>112</v>
      </c>
      <c r="C631" s="29">
        <v>20250120</v>
      </c>
      <c r="D631" s="4" t="s">
        <v>7809</v>
      </c>
      <c r="E631" s="4" t="s">
        <v>116</v>
      </c>
      <c r="F631" s="4" t="s">
        <v>4300</v>
      </c>
      <c r="G631" s="4" t="s">
        <v>116</v>
      </c>
      <c r="H631" s="4" t="s">
        <v>389</v>
      </c>
      <c r="I631" s="4" t="s">
        <v>116</v>
      </c>
      <c r="J631" s="4" t="s">
        <v>116</v>
      </c>
      <c r="K631" s="4" t="s">
        <v>116</v>
      </c>
      <c r="L631" s="4" t="s">
        <v>116</v>
      </c>
      <c r="M631" s="5" t="s">
        <v>7810</v>
      </c>
      <c r="N631" s="5" t="s">
        <v>7811</v>
      </c>
      <c r="O631" s="4" t="s">
        <v>112</v>
      </c>
      <c r="P631" s="6" t="s">
        <v>120</v>
      </c>
      <c r="Q631" s="7" t="s">
        <v>120</v>
      </c>
      <c r="R631" s="7" t="s">
        <v>120</v>
      </c>
      <c r="S631" s="9" t="s">
        <v>7812</v>
      </c>
      <c r="T631" s="31">
        <v>9782746098572</v>
      </c>
      <c r="U631" s="4" t="s">
        <v>122</v>
      </c>
      <c r="V631" s="29">
        <v>9782746097452</v>
      </c>
      <c r="W631" s="4" t="s">
        <v>123</v>
      </c>
      <c r="X631" s="4" t="s">
        <v>124</v>
      </c>
      <c r="Y631" s="4" t="s">
        <v>112</v>
      </c>
      <c r="Z631" s="29">
        <v>2015</v>
      </c>
      <c r="AA631" s="4" t="s">
        <v>125</v>
      </c>
      <c r="AB631" s="4" t="s">
        <v>393</v>
      </c>
      <c r="AC631" s="4" t="s">
        <v>127</v>
      </c>
      <c r="AD631" s="4" t="s">
        <v>128</v>
      </c>
      <c r="AE631" s="4" t="s">
        <v>129</v>
      </c>
      <c r="AF631" s="4" t="s">
        <v>130</v>
      </c>
      <c r="AG631" s="4" t="s">
        <v>131</v>
      </c>
      <c r="AH631" s="4" t="s">
        <v>132</v>
      </c>
      <c r="AI631" s="4" t="s">
        <v>133</v>
      </c>
      <c r="AJ631" s="4" t="s">
        <v>134</v>
      </c>
      <c r="AK631" s="4" t="s">
        <v>135</v>
      </c>
      <c r="AL631" s="4" t="s">
        <v>136</v>
      </c>
      <c r="AM631" s="4" t="s">
        <v>137</v>
      </c>
      <c r="AN631" s="4" t="s">
        <v>138</v>
      </c>
      <c r="AO631" s="4" t="s">
        <v>139</v>
      </c>
      <c r="AP631" s="4" t="s">
        <v>116</v>
      </c>
      <c r="AQ631" s="4" t="s">
        <v>7813</v>
      </c>
      <c r="AR631" s="4" t="s">
        <v>76</v>
      </c>
      <c r="AS631" s="4" t="s">
        <v>7814</v>
      </c>
      <c r="AT631" s="4" t="s">
        <v>3007</v>
      </c>
      <c r="AU631" s="4" t="s">
        <v>3008</v>
      </c>
      <c r="AV631" s="4" t="s">
        <v>749</v>
      </c>
      <c r="AW631" s="4" t="s">
        <v>3009</v>
      </c>
      <c r="AX631" s="4" t="s">
        <v>3010</v>
      </c>
      <c r="AY631" s="4" t="s">
        <v>1472</v>
      </c>
      <c r="AZ631" s="4" t="s">
        <v>1473</v>
      </c>
      <c r="BA631" s="4" t="s">
        <v>1474</v>
      </c>
      <c r="BB631" s="4" t="s">
        <v>1475</v>
      </c>
      <c r="BC631" s="4" t="s">
        <v>1476</v>
      </c>
      <c r="BD631" s="4" t="s">
        <v>1477</v>
      </c>
      <c r="BE631" s="4" t="s">
        <v>7815</v>
      </c>
      <c r="BF631" s="4" t="s">
        <v>7483</v>
      </c>
      <c r="BG631" s="4" t="s">
        <v>3011</v>
      </c>
      <c r="BH631" s="4" t="s">
        <v>7816</v>
      </c>
      <c r="BI631" s="4" t="s">
        <v>7817</v>
      </c>
      <c r="BJ631" s="4" t="s">
        <v>7818</v>
      </c>
      <c r="BK631" s="4" t="s">
        <v>3015</v>
      </c>
      <c r="BL631" s="4" t="s">
        <v>3016</v>
      </c>
      <c r="BM631" s="4" t="s">
        <v>1481</v>
      </c>
      <c r="BN631" s="4" t="s">
        <v>1752</v>
      </c>
      <c r="BO631" s="4" t="s">
        <v>116</v>
      </c>
      <c r="BP631" s="4" t="s">
        <v>116</v>
      </c>
      <c r="BQ631" s="4" t="s">
        <v>116</v>
      </c>
      <c r="BR631" s="4" t="s">
        <v>116</v>
      </c>
      <c r="BS631" s="4" t="s">
        <v>116</v>
      </c>
      <c r="BT631" s="4" t="s">
        <v>116</v>
      </c>
      <c r="BU631" s="4" t="s">
        <v>116</v>
      </c>
      <c r="BV631" s="4" t="s">
        <v>116</v>
      </c>
      <c r="BW631" s="4" t="s">
        <v>116</v>
      </c>
      <c r="BX631" s="4" t="s">
        <v>116</v>
      </c>
      <c r="BY631" s="4" t="s">
        <v>116</v>
      </c>
      <c r="BZ631" s="4" t="s">
        <v>116</v>
      </c>
      <c r="CA631" s="4" t="s">
        <v>116</v>
      </c>
    </row>
    <row r="632" spans="1:79" ht="20.100000000000001" customHeight="1" x14ac:dyDescent="0.2">
      <c r="A632" s="4" t="s">
        <v>7819</v>
      </c>
      <c r="B632" s="4" t="s">
        <v>112</v>
      </c>
      <c r="C632" s="29">
        <v>20250120</v>
      </c>
      <c r="D632" s="4" t="s">
        <v>7820</v>
      </c>
      <c r="E632" s="4" t="s">
        <v>7821</v>
      </c>
      <c r="F632" s="4" t="s">
        <v>7822</v>
      </c>
      <c r="G632" s="4" t="s">
        <v>116</v>
      </c>
      <c r="H632" s="4" t="s">
        <v>7112</v>
      </c>
      <c r="I632" s="4" t="s">
        <v>116</v>
      </c>
      <c r="J632" s="4" t="s">
        <v>116</v>
      </c>
      <c r="K632" s="4" t="s">
        <v>116</v>
      </c>
      <c r="L632" s="4" t="s">
        <v>116</v>
      </c>
      <c r="M632" s="5" t="s">
        <v>7781</v>
      </c>
      <c r="N632" s="5" t="s">
        <v>1452</v>
      </c>
      <c r="O632" s="4" t="s">
        <v>112</v>
      </c>
      <c r="P632" s="6" t="s">
        <v>120</v>
      </c>
      <c r="Q632" s="7" t="s">
        <v>120</v>
      </c>
      <c r="R632" s="7" t="s">
        <v>120</v>
      </c>
      <c r="S632" s="9" t="s">
        <v>7823</v>
      </c>
      <c r="T632" s="31">
        <v>9782746094659</v>
      </c>
      <c r="U632" s="4" t="s">
        <v>122</v>
      </c>
      <c r="V632" s="29">
        <v>9782746092662</v>
      </c>
      <c r="W632" s="4" t="s">
        <v>123</v>
      </c>
      <c r="X632" s="4" t="s">
        <v>124</v>
      </c>
      <c r="Y632" s="4" t="s">
        <v>112</v>
      </c>
      <c r="Z632" s="29">
        <v>2015</v>
      </c>
      <c r="AA632" s="4" t="s">
        <v>125</v>
      </c>
      <c r="AB632" s="4" t="s">
        <v>222</v>
      </c>
      <c r="AC632" s="4" t="s">
        <v>127</v>
      </c>
      <c r="AD632" s="4" t="s">
        <v>128</v>
      </c>
      <c r="AE632" s="4" t="s">
        <v>129</v>
      </c>
      <c r="AF632" s="4" t="s">
        <v>130</v>
      </c>
      <c r="AG632" s="4" t="s">
        <v>131</v>
      </c>
      <c r="AH632" s="4" t="s">
        <v>132</v>
      </c>
      <c r="AI632" s="4" t="s">
        <v>133</v>
      </c>
      <c r="AJ632" s="4" t="s">
        <v>134</v>
      </c>
      <c r="AK632" s="4" t="s">
        <v>135</v>
      </c>
      <c r="AL632" s="4" t="s">
        <v>136</v>
      </c>
      <c r="AM632" s="4" t="s">
        <v>137</v>
      </c>
      <c r="AN632" s="4" t="s">
        <v>138</v>
      </c>
      <c r="AO632" s="4" t="s">
        <v>139</v>
      </c>
      <c r="AP632" s="4" t="s">
        <v>116</v>
      </c>
      <c r="AQ632" s="4" t="s">
        <v>7824</v>
      </c>
      <c r="AR632" s="4" t="s">
        <v>76</v>
      </c>
      <c r="AS632" s="4" t="s">
        <v>7825</v>
      </c>
      <c r="AT632" s="4" t="s">
        <v>703</v>
      </c>
      <c r="AU632" s="4" t="s">
        <v>7115</v>
      </c>
      <c r="AV632" s="4" t="s">
        <v>705</v>
      </c>
      <c r="AW632" s="4" t="s">
        <v>781</v>
      </c>
      <c r="AX632" s="4" t="s">
        <v>7586</v>
      </c>
      <c r="AY632" s="4" t="s">
        <v>7826</v>
      </c>
      <c r="AZ632" s="4" t="s">
        <v>785</v>
      </c>
      <c r="BA632" s="4" t="s">
        <v>7827</v>
      </c>
      <c r="BB632" s="4" t="s">
        <v>7828</v>
      </c>
      <c r="BC632" s="4" t="s">
        <v>7829</v>
      </c>
      <c r="BD632" s="4" t="s">
        <v>4669</v>
      </c>
      <c r="BE632" s="4" t="s">
        <v>116</v>
      </c>
      <c r="BF632" s="4" t="s">
        <v>116</v>
      </c>
      <c r="BG632" s="4" t="s">
        <v>116</v>
      </c>
      <c r="BH632" s="4" t="s">
        <v>116</v>
      </c>
      <c r="BI632" s="4" t="s">
        <v>116</v>
      </c>
      <c r="BJ632" s="4" t="s">
        <v>116</v>
      </c>
      <c r="BK632" s="4" t="s">
        <v>116</v>
      </c>
      <c r="BL632" s="4" t="s">
        <v>116</v>
      </c>
      <c r="BM632" s="4" t="s">
        <v>116</v>
      </c>
      <c r="BN632" s="4" t="s">
        <v>116</v>
      </c>
      <c r="BO632" s="4" t="s">
        <v>116</v>
      </c>
      <c r="BP632" s="4" t="s">
        <v>116</v>
      </c>
      <c r="BQ632" s="4" t="s">
        <v>116</v>
      </c>
      <c r="BR632" s="4" t="s">
        <v>116</v>
      </c>
      <c r="BS632" s="4" t="s">
        <v>116</v>
      </c>
      <c r="BT632" s="4" t="s">
        <v>116</v>
      </c>
      <c r="BU632" s="4" t="s">
        <v>116</v>
      </c>
      <c r="BV632" s="4" t="s">
        <v>116</v>
      </c>
      <c r="BW632" s="4" t="s">
        <v>116</v>
      </c>
      <c r="BX632" s="4" t="s">
        <v>116</v>
      </c>
      <c r="BY632" s="4" t="s">
        <v>116</v>
      </c>
      <c r="BZ632" s="4" t="s">
        <v>116</v>
      </c>
      <c r="CA632" s="4" t="s">
        <v>116</v>
      </c>
    </row>
    <row r="633" spans="1:79" ht="20.100000000000001" customHeight="1" x14ac:dyDescent="0.2">
      <c r="A633" s="4" t="s">
        <v>7830</v>
      </c>
      <c r="B633" s="4" t="s">
        <v>112</v>
      </c>
      <c r="C633" s="29">
        <v>20250120</v>
      </c>
      <c r="D633" s="4" t="s">
        <v>7831</v>
      </c>
      <c r="E633" s="4" t="s">
        <v>3219</v>
      </c>
      <c r="F633" s="4" t="s">
        <v>3220</v>
      </c>
      <c r="G633" s="4" t="s">
        <v>116</v>
      </c>
      <c r="H633" s="4" t="s">
        <v>3221</v>
      </c>
      <c r="I633" s="4" t="s">
        <v>116</v>
      </c>
      <c r="J633" s="4" t="s">
        <v>116</v>
      </c>
      <c r="K633" s="4" t="s">
        <v>116</v>
      </c>
      <c r="L633" s="4" t="s">
        <v>116</v>
      </c>
      <c r="M633" s="5" t="s">
        <v>7832</v>
      </c>
      <c r="N633" s="5" t="s">
        <v>7833</v>
      </c>
      <c r="O633" s="4" t="s">
        <v>112</v>
      </c>
      <c r="P633" s="6" t="s">
        <v>120</v>
      </c>
      <c r="Q633" s="7" t="s">
        <v>120</v>
      </c>
      <c r="R633" s="7" t="s">
        <v>120</v>
      </c>
      <c r="S633" s="9" t="s">
        <v>7834</v>
      </c>
      <c r="T633" s="31">
        <v>9782746096301</v>
      </c>
      <c r="U633" s="4" t="s">
        <v>122</v>
      </c>
      <c r="V633" s="29">
        <v>9782746091542</v>
      </c>
      <c r="W633" s="4" t="s">
        <v>123</v>
      </c>
      <c r="X633" s="4" t="s">
        <v>124</v>
      </c>
      <c r="Y633" s="4" t="s">
        <v>112</v>
      </c>
      <c r="Z633" s="29">
        <v>2015</v>
      </c>
      <c r="AA633" s="4" t="s">
        <v>125</v>
      </c>
      <c r="AB633" s="4" t="s">
        <v>149</v>
      </c>
      <c r="AC633" s="4" t="s">
        <v>127</v>
      </c>
      <c r="AD633" s="4" t="s">
        <v>128</v>
      </c>
      <c r="AE633" s="4" t="s">
        <v>129</v>
      </c>
      <c r="AF633" s="4" t="s">
        <v>130</v>
      </c>
      <c r="AG633" s="4" t="s">
        <v>131</v>
      </c>
      <c r="AH633" s="4" t="s">
        <v>132</v>
      </c>
      <c r="AI633" s="4" t="s">
        <v>133</v>
      </c>
      <c r="AJ633" s="4" t="s">
        <v>134</v>
      </c>
      <c r="AK633" s="4" t="s">
        <v>135</v>
      </c>
      <c r="AL633" s="4" t="s">
        <v>136</v>
      </c>
      <c r="AM633" s="4" t="s">
        <v>137</v>
      </c>
      <c r="AN633" s="4" t="s">
        <v>138</v>
      </c>
      <c r="AO633" s="4" t="s">
        <v>139</v>
      </c>
      <c r="AP633" s="4" t="s">
        <v>116</v>
      </c>
      <c r="AQ633" s="4" t="s">
        <v>7835</v>
      </c>
      <c r="AR633" s="4" t="s">
        <v>76</v>
      </c>
      <c r="AS633" s="4" t="s">
        <v>3225</v>
      </c>
      <c r="AT633" s="4" t="s">
        <v>3226</v>
      </c>
      <c r="AU633" s="4" t="s">
        <v>3227</v>
      </c>
      <c r="AV633" s="4" t="s">
        <v>6783</v>
      </c>
      <c r="AW633" s="4" t="s">
        <v>155</v>
      </c>
      <c r="AX633" s="4" t="s">
        <v>156</v>
      </c>
      <c r="AY633" s="4" t="s">
        <v>7836</v>
      </c>
      <c r="AZ633" s="4" t="s">
        <v>2124</v>
      </c>
      <c r="BA633" s="4" t="s">
        <v>6785</v>
      </c>
      <c r="BB633" s="4" t="s">
        <v>164</v>
      </c>
      <c r="BC633" s="4" t="s">
        <v>164</v>
      </c>
      <c r="BD633" s="4" t="s">
        <v>116</v>
      </c>
      <c r="BE633" s="4" t="s">
        <v>116</v>
      </c>
      <c r="BF633" s="4" t="s">
        <v>116</v>
      </c>
      <c r="BG633" s="4" t="s">
        <v>116</v>
      </c>
      <c r="BH633" s="4" t="s">
        <v>116</v>
      </c>
      <c r="BI633" s="4" t="s">
        <v>116</v>
      </c>
      <c r="BJ633" s="4" t="s">
        <v>116</v>
      </c>
      <c r="BK633" s="4" t="s">
        <v>116</v>
      </c>
      <c r="BL633" s="4" t="s">
        <v>116</v>
      </c>
      <c r="BM633" s="4" t="s">
        <v>116</v>
      </c>
      <c r="BN633" s="4" t="s">
        <v>116</v>
      </c>
      <c r="BO633" s="4" t="s">
        <v>116</v>
      </c>
      <c r="BP633" s="4" t="s">
        <v>116</v>
      </c>
      <c r="BQ633" s="4" t="s">
        <v>116</v>
      </c>
      <c r="BR633" s="4" t="s">
        <v>116</v>
      </c>
      <c r="BS633" s="4" t="s">
        <v>116</v>
      </c>
      <c r="BT633" s="4" t="s">
        <v>116</v>
      </c>
      <c r="BU633" s="4" t="s">
        <v>116</v>
      </c>
      <c r="BV633" s="4" t="s">
        <v>116</v>
      </c>
      <c r="BW633" s="4" t="s">
        <v>116</v>
      </c>
      <c r="BX633" s="4" t="s">
        <v>116</v>
      </c>
      <c r="BY633" s="4" t="s">
        <v>116</v>
      </c>
      <c r="BZ633" s="4" t="s">
        <v>116</v>
      </c>
      <c r="CA633" s="4" t="s">
        <v>116</v>
      </c>
    </row>
    <row r="634" spans="1:79" ht="20.100000000000001" customHeight="1" x14ac:dyDescent="0.2">
      <c r="A634" s="4" t="s">
        <v>7837</v>
      </c>
      <c r="B634" s="4" t="s">
        <v>112</v>
      </c>
      <c r="C634" s="29">
        <v>20250120</v>
      </c>
      <c r="D634" s="4" t="s">
        <v>7838</v>
      </c>
      <c r="E634" s="4" t="s">
        <v>7839</v>
      </c>
      <c r="F634" s="4" t="s">
        <v>7840</v>
      </c>
      <c r="G634" s="4" t="s">
        <v>116</v>
      </c>
      <c r="H634" s="4" t="s">
        <v>7841</v>
      </c>
      <c r="I634" s="4" t="s">
        <v>116</v>
      </c>
      <c r="J634" s="4" t="s">
        <v>116</v>
      </c>
      <c r="K634" s="4" t="s">
        <v>116</v>
      </c>
      <c r="L634" s="4" t="s">
        <v>116</v>
      </c>
      <c r="M634" s="5" t="s">
        <v>7842</v>
      </c>
      <c r="N634" s="5" t="s">
        <v>3030</v>
      </c>
      <c r="O634" s="4" t="s">
        <v>112</v>
      </c>
      <c r="P634" s="6" t="s">
        <v>120</v>
      </c>
      <c r="Q634" s="7" t="s">
        <v>120</v>
      </c>
      <c r="R634" s="7" t="s">
        <v>120</v>
      </c>
      <c r="S634" s="9" t="s">
        <v>7843</v>
      </c>
      <c r="T634" s="31">
        <v>9782746097612</v>
      </c>
      <c r="U634" s="4" t="s">
        <v>122</v>
      </c>
      <c r="V634" s="29">
        <v>9782746096486</v>
      </c>
      <c r="W634" s="4" t="s">
        <v>123</v>
      </c>
      <c r="X634" s="4" t="s">
        <v>124</v>
      </c>
      <c r="Y634" s="4" t="s">
        <v>112</v>
      </c>
      <c r="Z634" s="29">
        <v>2015</v>
      </c>
      <c r="AA634" s="4" t="s">
        <v>125</v>
      </c>
      <c r="AB634" s="4" t="s">
        <v>149</v>
      </c>
      <c r="AC634" s="4" t="s">
        <v>127</v>
      </c>
      <c r="AD634" s="4" t="s">
        <v>128</v>
      </c>
      <c r="AE634" s="4" t="s">
        <v>129</v>
      </c>
      <c r="AF634" s="4" t="s">
        <v>130</v>
      </c>
      <c r="AG634" s="4" t="s">
        <v>131</v>
      </c>
      <c r="AH634" s="4" t="s">
        <v>132</v>
      </c>
      <c r="AI634" s="4" t="s">
        <v>133</v>
      </c>
      <c r="AJ634" s="4" t="s">
        <v>134</v>
      </c>
      <c r="AK634" s="4" t="s">
        <v>135</v>
      </c>
      <c r="AL634" s="4" t="s">
        <v>136</v>
      </c>
      <c r="AM634" s="4" t="s">
        <v>137</v>
      </c>
      <c r="AN634" s="4" t="s">
        <v>138</v>
      </c>
      <c r="AO634" s="4" t="s">
        <v>139</v>
      </c>
      <c r="AP634" s="4" t="s">
        <v>116</v>
      </c>
      <c r="AQ634" s="4" t="s">
        <v>7844</v>
      </c>
      <c r="AR634" s="4" t="s">
        <v>76</v>
      </c>
      <c r="AS634" s="4" t="s">
        <v>7845</v>
      </c>
      <c r="AT634" s="4" t="s">
        <v>7846</v>
      </c>
      <c r="AU634" s="4" t="s">
        <v>7847</v>
      </c>
      <c r="AV634" s="4" t="s">
        <v>7848</v>
      </c>
      <c r="AW634" s="4" t="s">
        <v>6461</v>
      </c>
      <c r="AX634" s="4" t="s">
        <v>2958</v>
      </c>
      <c r="AY634" s="4" t="s">
        <v>7849</v>
      </c>
      <c r="AZ634" s="4" t="s">
        <v>2961</v>
      </c>
      <c r="BA634" s="4" t="s">
        <v>6284</v>
      </c>
      <c r="BB634" s="4" t="s">
        <v>116</v>
      </c>
      <c r="BC634" s="4" t="s">
        <v>116</v>
      </c>
      <c r="BD634" s="4" t="s">
        <v>116</v>
      </c>
      <c r="BE634" s="4" t="s">
        <v>116</v>
      </c>
      <c r="BF634" s="4" t="s">
        <v>116</v>
      </c>
      <c r="BG634" s="4" t="s">
        <v>116</v>
      </c>
      <c r="BH634" s="4" t="s">
        <v>116</v>
      </c>
      <c r="BI634" s="4" t="s">
        <v>116</v>
      </c>
      <c r="BJ634" s="4" t="s">
        <v>116</v>
      </c>
      <c r="BK634" s="4" t="s">
        <v>116</v>
      </c>
      <c r="BL634" s="4" t="s">
        <v>116</v>
      </c>
      <c r="BM634" s="4" t="s">
        <v>116</v>
      </c>
      <c r="BN634" s="4" t="s">
        <v>116</v>
      </c>
      <c r="BO634" s="4" t="s">
        <v>116</v>
      </c>
      <c r="BP634" s="4" t="s">
        <v>116</v>
      </c>
      <c r="BQ634" s="4" t="s">
        <v>116</v>
      </c>
      <c r="BR634" s="4" t="s">
        <v>116</v>
      </c>
      <c r="BS634" s="4" t="s">
        <v>116</v>
      </c>
      <c r="BT634" s="4" t="s">
        <v>116</v>
      </c>
      <c r="BU634" s="4" t="s">
        <v>116</v>
      </c>
      <c r="BV634" s="4" t="s">
        <v>116</v>
      </c>
      <c r="BW634" s="4" t="s">
        <v>116</v>
      </c>
      <c r="BX634" s="4" t="s">
        <v>116</v>
      </c>
      <c r="BY634" s="4" t="s">
        <v>116</v>
      </c>
      <c r="BZ634" s="4" t="s">
        <v>116</v>
      </c>
      <c r="CA634" s="4" t="s">
        <v>116</v>
      </c>
    </row>
    <row r="635" spans="1:79" ht="20.100000000000001" customHeight="1" x14ac:dyDescent="0.2">
      <c r="A635" s="4" t="s">
        <v>7850</v>
      </c>
      <c r="B635" s="4" t="s">
        <v>112</v>
      </c>
      <c r="C635" s="29">
        <v>20250120</v>
      </c>
      <c r="D635" s="4" t="s">
        <v>7851</v>
      </c>
      <c r="E635" s="4" t="s">
        <v>7852</v>
      </c>
      <c r="F635" s="4" t="s">
        <v>7853</v>
      </c>
      <c r="G635" s="4" t="s">
        <v>116</v>
      </c>
      <c r="H635" s="4" t="s">
        <v>7854</v>
      </c>
      <c r="I635" s="4" t="s">
        <v>116</v>
      </c>
      <c r="J635" s="4" t="s">
        <v>116</v>
      </c>
      <c r="K635" s="4" t="s">
        <v>116</v>
      </c>
      <c r="L635" s="4" t="s">
        <v>116</v>
      </c>
      <c r="M635" s="5" t="s">
        <v>7842</v>
      </c>
      <c r="N635" s="5" t="s">
        <v>1682</v>
      </c>
      <c r="O635" s="4" t="s">
        <v>112</v>
      </c>
      <c r="P635" s="6" t="s">
        <v>120</v>
      </c>
      <c r="Q635" s="7" t="s">
        <v>120</v>
      </c>
      <c r="R635" s="7" t="s">
        <v>120</v>
      </c>
      <c r="S635" s="9" t="s">
        <v>7855</v>
      </c>
      <c r="T635" s="31">
        <v>9782746097643</v>
      </c>
      <c r="U635" s="4" t="s">
        <v>122</v>
      </c>
      <c r="V635" s="29">
        <v>9782746097155</v>
      </c>
      <c r="W635" s="4" t="s">
        <v>123</v>
      </c>
      <c r="X635" s="4" t="s">
        <v>124</v>
      </c>
      <c r="Y635" s="4" t="s">
        <v>112</v>
      </c>
      <c r="Z635" s="29">
        <v>2015</v>
      </c>
      <c r="AA635" s="4" t="s">
        <v>125</v>
      </c>
      <c r="AB635" s="4" t="s">
        <v>234</v>
      </c>
      <c r="AC635" s="4" t="s">
        <v>127</v>
      </c>
      <c r="AD635" s="4" t="s">
        <v>128</v>
      </c>
      <c r="AE635" s="4" t="s">
        <v>129</v>
      </c>
      <c r="AF635" s="4" t="s">
        <v>130</v>
      </c>
      <c r="AG635" s="4" t="s">
        <v>131</v>
      </c>
      <c r="AH635" s="4" t="s">
        <v>132</v>
      </c>
      <c r="AI635" s="4" t="s">
        <v>133</v>
      </c>
      <c r="AJ635" s="4" t="s">
        <v>134</v>
      </c>
      <c r="AK635" s="4" t="s">
        <v>135</v>
      </c>
      <c r="AL635" s="4" t="s">
        <v>136</v>
      </c>
      <c r="AM635" s="4" t="s">
        <v>137</v>
      </c>
      <c r="AN635" s="4" t="s">
        <v>138</v>
      </c>
      <c r="AO635" s="4" t="s">
        <v>139</v>
      </c>
      <c r="AP635" s="4" t="s">
        <v>116</v>
      </c>
      <c r="AQ635" s="4" t="s">
        <v>7856</v>
      </c>
      <c r="AR635" s="4" t="s">
        <v>76</v>
      </c>
      <c r="AS635" s="4" t="s">
        <v>2822</v>
      </c>
      <c r="AT635" s="4" t="s">
        <v>620</v>
      </c>
      <c r="AU635" s="4" t="s">
        <v>7857</v>
      </c>
      <c r="AV635" s="4" t="s">
        <v>7858</v>
      </c>
      <c r="AW635" s="4" t="s">
        <v>2961</v>
      </c>
      <c r="AX635" s="4" t="s">
        <v>7859</v>
      </c>
      <c r="AY635" s="4" t="s">
        <v>1006</v>
      </c>
      <c r="AZ635" s="4" t="s">
        <v>7860</v>
      </c>
      <c r="BA635" s="4" t="s">
        <v>7861</v>
      </c>
      <c r="BB635" s="4" t="s">
        <v>7862</v>
      </c>
      <c r="BC635" s="4" t="s">
        <v>7863</v>
      </c>
      <c r="BD635" s="4" t="s">
        <v>116</v>
      </c>
      <c r="BE635" s="4" t="s">
        <v>116</v>
      </c>
      <c r="BF635" s="4" t="s">
        <v>116</v>
      </c>
      <c r="BG635" s="4" t="s">
        <v>116</v>
      </c>
      <c r="BH635" s="4" t="s">
        <v>116</v>
      </c>
      <c r="BI635" s="4" t="s">
        <v>116</v>
      </c>
      <c r="BJ635" s="4" t="s">
        <v>116</v>
      </c>
      <c r="BK635" s="4" t="s">
        <v>116</v>
      </c>
      <c r="BL635" s="4" t="s">
        <v>116</v>
      </c>
      <c r="BM635" s="4" t="s">
        <v>116</v>
      </c>
      <c r="BN635" s="4" t="s">
        <v>116</v>
      </c>
      <c r="BO635" s="4" t="s">
        <v>116</v>
      </c>
      <c r="BP635" s="4" t="s">
        <v>116</v>
      </c>
      <c r="BQ635" s="4" t="s">
        <v>116</v>
      </c>
      <c r="BR635" s="4" t="s">
        <v>116</v>
      </c>
      <c r="BS635" s="4" t="s">
        <v>116</v>
      </c>
      <c r="BT635" s="4" t="s">
        <v>116</v>
      </c>
      <c r="BU635" s="4" t="s">
        <v>116</v>
      </c>
      <c r="BV635" s="4" t="s">
        <v>116</v>
      </c>
      <c r="BW635" s="4" t="s">
        <v>116</v>
      </c>
      <c r="BX635" s="4" t="s">
        <v>116</v>
      </c>
      <c r="BY635" s="4" t="s">
        <v>116</v>
      </c>
      <c r="BZ635" s="4" t="s">
        <v>116</v>
      </c>
      <c r="CA635" s="4" t="s">
        <v>116</v>
      </c>
    </row>
    <row r="636" spans="1:79" ht="20.100000000000001" customHeight="1" x14ac:dyDescent="0.2">
      <c r="A636" s="4" t="s">
        <v>7864</v>
      </c>
      <c r="B636" s="4" t="s">
        <v>112</v>
      </c>
      <c r="C636" s="29">
        <v>20250120</v>
      </c>
      <c r="D636" s="4" t="s">
        <v>7865</v>
      </c>
      <c r="E636" s="4" t="s">
        <v>116</v>
      </c>
      <c r="F636" s="4" t="s">
        <v>1736</v>
      </c>
      <c r="G636" s="4" t="s">
        <v>116</v>
      </c>
      <c r="H636" s="4" t="s">
        <v>1737</v>
      </c>
      <c r="I636" s="4" t="s">
        <v>116</v>
      </c>
      <c r="J636" s="4" t="s">
        <v>116</v>
      </c>
      <c r="K636" s="4" t="s">
        <v>116</v>
      </c>
      <c r="L636" s="4" t="s">
        <v>116</v>
      </c>
      <c r="M636" s="5" t="s">
        <v>7810</v>
      </c>
      <c r="N636" s="5" t="s">
        <v>4130</v>
      </c>
      <c r="O636" s="4" t="s">
        <v>112</v>
      </c>
      <c r="P636" s="6" t="s">
        <v>120</v>
      </c>
      <c r="Q636" s="7" t="s">
        <v>120</v>
      </c>
      <c r="R636" s="7" t="s">
        <v>120</v>
      </c>
      <c r="S636" s="9" t="s">
        <v>7866</v>
      </c>
      <c r="T636" s="31">
        <v>9782746098565</v>
      </c>
      <c r="U636" s="4" t="s">
        <v>122</v>
      </c>
      <c r="V636" s="29">
        <v>9782746097438</v>
      </c>
      <c r="W636" s="4" t="s">
        <v>123</v>
      </c>
      <c r="X636" s="4" t="s">
        <v>124</v>
      </c>
      <c r="Y636" s="4" t="s">
        <v>112</v>
      </c>
      <c r="Z636" s="29">
        <v>2015</v>
      </c>
      <c r="AA636" s="4" t="s">
        <v>125</v>
      </c>
      <c r="AB636" s="4" t="s">
        <v>393</v>
      </c>
      <c r="AC636" s="4" t="s">
        <v>127</v>
      </c>
      <c r="AD636" s="4" t="s">
        <v>128</v>
      </c>
      <c r="AE636" s="4" t="s">
        <v>129</v>
      </c>
      <c r="AF636" s="4" t="s">
        <v>130</v>
      </c>
      <c r="AG636" s="4" t="s">
        <v>131</v>
      </c>
      <c r="AH636" s="4" t="s">
        <v>132</v>
      </c>
      <c r="AI636" s="4" t="s">
        <v>133</v>
      </c>
      <c r="AJ636" s="4" t="s">
        <v>134</v>
      </c>
      <c r="AK636" s="4" t="s">
        <v>135</v>
      </c>
      <c r="AL636" s="4" t="s">
        <v>136</v>
      </c>
      <c r="AM636" s="4" t="s">
        <v>137</v>
      </c>
      <c r="AN636" s="4" t="s">
        <v>138</v>
      </c>
      <c r="AO636" s="4" t="s">
        <v>139</v>
      </c>
      <c r="AP636" s="4" t="s">
        <v>116</v>
      </c>
      <c r="AQ636" s="4" t="s">
        <v>7867</v>
      </c>
      <c r="AR636" s="4" t="s">
        <v>76</v>
      </c>
      <c r="AS636" s="4" t="s">
        <v>6310</v>
      </c>
      <c r="AT636" s="4" t="s">
        <v>4738</v>
      </c>
      <c r="AU636" s="4" t="s">
        <v>1472</v>
      </c>
      <c r="AV636" s="4" t="s">
        <v>1473</v>
      </c>
      <c r="AW636" s="4" t="s">
        <v>6311</v>
      </c>
      <c r="AX636" s="4" t="s">
        <v>4740</v>
      </c>
      <c r="AY636" s="4" t="s">
        <v>4741</v>
      </c>
      <c r="AZ636" s="4" t="s">
        <v>6312</v>
      </c>
      <c r="BA636" s="4" t="s">
        <v>6313</v>
      </c>
      <c r="BB636" s="4" t="s">
        <v>1474</v>
      </c>
      <c r="BC636" s="4" t="s">
        <v>1475</v>
      </c>
      <c r="BD636" s="4" t="s">
        <v>1476</v>
      </c>
      <c r="BE636" s="4" t="s">
        <v>1477</v>
      </c>
      <c r="BF636" s="4" t="s">
        <v>7868</v>
      </c>
      <c r="BG636" s="4" t="s">
        <v>7483</v>
      </c>
      <c r="BH636" s="4" t="s">
        <v>6317</v>
      </c>
      <c r="BI636" s="4" t="s">
        <v>5121</v>
      </c>
      <c r="BJ636" s="4" t="s">
        <v>6318</v>
      </c>
      <c r="BK636" s="4" t="s">
        <v>5122</v>
      </c>
      <c r="BL636" s="4" t="s">
        <v>6319</v>
      </c>
      <c r="BM636" s="4" t="s">
        <v>4744</v>
      </c>
      <c r="BN636" s="4" t="s">
        <v>4745</v>
      </c>
      <c r="BO636" s="4" t="s">
        <v>2073</v>
      </c>
      <c r="BP636" s="4" t="s">
        <v>1481</v>
      </c>
      <c r="BQ636" s="4" t="s">
        <v>1752</v>
      </c>
      <c r="BR636" s="4" t="s">
        <v>116</v>
      </c>
      <c r="BS636" s="4" t="s">
        <v>116</v>
      </c>
      <c r="BT636" s="4" t="s">
        <v>116</v>
      </c>
      <c r="BU636" s="4" t="s">
        <v>116</v>
      </c>
      <c r="BV636" s="4" t="s">
        <v>116</v>
      </c>
      <c r="BW636" s="4" t="s">
        <v>116</v>
      </c>
      <c r="BX636" s="4" t="s">
        <v>116</v>
      </c>
      <c r="BY636" s="4" t="s">
        <v>116</v>
      </c>
      <c r="BZ636" s="4" t="s">
        <v>116</v>
      </c>
      <c r="CA636" s="4" t="s">
        <v>116</v>
      </c>
    </row>
    <row r="637" spans="1:79" ht="20.100000000000001" customHeight="1" x14ac:dyDescent="0.2">
      <c r="A637" s="4" t="s">
        <v>7869</v>
      </c>
      <c r="B637" s="4" t="s">
        <v>112</v>
      </c>
      <c r="C637" s="29">
        <v>20250120</v>
      </c>
      <c r="D637" s="4" t="s">
        <v>7870</v>
      </c>
      <c r="E637" s="4" t="s">
        <v>116</v>
      </c>
      <c r="F637" s="4" t="s">
        <v>3428</v>
      </c>
      <c r="G637" s="4" t="s">
        <v>116</v>
      </c>
      <c r="H637" s="4" t="s">
        <v>1297</v>
      </c>
      <c r="I637" s="4" t="s">
        <v>116</v>
      </c>
      <c r="J637" s="4" t="s">
        <v>116</v>
      </c>
      <c r="K637" s="4" t="s">
        <v>116</v>
      </c>
      <c r="L637" s="4" t="s">
        <v>116</v>
      </c>
      <c r="M637" s="5" t="s">
        <v>7871</v>
      </c>
      <c r="N637" s="5" t="s">
        <v>5433</v>
      </c>
      <c r="O637" s="4" t="s">
        <v>112</v>
      </c>
      <c r="P637" s="6" t="s">
        <v>120</v>
      </c>
      <c r="Q637" s="7" t="s">
        <v>120</v>
      </c>
      <c r="R637" s="7" t="s">
        <v>120</v>
      </c>
      <c r="S637" s="9" t="s">
        <v>7872</v>
      </c>
      <c r="T637" s="31">
        <v>9782746097957</v>
      </c>
      <c r="U637" s="4" t="s">
        <v>122</v>
      </c>
      <c r="V637" s="29">
        <v>9782746097551</v>
      </c>
      <c r="W637" s="4" t="s">
        <v>123</v>
      </c>
      <c r="X637" s="4" t="s">
        <v>124</v>
      </c>
      <c r="Y637" s="4" t="s">
        <v>112</v>
      </c>
      <c r="Z637" s="29">
        <v>2015</v>
      </c>
      <c r="AA637" s="4" t="s">
        <v>125</v>
      </c>
      <c r="AB637" s="4" t="s">
        <v>292</v>
      </c>
      <c r="AC637" s="4" t="s">
        <v>127</v>
      </c>
      <c r="AD637" s="4" t="s">
        <v>128</v>
      </c>
      <c r="AE637" s="4" t="s">
        <v>129</v>
      </c>
      <c r="AF637" s="4" t="s">
        <v>130</v>
      </c>
      <c r="AG637" s="4" t="s">
        <v>131</v>
      </c>
      <c r="AH637" s="4" t="s">
        <v>132</v>
      </c>
      <c r="AI637" s="4" t="s">
        <v>133</v>
      </c>
      <c r="AJ637" s="4" t="s">
        <v>134</v>
      </c>
      <c r="AK637" s="4" t="s">
        <v>135</v>
      </c>
      <c r="AL637" s="4" t="s">
        <v>136</v>
      </c>
      <c r="AM637" s="4" t="s">
        <v>137</v>
      </c>
      <c r="AN637" s="4" t="s">
        <v>138</v>
      </c>
      <c r="AO637" s="4" t="s">
        <v>139</v>
      </c>
      <c r="AP637" s="4" t="s">
        <v>116</v>
      </c>
      <c r="AQ637" s="4" t="s">
        <v>7873</v>
      </c>
      <c r="AR637" s="4" t="s">
        <v>76</v>
      </c>
      <c r="AS637" s="4" t="s">
        <v>6750</v>
      </c>
      <c r="AT637" s="4" t="s">
        <v>7874</v>
      </c>
      <c r="AU637" s="4" t="s">
        <v>7875</v>
      </c>
      <c r="AV637" s="4" t="s">
        <v>7876</v>
      </c>
      <c r="AW637" s="4" t="s">
        <v>7876</v>
      </c>
      <c r="AX637" s="4" t="s">
        <v>3431</v>
      </c>
      <c r="AY637" s="4" t="s">
        <v>3431</v>
      </c>
      <c r="AZ637" s="4" t="s">
        <v>7877</v>
      </c>
      <c r="BA637" s="4" t="s">
        <v>7878</v>
      </c>
      <c r="BB637" s="4" t="s">
        <v>1472</v>
      </c>
      <c r="BC637" s="4" t="s">
        <v>1472</v>
      </c>
      <c r="BD637" s="4" t="s">
        <v>4072</v>
      </c>
      <c r="BE637" s="4" t="s">
        <v>7879</v>
      </c>
      <c r="BF637" s="4" t="s">
        <v>3626</v>
      </c>
      <c r="BG637" s="4" t="s">
        <v>3627</v>
      </c>
      <c r="BH637" s="4" t="s">
        <v>7880</v>
      </c>
      <c r="BI637" s="4" t="s">
        <v>1673</v>
      </c>
      <c r="BJ637" s="4" t="s">
        <v>7881</v>
      </c>
      <c r="BK637" s="4" t="s">
        <v>1843</v>
      </c>
      <c r="BL637" s="4" t="s">
        <v>6762</v>
      </c>
      <c r="BM637" s="4" t="s">
        <v>1556</v>
      </c>
      <c r="BN637" s="4" t="s">
        <v>7882</v>
      </c>
      <c r="BO637" s="4" t="s">
        <v>3632</v>
      </c>
      <c r="BP637" s="4" t="s">
        <v>116</v>
      </c>
      <c r="BQ637" s="4" t="s">
        <v>116</v>
      </c>
      <c r="BR637" s="4" t="s">
        <v>116</v>
      </c>
      <c r="BS637" s="4" t="s">
        <v>116</v>
      </c>
      <c r="BT637" s="4" t="s">
        <v>116</v>
      </c>
      <c r="BU637" s="4" t="s">
        <v>116</v>
      </c>
      <c r="BV637" s="4" t="s">
        <v>116</v>
      </c>
      <c r="BW637" s="4" t="s">
        <v>116</v>
      </c>
      <c r="BX637" s="4" t="s">
        <v>116</v>
      </c>
      <c r="BY637" s="4" t="s">
        <v>116</v>
      </c>
      <c r="BZ637" s="4" t="s">
        <v>116</v>
      </c>
      <c r="CA637" s="4" t="s">
        <v>116</v>
      </c>
    </row>
    <row r="638" spans="1:79" ht="20.100000000000001" customHeight="1" x14ac:dyDescent="0.2">
      <c r="A638" s="4" t="s">
        <v>7883</v>
      </c>
      <c r="B638" s="4" t="s">
        <v>112</v>
      </c>
      <c r="C638" s="29">
        <v>20250120</v>
      </c>
      <c r="D638" s="4" t="s">
        <v>7884</v>
      </c>
      <c r="E638" s="4" t="s">
        <v>7885</v>
      </c>
      <c r="F638" s="4" t="s">
        <v>7886</v>
      </c>
      <c r="G638" s="4" t="s">
        <v>116</v>
      </c>
      <c r="H638" s="4" t="s">
        <v>423</v>
      </c>
      <c r="I638" s="4" t="s">
        <v>116</v>
      </c>
      <c r="J638" s="4" t="s">
        <v>116</v>
      </c>
      <c r="K638" s="4" t="s">
        <v>116</v>
      </c>
      <c r="L638" s="4" t="s">
        <v>116</v>
      </c>
      <c r="M638" s="5" t="s">
        <v>7887</v>
      </c>
      <c r="N638" s="5" t="s">
        <v>1146</v>
      </c>
      <c r="O638" s="4" t="s">
        <v>112</v>
      </c>
      <c r="P638" s="6" t="s">
        <v>120</v>
      </c>
      <c r="Q638" s="7" t="s">
        <v>120</v>
      </c>
      <c r="R638" s="7" t="s">
        <v>120</v>
      </c>
      <c r="S638" s="9" t="s">
        <v>7888</v>
      </c>
      <c r="T638" s="31">
        <v>9782746094161</v>
      </c>
      <c r="U638" s="4" t="s">
        <v>122</v>
      </c>
      <c r="V638" s="29">
        <v>9782746092693</v>
      </c>
      <c r="W638" s="4" t="s">
        <v>123</v>
      </c>
      <c r="X638" s="4" t="s">
        <v>124</v>
      </c>
      <c r="Y638" s="4" t="s">
        <v>112</v>
      </c>
      <c r="Z638" s="29">
        <v>2015</v>
      </c>
      <c r="AA638" s="4" t="s">
        <v>125</v>
      </c>
      <c r="AB638" s="4" t="s">
        <v>222</v>
      </c>
      <c r="AC638" s="4" t="s">
        <v>127</v>
      </c>
      <c r="AD638" s="4" t="s">
        <v>128</v>
      </c>
      <c r="AE638" s="4" t="s">
        <v>129</v>
      </c>
      <c r="AF638" s="4" t="s">
        <v>130</v>
      </c>
      <c r="AG638" s="4" t="s">
        <v>131</v>
      </c>
      <c r="AH638" s="4" t="s">
        <v>132</v>
      </c>
      <c r="AI638" s="4" t="s">
        <v>133</v>
      </c>
      <c r="AJ638" s="4" t="s">
        <v>134</v>
      </c>
      <c r="AK638" s="4" t="s">
        <v>135</v>
      </c>
      <c r="AL638" s="4" t="s">
        <v>136</v>
      </c>
      <c r="AM638" s="4" t="s">
        <v>137</v>
      </c>
      <c r="AN638" s="4" t="s">
        <v>138</v>
      </c>
      <c r="AO638" s="4" t="s">
        <v>139</v>
      </c>
      <c r="AP638" s="4" t="s">
        <v>116</v>
      </c>
      <c r="AQ638" s="4" t="s">
        <v>7889</v>
      </c>
      <c r="AR638" s="4" t="s">
        <v>76</v>
      </c>
      <c r="AS638" s="4" t="s">
        <v>7890</v>
      </c>
      <c r="AT638" s="4" t="s">
        <v>7246</v>
      </c>
      <c r="AU638" s="4" t="s">
        <v>431</v>
      </c>
      <c r="AV638" s="4" t="s">
        <v>433</v>
      </c>
      <c r="AW638" s="4" t="s">
        <v>7891</v>
      </c>
      <c r="AX638" s="4" t="s">
        <v>7892</v>
      </c>
      <c r="AY638" s="4" t="s">
        <v>7893</v>
      </c>
      <c r="AZ638" s="4" t="s">
        <v>116</v>
      </c>
      <c r="BA638" s="4" t="s">
        <v>116</v>
      </c>
      <c r="BB638" s="4" t="s">
        <v>116</v>
      </c>
      <c r="BC638" s="4" t="s">
        <v>116</v>
      </c>
      <c r="BD638" s="4" t="s">
        <v>116</v>
      </c>
      <c r="BE638" s="4" t="s">
        <v>116</v>
      </c>
      <c r="BF638" s="4" t="s">
        <v>116</v>
      </c>
      <c r="BG638" s="4" t="s">
        <v>116</v>
      </c>
      <c r="BH638" s="4" t="s">
        <v>116</v>
      </c>
      <c r="BI638" s="4" t="s">
        <v>116</v>
      </c>
      <c r="BJ638" s="4" t="s">
        <v>116</v>
      </c>
      <c r="BK638" s="4" t="s">
        <v>116</v>
      </c>
      <c r="BL638" s="4" t="s">
        <v>116</v>
      </c>
      <c r="BM638" s="4" t="s">
        <v>116</v>
      </c>
      <c r="BN638" s="4" t="s">
        <v>116</v>
      </c>
      <c r="BO638" s="4" t="s">
        <v>116</v>
      </c>
      <c r="BP638" s="4" t="s">
        <v>116</v>
      </c>
      <c r="BQ638" s="4" t="s">
        <v>116</v>
      </c>
      <c r="BR638" s="4" t="s">
        <v>116</v>
      </c>
      <c r="BS638" s="4" t="s">
        <v>116</v>
      </c>
      <c r="BT638" s="4" t="s">
        <v>116</v>
      </c>
      <c r="BU638" s="4" t="s">
        <v>116</v>
      </c>
      <c r="BV638" s="4" t="s">
        <v>116</v>
      </c>
      <c r="BW638" s="4" t="s">
        <v>116</v>
      </c>
      <c r="BX638" s="4" t="s">
        <v>116</v>
      </c>
      <c r="BY638" s="4" t="s">
        <v>116</v>
      </c>
      <c r="BZ638" s="4" t="s">
        <v>116</v>
      </c>
      <c r="CA638" s="4" t="s">
        <v>116</v>
      </c>
    </row>
    <row r="639" spans="1:79" ht="20.100000000000001" customHeight="1" x14ac:dyDescent="0.2">
      <c r="A639" s="4" t="s">
        <v>7894</v>
      </c>
      <c r="B639" s="4" t="s">
        <v>112</v>
      </c>
      <c r="C639" s="29">
        <v>20250120</v>
      </c>
      <c r="D639" s="4" t="s">
        <v>7895</v>
      </c>
      <c r="E639" s="4" t="s">
        <v>7896</v>
      </c>
      <c r="F639" s="4" t="s">
        <v>7897</v>
      </c>
      <c r="G639" s="4" t="s">
        <v>116</v>
      </c>
      <c r="H639" s="4" t="s">
        <v>3175</v>
      </c>
      <c r="I639" s="4" t="s">
        <v>7898</v>
      </c>
      <c r="J639" s="4" t="s">
        <v>7323</v>
      </c>
      <c r="K639" s="4" t="s">
        <v>7899</v>
      </c>
      <c r="L639" s="4" t="s">
        <v>7900</v>
      </c>
      <c r="M639" s="5" t="s">
        <v>7901</v>
      </c>
      <c r="N639" s="5" t="s">
        <v>3488</v>
      </c>
      <c r="O639" s="4" t="s">
        <v>112</v>
      </c>
      <c r="P639" s="6" t="s">
        <v>120</v>
      </c>
      <c r="Q639" s="7" t="s">
        <v>120</v>
      </c>
      <c r="R639" s="7" t="s">
        <v>120</v>
      </c>
      <c r="S639" s="9" t="s">
        <v>7902</v>
      </c>
      <c r="T639" s="31">
        <v>9782746099173</v>
      </c>
      <c r="U639" s="4" t="s">
        <v>122</v>
      </c>
      <c r="V639" s="29">
        <v>9782746097889</v>
      </c>
      <c r="W639" s="4" t="s">
        <v>123</v>
      </c>
      <c r="X639" s="4" t="s">
        <v>124</v>
      </c>
      <c r="Y639" s="4" t="s">
        <v>112</v>
      </c>
      <c r="Z639" s="29">
        <v>2015</v>
      </c>
      <c r="AA639" s="4" t="s">
        <v>125</v>
      </c>
      <c r="AB639" s="4" t="s">
        <v>234</v>
      </c>
      <c r="AC639" s="4" t="s">
        <v>127</v>
      </c>
      <c r="AD639" s="4" t="s">
        <v>128</v>
      </c>
      <c r="AE639" s="4" t="s">
        <v>129</v>
      </c>
      <c r="AF639" s="4" t="s">
        <v>130</v>
      </c>
      <c r="AG639" s="4" t="s">
        <v>131</v>
      </c>
      <c r="AH639" s="4" t="s">
        <v>132</v>
      </c>
      <c r="AI639" s="4" t="s">
        <v>133</v>
      </c>
      <c r="AJ639" s="4" t="s">
        <v>134</v>
      </c>
      <c r="AK639" s="4" t="s">
        <v>135</v>
      </c>
      <c r="AL639" s="4" t="s">
        <v>136</v>
      </c>
      <c r="AM639" s="4" t="s">
        <v>137</v>
      </c>
      <c r="AN639" s="4" t="s">
        <v>138</v>
      </c>
      <c r="AO639" s="4" t="s">
        <v>139</v>
      </c>
      <c r="AP639" s="4" t="s">
        <v>116</v>
      </c>
      <c r="AQ639" s="4" t="s">
        <v>7903</v>
      </c>
      <c r="AR639" s="4" t="s">
        <v>76</v>
      </c>
      <c r="AS639" s="4" t="s">
        <v>7904</v>
      </c>
      <c r="AT639" s="4" t="s">
        <v>7905</v>
      </c>
      <c r="AU639" s="4" t="s">
        <v>7906</v>
      </c>
      <c r="AV639" s="4" t="s">
        <v>7907</v>
      </c>
      <c r="AW639" s="4" t="s">
        <v>1570</v>
      </c>
      <c r="AX639" s="4" t="s">
        <v>7908</v>
      </c>
      <c r="AY639" s="4" t="s">
        <v>3303</v>
      </c>
      <c r="AZ639" s="4" t="s">
        <v>3304</v>
      </c>
      <c r="BA639" s="4" t="s">
        <v>7909</v>
      </c>
      <c r="BB639" s="4" t="s">
        <v>623</v>
      </c>
      <c r="BC639" s="4" t="s">
        <v>187</v>
      </c>
      <c r="BD639" s="4" t="s">
        <v>7910</v>
      </c>
      <c r="BE639" s="4" t="s">
        <v>7335</v>
      </c>
      <c r="BF639" s="4" t="s">
        <v>116</v>
      </c>
      <c r="BG639" s="4" t="s">
        <v>116</v>
      </c>
      <c r="BH639" s="4" t="s">
        <v>116</v>
      </c>
      <c r="BI639" s="4" t="s">
        <v>116</v>
      </c>
      <c r="BJ639" s="4" t="s">
        <v>116</v>
      </c>
      <c r="BK639" s="4" t="s">
        <v>116</v>
      </c>
      <c r="BL639" s="4" t="s">
        <v>116</v>
      </c>
      <c r="BM639" s="4" t="s">
        <v>116</v>
      </c>
      <c r="BN639" s="4" t="s">
        <v>116</v>
      </c>
      <c r="BO639" s="4" t="s">
        <v>116</v>
      </c>
      <c r="BP639" s="4" t="s">
        <v>116</v>
      </c>
      <c r="BQ639" s="4" t="s">
        <v>116</v>
      </c>
      <c r="BR639" s="4" t="s">
        <v>116</v>
      </c>
      <c r="BS639" s="4" t="s">
        <v>116</v>
      </c>
      <c r="BT639" s="4" t="s">
        <v>116</v>
      </c>
      <c r="BU639" s="4" t="s">
        <v>116</v>
      </c>
      <c r="BV639" s="4" t="s">
        <v>116</v>
      </c>
      <c r="BW639" s="4" t="s">
        <v>116</v>
      </c>
      <c r="BX639" s="4" t="s">
        <v>116</v>
      </c>
      <c r="BY639" s="4" t="s">
        <v>116</v>
      </c>
      <c r="BZ639" s="4" t="s">
        <v>116</v>
      </c>
      <c r="CA639" s="4" t="s">
        <v>116</v>
      </c>
    </row>
    <row r="640" spans="1:79" ht="20.100000000000001" customHeight="1" x14ac:dyDescent="0.2">
      <c r="A640" s="4" t="s">
        <v>7911</v>
      </c>
      <c r="B640" s="4" t="s">
        <v>112</v>
      </c>
      <c r="C640" s="29">
        <v>20250120</v>
      </c>
      <c r="D640" s="4" t="s">
        <v>7912</v>
      </c>
      <c r="E640" s="4" t="s">
        <v>7913</v>
      </c>
      <c r="F640" s="4" t="s">
        <v>4500</v>
      </c>
      <c r="G640" s="4" t="s">
        <v>116</v>
      </c>
      <c r="H640" s="4" t="s">
        <v>4501</v>
      </c>
      <c r="I640" s="4" t="s">
        <v>116</v>
      </c>
      <c r="J640" s="4" t="s">
        <v>116</v>
      </c>
      <c r="K640" s="4" t="s">
        <v>116</v>
      </c>
      <c r="L640" s="4" t="s">
        <v>116</v>
      </c>
      <c r="M640" s="5" t="s">
        <v>7914</v>
      </c>
      <c r="N640" s="5" t="s">
        <v>816</v>
      </c>
      <c r="O640" s="4" t="s">
        <v>112</v>
      </c>
      <c r="P640" s="6" t="s">
        <v>120</v>
      </c>
      <c r="Q640" s="7" t="s">
        <v>120</v>
      </c>
      <c r="R640" s="7" t="s">
        <v>120</v>
      </c>
      <c r="S640" s="9" t="s">
        <v>7915</v>
      </c>
      <c r="T640" s="31">
        <v>9782746095946</v>
      </c>
      <c r="U640" s="4" t="s">
        <v>122</v>
      </c>
      <c r="V640" s="29">
        <v>9782746094468</v>
      </c>
      <c r="W640" s="4" t="s">
        <v>123</v>
      </c>
      <c r="X640" s="4" t="s">
        <v>124</v>
      </c>
      <c r="Y640" s="4" t="s">
        <v>112</v>
      </c>
      <c r="Z640" s="29">
        <v>2015</v>
      </c>
      <c r="AA640" s="4" t="s">
        <v>125</v>
      </c>
      <c r="AB640" s="4" t="s">
        <v>222</v>
      </c>
      <c r="AC640" s="4" t="s">
        <v>127</v>
      </c>
      <c r="AD640" s="4" t="s">
        <v>128</v>
      </c>
      <c r="AE640" s="4" t="s">
        <v>129</v>
      </c>
      <c r="AF640" s="4" t="s">
        <v>130</v>
      </c>
      <c r="AG640" s="4" t="s">
        <v>131</v>
      </c>
      <c r="AH640" s="4" t="s">
        <v>132</v>
      </c>
      <c r="AI640" s="4" t="s">
        <v>133</v>
      </c>
      <c r="AJ640" s="4" t="s">
        <v>134</v>
      </c>
      <c r="AK640" s="4" t="s">
        <v>135</v>
      </c>
      <c r="AL640" s="4" t="s">
        <v>136</v>
      </c>
      <c r="AM640" s="4" t="s">
        <v>137</v>
      </c>
      <c r="AN640" s="4" t="s">
        <v>138</v>
      </c>
      <c r="AO640" s="4" t="s">
        <v>139</v>
      </c>
      <c r="AP640" s="4" t="s">
        <v>116</v>
      </c>
      <c r="AQ640" s="4" t="s">
        <v>7916</v>
      </c>
      <c r="AR640" s="4" t="s">
        <v>76</v>
      </c>
      <c r="AS640" s="10" t="s">
        <v>7917</v>
      </c>
      <c r="AT640" s="4" t="s">
        <v>897</v>
      </c>
      <c r="AU640" s="4" t="s">
        <v>7918</v>
      </c>
      <c r="AV640" s="4" t="s">
        <v>7919</v>
      </c>
      <c r="AW640" s="4" t="s">
        <v>7920</v>
      </c>
      <c r="AX640" s="4" t="s">
        <v>7921</v>
      </c>
      <c r="AY640" s="4" t="s">
        <v>7921</v>
      </c>
      <c r="AZ640" s="4" t="s">
        <v>7922</v>
      </c>
      <c r="BA640" s="4" t="s">
        <v>7923</v>
      </c>
      <c r="BB640" s="4" t="s">
        <v>7924</v>
      </c>
      <c r="BC640" s="4" t="s">
        <v>7925</v>
      </c>
      <c r="BD640" s="4" t="s">
        <v>7926</v>
      </c>
      <c r="BE640" s="4" t="s">
        <v>7927</v>
      </c>
      <c r="BF640" s="4" t="s">
        <v>7928</v>
      </c>
      <c r="BG640" s="4" t="s">
        <v>7929</v>
      </c>
      <c r="BH640" s="4" t="s">
        <v>7930</v>
      </c>
      <c r="BI640" s="4" t="s">
        <v>7931</v>
      </c>
      <c r="BJ640" s="4" t="s">
        <v>7932</v>
      </c>
      <c r="BK640" s="4" t="s">
        <v>7933</v>
      </c>
      <c r="BL640" s="4" t="s">
        <v>7829</v>
      </c>
      <c r="BM640" s="4" t="s">
        <v>7934</v>
      </c>
      <c r="BN640" s="4" t="s">
        <v>7935</v>
      </c>
      <c r="BO640" s="4" t="s">
        <v>7936</v>
      </c>
      <c r="BP640" s="4" t="s">
        <v>116</v>
      </c>
      <c r="BQ640" s="4" t="s">
        <v>116</v>
      </c>
      <c r="BR640" s="4" t="s">
        <v>116</v>
      </c>
      <c r="BS640" s="4" t="s">
        <v>116</v>
      </c>
      <c r="BT640" s="4" t="s">
        <v>116</v>
      </c>
      <c r="BU640" s="4" t="s">
        <v>116</v>
      </c>
      <c r="BV640" s="4" t="s">
        <v>116</v>
      </c>
      <c r="BW640" s="4" t="s">
        <v>116</v>
      </c>
      <c r="BX640" s="4" t="s">
        <v>116</v>
      </c>
      <c r="BY640" s="4" t="s">
        <v>116</v>
      </c>
      <c r="BZ640" s="4" t="s">
        <v>116</v>
      </c>
      <c r="CA640" s="4" t="s">
        <v>116</v>
      </c>
    </row>
    <row r="641" spans="1:79" ht="20.100000000000001" customHeight="1" x14ac:dyDescent="0.2">
      <c r="A641" s="4" t="s">
        <v>7937</v>
      </c>
      <c r="B641" s="4" t="s">
        <v>112</v>
      </c>
      <c r="C641" s="29">
        <v>20250120</v>
      </c>
      <c r="D641" s="4" t="s">
        <v>7938</v>
      </c>
      <c r="E641" s="4" t="s">
        <v>7939</v>
      </c>
      <c r="F641" s="4" t="s">
        <v>7940</v>
      </c>
      <c r="G641" s="4" t="s">
        <v>116</v>
      </c>
      <c r="H641" s="4" t="s">
        <v>7941</v>
      </c>
      <c r="I641" s="4" t="s">
        <v>116</v>
      </c>
      <c r="J641" s="4" t="s">
        <v>116</v>
      </c>
      <c r="K641" s="4" t="s">
        <v>116</v>
      </c>
      <c r="L641" s="4" t="s">
        <v>116</v>
      </c>
      <c r="M641" s="5" t="s">
        <v>7871</v>
      </c>
      <c r="N641" s="5" t="s">
        <v>7942</v>
      </c>
      <c r="O641" s="4" t="s">
        <v>112</v>
      </c>
      <c r="P641" s="6" t="s">
        <v>120</v>
      </c>
      <c r="Q641" s="7" t="s">
        <v>120</v>
      </c>
      <c r="R641" s="7" t="s">
        <v>120</v>
      </c>
      <c r="S641" s="9" t="s">
        <v>7943</v>
      </c>
      <c r="T641" s="31">
        <v>9782746097971</v>
      </c>
      <c r="U641" s="4" t="s">
        <v>122</v>
      </c>
      <c r="V641" s="29">
        <v>9782746097414</v>
      </c>
      <c r="W641" s="4" t="s">
        <v>123</v>
      </c>
      <c r="X641" s="4" t="s">
        <v>124</v>
      </c>
      <c r="Y641" s="4" t="s">
        <v>112</v>
      </c>
      <c r="Z641" s="29">
        <v>2015</v>
      </c>
      <c r="AA641" s="4" t="s">
        <v>125</v>
      </c>
      <c r="AB641" s="4" t="s">
        <v>234</v>
      </c>
      <c r="AC641" s="4" t="s">
        <v>127</v>
      </c>
      <c r="AD641" s="4" t="s">
        <v>128</v>
      </c>
      <c r="AE641" s="4" t="s">
        <v>129</v>
      </c>
      <c r="AF641" s="4" t="s">
        <v>130</v>
      </c>
      <c r="AG641" s="4" t="s">
        <v>131</v>
      </c>
      <c r="AH641" s="4" t="s">
        <v>132</v>
      </c>
      <c r="AI641" s="4" t="s">
        <v>133</v>
      </c>
      <c r="AJ641" s="4" t="s">
        <v>134</v>
      </c>
      <c r="AK641" s="4" t="s">
        <v>135</v>
      </c>
      <c r="AL641" s="4" t="s">
        <v>136</v>
      </c>
      <c r="AM641" s="4" t="s">
        <v>137</v>
      </c>
      <c r="AN641" s="4" t="s">
        <v>138</v>
      </c>
      <c r="AO641" s="4" t="s">
        <v>139</v>
      </c>
      <c r="AP641" s="4" t="s">
        <v>116</v>
      </c>
      <c r="AQ641" s="4" t="s">
        <v>7944</v>
      </c>
      <c r="AR641" s="4" t="s">
        <v>76</v>
      </c>
      <c r="AS641" s="4" t="s">
        <v>2122</v>
      </c>
      <c r="AT641" s="4" t="s">
        <v>7945</v>
      </c>
      <c r="AU641" s="4" t="s">
        <v>2123</v>
      </c>
      <c r="AV641" s="4" t="s">
        <v>2029</v>
      </c>
      <c r="AW641" s="4" t="s">
        <v>2124</v>
      </c>
      <c r="AX641" s="4" t="s">
        <v>2125</v>
      </c>
      <c r="AY641" s="4" t="s">
        <v>2126</v>
      </c>
      <c r="AZ641" s="4" t="s">
        <v>116</v>
      </c>
      <c r="BA641" s="4" t="s">
        <v>116</v>
      </c>
      <c r="BB641" s="4" t="s">
        <v>116</v>
      </c>
      <c r="BC641" s="4" t="s">
        <v>116</v>
      </c>
      <c r="BD641" s="4" t="s">
        <v>116</v>
      </c>
      <c r="BE641" s="4" t="s">
        <v>116</v>
      </c>
      <c r="BF641" s="4" t="s">
        <v>116</v>
      </c>
      <c r="BG641" s="4" t="s">
        <v>116</v>
      </c>
      <c r="BH641" s="4" t="s">
        <v>116</v>
      </c>
      <c r="BI641" s="4" t="s">
        <v>116</v>
      </c>
      <c r="BJ641" s="4" t="s">
        <v>116</v>
      </c>
      <c r="BK641" s="4" t="s">
        <v>116</v>
      </c>
      <c r="BL641" s="4" t="s">
        <v>116</v>
      </c>
      <c r="BM641" s="4" t="s">
        <v>116</v>
      </c>
      <c r="BN641" s="4" t="s">
        <v>116</v>
      </c>
      <c r="BO641" s="4" t="s">
        <v>116</v>
      </c>
      <c r="BP641" s="4" t="s">
        <v>116</v>
      </c>
      <c r="BQ641" s="4" t="s">
        <v>116</v>
      </c>
      <c r="BR641" s="4" t="s">
        <v>116</v>
      </c>
      <c r="BS641" s="4" t="s">
        <v>116</v>
      </c>
      <c r="BT641" s="4" t="s">
        <v>116</v>
      </c>
      <c r="BU641" s="4" t="s">
        <v>116</v>
      </c>
      <c r="BV641" s="4" t="s">
        <v>116</v>
      </c>
      <c r="BW641" s="4" t="s">
        <v>116</v>
      </c>
      <c r="BX641" s="4" t="s">
        <v>116</v>
      </c>
      <c r="BY641" s="4" t="s">
        <v>116</v>
      </c>
      <c r="BZ641" s="4" t="s">
        <v>116</v>
      </c>
      <c r="CA641" s="4" t="s">
        <v>116</v>
      </c>
    </row>
    <row r="642" spans="1:79" ht="20.100000000000001" customHeight="1" x14ac:dyDescent="0.2">
      <c r="A642" s="4" t="s">
        <v>7946</v>
      </c>
      <c r="B642" s="4" t="s">
        <v>112</v>
      </c>
      <c r="C642" s="29">
        <v>20250120</v>
      </c>
      <c r="D642" s="4" t="s">
        <v>7947</v>
      </c>
      <c r="E642" s="4" t="s">
        <v>7948</v>
      </c>
      <c r="F642" s="4" t="s">
        <v>7949</v>
      </c>
      <c r="G642" s="4" t="s">
        <v>116</v>
      </c>
      <c r="H642" s="4" t="s">
        <v>7950</v>
      </c>
      <c r="I642" s="4" t="s">
        <v>116</v>
      </c>
      <c r="J642" s="4" t="s">
        <v>116</v>
      </c>
      <c r="K642" s="4" t="s">
        <v>116</v>
      </c>
      <c r="L642" s="4" t="s">
        <v>116</v>
      </c>
      <c r="M642" s="5" t="s">
        <v>7951</v>
      </c>
      <c r="N642" s="5" t="s">
        <v>4940</v>
      </c>
      <c r="O642" s="4" t="s">
        <v>112</v>
      </c>
      <c r="P642" s="6" t="s">
        <v>120</v>
      </c>
      <c r="Q642" s="7" t="s">
        <v>120</v>
      </c>
      <c r="R642" s="7" t="s">
        <v>120</v>
      </c>
      <c r="S642" s="9" t="s">
        <v>7952</v>
      </c>
      <c r="T642" s="31">
        <v>9782746099487</v>
      </c>
      <c r="U642" s="4" t="s">
        <v>122</v>
      </c>
      <c r="V642" s="29">
        <v>9782746098282</v>
      </c>
      <c r="W642" s="4" t="s">
        <v>123</v>
      </c>
      <c r="X642" s="4" t="s">
        <v>124</v>
      </c>
      <c r="Y642" s="4" t="s">
        <v>112</v>
      </c>
      <c r="Z642" s="29">
        <v>2015</v>
      </c>
      <c r="AA642" s="4" t="s">
        <v>125</v>
      </c>
      <c r="AB642" s="4" t="s">
        <v>234</v>
      </c>
      <c r="AC642" s="4" t="s">
        <v>127</v>
      </c>
      <c r="AD642" s="4" t="s">
        <v>128</v>
      </c>
      <c r="AE642" s="4" t="s">
        <v>129</v>
      </c>
      <c r="AF642" s="4" t="s">
        <v>130</v>
      </c>
      <c r="AG642" s="4" t="s">
        <v>131</v>
      </c>
      <c r="AH642" s="4" t="s">
        <v>132</v>
      </c>
      <c r="AI642" s="4" t="s">
        <v>133</v>
      </c>
      <c r="AJ642" s="4" t="s">
        <v>134</v>
      </c>
      <c r="AK642" s="4" t="s">
        <v>135</v>
      </c>
      <c r="AL642" s="4" t="s">
        <v>136</v>
      </c>
      <c r="AM642" s="4" t="s">
        <v>137</v>
      </c>
      <c r="AN642" s="4" t="s">
        <v>138</v>
      </c>
      <c r="AO642" s="4" t="s">
        <v>139</v>
      </c>
      <c r="AP642" s="4" t="s">
        <v>116</v>
      </c>
      <c r="AQ642" s="4" t="s">
        <v>7953</v>
      </c>
      <c r="AR642" s="4" t="s">
        <v>76</v>
      </c>
      <c r="AS642" s="4" t="s">
        <v>7954</v>
      </c>
      <c r="AT642" s="4" t="s">
        <v>7955</v>
      </c>
      <c r="AU642" s="4" t="s">
        <v>5860</v>
      </c>
      <c r="AV642" s="4" t="s">
        <v>1702</v>
      </c>
      <c r="AW642" s="4" t="s">
        <v>7956</v>
      </c>
      <c r="AX642" s="4" t="s">
        <v>2926</v>
      </c>
      <c r="AY642" s="4" t="s">
        <v>163</v>
      </c>
      <c r="AZ642" s="4" t="s">
        <v>116</v>
      </c>
      <c r="BA642" s="4" t="s">
        <v>116</v>
      </c>
      <c r="BB642" s="4" t="s">
        <v>116</v>
      </c>
      <c r="BC642" s="4" t="s">
        <v>116</v>
      </c>
      <c r="BD642" s="4" t="s">
        <v>116</v>
      </c>
      <c r="BE642" s="4" t="s">
        <v>116</v>
      </c>
      <c r="BF642" s="4" t="s">
        <v>116</v>
      </c>
      <c r="BG642" s="4" t="s">
        <v>116</v>
      </c>
      <c r="BH642" s="4" t="s">
        <v>116</v>
      </c>
      <c r="BI642" s="4" t="s">
        <v>116</v>
      </c>
      <c r="BJ642" s="4" t="s">
        <v>116</v>
      </c>
      <c r="BK642" s="4" t="s">
        <v>116</v>
      </c>
      <c r="BL642" s="4" t="s">
        <v>116</v>
      </c>
      <c r="BM642" s="4" t="s">
        <v>116</v>
      </c>
      <c r="BN642" s="4" t="s">
        <v>116</v>
      </c>
      <c r="BO642" s="4" t="s">
        <v>116</v>
      </c>
      <c r="BP642" s="4" t="s">
        <v>116</v>
      </c>
      <c r="BQ642" s="4" t="s">
        <v>116</v>
      </c>
      <c r="BR642" s="4" t="s">
        <v>116</v>
      </c>
      <c r="BS642" s="4" t="s">
        <v>116</v>
      </c>
      <c r="BT642" s="4" t="s">
        <v>116</v>
      </c>
      <c r="BU642" s="4" t="s">
        <v>116</v>
      </c>
      <c r="BV642" s="4" t="s">
        <v>116</v>
      </c>
      <c r="BW642" s="4" t="s">
        <v>116</v>
      </c>
      <c r="BX642" s="4" t="s">
        <v>116</v>
      </c>
      <c r="BY642" s="4" t="s">
        <v>116</v>
      </c>
      <c r="BZ642" s="4" t="s">
        <v>116</v>
      </c>
      <c r="CA642" s="4" t="s">
        <v>116</v>
      </c>
    </row>
    <row r="643" spans="1:79" ht="20.100000000000001" customHeight="1" x14ac:dyDescent="0.2">
      <c r="A643" s="4" t="s">
        <v>7957</v>
      </c>
      <c r="B643" s="4" t="s">
        <v>112</v>
      </c>
      <c r="C643" s="29">
        <v>20250120</v>
      </c>
      <c r="D643" s="4" t="s">
        <v>7958</v>
      </c>
      <c r="E643" s="4" t="s">
        <v>7959</v>
      </c>
      <c r="F643" s="4" t="s">
        <v>7960</v>
      </c>
      <c r="G643" s="4" t="s">
        <v>116</v>
      </c>
      <c r="H643" s="4" t="s">
        <v>4565</v>
      </c>
      <c r="I643" s="4" t="s">
        <v>1642</v>
      </c>
      <c r="J643" s="4" t="s">
        <v>116</v>
      </c>
      <c r="K643" s="4" t="s">
        <v>116</v>
      </c>
      <c r="L643" s="4" t="s">
        <v>116</v>
      </c>
      <c r="M643" s="5" t="s">
        <v>7914</v>
      </c>
      <c r="N643" s="5" t="s">
        <v>7961</v>
      </c>
      <c r="O643" s="4" t="s">
        <v>112</v>
      </c>
      <c r="P643" s="6" t="s">
        <v>120</v>
      </c>
      <c r="Q643" s="7" t="s">
        <v>120</v>
      </c>
      <c r="R643" s="7" t="s">
        <v>120</v>
      </c>
      <c r="S643" s="9" t="s">
        <v>7962</v>
      </c>
      <c r="T643" s="31">
        <v>9782746095939</v>
      </c>
      <c r="U643" s="4" t="s">
        <v>122</v>
      </c>
      <c r="V643" s="29">
        <v>9782746094451</v>
      </c>
      <c r="W643" s="4" t="s">
        <v>123</v>
      </c>
      <c r="X643" s="4" t="s">
        <v>124</v>
      </c>
      <c r="Y643" s="4" t="s">
        <v>112</v>
      </c>
      <c r="Z643" s="29">
        <v>2015</v>
      </c>
      <c r="AA643" s="4" t="s">
        <v>125</v>
      </c>
      <c r="AB643" s="4" t="s">
        <v>222</v>
      </c>
      <c r="AC643" s="4" t="s">
        <v>127</v>
      </c>
      <c r="AD643" s="4" t="s">
        <v>128</v>
      </c>
      <c r="AE643" s="4" t="s">
        <v>129</v>
      </c>
      <c r="AF643" s="4" t="s">
        <v>130</v>
      </c>
      <c r="AG643" s="4" t="s">
        <v>131</v>
      </c>
      <c r="AH643" s="4" t="s">
        <v>132</v>
      </c>
      <c r="AI643" s="4" t="s">
        <v>133</v>
      </c>
      <c r="AJ643" s="4" t="s">
        <v>134</v>
      </c>
      <c r="AK643" s="4" t="s">
        <v>135</v>
      </c>
      <c r="AL643" s="4" t="s">
        <v>136</v>
      </c>
      <c r="AM643" s="4" t="s">
        <v>137</v>
      </c>
      <c r="AN643" s="4" t="s">
        <v>138</v>
      </c>
      <c r="AO643" s="4" t="s">
        <v>139</v>
      </c>
      <c r="AP643" s="4" t="s">
        <v>116</v>
      </c>
      <c r="AQ643" s="4" t="s">
        <v>7963</v>
      </c>
      <c r="AR643" s="4" t="s">
        <v>76</v>
      </c>
      <c r="AS643" s="4" t="s">
        <v>7964</v>
      </c>
      <c r="AT643" s="4" t="s">
        <v>3654</v>
      </c>
      <c r="AU643" s="4" t="s">
        <v>7965</v>
      </c>
      <c r="AV643" s="4" t="s">
        <v>5308</v>
      </c>
      <c r="AW643" s="4" t="s">
        <v>1115</v>
      </c>
      <c r="AX643" s="4" t="s">
        <v>7966</v>
      </c>
      <c r="AY643" s="4" t="s">
        <v>7967</v>
      </c>
      <c r="AZ643" s="4" t="s">
        <v>4181</v>
      </c>
      <c r="BA643" s="4" t="s">
        <v>116</v>
      </c>
      <c r="BB643" s="4" t="s">
        <v>116</v>
      </c>
      <c r="BC643" s="4" t="s">
        <v>116</v>
      </c>
      <c r="BD643" s="4" t="s">
        <v>116</v>
      </c>
      <c r="BE643" s="4" t="s">
        <v>116</v>
      </c>
      <c r="BF643" s="4" t="s">
        <v>116</v>
      </c>
      <c r="BG643" s="4" t="s">
        <v>116</v>
      </c>
      <c r="BH643" s="4" t="s">
        <v>116</v>
      </c>
      <c r="BI643" s="4" t="s">
        <v>116</v>
      </c>
      <c r="BJ643" s="4" t="s">
        <v>116</v>
      </c>
      <c r="BK643" s="4" t="s">
        <v>116</v>
      </c>
      <c r="BL643" s="4" t="s">
        <v>116</v>
      </c>
      <c r="BM643" s="4" t="s">
        <v>116</v>
      </c>
      <c r="BN643" s="4" t="s">
        <v>116</v>
      </c>
      <c r="BO643" s="4" t="s">
        <v>116</v>
      </c>
      <c r="BP643" s="4" t="s">
        <v>116</v>
      </c>
      <c r="BQ643" s="4" t="s">
        <v>116</v>
      </c>
      <c r="BR643" s="4" t="s">
        <v>116</v>
      </c>
      <c r="BS643" s="4" t="s">
        <v>116</v>
      </c>
      <c r="BT643" s="4" t="s">
        <v>116</v>
      </c>
      <c r="BU643" s="4" t="s">
        <v>116</v>
      </c>
      <c r="BV643" s="4" t="s">
        <v>116</v>
      </c>
      <c r="BW643" s="4" t="s">
        <v>116</v>
      </c>
      <c r="BX643" s="4" t="s">
        <v>116</v>
      </c>
      <c r="BY643" s="4" t="s">
        <v>116</v>
      </c>
      <c r="BZ643" s="4" t="s">
        <v>116</v>
      </c>
      <c r="CA643" s="4" t="s">
        <v>116</v>
      </c>
    </row>
    <row r="644" spans="1:79" ht="20.100000000000001" customHeight="1" x14ac:dyDescent="0.2">
      <c r="A644" s="4" t="s">
        <v>7968</v>
      </c>
      <c r="B644" s="4" t="s">
        <v>112</v>
      </c>
      <c r="C644" s="29">
        <v>20250120</v>
      </c>
      <c r="D644" s="4" t="s">
        <v>7969</v>
      </c>
      <c r="E644" s="4" t="s">
        <v>116</v>
      </c>
      <c r="F644" s="4" t="s">
        <v>7970</v>
      </c>
      <c r="G644" s="4" t="s">
        <v>116</v>
      </c>
      <c r="H644" s="4" t="s">
        <v>3979</v>
      </c>
      <c r="I644" s="4" t="s">
        <v>7971</v>
      </c>
      <c r="J644" s="4" t="s">
        <v>116</v>
      </c>
      <c r="K644" s="4" t="s">
        <v>116</v>
      </c>
      <c r="L644" s="4" t="s">
        <v>116</v>
      </c>
      <c r="M644" s="5" t="s">
        <v>7810</v>
      </c>
      <c r="N644" s="5" t="s">
        <v>7972</v>
      </c>
      <c r="O644" s="4" t="s">
        <v>112</v>
      </c>
      <c r="P644" s="6" t="s">
        <v>120</v>
      </c>
      <c r="Q644" s="7" t="s">
        <v>120</v>
      </c>
      <c r="R644" s="7" t="s">
        <v>120</v>
      </c>
      <c r="S644" s="9" t="s">
        <v>7973</v>
      </c>
      <c r="T644" s="31">
        <v>9782746098466</v>
      </c>
      <c r="U644" s="4" t="s">
        <v>122</v>
      </c>
      <c r="V644" s="29">
        <v>9782746096424</v>
      </c>
      <c r="W644" s="4" t="s">
        <v>123</v>
      </c>
      <c r="X644" s="4" t="s">
        <v>124</v>
      </c>
      <c r="Y644" s="4" t="s">
        <v>112</v>
      </c>
      <c r="Z644" s="29">
        <v>2015</v>
      </c>
      <c r="AA644" s="4" t="s">
        <v>125</v>
      </c>
      <c r="AB644" s="4" t="s">
        <v>304</v>
      </c>
      <c r="AC644" s="4" t="s">
        <v>127</v>
      </c>
      <c r="AD644" s="4" t="s">
        <v>128</v>
      </c>
      <c r="AE644" s="4" t="s">
        <v>129</v>
      </c>
      <c r="AF644" s="4" t="s">
        <v>130</v>
      </c>
      <c r="AG644" s="4" t="s">
        <v>131</v>
      </c>
      <c r="AH644" s="4" t="s">
        <v>132</v>
      </c>
      <c r="AI644" s="4" t="s">
        <v>133</v>
      </c>
      <c r="AJ644" s="4" t="s">
        <v>134</v>
      </c>
      <c r="AK644" s="4" t="s">
        <v>135</v>
      </c>
      <c r="AL644" s="4" t="s">
        <v>136</v>
      </c>
      <c r="AM644" s="4" t="s">
        <v>137</v>
      </c>
      <c r="AN644" s="4" t="s">
        <v>138</v>
      </c>
      <c r="AO644" s="4" t="s">
        <v>139</v>
      </c>
      <c r="AP644" s="4" t="s">
        <v>116</v>
      </c>
      <c r="AQ644" s="4" t="s">
        <v>7974</v>
      </c>
      <c r="AR644" s="4" t="s">
        <v>76</v>
      </c>
      <c r="AS644" s="4" t="s">
        <v>6358</v>
      </c>
      <c r="AT644" s="4" t="s">
        <v>6359</v>
      </c>
      <c r="AU644" s="4" t="s">
        <v>6360</v>
      </c>
      <c r="AV644" s="4" t="s">
        <v>4428</v>
      </c>
      <c r="AW644" s="4" t="s">
        <v>6361</v>
      </c>
      <c r="AX644" s="4" t="s">
        <v>6362</v>
      </c>
      <c r="AY644" s="4" t="s">
        <v>6363</v>
      </c>
      <c r="AZ644" s="4" t="s">
        <v>6364</v>
      </c>
      <c r="BA644" s="4" t="s">
        <v>7975</v>
      </c>
      <c r="BB644" s="4" t="s">
        <v>6366</v>
      </c>
      <c r="BC644" s="4" t="s">
        <v>6367</v>
      </c>
      <c r="BD644" s="4" t="s">
        <v>750</v>
      </c>
      <c r="BE644" s="4" t="s">
        <v>6368</v>
      </c>
      <c r="BF644" s="4" t="s">
        <v>5227</v>
      </c>
      <c r="BG644" s="4" t="s">
        <v>6369</v>
      </c>
      <c r="BH644" s="4" t="s">
        <v>6370</v>
      </c>
      <c r="BI644" s="4" t="s">
        <v>6371</v>
      </c>
      <c r="BJ644" s="4" t="s">
        <v>6372</v>
      </c>
      <c r="BK644" s="4" t="s">
        <v>116</v>
      </c>
      <c r="BL644" s="4" t="s">
        <v>116</v>
      </c>
      <c r="BM644" s="4" t="s">
        <v>116</v>
      </c>
      <c r="BN644" s="4" t="s">
        <v>116</v>
      </c>
      <c r="BO644" s="4" t="s">
        <v>116</v>
      </c>
      <c r="BP644" s="4" t="s">
        <v>116</v>
      </c>
      <c r="BQ644" s="4" t="s">
        <v>116</v>
      </c>
      <c r="BR644" s="4" t="s">
        <v>116</v>
      </c>
      <c r="BS644" s="4" t="s">
        <v>116</v>
      </c>
      <c r="BT644" s="4" t="s">
        <v>116</v>
      </c>
      <c r="BU644" s="4" t="s">
        <v>116</v>
      </c>
      <c r="BV644" s="4" t="s">
        <v>116</v>
      </c>
      <c r="BW644" s="4" t="s">
        <v>116</v>
      </c>
      <c r="BX644" s="4" t="s">
        <v>116</v>
      </c>
      <c r="BY644" s="4" t="s">
        <v>116</v>
      </c>
      <c r="BZ644" s="4" t="s">
        <v>116</v>
      </c>
      <c r="CA644" s="4" t="s">
        <v>116</v>
      </c>
    </row>
    <row r="645" spans="1:79" ht="20.100000000000001" customHeight="1" x14ac:dyDescent="0.2">
      <c r="A645" s="4" t="s">
        <v>7976</v>
      </c>
      <c r="B645" s="4" t="s">
        <v>112</v>
      </c>
      <c r="C645" s="29">
        <v>20250120</v>
      </c>
      <c r="D645" s="4" t="s">
        <v>7977</v>
      </c>
      <c r="E645" s="4" t="s">
        <v>116</v>
      </c>
      <c r="F645" s="4" t="s">
        <v>7978</v>
      </c>
      <c r="G645" s="4" t="s">
        <v>116</v>
      </c>
      <c r="H645" s="4" t="s">
        <v>7979</v>
      </c>
      <c r="I645" s="4" t="s">
        <v>116</v>
      </c>
      <c r="J645" s="4" t="s">
        <v>116</v>
      </c>
      <c r="K645" s="4" t="s">
        <v>116</v>
      </c>
      <c r="L645" s="4" t="s">
        <v>116</v>
      </c>
      <c r="M645" s="5" t="s">
        <v>7832</v>
      </c>
      <c r="N645" s="5" t="s">
        <v>4164</v>
      </c>
      <c r="O645" s="4" t="s">
        <v>112</v>
      </c>
      <c r="P645" s="6" t="s">
        <v>120</v>
      </c>
      <c r="Q645" s="7" t="s">
        <v>120</v>
      </c>
      <c r="R645" s="7" t="s">
        <v>120</v>
      </c>
      <c r="S645" s="9" t="s">
        <v>7980</v>
      </c>
      <c r="T645" s="31">
        <v>9782746096295</v>
      </c>
      <c r="U645" s="4" t="s">
        <v>122</v>
      </c>
      <c r="V645" s="29">
        <v>9782746095021</v>
      </c>
      <c r="W645" s="4" t="s">
        <v>123</v>
      </c>
      <c r="X645" s="4" t="s">
        <v>124</v>
      </c>
      <c r="Y645" s="4" t="s">
        <v>112</v>
      </c>
      <c r="Z645" s="29">
        <v>2015</v>
      </c>
      <c r="AA645" s="4" t="s">
        <v>125</v>
      </c>
      <c r="AB645" s="4" t="s">
        <v>292</v>
      </c>
      <c r="AC645" s="4" t="s">
        <v>127</v>
      </c>
      <c r="AD645" s="4" t="s">
        <v>128</v>
      </c>
      <c r="AE645" s="4" t="s">
        <v>129</v>
      </c>
      <c r="AF645" s="4" t="s">
        <v>130</v>
      </c>
      <c r="AG645" s="4" t="s">
        <v>131</v>
      </c>
      <c r="AH645" s="4" t="s">
        <v>132</v>
      </c>
      <c r="AI645" s="4" t="s">
        <v>133</v>
      </c>
      <c r="AJ645" s="4" t="s">
        <v>134</v>
      </c>
      <c r="AK645" s="4" t="s">
        <v>135</v>
      </c>
      <c r="AL645" s="4" t="s">
        <v>136</v>
      </c>
      <c r="AM645" s="4" t="s">
        <v>137</v>
      </c>
      <c r="AN645" s="4" t="s">
        <v>138</v>
      </c>
      <c r="AO645" s="4" t="s">
        <v>139</v>
      </c>
      <c r="AP645" s="4" t="s">
        <v>116</v>
      </c>
      <c r="AQ645" s="4" t="s">
        <v>7981</v>
      </c>
      <c r="AR645" s="4" t="s">
        <v>76</v>
      </c>
      <c r="AS645" s="4" t="s">
        <v>1669</v>
      </c>
      <c r="AT645" s="4" t="s">
        <v>1671</v>
      </c>
      <c r="AU645" s="4" t="s">
        <v>7982</v>
      </c>
      <c r="AV645" s="4" t="s">
        <v>1676</v>
      </c>
      <c r="AW645" s="4" t="s">
        <v>116</v>
      </c>
      <c r="AX645" s="4" t="s">
        <v>116</v>
      </c>
      <c r="AY645" s="4" t="s">
        <v>116</v>
      </c>
      <c r="AZ645" s="4" t="s">
        <v>116</v>
      </c>
      <c r="BA645" s="4" t="s">
        <v>116</v>
      </c>
      <c r="BB645" s="4" t="s">
        <v>116</v>
      </c>
      <c r="BC645" s="4" t="s">
        <v>116</v>
      </c>
      <c r="BD645" s="4" t="s">
        <v>116</v>
      </c>
      <c r="BE645" s="4" t="s">
        <v>116</v>
      </c>
      <c r="BF645" s="4" t="s">
        <v>116</v>
      </c>
      <c r="BG645" s="4" t="s">
        <v>116</v>
      </c>
      <c r="BH645" s="4" t="s">
        <v>116</v>
      </c>
      <c r="BI645" s="4" t="s">
        <v>116</v>
      </c>
      <c r="BJ645" s="4" t="s">
        <v>116</v>
      </c>
      <c r="BK645" s="4" t="s">
        <v>116</v>
      </c>
      <c r="BL645" s="4" t="s">
        <v>116</v>
      </c>
      <c r="BM645" s="4" t="s">
        <v>116</v>
      </c>
      <c r="BN645" s="4" t="s">
        <v>116</v>
      </c>
      <c r="BO645" s="4" t="s">
        <v>116</v>
      </c>
      <c r="BP645" s="4" t="s">
        <v>116</v>
      </c>
      <c r="BQ645" s="4" t="s">
        <v>116</v>
      </c>
      <c r="BR645" s="4" t="s">
        <v>116</v>
      </c>
      <c r="BS645" s="4" t="s">
        <v>116</v>
      </c>
      <c r="BT645" s="4" t="s">
        <v>116</v>
      </c>
      <c r="BU645" s="4" t="s">
        <v>116</v>
      </c>
      <c r="BV645" s="4" t="s">
        <v>116</v>
      </c>
      <c r="BW645" s="4" t="s">
        <v>116</v>
      </c>
      <c r="BX645" s="4" t="s">
        <v>116</v>
      </c>
      <c r="BY645" s="4" t="s">
        <v>116</v>
      </c>
      <c r="BZ645" s="4" t="s">
        <v>116</v>
      </c>
      <c r="CA645" s="4" t="s">
        <v>116</v>
      </c>
    </row>
    <row r="646" spans="1:79" ht="20.100000000000001" customHeight="1" x14ac:dyDescent="0.2">
      <c r="A646" s="4" t="s">
        <v>7983</v>
      </c>
      <c r="B646" s="4" t="s">
        <v>112</v>
      </c>
      <c r="C646" s="29">
        <v>20250120</v>
      </c>
      <c r="D646" s="4" t="s">
        <v>7984</v>
      </c>
      <c r="E646" s="4" t="s">
        <v>7985</v>
      </c>
      <c r="F646" s="4" t="s">
        <v>7536</v>
      </c>
      <c r="G646" s="4" t="s">
        <v>116</v>
      </c>
      <c r="H646" s="4" t="s">
        <v>7537</v>
      </c>
      <c r="I646" s="4" t="s">
        <v>116</v>
      </c>
      <c r="J646" s="4" t="s">
        <v>116</v>
      </c>
      <c r="K646" s="4" t="s">
        <v>116</v>
      </c>
      <c r="L646" s="4" t="s">
        <v>116</v>
      </c>
      <c r="M646" s="5" t="s">
        <v>7832</v>
      </c>
      <c r="N646" s="5" t="s">
        <v>7986</v>
      </c>
      <c r="O646" s="4" t="s">
        <v>112</v>
      </c>
      <c r="P646" s="6" t="s">
        <v>120</v>
      </c>
      <c r="Q646" s="7" t="s">
        <v>120</v>
      </c>
      <c r="R646" s="7" t="s">
        <v>120</v>
      </c>
      <c r="S646" s="9" t="s">
        <v>7987</v>
      </c>
      <c r="T646" s="31">
        <v>9782746096226</v>
      </c>
      <c r="U646" s="4" t="s">
        <v>122</v>
      </c>
      <c r="V646" s="29">
        <v>9782746095007</v>
      </c>
      <c r="W646" s="4" t="s">
        <v>123</v>
      </c>
      <c r="X646" s="4" t="s">
        <v>124</v>
      </c>
      <c r="Y646" s="4" t="s">
        <v>112</v>
      </c>
      <c r="Z646" s="29">
        <v>2015</v>
      </c>
      <c r="AA646" s="4" t="s">
        <v>125</v>
      </c>
      <c r="AB646" s="4" t="s">
        <v>304</v>
      </c>
      <c r="AC646" s="4" t="s">
        <v>127</v>
      </c>
      <c r="AD646" s="4" t="s">
        <v>128</v>
      </c>
      <c r="AE646" s="4" t="s">
        <v>129</v>
      </c>
      <c r="AF646" s="4" t="s">
        <v>130</v>
      </c>
      <c r="AG646" s="4" t="s">
        <v>131</v>
      </c>
      <c r="AH646" s="4" t="s">
        <v>132</v>
      </c>
      <c r="AI646" s="4" t="s">
        <v>133</v>
      </c>
      <c r="AJ646" s="4" t="s">
        <v>134</v>
      </c>
      <c r="AK646" s="4" t="s">
        <v>135</v>
      </c>
      <c r="AL646" s="4" t="s">
        <v>136</v>
      </c>
      <c r="AM646" s="4" t="s">
        <v>137</v>
      </c>
      <c r="AN646" s="4" t="s">
        <v>138</v>
      </c>
      <c r="AO646" s="4" t="s">
        <v>139</v>
      </c>
      <c r="AP646" s="4" t="s">
        <v>116</v>
      </c>
      <c r="AQ646" s="4" t="s">
        <v>7988</v>
      </c>
      <c r="AR646" s="4" t="s">
        <v>76</v>
      </c>
      <c r="AS646" s="4" t="s">
        <v>429</v>
      </c>
      <c r="AT646" s="4" t="s">
        <v>4558</v>
      </c>
      <c r="AU646" s="4" t="s">
        <v>433</v>
      </c>
      <c r="AV646" s="4" t="s">
        <v>1472</v>
      </c>
      <c r="AW646" s="4" t="s">
        <v>1473</v>
      </c>
      <c r="AX646" s="4" t="s">
        <v>1456</v>
      </c>
      <c r="AY646" s="4" t="s">
        <v>4559</v>
      </c>
      <c r="AZ646" s="4" t="s">
        <v>1474</v>
      </c>
      <c r="BA646" s="4" t="s">
        <v>1475</v>
      </c>
      <c r="BB646" s="4" t="s">
        <v>1476</v>
      </c>
      <c r="BC646" s="4" t="s">
        <v>1477</v>
      </c>
      <c r="BD646" s="4" t="s">
        <v>7989</v>
      </c>
      <c r="BE646" s="4" t="s">
        <v>7990</v>
      </c>
      <c r="BF646" s="4" t="s">
        <v>1481</v>
      </c>
      <c r="BG646" s="4" t="s">
        <v>3668</v>
      </c>
      <c r="BH646" s="4" t="s">
        <v>116</v>
      </c>
      <c r="BI646" s="4" t="s">
        <v>116</v>
      </c>
      <c r="BJ646" s="4" t="s">
        <v>116</v>
      </c>
      <c r="BK646" s="4" t="s">
        <v>116</v>
      </c>
      <c r="BL646" s="4" t="s">
        <v>116</v>
      </c>
      <c r="BM646" s="4" t="s">
        <v>116</v>
      </c>
      <c r="BN646" s="4" t="s">
        <v>116</v>
      </c>
      <c r="BO646" s="4" t="s">
        <v>116</v>
      </c>
      <c r="BP646" s="4" t="s">
        <v>116</v>
      </c>
      <c r="BQ646" s="4" t="s">
        <v>116</v>
      </c>
      <c r="BR646" s="4" t="s">
        <v>116</v>
      </c>
      <c r="BS646" s="4" t="s">
        <v>116</v>
      </c>
      <c r="BT646" s="4" t="s">
        <v>116</v>
      </c>
      <c r="BU646" s="4" t="s">
        <v>116</v>
      </c>
      <c r="BV646" s="4" t="s">
        <v>116</v>
      </c>
      <c r="BW646" s="4" t="s">
        <v>116</v>
      </c>
      <c r="BX646" s="4" t="s">
        <v>116</v>
      </c>
      <c r="BY646" s="4" t="s">
        <v>116</v>
      </c>
      <c r="BZ646" s="4" t="s">
        <v>116</v>
      </c>
      <c r="CA646" s="4" t="s">
        <v>116</v>
      </c>
    </row>
    <row r="647" spans="1:79" ht="20.100000000000001" customHeight="1" x14ac:dyDescent="0.2">
      <c r="A647" s="4" t="s">
        <v>7991</v>
      </c>
      <c r="B647" s="4" t="s">
        <v>112</v>
      </c>
      <c r="C647" s="29">
        <v>20250120</v>
      </c>
      <c r="D647" s="4" t="s">
        <v>7992</v>
      </c>
      <c r="E647" s="4" t="s">
        <v>7993</v>
      </c>
      <c r="F647" s="4" t="s">
        <v>916</v>
      </c>
      <c r="G647" s="4" t="s">
        <v>116</v>
      </c>
      <c r="H647" s="4" t="s">
        <v>917</v>
      </c>
      <c r="I647" s="4" t="s">
        <v>116</v>
      </c>
      <c r="J647" s="4" t="s">
        <v>116</v>
      </c>
      <c r="K647" s="4" t="s">
        <v>116</v>
      </c>
      <c r="L647" s="4" t="s">
        <v>116</v>
      </c>
      <c r="M647" s="5" t="s">
        <v>7842</v>
      </c>
      <c r="N647" s="5" t="s">
        <v>2061</v>
      </c>
      <c r="O647" s="4" t="s">
        <v>112</v>
      </c>
      <c r="P647" s="6" t="s">
        <v>120</v>
      </c>
      <c r="Q647" s="7" t="s">
        <v>120</v>
      </c>
      <c r="R647" s="7" t="s">
        <v>120</v>
      </c>
      <c r="S647" s="9" t="s">
        <v>7994</v>
      </c>
      <c r="T647" s="31">
        <v>9782746097605</v>
      </c>
      <c r="U647" s="4" t="s">
        <v>122</v>
      </c>
      <c r="V647" s="29">
        <v>9782746097001</v>
      </c>
      <c r="W647" s="4" t="s">
        <v>123</v>
      </c>
      <c r="X647" s="4" t="s">
        <v>124</v>
      </c>
      <c r="Y647" s="4" t="s">
        <v>112</v>
      </c>
      <c r="Z647" s="29">
        <v>2015</v>
      </c>
      <c r="AA647" s="4" t="s">
        <v>125</v>
      </c>
      <c r="AB647" s="4" t="s">
        <v>149</v>
      </c>
      <c r="AC647" s="4" t="s">
        <v>127</v>
      </c>
      <c r="AD647" s="4" t="s">
        <v>128</v>
      </c>
      <c r="AE647" s="4" t="s">
        <v>129</v>
      </c>
      <c r="AF647" s="4" t="s">
        <v>130</v>
      </c>
      <c r="AG647" s="4" t="s">
        <v>131</v>
      </c>
      <c r="AH647" s="4" t="s">
        <v>132</v>
      </c>
      <c r="AI647" s="4" t="s">
        <v>133</v>
      </c>
      <c r="AJ647" s="4" t="s">
        <v>134</v>
      </c>
      <c r="AK647" s="4" t="s">
        <v>135</v>
      </c>
      <c r="AL647" s="4" t="s">
        <v>136</v>
      </c>
      <c r="AM647" s="4" t="s">
        <v>137</v>
      </c>
      <c r="AN647" s="4" t="s">
        <v>138</v>
      </c>
      <c r="AO647" s="4" t="s">
        <v>139</v>
      </c>
      <c r="AP647" s="4" t="s">
        <v>116</v>
      </c>
      <c r="AQ647" s="4" t="s">
        <v>7995</v>
      </c>
      <c r="AR647" s="4" t="s">
        <v>76</v>
      </c>
      <c r="AS647" s="4" t="s">
        <v>921</v>
      </c>
      <c r="AT647" s="4" t="s">
        <v>765</v>
      </c>
      <c r="AU647" s="4" t="s">
        <v>922</v>
      </c>
      <c r="AV647" s="4" t="s">
        <v>923</v>
      </c>
      <c r="AW647" s="4" t="s">
        <v>897</v>
      </c>
      <c r="AX647" s="4" t="s">
        <v>924</v>
      </c>
      <c r="AY647" s="4" t="s">
        <v>925</v>
      </c>
      <c r="AZ647" s="4" t="s">
        <v>926</v>
      </c>
      <c r="BA647" s="4" t="s">
        <v>927</v>
      </c>
      <c r="BB647" s="4" t="s">
        <v>5455</v>
      </c>
      <c r="BC647" s="4" t="s">
        <v>929</v>
      </c>
      <c r="BD647" s="4" t="s">
        <v>930</v>
      </c>
      <c r="BE647" s="4" t="s">
        <v>7996</v>
      </c>
      <c r="BF647" s="4" t="s">
        <v>931</v>
      </c>
      <c r="BG647" s="4" t="s">
        <v>2863</v>
      </c>
      <c r="BH647" s="4" t="s">
        <v>7551</v>
      </c>
      <c r="BI647" s="4" t="s">
        <v>932</v>
      </c>
      <c r="BJ647" s="4" t="s">
        <v>7997</v>
      </c>
      <c r="BK647" s="4" t="s">
        <v>933</v>
      </c>
      <c r="BL647" s="4" t="s">
        <v>163</v>
      </c>
      <c r="BM647" s="4" t="s">
        <v>116</v>
      </c>
      <c r="BN647" s="4" t="s">
        <v>116</v>
      </c>
      <c r="BO647" s="4" t="s">
        <v>116</v>
      </c>
      <c r="BP647" s="4" t="s">
        <v>116</v>
      </c>
      <c r="BQ647" s="4" t="s">
        <v>116</v>
      </c>
      <c r="BR647" s="4" t="s">
        <v>116</v>
      </c>
      <c r="BS647" s="4" t="s">
        <v>116</v>
      </c>
      <c r="BT647" s="4" t="s">
        <v>116</v>
      </c>
      <c r="BU647" s="4" t="s">
        <v>116</v>
      </c>
      <c r="BV647" s="4" t="s">
        <v>116</v>
      </c>
      <c r="BW647" s="4" t="s">
        <v>116</v>
      </c>
      <c r="BX647" s="4" t="s">
        <v>116</v>
      </c>
      <c r="BY647" s="4" t="s">
        <v>116</v>
      </c>
      <c r="BZ647" s="4" t="s">
        <v>116</v>
      </c>
      <c r="CA647" s="4" t="s">
        <v>116</v>
      </c>
    </row>
    <row r="648" spans="1:79" ht="20.100000000000001" customHeight="1" x14ac:dyDescent="0.2">
      <c r="A648" s="4" t="s">
        <v>7998</v>
      </c>
      <c r="B648" s="4" t="s">
        <v>112</v>
      </c>
      <c r="C648" s="29">
        <v>20250120</v>
      </c>
      <c r="D648" s="4" t="s">
        <v>7999</v>
      </c>
      <c r="E648" s="4" t="s">
        <v>8000</v>
      </c>
      <c r="F648" s="4" t="s">
        <v>8001</v>
      </c>
      <c r="G648" s="4" t="s">
        <v>116</v>
      </c>
      <c r="H648" s="4" t="s">
        <v>8002</v>
      </c>
      <c r="I648" s="4" t="s">
        <v>8003</v>
      </c>
      <c r="J648" s="4" t="s">
        <v>116</v>
      </c>
      <c r="K648" s="4" t="s">
        <v>116</v>
      </c>
      <c r="L648" s="4" t="s">
        <v>116</v>
      </c>
      <c r="M648" s="5" t="s">
        <v>7914</v>
      </c>
      <c r="N648" s="5" t="s">
        <v>4247</v>
      </c>
      <c r="O648" s="4" t="s">
        <v>112</v>
      </c>
      <c r="P648" s="6" t="s">
        <v>120</v>
      </c>
      <c r="Q648" s="7" t="s">
        <v>120</v>
      </c>
      <c r="R648" s="7" t="s">
        <v>120</v>
      </c>
      <c r="S648" s="9" t="s">
        <v>8004</v>
      </c>
      <c r="T648" s="31">
        <v>9782746095816</v>
      </c>
      <c r="U648" s="4" t="s">
        <v>122</v>
      </c>
      <c r="V648" s="29">
        <v>9782746093782</v>
      </c>
      <c r="W648" s="4" t="s">
        <v>123</v>
      </c>
      <c r="X648" s="4" t="s">
        <v>124</v>
      </c>
      <c r="Y648" s="4" t="s">
        <v>112</v>
      </c>
      <c r="Z648" s="29">
        <v>2015</v>
      </c>
      <c r="AA648" s="4" t="s">
        <v>125</v>
      </c>
      <c r="AB648" s="4" t="s">
        <v>571</v>
      </c>
      <c r="AC648" s="4" t="s">
        <v>127</v>
      </c>
      <c r="AD648" s="4" t="s">
        <v>128</v>
      </c>
      <c r="AE648" s="4" t="s">
        <v>129</v>
      </c>
      <c r="AF648" s="4" t="s">
        <v>130</v>
      </c>
      <c r="AG648" s="4" t="s">
        <v>131</v>
      </c>
      <c r="AH648" s="4" t="s">
        <v>132</v>
      </c>
      <c r="AI648" s="4" t="s">
        <v>133</v>
      </c>
      <c r="AJ648" s="4" t="s">
        <v>134</v>
      </c>
      <c r="AK648" s="4" t="s">
        <v>135</v>
      </c>
      <c r="AL648" s="4" t="s">
        <v>136</v>
      </c>
      <c r="AM648" s="4" t="s">
        <v>137</v>
      </c>
      <c r="AN648" s="4" t="s">
        <v>138</v>
      </c>
      <c r="AO648" s="4" t="s">
        <v>139</v>
      </c>
      <c r="AP648" s="4" t="s">
        <v>116</v>
      </c>
      <c r="AQ648" s="4" t="s">
        <v>8005</v>
      </c>
      <c r="AR648" s="4" t="s">
        <v>76</v>
      </c>
      <c r="AS648" s="4" t="s">
        <v>8006</v>
      </c>
      <c r="AT648" s="4" t="s">
        <v>8007</v>
      </c>
      <c r="AU648" s="4" t="s">
        <v>3832</v>
      </c>
      <c r="AV648" s="4" t="s">
        <v>116</v>
      </c>
      <c r="AW648" s="4" t="s">
        <v>116</v>
      </c>
      <c r="AX648" s="4" t="s">
        <v>116</v>
      </c>
      <c r="AY648" s="4" t="s">
        <v>116</v>
      </c>
      <c r="AZ648" s="4" t="s">
        <v>116</v>
      </c>
      <c r="BA648" s="4" t="s">
        <v>116</v>
      </c>
      <c r="BB648" s="4" t="s">
        <v>116</v>
      </c>
      <c r="BC648" s="4" t="s">
        <v>116</v>
      </c>
      <c r="BD648" s="4" t="s">
        <v>116</v>
      </c>
      <c r="BE648" s="4" t="s">
        <v>116</v>
      </c>
      <c r="BF648" s="4" t="s">
        <v>116</v>
      </c>
      <c r="BG648" s="4" t="s">
        <v>116</v>
      </c>
      <c r="BH648" s="4" t="s">
        <v>116</v>
      </c>
      <c r="BI648" s="4" t="s">
        <v>116</v>
      </c>
      <c r="BJ648" s="4" t="s">
        <v>116</v>
      </c>
      <c r="BK648" s="4" t="s">
        <v>116</v>
      </c>
      <c r="BL648" s="4" t="s">
        <v>116</v>
      </c>
      <c r="BM648" s="4" t="s">
        <v>116</v>
      </c>
      <c r="BN648" s="4" t="s">
        <v>116</v>
      </c>
      <c r="BO648" s="4" t="s">
        <v>116</v>
      </c>
      <c r="BP648" s="4" t="s">
        <v>116</v>
      </c>
      <c r="BQ648" s="4" t="s">
        <v>116</v>
      </c>
      <c r="BR648" s="4" t="s">
        <v>116</v>
      </c>
      <c r="BS648" s="4" t="s">
        <v>116</v>
      </c>
      <c r="BT648" s="4" t="s">
        <v>116</v>
      </c>
      <c r="BU648" s="4" t="s">
        <v>116</v>
      </c>
      <c r="BV648" s="4" t="s">
        <v>116</v>
      </c>
      <c r="BW648" s="4" t="s">
        <v>116</v>
      </c>
      <c r="BX648" s="4" t="s">
        <v>116</v>
      </c>
      <c r="BY648" s="4" t="s">
        <v>116</v>
      </c>
      <c r="BZ648" s="4" t="s">
        <v>116</v>
      </c>
      <c r="CA648" s="4" t="s">
        <v>116</v>
      </c>
    </row>
    <row r="649" spans="1:79" ht="20.100000000000001" customHeight="1" x14ac:dyDescent="0.2">
      <c r="A649" s="4" t="s">
        <v>8008</v>
      </c>
      <c r="B649" s="4" t="s">
        <v>112</v>
      </c>
      <c r="C649" s="29">
        <v>20250120</v>
      </c>
      <c r="D649" s="4" t="s">
        <v>8009</v>
      </c>
      <c r="E649" s="4" t="s">
        <v>8010</v>
      </c>
      <c r="F649" s="4" t="s">
        <v>8011</v>
      </c>
      <c r="G649" s="4" t="s">
        <v>116</v>
      </c>
      <c r="H649" s="4" t="s">
        <v>8012</v>
      </c>
      <c r="I649" s="4" t="s">
        <v>116</v>
      </c>
      <c r="J649" s="4" t="s">
        <v>116</v>
      </c>
      <c r="K649" s="4" t="s">
        <v>116</v>
      </c>
      <c r="L649" s="4" t="s">
        <v>116</v>
      </c>
      <c r="M649" s="5" t="s">
        <v>7887</v>
      </c>
      <c r="N649" s="5" t="s">
        <v>8013</v>
      </c>
      <c r="O649" s="4" t="s">
        <v>112</v>
      </c>
      <c r="P649" s="6" t="s">
        <v>120</v>
      </c>
      <c r="Q649" s="7" t="s">
        <v>120</v>
      </c>
      <c r="R649" s="7" t="s">
        <v>120</v>
      </c>
      <c r="S649" s="9" t="s">
        <v>8014</v>
      </c>
      <c r="T649" s="31">
        <v>9782746094246</v>
      </c>
      <c r="U649" s="4" t="s">
        <v>122</v>
      </c>
      <c r="V649" s="29">
        <v>9782746092891</v>
      </c>
      <c r="W649" s="4" t="s">
        <v>123</v>
      </c>
      <c r="X649" s="4" t="s">
        <v>124</v>
      </c>
      <c r="Y649" s="4" t="s">
        <v>112</v>
      </c>
      <c r="Z649" s="29">
        <v>2015</v>
      </c>
      <c r="AA649" s="4" t="s">
        <v>125</v>
      </c>
      <c r="AB649" s="4" t="s">
        <v>172</v>
      </c>
      <c r="AC649" s="4" t="s">
        <v>127</v>
      </c>
      <c r="AD649" s="4" t="s">
        <v>128</v>
      </c>
      <c r="AE649" s="4" t="s">
        <v>129</v>
      </c>
      <c r="AF649" s="4" t="s">
        <v>130</v>
      </c>
      <c r="AG649" s="4" t="s">
        <v>131</v>
      </c>
      <c r="AH649" s="4" t="s">
        <v>132</v>
      </c>
      <c r="AI649" s="4" t="s">
        <v>133</v>
      </c>
      <c r="AJ649" s="4" t="s">
        <v>134</v>
      </c>
      <c r="AK649" s="4" t="s">
        <v>135</v>
      </c>
      <c r="AL649" s="4" t="s">
        <v>136</v>
      </c>
      <c r="AM649" s="4" t="s">
        <v>137</v>
      </c>
      <c r="AN649" s="4" t="s">
        <v>138</v>
      </c>
      <c r="AO649" s="4" t="s">
        <v>139</v>
      </c>
      <c r="AP649" s="4" t="s">
        <v>116</v>
      </c>
      <c r="AQ649" s="4" t="s">
        <v>8015</v>
      </c>
      <c r="AR649" s="4" t="s">
        <v>76</v>
      </c>
      <c r="AS649" s="4" t="s">
        <v>8016</v>
      </c>
      <c r="AT649" s="4" t="s">
        <v>8017</v>
      </c>
      <c r="AU649" s="4" t="s">
        <v>1700</v>
      </c>
      <c r="AV649" s="4" t="s">
        <v>8018</v>
      </c>
      <c r="AW649" s="4" t="s">
        <v>8019</v>
      </c>
      <c r="AX649" s="4" t="s">
        <v>8020</v>
      </c>
      <c r="AY649" s="4" t="s">
        <v>3041</v>
      </c>
      <c r="AZ649" s="4" t="s">
        <v>8021</v>
      </c>
      <c r="BA649" s="4" t="s">
        <v>4343</v>
      </c>
      <c r="BB649" s="4" t="s">
        <v>8022</v>
      </c>
      <c r="BC649" s="4" t="s">
        <v>7099</v>
      </c>
      <c r="BD649" s="4" t="s">
        <v>3410</v>
      </c>
      <c r="BE649" s="4" t="s">
        <v>8023</v>
      </c>
      <c r="BF649" s="4" t="s">
        <v>8024</v>
      </c>
      <c r="BG649" s="4" t="s">
        <v>116</v>
      </c>
      <c r="BH649" s="4" t="s">
        <v>116</v>
      </c>
      <c r="BI649" s="4" t="s">
        <v>116</v>
      </c>
      <c r="BJ649" s="4" t="s">
        <v>116</v>
      </c>
      <c r="BK649" s="4" t="s">
        <v>116</v>
      </c>
      <c r="BL649" s="4" t="s">
        <v>116</v>
      </c>
      <c r="BM649" s="4" t="s">
        <v>116</v>
      </c>
      <c r="BN649" s="4" t="s">
        <v>116</v>
      </c>
      <c r="BO649" s="4" t="s">
        <v>116</v>
      </c>
      <c r="BP649" s="4" t="s">
        <v>116</v>
      </c>
      <c r="BQ649" s="4" t="s">
        <v>116</v>
      </c>
      <c r="BR649" s="4" t="s">
        <v>116</v>
      </c>
      <c r="BS649" s="4" t="s">
        <v>116</v>
      </c>
      <c r="BT649" s="4" t="s">
        <v>116</v>
      </c>
      <c r="BU649" s="4" t="s">
        <v>116</v>
      </c>
      <c r="BV649" s="4" t="s">
        <v>116</v>
      </c>
      <c r="BW649" s="4" t="s">
        <v>116</v>
      </c>
      <c r="BX649" s="4" t="s">
        <v>116</v>
      </c>
      <c r="BY649" s="4" t="s">
        <v>116</v>
      </c>
      <c r="BZ649" s="4" t="s">
        <v>116</v>
      </c>
      <c r="CA649" s="4" t="s">
        <v>116</v>
      </c>
    </row>
    <row r="650" spans="1:79" ht="20.100000000000001" customHeight="1" x14ac:dyDescent="0.2">
      <c r="A650" s="4" t="s">
        <v>8025</v>
      </c>
      <c r="B650" s="4" t="s">
        <v>112</v>
      </c>
      <c r="C650" s="29">
        <v>20250120</v>
      </c>
      <c r="D650" s="4" t="s">
        <v>8026</v>
      </c>
      <c r="E650" s="4" t="s">
        <v>8027</v>
      </c>
      <c r="F650" s="4" t="s">
        <v>8028</v>
      </c>
      <c r="G650" s="4" t="s">
        <v>116</v>
      </c>
      <c r="H650" s="4" t="s">
        <v>8029</v>
      </c>
      <c r="I650" s="4" t="s">
        <v>116</v>
      </c>
      <c r="J650" s="4" t="s">
        <v>116</v>
      </c>
      <c r="K650" s="4" t="s">
        <v>116</v>
      </c>
      <c r="L650" s="4" t="s">
        <v>116</v>
      </c>
      <c r="M650" s="5" t="s">
        <v>7810</v>
      </c>
      <c r="N650" s="5" t="s">
        <v>2011</v>
      </c>
      <c r="O650" s="4" t="s">
        <v>112</v>
      </c>
      <c r="P650" s="6" t="s">
        <v>120</v>
      </c>
      <c r="Q650" s="7" t="s">
        <v>120</v>
      </c>
      <c r="R650" s="7" t="s">
        <v>120</v>
      </c>
      <c r="S650" s="9" t="s">
        <v>8030</v>
      </c>
      <c r="T650" s="31">
        <v>9782746098527</v>
      </c>
      <c r="U650" s="4" t="s">
        <v>122</v>
      </c>
      <c r="V650" s="29">
        <v>9782746096035</v>
      </c>
      <c r="W650" s="4" t="s">
        <v>123</v>
      </c>
      <c r="X650" s="4" t="s">
        <v>124</v>
      </c>
      <c r="Y650" s="4" t="s">
        <v>112</v>
      </c>
      <c r="Z650" s="29">
        <v>2015</v>
      </c>
      <c r="AA650" s="4" t="s">
        <v>125</v>
      </c>
      <c r="AB650" s="4" t="s">
        <v>292</v>
      </c>
      <c r="AC650" s="4" t="s">
        <v>127</v>
      </c>
      <c r="AD650" s="4" t="s">
        <v>128</v>
      </c>
      <c r="AE650" s="4" t="s">
        <v>129</v>
      </c>
      <c r="AF650" s="4" t="s">
        <v>130</v>
      </c>
      <c r="AG650" s="4" t="s">
        <v>131</v>
      </c>
      <c r="AH650" s="4" t="s">
        <v>132</v>
      </c>
      <c r="AI650" s="4" t="s">
        <v>133</v>
      </c>
      <c r="AJ650" s="4" t="s">
        <v>134</v>
      </c>
      <c r="AK650" s="4" t="s">
        <v>135</v>
      </c>
      <c r="AL650" s="4" t="s">
        <v>136</v>
      </c>
      <c r="AM650" s="4" t="s">
        <v>137</v>
      </c>
      <c r="AN650" s="4" t="s">
        <v>138</v>
      </c>
      <c r="AO650" s="4" t="s">
        <v>139</v>
      </c>
      <c r="AP650" s="4" t="s">
        <v>116</v>
      </c>
      <c r="AQ650" s="4" t="s">
        <v>8031</v>
      </c>
      <c r="AR650" s="4" t="s">
        <v>76</v>
      </c>
      <c r="AS650" s="4" t="s">
        <v>1213</v>
      </c>
      <c r="AT650" s="4" t="s">
        <v>8032</v>
      </c>
      <c r="AU650" s="4" t="s">
        <v>4005</v>
      </c>
      <c r="AV650" s="4" t="s">
        <v>8033</v>
      </c>
      <c r="AW650" s="4" t="s">
        <v>116</v>
      </c>
      <c r="AX650" s="4" t="s">
        <v>116</v>
      </c>
      <c r="AY650" s="4" t="s">
        <v>116</v>
      </c>
      <c r="AZ650" s="4" t="s">
        <v>116</v>
      </c>
      <c r="BA650" s="4" t="s">
        <v>116</v>
      </c>
      <c r="BB650" s="4" t="s">
        <v>116</v>
      </c>
      <c r="BC650" s="4" t="s">
        <v>116</v>
      </c>
      <c r="BD650" s="4" t="s">
        <v>116</v>
      </c>
      <c r="BE650" s="4" t="s">
        <v>116</v>
      </c>
      <c r="BF650" s="4" t="s">
        <v>116</v>
      </c>
      <c r="BG650" s="4" t="s">
        <v>116</v>
      </c>
      <c r="BH650" s="4" t="s">
        <v>116</v>
      </c>
      <c r="BI650" s="4" t="s">
        <v>116</v>
      </c>
      <c r="BJ650" s="4" t="s">
        <v>116</v>
      </c>
      <c r="BK650" s="4" t="s">
        <v>116</v>
      </c>
      <c r="BL650" s="4" t="s">
        <v>116</v>
      </c>
      <c r="BM650" s="4" t="s">
        <v>116</v>
      </c>
      <c r="BN650" s="4" t="s">
        <v>116</v>
      </c>
      <c r="BO650" s="4" t="s">
        <v>116</v>
      </c>
      <c r="BP650" s="4" t="s">
        <v>116</v>
      </c>
      <c r="BQ650" s="4" t="s">
        <v>116</v>
      </c>
      <c r="BR650" s="4" t="s">
        <v>116</v>
      </c>
      <c r="BS650" s="4" t="s">
        <v>116</v>
      </c>
      <c r="BT650" s="4" t="s">
        <v>116</v>
      </c>
      <c r="BU650" s="4" t="s">
        <v>116</v>
      </c>
      <c r="BV650" s="4" t="s">
        <v>116</v>
      </c>
      <c r="BW650" s="4" t="s">
        <v>116</v>
      </c>
      <c r="BX650" s="4" t="s">
        <v>116</v>
      </c>
      <c r="BY650" s="4" t="s">
        <v>116</v>
      </c>
      <c r="BZ650" s="4" t="s">
        <v>116</v>
      </c>
      <c r="CA650" s="4" t="s">
        <v>116</v>
      </c>
    </row>
    <row r="651" spans="1:79" ht="20.100000000000001" customHeight="1" x14ac:dyDescent="0.2">
      <c r="A651" s="4" t="s">
        <v>8034</v>
      </c>
      <c r="B651" s="4" t="s">
        <v>112</v>
      </c>
      <c r="C651" s="29">
        <v>20250120</v>
      </c>
      <c r="D651" s="4" t="s">
        <v>8035</v>
      </c>
      <c r="E651" s="4" t="s">
        <v>6452</v>
      </c>
      <c r="F651" s="4" t="s">
        <v>6453</v>
      </c>
      <c r="G651" s="4" t="s">
        <v>116</v>
      </c>
      <c r="H651" s="4" t="s">
        <v>6454</v>
      </c>
      <c r="I651" s="4" t="s">
        <v>116</v>
      </c>
      <c r="J651" s="4" t="s">
        <v>116</v>
      </c>
      <c r="K651" s="4" t="s">
        <v>116</v>
      </c>
      <c r="L651" s="4" t="s">
        <v>116</v>
      </c>
      <c r="M651" s="5" t="s">
        <v>7914</v>
      </c>
      <c r="N651" s="5" t="s">
        <v>967</v>
      </c>
      <c r="O651" s="4" t="s">
        <v>112</v>
      </c>
      <c r="P651" s="6" t="s">
        <v>120</v>
      </c>
      <c r="Q651" s="7" t="s">
        <v>120</v>
      </c>
      <c r="R651" s="7" t="s">
        <v>120</v>
      </c>
      <c r="S651" s="9" t="s">
        <v>8036</v>
      </c>
      <c r="T651" s="31">
        <v>9782746095922</v>
      </c>
      <c r="U651" s="4" t="s">
        <v>122</v>
      </c>
      <c r="V651" s="29">
        <v>9782746094444</v>
      </c>
      <c r="W651" s="4" t="s">
        <v>123</v>
      </c>
      <c r="X651" s="4" t="s">
        <v>124</v>
      </c>
      <c r="Y651" s="4" t="s">
        <v>112</v>
      </c>
      <c r="Z651" s="29">
        <v>2015</v>
      </c>
      <c r="AA651" s="4" t="s">
        <v>125</v>
      </c>
      <c r="AB651" s="4" t="s">
        <v>222</v>
      </c>
      <c r="AC651" s="4" t="s">
        <v>127</v>
      </c>
      <c r="AD651" s="4" t="s">
        <v>128</v>
      </c>
      <c r="AE651" s="4" t="s">
        <v>129</v>
      </c>
      <c r="AF651" s="4" t="s">
        <v>130</v>
      </c>
      <c r="AG651" s="4" t="s">
        <v>131</v>
      </c>
      <c r="AH651" s="4" t="s">
        <v>132</v>
      </c>
      <c r="AI651" s="4" t="s">
        <v>133</v>
      </c>
      <c r="AJ651" s="4" t="s">
        <v>134</v>
      </c>
      <c r="AK651" s="4" t="s">
        <v>135</v>
      </c>
      <c r="AL651" s="4" t="s">
        <v>136</v>
      </c>
      <c r="AM651" s="4" t="s">
        <v>137</v>
      </c>
      <c r="AN651" s="4" t="s">
        <v>138</v>
      </c>
      <c r="AO651" s="4" t="s">
        <v>139</v>
      </c>
      <c r="AP651" s="4" t="s">
        <v>116</v>
      </c>
      <c r="AQ651" s="4" t="s">
        <v>8037</v>
      </c>
      <c r="AR651" s="4" t="s">
        <v>76</v>
      </c>
      <c r="AS651" s="4" t="s">
        <v>6458</v>
      </c>
      <c r="AT651" s="4" t="s">
        <v>6459</v>
      </c>
      <c r="AU651" s="4" t="s">
        <v>6460</v>
      </c>
      <c r="AV651" s="4" t="s">
        <v>6445</v>
      </c>
      <c r="AW651" s="4" t="s">
        <v>6461</v>
      </c>
      <c r="AX651" s="4" t="s">
        <v>8038</v>
      </c>
      <c r="AY651" s="4" t="s">
        <v>8039</v>
      </c>
      <c r="AZ651" s="4" t="s">
        <v>6464</v>
      </c>
      <c r="BA651" s="4" t="s">
        <v>5151</v>
      </c>
      <c r="BB651" s="4" t="s">
        <v>4483</v>
      </c>
      <c r="BC651" s="4" t="s">
        <v>6465</v>
      </c>
      <c r="BD651" s="4" t="s">
        <v>116</v>
      </c>
      <c r="BE651" s="4" t="s">
        <v>116</v>
      </c>
      <c r="BF651" s="4" t="s">
        <v>116</v>
      </c>
      <c r="BG651" s="4" t="s">
        <v>116</v>
      </c>
      <c r="BH651" s="4" t="s">
        <v>116</v>
      </c>
      <c r="BI651" s="4" t="s">
        <v>116</v>
      </c>
      <c r="BJ651" s="4" t="s">
        <v>116</v>
      </c>
      <c r="BK651" s="4" t="s">
        <v>116</v>
      </c>
      <c r="BL651" s="4" t="s">
        <v>116</v>
      </c>
      <c r="BM651" s="4" t="s">
        <v>116</v>
      </c>
      <c r="BN651" s="4" t="s">
        <v>116</v>
      </c>
      <c r="BO651" s="4" t="s">
        <v>116</v>
      </c>
      <c r="BP651" s="4" t="s">
        <v>116</v>
      </c>
      <c r="BQ651" s="4" t="s">
        <v>116</v>
      </c>
      <c r="BR651" s="4" t="s">
        <v>116</v>
      </c>
      <c r="BS651" s="4" t="s">
        <v>116</v>
      </c>
      <c r="BT651" s="4" t="s">
        <v>116</v>
      </c>
      <c r="BU651" s="4" t="s">
        <v>116</v>
      </c>
      <c r="BV651" s="4" t="s">
        <v>116</v>
      </c>
      <c r="BW651" s="4" t="s">
        <v>116</v>
      </c>
      <c r="BX651" s="4" t="s">
        <v>116</v>
      </c>
      <c r="BY651" s="4" t="s">
        <v>116</v>
      </c>
      <c r="BZ651" s="4" t="s">
        <v>116</v>
      </c>
      <c r="CA651" s="4" t="s">
        <v>116</v>
      </c>
    </row>
    <row r="652" spans="1:79" ht="20.100000000000001" customHeight="1" x14ac:dyDescent="0.2">
      <c r="A652" s="4" t="s">
        <v>8040</v>
      </c>
      <c r="B652" s="4" t="s">
        <v>112</v>
      </c>
      <c r="C652" s="29">
        <v>20250120</v>
      </c>
      <c r="D652" s="4" t="s">
        <v>8041</v>
      </c>
      <c r="E652" s="4" t="s">
        <v>8042</v>
      </c>
      <c r="F652" s="4" t="s">
        <v>8043</v>
      </c>
      <c r="G652" s="4" t="s">
        <v>116</v>
      </c>
      <c r="H652" s="4" t="s">
        <v>6229</v>
      </c>
      <c r="I652" s="4" t="s">
        <v>116</v>
      </c>
      <c r="J652" s="4" t="s">
        <v>116</v>
      </c>
      <c r="K652" s="4" t="s">
        <v>116</v>
      </c>
      <c r="L652" s="4" t="s">
        <v>116</v>
      </c>
      <c r="M652" s="5" t="s">
        <v>7887</v>
      </c>
      <c r="N652" s="5" t="s">
        <v>1088</v>
      </c>
      <c r="O652" s="4" t="s">
        <v>112</v>
      </c>
      <c r="P652" s="6" t="s">
        <v>120</v>
      </c>
      <c r="Q652" s="7" t="s">
        <v>120</v>
      </c>
      <c r="R652" s="7" t="s">
        <v>120</v>
      </c>
      <c r="S652" s="9" t="s">
        <v>8044</v>
      </c>
      <c r="T652" s="31">
        <v>9782746094215</v>
      </c>
      <c r="U652" s="4" t="s">
        <v>122</v>
      </c>
      <c r="V652" s="29">
        <v>9782746092686</v>
      </c>
      <c r="W652" s="4" t="s">
        <v>123</v>
      </c>
      <c r="X652" s="4" t="s">
        <v>124</v>
      </c>
      <c r="Y652" s="4" t="s">
        <v>112</v>
      </c>
      <c r="Z652" s="29">
        <v>2015</v>
      </c>
      <c r="AA652" s="4" t="s">
        <v>125</v>
      </c>
      <c r="AB652" s="4" t="s">
        <v>222</v>
      </c>
      <c r="AC652" s="4" t="s">
        <v>127</v>
      </c>
      <c r="AD652" s="4" t="s">
        <v>128</v>
      </c>
      <c r="AE652" s="4" t="s">
        <v>129</v>
      </c>
      <c r="AF652" s="4" t="s">
        <v>130</v>
      </c>
      <c r="AG652" s="4" t="s">
        <v>131</v>
      </c>
      <c r="AH652" s="4" t="s">
        <v>132</v>
      </c>
      <c r="AI652" s="4" t="s">
        <v>133</v>
      </c>
      <c r="AJ652" s="4" t="s">
        <v>134</v>
      </c>
      <c r="AK652" s="4" t="s">
        <v>135</v>
      </c>
      <c r="AL652" s="4" t="s">
        <v>136</v>
      </c>
      <c r="AM652" s="4" t="s">
        <v>137</v>
      </c>
      <c r="AN652" s="4" t="s">
        <v>138</v>
      </c>
      <c r="AO652" s="4" t="s">
        <v>139</v>
      </c>
      <c r="AP652" s="4" t="s">
        <v>116</v>
      </c>
      <c r="AQ652" s="4" t="s">
        <v>8045</v>
      </c>
      <c r="AR652" s="4" t="s">
        <v>76</v>
      </c>
      <c r="AS652" s="4" t="s">
        <v>8046</v>
      </c>
      <c r="AT652" s="4" t="s">
        <v>8047</v>
      </c>
      <c r="AU652" s="4" t="s">
        <v>8048</v>
      </c>
      <c r="AV652" s="4" t="s">
        <v>1238</v>
      </c>
      <c r="AW652" s="4" t="s">
        <v>8049</v>
      </c>
      <c r="AX652" s="4" t="s">
        <v>8050</v>
      </c>
      <c r="AY652" s="4" t="s">
        <v>622</v>
      </c>
      <c r="AZ652" s="4" t="s">
        <v>5307</v>
      </c>
      <c r="BA652" s="4" t="s">
        <v>627</v>
      </c>
      <c r="BB652" s="4" t="s">
        <v>8051</v>
      </c>
      <c r="BC652" s="4" t="s">
        <v>8052</v>
      </c>
      <c r="BD652" s="4" t="s">
        <v>8053</v>
      </c>
      <c r="BE652" s="4" t="s">
        <v>116</v>
      </c>
      <c r="BF652" s="4" t="s">
        <v>116</v>
      </c>
      <c r="BG652" s="4" t="s">
        <v>116</v>
      </c>
      <c r="BH652" s="4" t="s">
        <v>116</v>
      </c>
      <c r="BI652" s="4" t="s">
        <v>116</v>
      </c>
      <c r="BJ652" s="4" t="s">
        <v>116</v>
      </c>
      <c r="BK652" s="4" t="s">
        <v>116</v>
      </c>
      <c r="BL652" s="4" t="s">
        <v>116</v>
      </c>
      <c r="BM652" s="4" t="s">
        <v>116</v>
      </c>
      <c r="BN652" s="4" t="s">
        <v>116</v>
      </c>
      <c r="BO652" s="4" t="s">
        <v>116</v>
      </c>
      <c r="BP652" s="4" t="s">
        <v>116</v>
      </c>
      <c r="BQ652" s="4" t="s">
        <v>116</v>
      </c>
      <c r="BR652" s="4" t="s">
        <v>116</v>
      </c>
      <c r="BS652" s="4" t="s">
        <v>116</v>
      </c>
      <c r="BT652" s="4" t="s">
        <v>116</v>
      </c>
      <c r="BU652" s="4" t="s">
        <v>116</v>
      </c>
      <c r="BV652" s="4" t="s">
        <v>116</v>
      </c>
      <c r="BW652" s="4" t="s">
        <v>116</v>
      </c>
      <c r="BX652" s="4" t="s">
        <v>116</v>
      </c>
      <c r="BY652" s="4" t="s">
        <v>116</v>
      </c>
      <c r="BZ652" s="4" t="s">
        <v>116</v>
      </c>
      <c r="CA652" s="4" t="s">
        <v>116</v>
      </c>
    </row>
    <row r="653" spans="1:79" ht="20.100000000000001" customHeight="1" x14ac:dyDescent="0.2">
      <c r="A653" s="4" t="s">
        <v>8054</v>
      </c>
      <c r="B653" s="4" t="s">
        <v>112</v>
      </c>
      <c r="C653" s="29">
        <v>20250120</v>
      </c>
      <c r="D653" s="4" t="s">
        <v>8055</v>
      </c>
      <c r="E653" s="4" t="s">
        <v>8056</v>
      </c>
      <c r="F653" s="4" t="s">
        <v>8057</v>
      </c>
      <c r="G653" s="4" t="s">
        <v>116</v>
      </c>
      <c r="H653" s="4" t="s">
        <v>8058</v>
      </c>
      <c r="I653" s="4" t="s">
        <v>116</v>
      </c>
      <c r="J653" s="4" t="s">
        <v>116</v>
      </c>
      <c r="K653" s="4" t="s">
        <v>116</v>
      </c>
      <c r="L653" s="4" t="s">
        <v>116</v>
      </c>
      <c r="M653" s="5" t="s">
        <v>7951</v>
      </c>
      <c r="N653" s="5" t="s">
        <v>3066</v>
      </c>
      <c r="O653" s="4" t="s">
        <v>112</v>
      </c>
      <c r="P653" s="6" t="s">
        <v>120</v>
      </c>
      <c r="Q653" s="7" t="s">
        <v>120</v>
      </c>
      <c r="R653" s="7" t="s">
        <v>120</v>
      </c>
      <c r="S653" s="9" t="s">
        <v>8059</v>
      </c>
      <c r="T653" s="31">
        <v>9782746099616</v>
      </c>
      <c r="U653" s="4" t="s">
        <v>122</v>
      </c>
      <c r="V653" s="29">
        <v>9782746098213</v>
      </c>
      <c r="W653" s="4" t="s">
        <v>123</v>
      </c>
      <c r="X653" s="4" t="s">
        <v>124</v>
      </c>
      <c r="Y653" s="4" t="s">
        <v>112</v>
      </c>
      <c r="Z653" s="29">
        <v>2015</v>
      </c>
      <c r="AA653" s="4" t="s">
        <v>125</v>
      </c>
      <c r="AB653" s="4" t="s">
        <v>172</v>
      </c>
      <c r="AC653" s="4" t="s">
        <v>127</v>
      </c>
      <c r="AD653" s="4" t="s">
        <v>128</v>
      </c>
      <c r="AE653" s="4" t="s">
        <v>129</v>
      </c>
      <c r="AF653" s="4" t="s">
        <v>130</v>
      </c>
      <c r="AG653" s="4" t="s">
        <v>131</v>
      </c>
      <c r="AH653" s="4" t="s">
        <v>132</v>
      </c>
      <c r="AI653" s="4" t="s">
        <v>133</v>
      </c>
      <c r="AJ653" s="4" t="s">
        <v>134</v>
      </c>
      <c r="AK653" s="4" t="s">
        <v>135</v>
      </c>
      <c r="AL653" s="4" t="s">
        <v>136</v>
      </c>
      <c r="AM653" s="4" t="s">
        <v>137</v>
      </c>
      <c r="AN653" s="4" t="s">
        <v>138</v>
      </c>
      <c r="AO653" s="4" t="s">
        <v>139</v>
      </c>
      <c r="AP653" s="4" t="s">
        <v>116</v>
      </c>
      <c r="AQ653" s="4" t="s">
        <v>8060</v>
      </c>
      <c r="AR653" s="4" t="s">
        <v>76</v>
      </c>
      <c r="AS653" s="4" t="s">
        <v>8061</v>
      </c>
      <c r="AT653" s="4" t="s">
        <v>8062</v>
      </c>
      <c r="AU653" s="4" t="s">
        <v>5862</v>
      </c>
      <c r="AV653" s="4" t="s">
        <v>8063</v>
      </c>
      <c r="AW653" s="4" t="s">
        <v>8064</v>
      </c>
      <c r="AX653" s="4" t="s">
        <v>8065</v>
      </c>
      <c r="AY653" s="4" t="s">
        <v>8066</v>
      </c>
      <c r="AZ653" s="4" t="s">
        <v>8067</v>
      </c>
      <c r="BA653" s="4" t="s">
        <v>8068</v>
      </c>
      <c r="BB653" s="4" t="s">
        <v>8069</v>
      </c>
      <c r="BC653" s="4" t="s">
        <v>8070</v>
      </c>
      <c r="BD653" s="4" t="s">
        <v>8071</v>
      </c>
      <c r="BE653" s="4" t="s">
        <v>8072</v>
      </c>
      <c r="BF653" s="4" t="s">
        <v>8073</v>
      </c>
      <c r="BG653" s="4" t="s">
        <v>8074</v>
      </c>
      <c r="BH653" s="4" t="s">
        <v>8075</v>
      </c>
      <c r="BI653" s="4" t="s">
        <v>8076</v>
      </c>
      <c r="BJ653" s="4" t="s">
        <v>8077</v>
      </c>
      <c r="BK653" s="4" t="s">
        <v>116</v>
      </c>
      <c r="BL653" s="4" t="s">
        <v>116</v>
      </c>
      <c r="BM653" s="4" t="s">
        <v>116</v>
      </c>
      <c r="BN653" s="4" t="s">
        <v>116</v>
      </c>
      <c r="BO653" s="4" t="s">
        <v>116</v>
      </c>
      <c r="BP653" s="4" t="s">
        <v>116</v>
      </c>
      <c r="BQ653" s="4" t="s">
        <v>116</v>
      </c>
      <c r="BR653" s="4" t="s">
        <v>116</v>
      </c>
      <c r="BS653" s="4" t="s">
        <v>116</v>
      </c>
      <c r="BT653" s="4" t="s">
        <v>116</v>
      </c>
      <c r="BU653" s="4" t="s">
        <v>116</v>
      </c>
      <c r="BV653" s="4" t="s">
        <v>116</v>
      </c>
      <c r="BW653" s="4" t="s">
        <v>116</v>
      </c>
      <c r="BX653" s="4" t="s">
        <v>116</v>
      </c>
      <c r="BY653" s="4" t="s">
        <v>116</v>
      </c>
      <c r="BZ653" s="4" t="s">
        <v>116</v>
      </c>
      <c r="CA653" s="4" t="s">
        <v>116</v>
      </c>
    </row>
    <row r="654" spans="1:79" ht="20.100000000000001" customHeight="1" x14ac:dyDescent="0.2">
      <c r="A654" s="4" t="s">
        <v>8078</v>
      </c>
      <c r="B654" s="4" t="s">
        <v>112</v>
      </c>
      <c r="C654" s="29">
        <v>20250120</v>
      </c>
      <c r="D654" s="4" t="s">
        <v>8079</v>
      </c>
      <c r="E654" s="4" t="s">
        <v>8080</v>
      </c>
      <c r="F654" s="4" t="s">
        <v>8081</v>
      </c>
      <c r="G654" s="4" t="s">
        <v>116</v>
      </c>
      <c r="H654" s="4" t="s">
        <v>8082</v>
      </c>
      <c r="I654" s="4" t="s">
        <v>2871</v>
      </c>
      <c r="J654" s="4" t="s">
        <v>116</v>
      </c>
      <c r="K654" s="4" t="s">
        <v>116</v>
      </c>
      <c r="L654" s="4" t="s">
        <v>116</v>
      </c>
      <c r="M654" s="5" t="s">
        <v>7781</v>
      </c>
      <c r="N654" s="5" t="s">
        <v>2688</v>
      </c>
      <c r="O654" s="4" t="s">
        <v>112</v>
      </c>
      <c r="P654" s="6" t="s">
        <v>120</v>
      </c>
      <c r="Q654" s="7" t="s">
        <v>120</v>
      </c>
      <c r="R654" s="7" t="s">
        <v>120</v>
      </c>
      <c r="S654" s="9" t="s">
        <v>8083</v>
      </c>
      <c r="T654" s="31">
        <v>9782746094611</v>
      </c>
      <c r="U654" s="4" t="s">
        <v>122</v>
      </c>
      <c r="V654" s="29">
        <v>9782746093348</v>
      </c>
      <c r="W654" s="4" t="s">
        <v>123</v>
      </c>
      <c r="X654" s="4" t="s">
        <v>124</v>
      </c>
      <c r="Y654" s="4" t="s">
        <v>112</v>
      </c>
      <c r="Z654" s="29">
        <v>2015</v>
      </c>
      <c r="AA654" s="4" t="s">
        <v>125</v>
      </c>
      <c r="AB654" s="4" t="s">
        <v>149</v>
      </c>
      <c r="AC654" s="4" t="s">
        <v>127</v>
      </c>
      <c r="AD654" s="4" t="s">
        <v>128</v>
      </c>
      <c r="AE654" s="4" t="s">
        <v>129</v>
      </c>
      <c r="AF654" s="4" t="s">
        <v>130</v>
      </c>
      <c r="AG654" s="4" t="s">
        <v>131</v>
      </c>
      <c r="AH654" s="4" t="s">
        <v>132</v>
      </c>
      <c r="AI654" s="4" t="s">
        <v>133</v>
      </c>
      <c r="AJ654" s="4" t="s">
        <v>134</v>
      </c>
      <c r="AK654" s="4" t="s">
        <v>135</v>
      </c>
      <c r="AL654" s="4" t="s">
        <v>136</v>
      </c>
      <c r="AM654" s="4" t="s">
        <v>137</v>
      </c>
      <c r="AN654" s="4" t="s">
        <v>138</v>
      </c>
      <c r="AO654" s="4" t="s">
        <v>139</v>
      </c>
      <c r="AP654" s="4" t="s">
        <v>116</v>
      </c>
      <c r="AQ654" s="4" t="s">
        <v>8084</v>
      </c>
      <c r="AR654" s="4" t="s">
        <v>76</v>
      </c>
      <c r="AS654" s="4" t="s">
        <v>4665</v>
      </c>
      <c r="AT654" s="4" t="s">
        <v>702</v>
      </c>
      <c r="AU654" s="4" t="s">
        <v>6699</v>
      </c>
      <c r="AV654" s="4" t="s">
        <v>8085</v>
      </c>
      <c r="AW654" s="4" t="s">
        <v>1768</v>
      </c>
      <c r="AX654" s="4" t="s">
        <v>926</v>
      </c>
      <c r="AY654" s="4" t="s">
        <v>4508</v>
      </c>
      <c r="AZ654" s="4" t="s">
        <v>705</v>
      </c>
      <c r="BA654" s="4" t="s">
        <v>620</v>
      </c>
      <c r="BB654" s="4" t="s">
        <v>707</v>
      </c>
      <c r="BC654" s="4" t="s">
        <v>8086</v>
      </c>
      <c r="BD654" s="4" t="s">
        <v>8087</v>
      </c>
      <c r="BE654" s="4" t="s">
        <v>8088</v>
      </c>
      <c r="BF654" s="4" t="s">
        <v>116</v>
      </c>
      <c r="BG654" s="4" t="s">
        <v>116</v>
      </c>
      <c r="BH654" s="4" t="s">
        <v>116</v>
      </c>
      <c r="BI654" s="4" t="s">
        <v>116</v>
      </c>
      <c r="BJ654" s="4" t="s">
        <v>116</v>
      </c>
      <c r="BK654" s="4" t="s">
        <v>116</v>
      </c>
      <c r="BL654" s="4" t="s">
        <v>116</v>
      </c>
      <c r="BM654" s="4" t="s">
        <v>116</v>
      </c>
      <c r="BN654" s="4" t="s">
        <v>116</v>
      </c>
      <c r="BO654" s="4" t="s">
        <v>116</v>
      </c>
      <c r="BP654" s="4" t="s">
        <v>116</v>
      </c>
      <c r="BQ654" s="4" t="s">
        <v>116</v>
      </c>
      <c r="BR654" s="4" t="s">
        <v>116</v>
      </c>
      <c r="BS654" s="4" t="s">
        <v>116</v>
      </c>
      <c r="BT654" s="4" t="s">
        <v>116</v>
      </c>
      <c r="BU654" s="4" t="s">
        <v>116</v>
      </c>
      <c r="BV654" s="4" t="s">
        <v>116</v>
      </c>
      <c r="BW654" s="4" t="s">
        <v>116</v>
      </c>
      <c r="BX654" s="4" t="s">
        <v>116</v>
      </c>
      <c r="BY654" s="4" t="s">
        <v>116</v>
      </c>
      <c r="BZ654" s="4" t="s">
        <v>116</v>
      </c>
      <c r="CA654" s="4" t="s">
        <v>116</v>
      </c>
    </row>
    <row r="655" spans="1:79" ht="20.100000000000001" customHeight="1" x14ac:dyDescent="0.2">
      <c r="A655" s="4" t="s">
        <v>8089</v>
      </c>
      <c r="B655" s="4" t="s">
        <v>112</v>
      </c>
      <c r="C655" s="29">
        <v>20250120</v>
      </c>
      <c r="D655" s="4" t="s">
        <v>8090</v>
      </c>
      <c r="E655" s="4" t="s">
        <v>8091</v>
      </c>
      <c r="F655" s="4" t="s">
        <v>8092</v>
      </c>
      <c r="G655" s="4" t="s">
        <v>116</v>
      </c>
      <c r="H655" s="4" t="s">
        <v>8093</v>
      </c>
      <c r="I655" s="4" t="s">
        <v>116</v>
      </c>
      <c r="J655" s="4" t="s">
        <v>116</v>
      </c>
      <c r="K655" s="4" t="s">
        <v>116</v>
      </c>
      <c r="L655" s="4" t="s">
        <v>116</v>
      </c>
      <c r="M655" s="5" t="s">
        <v>7832</v>
      </c>
      <c r="N655" s="5" t="s">
        <v>3837</v>
      </c>
      <c r="O655" s="4" t="s">
        <v>112</v>
      </c>
      <c r="P655" s="6" t="s">
        <v>120</v>
      </c>
      <c r="Q655" s="7" t="s">
        <v>120</v>
      </c>
      <c r="R655" s="7" t="s">
        <v>120</v>
      </c>
      <c r="S655" s="9" t="s">
        <v>8094</v>
      </c>
      <c r="T655" s="31">
        <v>9782746096288</v>
      </c>
      <c r="U655" s="4" t="s">
        <v>122</v>
      </c>
      <c r="V655" s="29">
        <v>9782746095625</v>
      </c>
      <c r="W655" s="4" t="s">
        <v>123</v>
      </c>
      <c r="X655" s="4" t="s">
        <v>124</v>
      </c>
      <c r="Y655" s="4" t="s">
        <v>112</v>
      </c>
      <c r="Z655" s="29">
        <v>2015</v>
      </c>
      <c r="AA655" s="4" t="s">
        <v>125</v>
      </c>
      <c r="AB655" s="4" t="s">
        <v>292</v>
      </c>
      <c r="AC655" s="4" t="s">
        <v>127</v>
      </c>
      <c r="AD655" s="4" t="s">
        <v>128</v>
      </c>
      <c r="AE655" s="4" t="s">
        <v>129</v>
      </c>
      <c r="AF655" s="4" t="s">
        <v>130</v>
      </c>
      <c r="AG655" s="4" t="s">
        <v>131</v>
      </c>
      <c r="AH655" s="4" t="s">
        <v>132</v>
      </c>
      <c r="AI655" s="4" t="s">
        <v>133</v>
      </c>
      <c r="AJ655" s="4" t="s">
        <v>134</v>
      </c>
      <c r="AK655" s="4" t="s">
        <v>135</v>
      </c>
      <c r="AL655" s="4" t="s">
        <v>136</v>
      </c>
      <c r="AM655" s="4" t="s">
        <v>137</v>
      </c>
      <c r="AN655" s="4" t="s">
        <v>138</v>
      </c>
      <c r="AO655" s="4" t="s">
        <v>139</v>
      </c>
      <c r="AP655" s="4" t="s">
        <v>116</v>
      </c>
      <c r="AQ655" s="4" t="s">
        <v>8095</v>
      </c>
      <c r="AR655" s="4" t="s">
        <v>76</v>
      </c>
      <c r="AS655" s="4" t="s">
        <v>8096</v>
      </c>
      <c r="AT655" s="4" t="s">
        <v>8097</v>
      </c>
      <c r="AU655" s="4" t="s">
        <v>5037</v>
      </c>
      <c r="AV655" s="4" t="s">
        <v>8098</v>
      </c>
      <c r="AW655" s="4" t="s">
        <v>8099</v>
      </c>
      <c r="AX655" s="4" t="s">
        <v>116</v>
      </c>
      <c r="AY655" s="4" t="s">
        <v>116</v>
      </c>
      <c r="AZ655" s="4" t="s">
        <v>116</v>
      </c>
      <c r="BA655" s="4" t="s">
        <v>116</v>
      </c>
      <c r="BB655" s="4" t="s">
        <v>116</v>
      </c>
      <c r="BC655" s="4" t="s">
        <v>116</v>
      </c>
      <c r="BD655" s="4" t="s">
        <v>116</v>
      </c>
      <c r="BE655" s="4" t="s">
        <v>116</v>
      </c>
      <c r="BF655" s="4" t="s">
        <v>116</v>
      </c>
      <c r="BG655" s="4" t="s">
        <v>116</v>
      </c>
      <c r="BH655" s="4" t="s">
        <v>116</v>
      </c>
      <c r="BI655" s="4" t="s">
        <v>116</v>
      </c>
      <c r="BJ655" s="4" t="s">
        <v>116</v>
      </c>
      <c r="BK655" s="4" t="s">
        <v>116</v>
      </c>
      <c r="BL655" s="4" t="s">
        <v>116</v>
      </c>
      <c r="BM655" s="4" t="s">
        <v>116</v>
      </c>
      <c r="BN655" s="4" t="s">
        <v>116</v>
      </c>
      <c r="BO655" s="4" t="s">
        <v>116</v>
      </c>
      <c r="BP655" s="4" t="s">
        <v>116</v>
      </c>
      <c r="BQ655" s="4" t="s">
        <v>116</v>
      </c>
      <c r="BR655" s="4" t="s">
        <v>116</v>
      </c>
      <c r="BS655" s="4" t="s">
        <v>116</v>
      </c>
      <c r="BT655" s="4" t="s">
        <v>116</v>
      </c>
      <c r="BU655" s="4" t="s">
        <v>116</v>
      </c>
      <c r="BV655" s="4" t="s">
        <v>116</v>
      </c>
      <c r="BW655" s="4" t="s">
        <v>116</v>
      </c>
      <c r="BX655" s="4" t="s">
        <v>116</v>
      </c>
      <c r="BY655" s="4" t="s">
        <v>116</v>
      </c>
      <c r="BZ655" s="4" t="s">
        <v>116</v>
      </c>
      <c r="CA655" s="4" t="s">
        <v>116</v>
      </c>
    </row>
    <row r="656" spans="1:79" ht="20.100000000000001" customHeight="1" x14ac:dyDescent="0.2">
      <c r="A656" s="4" t="s">
        <v>8100</v>
      </c>
      <c r="B656" s="4" t="s">
        <v>112</v>
      </c>
      <c r="C656" s="29">
        <v>20250120</v>
      </c>
      <c r="D656" s="4" t="s">
        <v>8101</v>
      </c>
      <c r="E656" s="4" t="s">
        <v>5404</v>
      </c>
      <c r="F656" s="4" t="s">
        <v>421</v>
      </c>
      <c r="G656" s="4" t="s">
        <v>116</v>
      </c>
      <c r="H656" s="4" t="s">
        <v>422</v>
      </c>
      <c r="I656" s="4" t="s">
        <v>423</v>
      </c>
      <c r="J656" s="4" t="s">
        <v>116</v>
      </c>
      <c r="K656" s="4" t="s">
        <v>116</v>
      </c>
      <c r="L656" s="4" t="s">
        <v>116</v>
      </c>
      <c r="M656" s="5" t="s">
        <v>7871</v>
      </c>
      <c r="N656" s="5" t="s">
        <v>8102</v>
      </c>
      <c r="O656" s="4" t="s">
        <v>112</v>
      </c>
      <c r="P656" s="6" t="s">
        <v>120</v>
      </c>
      <c r="Q656" s="7" t="s">
        <v>120</v>
      </c>
      <c r="R656" s="7" t="s">
        <v>120</v>
      </c>
      <c r="S656" s="9" t="s">
        <v>8103</v>
      </c>
      <c r="T656" s="31">
        <v>9782746097940</v>
      </c>
      <c r="U656" s="4" t="s">
        <v>122</v>
      </c>
      <c r="V656" s="29">
        <v>9782746097544</v>
      </c>
      <c r="W656" s="4" t="s">
        <v>123</v>
      </c>
      <c r="X656" s="4" t="s">
        <v>124</v>
      </c>
      <c r="Y656" s="4" t="s">
        <v>112</v>
      </c>
      <c r="Z656" s="29">
        <v>2015</v>
      </c>
      <c r="AA656" s="4" t="s">
        <v>125</v>
      </c>
      <c r="AB656" s="4" t="s">
        <v>304</v>
      </c>
      <c r="AC656" s="4" t="s">
        <v>127</v>
      </c>
      <c r="AD656" s="4" t="s">
        <v>128</v>
      </c>
      <c r="AE656" s="4" t="s">
        <v>129</v>
      </c>
      <c r="AF656" s="4" t="s">
        <v>130</v>
      </c>
      <c r="AG656" s="4" t="s">
        <v>131</v>
      </c>
      <c r="AH656" s="4" t="s">
        <v>132</v>
      </c>
      <c r="AI656" s="4" t="s">
        <v>133</v>
      </c>
      <c r="AJ656" s="4" t="s">
        <v>134</v>
      </c>
      <c r="AK656" s="4" t="s">
        <v>135</v>
      </c>
      <c r="AL656" s="4" t="s">
        <v>136</v>
      </c>
      <c r="AM656" s="4" t="s">
        <v>137</v>
      </c>
      <c r="AN656" s="4" t="s">
        <v>138</v>
      </c>
      <c r="AO656" s="4" t="s">
        <v>139</v>
      </c>
      <c r="AP656" s="4" t="s">
        <v>116</v>
      </c>
      <c r="AQ656" s="4" t="s">
        <v>8104</v>
      </c>
      <c r="AR656" s="4" t="s">
        <v>76</v>
      </c>
      <c r="AS656" s="4" t="s">
        <v>8105</v>
      </c>
      <c r="AT656" s="4" t="s">
        <v>8106</v>
      </c>
      <c r="AU656" s="4" t="s">
        <v>428</v>
      </c>
      <c r="AV656" s="4" t="s">
        <v>429</v>
      </c>
      <c r="AW656" s="4" t="s">
        <v>431</v>
      </c>
      <c r="AX656" s="4" t="s">
        <v>432</v>
      </c>
      <c r="AY656" s="4" t="s">
        <v>433</v>
      </c>
      <c r="AZ656" s="4" t="s">
        <v>434</v>
      </c>
      <c r="BA656" s="4" t="s">
        <v>435</v>
      </c>
      <c r="BB656" s="4" t="s">
        <v>436</v>
      </c>
      <c r="BC656" s="4" t="s">
        <v>437</v>
      </c>
      <c r="BD656" s="4" t="s">
        <v>438</v>
      </c>
      <c r="BE656" s="4" t="s">
        <v>8107</v>
      </c>
      <c r="BF656" s="4" t="s">
        <v>439</v>
      </c>
      <c r="BG656" s="4" t="s">
        <v>440</v>
      </c>
      <c r="BH656" s="4" t="s">
        <v>441</v>
      </c>
      <c r="BI656" s="4" t="s">
        <v>5409</v>
      </c>
      <c r="BJ656" s="4" t="s">
        <v>444</v>
      </c>
      <c r="BK656" s="4" t="s">
        <v>445</v>
      </c>
      <c r="BL656" s="4" t="s">
        <v>116</v>
      </c>
      <c r="BM656" s="4" t="s">
        <v>116</v>
      </c>
      <c r="BN656" s="4" t="s">
        <v>116</v>
      </c>
      <c r="BO656" s="4" t="s">
        <v>116</v>
      </c>
      <c r="BP656" s="4" t="s">
        <v>116</v>
      </c>
      <c r="BQ656" s="4" t="s">
        <v>116</v>
      </c>
      <c r="BR656" s="4" t="s">
        <v>116</v>
      </c>
      <c r="BS656" s="4" t="s">
        <v>116</v>
      </c>
      <c r="BT656" s="4" t="s">
        <v>116</v>
      </c>
      <c r="BU656" s="4" t="s">
        <v>116</v>
      </c>
      <c r="BV656" s="4" t="s">
        <v>116</v>
      </c>
      <c r="BW656" s="4" t="s">
        <v>116</v>
      </c>
      <c r="BX656" s="4" t="s">
        <v>116</v>
      </c>
      <c r="BY656" s="4" t="s">
        <v>116</v>
      </c>
      <c r="BZ656" s="4" t="s">
        <v>116</v>
      </c>
      <c r="CA656" s="4" t="s">
        <v>116</v>
      </c>
    </row>
    <row r="657" spans="1:79" ht="20.100000000000001" customHeight="1" x14ac:dyDescent="0.2">
      <c r="A657" s="4" t="s">
        <v>8108</v>
      </c>
      <c r="B657" s="4" t="s">
        <v>112</v>
      </c>
      <c r="C657" s="29">
        <v>20250120</v>
      </c>
      <c r="D657" s="4" t="s">
        <v>8109</v>
      </c>
      <c r="E657" s="4" t="s">
        <v>993</v>
      </c>
      <c r="F657" s="4" t="s">
        <v>4360</v>
      </c>
      <c r="G657" s="4" t="s">
        <v>116</v>
      </c>
      <c r="H657" s="4" t="s">
        <v>4361</v>
      </c>
      <c r="I657" s="4" t="s">
        <v>116</v>
      </c>
      <c r="J657" s="4" t="s">
        <v>116</v>
      </c>
      <c r="K657" s="4" t="s">
        <v>116</v>
      </c>
      <c r="L657" s="4" t="s">
        <v>116</v>
      </c>
      <c r="M657" s="5" t="s">
        <v>7887</v>
      </c>
      <c r="N657" s="5" t="s">
        <v>2061</v>
      </c>
      <c r="O657" s="4" t="s">
        <v>112</v>
      </c>
      <c r="P657" s="6" t="s">
        <v>120</v>
      </c>
      <c r="Q657" s="7" t="s">
        <v>120</v>
      </c>
      <c r="R657" s="7" t="s">
        <v>120</v>
      </c>
      <c r="S657" s="9" t="s">
        <v>8110</v>
      </c>
      <c r="T657" s="31">
        <v>9782746094185</v>
      </c>
      <c r="U657" s="4" t="s">
        <v>122</v>
      </c>
      <c r="V657" s="29">
        <v>9782746092648</v>
      </c>
      <c r="W657" s="4" t="s">
        <v>123</v>
      </c>
      <c r="X657" s="4" t="s">
        <v>124</v>
      </c>
      <c r="Y657" s="4" t="s">
        <v>112</v>
      </c>
      <c r="Z657" s="29">
        <v>2015</v>
      </c>
      <c r="AA657" s="4" t="s">
        <v>125</v>
      </c>
      <c r="AB657" s="4" t="s">
        <v>222</v>
      </c>
      <c r="AC657" s="4" t="s">
        <v>127</v>
      </c>
      <c r="AD657" s="4" t="s">
        <v>128</v>
      </c>
      <c r="AE657" s="4" t="s">
        <v>129</v>
      </c>
      <c r="AF657" s="4" t="s">
        <v>130</v>
      </c>
      <c r="AG657" s="4" t="s">
        <v>131</v>
      </c>
      <c r="AH657" s="4" t="s">
        <v>132</v>
      </c>
      <c r="AI657" s="4" t="s">
        <v>133</v>
      </c>
      <c r="AJ657" s="4" t="s">
        <v>134</v>
      </c>
      <c r="AK657" s="4" t="s">
        <v>135</v>
      </c>
      <c r="AL657" s="4" t="s">
        <v>136</v>
      </c>
      <c r="AM657" s="4" t="s">
        <v>137</v>
      </c>
      <c r="AN657" s="4" t="s">
        <v>138</v>
      </c>
      <c r="AO657" s="4" t="s">
        <v>139</v>
      </c>
      <c r="AP657" s="4" t="s">
        <v>116</v>
      </c>
      <c r="AQ657" s="4" t="s">
        <v>8111</v>
      </c>
      <c r="AR657" s="4" t="s">
        <v>76</v>
      </c>
      <c r="AS657" s="4" t="s">
        <v>8112</v>
      </c>
      <c r="AT657" s="4" t="s">
        <v>921</v>
      </c>
      <c r="AU657" s="4" t="s">
        <v>999</v>
      </c>
      <c r="AV657" s="4" t="s">
        <v>1000</v>
      </c>
      <c r="AW657" s="4" t="s">
        <v>922</v>
      </c>
      <c r="AX657" s="4" t="s">
        <v>1001</v>
      </c>
      <c r="AY657" s="4" t="s">
        <v>8113</v>
      </c>
      <c r="AZ657" s="4" t="s">
        <v>926</v>
      </c>
      <c r="BA657" s="4" t="s">
        <v>930</v>
      </c>
      <c r="BB657" s="4" t="s">
        <v>8114</v>
      </c>
      <c r="BC657" s="4" t="s">
        <v>1002</v>
      </c>
      <c r="BD657" s="4" t="s">
        <v>931</v>
      </c>
      <c r="BE657" s="4" t="s">
        <v>769</v>
      </c>
      <c r="BF657" s="4" t="s">
        <v>8115</v>
      </c>
      <c r="BG657" s="4" t="s">
        <v>1004</v>
      </c>
      <c r="BH657" s="4" t="s">
        <v>1006</v>
      </c>
      <c r="BI657" s="4" t="s">
        <v>933</v>
      </c>
      <c r="BJ657" s="4" t="s">
        <v>4366</v>
      </c>
      <c r="BK657" s="4" t="s">
        <v>116</v>
      </c>
      <c r="BL657" s="4" t="s">
        <v>116</v>
      </c>
      <c r="BM657" s="4" t="s">
        <v>116</v>
      </c>
      <c r="BN657" s="4" t="s">
        <v>116</v>
      </c>
      <c r="BO657" s="4" t="s">
        <v>116</v>
      </c>
      <c r="BP657" s="4" t="s">
        <v>116</v>
      </c>
      <c r="BQ657" s="4" t="s">
        <v>116</v>
      </c>
      <c r="BR657" s="4" t="s">
        <v>116</v>
      </c>
      <c r="BS657" s="4" t="s">
        <v>116</v>
      </c>
      <c r="BT657" s="4" t="s">
        <v>116</v>
      </c>
      <c r="BU657" s="4" t="s">
        <v>116</v>
      </c>
      <c r="BV657" s="4" t="s">
        <v>116</v>
      </c>
      <c r="BW657" s="4" t="s">
        <v>116</v>
      </c>
      <c r="BX657" s="4" t="s">
        <v>116</v>
      </c>
      <c r="BY657" s="4" t="s">
        <v>116</v>
      </c>
      <c r="BZ657" s="4" t="s">
        <v>116</v>
      </c>
      <c r="CA657" s="4" t="s">
        <v>116</v>
      </c>
    </row>
    <row r="658" spans="1:79" ht="20.100000000000001" customHeight="1" x14ac:dyDescent="0.2">
      <c r="A658" s="4" t="s">
        <v>8116</v>
      </c>
      <c r="B658" s="4" t="s">
        <v>112</v>
      </c>
      <c r="C658" s="29">
        <v>20250120</v>
      </c>
      <c r="D658" s="4" t="s">
        <v>8117</v>
      </c>
      <c r="E658" s="4" t="s">
        <v>993</v>
      </c>
      <c r="F658" s="4" t="s">
        <v>4360</v>
      </c>
      <c r="G658" s="4" t="s">
        <v>116</v>
      </c>
      <c r="H658" s="4" t="s">
        <v>4361</v>
      </c>
      <c r="I658" s="4" t="s">
        <v>116</v>
      </c>
      <c r="J658" s="4" t="s">
        <v>116</v>
      </c>
      <c r="K658" s="4" t="s">
        <v>116</v>
      </c>
      <c r="L658" s="4" t="s">
        <v>116</v>
      </c>
      <c r="M658" s="5" t="s">
        <v>7842</v>
      </c>
      <c r="N658" s="5" t="s">
        <v>3300</v>
      </c>
      <c r="O658" s="4" t="s">
        <v>112</v>
      </c>
      <c r="P658" s="6" t="s">
        <v>120</v>
      </c>
      <c r="Q658" s="7" t="s">
        <v>120</v>
      </c>
      <c r="R658" s="7" t="s">
        <v>120</v>
      </c>
      <c r="S658" s="9" t="s">
        <v>8118</v>
      </c>
      <c r="T658" s="31">
        <v>9782746097667</v>
      </c>
      <c r="U658" s="4" t="s">
        <v>122</v>
      </c>
      <c r="V658" s="29">
        <v>9782746096516</v>
      </c>
      <c r="W658" s="4" t="s">
        <v>123</v>
      </c>
      <c r="X658" s="4" t="s">
        <v>124</v>
      </c>
      <c r="Y658" s="4" t="s">
        <v>112</v>
      </c>
      <c r="Z658" s="29">
        <v>2015</v>
      </c>
      <c r="AA658" s="4" t="s">
        <v>125</v>
      </c>
      <c r="AB658" s="4" t="s">
        <v>222</v>
      </c>
      <c r="AC658" s="4" t="s">
        <v>127</v>
      </c>
      <c r="AD658" s="4" t="s">
        <v>128</v>
      </c>
      <c r="AE658" s="4" t="s">
        <v>129</v>
      </c>
      <c r="AF658" s="4" t="s">
        <v>130</v>
      </c>
      <c r="AG658" s="4" t="s">
        <v>131</v>
      </c>
      <c r="AH658" s="4" t="s">
        <v>132</v>
      </c>
      <c r="AI658" s="4" t="s">
        <v>133</v>
      </c>
      <c r="AJ658" s="4" t="s">
        <v>134</v>
      </c>
      <c r="AK658" s="4" t="s">
        <v>135</v>
      </c>
      <c r="AL658" s="4" t="s">
        <v>136</v>
      </c>
      <c r="AM658" s="4" t="s">
        <v>137</v>
      </c>
      <c r="AN658" s="4" t="s">
        <v>138</v>
      </c>
      <c r="AO658" s="4" t="s">
        <v>139</v>
      </c>
      <c r="AP658" s="4" t="s">
        <v>116</v>
      </c>
      <c r="AQ658" s="4" t="s">
        <v>8119</v>
      </c>
      <c r="AR658" s="4" t="s">
        <v>76</v>
      </c>
      <c r="AS658" s="4" t="s">
        <v>921</v>
      </c>
      <c r="AT658" s="4" t="s">
        <v>999</v>
      </c>
      <c r="AU658" s="4" t="s">
        <v>1000</v>
      </c>
      <c r="AV658" s="4" t="s">
        <v>922</v>
      </c>
      <c r="AW658" s="4" t="s">
        <v>1001</v>
      </c>
      <c r="AX658" s="4" t="s">
        <v>924</v>
      </c>
      <c r="AY658" s="4" t="s">
        <v>926</v>
      </c>
      <c r="AZ658" s="4" t="s">
        <v>930</v>
      </c>
      <c r="BA658" s="4" t="s">
        <v>8120</v>
      </c>
      <c r="BB658" s="4" t="s">
        <v>1002</v>
      </c>
      <c r="BC658" s="4" t="s">
        <v>931</v>
      </c>
      <c r="BD658" s="4" t="s">
        <v>769</v>
      </c>
      <c r="BE658" s="4" t="s">
        <v>1003</v>
      </c>
      <c r="BF658" s="4" t="s">
        <v>1004</v>
      </c>
      <c r="BG658" s="4" t="s">
        <v>8121</v>
      </c>
      <c r="BH658" s="4" t="s">
        <v>1006</v>
      </c>
      <c r="BI658" s="4" t="s">
        <v>4366</v>
      </c>
      <c r="BJ658" s="4" t="s">
        <v>116</v>
      </c>
      <c r="BK658" s="4" t="s">
        <v>116</v>
      </c>
      <c r="BL658" s="4" t="s">
        <v>116</v>
      </c>
      <c r="BM658" s="4" t="s">
        <v>116</v>
      </c>
      <c r="BN658" s="4" t="s">
        <v>116</v>
      </c>
      <c r="BO658" s="4" t="s">
        <v>116</v>
      </c>
      <c r="BP658" s="4" t="s">
        <v>116</v>
      </c>
      <c r="BQ658" s="4" t="s">
        <v>116</v>
      </c>
      <c r="BR658" s="4" t="s">
        <v>116</v>
      </c>
      <c r="BS658" s="4" t="s">
        <v>116</v>
      </c>
      <c r="BT658" s="4" t="s">
        <v>116</v>
      </c>
      <c r="BU658" s="4" t="s">
        <v>116</v>
      </c>
      <c r="BV658" s="4" t="s">
        <v>116</v>
      </c>
      <c r="BW658" s="4" t="s">
        <v>116</v>
      </c>
      <c r="BX658" s="4" t="s">
        <v>116</v>
      </c>
      <c r="BY658" s="4" t="s">
        <v>116</v>
      </c>
      <c r="BZ658" s="4" t="s">
        <v>116</v>
      </c>
      <c r="CA658" s="4" t="s">
        <v>116</v>
      </c>
    </row>
    <row r="659" spans="1:79" ht="20.100000000000001" customHeight="1" x14ac:dyDescent="0.2">
      <c r="A659" s="4" t="s">
        <v>8122</v>
      </c>
      <c r="B659" s="4" t="s">
        <v>112</v>
      </c>
      <c r="C659" s="29">
        <v>20250120</v>
      </c>
      <c r="D659" s="4" t="s">
        <v>8123</v>
      </c>
      <c r="E659" s="4" t="s">
        <v>8124</v>
      </c>
      <c r="F659" s="4" t="s">
        <v>8125</v>
      </c>
      <c r="G659" s="4" t="s">
        <v>116</v>
      </c>
      <c r="H659" s="4" t="s">
        <v>8126</v>
      </c>
      <c r="I659" s="4" t="s">
        <v>116</v>
      </c>
      <c r="J659" s="4" t="s">
        <v>116</v>
      </c>
      <c r="K659" s="4" t="s">
        <v>116</v>
      </c>
      <c r="L659" s="4" t="s">
        <v>116</v>
      </c>
      <c r="M659" s="5" t="s">
        <v>7771</v>
      </c>
      <c r="N659" s="5" t="s">
        <v>8127</v>
      </c>
      <c r="O659" s="4" t="s">
        <v>112</v>
      </c>
      <c r="P659" s="6" t="s">
        <v>120</v>
      </c>
      <c r="Q659" s="7" t="s">
        <v>120</v>
      </c>
      <c r="R659" s="7" t="s">
        <v>120</v>
      </c>
      <c r="S659" s="9" t="s">
        <v>8128</v>
      </c>
      <c r="T659" s="31">
        <v>9782746095366</v>
      </c>
      <c r="U659" s="4" t="s">
        <v>122</v>
      </c>
      <c r="V659" s="29">
        <v>9782746093324</v>
      </c>
      <c r="W659" s="4" t="s">
        <v>123</v>
      </c>
      <c r="X659" s="4" t="s">
        <v>124</v>
      </c>
      <c r="Y659" s="4" t="s">
        <v>112</v>
      </c>
      <c r="Z659" s="29">
        <v>2015</v>
      </c>
      <c r="AA659" s="4" t="s">
        <v>125</v>
      </c>
      <c r="AB659" s="4" t="s">
        <v>149</v>
      </c>
      <c r="AC659" s="4" t="s">
        <v>127</v>
      </c>
      <c r="AD659" s="4" t="s">
        <v>128</v>
      </c>
      <c r="AE659" s="4" t="s">
        <v>129</v>
      </c>
      <c r="AF659" s="4" t="s">
        <v>130</v>
      </c>
      <c r="AG659" s="4" t="s">
        <v>131</v>
      </c>
      <c r="AH659" s="4" t="s">
        <v>132</v>
      </c>
      <c r="AI659" s="4" t="s">
        <v>133</v>
      </c>
      <c r="AJ659" s="4" t="s">
        <v>134</v>
      </c>
      <c r="AK659" s="4" t="s">
        <v>135</v>
      </c>
      <c r="AL659" s="4" t="s">
        <v>136</v>
      </c>
      <c r="AM659" s="4" t="s">
        <v>137</v>
      </c>
      <c r="AN659" s="4" t="s">
        <v>138</v>
      </c>
      <c r="AO659" s="4" t="s">
        <v>139</v>
      </c>
      <c r="AP659" s="4" t="s">
        <v>116</v>
      </c>
      <c r="AQ659" s="4" t="s">
        <v>8129</v>
      </c>
      <c r="AR659" s="4" t="s">
        <v>76</v>
      </c>
      <c r="AS659" s="4" t="s">
        <v>8130</v>
      </c>
      <c r="AT659" s="4" t="s">
        <v>6211</v>
      </c>
      <c r="AU659" s="4" t="s">
        <v>844</v>
      </c>
      <c r="AV659" s="4" t="s">
        <v>8131</v>
      </c>
      <c r="AW659" s="4" t="s">
        <v>8132</v>
      </c>
      <c r="AX659" s="4" t="s">
        <v>8133</v>
      </c>
      <c r="AY659" s="4" t="s">
        <v>8134</v>
      </c>
      <c r="AZ659" s="4" t="s">
        <v>163</v>
      </c>
      <c r="BA659" s="4" t="s">
        <v>116</v>
      </c>
      <c r="BB659" s="4" t="s">
        <v>116</v>
      </c>
      <c r="BC659" s="4" t="s">
        <v>116</v>
      </c>
      <c r="BD659" s="4" t="s">
        <v>116</v>
      </c>
      <c r="BE659" s="4" t="s">
        <v>116</v>
      </c>
      <c r="BF659" s="4" t="s">
        <v>116</v>
      </c>
      <c r="BG659" s="4" t="s">
        <v>116</v>
      </c>
      <c r="BH659" s="4" t="s">
        <v>116</v>
      </c>
      <c r="BI659" s="4" t="s">
        <v>116</v>
      </c>
      <c r="BJ659" s="4" t="s">
        <v>116</v>
      </c>
      <c r="BK659" s="4" t="s">
        <v>116</v>
      </c>
      <c r="BL659" s="4" t="s">
        <v>116</v>
      </c>
      <c r="BM659" s="4" t="s">
        <v>116</v>
      </c>
      <c r="BN659" s="4" t="s">
        <v>116</v>
      </c>
      <c r="BO659" s="4" t="s">
        <v>116</v>
      </c>
      <c r="BP659" s="4" t="s">
        <v>116</v>
      </c>
      <c r="BQ659" s="4" t="s">
        <v>116</v>
      </c>
      <c r="BR659" s="4" t="s">
        <v>116</v>
      </c>
      <c r="BS659" s="4" t="s">
        <v>116</v>
      </c>
      <c r="BT659" s="4" t="s">
        <v>116</v>
      </c>
      <c r="BU659" s="4" t="s">
        <v>116</v>
      </c>
      <c r="BV659" s="4" t="s">
        <v>116</v>
      </c>
      <c r="BW659" s="4" t="s">
        <v>116</v>
      </c>
      <c r="BX659" s="4" t="s">
        <v>116</v>
      </c>
      <c r="BY659" s="4" t="s">
        <v>116</v>
      </c>
      <c r="BZ659" s="4" t="s">
        <v>116</v>
      </c>
      <c r="CA659" s="4" t="s">
        <v>116</v>
      </c>
    </row>
    <row r="660" spans="1:79" ht="20.100000000000001" customHeight="1" x14ac:dyDescent="0.2">
      <c r="A660" s="4" t="s">
        <v>8135</v>
      </c>
      <c r="B660" s="4" t="s">
        <v>112</v>
      </c>
      <c r="C660" s="29">
        <v>20250120</v>
      </c>
      <c r="D660" s="4" t="s">
        <v>8136</v>
      </c>
      <c r="E660" s="4" t="s">
        <v>116</v>
      </c>
      <c r="F660" s="4" t="s">
        <v>1736</v>
      </c>
      <c r="G660" s="4" t="s">
        <v>116</v>
      </c>
      <c r="H660" s="4" t="s">
        <v>1737</v>
      </c>
      <c r="I660" s="4" t="s">
        <v>116</v>
      </c>
      <c r="J660" s="4" t="s">
        <v>116</v>
      </c>
      <c r="K660" s="4" t="s">
        <v>116</v>
      </c>
      <c r="L660" s="4" t="s">
        <v>116</v>
      </c>
      <c r="M660" s="5" t="s">
        <v>7951</v>
      </c>
      <c r="N660" s="5" t="s">
        <v>8137</v>
      </c>
      <c r="O660" s="4" t="s">
        <v>112</v>
      </c>
      <c r="P660" s="6" t="s">
        <v>120</v>
      </c>
      <c r="Q660" s="7" t="s">
        <v>120</v>
      </c>
      <c r="R660" s="7" t="s">
        <v>120</v>
      </c>
      <c r="S660" s="9" t="s">
        <v>8138</v>
      </c>
      <c r="T660" s="31">
        <v>9782746099531</v>
      </c>
      <c r="U660" s="4" t="s">
        <v>122</v>
      </c>
      <c r="V660" s="29">
        <v>9782746098244</v>
      </c>
      <c r="W660" s="4" t="s">
        <v>123</v>
      </c>
      <c r="X660" s="4" t="s">
        <v>124</v>
      </c>
      <c r="Y660" s="4" t="s">
        <v>112</v>
      </c>
      <c r="Z660" s="29">
        <v>2015</v>
      </c>
      <c r="AA660" s="4" t="s">
        <v>125</v>
      </c>
      <c r="AB660" s="4" t="s">
        <v>393</v>
      </c>
      <c r="AC660" s="4" t="s">
        <v>127</v>
      </c>
      <c r="AD660" s="4" t="s">
        <v>128</v>
      </c>
      <c r="AE660" s="4" t="s">
        <v>129</v>
      </c>
      <c r="AF660" s="4" t="s">
        <v>130</v>
      </c>
      <c r="AG660" s="4" t="s">
        <v>131</v>
      </c>
      <c r="AH660" s="4" t="s">
        <v>132</v>
      </c>
      <c r="AI660" s="4" t="s">
        <v>133</v>
      </c>
      <c r="AJ660" s="4" t="s">
        <v>134</v>
      </c>
      <c r="AK660" s="4" t="s">
        <v>135</v>
      </c>
      <c r="AL660" s="4" t="s">
        <v>136</v>
      </c>
      <c r="AM660" s="4" t="s">
        <v>137</v>
      </c>
      <c r="AN660" s="4" t="s">
        <v>138</v>
      </c>
      <c r="AO660" s="4" t="s">
        <v>139</v>
      </c>
      <c r="AP660" s="4" t="s">
        <v>116</v>
      </c>
      <c r="AQ660" s="4" t="s">
        <v>8139</v>
      </c>
      <c r="AR660" s="4" t="s">
        <v>76</v>
      </c>
      <c r="AS660" s="4" t="s">
        <v>2799</v>
      </c>
      <c r="AT660" s="4" t="s">
        <v>2800</v>
      </c>
      <c r="AU660" s="4" t="s">
        <v>2640</v>
      </c>
      <c r="AV660" s="4" t="s">
        <v>2801</v>
      </c>
      <c r="AW660" s="4" t="s">
        <v>2802</v>
      </c>
      <c r="AX660" s="4" t="s">
        <v>1472</v>
      </c>
      <c r="AY660" s="4" t="s">
        <v>8140</v>
      </c>
      <c r="AZ660" s="4" t="s">
        <v>2803</v>
      </c>
      <c r="BA660" s="4" t="s">
        <v>2804</v>
      </c>
      <c r="BB660" s="4" t="s">
        <v>2805</v>
      </c>
      <c r="BC660" s="4" t="s">
        <v>8141</v>
      </c>
      <c r="BD660" s="4" t="s">
        <v>2809</v>
      </c>
      <c r="BE660" s="4" t="s">
        <v>2810</v>
      </c>
      <c r="BF660" s="4" t="s">
        <v>1846</v>
      </c>
      <c r="BG660" s="4" t="s">
        <v>1752</v>
      </c>
      <c r="BH660" s="4" t="s">
        <v>2811</v>
      </c>
      <c r="BI660" s="4" t="s">
        <v>116</v>
      </c>
      <c r="BJ660" s="4" t="s">
        <v>116</v>
      </c>
      <c r="BK660" s="4" t="s">
        <v>116</v>
      </c>
      <c r="BL660" s="4" t="s">
        <v>116</v>
      </c>
      <c r="BM660" s="4" t="s">
        <v>116</v>
      </c>
      <c r="BN660" s="4" t="s">
        <v>116</v>
      </c>
      <c r="BO660" s="4" t="s">
        <v>116</v>
      </c>
      <c r="BP660" s="4" t="s">
        <v>116</v>
      </c>
      <c r="BQ660" s="4" t="s">
        <v>116</v>
      </c>
      <c r="BR660" s="4" t="s">
        <v>116</v>
      </c>
      <c r="BS660" s="4" t="s">
        <v>116</v>
      </c>
      <c r="BT660" s="4" t="s">
        <v>116</v>
      </c>
      <c r="BU660" s="4" t="s">
        <v>116</v>
      </c>
      <c r="BV660" s="4" t="s">
        <v>116</v>
      </c>
      <c r="BW660" s="4" t="s">
        <v>116</v>
      </c>
      <c r="BX660" s="4" t="s">
        <v>116</v>
      </c>
      <c r="BY660" s="4" t="s">
        <v>116</v>
      </c>
      <c r="BZ660" s="4" t="s">
        <v>116</v>
      </c>
      <c r="CA660" s="4" t="s">
        <v>116</v>
      </c>
    </row>
    <row r="661" spans="1:79" ht="20.100000000000001" customHeight="1" x14ac:dyDescent="0.2">
      <c r="A661" s="4" t="s">
        <v>8142</v>
      </c>
      <c r="B661" s="4" t="s">
        <v>112</v>
      </c>
      <c r="C661" s="29">
        <v>20250120</v>
      </c>
      <c r="D661" s="4" t="s">
        <v>8143</v>
      </c>
      <c r="E661" s="4" t="s">
        <v>116</v>
      </c>
      <c r="F661" s="4" t="s">
        <v>8144</v>
      </c>
      <c r="G661" s="4" t="s">
        <v>116</v>
      </c>
      <c r="H661" s="4" t="s">
        <v>8145</v>
      </c>
      <c r="I661" s="4" t="s">
        <v>116</v>
      </c>
      <c r="J661" s="4" t="s">
        <v>116</v>
      </c>
      <c r="K661" s="4" t="s">
        <v>116</v>
      </c>
      <c r="L661" s="4" t="s">
        <v>116</v>
      </c>
      <c r="M661" s="5" t="s">
        <v>8146</v>
      </c>
      <c r="N661" s="5" t="s">
        <v>5451</v>
      </c>
      <c r="O661" s="4" t="s">
        <v>112</v>
      </c>
      <c r="P661" s="6" t="s">
        <v>120</v>
      </c>
      <c r="Q661" s="7" t="s">
        <v>120</v>
      </c>
      <c r="R661" s="7" t="s">
        <v>120</v>
      </c>
      <c r="S661" s="9" t="s">
        <v>8147</v>
      </c>
      <c r="T661" s="31">
        <v>9782746096790</v>
      </c>
      <c r="U661" s="4" t="s">
        <v>122</v>
      </c>
      <c r="V661" s="29">
        <v>9782746095700</v>
      </c>
      <c r="W661" s="4" t="s">
        <v>123</v>
      </c>
      <c r="X661" s="4" t="s">
        <v>124</v>
      </c>
      <c r="Y661" s="4" t="s">
        <v>112</v>
      </c>
      <c r="Z661" s="29">
        <v>2015</v>
      </c>
      <c r="AA661" s="4" t="s">
        <v>125</v>
      </c>
      <c r="AB661" s="4" t="s">
        <v>149</v>
      </c>
      <c r="AC661" s="4" t="s">
        <v>127</v>
      </c>
      <c r="AD661" s="4" t="s">
        <v>128</v>
      </c>
      <c r="AE661" s="4" t="s">
        <v>129</v>
      </c>
      <c r="AF661" s="4" t="s">
        <v>130</v>
      </c>
      <c r="AG661" s="4" t="s">
        <v>131</v>
      </c>
      <c r="AH661" s="4" t="s">
        <v>132</v>
      </c>
      <c r="AI661" s="4" t="s">
        <v>133</v>
      </c>
      <c r="AJ661" s="4" t="s">
        <v>134</v>
      </c>
      <c r="AK661" s="4" t="s">
        <v>135</v>
      </c>
      <c r="AL661" s="4" t="s">
        <v>136</v>
      </c>
      <c r="AM661" s="4" t="s">
        <v>137</v>
      </c>
      <c r="AN661" s="4" t="s">
        <v>138</v>
      </c>
      <c r="AO661" s="4" t="s">
        <v>139</v>
      </c>
      <c r="AP661" s="4" t="s">
        <v>116</v>
      </c>
      <c r="AQ661" s="4" t="s">
        <v>8148</v>
      </c>
      <c r="AR661" s="4" t="s">
        <v>76</v>
      </c>
      <c r="AS661" s="4" t="s">
        <v>7431</v>
      </c>
      <c r="AT661" s="4" t="s">
        <v>8149</v>
      </c>
      <c r="AU661" s="4" t="s">
        <v>6890</v>
      </c>
      <c r="AV661" s="4" t="s">
        <v>8150</v>
      </c>
      <c r="AW661" s="4" t="s">
        <v>8151</v>
      </c>
      <c r="AX661" s="4" t="s">
        <v>8152</v>
      </c>
      <c r="AY661" s="4" t="s">
        <v>7435</v>
      </c>
      <c r="AZ661" s="4" t="s">
        <v>2266</v>
      </c>
      <c r="BA661" s="4" t="s">
        <v>8153</v>
      </c>
      <c r="BB661" s="4" t="s">
        <v>8154</v>
      </c>
      <c r="BC661" s="4" t="s">
        <v>8155</v>
      </c>
      <c r="BD661" s="4" t="s">
        <v>8156</v>
      </c>
      <c r="BE661" s="4" t="s">
        <v>116</v>
      </c>
      <c r="BF661" s="4" t="s">
        <v>116</v>
      </c>
      <c r="BG661" s="4" t="s">
        <v>116</v>
      </c>
      <c r="BH661" s="4" t="s">
        <v>116</v>
      </c>
      <c r="BI661" s="4" t="s">
        <v>116</v>
      </c>
      <c r="BJ661" s="4" t="s">
        <v>116</v>
      </c>
      <c r="BK661" s="4" t="s">
        <v>116</v>
      </c>
      <c r="BL661" s="4" t="s">
        <v>116</v>
      </c>
      <c r="BM661" s="4" t="s">
        <v>116</v>
      </c>
      <c r="BN661" s="4" t="s">
        <v>116</v>
      </c>
      <c r="BO661" s="4" t="s">
        <v>116</v>
      </c>
      <c r="BP661" s="4" t="s">
        <v>116</v>
      </c>
      <c r="BQ661" s="4" t="s">
        <v>116</v>
      </c>
      <c r="BR661" s="4" t="s">
        <v>116</v>
      </c>
      <c r="BS661" s="4" t="s">
        <v>116</v>
      </c>
      <c r="BT661" s="4" t="s">
        <v>116</v>
      </c>
      <c r="BU661" s="4" t="s">
        <v>116</v>
      </c>
      <c r="BV661" s="4" t="s">
        <v>116</v>
      </c>
      <c r="BW661" s="4" t="s">
        <v>116</v>
      </c>
      <c r="BX661" s="4" t="s">
        <v>116</v>
      </c>
      <c r="BY661" s="4" t="s">
        <v>116</v>
      </c>
      <c r="BZ661" s="4" t="s">
        <v>116</v>
      </c>
      <c r="CA661" s="4" t="s">
        <v>116</v>
      </c>
    </row>
    <row r="662" spans="1:79" ht="20.100000000000001" customHeight="1" x14ac:dyDescent="0.2">
      <c r="A662" s="4" t="s">
        <v>8157</v>
      </c>
      <c r="B662" s="4" t="s">
        <v>112</v>
      </c>
      <c r="C662" s="29">
        <v>20250120</v>
      </c>
      <c r="D662" s="4" t="s">
        <v>8158</v>
      </c>
      <c r="E662" s="4" t="s">
        <v>8159</v>
      </c>
      <c r="F662" s="4" t="s">
        <v>6591</v>
      </c>
      <c r="G662" s="4" t="s">
        <v>116</v>
      </c>
      <c r="H662" s="4" t="s">
        <v>6592</v>
      </c>
      <c r="I662" s="4" t="s">
        <v>116</v>
      </c>
      <c r="J662" s="4" t="s">
        <v>116</v>
      </c>
      <c r="K662" s="4" t="s">
        <v>116</v>
      </c>
      <c r="L662" s="4" t="s">
        <v>116</v>
      </c>
      <c r="M662" s="5" t="s">
        <v>7914</v>
      </c>
      <c r="N662" s="5" t="s">
        <v>5469</v>
      </c>
      <c r="O662" s="4" t="s">
        <v>112</v>
      </c>
      <c r="P662" s="6" t="s">
        <v>120</v>
      </c>
      <c r="Q662" s="7" t="s">
        <v>120</v>
      </c>
      <c r="R662" s="7" t="s">
        <v>120</v>
      </c>
      <c r="S662" s="9" t="s">
        <v>8160</v>
      </c>
      <c r="T662" s="31">
        <v>9782746095878</v>
      </c>
      <c r="U662" s="4" t="s">
        <v>122</v>
      </c>
      <c r="V662" s="29">
        <v>9782746094420</v>
      </c>
      <c r="W662" s="4" t="s">
        <v>123</v>
      </c>
      <c r="X662" s="4" t="s">
        <v>124</v>
      </c>
      <c r="Y662" s="4" t="s">
        <v>112</v>
      </c>
      <c r="Z662" s="29">
        <v>2015</v>
      </c>
      <c r="AA662" s="4" t="s">
        <v>125</v>
      </c>
      <c r="AB662" s="4" t="s">
        <v>149</v>
      </c>
      <c r="AC662" s="4" t="s">
        <v>127</v>
      </c>
      <c r="AD662" s="4" t="s">
        <v>128</v>
      </c>
      <c r="AE662" s="4" t="s">
        <v>129</v>
      </c>
      <c r="AF662" s="4" t="s">
        <v>130</v>
      </c>
      <c r="AG662" s="4" t="s">
        <v>131</v>
      </c>
      <c r="AH662" s="4" t="s">
        <v>132</v>
      </c>
      <c r="AI662" s="4" t="s">
        <v>133</v>
      </c>
      <c r="AJ662" s="4" t="s">
        <v>134</v>
      </c>
      <c r="AK662" s="4" t="s">
        <v>135</v>
      </c>
      <c r="AL662" s="4" t="s">
        <v>136</v>
      </c>
      <c r="AM662" s="4" t="s">
        <v>137</v>
      </c>
      <c r="AN662" s="4" t="s">
        <v>138</v>
      </c>
      <c r="AO662" s="4" t="s">
        <v>139</v>
      </c>
      <c r="AP662" s="4" t="s">
        <v>116</v>
      </c>
      <c r="AQ662" s="4" t="s">
        <v>8161</v>
      </c>
      <c r="AR662" s="4" t="s">
        <v>76</v>
      </c>
      <c r="AS662" s="4" t="s">
        <v>8162</v>
      </c>
      <c r="AT662" s="4" t="s">
        <v>6619</v>
      </c>
      <c r="AU662" s="4" t="s">
        <v>8163</v>
      </c>
      <c r="AV662" s="4" t="s">
        <v>8164</v>
      </c>
      <c r="AW662" s="4" t="s">
        <v>116</v>
      </c>
      <c r="AX662" s="4" t="s">
        <v>116</v>
      </c>
      <c r="AY662" s="4" t="s">
        <v>116</v>
      </c>
      <c r="AZ662" s="4" t="s">
        <v>116</v>
      </c>
      <c r="BA662" s="4" t="s">
        <v>116</v>
      </c>
      <c r="BB662" s="4" t="s">
        <v>116</v>
      </c>
      <c r="BC662" s="4" t="s">
        <v>116</v>
      </c>
      <c r="BD662" s="4" t="s">
        <v>116</v>
      </c>
      <c r="BE662" s="4" t="s">
        <v>116</v>
      </c>
      <c r="BF662" s="4" t="s">
        <v>116</v>
      </c>
      <c r="BG662" s="4" t="s">
        <v>116</v>
      </c>
      <c r="BH662" s="4" t="s">
        <v>116</v>
      </c>
      <c r="BI662" s="4" t="s">
        <v>116</v>
      </c>
      <c r="BJ662" s="4" t="s">
        <v>116</v>
      </c>
      <c r="BK662" s="4" t="s">
        <v>116</v>
      </c>
      <c r="BL662" s="4" t="s">
        <v>116</v>
      </c>
      <c r="BM662" s="4" t="s">
        <v>116</v>
      </c>
      <c r="BN662" s="4" t="s">
        <v>116</v>
      </c>
      <c r="BO662" s="4" t="s">
        <v>116</v>
      </c>
      <c r="BP662" s="4" t="s">
        <v>116</v>
      </c>
      <c r="BQ662" s="4" t="s">
        <v>116</v>
      </c>
      <c r="BR662" s="4" t="s">
        <v>116</v>
      </c>
      <c r="BS662" s="4" t="s">
        <v>116</v>
      </c>
      <c r="BT662" s="4" t="s">
        <v>116</v>
      </c>
      <c r="BU662" s="4" t="s">
        <v>116</v>
      </c>
      <c r="BV662" s="4" t="s">
        <v>116</v>
      </c>
      <c r="BW662" s="4" t="s">
        <v>116</v>
      </c>
      <c r="BX662" s="4" t="s">
        <v>116</v>
      </c>
      <c r="BY662" s="4" t="s">
        <v>116</v>
      </c>
      <c r="BZ662" s="4" t="s">
        <v>116</v>
      </c>
      <c r="CA662" s="4" t="s">
        <v>116</v>
      </c>
    </row>
    <row r="663" spans="1:79" ht="20.100000000000001" customHeight="1" x14ac:dyDescent="0.2">
      <c r="A663" s="4" t="s">
        <v>8165</v>
      </c>
      <c r="B663" s="4" t="s">
        <v>112</v>
      </c>
      <c r="C663" s="29">
        <v>20250120</v>
      </c>
      <c r="D663" s="4" t="s">
        <v>8166</v>
      </c>
      <c r="E663" s="4" t="s">
        <v>8167</v>
      </c>
      <c r="F663" s="4" t="s">
        <v>8168</v>
      </c>
      <c r="G663" s="4" t="s">
        <v>116</v>
      </c>
      <c r="H663" s="4" t="s">
        <v>8169</v>
      </c>
      <c r="I663" s="4" t="s">
        <v>8170</v>
      </c>
      <c r="J663" s="4" t="s">
        <v>116</v>
      </c>
      <c r="K663" s="4" t="s">
        <v>116</v>
      </c>
      <c r="L663" s="4" t="s">
        <v>116</v>
      </c>
      <c r="M663" s="5" t="s">
        <v>7914</v>
      </c>
      <c r="N663" s="5" t="s">
        <v>8171</v>
      </c>
      <c r="O663" s="4" t="s">
        <v>112</v>
      </c>
      <c r="P663" s="6" t="s">
        <v>120</v>
      </c>
      <c r="Q663" s="7" t="s">
        <v>120</v>
      </c>
      <c r="R663" s="7" t="s">
        <v>120</v>
      </c>
      <c r="S663" s="9" t="s">
        <v>8172</v>
      </c>
      <c r="T663" s="31">
        <v>9782746095861</v>
      </c>
      <c r="U663" s="4" t="s">
        <v>122</v>
      </c>
      <c r="V663" s="29">
        <v>9782746089785</v>
      </c>
      <c r="W663" s="4" t="s">
        <v>123</v>
      </c>
      <c r="X663" s="4" t="s">
        <v>124</v>
      </c>
      <c r="Y663" s="4" t="s">
        <v>112</v>
      </c>
      <c r="Z663" s="29">
        <v>2015</v>
      </c>
      <c r="AA663" s="4" t="s">
        <v>125</v>
      </c>
      <c r="AB663" s="4" t="s">
        <v>149</v>
      </c>
      <c r="AC663" s="4" t="s">
        <v>127</v>
      </c>
      <c r="AD663" s="4" t="s">
        <v>128</v>
      </c>
      <c r="AE663" s="4" t="s">
        <v>129</v>
      </c>
      <c r="AF663" s="4" t="s">
        <v>130</v>
      </c>
      <c r="AG663" s="4" t="s">
        <v>131</v>
      </c>
      <c r="AH663" s="4" t="s">
        <v>132</v>
      </c>
      <c r="AI663" s="4" t="s">
        <v>133</v>
      </c>
      <c r="AJ663" s="4" t="s">
        <v>134</v>
      </c>
      <c r="AK663" s="4" t="s">
        <v>135</v>
      </c>
      <c r="AL663" s="4" t="s">
        <v>136</v>
      </c>
      <c r="AM663" s="4" t="s">
        <v>137</v>
      </c>
      <c r="AN663" s="4" t="s">
        <v>138</v>
      </c>
      <c r="AO663" s="4" t="s">
        <v>139</v>
      </c>
      <c r="AP663" s="4" t="s">
        <v>116</v>
      </c>
      <c r="AQ663" s="4" t="s">
        <v>8173</v>
      </c>
      <c r="AR663" s="4" t="s">
        <v>76</v>
      </c>
      <c r="AS663" s="4" t="s">
        <v>8174</v>
      </c>
      <c r="AT663" s="4" t="s">
        <v>8175</v>
      </c>
      <c r="AU663" s="4" t="s">
        <v>8176</v>
      </c>
      <c r="AV663" s="4" t="s">
        <v>8177</v>
      </c>
      <c r="AW663" s="4" t="s">
        <v>2177</v>
      </c>
      <c r="AX663" s="4" t="s">
        <v>8178</v>
      </c>
      <c r="AY663" s="4" t="s">
        <v>8179</v>
      </c>
      <c r="AZ663" s="4" t="s">
        <v>116</v>
      </c>
      <c r="BA663" s="4" t="s">
        <v>116</v>
      </c>
      <c r="BB663" s="4" t="s">
        <v>116</v>
      </c>
      <c r="BC663" s="4" t="s">
        <v>116</v>
      </c>
      <c r="BD663" s="4" t="s">
        <v>116</v>
      </c>
      <c r="BE663" s="4" t="s">
        <v>116</v>
      </c>
      <c r="BF663" s="4" t="s">
        <v>116</v>
      </c>
      <c r="BG663" s="4" t="s">
        <v>116</v>
      </c>
      <c r="BH663" s="4" t="s">
        <v>116</v>
      </c>
      <c r="BI663" s="4" t="s">
        <v>116</v>
      </c>
      <c r="BJ663" s="4" t="s">
        <v>116</v>
      </c>
      <c r="BK663" s="4" t="s">
        <v>116</v>
      </c>
      <c r="BL663" s="4" t="s">
        <v>116</v>
      </c>
      <c r="BM663" s="4" t="s">
        <v>116</v>
      </c>
      <c r="BN663" s="4" t="s">
        <v>116</v>
      </c>
      <c r="BO663" s="4" t="s">
        <v>116</v>
      </c>
      <c r="BP663" s="4" t="s">
        <v>116</v>
      </c>
      <c r="BQ663" s="4" t="s">
        <v>116</v>
      </c>
      <c r="BR663" s="4" t="s">
        <v>116</v>
      </c>
      <c r="BS663" s="4" t="s">
        <v>116</v>
      </c>
      <c r="BT663" s="4" t="s">
        <v>116</v>
      </c>
      <c r="BU663" s="4" t="s">
        <v>116</v>
      </c>
      <c r="BV663" s="4" t="s">
        <v>116</v>
      </c>
      <c r="BW663" s="4" t="s">
        <v>116</v>
      </c>
      <c r="BX663" s="4" t="s">
        <v>116</v>
      </c>
      <c r="BY663" s="4" t="s">
        <v>116</v>
      </c>
      <c r="BZ663" s="4" t="s">
        <v>116</v>
      </c>
      <c r="CA663" s="4" t="s">
        <v>116</v>
      </c>
    </row>
    <row r="664" spans="1:79" ht="20.100000000000001" customHeight="1" x14ac:dyDescent="0.2">
      <c r="A664" s="4" t="s">
        <v>8180</v>
      </c>
      <c r="B664" s="4" t="s">
        <v>112</v>
      </c>
      <c r="C664" s="29">
        <v>20250120</v>
      </c>
      <c r="D664" s="4" t="s">
        <v>1187</v>
      </c>
      <c r="E664" s="4" t="s">
        <v>8181</v>
      </c>
      <c r="F664" s="4" t="s">
        <v>8182</v>
      </c>
      <c r="G664" s="4" t="s">
        <v>116</v>
      </c>
      <c r="H664" s="4" t="s">
        <v>8183</v>
      </c>
      <c r="I664" s="4" t="s">
        <v>116</v>
      </c>
      <c r="J664" s="4" t="s">
        <v>116</v>
      </c>
      <c r="K664" s="4" t="s">
        <v>116</v>
      </c>
      <c r="L664" s="4" t="s">
        <v>116</v>
      </c>
      <c r="M664" s="5" t="s">
        <v>7887</v>
      </c>
      <c r="N664" s="5" t="s">
        <v>3913</v>
      </c>
      <c r="O664" s="4" t="s">
        <v>112</v>
      </c>
      <c r="P664" s="6" t="s">
        <v>120</v>
      </c>
      <c r="Q664" s="7" t="s">
        <v>120</v>
      </c>
      <c r="R664" s="7" t="s">
        <v>120</v>
      </c>
      <c r="S664" s="9" t="s">
        <v>8184</v>
      </c>
      <c r="T664" s="31">
        <v>9782746094079</v>
      </c>
      <c r="U664" s="4" t="s">
        <v>122</v>
      </c>
      <c r="V664" s="29">
        <v>9782746091528</v>
      </c>
      <c r="W664" s="4" t="s">
        <v>123</v>
      </c>
      <c r="X664" s="4" t="s">
        <v>124</v>
      </c>
      <c r="Y664" s="4" t="s">
        <v>112</v>
      </c>
      <c r="Z664" s="29">
        <v>2015</v>
      </c>
      <c r="AA664" s="4" t="s">
        <v>125</v>
      </c>
      <c r="AB664" s="4" t="s">
        <v>571</v>
      </c>
      <c r="AC664" s="4" t="s">
        <v>127</v>
      </c>
      <c r="AD664" s="4" t="s">
        <v>128</v>
      </c>
      <c r="AE664" s="4" t="s">
        <v>129</v>
      </c>
      <c r="AF664" s="4" t="s">
        <v>130</v>
      </c>
      <c r="AG664" s="4" t="s">
        <v>131</v>
      </c>
      <c r="AH664" s="4" t="s">
        <v>132</v>
      </c>
      <c r="AI664" s="4" t="s">
        <v>133</v>
      </c>
      <c r="AJ664" s="4" t="s">
        <v>134</v>
      </c>
      <c r="AK664" s="4" t="s">
        <v>135</v>
      </c>
      <c r="AL664" s="4" t="s">
        <v>136</v>
      </c>
      <c r="AM664" s="4" t="s">
        <v>137</v>
      </c>
      <c r="AN664" s="4" t="s">
        <v>138</v>
      </c>
      <c r="AO664" s="4" t="s">
        <v>139</v>
      </c>
      <c r="AP664" s="4" t="s">
        <v>116</v>
      </c>
      <c r="AQ664" s="4" t="s">
        <v>8185</v>
      </c>
      <c r="AR664" s="4" t="s">
        <v>76</v>
      </c>
      <c r="AS664" s="4" t="s">
        <v>8186</v>
      </c>
      <c r="AT664" s="4" t="s">
        <v>2241</v>
      </c>
      <c r="AU664" s="4" t="s">
        <v>8187</v>
      </c>
      <c r="AV664" s="4" t="s">
        <v>7705</v>
      </c>
      <c r="AW664" s="4" t="s">
        <v>116</v>
      </c>
      <c r="AX664" s="4" t="s">
        <v>116</v>
      </c>
      <c r="AY664" s="4" t="s">
        <v>116</v>
      </c>
      <c r="AZ664" s="4" t="s">
        <v>116</v>
      </c>
      <c r="BA664" s="4" t="s">
        <v>116</v>
      </c>
      <c r="BB664" s="4" t="s">
        <v>116</v>
      </c>
      <c r="BC664" s="4" t="s">
        <v>116</v>
      </c>
      <c r="BD664" s="4" t="s">
        <v>116</v>
      </c>
      <c r="BE664" s="4" t="s">
        <v>116</v>
      </c>
      <c r="BF664" s="4" t="s">
        <v>116</v>
      </c>
      <c r="BG664" s="4" t="s">
        <v>116</v>
      </c>
      <c r="BH664" s="4" t="s">
        <v>116</v>
      </c>
      <c r="BI664" s="4" t="s">
        <v>116</v>
      </c>
      <c r="BJ664" s="4" t="s">
        <v>116</v>
      </c>
      <c r="BK664" s="4" t="s">
        <v>116</v>
      </c>
      <c r="BL664" s="4" t="s">
        <v>116</v>
      </c>
      <c r="BM664" s="4" t="s">
        <v>116</v>
      </c>
      <c r="BN664" s="4" t="s">
        <v>116</v>
      </c>
      <c r="BO664" s="4" t="s">
        <v>116</v>
      </c>
      <c r="BP664" s="4" t="s">
        <v>116</v>
      </c>
      <c r="BQ664" s="4" t="s">
        <v>116</v>
      </c>
      <c r="BR664" s="4" t="s">
        <v>116</v>
      </c>
      <c r="BS664" s="4" t="s">
        <v>116</v>
      </c>
      <c r="BT664" s="4" t="s">
        <v>116</v>
      </c>
      <c r="BU664" s="4" t="s">
        <v>116</v>
      </c>
      <c r="BV664" s="4" t="s">
        <v>116</v>
      </c>
      <c r="BW664" s="4" t="s">
        <v>116</v>
      </c>
      <c r="BX664" s="4" t="s">
        <v>116</v>
      </c>
      <c r="BY664" s="4" t="s">
        <v>116</v>
      </c>
      <c r="BZ664" s="4" t="s">
        <v>116</v>
      </c>
      <c r="CA664" s="4" t="s">
        <v>116</v>
      </c>
    </row>
    <row r="665" spans="1:79" ht="20.100000000000001" customHeight="1" x14ac:dyDescent="0.2">
      <c r="A665" s="4" t="s">
        <v>8188</v>
      </c>
      <c r="B665" s="4" t="s">
        <v>112</v>
      </c>
      <c r="C665" s="29">
        <v>20250120</v>
      </c>
      <c r="D665" s="4" t="s">
        <v>8189</v>
      </c>
      <c r="E665" s="4" t="s">
        <v>8190</v>
      </c>
      <c r="F665" s="4" t="s">
        <v>8191</v>
      </c>
      <c r="G665" s="4" t="s">
        <v>116</v>
      </c>
      <c r="H665" s="4" t="s">
        <v>8192</v>
      </c>
      <c r="I665" s="4" t="s">
        <v>116</v>
      </c>
      <c r="J665" s="4" t="s">
        <v>116</v>
      </c>
      <c r="K665" s="4" t="s">
        <v>116</v>
      </c>
      <c r="L665" s="4" t="s">
        <v>116</v>
      </c>
      <c r="M665" s="5" t="s">
        <v>7901</v>
      </c>
      <c r="N665" s="5" t="s">
        <v>8193</v>
      </c>
      <c r="O665" s="4" t="s">
        <v>112</v>
      </c>
      <c r="P665" s="6" t="s">
        <v>120</v>
      </c>
      <c r="Q665" s="7" t="s">
        <v>120</v>
      </c>
      <c r="R665" s="7" t="s">
        <v>120</v>
      </c>
      <c r="S665" s="9" t="s">
        <v>8194</v>
      </c>
      <c r="T665" s="31">
        <v>9782746099159</v>
      </c>
      <c r="U665" s="4" t="s">
        <v>122</v>
      </c>
      <c r="V665" s="29">
        <v>9782746098336</v>
      </c>
      <c r="W665" s="4" t="s">
        <v>123</v>
      </c>
      <c r="X665" s="4" t="s">
        <v>124</v>
      </c>
      <c r="Y665" s="4" t="s">
        <v>112</v>
      </c>
      <c r="Z665" s="29">
        <v>2015</v>
      </c>
      <c r="AA665" s="4" t="s">
        <v>125</v>
      </c>
      <c r="AB665" s="4" t="s">
        <v>234</v>
      </c>
      <c r="AC665" s="4" t="s">
        <v>127</v>
      </c>
      <c r="AD665" s="4" t="s">
        <v>128</v>
      </c>
      <c r="AE665" s="4" t="s">
        <v>129</v>
      </c>
      <c r="AF665" s="4" t="s">
        <v>130</v>
      </c>
      <c r="AG665" s="4" t="s">
        <v>131</v>
      </c>
      <c r="AH665" s="4" t="s">
        <v>132</v>
      </c>
      <c r="AI665" s="4" t="s">
        <v>133</v>
      </c>
      <c r="AJ665" s="4" t="s">
        <v>134</v>
      </c>
      <c r="AK665" s="4" t="s">
        <v>135</v>
      </c>
      <c r="AL665" s="4" t="s">
        <v>136</v>
      </c>
      <c r="AM665" s="4" t="s">
        <v>137</v>
      </c>
      <c r="AN665" s="4" t="s">
        <v>138</v>
      </c>
      <c r="AO665" s="4" t="s">
        <v>139</v>
      </c>
      <c r="AP665" s="4" t="s">
        <v>116</v>
      </c>
      <c r="AQ665" s="4" t="s">
        <v>8195</v>
      </c>
      <c r="AR665" s="4" t="s">
        <v>76</v>
      </c>
      <c r="AS665" s="4" t="s">
        <v>763</v>
      </c>
      <c r="AT665" s="4" t="s">
        <v>4155</v>
      </c>
      <c r="AU665" s="4" t="s">
        <v>8196</v>
      </c>
      <c r="AV665" s="4" t="s">
        <v>1002</v>
      </c>
      <c r="AW665" s="4" t="s">
        <v>1354</v>
      </c>
      <c r="AX665" s="4" t="s">
        <v>8197</v>
      </c>
      <c r="AY665" s="4" t="s">
        <v>8198</v>
      </c>
      <c r="AZ665" s="4" t="s">
        <v>116</v>
      </c>
      <c r="BA665" s="4" t="s">
        <v>116</v>
      </c>
      <c r="BB665" s="4" t="s">
        <v>116</v>
      </c>
      <c r="BC665" s="4" t="s">
        <v>116</v>
      </c>
      <c r="BD665" s="4" t="s">
        <v>116</v>
      </c>
      <c r="BE665" s="4" t="s">
        <v>116</v>
      </c>
      <c r="BF665" s="4" t="s">
        <v>116</v>
      </c>
      <c r="BG665" s="4" t="s">
        <v>116</v>
      </c>
      <c r="BH665" s="4" t="s">
        <v>116</v>
      </c>
      <c r="BI665" s="4" t="s">
        <v>116</v>
      </c>
      <c r="BJ665" s="4" t="s">
        <v>116</v>
      </c>
      <c r="BK665" s="4" t="s">
        <v>116</v>
      </c>
      <c r="BL665" s="4" t="s">
        <v>116</v>
      </c>
      <c r="BM665" s="4" t="s">
        <v>116</v>
      </c>
      <c r="BN665" s="4" t="s">
        <v>116</v>
      </c>
      <c r="BO665" s="4" t="s">
        <v>116</v>
      </c>
      <c r="BP665" s="4" t="s">
        <v>116</v>
      </c>
      <c r="BQ665" s="4" t="s">
        <v>116</v>
      </c>
      <c r="BR665" s="4" t="s">
        <v>116</v>
      </c>
      <c r="BS665" s="4" t="s">
        <v>116</v>
      </c>
      <c r="BT665" s="4" t="s">
        <v>116</v>
      </c>
      <c r="BU665" s="4" t="s">
        <v>116</v>
      </c>
      <c r="BV665" s="4" t="s">
        <v>116</v>
      </c>
      <c r="BW665" s="4" t="s">
        <v>116</v>
      </c>
      <c r="BX665" s="4" t="s">
        <v>116</v>
      </c>
      <c r="BY665" s="4" t="s">
        <v>116</v>
      </c>
      <c r="BZ665" s="4" t="s">
        <v>116</v>
      </c>
      <c r="CA665" s="4" t="s">
        <v>116</v>
      </c>
    </row>
    <row r="666" spans="1:79" ht="20.100000000000001" customHeight="1" x14ac:dyDescent="0.2">
      <c r="A666" s="4" t="s">
        <v>8199</v>
      </c>
      <c r="B666" s="4" t="s">
        <v>112</v>
      </c>
      <c r="C666" s="29">
        <v>20250120</v>
      </c>
      <c r="D666" s="4" t="s">
        <v>8200</v>
      </c>
      <c r="E666" s="4" t="s">
        <v>8201</v>
      </c>
      <c r="F666" s="4" t="s">
        <v>2272</v>
      </c>
      <c r="G666" s="4" t="s">
        <v>116</v>
      </c>
      <c r="H666" s="4" t="s">
        <v>2273</v>
      </c>
      <c r="I666" s="4" t="s">
        <v>116</v>
      </c>
      <c r="J666" s="4" t="s">
        <v>116</v>
      </c>
      <c r="K666" s="4" t="s">
        <v>116</v>
      </c>
      <c r="L666" s="4" t="s">
        <v>116</v>
      </c>
      <c r="M666" s="5" t="s">
        <v>7771</v>
      </c>
      <c r="N666" s="5" t="s">
        <v>8202</v>
      </c>
      <c r="O666" s="4" t="s">
        <v>112</v>
      </c>
      <c r="P666" s="6" t="s">
        <v>120</v>
      </c>
      <c r="Q666" s="7" t="s">
        <v>120</v>
      </c>
      <c r="R666" s="7" t="s">
        <v>120</v>
      </c>
      <c r="S666" s="9" t="s">
        <v>8203</v>
      </c>
      <c r="T666" s="31">
        <v>9782746095342</v>
      </c>
      <c r="U666" s="4" t="s">
        <v>122</v>
      </c>
      <c r="V666" s="29">
        <v>9782746093867</v>
      </c>
      <c r="W666" s="4" t="s">
        <v>123</v>
      </c>
      <c r="X666" s="4" t="s">
        <v>124</v>
      </c>
      <c r="Y666" s="4" t="s">
        <v>112</v>
      </c>
      <c r="Z666" s="29">
        <v>2015</v>
      </c>
      <c r="AA666" s="4" t="s">
        <v>125</v>
      </c>
      <c r="AB666" s="4" t="s">
        <v>149</v>
      </c>
      <c r="AC666" s="4" t="s">
        <v>127</v>
      </c>
      <c r="AD666" s="4" t="s">
        <v>128</v>
      </c>
      <c r="AE666" s="4" t="s">
        <v>129</v>
      </c>
      <c r="AF666" s="4" t="s">
        <v>130</v>
      </c>
      <c r="AG666" s="4" t="s">
        <v>131</v>
      </c>
      <c r="AH666" s="4" t="s">
        <v>132</v>
      </c>
      <c r="AI666" s="4" t="s">
        <v>133</v>
      </c>
      <c r="AJ666" s="4" t="s">
        <v>134</v>
      </c>
      <c r="AK666" s="4" t="s">
        <v>135</v>
      </c>
      <c r="AL666" s="4" t="s">
        <v>136</v>
      </c>
      <c r="AM666" s="4" t="s">
        <v>137</v>
      </c>
      <c r="AN666" s="4" t="s">
        <v>138</v>
      </c>
      <c r="AO666" s="4" t="s">
        <v>139</v>
      </c>
      <c r="AP666" s="4" t="s">
        <v>116</v>
      </c>
      <c r="AQ666" s="4" t="s">
        <v>8204</v>
      </c>
      <c r="AR666" s="4" t="s">
        <v>76</v>
      </c>
      <c r="AS666" s="4" t="s">
        <v>8205</v>
      </c>
      <c r="AT666" s="4" t="s">
        <v>8206</v>
      </c>
      <c r="AU666" s="4" t="s">
        <v>8207</v>
      </c>
      <c r="AV666" s="4" t="s">
        <v>8208</v>
      </c>
      <c r="AW666" s="4" t="s">
        <v>116</v>
      </c>
      <c r="AX666" s="4" t="s">
        <v>116</v>
      </c>
      <c r="AY666" s="4" t="s">
        <v>116</v>
      </c>
      <c r="AZ666" s="4" t="s">
        <v>116</v>
      </c>
      <c r="BA666" s="4" t="s">
        <v>116</v>
      </c>
      <c r="BB666" s="4" t="s">
        <v>116</v>
      </c>
      <c r="BC666" s="4" t="s">
        <v>116</v>
      </c>
      <c r="BD666" s="4" t="s">
        <v>116</v>
      </c>
      <c r="BE666" s="4" t="s">
        <v>116</v>
      </c>
      <c r="BF666" s="4" t="s">
        <v>116</v>
      </c>
      <c r="BG666" s="4" t="s">
        <v>116</v>
      </c>
      <c r="BH666" s="4" t="s">
        <v>116</v>
      </c>
      <c r="BI666" s="4" t="s">
        <v>116</v>
      </c>
      <c r="BJ666" s="4" t="s">
        <v>116</v>
      </c>
      <c r="BK666" s="4" t="s">
        <v>116</v>
      </c>
      <c r="BL666" s="4" t="s">
        <v>116</v>
      </c>
      <c r="BM666" s="4" t="s">
        <v>116</v>
      </c>
      <c r="BN666" s="4" t="s">
        <v>116</v>
      </c>
      <c r="BO666" s="4" t="s">
        <v>116</v>
      </c>
      <c r="BP666" s="4" t="s">
        <v>116</v>
      </c>
      <c r="BQ666" s="4" t="s">
        <v>116</v>
      </c>
      <c r="BR666" s="4" t="s">
        <v>116</v>
      </c>
      <c r="BS666" s="4" t="s">
        <v>116</v>
      </c>
      <c r="BT666" s="4" t="s">
        <v>116</v>
      </c>
      <c r="BU666" s="4" t="s">
        <v>116</v>
      </c>
      <c r="BV666" s="4" t="s">
        <v>116</v>
      </c>
      <c r="BW666" s="4" t="s">
        <v>116</v>
      </c>
      <c r="BX666" s="4" t="s">
        <v>116</v>
      </c>
      <c r="BY666" s="4" t="s">
        <v>116</v>
      </c>
      <c r="BZ666" s="4" t="s">
        <v>116</v>
      </c>
      <c r="CA666" s="4" t="s">
        <v>116</v>
      </c>
    </row>
    <row r="667" spans="1:79" ht="20.100000000000001" customHeight="1" x14ac:dyDescent="0.2">
      <c r="A667" s="4" t="s">
        <v>8209</v>
      </c>
      <c r="B667" s="4" t="s">
        <v>112</v>
      </c>
      <c r="C667" s="29">
        <v>20250120</v>
      </c>
      <c r="D667" s="4" t="s">
        <v>8210</v>
      </c>
      <c r="E667" s="4" t="s">
        <v>8211</v>
      </c>
      <c r="F667" s="4" t="s">
        <v>3442</v>
      </c>
      <c r="G667" s="4" t="s">
        <v>116</v>
      </c>
      <c r="H667" s="4" t="s">
        <v>1228</v>
      </c>
      <c r="I667" s="4" t="s">
        <v>116</v>
      </c>
      <c r="J667" s="4" t="s">
        <v>116</v>
      </c>
      <c r="K667" s="4" t="s">
        <v>116</v>
      </c>
      <c r="L667" s="4" t="s">
        <v>116</v>
      </c>
      <c r="M667" s="5" t="s">
        <v>7832</v>
      </c>
      <c r="N667" s="5" t="s">
        <v>7788</v>
      </c>
      <c r="O667" s="4" t="s">
        <v>112</v>
      </c>
      <c r="P667" s="6" t="s">
        <v>120</v>
      </c>
      <c r="Q667" s="7" t="s">
        <v>120</v>
      </c>
      <c r="R667" s="7" t="s">
        <v>120</v>
      </c>
      <c r="S667" s="9" t="s">
        <v>8212</v>
      </c>
      <c r="T667" s="31">
        <v>9782746096387</v>
      </c>
      <c r="U667" s="4" t="s">
        <v>122</v>
      </c>
      <c r="V667" s="29">
        <v>9782746095038</v>
      </c>
      <c r="W667" s="4" t="s">
        <v>123</v>
      </c>
      <c r="X667" s="4" t="s">
        <v>124</v>
      </c>
      <c r="Y667" s="4" t="s">
        <v>112</v>
      </c>
      <c r="Z667" s="29">
        <v>2015</v>
      </c>
      <c r="AA667" s="4" t="s">
        <v>125</v>
      </c>
      <c r="AB667" s="4" t="s">
        <v>222</v>
      </c>
      <c r="AC667" s="4" t="s">
        <v>127</v>
      </c>
      <c r="AD667" s="4" t="s">
        <v>128</v>
      </c>
      <c r="AE667" s="4" t="s">
        <v>129</v>
      </c>
      <c r="AF667" s="4" t="s">
        <v>130</v>
      </c>
      <c r="AG667" s="4" t="s">
        <v>131</v>
      </c>
      <c r="AH667" s="4" t="s">
        <v>132</v>
      </c>
      <c r="AI667" s="4" t="s">
        <v>133</v>
      </c>
      <c r="AJ667" s="4" t="s">
        <v>134</v>
      </c>
      <c r="AK667" s="4" t="s">
        <v>135</v>
      </c>
      <c r="AL667" s="4" t="s">
        <v>136</v>
      </c>
      <c r="AM667" s="4" t="s">
        <v>137</v>
      </c>
      <c r="AN667" s="4" t="s">
        <v>138</v>
      </c>
      <c r="AO667" s="4" t="s">
        <v>139</v>
      </c>
      <c r="AP667" s="4" t="s">
        <v>116</v>
      </c>
      <c r="AQ667" s="4" t="s">
        <v>8213</v>
      </c>
      <c r="AR667" s="4" t="s">
        <v>76</v>
      </c>
      <c r="AS667" s="4" t="s">
        <v>1233</v>
      </c>
      <c r="AT667" s="4" t="s">
        <v>1234</v>
      </c>
      <c r="AU667" s="4" t="s">
        <v>1237</v>
      </c>
      <c r="AV667" s="4" t="s">
        <v>1238</v>
      </c>
      <c r="AW667" s="4" t="s">
        <v>8214</v>
      </c>
      <c r="AX667" s="4" t="s">
        <v>1802</v>
      </c>
      <c r="AY667" s="4" t="s">
        <v>8215</v>
      </c>
      <c r="AZ667" s="4" t="s">
        <v>1239</v>
      </c>
      <c r="BA667" s="4" t="s">
        <v>623</v>
      </c>
      <c r="BB667" s="4" t="s">
        <v>1244</v>
      </c>
      <c r="BC667" s="4" t="s">
        <v>1245</v>
      </c>
      <c r="BD667" s="4" t="s">
        <v>1246</v>
      </c>
      <c r="BE667" s="4" t="s">
        <v>1247</v>
      </c>
      <c r="BF667" s="4" t="s">
        <v>8216</v>
      </c>
      <c r="BG667" s="4" t="s">
        <v>1248</v>
      </c>
      <c r="BH667" s="4" t="s">
        <v>116</v>
      </c>
      <c r="BI667" s="4" t="s">
        <v>116</v>
      </c>
      <c r="BJ667" s="4" t="s">
        <v>116</v>
      </c>
      <c r="BK667" s="4" t="s">
        <v>116</v>
      </c>
      <c r="BL667" s="4" t="s">
        <v>116</v>
      </c>
      <c r="BM667" s="4" t="s">
        <v>116</v>
      </c>
      <c r="BN667" s="4" t="s">
        <v>116</v>
      </c>
      <c r="BO667" s="4" t="s">
        <v>116</v>
      </c>
      <c r="BP667" s="4" t="s">
        <v>116</v>
      </c>
      <c r="BQ667" s="4" t="s">
        <v>116</v>
      </c>
      <c r="BR667" s="4" t="s">
        <v>116</v>
      </c>
      <c r="BS667" s="4" t="s">
        <v>116</v>
      </c>
      <c r="BT667" s="4" t="s">
        <v>116</v>
      </c>
      <c r="BU667" s="4" t="s">
        <v>116</v>
      </c>
      <c r="BV667" s="4" t="s">
        <v>116</v>
      </c>
      <c r="BW667" s="4" t="s">
        <v>116</v>
      </c>
      <c r="BX667" s="4" t="s">
        <v>116</v>
      </c>
      <c r="BY667" s="4" t="s">
        <v>116</v>
      </c>
      <c r="BZ667" s="4" t="s">
        <v>116</v>
      </c>
      <c r="CA667" s="4" t="s">
        <v>116</v>
      </c>
    </row>
    <row r="668" spans="1:79" ht="20.100000000000001" customHeight="1" x14ac:dyDescent="0.2">
      <c r="A668" s="4" t="s">
        <v>8217</v>
      </c>
      <c r="B668" s="4" t="s">
        <v>112</v>
      </c>
      <c r="C668" s="29">
        <v>20250120</v>
      </c>
      <c r="D668" s="4" t="s">
        <v>8218</v>
      </c>
      <c r="E668" s="4" t="s">
        <v>8219</v>
      </c>
      <c r="F668" s="4" t="s">
        <v>8220</v>
      </c>
      <c r="G668" s="4" t="s">
        <v>116</v>
      </c>
      <c r="H668" s="4" t="s">
        <v>8221</v>
      </c>
      <c r="I668" s="4" t="s">
        <v>8222</v>
      </c>
      <c r="J668" s="4" t="s">
        <v>116</v>
      </c>
      <c r="K668" s="4" t="s">
        <v>116</v>
      </c>
      <c r="L668" s="4" t="s">
        <v>116</v>
      </c>
      <c r="M668" s="5" t="s">
        <v>8146</v>
      </c>
      <c r="N668" s="5" t="s">
        <v>6794</v>
      </c>
      <c r="O668" s="4" t="s">
        <v>112</v>
      </c>
      <c r="P668" s="6" t="s">
        <v>120</v>
      </c>
      <c r="Q668" s="7" t="s">
        <v>120</v>
      </c>
      <c r="R668" s="7" t="s">
        <v>120</v>
      </c>
      <c r="S668" s="9" t="s">
        <v>8223</v>
      </c>
      <c r="T668" s="31">
        <v>9782746096820</v>
      </c>
      <c r="U668" s="4" t="s">
        <v>122</v>
      </c>
      <c r="V668" s="29">
        <v>9782746095045</v>
      </c>
      <c r="W668" s="4" t="s">
        <v>123</v>
      </c>
      <c r="X668" s="4" t="s">
        <v>124</v>
      </c>
      <c r="Y668" s="4" t="s">
        <v>112</v>
      </c>
      <c r="Z668" s="29">
        <v>2015</v>
      </c>
      <c r="AA668" s="4" t="s">
        <v>125</v>
      </c>
      <c r="AB668" s="4" t="s">
        <v>126</v>
      </c>
      <c r="AC668" s="4" t="s">
        <v>127</v>
      </c>
      <c r="AD668" s="4" t="s">
        <v>128</v>
      </c>
      <c r="AE668" s="4" t="s">
        <v>129</v>
      </c>
      <c r="AF668" s="4" t="s">
        <v>130</v>
      </c>
      <c r="AG668" s="4" t="s">
        <v>131</v>
      </c>
      <c r="AH668" s="4" t="s">
        <v>132</v>
      </c>
      <c r="AI668" s="4" t="s">
        <v>133</v>
      </c>
      <c r="AJ668" s="4" t="s">
        <v>134</v>
      </c>
      <c r="AK668" s="4" t="s">
        <v>135</v>
      </c>
      <c r="AL668" s="4" t="s">
        <v>136</v>
      </c>
      <c r="AM668" s="4" t="s">
        <v>137</v>
      </c>
      <c r="AN668" s="4" t="s">
        <v>138</v>
      </c>
      <c r="AO668" s="4" t="s">
        <v>139</v>
      </c>
      <c r="AP668" s="4" t="s">
        <v>116</v>
      </c>
      <c r="AQ668" s="4" t="s">
        <v>8224</v>
      </c>
      <c r="AR668" s="4" t="s">
        <v>76</v>
      </c>
      <c r="AS668" s="4" t="s">
        <v>4627</v>
      </c>
      <c r="AT668" s="4" t="s">
        <v>3122</v>
      </c>
      <c r="AU668" s="4" t="s">
        <v>1472</v>
      </c>
      <c r="AV668" s="4" t="s">
        <v>4628</v>
      </c>
      <c r="AW668" s="4" t="s">
        <v>8225</v>
      </c>
      <c r="AX668" s="4" t="s">
        <v>3408</v>
      </c>
      <c r="AY668" s="4" t="s">
        <v>4630</v>
      </c>
      <c r="AZ668" s="4" t="s">
        <v>3627</v>
      </c>
      <c r="BA668" s="4" t="s">
        <v>4631</v>
      </c>
      <c r="BB668" s="4" t="s">
        <v>8226</v>
      </c>
      <c r="BC668" s="4" t="s">
        <v>4632</v>
      </c>
      <c r="BD668" s="4" t="s">
        <v>8227</v>
      </c>
      <c r="BE668" s="4" t="s">
        <v>4633</v>
      </c>
      <c r="BF668" s="4" t="s">
        <v>116</v>
      </c>
      <c r="BG668" s="4" t="s">
        <v>116</v>
      </c>
      <c r="BH668" s="4" t="s">
        <v>116</v>
      </c>
      <c r="BI668" s="4" t="s">
        <v>116</v>
      </c>
      <c r="BJ668" s="4" t="s">
        <v>116</v>
      </c>
      <c r="BK668" s="4" t="s">
        <v>116</v>
      </c>
      <c r="BL668" s="4" t="s">
        <v>116</v>
      </c>
      <c r="BM668" s="4" t="s">
        <v>116</v>
      </c>
      <c r="BN668" s="4" t="s">
        <v>116</v>
      </c>
      <c r="BO668" s="4" t="s">
        <v>116</v>
      </c>
      <c r="BP668" s="4" t="s">
        <v>116</v>
      </c>
      <c r="BQ668" s="4" t="s">
        <v>116</v>
      </c>
      <c r="BR668" s="4" t="s">
        <v>116</v>
      </c>
      <c r="BS668" s="4" t="s">
        <v>116</v>
      </c>
      <c r="BT668" s="4" t="s">
        <v>116</v>
      </c>
      <c r="BU668" s="4" t="s">
        <v>116</v>
      </c>
      <c r="BV668" s="4" t="s">
        <v>116</v>
      </c>
      <c r="BW668" s="4" t="s">
        <v>116</v>
      </c>
      <c r="BX668" s="4" t="s">
        <v>116</v>
      </c>
      <c r="BY668" s="4" t="s">
        <v>116</v>
      </c>
      <c r="BZ668" s="4" t="s">
        <v>116</v>
      </c>
      <c r="CA668" s="4" t="s">
        <v>116</v>
      </c>
    </row>
    <row r="669" spans="1:79" ht="20.100000000000001" customHeight="1" x14ac:dyDescent="0.2">
      <c r="A669" s="4" t="s">
        <v>8228</v>
      </c>
      <c r="B669" s="4" t="s">
        <v>112</v>
      </c>
      <c r="C669" s="29">
        <v>20250120</v>
      </c>
      <c r="D669" s="4" t="s">
        <v>8229</v>
      </c>
      <c r="E669" s="4" t="s">
        <v>116</v>
      </c>
      <c r="F669" s="4" t="s">
        <v>1736</v>
      </c>
      <c r="G669" s="4" t="s">
        <v>116</v>
      </c>
      <c r="H669" s="4" t="s">
        <v>1737</v>
      </c>
      <c r="I669" s="4" t="s">
        <v>116</v>
      </c>
      <c r="J669" s="4" t="s">
        <v>116</v>
      </c>
      <c r="K669" s="4" t="s">
        <v>116</v>
      </c>
      <c r="L669" s="4" t="s">
        <v>116</v>
      </c>
      <c r="M669" s="5" t="s">
        <v>7810</v>
      </c>
      <c r="N669" s="5" t="s">
        <v>8127</v>
      </c>
      <c r="O669" s="4" t="s">
        <v>112</v>
      </c>
      <c r="P669" s="6" t="s">
        <v>120</v>
      </c>
      <c r="Q669" s="7" t="s">
        <v>120</v>
      </c>
      <c r="R669" s="7" t="s">
        <v>120</v>
      </c>
      <c r="S669" s="9" t="s">
        <v>8230</v>
      </c>
      <c r="T669" s="31">
        <v>9782746098589</v>
      </c>
      <c r="U669" s="4" t="s">
        <v>122</v>
      </c>
      <c r="V669" s="29">
        <v>9782746097445</v>
      </c>
      <c r="W669" s="4" t="s">
        <v>123</v>
      </c>
      <c r="X669" s="4" t="s">
        <v>124</v>
      </c>
      <c r="Y669" s="4" t="s">
        <v>112</v>
      </c>
      <c r="Z669" s="29">
        <v>2015</v>
      </c>
      <c r="AA669" s="4" t="s">
        <v>125</v>
      </c>
      <c r="AB669" s="4" t="s">
        <v>393</v>
      </c>
      <c r="AC669" s="4" t="s">
        <v>127</v>
      </c>
      <c r="AD669" s="4" t="s">
        <v>128</v>
      </c>
      <c r="AE669" s="4" t="s">
        <v>129</v>
      </c>
      <c r="AF669" s="4" t="s">
        <v>130</v>
      </c>
      <c r="AG669" s="4" t="s">
        <v>131</v>
      </c>
      <c r="AH669" s="4" t="s">
        <v>132</v>
      </c>
      <c r="AI669" s="4" t="s">
        <v>133</v>
      </c>
      <c r="AJ669" s="4" t="s">
        <v>134</v>
      </c>
      <c r="AK669" s="4" t="s">
        <v>135</v>
      </c>
      <c r="AL669" s="4" t="s">
        <v>136</v>
      </c>
      <c r="AM669" s="4" t="s">
        <v>137</v>
      </c>
      <c r="AN669" s="4" t="s">
        <v>138</v>
      </c>
      <c r="AO669" s="4" t="s">
        <v>139</v>
      </c>
      <c r="AP669" s="4" t="s">
        <v>116</v>
      </c>
      <c r="AQ669" s="4" t="s">
        <v>8231</v>
      </c>
      <c r="AR669" s="4" t="s">
        <v>76</v>
      </c>
      <c r="AS669" s="4" t="s">
        <v>1740</v>
      </c>
      <c r="AT669" s="4" t="s">
        <v>1472</v>
      </c>
      <c r="AU669" s="4" t="s">
        <v>1473</v>
      </c>
      <c r="AV669" s="4" t="s">
        <v>1741</v>
      </c>
      <c r="AW669" s="4" t="s">
        <v>1474</v>
      </c>
      <c r="AX669" s="4" t="s">
        <v>1475</v>
      </c>
      <c r="AY669" s="4" t="s">
        <v>1476</v>
      </c>
      <c r="AZ669" s="4" t="s">
        <v>1477</v>
      </c>
      <c r="BA669" s="4" t="s">
        <v>8232</v>
      </c>
      <c r="BB669" s="4" t="s">
        <v>1333</v>
      </c>
      <c r="BC669" s="4" t="s">
        <v>1742</v>
      </c>
      <c r="BD669" s="4" t="s">
        <v>7483</v>
      </c>
      <c r="BE669" s="4" t="s">
        <v>6317</v>
      </c>
      <c r="BF669" s="4" t="s">
        <v>312</v>
      </c>
      <c r="BG669" s="4" t="s">
        <v>1745</v>
      </c>
      <c r="BH669" s="4" t="s">
        <v>1746</v>
      </c>
      <c r="BI669" s="4" t="s">
        <v>849</v>
      </c>
      <c r="BJ669" s="4" t="s">
        <v>1747</v>
      </c>
      <c r="BK669" s="4" t="s">
        <v>7263</v>
      </c>
      <c r="BL669" s="4" t="s">
        <v>1481</v>
      </c>
      <c r="BM669" s="4" t="s">
        <v>1751</v>
      </c>
      <c r="BN669" s="4" t="s">
        <v>1752</v>
      </c>
      <c r="BO669" s="4" t="s">
        <v>116</v>
      </c>
      <c r="BP669" s="4" t="s">
        <v>116</v>
      </c>
      <c r="BQ669" s="4" t="s">
        <v>116</v>
      </c>
      <c r="BR669" s="4" t="s">
        <v>116</v>
      </c>
      <c r="BS669" s="4" t="s">
        <v>116</v>
      </c>
      <c r="BT669" s="4" t="s">
        <v>116</v>
      </c>
      <c r="BU669" s="4" t="s">
        <v>116</v>
      </c>
      <c r="BV669" s="4" t="s">
        <v>116</v>
      </c>
      <c r="BW669" s="4" t="s">
        <v>116</v>
      </c>
      <c r="BX669" s="4" t="s">
        <v>116</v>
      </c>
      <c r="BY669" s="4" t="s">
        <v>116</v>
      </c>
      <c r="BZ669" s="4" t="s">
        <v>116</v>
      </c>
      <c r="CA669" s="4" t="s">
        <v>116</v>
      </c>
    </row>
    <row r="670" spans="1:79" ht="20.100000000000001" customHeight="1" x14ac:dyDescent="0.2">
      <c r="A670" s="4" t="s">
        <v>8233</v>
      </c>
      <c r="B670" s="4" t="s">
        <v>112</v>
      </c>
      <c r="C670" s="29">
        <v>20250120</v>
      </c>
      <c r="D670" s="4" t="s">
        <v>8234</v>
      </c>
      <c r="E670" s="4" t="s">
        <v>8235</v>
      </c>
      <c r="F670" s="4" t="s">
        <v>8236</v>
      </c>
      <c r="G670" s="4" t="s">
        <v>116</v>
      </c>
      <c r="H670" s="4" t="s">
        <v>8237</v>
      </c>
      <c r="I670" s="4" t="s">
        <v>116</v>
      </c>
      <c r="J670" s="4" t="s">
        <v>116</v>
      </c>
      <c r="K670" s="4" t="s">
        <v>116</v>
      </c>
      <c r="L670" s="4" t="s">
        <v>116</v>
      </c>
      <c r="M670" s="5" t="s">
        <v>7887</v>
      </c>
      <c r="N670" s="5" t="s">
        <v>2327</v>
      </c>
      <c r="O670" s="4" t="s">
        <v>112</v>
      </c>
      <c r="P670" s="6" t="s">
        <v>120</v>
      </c>
      <c r="Q670" s="7" t="s">
        <v>120</v>
      </c>
      <c r="R670" s="7" t="s">
        <v>120</v>
      </c>
      <c r="S670" s="9" t="s">
        <v>8238</v>
      </c>
      <c r="T670" s="31">
        <v>9782746094093</v>
      </c>
      <c r="U670" s="4" t="s">
        <v>122</v>
      </c>
      <c r="V670" s="29">
        <v>9782746093386</v>
      </c>
      <c r="W670" s="4" t="s">
        <v>123</v>
      </c>
      <c r="X670" s="4" t="s">
        <v>124</v>
      </c>
      <c r="Y670" s="4" t="s">
        <v>112</v>
      </c>
      <c r="Z670" s="29">
        <v>2015</v>
      </c>
      <c r="AA670" s="4" t="s">
        <v>125</v>
      </c>
      <c r="AB670" s="4" t="s">
        <v>292</v>
      </c>
      <c r="AC670" s="4" t="s">
        <v>127</v>
      </c>
      <c r="AD670" s="4" t="s">
        <v>128</v>
      </c>
      <c r="AE670" s="4" t="s">
        <v>129</v>
      </c>
      <c r="AF670" s="4" t="s">
        <v>130</v>
      </c>
      <c r="AG670" s="4" t="s">
        <v>131</v>
      </c>
      <c r="AH670" s="4" t="s">
        <v>132</v>
      </c>
      <c r="AI670" s="4" t="s">
        <v>133</v>
      </c>
      <c r="AJ670" s="4" t="s">
        <v>134</v>
      </c>
      <c r="AK670" s="4" t="s">
        <v>135</v>
      </c>
      <c r="AL670" s="4" t="s">
        <v>136</v>
      </c>
      <c r="AM670" s="4" t="s">
        <v>137</v>
      </c>
      <c r="AN670" s="4" t="s">
        <v>138</v>
      </c>
      <c r="AO670" s="4" t="s">
        <v>139</v>
      </c>
      <c r="AP670" s="4" t="s">
        <v>116</v>
      </c>
      <c r="AQ670" s="4" t="s">
        <v>8239</v>
      </c>
      <c r="AR670" s="4" t="s">
        <v>76</v>
      </c>
      <c r="AS670" s="4" t="s">
        <v>8240</v>
      </c>
      <c r="AT670" s="4" t="s">
        <v>8241</v>
      </c>
      <c r="AU670" s="4" t="s">
        <v>2422</v>
      </c>
      <c r="AV670" s="4" t="s">
        <v>8242</v>
      </c>
      <c r="AW670" s="4" t="s">
        <v>116</v>
      </c>
      <c r="AX670" s="4" t="s">
        <v>116</v>
      </c>
      <c r="AY670" s="4" t="s">
        <v>116</v>
      </c>
      <c r="AZ670" s="4" t="s">
        <v>116</v>
      </c>
      <c r="BA670" s="4" t="s">
        <v>116</v>
      </c>
      <c r="BB670" s="4" t="s">
        <v>116</v>
      </c>
      <c r="BC670" s="4" t="s">
        <v>116</v>
      </c>
      <c r="BD670" s="4" t="s">
        <v>116</v>
      </c>
      <c r="BE670" s="4" t="s">
        <v>116</v>
      </c>
      <c r="BF670" s="4" t="s">
        <v>116</v>
      </c>
      <c r="BG670" s="4" t="s">
        <v>116</v>
      </c>
      <c r="BH670" s="4" t="s">
        <v>116</v>
      </c>
      <c r="BI670" s="4" t="s">
        <v>116</v>
      </c>
      <c r="BJ670" s="4" t="s">
        <v>116</v>
      </c>
      <c r="BK670" s="4" t="s">
        <v>116</v>
      </c>
      <c r="BL670" s="4" t="s">
        <v>116</v>
      </c>
      <c r="BM670" s="4" t="s">
        <v>116</v>
      </c>
      <c r="BN670" s="4" t="s">
        <v>116</v>
      </c>
      <c r="BO670" s="4" t="s">
        <v>116</v>
      </c>
      <c r="BP670" s="4" t="s">
        <v>116</v>
      </c>
      <c r="BQ670" s="4" t="s">
        <v>116</v>
      </c>
      <c r="BR670" s="4" t="s">
        <v>116</v>
      </c>
      <c r="BS670" s="4" t="s">
        <v>116</v>
      </c>
      <c r="BT670" s="4" t="s">
        <v>116</v>
      </c>
      <c r="BU670" s="4" t="s">
        <v>116</v>
      </c>
      <c r="BV670" s="4" t="s">
        <v>116</v>
      </c>
      <c r="BW670" s="4" t="s">
        <v>116</v>
      </c>
      <c r="BX670" s="4" t="s">
        <v>116</v>
      </c>
      <c r="BY670" s="4" t="s">
        <v>116</v>
      </c>
      <c r="BZ670" s="4" t="s">
        <v>116</v>
      </c>
      <c r="CA670" s="4" t="s">
        <v>116</v>
      </c>
    </row>
    <row r="671" spans="1:79" ht="20.100000000000001" customHeight="1" x14ac:dyDescent="0.2">
      <c r="A671" s="4" t="s">
        <v>8243</v>
      </c>
      <c r="B671" s="4" t="s">
        <v>112</v>
      </c>
      <c r="C671" s="29">
        <v>20250120</v>
      </c>
      <c r="D671" s="4" t="s">
        <v>8244</v>
      </c>
      <c r="E671" s="4" t="s">
        <v>6638</v>
      </c>
      <c r="F671" s="4" t="s">
        <v>4300</v>
      </c>
      <c r="G671" s="4" t="s">
        <v>116</v>
      </c>
      <c r="H671" s="4" t="s">
        <v>389</v>
      </c>
      <c r="I671" s="4" t="s">
        <v>116</v>
      </c>
      <c r="J671" s="4" t="s">
        <v>116</v>
      </c>
      <c r="K671" s="4" t="s">
        <v>116</v>
      </c>
      <c r="L671" s="4" t="s">
        <v>116</v>
      </c>
      <c r="M671" s="5" t="s">
        <v>7832</v>
      </c>
      <c r="N671" s="5" t="s">
        <v>4164</v>
      </c>
      <c r="O671" s="4" t="s">
        <v>112</v>
      </c>
      <c r="P671" s="6" t="s">
        <v>120</v>
      </c>
      <c r="Q671" s="7" t="s">
        <v>120</v>
      </c>
      <c r="R671" s="7" t="s">
        <v>120</v>
      </c>
      <c r="S671" s="9" t="s">
        <v>8245</v>
      </c>
      <c r="T671" s="31">
        <v>9782746096363</v>
      </c>
      <c r="U671" s="4" t="s">
        <v>122</v>
      </c>
      <c r="V671" s="29">
        <v>9782746095502</v>
      </c>
      <c r="W671" s="4" t="s">
        <v>123</v>
      </c>
      <c r="X671" s="4" t="s">
        <v>124</v>
      </c>
      <c r="Y671" s="4" t="s">
        <v>112</v>
      </c>
      <c r="Z671" s="29">
        <v>2015</v>
      </c>
      <c r="AA671" s="4" t="s">
        <v>125</v>
      </c>
      <c r="AB671" s="4" t="s">
        <v>393</v>
      </c>
      <c r="AC671" s="4" t="s">
        <v>127</v>
      </c>
      <c r="AD671" s="4" t="s">
        <v>128</v>
      </c>
      <c r="AE671" s="4" t="s">
        <v>129</v>
      </c>
      <c r="AF671" s="4" t="s">
        <v>130</v>
      </c>
      <c r="AG671" s="4" t="s">
        <v>131</v>
      </c>
      <c r="AH671" s="4" t="s">
        <v>132</v>
      </c>
      <c r="AI671" s="4" t="s">
        <v>133</v>
      </c>
      <c r="AJ671" s="4" t="s">
        <v>134</v>
      </c>
      <c r="AK671" s="4" t="s">
        <v>135</v>
      </c>
      <c r="AL671" s="4" t="s">
        <v>136</v>
      </c>
      <c r="AM671" s="4" t="s">
        <v>137</v>
      </c>
      <c r="AN671" s="4" t="s">
        <v>138</v>
      </c>
      <c r="AO671" s="4" t="s">
        <v>139</v>
      </c>
      <c r="AP671" s="4" t="s">
        <v>116</v>
      </c>
      <c r="AQ671" s="4" t="s">
        <v>8246</v>
      </c>
      <c r="AR671" s="4" t="s">
        <v>76</v>
      </c>
      <c r="AS671" s="4" t="s">
        <v>4202</v>
      </c>
      <c r="AT671" s="4" t="s">
        <v>3656</v>
      </c>
      <c r="AU671" s="4" t="s">
        <v>6641</v>
      </c>
      <c r="AV671" s="4" t="s">
        <v>8247</v>
      </c>
      <c r="AW671" s="4" t="s">
        <v>6643</v>
      </c>
      <c r="AX671" s="4" t="s">
        <v>6644</v>
      </c>
      <c r="AY671" s="4" t="s">
        <v>6645</v>
      </c>
      <c r="AZ671" s="4" t="s">
        <v>6646</v>
      </c>
      <c r="BA671" s="4" t="s">
        <v>3016</v>
      </c>
      <c r="BB671" s="4" t="s">
        <v>2073</v>
      </c>
      <c r="BC671" s="4" t="s">
        <v>1747</v>
      </c>
      <c r="BD671" s="4" t="s">
        <v>6647</v>
      </c>
      <c r="BE671" s="4" t="s">
        <v>116</v>
      </c>
      <c r="BF671" s="4" t="s">
        <v>116</v>
      </c>
      <c r="BG671" s="4" t="s">
        <v>116</v>
      </c>
      <c r="BH671" s="4" t="s">
        <v>116</v>
      </c>
      <c r="BI671" s="4" t="s">
        <v>116</v>
      </c>
      <c r="BJ671" s="4" t="s">
        <v>116</v>
      </c>
      <c r="BK671" s="4" t="s">
        <v>116</v>
      </c>
      <c r="BL671" s="4" t="s">
        <v>116</v>
      </c>
      <c r="BM671" s="4" t="s">
        <v>116</v>
      </c>
      <c r="BN671" s="4" t="s">
        <v>116</v>
      </c>
      <c r="BO671" s="4" t="s">
        <v>116</v>
      </c>
      <c r="BP671" s="4" t="s">
        <v>116</v>
      </c>
      <c r="BQ671" s="4" t="s">
        <v>116</v>
      </c>
      <c r="BR671" s="4" t="s">
        <v>116</v>
      </c>
      <c r="BS671" s="4" t="s">
        <v>116</v>
      </c>
      <c r="BT671" s="4" t="s">
        <v>116</v>
      </c>
      <c r="BU671" s="4" t="s">
        <v>116</v>
      </c>
      <c r="BV671" s="4" t="s">
        <v>116</v>
      </c>
      <c r="BW671" s="4" t="s">
        <v>116</v>
      </c>
      <c r="BX671" s="4" t="s">
        <v>116</v>
      </c>
      <c r="BY671" s="4" t="s">
        <v>116</v>
      </c>
      <c r="BZ671" s="4" t="s">
        <v>116</v>
      </c>
      <c r="CA671" s="4" t="s">
        <v>116</v>
      </c>
    </row>
    <row r="672" spans="1:79" ht="20.100000000000001" customHeight="1" x14ac:dyDescent="0.2">
      <c r="A672" s="4" t="s">
        <v>8248</v>
      </c>
      <c r="B672" s="4" t="s">
        <v>112</v>
      </c>
      <c r="C672" s="29">
        <v>20250120</v>
      </c>
      <c r="D672" s="4" t="s">
        <v>8249</v>
      </c>
      <c r="E672" s="4" t="s">
        <v>8250</v>
      </c>
      <c r="F672" s="4" t="s">
        <v>8251</v>
      </c>
      <c r="G672" s="4" t="s">
        <v>116</v>
      </c>
      <c r="H672" s="4" t="s">
        <v>8252</v>
      </c>
      <c r="I672" s="4" t="s">
        <v>8253</v>
      </c>
      <c r="J672" s="4" t="s">
        <v>116</v>
      </c>
      <c r="K672" s="4" t="s">
        <v>116</v>
      </c>
      <c r="L672" s="4" t="s">
        <v>116</v>
      </c>
      <c r="M672" s="5" t="s">
        <v>7871</v>
      </c>
      <c r="N672" s="5" t="s">
        <v>4555</v>
      </c>
      <c r="O672" s="4" t="s">
        <v>112</v>
      </c>
      <c r="P672" s="6" t="s">
        <v>120</v>
      </c>
      <c r="Q672" s="7" t="s">
        <v>120</v>
      </c>
      <c r="R672" s="7" t="s">
        <v>120</v>
      </c>
      <c r="S672" s="9" t="s">
        <v>8254</v>
      </c>
      <c r="T672" s="31">
        <v>9782746097964</v>
      </c>
      <c r="U672" s="4" t="s">
        <v>122</v>
      </c>
      <c r="V672" s="29">
        <v>9782746097094</v>
      </c>
      <c r="W672" s="4" t="s">
        <v>123</v>
      </c>
      <c r="X672" s="4" t="s">
        <v>124</v>
      </c>
      <c r="Y672" s="4" t="s">
        <v>112</v>
      </c>
      <c r="Z672" s="29">
        <v>2015</v>
      </c>
      <c r="AA672" s="4" t="s">
        <v>125</v>
      </c>
      <c r="AB672" s="4" t="s">
        <v>234</v>
      </c>
      <c r="AC672" s="4" t="s">
        <v>127</v>
      </c>
      <c r="AD672" s="4" t="s">
        <v>128</v>
      </c>
      <c r="AE672" s="4" t="s">
        <v>129</v>
      </c>
      <c r="AF672" s="4" t="s">
        <v>130</v>
      </c>
      <c r="AG672" s="4" t="s">
        <v>131</v>
      </c>
      <c r="AH672" s="4" t="s">
        <v>132</v>
      </c>
      <c r="AI672" s="4" t="s">
        <v>133</v>
      </c>
      <c r="AJ672" s="4" t="s">
        <v>134</v>
      </c>
      <c r="AK672" s="4" t="s">
        <v>135</v>
      </c>
      <c r="AL672" s="4" t="s">
        <v>136</v>
      </c>
      <c r="AM672" s="4" t="s">
        <v>137</v>
      </c>
      <c r="AN672" s="4" t="s">
        <v>138</v>
      </c>
      <c r="AO672" s="4" t="s">
        <v>139</v>
      </c>
      <c r="AP672" s="4" t="s">
        <v>116</v>
      </c>
      <c r="AQ672" s="4" t="s">
        <v>8255</v>
      </c>
      <c r="AR672" s="4" t="s">
        <v>76</v>
      </c>
      <c r="AS672" s="4" t="s">
        <v>4155</v>
      </c>
      <c r="AT672" s="4" t="s">
        <v>897</v>
      </c>
      <c r="AU672" s="4" t="s">
        <v>8256</v>
      </c>
      <c r="AV672" s="4" t="s">
        <v>8257</v>
      </c>
      <c r="AW672" s="4" t="s">
        <v>8258</v>
      </c>
      <c r="AX672" s="4" t="s">
        <v>116</v>
      </c>
      <c r="AY672" s="4" t="s">
        <v>116</v>
      </c>
      <c r="AZ672" s="4" t="s">
        <v>116</v>
      </c>
      <c r="BA672" s="4" t="s">
        <v>116</v>
      </c>
      <c r="BB672" s="4" t="s">
        <v>116</v>
      </c>
      <c r="BC672" s="4" t="s">
        <v>116</v>
      </c>
      <c r="BD672" s="4" t="s">
        <v>116</v>
      </c>
      <c r="BE672" s="4" t="s">
        <v>116</v>
      </c>
      <c r="BF672" s="4" t="s">
        <v>116</v>
      </c>
      <c r="BG672" s="4" t="s">
        <v>116</v>
      </c>
      <c r="BH672" s="4" t="s">
        <v>116</v>
      </c>
      <c r="BI672" s="4" t="s">
        <v>116</v>
      </c>
      <c r="BJ672" s="4" t="s">
        <v>116</v>
      </c>
      <c r="BK672" s="4" t="s">
        <v>116</v>
      </c>
      <c r="BL672" s="4" t="s">
        <v>116</v>
      </c>
      <c r="BM672" s="4" t="s">
        <v>116</v>
      </c>
      <c r="BN672" s="4" t="s">
        <v>116</v>
      </c>
      <c r="BO672" s="4" t="s">
        <v>116</v>
      </c>
      <c r="BP672" s="4" t="s">
        <v>116</v>
      </c>
      <c r="BQ672" s="4" t="s">
        <v>116</v>
      </c>
      <c r="BR672" s="4" t="s">
        <v>116</v>
      </c>
      <c r="BS672" s="4" t="s">
        <v>116</v>
      </c>
      <c r="BT672" s="4" t="s">
        <v>116</v>
      </c>
      <c r="BU672" s="4" t="s">
        <v>116</v>
      </c>
      <c r="BV672" s="4" t="s">
        <v>116</v>
      </c>
      <c r="BW672" s="4" t="s">
        <v>116</v>
      </c>
      <c r="BX672" s="4" t="s">
        <v>116</v>
      </c>
      <c r="BY672" s="4" t="s">
        <v>116</v>
      </c>
      <c r="BZ672" s="4" t="s">
        <v>116</v>
      </c>
      <c r="CA672" s="4" t="s">
        <v>116</v>
      </c>
    </row>
    <row r="673" spans="1:79" ht="20.100000000000001" customHeight="1" x14ac:dyDescent="0.2">
      <c r="A673" s="4" t="s">
        <v>8259</v>
      </c>
      <c r="B673" s="4" t="s">
        <v>112</v>
      </c>
      <c r="C673" s="29">
        <v>20250120</v>
      </c>
      <c r="D673" s="4" t="s">
        <v>1059</v>
      </c>
      <c r="E673" s="4" t="s">
        <v>8260</v>
      </c>
      <c r="F673" s="4" t="s">
        <v>8261</v>
      </c>
      <c r="G673" s="4" t="s">
        <v>116</v>
      </c>
      <c r="H673" s="4" t="s">
        <v>8262</v>
      </c>
      <c r="I673" s="4" t="s">
        <v>8263</v>
      </c>
      <c r="J673" s="4" t="s">
        <v>116</v>
      </c>
      <c r="K673" s="4" t="s">
        <v>116</v>
      </c>
      <c r="L673" s="4" t="s">
        <v>116</v>
      </c>
      <c r="M673" s="5" t="s">
        <v>8146</v>
      </c>
      <c r="N673" s="5" t="s">
        <v>540</v>
      </c>
      <c r="O673" s="4" t="s">
        <v>112</v>
      </c>
      <c r="P673" s="6" t="s">
        <v>120</v>
      </c>
      <c r="Q673" s="7" t="s">
        <v>120</v>
      </c>
      <c r="R673" s="7" t="s">
        <v>120</v>
      </c>
      <c r="S673" s="9" t="s">
        <v>8264</v>
      </c>
      <c r="T673" s="31">
        <v>9782746096929</v>
      </c>
      <c r="U673" s="4" t="s">
        <v>122</v>
      </c>
      <c r="V673" s="29">
        <v>9782746096028</v>
      </c>
      <c r="W673" s="4" t="s">
        <v>123</v>
      </c>
      <c r="X673" s="4" t="s">
        <v>124</v>
      </c>
      <c r="Y673" s="4" t="s">
        <v>112</v>
      </c>
      <c r="Z673" s="29">
        <v>2015</v>
      </c>
      <c r="AA673" s="4" t="s">
        <v>125</v>
      </c>
      <c r="AB673" s="4" t="s">
        <v>222</v>
      </c>
      <c r="AC673" s="4" t="s">
        <v>127</v>
      </c>
      <c r="AD673" s="4" t="s">
        <v>128</v>
      </c>
      <c r="AE673" s="4" t="s">
        <v>129</v>
      </c>
      <c r="AF673" s="4" t="s">
        <v>130</v>
      </c>
      <c r="AG673" s="4" t="s">
        <v>131</v>
      </c>
      <c r="AH673" s="4" t="s">
        <v>132</v>
      </c>
      <c r="AI673" s="4" t="s">
        <v>133</v>
      </c>
      <c r="AJ673" s="4" t="s">
        <v>134</v>
      </c>
      <c r="AK673" s="4" t="s">
        <v>135</v>
      </c>
      <c r="AL673" s="4" t="s">
        <v>136</v>
      </c>
      <c r="AM673" s="4" t="s">
        <v>137</v>
      </c>
      <c r="AN673" s="4" t="s">
        <v>138</v>
      </c>
      <c r="AO673" s="4" t="s">
        <v>139</v>
      </c>
      <c r="AP673" s="4" t="s">
        <v>116</v>
      </c>
      <c r="AQ673" s="4" t="s">
        <v>8265</v>
      </c>
      <c r="AR673" s="4" t="s">
        <v>76</v>
      </c>
      <c r="AS673" s="4" t="s">
        <v>8266</v>
      </c>
      <c r="AT673" s="4" t="s">
        <v>8267</v>
      </c>
      <c r="AU673" s="4" t="s">
        <v>8268</v>
      </c>
      <c r="AV673" s="4" t="s">
        <v>8269</v>
      </c>
      <c r="AW673" s="4" t="s">
        <v>8270</v>
      </c>
      <c r="AX673" s="4" t="s">
        <v>1802</v>
      </c>
      <c r="AY673" s="4" t="s">
        <v>8215</v>
      </c>
      <c r="AZ673" s="4" t="s">
        <v>8271</v>
      </c>
      <c r="BA673" s="4" t="s">
        <v>2402</v>
      </c>
      <c r="BB673" s="4" t="s">
        <v>8272</v>
      </c>
      <c r="BC673" s="4" t="s">
        <v>8273</v>
      </c>
      <c r="BD673" s="4" t="s">
        <v>116</v>
      </c>
      <c r="BE673" s="4" t="s">
        <v>116</v>
      </c>
      <c r="BF673" s="4" t="s">
        <v>116</v>
      </c>
      <c r="BG673" s="4" t="s">
        <v>116</v>
      </c>
      <c r="BH673" s="4" t="s">
        <v>116</v>
      </c>
      <c r="BI673" s="4" t="s">
        <v>116</v>
      </c>
      <c r="BJ673" s="4" t="s">
        <v>116</v>
      </c>
      <c r="BK673" s="4" t="s">
        <v>116</v>
      </c>
      <c r="BL673" s="4" t="s">
        <v>116</v>
      </c>
      <c r="BM673" s="4" t="s">
        <v>116</v>
      </c>
      <c r="BN673" s="4" t="s">
        <v>116</v>
      </c>
      <c r="BO673" s="4" t="s">
        <v>116</v>
      </c>
      <c r="BP673" s="4" t="s">
        <v>116</v>
      </c>
      <c r="BQ673" s="4" t="s">
        <v>116</v>
      </c>
      <c r="BR673" s="4" t="s">
        <v>116</v>
      </c>
      <c r="BS673" s="4" t="s">
        <v>116</v>
      </c>
      <c r="BT673" s="4" t="s">
        <v>116</v>
      </c>
      <c r="BU673" s="4" t="s">
        <v>116</v>
      </c>
      <c r="BV673" s="4" t="s">
        <v>116</v>
      </c>
      <c r="BW673" s="4" t="s">
        <v>116</v>
      </c>
      <c r="BX673" s="4" t="s">
        <v>116</v>
      </c>
      <c r="BY673" s="4" t="s">
        <v>116</v>
      </c>
      <c r="BZ673" s="4" t="s">
        <v>116</v>
      </c>
      <c r="CA673" s="4" t="s">
        <v>116</v>
      </c>
    </row>
    <row r="674" spans="1:79" ht="20.100000000000001" customHeight="1" x14ac:dyDescent="0.2">
      <c r="A674" s="4" t="s">
        <v>8274</v>
      </c>
      <c r="B674" s="4" t="s">
        <v>112</v>
      </c>
      <c r="C674" s="29">
        <v>20250120</v>
      </c>
      <c r="D674" s="4" t="s">
        <v>8275</v>
      </c>
      <c r="E674" s="4" t="s">
        <v>8276</v>
      </c>
      <c r="F674" s="4" t="s">
        <v>8277</v>
      </c>
      <c r="G674" s="4" t="s">
        <v>116</v>
      </c>
      <c r="H674" s="4" t="s">
        <v>423</v>
      </c>
      <c r="I674" s="4" t="s">
        <v>3278</v>
      </c>
      <c r="J674" s="4" t="s">
        <v>116</v>
      </c>
      <c r="K674" s="4" t="s">
        <v>116</v>
      </c>
      <c r="L674" s="4" t="s">
        <v>116</v>
      </c>
      <c r="M674" s="5" t="s">
        <v>7832</v>
      </c>
      <c r="N674" s="5" t="s">
        <v>181</v>
      </c>
      <c r="O674" s="4" t="s">
        <v>112</v>
      </c>
      <c r="P674" s="6" t="s">
        <v>120</v>
      </c>
      <c r="Q674" s="7" t="s">
        <v>120</v>
      </c>
      <c r="R674" s="7" t="s">
        <v>120</v>
      </c>
      <c r="S674" s="9" t="s">
        <v>8278</v>
      </c>
      <c r="T674" s="31">
        <v>9782746096233</v>
      </c>
      <c r="U674" s="4" t="s">
        <v>122</v>
      </c>
      <c r="V674" s="29">
        <v>9782746094994</v>
      </c>
      <c r="W674" s="4" t="s">
        <v>123</v>
      </c>
      <c r="X674" s="4" t="s">
        <v>124</v>
      </c>
      <c r="Y674" s="4" t="s">
        <v>112</v>
      </c>
      <c r="Z674" s="29">
        <v>2015</v>
      </c>
      <c r="AA674" s="4" t="s">
        <v>125</v>
      </c>
      <c r="AB674" s="4" t="s">
        <v>304</v>
      </c>
      <c r="AC674" s="4" t="s">
        <v>127</v>
      </c>
      <c r="AD674" s="4" t="s">
        <v>128</v>
      </c>
      <c r="AE674" s="4" t="s">
        <v>129</v>
      </c>
      <c r="AF674" s="4" t="s">
        <v>130</v>
      </c>
      <c r="AG674" s="4" t="s">
        <v>131</v>
      </c>
      <c r="AH674" s="4" t="s">
        <v>132</v>
      </c>
      <c r="AI674" s="4" t="s">
        <v>133</v>
      </c>
      <c r="AJ674" s="4" t="s">
        <v>134</v>
      </c>
      <c r="AK674" s="4" t="s">
        <v>135</v>
      </c>
      <c r="AL674" s="4" t="s">
        <v>136</v>
      </c>
      <c r="AM674" s="4" t="s">
        <v>137</v>
      </c>
      <c r="AN674" s="4" t="s">
        <v>138</v>
      </c>
      <c r="AO674" s="4" t="s">
        <v>139</v>
      </c>
      <c r="AP674" s="4" t="s">
        <v>116</v>
      </c>
      <c r="AQ674" s="4" t="s">
        <v>8279</v>
      </c>
      <c r="AR674" s="4" t="s">
        <v>76</v>
      </c>
      <c r="AS674" s="4" t="s">
        <v>429</v>
      </c>
      <c r="AT674" s="4" t="s">
        <v>8280</v>
      </c>
      <c r="AU674" s="4" t="s">
        <v>433</v>
      </c>
      <c r="AV674" s="4" t="s">
        <v>8281</v>
      </c>
      <c r="AW674" s="4" t="s">
        <v>8282</v>
      </c>
      <c r="AX674" s="4" t="s">
        <v>8283</v>
      </c>
      <c r="AY674" s="4" t="s">
        <v>8284</v>
      </c>
      <c r="AZ674" s="4" t="s">
        <v>8285</v>
      </c>
      <c r="BA674" s="4" t="s">
        <v>3907</v>
      </c>
      <c r="BB674" s="4" t="s">
        <v>116</v>
      </c>
      <c r="BC674" s="4" t="s">
        <v>116</v>
      </c>
      <c r="BD674" s="4" t="s">
        <v>116</v>
      </c>
      <c r="BE674" s="4" t="s">
        <v>116</v>
      </c>
      <c r="BF674" s="4" t="s">
        <v>116</v>
      </c>
      <c r="BG674" s="4" t="s">
        <v>116</v>
      </c>
      <c r="BH674" s="4" t="s">
        <v>116</v>
      </c>
      <c r="BI674" s="4" t="s">
        <v>116</v>
      </c>
      <c r="BJ674" s="4" t="s">
        <v>116</v>
      </c>
      <c r="BK674" s="4" t="s">
        <v>116</v>
      </c>
      <c r="BL674" s="4" t="s">
        <v>116</v>
      </c>
      <c r="BM674" s="4" t="s">
        <v>116</v>
      </c>
      <c r="BN674" s="4" t="s">
        <v>116</v>
      </c>
      <c r="BO674" s="4" t="s">
        <v>116</v>
      </c>
      <c r="BP674" s="4" t="s">
        <v>116</v>
      </c>
      <c r="BQ674" s="4" t="s">
        <v>116</v>
      </c>
      <c r="BR674" s="4" t="s">
        <v>116</v>
      </c>
      <c r="BS674" s="4" t="s">
        <v>116</v>
      </c>
      <c r="BT674" s="4" t="s">
        <v>116</v>
      </c>
      <c r="BU674" s="4" t="s">
        <v>116</v>
      </c>
      <c r="BV674" s="4" t="s">
        <v>116</v>
      </c>
      <c r="BW674" s="4" t="s">
        <v>116</v>
      </c>
      <c r="BX674" s="4" t="s">
        <v>116</v>
      </c>
      <c r="BY674" s="4" t="s">
        <v>116</v>
      </c>
      <c r="BZ674" s="4" t="s">
        <v>116</v>
      </c>
      <c r="CA674" s="4" t="s">
        <v>116</v>
      </c>
    </row>
    <row r="675" spans="1:79" ht="20.100000000000001" customHeight="1" x14ac:dyDescent="0.2">
      <c r="A675" s="4" t="s">
        <v>8286</v>
      </c>
      <c r="B675" s="4" t="s">
        <v>112</v>
      </c>
      <c r="C675" s="29">
        <v>20250120</v>
      </c>
      <c r="D675" s="4" t="s">
        <v>8123</v>
      </c>
      <c r="E675" s="4" t="s">
        <v>8287</v>
      </c>
      <c r="F675" s="4" t="s">
        <v>8288</v>
      </c>
      <c r="G675" s="4" t="s">
        <v>116</v>
      </c>
      <c r="H675" s="4" t="s">
        <v>4565</v>
      </c>
      <c r="I675" s="4" t="s">
        <v>116</v>
      </c>
      <c r="J675" s="4" t="s">
        <v>116</v>
      </c>
      <c r="K675" s="4" t="s">
        <v>116</v>
      </c>
      <c r="L675" s="4" t="s">
        <v>116</v>
      </c>
      <c r="M675" s="5" t="s">
        <v>7781</v>
      </c>
      <c r="N675" s="5" t="s">
        <v>2939</v>
      </c>
      <c r="O675" s="4" t="s">
        <v>112</v>
      </c>
      <c r="P675" s="6" t="s">
        <v>120</v>
      </c>
      <c r="Q675" s="7" t="s">
        <v>120</v>
      </c>
      <c r="R675" s="7" t="s">
        <v>120</v>
      </c>
      <c r="S675" s="9" t="s">
        <v>8289</v>
      </c>
      <c r="T675" s="31">
        <v>9782746094680</v>
      </c>
      <c r="U675" s="4" t="s">
        <v>122</v>
      </c>
      <c r="V675" s="29">
        <v>9782746093829</v>
      </c>
      <c r="W675" s="4" t="s">
        <v>123</v>
      </c>
      <c r="X675" s="4" t="s">
        <v>124</v>
      </c>
      <c r="Y675" s="4" t="s">
        <v>112</v>
      </c>
      <c r="Z675" s="29">
        <v>2015</v>
      </c>
      <c r="AA675" s="4" t="s">
        <v>125</v>
      </c>
      <c r="AB675" s="4" t="s">
        <v>222</v>
      </c>
      <c r="AC675" s="4" t="s">
        <v>127</v>
      </c>
      <c r="AD675" s="4" t="s">
        <v>128</v>
      </c>
      <c r="AE675" s="4" t="s">
        <v>129</v>
      </c>
      <c r="AF675" s="4" t="s">
        <v>130</v>
      </c>
      <c r="AG675" s="4" t="s">
        <v>131</v>
      </c>
      <c r="AH675" s="4" t="s">
        <v>132</v>
      </c>
      <c r="AI675" s="4" t="s">
        <v>133</v>
      </c>
      <c r="AJ675" s="4" t="s">
        <v>134</v>
      </c>
      <c r="AK675" s="4" t="s">
        <v>135</v>
      </c>
      <c r="AL675" s="4" t="s">
        <v>136</v>
      </c>
      <c r="AM675" s="4" t="s">
        <v>137</v>
      </c>
      <c r="AN675" s="4" t="s">
        <v>138</v>
      </c>
      <c r="AO675" s="4" t="s">
        <v>139</v>
      </c>
      <c r="AP675" s="4" t="s">
        <v>116</v>
      </c>
      <c r="AQ675" s="4" t="s">
        <v>8290</v>
      </c>
      <c r="AR675" s="4" t="s">
        <v>76</v>
      </c>
      <c r="AS675" s="4" t="s">
        <v>1685</v>
      </c>
      <c r="AT675" s="4" t="s">
        <v>8291</v>
      </c>
      <c r="AU675" s="4" t="s">
        <v>1335</v>
      </c>
      <c r="AV675" s="4" t="s">
        <v>8292</v>
      </c>
      <c r="AW675" s="4" t="s">
        <v>158</v>
      </c>
      <c r="AX675" s="4" t="s">
        <v>1686</v>
      </c>
      <c r="AY675" s="4" t="s">
        <v>1687</v>
      </c>
      <c r="AZ675" s="4" t="s">
        <v>1689</v>
      </c>
      <c r="BA675" s="4" t="s">
        <v>1690</v>
      </c>
      <c r="BB675" s="4" t="s">
        <v>1691</v>
      </c>
      <c r="BC675" s="4" t="s">
        <v>684</v>
      </c>
      <c r="BD675" s="4" t="s">
        <v>116</v>
      </c>
      <c r="BE675" s="4" t="s">
        <v>116</v>
      </c>
      <c r="BF675" s="4" t="s">
        <v>116</v>
      </c>
      <c r="BG675" s="4" t="s">
        <v>116</v>
      </c>
      <c r="BH675" s="4" t="s">
        <v>116</v>
      </c>
      <c r="BI675" s="4" t="s">
        <v>116</v>
      </c>
      <c r="BJ675" s="4" t="s">
        <v>116</v>
      </c>
      <c r="BK675" s="4" t="s">
        <v>116</v>
      </c>
      <c r="BL675" s="4" t="s">
        <v>116</v>
      </c>
      <c r="BM675" s="4" t="s">
        <v>116</v>
      </c>
      <c r="BN675" s="4" t="s">
        <v>116</v>
      </c>
      <c r="BO675" s="4" t="s">
        <v>116</v>
      </c>
      <c r="BP675" s="4" t="s">
        <v>116</v>
      </c>
      <c r="BQ675" s="4" t="s">
        <v>116</v>
      </c>
      <c r="BR675" s="4" t="s">
        <v>116</v>
      </c>
      <c r="BS675" s="4" t="s">
        <v>116</v>
      </c>
      <c r="BT675" s="4" t="s">
        <v>116</v>
      </c>
      <c r="BU675" s="4" t="s">
        <v>116</v>
      </c>
      <c r="BV675" s="4" t="s">
        <v>116</v>
      </c>
      <c r="BW675" s="4" t="s">
        <v>116</v>
      </c>
      <c r="BX675" s="4" t="s">
        <v>116</v>
      </c>
      <c r="BY675" s="4" t="s">
        <v>116</v>
      </c>
      <c r="BZ675" s="4" t="s">
        <v>116</v>
      </c>
      <c r="CA675" s="4" t="s">
        <v>116</v>
      </c>
    </row>
    <row r="676" spans="1:79" ht="20.100000000000001" customHeight="1" x14ac:dyDescent="0.2">
      <c r="A676" s="4" t="s">
        <v>8293</v>
      </c>
      <c r="B676" s="4" t="s">
        <v>112</v>
      </c>
      <c r="C676" s="29">
        <v>20250120</v>
      </c>
      <c r="D676" s="4" t="s">
        <v>8294</v>
      </c>
      <c r="E676" s="4" t="s">
        <v>8295</v>
      </c>
      <c r="F676" s="4" t="s">
        <v>400</v>
      </c>
      <c r="G676" s="4" t="s">
        <v>116</v>
      </c>
      <c r="H676" s="4" t="s">
        <v>401</v>
      </c>
      <c r="I676" s="4" t="s">
        <v>116</v>
      </c>
      <c r="J676" s="4" t="s">
        <v>116</v>
      </c>
      <c r="K676" s="4" t="s">
        <v>116</v>
      </c>
      <c r="L676" s="4" t="s">
        <v>116</v>
      </c>
      <c r="M676" s="5" t="s">
        <v>7771</v>
      </c>
      <c r="N676" s="5" t="s">
        <v>1208</v>
      </c>
      <c r="O676" s="4" t="s">
        <v>112</v>
      </c>
      <c r="P676" s="6" t="s">
        <v>120</v>
      </c>
      <c r="Q676" s="7" t="s">
        <v>120</v>
      </c>
      <c r="R676" s="7" t="s">
        <v>120</v>
      </c>
      <c r="S676" s="9" t="s">
        <v>8296</v>
      </c>
      <c r="T676" s="31">
        <v>9782746095410</v>
      </c>
      <c r="U676" s="4" t="s">
        <v>122</v>
      </c>
      <c r="V676" s="29">
        <v>9782746093959</v>
      </c>
      <c r="W676" s="4" t="s">
        <v>123</v>
      </c>
      <c r="X676" s="4" t="s">
        <v>124</v>
      </c>
      <c r="Y676" s="4" t="s">
        <v>112</v>
      </c>
      <c r="Z676" s="29">
        <v>2015</v>
      </c>
      <c r="AA676" s="4" t="s">
        <v>125</v>
      </c>
      <c r="AB676" s="4" t="s">
        <v>222</v>
      </c>
      <c r="AC676" s="4" t="s">
        <v>127</v>
      </c>
      <c r="AD676" s="4" t="s">
        <v>128</v>
      </c>
      <c r="AE676" s="4" t="s">
        <v>129</v>
      </c>
      <c r="AF676" s="4" t="s">
        <v>130</v>
      </c>
      <c r="AG676" s="4" t="s">
        <v>131</v>
      </c>
      <c r="AH676" s="4" t="s">
        <v>132</v>
      </c>
      <c r="AI676" s="4" t="s">
        <v>133</v>
      </c>
      <c r="AJ676" s="4" t="s">
        <v>134</v>
      </c>
      <c r="AK676" s="4" t="s">
        <v>135</v>
      </c>
      <c r="AL676" s="4" t="s">
        <v>136</v>
      </c>
      <c r="AM676" s="4" t="s">
        <v>137</v>
      </c>
      <c r="AN676" s="4" t="s">
        <v>138</v>
      </c>
      <c r="AO676" s="4" t="s">
        <v>139</v>
      </c>
      <c r="AP676" s="4" t="s">
        <v>116</v>
      </c>
      <c r="AQ676" s="4" t="s">
        <v>8297</v>
      </c>
      <c r="AR676" s="4" t="s">
        <v>76</v>
      </c>
      <c r="AS676" s="4" t="s">
        <v>896</v>
      </c>
      <c r="AT676" s="4" t="s">
        <v>897</v>
      </c>
      <c r="AU676" s="4" t="s">
        <v>705</v>
      </c>
      <c r="AV676" s="4" t="s">
        <v>781</v>
      </c>
      <c r="AW676" s="4" t="s">
        <v>898</v>
      </c>
      <c r="AX676" s="4" t="s">
        <v>7586</v>
      </c>
      <c r="AY676" s="4" t="s">
        <v>620</v>
      </c>
      <c r="AZ676" s="4" t="s">
        <v>8298</v>
      </c>
      <c r="BA676" s="4" t="s">
        <v>8299</v>
      </c>
      <c r="BB676" s="4" t="s">
        <v>116</v>
      </c>
      <c r="BC676" s="4" t="s">
        <v>116</v>
      </c>
      <c r="BD676" s="4" t="s">
        <v>116</v>
      </c>
      <c r="BE676" s="4" t="s">
        <v>116</v>
      </c>
      <c r="BF676" s="4" t="s">
        <v>116</v>
      </c>
      <c r="BG676" s="4" t="s">
        <v>116</v>
      </c>
      <c r="BH676" s="4" t="s">
        <v>116</v>
      </c>
      <c r="BI676" s="4" t="s">
        <v>116</v>
      </c>
      <c r="BJ676" s="4" t="s">
        <v>116</v>
      </c>
      <c r="BK676" s="4" t="s">
        <v>116</v>
      </c>
      <c r="BL676" s="4" t="s">
        <v>116</v>
      </c>
      <c r="BM676" s="4" t="s">
        <v>116</v>
      </c>
      <c r="BN676" s="4" t="s">
        <v>116</v>
      </c>
      <c r="BO676" s="4" t="s">
        <v>116</v>
      </c>
      <c r="BP676" s="4" t="s">
        <v>116</v>
      </c>
      <c r="BQ676" s="4" t="s">
        <v>116</v>
      </c>
      <c r="BR676" s="4" t="s">
        <v>116</v>
      </c>
      <c r="BS676" s="4" t="s">
        <v>116</v>
      </c>
      <c r="BT676" s="4" t="s">
        <v>116</v>
      </c>
      <c r="BU676" s="4" t="s">
        <v>116</v>
      </c>
      <c r="BV676" s="4" t="s">
        <v>116</v>
      </c>
      <c r="BW676" s="4" t="s">
        <v>116</v>
      </c>
      <c r="BX676" s="4" t="s">
        <v>116</v>
      </c>
      <c r="BY676" s="4" t="s">
        <v>116</v>
      </c>
      <c r="BZ676" s="4" t="s">
        <v>116</v>
      </c>
      <c r="CA676" s="4" t="s">
        <v>116</v>
      </c>
    </row>
    <row r="677" spans="1:79" ht="20.100000000000001" customHeight="1" x14ac:dyDescent="0.2">
      <c r="A677" s="4" t="s">
        <v>8300</v>
      </c>
      <c r="B677" s="4" t="s">
        <v>112</v>
      </c>
      <c r="C677" s="29">
        <v>20250120</v>
      </c>
      <c r="D677" s="4" t="s">
        <v>8301</v>
      </c>
      <c r="E677" s="4" t="s">
        <v>8302</v>
      </c>
      <c r="F677" s="4" t="s">
        <v>8303</v>
      </c>
      <c r="G677" s="4" t="s">
        <v>116</v>
      </c>
      <c r="H677" s="4" t="s">
        <v>8304</v>
      </c>
      <c r="I677" s="4" t="s">
        <v>116</v>
      </c>
      <c r="J677" s="4" t="s">
        <v>116</v>
      </c>
      <c r="K677" s="4" t="s">
        <v>116</v>
      </c>
      <c r="L677" s="4" t="s">
        <v>116</v>
      </c>
      <c r="M677" s="5" t="s">
        <v>7771</v>
      </c>
      <c r="N677" s="5" t="s">
        <v>8305</v>
      </c>
      <c r="O677" s="4" t="s">
        <v>112</v>
      </c>
      <c r="P677" s="6" t="s">
        <v>120</v>
      </c>
      <c r="Q677" s="7" t="s">
        <v>120</v>
      </c>
      <c r="R677" s="7" t="s">
        <v>120</v>
      </c>
      <c r="S677" s="9" t="s">
        <v>8306</v>
      </c>
      <c r="T677" s="31">
        <v>9782746095328</v>
      </c>
      <c r="U677" s="4" t="s">
        <v>122</v>
      </c>
      <c r="V677" s="29">
        <v>9782746093898</v>
      </c>
      <c r="W677" s="4" t="s">
        <v>123</v>
      </c>
      <c r="X677" s="4" t="s">
        <v>124</v>
      </c>
      <c r="Y677" s="4" t="s">
        <v>112</v>
      </c>
      <c r="Z677" s="29">
        <v>2015</v>
      </c>
      <c r="AA677" s="4" t="s">
        <v>125</v>
      </c>
      <c r="AB677" s="4" t="s">
        <v>234</v>
      </c>
      <c r="AC677" s="4" t="s">
        <v>127</v>
      </c>
      <c r="AD677" s="4" t="s">
        <v>128</v>
      </c>
      <c r="AE677" s="4" t="s">
        <v>129</v>
      </c>
      <c r="AF677" s="4" t="s">
        <v>130</v>
      </c>
      <c r="AG677" s="4" t="s">
        <v>131</v>
      </c>
      <c r="AH677" s="4" t="s">
        <v>132</v>
      </c>
      <c r="AI677" s="4" t="s">
        <v>133</v>
      </c>
      <c r="AJ677" s="4" t="s">
        <v>134</v>
      </c>
      <c r="AK677" s="4" t="s">
        <v>135</v>
      </c>
      <c r="AL677" s="4" t="s">
        <v>136</v>
      </c>
      <c r="AM677" s="4" t="s">
        <v>137</v>
      </c>
      <c r="AN677" s="4" t="s">
        <v>138</v>
      </c>
      <c r="AO677" s="4" t="s">
        <v>139</v>
      </c>
      <c r="AP677" s="4" t="s">
        <v>116</v>
      </c>
      <c r="AQ677" s="4" t="s">
        <v>8307</v>
      </c>
      <c r="AR677" s="4" t="s">
        <v>76</v>
      </c>
      <c r="AS677" s="4" t="s">
        <v>8308</v>
      </c>
      <c r="AT677" s="4" t="s">
        <v>3830</v>
      </c>
      <c r="AU677" s="4" t="s">
        <v>8309</v>
      </c>
      <c r="AV677" s="4" t="s">
        <v>6992</v>
      </c>
      <c r="AW677" s="4" t="s">
        <v>933</v>
      </c>
      <c r="AX677" s="4" t="s">
        <v>7927</v>
      </c>
      <c r="AY677" s="4" t="s">
        <v>8310</v>
      </c>
      <c r="AZ677" s="4" t="s">
        <v>116</v>
      </c>
      <c r="BA677" s="4" t="s">
        <v>116</v>
      </c>
      <c r="BB677" s="4" t="s">
        <v>116</v>
      </c>
      <c r="BC677" s="4" t="s">
        <v>116</v>
      </c>
      <c r="BD677" s="4" t="s">
        <v>116</v>
      </c>
      <c r="BE677" s="4" t="s">
        <v>116</v>
      </c>
      <c r="BF677" s="4" t="s">
        <v>116</v>
      </c>
      <c r="BG677" s="4" t="s">
        <v>116</v>
      </c>
      <c r="BH677" s="4" t="s">
        <v>116</v>
      </c>
      <c r="BI677" s="4" t="s">
        <v>116</v>
      </c>
      <c r="BJ677" s="4" t="s">
        <v>116</v>
      </c>
      <c r="BK677" s="4" t="s">
        <v>116</v>
      </c>
      <c r="BL677" s="4" t="s">
        <v>116</v>
      </c>
      <c r="BM677" s="4" t="s">
        <v>116</v>
      </c>
      <c r="BN677" s="4" t="s">
        <v>116</v>
      </c>
      <c r="BO677" s="4" t="s">
        <v>116</v>
      </c>
      <c r="BP677" s="4" t="s">
        <v>116</v>
      </c>
      <c r="BQ677" s="4" t="s">
        <v>116</v>
      </c>
      <c r="BR677" s="4" t="s">
        <v>116</v>
      </c>
      <c r="BS677" s="4" t="s">
        <v>116</v>
      </c>
      <c r="BT677" s="4" t="s">
        <v>116</v>
      </c>
      <c r="BU677" s="4" t="s">
        <v>116</v>
      </c>
      <c r="BV677" s="4" t="s">
        <v>116</v>
      </c>
      <c r="BW677" s="4" t="s">
        <v>116</v>
      </c>
      <c r="BX677" s="4" t="s">
        <v>116</v>
      </c>
      <c r="BY677" s="4" t="s">
        <v>116</v>
      </c>
      <c r="BZ677" s="4" t="s">
        <v>116</v>
      </c>
      <c r="CA677" s="4" t="s">
        <v>116</v>
      </c>
    </row>
    <row r="678" spans="1:79" ht="20.100000000000001" customHeight="1" x14ac:dyDescent="0.2">
      <c r="A678" s="4" t="s">
        <v>8311</v>
      </c>
      <c r="B678" s="4" t="s">
        <v>112</v>
      </c>
      <c r="C678" s="29">
        <v>20250120</v>
      </c>
      <c r="D678" s="4" t="s">
        <v>4603</v>
      </c>
      <c r="E678" s="4" t="s">
        <v>8312</v>
      </c>
      <c r="F678" s="4" t="s">
        <v>8313</v>
      </c>
      <c r="G678" s="4" t="s">
        <v>116</v>
      </c>
      <c r="H678" s="4" t="s">
        <v>8314</v>
      </c>
      <c r="I678" s="4" t="s">
        <v>116</v>
      </c>
      <c r="J678" s="4" t="s">
        <v>116</v>
      </c>
      <c r="K678" s="4" t="s">
        <v>116</v>
      </c>
      <c r="L678" s="4" t="s">
        <v>116</v>
      </c>
      <c r="M678" s="5" t="s">
        <v>7771</v>
      </c>
      <c r="N678" s="5" t="s">
        <v>8315</v>
      </c>
      <c r="O678" s="4" t="s">
        <v>112</v>
      </c>
      <c r="P678" s="6" t="s">
        <v>120</v>
      </c>
      <c r="Q678" s="7" t="s">
        <v>120</v>
      </c>
      <c r="R678" s="7" t="s">
        <v>120</v>
      </c>
      <c r="S678" s="9" t="s">
        <v>8316</v>
      </c>
      <c r="T678" s="31">
        <v>9782746095359</v>
      </c>
      <c r="U678" s="4" t="s">
        <v>122</v>
      </c>
      <c r="V678" s="29">
        <v>9782746092709</v>
      </c>
      <c r="W678" s="4" t="s">
        <v>123</v>
      </c>
      <c r="X678" s="4" t="s">
        <v>124</v>
      </c>
      <c r="Y678" s="4" t="s">
        <v>112</v>
      </c>
      <c r="Z678" s="29">
        <v>2015</v>
      </c>
      <c r="AA678" s="4" t="s">
        <v>125</v>
      </c>
      <c r="AB678" s="4" t="s">
        <v>149</v>
      </c>
      <c r="AC678" s="4" t="s">
        <v>127</v>
      </c>
      <c r="AD678" s="4" t="s">
        <v>128</v>
      </c>
      <c r="AE678" s="4" t="s">
        <v>129</v>
      </c>
      <c r="AF678" s="4" t="s">
        <v>130</v>
      </c>
      <c r="AG678" s="4" t="s">
        <v>131</v>
      </c>
      <c r="AH678" s="4" t="s">
        <v>132</v>
      </c>
      <c r="AI678" s="4" t="s">
        <v>133</v>
      </c>
      <c r="AJ678" s="4" t="s">
        <v>134</v>
      </c>
      <c r="AK678" s="4" t="s">
        <v>135</v>
      </c>
      <c r="AL678" s="4" t="s">
        <v>136</v>
      </c>
      <c r="AM678" s="4" t="s">
        <v>137</v>
      </c>
      <c r="AN678" s="4" t="s">
        <v>138</v>
      </c>
      <c r="AO678" s="4" t="s">
        <v>139</v>
      </c>
      <c r="AP678" s="4" t="s">
        <v>116</v>
      </c>
      <c r="AQ678" s="4" t="s">
        <v>8317</v>
      </c>
      <c r="AR678" s="4" t="s">
        <v>76</v>
      </c>
      <c r="AS678" s="4" t="s">
        <v>8318</v>
      </c>
      <c r="AT678" s="4" t="s">
        <v>8319</v>
      </c>
      <c r="AU678" s="4" t="s">
        <v>8320</v>
      </c>
      <c r="AV678" s="4" t="s">
        <v>2097</v>
      </c>
      <c r="AW678" s="4" t="s">
        <v>8321</v>
      </c>
      <c r="AX678" s="4" t="s">
        <v>2452</v>
      </c>
      <c r="AY678" s="4" t="s">
        <v>8322</v>
      </c>
      <c r="AZ678" s="4" t="s">
        <v>116</v>
      </c>
      <c r="BA678" s="4" t="s">
        <v>116</v>
      </c>
      <c r="BB678" s="4" t="s">
        <v>116</v>
      </c>
      <c r="BC678" s="4" t="s">
        <v>116</v>
      </c>
      <c r="BD678" s="4" t="s">
        <v>116</v>
      </c>
      <c r="BE678" s="4" t="s">
        <v>116</v>
      </c>
      <c r="BF678" s="4" t="s">
        <v>116</v>
      </c>
      <c r="BG678" s="4" t="s">
        <v>116</v>
      </c>
      <c r="BH678" s="4" t="s">
        <v>116</v>
      </c>
      <c r="BI678" s="4" t="s">
        <v>116</v>
      </c>
      <c r="BJ678" s="4" t="s">
        <v>116</v>
      </c>
      <c r="BK678" s="4" t="s">
        <v>116</v>
      </c>
      <c r="BL678" s="4" t="s">
        <v>116</v>
      </c>
      <c r="BM678" s="4" t="s">
        <v>116</v>
      </c>
      <c r="BN678" s="4" t="s">
        <v>116</v>
      </c>
      <c r="BO678" s="4" t="s">
        <v>116</v>
      </c>
      <c r="BP678" s="4" t="s">
        <v>116</v>
      </c>
      <c r="BQ678" s="4" t="s">
        <v>116</v>
      </c>
      <c r="BR678" s="4" t="s">
        <v>116</v>
      </c>
      <c r="BS678" s="4" t="s">
        <v>116</v>
      </c>
      <c r="BT678" s="4" t="s">
        <v>116</v>
      </c>
      <c r="BU678" s="4" t="s">
        <v>116</v>
      </c>
      <c r="BV678" s="4" t="s">
        <v>116</v>
      </c>
      <c r="BW678" s="4" t="s">
        <v>116</v>
      </c>
      <c r="BX678" s="4" t="s">
        <v>116</v>
      </c>
      <c r="BY678" s="4" t="s">
        <v>116</v>
      </c>
      <c r="BZ678" s="4" t="s">
        <v>116</v>
      </c>
      <c r="CA678" s="4" t="s">
        <v>116</v>
      </c>
    </row>
    <row r="679" spans="1:79" ht="20.100000000000001" customHeight="1" x14ac:dyDescent="0.2">
      <c r="A679" s="4" t="s">
        <v>8323</v>
      </c>
      <c r="B679" s="4" t="s">
        <v>112</v>
      </c>
      <c r="C679" s="29">
        <v>20250120</v>
      </c>
      <c r="D679" s="4" t="s">
        <v>8324</v>
      </c>
      <c r="E679" s="4" t="s">
        <v>1306</v>
      </c>
      <c r="F679" s="4" t="s">
        <v>421</v>
      </c>
      <c r="G679" s="4" t="s">
        <v>116</v>
      </c>
      <c r="H679" s="4" t="s">
        <v>422</v>
      </c>
      <c r="I679" s="4" t="s">
        <v>423</v>
      </c>
      <c r="J679" s="4" t="s">
        <v>116</v>
      </c>
      <c r="K679" s="4" t="s">
        <v>116</v>
      </c>
      <c r="L679" s="4" t="s">
        <v>116</v>
      </c>
      <c r="M679" s="5" t="s">
        <v>7842</v>
      </c>
      <c r="N679" s="5" t="s">
        <v>8325</v>
      </c>
      <c r="O679" s="4" t="s">
        <v>112</v>
      </c>
      <c r="P679" s="6" t="s">
        <v>120</v>
      </c>
      <c r="Q679" s="7" t="s">
        <v>120</v>
      </c>
      <c r="R679" s="7" t="s">
        <v>120</v>
      </c>
      <c r="S679" s="9" t="s">
        <v>8326</v>
      </c>
      <c r="T679" s="31">
        <v>9782746097650</v>
      </c>
      <c r="U679" s="4" t="s">
        <v>122</v>
      </c>
      <c r="V679" s="29">
        <v>9782746097025</v>
      </c>
      <c r="W679" s="4" t="s">
        <v>123</v>
      </c>
      <c r="X679" s="4" t="s">
        <v>124</v>
      </c>
      <c r="Y679" s="4" t="s">
        <v>112</v>
      </c>
      <c r="Z679" s="29">
        <v>2015</v>
      </c>
      <c r="AA679" s="4" t="s">
        <v>125</v>
      </c>
      <c r="AB679" s="4" t="s">
        <v>222</v>
      </c>
      <c r="AC679" s="4" t="s">
        <v>127</v>
      </c>
      <c r="AD679" s="4" t="s">
        <v>128</v>
      </c>
      <c r="AE679" s="4" t="s">
        <v>129</v>
      </c>
      <c r="AF679" s="4" t="s">
        <v>130</v>
      </c>
      <c r="AG679" s="4" t="s">
        <v>131</v>
      </c>
      <c r="AH679" s="4" t="s">
        <v>132</v>
      </c>
      <c r="AI679" s="4" t="s">
        <v>133</v>
      </c>
      <c r="AJ679" s="4" t="s">
        <v>134</v>
      </c>
      <c r="AK679" s="4" t="s">
        <v>135</v>
      </c>
      <c r="AL679" s="4" t="s">
        <v>136</v>
      </c>
      <c r="AM679" s="4" t="s">
        <v>137</v>
      </c>
      <c r="AN679" s="4" t="s">
        <v>138</v>
      </c>
      <c r="AO679" s="4" t="s">
        <v>139</v>
      </c>
      <c r="AP679" s="4" t="s">
        <v>116</v>
      </c>
      <c r="AQ679" s="4" t="s">
        <v>8327</v>
      </c>
      <c r="AR679" s="4" t="s">
        <v>76</v>
      </c>
      <c r="AS679" s="4" t="s">
        <v>428</v>
      </c>
      <c r="AT679" s="4" t="s">
        <v>429</v>
      </c>
      <c r="AU679" s="4" t="s">
        <v>431</v>
      </c>
      <c r="AV679" s="4" t="s">
        <v>433</v>
      </c>
      <c r="AW679" s="4" t="s">
        <v>1310</v>
      </c>
      <c r="AX679" s="4" t="s">
        <v>8328</v>
      </c>
      <c r="AY679" s="4" t="s">
        <v>1311</v>
      </c>
      <c r="AZ679" s="4" t="s">
        <v>1312</v>
      </c>
      <c r="BA679" s="4" t="s">
        <v>116</v>
      </c>
      <c r="BB679" s="4" t="s">
        <v>116</v>
      </c>
      <c r="BC679" s="4" t="s">
        <v>116</v>
      </c>
      <c r="BD679" s="4" t="s">
        <v>116</v>
      </c>
      <c r="BE679" s="4" t="s">
        <v>116</v>
      </c>
      <c r="BF679" s="4" t="s">
        <v>116</v>
      </c>
      <c r="BG679" s="4" t="s">
        <v>116</v>
      </c>
      <c r="BH679" s="4" t="s">
        <v>116</v>
      </c>
      <c r="BI679" s="4" t="s">
        <v>116</v>
      </c>
      <c r="BJ679" s="4" t="s">
        <v>116</v>
      </c>
      <c r="BK679" s="4" t="s">
        <v>116</v>
      </c>
      <c r="BL679" s="4" t="s">
        <v>116</v>
      </c>
      <c r="BM679" s="4" t="s">
        <v>116</v>
      </c>
      <c r="BN679" s="4" t="s">
        <v>116</v>
      </c>
      <c r="BO679" s="4" t="s">
        <v>116</v>
      </c>
      <c r="BP679" s="4" t="s">
        <v>116</v>
      </c>
      <c r="BQ679" s="4" t="s">
        <v>116</v>
      </c>
      <c r="BR679" s="4" t="s">
        <v>116</v>
      </c>
      <c r="BS679" s="4" t="s">
        <v>116</v>
      </c>
      <c r="BT679" s="4" t="s">
        <v>116</v>
      </c>
      <c r="BU679" s="4" t="s">
        <v>116</v>
      </c>
      <c r="BV679" s="4" t="s">
        <v>116</v>
      </c>
      <c r="BW679" s="4" t="s">
        <v>116</v>
      </c>
      <c r="BX679" s="4" t="s">
        <v>116</v>
      </c>
      <c r="BY679" s="4" t="s">
        <v>116</v>
      </c>
      <c r="BZ679" s="4" t="s">
        <v>116</v>
      </c>
      <c r="CA679" s="4" t="s">
        <v>116</v>
      </c>
    </row>
    <row r="680" spans="1:79" ht="20.100000000000001" customHeight="1" x14ac:dyDescent="0.2">
      <c r="A680" s="4" t="s">
        <v>8329</v>
      </c>
      <c r="B680" s="4" t="s">
        <v>112</v>
      </c>
      <c r="C680" s="29">
        <v>20250120</v>
      </c>
      <c r="D680" s="4" t="s">
        <v>8330</v>
      </c>
      <c r="E680" s="4" t="s">
        <v>4143</v>
      </c>
      <c r="F680" s="4" t="s">
        <v>8331</v>
      </c>
      <c r="G680" s="4" t="s">
        <v>116</v>
      </c>
      <c r="H680" s="4" t="s">
        <v>8332</v>
      </c>
      <c r="I680" s="4" t="s">
        <v>116</v>
      </c>
      <c r="J680" s="4" t="s">
        <v>116</v>
      </c>
      <c r="K680" s="4" t="s">
        <v>116</v>
      </c>
      <c r="L680" s="4" t="s">
        <v>116</v>
      </c>
      <c r="M680" s="5" t="s">
        <v>8146</v>
      </c>
      <c r="N680" s="5" t="s">
        <v>2619</v>
      </c>
      <c r="O680" s="4" t="s">
        <v>112</v>
      </c>
      <c r="P680" s="6" t="s">
        <v>120</v>
      </c>
      <c r="Q680" s="7" t="s">
        <v>120</v>
      </c>
      <c r="R680" s="7" t="s">
        <v>120</v>
      </c>
      <c r="S680" s="9" t="s">
        <v>8333</v>
      </c>
      <c r="T680" s="31">
        <v>9782746096882</v>
      </c>
      <c r="U680" s="4" t="s">
        <v>122</v>
      </c>
      <c r="V680" s="29">
        <v>9782746091603</v>
      </c>
      <c r="W680" s="4" t="s">
        <v>123</v>
      </c>
      <c r="X680" s="4" t="s">
        <v>124</v>
      </c>
      <c r="Y680" s="4" t="s">
        <v>112</v>
      </c>
      <c r="Z680" s="29">
        <v>2015</v>
      </c>
      <c r="AA680" s="4" t="s">
        <v>125</v>
      </c>
      <c r="AB680" s="4" t="s">
        <v>222</v>
      </c>
      <c r="AC680" s="4" t="s">
        <v>127</v>
      </c>
      <c r="AD680" s="4" t="s">
        <v>128</v>
      </c>
      <c r="AE680" s="4" t="s">
        <v>129</v>
      </c>
      <c r="AF680" s="4" t="s">
        <v>130</v>
      </c>
      <c r="AG680" s="4" t="s">
        <v>131</v>
      </c>
      <c r="AH680" s="4" t="s">
        <v>132</v>
      </c>
      <c r="AI680" s="4" t="s">
        <v>133</v>
      </c>
      <c r="AJ680" s="4" t="s">
        <v>134</v>
      </c>
      <c r="AK680" s="4" t="s">
        <v>135</v>
      </c>
      <c r="AL680" s="4" t="s">
        <v>136</v>
      </c>
      <c r="AM680" s="4" t="s">
        <v>137</v>
      </c>
      <c r="AN680" s="4" t="s">
        <v>138</v>
      </c>
      <c r="AO680" s="4" t="s">
        <v>139</v>
      </c>
      <c r="AP680" s="4" t="s">
        <v>116</v>
      </c>
      <c r="AQ680" s="4" t="s">
        <v>8334</v>
      </c>
      <c r="AR680" s="4" t="s">
        <v>76</v>
      </c>
      <c r="AS680" s="4" t="s">
        <v>8335</v>
      </c>
      <c r="AT680" s="4" t="s">
        <v>8336</v>
      </c>
      <c r="AU680" s="4" t="s">
        <v>8337</v>
      </c>
      <c r="AV680" s="4" t="s">
        <v>644</v>
      </c>
      <c r="AW680" s="4" t="s">
        <v>8338</v>
      </c>
      <c r="AX680" s="4" t="s">
        <v>8339</v>
      </c>
      <c r="AY680" s="4" t="s">
        <v>8340</v>
      </c>
      <c r="AZ680" s="4" t="s">
        <v>8341</v>
      </c>
      <c r="BA680" s="4" t="s">
        <v>116</v>
      </c>
      <c r="BB680" s="4" t="s">
        <v>116</v>
      </c>
      <c r="BC680" s="4" t="s">
        <v>116</v>
      </c>
      <c r="BD680" s="4" t="s">
        <v>116</v>
      </c>
      <c r="BE680" s="4" t="s">
        <v>116</v>
      </c>
      <c r="BF680" s="4" t="s">
        <v>116</v>
      </c>
      <c r="BG680" s="4" t="s">
        <v>116</v>
      </c>
      <c r="BH680" s="4" t="s">
        <v>116</v>
      </c>
      <c r="BI680" s="4" t="s">
        <v>116</v>
      </c>
      <c r="BJ680" s="4" t="s">
        <v>116</v>
      </c>
      <c r="BK680" s="4" t="s">
        <v>116</v>
      </c>
      <c r="BL680" s="4" t="s">
        <v>116</v>
      </c>
      <c r="BM680" s="4" t="s">
        <v>116</v>
      </c>
      <c r="BN680" s="4" t="s">
        <v>116</v>
      </c>
      <c r="BO680" s="4" t="s">
        <v>116</v>
      </c>
      <c r="BP680" s="4" t="s">
        <v>116</v>
      </c>
      <c r="BQ680" s="4" t="s">
        <v>116</v>
      </c>
      <c r="BR680" s="4" t="s">
        <v>116</v>
      </c>
      <c r="BS680" s="4" t="s">
        <v>116</v>
      </c>
      <c r="BT680" s="4" t="s">
        <v>116</v>
      </c>
      <c r="BU680" s="4" t="s">
        <v>116</v>
      </c>
      <c r="BV680" s="4" t="s">
        <v>116</v>
      </c>
      <c r="BW680" s="4" t="s">
        <v>116</v>
      </c>
      <c r="BX680" s="4" t="s">
        <v>116</v>
      </c>
      <c r="BY680" s="4" t="s">
        <v>116</v>
      </c>
      <c r="BZ680" s="4" t="s">
        <v>116</v>
      </c>
      <c r="CA680" s="4" t="s">
        <v>116</v>
      </c>
    </row>
    <row r="681" spans="1:79" ht="20.100000000000001" customHeight="1" x14ac:dyDescent="0.2">
      <c r="A681" s="4" t="s">
        <v>8342</v>
      </c>
      <c r="B681" s="4" t="s">
        <v>112</v>
      </c>
      <c r="C681" s="29">
        <v>20250120</v>
      </c>
      <c r="D681" s="4" t="s">
        <v>8343</v>
      </c>
      <c r="E681" s="4" t="s">
        <v>1306</v>
      </c>
      <c r="F681" s="4" t="s">
        <v>421</v>
      </c>
      <c r="G681" s="4" t="s">
        <v>116</v>
      </c>
      <c r="H681" s="4" t="s">
        <v>422</v>
      </c>
      <c r="I681" s="4" t="s">
        <v>423</v>
      </c>
      <c r="J681" s="4" t="s">
        <v>116</v>
      </c>
      <c r="K681" s="4" t="s">
        <v>116</v>
      </c>
      <c r="L681" s="4" t="s">
        <v>116</v>
      </c>
      <c r="M681" s="5" t="s">
        <v>7901</v>
      </c>
      <c r="N681" s="5" t="s">
        <v>8344</v>
      </c>
      <c r="O681" s="4" t="s">
        <v>112</v>
      </c>
      <c r="P681" s="6" t="s">
        <v>120</v>
      </c>
      <c r="Q681" s="7" t="s">
        <v>120</v>
      </c>
      <c r="R681" s="7" t="s">
        <v>120</v>
      </c>
      <c r="S681" s="9" t="s">
        <v>8345</v>
      </c>
      <c r="T681" s="31">
        <v>9782746099111</v>
      </c>
      <c r="U681" s="4" t="s">
        <v>122</v>
      </c>
      <c r="V681" s="29">
        <v>9782746097896</v>
      </c>
      <c r="W681" s="4" t="s">
        <v>123</v>
      </c>
      <c r="X681" s="4" t="s">
        <v>124</v>
      </c>
      <c r="Y681" s="4" t="s">
        <v>112</v>
      </c>
      <c r="Z681" s="29">
        <v>2015</v>
      </c>
      <c r="AA681" s="4" t="s">
        <v>125</v>
      </c>
      <c r="AB681" s="4" t="s">
        <v>222</v>
      </c>
      <c r="AC681" s="4" t="s">
        <v>127</v>
      </c>
      <c r="AD681" s="4" t="s">
        <v>128</v>
      </c>
      <c r="AE681" s="4" t="s">
        <v>129</v>
      </c>
      <c r="AF681" s="4" t="s">
        <v>130</v>
      </c>
      <c r="AG681" s="4" t="s">
        <v>131</v>
      </c>
      <c r="AH681" s="4" t="s">
        <v>132</v>
      </c>
      <c r="AI681" s="4" t="s">
        <v>133</v>
      </c>
      <c r="AJ681" s="4" t="s">
        <v>134</v>
      </c>
      <c r="AK681" s="4" t="s">
        <v>135</v>
      </c>
      <c r="AL681" s="4" t="s">
        <v>136</v>
      </c>
      <c r="AM681" s="4" t="s">
        <v>137</v>
      </c>
      <c r="AN681" s="4" t="s">
        <v>138</v>
      </c>
      <c r="AO681" s="4" t="s">
        <v>139</v>
      </c>
      <c r="AP681" s="4" t="s">
        <v>116</v>
      </c>
      <c r="AQ681" s="4" t="s">
        <v>8346</v>
      </c>
      <c r="AR681" s="4" t="s">
        <v>76</v>
      </c>
      <c r="AS681" s="4" t="s">
        <v>428</v>
      </c>
      <c r="AT681" s="4" t="s">
        <v>428</v>
      </c>
      <c r="AU681" s="4" t="s">
        <v>429</v>
      </c>
      <c r="AV681" s="4" t="s">
        <v>7246</v>
      </c>
      <c r="AW681" s="4" t="s">
        <v>431</v>
      </c>
      <c r="AX681" s="4" t="s">
        <v>433</v>
      </c>
      <c r="AY681" s="4" t="s">
        <v>434</v>
      </c>
      <c r="AZ681" s="4" t="s">
        <v>1310</v>
      </c>
      <c r="BA681" s="4" t="s">
        <v>8347</v>
      </c>
      <c r="BB681" s="4" t="s">
        <v>1311</v>
      </c>
      <c r="BC681" s="4" t="s">
        <v>1312</v>
      </c>
      <c r="BD681" s="4" t="s">
        <v>116</v>
      </c>
      <c r="BE681" s="4" t="s">
        <v>116</v>
      </c>
      <c r="BF681" s="4" t="s">
        <v>116</v>
      </c>
      <c r="BG681" s="4" t="s">
        <v>116</v>
      </c>
      <c r="BH681" s="4" t="s">
        <v>116</v>
      </c>
      <c r="BI681" s="4" t="s">
        <v>116</v>
      </c>
      <c r="BJ681" s="4" t="s">
        <v>116</v>
      </c>
      <c r="BK681" s="4" t="s">
        <v>116</v>
      </c>
      <c r="BL681" s="4" t="s">
        <v>116</v>
      </c>
      <c r="BM681" s="4" t="s">
        <v>116</v>
      </c>
      <c r="BN681" s="4" t="s">
        <v>116</v>
      </c>
      <c r="BO681" s="4" t="s">
        <v>116</v>
      </c>
      <c r="BP681" s="4" t="s">
        <v>116</v>
      </c>
      <c r="BQ681" s="4" t="s">
        <v>116</v>
      </c>
      <c r="BR681" s="4" t="s">
        <v>116</v>
      </c>
      <c r="BS681" s="4" t="s">
        <v>116</v>
      </c>
      <c r="BT681" s="4" t="s">
        <v>116</v>
      </c>
      <c r="BU681" s="4" t="s">
        <v>116</v>
      </c>
      <c r="BV681" s="4" t="s">
        <v>116</v>
      </c>
      <c r="BW681" s="4" t="s">
        <v>116</v>
      </c>
      <c r="BX681" s="4" t="s">
        <v>116</v>
      </c>
      <c r="BY681" s="4" t="s">
        <v>116</v>
      </c>
      <c r="BZ681" s="4" t="s">
        <v>116</v>
      </c>
      <c r="CA681" s="4" t="s">
        <v>116</v>
      </c>
    </row>
    <row r="682" spans="1:79" ht="20.100000000000001" customHeight="1" x14ac:dyDescent="0.2">
      <c r="A682" s="4" t="s">
        <v>8348</v>
      </c>
      <c r="B682" s="4" t="s">
        <v>112</v>
      </c>
      <c r="C682" s="29">
        <v>20250120</v>
      </c>
      <c r="D682" s="4" t="s">
        <v>8349</v>
      </c>
      <c r="E682" s="4" t="s">
        <v>8350</v>
      </c>
      <c r="F682" s="4" t="s">
        <v>400</v>
      </c>
      <c r="G682" s="4" t="s">
        <v>116</v>
      </c>
      <c r="H682" s="4" t="s">
        <v>401</v>
      </c>
      <c r="I682" s="4" t="s">
        <v>116</v>
      </c>
      <c r="J682" s="4" t="s">
        <v>116</v>
      </c>
      <c r="K682" s="4" t="s">
        <v>116</v>
      </c>
      <c r="L682" s="4" t="s">
        <v>116</v>
      </c>
      <c r="M682" s="5" t="s">
        <v>7951</v>
      </c>
      <c r="N682" s="5" t="s">
        <v>1075</v>
      </c>
      <c r="O682" s="4" t="s">
        <v>112</v>
      </c>
      <c r="P682" s="6" t="s">
        <v>120</v>
      </c>
      <c r="Q682" s="7" t="s">
        <v>120</v>
      </c>
      <c r="R682" s="7" t="s">
        <v>120</v>
      </c>
      <c r="S682" s="9" t="s">
        <v>8351</v>
      </c>
      <c r="T682" s="31">
        <v>9782746099494</v>
      </c>
      <c r="U682" s="4" t="s">
        <v>122</v>
      </c>
      <c r="V682" s="29">
        <v>9782746098350</v>
      </c>
      <c r="W682" s="4" t="s">
        <v>123</v>
      </c>
      <c r="X682" s="4" t="s">
        <v>124</v>
      </c>
      <c r="Y682" s="4" t="s">
        <v>112</v>
      </c>
      <c r="Z682" s="29">
        <v>2015</v>
      </c>
      <c r="AA682" s="4" t="s">
        <v>125</v>
      </c>
      <c r="AB682" s="4" t="s">
        <v>126</v>
      </c>
      <c r="AC682" s="4" t="s">
        <v>127</v>
      </c>
      <c r="AD682" s="4" t="s">
        <v>128</v>
      </c>
      <c r="AE682" s="4" t="s">
        <v>129</v>
      </c>
      <c r="AF682" s="4" t="s">
        <v>130</v>
      </c>
      <c r="AG682" s="4" t="s">
        <v>131</v>
      </c>
      <c r="AH682" s="4" t="s">
        <v>132</v>
      </c>
      <c r="AI682" s="4" t="s">
        <v>133</v>
      </c>
      <c r="AJ682" s="4" t="s">
        <v>134</v>
      </c>
      <c r="AK682" s="4" t="s">
        <v>135</v>
      </c>
      <c r="AL682" s="4" t="s">
        <v>136</v>
      </c>
      <c r="AM682" s="4" t="s">
        <v>137</v>
      </c>
      <c r="AN682" s="4" t="s">
        <v>138</v>
      </c>
      <c r="AO682" s="4" t="s">
        <v>139</v>
      </c>
      <c r="AP682" s="4" t="s">
        <v>116</v>
      </c>
      <c r="AQ682" s="4" t="s">
        <v>8352</v>
      </c>
      <c r="AR682" s="4" t="s">
        <v>76</v>
      </c>
      <c r="AS682" s="4" t="s">
        <v>4627</v>
      </c>
      <c r="AT682" s="4" t="s">
        <v>8353</v>
      </c>
      <c r="AU682" s="4" t="s">
        <v>8354</v>
      </c>
      <c r="AV682" s="4" t="s">
        <v>8355</v>
      </c>
      <c r="AW682" s="4" t="s">
        <v>8356</v>
      </c>
      <c r="AX682" s="4" t="s">
        <v>1856</v>
      </c>
      <c r="AY682" s="4" t="s">
        <v>2610</v>
      </c>
      <c r="AZ682" s="4" t="s">
        <v>8357</v>
      </c>
      <c r="BA682" s="4" t="s">
        <v>2453</v>
      </c>
      <c r="BB682" s="4" t="s">
        <v>116</v>
      </c>
      <c r="BC682" s="4" t="s">
        <v>116</v>
      </c>
      <c r="BD682" s="4" t="s">
        <v>116</v>
      </c>
      <c r="BE682" s="4" t="s">
        <v>116</v>
      </c>
      <c r="BF682" s="4" t="s">
        <v>116</v>
      </c>
      <c r="BG682" s="4" t="s">
        <v>116</v>
      </c>
      <c r="BH682" s="4" t="s">
        <v>116</v>
      </c>
      <c r="BI682" s="4" t="s">
        <v>116</v>
      </c>
      <c r="BJ682" s="4" t="s">
        <v>116</v>
      </c>
      <c r="BK682" s="4" t="s">
        <v>116</v>
      </c>
      <c r="BL682" s="4" t="s">
        <v>116</v>
      </c>
      <c r="BM682" s="4" t="s">
        <v>116</v>
      </c>
      <c r="BN682" s="4" t="s">
        <v>116</v>
      </c>
      <c r="BO682" s="4" t="s">
        <v>116</v>
      </c>
      <c r="BP682" s="4" t="s">
        <v>116</v>
      </c>
      <c r="BQ682" s="4" t="s">
        <v>116</v>
      </c>
      <c r="BR682" s="4" t="s">
        <v>116</v>
      </c>
      <c r="BS682" s="4" t="s">
        <v>116</v>
      </c>
      <c r="BT682" s="4" t="s">
        <v>116</v>
      </c>
      <c r="BU682" s="4" t="s">
        <v>116</v>
      </c>
      <c r="BV682" s="4" t="s">
        <v>116</v>
      </c>
      <c r="BW682" s="4" t="s">
        <v>116</v>
      </c>
      <c r="BX682" s="4" t="s">
        <v>116</v>
      </c>
      <c r="BY682" s="4" t="s">
        <v>116</v>
      </c>
      <c r="BZ682" s="4" t="s">
        <v>116</v>
      </c>
      <c r="CA682" s="4" t="s">
        <v>116</v>
      </c>
    </row>
    <row r="683" spans="1:79" ht="20.100000000000001" customHeight="1" x14ac:dyDescent="0.2">
      <c r="A683" s="4" t="s">
        <v>8358</v>
      </c>
      <c r="B683" s="4" t="s">
        <v>112</v>
      </c>
      <c r="C683" s="29">
        <v>20250120</v>
      </c>
      <c r="D683" s="4" t="s">
        <v>8359</v>
      </c>
      <c r="E683" s="4" t="s">
        <v>8360</v>
      </c>
      <c r="F683" s="4" t="s">
        <v>8361</v>
      </c>
      <c r="G683" s="4" t="s">
        <v>116</v>
      </c>
      <c r="H683" s="4" t="s">
        <v>8362</v>
      </c>
      <c r="I683" s="4" t="s">
        <v>116</v>
      </c>
      <c r="J683" s="4" t="s">
        <v>116</v>
      </c>
      <c r="K683" s="4" t="s">
        <v>116</v>
      </c>
      <c r="L683" s="4" t="s">
        <v>116</v>
      </c>
      <c r="M683" s="5" t="s">
        <v>7951</v>
      </c>
      <c r="N683" s="5" t="s">
        <v>8363</v>
      </c>
      <c r="O683" s="4" t="s">
        <v>112</v>
      </c>
      <c r="P683" s="6" t="s">
        <v>120</v>
      </c>
      <c r="Q683" s="7" t="s">
        <v>120</v>
      </c>
      <c r="R683" s="7" t="s">
        <v>120</v>
      </c>
      <c r="S683" s="9" t="s">
        <v>8364</v>
      </c>
      <c r="T683" s="31">
        <v>9782746099678</v>
      </c>
      <c r="U683" s="4" t="s">
        <v>122</v>
      </c>
      <c r="V683" s="29">
        <v>9782746096509</v>
      </c>
      <c r="W683" s="4" t="s">
        <v>123</v>
      </c>
      <c r="X683" s="4" t="s">
        <v>124</v>
      </c>
      <c r="Y683" s="4" t="s">
        <v>112</v>
      </c>
      <c r="Z683" s="29">
        <v>2015</v>
      </c>
      <c r="AA683" s="4" t="s">
        <v>125</v>
      </c>
      <c r="AB683" s="4" t="s">
        <v>234</v>
      </c>
      <c r="AC683" s="4" t="s">
        <v>127</v>
      </c>
      <c r="AD683" s="4" t="s">
        <v>128</v>
      </c>
      <c r="AE683" s="4" t="s">
        <v>129</v>
      </c>
      <c r="AF683" s="4" t="s">
        <v>130</v>
      </c>
      <c r="AG683" s="4" t="s">
        <v>131</v>
      </c>
      <c r="AH683" s="4" t="s">
        <v>132</v>
      </c>
      <c r="AI683" s="4" t="s">
        <v>133</v>
      </c>
      <c r="AJ683" s="4" t="s">
        <v>134</v>
      </c>
      <c r="AK683" s="4" t="s">
        <v>135</v>
      </c>
      <c r="AL683" s="4" t="s">
        <v>136</v>
      </c>
      <c r="AM683" s="4" t="s">
        <v>137</v>
      </c>
      <c r="AN683" s="4" t="s">
        <v>138</v>
      </c>
      <c r="AO683" s="4" t="s">
        <v>139</v>
      </c>
      <c r="AP683" s="4" t="s">
        <v>116</v>
      </c>
      <c r="AQ683" s="4" t="s">
        <v>8365</v>
      </c>
      <c r="AR683" s="4" t="s">
        <v>76</v>
      </c>
      <c r="AS683" s="4" t="s">
        <v>1866</v>
      </c>
      <c r="AT683" s="4" t="s">
        <v>8366</v>
      </c>
      <c r="AU683" s="4" t="s">
        <v>8367</v>
      </c>
      <c r="AV683" s="4" t="s">
        <v>8368</v>
      </c>
      <c r="AW683" s="4" t="s">
        <v>8369</v>
      </c>
      <c r="AX683" s="4" t="s">
        <v>116</v>
      </c>
      <c r="AY683" s="4" t="s">
        <v>116</v>
      </c>
      <c r="AZ683" s="4" t="s">
        <v>116</v>
      </c>
      <c r="BA683" s="4" t="s">
        <v>116</v>
      </c>
      <c r="BB683" s="4" t="s">
        <v>116</v>
      </c>
      <c r="BC683" s="4" t="s">
        <v>116</v>
      </c>
      <c r="BD683" s="4" t="s">
        <v>116</v>
      </c>
      <c r="BE683" s="4" t="s">
        <v>116</v>
      </c>
      <c r="BF683" s="4" t="s">
        <v>116</v>
      </c>
      <c r="BG683" s="4" t="s">
        <v>116</v>
      </c>
      <c r="BH683" s="4" t="s">
        <v>116</v>
      </c>
      <c r="BI683" s="4" t="s">
        <v>116</v>
      </c>
      <c r="BJ683" s="4" t="s">
        <v>116</v>
      </c>
      <c r="BK683" s="4" t="s">
        <v>116</v>
      </c>
      <c r="BL683" s="4" t="s">
        <v>116</v>
      </c>
      <c r="BM683" s="4" t="s">
        <v>116</v>
      </c>
      <c r="BN683" s="4" t="s">
        <v>116</v>
      </c>
      <c r="BO683" s="4" t="s">
        <v>116</v>
      </c>
      <c r="BP683" s="4" t="s">
        <v>116</v>
      </c>
      <c r="BQ683" s="4" t="s">
        <v>116</v>
      </c>
      <c r="BR683" s="4" t="s">
        <v>116</v>
      </c>
      <c r="BS683" s="4" t="s">
        <v>116</v>
      </c>
      <c r="BT683" s="4" t="s">
        <v>116</v>
      </c>
      <c r="BU683" s="4" t="s">
        <v>116</v>
      </c>
      <c r="BV683" s="4" t="s">
        <v>116</v>
      </c>
      <c r="BW683" s="4" t="s">
        <v>116</v>
      </c>
      <c r="BX683" s="4" t="s">
        <v>116</v>
      </c>
      <c r="BY683" s="4" t="s">
        <v>116</v>
      </c>
      <c r="BZ683" s="4" t="s">
        <v>116</v>
      </c>
      <c r="CA683" s="4" t="s">
        <v>116</v>
      </c>
    </row>
    <row r="684" spans="1:79" ht="20.100000000000001" customHeight="1" x14ac:dyDescent="0.2">
      <c r="A684" s="4" t="s">
        <v>8370</v>
      </c>
      <c r="B684" s="4" t="s">
        <v>112</v>
      </c>
      <c r="C684" s="29">
        <v>20250120</v>
      </c>
      <c r="D684" s="4" t="s">
        <v>8371</v>
      </c>
      <c r="E684" s="4" t="s">
        <v>8372</v>
      </c>
      <c r="F684" s="4" t="s">
        <v>8373</v>
      </c>
      <c r="G684" s="4" t="s">
        <v>116</v>
      </c>
      <c r="H684" s="4" t="s">
        <v>8374</v>
      </c>
      <c r="I684" s="4" t="s">
        <v>116</v>
      </c>
      <c r="J684" s="4" t="s">
        <v>116</v>
      </c>
      <c r="K684" s="4" t="s">
        <v>116</v>
      </c>
      <c r="L684" s="4" t="s">
        <v>116</v>
      </c>
      <c r="M684" s="5" t="s">
        <v>7871</v>
      </c>
      <c r="N684" s="5" t="s">
        <v>8375</v>
      </c>
      <c r="O684" s="4" t="s">
        <v>112</v>
      </c>
      <c r="P684" s="6" t="s">
        <v>120</v>
      </c>
      <c r="Q684" s="7" t="s">
        <v>120</v>
      </c>
      <c r="R684" s="7" t="s">
        <v>120</v>
      </c>
      <c r="S684" s="9" t="s">
        <v>8376</v>
      </c>
      <c r="T684" s="31">
        <v>9782746097988</v>
      </c>
      <c r="U684" s="4" t="s">
        <v>122</v>
      </c>
      <c r="V684" s="29">
        <v>9782746097100</v>
      </c>
      <c r="W684" s="4" t="s">
        <v>123</v>
      </c>
      <c r="X684" s="4" t="s">
        <v>124</v>
      </c>
      <c r="Y684" s="4" t="s">
        <v>112</v>
      </c>
      <c r="Z684" s="29">
        <v>2015</v>
      </c>
      <c r="AA684" s="4" t="s">
        <v>125</v>
      </c>
      <c r="AB684" s="4" t="s">
        <v>234</v>
      </c>
      <c r="AC684" s="4" t="s">
        <v>127</v>
      </c>
      <c r="AD684" s="4" t="s">
        <v>128</v>
      </c>
      <c r="AE684" s="4" t="s">
        <v>129</v>
      </c>
      <c r="AF684" s="4" t="s">
        <v>130</v>
      </c>
      <c r="AG684" s="4" t="s">
        <v>131</v>
      </c>
      <c r="AH684" s="4" t="s">
        <v>132</v>
      </c>
      <c r="AI684" s="4" t="s">
        <v>133</v>
      </c>
      <c r="AJ684" s="4" t="s">
        <v>134</v>
      </c>
      <c r="AK684" s="4" t="s">
        <v>135</v>
      </c>
      <c r="AL684" s="4" t="s">
        <v>136</v>
      </c>
      <c r="AM684" s="4" t="s">
        <v>137</v>
      </c>
      <c r="AN684" s="4" t="s">
        <v>138</v>
      </c>
      <c r="AO684" s="4" t="s">
        <v>139</v>
      </c>
      <c r="AP684" s="4" t="s">
        <v>116</v>
      </c>
      <c r="AQ684" s="4" t="s">
        <v>8377</v>
      </c>
      <c r="AR684" s="4" t="s">
        <v>76</v>
      </c>
      <c r="AS684" s="4" t="s">
        <v>8378</v>
      </c>
      <c r="AT684" s="4" t="s">
        <v>8379</v>
      </c>
      <c r="AU684" s="4" t="s">
        <v>8153</v>
      </c>
      <c r="AV684" s="4" t="s">
        <v>8380</v>
      </c>
      <c r="AW684" s="4" t="s">
        <v>4139</v>
      </c>
      <c r="AX684" s="4" t="s">
        <v>8381</v>
      </c>
      <c r="AY684" s="4" t="s">
        <v>8382</v>
      </c>
      <c r="AZ684" s="4" t="s">
        <v>8383</v>
      </c>
      <c r="BA684" s="4" t="s">
        <v>8384</v>
      </c>
      <c r="BB684" s="4" t="s">
        <v>8385</v>
      </c>
      <c r="BC684" s="4" t="s">
        <v>8386</v>
      </c>
      <c r="BD684" s="4" t="s">
        <v>8387</v>
      </c>
      <c r="BE684" s="4" t="s">
        <v>116</v>
      </c>
      <c r="BF684" s="4" t="s">
        <v>116</v>
      </c>
      <c r="BG684" s="4" t="s">
        <v>116</v>
      </c>
      <c r="BH684" s="4" t="s">
        <v>116</v>
      </c>
      <c r="BI684" s="4" t="s">
        <v>116</v>
      </c>
      <c r="BJ684" s="4" t="s">
        <v>116</v>
      </c>
      <c r="BK684" s="4" t="s">
        <v>116</v>
      </c>
      <c r="BL684" s="4" t="s">
        <v>116</v>
      </c>
      <c r="BM684" s="4" t="s">
        <v>116</v>
      </c>
      <c r="BN684" s="4" t="s">
        <v>116</v>
      </c>
      <c r="BO684" s="4" t="s">
        <v>116</v>
      </c>
      <c r="BP684" s="4" t="s">
        <v>116</v>
      </c>
      <c r="BQ684" s="4" t="s">
        <v>116</v>
      </c>
      <c r="BR684" s="4" t="s">
        <v>116</v>
      </c>
      <c r="BS684" s="4" t="s">
        <v>116</v>
      </c>
      <c r="BT684" s="4" t="s">
        <v>116</v>
      </c>
      <c r="BU684" s="4" t="s">
        <v>116</v>
      </c>
      <c r="BV684" s="4" t="s">
        <v>116</v>
      </c>
      <c r="BW684" s="4" t="s">
        <v>116</v>
      </c>
      <c r="BX684" s="4" t="s">
        <v>116</v>
      </c>
      <c r="BY684" s="4" t="s">
        <v>116</v>
      </c>
      <c r="BZ684" s="4" t="s">
        <v>116</v>
      </c>
      <c r="CA684" s="4" t="s">
        <v>116</v>
      </c>
    </row>
    <row r="685" spans="1:79" ht="20.100000000000001" customHeight="1" x14ac:dyDescent="0.2">
      <c r="A685" s="4" t="s">
        <v>8388</v>
      </c>
      <c r="B685" s="4" t="s">
        <v>112</v>
      </c>
      <c r="C685" s="29">
        <v>20250120</v>
      </c>
      <c r="D685" s="4" t="s">
        <v>8389</v>
      </c>
      <c r="E685" s="4" t="s">
        <v>4385</v>
      </c>
      <c r="F685" s="4" t="s">
        <v>8390</v>
      </c>
      <c r="G685" s="4" t="s">
        <v>116</v>
      </c>
      <c r="H685" s="4" t="s">
        <v>4387</v>
      </c>
      <c r="I685" s="4" t="s">
        <v>8391</v>
      </c>
      <c r="J685" s="4" t="s">
        <v>116</v>
      </c>
      <c r="K685" s="4" t="s">
        <v>116</v>
      </c>
      <c r="L685" s="4" t="s">
        <v>116</v>
      </c>
      <c r="M685" s="5" t="s">
        <v>7781</v>
      </c>
      <c r="N685" s="5" t="s">
        <v>5265</v>
      </c>
      <c r="O685" s="4" t="s">
        <v>112</v>
      </c>
      <c r="P685" s="6" t="s">
        <v>120</v>
      </c>
      <c r="Q685" s="7" t="s">
        <v>120</v>
      </c>
      <c r="R685" s="7" t="s">
        <v>120</v>
      </c>
      <c r="S685" s="9" t="s">
        <v>8392</v>
      </c>
      <c r="T685" s="31">
        <v>9782746094628</v>
      </c>
      <c r="U685" s="4" t="s">
        <v>122</v>
      </c>
      <c r="V685" s="29">
        <v>9782746093317</v>
      </c>
      <c r="W685" s="4" t="s">
        <v>123</v>
      </c>
      <c r="X685" s="4" t="s">
        <v>124</v>
      </c>
      <c r="Y685" s="4" t="s">
        <v>112</v>
      </c>
      <c r="Z685" s="29">
        <v>2015</v>
      </c>
      <c r="AA685" s="4" t="s">
        <v>125</v>
      </c>
      <c r="AB685" s="4" t="s">
        <v>149</v>
      </c>
      <c r="AC685" s="4" t="s">
        <v>127</v>
      </c>
      <c r="AD685" s="4" t="s">
        <v>128</v>
      </c>
      <c r="AE685" s="4" t="s">
        <v>129</v>
      </c>
      <c r="AF685" s="4" t="s">
        <v>130</v>
      </c>
      <c r="AG685" s="4" t="s">
        <v>131</v>
      </c>
      <c r="AH685" s="4" t="s">
        <v>132</v>
      </c>
      <c r="AI685" s="4" t="s">
        <v>133</v>
      </c>
      <c r="AJ685" s="4" t="s">
        <v>134</v>
      </c>
      <c r="AK685" s="4" t="s">
        <v>135</v>
      </c>
      <c r="AL685" s="4" t="s">
        <v>136</v>
      </c>
      <c r="AM685" s="4" t="s">
        <v>137</v>
      </c>
      <c r="AN685" s="4" t="s">
        <v>138</v>
      </c>
      <c r="AO685" s="4" t="s">
        <v>139</v>
      </c>
      <c r="AP685" s="4" t="s">
        <v>116</v>
      </c>
      <c r="AQ685" s="4" t="s">
        <v>8393</v>
      </c>
      <c r="AR685" s="4" t="s">
        <v>76</v>
      </c>
      <c r="AS685" s="4" t="s">
        <v>4392</v>
      </c>
      <c r="AT685" s="4" t="s">
        <v>1700</v>
      </c>
      <c r="AU685" s="4" t="s">
        <v>4393</v>
      </c>
      <c r="AV685" s="4" t="s">
        <v>1701</v>
      </c>
      <c r="AW685" s="4" t="s">
        <v>4395</v>
      </c>
      <c r="AX685" s="4" t="s">
        <v>1704</v>
      </c>
      <c r="AY685" s="4" t="s">
        <v>4396</v>
      </c>
      <c r="AZ685" s="4" t="s">
        <v>8394</v>
      </c>
      <c r="BA685" s="4" t="s">
        <v>3410</v>
      </c>
      <c r="BB685" s="4" t="s">
        <v>4397</v>
      </c>
      <c r="BC685" s="4" t="s">
        <v>1689</v>
      </c>
      <c r="BD685" s="4" t="s">
        <v>1752</v>
      </c>
      <c r="BE685" s="4" t="s">
        <v>116</v>
      </c>
      <c r="BF685" s="4" t="s">
        <v>116</v>
      </c>
      <c r="BG685" s="4" t="s">
        <v>116</v>
      </c>
      <c r="BH685" s="4" t="s">
        <v>116</v>
      </c>
      <c r="BI685" s="4" t="s">
        <v>116</v>
      </c>
      <c r="BJ685" s="4" t="s">
        <v>116</v>
      </c>
      <c r="BK685" s="4" t="s">
        <v>116</v>
      </c>
      <c r="BL685" s="4" t="s">
        <v>116</v>
      </c>
      <c r="BM685" s="4" t="s">
        <v>116</v>
      </c>
      <c r="BN685" s="4" t="s">
        <v>116</v>
      </c>
      <c r="BO685" s="4" t="s">
        <v>116</v>
      </c>
      <c r="BP685" s="4" t="s">
        <v>116</v>
      </c>
      <c r="BQ685" s="4" t="s">
        <v>116</v>
      </c>
      <c r="BR685" s="4" t="s">
        <v>116</v>
      </c>
      <c r="BS685" s="4" t="s">
        <v>116</v>
      </c>
      <c r="BT685" s="4" t="s">
        <v>116</v>
      </c>
      <c r="BU685" s="4" t="s">
        <v>116</v>
      </c>
      <c r="BV685" s="4" t="s">
        <v>116</v>
      </c>
      <c r="BW685" s="4" t="s">
        <v>116</v>
      </c>
      <c r="BX685" s="4" t="s">
        <v>116</v>
      </c>
      <c r="BY685" s="4" t="s">
        <v>116</v>
      </c>
      <c r="BZ685" s="4" t="s">
        <v>116</v>
      </c>
      <c r="CA685" s="4" t="s">
        <v>116</v>
      </c>
    </row>
    <row r="686" spans="1:79" ht="20.100000000000001" customHeight="1" x14ac:dyDescent="0.2">
      <c r="A686" s="4" t="s">
        <v>8395</v>
      </c>
      <c r="B686" s="4" t="s">
        <v>112</v>
      </c>
      <c r="C686" s="29">
        <v>20250120</v>
      </c>
      <c r="D686" s="4" t="s">
        <v>8396</v>
      </c>
      <c r="E686" s="4" t="s">
        <v>993</v>
      </c>
      <c r="F686" s="4" t="s">
        <v>4360</v>
      </c>
      <c r="G686" s="4" t="s">
        <v>116</v>
      </c>
      <c r="H686" s="4" t="s">
        <v>4361</v>
      </c>
      <c r="I686" s="4" t="s">
        <v>116</v>
      </c>
      <c r="J686" s="4" t="s">
        <v>116</v>
      </c>
      <c r="K686" s="4" t="s">
        <v>116</v>
      </c>
      <c r="L686" s="4" t="s">
        <v>116</v>
      </c>
      <c r="M686" s="5" t="s">
        <v>7951</v>
      </c>
      <c r="N686" s="5" t="s">
        <v>8202</v>
      </c>
      <c r="O686" s="4" t="s">
        <v>112</v>
      </c>
      <c r="P686" s="6" t="s">
        <v>120</v>
      </c>
      <c r="Q686" s="7" t="s">
        <v>120</v>
      </c>
      <c r="R686" s="7" t="s">
        <v>120</v>
      </c>
      <c r="S686" s="9" t="s">
        <v>8397</v>
      </c>
      <c r="T686" s="31">
        <v>9782746099579</v>
      </c>
      <c r="U686" s="4" t="s">
        <v>122</v>
      </c>
      <c r="V686" s="29">
        <v>9782746098312</v>
      </c>
      <c r="W686" s="4" t="s">
        <v>123</v>
      </c>
      <c r="X686" s="4" t="s">
        <v>124</v>
      </c>
      <c r="Y686" s="4" t="s">
        <v>112</v>
      </c>
      <c r="Z686" s="29">
        <v>2015</v>
      </c>
      <c r="AA686" s="4" t="s">
        <v>125</v>
      </c>
      <c r="AB686" s="4" t="s">
        <v>222</v>
      </c>
      <c r="AC686" s="4" t="s">
        <v>127</v>
      </c>
      <c r="AD686" s="4" t="s">
        <v>128</v>
      </c>
      <c r="AE686" s="4" t="s">
        <v>129</v>
      </c>
      <c r="AF686" s="4" t="s">
        <v>130</v>
      </c>
      <c r="AG686" s="4" t="s">
        <v>131</v>
      </c>
      <c r="AH686" s="4" t="s">
        <v>132</v>
      </c>
      <c r="AI686" s="4" t="s">
        <v>133</v>
      </c>
      <c r="AJ686" s="4" t="s">
        <v>134</v>
      </c>
      <c r="AK686" s="4" t="s">
        <v>135</v>
      </c>
      <c r="AL686" s="4" t="s">
        <v>136</v>
      </c>
      <c r="AM686" s="4" t="s">
        <v>137</v>
      </c>
      <c r="AN686" s="4" t="s">
        <v>138</v>
      </c>
      <c r="AO686" s="4" t="s">
        <v>139</v>
      </c>
      <c r="AP686" s="4" t="s">
        <v>116</v>
      </c>
      <c r="AQ686" s="4" t="s">
        <v>8398</v>
      </c>
      <c r="AR686" s="4" t="s">
        <v>76</v>
      </c>
      <c r="AS686" s="4" t="s">
        <v>921</v>
      </c>
      <c r="AT686" s="4" t="s">
        <v>999</v>
      </c>
      <c r="AU686" s="4" t="s">
        <v>1000</v>
      </c>
      <c r="AV686" s="4" t="s">
        <v>1001</v>
      </c>
      <c r="AW686" s="4" t="s">
        <v>924</v>
      </c>
      <c r="AX686" s="4" t="s">
        <v>926</v>
      </c>
      <c r="AY686" s="4" t="s">
        <v>930</v>
      </c>
      <c r="AZ686" s="4" t="s">
        <v>8399</v>
      </c>
      <c r="BA686" s="4" t="s">
        <v>1002</v>
      </c>
      <c r="BB686" s="4" t="s">
        <v>8400</v>
      </c>
      <c r="BC686" s="4" t="s">
        <v>1003</v>
      </c>
      <c r="BD686" s="4" t="s">
        <v>1004</v>
      </c>
      <c r="BE686" s="4" t="s">
        <v>2863</v>
      </c>
      <c r="BF686" s="4" t="s">
        <v>8401</v>
      </c>
      <c r="BG686" s="4" t="s">
        <v>1006</v>
      </c>
      <c r="BH686" s="4" t="s">
        <v>8402</v>
      </c>
      <c r="BI686" s="4" t="s">
        <v>116</v>
      </c>
      <c r="BJ686" s="4" t="s">
        <v>116</v>
      </c>
      <c r="BK686" s="4" t="s">
        <v>116</v>
      </c>
      <c r="BL686" s="4" t="s">
        <v>116</v>
      </c>
      <c r="BM686" s="4" t="s">
        <v>116</v>
      </c>
      <c r="BN686" s="4" t="s">
        <v>116</v>
      </c>
      <c r="BO686" s="4" t="s">
        <v>116</v>
      </c>
      <c r="BP686" s="4" t="s">
        <v>116</v>
      </c>
      <c r="BQ686" s="4" t="s">
        <v>116</v>
      </c>
      <c r="BR686" s="4" t="s">
        <v>116</v>
      </c>
      <c r="BS686" s="4" t="s">
        <v>116</v>
      </c>
      <c r="BT686" s="4" t="s">
        <v>116</v>
      </c>
      <c r="BU686" s="4" t="s">
        <v>116</v>
      </c>
      <c r="BV686" s="4" t="s">
        <v>116</v>
      </c>
      <c r="BW686" s="4" t="s">
        <v>116</v>
      </c>
      <c r="BX686" s="4" t="s">
        <v>116</v>
      </c>
      <c r="BY686" s="4" t="s">
        <v>116</v>
      </c>
      <c r="BZ686" s="4" t="s">
        <v>116</v>
      </c>
      <c r="CA686" s="4" t="s">
        <v>116</v>
      </c>
    </row>
    <row r="687" spans="1:79" ht="20.100000000000001" customHeight="1" x14ac:dyDescent="0.2">
      <c r="A687" s="4" t="s">
        <v>8403</v>
      </c>
      <c r="B687" s="4" t="s">
        <v>112</v>
      </c>
      <c r="C687" s="29">
        <v>20250120</v>
      </c>
      <c r="D687" s="4" t="s">
        <v>8404</v>
      </c>
      <c r="E687" s="4" t="s">
        <v>5756</v>
      </c>
      <c r="F687" s="4" t="s">
        <v>5757</v>
      </c>
      <c r="G687" s="4" t="s">
        <v>116</v>
      </c>
      <c r="H687" s="4" t="s">
        <v>5758</v>
      </c>
      <c r="I687" s="4" t="s">
        <v>5759</v>
      </c>
      <c r="J687" s="4" t="s">
        <v>5760</v>
      </c>
      <c r="K687" s="4" t="s">
        <v>116</v>
      </c>
      <c r="L687" s="4" t="s">
        <v>116</v>
      </c>
      <c r="M687" s="5" t="s">
        <v>8405</v>
      </c>
      <c r="N687" s="5" t="s">
        <v>7179</v>
      </c>
      <c r="O687" s="4" t="s">
        <v>112</v>
      </c>
      <c r="P687" s="6" t="s">
        <v>120</v>
      </c>
      <c r="Q687" s="7" t="s">
        <v>120</v>
      </c>
      <c r="R687" s="7" t="s">
        <v>120</v>
      </c>
      <c r="S687" s="9" t="s">
        <v>8406</v>
      </c>
      <c r="T687" s="31">
        <v>9782746091986</v>
      </c>
      <c r="U687" s="4" t="s">
        <v>122</v>
      </c>
      <c r="V687" s="29">
        <v>9782746090743</v>
      </c>
      <c r="W687" s="4" t="s">
        <v>123</v>
      </c>
      <c r="X687" s="4" t="s">
        <v>124</v>
      </c>
      <c r="Y687" s="4" t="s">
        <v>112</v>
      </c>
      <c r="Z687" s="29">
        <v>2014</v>
      </c>
      <c r="AA687" s="4" t="s">
        <v>125</v>
      </c>
      <c r="AB687" s="4" t="s">
        <v>222</v>
      </c>
      <c r="AC687" s="4" t="s">
        <v>127</v>
      </c>
      <c r="AD687" s="4" t="s">
        <v>128</v>
      </c>
      <c r="AE687" s="4" t="s">
        <v>129</v>
      </c>
      <c r="AF687" s="4" t="s">
        <v>130</v>
      </c>
      <c r="AG687" s="4" t="s">
        <v>131</v>
      </c>
      <c r="AH687" s="4" t="s">
        <v>132</v>
      </c>
      <c r="AI687" s="4" t="s">
        <v>133</v>
      </c>
      <c r="AJ687" s="4" t="s">
        <v>134</v>
      </c>
      <c r="AK687" s="4" t="s">
        <v>135</v>
      </c>
      <c r="AL687" s="4" t="s">
        <v>136</v>
      </c>
      <c r="AM687" s="4" t="s">
        <v>137</v>
      </c>
      <c r="AN687" s="4" t="s">
        <v>138</v>
      </c>
      <c r="AO687" s="4" t="s">
        <v>139</v>
      </c>
      <c r="AP687" s="4" t="s">
        <v>116</v>
      </c>
      <c r="AQ687" s="4" t="s">
        <v>8407</v>
      </c>
      <c r="AR687" s="4" t="s">
        <v>76</v>
      </c>
      <c r="AS687" s="4" t="s">
        <v>5765</v>
      </c>
      <c r="AT687" s="4" t="s">
        <v>8408</v>
      </c>
      <c r="AU687" s="4" t="s">
        <v>5767</v>
      </c>
      <c r="AV687" s="4" t="s">
        <v>5768</v>
      </c>
      <c r="AW687" s="4" t="s">
        <v>8409</v>
      </c>
      <c r="AX687" s="4" t="s">
        <v>5770</v>
      </c>
      <c r="AY687" s="4" t="s">
        <v>5771</v>
      </c>
      <c r="AZ687" s="4" t="s">
        <v>4295</v>
      </c>
      <c r="BA687" s="4" t="s">
        <v>4296</v>
      </c>
      <c r="BB687" s="4" t="s">
        <v>163</v>
      </c>
      <c r="BC687" s="4" t="s">
        <v>116</v>
      </c>
      <c r="BD687" s="4" t="s">
        <v>116</v>
      </c>
      <c r="BE687" s="4" t="s">
        <v>116</v>
      </c>
      <c r="BF687" s="4" t="s">
        <v>116</v>
      </c>
      <c r="BG687" s="4" t="s">
        <v>116</v>
      </c>
      <c r="BH687" s="4" t="s">
        <v>116</v>
      </c>
      <c r="BI687" s="4" t="s">
        <v>116</v>
      </c>
      <c r="BJ687" s="4" t="s">
        <v>116</v>
      </c>
      <c r="BK687" s="4" t="s">
        <v>116</v>
      </c>
      <c r="BL687" s="4" t="s">
        <v>116</v>
      </c>
      <c r="BM687" s="4" t="s">
        <v>116</v>
      </c>
      <c r="BN687" s="4" t="s">
        <v>116</v>
      </c>
      <c r="BO687" s="4" t="s">
        <v>116</v>
      </c>
      <c r="BP687" s="4" t="s">
        <v>116</v>
      </c>
      <c r="BQ687" s="4" t="s">
        <v>116</v>
      </c>
      <c r="BR687" s="4" t="s">
        <v>116</v>
      </c>
      <c r="BS687" s="4" t="s">
        <v>116</v>
      </c>
      <c r="BT687" s="4" t="s">
        <v>116</v>
      </c>
      <c r="BU687" s="4" t="s">
        <v>116</v>
      </c>
      <c r="BV687" s="4" t="s">
        <v>116</v>
      </c>
      <c r="BW687" s="4" t="s">
        <v>116</v>
      </c>
      <c r="BX687" s="4" t="s">
        <v>116</v>
      </c>
      <c r="BY687" s="4" t="s">
        <v>116</v>
      </c>
      <c r="BZ687" s="4" t="s">
        <v>116</v>
      </c>
      <c r="CA687" s="4" t="s">
        <v>116</v>
      </c>
    </row>
    <row r="688" spans="1:79" ht="20.100000000000001" customHeight="1" x14ac:dyDescent="0.2">
      <c r="A688" s="4" t="s">
        <v>8410</v>
      </c>
      <c r="B688" s="4" t="s">
        <v>112</v>
      </c>
      <c r="C688" s="29">
        <v>20250120</v>
      </c>
      <c r="D688" s="4" t="s">
        <v>8411</v>
      </c>
      <c r="E688" s="4" t="s">
        <v>8412</v>
      </c>
      <c r="F688" s="4" t="s">
        <v>1962</v>
      </c>
      <c r="G688" s="4" t="s">
        <v>116</v>
      </c>
      <c r="H688" s="4" t="s">
        <v>1963</v>
      </c>
      <c r="I688" s="4" t="s">
        <v>116</v>
      </c>
      <c r="J688" s="4" t="s">
        <v>116</v>
      </c>
      <c r="K688" s="4" t="s">
        <v>116</v>
      </c>
      <c r="L688" s="4" t="s">
        <v>116</v>
      </c>
      <c r="M688" s="5" t="s">
        <v>8413</v>
      </c>
      <c r="N688" s="5" t="s">
        <v>4639</v>
      </c>
      <c r="O688" s="4" t="s">
        <v>112</v>
      </c>
      <c r="P688" s="6" t="s">
        <v>120</v>
      </c>
      <c r="Q688" s="7" t="s">
        <v>120</v>
      </c>
      <c r="R688" s="7" t="s">
        <v>120</v>
      </c>
      <c r="S688" s="9" t="s">
        <v>8414</v>
      </c>
      <c r="T688" s="31">
        <v>9782746091276</v>
      </c>
      <c r="U688" s="4" t="s">
        <v>122</v>
      </c>
      <c r="V688" s="29">
        <v>9782746090675</v>
      </c>
      <c r="W688" s="4" t="s">
        <v>123</v>
      </c>
      <c r="X688" s="4" t="s">
        <v>124</v>
      </c>
      <c r="Y688" s="4" t="s">
        <v>112</v>
      </c>
      <c r="Z688" s="29">
        <v>2014</v>
      </c>
      <c r="AA688" s="4" t="s">
        <v>125</v>
      </c>
      <c r="AB688" s="4" t="s">
        <v>304</v>
      </c>
      <c r="AC688" s="4" t="s">
        <v>127</v>
      </c>
      <c r="AD688" s="4" t="s">
        <v>128</v>
      </c>
      <c r="AE688" s="4" t="s">
        <v>129</v>
      </c>
      <c r="AF688" s="4" t="s">
        <v>130</v>
      </c>
      <c r="AG688" s="4" t="s">
        <v>131</v>
      </c>
      <c r="AH688" s="4" t="s">
        <v>132</v>
      </c>
      <c r="AI688" s="4" t="s">
        <v>133</v>
      </c>
      <c r="AJ688" s="4" t="s">
        <v>134</v>
      </c>
      <c r="AK688" s="4" t="s">
        <v>135</v>
      </c>
      <c r="AL688" s="4" t="s">
        <v>136</v>
      </c>
      <c r="AM688" s="4" t="s">
        <v>137</v>
      </c>
      <c r="AN688" s="4" t="s">
        <v>138</v>
      </c>
      <c r="AO688" s="4" t="s">
        <v>139</v>
      </c>
      <c r="AP688" s="4" t="s">
        <v>116</v>
      </c>
      <c r="AQ688" s="4" t="s">
        <v>8415</v>
      </c>
      <c r="AR688" s="4" t="s">
        <v>76</v>
      </c>
      <c r="AS688" s="4" t="s">
        <v>4428</v>
      </c>
      <c r="AT688" s="4" t="s">
        <v>6361</v>
      </c>
      <c r="AU688" s="4" t="s">
        <v>6362</v>
      </c>
      <c r="AV688" s="4" t="s">
        <v>6363</v>
      </c>
      <c r="AW688" s="4" t="s">
        <v>6364</v>
      </c>
      <c r="AX688" s="4" t="s">
        <v>8416</v>
      </c>
      <c r="AY688" s="4" t="s">
        <v>6366</v>
      </c>
      <c r="AZ688" s="4" t="s">
        <v>6367</v>
      </c>
      <c r="BA688" s="4" t="s">
        <v>8417</v>
      </c>
      <c r="BB688" s="4" t="s">
        <v>8418</v>
      </c>
      <c r="BC688" s="4" t="s">
        <v>750</v>
      </c>
      <c r="BD688" s="4" t="s">
        <v>8419</v>
      </c>
      <c r="BE688" s="4" t="s">
        <v>8420</v>
      </c>
      <c r="BF688" s="4" t="s">
        <v>8421</v>
      </c>
      <c r="BG688" s="4" t="s">
        <v>6368</v>
      </c>
      <c r="BH688" s="4" t="s">
        <v>5227</v>
      </c>
      <c r="BI688" s="4" t="s">
        <v>6369</v>
      </c>
      <c r="BJ688" s="4" t="s">
        <v>6370</v>
      </c>
      <c r="BK688" s="4" t="s">
        <v>6371</v>
      </c>
      <c r="BL688" s="4" t="s">
        <v>8422</v>
      </c>
      <c r="BM688" s="4" t="s">
        <v>116</v>
      </c>
      <c r="BN688" s="4" t="s">
        <v>116</v>
      </c>
      <c r="BO688" s="4" t="s">
        <v>116</v>
      </c>
      <c r="BP688" s="4" t="s">
        <v>116</v>
      </c>
      <c r="BQ688" s="4" t="s">
        <v>116</v>
      </c>
      <c r="BR688" s="4" t="s">
        <v>116</v>
      </c>
      <c r="BS688" s="4" t="s">
        <v>116</v>
      </c>
      <c r="BT688" s="4" t="s">
        <v>116</v>
      </c>
      <c r="BU688" s="4" t="s">
        <v>116</v>
      </c>
      <c r="BV688" s="4" t="s">
        <v>116</v>
      </c>
      <c r="BW688" s="4" t="s">
        <v>116</v>
      </c>
      <c r="BX688" s="4" t="s">
        <v>116</v>
      </c>
      <c r="BY688" s="4" t="s">
        <v>116</v>
      </c>
      <c r="BZ688" s="4" t="s">
        <v>116</v>
      </c>
      <c r="CA688" s="4" t="s">
        <v>116</v>
      </c>
    </row>
    <row r="689" spans="1:79" ht="20.100000000000001" customHeight="1" x14ac:dyDescent="0.2">
      <c r="A689" s="4" t="s">
        <v>8423</v>
      </c>
      <c r="B689" s="4" t="s">
        <v>112</v>
      </c>
      <c r="C689" s="29">
        <v>20250120</v>
      </c>
      <c r="D689" s="4" t="s">
        <v>8424</v>
      </c>
      <c r="E689" s="4" t="s">
        <v>8425</v>
      </c>
      <c r="F689" s="4" t="s">
        <v>8426</v>
      </c>
      <c r="G689" s="4" t="s">
        <v>116</v>
      </c>
      <c r="H689" s="4" t="s">
        <v>365</v>
      </c>
      <c r="I689" s="4" t="s">
        <v>116</v>
      </c>
      <c r="J689" s="4" t="s">
        <v>116</v>
      </c>
      <c r="K689" s="4" t="s">
        <v>116</v>
      </c>
      <c r="L689" s="4" t="s">
        <v>116</v>
      </c>
      <c r="M689" s="5" t="s">
        <v>8427</v>
      </c>
      <c r="N689" s="5" t="s">
        <v>258</v>
      </c>
      <c r="O689" s="4" t="s">
        <v>112</v>
      </c>
      <c r="P689" s="6" t="s">
        <v>120</v>
      </c>
      <c r="Q689" s="7" t="s">
        <v>120</v>
      </c>
      <c r="R689" s="7" t="s">
        <v>120</v>
      </c>
      <c r="S689" s="9" t="s">
        <v>8428</v>
      </c>
      <c r="T689" s="31">
        <v>9782746093058</v>
      </c>
      <c r="U689" s="4" t="s">
        <v>122</v>
      </c>
      <c r="V689" s="29">
        <v>9782746090750</v>
      </c>
      <c r="W689" s="4" t="s">
        <v>123</v>
      </c>
      <c r="X689" s="4" t="s">
        <v>124</v>
      </c>
      <c r="Y689" s="4" t="s">
        <v>112</v>
      </c>
      <c r="Z689" s="29">
        <v>2014</v>
      </c>
      <c r="AA689" s="4" t="s">
        <v>125</v>
      </c>
      <c r="AB689" s="4" t="s">
        <v>222</v>
      </c>
      <c r="AC689" s="4" t="s">
        <v>127</v>
      </c>
      <c r="AD689" s="4" t="s">
        <v>128</v>
      </c>
      <c r="AE689" s="4" t="s">
        <v>129</v>
      </c>
      <c r="AF689" s="4" t="s">
        <v>130</v>
      </c>
      <c r="AG689" s="4" t="s">
        <v>131</v>
      </c>
      <c r="AH689" s="4" t="s">
        <v>132</v>
      </c>
      <c r="AI689" s="4" t="s">
        <v>133</v>
      </c>
      <c r="AJ689" s="4" t="s">
        <v>134</v>
      </c>
      <c r="AK689" s="4" t="s">
        <v>135</v>
      </c>
      <c r="AL689" s="4" t="s">
        <v>136</v>
      </c>
      <c r="AM689" s="4" t="s">
        <v>137</v>
      </c>
      <c r="AN689" s="4" t="s">
        <v>138</v>
      </c>
      <c r="AO689" s="4" t="s">
        <v>139</v>
      </c>
      <c r="AP689" s="4" t="s">
        <v>116</v>
      </c>
      <c r="AQ689" s="4" t="s">
        <v>8429</v>
      </c>
      <c r="AR689" s="4" t="s">
        <v>76</v>
      </c>
      <c r="AS689" s="4" t="s">
        <v>8430</v>
      </c>
      <c r="AT689" s="4" t="s">
        <v>5016</v>
      </c>
      <c r="AU689" s="4" t="s">
        <v>8431</v>
      </c>
      <c r="AV689" s="4" t="s">
        <v>8432</v>
      </c>
      <c r="AW689" s="4" t="s">
        <v>8433</v>
      </c>
      <c r="AX689" s="4" t="s">
        <v>8434</v>
      </c>
      <c r="AY689" s="4" t="s">
        <v>8435</v>
      </c>
      <c r="AZ689" s="4" t="s">
        <v>5347</v>
      </c>
      <c r="BA689" s="4" t="s">
        <v>163</v>
      </c>
      <c r="BB689" s="4" t="s">
        <v>116</v>
      </c>
      <c r="BC689" s="4" t="s">
        <v>116</v>
      </c>
      <c r="BD689" s="4" t="s">
        <v>116</v>
      </c>
      <c r="BE689" s="4" t="s">
        <v>116</v>
      </c>
      <c r="BF689" s="4" t="s">
        <v>116</v>
      </c>
      <c r="BG689" s="4" t="s">
        <v>116</v>
      </c>
      <c r="BH689" s="4" t="s">
        <v>116</v>
      </c>
      <c r="BI689" s="4" t="s">
        <v>116</v>
      </c>
      <c r="BJ689" s="4" t="s">
        <v>116</v>
      </c>
      <c r="BK689" s="4" t="s">
        <v>116</v>
      </c>
      <c r="BL689" s="4" t="s">
        <v>116</v>
      </c>
      <c r="BM689" s="4" t="s">
        <v>116</v>
      </c>
      <c r="BN689" s="4" t="s">
        <v>116</v>
      </c>
      <c r="BO689" s="4" t="s">
        <v>116</v>
      </c>
      <c r="BP689" s="4" t="s">
        <v>116</v>
      </c>
      <c r="BQ689" s="4" t="s">
        <v>116</v>
      </c>
      <c r="BR689" s="4" t="s">
        <v>116</v>
      </c>
      <c r="BS689" s="4" t="s">
        <v>116</v>
      </c>
      <c r="BT689" s="4" t="s">
        <v>116</v>
      </c>
      <c r="BU689" s="4" t="s">
        <v>116</v>
      </c>
      <c r="BV689" s="4" t="s">
        <v>116</v>
      </c>
      <c r="BW689" s="4" t="s">
        <v>116</v>
      </c>
      <c r="BX689" s="4" t="s">
        <v>116</v>
      </c>
      <c r="BY689" s="4" t="s">
        <v>116</v>
      </c>
      <c r="BZ689" s="4" t="s">
        <v>116</v>
      </c>
      <c r="CA689" s="4" t="s">
        <v>116</v>
      </c>
    </row>
    <row r="690" spans="1:79" ht="20.100000000000001" customHeight="1" x14ac:dyDescent="0.2">
      <c r="A690" s="4" t="s">
        <v>8436</v>
      </c>
      <c r="B690" s="4" t="s">
        <v>112</v>
      </c>
      <c r="C690" s="29">
        <v>20250120</v>
      </c>
      <c r="D690" s="4" t="s">
        <v>8437</v>
      </c>
      <c r="E690" s="4" t="s">
        <v>8438</v>
      </c>
      <c r="F690" s="4" t="s">
        <v>8439</v>
      </c>
      <c r="G690" s="4" t="s">
        <v>116</v>
      </c>
      <c r="H690" s="4" t="s">
        <v>8440</v>
      </c>
      <c r="I690" s="4" t="s">
        <v>8441</v>
      </c>
      <c r="J690" s="4" t="s">
        <v>116</v>
      </c>
      <c r="K690" s="4" t="s">
        <v>116</v>
      </c>
      <c r="L690" s="4" t="s">
        <v>116</v>
      </c>
      <c r="M690" s="5" t="s">
        <v>8442</v>
      </c>
      <c r="N690" s="5" t="s">
        <v>505</v>
      </c>
      <c r="O690" s="4" t="s">
        <v>112</v>
      </c>
      <c r="P690" s="6" t="s">
        <v>120</v>
      </c>
      <c r="Q690" s="7" t="s">
        <v>120</v>
      </c>
      <c r="R690" s="7" t="s">
        <v>120</v>
      </c>
      <c r="S690" s="9" t="s">
        <v>8443</v>
      </c>
      <c r="T690" s="31">
        <v>9782746090866</v>
      </c>
      <c r="U690" s="4" t="s">
        <v>122</v>
      </c>
      <c r="V690" s="29">
        <v>9782746089747</v>
      </c>
      <c r="W690" s="4" t="s">
        <v>123</v>
      </c>
      <c r="X690" s="4" t="s">
        <v>124</v>
      </c>
      <c r="Y690" s="4" t="s">
        <v>112</v>
      </c>
      <c r="Z690" s="29">
        <v>2014</v>
      </c>
      <c r="AA690" s="4" t="s">
        <v>125</v>
      </c>
      <c r="AB690" s="4" t="s">
        <v>292</v>
      </c>
      <c r="AC690" s="4" t="s">
        <v>127</v>
      </c>
      <c r="AD690" s="4" t="s">
        <v>128</v>
      </c>
      <c r="AE690" s="4" t="s">
        <v>129</v>
      </c>
      <c r="AF690" s="4" t="s">
        <v>130</v>
      </c>
      <c r="AG690" s="4" t="s">
        <v>131</v>
      </c>
      <c r="AH690" s="4" t="s">
        <v>132</v>
      </c>
      <c r="AI690" s="4" t="s">
        <v>133</v>
      </c>
      <c r="AJ690" s="4" t="s">
        <v>134</v>
      </c>
      <c r="AK690" s="4" t="s">
        <v>135</v>
      </c>
      <c r="AL690" s="4" t="s">
        <v>136</v>
      </c>
      <c r="AM690" s="4" t="s">
        <v>137</v>
      </c>
      <c r="AN690" s="4" t="s">
        <v>138</v>
      </c>
      <c r="AO690" s="4" t="s">
        <v>139</v>
      </c>
      <c r="AP690" s="4" t="s">
        <v>116</v>
      </c>
      <c r="AQ690" s="4" t="s">
        <v>8444</v>
      </c>
      <c r="AR690" s="4" t="s">
        <v>76</v>
      </c>
      <c r="AS690" s="4" t="s">
        <v>1719</v>
      </c>
      <c r="AT690" s="4" t="s">
        <v>2902</v>
      </c>
      <c r="AU690" s="4" t="s">
        <v>8445</v>
      </c>
      <c r="AV690" s="4" t="s">
        <v>8446</v>
      </c>
      <c r="AW690" s="4" t="s">
        <v>8447</v>
      </c>
      <c r="AX690" s="4" t="s">
        <v>978</v>
      </c>
      <c r="AY690" s="4" t="s">
        <v>979</v>
      </c>
      <c r="AZ690" s="4" t="s">
        <v>8448</v>
      </c>
      <c r="BA690" s="4" t="s">
        <v>116</v>
      </c>
      <c r="BB690" s="4" t="s">
        <v>116</v>
      </c>
      <c r="BC690" s="4" t="s">
        <v>116</v>
      </c>
      <c r="BD690" s="4" t="s">
        <v>116</v>
      </c>
      <c r="BE690" s="4" t="s">
        <v>116</v>
      </c>
      <c r="BF690" s="4" t="s">
        <v>116</v>
      </c>
      <c r="BG690" s="4" t="s">
        <v>116</v>
      </c>
      <c r="BH690" s="4" t="s">
        <v>116</v>
      </c>
      <c r="BI690" s="4" t="s">
        <v>116</v>
      </c>
      <c r="BJ690" s="4" t="s">
        <v>116</v>
      </c>
      <c r="BK690" s="4" t="s">
        <v>116</v>
      </c>
      <c r="BL690" s="4" t="s">
        <v>116</v>
      </c>
      <c r="BM690" s="4" t="s">
        <v>116</v>
      </c>
      <c r="BN690" s="4" t="s">
        <v>116</v>
      </c>
      <c r="BO690" s="4" t="s">
        <v>116</v>
      </c>
      <c r="BP690" s="4" t="s">
        <v>116</v>
      </c>
      <c r="BQ690" s="4" t="s">
        <v>116</v>
      </c>
      <c r="BR690" s="4" t="s">
        <v>116</v>
      </c>
      <c r="BS690" s="4" t="s">
        <v>116</v>
      </c>
      <c r="BT690" s="4" t="s">
        <v>116</v>
      </c>
      <c r="BU690" s="4" t="s">
        <v>116</v>
      </c>
      <c r="BV690" s="4" t="s">
        <v>116</v>
      </c>
      <c r="BW690" s="4" t="s">
        <v>116</v>
      </c>
      <c r="BX690" s="4" t="s">
        <v>116</v>
      </c>
      <c r="BY690" s="4" t="s">
        <v>116</v>
      </c>
      <c r="BZ690" s="4" t="s">
        <v>116</v>
      </c>
      <c r="CA690" s="4" t="s">
        <v>116</v>
      </c>
    </row>
    <row r="691" spans="1:79" ht="20.100000000000001" customHeight="1" x14ac:dyDescent="0.2">
      <c r="A691" s="4" t="s">
        <v>8449</v>
      </c>
      <c r="B691" s="4" t="s">
        <v>112</v>
      </c>
      <c r="C691" s="29">
        <v>20250120</v>
      </c>
      <c r="D691" s="4" t="s">
        <v>8450</v>
      </c>
      <c r="E691" s="4" t="s">
        <v>8451</v>
      </c>
      <c r="F691" s="4" t="s">
        <v>2021</v>
      </c>
      <c r="G691" s="4" t="s">
        <v>116</v>
      </c>
      <c r="H691" s="4" t="s">
        <v>2022</v>
      </c>
      <c r="I691" s="4" t="s">
        <v>116</v>
      </c>
      <c r="J691" s="4" t="s">
        <v>116</v>
      </c>
      <c r="K691" s="4" t="s">
        <v>116</v>
      </c>
      <c r="L691" s="4" t="s">
        <v>116</v>
      </c>
      <c r="M691" s="5" t="s">
        <v>8452</v>
      </c>
      <c r="N691" s="5" t="s">
        <v>2921</v>
      </c>
      <c r="O691" s="4" t="s">
        <v>112</v>
      </c>
      <c r="P691" s="6" t="s">
        <v>120</v>
      </c>
      <c r="Q691" s="7" t="s">
        <v>120</v>
      </c>
      <c r="R691" s="7" t="s">
        <v>120</v>
      </c>
      <c r="S691" s="9" t="s">
        <v>8453</v>
      </c>
      <c r="T691" s="31">
        <v>9782746092402</v>
      </c>
      <c r="U691" s="4" t="s">
        <v>122</v>
      </c>
      <c r="V691" s="29">
        <v>9782746091139</v>
      </c>
      <c r="W691" s="4" t="s">
        <v>123</v>
      </c>
      <c r="X691" s="4" t="s">
        <v>124</v>
      </c>
      <c r="Y691" s="4" t="s">
        <v>112</v>
      </c>
      <c r="Z691" s="29">
        <v>2014</v>
      </c>
      <c r="AA691" s="4" t="s">
        <v>125</v>
      </c>
      <c r="AB691" s="4" t="s">
        <v>571</v>
      </c>
      <c r="AC691" s="4" t="s">
        <v>127</v>
      </c>
      <c r="AD691" s="4" t="s">
        <v>128</v>
      </c>
      <c r="AE691" s="4" t="s">
        <v>129</v>
      </c>
      <c r="AF691" s="4" t="s">
        <v>130</v>
      </c>
      <c r="AG691" s="4" t="s">
        <v>131</v>
      </c>
      <c r="AH691" s="4" t="s">
        <v>132</v>
      </c>
      <c r="AI691" s="4" t="s">
        <v>133</v>
      </c>
      <c r="AJ691" s="4" t="s">
        <v>134</v>
      </c>
      <c r="AK691" s="4" t="s">
        <v>135</v>
      </c>
      <c r="AL691" s="4" t="s">
        <v>136</v>
      </c>
      <c r="AM691" s="4" t="s">
        <v>137</v>
      </c>
      <c r="AN691" s="4" t="s">
        <v>138</v>
      </c>
      <c r="AO691" s="4" t="s">
        <v>139</v>
      </c>
      <c r="AP691" s="4" t="s">
        <v>116</v>
      </c>
      <c r="AQ691" s="4" t="s">
        <v>8454</v>
      </c>
      <c r="AR691" s="4" t="s">
        <v>76</v>
      </c>
      <c r="AS691" s="29">
        <v>70687</v>
      </c>
      <c r="AT691" s="4" t="s">
        <v>573</v>
      </c>
      <c r="AU691" s="4" t="s">
        <v>8455</v>
      </c>
      <c r="AV691" s="4" t="s">
        <v>7352</v>
      </c>
      <c r="AW691" s="4" t="s">
        <v>7353</v>
      </c>
      <c r="AX691" s="4" t="s">
        <v>7355</v>
      </c>
      <c r="AY691" s="4" t="s">
        <v>1002</v>
      </c>
      <c r="AZ691" s="4" t="s">
        <v>7356</v>
      </c>
      <c r="BA691" s="4" t="s">
        <v>116</v>
      </c>
      <c r="BB691" s="4" t="s">
        <v>116</v>
      </c>
      <c r="BC691" s="4" t="s">
        <v>116</v>
      </c>
      <c r="BD691" s="4" t="s">
        <v>116</v>
      </c>
      <c r="BE691" s="4" t="s">
        <v>116</v>
      </c>
      <c r="BF691" s="4" t="s">
        <v>116</v>
      </c>
      <c r="BG691" s="4" t="s">
        <v>116</v>
      </c>
      <c r="BH691" s="4" t="s">
        <v>116</v>
      </c>
      <c r="BI691" s="4" t="s">
        <v>116</v>
      </c>
      <c r="BJ691" s="4" t="s">
        <v>116</v>
      </c>
      <c r="BK691" s="4" t="s">
        <v>116</v>
      </c>
      <c r="BL691" s="4" t="s">
        <v>116</v>
      </c>
      <c r="BM691" s="4" t="s">
        <v>116</v>
      </c>
      <c r="BN691" s="4" t="s">
        <v>116</v>
      </c>
      <c r="BO691" s="4" t="s">
        <v>116</v>
      </c>
      <c r="BP691" s="4" t="s">
        <v>116</v>
      </c>
      <c r="BQ691" s="4" t="s">
        <v>116</v>
      </c>
      <c r="BR691" s="4" t="s">
        <v>116</v>
      </c>
      <c r="BS691" s="4" t="s">
        <v>116</v>
      </c>
      <c r="BT691" s="4" t="s">
        <v>116</v>
      </c>
      <c r="BU691" s="4" t="s">
        <v>116</v>
      </c>
      <c r="BV691" s="4" t="s">
        <v>116</v>
      </c>
      <c r="BW691" s="4" t="s">
        <v>116</v>
      </c>
      <c r="BX691" s="4" t="s">
        <v>116</v>
      </c>
      <c r="BY691" s="4" t="s">
        <v>116</v>
      </c>
      <c r="BZ691" s="4" t="s">
        <v>116</v>
      </c>
      <c r="CA691" s="4" t="s">
        <v>116</v>
      </c>
    </row>
    <row r="692" spans="1:79" ht="20.100000000000001" customHeight="1" x14ac:dyDescent="0.2">
      <c r="A692" s="4" t="s">
        <v>8456</v>
      </c>
      <c r="B692" s="4" t="s">
        <v>112</v>
      </c>
      <c r="C692" s="29">
        <v>20250120</v>
      </c>
      <c r="D692" s="4" t="s">
        <v>8457</v>
      </c>
      <c r="E692" s="4" t="s">
        <v>116</v>
      </c>
      <c r="F692" s="4" t="s">
        <v>116</v>
      </c>
      <c r="G692" s="4" t="s">
        <v>116</v>
      </c>
      <c r="H692" s="4" t="s">
        <v>116</v>
      </c>
      <c r="I692" s="4" t="s">
        <v>116</v>
      </c>
      <c r="J692" s="4" t="s">
        <v>116</v>
      </c>
      <c r="K692" s="4" t="s">
        <v>116</v>
      </c>
      <c r="L692" s="4" t="s">
        <v>116</v>
      </c>
      <c r="M692" s="5" t="s">
        <v>8458</v>
      </c>
      <c r="N692" s="5" t="s">
        <v>6265</v>
      </c>
      <c r="O692" s="4" t="s">
        <v>112</v>
      </c>
      <c r="P692" s="6" t="s">
        <v>120</v>
      </c>
      <c r="Q692" s="7" t="s">
        <v>120</v>
      </c>
      <c r="R692" s="7" t="s">
        <v>120</v>
      </c>
      <c r="S692" s="9" t="s">
        <v>8459</v>
      </c>
      <c r="T692" s="31">
        <v>9782746087309</v>
      </c>
      <c r="U692" s="4" t="s">
        <v>122</v>
      </c>
      <c r="V692" s="29">
        <v>9782746086258</v>
      </c>
      <c r="W692" s="4" t="s">
        <v>123</v>
      </c>
      <c r="X692" s="4" t="s">
        <v>124</v>
      </c>
      <c r="Y692" s="4" t="s">
        <v>112</v>
      </c>
      <c r="Z692" s="29">
        <v>2014</v>
      </c>
      <c r="AA692" s="4" t="s">
        <v>125</v>
      </c>
      <c r="AB692" s="4" t="s">
        <v>393</v>
      </c>
      <c r="AC692" s="4" t="s">
        <v>127</v>
      </c>
      <c r="AD692" s="4" t="s">
        <v>128</v>
      </c>
      <c r="AE692" s="4" t="s">
        <v>129</v>
      </c>
      <c r="AF692" s="4" t="s">
        <v>130</v>
      </c>
      <c r="AG692" s="4" t="s">
        <v>131</v>
      </c>
      <c r="AH692" s="4" t="s">
        <v>132</v>
      </c>
      <c r="AI692" s="4" t="s">
        <v>133</v>
      </c>
      <c r="AJ692" s="4" t="s">
        <v>134</v>
      </c>
      <c r="AK692" s="4" t="s">
        <v>135</v>
      </c>
      <c r="AL692" s="4" t="s">
        <v>136</v>
      </c>
      <c r="AM692" s="4" t="s">
        <v>137</v>
      </c>
      <c r="AN692" s="4" t="s">
        <v>138</v>
      </c>
      <c r="AO692" s="4" t="s">
        <v>139</v>
      </c>
      <c r="AP692" s="4" t="s">
        <v>116</v>
      </c>
      <c r="AQ692" s="4" t="s">
        <v>8460</v>
      </c>
      <c r="AR692" s="4" t="s">
        <v>76</v>
      </c>
      <c r="AS692" s="4" t="s">
        <v>4477</v>
      </c>
      <c r="AT692" s="4" t="s">
        <v>1472</v>
      </c>
      <c r="AU692" s="4" t="s">
        <v>1473</v>
      </c>
      <c r="AV692" s="4" t="s">
        <v>4478</v>
      </c>
      <c r="AW692" s="4" t="s">
        <v>4761</v>
      </c>
      <c r="AX692" s="4" t="s">
        <v>1474</v>
      </c>
      <c r="AY692" s="4" t="s">
        <v>1475</v>
      </c>
      <c r="AZ692" s="4" t="s">
        <v>8461</v>
      </c>
      <c r="BA692" s="4" t="s">
        <v>1477</v>
      </c>
      <c r="BB692" s="4" t="s">
        <v>8462</v>
      </c>
      <c r="BC692" s="4" t="s">
        <v>4480</v>
      </c>
      <c r="BD692" s="4" t="s">
        <v>8463</v>
      </c>
      <c r="BE692" s="4" t="s">
        <v>8464</v>
      </c>
      <c r="BF692" s="4" t="s">
        <v>3025</v>
      </c>
      <c r="BG692" s="4" t="s">
        <v>186</v>
      </c>
      <c r="BH692" s="4" t="s">
        <v>2651</v>
      </c>
      <c r="BI692" s="4" t="s">
        <v>1481</v>
      </c>
      <c r="BJ692" s="4" t="s">
        <v>1752</v>
      </c>
      <c r="BK692" s="4" t="s">
        <v>116</v>
      </c>
      <c r="BL692" s="4" t="s">
        <v>116</v>
      </c>
      <c r="BM692" s="4" t="s">
        <v>116</v>
      </c>
      <c r="BN692" s="4" t="s">
        <v>116</v>
      </c>
      <c r="BO692" s="4" t="s">
        <v>116</v>
      </c>
      <c r="BP692" s="4" t="s">
        <v>116</v>
      </c>
      <c r="BQ692" s="4" t="s">
        <v>116</v>
      </c>
      <c r="BR692" s="4" t="s">
        <v>116</v>
      </c>
      <c r="BS692" s="4" t="s">
        <v>116</v>
      </c>
      <c r="BT692" s="4" t="s">
        <v>116</v>
      </c>
      <c r="BU692" s="4" t="s">
        <v>116</v>
      </c>
      <c r="BV692" s="4" t="s">
        <v>116</v>
      </c>
      <c r="BW692" s="4" t="s">
        <v>116</v>
      </c>
      <c r="BX692" s="4" t="s">
        <v>116</v>
      </c>
      <c r="BY692" s="4" t="s">
        <v>116</v>
      </c>
      <c r="BZ692" s="4" t="s">
        <v>116</v>
      </c>
      <c r="CA692" s="4" t="s">
        <v>116</v>
      </c>
    </row>
    <row r="693" spans="1:79" ht="20.100000000000001" customHeight="1" x14ac:dyDescent="0.2">
      <c r="A693" s="4" t="s">
        <v>8465</v>
      </c>
      <c r="B693" s="4" t="s">
        <v>112</v>
      </c>
      <c r="C693" s="29">
        <v>20250120</v>
      </c>
      <c r="D693" s="4" t="s">
        <v>8466</v>
      </c>
      <c r="E693" s="4" t="s">
        <v>8467</v>
      </c>
      <c r="F693" s="4" t="s">
        <v>8468</v>
      </c>
      <c r="G693" s="4" t="s">
        <v>116</v>
      </c>
      <c r="H693" s="4" t="s">
        <v>8469</v>
      </c>
      <c r="I693" s="4" t="s">
        <v>116</v>
      </c>
      <c r="J693" s="4" t="s">
        <v>116</v>
      </c>
      <c r="K693" s="4" t="s">
        <v>116</v>
      </c>
      <c r="L693" s="4" t="s">
        <v>116</v>
      </c>
      <c r="M693" s="5" t="s">
        <v>8413</v>
      </c>
      <c r="N693" s="5" t="s">
        <v>1318</v>
      </c>
      <c r="O693" s="4" t="s">
        <v>112</v>
      </c>
      <c r="P693" s="6" t="s">
        <v>120</v>
      </c>
      <c r="Q693" s="7" t="s">
        <v>120</v>
      </c>
      <c r="R693" s="7" t="s">
        <v>120</v>
      </c>
      <c r="S693" s="9" t="s">
        <v>8470</v>
      </c>
      <c r="T693" s="31">
        <v>9782746091320</v>
      </c>
      <c r="U693" s="4" t="s">
        <v>122</v>
      </c>
      <c r="V693" s="29">
        <v>9782746090170</v>
      </c>
      <c r="W693" s="4" t="s">
        <v>123</v>
      </c>
      <c r="X693" s="4" t="s">
        <v>124</v>
      </c>
      <c r="Y693" s="4" t="s">
        <v>112</v>
      </c>
      <c r="Z693" s="29">
        <v>2014</v>
      </c>
      <c r="AA693" s="4" t="s">
        <v>125</v>
      </c>
      <c r="AB693" s="4" t="s">
        <v>149</v>
      </c>
      <c r="AC693" s="4" t="s">
        <v>127</v>
      </c>
      <c r="AD693" s="4" t="s">
        <v>128</v>
      </c>
      <c r="AE693" s="4" t="s">
        <v>129</v>
      </c>
      <c r="AF693" s="4" t="s">
        <v>130</v>
      </c>
      <c r="AG693" s="4" t="s">
        <v>131</v>
      </c>
      <c r="AH693" s="4" t="s">
        <v>132</v>
      </c>
      <c r="AI693" s="4" t="s">
        <v>133</v>
      </c>
      <c r="AJ693" s="4" t="s">
        <v>134</v>
      </c>
      <c r="AK693" s="4" t="s">
        <v>135</v>
      </c>
      <c r="AL693" s="4" t="s">
        <v>136</v>
      </c>
      <c r="AM693" s="4" t="s">
        <v>137</v>
      </c>
      <c r="AN693" s="4" t="s">
        <v>138</v>
      </c>
      <c r="AO693" s="4" t="s">
        <v>139</v>
      </c>
      <c r="AP693" s="4" t="s">
        <v>116</v>
      </c>
      <c r="AQ693" s="4" t="s">
        <v>8471</v>
      </c>
      <c r="AR693" s="4" t="s">
        <v>76</v>
      </c>
      <c r="AS693" s="4" t="s">
        <v>8472</v>
      </c>
      <c r="AT693" s="4" t="s">
        <v>8473</v>
      </c>
      <c r="AU693" s="4" t="s">
        <v>8474</v>
      </c>
      <c r="AV693" s="4" t="s">
        <v>8475</v>
      </c>
      <c r="AW693" s="4" t="s">
        <v>8476</v>
      </c>
      <c r="AX693" s="4" t="s">
        <v>8477</v>
      </c>
      <c r="AY693" s="4" t="s">
        <v>8478</v>
      </c>
      <c r="AZ693" s="4" t="s">
        <v>8479</v>
      </c>
      <c r="BA693" s="4" t="s">
        <v>116</v>
      </c>
      <c r="BB693" s="4" t="s">
        <v>116</v>
      </c>
      <c r="BC693" s="4" t="s">
        <v>116</v>
      </c>
      <c r="BD693" s="4" t="s">
        <v>116</v>
      </c>
      <c r="BE693" s="4" t="s">
        <v>116</v>
      </c>
      <c r="BF693" s="4" t="s">
        <v>116</v>
      </c>
      <c r="BG693" s="4" t="s">
        <v>116</v>
      </c>
      <c r="BH693" s="4" t="s">
        <v>116</v>
      </c>
      <c r="BI693" s="4" t="s">
        <v>116</v>
      </c>
      <c r="BJ693" s="4" t="s">
        <v>116</v>
      </c>
      <c r="BK693" s="4" t="s">
        <v>116</v>
      </c>
      <c r="BL693" s="4" t="s">
        <v>116</v>
      </c>
      <c r="BM693" s="4" t="s">
        <v>116</v>
      </c>
      <c r="BN693" s="4" t="s">
        <v>116</v>
      </c>
      <c r="BO693" s="4" t="s">
        <v>116</v>
      </c>
      <c r="BP693" s="4" t="s">
        <v>116</v>
      </c>
      <c r="BQ693" s="4" t="s">
        <v>116</v>
      </c>
      <c r="BR693" s="4" t="s">
        <v>116</v>
      </c>
      <c r="BS693" s="4" t="s">
        <v>116</v>
      </c>
      <c r="BT693" s="4" t="s">
        <v>116</v>
      </c>
      <c r="BU693" s="4" t="s">
        <v>116</v>
      </c>
      <c r="BV693" s="4" t="s">
        <v>116</v>
      </c>
      <c r="BW693" s="4" t="s">
        <v>116</v>
      </c>
      <c r="BX693" s="4" t="s">
        <v>116</v>
      </c>
      <c r="BY693" s="4" t="s">
        <v>116</v>
      </c>
      <c r="BZ693" s="4" t="s">
        <v>116</v>
      </c>
      <c r="CA693" s="4" t="s">
        <v>116</v>
      </c>
    </row>
    <row r="694" spans="1:79" ht="20.100000000000001" customHeight="1" x14ac:dyDescent="0.2">
      <c r="A694" s="4" t="s">
        <v>8480</v>
      </c>
      <c r="B694" s="4" t="s">
        <v>112</v>
      </c>
      <c r="C694" s="29">
        <v>20250120</v>
      </c>
      <c r="D694" s="4" t="s">
        <v>8481</v>
      </c>
      <c r="E694" s="4" t="s">
        <v>8482</v>
      </c>
      <c r="F694" s="4" t="s">
        <v>8483</v>
      </c>
      <c r="G694" s="4" t="s">
        <v>116</v>
      </c>
      <c r="H694" s="4" t="s">
        <v>8484</v>
      </c>
      <c r="I694" s="4" t="s">
        <v>116</v>
      </c>
      <c r="J694" s="4" t="s">
        <v>116</v>
      </c>
      <c r="K694" s="4" t="s">
        <v>116</v>
      </c>
      <c r="L694" s="4" t="s">
        <v>116</v>
      </c>
      <c r="M694" s="5" t="s">
        <v>8452</v>
      </c>
      <c r="N694" s="5" t="s">
        <v>986</v>
      </c>
      <c r="O694" s="4" t="s">
        <v>112</v>
      </c>
      <c r="P694" s="6" t="s">
        <v>120</v>
      </c>
      <c r="Q694" s="7" t="s">
        <v>120</v>
      </c>
      <c r="R694" s="7" t="s">
        <v>120</v>
      </c>
      <c r="S694" s="9" t="s">
        <v>8485</v>
      </c>
      <c r="T694" s="31">
        <v>9782746092532</v>
      </c>
      <c r="U694" s="4" t="s">
        <v>122</v>
      </c>
      <c r="V694" s="29">
        <v>9782746091559</v>
      </c>
      <c r="W694" s="4" t="s">
        <v>123</v>
      </c>
      <c r="X694" s="4" t="s">
        <v>124</v>
      </c>
      <c r="Y694" s="4" t="s">
        <v>112</v>
      </c>
      <c r="Z694" s="29">
        <v>2014</v>
      </c>
      <c r="AA694" s="4" t="s">
        <v>125</v>
      </c>
      <c r="AB694" s="4" t="s">
        <v>292</v>
      </c>
      <c r="AC694" s="4" t="s">
        <v>127</v>
      </c>
      <c r="AD694" s="4" t="s">
        <v>128</v>
      </c>
      <c r="AE694" s="4" t="s">
        <v>129</v>
      </c>
      <c r="AF694" s="4" t="s">
        <v>130</v>
      </c>
      <c r="AG694" s="4" t="s">
        <v>131</v>
      </c>
      <c r="AH694" s="4" t="s">
        <v>132</v>
      </c>
      <c r="AI694" s="4" t="s">
        <v>133</v>
      </c>
      <c r="AJ694" s="4" t="s">
        <v>134</v>
      </c>
      <c r="AK694" s="4" t="s">
        <v>135</v>
      </c>
      <c r="AL694" s="4" t="s">
        <v>136</v>
      </c>
      <c r="AM694" s="4" t="s">
        <v>137</v>
      </c>
      <c r="AN694" s="4" t="s">
        <v>138</v>
      </c>
      <c r="AO694" s="4" t="s">
        <v>139</v>
      </c>
      <c r="AP694" s="4" t="s">
        <v>116</v>
      </c>
      <c r="AQ694" s="4" t="s">
        <v>8486</v>
      </c>
      <c r="AR694" s="4" t="s">
        <v>76</v>
      </c>
      <c r="AS694" s="4" t="s">
        <v>819</v>
      </c>
      <c r="AT694" s="4" t="s">
        <v>8487</v>
      </c>
      <c r="AU694" s="4" t="s">
        <v>8488</v>
      </c>
      <c r="AV694" s="4" t="s">
        <v>8489</v>
      </c>
      <c r="AW694" s="4" t="s">
        <v>8490</v>
      </c>
      <c r="AX694" s="4" t="s">
        <v>8491</v>
      </c>
      <c r="AY694" s="4" t="s">
        <v>1213</v>
      </c>
      <c r="AZ694" s="4" t="s">
        <v>8492</v>
      </c>
      <c r="BA694" s="4" t="s">
        <v>8493</v>
      </c>
      <c r="BB694" s="4" t="s">
        <v>8494</v>
      </c>
      <c r="BC694" s="4" t="s">
        <v>8495</v>
      </c>
      <c r="BD694" s="4" t="s">
        <v>1982</v>
      </c>
      <c r="BE694" s="4" t="s">
        <v>4005</v>
      </c>
      <c r="BF694" s="4" t="s">
        <v>8496</v>
      </c>
      <c r="BG694" s="4" t="s">
        <v>4933</v>
      </c>
      <c r="BH694" s="4" t="s">
        <v>8497</v>
      </c>
      <c r="BI694" s="4" t="s">
        <v>8498</v>
      </c>
      <c r="BJ694" s="4" t="s">
        <v>630</v>
      </c>
      <c r="BK694" s="4" t="s">
        <v>116</v>
      </c>
      <c r="BL694" s="4" t="s">
        <v>116</v>
      </c>
      <c r="BM694" s="4" t="s">
        <v>116</v>
      </c>
      <c r="BN694" s="4" t="s">
        <v>116</v>
      </c>
      <c r="BO694" s="4" t="s">
        <v>116</v>
      </c>
      <c r="BP694" s="4" t="s">
        <v>116</v>
      </c>
      <c r="BQ694" s="4" t="s">
        <v>116</v>
      </c>
      <c r="BR694" s="4" t="s">
        <v>116</v>
      </c>
      <c r="BS694" s="4" t="s">
        <v>116</v>
      </c>
      <c r="BT694" s="4" t="s">
        <v>116</v>
      </c>
      <c r="BU694" s="4" t="s">
        <v>116</v>
      </c>
      <c r="BV694" s="4" t="s">
        <v>116</v>
      </c>
      <c r="BW694" s="4" t="s">
        <v>116</v>
      </c>
      <c r="BX694" s="4" t="s">
        <v>116</v>
      </c>
      <c r="BY694" s="4" t="s">
        <v>116</v>
      </c>
      <c r="BZ694" s="4" t="s">
        <v>116</v>
      </c>
      <c r="CA694" s="4" t="s">
        <v>116</v>
      </c>
    </row>
    <row r="695" spans="1:79" ht="20.100000000000001" customHeight="1" x14ac:dyDescent="0.2">
      <c r="A695" s="4" t="s">
        <v>8499</v>
      </c>
      <c r="B695" s="4" t="s">
        <v>112</v>
      </c>
      <c r="C695" s="29">
        <v>20250120</v>
      </c>
      <c r="D695" s="4" t="s">
        <v>8500</v>
      </c>
      <c r="E695" s="4" t="s">
        <v>8501</v>
      </c>
      <c r="F695" s="4" t="s">
        <v>2484</v>
      </c>
      <c r="G695" s="4" t="s">
        <v>116</v>
      </c>
      <c r="H695" s="4" t="s">
        <v>2377</v>
      </c>
      <c r="I695" s="4" t="s">
        <v>116</v>
      </c>
      <c r="J695" s="4" t="s">
        <v>116</v>
      </c>
      <c r="K695" s="4" t="s">
        <v>116</v>
      </c>
      <c r="L695" s="4" t="s">
        <v>116</v>
      </c>
      <c r="M695" s="5" t="s">
        <v>8502</v>
      </c>
      <c r="N695" s="5" t="s">
        <v>666</v>
      </c>
      <c r="O695" s="4" t="s">
        <v>112</v>
      </c>
      <c r="P695" s="6" t="s">
        <v>120</v>
      </c>
      <c r="Q695" s="7" t="s">
        <v>120</v>
      </c>
      <c r="R695" s="7" t="s">
        <v>120</v>
      </c>
      <c r="S695" s="9" t="s">
        <v>8503</v>
      </c>
      <c r="T695" s="31">
        <v>9782746090118</v>
      </c>
      <c r="U695" s="4" t="s">
        <v>122</v>
      </c>
      <c r="V695" s="29">
        <v>9782746089129</v>
      </c>
      <c r="W695" s="4" t="s">
        <v>123</v>
      </c>
      <c r="X695" s="4" t="s">
        <v>124</v>
      </c>
      <c r="Y695" s="4" t="s">
        <v>112</v>
      </c>
      <c r="Z695" s="29">
        <v>2014</v>
      </c>
      <c r="AA695" s="4" t="s">
        <v>125</v>
      </c>
      <c r="AB695" s="4" t="s">
        <v>172</v>
      </c>
      <c r="AC695" s="4" t="s">
        <v>127</v>
      </c>
      <c r="AD695" s="4" t="s">
        <v>128</v>
      </c>
      <c r="AE695" s="4" t="s">
        <v>129</v>
      </c>
      <c r="AF695" s="4" t="s">
        <v>130</v>
      </c>
      <c r="AG695" s="4" t="s">
        <v>131</v>
      </c>
      <c r="AH695" s="4" t="s">
        <v>132</v>
      </c>
      <c r="AI695" s="4" t="s">
        <v>133</v>
      </c>
      <c r="AJ695" s="4" t="s">
        <v>134</v>
      </c>
      <c r="AK695" s="4" t="s">
        <v>135</v>
      </c>
      <c r="AL695" s="4" t="s">
        <v>136</v>
      </c>
      <c r="AM695" s="4" t="s">
        <v>137</v>
      </c>
      <c r="AN695" s="4" t="s">
        <v>138</v>
      </c>
      <c r="AO695" s="4" t="s">
        <v>139</v>
      </c>
      <c r="AP695" s="4" t="s">
        <v>116</v>
      </c>
      <c r="AQ695" s="4" t="s">
        <v>8504</v>
      </c>
      <c r="AR695" s="4" t="s">
        <v>76</v>
      </c>
      <c r="AS695" s="4" t="s">
        <v>1700</v>
      </c>
      <c r="AT695" s="4" t="s">
        <v>4111</v>
      </c>
      <c r="AU695" s="4" t="s">
        <v>8505</v>
      </c>
      <c r="AV695" s="4" t="s">
        <v>4393</v>
      </c>
      <c r="AW695" s="4" t="s">
        <v>8506</v>
      </c>
      <c r="AX695" s="4" t="s">
        <v>8507</v>
      </c>
      <c r="AY695" s="4" t="s">
        <v>4343</v>
      </c>
      <c r="AZ695" s="4" t="s">
        <v>8022</v>
      </c>
      <c r="BA695" s="4" t="s">
        <v>7100</v>
      </c>
      <c r="BB695" s="4" t="s">
        <v>8023</v>
      </c>
      <c r="BC695" s="4" t="s">
        <v>4344</v>
      </c>
      <c r="BD695" s="4" t="s">
        <v>2944</v>
      </c>
      <c r="BE695" s="4" t="s">
        <v>1752</v>
      </c>
      <c r="BF695" s="4" t="s">
        <v>8508</v>
      </c>
      <c r="BG695" s="4" t="s">
        <v>116</v>
      </c>
      <c r="BH695" s="4" t="s">
        <v>116</v>
      </c>
      <c r="BI695" s="4" t="s">
        <v>116</v>
      </c>
      <c r="BJ695" s="4" t="s">
        <v>116</v>
      </c>
      <c r="BK695" s="4" t="s">
        <v>116</v>
      </c>
      <c r="BL695" s="4" t="s">
        <v>116</v>
      </c>
      <c r="BM695" s="4" t="s">
        <v>116</v>
      </c>
      <c r="BN695" s="4" t="s">
        <v>116</v>
      </c>
      <c r="BO695" s="4" t="s">
        <v>116</v>
      </c>
      <c r="BP695" s="4" t="s">
        <v>116</v>
      </c>
      <c r="BQ695" s="4" t="s">
        <v>116</v>
      </c>
      <c r="BR695" s="4" t="s">
        <v>116</v>
      </c>
      <c r="BS695" s="4" t="s">
        <v>116</v>
      </c>
      <c r="BT695" s="4" t="s">
        <v>116</v>
      </c>
      <c r="BU695" s="4" t="s">
        <v>116</v>
      </c>
      <c r="BV695" s="4" t="s">
        <v>116</v>
      </c>
      <c r="BW695" s="4" t="s">
        <v>116</v>
      </c>
      <c r="BX695" s="4" t="s">
        <v>116</v>
      </c>
      <c r="BY695" s="4" t="s">
        <v>116</v>
      </c>
      <c r="BZ695" s="4" t="s">
        <v>116</v>
      </c>
      <c r="CA695" s="4" t="s">
        <v>116</v>
      </c>
    </row>
    <row r="696" spans="1:79" ht="20.100000000000001" customHeight="1" x14ac:dyDescent="0.2">
      <c r="A696" s="4" t="s">
        <v>8509</v>
      </c>
      <c r="B696" s="4" t="s">
        <v>112</v>
      </c>
      <c r="C696" s="29">
        <v>20250120</v>
      </c>
      <c r="D696" s="4" t="s">
        <v>7958</v>
      </c>
      <c r="E696" s="4" t="s">
        <v>8510</v>
      </c>
      <c r="F696" s="4" t="s">
        <v>8511</v>
      </c>
      <c r="G696" s="4" t="s">
        <v>116</v>
      </c>
      <c r="H696" s="4" t="s">
        <v>8512</v>
      </c>
      <c r="I696" s="4" t="s">
        <v>116</v>
      </c>
      <c r="J696" s="4" t="s">
        <v>116</v>
      </c>
      <c r="K696" s="4" t="s">
        <v>116</v>
      </c>
      <c r="L696" s="4" t="s">
        <v>116</v>
      </c>
      <c r="M696" s="5" t="s">
        <v>8513</v>
      </c>
      <c r="N696" s="5" t="s">
        <v>1220</v>
      </c>
      <c r="O696" s="4" t="s">
        <v>112</v>
      </c>
      <c r="P696" s="6" t="s">
        <v>120</v>
      </c>
      <c r="Q696" s="7" t="s">
        <v>120</v>
      </c>
      <c r="R696" s="7" t="s">
        <v>120</v>
      </c>
      <c r="S696" s="9" t="s">
        <v>8514</v>
      </c>
      <c r="T696" s="31">
        <v>9782746093485</v>
      </c>
      <c r="U696" s="4" t="s">
        <v>122</v>
      </c>
      <c r="V696" s="29">
        <v>9782746088573</v>
      </c>
      <c r="W696" s="4" t="s">
        <v>123</v>
      </c>
      <c r="X696" s="4" t="s">
        <v>124</v>
      </c>
      <c r="Y696" s="4" t="s">
        <v>112</v>
      </c>
      <c r="Z696" s="29">
        <v>2014</v>
      </c>
      <c r="AA696" s="4" t="s">
        <v>125</v>
      </c>
      <c r="AB696" s="4" t="s">
        <v>747</v>
      </c>
      <c r="AC696" s="4" t="s">
        <v>127</v>
      </c>
      <c r="AD696" s="4" t="s">
        <v>128</v>
      </c>
      <c r="AE696" s="4" t="s">
        <v>129</v>
      </c>
      <c r="AF696" s="4" t="s">
        <v>130</v>
      </c>
      <c r="AG696" s="4" t="s">
        <v>131</v>
      </c>
      <c r="AH696" s="4" t="s">
        <v>132</v>
      </c>
      <c r="AI696" s="4" t="s">
        <v>133</v>
      </c>
      <c r="AJ696" s="4" t="s">
        <v>134</v>
      </c>
      <c r="AK696" s="4" t="s">
        <v>135</v>
      </c>
      <c r="AL696" s="4" t="s">
        <v>136</v>
      </c>
      <c r="AM696" s="4" t="s">
        <v>137</v>
      </c>
      <c r="AN696" s="4" t="s">
        <v>138</v>
      </c>
      <c r="AO696" s="4" t="s">
        <v>139</v>
      </c>
      <c r="AP696" s="4" t="s">
        <v>116</v>
      </c>
      <c r="AQ696" s="4" t="s">
        <v>8515</v>
      </c>
      <c r="AR696" s="4" t="s">
        <v>76</v>
      </c>
      <c r="AS696" s="4" t="s">
        <v>3654</v>
      </c>
      <c r="AT696" s="4" t="s">
        <v>8516</v>
      </c>
      <c r="AU696" s="4" t="s">
        <v>1686</v>
      </c>
      <c r="AV696" s="4" t="s">
        <v>8517</v>
      </c>
      <c r="AW696" s="4" t="s">
        <v>1004</v>
      </c>
      <c r="AX696" s="4" t="s">
        <v>4181</v>
      </c>
      <c r="AY696" s="4" t="s">
        <v>116</v>
      </c>
      <c r="AZ696" s="4" t="s">
        <v>116</v>
      </c>
      <c r="BA696" s="4" t="s">
        <v>116</v>
      </c>
      <c r="BB696" s="4" t="s">
        <v>116</v>
      </c>
      <c r="BC696" s="4" t="s">
        <v>116</v>
      </c>
      <c r="BD696" s="4" t="s">
        <v>116</v>
      </c>
      <c r="BE696" s="4" t="s">
        <v>116</v>
      </c>
      <c r="BF696" s="4" t="s">
        <v>116</v>
      </c>
      <c r="BG696" s="4" t="s">
        <v>116</v>
      </c>
      <c r="BH696" s="4" t="s">
        <v>116</v>
      </c>
      <c r="BI696" s="4" t="s">
        <v>116</v>
      </c>
      <c r="BJ696" s="4" t="s">
        <v>116</v>
      </c>
      <c r="BK696" s="4" t="s">
        <v>116</v>
      </c>
      <c r="BL696" s="4" t="s">
        <v>116</v>
      </c>
      <c r="BM696" s="4" t="s">
        <v>116</v>
      </c>
      <c r="BN696" s="4" t="s">
        <v>116</v>
      </c>
      <c r="BO696" s="4" t="s">
        <v>116</v>
      </c>
      <c r="BP696" s="4" t="s">
        <v>116</v>
      </c>
      <c r="BQ696" s="4" t="s">
        <v>116</v>
      </c>
      <c r="BR696" s="4" t="s">
        <v>116</v>
      </c>
      <c r="BS696" s="4" t="s">
        <v>116</v>
      </c>
      <c r="BT696" s="4" t="s">
        <v>116</v>
      </c>
      <c r="BU696" s="4" t="s">
        <v>116</v>
      </c>
      <c r="BV696" s="4" t="s">
        <v>116</v>
      </c>
      <c r="BW696" s="4" t="s">
        <v>116</v>
      </c>
      <c r="BX696" s="4" t="s">
        <v>116</v>
      </c>
      <c r="BY696" s="4" t="s">
        <v>116</v>
      </c>
      <c r="BZ696" s="4" t="s">
        <v>116</v>
      </c>
      <c r="CA696" s="4" t="s">
        <v>116</v>
      </c>
    </row>
    <row r="697" spans="1:79" ht="20.100000000000001" customHeight="1" x14ac:dyDescent="0.2">
      <c r="A697" s="4" t="s">
        <v>8518</v>
      </c>
      <c r="B697" s="4" t="s">
        <v>112</v>
      </c>
      <c r="C697" s="29">
        <v>20250120</v>
      </c>
      <c r="D697" s="4" t="s">
        <v>8519</v>
      </c>
      <c r="E697" s="4" t="s">
        <v>8520</v>
      </c>
      <c r="F697" s="4" t="s">
        <v>7886</v>
      </c>
      <c r="G697" s="4" t="s">
        <v>116</v>
      </c>
      <c r="H697" s="4" t="s">
        <v>423</v>
      </c>
      <c r="I697" s="4" t="s">
        <v>116</v>
      </c>
      <c r="J697" s="4" t="s">
        <v>116</v>
      </c>
      <c r="K697" s="4" t="s">
        <v>116</v>
      </c>
      <c r="L697" s="4" t="s">
        <v>116</v>
      </c>
      <c r="M697" s="5" t="s">
        <v>8521</v>
      </c>
      <c r="N697" s="5" t="s">
        <v>8522</v>
      </c>
      <c r="O697" s="4" t="s">
        <v>112</v>
      </c>
      <c r="P697" s="6" t="s">
        <v>120</v>
      </c>
      <c r="Q697" s="7" t="s">
        <v>120</v>
      </c>
      <c r="R697" s="7" t="s">
        <v>120</v>
      </c>
      <c r="S697" s="9" t="s">
        <v>8523</v>
      </c>
      <c r="T697" s="31">
        <v>9782746093539</v>
      </c>
      <c r="U697" s="4" t="s">
        <v>122</v>
      </c>
      <c r="V697" s="29">
        <v>9782746092075</v>
      </c>
      <c r="W697" s="4" t="s">
        <v>123</v>
      </c>
      <c r="X697" s="4" t="s">
        <v>124</v>
      </c>
      <c r="Y697" s="4" t="s">
        <v>112</v>
      </c>
      <c r="Z697" s="29">
        <v>2014</v>
      </c>
      <c r="AA697" s="4" t="s">
        <v>125</v>
      </c>
      <c r="AB697" s="4" t="s">
        <v>304</v>
      </c>
      <c r="AC697" s="4" t="s">
        <v>127</v>
      </c>
      <c r="AD697" s="4" t="s">
        <v>128</v>
      </c>
      <c r="AE697" s="4" t="s">
        <v>129</v>
      </c>
      <c r="AF697" s="4" t="s">
        <v>130</v>
      </c>
      <c r="AG697" s="4" t="s">
        <v>131</v>
      </c>
      <c r="AH697" s="4" t="s">
        <v>132</v>
      </c>
      <c r="AI697" s="4" t="s">
        <v>133</v>
      </c>
      <c r="AJ697" s="4" t="s">
        <v>134</v>
      </c>
      <c r="AK697" s="4" t="s">
        <v>135</v>
      </c>
      <c r="AL697" s="4" t="s">
        <v>136</v>
      </c>
      <c r="AM697" s="4" t="s">
        <v>137</v>
      </c>
      <c r="AN697" s="4" t="s">
        <v>138</v>
      </c>
      <c r="AO697" s="4" t="s">
        <v>139</v>
      </c>
      <c r="AP697" s="4" t="s">
        <v>116</v>
      </c>
      <c r="AQ697" s="4" t="s">
        <v>8524</v>
      </c>
      <c r="AR697" s="4" t="s">
        <v>76</v>
      </c>
      <c r="AS697" s="4" t="s">
        <v>8105</v>
      </c>
      <c r="AT697" s="4" t="s">
        <v>8106</v>
      </c>
      <c r="AU697" s="4" t="s">
        <v>428</v>
      </c>
      <c r="AV697" s="4" t="s">
        <v>429</v>
      </c>
      <c r="AW697" s="4" t="s">
        <v>431</v>
      </c>
      <c r="AX697" s="4" t="s">
        <v>432</v>
      </c>
      <c r="AY697" s="4" t="s">
        <v>433</v>
      </c>
      <c r="AZ697" s="4" t="s">
        <v>434</v>
      </c>
      <c r="BA697" s="4" t="s">
        <v>435</v>
      </c>
      <c r="BB697" s="4" t="s">
        <v>436</v>
      </c>
      <c r="BC697" s="4" t="s">
        <v>437</v>
      </c>
      <c r="BD697" s="4" t="s">
        <v>438</v>
      </c>
      <c r="BE697" s="4" t="s">
        <v>8525</v>
      </c>
      <c r="BF697" s="4" t="s">
        <v>439</v>
      </c>
      <c r="BG697" s="4" t="s">
        <v>440</v>
      </c>
      <c r="BH697" s="4" t="s">
        <v>441</v>
      </c>
      <c r="BI697" s="4" t="s">
        <v>8526</v>
      </c>
      <c r="BJ697" s="4" t="s">
        <v>444</v>
      </c>
      <c r="BK697" s="4" t="s">
        <v>445</v>
      </c>
      <c r="BL697" s="4" t="s">
        <v>116</v>
      </c>
      <c r="BM697" s="4" t="s">
        <v>116</v>
      </c>
      <c r="BN697" s="4" t="s">
        <v>116</v>
      </c>
      <c r="BO697" s="4" t="s">
        <v>116</v>
      </c>
      <c r="BP697" s="4" t="s">
        <v>116</v>
      </c>
      <c r="BQ697" s="4" t="s">
        <v>116</v>
      </c>
      <c r="BR697" s="4" t="s">
        <v>116</v>
      </c>
      <c r="BS697" s="4" t="s">
        <v>116</v>
      </c>
      <c r="BT697" s="4" t="s">
        <v>116</v>
      </c>
      <c r="BU697" s="4" t="s">
        <v>116</v>
      </c>
      <c r="BV697" s="4" t="s">
        <v>116</v>
      </c>
      <c r="BW697" s="4" t="s">
        <v>116</v>
      </c>
      <c r="BX697" s="4" t="s">
        <v>116</v>
      </c>
      <c r="BY697" s="4" t="s">
        <v>116</v>
      </c>
      <c r="BZ697" s="4" t="s">
        <v>116</v>
      </c>
      <c r="CA697" s="4" t="s">
        <v>116</v>
      </c>
    </row>
    <row r="698" spans="1:79" ht="20.100000000000001" customHeight="1" x14ac:dyDescent="0.2">
      <c r="A698" s="4" t="s">
        <v>8527</v>
      </c>
      <c r="B698" s="4" t="s">
        <v>112</v>
      </c>
      <c r="C698" s="29">
        <v>20250120</v>
      </c>
      <c r="D698" s="4" t="s">
        <v>8528</v>
      </c>
      <c r="E698" s="4" t="s">
        <v>8529</v>
      </c>
      <c r="F698" s="4" t="s">
        <v>8530</v>
      </c>
      <c r="G698" s="4" t="s">
        <v>116</v>
      </c>
      <c r="H698" s="4" t="s">
        <v>8531</v>
      </c>
      <c r="I698" s="4" t="s">
        <v>116</v>
      </c>
      <c r="J698" s="4" t="s">
        <v>116</v>
      </c>
      <c r="K698" s="4" t="s">
        <v>116</v>
      </c>
      <c r="L698" s="4" t="s">
        <v>116</v>
      </c>
      <c r="M698" s="5" t="s">
        <v>8452</v>
      </c>
      <c r="N698" s="5" t="s">
        <v>5469</v>
      </c>
      <c r="O698" s="4" t="s">
        <v>112</v>
      </c>
      <c r="P698" s="6" t="s">
        <v>120</v>
      </c>
      <c r="Q698" s="7" t="s">
        <v>120</v>
      </c>
      <c r="R698" s="7" t="s">
        <v>120</v>
      </c>
      <c r="S698" s="9" t="s">
        <v>8532</v>
      </c>
      <c r="T698" s="31">
        <v>9782746092433</v>
      </c>
      <c r="U698" s="4" t="s">
        <v>122</v>
      </c>
      <c r="V698" s="29">
        <v>9782746091191</v>
      </c>
      <c r="W698" s="4" t="s">
        <v>123</v>
      </c>
      <c r="X698" s="4" t="s">
        <v>124</v>
      </c>
      <c r="Y698" s="4" t="s">
        <v>112</v>
      </c>
      <c r="Z698" s="29">
        <v>2014</v>
      </c>
      <c r="AA698" s="4" t="s">
        <v>125</v>
      </c>
      <c r="AB698" s="4" t="s">
        <v>149</v>
      </c>
      <c r="AC698" s="4" t="s">
        <v>127</v>
      </c>
      <c r="AD698" s="4" t="s">
        <v>128</v>
      </c>
      <c r="AE698" s="4" t="s">
        <v>129</v>
      </c>
      <c r="AF698" s="4" t="s">
        <v>130</v>
      </c>
      <c r="AG698" s="4" t="s">
        <v>131</v>
      </c>
      <c r="AH698" s="4" t="s">
        <v>132</v>
      </c>
      <c r="AI698" s="4" t="s">
        <v>133</v>
      </c>
      <c r="AJ698" s="4" t="s">
        <v>134</v>
      </c>
      <c r="AK698" s="4" t="s">
        <v>135</v>
      </c>
      <c r="AL698" s="4" t="s">
        <v>136</v>
      </c>
      <c r="AM698" s="4" t="s">
        <v>137</v>
      </c>
      <c r="AN698" s="4" t="s">
        <v>138</v>
      </c>
      <c r="AO698" s="4" t="s">
        <v>139</v>
      </c>
      <c r="AP698" s="4" t="s">
        <v>116</v>
      </c>
      <c r="AQ698" s="4" t="s">
        <v>8533</v>
      </c>
      <c r="AR698" s="4" t="s">
        <v>76</v>
      </c>
      <c r="AS698" s="4" t="s">
        <v>6178</v>
      </c>
      <c r="AT698" s="4" t="s">
        <v>896</v>
      </c>
      <c r="AU698" s="4" t="s">
        <v>8534</v>
      </c>
      <c r="AV698" s="4" t="s">
        <v>8535</v>
      </c>
      <c r="AW698" s="4" t="s">
        <v>781</v>
      </c>
      <c r="AX698" s="4" t="s">
        <v>898</v>
      </c>
      <c r="AY698" s="4" t="s">
        <v>620</v>
      </c>
      <c r="AZ698" s="4" t="s">
        <v>8536</v>
      </c>
      <c r="BA698" s="4" t="s">
        <v>8537</v>
      </c>
      <c r="BB698" s="4" t="s">
        <v>8538</v>
      </c>
      <c r="BC698" s="4" t="s">
        <v>8539</v>
      </c>
      <c r="BD698" s="4" t="s">
        <v>116</v>
      </c>
      <c r="BE698" s="4" t="s">
        <v>116</v>
      </c>
      <c r="BF698" s="4" t="s">
        <v>116</v>
      </c>
      <c r="BG698" s="4" t="s">
        <v>116</v>
      </c>
      <c r="BH698" s="4" t="s">
        <v>116</v>
      </c>
      <c r="BI698" s="4" t="s">
        <v>116</v>
      </c>
      <c r="BJ698" s="4" t="s">
        <v>116</v>
      </c>
      <c r="BK698" s="4" t="s">
        <v>116</v>
      </c>
      <c r="BL698" s="4" t="s">
        <v>116</v>
      </c>
      <c r="BM698" s="4" t="s">
        <v>116</v>
      </c>
      <c r="BN698" s="4" t="s">
        <v>116</v>
      </c>
      <c r="BO698" s="4" t="s">
        <v>116</v>
      </c>
      <c r="BP698" s="4" t="s">
        <v>116</v>
      </c>
      <c r="BQ698" s="4" t="s">
        <v>116</v>
      </c>
      <c r="BR698" s="4" t="s">
        <v>116</v>
      </c>
      <c r="BS698" s="4" t="s">
        <v>116</v>
      </c>
      <c r="BT698" s="4" t="s">
        <v>116</v>
      </c>
      <c r="BU698" s="4" t="s">
        <v>116</v>
      </c>
      <c r="BV698" s="4" t="s">
        <v>116</v>
      </c>
      <c r="BW698" s="4" t="s">
        <v>116</v>
      </c>
      <c r="BX698" s="4" t="s">
        <v>116</v>
      </c>
      <c r="BY698" s="4" t="s">
        <v>116</v>
      </c>
      <c r="BZ698" s="4" t="s">
        <v>116</v>
      </c>
      <c r="CA698" s="4" t="s">
        <v>116</v>
      </c>
    </row>
    <row r="699" spans="1:79" ht="20.100000000000001" customHeight="1" x14ac:dyDescent="0.2">
      <c r="A699" s="4" t="s">
        <v>8540</v>
      </c>
      <c r="B699" s="4" t="s">
        <v>112</v>
      </c>
      <c r="C699" s="29">
        <v>20250120</v>
      </c>
      <c r="D699" s="4" t="s">
        <v>8541</v>
      </c>
      <c r="E699" s="4" t="s">
        <v>8542</v>
      </c>
      <c r="F699" s="4" t="s">
        <v>8543</v>
      </c>
      <c r="G699" s="4" t="s">
        <v>116</v>
      </c>
      <c r="H699" s="4" t="s">
        <v>8544</v>
      </c>
      <c r="I699" s="4" t="s">
        <v>8545</v>
      </c>
      <c r="J699" s="4" t="s">
        <v>8546</v>
      </c>
      <c r="K699" s="4" t="s">
        <v>116</v>
      </c>
      <c r="L699" s="4" t="s">
        <v>116</v>
      </c>
      <c r="M699" s="5" t="s">
        <v>8442</v>
      </c>
      <c r="N699" s="5" t="s">
        <v>8547</v>
      </c>
      <c r="O699" s="4" t="s">
        <v>112</v>
      </c>
      <c r="P699" s="6" t="s">
        <v>120</v>
      </c>
      <c r="Q699" s="7" t="s">
        <v>120</v>
      </c>
      <c r="R699" s="7" t="s">
        <v>120</v>
      </c>
      <c r="S699" s="9" t="s">
        <v>8548</v>
      </c>
      <c r="T699" s="31">
        <v>9782746090873</v>
      </c>
      <c r="U699" s="4" t="s">
        <v>122</v>
      </c>
      <c r="V699" s="29">
        <v>9782746089297</v>
      </c>
      <c r="W699" s="4" t="s">
        <v>123</v>
      </c>
      <c r="X699" s="4" t="s">
        <v>124</v>
      </c>
      <c r="Y699" s="4" t="s">
        <v>112</v>
      </c>
      <c r="Z699" s="29">
        <v>2014</v>
      </c>
      <c r="AA699" s="4" t="s">
        <v>125</v>
      </c>
      <c r="AB699" s="4" t="s">
        <v>234</v>
      </c>
      <c r="AC699" s="4" t="s">
        <v>127</v>
      </c>
      <c r="AD699" s="4" t="s">
        <v>128</v>
      </c>
      <c r="AE699" s="4" t="s">
        <v>129</v>
      </c>
      <c r="AF699" s="4" t="s">
        <v>130</v>
      </c>
      <c r="AG699" s="4" t="s">
        <v>131</v>
      </c>
      <c r="AH699" s="4" t="s">
        <v>132</v>
      </c>
      <c r="AI699" s="4" t="s">
        <v>133</v>
      </c>
      <c r="AJ699" s="4" t="s">
        <v>134</v>
      </c>
      <c r="AK699" s="4" t="s">
        <v>135</v>
      </c>
      <c r="AL699" s="4" t="s">
        <v>136</v>
      </c>
      <c r="AM699" s="4" t="s">
        <v>137</v>
      </c>
      <c r="AN699" s="4" t="s">
        <v>138</v>
      </c>
      <c r="AO699" s="4" t="s">
        <v>139</v>
      </c>
      <c r="AP699" s="4" t="s">
        <v>116</v>
      </c>
      <c r="AQ699" s="4" t="s">
        <v>8549</v>
      </c>
      <c r="AR699" s="4" t="s">
        <v>76</v>
      </c>
      <c r="AS699" s="4" t="s">
        <v>5179</v>
      </c>
      <c r="AT699" s="4" t="s">
        <v>7504</v>
      </c>
      <c r="AU699" s="4" t="s">
        <v>8550</v>
      </c>
      <c r="AV699" s="4" t="s">
        <v>8551</v>
      </c>
      <c r="AW699" s="4" t="s">
        <v>8552</v>
      </c>
      <c r="AX699" s="4" t="s">
        <v>116</v>
      </c>
      <c r="AY699" s="4" t="s">
        <v>116</v>
      </c>
      <c r="AZ699" s="4" t="s">
        <v>116</v>
      </c>
      <c r="BA699" s="4" t="s">
        <v>116</v>
      </c>
      <c r="BB699" s="4" t="s">
        <v>116</v>
      </c>
      <c r="BC699" s="4" t="s">
        <v>116</v>
      </c>
      <c r="BD699" s="4" t="s">
        <v>116</v>
      </c>
      <c r="BE699" s="4" t="s">
        <v>116</v>
      </c>
      <c r="BF699" s="4" t="s">
        <v>116</v>
      </c>
      <c r="BG699" s="4" t="s">
        <v>116</v>
      </c>
      <c r="BH699" s="4" t="s">
        <v>116</v>
      </c>
      <c r="BI699" s="4" t="s">
        <v>116</v>
      </c>
      <c r="BJ699" s="4" t="s">
        <v>116</v>
      </c>
      <c r="BK699" s="4" t="s">
        <v>116</v>
      </c>
      <c r="BL699" s="4" t="s">
        <v>116</v>
      </c>
      <c r="BM699" s="4" t="s">
        <v>116</v>
      </c>
      <c r="BN699" s="4" t="s">
        <v>116</v>
      </c>
      <c r="BO699" s="4" t="s">
        <v>116</v>
      </c>
      <c r="BP699" s="4" t="s">
        <v>116</v>
      </c>
      <c r="BQ699" s="4" t="s">
        <v>116</v>
      </c>
      <c r="BR699" s="4" t="s">
        <v>116</v>
      </c>
      <c r="BS699" s="4" t="s">
        <v>116</v>
      </c>
      <c r="BT699" s="4" t="s">
        <v>116</v>
      </c>
      <c r="BU699" s="4" t="s">
        <v>116</v>
      </c>
      <c r="BV699" s="4" t="s">
        <v>116</v>
      </c>
      <c r="BW699" s="4" t="s">
        <v>116</v>
      </c>
      <c r="BX699" s="4" t="s">
        <v>116</v>
      </c>
      <c r="BY699" s="4" t="s">
        <v>116</v>
      </c>
      <c r="BZ699" s="4" t="s">
        <v>116</v>
      </c>
      <c r="CA699" s="4" t="s">
        <v>116</v>
      </c>
    </row>
    <row r="700" spans="1:79" ht="20.100000000000001" customHeight="1" x14ac:dyDescent="0.2">
      <c r="A700" s="4" t="s">
        <v>8553</v>
      </c>
      <c r="B700" s="4" t="s">
        <v>112</v>
      </c>
      <c r="C700" s="29">
        <v>20250120</v>
      </c>
      <c r="D700" s="4" t="s">
        <v>8554</v>
      </c>
      <c r="E700" s="4" t="s">
        <v>4571</v>
      </c>
      <c r="F700" s="4" t="s">
        <v>8288</v>
      </c>
      <c r="G700" s="4" t="s">
        <v>116</v>
      </c>
      <c r="H700" s="4" t="s">
        <v>4565</v>
      </c>
      <c r="I700" s="4" t="s">
        <v>116</v>
      </c>
      <c r="J700" s="4" t="s">
        <v>116</v>
      </c>
      <c r="K700" s="4" t="s">
        <v>116</v>
      </c>
      <c r="L700" s="4" t="s">
        <v>116</v>
      </c>
      <c r="M700" s="5" t="s">
        <v>8427</v>
      </c>
      <c r="N700" s="5" t="s">
        <v>7127</v>
      </c>
      <c r="O700" s="4" t="s">
        <v>112</v>
      </c>
      <c r="P700" s="6" t="s">
        <v>120</v>
      </c>
      <c r="Q700" s="7" t="s">
        <v>120</v>
      </c>
      <c r="R700" s="7" t="s">
        <v>120</v>
      </c>
      <c r="S700" s="9" t="s">
        <v>8555</v>
      </c>
      <c r="T700" s="31">
        <v>9782746093072</v>
      </c>
      <c r="U700" s="4" t="s">
        <v>122</v>
      </c>
      <c r="V700" s="29">
        <v>9782746091627</v>
      </c>
      <c r="W700" s="4" t="s">
        <v>123</v>
      </c>
      <c r="X700" s="4" t="s">
        <v>124</v>
      </c>
      <c r="Y700" s="4" t="s">
        <v>112</v>
      </c>
      <c r="Z700" s="29">
        <v>2014</v>
      </c>
      <c r="AA700" s="4" t="s">
        <v>125</v>
      </c>
      <c r="AB700" s="4" t="s">
        <v>222</v>
      </c>
      <c r="AC700" s="4" t="s">
        <v>127</v>
      </c>
      <c r="AD700" s="4" t="s">
        <v>128</v>
      </c>
      <c r="AE700" s="4" t="s">
        <v>129</v>
      </c>
      <c r="AF700" s="4" t="s">
        <v>130</v>
      </c>
      <c r="AG700" s="4" t="s">
        <v>131</v>
      </c>
      <c r="AH700" s="4" t="s">
        <v>132</v>
      </c>
      <c r="AI700" s="4" t="s">
        <v>133</v>
      </c>
      <c r="AJ700" s="4" t="s">
        <v>134</v>
      </c>
      <c r="AK700" s="4" t="s">
        <v>135</v>
      </c>
      <c r="AL700" s="4" t="s">
        <v>136</v>
      </c>
      <c r="AM700" s="4" t="s">
        <v>137</v>
      </c>
      <c r="AN700" s="4" t="s">
        <v>138</v>
      </c>
      <c r="AO700" s="4" t="s">
        <v>139</v>
      </c>
      <c r="AP700" s="4" t="s">
        <v>116</v>
      </c>
      <c r="AQ700" s="4" t="s">
        <v>8556</v>
      </c>
      <c r="AR700" s="4" t="s">
        <v>76</v>
      </c>
      <c r="AS700" s="4" t="s">
        <v>1685</v>
      </c>
      <c r="AT700" s="4" t="s">
        <v>8557</v>
      </c>
      <c r="AU700" s="4" t="s">
        <v>1002</v>
      </c>
      <c r="AV700" s="4" t="s">
        <v>1686</v>
      </c>
      <c r="AW700" s="4" t="s">
        <v>1687</v>
      </c>
      <c r="AX700" s="4" t="s">
        <v>1689</v>
      </c>
      <c r="AY700" s="4" t="s">
        <v>1690</v>
      </c>
      <c r="AZ700" s="4" t="s">
        <v>8558</v>
      </c>
      <c r="BA700" s="4" t="s">
        <v>116</v>
      </c>
      <c r="BB700" s="4" t="s">
        <v>116</v>
      </c>
      <c r="BC700" s="4" t="s">
        <v>116</v>
      </c>
      <c r="BD700" s="4" t="s">
        <v>116</v>
      </c>
      <c r="BE700" s="4" t="s">
        <v>116</v>
      </c>
      <c r="BF700" s="4" t="s">
        <v>116</v>
      </c>
      <c r="BG700" s="4" t="s">
        <v>116</v>
      </c>
      <c r="BH700" s="4" t="s">
        <v>116</v>
      </c>
      <c r="BI700" s="4" t="s">
        <v>116</v>
      </c>
      <c r="BJ700" s="4" t="s">
        <v>116</v>
      </c>
      <c r="BK700" s="4" t="s">
        <v>116</v>
      </c>
      <c r="BL700" s="4" t="s">
        <v>116</v>
      </c>
      <c r="BM700" s="4" t="s">
        <v>116</v>
      </c>
      <c r="BN700" s="4" t="s">
        <v>116</v>
      </c>
      <c r="BO700" s="4" t="s">
        <v>116</v>
      </c>
      <c r="BP700" s="4" t="s">
        <v>116</v>
      </c>
      <c r="BQ700" s="4" t="s">
        <v>116</v>
      </c>
      <c r="BR700" s="4" t="s">
        <v>116</v>
      </c>
      <c r="BS700" s="4" t="s">
        <v>116</v>
      </c>
      <c r="BT700" s="4" t="s">
        <v>116</v>
      </c>
      <c r="BU700" s="4" t="s">
        <v>116</v>
      </c>
      <c r="BV700" s="4" t="s">
        <v>116</v>
      </c>
      <c r="BW700" s="4" t="s">
        <v>116</v>
      </c>
      <c r="BX700" s="4" t="s">
        <v>116</v>
      </c>
      <c r="BY700" s="4" t="s">
        <v>116</v>
      </c>
      <c r="BZ700" s="4" t="s">
        <v>116</v>
      </c>
      <c r="CA700" s="4" t="s">
        <v>116</v>
      </c>
    </row>
    <row r="701" spans="1:79" ht="20.100000000000001" customHeight="1" x14ac:dyDescent="0.2">
      <c r="A701" s="4" t="s">
        <v>8559</v>
      </c>
      <c r="B701" s="4" t="s">
        <v>112</v>
      </c>
      <c r="C701" s="29">
        <v>20250120</v>
      </c>
      <c r="D701" s="4" t="s">
        <v>8560</v>
      </c>
      <c r="E701" s="4" t="s">
        <v>8561</v>
      </c>
      <c r="F701" s="4" t="s">
        <v>8562</v>
      </c>
      <c r="G701" s="4" t="s">
        <v>116</v>
      </c>
      <c r="H701" s="4" t="s">
        <v>8563</v>
      </c>
      <c r="I701" s="4" t="s">
        <v>116</v>
      </c>
      <c r="J701" s="4" t="s">
        <v>116</v>
      </c>
      <c r="K701" s="4" t="s">
        <v>116</v>
      </c>
      <c r="L701" s="4" t="s">
        <v>116</v>
      </c>
      <c r="M701" s="5" t="s">
        <v>8564</v>
      </c>
      <c r="N701" s="5" t="s">
        <v>481</v>
      </c>
      <c r="O701" s="4" t="s">
        <v>112</v>
      </c>
      <c r="P701" s="6" t="s">
        <v>120</v>
      </c>
      <c r="Q701" s="7" t="s">
        <v>120</v>
      </c>
      <c r="R701" s="7" t="s">
        <v>120</v>
      </c>
      <c r="S701" s="9" t="s">
        <v>8565</v>
      </c>
      <c r="T701" s="31">
        <v>9782746088344</v>
      </c>
      <c r="U701" s="4" t="s">
        <v>122</v>
      </c>
      <c r="V701" s="29">
        <v>9782746086982</v>
      </c>
      <c r="W701" s="4" t="s">
        <v>123</v>
      </c>
      <c r="X701" s="4" t="s">
        <v>124</v>
      </c>
      <c r="Y701" s="4" t="s">
        <v>112</v>
      </c>
      <c r="Z701" s="29">
        <v>2014</v>
      </c>
      <c r="AA701" s="4" t="s">
        <v>125</v>
      </c>
      <c r="AB701" s="4" t="s">
        <v>222</v>
      </c>
      <c r="AC701" s="4" t="s">
        <v>127</v>
      </c>
      <c r="AD701" s="4" t="s">
        <v>128</v>
      </c>
      <c r="AE701" s="4" t="s">
        <v>129</v>
      </c>
      <c r="AF701" s="4" t="s">
        <v>130</v>
      </c>
      <c r="AG701" s="4" t="s">
        <v>131</v>
      </c>
      <c r="AH701" s="4" t="s">
        <v>132</v>
      </c>
      <c r="AI701" s="4" t="s">
        <v>133</v>
      </c>
      <c r="AJ701" s="4" t="s">
        <v>134</v>
      </c>
      <c r="AK701" s="4" t="s">
        <v>135</v>
      </c>
      <c r="AL701" s="4" t="s">
        <v>136</v>
      </c>
      <c r="AM701" s="4" t="s">
        <v>137</v>
      </c>
      <c r="AN701" s="4" t="s">
        <v>138</v>
      </c>
      <c r="AO701" s="4" t="s">
        <v>139</v>
      </c>
      <c r="AP701" s="4" t="s">
        <v>116</v>
      </c>
      <c r="AQ701" s="4" t="s">
        <v>8566</v>
      </c>
      <c r="AR701" s="4" t="s">
        <v>76</v>
      </c>
      <c r="AS701" s="4" t="s">
        <v>8567</v>
      </c>
      <c r="AT701" s="4" t="s">
        <v>8568</v>
      </c>
      <c r="AU701" s="4" t="s">
        <v>8569</v>
      </c>
      <c r="AV701" s="4" t="s">
        <v>8570</v>
      </c>
      <c r="AW701" s="4" t="s">
        <v>8571</v>
      </c>
      <c r="AX701" s="4" t="s">
        <v>8572</v>
      </c>
      <c r="AY701" s="4" t="s">
        <v>8573</v>
      </c>
      <c r="AZ701" s="4" t="s">
        <v>8574</v>
      </c>
      <c r="BA701" s="4" t="s">
        <v>8575</v>
      </c>
      <c r="BB701" s="4" t="s">
        <v>8576</v>
      </c>
      <c r="BC701" s="4" t="s">
        <v>8577</v>
      </c>
      <c r="BD701" s="4" t="s">
        <v>8578</v>
      </c>
      <c r="BE701" s="4" t="s">
        <v>8579</v>
      </c>
      <c r="BF701" s="4" t="s">
        <v>8580</v>
      </c>
      <c r="BG701" s="4" t="s">
        <v>8581</v>
      </c>
      <c r="BH701" s="4" t="s">
        <v>8582</v>
      </c>
      <c r="BI701" s="4" t="s">
        <v>116</v>
      </c>
      <c r="BJ701" s="4" t="s">
        <v>116</v>
      </c>
      <c r="BK701" s="4" t="s">
        <v>116</v>
      </c>
      <c r="BL701" s="4" t="s">
        <v>116</v>
      </c>
      <c r="BM701" s="4" t="s">
        <v>116</v>
      </c>
      <c r="BN701" s="4" t="s">
        <v>116</v>
      </c>
      <c r="BO701" s="4" t="s">
        <v>116</v>
      </c>
      <c r="BP701" s="4" t="s">
        <v>116</v>
      </c>
      <c r="BQ701" s="4" t="s">
        <v>116</v>
      </c>
      <c r="BR701" s="4" t="s">
        <v>116</v>
      </c>
      <c r="BS701" s="4" t="s">
        <v>116</v>
      </c>
      <c r="BT701" s="4" t="s">
        <v>116</v>
      </c>
      <c r="BU701" s="4" t="s">
        <v>116</v>
      </c>
      <c r="BV701" s="4" t="s">
        <v>116</v>
      </c>
      <c r="BW701" s="4" t="s">
        <v>116</v>
      </c>
      <c r="BX701" s="4" t="s">
        <v>116</v>
      </c>
      <c r="BY701" s="4" t="s">
        <v>116</v>
      </c>
      <c r="BZ701" s="4" t="s">
        <v>116</v>
      </c>
      <c r="CA701" s="4" t="s">
        <v>116</v>
      </c>
    </row>
    <row r="702" spans="1:79" ht="20.100000000000001" customHeight="1" x14ac:dyDescent="0.2">
      <c r="A702" s="4" t="s">
        <v>8583</v>
      </c>
      <c r="B702" s="4" t="s">
        <v>112</v>
      </c>
      <c r="C702" s="29">
        <v>20250120</v>
      </c>
      <c r="D702" s="4" t="s">
        <v>8584</v>
      </c>
      <c r="E702" s="4" t="s">
        <v>8585</v>
      </c>
      <c r="F702" s="4" t="s">
        <v>8586</v>
      </c>
      <c r="G702" s="4" t="s">
        <v>116</v>
      </c>
      <c r="H702" s="4" t="s">
        <v>8587</v>
      </c>
      <c r="I702" s="4" t="s">
        <v>8588</v>
      </c>
      <c r="J702" s="4" t="s">
        <v>116</v>
      </c>
      <c r="K702" s="4" t="s">
        <v>116</v>
      </c>
      <c r="L702" s="4" t="s">
        <v>116</v>
      </c>
      <c r="M702" s="5" t="s">
        <v>8405</v>
      </c>
      <c r="N702" s="5" t="s">
        <v>8589</v>
      </c>
      <c r="O702" s="4" t="s">
        <v>112</v>
      </c>
      <c r="P702" s="6" t="s">
        <v>120</v>
      </c>
      <c r="Q702" s="7" t="s">
        <v>120</v>
      </c>
      <c r="R702" s="7" t="s">
        <v>120</v>
      </c>
      <c r="S702" s="9" t="s">
        <v>8590</v>
      </c>
      <c r="T702" s="31">
        <v>9782746091870</v>
      </c>
      <c r="U702" s="4" t="s">
        <v>122</v>
      </c>
      <c r="V702" s="29">
        <v>9782746090163</v>
      </c>
      <c r="W702" s="4" t="s">
        <v>123</v>
      </c>
      <c r="X702" s="4" t="s">
        <v>124</v>
      </c>
      <c r="Y702" s="4" t="s">
        <v>112</v>
      </c>
      <c r="Z702" s="29">
        <v>2014</v>
      </c>
      <c r="AA702" s="4" t="s">
        <v>125</v>
      </c>
      <c r="AB702" s="4" t="s">
        <v>292</v>
      </c>
      <c r="AC702" s="4" t="s">
        <v>127</v>
      </c>
      <c r="AD702" s="4" t="s">
        <v>128</v>
      </c>
      <c r="AE702" s="4" t="s">
        <v>129</v>
      </c>
      <c r="AF702" s="4" t="s">
        <v>130</v>
      </c>
      <c r="AG702" s="4" t="s">
        <v>131</v>
      </c>
      <c r="AH702" s="4" t="s">
        <v>132</v>
      </c>
      <c r="AI702" s="4" t="s">
        <v>133</v>
      </c>
      <c r="AJ702" s="4" t="s">
        <v>134</v>
      </c>
      <c r="AK702" s="4" t="s">
        <v>135</v>
      </c>
      <c r="AL702" s="4" t="s">
        <v>136</v>
      </c>
      <c r="AM702" s="4" t="s">
        <v>137</v>
      </c>
      <c r="AN702" s="4" t="s">
        <v>138</v>
      </c>
      <c r="AO702" s="4" t="s">
        <v>139</v>
      </c>
      <c r="AP702" s="4" t="s">
        <v>116</v>
      </c>
      <c r="AQ702" s="4" t="s">
        <v>8591</v>
      </c>
      <c r="AR702" s="4" t="s">
        <v>76</v>
      </c>
      <c r="AS702" s="4" t="s">
        <v>8592</v>
      </c>
      <c r="AT702" s="4" t="s">
        <v>8593</v>
      </c>
      <c r="AU702" s="4" t="s">
        <v>8594</v>
      </c>
      <c r="AV702" s="4" t="s">
        <v>116</v>
      </c>
      <c r="AW702" s="4" t="s">
        <v>116</v>
      </c>
      <c r="AX702" s="4" t="s">
        <v>116</v>
      </c>
      <c r="AY702" s="4" t="s">
        <v>116</v>
      </c>
      <c r="AZ702" s="4" t="s">
        <v>116</v>
      </c>
      <c r="BA702" s="4" t="s">
        <v>116</v>
      </c>
      <c r="BB702" s="4" t="s">
        <v>116</v>
      </c>
      <c r="BC702" s="4" t="s">
        <v>116</v>
      </c>
      <c r="BD702" s="4" t="s">
        <v>116</v>
      </c>
      <c r="BE702" s="4" t="s">
        <v>116</v>
      </c>
      <c r="BF702" s="4" t="s">
        <v>116</v>
      </c>
      <c r="BG702" s="4" t="s">
        <v>116</v>
      </c>
      <c r="BH702" s="4" t="s">
        <v>116</v>
      </c>
      <c r="BI702" s="4" t="s">
        <v>116</v>
      </c>
      <c r="BJ702" s="4" t="s">
        <v>116</v>
      </c>
      <c r="BK702" s="4" t="s">
        <v>116</v>
      </c>
      <c r="BL702" s="4" t="s">
        <v>116</v>
      </c>
      <c r="BM702" s="4" t="s">
        <v>116</v>
      </c>
      <c r="BN702" s="4" t="s">
        <v>116</v>
      </c>
      <c r="BO702" s="4" t="s">
        <v>116</v>
      </c>
      <c r="BP702" s="4" t="s">
        <v>116</v>
      </c>
      <c r="BQ702" s="4" t="s">
        <v>116</v>
      </c>
      <c r="BR702" s="4" t="s">
        <v>116</v>
      </c>
      <c r="BS702" s="4" t="s">
        <v>116</v>
      </c>
      <c r="BT702" s="4" t="s">
        <v>116</v>
      </c>
      <c r="BU702" s="4" t="s">
        <v>116</v>
      </c>
      <c r="BV702" s="4" t="s">
        <v>116</v>
      </c>
      <c r="BW702" s="4" t="s">
        <v>116</v>
      </c>
      <c r="BX702" s="4" t="s">
        <v>116</v>
      </c>
      <c r="BY702" s="4" t="s">
        <v>116</v>
      </c>
      <c r="BZ702" s="4" t="s">
        <v>116</v>
      </c>
      <c r="CA702" s="4" t="s">
        <v>116</v>
      </c>
    </row>
    <row r="703" spans="1:79" ht="20.100000000000001" customHeight="1" x14ac:dyDescent="0.2">
      <c r="A703" s="4" t="s">
        <v>8595</v>
      </c>
      <c r="B703" s="4" t="s">
        <v>112</v>
      </c>
      <c r="C703" s="29">
        <v>20250120</v>
      </c>
      <c r="D703" s="4" t="s">
        <v>8596</v>
      </c>
      <c r="E703" s="4" t="s">
        <v>8597</v>
      </c>
      <c r="F703" s="4" t="s">
        <v>299</v>
      </c>
      <c r="G703" s="4" t="s">
        <v>116</v>
      </c>
      <c r="H703" s="4" t="s">
        <v>300</v>
      </c>
      <c r="I703" s="4" t="s">
        <v>116</v>
      </c>
      <c r="J703" s="4" t="s">
        <v>116</v>
      </c>
      <c r="K703" s="4" t="s">
        <v>116</v>
      </c>
      <c r="L703" s="4" t="s">
        <v>116</v>
      </c>
      <c r="M703" s="5" t="s">
        <v>8502</v>
      </c>
      <c r="N703" s="5" t="s">
        <v>7679</v>
      </c>
      <c r="O703" s="4" t="s">
        <v>112</v>
      </c>
      <c r="P703" s="6" t="s">
        <v>120</v>
      </c>
      <c r="Q703" s="7" t="s">
        <v>120</v>
      </c>
      <c r="R703" s="7" t="s">
        <v>120</v>
      </c>
      <c r="S703" s="9" t="s">
        <v>8598</v>
      </c>
      <c r="T703" s="31">
        <v>9782746089914</v>
      </c>
      <c r="U703" s="4" t="s">
        <v>122</v>
      </c>
      <c r="V703" s="29">
        <v>9782746089099</v>
      </c>
      <c r="W703" s="4" t="s">
        <v>123</v>
      </c>
      <c r="X703" s="4" t="s">
        <v>124</v>
      </c>
      <c r="Y703" s="4" t="s">
        <v>112</v>
      </c>
      <c r="Z703" s="29">
        <v>2014</v>
      </c>
      <c r="AA703" s="4" t="s">
        <v>125</v>
      </c>
      <c r="AB703" s="4" t="s">
        <v>304</v>
      </c>
      <c r="AC703" s="4" t="s">
        <v>127</v>
      </c>
      <c r="AD703" s="4" t="s">
        <v>128</v>
      </c>
      <c r="AE703" s="4" t="s">
        <v>129</v>
      </c>
      <c r="AF703" s="4" t="s">
        <v>130</v>
      </c>
      <c r="AG703" s="4" t="s">
        <v>131</v>
      </c>
      <c r="AH703" s="4" t="s">
        <v>132</v>
      </c>
      <c r="AI703" s="4" t="s">
        <v>133</v>
      </c>
      <c r="AJ703" s="4" t="s">
        <v>134</v>
      </c>
      <c r="AK703" s="4" t="s">
        <v>135</v>
      </c>
      <c r="AL703" s="4" t="s">
        <v>136</v>
      </c>
      <c r="AM703" s="4" t="s">
        <v>137</v>
      </c>
      <c r="AN703" s="4" t="s">
        <v>138</v>
      </c>
      <c r="AO703" s="4" t="s">
        <v>139</v>
      </c>
      <c r="AP703" s="4" t="s">
        <v>116</v>
      </c>
      <c r="AQ703" s="4" t="s">
        <v>8599</v>
      </c>
      <c r="AR703" s="4" t="s">
        <v>76</v>
      </c>
      <c r="AS703" s="4" t="s">
        <v>430</v>
      </c>
      <c r="AT703" s="4" t="s">
        <v>434</v>
      </c>
      <c r="AU703" s="4" t="s">
        <v>436</v>
      </c>
      <c r="AV703" s="4" t="s">
        <v>8600</v>
      </c>
      <c r="AW703" s="4" t="s">
        <v>8601</v>
      </c>
      <c r="AX703" s="4" t="s">
        <v>8602</v>
      </c>
      <c r="AY703" s="4" t="s">
        <v>8603</v>
      </c>
      <c r="AZ703" s="4" t="s">
        <v>116</v>
      </c>
      <c r="BA703" s="4" t="s">
        <v>116</v>
      </c>
      <c r="BB703" s="4" t="s">
        <v>116</v>
      </c>
      <c r="BC703" s="4" t="s">
        <v>116</v>
      </c>
      <c r="BD703" s="4" t="s">
        <v>116</v>
      </c>
      <c r="BE703" s="4" t="s">
        <v>116</v>
      </c>
      <c r="BF703" s="4" t="s">
        <v>116</v>
      </c>
      <c r="BG703" s="4" t="s">
        <v>116</v>
      </c>
      <c r="BH703" s="4" t="s">
        <v>116</v>
      </c>
      <c r="BI703" s="4" t="s">
        <v>116</v>
      </c>
      <c r="BJ703" s="4" t="s">
        <v>116</v>
      </c>
      <c r="BK703" s="4" t="s">
        <v>116</v>
      </c>
      <c r="BL703" s="4" t="s">
        <v>116</v>
      </c>
      <c r="BM703" s="4" t="s">
        <v>116</v>
      </c>
      <c r="BN703" s="4" t="s">
        <v>116</v>
      </c>
      <c r="BO703" s="4" t="s">
        <v>116</v>
      </c>
      <c r="BP703" s="4" t="s">
        <v>116</v>
      </c>
      <c r="BQ703" s="4" t="s">
        <v>116</v>
      </c>
      <c r="BR703" s="4" t="s">
        <v>116</v>
      </c>
      <c r="BS703" s="4" t="s">
        <v>116</v>
      </c>
      <c r="BT703" s="4" t="s">
        <v>116</v>
      </c>
      <c r="BU703" s="4" t="s">
        <v>116</v>
      </c>
      <c r="BV703" s="4" t="s">
        <v>116</v>
      </c>
      <c r="BW703" s="4" t="s">
        <v>116</v>
      </c>
      <c r="BX703" s="4" t="s">
        <v>116</v>
      </c>
      <c r="BY703" s="4" t="s">
        <v>116</v>
      </c>
      <c r="BZ703" s="4" t="s">
        <v>116</v>
      </c>
      <c r="CA703" s="4" t="s">
        <v>116</v>
      </c>
    </row>
    <row r="704" spans="1:79" ht="20.100000000000001" customHeight="1" x14ac:dyDescent="0.2">
      <c r="A704" s="4" t="s">
        <v>8604</v>
      </c>
      <c r="B704" s="4" t="s">
        <v>112</v>
      </c>
      <c r="C704" s="29">
        <v>20250120</v>
      </c>
      <c r="D704" s="4" t="s">
        <v>1225</v>
      </c>
      <c r="E704" s="4" t="s">
        <v>7764</v>
      </c>
      <c r="F704" s="4" t="s">
        <v>3442</v>
      </c>
      <c r="G704" s="4" t="s">
        <v>116</v>
      </c>
      <c r="H704" s="4" t="s">
        <v>1228</v>
      </c>
      <c r="I704" s="4" t="s">
        <v>116</v>
      </c>
      <c r="J704" s="4" t="s">
        <v>116</v>
      </c>
      <c r="K704" s="4" t="s">
        <v>116</v>
      </c>
      <c r="L704" s="4" t="s">
        <v>116</v>
      </c>
      <c r="M704" s="5" t="s">
        <v>8605</v>
      </c>
      <c r="N704" s="5" t="s">
        <v>4981</v>
      </c>
      <c r="O704" s="4" t="s">
        <v>112</v>
      </c>
      <c r="P704" s="6" t="s">
        <v>120</v>
      </c>
      <c r="Q704" s="7" t="s">
        <v>120</v>
      </c>
      <c r="R704" s="7" t="s">
        <v>120</v>
      </c>
      <c r="S704" s="9" t="s">
        <v>8606</v>
      </c>
      <c r="T704" s="31">
        <v>9782746088900</v>
      </c>
      <c r="U704" s="4" t="s">
        <v>122</v>
      </c>
      <c r="V704" s="29">
        <v>9782746087774</v>
      </c>
      <c r="W704" s="4" t="s">
        <v>123</v>
      </c>
      <c r="X704" s="4" t="s">
        <v>124</v>
      </c>
      <c r="Y704" s="4" t="s">
        <v>112</v>
      </c>
      <c r="Z704" s="29">
        <v>2014</v>
      </c>
      <c r="AA704" s="4" t="s">
        <v>125</v>
      </c>
      <c r="AB704" s="4" t="s">
        <v>222</v>
      </c>
      <c r="AC704" s="4" t="s">
        <v>127</v>
      </c>
      <c r="AD704" s="4" t="s">
        <v>128</v>
      </c>
      <c r="AE704" s="4" t="s">
        <v>129</v>
      </c>
      <c r="AF704" s="4" t="s">
        <v>130</v>
      </c>
      <c r="AG704" s="4" t="s">
        <v>131</v>
      </c>
      <c r="AH704" s="4" t="s">
        <v>132</v>
      </c>
      <c r="AI704" s="4" t="s">
        <v>133</v>
      </c>
      <c r="AJ704" s="4" t="s">
        <v>134</v>
      </c>
      <c r="AK704" s="4" t="s">
        <v>135</v>
      </c>
      <c r="AL704" s="4" t="s">
        <v>136</v>
      </c>
      <c r="AM704" s="4" t="s">
        <v>137</v>
      </c>
      <c r="AN704" s="4" t="s">
        <v>138</v>
      </c>
      <c r="AO704" s="4" t="s">
        <v>139</v>
      </c>
      <c r="AP704" s="4" t="s">
        <v>116</v>
      </c>
      <c r="AQ704" s="4" t="s">
        <v>8607</v>
      </c>
      <c r="AR704" s="4" t="s">
        <v>76</v>
      </c>
      <c r="AS704" s="4" t="s">
        <v>1233</v>
      </c>
      <c r="AT704" s="4" t="s">
        <v>1234</v>
      </c>
      <c r="AU704" s="4" t="s">
        <v>1237</v>
      </c>
      <c r="AV704" s="4" t="s">
        <v>1238</v>
      </c>
      <c r="AW704" s="4" t="s">
        <v>8608</v>
      </c>
      <c r="AX704" s="4" t="s">
        <v>1802</v>
      </c>
      <c r="AY704" s="4" t="s">
        <v>8215</v>
      </c>
      <c r="AZ704" s="4" t="s">
        <v>1239</v>
      </c>
      <c r="BA704" s="4" t="s">
        <v>623</v>
      </c>
      <c r="BB704" s="4" t="s">
        <v>1244</v>
      </c>
      <c r="BC704" s="4" t="s">
        <v>1245</v>
      </c>
      <c r="BD704" s="4" t="s">
        <v>1246</v>
      </c>
      <c r="BE704" s="4" t="s">
        <v>1247</v>
      </c>
      <c r="BF704" s="4" t="s">
        <v>8216</v>
      </c>
      <c r="BG704" s="4" t="s">
        <v>1248</v>
      </c>
      <c r="BH704" s="4" t="s">
        <v>116</v>
      </c>
      <c r="BI704" s="4" t="s">
        <v>116</v>
      </c>
      <c r="BJ704" s="4" t="s">
        <v>116</v>
      </c>
      <c r="BK704" s="4" t="s">
        <v>116</v>
      </c>
      <c r="BL704" s="4" t="s">
        <v>116</v>
      </c>
      <c r="BM704" s="4" t="s">
        <v>116</v>
      </c>
      <c r="BN704" s="4" t="s">
        <v>116</v>
      </c>
      <c r="BO704" s="4" t="s">
        <v>116</v>
      </c>
      <c r="BP704" s="4" t="s">
        <v>116</v>
      </c>
      <c r="BQ704" s="4" t="s">
        <v>116</v>
      </c>
      <c r="BR704" s="4" t="s">
        <v>116</v>
      </c>
      <c r="BS704" s="4" t="s">
        <v>116</v>
      </c>
      <c r="BT704" s="4" t="s">
        <v>116</v>
      </c>
      <c r="BU704" s="4" t="s">
        <v>116</v>
      </c>
      <c r="BV704" s="4" t="s">
        <v>116</v>
      </c>
      <c r="BW704" s="4" t="s">
        <v>116</v>
      </c>
      <c r="BX704" s="4" t="s">
        <v>116</v>
      </c>
      <c r="BY704" s="4" t="s">
        <v>116</v>
      </c>
      <c r="BZ704" s="4" t="s">
        <v>116</v>
      </c>
      <c r="CA704" s="4" t="s">
        <v>116</v>
      </c>
    </row>
    <row r="705" spans="1:79" ht="20.100000000000001" customHeight="1" x14ac:dyDescent="0.2">
      <c r="A705" s="4" t="s">
        <v>8609</v>
      </c>
      <c r="B705" s="4" t="s">
        <v>112</v>
      </c>
      <c r="C705" s="29">
        <v>20250120</v>
      </c>
      <c r="D705" s="4" t="s">
        <v>8610</v>
      </c>
      <c r="E705" s="4" t="s">
        <v>936</v>
      </c>
      <c r="F705" s="4" t="s">
        <v>6189</v>
      </c>
      <c r="G705" s="4" t="s">
        <v>116</v>
      </c>
      <c r="H705" s="4" t="s">
        <v>3589</v>
      </c>
      <c r="I705" s="4" t="s">
        <v>116</v>
      </c>
      <c r="J705" s="4" t="s">
        <v>116</v>
      </c>
      <c r="K705" s="4" t="s">
        <v>116</v>
      </c>
      <c r="L705" s="4" t="s">
        <v>116</v>
      </c>
      <c r="M705" s="5" t="s">
        <v>8564</v>
      </c>
      <c r="N705" s="5" t="s">
        <v>5021</v>
      </c>
      <c r="O705" s="4" t="s">
        <v>112</v>
      </c>
      <c r="P705" s="6" t="s">
        <v>120</v>
      </c>
      <c r="Q705" s="7" t="s">
        <v>120</v>
      </c>
      <c r="R705" s="7" t="s">
        <v>120</v>
      </c>
      <c r="S705" s="9" t="s">
        <v>8611</v>
      </c>
      <c r="T705" s="31">
        <v>9782746088399</v>
      </c>
      <c r="U705" s="4" t="s">
        <v>122</v>
      </c>
      <c r="V705" s="29">
        <v>9782746086906</v>
      </c>
      <c r="W705" s="4" t="s">
        <v>123</v>
      </c>
      <c r="X705" s="4" t="s">
        <v>124</v>
      </c>
      <c r="Y705" s="4" t="s">
        <v>112</v>
      </c>
      <c r="Z705" s="29">
        <v>2014</v>
      </c>
      <c r="AA705" s="4" t="s">
        <v>125</v>
      </c>
      <c r="AB705" s="4" t="s">
        <v>149</v>
      </c>
      <c r="AC705" s="4" t="s">
        <v>127</v>
      </c>
      <c r="AD705" s="4" t="s">
        <v>128</v>
      </c>
      <c r="AE705" s="4" t="s">
        <v>129</v>
      </c>
      <c r="AF705" s="4" t="s">
        <v>130</v>
      </c>
      <c r="AG705" s="4" t="s">
        <v>131</v>
      </c>
      <c r="AH705" s="4" t="s">
        <v>132</v>
      </c>
      <c r="AI705" s="4" t="s">
        <v>133</v>
      </c>
      <c r="AJ705" s="4" t="s">
        <v>134</v>
      </c>
      <c r="AK705" s="4" t="s">
        <v>135</v>
      </c>
      <c r="AL705" s="4" t="s">
        <v>136</v>
      </c>
      <c r="AM705" s="4" t="s">
        <v>137</v>
      </c>
      <c r="AN705" s="4" t="s">
        <v>138</v>
      </c>
      <c r="AO705" s="4" t="s">
        <v>139</v>
      </c>
      <c r="AP705" s="4" t="s">
        <v>116</v>
      </c>
      <c r="AQ705" s="4" t="s">
        <v>8612</v>
      </c>
      <c r="AR705" s="4" t="s">
        <v>76</v>
      </c>
      <c r="AS705" s="4" t="s">
        <v>3593</v>
      </c>
      <c r="AT705" s="4" t="s">
        <v>8613</v>
      </c>
      <c r="AU705" s="4" t="s">
        <v>8614</v>
      </c>
      <c r="AV705" s="4" t="s">
        <v>8615</v>
      </c>
      <c r="AW705" s="4" t="s">
        <v>8616</v>
      </c>
      <c r="AX705" s="4" t="s">
        <v>944</v>
      </c>
      <c r="AY705" s="4" t="s">
        <v>945</v>
      </c>
      <c r="AZ705" s="4" t="s">
        <v>116</v>
      </c>
      <c r="BA705" s="4" t="s">
        <v>116</v>
      </c>
      <c r="BB705" s="4" t="s">
        <v>116</v>
      </c>
      <c r="BC705" s="4" t="s">
        <v>116</v>
      </c>
      <c r="BD705" s="4" t="s">
        <v>116</v>
      </c>
      <c r="BE705" s="4" t="s">
        <v>116</v>
      </c>
      <c r="BF705" s="4" t="s">
        <v>116</v>
      </c>
      <c r="BG705" s="4" t="s">
        <v>116</v>
      </c>
      <c r="BH705" s="4" t="s">
        <v>116</v>
      </c>
      <c r="BI705" s="4" t="s">
        <v>116</v>
      </c>
      <c r="BJ705" s="4" t="s">
        <v>116</v>
      </c>
      <c r="BK705" s="4" t="s">
        <v>116</v>
      </c>
      <c r="BL705" s="4" t="s">
        <v>116</v>
      </c>
      <c r="BM705" s="4" t="s">
        <v>116</v>
      </c>
      <c r="BN705" s="4" t="s">
        <v>116</v>
      </c>
      <c r="BO705" s="4" t="s">
        <v>116</v>
      </c>
      <c r="BP705" s="4" t="s">
        <v>116</v>
      </c>
      <c r="BQ705" s="4" t="s">
        <v>116</v>
      </c>
      <c r="BR705" s="4" t="s">
        <v>116</v>
      </c>
      <c r="BS705" s="4" t="s">
        <v>116</v>
      </c>
      <c r="BT705" s="4" t="s">
        <v>116</v>
      </c>
      <c r="BU705" s="4" t="s">
        <v>116</v>
      </c>
      <c r="BV705" s="4" t="s">
        <v>116</v>
      </c>
      <c r="BW705" s="4" t="s">
        <v>116</v>
      </c>
      <c r="BX705" s="4" t="s">
        <v>116</v>
      </c>
      <c r="BY705" s="4" t="s">
        <v>116</v>
      </c>
      <c r="BZ705" s="4" t="s">
        <v>116</v>
      </c>
      <c r="CA705" s="4" t="s">
        <v>116</v>
      </c>
    </row>
    <row r="706" spans="1:79" ht="20.100000000000001" customHeight="1" x14ac:dyDescent="0.2">
      <c r="A706" s="4" t="s">
        <v>8617</v>
      </c>
      <c r="B706" s="4" t="s">
        <v>112</v>
      </c>
      <c r="C706" s="29">
        <v>20250120</v>
      </c>
      <c r="D706" s="7" t="s">
        <v>8618</v>
      </c>
      <c r="E706" s="4" t="s">
        <v>8619</v>
      </c>
      <c r="F706" s="4" t="s">
        <v>8620</v>
      </c>
      <c r="G706" s="4" t="s">
        <v>116</v>
      </c>
      <c r="H706" s="4" t="s">
        <v>8621</v>
      </c>
      <c r="I706" s="4" t="s">
        <v>116</v>
      </c>
      <c r="J706" s="4" t="s">
        <v>116</v>
      </c>
      <c r="K706" s="4" t="s">
        <v>116</v>
      </c>
      <c r="L706" s="4" t="s">
        <v>116</v>
      </c>
      <c r="M706" s="5" t="s">
        <v>8413</v>
      </c>
      <c r="N706" s="5" t="s">
        <v>3913</v>
      </c>
      <c r="O706" s="4" t="s">
        <v>112</v>
      </c>
      <c r="P706" s="6" t="s">
        <v>120</v>
      </c>
      <c r="Q706" s="7" t="s">
        <v>120</v>
      </c>
      <c r="R706" s="7" t="s">
        <v>120</v>
      </c>
      <c r="S706" s="9" t="s">
        <v>8622</v>
      </c>
      <c r="T706" s="31">
        <v>9782746091344</v>
      </c>
      <c r="U706" s="4" t="s">
        <v>122</v>
      </c>
      <c r="V706" s="29">
        <v>9782746090187</v>
      </c>
      <c r="W706" s="4" t="s">
        <v>123</v>
      </c>
      <c r="X706" s="4" t="s">
        <v>124</v>
      </c>
      <c r="Y706" s="4" t="s">
        <v>112</v>
      </c>
      <c r="Z706" s="29">
        <v>2014</v>
      </c>
      <c r="AA706" s="4" t="s">
        <v>125</v>
      </c>
      <c r="AB706" s="4" t="s">
        <v>149</v>
      </c>
      <c r="AC706" s="4" t="s">
        <v>127</v>
      </c>
      <c r="AD706" s="4" t="s">
        <v>128</v>
      </c>
      <c r="AE706" s="4" t="s">
        <v>129</v>
      </c>
      <c r="AF706" s="4" t="s">
        <v>130</v>
      </c>
      <c r="AG706" s="4" t="s">
        <v>131</v>
      </c>
      <c r="AH706" s="4" t="s">
        <v>132</v>
      </c>
      <c r="AI706" s="4" t="s">
        <v>133</v>
      </c>
      <c r="AJ706" s="4" t="s">
        <v>134</v>
      </c>
      <c r="AK706" s="4" t="s">
        <v>135</v>
      </c>
      <c r="AL706" s="4" t="s">
        <v>136</v>
      </c>
      <c r="AM706" s="4" t="s">
        <v>137</v>
      </c>
      <c r="AN706" s="4" t="s">
        <v>138</v>
      </c>
      <c r="AO706" s="4" t="s">
        <v>139</v>
      </c>
      <c r="AP706" s="4" t="s">
        <v>116</v>
      </c>
      <c r="AQ706" s="7" t="s">
        <v>8623</v>
      </c>
      <c r="AR706" s="4" t="s">
        <v>76</v>
      </c>
      <c r="AS706" s="4" t="s">
        <v>5198</v>
      </c>
      <c r="AT706" s="4" t="s">
        <v>1866</v>
      </c>
      <c r="AU706" s="4" t="s">
        <v>8624</v>
      </c>
      <c r="AV706" s="4" t="s">
        <v>6254</v>
      </c>
      <c r="AW706" s="4" t="s">
        <v>3661</v>
      </c>
      <c r="AX706" s="4" t="s">
        <v>1687</v>
      </c>
      <c r="AY706" s="4" t="s">
        <v>1687</v>
      </c>
      <c r="AZ706" s="4" t="s">
        <v>8625</v>
      </c>
      <c r="BA706" s="4" t="s">
        <v>116</v>
      </c>
      <c r="BB706" s="4" t="s">
        <v>116</v>
      </c>
      <c r="BC706" s="4" t="s">
        <v>116</v>
      </c>
      <c r="BD706" s="4" t="s">
        <v>116</v>
      </c>
      <c r="BE706" s="4" t="s">
        <v>116</v>
      </c>
      <c r="BF706" s="4" t="s">
        <v>116</v>
      </c>
      <c r="BG706" s="4" t="s">
        <v>116</v>
      </c>
      <c r="BH706" s="4" t="s">
        <v>116</v>
      </c>
      <c r="BI706" s="4" t="s">
        <v>116</v>
      </c>
      <c r="BJ706" s="4" t="s">
        <v>116</v>
      </c>
      <c r="BK706" s="4" t="s">
        <v>116</v>
      </c>
      <c r="BL706" s="4" t="s">
        <v>116</v>
      </c>
      <c r="BM706" s="4" t="s">
        <v>116</v>
      </c>
      <c r="BN706" s="4" t="s">
        <v>116</v>
      </c>
      <c r="BO706" s="4" t="s">
        <v>116</v>
      </c>
      <c r="BP706" s="4" t="s">
        <v>116</v>
      </c>
      <c r="BQ706" s="4" t="s">
        <v>116</v>
      </c>
      <c r="BR706" s="4" t="s">
        <v>116</v>
      </c>
      <c r="BS706" s="4" t="s">
        <v>116</v>
      </c>
      <c r="BT706" s="4" t="s">
        <v>116</v>
      </c>
      <c r="BU706" s="4" t="s">
        <v>116</v>
      </c>
      <c r="BV706" s="4" t="s">
        <v>116</v>
      </c>
      <c r="BW706" s="4" t="s">
        <v>116</v>
      </c>
      <c r="BX706" s="4" t="s">
        <v>116</v>
      </c>
      <c r="BY706" s="4" t="s">
        <v>116</v>
      </c>
      <c r="BZ706" s="4" t="s">
        <v>116</v>
      </c>
      <c r="CA706" s="4" t="s">
        <v>116</v>
      </c>
    </row>
    <row r="707" spans="1:79" ht="20.100000000000001" customHeight="1" x14ac:dyDescent="0.2">
      <c r="A707" s="4" t="s">
        <v>8626</v>
      </c>
      <c r="B707" s="4" t="s">
        <v>112</v>
      </c>
      <c r="C707" s="29">
        <v>20250120</v>
      </c>
      <c r="D707" s="4" t="s">
        <v>8627</v>
      </c>
      <c r="E707" s="4" t="s">
        <v>8628</v>
      </c>
      <c r="F707" s="4" t="s">
        <v>400</v>
      </c>
      <c r="G707" s="4" t="s">
        <v>116</v>
      </c>
      <c r="H707" s="4" t="s">
        <v>401</v>
      </c>
      <c r="I707" s="4" t="s">
        <v>116</v>
      </c>
      <c r="J707" s="4" t="s">
        <v>116</v>
      </c>
      <c r="K707" s="4" t="s">
        <v>116</v>
      </c>
      <c r="L707" s="4" t="s">
        <v>116</v>
      </c>
      <c r="M707" s="5" t="s">
        <v>8513</v>
      </c>
      <c r="N707" s="5" t="s">
        <v>8629</v>
      </c>
      <c r="O707" s="4" t="s">
        <v>112</v>
      </c>
      <c r="P707" s="6" t="s">
        <v>120</v>
      </c>
      <c r="Q707" s="7" t="s">
        <v>120</v>
      </c>
      <c r="R707" s="7" t="s">
        <v>120</v>
      </c>
      <c r="S707" s="9" t="s">
        <v>8630</v>
      </c>
      <c r="T707" s="31">
        <v>9782746089525</v>
      </c>
      <c r="U707" s="4" t="s">
        <v>122</v>
      </c>
      <c r="V707" s="29">
        <v>9782746088672</v>
      </c>
      <c r="W707" s="4" t="s">
        <v>123</v>
      </c>
      <c r="X707" s="4" t="s">
        <v>124</v>
      </c>
      <c r="Y707" s="4" t="s">
        <v>112</v>
      </c>
      <c r="Z707" s="29">
        <v>2014</v>
      </c>
      <c r="AA707" s="4" t="s">
        <v>125</v>
      </c>
      <c r="AB707" s="4" t="s">
        <v>126</v>
      </c>
      <c r="AC707" s="4" t="s">
        <v>127</v>
      </c>
      <c r="AD707" s="4" t="s">
        <v>128</v>
      </c>
      <c r="AE707" s="4" t="s">
        <v>129</v>
      </c>
      <c r="AF707" s="4" t="s">
        <v>130</v>
      </c>
      <c r="AG707" s="4" t="s">
        <v>131</v>
      </c>
      <c r="AH707" s="4" t="s">
        <v>132</v>
      </c>
      <c r="AI707" s="4" t="s">
        <v>133</v>
      </c>
      <c r="AJ707" s="4" t="s">
        <v>134</v>
      </c>
      <c r="AK707" s="4" t="s">
        <v>135</v>
      </c>
      <c r="AL707" s="4" t="s">
        <v>136</v>
      </c>
      <c r="AM707" s="4" t="s">
        <v>137</v>
      </c>
      <c r="AN707" s="4" t="s">
        <v>138</v>
      </c>
      <c r="AO707" s="4" t="s">
        <v>139</v>
      </c>
      <c r="AP707" s="4" t="s">
        <v>116</v>
      </c>
      <c r="AQ707" s="4" t="s">
        <v>8631</v>
      </c>
      <c r="AR707" s="4" t="s">
        <v>76</v>
      </c>
      <c r="AS707" s="4" t="s">
        <v>2607</v>
      </c>
      <c r="AT707" s="4" t="s">
        <v>926</v>
      </c>
      <c r="AU707" s="4" t="s">
        <v>8632</v>
      </c>
      <c r="AV707" s="4" t="s">
        <v>2608</v>
      </c>
      <c r="AW707" s="4" t="s">
        <v>2609</v>
      </c>
      <c r="AX707" s="4" t="s">
        <v>1856</v>
      </c>
      <c r="AY707" s="4" t="s">
        <v>2611</v>
      </c>
      <c r="AZ707" s="4" t="s">
        <v>116</v>
      </c>
      <c r="BA707" s="4" t="s">
        <v>116</v>
      </c>
      <c r="BB707" s="4" t="s">
        <v>116</v>
      </c>
      <c r="BC707" s="4" t="s">
        <v>116</v>
      </c>
      <c r="BD707" s="4" t="s">
        <v>116</v>
      </c>
      <c r="BE707" s="4" t="s">
        <v>116</v>
      </c>
      <c r="BF707" s="4" t="s">
        <v>116</v>
      </c>
      <c r="BG707" s="4" t="s">
        <v>116</v>
      </c>
      <c r="BH707" s="4" t="s">
        <v>116</v>
      </c>
      <c r="BI707" s="4" t="s">
        <v>116</v>
      </c>
      <c r="BJ707" s="4" t="s">
        <v>116</v>
      </c>
      <c r="BK707" s="4" t="s">
        <v>116</v>
      </c>
      <c r="BL707" s="4" t="s">
        <v>116</v>
      </c>
      <c r="BM707" s="4" t="s">
        <v>116</v>
      </c>
      <c r="BN707" s="4" t="s">
        <v>116</v>
      </c>
      <c r="BO707" s="4" t="s">
        <v>116</v>
      </c>
      <c r="BP707" s="4" t="s">
        <v>116</v>
      </c>
      <c r="BQ707" s="4" t="s">
        <v>116</v>
      </c>
      <c r="BR707" s="4" t="s">
        <v>116</v>
      </c>
      <c r="BS707" s="4" t="s">
        <v>116</v>
      </c>
      <c r="BT707" s="4" t="s">
        <v>116</v>
      </c>
      <c r="BU707" s="4" t="s">
        <v>116</v>
      </c>
      <c r="BV707" s="4" t="s">
        <v>116</v>
      </c>
      <c r="BW707" s="4" t="s">
        <v>116</v>
      </c>
      <c r="BX707" s="4" t="s">
        <v>116</v>
      </c>
      <c r="BY707" s="4" t="s">
        <v>116</v>
      </c>
      <c r="BZ707" s="4" t="s">
        <v>116</v>
      </c>
      <c r="CA707" s="4" t="s">
        <v>116</v>
      </c>
    </row>
    <row r="708" spans="1:79" ht="20.100000000000001" customHeight="1" x14ac:dyDescent="0.2">
      <c r="A708" s="4" t="s">
        <v>8633</v>
      </c>
      <c r="B708" s="4" t="s">
        <v>112</v>
      </c>
      <c r="C708" s="29">
        <v>20250120</v>
      </c>
      <c r="D708" s="4" t="s">
        <v>7958</v>
      </c>
      <c r="E708" s="4" t="s">
        <v>8634</v>
      </c>
      <c r="F708" s="4" t="s">
        <v>8635</v>
      </c>
      <c r="G708" s="4" t="s">
        <v>116</v>
      </c>
      <c r="H708" s="4" t="s">
        <v>4565</v>
      </c>
      <c r="I708" s="4" t="s">
        <v>8636</v>
      </c>
      <c r="J708" s="4" t="s">
        <v>116</v>
      </c>
      <c r="K708" s="4" t="s">
        <v>116</v>
      </c>
      <c r="L708" s="4" t="s">
        <v>116</v>
      </c>
      <c r="M708" s="5" t="s">
        <v>8637</v>
      </c>
      <c r="N708" s="5" t="s">
        <v>8638</v>
      </c>
      <c r="O708" s="4" t="s">
        <v>112</v>
      </c>
      <c r="P708" s="6" t="s">
        <v>120</v>
      </c>
      <c r="Q708" s="7" t="s">
        <v>120</v>
      </c>
      <c r="R708" s="7" t="s">
        <v>120</v>
      </c>
      <c r="S708" s="9" t="s">
        <v>8639</v>
      </c>
      <c r="T708" s="31">
        <v>9782409012457</v>
      </c>
      <c r="U708" s="4" t="s">
        <v>122</v>
      </c>
      <c r="V708" s="29">
        <v>9782746089303</v>
      </c>
      <c r="W708" s="4" t="s">
        <v>123</v>
      </c>
      <c r="X708" s="4" t="s">
        <v>124</v>
      </c>
      <c r="Y708" s="4" t="s">
        <v>112</v>
      </c>
      <c r="Z708" s="29">
        <v>2014</v>
      </c>
      <c r="AA708" s="4" t="s">
        <v>125</v>
      </c>
      <c r="AB708" s="4" t="s">
        <v>747</v>
      </c>
      <c r="AC708" s="4" t="s">
        <v>127</v>
      </c>
      <c r="AD708" s="4" t="s">
        <v>128</v>
      </c>
      <c r="AE708" s="4" t="s">
        <v>129</v>
      </c>
      <c r="AF708" s="4" t="s">
        <v>130</v>
      </c>
      <c r="AG708" s="4" t="s">
        <v>131</v>
      </c>
      <c r="AH708" s="4" t="s">
        <v>132</v>
      </c>
      <c r="AI708" s="4" t="s">
        <v>133</v>
      </c>
      <c r="AJ708" s="4" t="s">
        <v>134</v>
      </c>
      <c r="AK708" s="4" t="s">
        <v>135</v>
      </c>
      <c r="AL708" s="4" t="s">
        <v>136</v>
      </c>
      <c r="AM708" s="4" t="s">
        <v>137</v>
      </c>
      <c r="AN708" s="4" t="s">
        <v>138</v>
      </c>
      <c r="AO708" s="4" t="s">
        <v>139</v>
      </c>
      <c r="AP708" s="4" t="s">
        <v>116</v>
      </c>
      <c r="AQ708" s="4" t="s">
        <v>8640</v>
      </c>
      <c r="AR708" s="4" t="s">
        <v>76</v>
      </c>
      <c r="AS708" s="4" t="s">
        <v>8641</v>
      </c>
      <c r="AT708" s="4" t="s">
        <v>8642</v>
      </c>
      <c r="AU708" s="4" t="s">
        <v>8643</v>
      </c>
      <c r="AV708" s="4" t="s">
        <v>4181</v>
      </c>
      <c r="AW708" s="4" t="s">
        <v>116</v>
      </c>
      <c r="AX708" s="4" t="s">
        <v>116</v>
      </c>
      <c r="AY708" s="4" t="s">
        <v>116</v>
      </c>
      <c r="AZ708" s="4" t="s">
        <v>116</v>
      </c>
      <c r="BA708" s="4" t="s">
        <v>116</v>
      </c>
      <c r="BB708" s="4" t="s">
        <v>116</v>
      </c>
      <c r="BC708" s="4" t="s">
        <v>116</v>
      </c>
      <c r="BD708" s="4" t="s">
        <v>116</v>
      </c>
      <c r="BE708" s="4" t="s">
        <v>116</v>
      </c>
      <c r="BF708" s="4" t="s">
        <v>116</v>
      </c>
      <c r="BG708" s="4" t="s">
        <v>116</v>
      </c>
      <c r="BH708" s="4" t="s">
        <v>116</v>
      </c>
      <c r="BI708" s="4" t="s">
        <v>116</v>
      </c>
      <c r="BJ708" s="4" t="s">
        <v>116</v>
      </c>
      <c r="BK708" s="4" t="s">
        <v>116</v>
      </c>
      <c r="BL708" s="4" t="s">
        <v>116</v>
      </c>
      <c r="BM708" s="4" t="s">
        <v>116</v>
      </c>
      <c r="BN708" s="4" t="s">
        <v>116</v>
      </c>
      <c r="BO708" s="4" t="s">
        <v>116</v>
      </c>
      <c r="BP708" s="4" t="s">
        <v>116</v>
      </c>
      <c r="BQ708" s="4" t="s">
        <v>116</v>
      </c>
      <c r="BR708" s="4" t="s">
        <v>116</v>
      </c>
      <c r="BS708" s="4" t="s">
        <v>116</v>
      </c>
      <c r="BT708" s="4" t="s">
        <v>116</v>
      </c>
      <c r="BU708" s="4" t="s">
        <v>116</v>
      </c>
      <c r="BV708" s="4" t="s">
        <v>116</v>
      </c>
      <c r="BW708" s="4" t="s">
        <v>116</v>
      </c>
      <c r="BX708" s="4" t="s">
        <v>116</v>
      </c>
      <c r="BY708" s="4" t="s">
        <v>116</v>
      </c>
      <c r="BZ708" s="4" t="s">
        <v>116</v>
      </c>
      <c r="CA708" s="4" t="s">
        <v>116</v>
      </c>
    </row>
    <row r="709" spans="1:79" ht="20.100000000000001" customHeight="1" x14ac:dyDescent="0.2">
      <c r="A709" s="4" t="s">
        <v>8644</v>
      </c>
      <c r="B709" s="4" t="s">
        <v>112</v>
      </c>
      <c r="C709" s="29">
        <v>20250120</v>
      </c>
      <c r="D709" s="4" t="s">
        <v>8645</v>
      </c>
      <c r="E709" s="4" t="s">
        <v>8646</v>
      </c>
      <c r="F709" s="4" t="s">
        <v>3220</v>
      </c>
      <c r="G709" s="4" t="s">
        <v>116</v>
      </c>
      <c r="H709" s="4" t="s">
        <v>3221</v>
      </c>
      <c r="I709" s="4" t="s">
        <v>116</v>
      </c>
      <c r="J709" s="4" t="s">
        <v>116</v>
      </c>
      <c r="K709" s="4" t="s">
        <v>116</v>
      </c>
      <c r="L709" s="4" t="s">
        <v>116</v>
      </c>
      <c r="M709" s="5" t="s">
        <v>8502</v>
      </c>
      <c r="N709" s="5" t="s">
        <v>8647</v>
      </c>
      <c r="O709" s="4" t="s">
        <v>112</v>
      </c>
      <c r="P709" s="6" t="s">
        <v>120</v>
      </c>
      <c r="Q709" s="7" t="s">
        <v>120</v>
      </c>
      <c r="R709" s="7" t="s">
        <v>120</v>
      </c>
      <c r="S709" s="9" t="s">
        <v>8648</v>
      </c>
      <c r="T709" s="31">
        <v>9782746089921</v>
      </c>
      <c r="U709" s="4" t="s">
        <v>122</v>
      </c>
      <c r="V709" s="29">
        <v>9782746089167</v>
      </c>
      <c r="W709" s="4" t="s">
        <v>123</v>
      </c>
      <c r="X709" s="4" t="s">
        <v>124</v>
      </c>
      <c r="Y709" s="4" t="s">
        <v>112</v>
      </c>
      <c r="Z709" s="29">
        <v>2014</v>
      </c>
      <c r="AA709" s="4" t="s">
        <v>125</v>
      </c>
      <c r="AB709" s="4" t="s">
        <v>571</v>
      </c>
      <c r="AC709" s="4" t="s">
        <v>127</v>
      </c>
      <c r="AD709" s="4" t="s">
        <v>128</v>
      </c>
      <c r="AE709" s="4" t="s">
        <v>129</v>
      </c>
      <c r="AF709" s="4" t="s">
        <v>130</v>
      </c>
      <c r="AG709" s="4" t="s">
        <v>131</v>
      </c>
      <c r="AH709" s="4" t="s">
        <v>132</v>
      </c>
      <c r="AI709" s="4" t="s">
        <v>133</v>
      </c>
      <c r="AJ709" s="4" t="s">
        <v>134</v>
      </c>
      <c r="AK709" s="4" t="s">
        <v>135</v>
      </c>
      <c r="AL709" s="4" t="s">
        <v>136</v>
      </c>
      <c r="AM709" s="4" t="s">
        <v>137</v>
      </c>
      <c r="AN709" s="4" t="s">
        <v>138</v>
      </c>
      <c r="AO709" s="4" t="s">
        <v>139</v>
      </c>
      <c r="AP709" s="4" t="s">
        <v>116</v>
      </c>
      <c r="AQ709" s="7" t="s">
        <v>8649</v>
      </c>
      <c r="AR709" s="4" t="s">
        <v>76</v>
      </c>
      <c r="AS709" s="29">
        <v>70412</v>
      </c>
      <c r="AT709" s="29">
        <v>70412</v>
      </c>
      <c r="AU709" s="4" t="s">
        <v>8650</v>
      </c>
      <c r="AV709" s="4" t="s">
        <v>6832</v>
      </c>
      <c r="AW709" s="4" t="s">
        <v>4289</v>
      </c>
      <c r="AX709" s="4" t="s">
        <v>6833</v>
      </c>
      <c r="AY709" s="4" t="s">
        <v>163</v>
      </c>
      <c r="AZ709" s="4" t="s">
        <v>116</v>
      </c>
      <c r="BA709" s="4" t="s">
        <v>116</v>
      </c>
      <c r="BB709" s="4" t="s">
        <v>116</v>
      </c>
      <c r="BC709" s="4" t="s">
        <v>116</v>
      </c>
      <c r="BD709" s="4" t="s">
        <v>116</v>
      </c>
      <c r="BE709" s="4" t="s">
        <v>116</v>
      </c>
      <c r="BF709" s="4" t="s">
        <v>116</v>
      </c>
      <c r="BG709" s="4" t="s">
        <v>116</v>
      </c>
      <c r="BH709" s="4" t="s">
        <v>116</v>
      </c>
      <c r="BI709" s="4" t="s">
        <v>116</v>
      </c>
      <c r="BJ709" s="4" t="s">
        <v>116</v>
      </c>
      <c r="BK709" s="4" t="s">
        <v>116</v>
      </c>
      <c r="BL709" s="4" t="s">
        <v>116</v>
      </c>
      <c r="BM709" s="4" t="s">
        <v>116</v>
      </c>
      <c r="BN709" s="4" t="s">
        <v>116</v>
      </c>
      <c r="BO709" s="4" t="s">
        <v>116</v>
      </c>
      <c r="BP709" s="4" t="s">
        <v>116</v>
      </c>
      <c r="BQ709" s="4" t="s">
        <v>116</v>
      </c>
      <c r="BR709" s="4" t="s">
        <v>116</v>
      </c>
      <c r="BS709" s="4" t="s">
        <v>116</v>
      </c>
      <c r="BT709" s="4" t="s">
        <v>116</v>
      </c>
      <c r="BU709" s="4" t="s">
        <v>116</v>
      </c>
      <c r="BV709" s="4" t="s">
        <v>116</v>
      </c>
      <c r="BW709" s="4" t="s">
        <v>116</v>
      </c>
      <c r="BX709" s="4" t="s">
        <v>116</v>
      </c>
      <c r="BY709" s="4" t="s">
        <v>116</v>
      </c>
      <c r="BZ709" s="4" t="s">
        <v>116</v>
      </c>
      <c r="CA709" s="4" t="s">
        <v>116</v>
      </c>
    </row>
    <row r="710" spans="1:79" ht="20.100000000000001" customHeight="1" x14ac:dyDescent="0.2">
      <c r="A710" s="4" t="s">
        <v>8651</v>
      </c>
      <c r="B710" s="4" t="s">
        <v>112</v>
      </c>
      <c r="C710" s="29">
        <v>20250120</v>
      </c>
      <c r="D710" s="4" t="s">
        <v>8652</v>
      </c>
      <c r="E710" s="4" t="s">
        <v>8653</v>
      </c>
      <c r="F710" s="4" t="s">
        <v>2657</v>
      </c>
      <c r="G710" s="4" t="s">
        <v>116</v>
      </c>
      <c r="H710" s="4" t="s">
        <v>2658</v>
      </c>
      <c r="I710" s="4" t="s">
        <v>116</v>
      </c>
      <c r="J710" s="4" t="s">
        <v>116</v>
      </c>
      <c r="K710" s="4" t="s">
        <v>116</v>
      </c>
      <c r="L710" s="4" t="s">
        <v>116</v>
      </c>
      <c r="M710" s="5" t="s">
        <v>8458</v>
      </c>
      <c r="N710" s="5" t="s">
        <v>4639</v>
      </c>
      <c r="O710" s="4" t="s">
        <v>112</v>
      </c>
      <c r="P710" s="6" t="s">
        <v>120</v>
      </c>
      <c r="Q710" s="7" t="s">
        <v>120</v>
      </c>
      <c r="R710" s="7" t="s">
        <v>120</v>
      </c>
      <c r="S710" s="9" t="s">
        <v>8654</v>
      </c>
      <c r="T710" s="31">
        <v>9782746087347</v>
      </c>
      <c r="U710" s="4" t="s">
        <v>122</v>
      </c>
      <c r="V710" s="29">
        <v>9782746086234</v>
      </c>
      <c r="W710" s="4" t="s">
        <v>123</v>
      </c>
      <c r="X710" s="4" t="s">
        <v>124</v>
      </c>
      <c r="Y710" s="4" t="s">
        <v>112</v>
      </c>
      <c r="Z710" s="29">
        <v>2014</v>
      </c>
      <c r="AA710" s="4" t="s">
        <v>125</v>
      </c>
      <c r="AB710" s="4" t="s">
        <v>172</v>
      </c>
      <c r="AC710" s="4" t="s">
        <v>127</v>
      </c>
      <c r="AD710" s="4" t="s">
        <v>128</v>
      </c>
      <c r="AE710" s="4" t="s">
        <v>129</v>
      </c>
      <c r="AF710" s="4" t="s">
        <v>130</v>
      </c>
      <c r="AG710" s="4" t="s">
        <v>131</v>
      </c>
      <c r="AH710" s="4" t="s">
        <v>132</v>
      </c>
      <c r="AI710" s="4" t="s">
        <v>133</v>
      </c>
      <c r="AJ710" s="4" t="s">
        <v>134</v>
      </c>
      <c r="AK710" s="4" t="s">
        <v>135</v>
      </c>
      <c r="AL710" s="4" t="s">
        <v>136</v>
      </c>
      <c r="AM710" s="4" t="s">
        <v>137</v>
      </c>
      <c r="AN710" s="4" t="s">
        <v>138</v>
      </c>
      <c r="AO710" s="4" t="s">
        <v>139</v>
      </c>
      <c r="AP710" s="4" t="s">
        <v>116</v>
      </c>
      <c r="AQ710" s="7" t="s">
        <v>8655</v>
      </c>
      <c r="AR710" s="4" t="s">
        <v>76</v>
      </c>
      <c r="AS710" s="4" t="s">
        <v>8656</v>
      </c>
      <c r="AT710" s="4" t="s">
        <v>8657</v>
      </c>
      <c r="AU710" s="4" t="s">
        <v>8658</v>
      </c>
      <c r="AV710" s="4" t="s">
        <v>3091</v>
      </c>
      <c r="AW710" s="4" t="s">
        <v>2887</v>
      </c>
      <c r="AX710" s="4" t="s">
        <v>8659</v>
      </c>
      <c r="AY710" s="4" t="s">
        <v>8660</v>
      </c>
      <c r="AZ710" s="4" t="s">
        <v>8661</v>
      </c>
      <c r="BA710" s="4" t="s">
        <v>8662</v>
      </c>
      <c r="BB710" s="4" t="s">
        <v>3842</v>
      </c>
      <c r="BC710" s="4" t="s">
        <v>8663</v>
      </c>
      <c r="BD710" s="4" t="s">
        <v>8664</v>
      </c>
      <c r="BE710" s="4" t="s">
        <v>8356</v>
      </c>
      <c r="BF710" s="4" t="s">
        <v>3843</v>
      </c>
      <c r="BG710" s="4" t="s">
        <v>8665</v>
      </c>
      <c r="BH710" s="4" t="s">
        <v>3845</v>
      </c>
      <c r="BI710" s="4" t="s">
        <v>8666</v>
      </c>
      <c r="BJ710" s="4" t="s">
        <v>6332</v>
      </c>
      <c r="BK710" s="4" t="s">
        <v>8667</v>
      </c>
      <c r="BL710" s="4" t="s">
        <v>8668</v>
      </c>
      <c r="BM710" s="4" t="s">
        <v>7052</v>
      </c>
      <c r="BN710" s="4" t="s">
        <v>383</v>
      </c>
      <c r="BO710" s="4" t="s">
        <v>3848</v>
      </c>
      <c r="BP710" s="4" t="s">
        <v>116</v>
      </c>
      <c r="BQ710" s="4" t="s">
        <v>116</v>
      </c>
      <c r="BR710" s="4" t="s">
        <v>116</v>
      </c>
      <c r="BS710" s="4" t="s">
        <v>116</v>
      </c>
      <c r="BT710" s="4" t="s">
        <v>116</v>
      </c>
      <c r="BU710" s="4" t="s">
        <v>116</v>
      </c>
      <c r="BV710" s="4" t="s">
        <v>116</v>
      </c>
      <c r="BW710" s="4" t="s">
        <v>116</v>
      </c>
      <c r="BX710" s="4" t="s">
        <v>116</v>
      </c>
      <c r="BY710" s="4" t="s">
        <v>116</v>
      </c>
      <c r="BZ710" s="4" t="s">
        <v>116</v>
      </c>
      <c r="CA710" s="4" t="s">
        <v>116</v>
      </c>
    </row>
    <row r="711" spans="1:79" ht="20.100000000000001" customHeight="1" x14ac:dyDescent="0.2">
      <c r="A711" s="4" t="s">
        <v>8669</v>
      </c>
      <c r="B711" s="4" t="s">
        <v>112</v>
      </c>
      <c r="C711" s="29">
        <v>20250120</v>
      </c>
      <c r="D711" s="4" t="s">
        <v>8670</v>
      </c>
      <c r="E711" s="4" t="s">
        <v>8671</v>
      </c>
      <c r="F711" s="4" t="s">
        <v>7195</v>
      </c>
      <c r="G711" s="4" t="s">
        <v>116</v>
      </c>
      <c r="H711" s="4" t="s">
        <v>7196</v>
      </c>
      <c r="I711" s="4" t="s">
        <v>7197</v>
      </c>
      <c r="J711" s="4" t="s">
        <v>116</v>
      </c>
      <c r="K711" s="4" t="s">
        <v>116</v>
      </c>
      <c r="L711" s="4" t="s">
        <v>116</v>
      </c>
      <c r="M711" s="5" t="s">
        <v>8564</v>
      </c>
      <c r="N711" s="5" t="s">
        <v>8672</v>
      </c>
      <c r="O711" s="4" t="s">
        <v>112</v>
      </c>
      <c r="P711" s="6" t="s">
        <v>120</v>
      </c>
      <c r="Q711" s="7" t="s">
        <v>120</v>
      </c>
      <c r="R711" s="7" t="s">
        <v>120</v>
      </c>
      <c r="S711" s="9" t="s">
        <v>8673</v>
      </c>
      <c r="T711" s="31">
        <v>9782746088221</v>
      </c>
      <c r="U711" s="4" t="s">
        <v>122</v>
      </c>
      <c r="V711" s="29">
        <v>9782746086890</v>
      </c>
      <c r="W711" s="4" t="s">
        <v>123</v>
      </c>
      <c r="X711" s="4" t="s">
        <v>124</v>
      </c>
      <c r="Y711" s="4" t="s">
        <v>112</v>
      </c>
      <c r="Z711" s="29">
        <v>2014</v>
      </c>
      <c r="AA711" s="4" t="s">
        <v>125</v>
      </c>
      <c r="AB711" s="4" t="s">
        <v>571</v>
      </c>
      <c r="AC711" s="4" t="s">
        <v>127</v>
      </c>
      <c r="AD711" s="4" t="s">
        <v>128</v>
      </c>
      <c r="AE711" s="4" t="s">
        <v>129</v>
      </c>
      <c r="AF711" s="4" t="s">
        <v>130</v>
      </c>
      <c r="AG711" s="4" t="s">
        <v>131</v>
      </c>
      <c r="AH711" s="4" t="s">
        <v>132</v>
      </c>
      <c r="AI711" s="4" t="s">
        <v>133</v>
      </c>
      <c r="AJ711" s="4" t="s">
        <v>134</v>
      </c>
      <c r="AK711" s="4" t="s">
        <v>135</v>
      </c>
      <c r="AL711" s="4" t="s">
        <v>136</v>
      </c>
      <c r="AM711" s="4" t="s">
        <v>137</v>
      </c>
      <c r="AN711" s="4" t="s">
        <v>138</v>
      </c>
      <c r="AO711" s="4" t="s">
        <v>139</v>
      </c>
      <c r="AP711" s="4" t="s">
        <v>116</v>
      </c>
      <c r="AQ711" s="7" t="s">
        <v>8674</v>
      </c>
      <c r="AR711" s="4" t="s">
        <v>76</v>
      </c>
      <c r="AS711" s="29">
        <v>70</v>
      </c>
      <c r="AT711" s="4" t="s">
        <v>8675</v>
      </c>
      <c r="AU711" s="4" t="s">
        <v>7353</v>
      </c>
      <c r="AV711" s="4" t="s">
        <v>6056</v>
      </c>
      <c r="AW711" s="4" t="s">
        <v>1002</v>
      </c>
      <c r="AX711" s="29">
        <v>341</v>
      </c>
      <c r="AY711" s="4" t="s">
        <v>1752</v>
      </c>
      <c r="AZ711" s="4" t="s">
        <v>116</v>
      </c>
      <c r="BA711" s="4" t="s">
        <v>116</v>
      </c>
      <c r="BB711" s="4" t="s">
        <v>116</v>
      </c>
      <c r="BC711" s="4" t="s">
        <v>116</v>
      </c>
      <c r="BD711" s="4" t="s">
        <v>116</v>
      </c>
      <c r="BE711" s="4" t="s">
        <v>116</v>
      </c>
      <c r="BF711" s="4" t="s">
        <v>116</v>
      </c>
      <c r="BG711" s="4" t="s">
        <v>116</v>
      </c>
      <c r="BH711" s="4" t="s">
        <v>116</v>
      </c>
      <c r="BI711" s="4" t="s">
        <v>116</v>
      </c>
      <c r="BJ711" s="4" t="s">
        <v>116</v>
      </c>
      <c r="BK711" s="4" t="s">
        <v>116</v>
      </c>
      <c r="BL711" s="4" t="s">
        <v>116</v>
      </c>
      <c r="BM711" s="4" t="s">
        <v>116</v>
      </c>
      <c r="BN711" s="4" t="s">
        <v>116</v>
      </c>
      <c r="BO711" s="4" t="s">
        <v>116</v>
      </c>
      <c r="BP711" s="4" t="s">
        <v>116</v>
      </c>
      <c r="BQ711" s="4" t="s">
        <v>116</v>
      </c>
      <c r="BR711" s="4" t="s">
        <v>116</v>
      </c>
      <c r="BS711" s="4" t="s">
        <v>116</v>
      </c>
      <c r="BT711" s="4" t="s">
        <v>116</v>
      </c>
      <c r="BU711" s="4" t="s">
        <v>116</v>
      </c>
      <c r="BV711" s="4" t="s">
        <v>116</v>
      </c>
      <c r="BW711" s="4" t="s">
        <v>116</v>
      </c>
      <c r="BX711" s="4" t="s">
        <v>116</v>
      </c>
      <c r="BY711" s="4" t="s">
        <v>116</v>
      </c>
      <c r="BZ711" s="4" t="s">
        <v>116</v>
      </c>
      <c r="CA711" s="4" t="s">
        <v>116</v>
      </c>
    </row>
    <row r="712" spans="1:79" ht="20.100000000000001" customHeight="1" x14ac:dyDescent="0.2">
      <c r="A712" s="4" t="s">
        <v>8676</v>
      </c>
      <c r="B712" s="4" t="s">
        <v>112</v>
      </c>
      <c r="C712" s="29">
        <v>20250120</v>
      </c>
      <c r="D712" s="4" t="s">
        <v>8677</v>
      </c>
      <c r="E712" s="4" t="s">
        <v>8678</v>
      </c>
      <c r="F712" s="4" t="s">
        <v>1462</v>
      </c>
      <c r="G712" s="4" t="s">
        <v>116</v>
      </c>
      <c r="H712" s="4" t="s">
        <v>1463</v>
      </c>
      <c r="I712" s="4" t="s">
        <v>116</v>
      </c>
      <c r="J712" s="4" t="s">
        <v>116</v>
      </c>
      <c r="K712" s="4" t="s">
        <v>116</v>
      </c>
      <c r="L712" s="4" t="s">
        <v>116</v>
      </c>
      <c r="M712" s="5" t="s">
        <v>8513</v>
      </c>
      <c r="N712" s="5" t="s">
        <v>4214</v>
      </c>
      <c r="O712" s="4" t="s">
        <v>112</v>
      </c>
      <c r="P712" s="6" t="s">
        <v>120</v>
      </c>
      <c r="Q712" s="7" t="s">
        <v>120</v>
      </c>
      <c r="R712" s="7" t="s">
        <v>120</v>
      </c>
      <c r="S712" s="9" t="s">
        <v>8679</v>
      </c>
      <c r="T712" s="31">
        <v>9782746089624</v>
      </c>
      <c r="U712" s="4" t="s">
        <v>122</v>
      </c>
      <c r="V712" s="29">
        <v>9782746088498</v>
      </c>
      <c r="W712" s="4" t="s">
        <v>123</v>
      </c>
      <c r="X712" s="4" t="s">
        <v>124</v>
      </c>
      <c r="Y712" s="4" t="s">
        <v>112</v>
      </c>
      <c r="Z712" s="29">
        <v>2014</v>
      </c>
      <c r="AA712" s="4" t="s">
        <v>125</v>
      </c>
      <c r="AB712" s="4" t="s">
        <v>839</v>
      </c>
      <c r="AC712" s="4" t="s">
        <v>127</v>
      </c>
      <c r="AD712" s="4" t="s">
        <v>128</v>
      </c>
      <c r="AE712" s="4" t="s">
        <v>129</v>
      </c>
      <c r="AF712" s="4" t="s">
        <v>130</v>
      </c>
      <c r="AG712" s="4" t="s">
        <v>131</v>
      </c>
      <c r="AH712" s="4" t="s">
        <v>132</v>
      </c>
      <c r="AI712" s="4" t="s">
        <v>133</v>
      </c>
      <c r="AJ712" s="4" t="s">
        <v>134</v>
      </c>
      <c r="AK712" s="4" t="s">
        <v>135</v>
      </c>
      <c r="AL712" s="4" t="s">
        <v>136</v>
      </c>
      <c r="AM712" s="4" t="s">
        <v>137</v>
      </c>
      <c r="AN712" s="4" t="s">
        <v>138</v>
      </c>
      <c r="AO712" s="4" t="s">
        <v>139</v>
      </c>
      <c r="AP712" s="4" t="s">
        <v>116</v>
      </c>
      <c r="AQ712" s="7" t="s">
        <v>8680</v>
      </c>
      <c r="AR712" s="4" t="s">
        <v>76</v>
      </c>
      <c r="AS712" s="4" t="s">
        <v>4200</v>
      </c>
      <c r="AT712" s="4" t="s">
        <v>8681</v>
      </c>
      <c r="AU712" s="4" t="s">
        <v>1472</v>
      </c>
      <c r="AV712" s="4" t="s">
        <v>1473</v>
      </c>
      <c r="AW712" s="4" t="s">
        <v>4203</v>
      </c>
      <c r="AX712" s="4" t="s">
        <v>1474</v>
      </c>
      <c r="AY712" s="4" t="s">
        <v>1475</v>
      </c>
      <c r="AZ712" s="4" t="s">
        <v>1476</v>
      </c>
      <c r="BA712" s="4" t="s">
        <v>1477</v>
      </c>
      <c r="BB712" s="4" t="s">
        <v>8682</v>
      </c>
      <c r="BC712" s="4" t="s">
        <v>8683</v>
      </c>
      <c r="BD712" s="4" t="s">
        <v>4207</v>
      </c>
      <c r="BE712" s="4" t="s">
        <v>2372</v>
      </c>
      <c r="BF712" s="4" t="s">
        <v>850</v>
      </c>
      <c r="BG712" s="4" t="s">
        <v>1481</v>
      </c>
      <c r="BH712" s="4" t="s">
        <v>116</v>
      </c>
      <c r="BI712" s="4" t="s">
        <v>116</v>
      </c>
      <c r="BJ712" s="4" t="s">
        <v>116</v>
      </c>
      <c r="BK712" s="4" t="s">
        <v>116</v>
      </c>
      <c r="BL712" s="4" t="s">
        <v>116</v>
      </c>
      <c r="BM712" s="4" t="s">
        <v>116</v>
      </c>
      <c r="BN712" s="4" t="s">
        <v>116</v>
      </c>
      <c r="BO712" s="4" t="s">
        <v>116</v>
      </c>
      <c r="BP712" s="4" t="s">
        <v>116</v>
      </c>
      <c r="BQ712" s="4" t="s">
        <v>116</v>
      </c>
      <c r="BR712" s="4" t="s">
        <v>116</v>
      </c>
      <c r="BS712" s="4" t="s">
        <v>116</v>
      </c>
      <c r="BT712" s="4" t="s">
        <v>116</v>
      </c>
      <c r="BU712" s="4" t="s">
        <v>116</v>
      </c>
      <c r="BV712" s="4" t="s">
        <v>116</v>
      </c>
      <c r="BW712" s="4" t="s">
        <v>116</v>
      </c>
      <c r="BX712" s="4" t="s">
        <v>116</v>
      </c>
      <c r="BY712" s="4" t="s">
        <v>116</v>
      </c>
      <c r="BZ712" s="4" t="s">
        <v>116</v>
      </c>
      <c r="CA712" s="4" t="s">
        <v>116</v>
      </c>
    </row>
    <row r="713" spans="1:79" ht="20.100000000000001" customHeight="1" x14ac:dyDescent="0.2">
      <c r="A713" s="4" t="s">
        <v>8684</v>
      </c>
      <c r="B713" s="4" t="s">
        <v>112</v>
      </c>
      <c r="C713" s="29">
        <v>20250120</v>
      </c>
      <c r="D713" s="4" t="s">
        <v>8685</v>
      </c>
      <c r="E713" s="4" t="s">
        <v>8686</v>
      </c>
      <c r="F713" s="4" t="s">
        <v>8687</v>
      </c>
      <c r="G713" s="4" t="s">
        <v>116</v>
      </c>
      <c r="H713" s="4" t="s">
        <v>8688</v>
      </c>
      <c r="I713" s="4" t="s">
        <v>7061</v>
      </c>
      <c r="J713" s="4" t="s">
        <v>116</v>
      </c>
      <c r="K713" s="4" t="s">
        <v>116</v>
      </c>
      <c r="L713" s="4" t="s">
        <v>116</v>
      </c>
      <c r="M713" s="5" t="s">
        <v>8458</v>
      </c>
      <c r="N713" s="5" t="s">
        <v>8689</v>
      </c>
      <c r="O713" s="4" t="s">
        <v>112</v>
      </c>
      <c r="P713" s="6" t="s">
        <v>120</v>
      </c>
      <c r="Q713" s="7" t="s">
        <v>120</v>
      </c>
      <c r="R713" s="7" t="s">
        <v>120</v>
      </c>
      <c r="S713" s="9" t="s">
        <v>8690</v>
      </c>
      <c r="T713" s="31">
        <v>9782746087255</v>
      </c>
      <c r="U713" s="4" t="s">
        <v>122</v>
      </c>
      <c r="V713" s="29">
        <v>9782746085978</v>
      </c>
      <c r="W713" s="4" t="s">
        <v>123</v>
      </c>
      <c r="X713" s="4" t="s">
        <v>124</v>
      </c>
      <c r="Y713" s="4" t="s">
        <v>112</v>
      </c>
      <c r="Z713" s="29">
        <v>2014</v>
      </c>
      <c r="AA713" s="4" t="s">
        <v>125</v>
      </c>
      <c r="AB713" s="4" t="s">
        <v>571</v>
      </c>
      <c r="AC713" s="4" t="s">
        <v>127</v>
      </c>
      <c r="AD713" s="4" t="s">
        <v>128</v>
      </c>
      <c r="AE713" s="4" t="s">
        <v>129</v>
      </c>
      <c r="AF713" s="4" t="s">
        <v>130</v>
      </c>
      <c r="AG713" s="4" t="s">
        <v>131</v>
      </c>
      <c r="AH713" s="4" t="s">
        <v>132</v>
      </c>
      <c r="AI713" s="4" t="s">
        <v>133</v>
      </c>
      <c r="AJ713" s="4" t="s">
        <v>134</v>
      </c>
      <c r="AK713" s="4" t="s">
        <v>135</v>
      </c>
      <c r="AL713" s="4" t="s">
        <v>136</v>
      </c>
      <c r="AM713" s="4" t="s">
        <v>137</v>
      </c>
      <c r="AN713" s="4" t="s">
        <v>138</v>
      </c>
      <c r="AO713" s="4" t="s">
        <v>139</v>
      </c>
      <c r="AP713" s="4" t="s">
        <v>116</v>
      </c>
      <c r="AQ713" s="7" t="s">
        <v>8691</v>
      </c>
      <c r="AR713" s="4" t="s">
        <v>76</v>
      </c>
      <c r="AS713" s="29">
        <v>70688</v>
      </c>
      <c r="AT713" s="4" t="s">
        <v>573</v>
      </c>
      <c r="AU713" s="4" t="s">
        <v>8692</v>
      </c>
      <c r="AV713" s="4" t="s">
        <v>7352</v>
      </c>
      <c r="AW713" s="4" t="s">
        <v>7353</v>
      </c>
      <c r="AX713" s="4" t="s">
        <v>7354</v>
      </c>
      <c r="AY713" s="4" t="s">
        <v>7355</v>
      </c>
      <c r="AZ713" s="4" t="s">
        <v>1002</v>
      </c>
      <c r="BA713" s="4" t="s">
        <v>8693</v>
      </c>
      <c r="BB713" s="4" t="s">
        <v>7356</v>
      </c>
      <c r="BC713" s="4" t="s">
        <v>116</v>
      </c>
      <c r="BD713" s="4" t="s">
        <v>116</v>
      </c>
      <c r="BE713" s="4" t="s">
        <v>116</v>
      </c>
      <c r="BF713" s="4" t="s">
        <v>116</v>
      </c>
      <c r="BG713" s="4" t="s">
        <v>116</v>
      </c>
      <c r="BH713" s="4" t="s">
        <v>116</v>
      </c>
      <c r="BI713" s="4" t="s">
        <v>116</v>
      </c>
      <c r="BJ713" s="4" t="s">
        <v>116</v>
      </c>
      <c r="BK713" s="4" t="s">
        <v>116</v>
      </c>
      <c r="BL713" s="4" t="s">
        <v>116</v>
      </c>
      <c r="BM713" s="4" t="s">
        <v>116</v>
      </c>
      <c r="BN713" s="4" t="s">
        <v>116</v>
      </c>
      <c r="BO713" s="4" t="s">
        <v>116</v>
      </c>
      <c r="BP713" s="4" t="s">
        <v>116</v>
      </c>
      <c r="BQ713" s="4" t="s">
        <v>116</v>
      </c>
      <c r="BR713" s="4" t="s">
        <v>116</v>
      </c>
      <c r="BS713" s="4" t="s">
        <v>116</v>
      </c>
      <c r="BT713" s="4" t="s">
        <v>116</v>
      </c>
      <c r="BU713" s="4" t="s">
        <v>116</v>
      </c>
      <c r="BV713" s="4" t="s">
        <v>116</v>
      </c>
      <c r="BW713" s="4" t="s">
        <v>116</v>
      </c>
      <c r="BX713" s="4" t="s">
        <v>116</v>
      </c>
      <c r="BY713" s="4" t="s">
        <v>116</v>
      </c>
      <c r="BZ713" s="4" t="s">
        <v>116</v>
      </c>
      <c r="CA713" s="4" t="s">
        <v>116</v>
      </c>
    </row>
    <row r="714" spans="1:79" ht="20.100000000000001" customHeight="1" x14ac:dyDescent="0.2">
      <c r="A714" s="4" t="s">
        <v>8694</v>
      </c>
      <c r="B714" s="4" t="s">
        <v>112</v>
      </c>
      <c r="C714" s="29">
        <v>20250120</v>
      </c>
      <c r="D714" s="4" t="s">
        <v>8519</v>
      </c>
      <c r="E714" s="4" t="s">
        <v>7885</v>
      </c>
      <c r="F714" s="4" t="s">
        <v>7886</v>
      </c>
      <c r="G714" s="4" t="s">
        <v>116</v>
      </c>
      <c r="H714" s="4" t="s">
        <v>423</v>
      </c>
      <c r="I714" s="4" t="s">
        <v>116</v>
      </c>
      <c r="J714" s="4" t="s">
        <v>116</v>
      </c>
      <c r="K714" s="4" t="s">
        <v>116</v>
      </c>
      <c r="L714" s="4" t="s">
        <v>116</v>
      </c>
      <c r="M714" s="5" t="s">
        <v>8452</v>
      </c>
      <c r="N714" s="5" t="s">
        <v>8695</v>
      </c>
      <c r="O714" s="4" t="s">
        <v>112</v>
      </c>
      <c r="P714" s="6" t="s">
        <v>120</v>
      </c>
      <c r="Q714" s="7" t="s">
        <v>120</v>
      </c>
      <c r="R714" s="7" t="s">
        <v>120</v>
      </c>
      <c r="S714" s="9" t="s">
        <v>8696</v>
      </c>
      <c r="T714" s="31">
        <v>9782746092464</v>
      </c>
      <c r="U714" s="4" t="s">
        <v>122</v>
      </c>
      <c r="V714" s="29">
        <v>9782746091153</v>
      </c>
      <c r="W714" s="4" t="s">
        <v>123</v>
      </c>
      <c r="X714" s="4" t="s">
        <v>124</v>
      </c>
      <c r="Y714" s="4" t="s">
        <v>112</v>
      </c>
      <c r="Z714" s="29">
        <v>2014</v>
      </c>
      <c r="AA714" s="4" t="s">
        <v>125</v>
      </c>
      <c r="AB714" s="4" t="s">
        <v>222</v>
      </c>
      <c r="AC714" s="4" t="s">
        <v>127</v>
      </c>
      <c r="AD714" s="4" t="s">
        <v>128</v>
      </c>
      <c r="AE714" s="4" t="s">
        <v>129</v>
      </c>
      <c r="AF714" s="4" t="s">
        <v>130</v>
      </c>
      <c r="AG714" s="4" t="s">
        <v>131</v>
      </c>
      <c r="AH714" s="4" t="s">
        <v>132</v>
      </c>
      <c r="AI714" s="4" t="s">
        <v>133</v>
      </c>
      <c r="AJ714" s="4" t="s">
        <v>134</v>
      </c>
      <c r="AK714" s="4" t="s">
        <v>135</v>
      </c>
      <c r="AL714" s="4" t="s">
        <v>136</v>
      </c>
      <c r="AM714" s="4" t="s">
        <v>137</v>
      </c>
      <c r="AN714" s="4" t="s">
        <v>138</v>
      </c>
      <c r="AO714" s="4" t="s">
        <v>139</v>
      </c>
      <c r="AP714" s="4" t="s">
        <v>116</v>
      </c>
      <c r="AQ714" s="4" t="s">
        <v>8697</v>
      </c>
      <c r="AR714" s="4" t="s">
        <v>76</v>
      </c>
      <c r="AS714" s="4" t="s">
        <v>428</v>
      </c>
      <c r="AT714" s="4" t="s">
        <v>429</v>
      </c>
      <c r="AU714" s="4" t="s">
        <v>431</v>
      </c>
      <c r="AV714" s="4" t="s">
        <v>433</v>
      </c>
      <c r="AW714" s="4" t="s">
        <v>1310</v>
      </c>
      <c r="AX714" s="4" t="s">
        <v>8698</v>
      </c>
      <c r="AY714" s="4" t="s">
        <v>1311</v>
      </c>
      <c r="AZ714" s="4" t="s">
        <v>1312</v>
      </c>
      <c r="BA714" s="4" t="s">
        <v>116</v>
      </c>
      <c r="BB714" s="4" t="s">
        <v>116</v>
      </c>
      <c r="BC714" s="4" t="s">
        <v>116</v>
      </c>
      <c r="BD714" s="4" t="s">
        <v>116</v>
      </c>
      <c r="BE714" s="4" t="s">
        <v>116</v>
      </c>
      <c r="BF714" s="4" t="s">
        <v>116</v>
      </c>
      <c r="BG714" s="4" t="s">
        <v>116</v>
      </c>
      <c r="BH714" s="4" t="s">
        <v>116</v>
      </c>
      <c r="BI714" s="4" t="s">
        <v>116</v>
      </c>
      <c r="BJ714" s="4" t="s">
        <v>116</v>
      </c>
      <c r="BK714" s="4" t="s">
        <v>116</v>
      </c>
      <c r="BL714" s="4" t="s">
        <v>116</v>
      </c>
      <c r="BM714" s="4" t="s">
        <v>116</v>
      </c>
      <c r="BN714" s="4" t="s">
        <v>116</v>
      </c>
      <c r="BO714" s="4" t="s">
        <v>116</v>
      </c>
      <c r="BP714" s="4" t="s">
        <v>116</v>
      </c>
      <c r="BQ714" s="4" t="s">
        <v>116</v>
      </c>
      <c r="BR714" s="4" t="s">
        <v>116</v>
      </c>
      <c r="BS714" s="4" t="s">
        <v>116</v>
      </c>
      <c r="BT714" s="4" t="s">
        <v>116</v>
      </c>
      <c r="BU714" s="4" t="s">
        <v>116</v>
      </c>
      <c r="BV714" s="4" t="s">
        <v>116</v>
      </c>
      <c r="BW714" s="4" t="s">
        <v>116</v>
      </c>
      <c r="BX714" s="4" t="s">
        <v>116</v>
      </c>
      <c r="BY714" s="4" t="s">
        <v>116</v>
      </c>
      <c r="BZ714" s="4" t="s">
        <v>116</v>
      </c>
      <c r="CA714" s="4" t="s">
        <v>116</v>
      </c>
    </row>
    <row r="715" spans="1:79" ht="20.100000000000001" customHeight="1" x14ac:dyDescent="0.2">
      <c r="A715" s="4" t="s">
        <v>8699</v>
      </c>
      <c r="B715" s="4" t="s">
        <v>112</v>
      </c>
      <c r="C715" s="29">
        <v>20250120</v>
      </c>
      <c r="D715" s="4" t="s">
        <v>8700</v>
      </c>
      <c r="E715" s="4" t="s">
        <v>6815</v>
      </c>
      <c r="F715" s="4" t="s">
        <v>758</v>
      </c>
      <c r="G715" s="4" t="s">
        <v>116</v>
      </c>
      <c r="H715" s="4" t="s">
        <v>759</v>
      </c>
      <c r="I715" s="4" t="s">
        <v>116</v>
      </c>
      <c r="J715" s="4" t="s">
        <v>116</v>
      </c>
      <c r="K715" s="4" t="s">
        <v>116</v>
      </c>
      <c r="L715" s="4" t="s">
        <v>116</v>
      </c>
      <c r="M715" s="5" t="s">
        <v>8605</v>
      </c>
      <c r="N715" s="5" t="s">
        <v>8701</v>
      </c>
      <c r="O715" s="4" t="s">
        <v>112</v>
      </c>
      <c r="P715" s="6" t="s">
        <v>120</v>
      </c>
      <c r="Q715" s="7" t="s">
        <v>120</v>
      </c>
      <c r="R715" s="7" t="s">
        <v>120</v>
      </c>
      <c r="S715" s="9" t="s">
        <v>8702</v>
      </c>
      <c r="T715" s="31">
        <v>9782746088863</v>
      </c>
      <c r="U715" s="4" t="s">
        <v>122</v>
      </c>
      <c r="V715" s="29">
        <v>9782746087675</v>
      </c>
      <c r="W715" s="4" t="s">
        <v>123</v>
      </c>
      <c r="X715" s="4" t="s">
        <v>124</v>
      </c>
      <c r="Y715" s="4" t="s">
        <v>112</v>
      </c>
      <c r="Z715" s="29">
        <v>2014</v>
      </c>
      <c r="AA715" s="4" t="s">
        <v>125</v>
      </c>
      <c r="AB715" s="4" t="s">
        <v>149</v>
      </c>
      <c r="AC715" s="4" t="s">
        <v>127</v>
      </c>
      <c r="AD715" s="4" t="s">
        <v>128</v>
      </c>
      <c r="AE715" s="4" t="s">
        <v>129</v>
      </c>
      <c r="AF715" s="4" t="s">
        <v>130</v>
      </c>
      <c r="AG715" s="4" t="s">
        <v>131</v>
      </c>
      <c r="AH715" s="4" t="s">
        <v>132</v>
      </c>
      <c r="AI715" s="4" t="s">
        <v>133</v>
      </c>
      <c r="AJ715" s="4" t="s">
        <v>134</v>
      </c>
      <c r="AK715" s="4" t="s">
        <v>135</v>
      </c>
      <c r="AL715" s="4" t="s">
        <v>136</v>
      </c>
      <c r="AM715" s="4" t="s">
        <v>137</v>
      </c>
      <c r="AN715" s="4" t="s">
        <v>138</v>
      </c>
      <c r="AO715" s="4" t="s">
        <v>139</v>
      </c>
      <c r="AP715" s="4" t="s">
        <v>116</v>
      </c>
      <c r="AQ715" s="4" t="s">
        <v>8703</v>
      </c>
      <c r="AR715" s="4" t="s">
        <v>76</v>
      </c>
      <c r="AS715" s="4" t="s">
        <v>999</v>
      </c>
      <c r="AT715" s="4" t="s">
        <v>701</v>
      </c>
      <c r="AU715" s="4" t="s">
        <v>1440</v>
      </c>
      <c r="AV715" s="4" t="s">
        <v>926</v>
      </c>
      <c r="AW715" s="4" t="s">
        <v>8704</v>
      </c>
      <c r="AX715" s="4" t="s">
        <v>930</v>
      </c>
      <c r="AY715" s="4" t="s">
        <v>6819</v>
      </c>
      <c r="AZ715" s="4" t="s">
        <v>8705</v>
      </c>
      <c r="BA715" s="4" t="s">
        <v>1442</v>
      </c>
      <c r="BB715" s="4" t="s">
        <v>7997</v>
      </c>
      <c r="BC715" s="4" t="s">
        <v>1445</v>
      </c>
      <c r="BD715" s="4" t="s">
        <v>1446</v>
      </c>
      <c r="BE715" s="4" t="s">
        <v>163</v>
      </c>
      <c r="BF715" s="4" t="s">
        <v>116</v>
      </c>
      <c r="BG715" s="4" t="s">
        <v>116</v>
      </c>
      <c r="BH715" s="4" t="s">
        <v>116</v>
      </c>
      <c r="BI715" s="4" t="s">
        <v>116</v>
      </c>
      <c r="BJ715" s="4" t="s">
        <v>116</v>
      </c>
      <c r="BK715" s="4" t="s">
        <v>116</v>
      </c>
      <c r="BL715" s="4" t="s">
        <v>116</v>
      </c>
      <c r="BM715" s="4" t="s">
        <v>116</v>
      </c>
      <c r="BN715" s="4" t="s">
        <v>116</v>
      </c>
      <c r="BO715" s="4" t="s">
        <v>116</v>
      </c>
      <c r="BP715" s="4" t="s">
        <v>116</v>
      </c>
      <c r="BQ715" s="4" t="s">
        <v>116</v>
      </c>
      <c r="BR715" s="4" t="s">
        <v>116</v>
      </c>
      <c r="BS715" s="4" t="s">
        <v>116</v>
      </c>
      <c r="BT715" s="4" t="s">
        <v>116</v>
      </c>
      <c r="BU715" s="4" t="s">
        <v>116</v>
      </c>
      <c r="BV715" s="4" t="s">
        <v>116</v>
      </c>
      <c r="BW715" s="4" t="s">
        <v>116</v>
      </c>
      <c r="BX715" s="4" t="s">
        <v>116</v>
      </c>
      <c r="BY715" s="4" t="s">
        <v>116</v>
      </c>
      <c r="BZ715" s="4" t="s">
        <v>116</v>
      </c>
      <c r="CA715" s="4" t="s">
        <v>116</v>
      </c>
    </row>
    <row r="716" spans="1:79" ht="20.100000000000001" customHeight="1" x14ac:dyDescent="0.2">
      <c r="A716" s="4" t="s">
        <v>8706</v>
      </c>
      <c r="B716" s="4" t="s">
        <v>112</v>
      </c>
      <c r="C716" s="29">
        <v>20250120</v>
      </c>
      <c r="D716" s="4" t="s">
        <v>8707</v>
      </c>
      <c r="E716" s="4" t="s">
        <v>8708</v>
      </c>
      <c r="F716" s="4" t="s">
        <v>8709</v>
      </c>
      <c r="G716" s="4" t="s">
        <v>116</v>
      </c>
      <c r="H716" s="4" t="s">
        <v>8710</v>
      </c>
      <c r="I716" s="4" t="s">
        <v>8711</v>
      </c>
      <c r="J716" s="4" t="s">
        <v>116</v>
      </c>
      <c r="K716" s="4" t="s">
        <v>116</v>
      </c>
      <c r="L716" s="4" t="s">
        <v>116</v>
      </c>
      <c r="M716" s="5" t="s">
        <v>8521</v>
      </c>
      <c r="N716" s="5" t="s">
        <v>2295</v>
      </c>
      <c r="O716" s="4" t="s">
        <v>112</v>
      </c>
      <c r="P716" s="6" t="s">
        <v>120</v>
      </c>
      <c r="Q716" s="7" t="s">
        <v>120</v>
      </c>
      <c r="R716" s="7" t="s">
        <v>120</v>
      </c>
      <c r="S716" s="9" t="s">
        <v>8712</v>
      </c>
      <c r="T716" s="31">
        <v>9782746093546</v>
      </c>
      <c r="U716" s="4" t="s">
        <v>122</v>
      </c>
      <c r="V716" s="29">
        <v>9782746092136</v>
      </c>
      <c r="W716" s="4" t="s">
        <v>123</v>
      </c>
      <c r="X716" s="4" t="s">
        <v>124</v>
      </c>
      <c r="Y716" s="4" t="s">
        <v>112</v>
      </c>
      <c r="Z716" s="29">
        <v>2014</v>
      </c>
      <c r="AA716" s="4" t="s">
        <v>125</v>
      </c>
      <c r="AB716" s="4" t="s">
        <v>571</v>
      </c>
      <c r="AC716" s="4" t="s">
        <v>127</v>
      </c>
      <c r="AD716" s="4" t="s">
        <v>128</v>
      </c>
      <c r="AE716" s="4" t="s">
        <v>129</v>
      </c>
      <c r="AF716" s="4" t="s">
        <v>130</v>
      </c>
      <c r="AG716" s="4" t="s">
        <v>131</v>
      </c>
      <c r="AH716" s="4" t="s">
        <v>132</v>
      </c>
      <c r="AI716" s="4" t="s">
        <v>133</v>
      </c>
      <c r="AJ716" s="4" t="s">
        <v>134</v>
      </c>
      <c r="AK716" s="4" t="s">
        <v>135</v>
      </c>
      <c r="AL716" s="4" t="s">
        <v>136</v>
      </c>
      <c r="AM716" s="4" t="s">
        <v>137</v>
      </c>
      <c r="AN716" s="4" t="s">
        <v>138</v>
      </c>
      <c r="AO716" s="4" t="s">
        <v>139</v>
      </c>
      <c r="AP716" s="4" t="s">
        <v>116</v>
      </c>
      <c r="AQ716" s="4" t="s">
        <v>8713</v>
      </c>
      <c r="AR716" s="4" t="s">
        <v>76</v>
      </c>
      <c r="AS716" s="29">
        <v>640</v>
      </c>
      <c r="AT716" s="4" t="s">
        <v>3943</v>
      </c>
      <c r="AU716" s="4" t="s">
        <v>8714</v>
      </c>
      <c r="AV716" s="4" t="s">
        <v>3945</v>
      </c>
      <c r="AW716" s="4" t="s">
        <v>3946</v>
      </c>
      <c r="AX716" s="4" t="s">
        <v>3269</v>
      </c>
      <c r="AY716" s="4" t="s">
        <v>8715</v>
      </c>
      <c r="AZ716" s="4" t="s">
        <v>8716</v>
      </c>
      <c r="BA716" s="4" t="s">
        <v>8717</v>
      </c>
      <c r="BB716" s="4" t="s">
        <v>8718</v>
      </c>
      <c r="BC716" s="29">
        <v>802</v>
      </c>
      <c r="BD716" s="4" t="s">
        <v>4590</v>
      </c>
      <c r="BE716" s="4" t="s">
        <v>116</v>
      </c>
      <c r="BF716" s="4" t="s">
        <v>116</v>
      </c>
      <c r="BG716" s="4" t="s">
        <v>116</v>
      </c>
      <c r="BH716" s="4" t="s">
        <v>116</v>
      </c>
      <c r="BI716" s="4" t="s">
        <v>116</v>
      </c>
      <c r="BJ716" s="4" t="s">
        <v>116</v>
      </c>
      <c r="BK716" s="4" t="s">
        <v>116</v>
      </c>
      <c r="BL716" s="4" t="s">
        <v>116</v>
      </c>
      <c r="BM716" s="4" t="s">
        <v>116</v>
      </c>
      <c r="BN716" s="4" t="s">
        <v>116</v>
      </c>
      <c r="BO716" s="4" t="s">
        <v>116</v>
      </c>
      <c r="BP716" s="4" t="s">
        <v>116</v>
      </c>
      <c r="BQ716" s="4" t="s">
        <v>116</v>
      </c>
      <c r="BR716" s="4" t="s">
        <v>116</v>
      </c>
      <c r="BS716" s="4" t="s">
        <v>116</v>
      </c>
      <c r="BT716" s="4" t="s">
        <v>116</v>
      </c>
      <c r="BU716" s="4" t="s">
        <v>116</v>
      </c>
      <c r="BV716" s="4" t="s">
        <v>116</v>
      </c>
      <c r="BW716" s="4" t="s">
        <v>116</v>
      </c>
      <c r="BX716" s="4" t="s">
        <v>116</v>
      </c>
      <c r="BY716" s="4" t="s">
        <v>116</v>
      </c>
      <c r="BZ716" s="4" t="s">
        <v>116</v>
      </c>
      <c r="CA716" s="4" t="s">
        <v>116</v>
      </c>
    </row>
    <row r="717" spans="1:79" ht="20.100000000000001" customHeight="1" x14ac:dyDescent="0.2">
      <c r="A717" s="4" t="s">
        <v>8719</v>
      </c>
      <c r="B717" s="4" t="s">
        <v>112</v>
      </c>
      <c r="C717" s="29">
        <v>20250120</v>
      </c>
      <c r="D717" s="4" t="s">
        <v>8720</v>
      </c>
      <c r="E717" s="4" t="s">
        <v>116</v>
      </c>
      <c r="F717" s="4" t="s">
        <v>116</v>
      </c>
      <c r="G717" s="4" t="s">
        <v>116</v>
      </c>
      <c r="H717" s="4" t="s">
        <v>116</v>
      </c>
      <c r="I717" s="4" t="s">
        <v>116</v>
      </c>
      <c r="J717" s="4" t="s">
        <v>116</v>
      </c>
      <c r="K717" s="4" t="s">
        <v>116</v>
      </c>
      <c r="L717" s="4" t="s">
        <v>116</v>
      </c>
      <c r="M717" s="5" t="s">
        <v>8605</v>
      </c>
      <c r="N717" s="5" t="s">
        <v>6265</v>
      </c>
      <c r="O717" s="4" t="s">
        <v>112</v>
      </c>
      <c r="P717" s="6" t="s">
        <v>120</v>
      </c>
      <c r="Q717" s="7" t="s">
        <v>120</v>
      </c>
      <c r="R717" s="7" t="s">
        <v>120</v>
      </c>
      <c r="S717" s="9" t="s">
        <v>8721</v>
      </c>
      <c r="T717" s="31">
        <v>9782746089013</v>
      </c>
      <c r="U717" s="4" t="s">
        <v>122</v>
      </c>
      <c r="V717" s="29">
        <v>9782746087569</v>
      </c>
      <c r="W717" s="4" t="s">
        <v>123</v>
      </c>
      <c r="X717" s="4" t="s">
        <v>124</v>
      </c>
      <c r="Y717" s="4" t="s">
        <v>112</v>
      </c>
      <c r="Z717" s="29">
        <v>2014</v>
      </c>
      <c r="AA717" s="4" t="s">
        <v>125</v>
      </c>
      <c r="AB717" s="4" t="s">
        <v>393</v>
      </c>
      <c r="AC717" s="4" t="s">
        <v>127</v>
      </c>
      <c r="AD717" s="4" t="s">
        <v>128</v>
      </c>
      <c r="AE717" s="4" t="s">
        <v>129</v>
      </c>
      <c r="AF717" s="4" t="s">
        <v>130</v>
      </c>
      <c r="AG717" s="4" t="s">
        <v>131</v>
      </c>
      <c r="AH717" s="4" t="s">
        <v>132</v>
      </c>
      <c r="AI717" s="4" t="s">
        <v>133</v>
      </c>
      <c r="AJ717" s="4" t="s">
        <v>134</v>
      </c>
      <c r="AK717" s="4" t="s">
        <v>135</v>
      </c>
      <c r="AL717" s="4" t="s">
        <v>136</v>
      </c>
      <c r="AM717" s="4" t="s">
        <v>137</v>
      </c>
      <c r="AN717" s="4" t="s">
        <v>138</v>
      </c>
      <c r="AO717" s="4" t="s">
        <v>139</v>
      </c>
      <c r="AP717" s="4" t="s">
        <v>116</v>
      </c>
      <c r="AQ717" s="4" t="s">
        <v>8722</v>
      </c>
      <c r="AR717" s="4" t="s">
        <v>76</v>
      </c>
      <c r="AS717" s="4" t="s">
        <v>4477</v>
      </c>
      <c r="AT717" s="4" t="s">
        <v>4478</v>
      </c>
      <c r="AU717" s="4" t="s">
        <v>8723</v>
      </c>
      <c r="AV717" s="4" t="s">
        <v>8724</v>
      </c>
      <c r="AW717" s="4" t="s">
        <v>8725</v>
      </c>
      <c r="AX717" s="4" t="s">
        <v>2647</v>
      </c>
      <c r="AY717" s="4" t="s">
        <v>8726</v>
      </c>
      <c r="AZ717" s="4" t="s">
        <v>4480</v>
      </c>
      <c r="BA717" s="4" t="s">
        <v>8463</v>
      </c>
      <c r="BB717" s="4" t="s">
        <v>8464</v>
      </c>
      <c r="BC717" s="4" t="s">
        <v>3025</v>
      </c>
      <c r="BD717" s="4" t="s">
        <v>8727</v>
      </c>
      <c r="BE717" s="4" t="s">
        <v>2651</v>
      </c>
      <c r="BF717" s="4" t="s">
        <v>8728</v>
      </c>
      <c r="BG717" s="4" t="s">
        <v>8729</v>
      </c>
      <c r="BH717" s="4" t="s">
        <v>1752</v>
      </c>
      <c r="BI717" s="4" t="s">
        <v>116</v>
      </c>
      <c r="BJ717" s="4" t="s">
        <v>116</v>
      </c>
      <c r="BK717" s="4" t="s">
        <v>116</v>
      </c>
      <c r="BL717" s="4" t="s">
        <v>116</v>
      </c>
      <c r="BM717" s="4" t="s">
        <v>116</v>
      </c>
      <c r="BN717" s="4" t="s">
        <v>116</v>
      </c>
      <c r="BO717" s="4" t="s">
        <v>116</v>
      </c>
      <c r="BP717" s="4" t="s">
        <v>116</v>
      </c>
      <c r="BQ717" s="4" t="s">
        <v>116</v>
      </c>
      <c r="BR717" s="4" t="s">
        <v>116</v>
      </c>
      <c r="BS717" s="4" t="s">
        <v>116</v>
      </c>
      <c r="BT717" s="4" t="s">
        <v>116</v>
      </c>
      <c r="BU717" s="4" t="s">
        <v>116</v>
      </c>
      <c r="BV717" s="4" t="s">
        <v>116</v>
      </c>
      <c r="BW717" s="4" t="s">
        <v>116</v>
      </c>
      <c r="BX717" s="4" t="s">
        <v>116</v>
      </c>
      <c r="BY717" s="4" t="s">
        <v>116</v>
      </c>
      <c r="BZ717" s="4" t="s">
        <v>116</v>
      </c>
      <c r="CA717" s="4" t="s">
        <v>116</v>
      </c>
    </row>
    <row r="718" spans="1:79" ht="20.100000000000001" customHeight="1" x14ac:dyDescent="0.2">
      <c r="A718" s="4" t="s">
        <v>8730</v>
      </c>
      <c r="B718" s="4" t="s">
        <v>112</v>
      </c>
      <c r="C718" s="29">
        <v>20250120</v>
      </c>
      <c r="D718" s="4" t="s">
        <v>8731</v>
      </c>
      <c r="E718" s="4" t="s">
        <v>8732</v>
      </c>
      <c r="F718" s="4" t="s">
        <v>400</v>
      </c>
      <c r="G718" s="4" t="s">
        <v>116</v>
      </c>
      <c r="H718" s="4" t="s">
        <v>401</v>
      </c>
      <c r="I718" s="4" t="s">
        <v>116</v>
      </c>
      <c r="J718" s="4" t="s">
        <v>116</v>
      </c>
      <c r="K718" s="4" t="s">
        <v>116</v>
      </c>
      <c r="L718" s="4" t="s">
        <v>116</v>
      </c>
      <c r="M718" s="5" t="s">
        <v>8405</v>
      </c>
      <c r="N718" s="5" t="s">
        <v>3030</v>
      </c>
      <c r="O718" s="4" t="s">
        <v>112</v>
      </c>
      <c r="P718" s="6" t="s">
        <v>120</v>
      </c>
      <c r="Q718" s="7" t="s">
        <v>120</v>
      </c>
      <c r="R718" s="7" t="s">
        <v>120</v>
      </c>
      <c r="S718" s="9" t="s">
        <v>8733</v>
      </c>
      <c r="T718" s="31">
        <v>9782746091924</v>
      </c>
      <c r="U718" s="4" t="s">
        <v>122</v>
      </c>
      <c r="V718" s="29">
        <v>9782746091030</v>
      </c>
      <c r="W718" s="4" t="s">
        <v>123</v>
      </c>
      <c r="X718" s="4" t="s">
        <v>124</v>
      </c>
      <c r="Y718" s="4" t="s">
        <v>112</v>
      </c>
      <c r="Z718" s="29">
        <v>2014</v>
      </c>
      <c r="AA718" s="4" t="s">
        <v>125</v>
      </c>
      <c r="AB718" s="4" t="s">
        <v>126</v>
      </c>
      <c r="AC718" s="4" t="s">
        <v>127</v>
      </c>
      <c r="AD718" s="4" t="s">
        <v>128</v>
      </c>
      <c r="AE718" s="4" t="s">
        <v>129</v>
      </c>
      <c r="AF718" s="4" t="s">
        <v>130</v>
      </c>
      <c r="AG718" s="4" t="s">
        <v>131</v>
      </c>
      <c r="AH718" s="4" t="s">
        <v>132</v>
      </c>
      <c r="AI718" s="4" t="s">
        <v>133</v>
      </c>
      <c r="AJ718" s="4" t="s">
        <v>134</v>
      </c>
      <c r="AK718" s="4" t="s">
        <v>135</v>
      </c>
      <c r="AL718" s="4" t="s">
        <v>136</v>
      </c>
      <c r="AM718" s="4" t="s">
        <v>137</v>
      </c>
      <c r="AN718" s="4" t="s">
        <v>138</v>
      </c>
      <c r="AO718" s="4" t="s">
        <v>139</v>
      </c>
      <c r="AP718" s="4" t="s">
        <v>116</v>
      </c>
      <c r="AQ718" s="4" t="s">
        <v>8734</v>
      </c>
      <c r="AR718" s="4" t="s">
        <v>76</v>
      </c>
      <c r="AS718" s="4" t="s">
        <v>8735</v>
      </c>
      <c r="AT718" s="4" t="s">
        <v>2358</v>
      </c>
      <c r="AU718" s="4" t="s">
        <v>8736</v>
      </c>
      <c r="AV718" s="4" t="s">
        <v>8737</v>
      </c>
      <c r="AW718" s="4" t="s">
        <v>8738</v>
      </c>
      <c r="AX718" s="4" t="s">
        <v>8739</v>
      </c>
      <c r="AY718" s="4" t="s">
        <v>5827</v>
      </c>
      <c r="AZ718" s="4" t="s">
        <v>4494</v>
      </c>
      <c r="BA718" s="4" t="s">
        <v>2610</v>
      </c>
      <c r="BB718" s="4" t="s">
        <v>3386</v>
      </c>
      <c r="BC718" s="4" t="s">
        <v>116</v>
      </c>
      <c r="BD718" s="4" t="s">
        <v>116</v>
      </c>
      <c r="BE718" s="4" t="s">
        <v>116</v>
      </c>
      <c r="BF718" s="4" t="s">
        <v>116</v>
      </c>
      <c r="BG718" s="4" t="s">
        <v>116</v>
      </c>
      <c r="BH718" s="4" t="s">
        <v>116</v>
      </c>
      <c r="BI718" s="4" t="s">
        <v>116</v>
      </c>
      <c r="BJ718" s="4" t="s">
        <v>116</v>
      </c>
      <c r="BK718" s="4" t="s">
        <v>116</v>
      </c>
      <c r="BL718" s="4" t="s">
        <v>116</v>
      </c>
      <c r="BM718" s="4" t="s">
        <v>116</v>
      </c>
      <c r="BN718" s="4" t="s">
        <v>116</v>
      </c>
      <c r="BO718" s="4" t="s">
        <v>116</v>
      </c>
      <c r="BP718" s="4" t="s">
        <v>116</v>
      </c>
      <c r="BQ718" s="4" t="s">
        <v>116</v>
      </c>
      <c r="BR718" s="4" t="s">
        <v>116</v>
      </c>
      <c r="BS718" s="4" t="s">
        <v>116</v>
      </c>
      <c r="BT718" s="4" t="s">
        <v>116</v>
      </c>
      <c r="BU718" s="4" t="s">
        <v>116</v>
      </c>
      <c r="BV718" s="4" t="s">
        <v>116</v>
      </c>
      <c r="BW718" s="4" t="s">
        <v>116</v>
      </c>
      <c r="BX718" s="4" t="s">
        <v>116</v>
      </c>
      <c r="BY718" s="4" t="s">
        <v>116</v>
      </c>
      <c r="BZ718" s="4" t="s">
        <v>116</v>
      </c>
      <c r="CA718" s="4" t="s">
        <v>116</v>
      </c>
    </row>
    <row r="719" spans="1:79" ht="20.100000000000001" customHeight="1" x14ac:dyDescent="0.2">
      <c r="A719" s="4" t="s">
        <v>8740</v>
      </c>
      <c r="B719" s="4" t="s">
        <v>112</v>
      </c>
      <c r="C719" s="29">
        <v>20250120</v>
      </c>
      <c r="D719" s="4" t="s">
        <v>8741</v>
      </c>
      <c r="E719" s="4" t="s">
        <v>8742</v>
      </c>
      <c r="F719" s="4" t="s">
        <v>8743</v>
      </c>
      <c r="G719" s="4" t="s">
        <v>116</v>
      </c>
      <c r="H719" s="4" t="s">
        <v>8744</v>
      </c>
      <c r="I719" s="4" t="s">
        <v>116</v>
      </c>
      <c r="J719" s="4" t="s">
        <v>116</v>
      </c>
      <c r="K719" s="4" t="s">
        <v>116</v>
      </c>
      <c r="L719" s="4" t="s">
        <v>116</v>
      </c>
      <c r="M719" s="5" t="s">
        <v>8564</v>
      </c>
      <c r="N719" s="5" t="s">
        <v>378</v>
      </c>
      <c r="O719" s="4" t="s">
        <v>112</v>
      </c>
      <c r="P719" s="6" t="s">
        <v>120</v>
      </c>
      <c r="Q719" s="7" t="s">
        <v>120</v>
      </c>
      <c r="R719" s="7" t="s">
        <v>120</v>
      </c>
      <c r="S719" s="9" t="s">
        <v>8745</v>
      </c>
      <c r="T719" s="31">
        <v>9782746088412</v>
      </c>
      <c r="U719" s="4" t="s">
        <v>122</v>
      </c>
      <c r="V719" s="29">
        <v>9782746086791</v>
      </c>
      <c r="W719" s="4" t="s">
        <v>123</v>
      </c>
      <c r="X719" s="4" t="s">
        <v>124</v>
      </c>
      <c r="Y719" s="4" t="s">
        <v>112</v>
      </c>
      <c r="Z719" s="29">
        <v>2014</v>
      </c>
      <c r="AA719" s="4" t="s">
        <v>125</v>
      </c>
      <c r="AB719" s="4" t="s">
        <v>197</v>
      </c>
      <c r="AC719" s="4" t="s">
        <v>127</v>
      </c>
      <c r="AD719" s="4" t="s">
        <v>128</v>
      </c>
      <c r="AE719" s="4" t="s">
        <v>129</v>
      </c>
      <c r="AF719" s="4" t="s">
        <v>130</v>
      </c>
      <c r="AG719" s="4" t="s">
        <v>131</v>
      </c>
      <c r="AH719" s="4" t="s">
        <v>132</v>
      </c>
      <c r="AI719" s="4" t="s">
        <v>133</v>
      </c>
      <c r="AJ719" s="4" t="s">
        <v>134</v>
      </c>
      <c r="AK719" s="4" t="s">
        <v>135</v>
      </c>
      <c r="AL719" s="4" t="s">
        <v>136</v>
      </c>
      <c r="AM719" s="4" t="s">
        <v>137</v>
      </c>
      <c r="AN719" s="4" t="s">
        <v>138</v>
      </c>
      <c r="AO719" s="4" t="s">
        <v>139</v>
      </c>
      <c r="AP719" s="4" t="s">
        <v>116</v>
      </c>
      <c r="AQ719" s="4" t="s">
        <v>8746</v>
      </c>
      <c r="AR719" s="4" t="s">
        <v>76</v>
      </c>
      <c r="AS719" s="4" t="s">
        <v>8747</v>
      </c>
      <c r="AT719" s="4" t="s">
        <v>6750</v>
      </c>
      <c r="AU719" s="4" t="s">
        <v>8748</v>
      </c>
      <c r="AV719" s="4" t="s">
        <v>3654</v>
      </c>
      <c r="AW719" s="4" t="s">
        <v>8749</v>
      </c>
      <c r="AX719" s="4" t="s">
        <v>8750</v>
      </c>
      <c r="AY719" s="4" t="s">
        <v>2568</v>
      </c>
      <c r="AZ719" s="4" t="s">
        <v>8751</v>
      </c>
      <c r="BA719" s="4" t="s">
        <v>8752</v>
      </c>
      <c r="BB719" s="4" t="s">
        <v>8753</v>
      </c>
      <c r="BC719" s="4" t="s">
        <v>8754</v>
      </c>
      <c r="BD719" s="4" t="s">
        <v>4072</v>
      </c>
      <c r="BE719" s="4" t="s">
        <v>8755</v>
      </c>
      <c r="BF719" s="4" t="s">
        <v>8756</v>
      </c>
      <c r="BG719" s="4" t="s">
        <v>2804</v>
      </c>
      <c r="BH719" s="4" t="s">
        <v>3627</v>
      </c>
      <c r="BI719" s="4" t="s">
        <v>8757</v>
      </c>
      <c r="BJ719" s="4" t="s">
        <v>8758</v>
      </c>
      <c r="BK719" s="4" t="s">
        <v>8759</v>
      </c>
      <c r="BL719" s="4" t="s">
        <v>2200</v>
      </c>
      <c r="BM719" s="4" t="s">
        <v>8760</v>
      </c>
      <c r="BN719" s="4" t="s">
        <v>8761</v>
      </c>
      <c r="BO719" s="4" t="s">
        <v>8762</v>
      </c>
      <c r="BP719" s="4" t="s">
        <v>116</v>
      </c>
      <c r="BQ719" s="4" t="s">
        <v>116</v>
      </c>
      <c r="BR719" s="4" t="s">
        <v>116</v>
      </c>
      <c r="BS719" s="4" t="s">
        <v>116</v>
      </c>
      <c r="BT719" s="4" t="s">
        <v>116</v>
      </c>
      <c r="BU719" s="4" t="s">
        <v>116</v>
      </c>
      <c r="BV719" s="4" t="s">
        <v>116</v>
      </c>
      <c r="BW719" s="4" t="s">
        <v>116</v>
      </c>
      <c r="BX719" s="4" t="s">
        <v>116</v>
      </c>
      <c r="BY719" s="4" t="s">
        <v>116</v>
      </c>
      <c r="BZ719" s="4" t="s">
        <v>116</v>
      </c>
      <c r="CA719" s="4" t="s">
        <v>116</v>
      </c>
    </row>
    <row r="720" spans="1:79" ht="20.100000000000001" customHeight="1" x14ac:dyDescent="0.2">
      <c r="A720" s="4" t="s">
        <v>8763</v>
      </c>
      <c r="B720" s="4" t="s">
        <v>112</v>
      </c>
      <c r="C720" s="29">
        <v>20250120</v>
      </c>
      <c r="D720" s="4" t="s">
        <v>8764</v>
      </c>
      <c r="E720" s="4" t="s">
        <v>8765</v>
      </c>
      <c r="F720" s="4" t="s">
        <v>6901</v>
      </c>
      <c r="G720" s="4" t="s">
        <v>116</v>
      </c>
      <c r="H720" s="4" t="s">
        <v>6902</v>
      </c>
      <c r="I720" s="4" t="s">
        <v>116</v>
      </c>
      <c r="J720" s="4" t="s">
        <v>116</v>
      </c>
      <c r="K720" s="4" t="s">
        <v>116</v>
      </c>
      <c r="L720" s="4" t="s">
        <v>116</v>
      </c>
      <c r="M720" s="5" t="s">
        <v>8442</v>
      </c>
      <c r="N720" s="5" t="s">
        <v>8766</v>
      </c>
      <c r="O720" s="4" t="s">
        <v>112</v>
      </c>
      <c r="P720" s="6" t="s">
        <v>120</v>
      </c>
      <c r="Q720" s="7" t="s">
        <v>120</v>
      </c>
      <c r="R720" s="7" t="s">
        <v>120</v>
      </c>
      <c r="S720" s="9" t="s">
        <v>8767</v>
      </c>
      <c r="T720" s="31">
        <v>9782746090897</v>
      </c>
      <c r="U720" s="4" t="s">
        <v>122</v>
      </c>
      <c r="V720" s="29">
        <v>9782746089273</v>
      </c>
      <c r="W720" s="4" t="s">
        <v>123</v>
      </c>
      <c r="X720" s="4" t="s">
        <v>124</v>
      </c>
      <c r="Y720" s="4" t="s">
        <v>112</v>
      </c>
      <c r="Z720" s="29">
        <v>2014</v>
      </c>
      <c r="AA720" s="4" t="s">
        <v>125</v>
      </c>
      <c r="AB720" s="4" t="s">
        <v>149</v>
      </c>
      <c r="AC720" s="4" t="s">
        <v>127</v>
      </c>
      <c r="AD720" s="4" t="s">
        <v>128</v>
      </c>
      <c r="AE720" s="4" t="s">
        <v>129</v>
      </c>
      <c r="AF720" s="4" t="s">
        <v>130</v>
      </c>
      <c r="AG720" s="4" t="s">
        <v>131</v>
      </c>
      <c r="AH720" s="4" t="s">
        <v>132</v>
      </c>
      <c r="AI720" s="4" t="s">
        <v>133</v>
      </c>
      <c r="AJ720" s="4" t="s">
        <v>134</v>
      </c>
      <c r="AK720" s="4" t="s">
        <v>135</v>
      </c>
      <c r="AL720" s="4" t="s">
        <v>136</v>
      </c>
      <c r="AM720" s="4" t="s">
        <v>137</v>
      </c>
      <c r="AN720" s="4" t="s">
        <v>138</v>
      </c>
      <c r="AO720" s="4" t="s">
        <v>139</v>
      </c>
      <c r="AP720" s="4" t="s">
        <v>116</v>
      </c>
      <c r="AQ720" s="4" t="s">
        <v>8768</v>
      </c>
      <c r="AR720" s="4" t="s">
        <v>76</v>
      </c>
      <c r="AS720" s="4" t="s">
        <v>1835</v>
      </c>
      <c r="AT720" s="4" t="s">
        <v>2027</v>
      </c>
      <c r="AU720" s="4" t="s">
        <v>8769</v>
      </c>
      <c r="AV720" s="4" t="s">
        <v>1870</v>
      </c>
      <c r="AW720" s="4" t="s">
        <v>156</v>
      </c>
      <c r="AX720" s="4" t="s">
        <v>157</v>
      </c>
      <c r="AY720" s="4" t="s">
        <v>1506</v>
      </c>
      <c r="AZ720" s="4" t="s">
        <v>6905</v>
      </c>
      <c r="BA720" s="4" t="s">
        <v>8770</v>
      </c>
      <c r="BB720" s="4" t="s">
        <v>1875</v>
      </c>
      <c r="BC720" s="4" t="s">
        <v>6908</v>
      </c>
      <c r="BD720" s="4" t="s">
        <v>6909</v>
      </c>
      <c r="BE720" s="4" t="s">
        <v>6910</v>
      </c>
      <c r="BF720" s="4" t="s">
        <v>6911</v>
      </c>
      <c r="BG720" s="4" t="s">
        <v>163</v>
      </c>
      <c r="BH720" s="4" t="s">
        <v>8771</v>
      </c>
      <c r="BI720" s="4" t="s">
        <v>6693</v>
      </c>
      <c r="BJ720" s="4" t="s">
        <v>116</v>
      </c>
      <c r="BK720" s="4" t="s">
        <v>116</v>
      </c>
      <c r="BL720" s="4" t="s">
        <v>116</v>
      </c>
      <c r="BM720" s="4" t="s">
        <v>116</v>
      </c>
      <c r="BN720" s="4" t="s">
        <v>116</v>
      </c>
      <c r="BO720" s="4" t="s">
        <v>116</v>
      </c>
      <c r="BP720" s="4" t="s">
        <v>116</v>
      </c>
      <c r="BQ720" s="4" t="s">
        <v>116</v>
      </c>
      <c r="BR720" s="4" t="s">
        <v>116</v>
      </c>
      <c r="BS720" s="4" t="s">
        <v>116</v>
      </c>
      <c r="BT720" s="4" t="s">
        <v>116</v>
      </c>
      <c r="BU720" s="4" t="s">
        <v>116</v>
      </c>
      <c r="BV720" s="4" t="s">
        <v>116</v>
      </c>
      <c r="BW720" s="4" t="s">
        <v>116</v>
      </c>
      <c r="BX720" s="4" t="s">
        <v>116</v>
      </c>
      <c r="BY720" s="4" t="s">
        <v>116</v>
      </c>
      <c r="BZ720" s="4" t="s">
        <v>116</v>
      </c>
      <c r="CA720" s="4" t="s">
        <v>116</v>
      </c>
    </row>
    <row r="721" spans="1:79" ht="20.100000000000001" customHeight="1" x14ac:dyDescent="0.2">
      <c r="A721" s="4" t="s">
        <v>8772</v>
      </c>
      <c r="B721" s="4" t="s">
        <v>112</v>
      </c>
      <c r="C721" s="29">
        <v>20250120</v>
      </c>
      <c r="D721" s="4" t="s">
        <v>8773</v>
      </c>
      <c r="E721" s="4" t="s">
        <v>2000</v>
      </c>
      <c r="F721" s="4" t="s">
        <v>2001</v>
      </c>
      <c r="G721" s="4" t="s">
        <v>116</v>
      </c>
      <c r="H721" s="4" t="s">
        <v>2002</v>
      </c>
      <c r="I721" s="4" t="s">
        <v>116</v>
      </c>
      <c r="J721" s="4" t="s">
        <v>116</v>
      </c>
      <c r="K721" s="4" t="s">
        <v>116</v>
      </c>
      <c r="L721" s="4" t="s">
        <v>116</v>
      </c>
      <c r="M721" s="5" t="s">
        <v>8427</v>
      </c>
      <c r="N721" s="5" t="s">
        <v>6440</v>
      </c>
      <c r="O721" s="4" t="s">
        <v>112</v>
      </c>
      <c r="P721" s="6" t="s">
        <v>120</v>
      </c>
      <c r="Q721" s="7" t="s">
        <v>120</v>
      </c>
      <c r="R721" s="7" t="s">
        <v>120</v>
      </c>
      <c r="S721" s="9" t="s">
        <v>8774</v>
      </c>
      <c r="T721" s="31">
        <v>9782746092945</v>
      </c>
      <c r="U721" s="4" t="s">
        <v>122</v>
      </c>
      <c r="V721" s="29">
        <v>9782746090156</v>
      </c>
      <c r="W721" s="4" t="s">
        <v>123</v>
      </c>
      <c r="X721" s="4" t="s">
        <v>124</v>
      </c>
      <c r="Y721" s="4" t="s">
        <v>112</v>
      </c>
      <c r="Z721" s="29">
        <v>2014</v>
      </c>
      <c r="AA721" s="4" t="s">
        <v>125</v>
      </c>
      <c r="AB721" s="4" t="s">
        <v>304</v>
      </c>
      <c r="AC721" s="4" t="s">
        <v>127</v>
      </c>
      <c r="AD721" s="4" t="s">
        <v>128</v>
      </c>
      <c r="AE721" s="4" t="s">
        <v>129</v>
      </c>
      <c r="AF721" s="4" t="s">
        <v>130</v>
      </c>
      <c r="AG721" s="4" t="s">
        <v>131</v>
      </c>
      <c r="AH721" s="4" t="s">
        <v>132</v>
      </c>
      <c r="AI721" s="4" t="s">
        <v>133</v>
      </c>
      <c r="AJ721" s="4" t="s">
        <v>134</v>
      </c>
      <c r="AK721" s="4" t="s">
        <v>135</v>
      </c>
      <c r="AL721" s="4" t="s">
        <v>136</v>
      </c>
      <c r="AM721" s="4" t="s">
        <v>137</v>
      </c>
      <c r="AN721" s="4" t="s">
        <v>138</v>
      </c>
      <c r="AO721" s="4" t="s">
        <v>139</v>
      </c>
      <c r="AP721" s="4" t="s">
        <v>116</v>
      </c>
      <c r="AQ721" s="4" t="s">
        <v>8775</v>
      </c>
      <c r="AR721" s="4" t="s">
        <v>76</v>
      </c>
      <c r="AS721" s="4" t="s">
        <v>5221</v>
      </c>
      <c r="AT721" s="4" t="s">
        <v>2368</v>
      </c>
      <c r="AU721" s="4" t="s">
        <v>431</v>
      </c>
      <c r="AV721" s="4" t="s">
        <v>3283</v>
      </c>
      <c r="AW721" s="4" t="s">
        <v>433</v>
      </c>
      <c r="AX721" s="4" t="s">
        <v>5223</v>
      </c>
      <c r="AY721" s="4" t="s">
        <v>8776</v>
      </c>
      <c r="AZ721" s="4" t="s">
        <v>3287</v>
      </c>
      <c r="BA721" s="4" t="s">
        <v>750</v>
      </c>
      <c r="BB721" s="4" t="s">
        <v>5225</v>
      </c>
      <c r="BC721" s="4" t="s">
        <v>5226</v>
      </c>
      <c r="BD721" s="4" t="s">
        <v>5227</v>
      </c>
      <c r="BE721" s="4" t="s">
        <v>5228</v>
      </c>
      <c r="BF721" s="4" t="s">
        <v>314</v>
      </c>
      <c r="BG721" s="4" t="s">
        <v>116</v>
      </c>
      <c r="BH721" s="4" t="s">
        <v>116</v>
      </c>
      <c r="BI721" s="4" t="s">
        <v>116</v>
      </c>
      <c r="BJ721" s="4" t="s">
        <v>116</v>
      </c>
      <c r="BK721" s="4" t="s">
        <v>116</v>
      </c>
      <c r="BL721" s="4" t="s">
        <v>116</v>
      </c>
      <c r="BM721" s="4" t="s">
        <v>116</v>
      </c>
      <c r="BN721" s="4" t="s">
        <v>116</v>
      </c>
      <c r="BO721" s="4" t="s">
        <v>116</v>
      </c>
      <c r="BP721" s="4" t="s">
        <v>116</v>
      </c>
      <c r="BQ721" s="4" t="s">
        <v>116</v>
      </c>
      <c r="BR721" s="4" t="s">
        <v>116</v>
      </c>
      <c r="BS721" s="4" t="s">
        <v>116</v>
      </c>
      <c r="BT721" s="4" t="s">
        <v>116</v>
      </c>
      <c r="BU721" s="4" t="s">
        <v>116</v>
      </c>
      <c r="BV721" s="4" t="s">
        <v>116</v>
      </c>
      <c r="BW721" s="4" t="s">
        <v>116</v>
      </c>
      <c r="BX721" s="4" t="s">
        <v>116</v>
      </c>
      <c r="BY721" s="4" t="s">
        <v>116</v>
      </c>
      <c r="BZ721" s="4" t="s">
        <v>116</v>
      </c>
      <c r="CA721" s="4" t="s">
        <v>116</v>
      </c>
    </row>
    <row r="722" spans="1:79" ht="20.100000000000001" customHeight="1" x14ac:dyDescent="0.2">
      <c r="A722" s="4" t="s">
        <v>8777</v>
      </c>
      <c r="B722" s="4" t="s">
        <v>112</v>
      </c>
      <c r="C722" s="29">
        <v>20250120</v>
      </c>
      <c r="D722" s="4" t="s">
        <v>8778</v>
      </c>
      <c r="E722" s="4" t="s">
        <v>8779</v>
      </c>
      <c r="F722" s="4" t="s">
        <v>8780</v>
      </c>
      <c r="G722" s="4" t="s">
        <v>116</v>
      </c>
      <c r="H722" s="4" t="s">
        <v>8781</v>
      </c>
      <c r="I722" s="4" t="s">
        <v>116</v>
      </c>
      <c r="J722" s="4" t="s">
        <v>116</v>
      </c>
      <c r="K722" s="4" t="s">
        <v>116</v>
      </c>
      <c r="L722" s="4" t="s">
        <v>116</v>
      </c>
      <c r="M722" s="5" t="s">
        <v>8452</v>
      </c>
      <c r="N722" s="5" t="s">
        <v>1487</v>
      </c>
      <c r="O722" s="4" t="s">
        <v>112</v>
      </c>
      <c r="P722" s="6" t="s">
        <v>120</v>
      </c>
      <c r="Q722" s="7" t="s">
        <v>120</v>
      </c>
      <c r="R722" s="7" t="s">
        <v>120</v>
      </c>
      <c r="S722" s="9" t="s">
        <v>8782</v>
      </c>
      <c r="T722" s="31">
        <v>9782746092440</v>
      </c>
      <c r="U722" s="4" t="s">
        <v>122</v>
      </c>
      <c r="V722" s="29">
        <v>9782746091146</v>
      </c>
      <c r="W722" s="4" t="s">
        <v>123</v>
      </c>
      <c r="X722" s="4" t="s">
        <v>124</v>
      </c>
      <c r="Y722" s="4" t="s">
        <v>112</v>
      </c>
      <c r="Z722" s="29">
        <v>2014</v>
      </c>
      <c r="AA722" s="4" t="s">
        <v>125</v>
      </c>
      <c r="AB722" s="4" t="s">
        <v>149</v>
      </c>
      <c r="AC722" s="4" t="s">
        <v>127</v>
      </c>
      <c r="AD722" s="4" t="s">
        <v>128</v>
      </c>
      <c r="AE722" s="4" t="s">
        <v>129</v>
      </c>
      <c r="AF722" s="4" t="s">
        <v>130</v>
      </c>
      <c r="AG722" s="4" t="s">
        <v>131</v>
      </c>
      <c r="AH722" s="4" t="s">
        <v>132</v>
      </c>
      <c r="AI722" s="4" t="s">
        <v>133</v>
      </c>
      <c r="AJ722" s="4" t="s">
        <v>134</v>
      </c>
      <c r="AK722" s="4" t="s">
        <v>135</v>
      </c>
      <c r="AL722" s="4" t="s">
        <v>136</v>
      </c>
      <c r="AM722" s="4" t="s">
        <v>137</v>
      </c>
      <c r="AN722" s="4" t="s">
        <v>138</v>
      </c>
      <c r="AO722" s="4" t="s">
        <v>139</v>
      </c>
      <c r="AP722" s="4" t="s">
        <v>116</v>
      </c>
      <c r="AQ722" s="4" t="s">
        <v>8783</v>
      </c>
      <c r="AR722" s="4" t="s">
        <v>76</v>
      </c>
      <c r="AS722" s="4" t="s">
        <v>8784</v>
      </c>
      <c r="AT722" s="4" t="s">
        <v>8785</v>
      </c>
      <c r="AU722" s="4" t="s">
        <v>926</v>
      </c>
      <c r="AV722" s="4" t="s">
        <v>2956</v>
      </c>
      <c r="AW722" s="4" t="s">
        <v>2958</v>
      </c>
      <c r="AX722" s="4" t="s">
        <v>8786</v>
      </c>
      <c r="AY722" s="4" t="s">
        <v>6447</v>
      </c>
      <c r="AZ722" s="4" t="s">
        <v>8787</v>
      </c>
      <c r="BA722" s="4" t="s">
        <v>1442</v>
      </c>
      <c r="BB722" s="4" t="s">
        <v>8788</v>
      </c>
      <c r="BC722" s="4" t="s">
        <v>116</v>
      </c>
      <c r="BD722" s="4" t="s">
        <v>116</v>
      </c>
      <c r="BE722" s="4" t="s">
        <v>116</v>
      </c>
      <c r="BF722" s="4" t="s">
        <v>116</v>
      </c>
      <c r="BG722" s="4" t="s">
        <v>116</v>
      </c>
      <c r="BH722" s="4" t="s">
        <v>116</v>
      </c>
      <c r="BI722" s="4" t="s">
        <v>116</v>
      </c>
      <c r="BJ722" s="4" t="s">
        <v>116</v>
      </c>
      <c r="BK722" s="4" t="s">
        <v>116</v>
      </c>
      <c r="BL722" s="4" t="s">
        <v>116</v>
      </c>
      <c r="BM722" s="4" t="s">
        <v>116</v>
      </c>
      <c r="BN722" s="4" t="s">
        <v>116</v>
      </c>
      <c r="BO722" s="4" t="s">
        <v>116</v>
      </c>
      <c r="BP722" s="4" t="s">
        <v>116</v>
      </c>
      <c r="BQ722" s="4" t="s">
        <v>116</v>
      </c>
      <c r="BR722" s="4" t="s">
        <v>116</v>
      </c>
      <c r="BS722" s="4" t="s">
        <v>116</v>
      </c>
      <c r="BT722" s="4" t="s">
        <v>116</v>
      </c>
      <c r="BU722" s="4" t="s">
        <v>116</v>
      </c>
      <c r="BV722" s="4" t="s">
        <v>116</v>
      </c>
      <c r="BW722" s="4" t="s">
        <v>116</v>
      </c>
      <c r="BX722" s="4" t="s">
        <v>116</v>
      </c>
      <c r="BY722" s="4" t="s">
        <v>116</v>
      </c>
      <c r="BZ722" s="4" t="s">
        <v>116</v>
      </c>
      <c r="CA722" s="4" t="s">
        <v>116</v>
      </c>
    </row>
    <row r="723" spans="1:79" ht="20.100000000000001" customHeight="1" x14ac:dyDescent="0.2">
      <c r="A723" s="4" t="s">
        <v>8789</v>
      </c>
      <c r="B723" s="4" t="s">
        <v>112</v>
      </c>
      <c r="C723" s="29">
        <v>20250120</v>
      </c>
      <c r="D723" s="4" t="s">
        <v>8457</v>
      </c>
      <c r="E723" s="4" t="s">
        <v>4143</v>
      </c>
      <c r="F723" s="4" t="s">
        <v>2021</v>
      </c>
      <c r="G723" s="4" t="s">
        <v>116</v>
      </c>
      <c r="H723" s="4" t="s">
        <v>2022</v>
      </c>
      <c r="I723" s="4" t="s">
        <v>116</v>
      </c>
      <c r="J723" s="4" t="s">
        <v>116</v>
      </c>
      <c r="K723" s="4" t="s">
        <v>116</v>
      </c>
      <c r="L723" s="4" t="s">
        <v>116</v>
      </c>
      <c r="M723" s="5" t="s">
        <v>8564</v>
      </c>
      <c r="N723" s="5" t="s">
        <v>8790</v>
      </c>
      <c r="O723" s="4" t="s">
        <v>112</v>
      </c>
      <c r="P723" s="6" t="s">
        <v>120</v>
      </c>
      <c r="Q723" s="7" t="s">
        <v>120</v>
      </c>
      <c r="R723" s="7" t="s">
        <v>120</v>
      </c>
      <c r="S723" s="9" t="s">
        <v>8791</v>
      </c>
      <c r="T723" s="31">
        <v>9782746088320</v>
      </c>
      <c r="U723" s="4" t="s">
        <v>122</v>
      </c>
      <c r="V723" s="29">
        <v>9782746086920</v>
      </c>
      <c r="W723" s="4" t="s">
        <v>123</v>
      </c>
      <c r="X723" s="4" t="s">
        <v>124</v>
      </c>
      <c r="Y723" s="4" t="s">
        <v>112</v>
      </c>
      <c r="Z723" s="29">
        <v>2014</v>
      </c>
      <c r="AA723" s="4" t="s">
        <v>125</v>
      </c>
      <c r="AB723" s="4" t="s">
        <v>222</v>
      </c>
      <c r="AC723" s="4" t="s">
        <v>127</v>
      </c>
      <c r="AD723" s="4" t="s">
        <v>128</v>
      </c>
      <c r="AE723" s="4" t="s">
        <v>129</v>
      </c>
      <c r="AF723" s="4" t="s">
        <v>130</v>
      </c>
      <c r="AG723" s="4" t="s">
        <v>131</v>
      </c>
      <c r="AH723" s="4" t="s">
        <v>132</v>
      </c>
      <c r="AI723" s="4" t="s">
        <v>133</v>
      </c>
      <c r="AJ723" s="4" t="s">
        <v>134</v>
      </c>
      <c r="AK723" s="4" t="s">
        <v>135</v>
      </c>
      <c r="AL723" s="4" t="s">
        <v>136</v>
      </c>
      <c r="AM723" s="4" t="s">
        <v>137</v>
      </c>
      <c r="AN723" s="4" t="s">
        <v>138</v>
      </c>
      <c r="AO723" s="4" t="s">
        <v>139</v>
      </c>
      <c r="AP723" s="4" t="s">
        <v>116</v>
      </c>
      <c r="AQ723" s="4" t="s">
        <v>8792</v>
      </c>
      <c r="AR723" s="4" t="s">
        <v>76</v>
      </c>
      <c r="AS723" s="4" t="s">
        <v>8793</v>
      </c>
      <c r="AT723" s="4" t="s">
        <v>8794</v>
      </c>
      <c r="AU723" s="4" t="s">
        <v>1002</v>
      </c>
      <c r="AV723" s="4" t="s">
        <v>8795</v>
      </c>
      <c r="AW723" s="4" t="s">
        <v>3025</v>
      </c>
      <c r="AX723" s="4" t="s">
        <v>4146</v>
      </c>
      <c r="AY723" s="4" t="s">
        <v>188</v>
      </c>
      <c r="AZ723" s="4" t="s">
        <v>8796</v>
      </c>
      <c r="BA723" s="4" t="s">
        <v>8797</v>
      </c>
      <c r="BB723" s="4" t="s">
        <v>116</v>
      </c>
      <c r="BC723" s="4" t="s">
        <v>116</v>
      </c>
      <c r="BD723" s="4" t="s">
        <v>116</v>
      </c>
      <c r="BE723" s="4" t="s">
        <v>116</v>
      </c>
      <c r="BF723" s="4" t="s">
        <v>116</v>
      </c>
      <c r="BG723" s="4" t="s">
        <v>116</v>
      </c>
      <c r="BH723" s="4" t="s">
        <v>116</v>
      </c>
      <c r="BI723" s="4" t="s">
        <v>116</v>
      </c>
      <c r="BJ723" s="4" t="s">
        <v>116</v>
      </c>
      <c r="BK723" s="4" t="s">
        <v>116</v>
      </c>
      <c r="BL723" s="4" t="s">
        <v>116</v>
      </c>
      <c r="BM723" s="4" t="s">
        <v>116</v>
      </c>
      <c r="BN723" s="4" t="s">
        <v>116</v>
      </c>
      <c r="BO723" s="4" t="s">
        <v>116</v>
      </c>
      <c r="BP723" s="4" t="s">
        <v>116</v>
      </c>
      <c r="BQ723" s="4" t="s">
        <v>116</v>
      </c>
      <c r="BR723" s="4" t="s">
        <v>116</v>
      </c>
      <c r="BS723" s="4" t="s">
        <v>116</v>
      </c>
      <c r="BT723" s="4" t="s">
        <v>116</v>
      </c>
      <c r="BU723" s="4" t="s">
        <v>116</v>
      </c>
      <c r="BV723" s="4" t="s">
        <v>116</v>
      </c>
      <c r="BW723" s="4" t="s">
        <v>116</v>
      </c>
      <c r="BX723" s="4" t="s">
        <v>116</v>
      </c>
      <c r="BY723" s="4" t="s">
        <v>116</v>
      </c>
      <c r="BZ723" s="4" t="s">
        <v>116</v>
      </c>
      <c r="CA723" s="4" t="s">
        <v>116</v>
      </c>
    </row>
    <row r="724" spans="1:79" ht="20.100000000000001" customHeight="1" x14ac:dyDescent="0.2">
      <c r="A724" s="4" t="s">
        <v>8798</v>
      </c>
      <c r="B724" s="4" t="s">
        <v>112</v>
      </c>
      <c r="C724" s="29">
        <v>20250120</v>
      </c>
      <c r="D724" s="4" t="s">
        <v>8799</v>
      </c>
      <c r="E724" s="4" t="s">
        <v>8800</v>
      </c>
      <c r="F724" s="4" t="s">
        <v>8801</v>
      </c>
      <c r="G724" s="4" t="s">
        <v>116</v>
      </c>
      <c r="H724" s="4" t="s">
        <v>8802</v>
      </c>
      <c r="I724" s="4" t="s">
        <v>116</v>
      </c>
      <c r="J724" s="4" t="s">
        <v>116</v>
      </c>
      <c r="K724" s="4" t="s">
        <v>116</v>
      </c>
      <c r="L724" s="4" t="s">
        <v>116</v>
      </c>
      <c r="M724" s="5" t="s">
        <v>8513</v>
      </c>
      <c r="N724" s="5" t="s">
        <v>3650</v>
      </c>
      <c r="O724" s="4" t="s">
        <v>112</v>
      </c>
      <c r="P724" s="6" t="s">
        <v>120</v>
      </c>
      <c r="Q724" s="7" t="s">
        <v>120</v>
      </c>
      <c r="R724" s="7" t="s">
        <v>120</v>
      </c>
      <c r="S724" s="9" t="s">
        <v>8803</v>
      </c>
      <c r="T724" s="31">
        <v>9782746089563</v>
      </c>
      <c r="U724" s="4" t="s">
        <v>122</v>
      </c>
      <c r="V724" s="29">
        <v>9782746088610</v>
      </c>
      <c r="W724" s="4" t="s">
        <v>123</v>
      </c>
      <c r="X724" s="4" t="s">
        <v>124</v>
      </c>
      <c r="Y724" s="4" t="s">
        <v>112</v>
      </c>
      <c r="Z724" s="29">
        <v>2014</v>
      </c>
      <c r="AA724" s="4" t="s">
        <v>125</v>
      </c>
      <c r="AB724" s="4" t="s">
        <v>149</v>
      </c>
      <c r="AC724" s="4" t="s">
        <v>127</v>
      </c>
      <c r="AD724" s="4" t="s">
        <v>128</v>
      </c>
      <c r="AE724" s="4" t="s">
        <v>129</v>
      </c>
      <c r="AF724" s="4" t="s">
        <v>130</v>
      </c>
      <c r="AG724" s="4" t="s">
        <v>131</v>
      </c>
      <c r="AH724" s="4" t="s">
        <v>132</v>
      </c>
      <c r="AI724" s="4" t="s">
        <v>133</v>
      </c>
      <c r="AJ724" s="4" t="s">
        <v>134</v>
      </c>
      <c r="AK724" s="4" t="s">
        <v>135</v>
      </c>
      <c r="AL724" s="4" t="s">
        <v>136</v>
      </c>
      <c r="AM724" s="4" t="s">
        <v>137</v>
      </c>
      <c r="AN724" s="4" t="s">
        <v>138</v>
      </c>
      <c r="AO724" s="4" t="s">
        <v>139</v>
      </c>
      <c r="AP724" s="4" t="s">
        <v>116</v>
      </c>
      <c r="AQ724" s="4" t="s">
        <v>8804</v>
      </c>
      <c r="AR724" s="4" t="s">
        <v>76</v>
      </c>
      <c r="AS724" s="4" t="s">
        <v>2607</v>
      </c>
      <c r="AT724" s="4" t="s">
        <v>8805</v>
      </c>
      <c r="AU724" s="4" t="s">
        <v>8806</v>
      </c>
      <c r="AV724" s="4" t="s">
        <v>897</v>
      </c>
      <c r="AW724" s="4" t="s">
        <v>705</v>
      </c>
      <c r="AX724" s="4" t="s">
        <v>7586</v>
      </c>
      <c r="AY724" s="4" t="s">
        <v>620</v>
      </c>
      <c r="AZ724" s="4" t="s">
        <v>707</v>
      </c>
      <c r="BA724" s="4" t="s">
        <v>8807</v>
      </c>
      <c r="BB724" s="4" t="s">
        <v>8808</v>
      </c>
      <c r="BC724" s="4" t="s">
        <v>8809</v>
      </c>
      <c r="BD724" s="4" t="s">
        <v>8810</v>
      </c>
      <c r="BE724" s="4" t="s">
        <v>8811</v>
      </c>
      <c r="BF724" s="4" t="s">
        <v>944</v>
      </c>
      <c r="BG724" s="4" t="s">
        <v>8812</v>
      </c>
      <c r="BH724" s="4" t="s">
        <v>116</v>
      </c>
      <c r="BI724" s="4" t="s">
        <v>116</v>
      </c>
      <c r="BJ724" s="4" t="s">
        <v>116</v>
      </c>
      <c r="BK724" s="4" t="s">
        <v>116</v>
      </c>
      <c r="BL724" s="4" t="s">
        <v>116</v>
      </c>
      <c r="BM724" s="4" t="s">
        <v>116</v>
      </c>
      <c r="BN724" s="4" t="s">
        <v>116</v>
      </c>
      <c r="BO724" s="4" t="s">
        <v>116</v>
      </c>
      <c r="BP724" s="4" t="s">
        <v>116</v>
      </c>
      <c r="BQ724" s="4" t="s">
        <v>116</v>
      </c>
      <c r="BR724" s="4" t="s">
        <v>116</v>
      </c>
      <c r="BS724" s="4" t="s">
        <v>116</v>
      </c>
      <c r="BT724" s="4" t="s">
        <v>116</v>
      </c>
      <c r="BU724" s="4" t="s">
        <v>116</v>
      </c>
      <c r="BV724" s="4" t="s">
        <v>116</v>
      </c>
      <c r="BW724" s="4" t="s">
        <v>116</v>
      </c>
      <c r="BX724" s="4" t="s">
        <v>116</v>
      </c>
      <c r="BY724" s="4" t="s">
        <v>116</v>
      </c>
      <c r="BZ724" s="4" t="s">
        <v>116</v>
      </c>
      <c r="CA724" s="4" t="s">
        <v>116</v>
      </c>
    </row>
    <row r="725" spans="1:79" ht="20.100000000000001" customHeight="1" x14ac:dyDescent="0.2">
      <c r="A725" s="4" t="s">
        <v>8813</v>
      </c>
      <c r="B725" s="4" t="s">
        <v>112</v>
      </c>
      <c r="C725" s="29">
        <v>20250120</v>
      </c>
      <c r="D725" s="4" t="s">
        <v>8814</v>
      </c>
      <c r="E725" s="4" t="s">
        <v>8815</v>
      </c>
      <c r="F725" s="4" t="s">
        <v>8816</v>
      </c>
      <c r="G725" s="4" t="s">
        <v>116</v>
      </c>
      <c r="H725" s="4" t="s">
        <v>8817</v>
      </c>
      <c r="I725" s="4" t="s">
        <v>8818</v>
      </c>
      <c r="J725" s="4" t="s">
        <v>116</v>
      </c>
      <c r="K725" s="4" t="s">
        <v>116</v>
      </c>
      <c r="L725" s="4" t="s">
        <v>116</v>
      </c>
      <c r="M725" s="5" t="s">
        <v>8521</v>
      </c>
      <c r="N725" s="5" t="s">
        <v>1989</v>
      </c>
      <c r="O725" s="4" t="s">
        <v>112</v>
      </c>
      <c r="P725" s="6" t="s">
        <v>120</v>
      </c>
      <c r="Q725" s="7" t="s">
        <v>120</v>
      </c>
      <c r="R725" s="7" t="s">
        <v>120</v>
      </c>
      <c r="S725" s="9" t="s">
        <v>8819</v>
      </c>
      <c r="T725" s="31">
        <v>9782746093553</v>
      </c>
      <c r="U725" s="4" t="s">
        <v>122</v>
      </c>
      <c r="V725" s="29">
        <v>9782746092143</v>
      </c>
      <c r="W725" s="4" t="s">
        <v>123</v>
      </c>
      <c r="X725" s="4" t="s">
        <v>124</v>
      </c>
      <c r="Y725" s="4" t="s">
        <v>112</v>
      </c>
      <c r="Z725" s="29">
        <v>2014</v>
      </c>
      <c r="AA725" s="4" t="s">
        <v>125</v>
      </c>
      <c r="AB725" s="4" t="s">
        <v>292</v>
      </c>
      <c r="AC725" s="4" t="s">
        <v>127</v>
      </c>
      <c r="AD725" s="4" t="s">
        <v>128</v>
      </c>
      <c r="AE725" s="4" t="s">
        <v>129</v>
      </c>
      <c r="AF725" s="4" t="s">
        <v>130</v>
      </c>
      <c r="AG725" s="4" t="s">
        <v>131</v>
      </c>
      <c r="AH725" s="4" t="s">
        <v>132</v>
      </c>
      <c r="AI725" s="4" t="s">
        <v>133</v>
      </c>
      <c r="AJ725" s="4" t="s">
        <v>134</v>
      </c>
      <c r="AK725" s="4" t="s">
        <v>135</v>
      </c>
      <c r="AL725" s="4" t="s">
        <v>136</v>
      </c>
      <c r="AM725" s="4" t="s">
        <v>137</v>
      </c>
      <c r="AN725" s="4" t="s">
        <v>138</v>
      </c>
      <c r="AO725" s="4" t="s">
        <v>139</v>
      </c>
      <c r="AP725" s="4" t="s">
        <v>116</v>
      </c>
      <c r="AQ725" s="4" t="s">
        <v>8820</v>
      </c>
      <c r="AR725" s="4" t="s">
        <v>76</v>
      </c>
      <c r="AS725" s="4" t="s">
        <v>8821</v>
      </c>
      <c r="AT725" s="4" t="s">
        <v>8822</v>
      </c>
      <c r="AU725" s="4" t="s">
        <v>8823</v>
      </c>
      <c r="AV725" s="4" t="s">
        <v>1646</v>
      </c>
      <c r="AW725" s="4" t="s">
        <v>8824</v>
      </c>
      <c r="AX725" s="4" t="s">
        <v>8825</v>
      </c>
      <c r="AY725" s="4" t="s">
        <v>8826</v>
      </c>
      <c r="AZ725" s="4" t="s">
        <v>8827</v>
      </c>
      <c r="BA725" s="4" t="s">
        <v>116</v>
      </c>
      <c r="BB725" s="4" t="s">
        <v>116</v>
      </c>
      <c r="BC725" s="4" t="s">
        <v>116</v>
      </c>
      <c r="BD725" s="4" t="s">
        <v>116</v>
      </c>
      <c r="BE725" s="4" t="s">
        <v>116</v>
      </c>
      <c r="BF725" s="4" t="s">
        <v>116</v>
      </c>
      <c r="BG725" s="4" t="s">
        <v>116</v>
      </c>
      <c r="BH725" s="4" t="s">
        <v>116</v>
      </c>
      <c r="BI725" s="4" t="s">
        <v>116</v>
      </c>
      <c r="BJ725" s="4" t="s">
        <v>116</v>
      </c>
      <c r="BK725" s="4" t="s">
        <v>116</v>
      </c>
      <c r="BL725" s="4" t="s">
        <v>116</v>
      </c>
      <c r="BM725" s="4" t="s">
        <v>116</v>
      </c>
      <c r="BN725" s="4" t="s">
        <v>116</v>
      </c>
      <c r="BO725" s="4" t="s">
        <v>116</v>
      </c>
      <c r="BP725" s="4" t="s">
        <v>116</v>
      </c>
      <c r="BQ725" s="4" t="s">
        <v>116</v>
      </c>
      <c r="BR725" s="4" t="s">
        <v>116</v>
      </c>
      <c r="BS725" s="4" t="s">
        <v>116</v>
      </c>
      <c r="BT725" s="4" t="s">
        <v>116</v>
      </c>
      <c r="BU725" s="4" t="s">
        <v>116</v>
      </c>
      <c r="BV725" s="4" t="s">
        <v>116</v>
      </c>
      <c r="BW725" s="4" t="s">
        <v>116</v>
      </c>
      <c r="BX725" s="4" t="s">
        <v>116</v>
      </c>
      <c r="BY725" s="4" t="s">
        <v>116</v>
      </c>
      <c r="BZ725" s="4" t="s">
        <v>116</v>
      </c>
      <c r="CA725" s="4" t="s">
        <v>116</v>
      </c>
    </row>
    <row r="726" spans="1:79" ht="20.100000000000001" customHeight="1" x14ac:dyDescent="0.2">
      <c r="A726" s="4" t="s">
        <v>8828</v>
      </c>
      <c r="B726" s="4" t="s">
        <v>112</v>
      </c>
      <c r="C726" s="29">
        <v>20250120</v>
      </c>
      <c r="D726" s="4" t="s">
        <v>8829</v>
      </c>
      <c r="E726" s="4" t="s">
        <v>8830</v>
      </c>
      <c r="F726" s="4" t="s">
        <v>8831</v>
      </c>
      <c r="G726" s="4" t="s">
        <v>116</v>
      </c>
      <c r="H726" s="4" t="s">
        <v>8832</v>
      </c>
      <c r="I726" s="4" t="s">
        <v>116</v>
      </c>
      <c r="J726" s="4" t="s">
        <v>116</v>
      </c>
      <c r="K726" s="4" t="s">
        <v>116</v>
      </c>
      <c r="L726" s="4" t="s">
        <v>116</v>
      </c>
      <c r="M726" s="5" t="s">
        <v>8605</v>
      </c>
      <c r="N726" s="5" t="s">
        <v>2080</v>
      </c>
      <c r="O726" s="4" t="s">
        <v>112</v>
      </c>
      <c r="P726" s="6" t="s">
        <v>120</v>
      </c>
      <c r="Q726" s="7" t="s">
        <v>120</v>
      </c>
      <c r="R726" s="7" t="s">
        <v>120</v>
      </c>
      <c r="S726" s="9" t="s">
        <v>8833</v>
      </c>
      <c r="T726" s="31">
        <v>9782746088849</v>
      </c>
      <c r="U726" s="4" t="s">
        <v>122</v>
      </c>
      <c r="V726" s="29">
        <v>9782746087699</v>
      </c>
      <c r="W726" s="4" t="s">
        <v>123</v>
      </c>
      <c r="X726" s="4" t="s">
        <v>124</v>
      </c>
      <c r="Y726" s="4" t="s">
        <v>112</v>
      </c>
      <c r="Z726" s="29">
        <v>2014</v>
      </c>
      <c r="AA726" s="4" t="s">
        <v>125</v>
      </c>
      <c r="AB726" s="4" t="s">
        <v>234</v>
      </c>
      <c r="AC726" s="4" t="s">
        <v>127</v>
      </c>
      <c r="AD726" s="4" t="s">
        <v>128</v>
      </c>
      <c r="AE726" s="4" t="s">
        <v>129</v>
      </c>
      <c r="AF726" s="4" t="s">
        <v>130</v>
      </c>
      <c r="AG726" s="4" t="s">
        <v>131</v>
      </c>
      <c r="AH726" s="4" t="s">
        <v>132</v>
      </c>
      <c r="AI726" s="4" t="s">
        <v>133</v>
      </c>
      <c r="AJ726" s="4" t="s">
        <v>134</v>
      </c>
      <c r="AK726" s="4" t="s">
        <v>135</v>
      </c>
      <c r="AL726" s="4" t="s">
        <v>136</v>
      </c>
      <c r="AM726" s="4" t="s">
        <v>137</v>
      </c>
      <c r="AN726" s="4" t="s">
        <v>138</v>
      </c>
      <c r="AO726" s="4" t="s">
        <v>139</v>
      </c>
      <c r="AP726" s="4" t="s">
        <v>116</v>
      </c>
      <c r="AQ726" s="4" t="s">
        <v>8834</v>
      </c>
      <c r="AR726" s="4" t="s">
        <v>76</v>
      </c>
      <c r="AS726" s="4" t="s">
        <v>8835</v>
      </c>
      <c r="AT726" s="4" t="s">
        <v>8836</v>
      </c>
      <c r="AU726" s="4" t="s">
        <v>8837</v>
      </c>
      <c r="AV726" s="4" t="s">
        <v>8838</v>
      </c>
      <c r="AW726" s="4" t="s">
        <v>8839</v>
      </c>
      <c r="AX726" s="4" t="s">
        <v>8840</v>
      </c>
      <c r="AY726" s="4" t="s">
        <v>1529</v>
      </c>
      <c r="AZ726" s="4" t="s">
        <v>8841</v>
      </c>
      <c r="BA726" s="4" t="s">
        <v>116</v>
      </c>
      <c r="BB726" s="4" t="s">
        <v>116</v>
      </c>
      <c r="BC726" s="4" t="s">
        <v>116</v>
      </c>
      <c r="BD726" s="4" t="s">
        <v>116</v>
      </c>
      <c r="BE726" s="4" t="s">
        <v>116</v>
      </c>
      <c r="BF726" s="4" t="s">
        <v>116</v>
      </c>
      <c r="BG726" s="4" t="s">
        <v>116</v>
      </c>
      <c r="BH726" s="4" t="s">
        <v>116</v>
      </c>
      <c r="BI726" s="4" t="s">
        <v>116</v>
      </c>
      <c r="BJ726" s="4" t="s">
        <v>116</v>
      </c>
      <c r="BK726" s="4" t="s">
        <v>116</v>
      </c>
      <c r="BL726" s="4" t="s">
        <v>116</v>
      </c>
      <c r="BM726" s="4" t="s">
        <v>116</v>
      </c>
      <c r="BN726" s="4" t="s">
        <v>116</v>
      </c>
      <c r="BO726" s="4" t="s">
        <v>116</v>
      </c>
      <c r="BP726" s="4" t="s">
        <v>116</v>
      </c>
      <c r="BQ726" s="4" t="s">
        <v>116</v>
      </c>
      <c r="BR726" s="4" t="s">
        <v>116</v>
      </c>
      <c r="BS726" s="4" t="s">
        <v>116</v>
      </c>
      <c r="BT726" s="4" t="s">
        <v>116</v>
      </c>
      <c r="BU726" s="4" t="s">
        <v>116</v>
      </c>
      <c r="BV726" s="4" t="s">
        <v>116</v>
      </c>
      <c r="BW726" s="4" t="s">
        <v>116</v>
      </c>
      <c r="BX726" s="4" t="s">
        <v>116</v>
      </c>
      <c r="BY726" s="4" t="s">
        <v>116</v>
      </c>
      <c r="BZ726" s="4" t="s">
        <v>116</v>
      </c>
      <c r="CA726" s="4" t="s">
        <v>116</v>
      </c>
    </row>
    <row r="727" spans="1:79" ht="20.100000000000001" customHeight="1" x14ac:dyDescent="0.2">
      <c r="A727" s="4" t="s">
        <v>8842</v>
      </c>
      <c r="B727" s="4" t="s">
        <v>112</v>
      </c>
      <c r="C727" s="29">
        <v>20250120</v>
      </c>
      <c r="D727" s="4" t="s">
        <v>8843</v>
      </c>
      <c r="E727" s="4" t="s">
        <v>8844</v>
      </c>
      <c r="F727" s="4" t="s">
        <v>7822</v>
      </c>
      <c r="G727" s="4" t="s">
        <v>116</v>
      </c>
      <c r="H727" s="4" t="s">
        <v>7112</v>
      </c>
      <c r="I727" s="4" t="s">
        <v>116</v>
      </c>
      <c r="J727" s="4" t="s">
        <v>116</v>
      </c>
      <c r="K727" s="4" t="s">
        <v>116</v>
      </c>
      <c r="L727" s="4" t="s">
        <v>116</v>
      </c>
      <c r="M727" s="5" t="s">
        <v>8605</v>
      </c>
      <c r="N727" s="5" t="s">
        <v>207</v>
      </c>
      <c r="O727" s="4" t="s">
        <v>112</v>
      </c>
      <c r="P727" s="6" t="s">
        <v>120</v>
      </c>
      <c r="Q727" s="7" t="s">
        <v>120</v>
      </c>
      <c r="R727" s="7" t="s">
        <v>120</v>
      </c>
      <c r="S727" s="9" t="s">
        <v>8845</v>
      </c>
      <c r="T727" s="31">
        <v>9782746088887</v>
      </c>
      <c r="U727" s="4" t="s">
        <v>122</v>
      </c>
      <c r="V727" s="29">
        <v>9782746087651</v>
      </c>
      <c r="W727" s="4" t="s">
        <v>123</v>
      </c>
      <c r="X727" s="4" t="s">
        <v>124</v>
      </c>
      <c r="Y727" s="4" t="s">
        <v>112</v>
      </c>
      <c r="Z727" s="29">
        <v>2014</v>
      </c>
      <c r="AA727" s="4" t="s">
        <v>125</v>
      </c>
      <c r="AB727" s="4" t="s">
        <v>149</v>
      </c>
      <c r="AC727" s="4" t="s">
        <v>127</v>
      </c>
      <c r="AD727" s="4" t="s">
        <v>128</v>
      </c>
      <c r="AE727" s="4" t="s">
        <v>129</v>
      </c>
      <c r="AF727" s="4" t="s">
        <v>130</v>
      </c>
      <c r="AG727" s="4" t="s">
        <v>131</v>
      </c>
      <c r="AH727" s="4" t="s">
        <v>132</v>
      </c>
      <c r="AI727" s="4" t="s">
        <v>133</v>
      </c>
      <c r="AJ727" s="4" t="s">
        <v>134</v>
      </c>
      <c r="AK727" s="4" t="s">
        <v>135</v>
      </c>
      <c r="AL727" s="4" t="s">
        <v>136</v>
      </c>
      <c r="AM727" s="4" t="s">
        <v>137</v>
      </c>
      <c r="AN727" s="4" t="s">
        <v>138</v>
      </c>
      <c r="AO727" s="4" t="s">
        <v>139</v>
      </c>
      <c r="AP727" s="4" t="s">
        <v>116</v>
      </c>
      <c r="AQ727" s="4" t="s">
        <v>8846</v>
      </c>
      <c r="AR727" s="4" t="s">
        <v>76</v>
      </c>
      <c r="AS727" s="4" t="s">
        <v>703</v>
      </c>
      <c r="AT727" s="4" t="s">
        <v>926</v>
      </c>
      <c r="AU727" s="4" t="s">
        <v>705</v>
      </c>
      <c r="AV727" s="4" t="s">
        <v>781</v>
      </c>
      <c r="AW727" s="4" t="s">
        <v>7586</v>
      </c>
      <c r="AX727" s="4" t="s">
        <v>8847</v>
      </c>
      <c r="AY727" s="4" t="s">
        <v>8848</v>
      </c>
      <c r="AZ727" s="4" t="s">
        <v>116</v>
      </c>
      <c r="BA727" s="4" t="s">
        <v>116</v>
      </c>
      <c r="BB727" s="4" t="s">
        <v>116</v>
      </c>
      <c r="BC727" s="4" t="s">
        <v>116</v>
      </c>
      <c r="BD727" s="4" t="s">
        <v>116</v>
      </c>
      <c r="BE727" s="4" t="s">
        <v>116</v>
      </c>
      <c r="BF727" s="4" t="s">
        <v>116</v>
      </c>
      <c r="BG727" s="4" t="s">
        <v>116</v>
      </c>
      <c r="BH727" s="4" t="s">
        <v>116</v>
      </c>
      <c r="BI727" s="4" t="s">
        <v>116</v>
      </c>
      <c r="BJ727" s="4" t="s">
        <v>116</v>
      </c>
      <c r="BK727" s="4" t="s">
        <v>116</v>
      </c>
      <c r="BL727" s="4" t="s">
        <v>116</v>
      </c>
      <c r="BM727" s="4" t="s">
        <v>116</v>
      </c>
      <c r="BN727" s="4" t="s">
        <v>116</v>
      </c>
      <c r="BO727" s="4" t="s">
        <v>116</v>
      </c>
      <c r="BP727" s="4" t="s">
        <v>116</v>
      </c>
      <c r="BQ727" s="4" t="s">
        <v>116</v>
      </c>
      <c r="BR727" s="4" t="s">
        <v>116</v>
      </c>
      <c r="BS727" s="4" t="s">
        <v>116</v>
      </c>
      <c r="BT727" s="4" t="s">
        <v>116</v>
      </c>
      <c r="BU727" s="4" t="s">
        <v>116</v>
      </c>
      <c r="BV727" s="4" t="s">
        <v>116</v>
      </c>
      <c r="BW727" s="4" t="s">
        <v>116</v>
      </c>
      <c r="BX727" s="4" t="s">
        <v>116</v>
      </c>
      <c r="BY727" s="4" t="s">
        <v>116</v>
      </c>
      <c r="BZ727" s="4" t="s">
        <v>116</v>
      </c>
      <c r="CA727" s="4" t="s">
        <v>116</v>
      </c>
    </row>
    <row r="728" spans="1:79" ht="20.100000000000001" customHeight="1" x14ac:dyDescent="0.2">
      <c r="A728" s="4" t="s">
        <v>8849</v>
      </c>
      <c r="B728" s="4" t="s">
        <v>112</v>
      </c>
      <c r="C728" s="29">
        <v>20250120</v>
      </c>
      <c r="D728" s="4" t="s">
        <v>3398</v>
      </c>
      <c r="E728" s="4" t="s">
        <v>8850</v>
      </c>
      <c r="F728" s="4" t="s">
        <v>3400</v>
      </c>
      <c r="G728" s="4" t="s">
        <v>116</v>
      </c>
      <c r="H728" s="4" t="s">
        <v>3401</v>
      </c>
      <c r="I728" s="4" t="s">
        <v>3402</v>
      </c>
      <c r="J728" s="4" t="s">
        <v>116</v>
      </c>
      <c r="K728" s="4" t="s">
        <v>116</v>
      </c>
      <c r="L728" s="4" t="s">
        <v>116</v>
      </c>
      <c r="M728" s="5" t="s">
        <v>8502</v>
      </c>
      <c r="N728" s="5" t="s">
        <v>2080</v>
      </c>
      <c r="O728" s="4" t="s">
        <v>112</v>
      </c>
      <c r="P728" s="6" t="s">
        <v>120</v>
      </c>
      <c r="Q728" s="7" t="s">
        <v>120</v>
      </c>
      <c r="R728" s="7" t="s">
        <v>120</v>
      </c>
      <c r="S728" s="9" t="s">
        <v>8851</v>
      </c>
      <c r="T728" s="31">
        <v>9782746088962</v>
      </c>
      <c r="U728" s="4" t="s">
        <v>122</v>
      </c>
      <c r="V728" s="29">
        <v>9782746087743</v>
      </c>
      <c r="W728" s="4" t="s">
        <v>123</v>
      </c>
      <c r="X728" s="4" t="s">
        <v>124</v>
      </c>
      <c r="Y728" s="4" t="s">
        <v>112</v>
      </c>
      <c r="Z728" s="29">
        <v>2014</v>
      </c>
      <c r="AA728" s="4" t="s">
        <v>125</v>
      </c>
      <c r="AB728" s="4" t="s">
        <v>172</v>
      </c>
      <c r="AC728" s="4" t="s">
        <v>127</v>
      </c>
      <c r="AD728" s="4" t="s">
        <v>128</v>
      </c>
      <c r="AE728" s="4" t="s">
        <v>129</v>
      </c>
      <c r="AF728" s="4" t="s">
        <v>130</v>
      </c>
      <c r="AG728" s="4" t="s">
        <v>131</v>
      </c>
      <c r="AH728" s="4" t="s">
        <v>132</v>
      </c>
      <c r="AI728" s="4" t="s">
        <v>133</v>
      </c>
      <c r="AJ728" s="4" t="s">
        <v>134</v>
      </c>
      <c r="AK728" s="4" t="s">
        <v>135</v>
      </c>
      <c r="AL728" s="4" t="s">
        <v>136</v>
      </c>
      <c r="AM728" s="4" t="s">
        <v>137</v>
      </c>
      <c r="AN728" s="4" t="s">
        <v>138</v>
      </c>
      <c r="AO728" s="4" t="s">
        <v>139</v>
      </c>
      <c r="AP728" s="4" t="s">
        <v>116</v>
      </c>
      <c r="AQ728" s="4" t="s">
        <v>8852</v>
      </c>
      <c r="AR728" s="4" t="s">
        <v>76</v>
      </c>
      <c r="AS728" s="4" t="s">
        <v>3406</v>
      </c>
      <c r="AT728" s="4" t="s">
        <v>1702</v>
      </c>
      <c r="AU728" s="4" t="s">
        <v>3036</v>
      </c>
      <c r="AV728" s="4" t="s">
        <v>6680</v>
      </c>
      <c r="AW728" s="4" t="s">
        <v>8853</v>
      </c>
      <c r="AX728" s="4" t="s">
        <v>6683</v>
      </c>
      <c r="AY728" s="4" t="s">
        <v>6684</v>
      </c>
      <c r="AZ728" s="4" t="s">
        <v>116</v>
      </c>
      <c r="BA728" s="4" t="s">
        <v>116</v>
      </c>
      <c r="BB728" s="4" t="s">
        <v>116</v>
      </c>
      <c r="BC728" s="4" t="s">
        <v>116</v>
      </c>
      <c r="BD728" s="4" t="s">
        <v>116</v>
      </c>
      <c r="BE728" s="4" t="s">
        <v>116</v>
      </c>
      <c r="BF728" s="4" t="s">
        <v>116</v>
      </c>
      <c r="BG728" s="4" t="s">
        <v>116</v>
      </c>
      <c r="BH728" s="4" t="s">
        <v>116</v>
      </c>
      <c r="BI728" s="4" t="s">
        <v>116</v>
      </c>
      <c r="BJ728" s="4" t="s">
        <v>116</v>
      </c>
      <c r="BK728" s="4" t="s">
        <v>116</v>
      </c>
      <c r="BL728" s="4" t="s">
        <v>116</v>
      </c>
      <c r="BM728" s="4" t="s">
        <v>116</v>
      </c>
      <c r="BN728" s="4" t="s">
        <v>116</v>
      </c>
      <c r="BO728" s="4" t="s">
        <v>116</v>
      </c>
      <c r="BP728" s="4" t="s">
        <v>116</v>
      </c>
      <c r="BQ728" s="4" t="s">
        <v>116</v>
      </c>
      <c r="BR728" s="4" t="s">
        <v>116</v>
      </c>
      <c r="BS728" s="4" t="s">
        <v>116</v>
      </c>
      <c r="BT728" s="4" t="s">
        <v>116</v>
      </c>
      <c r="BU728" s="4" t="s">
        <v>116</v>
      </c>
      <c r="BV728" s="4" t="s">
        <v>116</v>
      </c>
      <c r="BW728" s="4" t="s">
        <v>116</v>
      </c>
      <c r="BX728" s="4" t="s">
        <v>116</v>
      </c>
      <c r="BY728" s="4" t="s">
        <v>116</v>
      </c>
      <c r="BZ728" s="4" t="s">
        <v>116</v>
      </c>
      <c r="CA728" s="4" t="s">
        <v>116</v>
      </c>
    </row>
    <row r="729" spans="1:79" ht="20.100000000000001" customHeight="1" x14ac:dyDescent="0.2">
      <c r="A729" s="4" t="s">
        <v>8854</v>
      </c>
      <c r="B729" s="4" t="s">
        <v>112</v>
      </c>
      <c r="C729" s="29">
        <v>20250120</v>
      </c>
      <c r="D729" s="4" t="s">
        <v>8855</v>
      </c>
      <c r="E729" s="4" t="s">
        <v>6322</v>
      </c>
      <c r="F729" s="4" t="s">
        <v>6323</v>
      </c>
      <c r="G729" s="4" t="s">
        <v>116</v>
      </c>
      <c r="H729" s="4" t="s">
        <v>6324</v>
      </c>
      <c r="I729" s="4" t="s">
        <v>116</v>
      </c>
      <c r="J729" s="4" t="s">
        <v>116</v>
      </c>
      <c r="K729" s="4" t="s">
        <v>116</v>
      </c>
      <c r="L729" s="4" t="s">
        <v>116</v>
      </c>
      <c r="M729" s="5" t="s">
        <v>8502</v>
      </c>
      <c r="N729" s="5" t="s">
        <v>1631</v>
      </c>
      <c r="O729" s="4" t="s">
        <v>112</v>
      </c>
      <c r="P729" s="6" t="s">
        <v>120</v>
      </c>
      <c r="Q729" s="7" t="s">
        <v>120</v>
      </c>
      <c r="R729" s="7" t="s">
        <v>120</v>
      </c>
      <c r="S729" s="9" t="s">
        <v>8856</v>
      </c>
      <c r="T729" s="31">
        <v>9782746090132</v>
      </c>
      <c r="U729" s="4" t="s">
        <v>122</v>
      </c>
      <c r="V729" s="29">
        <v>9782746089143</v>
      </c>
      <c r="W729" s="4" t="s">
        <v>123</v>
      </c>
      <c r="X729" s="4" t="s">
        <v>124</v>
      </c>
      <c r="Y729" s="4" t="s">
        <v>112</v>
      </c>
      <c r="Z729" s="29">
        <v>2014</v>
      </c>
      <c r="AA729" s="4" t="s">
        <v>125</v>
      </c>
      <c r="AB729" s="4" t="s">
        <v>172</v>
      </c>
      <c r="AC729" s="4" t="s">
        <v>127</v>
      </c>
      <c r="AD729" s="4" t="s">
        <v>128</v>
      </c>
      <c r="AE729" s="4" t="s">
        <v>129</v>
      </c>
      <c r="AF729" s="4" t="s">
        <v>130</v>
      </c>
      <c r="AG729" s="4" t="s">
        <v>131</v>
      </c>
      <c r="AH729" s="4" t="s">
        <v>132</v>
      </c>
      <c r="AI729" s="4" t="s">
        <v>133</v>
      </c>
      <c r="AJ729" s="4" t="s">
        <v>134</v>
      </c>
      <c r="AK729" s="4" t="s">
        <v>135</v>
      </c>
      <c r="AL729" s="4" t="s">
        <v>136</v>
      </c>
      <c r="AM729" s="4" t="s">
        <v>137</v>
      </c>
      <c r="AN729" s="4" t="s">
        <v>138</v>
      </c>
      <c r="AO729" s="4" t="s">
        <v>139</v>
      </c>
      <c r="AP729" s="4" t="s">
        <v>116</v>
      </c>
      <c r="AQ729" s="4" t="s">
        <v>8857</v>
      </c>
      <c r="AR729" s="4" t="s">
        <v>76</v>
      </c>
      <c r="AS729" s="4" t="s">
        <v>6328</v>
      </c>
      <c r="AT729" s="4" t="s">
        <v>8858</v>
      </c>
      <c r="AU729" s="4" t="s">
        <v>2600</v>
      </c>
      <c r="AV729" s="4" t="s">
        <v>6330</v>
      </c>
      <c r="AW729" s="4" t="s">
        <v>6331</v>
      </c>
      <c r="AX729" s="4" t="s">
        <v>6332</v>
      </c>
      <c r="AY729" s="4" t="s">
        <v>8859</v>
      </c>
      <c r="AZ729" s="4" t="s">
        <v>4800</v>
      </c>
      <c r="BA729" s="4" t="s">
        <v>6334</v>
      </c>
      <c r="BB729" s="4" t="s">
        <v>116</v>
      </c>
      <c r="BC729" s="4" t="s">
        <v>116</v>
      </c>
      <c r="BD729" s="4" t="s">
        <v>116</v>
      </c>
      <c r="BE729" s="4" t="s">
        <v>116</v>
      </c>
      <c r="BF729" s="4" t="s">
        <v>116</v>
      </c>
      <c r="BG729" s="4" t="s">
        <v>116</v>
      </c>
      <c r="BH729" s="4" t="s">
        <v>116</v>
      </c>
      <c r="BI729" s="4" t="s">
        <v>116</v>
      </c>
      <c r="BJ729" s="4" t="s">
        <v>116</v>
      </c>
      <c r="BK729" s="4" t="s">
        <v>116</v>
      </c>
      <c r="BL729" s="4" t="s">
        <v>116</v>
      </c>
      <c r="BM729" s="4" t="s">
        <v>116</v>
      </c>
      <c r="BN729" s="4" t="s">
        <v>116</v>
      </c>
      <c r="BO729" s="4" t="s">
        <v>116</v>
      </c>
      <c r="BP729" s="4" t="s">
        <v>116</v>
      </c>
      <c r="BQ729" s="4" t="s">
        <v>116</v>
      </c>
      <c r="BR729" s="4" t="s">
        <v>116</v>
      </c>
      <c r="BS729" s="4" t="s">
        <v>116</v>
      </c>
      <c r="BT729" s="4" t="s">
        <v>116</v>
      </c>
      <c r="BU729" s="4" t="s">
        <v>116</v>
      </c>
      <c r="BV729" s="4" t="s">
        <v>116</v>
      </c>
      <c r="BW729" s="4" t="s">
        <v>116</v>
      </c>
      <c r="BX729" s="4" t="s">
        <v>116</v>
      </c>
      <c r="BY729" s="4" t="s">
        <v>116</v>
      </c>
      <c r="BZ729" s="4" t="s">
        <v>116</v>
      </c>
      <c r="CA729" s="4" t="s">
        <v>116</v>
      </c>
    </row>
    <row r="730" spans="1:79" ht="20.100000000000001" customHeight="1" x14ac:dyDescent="0.2">
      <c r="A730" s="4" t="s">
        <v>8860</v>
      </c>
      <c r="B730" s="4" t="s">
        <v>112</v>
      </c>
      <c r="C730" s="29">
        <v>20250120</v>
      </c>
      <c r="D730" s="4" t="s">
        <v>8861</v>
      </c>
      <c r="E730" s="4" t="s">
        <v>8862</v>
      </c>
      <c r="F730" s="4" t="s">
        <v>8863</v>
      </c>
      <c r="G730" s="4" t="s">
        <v>116</v>
      </c>
      <c r="H730" s="4" t="s">
        <v>8864</v>
      </c>
      <c r="I730" s="4" t="s">
        <v>8865</v>
      </c>
      <c r="J730" s="4" t="s">
        <v>116</v>
      </c>
      <c r="K730" s="4" t="s">
        <v>116</v>
      </c>
      <c r="L730" s="4" t="s">
        <v>116</v>
      </c>
      <c r="M730" s="5" t="s">
        <v>8564</v>
      </c>
      <c r="N730" s="5" t="s">
        <v>4017</v>
      </c>
      <c r="O730" s="4" t="s">
        <v>112</v>
      </c>
      <c r="P730" s="6" t="s">
        <v>120</v>
      </c>
      <c r="Q730" s="7" t="s">
        <v>120</v>
      </c>
      <c r="R730" s="7" t="s">
        <v>120</v>
      </c>
      <c r="S730" s="9" t="s">
        <v>8866</v>
      </c>
      <c r="T730" s="31">
        <v>9782746088283</v>
      </c>
      <c r="U730" s="4" t="s">
        <v>122</v>
      </c>
      <c r="V730" s="29">
        <v>9782746087002</v>
      </c>
      <c r="W730" s="4" t="s">
        <v>123</v>
      </c>
      <c r="X730" s="4" t="s">
        <v>124</v>
      </c>
      <c r="Y730" s="4" t="s">
        <v>112</v>
      </c>
      <c r="Z730" s="29">
        <v>2014</v>
      </c>
      <c r="AA730" s="4" t="s">
        <v>125</v>
      </c>
      <c r="AB730" s="4" t="s">
        <v>149</v>
      </c>
      <c r="AC730" s="4" t="s">
        <v>127</v>
      </c>
      <c r="AD730" s="4" t="s">
        <v>128</v>
      </c>
      <c r="AE730" s="4" t="s">
        <v>129</v>
      </c>
      <c r="AF730" s="4" t="s">
        <v>130</v>
      </c>
      <c r="AG730" s="4" t="s">
        <v>131</v>
      </c>
      <c r="AH730" s="4" t="s">
        <v>132</v>
      </c>
      <c r="AI730" s="4" t="s">
        <v>133</v>
      </c>
      <c r="AJ730" s="4" t="s">
        <v>134</v>
      </c>
      <c r="AK730" s="4" t="s">
        <v>135</v>
      </c>
      <c r="AL730" s="4" t="s">
        <v>136</v>
      </c>
      <c r="AM730" s="4" t="s">
        <v>137</v>
      </c>
      <c r="AN730" s="4" t="s">
        <v>138</v>
      </c>
      <c r="AO730" s="4" t="s">
        <v>139</v>
      </c>
      <c r="AP730" s="4" t="s">
        <v>116</v>
      </c>
      <c r="AQ730" s="4" t="s">
        <v>8867</v>
      </c>
      <c r="AR730" s="4" t="s">
        <v>76</v>
      </c>
      <c r="AS730" s="4" t="s">
        <v>763</v>
      </c>
      <c r="AT730" s="4" t="s">
        <v>2822</v>
      </c>
      <c r="AU730" s="4" t="s">
        <v>897</v>
      </c>
      <c r="AV730" s="4" t="s">
        <v>924</v>
      </c>
      <c r="AW730" s="4" t="s">
        <v>8868</v>
      </c>
      <c r="AX730" s="4" t="s">
        <v>1002</v>
      </c>
      <c r="AY730" s="4" t="s">
        <v>8869</v>
      </c>
      <c r="AZ730" s="4" t="s">
        <v>116</v>
      </c>
      <c r="BA730" s="4" t="s">
        <v>116</v>
      </c>
      <c r="BB730" s="4" t="s">
        <v>116</v>
      </c>
      <c r="BC730" s="4" t="s">
        <v>116</v>
      </c>
      <c r="BD730" s="4" t="s">
        <v>116</v>
      </c>
      <c r="BE730" s="4" t="s">
        <v>116</v>
      </c>
      <c r="BF730" s="4" t="s">
        <v>116</v>
      </c>
      <c r="BG730" s="4" t="s">
        <v>116</v>
      </c>
      <c r="BH730" s="4" t="s">
        <v>116</v>
      </c>
      <c r="BI730" s="4" t="s">
        <v>116</v>
      </c>
      <c r="BJ730" s="4" t="s">
        <v>116</v>
      </c>
      <c r="BK730" s="4" t="s">
        <v>116</v>
      </c>
      <c r="BL730" s="4" t="s">
        <v>116</v>
      </c>
      <c r="BM730" s="4" t="s">
        <v>116</v>
      </c>
      <c r="BN730" s="4" t="s">
        <v>116</v>
      </c>
      <c r="BO730" s="4" t="s">
        <v>116</v>
      </c>
      <c r="BP730" s="4" t="s">
        <v>116</v>
      </c>
      <c r="BQ730" s="4" t="s">
        <v>116</v>
      </c>
      <c r="BR730" s="4" t="s">
        <v>116</v>
      </c>
      <c r="BS730" s="4" t="s">
        <v>116</v>
      </c>
      <c r="BT730" s="4" t="s">
        <v>116</v>
      </c>
      <c r="BU730" s="4" t="s">
        <v>116</v>
      </c>
      <c r="BV730" s="4" t="s">
        <v>116</v>
      </c>
      <c r="BW730" s="4" t="s">
        <v>116</v>
      </c>
      <c r="BX730" s="4" t="s">
        <v>116</v>
      </c>
      <c r="BY730" s="4" t="s">
        <v>116</v>
      </c>
      <c r="BZ730" s="4" t="s">
        <v>116</v>
      </c>
      <c r="CA730" s="4" t="s">
        <v>116</v>
      </c>
    </row>
    <row r="731" spans="1:79" ht="20.100000000000001" customHeight="1" x14ac:dyDescent="0.2">
      <c r="A731" s="4" t="s">
        <v>8870</v>
      </c>
      <c r="B731" s="4" t="s">
        <v>112</v>
      </c>
      <c r="C731" s="29">
        <v>20250120</v>
      </c>
      <c r="D731" s="4" t="s">
        <v>8645</v>
      </c>
      <c r="E731" s="4" t="s">
        <v>2426</v>
      </c>
      <c r="F731" s="4" t="s">
        <v>651</v>
      </c>
      <c r="G731" s="4" t="s">
        <v>116</v>
      </c>
      <c r="H731" s="4" t="s">
        <v>652</v>
      </c>
      <c r="I731" s="4" t="s">
        <v>116</v>
      </c>
      <c r="J731" s="4" t="s">
        <v>116</v>
      </c>
      <c r="K731" s="4" t="s">
        <v>116</v>
      </c>
      <c r="L731" s="4" t="s">
        <v>116</v>
      </c>
      <c r="M731" s="5" t="s">
        <v>8458</v>
      </c>
      <c r="N731" s="5" t="s">
        <v>8871</v>
      </c>
      <c r="O731" s="4" t="s">
        <v>112</v>
      </c>
      <c r="P731" s="6" t="s">
        <v>120</v>
      </c>
      <c r="Q731" s="7" t="s">
        <v>120</v>
      </c>
      <c r="R731" s="7" t="s">
        <v>120</v>
      </c>
      <c r="S731" s="9" t="s">
        <v>8872</v>
      </c>
      <c r="T731" s="31">
        <v>9782746087323</v>
      </c>
      <c r="U731" s="4" t="s">
        <v>122</v>
      </c>
      <c r="V731" s="29">
        <v>9782746086111</v>
      </c>
      <c r="W731" s="4" t="s">
        <v>123</v>
      </c>
      <c r="X731" s="4" t="s">
        <v>124</v>
      </c>
      <c r="Y731" s="4" t="s">
        <v>112</v>
      </c>
      <c r="Z731" s="29">
        <v>2014</v>
      </c>
      <c r="AA731" s="4" t="s">
        <v>125</v>
      </c>
      <c r="AB731" s="4" t="s">
        <v>222</v>
      </c>
      <c r="AC731" s="4" t="s">
        <v>127</v>
      </c>
      <c r="AD731" s="4" t="s">
        <v>128</v>
      </c>
      <c r="AE731" s="4" t="s">
        <v>129</v>
      </c>
      <c r="AF731" s="4" t="s">
        <v>130</v>
      </c>
      <c r="AG731" s="4" t="s">
        <v>131</v>
      </c>
      <c r="AH731" s="4" t="s">
        <v>132</v>
      </c>
      <c r="AI731" s="4" t="s">
        <v>133</v>
      </c>
      <c r="AJ731" s="4" t="s">
        <v>134</v>
      </c>
      <c r="AK731" s="4" t="s">
        <v>135</v>
      </c>
      <c r="AL731" s="4" t="s">
        <v>136</v>
      </c>
      <c r="AM731" s="4" t="s">
        <v>137</v>
      </c>
      <c r="AN731" s="4" t="s">
        <v>138</v>
      </c>
      <c r="AO731" s="4" t="s">
        <v>139</v>
      </c>
      <c r="AP731" s="4" t="s">
        <v>116</v>
      </c>
      <c r="AQ731" s="4" t="s">
        <v>8873</v>
      </c>
      <c r="AR731" s="4" t="s">
        <v>76</v>
      </c>
      <c r="AS731" s="4" t="s">
        <v>2431</v>
      </c>
      <c r="AT731" s="4" t="s">
        <v>185</v>
      </c>
      <c r="AU731" s="4" t="s">
        <v>2432</v>
      </c>
      <c r="AV731" s="4" t="s">
        <v>1623</v>
      </c>
      <c r="AW731" s="4" t="s">
        <v>1624</v>
      </c>
      <c r="AX731" s="4" t="s">
        <v>155</v>
      </c>
      <c r="AY731" s="4" t="s">
        <v>8874</v>
      </c>
      <c r="AZ731" s="4" t="s">
        <v>1002</v>
      </c>
      <c r="BA731" s="4" t="s">
        <v>158</v>
      </c>
      <c r="BB731" s="4" t="s">
        <v>2434</v>
      </c>
      <c r="BC731" s="4" t="s">
        <v>164</v>
      </c>
      <c r="BD731" s="4" t="s">
        <v>2435</v>
      </c>
      <c r="BE731" s="4" t="s">
        <v>116</v>
      </c>
      <c r="BF731" s="4" t="s">
        <v>116</v>
      </c>
      <c r="BG731" s="4" t="s">
        <v>116</v>
      </c>
      <c r="BH731" s="4" t="s">
        <v>116</v>
      </c>
      <c r="BI731" s="4" t="s">
        <v>116</v>
      </c>
      <c r="BJ731" s="4" t="s">
        <v>116</v>
      </c>
      <c r="BK731" s="4" t="s">
        <v>116</v>
      </c>
      <c r="BL731" s="4" t="s">
        <v>116</v>
      </c>
      <c r="BM731" s="4" t="s">
        <v>116</v>
      </c>
      <c r="BN731" s="4" t="s">
        <v>116</v>
      </c>
      <c r="BO731" s="4" t="s">
        <v>116</v>
      </c>
      <c r="BP731" s="4" t="s">
        <v>116</v>
      </c>
      <c r="BQ731" s="4" t="s">
        <v>116</v>
      </c>
      <c r="BR731" s="4" t="s">
        <v>116</v>
      </c>
      <c r="BS731" s="4" t="s">
        <v>116</v>
      </c>
      <c r="BT731" s="4" t="s">
        <v>116</v>
      </c>
      <c r="BU731" s="4" t="s">
        <v>116</v>
      </c>
      <c r="BV731" s="4" t="s">
        <v>116</v>
      </c>
      <c r="BW731" s="4" t="s">
        <v>116</v>
      </c>
      <c r="BX731" s="4" t="s">
        <v>116</v>
      </c>
      <c r="BY731" s="4" t="s">
        <v>116</v>
      </c>
      <c r="BZ731" s="4" t="s">
        <v>116</v>
      </c>
      <c r="CA731" s="4" t="s">
        <v>116</v>
      </c>
    </row>
    <row r="732" spans="1:79" ht="20.100000000000001" customHeight="1" x14ac:dyDescent="0.2">
      <c r="A732" s="4" t="s">
        <v>8875</v>
      </c>
      <c r="B732" s="4" t="s">
        <v>112</v>
      </c>
      <c r="C732" s="29">
        <v>20250120</v>
      </c>
      <c r="D732" s="4" t="s">
        <v>8876</v>
      </c>
      <c r="E732" s="4" t="s">
        <v>8877</v>
      </c>
      <c r="F732" s="4" t="s">
        <v>2272</v>
      </c>
      <c r="G732" s="4" t="s">
        <v>116</v>
      </c>
      <c r="H732" s="4" t="s">
        <v>2273</v>
      </c>
      <c r="I732" s="4" t="s">
        <v>116</v>
      </c>
      <c r="J732" s="4" t="s">
        <v>116</v>
      </c>
      <c r="K732" s="4" t="s">
        <v>116</v>
      </c>
      <c r="L732" s="4" t="s">
        <v>116</v>
      </c>
      <c r="M732" s="5" t="s">
        <v>8405</v>
      </c>
      <c r="N732" s="5" t="s">
        <v>8878</v>
      </c>
      <c r="O732" s="4" t="s">
        <v>112</v>
      </c>
      <c r="P732" s="6" t="s">
        <v>120</v>
      </c>
      <c r="Q732" s="7" t="s">
        <v>120</v>
      </c>
      <c r="R732" s="7" t="s">
        <v>120</v>
      </c>
      <c r="S732" s="9" t="s">
        <v>8879</v>
      </c>
      <c r="T732" s="31">
        <v>9782746091962</v>
      </c>
      <c r="U732" s="4" t="s">
        <v>122</v>
      </c>
      <c r="V732" s="29">
        <v>9782746090200</v>
      </c>
      <c r="W732" s="4" t="s">
        <v>123</v>
      </c>
      <c r="X732" s="4" t="s">
        <v>124</v>
      </c>
      <c r="Y732" s="4" t="s">
        <v>112</v>
      </c>
      <c r="Z732" s="29">
        <v>2014</v>
      </c>
      <c r="AA732" s="4" t="s">
        <v>125</v>
      </c>
      <c r="AB732" s="4" t="s">
        <v>222</v>
      </c>
      <c r="AC732" s="4" t="s">
        <v>127</v>
      </c>
      <c r="AD732" s="4" t="s">
        <v>128</v>
      </c>
      <c r="AE732" s="4" t="s">
        <v>129</v>
      </c>
      <c r="AF732" s="4" t="s">
        <v>130</v>
      </c>
      <c r="AG732" s="4" t="s">
        <v>131</v>
      </c>
      <c r="AH732" s="4" t="s">
        <v>132</v>
      </c>
      <c r="AI732" s="4" t="s">
        <v>133</v>
      </c>
      <c r="AJ732" s="4" t="s">
        <v>134</v>
      </c>
      <c r="AK732" s="4" t="s">
        <v>135</v>
      </c>
      <c r="AL732" s="4" t="s">
        <v>136</v>
      </c>
      <c r="AM732" s="4" t="s">
        <v>137</v>
      </c>
      <c r="AN732" s="4" t="s">
        <v>138</v>
      </c>
      <c r="AO732" s="4" t="s">
        <v>139</v>
      </c>
      <c r="AP732" s="4" t="s">
        <v>116</v>
      </c>
      <c r="AQ732" s="4" t="s">
        <v>8880</v>
      </c>
      <c r="AR732" s="4" t="s">
        <v>76</v>
      </c>
      <c r="AS732" s="4" t="s">
        <v>1952</v>
      </c>
      <c r="AT732" s="4" t="s">
        <v>1953</v>
      </c>
      <c r="AU732" s="4" t="s">
        <v>3893</v>
      </c>
      <c r="AV732" s="4" t="s">
        <v>8881</v>
      </c>
      <c r="AW732" s="4" t="s">
        <v>2277</v>
      </c>
      <c r="AX732" s="4" t="s">
        <v>2711</v>
      </c>
      <c r="AY732" s="4" t="s">
        <v>2178</v>
      </c>
      <c r="AZ732" s="4" t="s">
        <v>116</v>
      </c>
      <c r="BA732" s="4" t="s">
        <v>116</v>
      </c>
      <c r="BB732" s="4" t="s">
        <v>116</v>
      </c>
      <c r="BC732" s="4" t="s">
        <v>116</v>
      </c>
      <c r="BD732" s="4" t="s">
        <v>116</v>
      </c>
      <c r="BE732" s="4" t="s">
        <v>116</v>
      </c>
      <c r="BF732" s="4" t="s">
        <v>116</v>
      </c>
      <c r="BG732" s="4" t="s">
        <v>116</v>
      </c>
      <c r="BH732" s="4" t="s">
        <v>116</v>
      </c>
      <c r="BI732" s="4" t="s">
        <v>116</v>
      </c>
      <c r="BJ732" s="4" t="s">
        <v>116</v>
      </c>
      <c r="BK732" s="4" t="s">
        <v>116</v>
      </c>
      <c r="BL732" s="4" t="s">
        <v>116</v>
      </c>
      <c r="BM732" s="4" t="s">
        <v>116</v>
      </c>
      <c r="BN732" s="4" t="s">
        <v>116</v>
      </c>
      <c r="BO732" s="4" t="s">
        <v>116</v>
      </c>
      <c r="BP732" s="4" t="s">
        <v>116</v>
      </c>
      <c r="BQ732" s="4" t="s">
        <v>116</v>
      </c>
      <c r="BR732" s="4" t="s">
        <v>116</v>
      </c>
      <c r="BS732" s="4" t="s">
        <v>116</v>
      </c>
      <c r="BT732" s="4" t="s">
        <v>116</v>
      </c>
      <c r="BU732" s="4" t="s">
        <v>116</v>
      </c>
      <c r="BV732" s="4" t="s">
        <v>116</v>
      </c>
      <c r="BW732" s="4" t="s">
        <v>116</v>
      </c>
      <c r="BX732" s="4" t="s">
        <v>116</v>
      </c>
      <c r="BY732" s="4" t="s">
        <v>116</v>
      </c>
      <c r="BZ732" s="4" t="s">
        <v>116</v>
      </c>
      <c r="CA732" s="4" t="s">
        <v>116</v>
      </c>
    </row>
    <row r="733" spans="1:79" ht="20.100000000000001" customHeight="1" x14ac:dyDescent="0.2">
      <c r="A733" s="4" t="s">
        <v>8882</v>
      </c>
      <c r="B733" s="4" t="s">
        <v>112</v>
      </c>
      <c r="C733" s="29">
        <v>20250120</v>
      </c>
      <c r="D733" s="4" t="s">
        <v>8645</v>
      </c>
      <c r="E733" s="4" t="s">
        <v>8883</v>
      </c>
      <c r="F733" s="4" t="s">
        <v>651</v>
      </c>
      <c r="G733" s="4" t="s">
        <v>116</v>
      </c>
      <c r="H733" s="4" t="s">
        <v>652</v>
      </c>
      <c r="I733" s="4" t="s">
        <v>116</v>
      </c>
      <c r="J733" s="4" t="s">
        <v>116</v>
      </c>
      <c r="K733" s="4" t="s">
        <v>116</v>
      </c>
      <c r="L733" s="4" t="s">
        <v>116</v>
      </c>
      <c r="M733" s="5" t="s">
        <v>8427</v>
      </c>
      <c r="N733" s="5" t="s">
        <v>2003</v>
      </c>
      <c r="O733" s="4" t="s">
        <v>112</v>
      </c>
      <c r="P733" s="6" t="s">
        <v>120</v>
      </c>
      <c r="Q733" s="7" t="s">
        <v>120</v>
      </c>
      <c r="R733" s="7" t="s">
        <v>120</v>
      </c>
      <c r="S733" s="9" t="s">
        <v>8884</v>
      </c>
      <c r="T733" s="31">
        <v>9782746092969</v>
      </c>
      <c r="U733" s="4" t="s">
        <v>122</v>
      </c>
      <c r="V733" s="29">
        <v>9782746092211</v>
      </c>
      <c r="W733" s="4" t="s">
        <v>123</v>
      </c>
      <c r="X733" s="4" t="s">
        <v>124</v>
      </c>
      <c r="Y733" s="4" t="s">
        <v>112</v>
      </c>
      <c r="Z733" s="29">
        <v>2014</v>
      </c>
      <c r="AA733" s="4" t="s">
        <v>125</v>
      </c>
      <c r="AB733" s="4" t="s">
        <v>571</v>
      </c>
      <c r="AC733" s="4" t="s">
        <v>127</v>
      </c>
      <c r="AD733" s="4" t="s">
        <v>128</v>
      </c>
      <c r="AE733" s="4" t="s">
        <v>129</v>
      </c>
      <c r="AF733" s="4" t="s">
        <v>130</v>
      </c>
      <c r="AG733" s="4" t="s">
        <v>131</v>
      </c>
      <c r="AH733" s="4" t="s">
        <v>132</v>
      </c>
      <c r="AI733" s="4" t="s">
        <v>133</v>
      </c>
      <c r="AJ733" s="4" t="s">
        <v>134</v>
      </c>
      <c r="AK733" s="4" t="s">
        <v>135</v>
      </c>
      <c r="AL733" s="4" t="s">
        <v>136</v>
      </c>
      <c r="AM733" s="4" t="s">
        <v>137</v>
      </c>
      <c r="AN733" s="4" t="s">
        <v>138</v>
      </c>
      <c r="AO733" s="4" t="s">
        <v>139</v>
      </c>
      <c r="AP733" s="4" t="s">
        <v>116</v>
      </c>
      <c r="AQ733" s="4" t="s">
        <v>8885</v>
      </c>
      <c r="AR733" s="4" t="s">
        <v>76</v>
      </c>
      <c r="AS733" s="4" t="s">
        <v>573</v>
      </c>
      <c r="AT733" s="4" t="s">
        <v>8886</v>
      </c>
      <c r="AU733" s="4" t="s">
        <v>7353</v>
      </c>
      <c r="AV733" s="4" t="s">
        <v>6435</v>
      </c>
      <c r="AW733" s="4" t="s">
        <v>1752</v>
      </c>
      <c r="AX733" s="4" t="s">
        <v>116</v>
      </c>
      <c r="AY733" s="4" t="s">
        <v>116</v>
      </c>
      <c r="AZ733" s="4" t="s">
        <v>116</v>
      </c>
      <c r="BA733" s="4" t="s">
        <v>116</v>
      </c>
      <c r="BB733" s="4" t="s">
        <v>116</v>
      </c>
      <c r="BC733" s="4" t="s">
        <v>116</v>
      </c>
      <c r="BD733" s="4" t="s">
        <v>116</v>
      </c>
      <c r="BE733" s="4" t="s">
        <v>116</v>
      </c>
      <c r="BF733" s="4" t="s">
        <v>116</v>
      </c>
      <c r="BG733" s="4" t="s">
        <v>116</v>
      </c>
      <c r="BH733" s="4" t="s">
        <v>116</v>
      </c>
      <c r="BI733" s="4" t="s">
        <v>116</v>
      </c>
      <c r="BJ733" s="4" t="s">
        <v>116</v>
      </c>
      <c r="BK733" s="4" t="s">
        <v>116</v>
      </c>
      <c r="BL733" s="4" t="s">
        <v>116</v>
      </c>
      <c r="BM733" s="4" t="s">
        <v>116</v>
      </c>
      <c r="BN733" s="4" t="s">
        <v>116</v>
      </c>
      <c r="BO733" s="4" t="s">
        <v>116</v>
      </c>
      <c r="BP733" s="4" t="s">
        <v>116</v>
      </c>
      <c r="BQ733" s="4" t="s">
        <v>116</v>
      </c>
      <c r="BR733" s="4" t="s">
        <v>116</v>
      </c>
      <c r="BS733" s="4" t="s">
        <v>116</v>
      </c>
      <c r="BT733" s="4" t="s">
        <v>116</v>
      </c>
      <c r="BU733" s="4" t="s">
        <v>116</v>
      </c>
      <c r="BV733" s="4" t="s">
        <v>116</v>
      </c>
      <c r="BW733" s="4" t="s">
        <v>116</v>
      </c>
      <c r="BX733" s="4" t="s">
        <v>116</v>
      </c>
      <c r="BY733" s="4" t="s">
        <v>116</v>
      </c>
      <c r="BZ733" s="4" t="s">
        <v>116</v>
      </c>
      <c r="CA733" s="4" t="s">
        <v>116</v>
      </c>
    </row>
    <row r="734" spans="1:79" ht="20.100000000000001" customHeight="1" x14ac:dyDescent="0.2">
      <c r="A734" s="4" t="s">
        <v>8887</v>
      </c>
      <c r="B734" s="4" t="s">
        <v>112</v>
      </c>
      <c r="C734" s="29">
        <v>20250120</v>
      </c>
      <c r="D734" s="4" t="s">
        <v>8888</v>
      </c>
      <c r="E734" s="4" t="s">
        <v>116</v>
      </c>
      <c r="F734" s="4" t="s">
        <v>7536</v>
      </c>
      <c r="G734" s="4" t="s">
        <v>116</v>
      </c>
      <c r="H734" s="4" t="s">
        <v>7537</v>
      </c>
      <c r="I734" s="4" t="s">
        <v>116</v>
      </c>
      <c r="J734" s="4" t="s">
        <v>116</v>
      </c>
      <c r="K734" s="4" t="s">
        <v>116</v>
      </c>
      <c r="L734" s="4" t="s">
        <v>116</v>
      </c>
      <c r="M734" s="5" t="s">
        <v>8521</v>
      </c>
      <c r="N734" s="5" t="s">
        <v>116</v>
      </c>
      <c r="O734" s="4" t="s">
        <v>112</v>
      </c>
      <c r="P734" s="6" t="s">
        <v>120</v>
      </c>
      <c r="Q734" s="7" t="s">
        <v>120</v>
      </c>
      <c r="R734" s="7" t="s">
        <v>120</v>
      </c>
      <c r="S734" s="9" t="s">
        <v>8889</v>
      </c>
      <c r="T734" s="31">
        <v>9782746094031</v>
      </c>
      <c r="U734" s="4" t="s">
        <v>122</v>
      </c>
      <c r="V734" s="29">
        <v>9782746092167</v>
      </c>
      <c r="W734" s="4" t="s">
        <v>123</v>
      </c>
      <c r="X734" s="4" t="s">
        <v>124</v>
      </c>
      <c r="Y734" s="4" t="s">
        <v>112</v>
      </c>
      <c r="Z734" s="29">
        <v>2014</v>
      </c>
      <c r="AA734" s="4" t="s">
        <v>125</v>
      </c>
      <c r="AB734" s="4" t="s">
        <v>7539</v>
      </c>
      <c r="AC734" s="4" t="s">
        <v>127</v>
      </c>
      <c r="AD734" s="4" t="s">
        <v>128</v>
      </c>
      <c r="AE734" s="4" t="s">
        <v>129</v>
      </c>
      <c r="AF734" s="4" t="s">
        <v>130</v>
      </c>
      <c r="AG734" s="4" t="s">
        <v>131</v>
      </c>
      <c r="AH734" s="4" t="s">
        <v>132</v>
      </c>
      <c r="AI734" s="4" t="s">
        <v>133</v>
      </c>
      <c r="AJ734" s="4" t="s">
        <v>134</v>
      </c>
      <c r="AK734" s="4" t="s">
        <v>135</v>
      </c>
      <c r="AL734" s="4" t="s">
        <v>136</v>
      </c>
      <c r="AM734" s="4" t="s">
        <v>137</v>
      </c>
      <c r="AN734" s="4" t="s">
        <v>138</v>
      </c>
      <c r="AO734" s="4" t="s">
        <v>139</v>
      </c>
      <c r="AP734" s="4" t="s">
        <v>116</v>
      </c>
      <c r="AQ734" s="4" t="s">
        <v>8890</v>
      </c>
      <c r="AR734" s="4" t="s">
        <v>76</v>
      </c>
      <c r="AS734" s="4" t="s">
        <v>8891</v>
      </c>
      <c r="AT734" s="4" t="s">
        <v>8892</v>
      </c>
      <c r="AU734" s="4" t="s">
        <v>8893</v>
      </c>
      <c r="AV734" s="4" t="s">
        <v>8894</v>
      </c>
      <c r="AW734" s="4" t="s">
        <v>8895</v>
      </c>
      <c r="AX734" s="4" t="s">
        <v>8896</v>
      </c>
      <c r="AY734" s="4" t="s">
        <v>116</v>
      </c>
      <c r="AZ734" s="4" t="s">
        <v>116</v>
      </c>
      <c r="BA734" s="4" t="s">
        <v>116</v>
      </c>
      <c r="BB734" s="4" t="s">
        <v>116</v>
      </c>
      <c r="BC734" s="4" t="s">
        <v>116</v>
      </c>
      <c r="BD734" s="4" t="s">
        <v>116</v>
      </c>
      <c r="BE734" s="4" t="s">
        <v>116</v>
      </c>
      <c r="BF734" s="4" t="s">
        <v>116</v>
      </c>
      <c r="BG734" s="4" t="s">
        <v>116</v>
      </c>
      <c r="BH734" s="4" t="s">
        <v>116</v>
      </c>
      <c r="BI734" s="4" t="s">
        <v>116</v>
      </c>
      <c r="BJ734" s="4" t="s">
        <v>116</v>
      </c>
      <c r="BK734" s="4" t="s">
        <v>116</v>
      </c>
      <c r="BL734" s="4" t="s">
        <v>116</v>
      </c>
      <c r="BM734" s="4" t="s">
        <v>116</v>
      </c>
      <c r="BN734" s="4" t="s">
        <v>116</v>
      </c>
      <c r="BO734" s="4" t="s">
        <v>116</v>
      </c>
      <c r="BP734" s="4" t="s">
        <v>116</v>
      </c>
      <c r="BQ734" s="4" t="s">
        <v>116</v>
      </c>
      <c r="BR734" s="4" t="s">
        <v>116</v>
      </c>
      <c r="BS734" s="4" t="s">
        <v>116</v>
      </c>
      <c r="BT734" s="4" t="s">
        <v>116</v>
      </c>
      <c r="BU734" s="4" t="s">
        <v>116</v>
      </c>
      <c r="BV734" s="4" t="s">
        <v>116</v>
      </c>
      <c r="BW734" s="4" t="s">
        <v>116</v>
      </c>
      <c r="BX734" s="4" t="s">
        <v>116</v>
      </c>
      <c r="BY734" s="4" t="s">
        <v>116</v>
      </c>
      <c r="BZ734" s="4" t="s">
        <v>116</v>
      </c>
      <c r="CA734" s="4" t="s">
        <v>116</v>
      </c>
    </row>
    <row r="735" spans="1:79" ht="20.100000000000001" customHeight="1" x14ac:dyDescent="0.2">
      <c r="A735" s="4" t="s">
        <v>8897</v>
      </c>
      <c r="B735" s="4" t="s">
        <v>112</v>
      </c>
      <c r="C735" s="29">
        <v>20250120</v>
      </c>
      <c r="D735" s="4" t="s">
        <v>8898</v>
      </c>
      <c r="E735" s="4" t="s">
        <v>3887</v>
      </c>
      <c r="F735" s="4" t="s">
        <v>8899</v>
      </c>
      <c r="G735" s="4" t="s">
        <v>116</v>
      </c>
      <c r="H735" s="4" t="s">
        <v>3889</v>
      </c>
      <c r="I735" s="4" t="s">
        <v>8900</v>
      </c>
      <c r="J735" s="4" t="s">
        <v>116</v>
      </c>
      <c r="K735" s="4" t="s">
        <v>116</v>
      </c>
      <c r="L735" s="4" t="s">
        <v>116</v>
      </c>
      <c r="M735" s="5" t="s">
        <v>8458</v>
      </c>
      <c r="N735" s="5" t="s">
        <v>8901</v>
      </c>
      <c r="O735" s="4" t="s">
        <v>112</v>
      </c>
      <c r="P735" s="6" t="s">
        <v>120</v>
      </c>
      <c r="Q735" s="7" t="s">
        <v>120</v>
      </c>
      <c r="R735" s="7" t="s">
        <v>120</v>
      </c>
      <c r="S735" s="9" t="s">
        <v>8902</v>
      </c>
      <c r="T735" s="31">
        <v>9782746094291</v>
      </c>
      <c r="U735" s="4" t="s">
        <v>122</v>
      </c>
      <c r="V735" s="29">
        <v>9782746085992</v>
      </c>
      <c r="W735" s="4" t="s">
        <v>123</v>
      </c>
      <c r="X735" s="4" t="s">
        <v>124</v>
      </c>
      <c r="Y735" s="4" t="s">
        <v>112</v>
      </c>
      <c r="Z735" s="29">
        <v>2014</v>
      </c>
      <c r="AA735" s="4" t="s">
        <v>125</v>
      </c>
      <c r="AB735" s="4" t="s">
        <v>747</v>
      </c>
      <c r="AC735" s="4" t="s">
        <v>127</v>
      </c>
      <c r="AD735" s="4" t="s">
        <v>128</v>
      </c>
      <c r="AE735" s="4" t="s">
        <v>129</v>
      </c>
      <c r="AF735" s="4" t="s">
        <v>130</v>
      </c>
      <c r="AG735" s="4" t="s">
        <v>131</v>
      </c>
      <c r="AH735" s="4" t="s">
        <v>132</v>
      </c>
      <c r="AI735" s="4" t="s">
        <v>133</v>
      </c>
      <c r="AJ735" s="4" t="s">
        <v>134</v>
      </c>
      <c r="AK735" s="4" t="s">
        <v>135</v>
      </c>
      <c r="AL735" s="4" t="s">
        <v>136</v>
      </c>
      <c r="AM735" s="4" t="s">
        <v>137</v>
      </c>
      <c r="AN735" s="4" t="s">
        <v>138</v>
      </c>
      <c r="AO735" s="4" t="s">
        <v>139</v>
      </c>
      <c r="AP735" s="4" t="s">
        <v>116</v>
      </c>
      <c r="AQ735" s="4" t="s">
        <v>8903</v>
      </c>
      <c r="AR735" s="4" t="s">
        <v>76</v>
      </c>
      <c r="AS735" s="4" t="s">
        <v>3893</v>
      </c>
      <c r="AT735" s="4" t="s">
        <v>3894</v>
      </c>
      <c r="AU735" s="4" t="s">
        <v>8904</v>
      </c>
      <c r="AV735" s="4" t="s">
        <v>3895</v>
      </c>
      <c r="AW735" s="4" t="s">
        <v>1333</v>
      </c>
      <c r="AX735" s="4" t="s">
        <v>3409</v>
      </c>
      <c r="AY735" s="4" t="s">
        <v>2277</v>
      </c>
      <c r="AZ735" s="4" t="s">
        <v>8905</v>
      </c>
      <c r="BA735" s="4" t="s">
        <v>1336</v>
      </c>
      <c r="BB735" s="4" t="s">
        <v>3896</v>
      </c>
      <c r="BC735" s="4" t="s">
        <v>3897</v>
      </c>
      <c r="BD735" s="4" t="s">
        <v>1342</v>
      </c>
      <c r="BE735" s="4" t="s">
        <v>163</v>
      </c>
      <c r="BF735" s="4" t="s">
        <v>116</v>
      </c>
      <c r="BG735" s="4" t="s">
        <v>116</v>
      </c>
      <c r="BH735" s="4" t="s">
        <v>116</v>
      </c>
      <c r="BI735" s="4" t="s">
        <v>116</v>
      </c>
      <c r="BJ735" s="4" t="s">
        <v>116</v>
      </c>
      <c r="BK735" s="4" t="s">
        <v>116</v>
      </c>
      <c r="BL735" s="4" t="s">
        <v>116</v>
      </c>
      <c r="BM735" s="4" t="s">
        <v>116</v>
      </c>
      <c r="BN735" s="4" t="s">
        <v>116</v>
      </c>
      <c r="BO735" s="4" t="s">
        <v>116</v>
      </c>
      <c r="BP735" s="4" t="s">
        <v>116</v>
      </c>
      <c r="BQ735" s="4" t="s">
        <v>116</v>
      </c>
      <c r="BR735" s="4" t="s">
        <v>116</v>
      </c>
      <c r="BS735" s="4" t="s">
        <v>116</v>
      </c>
      <c r="BT735" s="4" t="s">
        <v>116</v>
      </c>
      <c r="BU735" s="4" t="s">
        <v>116</v>
      </c>
      <c r="BV735" s="4" t="s">
        <v>116</v>
      </c>
      <c r="BW735" s="4" t="s">
        <v>116</v>
      </c>
      <c r="BX735" s="4" t="s">
        <v>116</v>
      </c>
      <c r="BY735" s="4" t="s">
        <v>116</v>
      </c>
      <c r="BZ735" s="4" t="s">
        <v>116</v>
      </c>
      <c r="CA735" s="4" t="s">
        <v>116</v>
      </c>
    </row>
    <row r="736" spans="1:79" ht="20.100000000000001" customHeight="1" x14ac:dyDescent="0.2">
      <c r="A736" s="4" t="s">
        <v>8906</v>
      </c>
      <c r="B736" s="4" t="s">
        <v>112</v>
      </c>
      <c r="C736" s="29">
        <v>20250120</v>
      </c>
      <c r="D736" s="4" t="s">
        <v>8907</v>
      </c>
      <c r="E736" s="4" t="s">
        <v>8908</v>
      </c>
      <c r="F736" s="4" t="s">
        <v>8909</v>
      </c>
      <c r="G736" s="4" t="s">
        <v>116</v>
      </c>
      <c r="H736" s="4" t="s">
        <v>8910</v>
      </c>
      <c r="I736" s="4" t="s">
        <v>116</v>
      </c>
      <c r="J736" s="4" t="s">
        <v>116</v>
      </c>
      <c r="K736" s="4" t="s">
        <v>116</v>
      </c>
      <c r="L736" s="4" t="s">
        <v>116</v>
      </c>
      <c r="M736" s="5" t="s">
        <v>8513</v>
      </c>
      <c r="N736" s="5" t="s">
        <v>8911</v>
      </c>
      <c r="O736" s="4" t="s">
        <v>112</v>
      </c>
      <c r="P736" s="6" t="s">
        <v>120</v>
      </c>
      <c r="Q736" s="7" t="s">
        <v>120</v>
      </c>
      <c r="R736" s="7" t="s">
        <v>120</v>
      </c>
      <c r="S736" s="9" t="s">
        <v>8912</v>
      </c>
      <c r="T736" s="31">
        <v>9782746089587</v>
      </c>
      <c r="U736" s="4" t="s">
        <v>122</v>
      </c>
      <c r="V736" s="29">
        <v>9782746088450</v>
      </c>
      <c r="W736" s="4" t="s">
        <v>123</v>
      </c>
      <c r="X736" s="4" t="s">
        <v>124</v>
      </c>
      <c r="Y736" s="4" t="s">
        <v>112</v>
      </c>
      <c r="Z736" s="29">
        <v>2014</v>
      </c>
      <c r="AA736" s="4" t="s">
        <v>125</v>
      </c>
      <c r="AB736" s="4" t="s">
        <v>222</v>
      </c>
      <c r="AC736" s="4" t="s">
        <v>127</v>
      </c>
      <c r="AD736" s="4" t="s">
        <v>128</v>
      </c>
      <c r="AE736" s="4" t="s">
        <v>129</v>
      </c>
      <c r="AF736" s="4" t="s">
        <v>130</v>
      </c>
      <c r="AG736" s="4" t="s">
        <v>131</v>
      </c>
      <c r="AH736" s="4" t="s">
        <v>132</v>
      </c>
      <c r="AI736" s="4" t="s">
        <v>133</v>
      </c>
      <c r="AJ736" s="4" t="s">
        <v>134</v>
      </c>
      <c r="AK736" s="4" t="s">
        <v>135</v>
      </c>
      <c r="AL736" s="4" t="s">
        <v>136</v>
      </c>
      <c r="AM736" s="4" t="s">
        <v>137</v>
      </c>
      <c r="AN736" s="4" t="s">
        <v>138</v>
      </c>
      <c r="AO736" s="4" t="s">
        <v>139</v>
      </c>
      <c r="AP736" s="4" t="s">
        <v>116</v>
      </c>
      <c r="AQ736" s="4" t="s">
        <v>8913</v>
      </c>
      <c r="AR736" s="4" t="s">
        <v>76</v>
      </c>
      <c r="AS736" s="4" t="s">
        <v>8914</v>
      </c>
      <c r="AT736" s="4" t="s">
        <v>8915</v>
      </c>
      <c r="AU736" s="4" t="s">
        <v>8916</v>
      </c>
      <c r="AV736" s="4" t="s">
        <v>3555</v>
      </c>
      <c r="AW736" s="4" t="s">
        <v>8917</v>
      </c>
      <c r="AX736" s="4" t="s">
        <v>8918</v>
      </c>
      <c r="AY736" s="4" t="s">
        <v>8919</v>
      </c>
      <c r="AZ736" s="4" t="s">
        <v>8920</v>
      </c>
      <c r="BA736" s="4" t="s">
        <v>7120</v>
      </c>
      <c r="BB736" s="4" t="s">
        <v>4494</v>
      </c>
      <c r="BC736" s="4" t="s">
        <v>2610</v>
      </c>
      <c r="BD736" s="4" t="s">
        <v>8921</v>
      </c>
      <c r="BE736" s="4" t="s">
        <v>8922</v>
      </c>
      <c r="BF736" s="4" t="s">
        <v>8923</v>
      </c>
      <c r="BG736" s="4" t="s">
        <v>116</v>
      </c>
      <c r="BH736" s="4" t="s">
        <v>116</v>
      </c>
      <c r="BI736" s="4" t="s">
        <v>116</v>
      </c>
      <c r="BJ736" s="4" t="s">
        <v>116</v>
      </c>
      <c r="BK736" s="4" t="s">
        <v>116</v>
      </c>
      <c r="BL736" s="4" t="s">
        <v>116</v>
      </c>
      <c r="BM736" s="4" t="s">
        <v>116</v>
      </c>
      <c r="BN736" s="4" t="s">
        <v>116</v>
      </c>
      <c r="BO736" s="4" t="s">
        <v>116</v>
      </c>
      <c r="BP736" s="4" t="s">
        <v>116</v>
      </c>
      <c r="BQ736" s="4" t="s">
        <v>116</v>
      </c>
      <c r="BR736" s="4" t="s">
        <v>116</v>
      </c>
      <c r="BS736" s="4" t="s">
        <v>116</v>
      </c>
      <c r="BT736" s="4" t="s">
        <v>116</v>
      </c>
      <c r="BU736" s="4" t="s">
        <v>116</v>
      </c>
      <c r="BV736" s="4" t="s">
        <v>116</v>
      </c>
      <c r="BW736" s="4" t="s">
        <v>116</v>
      </c>
      <c r="BX736" s="4" t="s">
        <v>116</v>
      </c>
      <c r="BY736" s="4" t="s">
        <v>116</v>
      </c>
      <c r="BZ736" s="4" t="s">
        <v>116</v>
      </c>
      <c r="CA736" s="4" t="s">
        <v>116</v>
      </c>
    </row>
    <row r="737" spans="1:79" ht="20.100000000000001" customHeight="1" x14ac:dyDescent="0.2">
      <c r="A737" s="4" t="s">
        <v>8924</v>
      </c>
      <c r="B737" s="4" t="s">
        <v>112</v>
      </c>
      <c r="C737" s="29">
        <v>20250120</v>
      </c>
      <c r="D737" s="4" t="s">
        <v>8925</v>
      </c>
      <c r="E737" s="4" t="s">
        <v>8926</v>
      </c>
      <c r="F737" s="4" t="s">
        <v>8927</v>
      </c>
      <c r="G737" s="4" t="s">
        <v>116</v>
      </c>
      <c r="H737" s="4" t="s">
        <v>8928</v>
      </c>
      <c r="I737" s="4" t="s">
        <v>116</v>
      </c>
      <c r="J737" s="4" t="s">
        <v>116</v>
      </c>
      <c r="K737" s="4" t="s">
        <v>116</v>
      </c>
      <c r="L737" s="4" t="s">
        <v>116</v>
      </c>
      <c r="M737" s="5" t="s">
        <v>8564</v>
      </c>
      <c r="N737" s="5" t="s">
        <v>8929</v>
      </c>
      <c r="O737" s="4" t="s">
        <v>112</v>
      </c>
      <c r="P737" s="6" t="s">
        <v>120</v>
      </c>
      <c r="Q737" s="7" t="s">
        <v>120</v>
      </c>
      <c r="R737" s="7" t="s">
        <v>120</v>
      </c>
      <c r="S737" s="9" t="s">
        <v>8930</v>
      </c>
      <c r="T737" s="31">
        <v>9782746088368</v>
      </c>
      <c r="U737" s="4" t="s">
        <v>122</v>
      </c>
      <c r="V737" s="29">
        <v>9782746086883</v>
      </c>
      <c r="W737" s="4" t="s">
        <v>123</v>
      </c>
      <c r="X737" s="4" t="s">
        <v>124</v>
      </c>
      <c r="Y737" s="4" t="s">
        <v>112</v>
      </c>
      <c r="Z737" s="29">
        <v>2014</v>
      </c>
      <c r="AA737" s="4" t="s">
        <v>125</v>
      </c>
      <c r="AB737" s="4" t="s">
        <v>234</v>
      </c>
      <c r="AC737" s="4" t="s">
        <v>127</v>
      </c>
      <c r="AD737" s="4" t="s">
        <v>128</v>
      </c>
      <c r="AE737" s="4" t="s">
        <v>129</v>
      </c>
      <c r="AF737" s="4" t="s">
        <v>130</v>
      </c>
      <c r="AG737" s="4" t="s">
        <v>131</v>
      </c>
      <c r="AH737" s="4" t="s">
        <v>132</v>
      </c>
      <c r="AI737" s="4" t="s">
        <v>133</v>
      </c>
      <c r="AJ737" s="4" t="s">
        <v>134</v>
      </c>
      <c r="AK737" s="4" t="s">
        <v>135</v>
      </c>
      <c r="AL737" s="4" t="s">
        <v>136</v>
      </c>
      <c r="AM737" s="4" t="s">
        <v>137</v>
      </c>
      <c r="AN737" s="4" t="s">
        <v>138</v>
      </c>
      <c r="AO737" s="4" t="s">
        <v>139</v>
      </c>
      <c r="AP737" s="4" t="s">
        <v>116</v>
      </c>
      <c r="AQ737" s="4" t="s">
        <v>8931</v>
      </c>
      <c r="AR737" s="4" t="s">
        <v>76</v>
      </c>
      <c r="AS737" s="4" t="s">
        <v>1410</v>
      </c>
      <c r="AT737" s="4" t="s">
        <v>7954</v>
      </c>
      <c r="AU737" s="4" t="s">
        <v>8932</v>
      </c>
      <c r="AV737" s="4" t="s">
        <v>1866</v>
      </c>
      <c r="AW737" s="4" t="s">
        <v>8933</v>
      </c>
      <c r="AX737" s="4" t="s">
        <v>8934</v>
      </c>
      <c r="AY737" s="4" t="s">
        <v>6382</v>
      </c>
      <c r="AZ737" s="4" t="s">
        <v>8935</v>
      </c>
      <c r="BA737" s="4" t="s">
        <v>116</v>
      </c>
      <c r="BB737" s="4" t="s">
        <v>116</v>
      </c>
      <c r="BC737" s="4" t="s">
        <v>116</v>
      </c>
      <c r="BD737" s="4" t="s">
        <v>116</v>
      </c>
      <c r="BE737" s="4" t="s">
        <v>116</v>
      </c>
      <c r="BF737" s="4" t="s">
        <v>116</v>
      </c>
      <c r="BG737" s="4" t="s">
        <v>116</v>
      </c>
      <c r="BH737" s="4" t="s">
        <v>116</v>
      </c>
      <c r="BI737" s="4" t="s">
        <v>116</v>
      </c>
      <c r="BJ737" s="4" t="s">
        <v>116</v>
      </c>
      <c r="BK737" s="4" t="s">
        <v>116</v>
      </c>
      <c r="BL737" s="4" t="s">
        <v>116</v>
      </c>
      <c r="BM737" s="4" t="s">
        <v>116</v>
      </c>
      <c r="BN737" s="4" t="s">
        <v>116</v>
      </c>
      <c r="BO737" s="4" t="s">
        <v>116</v>
      </c>
      <c r="BP737" s="4" t="s">
        <v>116</v>
      </c>
      <c r="BQ737" s="4" t="s">
        <v>116</v>
      </c>
      <c r="BR737" s="4" t="s">
        <v>116</v>
      </c>
      <c r="BS737" s="4" t="s">
        <v>116</v>
      </c>
      <c r="BT737" s="4" t="s">
        <v>116</v>
      </c>
      <c r="BU737" s="4" t="s">
        <v>116</v>
      </c>
      <c r="BV737" s="4" t="s">
        <v>116</v>
      </c>
      <c r="BW737" s="4" t="s">
        <v>116</v>
      </c>
      <c r="BX737" s="4" t="s">
        <v>116</v>
      </c>
      <c r="BY737" s="4" t="s">
        <v>116</v>
      </c>
      <c r="BZ737" s="4" t="s">
        <v>116</v>
      </c>
      <c r="CA737" s="4" t="s">
        <v>116</v>
      </c>
    </row>
    <row r="738" spans="1:79" ht="20.100000000000001" customHeight="1" x14ac:dyDescent="0.2">
      <c r="A738" s="4" t="s">
        <v>8936</v>
      </c>
      <c r="B738" s="4" t="s">
        <v>112</v>
      </c>
      <c r="C738" s="29">
        <v>20250120</v>
      </c>
      <c r="D738" s="4" t="s">
        <v>8937</v>
      </c>
      <c r="E738" s="4" t="s">
        <v>8938</v>
      </c>
      <c r="F738" s="4" t="s">
        <v>400</v>
      </c>
      <c r="G738" s="4" t="s">
        <v>116</v>
      </c>
      <c r="H738" s="4" t="s">
        <v>401</v>
      </c>
      <c r="I738" s="4" t="s">
        <v>116</v>
      </c>
      <c r="J738" s="4" t="s">
        <v>116</v>
      </c>
      <c r="K738" s="4" t="s">
        <v>116</v>
      </c>
      <c r="L738" s="4" t="s">
        <v>116</v>
      </c>
      <c r="M738" s="5" t="s">
        <v>8521</v>
      </c>
      <c r="N738" s="5" t="s">
        <v>330</v>
      </c>
      <c r="O738" s="4" t="s">
        <v>112</v>
      </c>
      <c r="P738" s="6" t="s">
        <v>120</v>
      </c>
      <c r="Q738" s="7" t="s">
        <v>120</v>
      </c>
      <c r="R738" s="7" t="s">
        <v>120</v>
      </c>
      <c r="S738" s="9" t="s">
        <v>8939</v>
      </c>
      <c r="T738" s="31">
        <v>9782746093607</v>
      </c>
      <c r="U738" s="4" t="s">
        <v>122</v>
      </c>
      <c r="V738" s="29">
        <v>9782746092549</v>
      </c>
      <c r="W738" s="4" t="s">
        <v>123</v>
      </c>
      <c r="X738" s="4" t="s">
        <v>124</v>
      </c>
      <c r="Y738" s="4" t="s">
        <v>112</v>
      </c>
      <c r="Z738" s="29">
        <v>2014</v>
      </c>
      <c r="AA738" s="4" t="s">
        <v>125</v>
      </c>
      <c r="AB738" s="4" t="s">
        <v>126</v>
      </c>
      <c r="AC738" s="4" t="s">
        <v>127</v>
      </c>
      <c r="AD738" s="4" t="s">
        <v>128</v>
      </c>
      <c r="AE738" s="4" t="s">
        <v>129</v>
      </c>
      <c r="AF738" s="4" t="s">
        <v>130</v>
      </c>
      <c r="AG738" s="4" t="s">
        <v>131</v>
      </c>
      <c r="AH738" s="4" t="s">
        <v>132</v>
      </c>
      <c r="AI738" s="4" t="s">
        <v>133</v>
      </c>
      <c r="AJ738" s="4" t="s">
        <v>134</v>
      </c>
      <c r="AK738" s="4" t="s">
        <v>135</v>
      </c>
      <c r="AL738" s="4" t="s">
        <v>136</v>
      </c>
      <c r="AM738" s="4" t="s">
        <v>137</v>
      </c>
      <c r="AN738" s="4" t="s">
        <v>138</v>
      </c>
      <c r="AO738" s="4" t="s">
        <v>139</v>
      </c>
      <c r="AP738" s="4" t="s">
        <v>116</v>
      </c>
      <c r="AQ738" s="4" t="s">
        <v>8940</v>
      </c>
      <c r="AR738" s="4" t="s">
        <v>76</v>
      </c>
      <c r="AS738" s="4" t="s">
        <v>7342</v>
      </c>
      <c r="AT738" s="4" t="s">
        <v>3697</v>
      </c>
      <c r="AU738" s="4" t="s">
        <v>2358</v>
      </c>
      <c r="AV738" s="4" t="s">
        <v>8941</v>
      </c>
      <c r="AW738" s="4" t="s">
        <v>8739</v>
      </c>
      <c r="AX738" s="4" t="s">
        <v>5827</v>
      </c>
      <c r="AY738" s="4" t="s">
        <v>1856</v>
      </c>
      <c r="AZ738" s="4" t="s">
        <v>8942</v>
      </c>
      <c r="BA738" s="4" t="s">
        <v>7344</v>
      </c>
      <c r="BB738" s="4" t="s">
        <v>8943</v>
      </c>
      <c r="BC738" s="4" t="s">
        <v>116</v>
      </c>
      <c r="BD738" s="4" t="s">
        <v>116</v>
      </c>
      <c r="BE738" s="4" t="s">
        <v>116</v>
      </c>
      <c r="BF738" s="4" t="s">
        <v>116</v>
      </c>
      <c r="BG738" s="4" t="s">
        <v>116</v>
      </c>
      <c r="BH738" s="4" t="s">
        <v>116</v>
      </c>
      <c r="BI738" s="4" t="s">
        <v>116</v>
      </c>
      <c r="BJ738" s="4" t="s">
        <v>116</v>
      </c>
      <c r="BK738" s="4" t="s">
        <v>116</v>
      </c>
      <c r="BL738" s="4" t="s">
        <v>116</v>
      </c>
      <c r="BM738" s="4" t="s">
        <v>116</v>
      </c>
      <c r="BN738" s="4" t="s">
        <v>116</v>
      </c>
      <c r="BO738" s="4" t="s">
        <v>116</v>
      </c>
      <c r="BP738" s="4" t="s">
        <v>116</v>
      </c>
      <c r="BQ738" s="4" t="s">
        <v>116</v>
      </c>
      <c r="BR738" s="4" t="s">
        <v>116</v>
      </c>
      <c r="BS738" s="4" t="s">
        <v>116</v>
      </c>
      <c r="BT738" s="4" t="s">
        <v>116</v>
      </c>
      <c r="BU738" s="4" t="s">
        <v>116</v>
      </c>
      <c r="BV738" s="4" t="s">
        <v>116</v>
      </c>
      <c r="BW738" s="4" t="s">
        <v>116</v>
      </c>
      <c r="BX738" s="4" t="s">
        <v>116</v>
      </c>
      <c r="BY738" s="4" t="s">
        <v>116</v>
      </c>
      <c r="BZ738" s="4" t="s">
        <v>116</v>
      </c>
      <c r="CA738" s="4" t="s">
        <v>116</v>
      </c>
    </row>
    <row r="739" spans="1:79" ht="20.100000000000001" customHeight="1" x14ac:dyDescent="0.2">
      <c r="A739" s="4" t="s">
        <v>8944</v>
      </c>
      <c r="B739" s="4" t="s">
        <v>112</v>
      </c>
      <c r="C739" s="29">
        <v>20250120</v>
      </c>
      <c r="D739" s="4" t="s">
        <v>8645</v>
      </c>
      <c r="E739" s="4" t="s">
        <v>8945</v>
      </c>
      <c r="F739" s="4" t="s">
        <v>651</v>
      </c>
      <c r="G739" s="4" t="s">
        <v>116</v>
      </c>
      <c r="H739" s="4" t="s">
        <v>652</v>
      </c>
      <c r="I739" s="4" t="s">
        <v>116</v>
      </c>
      <c r="J739" s="4" t="s">
        <v>116</v>
      </c>
      <c r="K739" s="4" t="s">
        <v>116</v>
      </c>
      <c r="L739" s="4" t="s">
        <v>116</v>
      </c>
      <c r="M739" s="5" t="s">
        <v>8637</v>
      </c>
      <c r="N739" s="5" t="s">
        <v>918</v>
      </c>
      <c r="O739" s="4" t="s">
        <v>112</v>
      </c>
      <c r="P739" s="6" t="s">
        <v>120</v>
      </c>
      <c r="Q739" s="7" t="s">
        <v>120</v>
      </c>
      <c r="R739" s="7" t="s">
        <v>120</v>
      </c>
      <c r="S739" s="9" t="s">
        <v>8946</v>
      </c>
      <c r="T739" s="31">
        <v>9782746090439</v>
      </c>
      <c r="U739" s="4" t="s">
        <v>122</v>
      </c>
      <c r="V739" s="29">
        <v>9782746089716</v>
      </c>
      <c r="W739" s="4" t="s">
        <v>123</v>
      </c>
      <c r="X739" s="4" t="s">
        <v>124</v>
      </c>
      <c r="Y739" s="4" t="s">
        <v>112</v>
      </c>
      <c r="Z739" s="29">
        <v>2014</v>
      </c>
      <c r="AA739" s="4" t="s">
        <v>125</v>
      </c>
      <c r="AB739" s="4" t="s">
        <v>571</v>
      </c>
      <c r="AC739" s="4" t="s">
        <v>127</v>
      </c>
      <c r="AD739" s="4" t="s">
        <v>128</v>
      </c>
      <c r="AE739" s="4" t="s">
        <v>129</v>
      </c>
      <c r="AF739" s="4" t="s">
        <v>130</v>
      </c>
      <c r="AG739" s="4" t="s">
        <v>131</v>
      </c>
      <c r="AH739" s="4" t="s">
        <v>132</v>
      </c>
      <c r="AI739" s="4" t="s">
        <v>133</v>
      </c>
      <c r="AJ739" s="4" t="s">
        <v>134</v>
      </c>
      <c r="AK739" s="4" t="s">
        <v>135</v>
      </c>
      <c r="AL739" s="4" t="s">
        <v>136</v>
      </c>
      <c r="AM739" s="4" t="s">
        <v>137</v>
      </c>
      <c r="AN739" s="4" t="s">
        <v>138</v>
      </c>
      <c r="AO739" s="4" t="s">
        <v>139</v>
      </c>
      <c r="AP739" s="4" t="s">
        <v>116</v>
      </c>
      <c r="AQ739" s="4" t="s">
        <v>8947</v>
      </c>
      <c r="AR739" s="4" t="s">
        <v>76</v>
      </c>
      <c r="AS739" s="4" t="s">
        <v>2431</v>
      </c>
      <c r="AT739" s="4" t="s">
        <v>185</v>
      </c>
      <c r="AU739" s="4" t="s">
        <v>8948</v>
      </c>
      <c r="AV739" s="4" t="s">
        <v>1623</v>
      </c>
      <c r="AW739" s="4" t="s">
        <v>1624</v>
      </c>
      <c r="AX739" s="4" t="s">
        <v>8949</v>
      </c>
      <c r="AY739" s="4" t="s">
        <v>2434</v>
      </c>
      <c r="AZ739" s="4" t="s">
        <v>1752</v>
      </c>
      <c r="BA739" s="4" t="s">
        <v>116</v>
      </c>
      <c r="BB739" s="4" t="s">
        <v>116</v>
      </c>
      <c r="BC739" s="4" t="s">
        <v>116</v>
      </c>
      <c r="BD739" s="4" t="s">
        <v>116</v>
      </c>
      <c r="BE739" s="4" t="s">
        <v>116</v>
      </c>
      <c r="BF739" s="4" t="s">
        <v>116</v>
      </c>
      <c r="BG739" s="4" t="s">
        <v>116</v>
      </c>
      <c r="BH739" s="4" t="s">
        <v>116</v>
      </c>
      <c r="BI739" s="4" t="s">
        <v>116</v>
      </c>
      <c r="BJ739" s="4" t="s">
        <v>116</v>
      </c>
      <c r="BK739" s="4" t="s">
        <v>116</v>
      </c>
      <c r="BL739" s="4" t="s">
        <v>116</v>
      </c>
      <c r="BM739" s="4" t="s">
        <v>116</v>
      </c>
      <c r="BN739" s="4" t="s">
        <v>116</v>
      </c>
      <c r="BO739" s="4" t="s">
        <v>116</v>
      </c>
      <c r="BP739" s="4" t="s">
        <v>116</v>
      </c>
      <c r="BQ739" s="4" t="s">
        <v>116</v>
      </c>
      <c r="BR739" s="4" t="s">
        <v>116</v>
      </c>
      <c r="BS739" s="4" t="s">
        <v>116</v>
      </c>
      <c r="BT739" s="4" t="s">
        <v>116</v>
      </c>
      <c r="BU739" s="4" t="s">
        <v>116</v>
      </c>
      <c r="BV739" s="4" t="s">
        <v>116</v>
      </c>
      <c r="BW739" s="4" t="s">
        <v>116</v>
      </c>
      <c r="BX739" s="4" t="s">
        <v>116</v>
      </c>
      <c r="BY739" s="4" t="s">
        <v>116</v>
      </c>
      <c r="BZ739" s="4" t="s">
        <v>116</v>
      </c>
      <c r="CA739" s="4" t="s">
        <v>116</v>
      </c>
    </row>
    <row r="740" spans="1:79" ht="20.100000000000001" customHeight="1" x14ac:dyDescent="0.2">
      <c r="A740" s="4" t="s">
        <v>8950</v>
      </c>
      <c r="B740" s="4" t="s">
        <v>112</v>
      </c>
      <c r="C740" s="29">
        <v>20250120</v>
      </c>
      <c r="D740" s="4" t="s">
        <v>8951</v>
      </c>
      <c r="E740" s="4" t="s">
        <v>8952</v>
      </c>
      <c r="F740" s="4" t="s">
        <v>8953</v>
      </c>
      <c r="G740" s="4" t="s">
        <v>116</v>
      </c>
      <c r="H740" s="4" t="s">
        <v>8954</v>
      </c>
      <c r="I740" s="4" t="s">
        <v>8955</v>
      </c>
      <c r="J740" s="4" t="s">
        <v>116</v>
      </c>
      <c r="K740" s="4" t="s">
        <v>116</v>
      </c>
      <c r="L740" s="4" t="s">
        <v>116</v>
      </c>
      <c r="M740" s="5" t="s">
        <v>8564</v>
      </c>
      <c r="N740" s="5" t="s">
        <v>8956</v>
      </c>
      <c r="O740" s="4" t="s">
        <v>112</v>
      </c>
      <c r="P740" s="6" t="s">
        <v>120</v>
      </c>
      <c r="Q740" s="7" t="s">
        <v>120</v>
      </c>
      <c r="R740" s="7" t="s">
        <v>120</v>
      </c>
      <c r="S740" s="9" t="s">
        <v>8957</v>
      </c>
      <c r="T740" s="31">
        <v>9782746088375</v>
      </c>
      <c r="U740" s="4" t="s">
        <v>122</v>
      </c>
      <c r="V740" s="29">
        <v>9782746086944</v>
      </c>
      <c r="W740" s="4" t="s">
        <v>123</v>
      </c>
      <c r="X740" s="4" t="s">
        <v>124</v>
      </c>
      <c r="Y740" s="4" t="s">
        <v>112</v>
      </c>
      <c r="Z740" s="29">
        <v>2014</v>
      </c>
      <c r="AA740" s="4" t="s">
        <v>125</v>
      </c>
      <c r="AB740" s="4" t="s">
        <v>149</v>
      </c>
      <c r="AC740" s="4" t="s">
        <v>127</v>
      </c>
      <c r="AD740" s="4" t="s">
        <v>128</v>
      </c>
      <c r="AE740" s="4" t="s">
        <v>129</v>
      </c>
      <c r="AF740" s="4" t="s">
        <v>130</v>
      </c>
      <c r="AG740" s="4" t="s">
        <v>131</v>
      </c>
      <c r="AH740" s="4" t="s">
        <v>132</v>
      </c>
      <c r="AI740" s="4" t="s">
        <v>133</v>
      </c>
      <c r="AJ740" s="4" t="s">
        <v>134</v>
      </c>
      <c r="AK740" s="4" t="s">
        <v>135</v>
      </c>
      <c r="AL740" s="4" t="s">
        <v>136</v>
      </c>
      <c r="AM740" s="4" t="s">
        <v>137</v>
      </c>
      <c r="AN740" s="4" t="s">
        <v>138</v>
      </c>
      <c r="AO740" s="4" t="s">
        <v>139</v>
      </c>
      <c r="AP740" s="4" t="s">
        <v>116</v>
      </c>
      <c r="AQ740" s="4" t="s">
        <v>8958</v>
      </c>
      <c r="AR740" s="4" t="s">
        <v>76</v>
      </c>
      <c r="AS740" s="4" t="s">
        <v>6290</v>
      </c>
      <c r="AT740" s="4" t="s">
        <v>8959</v>
      </c>
      <c r="AU740" s="4" t="s">
        <v>8960</v>
      </c>
      <c r="AV740" s="4" t="s">
        <v>1648</v>
      </c>
      <c r="AW740" s="4" t="s">
        <v>116</v>
      </c>
      <c r="AX740" s="4" t="s">
        <v>116</v>
      </c>
      <c r="AY740" s="4" t="s">
        <v>116</v>
      </c>
      <c r="AZ740" s="4" t="s">
        <v>116</v>
      </c>
      <c r="BA740" s="4" t="s">
        <v>116</v>
      </c>
      <c r="BB740" s="4" t="s">
        <v>116</v>
      </c>
      <c r="BC740" s="4" t="s">
        <v>116</v>
      </c>
      <c r="BD740" s="4" t="s">
        <v>116</v>
      </c>
      <c r="BE740" s="4" t="s">
        <v>116</v>
      </c>
      <c r="BF740" s="4" t="s">
        <v>116</v>
      </c>
      <c r="BG740" s="4" t="s">
        <v>116</v>
      </c>
      <c r="BH740" s="4" t="s">
        <v>116</v>
      </c>
      <c r="BI740" s="4" t="s">
        <v>116</v>
      </c>
      <c r="BJ740" s="4" t="s">
        <v>116</v>
      </c>
      <c r="BK740" s="4" t="s">
        <v>116</v>
      </c>
      <c r="BL740" s="4" t="s">
        <v>116</v>
      </c>
      <c r="BM740" s="4" t="s">
        <v>116</v>
      </c>
      <c r="BN740" s="4" t="s">
        <v>116</v>
      </c>
      <c r="BO740" s="4" t="s">
        <v>116</v>
      </c>
      <c r="BP740" s="4" t="s">
        <v>116</v>
      </c>
      <c r="BQ740" s="4" t="s">
        <v>116</v>
      </c>
      <c r="BR740" s="4" t="s">
        <v>116</v>
      </c>
      <c r="BS740" s="4" t="s">
        <v>116</v>
      </c>
      <c r="BT740" s="4" t="s">
        <v>116</v>
      </c>
      <c r="BU740" s="4" t="s">
        <v>116</v>
      </c>
      <c r="BV740" s="4" t="s">
        <v>116</v>
      </c>
      <c r="BW740" s="4" t="s">
        <v>116</v>
      </c>
      <c r="BX740" s="4" t="s">
        <v>116</v>
      </c>
      <c r="BY740" s="4" t="s">
        <v>116</v>
      </c>
      <c r="BZ740" s="4" t="s">
        <v>116</v>
      </c>
      <c r="CA740" s="4" t="s">
        <v>116</v>
      </c>
    </row>
    <row r="741" spans="1:79" ht="20.100000000000001" customHeight="1" x14ac:dyDescent="0.2">
      <c r="A741" s="4" t="s">
        <v>8961</v>
      </c>
      <c r="B741" s="4" t="s">
        <v>112</v>
      </c>
      <c r="C741" s="29">
        <v>20250120</v>
      </c>
      <c r="D741" s="4" t="s">
        <v>1600</v>
      </c>
      <c r="E741" s="4" t="s">
        <v>8962</v>
      </c>
      <c r="F741" s="4" t="s">
        <v>400</v>
      </c>
      <c r="G741" s="4" t="s">
        <v>116</v>
      </c>
      <c r="H741" s="4" t="s">
        <v>401</v>
      </c>
      <c r="I741" s="4" t="s">
        <v>116</v>
      </c>
      <c r="J741" s="4" t="s">
        <v>116</v>
      </c>
      <c r="K741" s="4" t="s">
        <v>116</v>
      </c>
      <c r="L741" s="4" t="s">
        <v>116</v>
      </c>
      <c r="M741" s="5" t="s">
        <v>8427</v>
      </c>
      <c r="N741" s="5" t="s">
        <v>1075</v>
      </c>
      <c r="O741" s="4" t="s">
        <v>112</v>
      </c>
      <c r="P741" s="6" t="s">
        <v>120</v>
      </c>
      <c r="Q741" s="7" t="s">
        <v>120</v>
      </c>
      <c r="R741" s="7" t="s">
        <v>120</v>
      </c>
      <c r="S741" s="9" t="s">
        <v>8963</v>
      </c>
      <c r="T741" s="31">
        <v>9782746093034</v>
      </c>
      <c r="U741" s="4" t="s">
        <v>122</v>
      </c>
      <c r="V741" s="29">
        <v>9782746091689</v>
      </c>
      <c r="W741" s="4" t="s">
        <v>123</v>
      </c>
      <c r="X741" s="4" t="s">
        <v>124</v>
      </c>
      <c r="Y741" s="4" t="s">
        <v>112</v>
      </c>
      <c r="Z741" s="29">
        <v>2014</v>
      </c>
      <c r="AA741" s="4" t="s">
        <v>125</v>
      </c>
      <c r="AB741" s="4" t="s">
        <v>126</v>
      </c>
      <c r="AC741" s="4" t="s">
        <v>127</v>
      </c>
      <c r="AD741" s="4" t="s">
        <v>128</v>
      </c>
      <c r="AE741" s="4" t="s">
        <v>129</v>
      </c>
      <c r="AF741" s="4" t="s">
        <v>130</v>
      </c>
      <c r="AG741" s="4" t="s">
        <v>131</v>
      </c>
      <c r="AH741" s="4" t="s">
        <v>132</v>
      </c>
      <c r="AI741" s="4" t="s">
        <v>133</v>
      </c>
      <c r="AJ741" s="4" t="s">
        <v>134</v>
      </c>
      <c r="AK741" s="4" t="s">
        <v>135</v>
      </c>
      <c r="AL741" s="4" t="s">
        <v>136</v>
      </c>
      <c r="AM741" s="4" t="s">
        <v>137</v>
      </c>
      <c r="AN741" s="4" t="s">
        <v>138</v>
      </c>
      <c r="AO741" s="4" t="s">
        <v>139</v>
      </c>
      <c r="AP741" s="4" t="s">
        <v>116</v>
      </c>
      <c r="AQ741" s="4" t="s">
        <v>8964</v>
      </c>
      <c r="AR741" s="4" t="s">
        <v>76</v>
      </c>
      <c r="AS741" s="4" t="s">
        <v>8965</v>
      </c>
      <c r="AT741" s="4" t="s">
        <v>8966</v>
      </c>
      <c r="AU741" s="4" t="s">
        <v>8967</v>
      </c>
      <c r="AV741" s="4" t="s">
        <v>8968</v>
      </c>
      <c r="AW741" s="4" t="s">
        <v>8969</v>
      </c>
      <c r="AX741" s="4" t="s">
        <v>8970</v>
      </c>
      <c r="AY741" s="4" t="s">
        <v>7344</v>
      </c>
      <c r="AZ741" s="4" t="s">
        <v>2453</v>
      </c>
      <c r="BA741" s="4" t="s">
        <v>116</v>
      </c>
      <c r="BB741" s="4" t="s">
        <v>116</v>
      </c>
      <c r="BC741" s="4" t="s">
        <v>116</v>
      </c>
      <c r="BD741" s="4" t="s">
        <v>116</v>
      </c>
      <c r="BE741" s="4" t="s">
        <v>116</v>
      </c>
      <c r="BF741" s="4" t="s">
        <v>116</v>
      </c>
      <c r="BG741" s="4" t="s">
        <v>116</v>
      </c>
      <c r="BH741" s="4" t="s">
        <v>116</v>
      </c>
      <c r="BI741" s="4" t="s">
        <v>116</v>
      </c>
      <c r="BJ741" s="4" t="s">
        <v>116</v>
      </c>
      <c r="BK741" s="4" t="s">
        <v>116</v>
      </c>
      <c r="BL741" s="4" t="s">
        <v>116</v>
      </c>
      <c r="BM741" s="4" t="s">
        <v>116</v>
      </c>
      <c r="BN741" s="4" t="s">
        <v>116</v>
      </c>
      <c r="BO741" s="4" t="s">
        <v>116</v>
      </c>
      <c r="BP741" s="4" t="s">
        <v>116</v>
      </c>
      <c r="BQ741" s="4" t="s">
        <v>116</v>
      </c>
      <c r="BR741" s="4" t="s">
        <v>116</v>
      </c>
      <c r="BS741" s="4" t="s">
        <v>116</v>
      </c>
      <c r="BT741" s="4" t="s">
        <v>116</v>
      </c>
      <c r="BU741" s="4" t="s">
        <v>116</v>
      </c>
      <c r="BV741" s="4" t="s">
        <v>116</v>
      </c>
      <c r="BW741" s="4" t="s">
        <v>116</v>
      </c>
      <c r="BX741" s="4" t="s">
        <v>116</v>
      </c>
      <c r="BY741" s="4" t="s">
        <v>116</v>
      </c>
      <c r="BZ741" s="4" t="s">
        <v>116</v>
      </c>
      <c r="CA741" s="4" t="s">
        <v>116</v>
      </c>
    </row>
    <row r="742" spans="1:79" ht="20.100000000000001" customHeight="1" x14ac:dyDescent="0.2">
      <c r="A742" s="4" t="s">
        <v>8971</v>
      </c>
      <c r="B742" s="4" t="s">
        <v>112</v>
      </c>
      <c r="C742" s="29">
        <v>20250120</v>
      </c>
      <c r="D742" s="4" t="s">
        <v>2405</v>
      </c>
      <c r="E742" s="4" t="s">
        <v>8972</v>
      </c>
      <c r="F742" s="4" t="s">
        <v>1641</v>
      </c>
      <c r="G742" s="4" t="s">
        <v>116</v>
      </c>
      <c r="H742" s="4" t="s">
        <v>1642</v>
      </c>
      <c r="I742" s="4" t="s">
        <v>116</v>
      </c>
      <c r="J742" s="4" t="s">
        <v>116</v>
      </c>
      <c r="K742" s="4" t="s">
        <v>116</v>
      </c>
      <c r="L742" s="4" t="s">
        <v>116</v>
      </c>
      <c r="M742" s="5" t="s">
        <v>8605</v>
      </c>
      <c r="N742" s="5" t="s">
        <v>8973</v>
      </c>
      <c r="O742" s="4" t="s">
        <v>112</v>
      </c>
      <c r="P742" s="6" t="s">
        <v>120</v>
      </c>
      <c r="Q742" s="7" t="s">
        <v>120</v>
      </c>
      <c r="R742" s="7" t="s">
        <v>120</v>
      </c>
      <c r="S742" s="9" t="s">
        <v>8974</v>
      </c>
      <c r="T742" s="31">
        <v>9782746088924</v>
      </c>
      <c r="U742" s="4" t="s">
        <v>122</v>
      </c>
      <c r="V742" s="29">
        <v>9782746087637</v>
      </c>
      <c r="W742" s="4" t="s">
        <v>123</v>
      </c>
      <c r="X742" s="4" t="s">
        <v>124</v>
      </c>
      <c r="Y742" s="4" t="s">
        <v>112</v>
      </c>
      <c r="Z742" s="29">
        <v>2014</v>
      </c>
      <c r="AA742" s="4" t="s">
        <v>125</v>
      </c>
      <c r="AB742" s="4" t="s">
        <v>222</v>
      </c>
      <c r="AC742" s="4" t="s">
        <v>127</v>
      </c>
      <c r="AD742" s="4" t="s">
        <v>128</v>
      </c>
      <c r="AE742" s="4" t="s">
        <v>129</v>
      </c>
      <c r="AF742" s="4" t="s">
        <v>130</v>
      </c>
      <c r="AG742" s="4" t="s">
        <v>131</v>
      </c>
      <c r="AH742" s="4" t="s">
        <v>132</v>
      </c>
      <c r="AI742" s="4" t="s">
        <v>133</v>
      </c>
      <c r="AJ742" s="4" t="s">
        <v>134</v>
      </c>
      <c r="AK742" s="4" t="s">
        <v>135</v>
      </c>
      <c r="AL742" s="4" t="s">
        <v>136</v>
      </c>
      <c r="AM742" s="4" t="s">
        <v>137</v>
      </c>
      <c r="AN742" s="4" t="s">
        <v>138</v>
      </c>
      <c r="AO742" s="4" t="s">
        <v>139</v>
      </c>
      <c r="AP742" s="4" t="s">
        <v>116</v>
      </c>
      <c r="AQ742" s="4" t="s">
        <v>8975</v>
      </c>
      <c r="AR742" s="4" t="s">
        <v>76</v>
      </c>
      <c r="AS742" s="4" t="s">
        <v>2411</v>
      </c>
      <c r="AT742" s="4" t="s">
        <v>897</v>
      </c>
      <c r="AU742" s="4" t="s">
        <v>929</v>
      </c>
      <c r="AV742" s="4" t="s">
        <v>5461</v>
      </c>
      <c r="AW742" s="4" t="s">
        <v>8976</v>
      </c>
      <c r="AX742" s="4" t="s">
        <v>6254</v>
      </c>
      <c r="AY742" s="4" t="s">
        <v>5463</v>
      </c>
      <c r="AZ742" s="4" t="s">
        <v>1686</v>
      </c>
      <c r="BA742" s="4" t="s">
        <v>1687</v>
      </c>
      <c r="BB742" s="4" t="s">
        <v>2413</v>
      </c>
      <c r="BC742" s="4" t="s">
        <v>3832</v>
      </c>
      <c r="BD742" s="4" t="s">
        <v>116</v>
      </c>
      <c r="BE742" s="4" t="s">
        <v>116</v>
      </c>
      <c r="BF742" s="4" t="s">
        <v>116</v>
      </c>
      <c r="BG742" s="4" t="s">
        <v>116</v>
      </c>
      <c r="BH742" s="4" t="s">
        <v>116</v>
      </c>
      <c r="BI742" s="4" t="s">
        <v>116</v>
      </c>
      <c r="BJ742" s="4" t="s">
        <v>116</v>
      </c>
      <c r="BK742" s="4" t="s">
        <v>116</v>
      </c>
      <c r="BL742" s="4" t="s">
        <v>116</v>
      </c>
      <c r="BM742" s="4" t="s">
        <v>116</v>
      </c>
      <c r="BN742" s="4" t="s">
        <v>116</v>
      </c>
      <c r="BO742" s="4" t="s">
        <v>116</v>
      </c>
      <c r="BP742" s="4" t="s">
        <v>116</v>
      </c>
      <c r="BQ742" s="4" t="s">
        <v>116</v>
      </c>
      <c r="BR742" s="4" t="s">
        <v>116</v>
      </c>
      <c r="BS742" s="4" t="s">
        <v>116</v>
      </c>
      <c r="BT742" s="4" t="s">
        <v>116</v>
      </c>
      <c r="BU742" s="4" t="s">
        <v>116</v>
      </c>
      <c r="BV742" s="4" t="s">
        <v>116</v>
      </c>
      <c r="BW742" s="4" t="s">
        <v>116</v>
      </c>
      <c r="BX742" s="4" t="s">
        <v>116</v>
      </c>
      <c r="BY742" s="4" t="s">
        <v>116</v>
      </c>
      <c r="BZ742" s="4" t="s">
        <v>116</v>
      </c>
      <c r="CA742" s="4" t="s">
        <v>116</v>
      </c>
    </row>
    <row r="743" spans="1:79" ht="20.100000000000001" customHeight="1" x14ac:dyDescent="0.2">
      <c r="A743" s="4" t="s">
        <v>8977</v>
      </c>
      <c r="B743" s="4" t="s">
        <v>112</v>
      </c>
      <c r="C743" s="29">
        <v>20250120</v>
      </c>
      <c r="D743" s="4" t="s">
        <v>8978</v>
      </c>
      <c r="E743" s="4" t="s">
        <v>8979</v>
      </c>
      <c r="F743" s="4" t="s">
        <v>400</v>
      </c>
      <c r="G743" s="4" t="s">
        <v>116</v>
      </c>
      <c r="H743" s="4" t="s">
        <v>401</v>
      </c>
      <c r="I743" s="4" t="s">
        <v>116</v>
      </c>
      <c r="J743" s="4" t="s">
        <v>116</v>
      </c>
      <c r="K743" s="4" t="s">
        <v>116</v>
      </c>
      <c r="L743" s="4" t="s">
        <v>116</v>
      </c>
      <c r="M743" s="5" t="s">
        <v>8564</v>
      </c>
      <c r="N743" s="5" t="s">
        <v>8980</v>
      </c>
      <c r="O743" s="4" t="s">
        <v>112</v>
      </c>
      <c r="P743" s="6" t="s">
        <v>120</v>
      </c>
      <c r="Q743" s="7" t="s">
        <v>120</v>
      </c>
      <c r="R743" s="7" t="s">
        <v>120</v>
      </c>
      <c r="S743" s="9" t="s">
        <v>8981</v>
      </c>
      <c r="T743" s="31">
        <v>9782746088207</v>
      </c>
      <c r="U743" s="4" t="s">
        <v>122</v>
      </c>
      <c r="V743" s="29">
        <v>9782746086814</v>
      </c>
      <c r="W743" s="4" t="s">
        <v>123</v>
      </c>
      <c r="X743" s="4" t="s">
        <v>124</v>
      </c>
      <c r="Y743" s="4" t="s">
        <v>112</v>
      </c>
      <c r="Z743" s="29">
        <v>2014</v>
      </c>
      <c r="AA743" s="4" t="s">
        <v>125</v>
      </c>
      <c r="AB743" s="4" t="s">
        <v>839</v>
      </c>
      <c r="AC743" s="4" t="s">
        <v>127</v>
      </c>
      <c r="AD743" s="4" t="s">
        <v>128</v>
      </c>
      <c r="AE743" s="4" t="s">
        <v>129</v>
      </c>
      <c r="AF743" s="4" t="s">
        <v>130</v>
      </c>
      <c r="AG743" s="4" t="s">
        <v>131</v>
      </c>
      <c r="AH743" s="4" t="s">
        <v>132</v>
      </c>
      <c r="AI743" s="4" t="s">
        <v>133</v>
      </c>
      <c r="AJ743" s="4" t="s">
        <v>134</v>
      </c>
      <c r="AK743" s="4" t="s">
        <v>135</v>
      </c>
      <c r="AL743" s="4" t="s">
        <v>136</v>
      </c>
      <c r="AM743" s="4" t="s">
        <v>137</v>
      </c>
      <c r="AN743" s="4" t="s">
        <v>138</v>
      </c>
      <c r="AO743" s="4" t="s">
        <v>139</v>
      </c>
      <c r="AP743" s="4" t="s">
        <v>116</v>
      </c>
      <c r="AQ743" s="4" t="s">
        <v>8982</v>
      </c>
      <c r="AR743" s="4" t="s">
        <v>76</v>
      </c>
      <c r="AS743" s="4" t="s">
        <v>8983</v>
      </c>
      <c r="AT743" s="4" t="s">
        <v>8984</v>
      </c>
      <c r="AU743" s="4" t="s">
        <v>8985</v>
      </c>
      <c r="AV743" s="4" t="s">
        <v>8986</v>
      </c>
      <c r="AW743" s="4" t="s">
        <v>8987</v>
      </c>
      <c r="AX743" s="4" t="s">
        <v>8988</v>
      </c>
      <c r="AY743" s="4" t="s">
        <v>8989</v>
      </c>
      <c r="AZ743" s="4" t="s">
        <v>1472</v>
      </c>
      <c r="BA743" s="4" t="s">
        <v>1473</v>
      </c>
      <c r="BB743" s="4" t="s">
        <v>3333</v>
      </c>
      <c r="BC743" s="4" t="s">
        <v>1474</v>
      </c>
      <c r="BD743" s="4" t="s">
        <v>1475</v>
      </c>
      <c r="BE743" s="4" t="s">
        <v>1476</v>
      </c>
      <c r="BF743" s="4" t="s">
        <v>1477</v>
      </c>
      <c r="BG743" s="4" t="s">
        <v>8990</v>
      </c>
      <c r="BH743" s="4" t="s">
        <v>8991</v>
      </c>
      <c r="BI743" s="4" t="s">
        <v>5121</v>
      </c>
      <c r="BJ743" s="4" t="s">
        <v>8992</v>
      </c>
      <c r="BK743" s="4" t="s">
        <v>8993</v>
      </c>
      <c r="BL743" s="4" t="s">
        <v>1481</v>
      </c>
      <c r="BM743" s="4" t="s">
        <v>8943</v>
      </c>
      <c r="BN743" s="4" t="s">
        <v>116</v>
      </c>
      <c r="BO743" s="4" t="s">
        <v>116</v>
      </c>
      <c r="BP743" s="4" t="s">
        <v>116</v>
      </c>
      <c r="BQ743" s="4" t="s">
        <v>116</v>
      </c>
      <c r="BR743" s="4" t="s">
        <v>116</v>
      </c>
      <c r="BS743" s="4" t="s">
        <v>116</v>
      </c>
      <c r="BT743" s="4" t="s">
        <v>116</v>
      </c>
      <c r="BU743" s="4" t="s">
        <v>116</v>
      </c>
      <c r="BV743" s="4" t="s">
        <v>116</v>
      </c>
      <c r="BW743" s="4" t="s">
        <v>116</v>
      </c>
      <c r="BX743" s="4" t="s">
        <v>116</v>
      </c>
      <c r="BY743" s="4" t="s">
        <v>116</v>
      </c>
      <c r="BZ743" s="4" t="s">
        <v>116</v>
      </c>
      <c r="CA743" s="4" t="s">
        <v>116</v>
      </c>
    </row>
    <row r="744" spans="1:79" ht="20.100000000000001" customHeight="1" x14ac:dyDescent="0.2">
      <c r="A744" s="4" t="s">
        <v>8994</v>
      </c>
      <c r="B744" s="4" t="s">
        <v>112</v>
      </c>
      <c r="C744" s="29">
        <v>20250120</v>
      </c>
      <c r="D744" s="4" t="s">
        <v>8995</v>
      </c>
      <c r="E744" s="4" t="s">
        <v>8996</v>
      </c>
      <c r="F744" s="4" t="s">
        <v>8997</v>
      </c>
      <c r="G744" s="4" t="s">
        <v>116</v>
      </c>
      <c r="H744" s="4" t="s">
        <v>8998</v>
      </c>
      <c r="I744" s="4" t="s">
        <v>116</v>
      </c>
      <c r="J744" s="4" t="s">
        <v>116</v>
      </c>
      <c r="K744" s="4" t="s">
        <v>116</v>
      </c>
      <c r="L744" s="4" t="s">
        <v>116</v>
      </c>
      <c r="M744" s="5" t="s">
        <v>8502</v>
      </c>
      <c r="N744" s="5" t="s">
        <v>491</v>
      </c>
      <c r="O744" s="4" t="s">
        <v>112</v>
      </c>
      <c r="P744" s="6" t="s">
        <v>120</v>
      </c>
      <c r="Q744" s="7" t="s">
        <v>120</v>
      </c>
      <c r="R744" s="7" t="s">
        <v>120</v>
      </c>
      <c r="S744" s="9" t="s">
        <v>8999</v>
      </c>
      <c r="T744" s="31">
        <v>9782746089938</v>
      </c>
      <c r="U744" s="4" t="s">
        <v>122</v>
      </c>
      <c r="V744" s="29">
        <v>9782746089259</v>
      </c>
      <c r="W744" s="4" t="s">
        <v>123</v>
      </c>
      <c r="X744" s="4" t="s">
        <v>124</v>
      </c>
      <c r="Y744" s="4" t="s">
        <v>112</v>
      </c>
      <c r="Z744" s="29">
        <v>2014</v>
      </c>
      <c r="AA744" s="4" t="s">
        <v>125</v>
      </c>
      <c r="AB744" s="4" t="s">
        <v>234</v>
      </c>
      <c r="AC744" s="4" t="s">
        <v>127</v>
      </c>
      <c r="AD744" s="4" t="s">
        <v>128</v>
      </c>
      <c r="AE744" s="4" t="s">
        <v>129</v>
      </c>
      <c r="AF744" s="4" t="s">
        <v>130</v>
      </c>
      <c r="AG744" s="4" t="s">
        <v>131</v>
      </c>
      <c r="AH744" s="4" t="s">
        <v>132</v>
      </c>
      <c r="AI744" s="4" t="s">
        <v>133</v>
      </c>
      <c r="AJ744" s="4" t="s">
        <v>134</v>
      </c>
      <c r="AK744" s="4" t="s">
        <v>135</v>
      </c>
      <c r="AL744" s="4" t="s">
        <v>136</v>
      </c>
      <c r="AM744" s="4" t="s">
        <v>137</v>
      </c>
      <c r="AN744" s="4" t="s">
        <v>138</v>
      </c>
      <c r="AO744" s="4" t="s">
        <v>139</v>
      </c>
      <c r="AP744" s="4" t="s">
        <v>116</v>
      </c>
      <c r="AQ744" s="4" t="s">
        <v>9000</v>
      </c>
      <c r="AR744" s="4" t="s">
        <v>76</v>
      </c>
      <c r="AS744" s="4" t="s">
        <v>9001</v>
      </c>
      <c r="AT744" s="4" t="s">
        <v>8915</v>
      </c>
      <c r="AU744" s="4" t="s">
        <v>9002</v>
      </c>
      <c r="AV744" s="4" t="s">
        <v>9003</v>
      </c>
      <c r="AW744" s="4" t="s">
        <v>9004</v>
      </c>
      <c r="AX744" s="4" t="s">
        <v>9005</v>
      </c>
      <c r="AY744" s="4" t="s">
        <v>9006</v>
      </c>
      <c r="AZ744" s="4" t="s">
        <v>9007</v>
      </c>
      <c r="BA744" s="4" t="s">
        <v>9008</v>
      </c>
      <c r="BB744" s="4" t="s">
        <v>116</v>
      </c>
      <c r="BC744" s="4" t="s">
        <v>116</v>
      </c>
      <c r="BD744" s="4" t="s">
        <v>116</v>
      </c>
      <c r="BE744" s="4" t="s">
        <v>116</v>
      </c>
      <c r="BF744" s="4" t="s">
        <v>116</v>
      </c>
      <c r="BG744" s="4" t="s">
        <v>116</v>
      </c>
      <c r="BH744" s="4" t="s">
        <v>116</v>
      </c>
      <c r="BI744" s="4" t="s">
        <v>116</v>
      </c>
      <c r="BJ744" s="4" t="s">
        <v>116</v>
      </c>
      <c r="BK744" s="4" t="s">
        <v>116</v>
      </c>
      <c r="BL744" s="4" t="s">
        <v>116</v>
      </c>
      <c r="BM744" s="4" t="s">
        <v>116</v>
      </c>
      <c r="BN744" s="4" t="s">
        <v>116</v>
      </c>
      <c r="BO744" s="4" t="s">
        <v>116</v>
      </c>
      <c r="BP744" s="4" t="s">
        <v>116</v>
      </c>
      <c r="BQ744" s="4" t="s">
        <v>116</v>
      </c>
      <c r="BR744" s="4" t="s">
        <v>116</v>
      </c>
      <c r="BS744" s="4" t="s">
        <v>116</v>
      </c>
      <c r="BT744" s="4" t="s">
        <v>116</v>
      </c>
      <c r="BU744" s="4" t="s">
        <v>116</v>
      </c>
      <c r="BV744" s="4" t="s">
        <v>116</v>
      </c>
      <c r="BW744" s="4" t="s">
        <v>116</v>
      </c>
      <c r="BX744" s="4" t="s">
        <v>116</v>
      </c>
      <c r="BY744" s="4" t="s">
        <v>116</v>
      </c>
      <c r="BZ744" s="4" t="s">
        <v>116</v>
      </c>
      <c r="CA744" s="4" t="s">
        <v>116</v>
      </c>
    </row>
    <row r="745" spans="1:79" ht="20.100000000000001" customHeight="1" x14ac:dyDescent="0.2">
      <c r="A745" s="4" t="s">
        <v>9009</v>
      </c>
      <c r="B745" s="4" t="s">
        <v>112</v>
      </c>
      <c r="C745" s="29">
        <v>20250120</v>
      </c>
      <c r="D745" s="4" t="s">
        <v>9010</v>
      </c>
      <c r="E745" s="4" t="s">
        <v>4456</v>
      </c>
      <c r="F745" s="4" t="s">
        <v>9011</v>
      </c>
      <c r="G745" s="4" t="s">
        <v>116</v>
      </c>
      <c r="H745" s="4" t="s">
        <v>4458</v>
      </c>
      <c r="I745" s="4" t="s">
        <v>116</v>
      </c>
      <c r="J745" s="4" t="s">
        <v>116</v>
      </c>
      <c r="K745" s="4" t="s">
        <v>116</v>
      </c>
      <c r="L745" s="4" t="s">
        <v>116</v>
      </c>
      <c r="M745" s="5" t="s">
        <v>8427</v>
      </c>
      <c r="N745" s="5" t="s">
        <v>2789</v>
      </c>
      <c r="O745" s="4" t="s">
        <v>112</v>
      </c>
      <c r="P745" s="6" t="s">
        <v>120</v>
      </c>
      <c r="Q745" s="7" t="s">
        <v>120</v>
      </c>
      <c r="R745" s="7" t="s">
        <v>120</v>
      </c>
      <c r="S745" s="9" t="s">
        <v>9012</v>
      </c>
      <c r="T745" s="31">
        <v>9782746092976</v>
      </c>
      <c r="U745" s="4" t="s">
        <v>122</v>
      </c>
      <c r="V745" s="29">
        <v>9782746091535</v>
      </c>
      <c r="W745" s="4" t="s">
        <v>123</v>
      </c>
      <c r="X745" s="4" t="s">
        <v>124</v>
      </c>
      <c r="Y745" s="4" t="s">
        <v>112</v>
      </c>
      <c r="Z745" s="29">
        <v>2014</v>
      </c>
      <c r="AA745" s="4" t="s">
        <v>125</v>
      </c>
      <c r="AB745" s="4" t="s">
        <v>149</v>
      </c>
      <c r="AC745" s="4" t="s">
        <v>127</v>
      </c>
      <c r="AD745" s="4" t="s">
        <v>128</v>
      </c>
      <c r="AE745" s="4" t="s">
        <v>129</v>
      </c>
      <c r="AF745" s="4" t="s">
        <v>130</v>
      </c>
      <c r="AG745" s="4" t="s">
        <v>131</v>
      </c>
      <c r="AH745" s="4" t="s">
        <v>132</v>
      </c>
      <c r="AI745" s="4" t="s">
        <v>133</v>
      </c>
      <c r="AJ745" s="4" t="s">
        <v>134</v>
      </c>
      <c r="AK745" s="4" t="s">
        <v>135</v>
      </c>
      <c r="AL745" s="4" t="s">
        <v>136</v>
      </c>
      <c r="AM745" s="4" t="s">
        <v>137</v>
      </c>
      <c r="AN745" s="4" t="s">
        <v>138</v>
      </c>
      <c r="AO745" s="4" t="s">
        <v>139</v>
      </c>
      <c r="AP745" s="4" t="s">
        <v>116</v>
      </c>
      <c r="AQ745" s="4" t="s">
        <v>9013</v>
      </c>
      <c r="AR745" s="4" t="s">
        <v>76</v>
      </c>
      <c r="AS745" s="4" t="s">
        <v>4463</v>
      </c>
      <c r="AT745" s="4" t="s">
        <v>4464</v>
      </c>
      <c r="AU745" s="4" t="s">
        <v>4465</v>
      </c>
      <c r="AV745" s="4" t="s">
        <v>9014</v>
      </c>
      <c r="AW745" s="4" t="s">
        <v>4467</v>
      </c>
      <c r="AX745" s="4" t="s">
        <v>4468</v>
      </c>
      <c r="AY745" s="4" t="s">
        <v>4469</v>
      </c>
      <c r="AZ745" s="4" t="s">
        <v>4470</v>
      </c>
      <c r="BA745" s="4" t="s">
        <v>116</v>
      </c>
      <c r="BB745" s="4" t="s">
        <v>116</v>
      </c>
      <c r="BC745" s="4" t="s">
        <v>116</v>
      </c>
      <c r="BD745" s="4" t="s">
        <v>116</v>
      </c>
      <c r="BE745" s="4" t="s">
        <v>116</v>
      </c>
      <c r="BF745" s="4" t="s">
        <v>116</v>
      </c>
      <c r="BG745" s="4" t="s">
        <v>116</v>
      </c>
      <c r="BH745" s="4" t="s">
        <v>116</v>
      </c>
      <c r="BI745" s="4" t="s">
        <v>116</v>
      </c>
      <c r="BJ745" s="4" t="s">
        <v>116</v>
      </c>
      <c r="BK745" s="4" t="s">
        <v>116</v>
      </c>
      <c r="BL745" s="4" t="s">
        <v>116</v>
      </c>
      <c r="BM745" s="4" t="s">
        <v>116</v>
      </c>
      <c r="BN745" s="4" t="s">
        <v>116</v>
      </c>
      <c r="BO745" s="4" t="s">
        <v>116</v>
      </c>
      <c r="BP745" s="4" t="s">
        <v>116</v>
      </c>
      <c r="BQ745" s="4" t="s">
        <v>116</v>
      </c>
      <c r="BR745" s="4" t="s">
        <v>116</v>
      </c>
      <c r="BS745" s="4" t="s">
        <v>116</v>
      </c>
      <c r="BT745" s="4" t="s">
        <v>116</v>
      </c>
      <c r="BU745" s="4" t="s">
        <v>116</v>
      </c>
      <c r="BV745" s="4" t="s">
        <v>116</v>
      </c>
      <c r="BW745" s="4" t="s">
        <v>116</v>
      </c>
      <c r="BX745" s="4" t="s">
        <v>116</v>
      </c>
      <c r="BY745" s="4" t="s">
        <v>116</v>
      </c>
      <c r="BZ745" s="4" t="s">
        <v>116</v>
      </c>
      <c r="CA745" s="4" t="s">
        <v>116</v>
      </c>
    </row>
    <row r="746" spans="1:79" ht="20.100000000000001" customHeight="1" x14ac:dyDescent="0.2">
      <c r="A746" s="4" t="s">
        <v>9015</v>
      </c>
      <c r="B746" s="4" t="s">
        <v>112</v>
      </c>
      <c r="C746" s="29">
        <v>20250120</v>
      </c>
      <c r="D746" s="4" t="s">
        <v>7958</v>
      </c>
      <c r="E746" s="4" t="s">
        <v>4175</v>
      </c>
      <c r="F746" s="4" t="s">
        <v>1641</v>
      </c>
      <c r="G746" s="4" t="s">
        <v>116</v>
      </c>
      <c r="H746" s="4" t="s">
        <v>1642</v>
      </c>
      <c r="I746" s="4" t="s">
        <v>116</v>
      </c>
      <c r="J746" s="4" t="s">
        <v>116</v>
      </c>
      <c r="K746" s="4" t="s">
        <v>116</v>
      </c>
      <c r="L746" s="4" t="s">
        <v>116</v>
      </c>
      <c r="M746" s="5" t="s">
        <v>8452</v>
      </c>
      <c r="N746" s="5" t="s">
        <v>8325</v>
      </c>
      <c r="O746" s="4" t="s">
        <v>112</v>
      </c>
      <c r="P746" s="6" t="s">
        <v>120</v>
      </c>
      <c r="Q746" s="7" t="s">
        <v>120</v>
      </c>
      <c r="R746" s="7" t="s">
        <v>120</v>
      </c>
      <c r="S746" s="9" t="s">
        <v>9016</v>
      </c>
      <c r="T746" s="31">
        <v>9782746092471</v>
      </c>
      <c r="U746" s="4" t="s">
        <v>122</v>
      </c>
      <c r="V746" s="29">
        <v>9782746091160</v>
      </c>
      <c r="W746" s="4" t="s">
        <v>123</v>
      </c>
      <c r="X746" s="4" t="s">
        <v>124</v>
      </c>
      <c r="Y746" s="4" t="s">
        <v>112</v>
      </c>
      <c r="Z746" s="29">
        <v>2014</v>
      </c>
      <c r="AA746" s="4" t="s">
        <v>125</v>
      </c>
      <c r="AB746" s="4" t="s">
        <v>222</v>
      </c>
      <c r="AC746" s="4" t="s">
        <v>127</v>
      </c>
      <c r="AD746" s="4" t="s">
        <v>128</v>
      </c>
      <c r="AE746" s="4" t="s">
        <v>129</v>
      </c>
      <c r="AF746" s="4" t="s">
        <v>130</v>
      </c>
      <c r="AG746" s="4" t="s">
        <v>131</v>
      </c>
      <c r="AH746" s="4" t="s">
        <v>132</v>
      </c>
      <c r="AI746" s="4" t="s">
        <v>133</v>
      </c>
      <c r="AJ746" s="4" t="s">
        <v>134</v>
      </c>
      <c r="AK746" s="4" t="s">
        <v>135</v>
      </c>
      <c r="AL746" s="4" t="s">
        <v>136</v>
      </c>
      <c r="AM746" s="4" t="s">
        <v>137</v>
      </c>
      <c r="AN746" s="4" t="s">
        <v>138</v>
      </c>
      <c r="AO746" s="4" t="s">
        <v>139</v>
      </c>
      <c r="AP746" s="4" t="s">
        <v>116</v>
      </c>
      <c r="AQ746" s="4" t="s">
        <v>9017</v>
      </c>
      <c r="AR746" s="4" t="s">
        <v>76</v>
      </c>
      <c r="AS746" s="4" t="s">
        <v>3654</v>
      </c>
      <c r="AT746" s="4" t="s">
        <v>9018</v>
      </c>
      <c r="AU746" s="4" t="s">
        <v>9019</v>
      </c>
      <c r="AV746" s="4" t="s">
        <v>4180</v>
      </c>
      <c r="AW746" s="4" t="s">
        <v>1686</v>
      </c>
      <c r="AX746" s="4" t="s">
        <v>1687</v>
      </c>
      <c r="AY746" s="4" t="s">
        <v>4181</v>
      </c>
      <c r="AZ746" s="4" t="s">
        <v>116</v>
      </c>
      <c r="BA746" s="4" t="s">
        <v>116</v>
      </c>
      <c r="BB746" s="4" t="s">
        <v>116</v>
      </c>
      <c r="BC746" s="4" t="s">
        <v>116</v>
      </c>
      <c r="BD746" s="4" t="s">
        <v>116</v>
      </c>
      <c r="BE746" s="4" t="s">
        <v>116</v>
      </c>
      <c r="BF746" s="4" t="s">
        <v>116</v>
      </c>
      <c r="BG746" s="4" t="s">
        <v>116</v>
      </c>
      <c r="BH746" s="4" t="s">
        <v>116</v>
      </c>
      <c r="BI746" s="4" t="s">
        <v>116</v>
      </c>
      <c r="BJ746" s="4" t="s">
        <v>116</v>
      </c>
      <c r="BK746" s="4" t="s">
        <v>116</v>
      </c>
      <c r="BL746" s="4" t="s">
        <v>116</v>
      </c>
      <c r="BM746" s="4" t="s">
        <v>116</v>
      </c>
      <c r="BN746" s="4" t="s">
        <v>116</v>
      </c>
      <c r="BO746" s="4" t="s">
        <v>116</v>
      </c>
      <c r="BP746" s="4" t="s">
        <v>116</v>
      </c>
      <c r="BQ746" s="4" t="s">
        <v>116</v>
      </c>
      <c r="BR746" s="4" t="s">
        <v>116</v>
      </c>
      <c r="BS746" s="4" t="s">
        <v>116</v>
      </c>
      <c r="BT746" s="4" t="s">
        <v>116</v>
      </c>
      <c r="BU746" s="4" t="s">
        <v>116</v>
      </c>
      <c r="BV746" s="4" t="s">
        <v>116</v>
      </c>
      <c r="BW746" s="4" t="s">
        <v>116</v>
      </c>
      <c r="BX746" s="4" t="s">
        <v>116</v>
      </c>
      <c r="BY746" s="4" t="s">
        <v>116</v>
      </c>
      <c r="BZ746" s="4" t="s">
        <v>116</v>
      </c>
      <c r="CA746" s="4" t="s">
        <v>116</v>
      </c>
    </row>
    <row r="747" spans="1:79" ht="20.100000000000001" customHeight="1" x14ac:dyDescent="0.2">
      <c r="A747" s="4" t="s">
        <v>9020</v>
      </c>
      <c r="B747" s="4" t="s">
        <v>112</v>
      </c>
      <c r="C747" s="29">
        <v>20250120</v>
      </c>
      <c r="D747" s="4" t="s">
        <v>9021</v>
      </c>
      <c r="E747" s="4" t="s">
        <v>9022</v>
      </c>
      <c r="F747" s="4" t="s">
        <v>5067</v>
      </c>
      <c r="G747" s="4" t="s">
        <v>116</v>
      </c>
      <c r="H747" s="4" t="s">
        <v>5068</v>
      </c>
      <c r="I747" s="4" t="s">
        <v>116</v>
      </c>
      <c r="J747" s="4" t="s">
        <v>116</v>
      </c>
      <c r="K747" s="4" t="s">
        <v>116</v>
      </c>
      <c r="L747" s="4" t="s">
        <v>116</v>
      </c>
      <c r="M747" s="5" t="s">
        <v>8605</v>
      </c>
      <c r="N747" s="5" t="s">
        <v>9023</v>
      </c>
      <c r="O747" s="4" t="s">
        <v>112</v>
      </c>
      <c r="P747" s="6" t="s">
        <v>120</v>
      </c>
      <c r="Q747" s="7" t="s">
        <v>120</v>
      </c>
      <c r="R747" s="7" t="s">
        <v>120</v>
      </c>
      <c r="S747" s="9" t="s">
        <v>9024</v>
      </c>
      <c r="T747" s="31">
        <v>9782746088856</v>
      </c>
      <c r="U747" s="4" t="s">
        <v>122</v>
      </c>
      <c r="V747" s="29">
        <v>9782746087705</v>
      </c>
      <c r="W747" s="4" t="s">
        <v>123</v>
      </c>
      <c r="X747" s="4" t="s">
        <v>124</v>
      </c>
      <c r="Y747" s="4" t="s">
        <v>112</v>
      </c>
      <c r="Z747" s="29">
        <v>2014</v>
      </c>
      <c r="AA747" s="4" t="s">
        <v>125</v>
      </c>
      <c r="AB747" s="4" t="s">
        <v>234</v>
      </c>
      <c r="AC747" s="4" t="s">
        <v>127</v>
      </c>
      <c r="AD747" s="4" t="s">
        <v>128</v>
      </c>
      <c r="AE747" s="4" t="s">
        <v>129</v>
      </c>
      <c r="AF747" s="4" t="s">
        <v>130</v>
      </c>
      <c r="AG747" s="4" t="s">
        <v>131</v>
      </c>
      <c r="AH747" s="4" t="s">
        <v>132</v>
      </c>
      <c r="AI747" s="4" t="s">
        <v>133</v>
      </c>
      <c r="AJ747" s="4" t="s">
        <v>134</v>
      </c>
      <c r="AK747" s="4" t="s">
        <v>135</v>
      </c>
      <c r="AL747" s="4" t="s">
        <v>136</v>
      </c>
      <c r="AM747" s="4" t="s">
        <v>137</v>
      </c>
      <c r="AN747" s="4" t="s">
        <v>138</v>
      </c>
      <c r="AO747" s="4" t="s">
        <v>139</v>
      </c>
      <c r="AP747" s="4" t="s">
        <v>116</v>
      </c>
      <c r="AQ747" s="4" t="s">
        <v>9025</v>
      </c>
      <c r="AR747" s="4" t="s">
        <v>76</v>
      </c>
      <c r="AS747" s="4" t="s">
        <v>2934</v>
      </c>
      <c r="AT747" s="4" t="s">
        <v>9026</v>
      </c>
      <c r="AU747" s="4" t="s">
        <v>5072</v>
      </c>
      <c r="AV747" s="4" t="s">
        <v>9027</v>
      </c>
      <c r="AW747" s="4" t="s">
        <v>5073</v>
      </c>
      <c r="AX747" s="4" t="s">
        <v>5074</v>
      </c>
      <c r="AY747" s="4" t="s">
        <v>5075</v>
      </c>
      <c r="AZ747" s="4" t="s">
        <v>116</v>
      </c>
      <c r="BA747" s="4" t="s">
        <v>116</v>
      </c>
      <c r="BB747" s="4" t="s">
        <v>116</v>
      </c>
      <c r="BC747" s="4" t="s">
        <v>116</v>
      </c>
      <c r="BD747" s="4" t="s">
        <v>116</v>
      </c>
      <c r="BE747" s="4" t="s">
        <v>116</v>
      </c>
      <c r="BF747" s="4" t="s">
        <v>116</v>
      </c>
      <c r="BG747" s="4" t="s">
        <v>116</v>
      </c>
      <c r="BH747" s="4" t="s">
        <v>116</v>
      </c>
      <c r="BI747" s="4" t="s">
        <v>116</v>
      </c>
      <c r="BJ747" s="4" t="s">
        <v>116</v>
      </c>
      <c r="BK747" s="4" t="s">
        <v>116</v>
      </c>
      <c r="BL747" s="4" t="s">
        <v>116</v>
      </c>
      <c r="BM747" s="4" t="s">
        <v>116</v>
      </c>
      <c r="BN747" s="4" t="s">
        <v>116</v>
      </c>
      <c r="BO747" s="4" t="s">
        <v>116</v>
      </c>
      <c r="BP747" s="4" t="s">
        <v>116</v>
      </c>
      <c r="BQ747" s="4" t="s">
        <v>116</v>
      </c>
      <c r="BR747" s="4" t="s">
        <v>116</v>
      </c>
      <c r="BS747" s="4" t="s">
        <v>116</v>
      </c>
      <c r="BT747" s="4" t="s">
        <v>116</v>
      </c>
      <c r="BU747" s="4" t="s">
        <v>116</v>
      </c>
      <c r="BV747" s="4" t="s">
        <v>116</v>
      </c>
      <c r="BW747" s="4" t="s">
        <v>116</v>
      </c>
      <c r="BX747" s="4" t="s">
        <v>116</v>
      </c>
      <c r="BY747" s="4" t="s">
        <v>116</v>
      </c>
      <c r="BZ747" s="4" t="s">
        <v>116</v>
      </c>
      <c r="CA747" s="4" t="s">
        <v>116</v>
      </c>
    </row>
    <row r="748" spans="1:79" ht="20.100000000000001" customHeight="1" x14ac:dyDescent="0.2">
      <c r="A748" s="4" t="s">
        <v>9028</v>
      </c>
      <c r="B748" s="4" t="s">
        <v>112</v>
      </c>
      <c r="C748" s="29">
        <v>20250120</v>
      </c>
      <c r="D748" s="4" t="s">
        <v>8645</v>
      </c>
      <c r="E748" s="4" t="s">
        <v>144</v>
      </c>
      <c r="F748" s="4" t="s">
        <v>9029</v>
      </c>
      <c r="G748" s="4" t="s">
        <v>116</v>
      </c>
      <c r="H748" s="4" t="s">
        <v>6850</v>
      </c>
      <c r="I748" s="4" t="s">
        <v>5760</v>
      </c>
      <c r="J748" s="4" t="s">
        <v>9030</v>
      </c>
      <c r="K748" s="4" t="s">
        <v>6851</v>
      </c>
      <c r="L748" s="4" t="s">
        <v>116</v>
      </c>
      <c r="M748" s="5" t="s">
        <v>8458</v>
      </c>
      <c r="N748" s="5" t="s">
        <v>4595</v>
      </c>
      <c r="O748" s="4" t="s">
        <v>112</v>
      </c>
      <c r="P748" s="6" t="s">
        <v>120</v>
      </c>
      <c r="Q748" s="7" t="s">
        <v>120</v>
      </c>
      <c r="R748" s="7" t="s">
        <v>120</v>
      </c>
      <c r="S748" s="9" t="s">
        <v>9031</v>
      </c>
      <c r="T748" s="31">
        <v>9782746087286</v>
      </c>
      <c r="U748" s="4" t="s">
        <v>122</v>
      </c>
      <c r="V748" s="29">
        <v>9782746086098</v>
      </c>
      <c r="W748" s="4" t="s">
        <v>123</v>
      </c>
      <c r="X748" s="4" t="s">
        <v>124</v>
      </c>
      <c r="Y748" s="4" t="s">
        <v>112</v>
      </c>
      <c r="Z748" s="29">
        <v>2014</v>
      </c>
      <c r="AA748" s="4" t="s">
        <v>125</v>
      </c>
      <c r="AB748" s="4" t="s">
        <v>149</v>
      </c>
      <c r="AC748" s="4" t="s">
        <v>127</v>
      </c>
      <c r="AD748" s="4" t="s">
        <v>128</v>
      </c>
      <c r="AE748" s="4" t="s">
        <v>129</v>
      </c>
      <c r="AF748" s="4" t="s">
        <v>130</v>
      </c>
      <c r="AG748" s="4" t="s">
        <v>131</v>
      </c>
      <c r="AH748" s="4" t="s">
        <v>132</v>
      </c>
      <c r="AI748" s="4" t="s">
        <v>133</v>
      </c>
      <c r="AJ748" s="4" t="s">
        <v>134</v>
      </c>
      <c r="AK748" s="4" t="s">
        <v>135</v>
      </c>
      <c r="AL748" s="4" t="s">
        <v>136</v>
      </c>
      <c r="AM748" s="4" t="s">
        <v>137</v>
      </c>
      <c r="AN748" s="4" t="s">
        <v>138</v>
      </c>
      <c r="AO748" s="4" t="s">
        <v>139</v>
      </c>
      <c r="AP748" s="4" t="s">
        <v>116</v>
      </c>
      <c r="AQ748" s="4" t="s">
        <v>9032</v>
      </c>
      <c r="AR748" s="4" t="s">
        <v>76</v>
      </c>
      <c r="AS748" s="4" t="s">
        <v>6855</v>
      </c>
      <c r="AT748" s="4" t="s">
        <v>152</v>
      </c>
      <c r="AU748" s="4" t="s">
        <v>153</v>
      </c>
      <c r="AV748" s="4" t="s">
        <v>154</v>
      </c>
      <c r="AW748" s="4" t="s">
        <v>155</v>
      </c>
      <c r="AX748" s="4" t="s">
        <v>156</v>
      </c>
      <c r="AY748" s="4" t="s">
        <v>157</v>
      </c>
      <c r="AZ748" s="4" t="s">
        <v>9033</v>
      </c>
      <c r="BA748" s="4" t="s">
        <v>158</v>
      </c>
      <c r="BB748" s="4" t="s">
        <v>159</v>
      </c>
      <c r="BC748" s="4" t="s">
        <v>160</v>
      </c>
      <c r="BD748" s="4" t="s">
        <v>161</v>
      </c>
      <c r="BE748" s="4" t="s">
        <v>162</v>
      </c>
      <c r="BF748" s="4" t="s">
        <v>163</v>
      </c>
      <c r="BG748" s="4" t="s">
        <v>164</v>
      </c>
      <c r="BH748" s="4" t="s">
        <v>116</v>
      </c>
      <c r="BI748" s="4" t="s">
        <v>116</v>
      </c>
      <c r="BJ748" s="4" t="s">
        <v>116</v>
      </c>
      <c r="BK748" s="4" t="s">
        <v>116</v>
      </c>
      <c r="BL748" s="4" t="s">
        <v>116</v>
      </c>
      <c r="BM748" s="4" t="s">
        <v>116</v>
      </c>
      <c r="BN748" s="4" t="s">
        <v>116</v>
      </c>
      <c r="BO748" s="4" t="s">
        <v>116</v>
      </c>
      <c r="BP748" s="4" t="s">
        <v>116</v>
      </c>
      <c r="BQ748" s="4" t="s">
        <v>116</v>
      </c>
      <c r="BR748" s="4" t="s">
        <v>116</v>
      </c>
      <c r="BS748" s="4" t="s">
        <v>116</v>
      </c>
      <c r="BT748" s="4" t="s">
        <v>116</v>
      </c>
      <c r="BU748" s="4" t="s">
        <v>116</v>
      </c>
      <c r="BV748" s="4" t="s">
        <v>116</v>
      </c>
      <c r="BW748" s="4" t="s">
        <v>116</v>
      </c>
      <c r="BX748" s="4" t="s">
        <v>116</v>
      </c>
      <c r="BY748" s="4" t="s">
        <v>116</v>
      </c>
      <c r="BZ748" s="4" t="s">
        <v>116</v>
      </c>
      <c r="CA748" s="4" t="s">
        <v>116</v>
      </c>
    </row>
    <row r="749" spans="1:79" ht="20.100000000000001" customHeight="1" x14ac:dyDescent="0.2">
      <c r="A749" s="4" t="s">
        <v>9034</v>
      </c>
      <c r="B749" s="4" t="s">
        <v>112</v>
      </c>
      <c r="C749" s="29">
        <v>20250120</v>
      </c>
      <c r="D749" s="4" t="s">
        <v>9035</v>
      </c>
      <c r="E749" s="4" t="s">
        <v>116</v>
      </c>
      <c r="F749" s="4" t="s">
        <v>9036</v>
      </c>
      <c r="G749" s="4" t="s">
        <v>116</v>
      </c>
      <c r="H749" s="4" t="s">
        <v>9037</v>
      </c>
      <c r="I749" s="4" t="s">
        <v>116</v>
      </c>
      <c r="J749" s="4" t="s">
        <v>116</v>
      </c>
      <c r="K749" s="4" t="s">
        <v>116</v>
      </c>
      <c r="L749" s="4" t="s">
        <v>116</v>
      </c>
      <c r="M749" s="5" t="s">
        <v>8521</v>
      </c>
      <c r="N749" s="5" t="s">
        <v>2428</v>
      </c>
      <c r="O749" s="4" t="s">
        <v>112</v>
      </c>
      <c r="P749" s="6" t="s">
        <v>120</v>
      </c>
      <c r="Q749" s="7" t="s">
        <v>120</v>
      </c>
      <c r="R749" s="7" t="s">
        <v>120</v>
      </c>
      <c r="S749" s="9" t="s">
        <v>9038</v>
      </c>
      <c r="T749" s="31">
        <v>9782746093577</v>
      </c>
      <c r="U749" s="4" t="s">
        <v>122</v>
      </c>
      <c r="V749" s="29">
        <v>9782746092181</v>
      </c>
      <c r="W749" s="4" t="s">
        <v>123</v>
      </c>
      <c r="X749" s="4" t="s">
        <v>124</v>
      </c>
      <c r="Y749" s="4" t="s">
        <v>112</v>
      </c>
      <c r="Z749" s="29">
        <v>2014</v>
      </c>
      <c r="AA749" s="4" t="s">
        <v>125</v>
      </c>
      <c r="AB749" s="4" t="s">
        <v>149</v>
      </c>
      <c r="AC749" s="4" t="s">
        <v>127</v>
      </c>
      <c r="AD749" s="4" t="s">
        <v>128</v>
      </c>
      <c r="AE749" s="4" t="s">
        <v>129</v>
      </c>
      <c r="AF749" s="4" t="s">
        <v>130</v>
      </c>
      <c r="AG749" s="4" t="s">
        <v>131</v>
      </c>
      <c r="AH749" s="4" t="s">
        <v>132</v>
      </c>
      <c r="AI749" s="4" t="s">
        <v>133</v>
      </c>
      <c r="AJ749" s="4" t="s">
        <v>134</v>
      </c>
      <c r="AK749" s="4" t="s">
        <v>135</v>
      </c>
      <c r="AL749" s="4" t="s">
        <v>136</v>
      </c>
      <c r="AM749" s="4" t="s">
        <v>137</v>
      </c>
      <c r="AN749" s="4" t="s">
        <v>138</v>
      </c>
      <c r="AO749" s="4" t="s">
        <v>139</v>
      </c>
      <c r="AP749" s="4" t="s">
        <v>116</v>
      </c>
      <c r="AQ749" s="4" t="s">
        <v>9039</v>
      </c>
      <c r="AR749" s="4" t="s">
        <v>76</v>
      </c>
      <c r="AS749" s="4" t="s">
        <v>9040</v>
      </c>
      <c r="AT749" s="4" t="s">
        <v>9041</v>
      </c>
      <c r="AU749" s="4" t="s">
        <v>9042</v>
      </c>
      <c r="AV749" s="4" t="s">
        <v>9043</v>
      </c>
      <c r="AW749" s="4" t="s">
        <v>9044</v>
      </c>
      <c r="AX749" s="4" t="s">
        <v>9045</v>
      </c>
      <c r="AY749" s="4" t="s">
        <v>9046</v>
      </c>
      <c r="AZ749" s="4" t="s">
        <v>9047</v>
      </c>
      <c r="BA749" s="4" t="s">
        <v>5664</v>
      </c>
      <c r="BB749" s="4" t="s">
        <v>9048</v>
      </c>
      <c r="BC749" s="4" t="s">
        <v>9049</v>
      </c>
      <c r="BD749" s="4" t="s">
        <v>9050</v>
      </c>
      <c r="BE749" s="4" t="s">
        <v>9051</v>
      </c>
      <c r="BF749" s="4" t="s">
        <v>979</v>
      </c>
      <c r="BG749" s="4" t="s">
        <v>9052</v>
      </c>
      <c r="BH749" s="4" t="s">
        <v>1198</v>
      </c>
      <c r="BI749" s="4" t="s">
        <v>1004</v>
      </c>
      <c r="BJ749" s="4" t="s">
        <v>9053</v>
      </c>
      <c r="BK749" s="4" t="s">
        <v>9054</v>
      </c>
      <c r="BL749" s="4" t="s">
        <v>9055</v>
      </c>
      <c r="BM749" s="4" t="s">
        <v>3793</v>
      </c>
      <c r="BN749" s="4" t="s">
        <v>116</v>
      </c>
      <c r="BO749" s="4" t="s">
        <v>116</v>
      </c>
      <c r="BP749" s="4" t="s">
        <v>116</v>
      </c>
      <c r="BQ749" s="4" t="s">
        <v>116</v>
      </c>
      <c r="BR749" s="4" t="s">
        <v>116</v>
      </c>
      <c r="BS749" s="4" t="s">
        <v>116</v>
      </c>
      <c r="BT749" s="4" t="s">
        <v>116</v>
      </c>
      <c r="BU749" s="4" t="s">
        <v>116</v>
      </c>
      <c r="BV749" s="4" t="s">
        <v>116</v>
      </c>
      <c r="BW749" s="4" t="s">
        <v>116</v>
      </c>
      <c r="BX749" s="4" t="s">
        <v>116</v>
      </c>
      <c r="BY749" s="4" t="s">
        <v>116</v>
      </c>
      <c r="BZ749" s="4" t="s">
        <v>116</v>
      </c>
      <c r="CA749" s="4" t="s">
        <v>116</v>
      </c>
    </row>
    <row r="750" spans="1:79" ht="20.100000000000001" customHeight="1" x14ac:dyDescent="0.2">
      <c r="A750" s="4" t="s">
        <v>9056</v>
      </c>
      <c r="B750" s="4" t="s">
        <v>112</v>
      </c>
      <c r="C750" s="29">
        <v>20250120</v>
      </c>
      <c r="D750" s="4" t="s">
        <v>9057</v>
      </c>
      <c r="E750" s="4" t="s">
        <v>4624</v>
      </c>
      <c r="F750" s="4" t="s">
        <v>1462</v>
      </c>
      <c r="G750" s="4" t="s">
        <v>116</v>
      </c>
      <c r="H750" s="4" t="s">
        <v>1463</v>
      </c>
      <c r="I750" s="4" t="s">
        <v>116</v>
      </c>
      <c r="J750" s="4" t="s">
        <v>116</v>
      </c>
      <c r="K750" s="4" t="s">
        <v>116</v>
      </c>
      <c r="L750" s="4" t="s">
        <v>116</v>
      </c>
      <c r="M750" s="5" t="s">
        <v>8637</v>
      </c>
      <c r="N750" s="5" t="s">
        <v>676</v>
      </c>
      <c r="O750" s="4" t="s">
        <v>112</v>
      </c>
      <c r="P750" s="6" t="s">
        <v>120</v>
      </c>
      <c r="Q750" s="7" t="s">
        <v>120</v>
      </c>
      <c r="R750" s="7" t="s">
        <v>120</v>
      </c>
      <c r="S750" s="9" t="s">
        <v>9058</v>
      </c>
      <c r="T750" s="31">
        <v>9782746090538</v>
      </c>
      <c r="U750" s="4" t="s">
        <v>122</v>
      </c>
      <c r="V750" s="29">
        <v>9782746089327</v>
      </c>
      <c r="W750" s="4" t="s">
        <v>123</v>
      </c>
      <c r="X750" s="4" t="s">
        <v>124</v>
      </c>
      <c r="Y750" s="4" t="s">
        <v>112</v>
      </c>
      <c r="Z750" s="29">
        <v>2014</v>
      </c>
      <c r="AA750" s="4" t="s">
        <v>125</v>
      </c>
      <c r="AB750" s="4" t="s">
        <v>126</v>
      </c>
      <c r="AC750" s="4" t="s">
        <v>127</v>
      </c>
      <c r="AD750" s="4" t="s">
        <v>128</v>
      </c>
      <c r="AE750" s="4" t="s">
        <v>129</v>
      </c>
      <c r="AF750" s="4" t="s">
        <v>130</v>
      </c>
      <c r="AG750" s="4" t="s">
        <v>131</v>
      </c>
      <c r="AH750" s="4" t="s">
        <v>132</v>
      </c>
      <c r="AI750" s="4" t="s">
        <v>133</v>
      </c>
      <c r="AJ750" s="4" t="s">
        <v>134</v>
      </c>
      <c r="AK750" s="4" t="s">
        <v>135</v>
      </c>
      <c r="AL750" s="4" t="s">
        <v>136</v>
      </c>
      <c r="AM750" s="4" t="s">
        <v>137</v>
      </c>
      <c r="AN750" s="4" t="s">
        <v>138</v>
      </c>
      <c r="AO750" s="4" t="s">
        <v>139</v>
      </c>
      <c r="AP750" s="4" t="s">
        <v>116</v>
      </c>
      <c r="AQ750" s="4" t="s">
        <v>9059</v>
      </c>
      <c r="AR750" s="4" t="s">
        <v>76</v>
      </c>
      <c r="AS750" s="4" t="s">
        <v>4627</v>
      </c>
      <c r="AT750" s="4" t="s">
        <v>3122</v>
      </c>
      <c r="AU750" s="4" t="s">
        <v>1472</v>
      </c>
      <c r="AV750" s="4" t="s">
        <v>4628</v>
      </c>
      <c r="AW750" s="4" t="s">
        <v>9060</v>
      </c>
      <c r="AX750" s="4" t="s">
        <v>4630</v>
      </c>
      <c r="AY750" s="4" t="s">
        <v>3627</v>
      </c>
      <c r="AZ750" s="4" t="s">
        <v>4631</v>
      </c>
      <c r="BA750" s="4" t="s">
        <v>4632</v>
      </c>
      <c r="BB750" s="4" t="s">
        <v>1556</v>
      </c>
      <c r="BC750" s="4" t="s">
        <v>383</v>
      </c>
      <c r="BD750" s="4" t="s">
        <v>4633</v>
      </c>
      <c r="BE750" s="4" t="s">
        <v>116</v>
      </c>
      <c r="BF750" s="4" t="s">
        <v>116</v>
      </c>
      <c r="BG750" s="4" t="s">
        <v>116</v>
      </c>
      <c r="BH750" s="4" t="s">
        <v>116</v>
      </c>
      <c r="BI750" s="4" t="s">
        <v>116</v>
      </c>
      <c r="BJ750" s="4" t="s">
        <v>116</v>
      </c>
      <c r="BK750" s="4" t="s">
        <v>116</v>
      </c>
      <c r="BL750" s="4" t="s">
        <v>116</v>
      </c>
      <c r="BM750" s="4" t="s">
        <v>116</v>
      </c>
      <c r="BN750" s="4" t="s">
        <v>116</v>
      </c>
      <c r="BO750" s="4" t="s">
        <v>116</v>
      </c>
      <c r="BP750" s="4" t="s">
        <v>116</v>
      </c>
      <c r="BQ750" s="4" t="s">
        <v>116</v>
      </c>
      <c r="BR750" s="4" t="s">
        <v>116</v>
      </c>
      <c r="BS750" s="4" t="s">
        <v>116</v>
      </c>
      <c r="BT750" s="4" t="s">
        <v>116</v>
      </c>
      <c r="BU750" s="4" t="s">
        <v>116</v>
      </c>
      <c r="BV750" s="4" t="s">
        <v>116</v>
      </c>
      <c r="BW750" s="4" t="s">
        <v>116</v>
      </c>
      <c r="BX750" s="4" t="s">
        <v>116</v>
      </c>
      <c r="BY750" s="4" t="s">
        <v>116</v>
      </c>
      <c r="BZ750" s="4" t="s">
        <v>116</v>
      </c>
      <c r="CA750" s="4" t="s">
        <v>116</v>
      </c>
    </row>
    <row r="751" spans="1:79" ht="20.100000000000001" customHeight="1" x14ac:dyDescent="0.2">
      <c r="A751" s="4" t="s">
        <v>9061</v>
      </c>
      <c r="B751" s="4" t="s">
        <v>112</v>
      </c>
      <c r="C751" s="29">
        <v>20250120</v>
      </c>
      <c r="D751" s="4" t="s">
        <v>9062</v>
      </c>
      <c r="E751" s="4" t="s">
        <v>9063</v>
      </c>
      <c r="F751" s="4" t="s">
        <v>1462</v>
      </c>
      <c r="G751" s="4" t="s">
        <v>116</v>
      </c>
      <c r="H751" s="4" t="s">
        <v>1463</v>
      </c>
      <c r="I751" s="4" t="s">
        <v>116</v>
      </c>
      <c r="J751" s="4" t="s">
        <v>116</v>
      </c>
      <c r="K751" s="4" t="s">
        <v>116</v>
      </c>
      <c r="L751" s="4" t="s">
        <v>116</v>
      </c>
      <c r="M751" s="5" t="s">
        <v>8427</v>
      </c>
      <c r="N751" s="5" t="s">
        <v>2080</v>
      </c>
      <c r="O751" s="4" t="s">
        <v>112</v>
      </c>
      <c r="P751" s="6" t="s">
        <v>120</v>
      </c>
      <c r="Q751" s="7" t="s">
        <v>120</v>
      </c>
      <c r="R751" s="7" t="s">
        <v>120</v>
      </c>
      <c r="S751" s="9" t="s">
        <v>9064</v>
      </c>
      <c r="T751" s="31">
        <v>9782746093010</v>
      </c>
      <c r="U751" s="4" t="s">
        <v>122</v>
      </c>
      <c r="V751" s="29">
        <v>9782746091672</v>
      </c>
      <c r="W751" s="4" t="s">
        <v>123</v>
      </c>
      <c r="X751" s="4" t="s">
        <v>124</v>
      </c>
      <c r="Y751" s="4" t="s">
        <v>112</v>
      </c>
      <c r="Z751" s="29">
        <v>2014</v>
      </c>
      <c r="AA751" s="4" t="s">
        <v>125</v>
      </c>
      <c r="AB751" s="4" t="s">
        <v>126</v>
      </c>
      <c r="AC751" s="4" t="s">
        <v>127</v>
      </c>
      <c r="AD751" s="4" t="s">
        <v>128</v>
      </c>
      <c r="AE751" s="4" t="s">
        <v>129</v>
      </c>
      <c r="AF751" s="4" t="s">
        <v>130</v>
      </c>
      <c r="AG751" s="4" t="s">
        <v>131</v>
      </c>
      <c r="AH751" s="4" t="s">
        <v>132</v>
      </c>
      <c r="AI751" s="4" t="s">
        <v>133</v>
      </c>
      <c r="AJ751" s="4" t="s">
        <v>134</v>
      </c>
      <c r="AK751" s="4" t="s">
        <v>135</v>
      </c>
      <c r="AL751" s="4" t="s">
        <v>136</v>
      </c>
      <c r="AM751" s="4" t="s">
        <v>137</v>
      </c>
      <c r="AN751" s="4" t="s">
        <v>138</v>
      </c>
      <c r="AO751" s="4" t="s">
        <v>139</v>
      </c>
      <c r="AP751" s="4" t="s">
        <v>116</v>
      </c>
      <c r="AQ751" s="4" t="s">
        <v>9065</v>
      </c>
      <c r="AR751" s="4" t="s">
        <v>76</v>
      </c>
      <c r="AS751" s="4" t="s">
        <v>2358</v>
      </c>
      <c r="AT751" s="4" t="s">
        <v>4274</v>
      </c>
      <c r="AU751" s="4" t="s">
        <v>9066</v>
      </c>
      <c r="AV751" s="4" t="s">
        <v>9067</v>
      </c>
      <c r="AW751" s="4" t="s">
        <v>9068</v>
      </c>
      <c r="AX751" s="4" t="s">
        <v>9069</v>
      </c>
      <c r="AY751" s="4" t="s">
        <v>9070</v>
      </c>
      <c r="AZ751" s="4" t="s">
        <v>9071</v>
      </c>
      <c r="BA751" s="4" t="s">
        <v>116</v>
      </c>
      <c r="BB751" s="4" t="s">
        <v>116</v>
      </c>
      <c r="BC751" s="4" t="s">
        <v>116</v>
      </c>
      <c r="BD751" s="4" t="s">
        <v>116</v>
      </c>
      <c r="BE751" s="4" t="s">
        <v>116</v>
      </c>
      <c r="BF751" s="4" t="s">
        <v>116</v>
      </c>
      <c r="BG751" s="4" t="s">
        <v>116</v>
      </c>
      <c r="BH751" s="4" t="s">
        <v>116</v>
      </c>
      <c r="BI751" s="4" t="s">
        <v>116</v>
      </c>
      <c r="BJ751" s="4" t="s">
        <v>116</v>
      </c>
      <c r="BK751" s="4" t="s">
        <v>116</v>
      </c>
      <c r="BL751" s="4" t="s">
        <v>116</v>
      </c>
      <c r="BM751" s="4" t="s">
        <v>116</v>
      </c>
      <c r="BN751" s="4" t="s">
        <v>116</v>
      </c>
      <c r="BO751" s="4" t="s">
        <v>116</v>
      </c>
      <c r="BP751" s="4" t="s">
        <v>116</v>
      </c>
      <c r="BQ751" s="4" t="s">
        <v>116</v>
      </c>
      <c r="BR751" s="4" t="s">
        <v>116</v>
      </c>
      <c r="BS751" s="4" t="s">
        <v>116</v>
      </c>
      <c r="BT751" s="4" t="s">
        <v>116</v>
      </c>
      <c r="BU751" s="4" t="s">
        <v>116</v>
      </c>
      <c r="BV751" s="4" t="s">
        <v>116</v>
      </c>
      <c r="BW751" s="4" t="s">
        <v>116</v>
      </c>
      <c r="BX751" s="4" t="s">
        <v>116</v>
      </c>
      <c r="BY751" s="4" t="s">
        <v>116</v>
      </c>
      <c r="BZ751" s="4" t="s">
        <v>116</v>
      </c>
      <c r="CA751" s="4" t="s">
        <v>116</v>
      </c>
    </row>
    <row r="752" spans="1:79" ht="20.100000000000001" customHeight="1" x14ac:dyDescent="0.2">
      <c r="A752" s="4" t="s">
        <v>9072</v>
      </c>
      <c r="B752" s="4" t="s">
        <v>112</v>
      </c>
      <c r="C752" s="29">
        <v>20250120</v>
      </c>
      <c r="D752" s="4" t="s">
        <v>8670</v>
      </c>
      <c r="E752" s="4" t="s">
        <v>9073</v>
      </c>
      <c r="F752" s="4" t="s">
        <v>7195</v>
      </c>
      <c r="G752" s="4" t="s">
        <v>116</v>
      </c>
      <c r="H752" s="4" t="s">
        <v>7196</v>
      </c>
      <c r="I752" s="4" t="s">
        <v>7197</v>
      </c>
      <c r="J752" s="4" t="s">
        <v>116</v>
      </c>
      <c r="K752" s="4" t="s">
        <v>116</v>
      </c>
      <c r="L752" s="4" t="s">
        <v>116</v>
      </c>
      <c r="M752" s="5" t="s">
        <v>8605</v>
      </c>
      <c r="N752" s="5" t="s">
        <v>8127</v>
      </c>
      <c r="O752" s="4" t="s">
        <v>112</v>
      </c>
      <c r="P752" s="6" t="s">
        <v>120</v>
      </c>
      <c r="Q752" s="7" t="s">
        <v>120</v>
      </c>
      <c r="R752" s="7" t="s">
        <v>120</v>
      </c>
      <c r="S752" s="9" t="s">
        <v>9074</v>
      </c>
      <c r="T752" s="31">
        <v>9782746088948</v>
      </c>
      <c r="U752" s="4" t="s">
        <v>122</v>
      </c>
      <c r="V752" s="29">
        <v>9782746087712</v>
      </c>
      <c r="W752" s="4" t="s">
        <v>123</v>
      </c>
      <c r="X752" s="4" t="s">
        <v>124</v>
      </c>
      <c r="Y752" s="4" t="s">
        <v>112</v>
      </c>
      <c r="Z752" s="29">
        <v>2014</v>
      </c>
      <c r="AA752" s="4" t="s">
        <v>125</v>
      </c>
      <c r="AB752" s="4" t="s">
        <v>222</v>
      </c>
      <c r="AC752" s="4" t="s">
        <v>127</v>
      </c>
      <c r="AD752" s="4" t="s">
        <v>128</v>
      </c>
      <c r="AE752" s="4" t="s">
        <v>129</v>
      </c>
      <c r="AF752" s="4" t="s">
        <v>130</v>
      </c>
      <c r="AG752" s="4" t="s">
        <v>131</v>
      </c>
      <c r="AH752" s="4" t="s">
        <v>132</v>
      </c>
      <c r="AI752" s="4" t="s">
        <v>133</v>
      </c>
      <c r="AJ752" s="4" t="s">
        <v>134</v>
      </c>
      <c r="AK752" s="4" t="s">
        <v>135</v>
      </c>
      <c r="AL752" s="4" t="s">
        <v>136</v>
      </c>
      <c r="AM752" s="4" t="s">
        <v>137</v>
      </c>
      <c r="AN752" s="4" t="s">
        <v>138</v>
      </c>
      <c r="AO752" s="4" t="s">
        <v>139</v>
      </c>
      <c r="AP752" s="4" t="s">
        <v>116</v>
      </c>
      <c r="AQ752" s="4" t="s">
        <v>9075</v>
      </c>
      <c r="AR752" s="4" t="s">
        <v>76</v>
      </c>
      <c r="AS752" s="4" t="s">
        <v>7504</v>
      </c>
      <c r="AT752" s="4" t="s">
        <v>9076</v>
      </c>
      <c r="AU752" s="4" t="s">
        <v>7506</v>
      </c>
      <c r="AV752" s="4" t="s">
        <v>7508</v>
      </c>
      <c r="AW752" s="4" t="s">
        <v>9077</v>
      </c>
      <c r="AX752" s="4" t="s">
        <v>1002</v>
      </c>
      <c r="AY752" s="4" t="s">
        <v>7513</v>
      </c>
      <c r="AZ752" s="4" t="s">
        <v>7205</v>
      </c>
      <c r="BA752" s="4" t="s">
        <v>116</v>
      </c>
      <c r="BB752" s="4" t="s">
        <v>116</v>
      </c>
      <c r="BC752" s="4" t="s">
        <v>116</v>
      </c>
      <c r="BD752" s="4" t="s">
        <v>116</v>
      </c>
      <c r="BE752" s="4" t="s">
        <v>116</v>
      </c>
      <c r="BF752" s="4" t="s">
        <v>116</v>
      </c>
      <c r="BG752" s="4" t="s">
        <v>116</v>
      </c>
      <c r="BH752" s="4" t="s">
        <v>116</v>
      </c>
      <c r="BI752" s="4" t="s">
        <v>116</v>
      </c>
      <c r="BJ752" s="4" t="s">
        <v>116</v>
      </c>
      <c r="BK752" s="4" t="s">
        <v>116</v>
      </c>
      <c r="BL752" s="4" t="s">
        <v>116</v>
      </c>
      <c r="BM752" s="4" t="s">
        <v>116</v>
      </c>
      <c r="BN752" s="4" t="s">
        <v>116</v>
      </c>
      <c r="BO752" s="4" t="s">
        <v>116</v>
      </c>
      <c r="BP752" s="4" t="s">
        <v>116</v>
      </c>
      <c r="BQ752" s="4" t="s">
        <v>116</v>
      </c>
      <c r="BR752" s="4" t="s">
        <v>116</v>
      </c>
      <c r="BS752" s="4" t="s">
        <v>116</v>
      </c>
      <c r="BT752" s="4" t="s">
        <v>116</v>
      </c>
      <c r="BU752" s="4" t="s">
        <v>116</v>
      </c>
      <c r="BV752" s="4" t="s">
        <v>116</v>
      </c>
      <c r="BW752" s="4" t="s">
        <v>116</v>
      </c>
      <c r="BX752" s="4" t="s">
        <v>116</v>
      </c>
      <c r="BY752" s="4" t="s">
        <v>116</v>
      </c>
      <c r="BZ752" s="4" t="s">
        <v>116</v>
      </c>
      <c r="CA752" s="4" t="s">
        <v>116</v>
      </c>
    </row>
    <row r="753" spans="1:79" ht="20.100000000000001" customHeight="1" x14ac:dyDescent="0.2">
      <c r="A753" s="4" t="s">
        <v>9078</v>
      </c>
      <c r="B753" s="4" t="s">
        <v>112</v>
      </c>
      <c r="C753" s="29">
        <v>20250120</v>
      </c>
      <c r="D753" s="4" t="s">
        <v>8123</v>
      </c>
      <c r="E753" s="4" t="s">
        <v>9079</v>
      </c>
      <c r="F753" s="4" t="s">
        <v>9080</v>
      </c>
      <c r="G753" s="4" t="s">
        <v>116</v>
      </c>
      <c r="H753" s="4" t="s">
        <v>9081</v>
      </c>
      <c r="I753" s="4" t="s">
        <v>116</v>
      </c>
      <c r="J753" s="4" t="s">
        <v>116</v>
      </c>
      <c r="K753" s="4" t="s">
        <v>116</v>
      </c>
      <c r="L753" s="4" t="s">
        <v>116</v>
      </c>
      <c r="M753" s="5" t="s">
        <v>8405</v>
      </c>
      <c r="N753" s="5" t="s">
        <v>1964</v>
      </c>
      <c r="O753" s="4" t="s">
        <v>112</v>
      </c>
      <c r="P753" s="6" t="s">
        <v>120</v>
      </c>
      <c r="Q753" s="7" t="s">
        <v>120</v>
      </c>
      <c r="R753" s="7" t="s">
        <v>120</v>
      </c>
      <c r="S753" s="9" t="s">
        <v>9082</v>
      </c>
      <c r="T753" s="31">
        <v>9782746091900</v>
      </c>
      <c r="U753" s="4" t="s">
        <v>122</v>
      </c>
      <c r="V753" s="29">
        <v>9782746090736</v>
      </c>
      <c r="W753" s="4" t="s">
        <v>123</v>
      </c>
      <c r="X753" s="4" t="s">
        <v>124</v>
      </c>
      <c r="Y753" s="4" t="s">
        <v>112</v>
      </c>
      <c r="Z753" s="29">
        <v>2014</v>
      </c>
      <c r="AA753" s="4" t="s">
        <v>125</v>
      </c>
      <c r="AB753" s="4" t="s">
        <v>149</v>
      </c>
      <c r="AC753" s="4" t="s">
        <v>127</v>
      </c>
      <c r="AD753" s="4" t="s">
        <v>128</v>
      </c>
      <c r="AE753" s="4" t="s">
        <v>129</v>
      </c>
      <c r="AF753" s="4" t="s">
        <v>130</v>
      </c>
      <c r="AG753" s="4" t="s">
        <v>131</v>
      </c>
      <c r="AH753" s="4" t="s">
        <v>132</v>
      </c>
      <c r="AI753" s="4" t="s">
        <v>133</v>
      </c>
      <c r="AJ753" s="4" t="s">
        <v>134</v>
      </c>
      <c r="AK753" s="4" t="s">
        <v>135</v>
      </c>
      <c r="AL753" s="4" t="s">
        <v>136</v>
      </c>
      <c r="AM753" s="4" t="s">
        <v>137</v>
      </c>
      <c r="AN753" s="4" t="s">
        <v>138</v>
      </c>
      <c r="AO753" s="4" t="s">
        <v>139</v>
      </c>
      <c r="AP753" s="4" t="s">
        <v>116</v>
      </c>
      <c r="AQ753" s="4" t="s">
        <v>9083</v>
      </c>
      <c r="AR753" s="4" t="s">
        <v>76</v>
      </c>
      <c r="AS753" s="4" t="s">
        <v>9084</v>
      </c>
      <c r="AT753" s="4" t="s">
        <v>5861</v>
      </c>
      <c r="AU753" s="4" t="s">
        <v>9085</v>
      </c>
      <c r="AV753" s="4" t="s">
        <v>9086</v>
      </c>
      <c r="AW753" s="4" t="s">
        <v>9087</v>
      </c>
      <c r="AX753" s="4" t="s">
        <v>9088</v>
      </c>
      <c r="AY753" s="4" t="s">
        <v>9089</v>
      </c>
      <c r="AZ753" s="4" t="s">
        <v>7389</v>
      </c>
      <c r="BA753" s="4" t="s">
        <v>7076</v>
      </c>
      <c r="BB753" s="4" t="s">
        <v>7077</v>
      </c>
      <c r="BC753" s="4" t="s">
        <v>9090</v>
      </c>
      <c r="BD753" s="4" t="s">
        <v>1689</v>
      </c>
      <c r="BE753" s="4" t="s">
        <v>9091</v>
      </c>
      <c r="BF753" s="4" t="s">
        <v>116</v>
      </c>
      <c r="BG753" s="4" t="s">
        <v>116</v>
      </c>
      <c r="BH753" s="4" t="s">
        <v>116</v>
      </c>
      <c r="BI753" s="4" t="s">
        <v>116</v>
      </c>
      <c r="BJ753" s="4" t="s">
        <v>116</v>
      </c>
      <c r="BK753" s="4" t="s">
        <v>116</v>
      </c>
      <c r="BL753" s="4" t="s">
        <v>116</v>
      </c>
      <c r="BM753" s="4" t="s">
        <v>116</v>
      </c>
      <c r="BN753" s="4" t="s">
        <v>116</v>
      </c>
      <c r="BO753" s="4" t="s">
        <v>116</v>
      </c>
      <c r="BP753" s="4" t="s">
        <v>116</v>
      </c>
      <c r="BQ753" s="4" t="s">
        <v>116</v>
      </c>
      <c r="BR753" s="4" t="s">
        <v>116</v>
      </c>
      <c r="BS753" s="4" t="s">
        <v>116</v>
      </c>
      <c r="BT753" s="4" t="s">
        <v>116</v>
      </c>
      <c r="BU753" s="4" t="s">
        <v>116</v>
      </c>
      <c r="BV753" s="4" t="s">
        <v>116</v>
      </c>
      <c r="BW753" s="4" t="s">
        <v>116</v>
      </c>
      <c r="BX753" s="4" t="s">
        <v>116</v>
      </c>
      <c r="BY753" s="4" t="s">
        <v>116</v>
      </c>
      <c r="BZ753" s="4" t="s">
        <v>116</v>
      </c>
      <c r="CA753" s="4" t="s">
        <v>116</v>
      </c>
    </row>
    <row r="754" spans="1:79" ht="20.100000000000001" customHeight="1" x14ac:dyDescent="0.2">
      <c r="A754" s="4" t="s">
        <v>9092</v>
      </c>
      <c r="B754" s="4" t="s">
        <v>112</v>
      </c>
      <c r="C754" s="29">
        <v>20250120</v>
      </c>
      <c r="D754" s="4" t="s">
        <v>9093</v>
      </c>
      <c r="E754" s="4" t="s">
        <v>9094</v>
      </c>
      <c r="F754" s="4" t="s">
        <v>9095</v>
      </c>
      <c r="G754" s="4" t="s">
        <v>116</v>
      </c>
      <c r="H754" s="4" t="s">
        <v>9096</v>
      </c>
      <c r="I754" s="4" t="s">
        <v>116</v>
      </c>
      <c r="J754" s="4" t="s">
        <v>116</v>
      </c>
      <c r="K754" s="4" t="s">
        <v>116</v>
      </c>
      <c r="L754" s="4" t="s">
        <v>116</v>
      </c>
      <c r="M754" s="5" t="s">
        <v>8513</v>
      </c>
      <c r="N754" s="5" t="s">
        <v>1989</v>
      </c>
      <c r="O754" s="4" t="s">
        <v>112</v>
      </c>
      <c r="P754" s="6" t="s">
        <v>120</v>
      </c>
      <c r="Q754" s="7" t="s">
        <v>120</v>
      </c>
      <c r="R754" s="7" t="s">
        <v>120</v>
      </c>
      <c r="S754" s="9" t="s">
        <v>9097</v>
      </c>
      <c r="T754" s="31">
        <v>9782746089556</v>
      </c>
      <c r="U754" s="4" t="s">
        <v>122</v>
      </c>
      <c r="V754" s="29">
        <v>9782746088696</v>
      </c>
      <c r="W754" s="4" t="s">
        <v>123</v>
      </c>
      <c r="X754" s="4" t="s">
        <v>124</v>
      </c>
      <c r="Y754" s="4" t="s">
        <v>112</v>
      </c>
      <c r="Z754" s="29">
        <v>2014</v>
      </c>
      <c r="AA754" s="4" t="s">
        <v>125</v>
      </c>
      <c r="AB754" s="4" t="s">
        <v>234</v>
      </c>
      <c r="AC754" s="4" t="s">
        <v>127</v>
      </c>
      <c r="AD754" s="4" t="s">
        <v>128</v>
      </c>
      <c r="AE754" s="4" t="s">
        <v>129</v>
      </c>
      <c r="AF754" s="4" t="s">
        <v>130</v>
      </c>
      <c r="AG754" s="4" t="s">
        <v>131</v>
      </c>
      <c r="AH754" s="4" t="s">
        <v>132</v>
      </c>
      <c r="AI754" s="4" t="s">
        <v>133</v>
      </c>
      <c r="AJ754" s="4" t="s">
        <v>134</v>
      </c>
      <c r="AK754" s="4" t="s">
        <v>135</v>
      </c>
      <c r="AL754" s="4" t="s">
        <v>136</v>
      </c>
      <c r="AM754" s="4" t="s">
        <v>137</v>
      </c>
      <c r="AN754" s="4" t="s">
        <v>138</v>
      </c>
      <c r="AO754" s="4" t="s">
        <v>139</v>
      </c>
      <c r="AP754" s="4" t="s">
        <v>116</v>
      </c>
      <c r="AQ754" s="4" t="s">
        <v>9098</v>
      </c>
      <c r="AR754" s="4" t="s">
        <v>76</v>
      </c>
      <c r="AS754" s="4" t="s">
        <v>9099</v>
      </c>
      <c r="AT754" s="4" t="s">
        <v>9100</v>
      </c>
      <c r="AU754" s="4" t="s">
        <v>9101</v>
      </c>
      <c r="AV754" s="4" t="s">
        <v>9102</v>
      </c>
      <c r="AW754" s="4" t="s">
        <v>9103</v>
      </c>
      <c r="AX754" s="4" t="s">
        <v>9104</v>
      </c>
      <c r="AY754" s="4" t="s">
        <v>9105</v>
      </c>
      <c r="AZ754" s="4" t="s">
        <v>9106</v>
      </c>
      <c r="BA754" s="4" t="s">
        <v>7588</v>
      </c>
      <c r="BB754" s="4" t="s">
        <v>9107</v>
      </c>
      <c r="BC754" s="4" t="s">
        <v>9108</v>
      </c>
      <c r="BD754" s="4" t="s">
        <v>9109</v>
      </c>
      <c r="BE754" s="4" t="s">
        <v>9110</v>
      </c>
      <c r="BF754" s="4" t="s">
        <v>9111</v>
      </c>
      <c r="BG754" s="4" t="s">
        <v>116</v>
      </c>
      <c r="BH754" s="4" t="s">
        <v>116</v>
      </c>
      <c r="BI754" s="4" t="s">
        <v>116</v>
      </c>
      <c r="BJ754" s="4" t="s">
        <v>116</v>
      </c>
      <c r="BK754" s="4" t="s">
        <v>116</v>
      </c>
      <c r="BL754" s="4" t="s">
        <v>116</v>
      </c>
      <c r="BM754" s="4" t="s">
        <v>116</v>
      </c>
      <c r="BN754" s="4" t="s">
        <v>116</v>
      </c>
      <c r="BO754" s="4" t="s">
        <v>116</v>
      </c>
      <c r="BP754" s="4" t="s">
        <v>116</v>
      </c>
      <c r="BQ754" s="4" t="s">
        <v>116</v>
      </c>
      <c r="BR754" s="4" t="s">
        <v>116</v>
      </c>
      <c r="BS754" s="4" t="s">
        <v>116</v>
      </c>
      <c r="BT754" s="4" t="s">
        <v>116</v>
      </c>
      <c r="BU754" s="4" t="s">
        <v>116</v>
      </c>
      <c r="BV754" s="4" t="s">
        <v>116</v>
      </c>
      <c r="BW754" s="4" t="s">
        <v>116</v>
      </c>
      <c r="BX754" s="4" t="s">
        <v>116</v>
      </c>
      <c r="BY754" s="4" t="s">
        <v>116</v>
      </c>
      <c r="BZ754" s="4" t="s">
        <v>116</v>
      </c>
      <c r="CA754" s="4" t="s">
        <v>116</v>
      </c>
    </row>
    <row r="755" spans="1:79" ht="20.100000000000001" customHeight="1" x14ac:dyDescent="0.2">
      <c r="A755" s="4" t="s">
        <v>9112</v>
      </c>
      <c r="B755" s="4" t="s">
        <v>112</v>
      </c>
      <c r="C755" s="29">
        <v>20250120</v>
      </c>
      <c r="D755" s="4" t="s">
        <v>9113</v>
      </c>
      <c r="E755" s="4" t="s">
        <v>9114</v>
      </c>
      <c r="F755" s="4" t="s">
        <v>3545</v>
      </c>
      <c r="G755" s="4" t="s">
        <v>116</v>
      </c>
      <c r="H755" s="4" t="s">
        <v>3546</v>
      </c>
      <c r="I755" s="4" t="s">
        <v>3547</v>
      </c>
      <c r="J755" s="4" t="s">
        <v>116</v>
      </c>
      <c r="K755" s="4" t="s">
        <v>116</v>
      </c>
      <c r="L755" s="4" t="s">
        <v>116</v>
      </c>
      <c r="M755" s="5" t="s">
        <v>8442</v>
      </c>
      <c r="N755" s="5" t="s">
        <v>9115</v>
      </c>
      <c r="O755" s="4" t="s">
        <v>112</v>
      </c>
      <c r="P755" s="6" t="s">
        <v>120</v>
      </c>
      <c r="Q755" s="7" t="s">
        <v>120</v>
      </c>
      <c r="R755" s="7" t="s">
        <v>120</v>
      </c>
      <c r="S755" s="9" t="s">
        <v>9116</v>
      </c>
      <c r="T755" s="31">
        <v>9782746090880</v>
      </c>
      <c r="U755" s="4" t="s">
        <v>122</v>
      </c>
      <c r="V755" s="29">
        <v>9782746090101</v>
      </c>
      <c r="W755" s="4" t="s">
        <v>123</v>
      </c>
      <c r="X755" s="4" t="s">
        <v>124</v>
      </c>
      <c r="Y755" s="4" t="s">
        <v>112</v>
      </c>
      <c r="Z755" s="29">
        <v>2014</v>
      </c>
      <c r="AA755" s="4" t="s">
        <v>125</v>
      </c>
      <c r="AB755" s="4" t="s">
        <v>234</v>
      </c>
      <c r="AC755" s="4" t="s">
        <v>127</v>
      </c>
      <c r="AD755" s="4" t="s">
        <v>128</v>
      </c>
      <c r="AE755" s="4" t="s">
        <v>129</v>
      </c>
      <c r="AF755" s="4" t="s">
        <v>130</v>
      </c>
      <c r="AG755" s="4" t="s">
        <v>131</v>
      </c>
      <c r="AH755" s="4" t="s">
        <v>132</v>
      </c>
      <c r="AI755" s="4" t="s">
        <v>133</v>
      </c>
      <c r="AJ755" s="4" t="s">
        <v>134</v>
      </c>
      <c r="AK755" s="4" t="s">
        <v>135</v>
      </c>
      <c r="AL755" s="4" t="s">
        <v>136</v>
      </c>
      <c r="AM755" s="4" t="s">
        <v>137</v>
      </c>
      <c r="AN755" s="4" t="s">
        <v>138</v>
      </c>
      <c r="AO755" s="4" t="s">
        <v>139</v>
      </c>
      <c r="AP755" s="4" t="s">
        <v>116</v>
      </c>
      <c r="AQ755" s="4" t="s">
        <v>9117</v>
      </c>
      <c r="AR755" s="4" t="s">
        <v>76</v>
      </c>
      <c r="AS755" s="4" t="s">
        <v>3552</v>
      </c>
      <c r="AT755" s="4" t="s">
        <v>3554</v>
      </c>
      <c r="AU755" s="4" t="s">
        <v>3555</v>
      </c>
      <c r="AV755" s="4" t="s">
        <v>3557</v>
      </c>
      <c r="AW755" s="4" t="s">
        <v>3558</v>
      </c>
      <c r="AX755" s="4" t="s">
        <v>9118</v>
      </c>
      <c r="AY755" s="4" t="s">
        <v>1002</v>
      </c>
      <c r="AZ755" s="4" t="s">
        <v>9119</v>
      </c>
      <c r="BA755" s="4" t="s">
        <v>3560</v>
      </c>
      <c r="BB755" s="4" t="s">
        <v>9120</v>
      </c>
      <c r="BC755" s="4" t="s">
        <v>3562</v>
      </c>
      <c r="BD755" s="4" t="s">
        <v>3563</v>
      </c>
      <c r="BE755" s="4" t="s">
        <v>9121</v>
      </c>
      <c r="BF755" s="4" t="s">
        <v>9122</v>
      </c>
      <c r="BG755" s="4" t="s">
        <v>116</v>
      </c>
      <c r="BH755" s="4" t="s">
        <v>116</v>
      </c>
      <c r="BI755" s="4" t="s">
        <v>116</v>
      </c>
      <c r="BJ755" s="4" t="s">
        <v>116</v>
      </c>
      <c r="BK755" s="4" t="s">
        <v>116</v>
      </c>
      <c r="BL755" s="4" t="s">
        <v>116</v>
      </c>
      <c r="BM755" s="4" t="s">
        <v>116</v>
      </c>
      <c r="BN755" s="4" t="s">
        <v>116</v>
      </c>
      <c r="BO755" s="4" t="s">
        <v>116</v>
      </c>
      <c r="BP755" s="4" t="s">
        <v>116</v>
      </c>
      <c r="BQ755" s="4" t="s">
        <v>116</v>
      </c>
      <c r="BR755" s="4" t="s">
        <v>116</v>
      </c>
      <c r="BS755" s="4" t="s">
        <v>116</v>
      </c>
      <c r="BT755" s="4" t="s">
        <v>116</v>
      </c>
      <c r="BU755" s="4" t="s">
        <v>116</v>
      </c>
      <c r="BV755" s="4" t="s">
        <v>116</v>
      </c>
      <c r="BW755" s="4" t="s">
        <v>116</v>
      </c>
      <c r="BX755" s="4" t="s">
        <v>116</v>
      </c>
      <c r="BY755" s="4" t="s">
        <v>116</v>
      </c>
      <c r="BZ755" s="4" t="s">
        <v>116</v>
      </c>
      <c r="CA755" s="4" t="s">
        <v>116</v>
      </c>
    </row>
    <row r="756" spans="1:79" ht="20.100000000000001" customHeight="1" x14ac:dyDescent="0.2">
      <c r="A756" s="4" t="s">
        <v>9123</v>
      </c>
      <c r="B756" s="4" t="s">
        <v>112</v>
      </c>
      <c r="C756" s="29">
        <v>20250120</v>
      </c>
      <c r="D756" s="4" t="s">
        <v>9124</v>
      </c>
      <c r="E756" s="4" t="s">
        <v>9125</v>
      </c>
      <c r="F756" s="4" t="s">
        <v>916</v>
      </c>
      <c r="G756" s="4" t="s">
        <v>116</v>
      </c>
      <c r="H756" s="4" t="s">
        <v>917</v>
      </c>
      <c r="I756" s="4" t="s">
        <v>116</v>
      </c>
      <c r="J756" s="4" t="s">
        <v>116</v>
      </c>
      <c r="K756" s="4" t="s">
        <v>116</v>
      </c>
      <c r="L756" s="4" t="s">
        <v>116</v>
      </c>
      <c r="M756" s="5" t="s">
        <v>8458</v>
      </c>
      <c r="N756" s="5" t="s">
        <v>514</v>
      </c>
      <c r="O756" s="4" t="s">
        <v>112</v>
      </c>
      <c r="P756" s="6" t="s">
        <v>120</v>
      </c>
      <c r="Q756" s="7" t="s">
        <v>120</v>
      </c>
      <c r="R756" s="7" t="s">
        <v>120</v>
      </c>
      <c r="S756" s="9" t="s">
        <v>9126</v>
      </c>
      <c r="T756" s="31">
        <v>9782746087361</v>
      </c>
      <c r="U756" s="4" t="s">
        <v>122</v>
      </c>
      <c r="V756" s="29">
        <v>9782746086012</v>
      </c>
      <c r="W756" s="4" t="s">
        <v>123</v>
      </c>
      <c r="X756" s="4" t="s">
        <v>124</v>
      </c>
      <c r="Y756" s="4" t="s">
        <v>112</v>
      </c>
      <c r="Z756" s="29">
        <v>2014</v>
      </c>
      <c r="AA756" s="4" t="s">
        <v>125</v>
      </c>
      <c r="AB756" s="4" t="s">
        <v>9127</v>
      </c>
      <c r="AC756" s="4" t="s">
        <v>127</v>
      </c>
      <c r="AD756" s="4" t="s">
        <v>128</v>
      </c>
      <c r="AE756" s="4" t="s">
        <v>129</v>
      </c>
      <c r="AF756" s="4" t="s">
        <v>130</v>
      </c>
      <c r="AG756" s="4" t="s">
        <v>131</v>
      </c>
      <c r="AH756" s="4" t="s">
        <v>132</v>
      </c>
      <c r="AI756" s="4" t="s">
        <v>133</v>
      </c>
      <c r="AJ756" s="4" t="s">
        <v>134</v>
      </c>
      <c r="AK756" s="4" t="s">
        <v>135</v>
      </c>
      <c r="AL756" s="4" t="s">
        <v>136</v>
      </c>
      <c r="AM756" s="4" t="s">
        <v>137</v>
      </c>
      <c r="AN756" s="4" t="s">
        <v>138</v>
      </c>
      <c r="AO756" s="4" t="s">
        <v>139</v>
      </c>
      <c r="AP756" s="4" t="s">
        <v>116</v>
      </c>
      <c r="AQ756" s="4" t="s">
        <v>9128</v>
      </c>
      <c r="AR756" s="4" t="s">
        <v>76</v>
      </c>
      <c r="AS756" s="4" t="s">
        <v>921</v>
      </c>
      <c r="AT756" s="4" t="s">
        <v>765</v>
      </c>
      <c r="AU756" s="4" t="s">
        <v>922</v>
      </c>
      <c r="AV756" s="4" t="s">
        <v>923</v>
      </c>
      <c r="AW756" s="4" t="s">
        <v>897</v>
      </c>
      <c r="AX756" s="4" t="s">
        <v>924</v>
      </c>
      <c r="AY756" s="4" t="s">
        <v>925</v>
      </c>
      <c r="AZ756" s="4" t="s">
        <v>926</v>
      </c>
      <c r="BA756" s="4" t="s">
        <v>927</v>
      </c>
      <c r="BB756" s="4" t="s">
        <v>5455</v>
      </c>
      <c r="BC756" s="4" t="s">
        <v>929</v>
      </c>
      <c r="BD756" s="4" t="s">
        <v>930</v>
      </c>
      <c r="BE756" s="4" t="s">
        <v>9129</v>
      </c>
      <c r="BF756" s="4" t="s">
        <v>931</v>
      </c>
      <c r="BG756" s="4" t="s">
        <v>932</v>
      </c>
      <c r="BH756" s="4" t="s">
        <v>7997</v>
      </c>
      <c r="BI756" s="4" t="s">
        <v>933</v>
      </c>
      <c r="BJ756" s="4" t="s">
        <v>163</v>
      </c>
      <c r="BK756" s="4" t="s">
        <v>116</v>
      </c>
      <c r="BL756" s="4" t="s">
        <v>116</v>
      </c>
      <c r="BM756" s="4" t="s">
        <v>116</v>
      </c>
      <c r="BN756" s="4" t="s">
        <v>116</v>
      </c>
      <c r="BO756" s="4" t="s">
        <v>116</v>
      </c>
      <c r="BP756" s="4" t="s">
        <v>116</v>
      </c>
      <c r="BQ756" s="4" t="s">
        <v>116</v>
      </c>
      <c r="BR756" s="4" t="s">
        <v>116</v>
      </c>
      <c r="BS756" s="4" t="s">
        <v>116</v>
      </c>
      <c r="BT756" s="4" t="s">
        <v>116</v>
      </c>
      <c r="BU756" s="4" t="s">
        <v>116</v>
      </c>
      <c r="BV756" s="4" t="s">
        <v>116</v>
      </c>
      <c r="BW756" s="4" t="s">
        <v>116</v>
      </c>
      <c r="BX756" s="4" t="s">
        <v>116</v>
      </c>
      <c r="BY756" s="4" t="s">
        <v>116</v>
      </c>
      <c r="BZ756" s="4" t="s">
        <v>116</v>
      </c>
      <c r="CA756" s="4" t="s">
        <v>116</v>
      </c>
    </row>
    <row r="757" spans="1:79" ht="20.100000000000001" customHeight="1" x14ac:dyDescent="0.2">
      <c r="A757" s="4" t="s">
        <v>9130</v>
      </c>
      <c r="B757" s="4" t="s">
        <v>112</v>
      </c>
      <c r="C757" s="29">
        <v>20250120</v>
      </c>
      <c r="D757" s="4" t="s">
        <v>9131</v>
      </c>
      <c r="E757" s="4" t="s">
        <v>9132</v>
      </c>
      <c r="F757" s="4" t="s">
        <v>937</v>
      </c>
      <c r="G757" s="4" t="s">
        <v>116</v>
      </c>
      <c r="H757" s="4" t="s">
        <v>938</v>
      </c>
      <c r="I757" s="4" t="s">
        <v>116</v>
      </c>
      <c r="J757" s="4" t="s">
        <v>116</v>
      </c>
      <c r="K757" s="4" t="s">
        <v>116</v>
      </c>
      <c r="L757" s="4" t="s">
        <v>116</v>
      </c>
      <c r="M757" s="5" t="s">
        <v>8637</v>
      </c>
      <c r="N757" s="5" t="s">
        <v>1863</v>
      </c>
      <c r="O757" s="4" t="s">
        <v>112</v>
      </c>
      <c r="P757" s="6" t="s">
        <v>120</v>
      </c>
      <c r="Q757" s="7" t="s">
        <v>120</v>
      </c>
      <c r="R757" s="7" t="s">
        <v>120</v>
      </c>
      <c r="S757" s="9" t="s">
        <v>9133</v>
      </c>
      <c r="T757" s="31">
        <v>9782746090477</v>
      </c>
      <c r="U757" s="4" t="s">
        <v>122</v>
      </c>
      <c r="V757" s="29">
        <v>9782746086333</v>
      </c>
      <c r="W757" s="4" t="s">
        <v>123</v>
      </c>
      <c r="X757" s="4" t="s">
        <v>124</v>
      </c>
      <c r="Y757" s="4" t="s">
        <v>112</v>
      </c>
      <c r="Z757" s="29">
        <v>2014</v>
      </c>
      <c r="AA757" s="4" t="s">
        <v>125</v>
      </c>
      <c r="AB757" s="4" t="s">
        <v>149</v>
      </c>
      <c r="AC757" s="4" t="s">
        <v>127</v>
      </c>
      <c r="AD757" s="4" t="s">
        <v>128</v>
      </c>
      <c r="AE757" s="4" t="s">
        <v>129</v>
      </c>
      <c r="AF757" s="4" t="s">
        <v>130</v>
      </c>
      <c r="AG757" s="4" t="s">
        <v>131</v>
      </c>
      <c r="AH757" s="4" t="s">
        <v>132</v>
      </c>
      <c r="AI757" s="4" t="s">
        <v>133</v>
      </c>
      <c r="AJ757" s="4" t="s">
        <v>134</v>
      </c>
      <c r="AK757" s="4" t="s">
        <v>135</v>
      </c>
      <c r="AL757" s="4" t="s">
        <v>136</v>
      </c>
      <c r="AM757" s="4" t="s">
        <v>137</v>
      </c>
      <c r="AN757" s="4" t="s">
        <v>138</v>
      </c>
      <c r="AO757" s="4" t="s">
        <v>139</v>
      </c>
      <c r="AP757" s="4" t="s">
        <v>116</v>
      </c>
      <c r="AQ757" s="4" t="s">
        <v>9134</v>
      </c>
      <c r="AR757" s="4" t="s">
        <v>76</v>
      </c>
      <c r="AS757" s="4" t="s">
        <v>6445</v>
      </c>
      <c r="AT757" s="4" t="s">
        <v>9135</v>
      </c>
      <c r="AU757" s="4" t="s">
        <v>5940</v>
      </c>
      <c r="AV757" s="4" t="s">
        <v>9136</v>
      </c>
      <c r="AW757" s="4" t="s">
        <v>9137</v>
      </c>
      <c r="AX757" s="4" t="s">
        <v>9138</v>
      </c>
      <c r="AY757" s="4" t="s">
        <v>116</v>
      </c>
      <c r="AZ757" s="4" t="s">
        <v>116</v>
      </c>
      <c r="BA757" s="4" t="s">
        <v>116</v>
      </c>
      <c r="BB757" s="4" t="s">
        <v>116</v>
      </c>
      <c r="BC757" s="4" t="s">
        <v>116</v>
      </c>
      <c r="BD757" s="4" t="s">
        <v>116</v>
      </c>
      <c r="BE757" s="4" t="s">
        <v>116</v>
      </c>
      <c r="BF757" s="4" t="s">
        <v>116</v>
      </c>
      <c r="BG757" s="4" t="s">
        <v>116</v>
      </c>
      <c r="BH757" s="4" t="s">
        <v>116</v>
      </c>
      <c r="BI757" s="4" t="s">
        <v>116</v>
      </c>
      <c r="BJ757" s="4" t="s">
        <v>116</v>
      </c>
      <c r="BK757" s="4" t="s">
        <v>116</v>
      </c>
      <c r="BL757" s="4" t="s">
        <v>116</v>
      </c>
      <c r="BM757" s="4" t="s">
        <v>116</v>
      </c>
      <c r="BN757" s="4" t="s">
        <v>116</v>
      </c>
      <c r="BO757" s="4" t="s">
        <v>116</v>
      </c>
      <c r="BP757" s="4" t="s">
        <v>116</v>
      </c>
      <c r="BQ757" s="4" t="s">
        <v>116</v>
      </c>
      <c r="BR757" s="4" t="s">
        <v>116</v>
      </c>
      <c r="BS757" s="4" t="s">
        <v>116</v>
      </c>
      <c r="BT757" s="4" t="s">
        <v>116</v>
      </c>
      <c r="BU757" s="4" t="s">
        <v>116</v>
      </c>
      <c r="BV757" s="4" t="s">
        <v>116</v>
      </c>
      <c r="BW757" s="4" t="s">
        <v>116</v>
      </c>
      <c r="BX757" s="4" t="s">
        <v>116</v>
      </c>
      <c r="BY757" s="4" t="s">
        <v>116</v>
      </c>
      <c r="BZ757" s="4" t="s">
        <v>116</v>
      </c>
      <c r="CA757" s="4" t="s">
        <v>116</v>
      </c>
    </row>
    <row r="758" spans="1:79" ht="20.100000000000001" customHeight="1" x14ac:dyDescent="0.2">
      <c r="A758" s="4" t="s">
        <v>9139</v>
      </c>
      <c r="B758" s="4" t="s">
        <v>112</v>
      </c>
      <c r="C758" s="29">
        <v>20250120</v>
      </c>
      <c r="D758" s="4" t="s">
        <v>9140</v>
      </c>
      <c r="E758" s="4" t="s">
        <v>9141</v>
      </c>
      <c r="F758" s="4" t="s">
        <v>1384</v>
      </c>
      <c r="G758" s="4" t="s">
        <v>116</v>
      </c>
      <c r="H758" s="4" t="s">
        <v>1385</v>
      </c>
      <c r="I758" s="4" t="s">
        <v>116</v>
      </c>
      <c r="J758" s="4" t="s">
        <v>116</v>
      </c>
      <c r="K758" s="4" t="s">
        <v>116</v>
      </c>
      <c r="L758" s="4" t="s">
        <v>116</v>
      </c>
      <c r="M758" s="5" t="s">
        <v>8405</v>
      </c>
      <c r="N758" s="5" t="s">
        <v>2209</v>
      </c>
      <c r="O758" s="4" t="s">
        <v>112</v>
      </c>
      <c r="P758" s="6" t="s">
        <v>120</v>
      </c>
      <c r="Q758" s="7" t="s">
        <v>120</v>
      </c>
      <c r="R758" s="7" t="s">
        <v>120</v>
      </c>
      <c r="S758" s="9" t="s">
        <v>9142</v>
      </c>
      <c r="T758" s="31">
        <v>9782746091887</v>
      </c>
      <c r="U758" s="4" t="s">
        <v>122</v>
      </c>
      <c r="V758" s="29">
        <v>9782746090712</v>
      </c>
      <c r="W758" s="4" t="s">
        <v>123</v>
      </c>
      <c r="X758" s="4" t="s">
        <v>124</v>
      </c>
      <c r="Y758" s="4" t="s">
        <v>112</v>
      </c>
      <c r="Z758" s="29">
        <v>2014</v>
      </c>
      <c r="AA758" s="4" t="s">
        <v>125</v>
      </c>
      <c r="AB758" s="4" t="s">
        <v>149</v>
      </c>
      <c r="AC758" s="4" t="s">
        <v>127</v>
      </c>
      <c r="AD758" s="4" t="s">
        <v>128</v>
      </c>
      <c r="AE758" s="4" t="s">
        <v>129</v>
      </c>
      <c r="AF758" s="4" t="s">
        <v>130</v>
      </c>
      <c r="AG758" s="4" t="s">
        <v>131</v>
      </c>
      <c r="AH758" s="4" t="s">
        <v>132</v>
      </c>
      <c r="AI758" s="4" t="s">
        <v>133</v>
      </c>
      <c r="AJ758" s="4" t="s">
        <v>134</v>
      </c>
      <c r="AK758" s="4" t="s">
        <v>135</v>
      </c>
      <c r="AL758" s="4" t="s">
        <v>136</v>
      </c>
      <c r="AM758" s="4" t="s">
        <v>137</v>
      </c>
      <c r="AN758" s="4" t="s">
        <v>138</v>
      </c>
      <c r="AO758" s="4" t="s">
        <v>139</v>
      </c>
      <c r="AP758" s="4" t="s">
        <v>116</v>
      </c>
      <c r="AQ758" s="4" t="s">
        <v>9143</v>
      </c>
      <c r="AR758" s="4" t="s">
        <v>76</v>
      </c>
      <c r="AS758" s="4" t="s">
        <v>9144</v>
      </c>
      <c r="AT758" s="4" t="s">
        <v>9145</v>
      </c>
      <c r="AU758" s="4" t="s">
        <v>9146</v>
      </c>
      <c r="AV758" s="4" t="s">
        <v>7506</v>
      </c>
      <c r="AW758" s="4" t="s">
        <v>6432</v>
      </c>
      <c r="AX758" s="4" t="s">
        <v>9147</v>
      </c>
      <c r="AY758" s="4" t="s">
        <v>2054</v>
      </c>
      <c r="AZ758" s="4" t="s">
        <v>4968</v>
      </c>
      <c r="BA758" s="4" t="s">
        <v>9148</v>
      </c>
      <c r="BB758" s="4" t="s">
        <v>9149</v>
      </c>
      <c r="BC758" s="4" t="s">
        <v>187</v>
      </c>
      <c r="BD758" s="4" t="s">
        <v>163</v>
      </c>
      <c r="BE758" s="4" t="s">
        <v>116</v>
      </c>
      <c r="BF758" s="4" t="s">
        <v>116</v>
      </c>
      <c r="BG758" s="4" t="s">
        <v>116</v>
      </c>
      <c r="BH758" s="4" t="s">
        <v>116</v>
      </c>
      <c r="BI758" s="4" t="s">
        <v>116</v>
      </c>
      <c r="BJ758" s="4" t="s">
        <v>116</v>
      </c>
      <c r="BK758" s="4" t="s">
        <v>116</v>
      </c>
      <c r="BL758" s="4" t="s">
        <v>116</v>
      </c>
      <c r="BM758" s="4" t="s">
        <v>116</v>
      </c>
      <c r="BN758" s="4" t="s">
        <v>116</v>
      </c>
      <c r="BO758" s="4" t="s">
        <v>116</v>
      </c>
      <c r="BP758" s="4" t="s">
        <v>116</v>
      </c>
      <c r="BQ758" s="4" t="s">
        <v>116</v>
      </c>
      <c r="BR758" s="4" t="s">
        <v>116</v>
      </c>
      <c r="BS758" s="4" t="s">
        <v>116</v>
      </c>
      <c r="BT758" s="4" t="s">
        <v>116</v>
      </c>
      <c r="BU758" s="4" t="s">
        <v>116</v>
      </c>
      <c r="BV758" s="4" t="s">
        <v>116</v>
      </c>
      <c r="BW758" s="4" t="s">
        <v>116</v>
      </c>
      <c r="BX758" s="4" t="s">
        <v>116</v>
      </c>
      <c r="BY758" s="4" t="s">
        <v>116</v>
      </c>
      <c r="BZ758" s="4" t="s">
        <v>116</v>
      </c>
      <c r="CA758" s="4" t="s">
        <v>116</v>
      </c>
    </row>
    <row r="759" spans="1:79" ht="20.100000000000001" customHeight="1" x14ac:dyDescent="0.2">
      <c r="A759" s="4" t="s">
        <v>9150</v>
      </c>
      <c r="B759" s="4" t="s">
        <v>112</v>
      </c>
      <c r="C759" s="29">
        <v>20250120</v>
      </c>
      <c r="D759" s="4" t="s">
        <v>9151</v>
      </c>
      <c r="E759" s="4" t="s">
        <v>9152</v>
      </c>
      <c r="F759" s="4" t="s">
        <v>9153</v>
      </c>
      <c r="G759" s="4" t="s">
        <v>116</v>
      </c>
      <c r="H759" s="4" t="s">
        <v>9154</v>
      </c>
      <c r="I759" s="4" t="s">
        <v>116</v>
      </c>
      <c r="J759" s="4" t="s">
        <v>116</v>
      </c>
      <c r="K759" s="4" t="s">
        <v>116</v>
      </c>
      <c r="L759" s="4" t="s">
        <v>116</v>
      </c>
      <c r="M759" s="5" t="s">
        <v>8442</v>
      </c>
      <c r="N759" s="5" t="s">
        <v>7179</v>
      </c>
      <c r="O759" s="4" t="s">
        <v>112</v>
      </c>
      <c r="P759" s="6" t="s">
        <v>120</v>
      </c>
      <c r="Q759" s="7" t="s">
        <v>120</v>
      </c>
      <c r="R759" s="7" t="s">
        <v>120</v>
      </c>
      <c r="S759" s="9" t="s">
        <v>9155</v>
      </c>
      <c r="T759" s="31">
        <v>9782746090910</v>
      </c>
      <c r="U759" s="4" t="s">
        <v>122</v>
      </c>
      <c r="V759" s="29">
        <v>9782746089761</v>
      </c>
      <c r="W759" s="4" t="s">
        <v>123</v>
      </c>
      <c r="X759" s="4" t="s">
        <v>124</v>
      </c>
      <c r="Y759" s="4" t="s">
        <v>112</v>
      </c>
      <c r="Z759" s="29">
        <v>2014</v>
      </c>
      <c r="AA759" s="4" t="s">
        <v>125</v>
      </c>
      <c r="AB759" s="4" t="s">
        <v>222</v>
      </c>
      <c r="AC759" s="4" t="s">
        <v>127</v>
      </c>
      <c r="AD759" s="4" t="s">
        <v>128</v>
      </c>
      <c r="AE759" s="4" t="s">
        <v>129</v>
      </c>
      <c r="AF759" s="4" t="s">
        <v>130</v>
      </c>
      <c r="AG759" s="4" t="s">
        <v>131</v>
      </c>
      <c r="AH759" s="4" t="s">
        <v>132</v>
      </c>
      <c r="AI759" s="4" t="s">
        <v>133</v>
      </c>
      <c r="AJ759" s="4" t="s">
        <v>134</v>
      </c>
      <c r="AK759" s="4" t="s">
        <v>135</v>
      </c>
      <c r="AL759" s="4" t="s">
        <v>136</v>
      </c>
      <c r="AM759" s="4" t="s">
        <v>137</v>
      </c>
      <c r="AN759" s="4" t="s">
        <v>138</v>
      </c>
      <c r="AO759" s="4" t="s">
        <v>139</v>
      </c>
      <c r="AP759" s="4" t="s">
        <v>116</v>
      </c>
      <c r="AQ759" s="4" t="s">
        <v>9156</v>
      </c>
      <c r="AR759" s="4" t="s">
        <v>76</v>
      </c>
      <c r="AS759" s="4" t="s">
        <v>2741</v>
      </c>
      <c r="AT759" s="4" t="s">
        <v>2742</v>
      </c>
      <c r="AU759" s="4" t="s">
        <v>9157</v>
      </c>
      <c r="AV759" s="4" t="s">
        <v>2743</v>
      </c>
      <c r="AW759" s="4" t="s">
        <v>5607</v>
      </c>
      <c r="AX759" s="4" t="s">
        <v>6447</v>
      </c>
      <c r="AY759" s="4" t="s">
        <v>9158</v>
      </c>
      <c r="AZ759" s="4" t="s">
        <v>2745</v>
      </c>
      <c r="BA759" s="4" t="s">
        <v>2746</v>
      </c>
      <c r="BB759" s="4" t="s">
        <v>2747</v>
      </c>
      <c r="BC759" s="4" t="s">
        <v>116</v>
      </c>
      <c r="BD759" s="4" t="s">
        <v>116</v>
      </c>
      <c r="BE759" s="4" t="s">
        <v>116</v>
      </c>
      <c r="BF759" s="4" t="s">
        <v>116</v>
      </c>
      <c r="BG759" s="4" t="s">
        <v>116</v>
      </c>
      <c r="BH759" s="4" t="s">
        <v>116</v>
      </c>
      <c r="BI759" s="4" t="s">
        <v>116</v>
      </c>
      <c r="BJ759" s="4" t="s">
        <v>116</v>
      </c>
      <c r="BK759" s="4" t="s">
        <v>116</v>
      </c>
      <c r="BL759" s="4" t="s">
        <v>116</v>
      </c>
      <c r="BM759" s="4" t="s">
        <v>116</v>
      </c>
      <c r="BN759" s="4" t="s">
        <v>116</v>
      </c>
      <c r="BO759" s="4" t="s">
        <v>116</v>
      </c>
      <c r="BP759" s="4" t="s">
        <v>116</v>
      </c>
      <c r="BQ759" s="4" t="s">
        <v>116</v>
      </c>
      <c r="BR759" s="4" t="s">
        <v>116</v>
      </c>
      <c r="BS759" s="4" t="s">
        <v>116</v>
      </c>
      <c r="BT759" s="4" t="s">
        <v>116</v>
      </c>
      <c r="BU759" s="4" t="s">
        <v>116</v>
      </c>
      <c r="BV759" s="4" t="s">
        <v>116</v>
      </c>
      <c r="BW759" s="4" t="s">
        <v>116</v>
      </c>
      <c r="BX759" s="4" t="s">
        <v>116</v>
      </c>
      <c r="BY759" s="4" t="s">
        <v>116</v>
      </c>
      <c r="BZ759" s="4" t="s">
        <v>116</v>
      </c>
      <c r="CA759" s="4" t="s">
        <v>116</v>
      </c>
    </row>
    <row r="760" spans="1:79" ht="20.100000000000001" customHeight="1" x14ac:dyDescent="0.2">
      <c r="A760" s="4" t="s">
        <v>9159</v>
      </c>
      <c r="B760" s="4" t="s">
        <v>112</v>
      </c>
      <c r="C760" s="29">
        <v>20250120</v>
      </c>
      <c r="D760" s="4" t="s">
        <v>9160</v>
      </c>
      <c r="E760" s="4" t="s">
        <v>3724</v>
      </c>
      <c r="F760" s="4" t="s">
        <v>4300</v>
      </c>
      <c r="G760" s="4" t="s">
        <v>116</v>
      </c>
      <c r="H760" s="4" t="s">
        <v>389</v>
      </c>
      <c r="I760" s="4" t="s">
        <v>116</v>
      </c>
      <c r="J760" s="4" t="s">
        <v>116</v>
      </c>
      <c r="K760" s="4" t="s">
        <v>116</v>
      </c>
      <c r="L760" s="4" t="s">
        <v>116</v>
      </c>
      <c r="M760" s="5" t="s">
        <v>8605</v>
      </c>
      <c r="N760" s="5" t="s">
        <v>268</v>
      </c>
      <c r="O760" s="4" t="s">
        <v>112</v>
      </c>
      <c r="P760" s="6" t="s">
        <v>120</v>
      </c>
      <c r="Q760" s="7" t="s">
        <v>120</v>
      </c>
      <c r="R760" s="7" t="s">
        <v>120</v>
      </c>
      <c r="S760" s="9" t="s">
        <v>9161</v>
      </c>
      <c r="T760" s="31">
        <v>9782746089020</v>
      </c>
      <c r="U760" s="4" t="s">
        <v>122</v>
      </c>
      <c r="V760" s="29">
        <v>9782746087583</v>
      </c>
      <c r="W760" s="4" t="s">
        <v>123</v>
      </c>
      <c r="X760" s="4" t="s">
        <v>124</v>
      </c>
      <c r="Y760" s="4" t="s">
        <v>112</v>
      </c>
      <c r="Z760" s="29">
        <v>2014</v>
      </c>
      <c r="AA760" s="4" t="s">
        <v>125</v>
      </c>
      <c r="AB760" s="4" t="s">
        <v>393</v>
      </c>
      <c r="AC760" s="4" t="s">
        <v>127</v>
      </c>
      <c r="AD760" s="4" t="s">
        <v>128</v>
      </c>
      <c r="AE760" s="4" t="s">
        <v>129</v>
      </c>
      <c r="AF760" s="4" t="s">
        <v>130</v>
      </c>
      <c r="AG760" s="4" t="s">
        <v>131</v>
      </c>
      <c r="AH760" s="4" t="s">
        <v>132</v>
      </c>
      <c r="AI760" s="4" t="s">
        <v>133</v>
      </c>
      <c r="AJ760" s="4" t="s">
        <v>134</v>
      </c>
      <c r="AK760" s="4" t="s">
        <v>135</v>
      </c>
      <c r="AL760" s="4" t="s">
        <v>136</v>
      </c>
      <c r="AM760" s="4" t="s">
        <v>137</v>
      </c>
      <c r="AN760" s="4" t="s">
        <v>138</v>
      </c>
      <c r="AO760" s="4" t="s">
        <v>139</v>
      </c>
      <c r="AP760" s="4" t="s">
        <v>116</v>
      </c>
      <c r="AQ760" s="4" t="s">
        <v>9162</v>
      </c>
      <c r="AR760" s="4" t="s">
        <v>76</v>
      </c>
      <c r="AS760" s="4" t="s">
        <v>9163</v>
      </c>
      <c r="AT760" s="4" t="s">
        <v>9164</v>
      </c>
      <c r="AU760" s="4" t="s">
        <v>9165</v>
      </c>
      <c r="AV760" s="4" t="s">
        <v>9166</v>
      </c>
      <c r="AW760" s="4" t="s">
        <v>9167</v>
      </c>
      <c r="AX760" s="4" t="s">
        <v>9168</v>
      </c>
      <c r="AY760" s="4" t="s">
        <v>1392</v>
      </c>
      <c r="AZ760" s="4" t="s">
        <v>6328</v>
      </c>
      <c r="BA760" s="4" t="s">
        <v>9169</v>
      </c>
      <c r="BB760" s="4" t="s">
        <v>8859</v>
      </c>
      <c r="BC760" s="4" t="s">
        <v>9170</v>
      </c>
      <c r="BD760" s="4" t="s">
        <v>9171</v>
      </c>
      <c r="BE760" s="4" t="s">
        <v>9172</v>
      </c>
      <c r="BF760" s="4" t="s">
        <v>116</v>
      </c>
      <c r="BG760" s="4" t="s">
        <v>116</v>
      </c>
      <c r="BH760" s="4" t="s">
        <v>116</v>
      </c>
      <c r="BI760" s="4" t="s">
        <v>116</v>
      </c>
      <c r="BJ760" s="4" t="s">
        <v>116</v>
      </c>
      <c r="BK760" s="4" t="s">
        <v>116</v>
      </c>
      <c r="BL760" s="4" t="s">
        <v>116</v>
      </c>
      <c r="BM760" s="4" t="s">
        <v>116</v>
      </c>
      <c r="BN760" s="4" t="s">
        <v>116</v>
      </c>
      <c r="BO760" s="4" t="s">
        <v>116</v>
      </c>
      <c r="BP760" s="4" t="s">
        <v>116</v>
      </c>
      <c r="BQ760" s="4" t="s">
        <v>116</v>
      </c>
      <c r="BR760" s="4" t="s">
        <v>116</v>
      </c>
      <c r="BS760" s="4" t="s">
        <v>116</v>
      </c>
      <c r="BT760" s="4" t="s">
        <v>116</v>
      </c>
      <c r="BU760" s="4" t="s">
        <v>116</v>
      </c>
      <c r="BV760" s="4" t="s">
        <v>116</v>
      </c>
      <c r="BW760" s="4" t="s">
        <v>116</v>
      </c>
      <c r="BX760" s="4" t="s">
        <v>116</v>
      </c>
      <c r="BY760" s="4" t="s">
        <v>116</v>
      </c>
      <c r="BZ760" s="4" t="s">
        <v>116</v>
      </c>
      <c r="CA760" s="4" t="s">
        <v>116</v>
      </c>
    </row>
    <row r="761" spans="1:79" ht="20.100000000000001" customHeight="1" x14ac:dyDescent="0.2">
      <c r="A761" s="4" t="s">
        <v>9173</v>
      </c>
      <c r="B761" s="4" t="s">
        <v>112</v>
      </c>
      <c r="C761" s="29">
        <v>20250120</v>
      </c>
      <c r="D761" s="4" t="s">
        <v>9174</v>
      </c>
      <c r="E761" s="4" t="s">
        <v>9175</v>
      </c>
      <c r="F761" s="4" t="s">
        <v>9176</v>
      </c>
      <c r="G761" s="4" t="s">
        <v>116</v>
      </c>
      <c r="H761" s="4" t="s">
        <v>9177</v>
      </c>
      <c r="I761" s="4" t="s">
        <v>116</v>
      </c>
      <c r="J761" s="4" t="s">
        <v>116</v>
      </c>
      <c r="K761" s="4" t="s">
        <v>116</v>
      </c>
      <c r="L761" s="4" t="s">
        <v>116</v>
      </c>
      <c r="M761" s="5" t="s">
        <v>8513</v>
      </c>
      <c r="N761" s="5" t="s">
        <v>1437</v>
      </c>
      <c r="O761" s="4" t="s">
        <v>112</v>
      </c>
      <c r="P761" s="6" t="s">
        <v>120</v>
      </c>
      <c r="Q761" s="7" t="s">
        <v>120</v>
      </c>
      <c r="R761" s="7" t="s">
        <v>120</v>
      </c>
      <c r="S761" s="9" t="s">
        <v>9178</v>
      </c>
      <c r="T761" s="31">
        <v>9782746089549</v>
      </c>
      <c r="U761" s="4" t="s">
        <v>122</v>
      </c>
      <c r="V761" s="29">
        <v>9782746088528</v>
      </c>
      <c r="W761" s="4" t="s">
        <v>123</v>
      </c>
      <c r="X761" s="4" t="s">
        <v>124</v>
      </c>
      <c r="Y761" s="4" t="s">
        <v>112</v>
      </c>
      <c r="Z761" s="29">
        <v>2014</v>
      </c>
      <c r="AA761" s="4" t="s">
        <v>125</v>
      </c>
      <c r="AB761" s="4" t="s">
        <v>234</v>
      </c>
      <c r="AC761" s="4" t="s">
        <v>127</v>
      </c>
      <c r="AD761" s="4" t="s">
        <v>128</v>
      </c>
      <c r="AE761" s="4" t="s">
        <v>129</v>
      </c>
      <c r="AF761" s="4" t="s">
        <v>130</v>
      </c>
      <c r="AG761" s="4" t="s">
        <v>131</v>
      </c>
      <c r="AH761" s="4" t="s">
        <v>132</v>
      </c>
      <c r="AI761" s="4" t="s">
        <v>133</v>
      </c>
      <c r="AJ761" s="4" t="s">
        <v>134</v>
      </c>
      <c r="AK761" s="4" t="s">
        <v>135</v>
      </c>
      <c r="AL761" s="4" t="s">
        <v>136</v>
      </c>
      <c r="AM761" s="4" t="s">
        <v>137</v>
      </c>
      <c r="AN761" s="4" t="s">
        <v>138</v>
      </c>
      <c r="AO761" s="4" t="s">
        <v>139</v>
      </c>
      <c r="AP761" s="4" t="s">
        <v>116</v>
      </c>
      <c r="AQ761" s="4" t="s">
        <v>9179</v>
      </c>
      <c r="AR761" s="4" t="s">
        <v>76</v>
      </c>
      <c r="AS761" s="4" t="s">
        <v>9180</v>
      </c>
      <c r="AT761" s="4" t="s">
        <v>9181</v>
      </c>
      <c r="AU761" s="4" t="s">
        <v>3660</v>
      </c>
      <c r="AV761" s="4" t="s">
        <v>5308</v>
      </c>
      <c r="AW761" s="4" t="s">
        <v>1115</v>
      </c>
      <c r="AX761" s="4" t="s">
        <v>1857</v>
      </c>
      <c r="AY761" s="4" t="s">
        <v>4181</v>
      </c>
      <c r="AZ761" s="4" t="s">
        <v>116</v>
      </c>
      <c r="BA761" s="4" t="s">
        <v>116</v>
      </c>
      <c r="BB761" s="4" t="s">
        <v>116</v>
      </c>
      <c r="BC761" s="4" t="s">
        <v>116</v>
      </c>
      <c r="BD761" s="4" t="s">
        <v>116</v>
      </c>
      <c r="BE761" s="4" t="s">
        <v>116</v>
      </c>
      <c r="BF761" s="4" t="s">
        <v>116</v>
      </c>
      <c r="BG761" s="4" t="s">
        <v>116</v>
      </c>
      <c r="BH761" s="4" t="s">
        <v>116</v>
      </c>
      <c r="BI761" s="4" t="s">
        <v>116</v>
      </c>
      <c r="BJ761" s="4" t="s">
        <v>116</v>
      </c>
      <c r="BK761" s="4" t="s">
        <v>116</v>
      </c>
      <c r="BL761" s="4" t="s">
        <v>116</v>
      </c>
      <c r="BM761" s="4" t="s">
        <v>116</v>
      </c>
      <c r="BN761" s="4" t="s">
        <v>116</v>
      </c>
      <c r="BO761" s="4" t="s">
        <v>116</v>
      </c>
      <c r="BP761" s="4" t="s">
        <v>116</v>
      </c>
      <c r="BQ761" s="4" t="s">
        <v>116</v>
      </c>
      <c r="BR761" s="4" t="s">
        <v>116</v>
      </c>
      <c r="BS761" s="4" t="s">
        <v>116</v>
      </c>
      <c r="BT761" s="4" t="s">
        <v>116</v>
      </c>
      <c r="BU761" s="4" t="s">
        <v>116</v>
      </c>
      <c r="BV761" s="4" t="s">
        <v>116</v>
      </c>
      <c r="BW761" s="4" t="s">
        <v>116</v>
      </c>
      <c r="BX761" s="4" t="s">
        <v>116</v>
      </c>
      <c r="BY761" s="4" t="s">
        <v>116</v>
      </c>
      <c r="BZ761" s="4" t="s">
        <v>116</v>
      </c>
      <c r="CA761" s="4" t="s">
        <v>116</v>
      </c>
    </row>
    <row r="762" spans="1:79" ht="20.100000000000001" customHeight="1" x14ac:dyDescent="0.2">
      <c r="A762" s="4" t="s">
        <v>9182</v>
      </c>
      <c r="B762" s="4" t="s">
        <v>112</v>
      </c>
      <c r="C762" s="29">
        <v>20250120</v>
      </c>
      <c r="D762" s="4" t="s">
        <v>9183</v>
      </c>
      <c r="E762" s="4" t="s">
        <v>9184</v>
      </c>
      <c r="F762" s="4" t="s">
        <v>9185</v>
      </c>
      <c r="G762" s="4" t="s">
        <v>116</v>
      </c>
      <c r="H762" s="4" t="s">
        <v>9186</v>
      </c>
      <c r="I762" s="4" t="s">
        <v>116</v>
      </c>
      <c r="J762" s="4" t="s">
        <v>116</v>
      </c>
      <c r="K762" s="4" t="s">
        <v>116</v>
      </c>
      <c r="L762" s="4" t="s">
        <v>116</v>
      </c>
      <c r="M762" s="5" t="s">
        <v>8413</v>
      </c>
      <c r="N762" s="5" t="s">
        <v>3019</v>
      </c>
      <c r="O762" s="4" t="s">
        <v>112</v>
      </c>
      <c r="P762" s="6" t="s">
        <v>120</v>
      </c>
      <c r="Q762" s="7" t="s">
        <v>120</v>
      </c>
      <c r="R762" s="7" t="s">
        <v>120</v>
      </c>
      <c r="S762" s="9" t="s">
        <v>9187</v>
      </c>
      <c r="T762" s="31">
        <v>9782746091313</v>
      </c>
      <c r="U762" s="4" t="s">
        <v>122</v>
      </c>
      <c r="V762" s="29">
        <v>9782746090620</v>
      </c>
      <c r="W762" s="4" t="s">
        <v>123</v>
      </c>
      <c r="X762" s="4" t="s">
        <v>124</v>
      </c>
      <c r="Y762" s="4" t="s">
        <v>112</v>
      </c>
      <c r="Z762" s="29">
        <v>2014</v>
      </c>
      <c r="AA762" s="4" t="s">
        <v>125</v>
      </c>
      <c r="AB762" s="4" t="s">
        <v>234</v>
      </c>
      <c r="AC762" s="4" t="s">
        <v>127</v>
      </c>
      <c r="AD762" s="4" t="s">
        <v>128</v>
      </c>
      <c r="AE762" s="4" t="s">
        <v>129</v>
      </c>
      <c r="AF762" s="4" t="s">
        <v>130</v>
      </c>
      <c r="AG762" s="4" t="s">
        <v>131</v>
      </c>
      <c r="AH762" s="4" t="s">
        <v>132</v>
      </c>
      <c r="AI762" s="4" t="s">
        <v>133</v>
      </c>
      <c r="AJ762" s="4" t="s">
        <v>134</v>
      </c>
      <c r="AK762" s="4" t="s">
        <v>135</v>
      </c>
      <c r="AL762" s="4" t="s">
        <v>136</v>
      </c>
      <c r="AM762" s="4" t="s">
        <v>137</v>
      </c>
      <c r="AN762" s="4" t="s">
        <v>138</v>
      </c>
      <c r="AO762" s="4" t="s">
        <v>139</v>
      </c>
      <c r="AP762" s="4" t="s">
        <v>116</v>
      </c>
      <c r="AQ762" s="4" t="s">
        <v>9188</v>
      </c>
      <c r="AR762" s="4" t="s">
        <v>76</v>
      </c>
      <c r="AS762" s="4" t="s">
        <v>429</v>
      </c>
      <c r="AT762" s="4" t="s">
        <v>7214</v>
      </c>
      <c r="AU762" s="4" t="s">
        <v>9189</v>
      </c>
      <c r="AV762" s="4" t="s">
        <v>9190</v>
      </c>
      <c r="AW762" s="4" t="s">
        <v>9191</v>
      </c>
      <c r="AX762" s="4" t="s">
        <v>9192</v>
      </c>
      <c r="AY762" s="4" t="s">
        <v>9193</v>
      </c>
      <c r="AZ762" s="4" t="s">
        <v>9194</v>
      </c>
      <c r="BA762" s="4" t="s">
        <v>116</v>
      </c>
      <c r="BB762" s="4" t="s">
        <v>116</v>
      </c>
      <c r="BC762" s="4" t="s">
        <v>116</v>
      </c>
      <c r="BD762" s="4" t="s">
        <v>116</v>
      </c>
      <c r="BE762" s="4" t="s">
        <v>116</v>
      </c>
      <c r="BF762" s="4" t="s">
        <v>116</v>
      </c>
      <c r="BG762" s="4" t="s">
        <v>116</v>
      </c>
      <c r="BH762" s="4" t="s">
        <v>116</v>
      </c>
      <c r="BI762" s="4" t="s">
        <v>116</v>
      </c>
      <c r="BJ762" s="4" t="s">
        <v>116</v>
      </c>
      <c r="BK762" s="4" t="s">
        <v>116</v>
      </c>
      <c r="BL762" s="4" t="s">
        <v>116</v>
      </c>
      <c r="BM762" s="4" t="s">
        <v>116</v>
      </c>
      <c r="BN762" s="4" t="s">
        <v>116</v>
      </c>
      <c r="BO762" s="4" t="s">
        <v>116</v>
      </c>
      <c r="BP762" s="4" t="s">
        <v>116</v>
      </c>
      <c r="BQ762" s="4" t="s">
        <v>116</v>
      </c>
      <c r="BR762" s="4" t="s">
        <v>116</v>
      </c>
      <c r="BS762" s="4" t="s">
        <v>116</v>
      </c>
      <c r="BT762" s="4" t="s">
        <v>116</v>
      </c>
      <c r="BU762" s="4" t="s">
        <v>116</v>
      </c>
      <c r="BV762" s="4" t="s">
        <v>116</v>
      </c>
      <c r="BW762" s="4" t="s">
        <v>116</v>
      </c>
      <c r="BX762" s="4" t="s">
        <v>116</v>
      </c>
      <c r="BY762" s="4" t="s">
        <v>116</v>
      </c>
      <c r="BZ762" s="4" t="s">
        <v>116</v>
      </c>
      <c r="CA762" s="4" t="s">
        <v>116</v>
      </c>
    </row>
    <row r="763" spans="1:79" ht="20.100000000000001" customHeight="1" x14ac:dyDescent="0.2">
      <c r="A763" s="4" t="s">
        <v>9195</v>
      </c>
      <c r="B763" s="4" t="s">
        <v>112</v>
      </c>
      <c r="C763" s="29">
        <v>20250120</v>
      </c>
      <c r="D763" s="4" t="s">
        <v>9196</v>
      </c>
      <c r="E763" s="4" t="s">
        <v>8520</v>
      </c>
      <c r="F763" s="4" t="s">
        <v>7886</v>
      </c>
      <c r="G763" s="4" t="s">
        <v>116</v>
      </c>
      <c r="H763" s="4" t="s">
        <v>423</v>
      </c>
      <c r="I763" s="4" t="s">
        <v>116</v>
      </c>
      <c r="J763" s="4" t="s">
        <v>116</v>
      </c>
      <c r="K763" s="4" t="s">
        <v>116</v>
      </c>
      <c r="L763" s="4" t="s">
        <v>116</v>
      </c>
      <c r="M763" s="5" t="s">
        <v>9197</v>
      </c>
      <c r="N763" s="5" t="s">
        <v>2238</v>
      </c>
      <c r="O763" s="4" t="s">
        <v>112</v>
      </c>
      <c r="P763" s="6" t="s">
        <v>120</v>
      </c>
      <c r="Q763" s="7" t="s">
        <v>120</v>
      </c>
      <c r="R763" s="7" t="s">
        <v>120</v>
      </c>
      <c r="S763" s="9" t="s">
        <v>9198</v>
      </c>
      <c r="T763" s="31">
        <v>9782746083479</v>
      </c>
      <c r="U763" s="4" t="s">
        <v>122</v>
      </c>
      <c r="V763" s="29">
        <v>9782746082960</v>
      </c>
      <c r="W763" s="4" t="s">
        <v>123</v>
      </c>
      <c r="X763" s="4" t="s">
        <v>124</v>
      </c>
      <c r="Y763" s="4" t="s">
        <v>112</v>
      </c>
      <c r="Z763" s="29">
        <v>2013</v>
      </c>
      <c r="AA763" s="4" t="s">
        <v>125</v>
      </c>
      <c r="AB763" s="4" t="s">
        <v>304</v>
      </c>
      <c r="AC763" s="4" t="s">
        <v>127</v>
      </c>
      <c r="AD763" s="4" t="s">
        <v>128</v>
      </c>
      <c r="AE763" s="4" t="s">
        <v>129</v>
      </c>
      <c r="AF763" s="4" t="s">
        <v>130</v>
      </c>
      <c r="AG763" s="4" t="s">
        <v>131</v>
      </c>
      <c r="AH763" s="4" t="s">
        <v>132</v>
      </c>
      <c r="AI763" s="4" t="s">
        <v>133</v>
      </c>
      <c r="AJ763" s="4" t="s">
        <v>134</v>
      </c>
      <c r="AK763" s="4" t="s">
        <v>135</v>
      </c>
      <c r="AL763" s="4" t="s">
        <v>136</v>
      </c>
      <c r="AM763" s="4" t="s">
        <v>137</v>
      </c>
      <c r="AN763" s="4" t="s">
        <v>138</v>
      </c>
      <c r="AO763" s="4" t="s">
        <v>139</v>
      </c>
      <c r="AP763" s="4" t="s">
        <v>116</v>
      </c>
      <c r="AQ763" s="4" t="s">
        <v>9199</v>
      </c>
      <c r="AR763" s="4" t="s">
        <v>76</v>
      </c>
      <c r="AS763" s="4" t="s">
        <v>428</v>
      </c>
      <c r="AT763" s="4" t="s">
        <v>429</v>
      </c>
      <c r="AU763" s="4" t="s">
        <v>430</v>
      </c>
      <c r="AV763" s="4" t="s">
        <v>431</v>
      </c>
      <c r="AW763" s="4" t="s">
        <v>432</v>
      </c>
      <c r="AX763" s="4" t="s">
        <v>433</v>
      </c>
      <c r="AY763" s="4" t="s">
        <v>434</v>
      </c>
      <c r="AZ763" s="4" t="s">
        <v>435</v>
      </c>
      <c r="BA763" s="4" t="s">
        <v>436</v>
      </c>
      <c r="BB763" s="4" t="s">
        <v>437</v>
      </c>
      <c r="BC763" s="4" t="s">
        <v>438</v>
      </c>
      <c r="BD763" s="4" t="s">
        <v>9200</v>
      </c>
      <c r="BE763" s="4" t="s">
        <v>439</v>
      </c>
      <c r="BF763" s="4" t="s">
        <v>440</v>
      </c>
      <c r="BG763" s="4" t="s">
        <v>441</v>
      </c>
      <c r="BH763" s="4" t="s">
        <v>5409</v>
      </c>
      <c r="BI763" s="4" t="s">
        <v>443</v>
      </c>
      <c r="BJ763" s="4" t="s">
        <v>444</v>
      </c>
      <c r="BK763" s="4" t="s">
        <v>445</v>
      </c>
      <c r="BL763" s="4" t="s">
        <v>116</v>
      </c>
      <c r="BM763" s="4" t="s">
        <v>116</v>
      </c>
      <c r="BN763" s="4" t="s">
        <v>116</v>
      </c>
      <c r="BO763" s="4" t="s">
        <v>116</v>
      </c>
      <c r="BP763" s="4" t="s">
        <v>116</v>
      </c>
      <c r="BQ763" s="4" t="s">
        <v>116</v>
      </c>
      <c r="BR763" s="4" t="s">
        <v>116</v>
      </c>
      <c r="BS763" s="4" t="s">
        <v>116</v>
      </c>
      <c r="BT763" s="4" t="s">
        <v>116</v>
      </c>
      <c r="BU763" s="4" t="s">
        <v>116</v>
      </c>
      <c r="BV763" s="4" t="s">
        <v>116</v>
      </c>
      <c r="BW763" s="4" t="s">
        <v>116</v>
      </c>
      <c r="BX763" s="4" t="s">
        <v>116</v>
      </c>
      <c r="BY763" s="4" t="s">
        <v>116</v>
      </c>
      <c r="BZ763" s="4" t="s">
        <v>116</v>
      </c>
      <c r="CA763" s="4" t="s">
        <v>116</v>
      </c>
    </row>
    <row r="764" spans="1:79" ht="20.100000000000001" customHeight="1" x14ac:dyDescent="0.2">
      <c r="A764" s="4" t="s">
        <v>9201</v>
      </c>
      <c r="B764" s="4" t="s">
        <v>112</v>
      </c>
      <c r="C764" s="29">
        <v>20250120</v>
      </c>
      <c r="D764" s="4" t="s">
        <v>9202</v>
      </c>
      <c r="E764" s="4" t="s">
        <v>9203</v>
      </c>
      <c r="F764" s="4" t="s">
        <v>9204</v>
      </c>
      <c r="G764" s="4" t="s">
        <v>116</v>
      </c>
      <c r="H764" s="4" t="s">
        <v>9205</v>
      </c>
      <c r="I764" s="4" t="s">
        <v>116</v>
      </c>
      <c r="J764" s="4" t="s">
        <v>116</v>
      </c>
      <c r="K764" s="4" t="s">
        <v>116</v>
      </c>
      <c r="L764" s="4" t="s">
        <v>116</v>
      </c>
      <c r="M764" s="5" t="s">
        <v>9206</v>
      </c>
      <c r="N764" s="5" t="s">
        <v>4151</v>
      </c>
      <c r="O764" s="4" t="s">
        <v>112</v>
      </c>
      <c r="P764" s="6" t="s">
        <v>120</v>
      </c>
      <c r="Q764" s="7" t="s">
        <v>120</v>
      </c>
      <c r="R764" s="7" t="s">
        <v>120</v>
      </c>
      <c r="S764" s="9" t="s">
        <v>9207</v>
      </c>
      <c r="T764" s="31">
        <v>9782746081581</v>
      </c>
      <c r="U764" s="4" t="s">
        <v>122</v>
      </c>
      <c r="V764" s="29">
        <v>9782746080317</v>
      </c>
      <c r="W764" s="4" t="s">
        <v>123</v>
      </c>
      <c r="X764" s="4" t="s">
        <v>124</v>
      </c>
      <c r="Y764" s="4" t="s">
        <v>112</v>
      </c>
      <c r="Z764" s="29">
        <v>2013</v>
      </c>
      <c r="AA764" s="4" t="s">
        <v>125</v>
      </c>
      <c r="AB764" s="4" t="s">
        <v>393</v>
      </c>
      <c r="AC764" s="4" t="s">
        <v>127</v>
      </c>
      <c r="AD764" s="4" t="s">
        <v>128</v>
      </c>
      <c r="AE764" s="4" t="s">
        <v>129</v>
      </c>
      <c r="AF764" s="4" t="s">
        <v>130</v>
      </c>
      <c r="AG764" s="4" t="s">
        <v>131</v>
      </c>
      <c r="AH764" s="4" t="s">
        <v>132</v>
      </c>
      <c r="AI764" s="4" t="s">
        <v>133</v>
      </c>
      <c r="AJ764" s="4" t="s">
        <v>134</v>
      </c>
      <c r="AK764" s="4" t="s">
        <v>135</v>
      </c>
      <c r="AL764" s="4" t="s">
        <v>136</v>
      </c>
      <c r="AM764" s="4" t="s">
        <v>137</v>
      </c>
      <c r="AN764" s="4" t="s">
        <v>138</v>
      </c>
      <c r="AO764" s="4" t="s">
        <v>139</v>
      </c>
      <c r="AP764" s="4" t="s">
        <v>116</v>
      </c>
      <c r="AQ764" s="4" t="s">
        <v>9208</v>
      </c>
      <c r="AR764" s="4" t="s">
        <v>76</v>
      </c>
      <c r="AS764" s="4" t="s">
        <v>2799</v>
      </c>
      <c r="AT764" s="4" t="s">
        <v>9209</v>
      </c>
      <c r="AU764" s="4" t="s">
        <v>9210</v>
      </c>
      <c r="AV764" s="4" t="s">
        <v>2643</v>
      </c>
      <c r="AW764" s="4" t="s">
        <v>1472</v>
      </c>
      <c r="AX764" s="4" t="s">
        <v>9211</v>
      </c>
      <c r="AY764" s="4" t="s">
        <v>9212</v>
      </c>
      <c r="AZ764" s="4" t="s">
        <v>2803</v>
      </c>
      <c r="BA764" s="4" t="s">
        <v>2805</v>
      </c>
      <c r="BB764" s="4" t="s">
        <v>9213</v>
      </c>
      <c r="BC764" s="4" t="s">
        <v>9214</v>
      </c>
      <c r="BD764" s="4" t="s">
        <v>9215</v>
      </c>
      <c r="BE764" s="4" t="s">
        <v>9216</v>
      </c>
      <c r="BF764" s="4" t="s">
        <v>9217</v>
      </c>
      <c r="BG764" s="4" t="s">
        <v>8943</v>
      </c>
      <c r="BH764" s="4" t="s">
        <v>1846</v>
      </c>
      <c r="BI764" s="4" t="s">
        <v>116</v>
      </c>
      <c r="BJ764" s="4" t="s">
        <v>116</v>
      </c>
      <c r="BK764" s="4" t="s">
        <v>116</v>
      </c>
      <c r="BL764" s="4" t="s">
        <v>116</v>
      </c>
      <c r="BM764" s="4" t="s">
        <v>116</v>
      </c>
      <c r="BN764" s="4" t="s">
        <v>116</v>
      </c>
      <c r="BO764" s="4" t="s">
        <v>116</v>
      </c>
      <c r="BP764" s="4" t="s">
        <v>116</v>
      </c>
      <c r="BQ764" s="4" t="s">
        <v>116</v>
      </c>
      <c r="BR764" s="4" t="s">
        <v>116</v>
      </c>
      <c r="BS764" s="4" t="s">
        <v>116</v>
      </c>
      <c r="BT764" s="4" t="s">
        <v>116</v>
      </c>
      <c r="BU764" s="4" t="s">
        <v>116</v>
      </c>
      <c r="BV764" s="4" t="s">
        <v>116</v>
      </c>
      <c r="BW764" s="4" t="s">
        <v>116</v>
      </c>
      <c r="BX764" s="4" t="s">
        <v>116</v>
      </c>
      <c r="BY764" s="4" t="s">
        <v>116</v>
      </c>
      <c r="BZ764" s="4" t="s">
        <v>116</v>
      </c>
      <c r="CA764" s="4" t="s">
        <v>116</v>
      </c>
    </row>
    <row r="765" spans="1:79" ht="20.100000000000001" customHeight="1" x14ac:dyDescent="0.2">
      <c r="A765" s="4" t="s">
        <v>9218</v>
      </c>
      <c r="B765" s="4" t="s">
        <v>112</v>
      </c>
      <c r="C765" s="29">
        <v>20250120</v>
      </c>
      <c r="D765" s="4" t="s">
        <v>9219</v>
      </c>
      <c r="E765" s="4" t="s">
        <v>9220</v>
      </c>
      <c r="F765" s="4" t="s">
        <v>400</v>
      </c>
      <c r="G765" s="4" t="s">
        <v>116</v>
      </c>
      <c r="H765" s="4" t="s">
        <v>401</v>
      </c>
      <c r="I765" s="4" t="s">
        <v>116</v>
      </c>
      <c r="J765" s="4" t="s">
        <v>116</v>
      </c>
      <c r="K765" s="4" t="s">
        <v>116</v>
      </c>
      <c r="L765" s="4" t="s">
        <v>116</v>
      </c>
      <c r="M765" s="5" t="s">
        <v>9221</v>
      </c>
      <c r="N765" s="5" t="s">
        <v>5433</v>
      </c>
      <c r="O765" s="4" t="s">
        <v>112</v>
      </c>
      <c r="P765" s="6" t="s">
        <v>120</v>
      </c>
      <c r="Q765" s="7" t="s">
        <v>120</v>
      </c>
      <c r="R765" s="7" t="s">
        <v>120</v>
      </c>
      <c r="S765" s="9" t="s">
        <v>9222</v>
      </c>
      <c r="T765" s="31">
        <v>9782746082311</v>
      </c>
      <c r="U765" s="4" t="s">
        <v>122</v>
      </c>
      <c r="V765" s="29">
        <v>9782746081017</v>
      </c>
      <c r="W765" s="4" t="s">
        <v>123</v>
      </c>
      <c r="X765" s="4" t="s">
        <v>124</v>
      </c>
      <c r="Y765" s="4" t="s">
        <v>112</v>
      </c>
      <c r="Z765" s="29">
        <v>2013</v>
      </c>
      <c r="AA765" s="4" t="s">
        <v>125</v>
      </c>
      <c r="AB765" s="4" t="s">
        <v>126</v>
      </c>
      <c r="AC765" s="4" t="s">
        <v>127</v>
      </c>
      <c r="AD765" s="4" t="s">
        <v>128</v>
      </c>
      <c r="AE765" s="4" t="s">
        <v>129</v>
      </c>
      <c r="AF765" s="4" t="s">
        <v>130</v>
      </c>
      <c r="AG765" s="4" t="s">
        <v>131</v>
      </c>
      <c r="AH765" s="4" t="s">
        <v>132</v>
      </c>
      <c r="AI765" s="4" t="s">
        <v>133</v>
      </c>
      <c r="AJ765" s="4" t="s">
        <v>134</v>
      </c>
      <c r="AK765" s="4" t="s">
        <v>135</v>
      </c>
      <c r="AL765" s="4" t="s">
        <v>136</v>
      </c>
      <c r="AM765" s="4" t="s">
        <v>137</v>
      </c>
      <c r="AN765" s="4" t="s">
        <v>138</v>
      </c>
      <c r="AO765" s="4" t="s">
        <v>139</v>
      </c>
      <c r="AP765" s="4" t="s">
        <v>116</v>
      </c>
      <c r="AQ765" s="4" t="s">
        <v>9223</v>
      </c>
      <c r="AR765" s="4" t="s">
        <v>76</v>
      </c>
      <c r="AS765" s="4" t="s">
        <v>9224</v>
      </c>
      <c r="AT765" s="4" t="s">
        <v>8920</v>
      </c>
      <c r="AU765" s="4" t="s">
        <v>9225</v>
      </c>
      <c r="AV765" s="4" t="s">
        <v>9226</v>
      </c>
      <c r="AW765" s="4" t="s">
        <v>9227</v>
      </c>
      <c r="AX765" s="4" t="s">
        <v>116</v>
      </c>
      <c r="AY765" s="4" t="s">
        <v>116</v>
      </c>
      <c r="AZ765" s="4" t="s">
        <v>116</v>
      </c>
      <c r="BA765" s="4" t="s">
        <v>116</v>
      </c>
      <c r="BB765" s="4" t="s">
        <v>116</v>
      </c>
      <c r="BC765" s="4" t="s">
        <v>116</v>
      </c>
      <c r="BD765" s="4" t="s">
        <v>116</v>
      </c>
      <c r="BE765" s="4" t="s">
        <v>116</v>
      </c>
      <c r="BF765" s="4" t="s">
        <v>116</v>
      </c>
      <c r="BG765" s="4" t="s">
        <v>116</v>
      </c>
      <c r="BH765" s="4" t="s">
        <v>116</v>
      </c>
      <c r="BI765" s="4" t="s">
        <v>116</v>
      </c>
      <c r="BJ765" s="4" t="s">
        <v>116</v>
      </c>
      <c r="BK765" s="4" t="s">
        <v>116</v>
      </c>
      <c r="BL765" s="4" t="s">
        <v>116</v>
      </c>
      <c r="BM765" s="4" t="s">
        <v>116</v>
      </c>
      <c r="BN765" s="4" t="s">
        <v>116</v>
      </c>
      <c r="BO765" s="4" t="s">
        <v>116</v>
      </c>
      <c r="BP765" s="4" t="s">
        <v>116</v>
      </c>
      <c r="BQ765" s="4" t="s">
        <v>116</v>
      </c>
      <c r="BR765" s="4" t="s">
        <v>116</v>
      </c>
      <c r="BS765" s="4" t="s">
        <v>116</v>
      </c>
      <c r="BT765" s="4" t="s">
        <v>116</v>
      </c>
      <c r="BU765" s="4" t="s">
        <v>116</v>
      </c>
      <c r="BV765" s="4" t="s">
        <v>116</v>
      </c>
      <c r="BW765" s="4" t="s">
        <v>116</v>
      </c>
      <c r="BX765" s="4" t="s">
        <v>116</v>
      </c>
      <c r="BY765" s="4" t="s">
        <v>116</v>
      </c>
      <c r="BZ765" s="4" t="s">
        <v>116</v>
      </c>
      <c r="CA765" s="4" t="s">
        <v>116</v>
      </c>
    </row>
    <row r="766" spans="1:79" ht="20.100000000000001" customHeight="1" x14ac:dyDescent="0.2">
      <c r="A766" s="4" t="s">
        <v>9228</v>
      </c>
      <c r="B766" s="4" t="s">
        <v>112</v>
      </c>
      <c r="C766" s="29">
        <v>20250120</v>
      </c>
      <c r="D766" s="4" t="s">
        <v>7069</v>
      </c>
      <c r="E766" s="4" t="s">
        <v>9229</v>
      </c>
      <c r="F766" s="4" t="s">
        <v>4734</v>
      </c>
      <c r="G766" s="4" t="s">
        <v>116</v>
      </c>
      <c r="H766" s="4" t="s">
        <v>3402</v>
      </c>
      <c r="I766" s="4" t="s">
        <v>116</v>
      </c>
      <c r="J766" s="4" t="s">
        <v>116</v>
      </c>
      <c r="K766" s="4" t="s">
        <v>116</v>
      </c>
      <c r="L766" s="4" t="s">
        <v>116</v>
      </c>
      <c r="M766" s="5" t="s">
        <v>9230</v>
      </c>
      <c r="N766" s="5" t="s">
        <v>9231</v>
      </c>
      <c r="O766" s="4" t="s">
        <v>112</v>
      </c>
      <c r="P766" s="6" t="s">
        <v>120</v>
      </c>
      <c r="Q766" s="7" t="s">
        <v>120</v>
      </c>
      <c r="R766" s="7" t="s">
        <v>120</v>
      </c>
      <c r="S766" s="9" t="s">
        <v>9232</v>
      </c>
      <c r="T766" s="31">
        <v>9782746082557</v>
      </c>
      <c r="U766" s="4" t="s">
        <v>122</v>
      </c>
      <c r="V766" s="29">
        <v>9782746082038</v>
      </c>
      <c r="W766" s="4" t="s">
        <v>123</v>
      </c>
      <c r="X766" s="4" t="s">
        <v>124</v>
      </c>
      <c r="Y766" s="4" t="s">
        <v>112</v>
      </c>
      <c r="Z766" s="29">
        <v>2013</v>
      </c>
      <c r="AA766" s="4" t="s">
        <v>125</v>
      </c>
      <c r="AB766" s="4" t="s">
        <v>172</v>
      </c>
      <c r="AC766" s="4" t="s">
        <v>127</v>
      </c>
      <c r="AD766" s="4" t="s">
        <v>128</v>
      </c>
      <c r="AE766" s="4" t="s">
        <v>129</v>
      </c>
      <c r="AF766" s="4" t="s">
        <v>130</v>
      </c>
      <c r="AG766" s="4" t="s">
        <v>131</v>
      </c>
      <c r="AH766" s="4" t="s">
        <v>132</v>
      </c>
      <c r="AI766" s="4" t="s">
        <v>133</v>
      </c>
      <c r="AJ766" s="4" t="s">
        <v>134</v>
      </c>
      <c r="AK766" s="4" t="s">
        <v>135</v>
      </c>
      <c r="AL766" s="4" t="s">
        <v>136</v>
      </c>
      <c r="AM766" s="4" t="s">
        <v>137</v>
      </c>
      <c r="AN766" s="4" t="s">
        <v>138</v>
      </c>
      <c r="AO766" s="4" t="s">
        <v>139</v>
      </c>
      <c r="AP766" s="4" t="s">
        <v>116</v>
      </c>
      <c r="AQ766" s="4" t="s">
        <v>9233</v>
      </c>
      <c r="AR766" s="4" t="s">
        <v>76</v>
      </c>
      <c r="AS766" s="4" t="s">
        <v>2504</v>
      </c>
      <c r="AT766" s="4" t="s">
        <v>7074</v>
      </c>
      <c r="AU766" s="4" t="s">
        <v>9234</v>
      </c>
      <c r="AV766" s="4" t="s">
        <v>7078</v>
      </c>
      <c r="AW766" s="4" t="s">
        <v>7079</v>
      </c>
      <c r="AX766" s="4" t="s">
        <v>7080</v>
      </c>
      <c r="AY766" s="4" t="s">
        <v>1752</v>
      </c>
      <c r="AZ766" s="4" t="s">
        <v>116</v>
      </c>
      <c r="BA766" s="4" t="s">
        <v>116</v>
      </c>
      <c r="BB766" s="4" t="s">
        <v>116</v>
      </c>
      <c r="BC766" s="4" t="s">
        <v>116</v>
      </c>
      <c r="BD766" s="4" t="s">
        <v>116</v>
      </c>
      <c r="BE766" s="4" t="s">
        <v>116</v>
      </c>
      <c r="BF766" s="4" t="s">
        <v>116</v>
      </c>
      <c r="BG766" s="4" t="s">
        <v>116</v>
      </c>
      <c r="BH766" s="4" t="s">
        <v>116</v>
      </c>
      <c r="BI766" s="4" t="s">
        <v>116</v>
      </c>
      <c r="BJ766" s="4" t="s">
        <v>116</v>
      </c>
      <c r="BK766" s="4" t="s">
        <v>116</v>
      </c>
      <c r="BL766" s="4" t="s">
        <v>116</v>
      </c>
      <c r="BM766" s="4" t="s">
        <v>116</v>
      </c>
      <c r="BN766" s="4" t="s">
        <v>116</v>
      </c>
      <c r="BO766" s="4" t="s">
        <v>116</v>
      </c>
      <c r="BP766" s="4" t="s">
        <v>116</v>
      </c>
      <c r="BQ766" s="4" t="s">
        <v>116</v>
      </c>
      <c r="BR766" s="4" t="s">
        <v>116</v>
      </c>
      <c r="BS766" s="4" t="s">
        <v>116</v>
      </c>
      <c r="BT766" s="4" t="s">
        <v>116</v>
      </c>
      <c r="BU766" s="4" t="s">
        <v>116</v>
      </c>
      <c r="BV766" s="4" t="s">
        <v>116</v>
      </c>
      <c r="BW766" s="4" t="s">
        <v>116</v>
      </c>
      <c r="BX766" s="4" t="s">
        <v>116</v>
      </c>
      <c r="BY766" s="4" t="s">
        <v>116</v>
      </c>
      <c r="BZ766" s="4" t="s">
        <v>116</v>
      </c>
      <c r="CA766" s="4" t="s">
        <v>116</v>
      </c>
    </row>
    <row r="767" spans="1:79" ht="20.100000000000001" customHeight="1" x14ac:dyDescent="0.2">
      <c r="A767" s="4" t="s">
        <v>9235</v>
      </c>
      <c r="B767" s="4" t="s">
        <v>112</v>
      </c>
      <c r="C767" s="29">
        <v>20250120</v>
      </c>
      <c r="D767" s="4" t="s">
        <v>9236</v>
      </c>
      <c r="E767" s="4" t="s">
        <v>116</v>
      </c>
      <c r="F767" s="4" t="s">
        <v>1736</v>
      </c>
      <c r="G767" s="4" t="s">
        <v>116</v>
      </c>
      <c r="H767" s="4" t="s">
        <v>1737</v>
      </c>
      <c r="I767" s="4" t="s">
        <v>116</v>
      </c>
      <c r="J767" s="4" t="s">
        <v>116</v>
      </c>
      <c r="K767" s="4" t="s">
        <v>116</v>
      </c>
      <c r="L767" s="4" t="s">
        <v>116</v>
      </c>
      <c r="M767" s="5" t="s">
        <v>9237</v>
      </c>
      <c r="N767" s="5" t="s">
        <v>1350</v>
      </c>
      <c r="O767" s="4" t="s">
        <v>112</v>
      </c>
      <c r="P767" s="6" t="s">
        <v>120</v>
      </c>
      <c r="Q767" s="7" t="s">
        <v>120</v>
      </c>
      <c r="R767" s="7" t="s">
        <v>120</v>
      </c>
      <c r="S767" s="9" t="s">
        <v>9238</v>
      </c>
      <c r="T767" s="31">
        <v>9782746080133</v>
      </c>
      <c r="U767" s="4" t="s">
        <v>122</v>
      </c>
      <c r="V767" s="29">
        <v>9782746079076</v>
      </c>
      <c r="W767" s="4" t="s">
        <v>123</v>
      </c>
      <c r="X767" s="4" t="s">
        <v>124</v>
      </c>
      <c r="Y767" s="4" t="s">
        <v>112</v>
      </c>
      <c r="Z767" s="29">
        <v>2013</v>
      </c>
      <c r="AA767" s="4" t="s">
        <v>125</v>
      </c>
      <c r="AB767" s="4" t="s">
        <v>393</v>
      </c>
      <c r="AC767" s="4" t="s">
        <v>127</v>
      </c>
      <c r="AD767" s="4" t="s">
        <v>128</v>
      </c>
      <c r="AE767" s="4" t="s">
        <v>129</v>
      </c>
      <c r="AF767" s="4" t="s">
        <v>130</v>
      </c>
      <c r="AG767" s="4" t="s">
        <v>131</v>
      </c>
      <c r="AH767" s="4" t="s">
        <v>132</v>
      </c>
      <c r="AI767" s="4" t="s">
        <v>133</v>
      </c>
      <c r="AJ767" s="4" t="s">
        <v>134</v>
      </c>
      <c r="AK767" s="4" t="s">
        <v>135</v>
      </c>
      <c r="AL767" s="4" t="s">
        <v>136</v>
      </c>
      <c r="AM767" s="4" t="s">
        <v>137</v>
      </c>
      <c r="AN767" s="4" t="s">
        <v>138</v>
      </c>
      <c r="AO767" s="4" t="s">
        <v>139</v>
      </c>
      <c r="AP767" s="4" t="s">
        <v>116</v>
      </c>
      <c r="AQ767" s="4" t="s">
        <v>9239</v>
      </c>
      <c r="AR767" s="4" t="s">
        <v>76</v>
      </c>
      <c r="AS767" s="4" t="s">
        <v>2799</v>
      </c>
      <c r="AT767" s="4" t="s">
        <v>2800</v>
      </c>
      <c r="AU767" s="4" t="s">
        <v>5429</v>
      </c>
      <c r="AV767" s="4" t="s">
        <v>2640</v>
      </c>
      <c r="AW767" s="4" t="s">
        <v>2801</v>
      </c>
      <c r="AX767" s="4" t="s">
        <v>2802</v>
      </c>
      <c r="AY767" s="4" t="s">
        <v>1472</v>
      </c>
      <c r="AZ767" s="4" t="s">
        <v>1472</v>
      </c>
      <c r="BA767" s="4" t="s">
        <v>1473</v>
      </c>
      <c r="BB767" s="4" t="s">
        <v>1474</v>
      </c>
      <c r="BC767" s="4" t="s">
        <v>1475</v>
      </c>
      <c r="BD767" s="4" t="s">
        <v>845</v>
      </c>
      <c r="BE767" s="4" t="s">
        <v>1477</v>
      </c>
      <c r="BF767" s="4" t="s">
        <v>9240</v>
      </c>
      <c r="BG767" s="4" t="s">
        <v>2803</v>
      </c>
      <c r="BH767" s="4" t="s">
        <v>2804</v>
      </c>
      <c r="BI767" s="4" t="s">
        <v>2805</v>
      </c>
      <c r="BJ767" s="4" t="s">
        <v>8905</v>
      </c>
      <c r="BK767" s="4" t="s">
        <v>9241</v>
      </c>
      <c r="BL767" s="4" t="s">
        <v>2809</v>
      </c>
      <c r="BM767" s="4" t="s">
        <v>9242</v>
      </c>
      <c r="BN767" s="4" t="s">
        <v>2810</v>
      </c>
      <c r="BO767" s="4" t="s">
        <v>1481</v>
      </c>
      <c r="BP767" s="4" t="s">
        <v>1846</v>
      </c>
      <c r="BQ767" s="4" t="s">
        <v>1752</v>
      </c>
      <c r="BR767" s="4" t="s">
        <v>2811</v>
      </c>
      <c r="BS767" s="4" t="s">
        <v>116</v>
      </c>
      <c r="BT767" s="4" t="s">
        <v>116</v>
      </c>
      <c r="BU767" s="4" t="s">
        <v>116</v>
      </c>
      <c r="BV767" s="4" t="s">
        <v>116</v>
      </c>
      <c r="BW767" s="4" t="s">
        <v>116</v>
      </c>
      <c r="BX767" s="4" t="s">
        <v>116</v>
      </c>
      <c r="BY767" s="4" t="s">
        <v>116</v>
      </c>
      <c r="BZ767" s="4" t="s">
        <v>116</v>
      </c>
      <c r="CA767" s="4" t="s">
        <v>116</v>
      </c>
    </row>
    <row r="768" spans="1:79" ht="20.100000000000001" customHeight="1" x14ac:dyDescent="0.2">
      <c r="A768" s="4" t="s">
        <v>9243</v>
      </c>
      <c r="B768" s="4" t="s">
        <v>112</v>
      </c>
      <c r="C768" s="29">
        <v>20250120</v>
      </c>
      <c r="D768" s="4" t="s">
        <v>9244</v>
      </c>
      <c r="E768" s="4" t="s">
        <v>116</v>
      </c>
      <c r="F768" s="4" t="s">
        <v>116</v>
      </c>
      <c r="G768" s="4" t="s">
        <v>116</v>
      </c>
      <c r="H768" s="4" t="s">
        <v>116</v>
      </c>
      <c r="I768" s="4" t="s">
        <v>116</v>
      </c>
      <c r="J768" s="4" t="s">
        <v>116</v>
      </c>
      <c r="K768" s="4" t="s">
        <v>116</v>
      </c>
      <c r="L768" s="4" t="s">
        <v>116</v>
      </c>
      <c r="M768" s="5" t="s">
        <v>9245</v>
      </c>
      <c r="N768" s="5" t="s">
        <v>3913</v>
      </c>
      <c r="O768" s="4" t="s">
        <v>112</v>
      </c>
      <c r="P768" s="6" t="s">
        <v>120</v>
      </c>
      <c r="Q768" s="7" t="s">
        <v>120</v>
      </c>
      <c r="R768" s="7" t="s">
        <v>120</v>
      </c>
      <c r="S768" s="9" t="s">
        <v>9246</v>
      </c>
      <c r="T768" s="31">
        <v>9782746079472</v>
      </c>
      <c r="U768" s="4" t="s">
        <v>122</v>
      </c>
      <c r="V768" s="29">
        <v>9782746078963</v>
      </c>
      <c r="W768" s="4" t="s">
        <v>123</v>
      </c>
      <c r="X768" s="4" t="s">
        <v>124</v>
      </c>
      <c r="Y768" s="4" t="s">
        <v>112</v>
      </c>
      <c r="Z768" s="29">
        <v>2013</v>
      </c>
      <c r="AA768" s="4" t="s">
        <v>125</v>
      </c>
      <c r="AB768" s="4" t="s">
        <v>393</v>
      </c>
      <c r="AC768" s="4" t="s">
        <v>127</v>
      </c>
      <c r="AD768" s="4" t="s">
        <v>128</v>
      </c>
      <c r="AE768" s="4" t="s">
        <v>129</v>
      </c>
      <c r="AF768" s="4" t="s">
        <v>130</v>
      </c>
      <c r="AG768" s="4" t="s">
        <v>131</v>
      </c>
      <c r="AH768" s="4" t="s">
        <v>132</v>
      </c>
      <c r="AI768" s="4" t="s">
        <v>133</v>
      </c>
      <c r="AJ768" s="4" t="s">
        <v>134</v>
      </c>
      <c r="AK768" s="4" t="s">
        <v>135</v>
      </c>
      <c r="AL768" s="4" t="s">
        <v>136</v>
      </c>
      <c r="AM768" s="4" t="s">
        <v>137</v>
      </c>
      <c r="AN768" s="4" t="s">
        <v>138</v>
      </c>
      <c r="AO768" s="4" t="s">
        <v>139</v>
      </c>
      <c r="AP768" s="4" t="s">
        <v>116</v>
      </c>
      <c r="AQ768" s="4" t="s">
        <v>9247</v>
      </c>
      <c r="AR768" s="4" t="s">
        <v>76</v>
      </c>
      <c r="AS768" s="4" t="s">
        <v>6310</v>
      </c>
      <c r="AT768" s="4" t="s">
        <v>4738</v>
      </c>
      <c r="AU768" s="4" t="s">
        <v>1472</v>
      </c>
      <c r="AV768" s="4" t="s">
        <v>1473</v>
      </c>
      <c r="AW768" s="4" t="s">
        <v>9248</v>
      </c>
      <c r="AX768" s="4" t="s">
        <v>4740</v>
      </c>
      <c r="AY768" s="4" t="s">
        <v>4741</v>
      </c>
      <c r="AZ768" s="4" t="s">
        <v>6312</v>
      </c>
      <c r="BA768" s="4" t="s">
        <v>6313</v>
      </c>
      <c r="BB768" s="4" t="s">
        <v>1474</v>
      </c>
      <c r="BC768" s="4" t="s">
        <v>1475</v>
      </c>
      <c r="BD768" s="4" t="s">
        <v>1476</v>
      </c>
      <c r="BE768" s="4" t="s">
        <v>1477</v>
      </c>
      <c r="BF768" s="4" t="s">
        <v>9249</v>
      </c>
      <c r="BG768" s="4" t="s">
        <v>9250</v>
      </c>
      <c r="BH768" s="4" t="s">
        <v>8905</v>
      </c>
      <c r="BI768" s="4" t="s">
        <v>5121</v>
      </c>
      <c r="BJ768" s="4" t="s">
        <v>6318</v>
      </c>
      <c r="BK768" s="4" t="s">
        <v>5122</v>
      </c>
      <c r="BL768" s="4" t="s">
        <v>6319</v>
      </c>
      <c r="BM768" s="4" t="s">
        <v>4744</v>
      </c>
      <c r="BN768" s="4" t="s">
        <v>4745</v>
      </c>
      <c r="BO768" s="4" t="s">
        <v>2073</v>
      </c>
      <c r="BP768" s="4" t="s">
        <v>1481</v>
      </c>
      <c r="BQ768" s="4" t="s">
        <v>1752</v>
      </c>
      <c r="BR768" s="4" t="s">
        <v>116</v>
      </c>
      <c r="BS768" s="4" t="s">
        <v>116</v>
      </c>
      <c r="BT768" s="4" t="s">
        <v>116</v>
      </c>
      <c r="BU768" s="4" t="s">
        <v>116</v>
      </c>
      <c r="BV768" s="4" t="s">
        <v>116</v>
      </c>
      <c r="BW768" s="4" t="s">
        <v>116</v>
      </c>
      <c r="BX768" s="4" t="s">
        <v>116</v>
      </c>
      <c r="BY768" s="4" t="s">
        <v>116</v>
      </c>
      <c r="BZ768" s="4" t="s">
        <v>116</v>
      </c>
      <c r="CA768" s="4" t="s">
        <v>116</v>
      </c>
    </row>
    <row r="769" spans="1:79" ht="20.100000000000001" customHeight="1" x14ac:dyDescent="0.2">
      <c r="A769" s="4" t="s">
        <v>9251</v>
      </c>
      <c r="B769" s="4" t="s">
        <v>112</v>
      </c>
      <c r="C769" s="29">
        <v>20250120</v>
      </c>
      <c r="D769" s="4" t="s">
        <v>9252</v>
      </c>
      <c r="E769" s="4" t="s">
        <v>5560</v>
      </c>
      <c r="F769" s="4" t="s">
        <v>2815</v>
      </c>
      <c r="G769" s="4" t="s">
        <v>116</v>
      </c>
      <c r="H769" s="4" t="s">
        <v>2816</v>
      </c>
      <c r="I769" s="4" t="s">
        <v>116</v>
      </c>
      <c r="J769" s="4" t="s">
        <v>116</v>
      </c>
      <c r="K769" s="4" t="s">
        <v>116</v>
      </c>
      <c r="L769" s="4" t="s">
        <v>116</v>
      </c>
      <c r="M769" s="5" t="s">
        <v>9206</v>
      </c>
      <c r="N769" s="5" t="s">
        <v>1989</v>
      </c>
      <c r="O769" s="4" t="s">
        <v>112</v>
      </c>
      <c r="P769" s="6" t="s">
        <v>120</v>
      </c>
      <c r="Q769" s="7" t="s">
        <v>120</v>
      </c>
      <c r="R769" s="7" t="s">
        <v>120</v>
      </c>
      <c r="S769" s="9" t="s">
        <v>9253</v>
      </c>
      <c r="T769" s="31">
        <v>9782746081604</v>
      </c>
      <c r="U769" s="4" t="s">
        <v>122</v>
      </c>
      <c r="V769" s="29">
        <v>9782746080355</v>
      </c>
      <c r="W769" s="4" t="s">
        <v>123</v>
      </c>
      <c r="X769" s="4" t="s">
        <v>124</v>
      </c>
      <c r="Y769" s="4" t="s">
        <v>112</v>
      </c>
      <c r="Z769" s="29">
        <v>2013</v>
      </c>
      <c r="AA769" s="4" t="s">
        <v>125</v>
      </c>
      <c r="AB769" s="4" t="s">
        <v>222</v>
      </c>
      <c r="AC769" s="4" t="s">
        <v>127</v>
      </c>
      <c r="AD769" s="4" t="s">
        <v>128</v>
      </c>
      <c r="AE769" s="4" t="s">
        <v>129</v>
      </c>
      <c r="AF769" s="4" t="s">
        <v>130</v>
      </c>
      <c r="AG769" s="4" t="s">
        <v>131</v>
      </c>
      <c r="AH769" s="4" t="s">
        <v>132</v>
      </c>
      <c r="AI769" s="4" t="s">
        <v>133</v>
      </c>
      <c r="AJ769" s="4" t="s">
        <v>134</v>
      </c>
      <c r="AK769" s="4" t="s">
        <v>135</v>
      </c>
      <c r="AL769" s="4" t="s">
        <v>136</v>
      </c>
      <c r="AM769" s="4" t="s">
        <v>137</v>
      </c>
      <c r="AN769" s="4" t="s">
        <v>138</v>
      </c>
      <c r="AO769" s="4" t="s">
        <v>139</v>
      </c>
      <c r="AP769" s="4" t="s">
        <v>116</v>
      </c>
      <c r="AQ769" s="4" t="s">
        <v>9254</v>
      </c>
      <c r="AR769" s="4" t="s">
        <v>76</v>
      </c>
      <c r="AS769" s="4" t="s">
        <v>2821</v>
      </c>
      <c r="AT769" s="4" t="s">
        <v>2822</v>
      </c>
      <c r="AU769" s="4" t="s">
        <v>9255</v>
      </c>
      <c r="AV769" s="4" t="s">
        <v>2824</v>
      </c>
      <c r="AW769" s="4" t="s">
        <v>9256</v>
      </c>
      <c r="AX769" s="4" t="s">
        <v>2825</v>
      </c>
      <c r="AY769" s="4" t="s">
        <v>2827</v>
      </c>
      <c r="AZ769" s="4" t="s">
        <v>8409</v>
      </c>
      <c r="BA769" s="4" t="s">
        <v>1342</v>
      </c>
      <c r="BB769" s="4" t="s">
        <v>163</v>
      </c>
      <c r="BC769" s="4" t="s">
        <v>116</v>
      </c>
      <c r="BD769" s="4" t="s">
        <v>116</v>
      </c>
      <c r="BE769" s="4" t="s">
        <v>116</v>
      </c>
      <c r="BF769" s="4" t="s">
        <v>116</v>
      </c>
      <c r="BG769" s="4" t="s">
        <v>116</v>
      </c>
      <c r="BH769" s="4" t="s">
        <v>116</v>
      </c>
      <c r="BI769" s="4" t="s">
        <v>116</v>
      </c>
      <c r="BJ769" s="4" t="s">
        <v>116</v>
      </c>
      <c r="BK769" s="4" t="s">
        <v>116</v>
      </c>
      <c r="BL769" s="4" t="s">
        <v>116</v>
      </c>
      <c r="BM769" s="4" t="s">
        <v>116</v>
      </c>
      <c r="BN769" s="4" t="s">
        <v>116</v>
      </c>
      <c r="BO769" s="4" t="s">
        <v>116</v>
      </c>
      <c r="BP769" s="4" t="s">
        <v>116</v>
      </c>
      <c r="BQ769" s="4" t="s">
        <v>116</v>
      </c>
      <c r="BR769" s="4" t="s">
        <v>116</v>
      </c>
      <c r="BS769" s="4" t="s">
        <v>116</v>
      </c>
      <c r="BT769" s="4" t="s">
        <v>116</v>
      </c>
      <c r="BU769" s="4" t="s">
        <v>116</v>
      </c>
      <c r="BV769" s="4" t="s">
        <v>116</v>
      </c>
      <c r="BW769" s="4" t="s">
        <v>116</v>
      </c>
      <c r="BX769" s="4" t="s">
        <v>116</v>
      </c>
      <c r="BY769" s="4" t="s">
        <v>116</v>
      </c>
      <c r="BZ769" s="4" t="s">
        <v>116</v>
      </c>
      <c r="CA769" s="4" t="s">
        <v>116</v>
      </c>
    </row>
    <row r="770" spans="1:79" ht="20.100000000000001" customHeight="1" x14ac:dyDescent="0.2">
      <c r="A770" s="4" t="s">
        <v>9257</v>
      </c>
      <c r="B770" s="4" t="s">
        <v>112</v>
      </c>
      <c r="C770" s="29">
        <v>20250120</v>
      </c>
      <c r="D770" s="4" t="s">
        <v>9258</v>
      </c>
      <c r="E770" s="4" t="s">
        <v>9259</v>
      </c>
      <c r="F770" s="4" t="s">
        <v>7176</v>
      </c>
      <c r="G770" s="4" t="s">
        <v>116</v>
      </c>
      <c r="H770" s="4" t="s">
        <v>7177</v>
      </c>
      <c r="I770" s="4" t="s">
        <v>116</v>
      </c>
      <c r="J770" s="4" t="s">
        <v>116</v>
      </c>
      <c r="K770" s="4" t="s">
        <v>116</v>
      </c>
      <c r="L770" s="4" t="s">
        <v>116</v>
      </c>
      <c r="M770" s="5" t="s">
        <v>9260</v>
      </c>
      <c r="N770" s="5" t="s">
        <v>8695</v>
      </c>
      <c r="O770" s="4" t="s">
        <v>112</v>
      </c>
      <c r="P770" s="6" t="s">
        <v>120</v>
      </c>
      <c r="Q770" s="7" t="s">
        <v>120</v>
      </c>
      <c r="R770" s="7" t="s">
        <v>120</v>
      </c>
      <c r="S770" s="9" t="s">
        <v>9261</v>
      </c>
      <c r="T770" s="31">
        <v>9782746083295</v>
      </c>
      <c r="U770" s="4" t="s">
        <v>122</v>
      </c>
      <c r="V770" s="29">
        <v>9782746082618</v>
      </c>
      <c r="W770" s="4" t="s">
        <v>123</v>
      </c>
      <c r="X770" s="4" t="s">
        <v>124</v>
      </c>
      <c r="Y770" s="4" t="s">
        <v>112</v>
      </c>
      <c r="Z770" s="29">
        <v>2013</v>
      </c>
      <c r="AA770" s="4" t="s">
        <v>125</v>
      </c>
      <c r="AB770" s="4" t="s">
        <v>571</v>
      </c>
      <c r="AC770" s="4" t="s">
        <v>127</v>
      </c>
      <c r="AD770" s="4" t="s">
        <v>128</v>
      </c>
      <c r="AE770" s="4" t="s">
        <v>129</v>
      </c>
      <c r="AF770" s="4" t="s">
        <v>130</v>
      </c>
      <c r="AG770" s="4" t="s">
        <v>131</v>
      </c>
      <c r="AH770" s="4" t="s">
        <v>132</v>
      </c>
      <c r="AI770" s="4" t="s">
        <v>133</v>
      </c>
      <c r="AJ770" s="4" t="s">
        <v>134</v>
      </c>
      <c r="AK770" s="4" t="s">
        <v>135</v>
      </c>
      <c r="AL770" s="4" t="s">
        <v>136</v>
      </c>
      <c r="AM770" s="4" t="s">
        <v>137</v>
      </c>
      <c r="AN770" s="4" t="s">
        <v>138</v>
      </c>
      <c r="AO770" s="4" t="s">
        <v>139</v>
      </c>
      <c r="AP770" s="4" t="s">
        <v>116</v>
      </c>
      <c r="AQ770" s="4" t="s">
        <v>9262</v>
      </c>
      <c r="AR770" s="4" t="s">
        <v>76</v>
      </c>
      <c r="AS770" s="4" t="s">
        <v>7182</v>
      </c>
      <c r="AT770" s="4" t="s">
        <v>1411</v>
      </c>
      <c r="AU770" s="4" t="s">
        <v>9263</v>
      </c>
      <c r="AV770" s="4" t="s">
        <v>7184</v>
      </c>
      <c r="AW770" s="4" t="s">
        <v>2124</v>
      </c>
      <c r="AX770" s="4" t="s">
        <v>9264</v>
      </c>
      <c r="AY770" s="4" t="s">
        <v>116</v>
      </c>
      <c r="AZ770" s="4" t="s">
        <v>116</v>
      </c>
      <c r="BA770" s="4" t="s">
        <v>116</v>
      </c>
      <c r="BB770" s="4" t="s">
        <v>116</v>
      </c>
      <c r="BC770" s="4" t="s">
        <v>116</v>
      </c>
      <c r="BD770" s="4" t="s">
        <v>116</v>
      </c>
      <c r="BE770" s="4" t="s">
        <v>116</v>
      </c>
      <c r="BF770" s="4" t="s">
        <v>116</v>
      </c>
      <c r="BG770" s="4" t="s">
        <v>116</v>
      </c>
      <c r="BH770" s="4" t="s">
        <v>116</v>
      </c>
      <c r="BI770" s="4" t="s">
        <v>116</v>
      </c>
      <c r="BJ770" s="4" t="s">
        <v>116</v>
      </c>
      <c r="BK770" s="4" t="s">
        <v>116</v>
      </c>
      <c r="BL770" s="4" t="s">
        <v>116</v>
      </c>
      <c r="BM770" s="4" t="s">
        <v>116</v>
      </c>
      <c r="BN770" s="4" t="s">
        <v>116</v>
      </c>
      <c r="BO770" s="4" t="s">
        <v>116</v>
      </c>
      <c r="BP770" s="4" t="s">
        <v>116</v>
      </c>
      <c r="BQ770" s="4" t="s">
        <v>116</v>
      </c>
      <c r="BR770" s="4" t="s">
        <v>116</v>
      </c>
      <c r="BS770" s="4" t="s">
        <v>116</v>
      </c>
      <c r="BT770" s="4" t="s">
        <v>116</v>
      </c>
      <c r="BU770" s="4" t="s">
        <v>116</v>
      </c>
      <c r="BV770" s="4" t="s">
        <v>116</v>
      </c>
      <c r="BW770" s="4" t="s">
        <v>116</v>
      </c>
      <c r="BX770" s="4" t="s">
        <v>116</v>
      </c>
      <c r="BY770" s="4" t="s">
        <v>116</v>
      </c>
      <c r="BZ770" s="4" t="s">
        <v>116</v>
      </c>
      <c r="CA770" s="4" t="s">
        <v>116</v>
      </c>
    </row>
    <row r="771" spans="1:79" ht="20.100000000000001" customHeight="1" x14ac:dyDescent="0.2">
      <c r="A771" s="4" t="s">
        <v>9265</v>
      </c>
      <c r="B771" s="4" t="s">
        <v>112</v>
      </c>
      <c r="C771" s="29">
        <v>20250120</v>
      </c>
      <c r="D771" s="4" t="s">
        <v>9219</v>
      </c>
      <c r="E771" s="4" t="s">
        <v>8938</v>
      </c>
      <c r="F771" s="4" t="s">
        <v>400</v>
      </c>
      <c r="G771" s="4" t="s">
        <v>116</v>
      </c>
      <c r="H771" s="4" t="s">
        <v>401</v>
      </c>
      <c r="I771" s="4" t="s">
        <v>116</v>
      </c>
      <c r="J771" s="4" t="s">
        <v>116</v>
      </c>
      <c r="K771" s="4" t="s">
        <v>116</v>
      </c>
      <c r="L771" s="4" t="s">
        <v>116</v>
      </c>
      <c r="M771" s="5" t="s">
        <v>9237</v>
      </c>
      <c r="N771" s="5" t="s">
        <v>330</v>
      </c>
      <c r="O771" s="4" t="s">
        <v>112</v>
      </c>
      <c r="P771" s="6" t="s">
        <v>120</v>
      </c>
      <c r="Q771" s="7" t="s">
        <v>120</v>
      </c>
      <c r="R771" s="7" t="s">
        <v>120</v>
      </c>
      <c r="S771" s="9" t="s">
        <v>9266</v>
      </c>
      <c r="T771" s="31">
        <v>9782746080119</v>
      </c>
      <c r="U771" s="4" t="s">
        <v>122</v>
      </c>
      <c r="V771" s="29">
        <v>9782746079342</v>
      </c>
      <c r="W771" s="4" t="s">
        <v>123</v>
      </c>
      <c r="X771" s="4" t="s">
        <v>124</v>
      </c>
      <c r="Y771" s="4" t="s">
        <v>112</v>
      </c>
      <c r="Z771" s="29">
        <v>2013</v>
      </c>
      <c r="AA771" s="4" t="s">
        <v>125</v>
      </c>
      <c r="AB771" s="4" t="s">
        <v>126</v>
      </c>
      <c r="AC771" s="4" t="s">
        <v>127</v>
      </c>
      <c r="AD771" s="4" t="s">
        <v>128</v>
      </c>
      <c r="AE771" s="4" t="s">
        <v>129</v>
      </c>
      <c r="AF771" s="4" t="s">
        <v>130</v>
      </c>
      <c r="AG771" s="4" t="s">
        <v>131</v>
      </c>
      <c r="AH771" s="4" t="s">
        <v>132</v>
      </c>
      <c r="AI771" s="4" t="s">
        <v>133</v>
      </c>
      <c r="AJ771" s="4" t="s">
        <v>134</v>
      </c>
      <c r="AK771" s="4" t="s">
        <v>135</v>
      </c>
      <c r="AL771" s="4" t="s">
        <v>136</v>
      </c>
      <c r="AM771" s="4" t="s">
        <v>137</v>
      </c>
      <c r="AN771" s="4" t="s">
        <v>138</v>
      </c>
      <c r="AO771" s="4" t="s">
        <v>139</v>
      </c>
      <c r="AP771" s="4" t="s">
        <v>116</v>
      </c>
      <c r="AQ771" s="4" t="s">
        <v>9267</v>
      </c>
      <c r="AR771" s="4" t="s">
        <v>76</v>
      </c>
      <c r="AS771" s="4" t="s">
        <v>3697</v>
      </c>
      <c r="AT771" s="4" t="s">
        <v>2358</v>
      </c>
      <c r="AU771" s="4" t="s">
        <v>9268</v>
      </c>
      <c r="AV771" s="4" t="s">
        <v>8739</v>
      </c>
      <c r="AW771" s="4" t="s">
        <v>5827</v>
      </c>
      <c r="AX771" s="4" t="s">
        <v>8970</v>
      </c>
      <c r="AY771" s="4" t="s">
        <v>1856</v>
      </c>
      <c r="AZ771" s="4" t="s">
        <v>4494</v>
      </c>
      <c r="BA771" s="4" t="s">
        <v>8942</v>
      </c>
      <c r="BB771" s="4" t="s">
        <v>7344</v>
      </c>
      <c r="BC771" s="4" t="s">
        <v>9269</v>
      </c>
      <c r="BD771" s="4" t="s">
        <v>8943</v>
      </c>
      <c r="BE771" s="4" t="s">
        <v>116</v>
      </c>
      <c r="BF771" s="4" t="s">
        <v>116</v>
      </c>
      <c r="BG771" s="4" t="s">
        <v>116</v>
      </c>
      <c r="BH771" s="4" t="s">
        <v>116</v>
      </c>
      <c r="BI771" s="4" t="s">
        <v>116</v>
      </c>
      <c r="BJ771" s="4" t="s">
        <v>116</v>
      </c>
      <c r="BK771" s="4" t="s">
        <v>116</v>
      </c>
      <c r="BL771" s="4" t="s">
        <v>116</v>
      </c>
      <c r="BM771" s="4" t="s">
        <v>116</v>
      </c>
      <c r="BN771" s="4" t="s">
        <v>116</v>
      </c>
      <c r="BO771" s="4" t="s">
        <v>116</v>
      </c>
      <c r="BP771" s="4" t="s">
        <v>116</v>
      </c>
      <c r="BQ771" s="4" t="s">
        <v>116</v>
      </c>
      <c r="BR771" s="4" t="s">
        <v>116</v>
      </c>
      <c r="BS771" s="4" t="s">
        <v>116</v>
      </c>
      <c r="BT771" s="4" t="s">
        <v>116</v>
      </c>
      <c r="BU771" s="4" t="s">
        <v>116</v>
      </c>
      <c r="BV771" s="4" t="s">
        <v>116</v>
      </c>
      <c r="BW771" s="4" t="s">
        <v>116</v>
      </c>
      <c r="BX771" s="4" t="s">
        <v>116</v>
      </c>
      <c r="BY771" s="4" t="s">
        <v>116</v>
      </c>
      <c r="BZ771" s="4" t="s">
        <v>116</v>
      </c>
      <c r="CA771" s="4" t="s">
        <v>116</v>
      </c>
    </row>
    <row r="772" spans="1:79" ht="20.100000000000001" customHeight="1" x14ac:dyDescent="0.2">
      <c r="A772" s="4" t="s">
        <v>9270</v>
      </c>
      <c r="B772" s="4" t="s">
        <v>112</v>
      </c>
      <c r="C772" s="29">
        <v>20250120</v>
      </c>
      <c r="D772" s="4" t="s">
        <v>9271</v>
      </c>
      <c r="E772" s="4" t="s">
        <v>116</v>
      </c>
      <c r="F772" s="4" t="s">
        <v>4300</v>
      </c>
      <c r="G772" s="4" t="s">
        <v>116</v>
      </c>
      <c r="H772" s="4" t="s">
        <v>389</v>
      </c>
      <c r="I772" s="4" t="s">
        <v>116</v>
      </c>
      <c r="J772" s="4" t="s">
        <v>116</v>
      </c>
      <c r="K772" s="4" t="s">
        <v>116</v>
      </c>
      <c r="L772" s="4" t="s">
        <v>116</v>
      </c>
      <c r="M772" s="5" t="s">
        <v>9197</v>
      </c>
      <c r="N772" s="5" t="s">
        <v>7528</v>
      </c>
      <c r="O772" s="4" t="s">
        <v>112</v>
      </c>
      <c r="P772" s="6" t="s">
        <v>120</v>
      </c>
      <c r="Q772" s="7" t="s">
        <v>120</v>
      </c>
      <c r="R772" s="7" t="s">
        <v>120</v>
      </c>
      <c r="S772" s="9" t="s">
        <v>9272</v>
      </c>
      <c r="T772" s="31">
        <v>9782746083585</v>
      </c>
      <c r="U772" s="4" t="s">
        <v>122</v>
      </c>
      <c r="V772" s="29">
        <v>9782746083059</v>
      </c>
      <c r="W772" s="4" t="s">
        <v>123</v>
      </c>
      <c r="X772" s="4" t="s">
        <v>124</v>
      </c>
      <c r="Y772" s="4" t="s">
        <v>112</v>
      </c>
      <c r="Z772" s="29">
        <v>2013</v>
      </c>
      <c r="AA772" s="4" t="s">
        <v>125</v>
      </c>
      <c r="AB772" s="4" t="s">
        <v>393</v>
      </c>
      <c r="AC772" s="4" t="s">
        <v>127</v>
      </c>
      <c r="AD772" s="4" t="s">
        <v>128</v>
      </c>
      <c r="AE772" s="4" t="s">
        <v>129</v>
      </c>
      <c r="AF772" s="4" t="s">
        <v>130</v>
      </c>
      <c r="AG772" s="4" t="s">
        <v>131</v>
      </c>
      <c r="AH772" s="4" t="s">
        <v>132</v>
      </c>
      <c r="AI772" s="4" t="s">
        <v>133</v>
      </c>
      <c r="AJ772" s="4" t="s">
        <v>134</v>
      </c>
      <c r="AK772" s="4" t="s">
        <v>135</v>
      </c>
      <c r="AL772" s="4" t="s">
        <v>136</v>
      </c>
      <c r="AM772" s="4" t="s">
        <v>137</v>
      </c>
      <c r="AN772" s="4" t="s">
        <v>138</v>
      </c>
      <c r="AO772" s="4" t="s">
        <v>139</v>
      </c>
      <c r="AP772" s="4" t="s">
        <v>116</v>
      </c>
      <c r="AQ772" s="4" t="s">
        <v>9273</v>
      </c>
      <c r="AR772" s="4" t="s">
        <v>76</v>
      </c>
      <c r="AS772" s="4" t="s">
        <v>749</v>
      </c>
      <c r="AT772" s="4" t="s">
        <v>1472</v>
      </c>
      <c r="AU772" s="4" t="s">
        <v>1473</v>
      </c>
      <c r="AV772" s="4" t="s">
        <v>4490</v>
      </c>
      <c r="AW772" s="4" t="s">
        <v>1474</v>
      </c>
      <c r="AX772" s="4" t="s">
        <v>1475</v>
      </c>
      <c r="AY772" s="4" t="s">
        <v>1476</v>
      </c>
      <c r="AZ772" s="4" t="s">
        <v>1477</v>
      </c>
      <c r="BA772" s="4" t="s">
        <v>9274</v>
      </c>
      <c r="BB772" s="4" t="s">
        <v>6869</v>
      </c>
      <c r="BC772" s="4" t="s">
        <v>1481</v>
      </c>
      <c r="BD772" s="4" t="s">
        <v>1752</v>
      </c>
      <c r="BE772" s="4" t="s">
        <v>116</v>
      </c>
      <c r="BF772" s="4" t="s">
        <v>116</v>
      </c>
      <c r="BG772" s="4" t="s">
        <v>116</v>
      </c>
      <c r="BH772" s="4" t="s">
        <v>116</v>
      </c>
      <c r="BI772" s="4" t="s">
        <v>116</v>
      </c>
      <c r="BJ772" s="4" t="s">
        <v>116</v>
      </c>
      <c r="BK772" s="4" t="s">
        <v>116</v>
      </c>
      <c r="BL772" s="4" t="s">
        <v>116</v>
      </c>
      <c r="BM772" s="4" t="s">
        <v>116</v>
      </c>
      <c r="BN772" s="4" t="s">
        <v>116</v>
      </c>
      <c r="BO772" s="4" t="s">
        <v>116</v>
      </c>
      <c r="BP772" s="4" t="s">
        <v>116</v>
      </c>
      <c r="BQ772" s="4" t="s">
        <v>116</v>
      </c>
      <c r="BR772" s="4" t="s">
        <v>116</v>
      </c>
      <c r="BS772" s="4" t="s">
        <v>116</v>
      </c>
      <c r="BT772" s="4" t="s">
        <v>116</v>
      </c>
      <c r="BU772" s="4" t="s">
        <v>116</v>
      </c>
      <c r="BV772" s="4" t="s">
        <v>116</v>
      </c>
      <c r="BW772" s="4" t="s">
        <v>116</v>
      </c>
      <c r="BX772" s="4" t="s">
        <v>116</v>
      </c>
      <c r="BY772" s="4" t="s">
        <v>116</v>
      </c>
      <c r="BZ772" s="4" t="s">
        <v>116</v>
      </c>
      <c r="CA772" s="4" t="s">
        <v>116</v>
      </c>
    </row>
    <row r="773" spans="1:79" ht="20.100000000000001" customHeight="1" x14ac:dyDescent="0.2">
      <c r="A773" s="4" t="s">
        <v>9275</v>
      </c>
      <c r="B773" s="4" t="s">
        <v>112</v>
      </c>
      <c r="C773" s="29">
        <v>20250120</v>
      </c>
      <c r="D773" s="4" t="s">
        <v>9276</v>
      </c>
      <c r="E773" s="4" t="s">
        <v>9277</v>
      </c>
      <c r="F773" s="4" t="s">
        <v>9278</v>
      </c>
      <c r="G773" s="4" t="s">
        <v>116</v>
      </c>
      <c r="H773" s="4" t="s">
        <v>7323</v>
      </c>
      <c r="I773" s="4" t="s">
        <v>7899</v>
      </c>
      <c r="J773" s="4" t="s">
        <v>116</v>
      </c>
      <c r="K773" s="4" t="s">
        <v>116</v>
      </c>
      <c r="L773" s="4" t="s">
        <v>116</v>
      </c>
      <c r="M773" s="5" t="s">
        <v>9221</v>
      </c>
      <c r="N773" s="5" t="s">
        <v>2379</v>
      </c>
      <c r="O773" s="4" t="s">
        <v>112</v>
      </c>
      <c r="P773" s="6" t="s">
        <v>120</v>
      </c>
      <c r="Q773" s="7" t="s">
        <v>120</v>
      </c>
      <c r="R773" s="7" t="s">
        <v>120</v>
      </c>
      <c r="S773" s="9" t="s">
        <v>9279</v>
      </c>
      <c r="T773" s="31">
        <v>9782746082205</v>
      </c>
      <c r="U773" s="4" t="s">
        <v>122</v>
      </c>
      <c r="V773" s="29">
        <v>9782746081413</v>
      </c>
      <c r="W773" s="4" t="s">
        <v>123</v>
      </c>
      <c r="X773" s="4" t="s">
        <v>124</v>
      </c>
      <c r="Y773" s="4" t="s">
        <v>112</v>
      </c>
      <c r="Z773" s="29">
        <v>2013</v>
      </c>
      <c r="AA773" s="4" t="s">
        <v>125</v>
      </c>
      <c r="AB773" s="4" t="s">
        <v>234</v>
      </c>
      <c r="AC773" s="4" t="s">
        <v>127</v>
      </c>
      <c r="AD773" s="4" t="s">
        <v>128</v>
      </c>
      <c r="AE773" s="4" t="s">
        <v>129</v>
      </c>
      <c r="AF773" s="4" t="s">
        <v>130</v>
      </c>
      <c r="AG773" s="4" t="s">
        <v>131</v>
      </c>
      <c r="AH773" s="4" t="s">
        <v>132</v>
      </c>
      <c r="AI773" s="4" t="s">
        <v>133</v>
      </c>
      <c r="AJ773" s="4" t="s">
        <v>134</v>
      </c>
      <c r="AK773" s="4" t="s">
        <v>135</v>
      </c>
      <c r="AL773" s="4" t="s">
        <v>136</v>
      </c>
      <c r="AM773" s="4" t="s">
        <v>137</v>
      </c>
      <c r="AN773" s="4" t="s">
        <v>138</v>
      </c>
      <c r="AO773" s="4" t="s">
        <v>139</v>
      </c>
      <c r="AP773" s="4" t="s">
        <v>116</v>
      </c>
      <c r="AQ773" s="4" t="s">
        <v>9280</v>
      </c>
      <c r="AR773" s="4" t="s">
        <v>76</v>
      </c>
      <c r="AS773" s="4" t="s">
        <v>9281</v>
      </c>
      <c r="AT773" s="4" t="s">
        <v>9282</v>
      </c>
      <c r="AU773" s="4" t="s">
        <v>9283</v>
      </c>
      <c r="AV773" s="4" t="s">
        <v>9284</v>
      </c>
      <c r="AW773" s="4" t="s">
        <v>9285</v>
      </c>
      <c r="AX773" s="4" t="s">
        <v>5149</v>
      </c>
      <c r="AY773" s="4" t="s">
        <v>9286</v>
      </c>
      <c r="AZ773" s="4" t="s">
        <v>9287</v>
      </c>
      <c r="BA773" s="4" t="s">
        <v>6607</v>
      </c>
      <c r="BB773" s="4" t="s">
        <v>9288</v>
      </c>
      <c r="BC773" s="4" t="s">
        <v>3184</v>
      </c>
      <c r="BD773" s="4" t="s">
        <v>3185</v>
      </c>
      <c r="BE773" s="4" t="s">
        <v>2199</v>
      </c>
      <c r="BF773" s="4" t="s">
        <v>187</v>
      </c>
      <c r="BG773" s="4" t="s">
        <v>9289</v>
      </c>
      <c r="BH773" s="4" t="s">
        <v>9290</v>
      </c>
      <c r="BI773" s="4" t="s">
        <v>3188</v>
      </c>
      <c r="BJ773" s="4" t="s">
        <v>116</v>
      </c>
      <c r="BK773" s="4" t="s">
        <v>116</v>
      </c>
      <c r="BL773" s="4" t="s">
        <v>116</v>
      </c>
      <c r="BM773" s="4" t="s">
        <v>116</v>
      </c>
      <c r="BN773" s="4" t="s">
        <v>116</v>
      </c>
      <c r="BO773" s="4" t="s">
        <v>116</v>
      </c>
      <c r="BP773" s="4" t="s">
        <v>116</v>
      </c>
      <c r="BQ773" s="4" t="s">
        <v>116</v>
      </c>
      <c r="BR773" s="4" t="s">
        <v>116</v>
      </c>
      <c r="BS773" s="4" t="s">
        <v>116</v>
      </c>
      <c r="BT773" s="4" t="s">
        <v>116</v>
      </c>
      <c r="BU773" s="4" t="s">
        <v>116</v>
      </c>
      <c r="BV773" s="4" t="s">
        <v>116</v>
      </c>
      <c r="BW773" s="4" t="s">
        <v>116</v>
      </c>
      <c r="BX773" s="4" t="s">
        <v>116</v>
      </c>
      <c r="BY773" s="4" t="s">
        <v>116</v>
      </c>
      <c r="BZ773" s="4" t="s">
        <v>116</v>
      </c>
      <c r="CA773" s="4" t="s">
        <v>116</v>
      </c>
    </row>
    <row r="774" spans="1:79" ht="20.100000000000001" customHeight="1" x14ac:dyDescent="0.2">
      <c r="A774" s="4" t="s">
        <v>9291</v>
      </c>
      <c r="B774" s="4" t="s">
        <v>112</v>
      </c>
      <c r="C774" s="29">
        <v>20250120</v>
      </c>
      <c r="D774" s="4" t="s">
        <v>9292</v>
      </c>
      <c r="E774" s="4" t="s">
        <v>2920</v>
      </c>
      <c r="F774" s="4" t="s">
        <v>2815</v>
      </c>
      <c r="G774" s="4" t="s">
        <v>116</v>
      </c>
      <c r="H774" s="4" t="s">
        <v>2816</v>
      </c>
      <c r="I774" s="4" t="s">
        <v>116</v>
      </c>
      <c r="J774" s="4" t="s">
        <v>116</v>
      </c>
      <c r="K774" s="4" t="s">
        <v>116</v>
      </c>
      <c r="L774" s="4" t="s">
        <v>116</v>
      </c>
      <c r="M774" s="5" t="s">
        <v>9230</v>
      </c>
      <c r="N774" s="5" t="s">
        <v>8956</v>
      </c>
      <c r="O774" s="4" t="s">
        <v>112</v>
      </c>
      <c r="P774" s="6" t="s">
        <v>120</v>
      </c>
      <c r="Q774" s="7" t="s">
        <v>120</v>
      </c>
      <c r="R774" s="7" t="s">
        <v>120</v>
      </c>
      <c r="S774" s="9" t="s">
        <v>9293</v>
      </c>
      <c r="T774" s="31">
        <v>9782746082533</v>
      </c>
      <c r="U774" s="4" t="s">
        <v>122</v>
      </c>
      <c r="V774" s="29">
        <v>9782746081918</v>
      </c>
      <c r="W774" s="4" t="s">
        <v>123</v>
      </c>
      <c r="X774" s="4" t="s">
        <v>124</v>
      </c>
      <c r="Y774" s="4" t="s">
        <v>112</v>
      </c>
      <c r="Z774" s="29">
        <v>2013</v>
      </c>
      <c r="AA774" s="4" t="s">
        <v>125</v>
      </c>
      <c r="AB774" s="4" t="s">
        <v>222</v>
      </c>
      <c r="AC774" s="4" t="s">
        <v>127</v>
      </c>
      <c r="AD774" s="4" t="s">
        <v>128</v>
      </c>
      <c r="AE774" s="4" t="s">
        <v>129</v>
      </c>
      <c r="AF774" s="4" t="s">
        <v>130</v>
      </c>
      <c r="AG774" s="4" t="s">
        <v>131</v>
      </c>
      <c r="AH774" s="4" t="s">
        <v>132</v>
      </c>
      <c r="AI774" s="4" t="s">
        <v>133</v>
      </c>
      <c r="AJ774" s="4" t="s">
        <v>134</v>
      </c>
      <c r="AK774" s="4" t="s">
        <v>135</v>
      </c>
      <c r="AL774" s="4" t="s">
        <v>136</v>
      </c>
      <c r="AM774" s="4" t="s">
        <v>137</v>
      </c>
      <c r="AN774" s="4" t="s">
        <v>138</v>
      </c>
      <c r="AO774" s="4" t="s">
        <v>139</v>
      </c>
      <c r="AP774" s="4" t="s">
        <v>116</v>
      </c>
      <c r="AQ774" s="4" t="s">
        <v>9294</v>
      </c>
      <c r="AR774" s="4" t="s">
        <v>76</v>
      </c>
      <c r="AS774" s="4" t="s">
        <v>999</v>
      </c>
      <c r="AT774" s="4" t="s">
        <v>2822</v>
      </c>
      <c r="AU774" s="4" t="s">
        <v>2925</v>
      </c>
      <c r="AV774" s="4" t="s">
        <v>9295</v>
      </c>
      <c r="AW774" s="4" t="s">
        <v>1857</v>
      </c>
      <c r="AX774" s="4" t="s">
        <v>163</v>
      </c>
      <c r="AY774" s="4" t="s">
        <v>116</v>
      </c>
      <c r="AZ774" s="4" t="s">
        <v>116</v>
      </c>
      <c r="BA774" s="4" t="s">
        <v>116</v>
      </c>
      <c r="BB774" s="4" t="s">
        <v>116</v>
      </c>
      <c r="BC774" s="4" t="s">
        <v>116</v>
      </c>
      <c r="BD774" s="4" t="s">
        <v>116</v>
      </c>
      <c r="BE774" s="4" t="s">
        <v>116</v>
      </c>
      <c r="BF774" s="4" t="s">
        <v>116</v>
      </c>
      <c r="BG774" s="4" t="s">
        <v>116</v>
      </c>
      <c r="BH774" s="4" t="s">
        <v>116</v>
      </c>
      <c r="BI774" s="4" t="s">
        <v>116</v>
      </c>
      <c r="BJ774" s="4" t="s">
        <v>116</v>
      </c>
      <c r="BK774" s="4" t="s">
        <v>116</v>
      </c>
      <c r="BL774" s="4" t="s">
        <v>116</v>
      </c>
      <c r="BM774" s="4" t="s">
        <v>116</v>
      </c>
      <c r="BN774" s="4" t="s">
        <v>116</v>
      </c>
      <c r="BO774" s="4" t="s">
        <v>116</v>
      </c>
      <c r="BP774" s="4" t="s">
        <v>116</v>
      </c>
      <c r="BQ774" s="4" t="s">
        <v>116</v>
      </c>
      <c r="BR774" s="4" t="s">
        <v>116</v>
      </c>
      <c r="BS774" s="4" t="s">
        <v>116</v>
      </c>
      <c r="BT774" s="4" t="s">
        <v>116</v>
      </c>
      <c r="BU774" s="4" t="s">
        <v>116</v>
      </c>
      <c r="BV774" s="4" t="s">
        <v>116</v>
      </c>
      <c r="BW774" s="4" t="s">
        <v>116</v>
      </c>
      <c r="BX774" s="4" t="s">
        <v>116</v>
      </c>
      <c r="BY774" s="4" t="s">
        <v>116</v>
      </c>
      <c r="BZ774" s="4" t="s">
        <v>116</v>
      </c>
      <c r="CA774" s="4" t="s">
        <v>116</v>
      </c>
    </row>
    <row r="775" spans="1:79" ht="20.100000000000001" customHeight="1" x14ac:dyDescent="0.2">
      <c r="A775" s="4" t="s">
        <v>9296</v>
      </c>
      <c r="B775" s="4" t="s">
        <v>112</v>
      </c>
      <c r="C775" s="29">
        <v>20250120</v>
      </c>
      <c r="D775" s="4" t="s">
        <v>9297</v>
      </c>
      <c r="E775" s="4" t="s">
        <v>9298</v>
      </c>
      <c r="F775" s="4" t="s">
        <v>9299</v>
      </c>
      <c r="G775" s="4" t="s">
        <v>116</v>
      </c>
      <c r="H775" s="4" t="s">
        <v>9300</v>
      </c>
      <c r="I775" s="4" t="s">
        <v>6706</v>
      </c>
      <c r="J775" s="4" t="s">
        <v>116</v>
      </c>
      <c r="K775" s="4" t="s">
        <v>116</v>
      </c>
      <c r="L775" s="4" t="s">
        <v>116</v>
      </c>
      <c r="M775" s="5" t="s">
        <v>9245</v>
      </c>
      <c r="N775" s="5" t="s">
        <v>9301</v>
      </c>
      <c r="O775" s="4" t="s">
        <v>112</v>
      </c>
      <c r="P775" s="6" t="s">
        <v>120</v>
      </c>
      <c r="Q775" s="7" t="s">
        <v>120</v>
      </c>
      <c r="R775" s="7" t="s">
        <v>120</v>
      </c>
      <c r="S775" s="9" t="s">
        <v>9302</v>
      </c>
      <c r="T775" s="31">
        <v>9782746079618</v>
      </c>
      <c r="U775" s="4" t="s">
        <v>122</v>
      </c>
      <c r="V775" s="29">
        <v>9782746078666</v>
      </c>
      <c r="W775" s="4" t="s">
        <v>123</v>
      </c>
      <c r="X775" s="4" t="s">
        <v>124</v>
      </c>
      <c r="Y775" s="4" t="s">
        <v>112</v>
      </c>
      <c r="Z775" s="29">
        <v>2013</v>
      </c>
      <c r="AA775" s="4" t="s">
        <v>125</v>
      </c>
      <c r="AB775" s="4" t="s">
        <v>9127</v>
      </c>
      <c r="AC775" s="4" t="s">
        <v>127</v>
      </c>
      <c r="AD775" s="4" t="s">
        <v>128</v>
      </c>
      <c r="AE775" s="4" t="s">
        <v>129</v>
      </c>
      <c r="AF775" s="4" t="s">
        <v>130</v>
      </c>
      <c r="AG775" s="4" t="s">
        <v>131</v>
      </c>
      <c r="AH775" s="4" t="s">
        <v>132</v>
      </c>
      <c r="AI775" s="4" t="s">
        <v>133</v>
      </c>
      <c r="AJ775" s="4" t="s">
        <v>134</v>
      </c>
      <c r="AK775" s="4" t="s">
        <v>135</v>
      </c>
      <c r="AL775" s="4" t="s">
        <v>136</v>
      </c>
      <c r="AM775" s="4" t="s">
        <v>137</v>
      </c>
      <c r="AN775" s="4" t="s">
        <v>138</v>
      </c>
      <c r="AO775" s="4" t="s">
        <v>139</v>
      </c>
      <c r="AP775" s="4" t="s">
        <v>116</v>
      </c>
      <c r="AQ775" s="4" t="s">
        <v>9303</v>
      </c>
      <c r="AR775" s="4" t="s">
        <v>76</v>
      </c>
      <c r="AS775" s="4" t="s">
        <v>641</v>
      </c>
      <c r="AT775" s="4" t="s">
        <v>6391</v>
      </c>
      <c r="AU775" s="4" t="s">
        <v>643</v>
      </c>
      <c r="AV775" s="4" t="s">
        <v>9304</v>
      </c>
      <c r="AW775" s="4" t="s">
        <v>9305</v>
      </c>
      <c r="AX775" s="4" t="s">
        <v>9306</v>
      </c>
      <c r="AY775" s="4" t="s">
        <v>9307</v>
      </c>
      <c r="AZ775" s="4" t="s">
        <v>9308</v>
      </c>
      <c r="BA775" s="4" t="s">
        <v>9309</v>
      </c>
      <c r="BB775" s="4" t="s">
        <v>1646</v>
      </c>
      <c r="BC775" s="4" t="s">
        <v>9310</v>
      </c>
      <c r="BD775" s="4" t="s">
        <v>9311</v>
      </c>
      <c r="BE775" s="4" t="s">
        <v>1899</v>
      </c>
      <c r="BF775" s="4" t="s">
        <v>186</v>
      </c>
      <c r="BG775" s="4" t="s">
        <v>6395</v>
      </c>
      <c r="BH775" s="4" t="s">
        <v>116</v>
      </c>
      <c r="BI775" s="4" t="s">
        <v>116</v>
      </c>
      <c r="BJ775" s="4" t="s">
        <v>116</v>
      </c>
      <c r="BK775" s="4" t="s">
        <v>116</v>
      </c>
      <c r="BL775" s="4" t="s">
        <v>116</v>
      </c>
      <c r="BM775" s="4" t="s">
        <v>116</v>
      </c>
      <c r="BN775" s="4" t="s">
        <v>116</v>
      </c>
      <c r="BO775" s="4" t="s">
        <v>116</v>
      </c>
      <c r="BP775" s="4" t="s">
        <v>116</v>
      </c>
      <c r="BQ775" s="4" t="s">
        <v>116</v>
      </c>
      <c r="BR775" s="4" t="s">
        <v>116</v>
      </c>
      <c r="BS775" s="4" t="s">
        <v>116</v>
      </c>
      <c r="BT775" s="4" t="s">
        <v>116</v>
      </c>
      <c r="BU775" s="4" t="s">
        <v>116</v>
      </c>
      <c r="BV775" s="4" t="s">
        <v>116</v>
      </c>
      <c r="BW775" s="4" t="s">
        <v>116</v>
      </c>
      <c r="BX775" s="4" t="s">
        <v>116</v>
      </c>
      <c r="BY775" s="4" t="s">
        <v>116</v>
      </c>
      <c r="BZ775" s="4" t="s">
        <v>116</v>
      </c>
      <c r="CA775" s="4" t="s">
        <v>116</v>
      </c>
    </row>
    <row r="776" spans="1:79" ht="20.100000000000001" customHeight="1" x14ac:dyDescent="0.2">
      <c r="A776" s="4" t="s">
        <v>9312</v>
      </c>
      <c r="B776" s="4" t="s">
        <v>112</v>
      </c>
      <c r="C776" s="29">
        <v>20250120</v>
      </c>
      <c r="D776" s="4" t="s">
        <v>9313</v>
      </c>
      <c r="E776" s="4" t="s">
        <v>116</v>
      </c>
      <c r="F776" s="4" t="s">
        <v>1736</v>
      </c>
      <c r="G776" s="4" t="s">
        <v>116</v>
      </c>
      <c r="H776" s="4" t="s">
        <v>1737</v>
      </c>
      <c r="I776" s="4" t="s">
        <v>116</v>
      </c>
      <c r="J776" s="4" t="s">
        <v>116</v>
      </c>
      <c r="K776" s="4" t="s">
        <v>116</v>
      </c>
      <c r="L776" s="4" t="s">
        <v>116</v>
      </c>
      <c r="M776" s="5" t="s">
        <v>9230</v>
      </c>
      <c r="N776" s="5" t="s">
        <v>7528</v>
      </c>
      <c r="O776" s="4" t="s">
        <v>112</v>
      </c>
      <c r="P776" s="6" t="s">
        <v>120</v>
      </c>
      <c r="Q776" s="7" t="s">
        <v>120</v>
      </c>
      <c r="R776" s="7" t="s">
        <v>120</v>
      </c>
      <c r="S776" s="9" t="s">
        <v>9314</v>
      </c>
      <c r="T776" s="31">
        <v>9782746082458</v>
      </c>
      <c r="U776" s="4" t="s">
        <v>122</v>
      </c>
      <c r="V776" s="29">
        <v>9782746081727</v>
      </c>
      <c r="W776" s="4" t="s">
        <v>123</v>
      </c>
      <c r="X776" s="4" t="s">
        <v>124</v>
      </c>
      <c r="Y776" s="4" t="s">
        <v>112</v>
      </c>
      <c r="Z776" s="29">
        <v>2013</v>
      </c>
      <c r="AA776" s="4" t="s">
        <v>125</v>
      </c>
      <c r="AB776" s="4" t="s">
        <v>393</v>
      </c>
      <c r="AC776" s="4" t="s">
        <v>127</v>
      </c>
      <c r="AD776" s="4" t="s">
        <v>128</v>
      </c>
      <c r="AE776" s="4" t="s">
        <v>129</v>
      </c>
      <c r="AF776" s="4" t="s">
        <v>130</v>
      </c>
      <c r="AG776" s="4" t="s">
        <v>131</v>
      </c>
      <c r="AH776" s="4" t="s">
        <v>132</v>
      </c>
      <c r="AI776" s="4" t="s">
        <v>133</v>
      </c>
      <c r="AJ776" s="4" t="s">
        <v>134</v>
      </c>
      <c r="AK776" s="4" t="s">
        <v>135</v>
      </c>
      <c r="AL776" s="4" t="s">
        <v>136</v>
      </c>
      <c r="AM776" s="4" t="s">
        <v>137</v>
      </c>
      <c r="AN776" s="4" t="s">
        <v>138</v>
      </c>
      <c r="AO776" s="4" t="s">
        <v>139</v>
      </c>
      <c r="AP776" s="4" t="s">
        <v>116</v>
      </c>
      <c r="AQ776" s="4" t="s">
        <v>9315</v>
      </c>
      <c r="AR776" s="4" t="s">
        <v>76</v>
      </c>
      <c r="AS776" s="4" t="s">
        <v>5514</v>
      </c>
      <c r="AT776" s="4" t="s">
        <v>9316</v>
      </c>
      <c r="AU776" s="4" t="s">
        <v>3008</v>
      </c>
      <c r="AV776" s="4" t="s">
        <v>2933</v>
      </c>
      <c r="AW776" s="4" t="s">
        <v>1472</v>
      </c>
      <c r="AX776" s="4" t="s">
        <v>1473</v>
      </c>
      <c r="AY776" s="4" t="s">
        <v>5516</v>
      </c>
      <c r="AZ776" s="4" t="s">
        <v>1741</v>
      </c>
      <c r="BA776" s="4" t="s">
        <v>1474</v>
      </c>
      <c r="BB776" s="4" t="s">
        <v>1475</v>
      </c>
      <c r="BC776" s="4" t="s">
        <v>1476</v>
      </c>
      <c r="BD776" s="4" t="s">
        <v>1477</v>
      </c>
      <c r="BE776" s="4" t="s">
        <v>9317</v>
      </c>
      <c r="BF776" s="4" t="s">
        <v>8905</v>
      </c>
      <c r="BG776" s="4" t="s">
        <v>3660</v>
      </c>
      <c r="BH776" s="4" t="s">
        <v>5518</v>
      </c>
      <c r="BI776" s="4" t="s">
        <v>1481</v>
      </c>
      <c r="BJ776" s="4" t="s">
        <v>1752</v>
      </c>
      <c r="BK776" s="4" t="s">
        <v>116</v>
      </c>
      <c r="BL776" s="4" t="s">
        <v>116</v>
      </c>
      <c r="BM776" s="4" t="s">
        <v>116</v>
      </c>
      <c r="BN776" s="4" t="s">
        <v>116</v>
      </c>
      <c r="BO776" s="4" t="s">
        <v>116</v>
      </c>
      <c r="BP776" s="4" t="s">
        <v>116</v>
      </c>
      <c r="BQ776" s="4" t="s">
        <v>116</v>
      </c>
      <c r="BR776" s="4" t="s">
        <v>116</v>
      </c>
      <c r="BS776" s="4" t="s">
        <v>116</v>
      </c>
      <c r="BT776" s="4" t="s">
        <v>116</v>
      </c>
      <c r="BU776" s="4" t="s">
        <v>116</v>
      </c>
      <c r="BV776" s="4" t="s">
        <v>116</v>
      </c>
      <c r="BW776" s="4" t="s">
        <v>116</v>
      </c>
      <c r="BX776" s="4" t="s">
        <v>116</v>
      </c>
      <c r="BY776" s="4" t="s">
        <v>116</v>
      </c>
      <c r="BZ776" s="4" t="s">
        <v>116</v>
      </c>
      <c r="CA776" s="4" t="s">
        <v>116</v>
      </c>
    </row>
    <row r="777" spans="1:79" ht="20.100000000000001" customHeight="1" x14ac:dyDescent="0.2">
      <c r="A777" s="4" t="s">
        <v>9318</v>
      </c>
      <c r="B777" s="4" t="s">
        <v>112</v>
      </c>
      <c r="C777" s="29">
        <v>20250120</v>
      </c>
      <c r="D777" s="4" t="s">
        <v>9319</v>
      </c>
      <c r="E777" s="4" t="s">
        <v>9320</v>
      </c>
      <c r="F777" s="4" t="s">
        <v>9321</v>
      </c>
      <c r="G777" s="4" t="s">
        <v>116</v>
      </c>
      <c r="H777" s="4" t="s">
        <v>9322</v>
      </c>
      <c r="I777" s="4" t="s">
        <v>116</v>
      </c>
      <c r="J777" s="4" t="s">
        <v>116</v>
      </c>
      <c r="K777" s="4" t="s">
        <v>116</v>
      </c>
      <c r="L777" s="4" t="s">
        <v>116</v>
      </c>
      <c r="M777" s="5" t="s">
        <v>9206</v>
      </c>
      <c r="N777" s="5" t="s">
        <v>9323</v>
      </c>
      <c r="O777" s="4" t="s">
        <v>112</v>
      </c>
      <c r="P777" s="6" t="s">
        <v>120</v>
      </c>
      <c r="Q777" s="7" t="s">
        <v>120</v>
      </c>
      <c r="R777" s="7" t="s">
        <v>120</v>
      </c>
      <c r="S777" s="9" t="s">
        <v>9324</v>
      </c>
      <c r="T777" s="31">
        <v>9782746081642</v>
      </c>
      <c r="U777" s="4" t="s">
        <v>122</v>
      </c>
      <c r="V777" s="29">
        <v>9782746080577</v>
      </c>
      <c r="W777" s="4" t="s">
        <v>123</v>
      </c>
      <c r="X777" s="4" t="s">
        <v>124</v>
      </c>
      <c r="Y777" s="4" t="s">
        <v>112</v>
      </c>
      <c r="Z777" s="29">
        <v>2013</v>
      </c>
      <c r="AA777" s="4" t="s">
        <v>125</v>
      </c>
      <c r="AB777" s="4" t="s">
        <v>9127</v>
      </c>
      <c r="AC777" s="4" t="s">
        <v>127</v>
      </c>
      <c r="AD777" s="4" t="s">
        <v>128</v>
      </c>
      <c r="AE777" s="4" t="s">
        <v>129</v>
      </c>
      <c r="AF777" s="4" t="s">
        <v>130</v>
      </c>
      <c r="AG777" s="4" t="s">
        <v>131</v>
      </c>
      <c r="AH777" s="4" t="s">
        <v>132</v>
      </c>
      <c r="AI777" s="4" t="s">
        <v>133</v>
      </c>
      <c r="AJ777" s="4" t="s">
        <v>134</v>
      </c>
      <c r="AK777" s="4" t="s">
        <v>135</v>
      </c>
      <c r="AL777" s="4" t="s">
        <v>136</v>
      </c>
      <c r="AM777" s="4" t="s">
        <v>137</v>
      </c>
      <c r="AN777" s="4" t="s">
        <v>138</v>
      </c>
      <c r="AO777" s="4" t="s">
        <v>139</v>
      </c>
      <c r="AP777" s="4" t="s">
        <v>116</v>
      </c>
      <c r="AQ777" s="4" t="s">
        <v>9325</v>
      </c>
      <c r="AR777" s="4" t="s">
        <v>76</v>
      </c>
      <c r="AS777" s="4" t="s">
        <v>9326</v>
      </c>
      <c r="AT777" s="4" t="s">
        <v>926</v>
      </c>
      <c r="AU777" s="4" t="s">
        <v>9327</v>
      </c>
      <c r="AV777" s="4" t="s">
        <v>707</v>
      </c>
      <c r="AW777" s="4" t="s">
        <v>9328</v>
      </c>
      <c r="AX777" s="4" t="s">
        <v>9329</v>
      </c>
      <c r="AY777" s="4" t="s">
        <v>1288</v>
      </c>
      <c r="AZ777" s="4" t="s">
        <v>1290</v>
      </c>
      <c r="BA777" s="4" t="s">
        <v>9330</v>
      </c>
      <c r="BB777" s="4" t="s">
        <v>9331</v>
      </c>
      <c r="BC777" s="4" t="s">
        <v>9332</v>
      </c>
      <c r="BD777" s="4" t="s">
        <v>9333</v>
      </c>
      <c r="BE777" s="4" t="s">
        <v>9334</v>
      </c>
      <c r="BF777" s="4" t="s">
        <v>9335</v>
      </c>
      <c r="BG777" s="4" t="s">
        <v>116</v>
      </c>
      <c r="BH777" s="4" t="s">
        <v>116</v>
      </c>
      <c r="BI777" s="4" t="s">
        <v>116</v>
      </c>
      <c r="BJ777" s="4" t="s">
        <v>116</v>
      </c>
      <c r="BK777" s="4" t="s">
        <v>116</v>
      </c>
      <c r="BL777" s="4" t="s">
        <v>116</v>
      </c>
      <c r="BM777" s="4" t="s">
        <v>116</v>
      </c>
      <c r="BN777" s="4" t="s">
        <v>116</v>
      </c>
      <c r="BO777" s="4" t="s">
        <v>116</v>
      </c>
      <c r="BP777" s="4" t="s">
        <v>116</v>
      </c>
      <c r="BQ777" s="4" t="s">
        <v>116</v>
      </c>
      <c r="BR777" s="4" t="s">
        <v>116</v>
      </c>
      <c r="BS777" s="4" t="s">
        <v>116</v>
      </c>
      <c r="BT777" s="4" t="s">
        <v>116</v>
      </c>
      <c r="BU777" s="4" t="s">
        <v>116</v>
      </c>
      <c r="BV777" s="4" t="s">
        <v>116</v>
      </c>
      <c r="BW777" s="4" t="s">
        <v>116</v>
      </c>
      <c r="BX777" s="4" t="s">
        <v>116</v>
      </c>
      <c r="BY777" s="4" t="s">
        <v>116</v>
      </c>
      <c r="BZ777" s="4" t="s">
        <v>116</v>
      </c>
      <c r="CA777" s="4" t="s">
        <v>116</v>
      </c>
    </row>
    <row r="778" spans="1:79" ht="20.100000000000001" customHeight="1" x14ac:dyDescent="0.2">
      <c r="A778" s="4" t="s">
        <v>9336</v>
      </c>
      <c r="B778" s="4" t="s">
        <v>112</v>
      </c>
      <c r="C778" s="29">
        <v>20250120</v>
      </c>
      <c r="D778" s="4" t="s">
        <v>9337</v>
      </c>
      <c r="E778" s="4" t="s">
        <v>9338</v>
      </c>
      <c r="F778" s="4" t="s">
        <v>4300</v>
      </c>
      <c r="G778" s="4" t="s">
        <v>116</v>
      </c>
      <c r="H778" s="4" t="s">
        <v>389</v>
      </c>
      <c r="I778" s="4" t="s">
        <v>116</v>
      </c>
      <c r="J778" s="4" t="s">
        <v>116</v>
      </c>
      <c r="K778" s="4" t="s">
        <v>116</v>
      </c>
      <c r="L778" s="4" t="s">
        <v>116</v>
      </c>
      <c r="M778" s="5" t="s">
        <v>9339</v>
      </c>
      <c r="N778" s="5" t="s">
        <v>9340</v>
      </c>
      <c r="O778" s="4" t="s">
        <v>112</v>
      </c>
      <c r="P778" s="6" t="s">
        <v>120</v>
      </c>
      <c r="Q778" s="7" t="s">
        <v>120</v>
      </c>
      <c r="R778" s="7" t="s">
        <v>120</v>
      </c>
      <c r="S778" s="9" t="s">
        <v>9341</v>
      </c>
      <c r="T778" s="31">
        <v>9782746085756</v>
      </c>
      <c r="U778" s="4" t="s">
        <v>122</v>
      </c>
      <c r="V778" s="29">
        <v>9782746084292</v>
      </c>
      <c r="W778" s="4" t="s">
        <v>123</v>
      </c>
      <c r="X778" s="4" t="s">
        <v>124</v>
      </c>
      <c r="Y778" s="4" t="s">
        <v>112</v>
      </c>
      <c r="Z778" s="29">
        <v>2013</v>
      </c>
      <c r="AA778" s="4" t="s">
        <v>125</v>
      </c>
      <c r="AB778" s="4" t="s">
        <v>393</v>
      </c>
      <c r="AC778" s="4" t="s">
        <v>127</v>
      </c>
      <c r="AD778" s="4" t="s">
        <v>128</v>
      </c>
      <c r="AE778" s="4" t="s">
        <v>129</v>
      </c>
      <c r="AF778" s="4" t="s">
        <v>130</v>
      </c>
      <c r="AG778" s="4" t="s">
        <v>131</v>
      </c>
      <c r="AH778" s="4" t="s">
        <v>132</v>
      </c>
      <c r="AI778" s="4" t="s">
        <v>133</v>
      </c>
      <c r="AJ778" s="4" t="s">
        <v>134</v>
      </c>
      <c r="AK778" s="4" t="s">
        <v>135</v>
      </c>
      <c r="AL778" s="4" t="s">
        <v>136</v>
      </c>
      <c r="AM778" s="4" t="s">
        <v>137</v>
      </c>
      <c r="AN778" s="4" t="s">
        <v>138</v>
      </c>
      <c r="AO778" s="4" t="s">
        <v>139</v>
      </c>
      <c r="AP778" s="4" t="s">
        <v>116</v>
      </c>
      <c r="AQ778" s="4" t="s">
        <v>9342</v>
      </c>
      <c r="AR778" s="4" t="s">
        <v>76</v>
      </c>
      <c r="AS778" s="4" t="s">
        <v>9343</v>
      </c>
      <c r="AT778" s="4" t="s">
        <v>3091</v>
      </c>
      <c r="AU778" s="4" t="s">
        <v>9344</v>
      </c>
      <c r="AV778" s="4" t="s">
        <v>9345</v>
      </c>
      <c r="AW778" s="4" t="s">
        <v>9346</v>
      </c>
      <c r="AX778" s="4" t="s">
        <v>9347</v>
      </c>
      <c r="AY778" s="4" t="s">
        <v>9348</v>
      </c>
      <c r="AZ778" s="4" t="s">
        <v>9349</v>
      </c>
      <c r="BA778" s="4" t="s">
        <v>4968</v>
      </c>
      <c r="BB778" s="4" t="s">
        <v>2572</v>
      </c>
      <c r="BC778" s="4" t="s">
        <v>9350</v>
      </c>
      <c r="BD778" s="4" t="s">
        <v>9351</v>
      </c>
      <c r="BE778" s="4" t="s">
        <v>3095</v>
      </c>
      <c r="BF778" s="4" t="s">
        <v>9352</v>
      </c>
      <c r="BG778" s="4" t="s">
        <v>9353</v>
      </c>
      <c r="BH778" s="4" t="s">
        <v>9354</v>
      </c>
      <c r="BI778" s="4" t="s">
        <v>3097</v>
      </c>
      <c r="BJ778" s="4" t="s">
        <v>9355</v>
      </c>
      <c r="BK778" s="4" t="s">
        <v>116</v>
      </c>
      <c r="BL778" s="4" t="s">
        <v>116</v>
      </c>
      <c r="BM778" s="4" t="s">
        <v>116</v>
      </c>
      <c r="BN778" s="4" t="s">
        <v>116</v>
      </c>
      <c r="BO778" s="4" t="s">
        <v>116</v>
      </c>
      <c r="BP778" s="4" t="s">
        <v>116</v>
      </c>
      <c r="BQ778" s="4" t="s">
        <v>116</v>
      </c>
      <c r="BR778" s="4" t="s">
        <v>116</v>
      </c>
      <c r="BS778" s="4" t="s">
        <v>116</v>
      </c>
      <c r="BT778" s="4" t="s">
        <v>116</v>
      </c>
      <c r="BU778" s="4" t="s">
        <v>116</v>
      </c>
      <c r="BV778" s="4" t="s">
        <v>116</v>
      </c>
      <c r="BW778" s="4" t="s">
        <v>116</v>
      </c>
      <c r="BX778" s="4" t="s">
        <v>116</v>
      </c>
      <c r="BY778" s="4" t="s">
        <v>116</v>
      </c>
      <c r="BZ778" s="4" t="s">
        <v>116</v>
      </c>
      <c r="CA778" s="4" t="s">
        <v>116</v>
      </c>
    </row>
    <row r="779" spans="1:79" ht="20.100000000000001" customHeight="1" x14ac:dyDescent="0.2">
      <c r="A779" s="4" t="s">
        <v>9356</v>
      </c>
      <c r="B779" s="4" t="s">
        <v>112</v>
      </c>
      <c r="C779" s="29">
        <v>20250120</v>
      </c>
      <c r="D779" s="4" t="s">
        <v>9357</v>
      </c>
      <c r="E779" s="4" t="s">
        <v>9358</v>
      </c>
      <c r="F779" s="4" t="s">
        <v>1462</v>
      </c>
      <c r="G779" s="4" t="s">
        <v>116</v>
      </c>
      <c r="H779" s="4" t="s">
        <v>1463</v>
      </c>
      <c r="I779" s="4" t="s">
        <v>116</v>
      </c>
      <c r="J779" s="4" t="s">
        <v>116</v>
      </c>
      <c r="K779" s="4" t="s">
        <v>116</v>
      </c>
      <c r="L779" s="4" t="s">
        <v>116</v>
      </c>
      <c r="M779" s="5" t="s">
        <v>9359</v>
      </c>
      <c r="N779" s="5" t="s">
        <v>342</v>
      </c>
      <c r="O779" s="4" t="s">
        <v>112</v>
      </c>
      <c r="P779" s="6" t="s">
        <v>120</v>
      </c>
      <c r="Q779" s="7" t="s">
        <v>120</v>
      </c>
      <c r="R779" s="7" t="s">
        <v>120</v>
      </c>
      <c r="S779" s="9" t="s">
        <v>9360</v>
      </c>
      <c r="T779" s="31">
        <v>9782746086715</v>
      </c>
      <c r="U779" s="4" t="s">
        <v>122</v>
      </c>
      <c r="V779" s="29">
        <v>9782746085244</v>
      </c>
      <c r="W779" s="4" t="s">
        <v>123</v>
      </c>
      <c r="X779" s="4" t="s">
        <v>124</v>
      </c>
      <c r="Y779" s="4" t="s">
        <v>112</v>
      </c>
      <c r="Z779" s="29">
        <v>2013</v>
      </c>
      <c r="AA779" s="4" t="s">
        <v>125</v>
      </c>
      <c r="AB779" s="4" t="s">
        <v>172</v>
      </c>
      <c r="AC779" s="4" t="s">
        <v>127</v>
      </c>
      <c r="AD779" s="4" t="s">
        <v>128</v>
      </c>
      <c r="AE779" s="4" t="s">
        <v>129</v>
      </c>
      <c r="AF779" s="4" t="s">
        <v>130</v>
      </c>
      <c r="AG779" s="4" t="s">
        <v>131</v>
      </c>
      <c r="AH779" s="4" t="s">
        <v>132</v>
      </c>
      <c r="AI779" s="4" t="s">
        <v>133</v>
      </c>
      <c r="AJ779" s="4" t="s">
        <v>134</v>
      </c>
      <c r="AK779" s="4" t="s">
        <v>135</v>
      </c>
      <c r="AL779" s="4" t="s">
        <v>136</v>
      </c>
      <c r="AM779" s="4" t="s">
        <v>137</v>
      </c>
      <c r="AN779" s="4" t="s">
        <v>138</v>
      </c>
      <c r="AO779" s="4" t="s">
        <v>139</v>
      </c>
      <c r="AP779" s="4" t="s">
        <v>116</v>
      </c>
      <c r="AQ779" s="4" t="s">
        <v>9361</v>
      </c>
      <c r="AR779" s="4" t="s">
        <v>76</v>
      </c>
      <c r="AS779" s="4" t="s">
        <v>3697</v>
      </c>
      <c r="AT779" s="4" t="s">
        <v>9362</v>
      </c>
      <c r="AU779" s="4" t="s">
        <v>9363</v>
      </c>
      <c r="AV779" s="4" t="s">
        <v>3009</v>
      </c>
      <c r="AW779" s="4" t="s">
        <v>1472</v>
      </c>
      <c r="AX779" s="4" t="s">
        <v>4072</v>
      </c>
      <c r="AY779" s="4" t="s">
        <v>9364</v>
      </c>
      <c r="AZ779" s="4" t="s">
        <v>9365</v>
      </c>
      <c r="BA779" s="4" t="s">
        <v>9366</v>
      </c>
      <c r="BB779" s="4" t="s">
        <v>9367</v>
      </c>
      <c r="BC779" s="4" t="s">
        <v>9368</v>
      </c>
      <c r="BD779" s="4" t="s">
        <v>3627</v>
      </c>
      <c r="BE779" s="4" t="s">
        <v>4308</v>
      </c>
      <c r="BF779" s="4" t="s">
        <v>9369</v>
      </c>
      <c r="BG779" s="4" t="s">
        <v>9370</v>
      </c>
      <c r="BH779" s="4" t="s">
        <v>1843</v>
      </c>
      <c r="BI779" s="4" t="s">
        <v>9371</v>
      </c>
      <c r="BJ779" s="4" t="s">
        <v>9371</v>
      </c>
      <c r="BK779" s="4" t="s">
        <v>9372</v>
      </c>
      <c r="BL779" s="4" t="s">
        <v>1856</v>
      </c>
      <c r="BM779" s="4" t="s">
        <v>7806</v>
      </c>
      <c r="BN779" s="4" t="s">
        <v>9373</v>
      </c>
      <c r="BO779" s="4" t="s">
        <v>3632</v>
      </c>
      <c r="BP779" s="4" t="s">
        <v>116</v>
      </c>
      <c r="BQ779" s="4" t="s">
        <v>116</v>
      </c>
      <c r="BR779" s="4" t="s">
        <v>116</v>
      </c>
      <c r="BS779" s="4" t="s">
        <v>116</v>
      </c>
      <c r="BT779" s="4" t="s">
        <v>116</v>
      </c>
      <c r="BU779" s="4" t="s">
        <v>116</v>
      </c>
      <c r="BV779" s="4" t="s">
        <v>116</v>
      </c>
      <c r="BW779" s="4" t="s">
        <v>116</v>
      </c>
      <c r="BX779" s="4" t="s">
        <v>116</v>
      </c>
      <c r="BY779" s="4" t="s">
        <v>116</v>
      </c>
      <c r="BZ779" s="4" t="s">
        <v>116</v>
      </c>
      <c r="CA779" s="4" t="s">
        <v>116</v>
      </c>
    </row>
    <row r="780" spans="1:79" ht="20.100000000000001" customHeight="1" x14ac:dyDescent="0.2">
      <c r="A780" s="4" t="s">
        <v>9374</v>
      </c>
      <c r="B780" s="4" t="s">
        <v>112</v>
      </c>
      <c r="C780" s="29">
        <v>20250120</v>
      </c>
      <c r="D780" s="4" t="s">
        <v>9375</v>
      </c>
      <c r="E780" s="4" t="s">
        <v>9376</v>
      </c>
      <c r="F780" s="4" t="s">
        <v>9377</v>
      </c>
      <c r="G780" s="4" t="s">
        <v>116</v>
      </c>
      <c r="H780" s="4" t="s">
        <v>9378</v>
      </c>
      <c r="I780" s="4" t="s">
        <v>116</v>
      </c>
      <c r="J780" s="4" t="s">
        <v>116</v>
      </c>
      <c r="K780" s="4" t="s">
        <v>116</v>
      </c>
      <c r="L780" s="4" t="s">
        <v>116</v>
      </c>
      <c r="M780" s="5" t="s">
        <v>9339</v>
      </c>
      <c r="N780" s="5" t="s">
        <v>653</v>
      </c>
      <c r="O780" s="4" t="s">
        <v>112</v>
      </c>
      <c r="P780" s="6" t="s">
        <v>120</v>
      </c>
      <c r="Q780" s="7" t="s">
        <v>120</v>
      </c>
      <c r="R780" s="7" t="s">
        <v>120</v>
      </c>
      <c r="S780" s="9" t="s">
        <v>9379</v>
      </c>
      <c r="T780" s="31">
        <v>9782746085794</v>
      </c>
      <c r="U780" s="4" t="s">
        <v>122</v>
      </c>
      <c r="V780" s="29">
        <v>9782746084537</v>
      </c>
      <c r="W780" s="4" t="s">
        <v>123</v>
      </c>
      <c r="X780" s="4" t="s">
        <v>124</v>
      </c>
      <c r="Y780" s="4" t="s">
        <v>112</v>
      </c>
      <c r="Z780" s="29">
        <v>2013</v>
      </c>
      <c r="AA780" s="4" t="s">
        <v>125</v>
      </c>
      <c r="AB780" s="4" t="s">
        <v>222</v>
      </c>
      <c r="AC780" s="4" t="s">
        <v>127</v>
      </c>
      <c r="AD780" s="4" t="s">
        <v>128</v>
      </c>
      <c r="AE780" s="4" t="s">
        <v>129</v>
      </c>
      <c r="AF780" s="4" t="s">
        <v>130</v>
      </c>
      <c r="AG780" s="4" t="s">
        <v>131</v>
      </c>
      <c r="AH780" s="4" t="s">
        <v>132</v>
      </c>
      <c r="AI780" s="4" t="s">
        <v>133</v>
      </c>
      <c r="AJ780" s="4" t="s">
        <v>134</v>
      </c>
      <c r="AK780" s="4" t="s">
        <v>135</v>
      </c>
      <c r="AL780" s="4" t="s">
        <v>136</v>
      </c>
      <c r="AM780" s="4" t="s">
        <v>137</v>
      </c>
      <c r="AN780" s="4" t="s">
        <v>138</v>
      </c>
      <c r="AO780" s="4" t="s">
        <v>139</v>
      </c>
      <c r="AP780" s="4" t="s">
        <v>116</v>
      </c>
      <c r="AQ780" s="4" t="s">
        <v>9380</v>
      </c>
      <c r="AR780" s="4" t="s">
        <v>76</v>
      </c>
      <c r="AS780" s="4" t="s">
        <v>9381</v>
      </c>
      <c r="AT780" s="4" t="s">
        <v>9382</v>
      </c>
      <c r="AU780" s="4" t="s">
        <v>9383</v>
      </c>
      <c r="AV780" s="4" t="s">
        <v>9384</v>
      </c>
      <c r="AW780" s="4" t="s">
        <v>9385</v>
      </c>
      <c r="AX780" s="4" t="s">
        <v>1752</v>
      </c>
      <c r="AY780" s="4" t="s">
        <v>116</v>
      </c>
      <c r="AZ780" s="4" t="s">
        <v>116</v>
      </c>
      <c r="BA780" s="4" t="s">
        <v>116</v>
      </c>
      <c r="BB780" s="4" t="s">
        <v>116</v>
      </c>
      <c r="BC780" s="4" t="s">
        <v>116</v>
      </c>
      <c r="BD780" s="4" t="s">
        <v>116</v>
      </c>
      <c r="BE780" s="4" t="s">
        <v>116</v>
      </c>
      <c r="BF780" s="4" t="s">
        <v>116</v>
      </c>
      <c r="BG780" s="4" t="s">
        <v>116</v>
      </c>
      <c r="BH780" s="4" t="s">
        <v>116</v>
      </c>
      <c r="BI780" s="4" t="s">
        <v>116</v>
      </c>
      <c r="BJ780" s="4" t="s">
        <v>116</v>
      </c>
      <c r="BK780" s="4" t="s">
        <v>116</v>
      </c>
      <c r="BL780" s="4" t="s">
        <v>116</v>
      </c>
      <c r="BM780" s="4" t="s">
        <v>116</v>
      </c>
      <c r="BN780" s="4" t="s">
        <v>116</v>
      </c>
      <c r="BO780" s="4" t="s">
        <v>116</v>
      </c>
      <c r="BP780" s="4" t="s">
        <v>116</v>
      </c>
      <c r="BQ780" s="4" t="s">
        <v>116</v>
      </c>
      <c r="BR780" s="4" t="s">
        <v>116</v>
      </c>
      <c r="BS780" s="4" t="s">
        <v>116</v>
      </c>
      <c r="BT780" s="4" t="s">
        <v>116</v>
      </c>
      <c r="BU780" s="4" t="s">
        <v>116</v>
      </c>
      <c r="BV780" s="4" t="s">
        <v>116</v>
      </c>
      <c r="BW780" s="4" t="s">
        <v>116</v>
      </c>
      <c r="BX780" s="4" t="s">
        <v>116</v>
      </c>
      <c r="BY780" s="4" t="s">
        <v>116</v>
      </c>
      <c r="BZ780" s="4" t="s">
        <v>116</v>
      </c>
      <c r="CA780" s="4" t="s">
        <v>116</v>
      </c>
    </row>
    <row r="781" spans="1:79" ht="20.100000000000001" customHeight="1" x14ac:dyDescent="0.2">
      <c r="A781" s="4" t="s">
        <v>9386</v>
      </c>
      <c r="B781" s="4" t="s">
        <v>112</v>
      </c>
      <c r="C781" s="29">
        <v>20250120</v>
      </c>
      <c r="D781" s="4" t="s">
        <v>9387</v>
      </c>
      <c r="E781" s="4" t="s">
        <v>7780</v>
      </c>
      <c r="F781" s="4" t="s">
        <v>1641</v>
      </c>
      <c r="G781" s="4" t="s">
        <v>116</v>
      </c>
      <c r="H781" s="4" t="s">
        <v>1642</v>
      </c>
      <c r="I781" s="4" t="s">
        <v>116</v>
      </c>
      <c r="J781" s="4" t="s">
        <v>116</v>
      </c>
      <c r="K781" s="4" t="s">
        <v>116</v>
      </c>
      <c r="L781" s="4" t="s">
        <v>116</v>
      </c>
      <c r="M781" s="5" t="s">
        <v>9388</v>
      </c>
      <c r="N781" s="5" t="s">
        <v>5604</v>
      </c>
      <c r="O781" s="4" t="s">
        <v>112</v>
      </c>
      <c r="P781" s="6" t="s">
        <v>120</v>
      </c>
      <c r="Q781" s="7" t="s">
        <v>120</v>
      </c>
      <c r="R781" s="7" t="s">
        <v>120</v>
      </c>
      <c r="S781" s="9" t="s">
        <v>9389</v>
      </c>
      <c r="T781" s="31">
        <v>9782746085015</v>
      </c>
      <c r="U781" s="4" t="s">
        <v>122</v>
      </c>
      <c r="V781" s="29">
        <v>9782746083714</v>
      </c>
      <c r="W781" s="4" t="s">
        <v>123</v>
      </c>
      <c r="X781" s="4" t="s">
        <v>124</v>
      </c>
      <c r="Y781" s="4" t="s">
        <v>112</v>
      </c>
      <c r="Z781" s="29">
        <v>2013</v>
      </c>
      <c r="AA781" s="4" t="s">
        <v>125</v>
      </c>
      <c r="AB781" s="4" t="s">
        <v>222</v>
      </c>
      <c r="AC781" s="4" t="s">
        <v>127</v>
      </c>
      <c r="AD781" s="4" t="s">
        <v>128</v>
      </c>
      <c r="AE781" s="4" t="s">
        <v>129</v>
      </c>
      <c r="AF781" s="4" t="s">
        <v>130</v>
      </c>
      <c r="AG781" s="4" t="s">
        <v>131</v>
      </c>
      <c r="AH781" s="4" t="s">
        <v>132</v>
      </c>
      <c r="AI781" s="4" t="s">
        <v>133</v>
      </c>
      <c r="AJ781" s="4" t="s">
        <v>134</v>
      </c>
      <c r="AK781" s="4" t="s">
        <v>135</v>
      </c>
      <c r="AL781" s="4" t="s">
        <v>136</v>
      </c>
      <c r="AM781" s="4" t="s">
        <v>137</v>
      </c>
      <c r="AN781" s="4" t="s">
        <v>138</v>
      </c>
      <c r="AO781" s="4" t="s">
        <v>139</v>
      </c>
      <c r="AP781" s="4" t="s">
        <v>116</v>
      </c>
      <c r="AQ781" s="4" t="s">
        <v>9390</v>
      </c>
      <c r="AR781" s="4" t="s">
        <v>76</v>
      </c>
      <c r="AS781" s="4" t="s">
        <v>897</v>
      </c>
      <c r="AT781" s="4" t="s">
        <v>9391</v>
      </c>
      <c r="AU781" s="4" t="s">
        <v>1646</v>
      </c>
      <c r="AV781" s="4" t="s">
        <v>944</v>
      </c>
      <c r="AW781" s="4" t="s">
        <v>3832</v>
      </c>
      <c r="AX781" s="4" t="s">
        <v>116</v>
      </c>
      <c r="AY781" s="4" t="s">
        <v>116</v>
      </c>
      <c r="AZ781" s="4" t="s">
        <v>116</v>
      </c>
      <c r="BA781" s="4" t="s">
        <v>116</v>
      </c>
      <c r="BB781" s="4" t="s">
        <v>116</v>
      </c>
      <c r="BC781" s="4" t="s">
        <v>116</v>
      </c>
      <c r="BD781" s="4" t="s">
        <v>116</v>
      </c>
      <c r="BE781" s="4" t="s">
        <v>116</v>
      </c>
      <c r="BF781" s="4" t="s">
        <v>116</v>
      </c>
      <c r="BG781" s="4" t="s">
        <v>116</v>
      </c>
      <c r="BH781" s="4" t="s">
        <v>116</v>
      </c>
      <c r="BI781" s="4" t="s">
        <v>116</v>
      </c>
      <c r="BJ781" s="4" t="s">
        <v>116</v>
      </c>
      <c r="BK781" s="4" t="s">
        <v>116</v>
      </c>
      <c r="BL781" s="4" t="s">
        <v>116</v>
      </c>
      <c r="BM781" s="4" t="s">
        <v>116</v>
      </c>
      <c r="BN781" s="4" t="s">
        <v>116</v>
      </c>
      <c r="BO781" s="4" t="s">
        <v>116</v>
      </c>
      <c r="BP781" s="4" t="s">
        <v>116</v>
      </c>
      <c r="BQ781" s="4" t="s">
        <v>116</v>
      </c>
      <c r="BR781" s="4" t="s">
        <v>116</v>
      </c>
      <c r="BS781" s="4" t="s">
        <v>116</v>
      </c>
      <c r="BT781" s="4" t="s">
        <v>116</v>
      </c>
      <c r="BU781" s="4" t="s">
        <v>116</v>
      </c>
      <c r="BV781" s="4" t="s">
        <v>116</v>
      </c>
      <c r="BW781" s="4" t="s">
        <v>116</v>
      </c>
      <c r="BX781" s="4" t="s">
        <v>116</v>
      </c>
      <c r="BY781" s="4" t="s">
        <v>116</v>
      </c>
      <c r="BZ781" s="4" t="s">
        <v>116</v>
      </c>
      <c r="CA781" s="4" t="s">
        <v>116</v>
      </c>
    </row>
    <row r="782" spans="1:79" ht="20.100000000000001" customHeight="1" x14ac:dyDescent="0.2">
      <c r="A782" s="4" t="s">
        <v>9392</v>
      </c>
      <c r="B782" s="4" t="s">
        <v>112</v>
      </c>
      <c r="C782" s="29">
        <v>20250120</v>
      </c>
      <c r="D782" s="4" t="s">
        <v>9393</v>
      </c>
      <c r="E782" s="4" t="s">
        <v>9394</v>
      </c>
      <c r="F782" s="4" t="s">
        <v>9395</v>
      </c>
      <c r="G782" s="4" t="s">
        <v>116</v>
      </c>
      <c r="H782" s="4" t="s">
        <v>9396</v>
      </c>
      <c r="I782" s="4" t="s">
        <v>116</v>
      </c>
      <c r="J782" s="4" t="s">
        <v>116</v>
      </c>
      <c r="K782" s="4" t="s">
        <v>116</v>
      </c>
      <c r="L782" s="4" t="s">
        <v>116</v>
      </c>
      <c r="M782" s="5" t="s">
        <v>9397</v>
      </c>
      <c r="N782" s="5" t="s">
        <v>7339</v>
      </c>
      <c r="O782" s="4" t="s">
        <v>112</v>
      </c>
      <c r="P782" s="6" t="s">
        <v>120</v>
      </c>
      <c r="Q782" s="7" t="s">
        <v>120</v>
      </c>
      <c r="R782" s="7" t="s">
        <v>120</v>
      </c>
      <c r="S782" s="9" t="s">
        <v>9398</v>
      </c>
      <c r="T782" s="31">
        <v>9782746078796</v>
      </c>
      <c r="U782" s="4" t="s">
        <v>122</v>
      </c>
      <c r="V782" s="29">
        <v>9782746078178</v>
      </c>
      <c r="W782" s="4" t="s">
        <v>123</v>
      </c>
      <c r="X782" s="4" t="s">
        <v>124</v>
      </c>
      <c r="Y782" s="4" t="s">
        <v>112</v>
      </c>
      <c r="Z782" s="29">
        <v>2013</v>
      </c>
      <c r="AA782" s="4" t="s">
        <v>125</v>
      </c>
      <c r="AB782" s="4" t="s">
        <v>234</v>
      </c>
      <c r="AC782" s="4" t="s">
        <v>127</v>
      </c>
      <c r="AD782" s="4" t="s">
        <v>128</v>
      </c>
      <c r="AE782" s="4" t="s">
        <v>129</v>
      </c>
      <c r="AF782" s="4" t="s">
        <v>130</v>
      </c>
      <c r="AG782" s="4" t="s">
        <v>131</v>
      </c>
      <c r="AH782" s="4" t="s">
        <v>132</v>
      </c>
      <c r="AI782" s="4" t="s">
        <v>133</v>
      </c>
      <c r="AJ782" s="4" t="s">
        <v>134</v>
      </c>
      <c r="AK782" s="4" t="s">
        <v>135</v>
      </c>
      <c r="AL782" s="4" t="s">
        <v>136</v>
      </c>
      <c r="AM782" s="4" t="s">
        <v>137</v>
      </c>
      <c r="AN782" s="4" t="s">
        <v>138</v>
      </c>
      <c r="AO782" s="4" t="s">
        <v>139</v>
      </c>
      <c r="AP782" s="4" t="s">
        <v>116</v>
      </c>
      <c r="AQ782" s="4" t="s">
        <v>9399</v>
      </c>
      <c r="AR782" s="4" t="s">
        <v>76</v>
      </c>
      <c r="AS782" s="4" t="s">
        <v>429</v>
      </c>
      <c r="AT782" s="4" t="s">
        <v>9400</v>
      </c>
      <c r="AU782" s="4" t="s">
        <v>9401</v>
      </c>
      <c r="AV782" s="4" t="s">
        <v>9402</v>
      </c>
      <c r="AW782" s="4" t="s">
        <v>620</v>
      </c>
      <c r="AX782" s="4" t="s">
        <v>9403</v>
      </c>
      <c r="AY782" s="4" t="s">
        <v>9404</v>
      </c>
      <c r="AZ782" s="4" t="s">
        <v>9405</v>
      </c>
      <c r="BA782" s="4" t="s">
        <v>9406</v>
      </c>
      <c r="BB782" s="4" t="s">
        <v>9407</v>
      </c>
      <c r="BC782" s="4" t="s">
        <v>9408</v>
      </c>
      <c r="BD782" s="4" t="s">
        <v>9409</v>
      </c>
      <c r="BE782" s="4" t="s">
        <v>9410</v>
      </c>
      <c r="BF782" s="4" t="s">
        <v>116</v>
      </c>
      <c r="BG782" s="4" t="s">
        <v>116</v>
      </c>
      <c r="BH782" s="4" t="s">
        <v>116</v>
      </c>
      <c r="BI782" s="4" t="s">
        <v>116</v>
      </c>
      <c r="BJ782" s="4" t="s">
        <v>116</v>
      </c>
      <c r="BK782" s="4" t="s">
        <v>116</v>
      </c>
      <c r="BL782" s="4" t="s">
        <v>116</v>
      </c>
      <c r="BM782" s="4" t="s">
        <v>116</v>
      </c>
      <c r="BN782" s="4" t="s">
        <v>116</v>
      </c>
      <c r="BO782" s="4" t="s">
        <v>116</v>
      </c>
      <c r="BP782" s="4" t="s">
        <v>116</v>
      </c>
      <c r="BQ782" s="4" t="s">
        <v>116</v>
      </c>
      <c r="BR782" s="4" t="s">
        <v>116</v>
      </c>
      <c r="BS782" s="4" t="s">
        <v>116</v>
      </c>
      <c r="BT782" s="4" t="s">
        <v>116</v>
      </c>
      <c r="BU782" s="4" t="s">
        <v>116</v>
      </c>
      <c r="BV782" s="4" t="s">
        <v>116</v>
      </c>
      <c r="BW782" s="4" t="s">
        <v>116</v>
      </c>
      <c r="BX782" s="4" t="s">
        <v>116</v>
      </c>
      <c r="BY782" s="4" t="s">
        <v>116</v>
      </c>
      <c r="BZ782" s="4" t="s">
        <v>116</v>
      </c>
      <c r="CA782" s="4" t="s">
        <v>116</v>
      </c>
    </row>
    <row r="783" spans="1:79" ht="20.100000000000001" customHeight="1" x14ac:dyDescent="0.2">
      <c r="A783" s="4" t="s">
        <v>9411</v>
      </c>
      <c r="B783" s="4" t="s">
        <v>112</v>
      </c>
      <c r="C783" s="29">
        <v>20250120</v>
      </c>
      <c r="D783" s="4" t="s">
        <v>9412</v>
      </c>
      <c r="E783" s="4" t="s">
        <v>9413</v>
      </c>
      <c r="F783" s="4" t="s">
        <v>1462</v>
      </c>
      <c r="G783" s="4" t="s">
        <v>116</v>
      </c>
      <c r="H783" s="4" t="s">
        <v>1463</v>
      </c>
      <c r="I783" s="4" t="s">
        <v>116</v>
      </c>
      <c r="J783" s="4" t="s">
        <v>116</v>
      </c>
      <c r="K783" s="4" t="s">
        <v>116</v>
      </c>
      <c r="L783" s="4" t="s">
        <v>116</v>
      </c>
      <c r="M783" s="5" t="s">
        <v>9388</v>
      </c>
      <c r="N783" s="5" t="s">
        <v>7138</v>
      </c>
      <c r="O783" s="4" t="s">
        <v>112</v>
      </c>
      <c r="P783" s="6" t="s">
        <v>120</v>
      </c>
      <c r="Q783" s="7" t="s">
        <v>120</v>
      </c>
      <c r="R783" s="7" t="s">
        <v>120</v>
      </c>
      <c r="S783" s="9" t="s">
        <v>9414</v>
      </c>
      <c r="T783" s="31">
        <v>9782746084919</v>
      </c>
      <c r="U783" s="4" t="s">
        <v>122</v>
      </c>
      <c r="V783" s="29">
        <v>9782746083769</v>
      </c>
      <c r="W783" s="4" t="s">
        <v>123</v>
      </c>
      <c r="X783" s="4" t="s">
        <v>124</v>
      </c>
      <c r="Y783" s="4" t="s">
        <v>112</v>
      </c>
      <c r="Z783" s="29">
        <v>2013</v>
      </c>
      <c r="AA783" s="4" t="s">
        <v>125</v>
      </c>
      <c r="AB783" s="4" t="s">
        <v>197</v>
      </c>
      <c r="AC783" s="4" t="s">
        <v>127</v>
      </c>
      <c r="AD783" s="4" t="s">
        <v>128</v>
      </c>
      <c r="AE783" s="4" t="s">
        <v>129</v>
      </c>
      <c r="AF783" s="4" t="s">
        <v>130</v>
      </c>
      <c r="AG783" s="4" t="s">
        <v>131</v>
      </c>
      <c r="AH783" s="4" t="s">
        <v>132</v>
      </c>
      <c r="AI783" s="4" t="s">
        <v>133</v>
      </c>
      <c r="AJ783" s="4" t="s">
        <v>134</v>
      </c>
      <c r="AK783" s="4" t="s">
        <v>135</v>
      </c>
      <c r="AL783" s="4" t="s">
        <v>136</v>
      </c>
      <c r="AM783" s="4" t="s">
        <v>137</v>
      </c>
      <c r="AN783" s="4" t="s">
        <v>138</v>
      </c>
      <c r="AO783" s="4" t="s">
        <v>139</v>
      </c>
      <c r="AP783" s="4" t="s">
        <v>116</v>
      </c>
      <c r="AQ783" s="4" t="s">
        <v>9415</v>
      </c>
      <c r="AR783" s="4" t="s">
        <v>76</v>
      </c>
      <c r="AS783" s="4" t="s">
        <v>9416</v>
      </c>
      <c r="AT783" s="4" t="s">
        <v>9417</v>
      </c>
      <c r="AU783" s="4" t="s">
        <v>9418</v>
      </c>
      <c r="AV783" s="4" t="s">
        <v>9419</v>
      </c>
      <c r="AW783" s="4" t="s">
        <v>9420</v>
      </c>
      <c r="AX783" s="4" t="s">
        <v>4308</v>
      </c>
      <c r="AY783" s="4" t="s">
        <v>9421</v>
      </c>
      <c r="AZ783" s="4" t="s">
        <v>9422</v>
      </c>
      <c r="BA783" s="4" t="s">
        <v>4096</v>
      </c>
      <c r="BB783" s="4" t="s">
        <v>2573</v>
      </c>
      <c r="BC783" s="4" t="s">
        <v>9423</v>
      </c>
      <c r="BD783" s="4" t="s">
        <v>9424</v>
      </c>
      <c r="BE783" s="4" t="s">
        <v>2574</v>
      </c>
      <c r="BF783" s="4" t="s">
        <v>2574</v>
      </c>
      <c r="BG783" s="4" t="s">
        <v>9425</v>
      </c>
      <c r="BH783" s="4" t="s">
        <v>4325</v>
      </c>
      <c r="BI783" s="4" t="s">
        <v>116</v>
      </c>
      <c r="BJ783" s="4" t="s">
        <v>116</v>
      </c>
      <c r="BK783" s="4" t="s">
        <v>116</v>
      </c>
      <c r="BL783" s="4" t="s">
        <v>116</v>
      </c>
      <c r="BM783" s="4" t="s">
        <v>116</v>
      </c>
      <c r="BN783" s="4" t="s">
        <v>116</v>
      </c>
      <c r="BO783" s="4" t="s">
        <v>116</v>
      </c>
      <c r="BP783" s="4" t="s">
        <v>116</v>
      </c>
      <c r="BQ783" s="4" t="s">
        <v>116</v>
      </c>
      <c r="BR783" s="4" t="s">
        <v>116</v>
      </c>
      <c r="BS783" s="4" t="s">
        <v>116</v>
      </c>
      <c r="BT783" s="4" t="s">
        <v>116</v>
      </c>
      <c r="BU783" s="4" t="s">
        <v>116</v>
      </c>
      <c r="BV783" s="4" t="s">
        <v>116</v>
      </c>
      <c r="BW783" s="4" t="s">
        <v>116</v>
      </c>
      <c r="BX783" s="4" t="s">
        <v>116</v>
      </c>
      <c r="BY783" s="4" t="s">
        <v>116</v>
      </c>
      <c r="BZ783" s="4" t="s">
        <v>116</v>
      </c>
      <c r="CA783" s="4" t="s">
        <v>116</v>
      </c>
    </row>
    <row r="784" spans="1:79" ht="20.100000000000001" customHeight="1" x14ac:dyDescent="0.2">
      <c r="A784" s="4" t="s">
        <v>9426</v>
      </c>
      <c r="B784" s="4" t="s">
        <v>112</v>
      </c>
      <c r="C784" s="29">
        <v>20250120</v>
      </c>
      <c r="D784" s="4" t="s">
        <v>9427</v>
      </c>
      <c r="E784" s="4" t="s">
        <v>7573</v>
      </c>
      <c r="F784" s="4" t="s">
        <v>9428</v>
      </c>
      <c r="G784" s="4" t="s">
        <v>116</v>
      </c>
      <c r="H784" s="4" t="s">
        <v>4458</v>
      </c>
      <c r="I784" s="4" t="s">
        <v>4458</v>
      </c>
      <c r="J784" s="4" t="s">
        <v>116</v>
      </c>
      <c r="K784" s="4" t="s">
        <v>116</v>
      </c>
      <c r="L784" s="4" t="s">
        <v>116</v>
      </c>
      <c r="M784" s="5" t="s">
        <v>9339</v>
      </c>
      <c r="N784" s="5" t="s">
        <v>9429</v>
      </c>
      <c r="O784" s="4" t="s">
        <v>112</v>
      </c>
      <c r="P784" s="6" t="s">
        <v>120</v>
      </c>
      <c r="Q784" s="7" t="s">
        <v>120</v>
      </c>
      <c r="R784" s="7" t="s">
        <v>120</v>
      </c>
      <c r="S784" s="9" t="s">
        <v>9430</v>
      </c>
      <c r="T784" s="31">
        <v>9782746085831</v>
      </c>
      <c r="U784" s="4" t="s">
        <v>122</v>
      </c>
      <c r="V784" s="29">
        <v>9782746084568</v>
      </c>
      <c r="W784" s="4" t="s">
        <v>123</v>
      </c>
      <c r="X784" s="4" t="s">
        <v>124</v>
      </c>
      <c r="Y784" s="4" t="s">
        <v>112</v>
      </c>
      <c r="Z784" s="29">
        <v>2013</v>
      </c>
      <c r="AA784" s="4" t="s">
        <v>125</v>
      </c>
      <c r="AB784" s="4" t="s">
        <v>222</v>
      </c>
      <c r="AC784" s="4" t="s">
        <v>127</v>
      </c>
      <c r="AD784" s="4" t="s">
        <v>128</v>
      </c>
      <c r="AE784" s="4" t="s">
        <v>129</v>
      </c>
      <c r="AF784" s="4" t="s">
        <v>130</v>
      </c>
      <c r="AG784" s="4" t="s">
        <v>131</v>
      </c>
      <c r="AH784" s="4" t="s">
        <v>132</v>
      </c>
      <c r="AI784" s="4" t="s">
        <v>133</v>
      </c>
      <c r="AJ784" s="4" t="s">
        <v>134</v>
      </c>
      <c r="AK784" s="4" t="s">
        <v>135</v>
      </c>
      <c r="AL784" s="4" t="s">
        <v>136</v>
      </c>
      <c r="AM784" s="4" t="s">
        <v>137</v>
      </c>
      <c r="AN784" s="4" t="s">
        <v>138</v>
      </c>
      <c r="AO784" s="4" t="s">
        <v>139</v>
      </c>
      <c r="AP784" s="4" t="s">
        <v>116</v>
      </c>
      <c r="AQ784" s="4" t="s">
        <v>9431</v>
      </c>
      <c r="AR784" s="4" t="s">
        <v>76</v>
      </c>
      <c r="AS784" s="4" t="s">
        <v>9432</v>
      </c>
      <c r="AT784" s="4" t="s">
        <v>9433</v>
      </c>
      <c r="AU784" s="4" t="s">
        <v>9434</v>
      </c>
      <c r="AV784" s="4" t="s">
        <v>7578</v>
      </c>
      <c r="AW784" s="4" t="s">
        <v>8859</v>
      </c>
      <c r="AX784" s="4" t="s">
        <v>163</v>
      </c>
      <c r="AY784" s="4" t="s">
        <v>116</v>
      </c>
      <c r="AZ784" s="4" t="s">
        <v>116</v>
      </c>
      <c r="BA784" s="4" t="s">
        <v>116</v>
      </c>
      <c r="BB784" s="4" t="s">
        <v>116</v>
      </c>
      <c r="BC784" s="4" t="s">
        <v>116</v>
      </c>
      <c r="BD784" s="4" t="s">
        <v>116</v>
      </c>
      <c r="BE784" s="4" t="s">
        <v>116</v>
      </c>
      <c r="BF784" s="4" t="s">
        <v>116</v>
      </c>
      <c r="BG784" s="4" t="s">
        <v>116</v>
      </c>
      <c r="BH784" s="4" t="s">
        <v>116</v>
      </c>
      <c r="BI784" s="4" t="s">
        <v>116</v>
      </c>
      <c r="BJ784" s="4" t="s">
        <v>116</v>
      </c>
      <c r="BK784" s="4" t="s">
        <v>116</v>
      </c>
      <c r="BL784" s="4" t="s">
        <v>116</v>
      </c>
      <c r="BM784" s="4" t="s">
        <v>116</v>
      </c>
      <c r="BN784" s="4" t="s">
        <v>116</v>
      </c>
      <c r="BO784" s="4" t="s">
        <v>116</v>
      </c>
      <c r="BP784" s="4" t="s">
        <v>116</v>
      </c>
      <c r="BQ784" s="4" t="s">
        <v>116</v>
      </c>
      <c r="BR784" s="4" t="s">
        <v>116</v>
      </c>
      <c r="BS784" s="4" t="s">
        <v>116</v>
      </c>
      <c r="BT784" s="4" t="s">
        <v>116</v>
      </c>
      <c r="BU784" s="4" t="s">
        <v>116</v>
      </c>
      <c r="BV784" s="4" t="s">
        <v>116</v>
      </c>
      <c r="BW784" s="4" t="s">
        <v>116</v>
      </c>
      <c r="BX784" s="4" t="s">
        <v>116</v>
      </c>
      <c r="BY784" s="4" t="s">
        <v>116</v>
      </c>
      <c r="BZ784" s="4" t="s">
        <v>116</v>
      </c>
      <c r="CA784" s="4" t="s">
        <v>116</v>
      </c>
    </row>
    <row r="785" spans="1:79" ht="20.100000000000001" customHeight="1" x14ac:dyDescent="0.2">
      <c r="A785" s="4" t="s">
        <v>9435</v>
      </c>
      <c r="B785" s="4" t="s">
        <v>112</v>
      </c>
      <c r="C785" s="29">
        <v>20250120</v>
      </c>
      <c r="D785" s="4" t="s">
        <v>9436</v>
      </c>
      <c r="E785" s="4" t="s">
        <v>116</v>
      </c>
      <c r="F785" s="4" t="s">
        <v>1736</v>
      </c>
      <c r="G785" s="4" t="s">
        <v>116</v>
      </c>
      <c r="H785" s="4" t="s">
        <v>1737</v>
      </c>
      <c r="I785" s="4" t="s">
        <v>116</v>
      </c>
      <c r="J785" s="4" t="s">
        <v>116</v>
      </c>
      <c r="K785" s="4" t="s">
        <v>116</v>
      </c>
      <c r="L785" s="4" t="s">
        <v>116</v>
      </c>
      <c r="M785" s="5" t="s">
        <v>9388</v>
      </c>
      <c r="N785" s="5" t="s">
        <v>9437</v>
      </c>
      <c r="O785" s="4" t="s">
        <v>112</v>
      </c>
      <c r="P785" s="6" t="s">
        <v>120</v>
      </c>
      <c r="Q785" s="7" t="s">
        <v>120</v>
      </c>
      <c r="R785" s="7" t="s">
        <v>120</v>
      </c>
      <c r="S785" s="9" t="s">
        <v>9438</v>
      </c>
      <c r="T785" s="31">
        <v>9782746084971</v>
      </c>
      <c r="U785" s="4" t="s">
        <v>122</v>
      </c>
      <c r="V785" s="29">
        <v>9782746083677</v>
      </c>
      <c r="W785" s="4" t="s">
        <v>123</v>
      </c>
      <c r="X785" s="4" t="s">
        <v>124</v>
      </c>
      <c r="Y785" s="4" t="s">
        <v>112</v>
      </c>
      <c r="Z785" s="29">
        <v>2013</v>
      </c>
      <c r="AA785" s="4" t="s">
        <v>125</v>
      </c>
      <c r="AB785" s="4" t="s">
        <v>393</v>
      </c>
      <c r="AC785" s="4" t="s">
        <v>127</v>
      </c>
      <c r="AD785" s="4" t="s">
        <v>128</v>
      </c>
      <c r="AE785" s="4" t="s">
        <v>129</v>
      </c>
      <c r="AF785" s="4" t="s">
        <v>130</v>
      </c>
      <c r="AG785" s="4" t="s">
        <v>131</v>
      </c>
      <c r="AH785" s="4" t="s">
        <v>132</v>
      </c>
      <c r="AI785" s="4" t="s">
        <v>133</v>
      </c>
      <c r="AJ785" s="4" t="s">
        <v>134</v>
      </c>
      <c r="AK785" s="4" t="s">
        <v>135</v>
      </c>
      <c r="AL785" s="4" t="s">
        <v>136</v>
      </c>
      <c r="AM785" s="4" t="s">
        <v>137</v>
      </c>
      <c r="AN785" s="4" t="s">
        <v>138</v>
      </c>
      <c r="AO785" s="4" t="s">
        <v>139</v>
      </c>
      <c r="AP785" s="4" t="s">
        <v>116</v>
      </c>
      <c r="AQ785" s="4" t="s">
        <v>9439</v>
      </c>
      <c r="AR785" s="4" t="s">
        <v>76</v>
      </c>
      <c r="AS785" s="4" t="s">
        <v>5671</v>
      </c>
      <c r="AT785" s="4" t="s">
        <v>2299</v>
      </c>
      <c r="AU785" s="4" t="s">
        <v>1472</v>
      </c>
      <c r="AV785" s="4" t="s">
        <v>1473</v>
      </c>
      <c r="AW785" s="4" t="s">
        <v>5673</v>
      </c>
      <c r="AX785" s="4" t="s">
        <v>1474</v>
      </c>
      <c r="AY785" s="4" t="s">
        <v>1475</v>
      </c>
      <c r="AZ785" s="4" t="s">
        <v>1476</v>
      </c>
      <c r="BA785" s="4" t="s">
        <v>1477</v>
      </c>
      <c r="BB785" s="4" t="s">
        <v>9440</v>
      </c>
      <c r="BC785" s="4" t="s">
        <v>5675</v>
      </c>
      <c r="BD785" s="4" t="s">
        <v>5676</v>
      </c>
      <c r="BE785" s="4" t="s">
        <v>3821</v>
      </c>
      <c r="BF785" s="4" t="s">
        <v>1481</v>
      </c>
      <c r="BG785" s="4" t="s">
        <v>1926</v>
      </c>
      <c r="BH785" s="4" t="s">
        <v>1752</v>
      </c>
      <c r="BI785" s="4" t="s">
        <v>116</v>
      </c>
      <c r="BJ785" s="4" t="s">
        <v>116</v>
      </c>
      <c r="BK785" s="4" t="s">
        <v>116</v>
      </c>
      <c r="BL785" s="4" t="s">
        <v>116</v>
      </c>
      <c r="BM785" s="4" t="s">
        <v>116</v>
      </c>
      <c r="BN785" s="4" t="s">
        <v>116</v>
      </c>
      <c r="BO785" s="4" t="s">
        <v>116</v>
      </c>
      <c r="BP785" s="4" t="s">
        <v>116</v>
      </c>
      <c r="BQ785" s="4" t="s">
        <v>116</v>
      </c>
      <c r="BR785" s="4" t="s">
        <v>116</v>
      </c>
      <c r="BS785" s="4" t="s">
        <v>116</v>
      </c>
      <c r="BT785" s="4" t="s">
        <v>116</v>
      </c>
      <c r="BU785" s="4" t="s">
        <v>116</v>
      </c>
      <c r="BV785" s="4" t="s">
        <v>116</v>
      </c>
      <c r="BW785" s="4" t="s">
        <v>116</v>
      </c>
      <c r="BX785" s="4" t="s">
        <v>116</v>
      </c>
      <c r="BY785" s="4" t="s">
        <v>116</v>
      </c>
      <c r="BZ785" s="4" t="s">
        <v>116</v>
      </c>
      <c r="CA785" s="4" t="s">
        <v>116</v>
      </c>
    </row>
    <row r="786" spans="1:79" ht="20.100000000000001" customHeight="1" x14ac:dyDescent="0.2">
      <c r="A786" s="4" t="s">
        <v>9441</v>
      </c>
      <c r="B786" s="4" t="s">
        <v>112</v>
      </c>
      <c r="C786" s="29">
        <v>20250120</v>
      </c>
      <c r="D786" s="4" t="s">
        <v>9442</v>
      </c>
      <c r="E786" s="4" t="s">
        <v>9443</v>
      </c>
      <c r="F786" s="4" t="s">
        <v>5834</v>
      </c>
      <c r="G786" s="4" t="s">
        <v>116</v>
      </c>
      <c r="H786" s="4" t="s">
        <v>5263</v>
      </c>
      <c r="I786" s="4" t="s">
        <v>5264</v>
      </c>
      <c r="J786" s="4" t="s">
        <v>116</v>
      </c>
      <c r="K786" s="4" t="s">
        <v>116</v>
      </c>
      <c r="L786" s="4" t="s">
        <v>116</v>
      </c>
      <c r="M786" s="5" t="s">
        <v>9221</v>
      </c>
      <c r="N786" s="5" t="s">
        <v>9444</v>
      </c>
      <c r="O786" s="4" t="s">
        <v>112</v>
      </c>
      <c r="P786" s="6" t="s">
        <v>120</v>
      </c>
      <c r="Q786" s="7" t="s">
        <v>120</v>
      </c>
      <c r="R786" s="7" t="s">
        <v>120</v>
      </c>
      <c r="S786" s="9" t="s">
        <v>9445</v>
      </c>
      <c r="T786" s="31">
        <v>9782746082274</v>
      </c>
      <c r="U786" s="4" t="s">
        <v>122</v>
      </c>
      <c r="V786" s="29">
        <v>9782746081123</v>
      </c>
      <c r="W786" s="4" t="s">
        <v>123</v>
      </c>
      <c r="X786" s="4" t="s">
        <v>124</v>
      </c>
      <c r="Y786" s="4" t="s">
        <v>112</v>
      </c>
      <c r="Z786" s="29">
        <v>2013</v>
      </c>
      <c r="AA786" s="4" t="s">
        <v>125</v>
      </c>
      <c r="AB786" s="4" t="s">
        <v>149</v>
      </c>
      <c r="AC786" s="4" t="s">
        <v>127</v>
      </c>
      <c r="AD786" s="4" t="s">
        <v>128</v>
      </c>
      <c r="AE786" s="4" t="s">
        <v>129</v>
      </c>
      <c r="AF786" s="4" t="s">
        <v>130</v>
      </c>
      <c r="AG786" s="4" t="s">
        <v>131</v>
      </c>
      <c r="AH786" s="4" t="s">
        <v>132</v>
      </c>
      <c r="AI786" s="4" t="s">
        <v>133</v>
      </c>
      <c r="AJ786" s="4" t="s">
        <v>134</v>
      </c>
      <c r="AK786" s="4" t="s">
        <v>135</v>
      </c>
      <c r="AL786" s="4" t="s">
        <v>136</v>
      </c>
      <c r="AM786" s="4" t="s">
        <v>137</v>
      </c>
      <c r="AN786" s="4" t="s">
        <v>138</v>
      </c>
      <c r="AO786" s="4" t="s">
        <v>139</v>
      </c>
      <c r="AP786" s="4" t="s">
        <v>116</v>
      </c>
      <c r="AQ786" s="4" t="s">
        <v>9446</v>
      </c>
      <c r="AR786" s="4" t="s">
        <v>76</v>
      </c>
      <c r="AS786" s="4" t="s">
        <v>2264</v>
      </c>
      <c r="AT786" s="4" t="s">
        <v>9447</v>
      </c>
      <c r="AU786" s="4" t="s">
        <v>1335</v>
      </c>
      <c r="AV786" s="4" t="s">
        <v>2265</v>
      </c>
      <c r="AW786" s="4" t="s">
        <v>2266</v>
      </c>
      <c r="AX786" s="4" t="s">
        <v>2268</v>
      </c>
      <c r="AY786" s="4" t="s">
        <v>1198</v>
      </c>
      <c r="AZ786" s="4" t="s">
        <v>2232</v>
      </c>
      <c r="BA786" s="4" t="s">
        <v>5282</v>
      </c>
      <c r="BB786" s="4" t="s">
        <v>116</v>
      </c>
      <c r="BC786" s="4" t="s">
        <v>116</v>
      </c>
      <c r="BD786" s="4" t="s">
        <v>116</v>
      </c>
      <c r="BE786" s="4" t="s">
        <v>116</v>
      </c>
      <c r="BF786" s="4" t="s">
        <v>116</v>
      </c>
      <c r="BG786" s="4" t="s">
        <v>116</v>
      </c>
      <c r="BH786" s="4" t="s">
        <v>116</v>
      </c>
      <c r="BI786" s="4" t="s">
        <v>116</v>
      </c>
      <c r="BJ786" s="4" t="s">
        <v>116</v>
      </c>
      <c r="BK786" s="4" t="s">
        <v>116</v>
      </c>
      <c r="BL786" s="4" t="s">
        <v>116</v>
      </c>
      <c r="BM786" s="4" t="s">
        <v>116</v>
      </c>
      <c r="BN786" s="4" t="s">
        <v>116</v>
      </c>
      <c r="BO786" s="4" t="s">
        <v>116</v>
      </c>
      <c r="BP786" s="4" t="s">
        <v>116</v>
      </c>
      <c r="BQ786" s="4" t="s">
        <v>116</v>
      </c>
      <c r="BR786" s="4" t="s">
        <v>116</v>
      </c>
      <c r="BS786" s="4" t="s">
        <v>116</v>
      </c>
      <c r="BT786" s="4" t="s">
        <v>116</v>
      </c>
      <c r="BU786" s="4" t="s">
        <v>116</v>
      </c>
      <c r="BV786" s="4" t="s">
        <v>116</v>
      </c>
      <c r="BW786" s="4" t="s">
        <v>116</v>
      </c>
      <c r="BX786" s="4" t="s">
        <v>116</v>
      </c>
      <c r="BY786" s="4" t="s">
        <v>116</v>
      </c>
      <c r="BZ786" s="4" t="s">
        <v>116</v>
      </c>
      <c r="CA786" s="4" t="s">
        <v>116</v>
      </c>
    </row>
    <row r="787" spans="1:79" ht="20.100000000000001" customHeight="1" x14ac:dyDescent="0.2">
      <c r="A787" s="4" t="s">
        <v>9448</v>
      </c>
      <c r="B787" s="4" t="s">
        <v>112</v>
      </c>
      <c r="C787" s="29">
        <v>20250120</v>
      </c>
      <c r="D787" s="4" t="s">
        <v>9449</v>
      </c>
      <c r="E787" s="4" t="s">
        <v>9450</v>
      </c>
      <c r="F787" s="4" t="s">
        <v>9451</v>
      </c>
      <c r="G787" s="4" t="s">
        <v>116</v>
      </c>
      <c r="H787" s="4" t="s">
        <v>9452</v>
      </c>
      <c r="I787" s="4" t="s">
        <v>116</v>
      </c>
      <c r="J787" s="4" t="s">
        <v>116</v>
      </c>
      <c r="K787" s="4" t="s">
        <v>116</v>
      </c>
      <c r="L787" s="4" t="s">
        <v>116</v>
      </c>
      <c r="M787" s="5" t="s">
        <v>9237</v>
      </c>
      <c r="N787" s="5" t="s">
        <v>3963</v>
      </c>
      <c r="O787" s="4" t="s">
        <v>112</v>
      </c>
      <c r="P787" s="6" t="s">
        <v>120</v>
      </c>
      <c r="Q787" s="7" t="s">
        <v>120</v>
      </c>
      <c r="R787" s="7" t="s">
        <v>120</v>
      </c>
      <c r="S787" s="9" t="s">
        <v>9453</v>
      </c>
      <c r="T787" s="31">
        <v>9782746080041</v>
      </c>
      <c r="U787" s="4" t="s">
        <v>122</v>
      </c>
      <c r="V787" s="29">
        <v>9782746079182</v>
      </c>
      <c r="W787" s="4" t="s">
        <v>123</v>
      </c>
      <c r="X787" s="4" t="s">
        <v>124</v>
      </c>
      <c r="Y787" s="4" t="s">
        <v>112</v>
      </c>
      <c r="Z787" s="29">
        <v>2013</v>
      </c>
      <c r="AA787" s="4" t="s">
        <v>125</v>
      </c>
      <c r="AB787" s="4" t="s">
        <v>234</v>
      </c>
      <c r="AC787" s="4" t="s">
        <v>127</v>
      </c>
      <c r="AD787" s="4" t="s">
        <v>128</v>
      </c>
      <c r="AE787" s="4" t="s">
        <v>129</v>
      </c>
      <c r="AF787" s="4" t="s">
        <v>130</v>
      </c>
      <c r="AG787" s="4" t="s">
        <v>131</v>
      </c>
      <c r="AH787" s="4" t="s">
        <v>132</v>
      </c>
      <c r="AI787" s="4" t="s">
        <v>133</v>
      </c>
      <c r="AJ787" s="4" t="s">
        <v>134</v>
      </c>
      <c r="AK787" s="4" t="s">
        <v>135</v>
      </c>
      <c r="AL787" s="4" t="s">
        <v>136</v>
      </c>
      <c r="AM787" s="4" t="s">
        <v>137</v>
      </c>
      <c r="AN787" s="4" t="s">
        <v>138</v>
      </c>
      <c r="AO787" s="4" t="s">
        <v>139</v>
      </c>
      <c r="AP787" s="4" t="s">
        <v>116</v>
      </c>
      <c r="AQ787" s="4" t="s">
        <v>9454</v>
      </c>
      <c r="AR787" s="4" t="s">
        <v>76</v>
      </c>
      <c r="AS787" s="4" t="s">
        <v>9455</v>
      </c>
      <c r="AT787" s="4" t="s">
        <v>9456</v>
      </c>
      <c r="AU787" s="4" t="s">
        <v>9457</v>
      </c>
      <c r="AV787" s="4" t="s">
        <v>2520</v>
      </c>
      <c r="AW787" s="4" t="s">
        <v>9458</v>
      </c>
      <c r="AX787" s="4" t="s">
        <v>9459</v>
      </c>
      <c r="AY787" s="4" t="s">
        <v>1646</v>
      </c>
      <c r="AZ787" s="4" t="s">
        <v>3185</v>
      </c>
      <c r="BA787" s="4" t="s">
        <v>2199</v>
      </c>
      <c r="BB787" s="4" t="s">
        <v>187</v>
      </c>
      <c r="BC787" s="4" t="s">
        <v>9460</v>
      </c>
      <c r="BD787" s="4" t="s">
        <v>9461</v>
      </c>
      <c r="BE787" s="4" t="s">
        <v>116</v>
      </c>
      <c r="BF787" s="4" t="s">
        <v>116</v>
      </c>
      <c r="BG787" s="4" t="s">
        <v>116</v>
      </c>
      <c r="BH787" s="4" t="s">
        <v>116</v>
      </c>
      <c r="BI787" s="4" t="s">
        <v>116</v>
      </c>
      <c r="BJ787" s="4" t="s">
        <v>116</v>
      </c>
      <c r="BK787" s="4" t="s">
        <v>116</v>
      </c>
      <c r="BL787" s="4" t="s">
        <v>116</v>
      </c>
      <c r="BM787" s="4" t="s">
        <v>116</v>
      </c>
      <c r="BN787" s="4" t="s">
        <v>116</v>
      </c>
      <c r="BO787" s="4" t="s">
        <v>116</v>
      </c>
      <c r="BP787" s="4" t="s">
        <v>116</v>
      </c>
      <c r="BQ787" s="4" t="s">
        <v>116</v>
      </c>
      <c r="BR787" s="4" t="s">
        <v>116</v>
      </c>
      <c r="BS787" s="4" t="s">
        <v>116</v>
      </c>
      <c r="BT787" s="4" t="s">
        <v>116</v>
      </c>
      <c r="BU787" s="4" t="s">
        <v>116</v>
      </c>
      <c r="BV787" s="4" t="s">
        <v>116</v>
      </c>
      <c r="BW787" s="4" t="s">
        <v>116</v>
      </c>
      <c r="BX787" s="4" t="s">
        <v>116</v>
      </c>
      <c r="BY787" s="4" t="s">
        <v>116</v>
      </c>
      <c r="BZ787" s="4" t="s">
        <v>116</v>
      </c>
      <c r="CA787" s="4" t="s">
        <v>116</v>
      </c>
    </row>
    <row r="788" spans="1:79" ht="20.100000000000001" customHeight="1" x14ac:dyDescent="0.2">
      <c r="A788" s="4" t="s">
        <v>9462</v>
      </c>
      <c r="B788" s="4" t="s">
        <v>112</v>
      </c>
      <c r="C788" s="29">
        <v>20250120</v>
      </c>
      <c r="D788" s="4" t="s">
        <v>9463</v>
      </c>
      <c r="E788" s="4" t="s">
        <v>9464</v>
      </c>
      <c r="F788" s="4" t="s">
        <v>1462</v>
      </c>
      <c r="G788" s="4" t="s">
        <v>116</v>
      </c>
      <c r="H788" s="4" t="s">
        <v>1463</v>
      </c>
      <c r="I788" s="4" t="s">
        <v>116</v>
      </c>
      <c r="J788" s="4" t="s">
        <v>116</v>
      </c>
      <c r="K788" s="4" t="s">
        <v>116</v>
      </c>
      <c r="L788" s="4" t="s">
        <v>116</v>
      </c>
      <c r="M788" s="5" t="s">
        <v>9245</v>
      </c>
      <c r="N788" s="5" t="s">
        <v>9465</v>
      </c>
      <c r="O788" s="4" t="s">
        <v>112</v>
      </c>
      <c r="P788" s="6" t="s">
        <v>120</v>
      </c>
      <c r="Q788" s="7" t="s">
        <v>120</v>
      </c>
      <c r="R788" s="7" t="s">
        <v>120</v>
      </c>
      <c r="S788" s="9" t="s">
        <v>9466</v>
      </c>
      <c r="T788" s="31">
        <v>9782746079458</v>
      </c>
      <c r="U788" s="4" t="s">
        <v>122</v>
      </c>
      <c r="V788" s="29">
        <v>9782746078529</v>
      </c>
      <c r="W788" s="4" t="s">
        <v>123</v>
      </c>
      <c r="X788" s="4" t="s">
        <v>124</v>
      </c>
      <c r="Y788" s="4" t="s">
        <v>112</v>
      </c>
      <c r="Z788" s="29">
        <v>2013</v>
      </c>
      <c r="AA788" s="4" t="s">
        <v>125</v>
      </c>
      <c r="AB788" s="4" t="s">
        <v>126</v>
      </c>
      <c r="AC788" s="4" t="s">
        <v>127</v>
      </c>
      <c r="AD788" s="4" t="s">
        <v>128</v>
      </c>
      <c r="AE788" s="4" t="s">
        <v>129</v>
      </c>
      <c r="AF788" s="4" t="s">
        <v>130</v>
      </c>
      <c r="AG788" s="4" t="s">
        <v>131</v>
      </c>
      <c r="AH788" s="4" t="s">
        <v>132</v>
      </c>
      <c r="AI788" s="4" t="s">
        <v>133</v>
      </c>
      <c r="AJ788" s="4" t="s">
        <v>134</v>
      </c>
      <c r="AK788" s="4" t="s">
        <v>135</v>
      </c>
      <c r="AL788" s="4" t="s">
        <v>136</v>
      </c>
      <c r="AM788" s="4" t="s">
        <v>137</v>
      </c>
      <c r="AN788" s="4" t="s">
        <v>138</v>
      </c>
      <c r="AO788" s="4" t="s">
        <v>139</v>
      </c>
      <c r="AP788" s="4" t="s">
        <v>116</v>
      </c>
      <c r="AQ788" s="4" t="s">
        <v>9467</v>
      </c>
      <c r="AR788" s="4" t="s">
        <v>76</v>
      </c>
      <c r="AS788" s="4" t="s">
        <v>9468</v>
      </c>
      <c r="AT788" s="4" t="s">
        <v>9469</v>
      </c>
      <c r="AU788" s="4" t="s">
        <v>9470</v>
      </c>
      <c r="AV788" s="4" t="s">
        <v>9471</v>
      </c>
      <c r="AW788" s="4" t="s">
        <v>9472</v>
      </c>
      <c r="AX788" s="4" t="s">
        <v>8784</v>
      </c>
      <c r="AY788" s="4" t="s">
        <v>9473</v>
      </c>
      <c r="AZ788" s="4" t="s">
        <v>9474</v>
      </c>
      <c r="BA788" s="4" t="s">
        <v>9475</v>
      </c>
      <c r="BB788" s="4" t="s">
        <v>9476</v>
      </c>
      <c r="BC788" s="4" t="s">
        <v>9477</v>
      </c>
      <c r="BD788" s="4" t="s">
        <v>9478</v>
      </c>
      <c r="BE788" s="4" t="s">
        <v>8356</v>
      </c>
      <c r="BF788" s="4" t="s">
        <v>9479</v>
      </c>
      <c r="BG788" s="4" t="s">
        <v>9480</v>
      </c>
      <c r="BH788" s="4" t="s">
        <v>9481</v>
      </c>
      <c r="BI788" s="4" t="s">
        <v>9482</v>
      </c>
      <c r="BJ788" s="4" t="s">
        <v>8920</v>
      </c>
      <c r="BK788" s="4" t="s">
        <v>7120</v>
      </c>
      <c r="BL788" s="4" t="s">
        <v>9483</v>
      </c>
      <c r="BM788" s="4" t="s">
        <v>9484</v>
      </c>
      <c r="BN788" s="4" t="s">
        <v>9485</v>
      </c>
      <c r="BO788" s="4" t="s">
        <v>9486</v>
      </c>
      <c r="BP788" s="4" t="s">
        <v>8922</v>
      </c>
      <c r="BQ788" s="4" t="s">
        <v>116</v>
      </c>
      <c r="BR788" s="4" t="s">
        <v>116</v>
      </c>
      <c r="BS788" s="4" t="s">
        <v>116</v>
      </c>
      <c r="BT788" s="4" t="s">
        <v>116</v>
      </c>
      <c r="BU788" s="4" t="s">
        <v>116</v>
      </c>
      <c r="BV788" s="4" t="s">
        <v>116</v>
      </c>
      <c r="BW788" s="4" t="s">
        <v>116</v>
      </c>
      <c r="BX788" s="4" t="s">
        <v>116</v>
      </c>
      <c r="BY788" s="4" t="s">
        <v>116</v>
      </c>
      <c r="BZ788" s="4" t="s">
        <v>116</v>
      </c>
      <c r="CA788" s="4" t="s">
        <v>116</v>
      </c>
    </row>
    <row r="789" spans="1:79" ht="20.100000000000001" customHeight="1" x14ac:dyDescent="0.2">
      <c r="A789" s="4" t="s">
        <v>9487</v>
      </c>
      <c r="B789" s="4" t="s">
        <v>112</v>
      </c>
      <c r="C789" s="29">
        <v>20250120</v>
      </c>
      <c r="D789" s="4" t="s">
        <v>9488</v>
      </c>
      <c r="E789" s="4" t="s">
        <v>116</v>
      </c>
      <c r="F789" s="4" t="s">
        <v>116</v>
      </c>
      <c r="G789" s="4" t="s">
        <v>116</v>
      </c>
      <c r="H789" s="4" t="s">
        <v>116</v>
      </c>
      <c r="I789" s="4" t="s">
        <v>116</v>
      </c>
      <c r="J789" s="4" t="s">
        <v>116</v>
      </c>
      <c r="K789" s="4" t="s">
        <v>116</v>
      </c>
      <c r="L789" s="4" t="s">
        <v>116</v>
      </c>
      <c r="M789" s="5" t="s">
        <v>9245</v>
      </c>
      <c r="N789" s="5" t="s">
        <v>4130</v>
      </c>
      <c r="O789" s="4" t="s">
        <v>112</v>
      </c>
      <c r="P789" s="6" t="s">
        <v>120</v>
      </c>
      <c r="Q789" s="7" t="s">
        <v>120</v>
      </c>
      <c r="R789" s="7" t="s">
        <v>120</v>
      </c>
      <c r="S789" s="9" t="s">
        <v>9489</v>
      </c>
      <c r="T789" s="31">
        <v>9782746079496</v>
      </c>
      <c r="U789" s="4" t="s">
        <v>122</v>
      </c>
      <c r="V789" s="29">
        <v>9782746078925</v>
      </c>
      <c r="W789" s="4" t="s">
        <v>123</v>
      </c>
      <c r="X789" s="4" t="s">
        <v>124</v>
      </c>
      <c r="Y789" s="4" t="s">
        <v>112</v>
      </c>
      <c r="Z789" s="29">
        <v>2013</v>
      </c>
      <c r="AA789" s="4" t="s">
        <v>125</v>
      </c>
      <c r="AB789" s="4" t="s">
        <v>393</v>
      </c>
      <c r="AC789" s="4" t="s">
        <v>127</v>
      </c>
      <c r="AD789" s="4" t="s">
        <v>128</v>
      </c>
      <c r="AE789" s="4" t="s">
        <v>129</v>
      </c>
      <c r="AF789" s="4" t="s">
        <v>130</v>
      </c>
      <c r="AG789" s="4" t="s">
        <v>131</v>
      </c>
      <c r="AH789" s="4" t="s">
        <v>132</v>
      </c>
      <c r="AI789" s="4" t="s">
        <v>133</v>
      </c>
      <c r="AJ789" s="4" t="s">
        <v>134</v>
      </c>
      <c r="AK789" s="4" t="s">
        <v>135</v>
      </c>
      <c r="AL789" s="4" t="s">
        <v>136</v>
      </c>
      <c r="AM789" s="4" t="s">
        <v>137</v>
      </c>
      <c r="AN789" s="4" t="s">
        <v>138</v>
      </c>
      <c r="AO789" s="4" t="s">
        <v>139</v>
      </c>
      <c r="AP789" s="4" t="s">
        <v>116</v>
      </c>
      <c r="AQ789" s="4" t="s">
        <v>9490</v>
      </c>
      <c r="AR789" s="4" t="s">
        <v>76</v>
      </c>
      <c r="AS789" s="4" t="s">
        <v>1740</v>
      </c>
      <c r="AT789" s="4" t="s">
        <v>1472</v>
      </c>
      <c r="AU789" s="4" t="s">
        <v>1473</v>
      </c>
      <c r="AV789" s="4" t="s">
        <v>1741</v>
      </c>
      <c r="AW789" s="4" t="s">
        <v>1474</v>
      </c>
      <c r="AX789" s="4" t="s">
        <v>1475</v>
      </c>
      <c r="AY789" s="4" t="s">
        <v>1476</v>
      </c>
      <c r="AZ789" s="4" t="s">
        <v>1477</v>
      </c>
      <c r="BA789" s="4" t="s">
        <v>9491</v>
      </c>
      <c r="BB789" s="4" t="s">
        <v>1333</v>
      </c>
      <c r="BC789" s="4" t="s">
        <v>1742</v>
      </c>
      <c r="BD789" s="4" t="s">
        <v>9250</v>
      </c>
      <c r="BE789" s="4" t="s">
        <v>8905</v>
      </c>
      <c r="BF789" s="4" t="s">
        <v>9492</v>
      </c>
      <c r="BG789" s="4" t="s">
        <v>312</v>
      </c>
      <c r="BH789" s="4" t="s">
        <v>1745</v>
      </c>
      <c r="BI789" s="4" t="s">
        <v>1746</v>
      </c>
      <c r="BJ789" s="4" t="s">
        <v>849</v>
      </c>
      <c r="BK789" s="4" t="s">
        <v>1747</v>
      </c>
      <c r="BL789" s="4" t="s">
        <v>9493</v>
      </c>
      <c r="BM789" s="4" t="s">
        <v>1481</v>
      </c>
      <c r="BN789" s="4" t="s">
        <v>1751</v>
      </c>
      <c r="BO789" s="4" t="s">
        <v>1752</v>
      </c>
      <c r="BP789" s="4" t="s">
        <v>116</v>
      </c>
      <c r="BQ789" s="4" t="s">
        <v>116</v>
      </c>
      <c r="BR789" s="4" t="s">
        <v>116</v>
      </c>
      <c r="BS789" s="4" t="s">
        <v>116</v>
      </c>
      <c r="BT789" s="4" t="s">
        <v>116</v>
      </c>
      <c r="BU789" s="4" t="s">
        <v>116</v>
      </c>
      <c r="BV789" s="4" t="s">
        <v>116</v>
      </c>
      <c r="BW789" s="4" t="s">
        <v>116</v>
      </c>
      <c r="BX789" s="4" t="s">
        <v>116</v>
      </c>
      <c r="BY789" s="4" t="s">
        <v>116</v>
      </c>
      <c r="BZ789" s="4" t="s">
        <v>116</v>
      </c>
      <c r="CA789" s="4" t="s">
        <v>116</v>
      </c>
    </row>
    <row r="790" spans="1:79" ht="20.100000000000001" customHeight="1" x14ac:dyDescent="0.2">
      <c r="A790" s="4" t="s">
        <v>9494</v>
      </c>
      <c r="B790" s="4" t="s">
        <v>112</v>
      </c>
      <c r="C790" s="29">
        <v>20250120</v>
      </c>
      <c r="D790" s="4" t="s">
        <v>9495</v>
      </c>
      <c r="E790" s="4" t="s">
        <v>9496</v>
      </c>
      <c r="F790" s="4" t="s">
        <v>9497</v>
      </c>
      <c r="G790" s="4" t="s">
        <v>116</v>
      </c>
      <c r="H790" s="4" t="s">
        <v>9498</v>
      </c>
      <c r="I790" s="4" t="s">
        <v>116</v>
      </c>
      <c r="J790" s="4" t="s">
        <v>116</v>
      </c>
      <c r="K790" s="4" t="s">
        <v>116</v>
      </c>
      <c r="L790" s="4" t="s">
        <v>116</v>
      </c>
      <c r="M790" s="5" t="s">
        <v>9397</v>
      </c>
      <c r="N790" s="5" t="s">
        <v>9499</v>
      </c>
      <c r="O790" s="4" t="s">
        <v>112</v>
      </c>
      <c r="P790" s="6" t="s">
        <v>120</v>
      </c>
      <c r="Q790" s="7" t="s">
        <v>120</v>
      </c>
      <c r="R790" s="7" t="s">
        <v>120</v>
      </c>
      <c r="S790" s="9" t="s">
        <v>9500</v>
      </c>
      <c r="T790" s="31">
        <v>9782746078840</v>
      </c>
      <c r="U790" s="4" t="s">
        <v>122</v>
      </c>
      <c r="V790" s="29">
        <v>9782746078321</v>
      </c>
      <c r="W790" s="4" t="s">
        <v>123</v>
      </c>
      <c r="X790" s="4" t="s">
        <v>124</v>
      </c>
      <c r="Y790" s="4" t="s">
        <v>112</v>
      </c>
      <c r="Z790" s="29">
        <v>2013</v>
      </c>
      <c r="AA790" s="4" t="s">
        <v>125</v>
      </c>
      <c r="AB790" s="4" t="s">
        <v>393</v>
      </c>
      <c r="AC790" s="4" t="s">
        <v>127</v>
      </c>
      <c r="AD790" s="4" t="s">
        <v>128</v>
      </c>
      <c r="AE790" s="4" t="s">
        <v>129</v>
      </c>
      <c r="AF790" s="4" t="s">
        <v>130</v>
      </c>
      <c r="AG790" s="4" t="s">
        <v>131</v>
      </c>
      <c r="AH790" s="4" t="s">
        <v>132</v>
      </c>
      <c r="AI790" s="4" t="s">
        <v>133</v>
      </c>
      <c r="AJ790" s="4" t="s">
        <v>134</v>
      </c>
      <c r="AK790" s="4" t="s">
        <v>135</v>
      </c>
      <c r="AL790" s="4" t="s">
        <v>136</v>
      </c>
      <c r="AM790" s="4" t="s">
        <v>137</v>
      </c>
      <c r="AN790" s="4" t="s">
        <v>138</v>
      </c>
      <c r="AO790" s="4" t="s">
        <v>139</v>
      </c>
      <c r="AP790" s="4" t="s">
        <v>116</v>
      </c>
      <c r="AQ790" s="4" t="s">
        <v>9501</v>
      </c>
      <c r="AR790" s="4" t="s">
        <v>76</v>
      </c>
      <c r="AS790" s="4" t="s">
        <v>9502</v>
      </c>
      <c r="AT790" s="4" t="s">
        <v>3034</v>
      </c>
      <c r="AU790" s="4" t="s">
        <v>3355</v>
      </c>
      <c r="AV790" s="4" t="s">
        <v>9503</v>
      </c>
      <c r="AW790" s="4" t="s">
        <v>9504</v>
      </c>
      <c r="AX790" s="4" t="s">
        <v>9505</v>
      </c>
      <c r="AY790" s="4" t="s">
        <v>9506</v>
      </c>
      <c r="AZ790" s="4" t="s">
        <v>9507</v>
      </c>
      <c r="BA790" s="4" t="s">
        <v>116</v>
      </c>
      <c r="BB790" s="4" t="s">
        <v>116</v>
      </c>
      <c r="BC790" s="4" t="s">
        <v>116</v>
      </c>
      <c r="BD790" s="4" t="s">
        <v>116</v>
      </c>
      <c r="BE790" s="4" t="s">
        <v>116</v>
      </c>
      <c r="BF790" s="4" t="s">
        <v>116</v>
      </c>
      <c r="BG790" s="4" t="s">
        <v>116</v>
      </c>
      <c r="BH790" s="4" t="s">
        <v>116</v>
      </c>
      <c r="BI790" s="4" t="s">
        <v>116</v>
      </c>
      <c r="BJ790" s="4" t="s">
        <v>116</v>
      </c>
      <c r="BK790" s="4" t="s">
        <v>116</v>
      </c>
      <c r="BL790" s="4" t="s">
        <v>116</v>
      </c>
      <c r="BM790" s="4" t="s">
        <v>116</v>
      </c>
      <c r="BN790" s="4" t="s">
        <v>116</v>
      </c>
      <c r="BO790" s="4" t="s">
        <v>116</v>
      </c>
      <c r="BP790" s="4" t="s">
        <v>116</v>
      </c>
      <c r="BQ790" s="4" t="s">
        <v>116</v>
      </c>
      <c r="BR790" s="4" t="s">
        <v>116</v>
      </c>
      <c r="BS790" s="4" t="s">
        <v>116</v>
      </c>
      <c r="BT790" s="4" t="s">
        <v>116</v>
      </c>
      <c r="BU790" s="4" t="s">
        <v>116</v>
      </c>
      <c r="BV790" s="4" t="s">
        <v>116</v>
      </c>
      <c r="BW790" s="4" t="s">
        <v>116</v>
      </c>
      <c r="BX790" s="4" t="s">
        <v>116</v>
      </c>
      <c r="BY790" s="4" t="s">
        <v>116</v>
      </c>
      <c r="BZ790" s="4" t="s">
        <v>116</v>
      </c>
      <c r="CA790" s="4" t="s">
        <v>116</v>
      </c>
    </row>
    <row r="791" spans="1:79" ht="20.100000000000001" customHeight="1" x14ac:dyDescent="0.2">
      <c r="A791" s="4" t="s">
        <v>9508</v>
      </c>
      <c r="B791" s="4" t="s">
        <v>112</v>
      </c>
      <c r="C791" s="29">
        <v>20250120</v>
      </c>
      <c r="D791" s="4" t="s">
        <v>9509</v>
      </c>
      <c r="E791" s="4" t="s">
        <v>9510</v>
      </c>
      <c r="F791" s="4" t="s">
        <v>2021</v>
      </c>
      <c r="G791" s="4" t="s">
        <v>116</v>
      </c>
      <c r="H791" s="4" t="s">
        <v>2022</v>
      </c>
      <c r="I791" s="4" t="s">
        <v>116</v>
      </c>
      <c r="J791" s="4" t="s">
        <v>116</v>
      </c>
      <c r="K791" s="4" t="s">
        <v>116</v>
      </c>
      <c r="L791" s="4" t="s">
        <v>116</v>
      </c>
      <c r="M791" s="5" t="s">
        <v>9237</v>
      </c>
      <c r="N791" s="5" t="s">
        <v>939</v>
      </c>
      <c r="O791" s="4" t="s">
        <v>112</v>
      </c>
      <c r="P791" s="6" t="s">
        <v>120</v>
      </c>
      <c r="Q791" s="7" t="s">
        <v>120</v>
      </c>
      <c r="R791" s="7" t="s">
        <v>120</v>
      </c>
      <c r="S791" s="9" t="s">
        <v>9511</v>
      </c>
      <c r="T791" s="31">
        <v>9782746080003</v>
      </c>
      <c r="U791" s="4" t="s">
        <v>122</v>
      </c>
      <c r="V791" s="29">
        <v>9782746079137</v>
      </c>
      <c r="W791" s="4" t="s">
        <v>123</v>
      </c>
      <c r="X791" s="4" t="s">
        <v>124</v>
      </c>
      <c r="Y791" s="4" t="s">
        <v>112</v>
      </c>
      <c r="Z791" s="29">
        <v>2013</v>
      </c>
      <c r="AA791" s="4" t="s">
        <v>125</v>
      </c>
      <c r="AB791" s="4" t="s">
        <v>571</v>
      </c>
      <c r="AC791" s="4" t="s">
        <v>127</v>
      </c>
      <c r="AD791" s="4" t="s">
        <v>128</v>
      </c>
      <c r="AE791" s="4" t="s">
        <v>129</v>
      </c>
      <c r="AF791" s="4" t="s">
        <v>130</v>
      </c>
      <c r="AG791" s="4" t="s">
        <v>131</v>
      </c>
      <c r="AH791" s="4" t="s">
        <v>132</v>
      </c>
      <c r="AI791" s="4" t="s">
        <v>133</v>
      </c>
      <c r="AJ791" s="4" t="s">
        <v>134</v>
      </c>
      <c r="AK791" s="4" t="s">
        <v>135</v>
      </c>
      <c r="AL791" s="4" t="s">
        <v>136</v>
      </c>
      <c r="AM791" s="4" t="s">
        <v>137</v>
      </c>
      <c r="AN791" s="4" t="s">
        <v>138</v>
      </c>
      <c r="AO791" s="4" t="s">
        <v>139</v>
      </c>
      <c r="AP791" s="4" t="s">
        <v>116</v>
      </c>
      <c r="AQ791" s="4" t="s">
        <v>9512</v>
      </c>
      <c r="AR791" s="4" t="s">
        <v>76</v>
      </c>
      <c r="AS791" s="29">
        <v>70687</v>
      </c>
      <c r="AT791" s="4" t="s">
        <v>573</v>
      </c>
      <c r="AU791" s="4" t="s">
        <v>9513</v>
      </c>
      <c r="AV791" s="4" t="s">
        <v>7352</v>
      </c>
      <c r="AW791" s="4" t="s">
        <v>7353</v>
      </c>
      <c r="AX791" s="4" t="s">
        <v>7355</v>
      </c>
      <c r="AY791" s="4" t="s">
        <v>1002</v>
      </c>
      <c r="AZ791" s="4" t="s">
        <v>7356</v>
      </c>
      <c r="BA791" s="4" t="s">
        <v>116</v>
      </c>
      <c r="BB791" s="4" t="s">
        <v>116</v>
      </c>
      <c r="BC791" s="4" t="s">
        <v>116</v>
      </c>
      <c r="BD791" s="4" t="s">
        <v>116</v>
      </c>
      <c r="BE791" s="4" t="s">
        <v>116</v>
      </c>
      <c r="BF791" s="4" t="s">
        <v>116</v>
      </c>
      <c r="BG791" s="4" t="s">
        <v>116</v>
      </c>
      <c r="BH791" s="4" t="s">
        <v>116</v>
      </c>
      <c r="BI791" s="4" t="s">
        <v>116</v>
      </c>
      <c r="BJ791" s="4" t="s">
        <v>116</v>
      </c>
      <c r="BK791" s="4" t="s">
        <v>116</v>
      </c>
      <c r="BL791" s="4" t="s">
        <v>116</v>
      </c>
      <c r="BM791" s="4" t="s">
        <v>116</v>
      </c>
      <c r="BN791" s="4" t="s">
        <v>116</v>
      </c>
      <c r="BO791" s="4" t="s">
        <v>116</v>
      </c>
      <c r="BP791" s="4" t="s">
        <v>116</v>
      </c>
      <c r="BQ791" s="4" t="s">
        <v>116</v>
      </c>
      <c r="BR791" s="4" t="s">
        <v>116</v>
      </c>
      <c r="BS791" s="4" t="s">
        <v>116</v>
      </c>
      <c r="BT791" s="4" t="s">
        <v>116</v>
      </c>
      <c r="BU791" s="4" t="s">
        <v>116</v>
      </c>
      <c r="BV791" s="4" t="s">
        <v>116</v>
      </c>
      <c r="BW791" s="4" t="s">
        <v>116</v>
      </c>
      <c r="BX791" s="4" t="s">
        <v>116</v>
      </c>
      <c r="BY791" s="4" t="s">
        <v>116</v>
      </c>
      <c r="BZ791" s="4" t="s">
        <v>116</v>
      </c>
      <c r="CA791" s="4" t="s">
        <v>116</v>
      </c>
    </row>
    <row r="792" spans="1:79" ht="20.100000000000001" customHeight="1" x14ac:dyDescent="0.2">
      <c r="A792" s="4" t="s">
        <v>9514</v>
      </c>
      <c r="B792" s="4" t="s">
        <v>112</v>
      </c>
      <c r="C792" s="29">
        <v>20250120</v>
      </c>
      <c r="D792" s="4" t="s">
        <v>9515</v>
      </c>
      <c r="E792" s="4" t="s">
        <v>9516</v>
      </c>
      <c r="F792" s="4" t="s">
        <v>9080</v>
      </c>
      <c r="G792" s="4" t="s">
        <v>116</v>
      </c>
      <c r="H792" s="4" t="s">
        <v>9081</v>
      </c>
      <c r="I792" s="4" t="s">
        <v>116</v>
      </c>
      <c r="J792" s="4" t="s">
        <v>116</v>
      </c>
      <c r="K792" s="4" t="s">
        <v>116</v>
      </c>
      <c r="L792" s="4" t="s">
        <v>116</v>
      </c>
      <c r="M792" s="5" t="s">
        <v>9397</v>
      </c>
      <c r="N792" s="5" t="s">
        <v>9517</v>
      </c>
      <c r="O792" s="4" t="s">
        <v>112</v>
      </c>
      <c r="P792" s="6" t="s">
        <v>120</v>
      </c>
      <c r="Q792" s="7" t="s">
        <v>120</v>
      </c>
      <c r="R792" s="7" t="s">
        <v>120</v>
      </c>
      <c r="S792" s="9" t="s">
        <v>9518</v>
      </c>
      <c r="T792" s="31">
        <v>9782746078826</v>
      </c>
      <c r="U792" s="4" t="s">
        <v>122</v>
      </c>
      <c r="V792" s="29">
        <v>9782746078284</v>
      </c>
      <c r="W792" s="4" t="s">
        <v>123</v>
      </c>
      <c r="X792" s="4" t="s">
        <v>124</v>
      </c>
      <c r="Y792" s="4" t="s">
        <v>112</v>
      </c>
      <c r="Z792" s="29">
        <v>2013</v>
      </c>
      <c r="AA792" s="4" t="s">
        <v>125</v>
      </c>
      <c r="AB792" s="4" t="s">
        <v>149</v>
      </c>
      <c r="AC792" s="4" t="s">
        <v>127</v>
      </c>
      <c r="AD792" s="4" t="s">
        <v>128</v>
      </c>
      <c r="AE792" s="4" t="s">
        <v>129</v>
      </c>
      <c r="AF792" s="4" t="s">
        <v>130</v>
      </c>
      <c r="AG792" s="4" t="s">
        <v>131</v>
      </c>
      <c r="AH792" s="4" t="s">
        <v>132</v>
      </c>
      <c r="AI792" s="4" t="s">
        <v>133</v>
      </c>
      <c r="AJ792" s="4" t="s">
        <v>134</v>
      </c>
      <c r="AK792" s="4" t="s">
        <v>135</v>
      </c>
      <c r="AL792" s="4" t="s">
        <v>136</v>
      </c>
      <c r="AM792" s="4" t="s">
        <v>137</v>
      </c>
      <c r="AN792" s="4" t="s">
        <v>138</v>
      </c>
      <c r="AO792" s="4" t="s">
        <v>139</v>
      </c>
      <c r="AP792" s="4" t="s">
        <v>116</v>
      </c>
      <c r="AQ792" s="4" t="s">
        <v>9519</v>
      </c>
      <c r="AR792" s="4" t="s">
        <v>76</v>
      </c>
      <c r="AS792" s="4" t="s">
        <v>9520</v>
      </c>
      <c r="AT792" s="4" t="s">
        <v>9084</v>
      </c>
      <c r="AU792" s="4" t="s">
        <v>5861</v>
      </c>
      <c r="AV792" s="4" t="s">
        <v>9085</v>
      </c>
      <c r="AW792" s="4" t="s">
        <v>9086</v>
      </c>
      <c r="AX792" s="4" t="s">
        <v>9087</v>
      </c>
      <c r="AY792" s="4" t="s">
        <v>9088</v>
      </c>
      <c r="AZ792" s="4" t="s">
        <v>9521</v>
      </c>
      <c r="BA792" s="4" t="s">
        <v>7389</v>
      </c>
      <c r="BB792" s="4" t="s">
        <v>7076</v>
      </c>
      <c r="BC792" s="4" t="s">
        <v>7077</v>
      </c>
      <c r="BD792" s="4" t="s">
        <v>9522</v>
      </c>
      <c r="BE792" s="4" t="s">
        <v>1689</v>
      </c>
      <c r="BF792" s="4" t="s">
        <v>9523</v>
      </c>
      <c r="BG792" s="4" t="s">
        <v>9524</v>
      </c>
      <c r="BH792" s="4" t="s">
        <v>9091</v>
      </c>
      <c r="BI792" s="4" t="s">
        <v>116</v>
      </c>
      <c r="BJ792" s="4" t="s">
        <v>116</v>
      </c>
      <c r="BK792" s="4" t="s">
        <v>116</v>
      </c>
      <c r="BL792" s="4" t="s">
        <v>116</v>
      </c>
      <c r="BM792" s="4" t="s">
        <v>116</v>
      </c>
      <c r="BN792" s="4" t="s">
        <v>116</v>
      </c>
      <c r="BO792" s="4" t="s">
        <v>116</v>
      </c>
      <c r="BP792" s="4" t="s">
        <v>116</v>
      </c>
      <c r="BQ792" s="4" t="s">
        <v>116</v>
      </c>
      <c r="BR792" s="4" t="s">
        <v>116</v>
      </c>
      <c r="BS792" s="4" t="s">
        <v>116</v>
      </c>
      <c r="BT792" s="4" t="s">
        <v>116</v>
      </c>
      <c r="BU792" s="4" t="s">
        <v>116</v>
      </c>
      <c r="BV792" s="4" t="s">
        <v>116</v>
      </c>
      <c r="BW792" s="4" t="s">
        <v>116</v>
      </c>
      <c r="BX792" s="4" t="s">
        <v>116</v>
      </c>
      <c r="BY792" s="4" t="s">
        <v>116</v>
      </c>
      <c r="BZ792" s="4" t="s">
        <v>116</v>
      </c>
      <c r="CA792" s="4" t="s">
        <v>116</v>
      </c>
    </row>
    <row r="793" spans="1:79" ht="20.100000000000001" customHeight="1" x14ac:dyDescent="0.2">
      <c r="A793" s="4" t="s">
        <v>9525</v>
      </c>
      <c r="B793" s="4" t="s">
        <v>112</v>
      </c>
      <c r="C793" s="29">
        <v>20250120</v>
      </c>
      <c r="D793" s="4" t="s">
        <v>5422</v>
      </c>
      <c r="E793" s="4" t="s">
        <v>9526</v>
      </c>
      <c r="F793" s="4" t="s">
        <v>5424</v>
      </c>
      <c r="G793" s="4" t="s">
        <v>116</v>
      </c>
      <c r="H793" s="4" t="s">
        <v>5425</v>
      </c>
      <c r="I793" s="4" t="s">
        <v>116</v>
      </c>
      <c r="J793" s="4" t="s">
        <v>116</v>
      </c>
      <c r="K793" s="4" t="s">
        <v>116</v>
      </c>
      <c r="L793" s="4" t="s">
        <v>116</v>
      </c>
      <c r="M793" s="5" t="s">
        <v>9339</v>
      </c>
      <c r="N793" s="5" t="s">
        <v>9527</v>
      </c>
      <c r="O793" s="4" t="s">
        <v>112</v>
      </c>
      <c r="P793" s="6" t="s">
        <v>120</v>
      </c>
      <c r="Q793" s="7" t="s">
        <v>120</v>
      </c>
      <c r="R793" s="7" t="s">
        <v>120</v>
      </c>
      <c r="S793" s="9" t="s">
        <v>9528</v>
      </c>
      <c r="T793" s="31">
        <v>9782746085695</v>
      </c>
      <c r="U793" s="4" t="s">
        <v>122</v>
      </c>
      <c r="V793" s="29">
        <v>9782746084186</v>
      </c>
      <c r="W793" s="4" t="s">
        <v>123</v>
      </c>
      <c r="X793" s="4" t="s">
        <v>124</v>
      </c>
      <c r="Y793" s="4" t="s">
        <v>112</v>
      </c>
      <c r="Z793" s="29">
        <v>2013</v>
      </c>
      <c r="AA793" s="4" t="s">
        <v>125</v>
      </c>
      <c r="AB793" s="4" t="s">
        <v>9529</v>
      </c>
      <c r="AC793" s="4" t="s">
        <v>127</v>
      </c>
      <c r="AD793" s="4" t="s">
        <v>128</v>
      </c>
      <c r="AE793" s="4" t="s">
        <v>129</v>
      </c>
      <c r="AF793" s="4" t="s">
        <v>130</v>
      </c>
      <c r="AG793" s="4" t="s">
        <v>131</v>
      </c>
      <c r="AH793" s="4" t="s">
        <v>132</v>
      </c>
      <c r="AI793" s="4" t="s">
        <v>133</v>
      </c>
      <c r="AJ793" s="4" t="s">
        <v>134</v>
      </c>
      <c r="AK793" s="4" t="s">
        <v>135</v>
      </c>
      <c r="AL793" s="4" t="s">
        <v>136</v>
      </c>
      <c r="AM793" s="4" t="s">
        <v>137</v>
      </c>
      <c r="AN793" s="4" t="s">
        <v>138</v>
      </c>
      <c r="AO793" s="4" t="s">
        <v>139</v>
      </c>
      <c r="AP793" s="4" t="s">
        <v>116</v>
      </c>
      <c r="AQ793" s="4" t="s">
        <v>9530</v>
      </c>
      <c r="AR793" s="4" t="s">
        <v>76</v>
      </c>
      <c r="AS793" s="4" t="s">
        <v>5429</v>
      </c>
      <c r="AT793" s="4" t="s">
        <v>1472</v>
      </c>
      <c r="AU793" s="4" t="s">
        <v>1472</v>
      </c>
      <c r="AV793" s="4" t="s">
        <v>1473</v>
      </c>
      <c r="AW793" s="4" t="s">
        <v>1474</v>
      </c>
      <c r="AX793" s="4" t="s">
        <v>1475</v>
      </c>
      <c r="AY793" s="4" t="s">
        <v>1477</v>
      </c>
      <c r="AZ793" s="4" t="s">
        <v>9531</v>
      </c>
      <c r="BA793" s="4" t="s">
        <v>2803</v>
      </c>
      <c r="BB793" s="4" t="s">
        <v>2804</v>
      </c>
      <c r="BC793" s="4" t="s">
        <v>2805</v>
      </c>
      <c r="BD793" s="4" t="s">
        <v>8905</v>
      </c>
      <c r="BE793" s="4" t="s">
        <v>1481</v>
      </c>
      <c r="BF793" s="4" t="s">
        <v>1846</v>
      </c>
      <c r="BG793" s="4" t="s">
        <v>1752</v>
      </c>
      <c r="BH793" s="4" t="s">
        <v>116</v>
      </c>
      <c r="BI793" s="4" t="s">
        <v>116</v>
      </c>
      <c r="BJ793" s="4" t="s">
        <v>116</v>
      </c>
      <c r="BK793" s="4" t="s">
        <v>116</v>
      </c>
      <c r="BL793" s="4" t="s">
        <v>116</v>
      </c>
      <c r="BM793" s="4" t="s">
        <v>116</v>
      </c>
      <c r="BN793" s="4" t="s">
        <v>116</v>
      </c>
      <c r="BO793" s="4" t="s">
        <v>116</v>
      </c>
      <c r="BP793" s="4" t="s">
        <v>116</v>
      </c>
      <c r="BQ793" s="4" t="s">
        <v>116</v>
      </c>
      <c r="BR793" s="4" t="s">
        <v>116</v>
      </c>
      <c r="BS793" s="4" t="s">
        <v>116</v>
      </c>
      <c r="BT793" s="4" t="s">
        <v>116</v>
      </c>
      <c r="BU793" s="4" t="s">
        <v>116</v>
      </c>
      <c r="BV793" s="4" t="s">
        <v>116</v>
      </c>
      <c r="BW793" s="4" t="s">
        <v>116</v>
      </c>
      <c r="BX793" s="4" t="s">
        <v>116</v>
      </c>
      <c r="BY793" s="4" t="s">
        <v>116</v>
      </c>
      <c r="BZ793" s="4" t="s">
        <v>116</v>
      </c>
      <c r="CA793" s="4" t="s">
        <v>116</v>
      </c>
    </row>
    <row r="794" spans="1:79" ht="20.100000000000001" customHeight="1" x14ac:dyDescent="0.2">
      <c r="A794" s="4" t="s">
        <v>9532</v>
      </c>
      <c r="B794" s="4" t="s">
        <v>112</v>
      </c>
      <c r="C794" s="29">
        <v>20250120</v>
      </c>
      <c r="D794" s="4" t="s">
        <v>9533</v>
      </c>
      <c r="E794" s="4" t="s">
        <v>7885</v>
      </c>
      <c r="F794" s="4" t="s">
        <v>7886</v>
      </c>
      <c r="G794" s="4" t="s">
        <v>116</v>
      </c>
      <c r="H794" s="4" t="s">
        <v>423</v>
      </c>
      <c r="I794" s="4" t="s">
        <v>116</v>
      </c>
      <c r="J794" s="4" t="s">
        <v>116</v>
      </c>
      <c r="K794" s="4" t="s">
        <v>116</v>
      </c>
      <c r="L794" s="4" t="s">
        <v>116</v>
      </c>
      <c r="M794" s="5" t="s">
        <v>9388</v>
      </c>
      <c r="N794" s="5" t="s">
        <v>9534</v>
      </c>
      <c r="O794" s="4" t="s">
        <v>112</v>
      </c>
      <c r="P794" s="6" t="s">
        <v>120</v>
      </c>
      <c r="Q794" s="7" t="s">
        <v>120</v>
      </c>
      <c r="R794" s="7" t="s">
        <v>120</v>
      </c>
      <c r="S794" s="9" t="s">
        <v>9535</v>
      </c>
      <c r="T794" s="31">
        <v>9782746084995</v>
      </c>
      <c r="U794" s="4" t="s">
        <v>122</v>
      </c>
      <c r="V794" s="29">
        <v>9782746083653</v>
      </c>
      <c r="W794" s="4" t="s">
        <v>123</v>
      </c>
      <c r="X794" s="4" t="s">
        <v>124</v>
      </c>
      <c r="Y794" s="4" t="s">
        <v>112</v>
      </c>
      <c r="Z794" s="29">
        <v>2013</v>
      </c>
      <c r="AA794" s="4" t="s">
        <v>125</v>
      </c>
      <c r="AB794" s="4" t="s">
        <v>222</v>
      </c>
      <c r="AC794" s="4" t="s">
        <v>127</v>
      </c>
      <c r="AD794" s="4" t="s">
        <v>128</v>
      </c>
      <c r="AE794" s="4" t="s">
        <v>129</v>
      </c>
      <c r="AF794" s="4" t="s">
        <v>130</v>
      </c>
      <c r="AG794" s="4" t="s">
        <v>131</v>
      </c>
      <c r="AH794" s="4" t="s">
        <v>132</v>
      </c>
      <c r="AI794" s="4" t="s">
        <v>133</v>
      </c>
      <c r="AJ794" s="4" t="s">
        <v>134</v>
      </c>
      <c r="AK794" s="4" t="s">
        <v>135</v>
      </c>
      <c r="AL794" s="4" t="s">
        <v>136</v>
      </c>
      <c r="AM794" s="4" t="s">
        <v>137</v>
      </c>
      <c r="AN794" s="4" t="s">
        <v>138</v>
      </c>
      <c r="AO794" s="4" t="s">
        <v>139</v>
      </c>
      <c r="AP794" s="4" t="s">
        <v>116</v>
      </c>
      <c r="AQ794" s="4" t="s">
        <v>9536</v>
      </c>
      <c r="AR794" s="4" t="s">
        <v>76</v>
      </c>
      <c r="AS794" s="4" t="s">
        <v>428</v>
      </c>
      <c r="AT794" s="4" t="s">
        <v>7246</v>
      </c>
      <c r="AU794" s="4" t="s">
        <v>431</v>
      </c>
      <c r="AV794" s="4" t="s">
        <v>433</v>
      </c>
      <c r="AW794" s="4" t="s">
        <v>434</v>
      </c>
      <c r="AX794" s="4" t="s">
        <v>9537</v>
      </c>
      <c r="AY794" s="4" t="s">
        <v>7893</v>
      </c>
      <c r="AZ794" s="4" t="s">
        <v>116</v>
      </c>
      <c r="BA794" s="4" t="s">
        <v>116</v>
      </c>
      <c r="BB794" s="4" t="s">
        <v>116</v>
      </c>
      <c r="BC794" s="4" t="s">
        <v>116</v>
      </c>
      <c r="BD794" s="4" t="s">
        <v>116</v>
      </c>
      <c r="BE794" s="4" t="s">
        <v>116</v>
      </c>
      <c r="BF794" s="4" t="s">
        <v>116</v>
      </c>
      <c r="BG794" s="4" t="s">
        <v>116</v>
      </c>
      <c r="BH794" s="4" t="s">
        <v>116</v>
      </c>
      <c r="BI794" s="4" t="s">
        <v>116</v>
      </c>
      <c r="BJ794" s="4" t="s">
        <v>116</v>
      </c>
      <c r="BK794" s="4" t="s">
        <v>116</v>
      </c>
      <c r="BL794" s="4" t="s">
        <v>116</v>
      </c>
      <c r="BM794" s="4" t="s">
        <v>116</v>
      </c>
      <c r="BN794" s="4" t="s">
        <v>116</v>
      </c>
      <c r="BO794" s="4" t="s">
        <v>116</v>
      </c>
      <c r="BP794" s="4" t="s">
        <v>116</v>
      </c>
      <c r="BQ794" s="4" t="s">
        <v>116</v>
      </c>
      <c r="BR794" s="4" t="s">
        <v>116</v>
      </c>
      <c r="BS794" s="4" t="s">
        <v>116</v>
      </c>
      <c r="BT794" s="4" t="s">
        <v>116</v>
      </c>
      <c r="BU794" s="4" t="s">
        <v>116</v>
      </c>
      <c r="BV794" s="4" t="s">
        <v>116</v>
      </c>
      <c r="BW794" s="4" t="s">
        <v>116</v>
      </c>
      <c r="BX794" s="4" t="s">
        <v>116</v>
      </c>
      <c r="BY794" s="4" t="s">
        <v>116</v>
      </c>
      <c r="BZ794" s="4" t="s">
        <v>116</v>
      </c>
      <c r="CA794" s="4" t="s">
        <v>116</v>
      </c>
    </row>
    <row r="795" spans="1:79" ht="20.100000000000001" customHeight="1" x14ac:dyDescent="0.2">
      <c r="A795" s="4" t="s">
        <v>9538</v>
      </c>
      <c r="B795" s="4" t="s">
        <v>112</v>
      </c>
      <c r="C795" s="29">
        <v>20250120</v>
      </c>
      <c r="D795" s="4" t="s">
        <v>2979</v>
      </c>
      <c r="E795" s="4" t="s">
        <v>9539</v>
      </c>
      <c r="F795" s="4" t="s">
        <v>116</v>
      </c>
      <c r="G795" s="4" t="s">
        <v>116</v>
      </c>
      <c r="H795" s="4" t="s">
        <v>116</v>
      </c>
      <c r="I795" s="4" t="s">
        <v>116</v>
      </c>
      <c r="J795" s="4" t="s">
        <v>116</v>
      </c>
      <c r="K795" s="4" t="s">
        <v>116</v>
      </c>
      <c r="L795" s="4" t="s">
        <v>116</v>
      </c>
      <c r="M795" s="5" t="s">
        <v>9260</v>
      </c>
      <c r="N795" s="5" t="s">
        <v>950</v>
      </c>
      <c r="O795" s="4" t="s">
        <v>112</v>
      </c>
      <c r="P795" s="6" t="s">
        <v>120</v>
      </c>
      <c r="Q795" s="7" t="s">
        <v>120</v>
      </c>
      <c r="R795" s="7" t="s">
        <v>120</v>
      </c>
      <c r="S795" s="9" t="s">
        <v>9540</v>
      </c>
      <c r="T795" s="31">
        <v>9782746083417</v>
      </c>
      <c r="U795" s="4" t="s">
        <v>122</v>
      </c>
      <c r="V795" s="29">
        <v>9782746081741</v>
      </c>
      <c r="W795" s="4" t="s">
        <v>123</v>
      </c>
      <c r="X795" s="4" t="s">
        <v>124</v>
      </c>
      <c r="Y795" s="4" t="s">
        <v>112</v>
      </c>
      <c r="Z795" s="29">
        <v>2013</v>
      </c>
      <c r="AA795" s="4" t="s">
        <v>125</v>
      </c>
      <c r="AB795" s="4" t="s">
        <v>393</v>
      </c>
      <c r="AC795" s="4" t="s">
        <v>127</v>
      </c>
      <c r="AD795" s="4" t="s">
        <v>128</v>
      </c>
      <c r="AE795" s="4" t="s">
        <v>129</v>
      </c>
      <c r="AF795" s="4" t="s">
        <v>130</v>
      </c>
      <c r="AG795" s="4" t="s">
        <v>131</v>
      </c>
      <c r="AH795" s="4" t="s">
        <v>132</v>
      </c>
      <c r="AI795" s="4" t="s">
        <v>133</v>
      </c>
      <c r="AJ795" s="4" t="s">
        <v>134</v>
      </c>
      <c r="AK795" s="4" t="s">
        <v>135</v>
      </c>
      <c r="AL795" s="4" t="s">
        <v>136</v>
      </c>
      <c r="AM795" s="4" t="s">
        <v>137</v>
      </c>
      <c r="AN795" s="4" t="s">
        <v>138</v>
      </c>
      <c r="AO795" s="4" t="s">
        <v>139</v>
      </c>
      <c r="AP795" s="4" t="s">
        <v>116</v>
      </c>
      <c r="AQ795" s="4" t="s">
        <v>9541</v>
      </c>
      <c r="AR795" s="4" t="s">
        <v>76</v>
      </c>
      <c r="AS795" s="4" t="s">
        <v>9542</v>
      </c>
      <c r="AT795" s="4" t="s">
        <v>9543</v>
      </c>
      <c r="AU795" s="4" t="s">
        <v>1840</v>
      </c>
      <c r="AV795" s="4" t="s">
        <v>9544</v>
      </c>
      <c r="AW795" s="4" t="s">
        <v>2983</v>
      </c>
      <c r="AX795" s="4" t="s">
        <v>1335</v>
      </c>
      <c r="AY795" s="4" t="s">
        <v>8905</v>
      </c>
      <c r="AZ795" s="4" t="s">
        <v>9545</v>
      </c>
      <c r="BA795" s="4" t="s">
        <v>9546</v>
      </c>
      <c r="BB795" s="4" t="s">
        <v>2984</v>
      </c>
      <c r="BC795" s="4" t="s">
        <v>9547</v>
      </c>
      <c r="BD795" s="4" t="s">
        <v>2986</v>
      </c>
      <c r="BE795" s="4" t="s">
        <v>2987</v>
      </c>
      <c r="BF795" s="4" t="s">
        <v>116</v>
      </c>
      <c r="BG795" s="4" t="s">
        <v>116</v>
      </c>
      <c r="BH795" s="4" t="s">
        <v>116</v>
      </c>
      <c r="BI795" s="4" t="s">
        <v>116</v>
      </c>
      <c r="BJ795" s="4" t="s">
        <v>116</v>
      </c>
      <c r="BK795" s="4" t="s">
        <v>116</v>
      </c>
      <c r="BL795" s="4" t="s">
        <v>116</v>
      </c>
      <c r="BM795" s="4" t="s">
        <v>116</v>
      </c>
      <c r="BN795" s="4" t="s">
        <v>116</v>
      </c>
      <c r="BO795" s="4" t="s">
        <v>116</v>
      </c>
      <c r="BP795" s="4" t="s">
        <v>116</v>
      </c>
      <c r="BQ795" s="4" t="s">
        <v>116</v>
      </c>
      <c r="BR795" s="4" t="s">
        <v>116</v>
      </c>
      <c r="BS795" s="4" t="s">
        <v>116</v>
      </c>
      <c r="BT795" s="4" t="s">
        <v>116</v>
      </c>
      <c r="BU795" s="4" t="s">
        <v>116</v>
      </c>
      <c r="BV795" s="4" t="s">
        <v>116</v>
      </c>
      <c r="BW795" s="4" t="s">
        <v>116</v>
      </c>
      <c r="BX795" s="4" t="s">
        <v>116</v>
      </c>
      <c r="BY795" s="4" t="s">
        <v>116</v>
      </c>
      <c r="BZ795" s="4" t="s">
        <v>116</v>
      </c>
      <c r="CA795" s="4" t="s">
        <v>116</v>
      </c>
    </row>
    <row r="796" spans="1:79" ht="20.100000000000001" customHeight="1" x14ac:dyDescent="0.2">
      <c r="A796" s="4" t="s">
        <v>9548</v>
      </c>
      <c r="B796" s="4" t="s">
        <v>112</v>
      </c>
      <c r="C796" s="29">
        <v>20250120</v>
      </c>
      <c r="D796" s="4" t="s">
        <v>9549</v>
      </c>
      <c r="E796" s="4" t="s">
        <v>9550</v>
      </c>
      <c r="F796" s="4" t="s">
        <v>9551</v>
      </c>
      <c r="G796" s="4" t="s">
        <v>116</v>
      </c>
      <c r="H796" s="4" t="s">
        <v>9552</v>
      </c>
      <c r="I796" s="4" t="s">
        <v>116</v>
      </c>
      <c r="J796" s="4" t="s">
        <v>116</v>
      </c>
      <c r="K796" s="4" t="s">
        <v>116</v>
      </c>
      <c r="L796" s="4" t="s">
        <v>116</v>
      </c>
      <c r="M796" s="5" t="s">
        <v>9397</v>
      </c>
      <c r="N796" s="5" t="s">
        <v>244</v>
      </c>
      <c r="O796" s="4" t="s">
        <v>112</v>
      </c>
      <c r="P796" s="6" t="s">
        <v>120</v>
      </c>
      <c r="Q796" s="7" t="s">
        <v>120</v>
      </c>
      <c r="R796" s="7" t="s">
        <v>120</v>
      </c>
      <c r="S796" s="9" t="s">
        <v>9553</v>
      </c>
      <c r="T796" s="31">
        <v>9782746078789</v>
      </c>
      <c r="U796" s="4" t="s">
        <v>122</v>
      </c>
      <c r="V796" s="29">
        <v>9782746078161</v>
      </c>
      <c r="W796" s="4" t="s">
        <v>123</v>
      </c>
      <c r="X796" s="4" t="s">
        <v>124</v>
      </c>
      <c r="Y796" s="4" t="s">
        <v>112</v>
      </c>
      <c r="Z796" s="29">
        <v>2013</v>
      </c>
      <c r="AA796" s="4" t="s">
        <v>125</v>
      </c>
      <c r="AB796" s="4" t="s">
        <v>234</v>
      </c>
      <c r="AC796" s="4" t="s">
        <v>127</v>
      </c>
      <c r="AD796" s="4" t="s">
        <v>128</v>
      </c>
      <c r="AE796" s="4" t="s">
        <v>129</v>
      </c>
      <c r="AF796" s="4" t="s">
        <v>130</v>
      </c>
      <c r="AG796" s="4" t="s">
        <v>131</v>
      </c>
      <c r="AH796" s="4" t="s">
        <v>132</v>
      </c>
      <c r="AI796" s="4" t="s">
        <v>133</v>
      </c>
      <c r="AJ796" s="4" t="s">
        <v>134</v>
      </c>
      <c r="AK796" s="4" t="s">
        <v>135</v>
      </c>
      <c r="AL796" s="4" t="s">
        <v>136</v>
      </c>
      <c r="AM796" s="4" t="s">
        <v>137</v>
      </c>
      <c r="AN796" s="4" t="s">
        <v>138</v>
      </c>
      <c r="AO796" s="4" t="s">
        <v>139</v>
      </c>
      <c r="AP796" s="4" t="s">
        <v>116</v>
      </c>
      <c r="AQ796" s="4" t="s">
        <v>9554</v>
      </c>
      <c r="AR796" s="4" t="s">
        <v>76</v>
      </c>
      <c r="AS796" s="4" t="s">
        <v>9555</v>
      </c>
      <c r="AT796" s="4" t="s">
        <v>9556</v>
      </c>
      <c r="AU796" s="4" t="s">
        <v>9557</v>
      </c>
      <c r="AV796" s="4" t="s">
        <v>9558</v>
      </c>
      <c r="AW796" s="4" t="s">
        <v>9559</v>
      </c>
      <c r="AX796" s="4" t="s">
        <v>9560</v>
      </c>
      <c r="AY796" s="4" t="s">
        <v>9561</v>
      </c>
      <c r="AZ796" s="4" t="s">
        <v>9562</v>
      </c>
      <c r="BA796" s="4" t="s">
        <v>9563</v>
      </c>
      <c r="BB796" s="4" t="s">
        <v>116</v>
      </c>
      <c r="BC796" s="4" t="s">
        <v>116</v>
      </c>
      <c r="BD796" s="4" t="s">
        <v>116</v>
      </c>
      <c r="BE796" s="4" t="s">
        <v>116</v>
      </c>
      <c r="BF796" s="4" t="s">
        <v>116</v>
      </c>
      <c r="BG796" s="4" t="s">
        <v>116</v>
      </c>
      <c r="BH796" s="4" t="s">
        <v>116</v>
      </c>
      <c r="BI796" s="4" t="s">
        <v>116</v>
      </c>
      <c r="BJ796" s="4" t="s">
        <v>116</v>
      </c>
      <c r="BK796" s="4" t="s">
        <v>116</v>
      </c>
      <c r="BL796" s="4" t="s">
        <v>116</v>
      </c>
      <c r="BM796" s="4" t="s">
        <v>116</v>
      </c>
      <c r="BN796" s="4" t="s">
        <v>116</v>
      </c>
      <c r="BO796" s="4" t="s">
        <v>116</v>
      </c>
      <c r="BP796" s="4" t="s">
        <v>116</v>
      </c>
      <c r="BQ796" s="4" t="s">
        <v>116</v>
      </c>
      <c r="BR796" s="4" t="s">
        <v>116</v>
      </c>
      <c r="BS796" s="4" t="s">
        <v>116</v>
      </c>
      <c r="BT796" s="4" t="s">
        <v>116</v>
      </c>
      <c r="BU796" s="4" t="s">
        <v>116</v>
      </c>
      <c r="BV796" s="4" t="s">
        <v>116</v>
      </c>
      <c r="BW796" s="4" t="s">
        <v>116</v>
      </c>
      <c r="BX796" s="4" t="s">
        <v>116</v>
      </c>
      <c r="BY796" s="4" t="s">
        <v>116</v>
      </c>
      <c r="BZ796" s="4" t="s">
        <v>116</v>
      </c>
      <c r="CA796" s="4" t="s">
        <v>116</v>
      </c>
    </row>
    <row r="797" spans="1:79" ht="20.100000000000001" customHeight="1" x14ac:dyDescent="0.2">
      <c r="A797" s="4" t="s">
        <v>9564</v>
      </c>
      <c r="B797" s="4" t="s">
        <v>112</v>
      </c>
      <c r="C797" s="29">
        <v>20250120</v>
      </c>
      <c r="D797" s="4" t="s">
        <v>9565</v>
      </c>
      <c r="E797" s="4" t="s">
        <v>116</v>
      </c>
      <c r="F797" s="4" t="s">
        <v>9566</v>
      </c>
      <c r="G797" s="4" t="s">
        <v>116</v>
      </c>
      <c r="H797" s="4" t="s">
        <v>9567</v>
      </c>
      <c r="I797" s="4" t="s">
        <v>116</v>
      </c>
      <c r="J797" s="4" t="s">
        <v>116</v>
      </c>
      <c r="K797" s="4" t="s">
        <v>116</v>
      </c>
      <c r="L797" s="4" t="s">
        <v>116</v>
      </c>
      <c r="M797" s="5" t="s">
        <v>9388</v>
      </c>
      <c r="N797" s="5" t="s">
        <v>9568</v>
      </c>
      <c r="O797" s="4" t="s">
        <v>112</v>
      </c>
      <c r="P797" s="6" t="s">
        <v>120</v>
      </c>
      <c r="Q797" s="7" t="s">
        <v>120</v>
      </c>
      <c r="R797" s="7" t="s">
        <v>120</v>
      </c>
      <c r="S797" s="9" t="s">
        <v>9569</v>
      </c>
      <c r="T797" s="31">
        <v>9782746084957</v>
      </c>
      <c r="U797" s="4" t="s">
        <v>122</v>
      </c>
      <c r="V797" s="29">
        <v>9782746083691</v>
      </c>
      <c r="W797" s="4" t="s">
        <v>123</v>
      </c>
      <c r="X797" s="4" t="s">
        <v>124</v>
      </c>
      <c r="Y797" s="4" t="s">
        <v>112</v>
      </c>
      <c r="Z797" s="29">
        <v>2013</v>
      </c>
      <c r="AA797" s="4" t="s">
        <v>125</v>
      </c>
      <c r="AB797" s="4" t="s">
        <v>393</v>
      </c>
      <c r="AC797" s="4" t="s">
        <v>127</v>
      </c>
      <c r="AD797" s="4" t="s">
        <v>128</v>
      </c>
      <c r="AE797" s="4" t="s">
        <v>129</v>
      </c>
      <c r="AF797" s="4" t="s">
        <v>130</v>
      </c>
      <c r="AG797" s="4" t="s">
        <v>131</v>
      </c>
      <c r="AH797" s="4" t="s">
        <v>132</v>
      </c>
      <c r="AI797" s="4" t="s">
        <v>133</v>
      </c>
      <c r="AJ797" s="4" t="s">
        <v>134</v>
      </c>
      <c r="AK797" s="4" t="s">
        <v>135</v>
      </c>
      <c r="AL797" s="4" t="s">
        <v>136</v>
      </c>
      <c r="AM797" s="4" t="s">
        <v>137</v>
      </c>
      <c r="AN797" s="4" t="s">
        <v>138</v>
      </c>
      <c r="AO797" s="4" t="s">
        <v>139</v>
      </c>
      <c r="AP797" s="4" t="s">
        <v>116</v>
      </c>
      <c r="AQ797" s="4" t="s">
        <v>9570</v>
      </c>
      <c r="AR797" s="4" t="s">
        <v>76</v>
      </c>
      <c r="AS797" s="4" t="s">
        <v>9502</v>
      </c>
      <c r="AT797" s="4" t="s">
        <v>3034</v>
      </c>
      <c r="AU797" s="4" t="s">
        <v>9571</v>
      </c>
      <c r="AV797" s="4" t="s">
        <v>9572</v>
      </c>
      <c r="AW797" s="4" t="s">
        <v>9573</v>
      </c>
      <c r="AX797" s="4" t="s">
        <v>3406</v>
      </c>
      <c r="AY797" s="4" t="s">
        <v>9503</v>
      </c>
      <c r="AZ797" s="4" t="s">
        <v>9574</v>
      </c>
      <c r="BA797" s="4" t="s">
        <v>9575</v>
      </c>
      <c r="BB797" s="4" t="s">
        <v>9505</v>
      </c>
      <c r="BC797" s="4" t="s">
        <v>9507</v>
      </c>
      <c r="BD797" s="4" t="s">
        <v>116</v>
      </c>
      <c r="BE797" s="4" t="s">
        <v>116</v>
      </c>
      <c r="BF797" s="4" t="s">
        <v>116</v>
      </c>
      <c r="BG797" s="4" t="s">
        <v>116</v>
      </c>
      <c r="BH797" s="4" t="s">
        <v>116</v>
      </c>
      <c r="BI797" s="4" t="s">
        <v>116</v>
      </c>
      <c r="BJ797" s="4" t="s">
        <v>116</v>
      </c>
      <c r="BK797" s="4" t="s">
        <v>116</v>
      </c>
      <c r="BL797" s="4" t="s">
        <v>116</v>
      </c>
      <c r="BM797" s="4" t="s">
        <v>116</v>
      </c>
      <c r="BN797" s="4" t="s">
        <v>116</v>
      </c>
      <c r="BO797" s="4" t="s">
        <v>116</v>
      </c>
      <c r="BP797" s="4" t="s">
        <v>116</v>
      </c>
      <c r="BQ797" s="4" t="s">
        <v>116</v>
      </c>
      <c r="BR797" s="4" t="s">
        <v>116</v>
      </c>
      <c r="BS797" s="4" t="s">
        <v>116</v>
      </c>
      <c r="BT797" s="4" t="s">
        <v>116</v>
      </c>
      <c r="BU797" s="4" t="s">
        <v>116</v>
      </c>
      <c r="BV797" s="4" t="s">
        <v>116</v>
      </c>
      <c r="BW797" s="4" t="s">
        <v>116</v>
      </c>
      <c r="BX797" s="4" t="s">
        <v>116</v>
      </c>
      <c r="BY797" s="4" t="s">
        <v>116</v>
      </c>
      <c r="BZ797" s="4" t="s">
        <v>116</v>
      </c>
      <c r="CA797" s="4" t="s">
        <v>116</v>
      </c>
    </row>
    <row r="798" spans="1:79" ht="20.100000000000001" customHeight="1" x14ac:dyDescent="0.2">
      <c r="A798" s="4" t="s">
        <v>9576</v>
      </c>
      <c r="B798" s="4" t="s">
        <v>112</v>
      </c>
      <c r="C798" s="29">
        <v>20250120</v>
      </c>
      <c r="D798" s="4" t="s">
        <v>9577</v>
      </c>
      <c r="E798" s="4" t="s">
        <v>6815</v>
      </c>
      <c r="F798" s="4" t="s">
        <v>758</v>
      </c>
      <c r="G798" s="4" t="s">
        <v>116</v>
      </c>
      <c r="H798" s="4" t="s">
        <v>759</v>
      </c>
      <c r="I798" s="4" t="s">
        <v>116</v>
      </c>
      <c r="J798" s="4" t="s">
        <v>116</v>
      </c>
      <c r="K798" s="4" t="s">
        <v>116</v>
      </c>
      <c r="L798" s="4" t="s">
        <v>116</v>
      </c>
      <c r="M798" s="5" t="s">
        <v>9397</v>
      </c>
      <c r="N798" s="5" t="s">
        <v>8790</v>
      </c>
      <c r="O798" s="4" t="s">
        <v>112</v>
      </c>
      <c r="P798" s="6" t="s">
        <v>120</v>
      </c>
      <c r="Q798" s="7" t="s">
        <v>120</v>
      </c>
      <c r="R798" s="7" t="s">
        <v>120</v>
      </c>
      <c r="S798" s="9" t="s">
        <v>9578</v>
      </c>
      <c r="T798" s="31">
        <v>9782746078802</v>
      </c>
      <c r="U798" s="4" t="s">
        <v>122</v>
      </c>
      <c r="V798" s="29">
        <v>9782746078307</v>
      </c>
      <c r="W798" s="4" t="s">
        <v>123</v>
      </c>
      <c r="X798" s="4" t="s">
        <v>124</v>
      </c>
      <c r="Y798" s="4" t="s">
        <v>112</v>
      </c>
      <c r="Z798" s="29">
        <v>2013</v>
      </c>
      <c r="AA798" s="4" t="s">
        <v>125</v>
      </c>
      <c r="AB798" s="4" t="s">
        <v>149</v>
      </c>
      <c r="AC798" s="4" t="s">
        <v>127</v>
      </c>
      <c r="AD798" s="4" t="s">
        <v>128</v>
      </c>
      <c r="AE798" s="4" t="s">
        <v>129</v>
      </c>
      <c r="AF798" s="4" t="s">
        <v>130</v>
      </c>
      <c r="AG798" s="4" t="s">
        <v>131</v>
      </c>
      <c r="AH798" s="4" t="s">
        <v>132</v>
      </c>
      <c r="AI798" s="4" t="s">
        <v>133</v>
      </c>
      <c r="AJ798" s="4" t="s">
        <v>134</v>
      </c>
      <c r="AK798" s="4" t="s">
        <v>135</v>
      </c>
      <c r="AL798" s="4" t="s">
        <v>136</v>
      </c>
      <c r="AM798" s="4" t="s">
        <v>137</v>
      </c>
      <c r="AN798" s="4" t="s">
        <v>138</v>
      </c>
      <c r="AO798" s="4" t="s">
        <v>139</v>
      </c>
      <c r="AP798" s="4" t="s">
        <v>116</v>
      </c>
      <c r="AQ798" s="4" t="s">
        <v>9579</v>
      </c>
      <c r="AR798" s="4" t="s">
        <v>76</v>
      </c>
      <c r="AS798" s="4" t="s">
        <v>999</v>
      </c>
      <c r="AT798" s="4" t="s">
        <v>701</v>
      </c>
      <c r="AU798" s="4" t="s">
        <v>1440</v>
      </c>
      <c r="AV798" s="4" t="s">
        <v>926</v>
      </c>
      <c r="AW798" s="4" t="s">
        <v>8704</v>
      </c>
      <c r="AX798" s="4" t="s">
        <v>930</v>
      </c>
      <c r="AY798" s="4" t="s">
        <v>6819</v>
      </c>
      <c r="AZ798" s="4" t="s">
        <v>9580</v>
      </c>
      <c r="BA798" s="4" t="s">
        <v>1442</v>
      </c>
      <c r="BB798" s="4" t="s">
        <v>9581</v>
      </c>
      <c r="BC798" s="4" t="s">
        <v>1445</v>
      </c>
      <c r="BD798" s="4" t="s">
        <v>1446</v>
      </c>
      <c r="BE798" s="4" t="s">
        <v>163</v>
      </c>
      <c r="BF798" s="4" t="s">
        <v>116</v>
      </c>
      <c r="BG798" s="4" t="s">
        <v>116</v>
      </c>
      <c r="BH798" s="4" t="s">
        <v>116</v>
      </c>
      <c r="BI798" s="4" t="s">
        <v>116</v>
      </c>
      <c r="BJ798" s="4" t="s">
        <v>116</v>
      </c>
      <c r="BK798" s="4" t="s">
        <v>116</v>
      </c>
      <c r="BL798" s="4" t="s">
        <v>116</v>
      </c>
      <c r="BM798" s="4" t="s">
        <v>116</v>
      </c>
      <c r="BN798" s="4" t="s">
        <v>116</v>
      </c>
      <c r="BO798" s="4" t="s">
        <v>116</v>
      </c>
      <c r="BP798" s="4" t="s">
        <v>116</v>
      </c>
      <c r="BQ798" s="4" t="s">
        <v>116</v>
      </c>
      <c r="BR798" s="4" t="s">
        <v>116</v>
      </c>
      <c r="BS798" s="4" t="s">
        <v>116</v>
      </c>
      <c r="BT798" s="4" t="s">
        <v>116</v>
      </c>
      <c r="BU798" s="4" t="s">
        <v>116</v>
      </c>
      <c r="BV798" s="4" t="s">
        <v>116</v>
      </c>
      <c r="BW798" s="4" t="s">
        <v>116</v>
      </c>
      <c r="BX798" s="4" t="s">
        <v>116</v>
      </c>
      <c r="BY798" s="4" t="s">
        <v>116</v>
      </c>
      <c r="BZ798" s="4" t="s">
        <v>116</v>
      </c>
      <c r="CA798" s="4" t="s">
        <v>116</v>
      </c>
    </row>
    <row r="799" spans="1:79" ht="20.100000000000001" customHeight="1" x14ac:dyDescent="0.2">
      <c r="A799" s="4" t="s">
        <v>9582</v>
      </c>
      <c r="B799" s="4" t="s">
        <v>112</v>
      </c>
      <c r="C799" s="29">
        <v>20250120</v>
      </c>
      <c r="D799" s="4" t="s">
        <v>9583</v>
      </c>
      <c r="E799" s="4" t="s">
        <v>144</v>
      </c>
      <c r="F799" s="4" t="s">
        <v>9029</v>
      </c>
      <c r="G799" s="4" t="s">
        <v>116</v>
      </c>
      <c r="H799" s="4" t="s">
        <v>6850</v>
      </c>
      <c r="I799" s="4" t="s">
        <v>5760</v>
      </c>
      <c r="J799" s="4" t="s">
        <v>9030</v>
      </c>
      <c r="K799" s="4" t="s">
        <v>6851</v>
      </c>
      <c r="L799" s="4" t="s">
        <v>116</v>
      </c>
      <c r="M799" s="5" t="s">
        <v>9584</v>
      </c>
      <c r="N799" s="5" t="s">
        <v>9585</v>
      </c>
      <c r="O799" s="4" t="s">
        <v>112</v>
      </c>
      <c r="P799" s="6" t="s">
        <v>120</v>
      </c>
      <c r="Q799" s="7" t="s">
        <v>120</v>
      </c>
      <c r="R799" s="7" t="s">
        <v>120</v>
      </c>
      <c r="S799" s="9" t="s">
        <v>9586</v>
      </c>
      <c r="T799" s="31">
        <v>9782746080676</v>
      </c>
      <c r="U799" s="4" t="s">
        <v>122</v>
      </c>
      <c r="V799" s="29">
        <v>9782746079663</v>
      </c>
      <c r="W799" s="4" t="s">
        <v>123</v>
      </c>
      <c r="X799" s="4" t="s">
        <v>124</v>
      </c>
      <c r="Y799" s="4" t="s">
        <v>112</v>
      </c>
      <c r="Z799" s="29">
        <v>2013</v>
      </c>
      <c r="AA799" s="4" t="s">
        <v>125</v>
      </c>
      <c r="AB799" s="4" t="s">
        <v>149</v>
      </c>
      <c r="AC799" s="4" t="s">
        <v>127</v>
      </c>
      <c r="AD799" s="4" t="s">
        <v>128</v>
      </c>
      <c r="AE799" s="4" t="s">
        <v>129</v>
      </c>
      <c r="AF799" s="4" t="s">
        <v>130</v>
      </c>
      <c r="AG799" s="4" t="s">
        <v>131</v>
      </c>
      <c r="AH799" s="4" t="s">
        <v>132</v>
      </c>
      <c r="AI799" s="4" t="s">
        <v>133</v>
      </c>
      <c r="AJ799" s="4" t="s">
        <v>134</v>
      </c>
      <c r="AK799" s="4" t="s">
        <v>135</v>
      </c>
      <c r="AL799" s="4" t="s">
        <v>136</v>
      </c>
      <c r="AM799" s="4" t="s">
        <v>137</v>
      </c>
      <c r="AN799" s="4" t="s">
        <v>138</v>
      </c>
      <c r="AO799" s="4" t="s">
        <v>139</v>
      </c>
      <c r="AP799" s="4" t="s">
        <v>116</v>
      </c>
      <c r="AQ799" s="4" t="s">
        <v>9587</v>
      </c>
      <c r="AR799" s="4" t="s">
        <v>76</v>
      </c>
      <c r="AS799" s="4" t="s">
        <v>6855</v>
      </c>
      <c r="AT799" s="4" t="s">
        <v>152</v>
      </c>
      <c r="AU799" s="4" t="s">
        <v>153</v>
      </c>
      <c r="AV799" s="4" t="s">
        <v>154</v>
      </c>
      <c r="AW799" s="4" t="s">
        <v>155</v>
      </c>
      <c r="AX799" s="4" t="s">
        <v>156</v>
      </c>
      <c r="AY799" s="4" t="s">
        <v>157</v>
      </c>
      <c r="AZ799" s="4" t="s">
        <v>9588</v>
      </c>
      <c r="BA799" s="4" t="s">
        <v>158</v>
      </c>
      <c r="BB799" s="4" t="s">
        <v>159</v>
      </c>
      <c r="BC799" s="4" t="s">
        <v>160</v>
      </c>
      <c r="BD799" s="4" t="s">
        <v>161</v>
      </c>
      <c r="BE799" s="4" t="s">
        <v>162</v>
      </c>
      <c r="BF799" s="4" t="s">
        <v>163</v>
      </c>
      <c r="BG799" s="4" t="s">
        <v>164</v>
      </c>
      <c r="BH799" s="4" t="s">
        <v>116</v>
      </c>
      <c r="BI799" s="4" t="s">
        <v>116</v>
      </c>
      <c r="BJ799" s="4" t="s">
        <v>116</v>
      </c>
      <c r="BK799" s="4" t="s">
        <v>116</v>
      </c>
      <c r="BL799" s="4" t="s">
        <v>116</v>
      </c>
      <c r="BM799" s="4" t="s">
        <v>116</v>
      </c>
      <c r="BN799" s="4" t="s">
        <v>116</v>
      </c>
      <c r="BO799" s="4" t="s">
        <v>116</v>
      </c>
      <c r="BP799" s="4" t="s">
        <v>116</v>
      </c>
      <c r="BQ799" s="4" t="s">
        <v>116</v>
      </c>
      <c r="BR799" s="4" t="s">
        <v>116</v>
      </c>
      <c r="BS799" s="4" t="s">
        <v>116</v>
      </c>
      <c r="BT799" s="4" t="s">
        <v>116</v>
      </c>
      <c r="BU799" s="4" t="s">
        <v>116</v>
      </c>
      <c r="BV799" s="4" t="s">
        <v>116</v>
      </c>
      <c r="BW799" s="4" t="s">
        <v>116</v>
      </c>
      <c r="BX799" s="4" t="s">
        <v>116</v>
      </c>
      <c r="BY799" s="4" t="s">
        <v>116</v>
      </c>
      <c r="BZ799" s="4" t="s">
        <v>116</v>
      </c>
      <c r="CA799" s="4" t="s">
        <v>116</v>
      </c>
    </row>
    <row r="800" spans="1:79" ht="20.100000000000001" customHeight="1" x14ac:dyDescent="0.2">
      <c r="A800" s="4" t="s">
        <v>9589</v>
      </c>
      <c r="B800" s="4" t="s">
        <v>112</v>
      </c>
      <c r="C800" s="29">
        <v>20250120</v>
      </c>
      <c r="D800" s="4" t="s">
        <v>4732</v>
      </c>
      <c r="E800" s="4" t="s">
        <v>9590</v>
      </c>
      <c r="F800" s="4" t="s">
        <v>4734</v>
      </c>
      <c r="G800" s="4" t="s">
        <v>116</v>
      </c>
      <c r="H800" s="4" t="s">
        <v>3402</v>
      </c>
      <c r="I800" s="4" t="s">
        <v>116</v>
      </c>
      <c r="J800" s="4" t="s">
        <v>116</v>
      </c>
      <c r="K800" s="4" t="s">
        <v>116</v>
      </c>
      <c r="L800" s="4" t="s">
        <v>116</v>
      </c>
      <c r="M800" s="5" t="s">
        <v>9221</v>
      </c>
      <c r="N800" s="5" t="s">
        <v>9591</v>
      </c>
      <c r="O800" s="4" t="s">
        <v>112</v>
      </c>
      <c r="P800" s="6" t="s">
        <v>120</v>
      </c>
      <c r="Q800" s="7" t="s">
        <v>120</v>
      </c>
      <c r="R800" s="7" t="s">
        <v>120</v>
      </c>
      <c r="S800" s="9" t="s">
        <v>9592</v>
      </c>
      <c r="T800" s="31">
        <v>9782746082373</v>
      </c>
      <c r="U800" s="4" t="s">
        <v>122</v>
      </c>
      <c r="V800" s="29">
        <v>9782746081185</v>
      </c>
      <c r="W800" s="4" t="s">
        <v>123</v>
      </c>
      <c r="X800" s="4" t="s">
        <v>124</v>
      </c>
      <c r="Y800" s="4" t="s">
        <v>112</v>
      </c>
      <c r="Z800" s="29">
        <v>2013</v>
      </c>
      <c r="AA800" s="4" t="s">
        <v>125</v>
      </c>
      <c r="AB800" s="4" t="s">
        <v>172</v>
      </c>
      <c r="AC800" s="4" t="s">
        <v>127</v>
      </c>
      <c r="AD800" s="4" t="s">
        <v>128</v>
      </c>
      <c r="AE800" s="4" t="s">
        <v>129</v>
      </c>
      <c r="AF800" s="4" t="s">
        <v>130</v>
      </c>
      <c r="AG800" s="4" t="s">
        <v>131</v>
      </c>
      <c r="AH800" s="4" t="s">
        <v>132</v>
      </c>
      <c r="AI800" s="4" t="s">
        <v>133</v>
      </c>
      <c r="AJ800" s="4" t="s">
        <v>134</v>
      </c>
      <c r="AK800" s="4" t="s">
        <v>135</v>
      </c>
      <c r="AL800" s="4" t="s">
        <v>136</v>
      </c>
      <c r="AM800" s="4" t="s">
        <v>137</v>
      </c>
      <c r="AN800" s="4" t="s">
        <v>138</v>
      </c>
      <c r="AO800" s="4" t="s">
        <v>139</v>
      </c>
      <c r="AP800" s="4" t="s">
        <v>116</v>
      </c>
      <c r="AQ800" s="4" t="s">
        <v>9593</v>
      </c>
      <c r="AR800" s="4" t="s">
        <v>76</v>
      </c>
      <c r="AS800" s="4" t="s">
        <v>4737</v>
      </c>
      <c r="AT800" s="4" t="s">
        <v>4738</v>
      </c>
      <c r="AU800" s="4" t="s">
        <v>1472</v>
      </c>
      <c r="AV800" s="4" t="s">
        <v>1473</v>
      </c>
      <c r="AW800" s="4" t="s">
        <v>9594</v>
      </c>
      <c r="AX800" s="4" t="s">
        <v>9248</v>
      </c>
      <c r="AY800" s="4" t="s">
        <v>9595</v>
      </c>
      <c r="AZ800" s="4" t="s">
        <v>9255</v>
      </c>
      <c r="BA800" s="4" t="s">
        <v>4740</v>
      </c>
      <c r="BB800" s="4" t="s">
        <v>4741</v>
      </c>
      <c r="BC800" s="4" t="s">
        <v>4742</v>
      </c>
      <c r="BD800" s="4" t="s">
        <v>1475</v>
      </c>
      <c r="BE800" s="4" t="s">
        <v>9596</v>
      </c>
      <c r="BF800" s="4" t="s">
        <v>6318</v>
      </c>
      <c r="BG800" s="4" t="s">
        <v>4744</v>
      </c>
      <c r="BH800" s="4" t="s">
        <v>4745</v>
      </c>
      <c r="BI800" s="4" t="s">
        <v>2073</v>
      </c>
      <c r="BJ800" s="4" t="s">
        <v>4746</v>
      </c>
      <c r="BK800" s="4" t="s">
        <v>1481</v>
      </c>
      <c r="BL800" s="4" t="s">
        <v>1752</v>
      </c>
      <c r="BM800" s="4" t="s">
        <v>116</v>
      </c>
      <c r="BN800" s="4" t="s">
        <v>116</v>
      </c>
      <c r="BO800" s="4" t="s">
        <v>116</v>
      </c>
      <c r="BP800" s="4" t="s">
        <v>116</v>
      </c>
      <c r="BQ800" s="4" t="s">
        <v>116</v>
      </c>
      <c r="BR800" s="4" t="s">
        <v>116</v>
      </c>
      <c r="BS800" s="4" t="s">
        <v>116</v>
      </c>
      <c r="BT800" s="4" t="s">
        <v>116</v>
      </c>
      <c r="BU800" s="4" t="s">
        <v>116</v>
      </c>
      <c r="BV800" s="4" t="s">
        <v>116</v>
      </c>
      <c r="BW800" s="4" t="s">
        <v>116</v>
      </c>
      <c r="BX800" s="4" t="s">
        <v>116</v>
      </c>
      <c r="BY800" s="4" t="s">
        <v>116</v>
      </c>
      <c r="BZ800" s="4" t="s">
        <v>116</v>
      </c>
      <c r="CA800" s="4" t="s">
        <v>116</v>
      </c>
    </row>
    <row r="801" spans="1:79" ht="20.100000000000001" customHeight="1" x14ac:dyDescent="0.2">
      <c r="A801" s="4" t="s">
        <v>9597</v>
      </c>
      <c r="B801" s="4" t="s">
        <v>112</v>
      </c>
      <c r="C801" s="29">
        <v>20250120</v>
      </c>
      <c r="D801" s="4" t="s">
        <v>8618</v>
      </c>
      <c r="E801" s="4" t="s">
        <v>5301</v>
      </c>
      <c r="F801" s="4" t="s">
        <v>9598</v>
      </c>
      <c r="G801" s="4" t="s">
        <v>116</v>
      </c>
      <c r="H801" s="4" t="s">
        <v>5303</v>
      </c>
      <c r="I801" s="4" t="s">
        <v>9599</v>
      </c>
      <c r="J801" s="4" t="s">
        <v>116</v>
      </c>
      <c r="K801" s="4" t="s">
        <v>116</v>
      </c>
      <c r="L801" s="4" t="s">
        <v>116</v>
      </c>
      <c r="M801" s="5" t="s">
        <v>9245</v>
      </c>
      <c r="N801" s="5" t="s">
        <v>5021</v>
      </c>
      <c r="O801" s="4" t="s">
        <v>112</v>
      </c>
      <c r="P801" s="6" t="s">
        <v>120</v>
      </c>
      <c r="Q801" s="7" t="s">
        <v>120</v>
      </c>
      <c r="R801" s="7" t="s">
        <v>120</v>
      </c>
      <c r="S801" s="9" t="s">
        <v>9600</v>
      </c>
      <c r="T801" s="31">
        <v>9782746079533</v>
      </c>
      <c r="U801" s="4" t="s">
        <v>122</v>
      </c>
      <c r="V801" s="29">
        <v>9782746078642</v>
      </c>
      <c r="W801" s="4" t="s">
        <v>123</v>
      </c>
      <c r="X801" s="4" t="s">
        <v>124</v>
      </c>
      <c r="Y801" s="4" t="s">
        <v>112</v>
      </c>
      <c r="Z801" s="29">
        <v>2013</v>
      </c>
      <c r="AA801" s="4" t="s">
        <v>125</v>
      </c>
      <c r="AB801" s="4" t="s">
        <v>222</v>
      </c>
      <c r="AC801" s="4" t="s">
        <v>127</v>
      </c>
      <c r="AD801" s="4" t="s">
        <v>128</v>
      </c>
      <c r="AE801" s="4" t="s">
        <v>129</v>
      </c>
      <c r="AF801" s="4" t="s">
        <v>130</v>
      </c>
      <c r="AG801" s="4" t="s">
        <v>131</v>
      </c>
      <c r="AH801" s="4" t="s">
        <v>132</v>
      </c>
      <c r="AI801" s="4" t="s">
        <v>133</v>
      </c>
      <c r="AJ801" s="4" t="s">
        <v>134</v>
      </c>
      <c r="AK801" s="4" t="s">
        <v>135</v>
      </c>
      <c r="AL801" s="4" t="s">
        <v>136</v>
      </c>
      <c r="AM801" s="4" t="s">
        <v>137</v>
      </c>
      <c r="AN801" s="4" t="s">
        <v>138</v>
      </c>
      <c r="AO801" s="4" t="s">
        <v>139</v>
      </c>
      <c r="AP801" s="4" t="s">
        <v>116</v>
      </c>
      <c r="AQ801" s="4" t="s">
        <v>9601</v>
      </c>
      <c r="AR801" s="4" t="s">
        <v>76</v>
      </c>
      <c r="AS801" s="4" t="s">
        <v>9602</v>
      </c>
      <c r="AT801" s="4" t="s">
        <v>6254</v>
      </c>
      <c r="AU801" s="4" t="s">
        <v>3024</v>
      </c>
      <c r="AV801" s="4" t="s">
        <v>5308</v>
      </c>
      <c r="AW801" s="4" t="s">
        <v>1115</v>
      </c>
      <c r="AX801" s="4" t="s">
        <v>5309</v>
      </c>
      <c r="AY801" s="4" t="s">
        <v>116</v>
      </c>
      <c r="AZ801" s="4" t="s">
        <v>116</v>
      </c>
      <c r="BA801" s="4" t="s">
        <v>116</v>
      </c>
      <c r="BB801" s="4" t="s">
        <v>116</v>
      </c>
      <c r="BC801" s="4" t="s">
        <v>116</v>
      </c>
      <c r="BD801" s="4" t="s">
        <v>116</v>
      </c>
      <c r="BE801" s="4" t="s">
        <v>116</v>
      </c>
      <c r="BF801" s="4" t="s">
        <v>116</v>
      </c>
      <c r="BG801" s="4" t="s">
        <v>116</v>
      </c>
      <c r="BH801" s="4" t="s">
        <v>116</v>
      </c>
      <c r="BI801" s="4" t="s">
        <v>116</v>
      </c>
      <c r="BJ801" s="4" t="s">
        <v>116</v>
      </c>
      <c r="BK801" s="4" t="s">
        <v>116</v>
      </c>
      <c r="BL801" s="4" t="s">
        <v>116</v>
      </c>
      <c r="BM801" s="4" t="s">
        <v>116</v>
      </c>
      <c r="BN801" s="4" t="s">
        <v>116</v>
      </c>
      <c r="BO801" s="4" t="s">
        <v>116</v>
      </c>
      <c r="BP801" s="4" t="s">
        <v>116</v>
      </c>
      <c r="BQ801" s="4" t="s">
        <v>116</v>
      </c>
      <c r="BR801" s="4" t="s">
        <v>116</v>
      </c>
      <c r="BS801" s="4" t="s">
        <v>116</v>
      </c>
      <c r="BT801" s="4" t="s">
        <v>116</v>
      </c>
      <c r="BU801" s="4" t="s">
        <v>116</v>
      </c>
      <c r="BV801" s="4" t="s">
        <v>116</v>
      </c>
      <c r="BW801" s="4" t="s">
        <v>116</v>
      </c>
      <c r="BX801" s="4" t="s">
        <v>116</v>
      </c>
      <c r="BY801" s="4" t="s">
        <v>116</v>
      </c>
      <c r="BZ801" s="4" t="s">
        <v>116</v>
      </c>
      <c r="CA801" s="4" t="s">
        <v>116</v>
      </c>
    </row>
    <row r="802" spans="1:79" ht="20.100000000000001" customHeight="1" x14ac:dyDescent="0.2">
      <c r="A802" s="4" t="s">
        <v>9603</v>
      </c>
      <c r="B802" s="4" t="s">
        <v>112</v>
      </c>
      <c r="C802" s="29">
        <v>20250120</v>
      </c>
      <c r="D802" s="4" t="s">
        <v>9604</v>
      </c>
      <c r="E802" s="4" t="s">
        <v>9605</v>
      </c>
      <c r="F802" s="4" t="s">
        <v>9153</v>
      </c>
      <c r="G802" s="4" t="s">
        <v>116</v>
      </c>
      <c r="H802" s="4" t="s">
        <v>9154</v>
      </c>
      <c r="I802" s="4" t="s">
        <v>116</v>
      </c>
      <c r="J802" s="4" t="s">
        <v>116</v>
      </c>
      <c r="K802" s="4" t="s">
        <v>116</v>
      </c>
      <c r="L802" s="4" t="s">
        <v>116</v>
      </c>
      <c r="M802" s="5" t="s">
        <v>9245</v>
      </c>
      <c r="N802" s="5" t="s">
        <v>9606</v>
      </c>
      <c r="O802" s="4" t="s">
        <v>112</v>
      </c>
      <c r="P802" s="6" t="s">
        <v>120</v>
      </c>
      <c r="Q802" s="7" t="s">
        <v>120</v>
      </c>
      <c r="R802" s="7" t="s">
        <v>120</v>
      </c>
      <c r="S802" s="9" t="s">
        <v>9607</v>
      </c>
      <c r="T802" s="31">
        <v>9782746079571</v>
      </c>
      <c r="U802" s="4" t="s">
        <v>122</v>
      </c>
      <c r="V802" s="29">
        <v>9782746078581</v>
      </c>
      <c r="W802" s="4" t="s">
        <v>123</v>
      </c>
      <c r="X802" s="4" t="s">
        <v>124</v>
      </c>
      <c r="Y802" s="4" t="s">
        <v>112</v>
      </c>
      <c r="Z802" s="29">
        <v>2013</v>
      </c>
      <c r="AA802" s="4" t="s">
        <v>125</v>
      </c>
      <c r="AB802" s="4" t="s">
        <v>222</v>
      </c>
      <c r="AC802" s="4" t="s">
        <v>127</v>
      </c>
      <c r="AD802" s="4" t="s">
        <v>128</v>
      </c>
      <c r="AE802" s="4" t="s">
        <v>129</v>
      </c>
      <c r="AF802" s="4" t="s">
        <v>130</v>
      </c>
      <c r="AG802" s="4" t="s">
        <v>131</v>
      </c>
      <c r="AH802" s="4" t="s">
        <v>132</v>
      </c>
      <c r="AI802" s="4" t="s">
        <v>133</v>
      </c>
      <c r="AJ802" s="4" t="s">
        <v>134</v>
      </c>
      <c r="AK802" s="4" t="s">
        <v>135</v>
      </c>
      <c r="AL802" s="4" t="s">
        <v>136</v>
      </c>
      <c r="AM802" s="4" t="s">
        <v>137</v>
      </c>
      <c r="AN802" s="4" t="s">
        <v>138</v>
      </c>
      <c r="AO802" s="4" t="s">
        <v>139</v>
      </c>
      <c r="AP802" s="4" t="s">
        <v>116</v>
      </c>
      <c r="AQ802" s="4" t="s">
        <v>9608</v>
      </c>
      <c r="AR802" s="4" t="s">
        <v>76</v>
      </c>
      <c r="AS802" s="4" t="s">
        <v>921</v>
      </c>
      <c r="AT802" s="4" t="s">
        <v>9609</v>
      </c>
      <c r="AU802" s="4" t="s">
        <v>924</v>
      </c>
      <c r="AV802" s="4" t="s">
        <v>930</v>
      </c>
      <c r="AW802" s="4" t="s">
        <v>930</v>
      </c>
      <c r="AX802" s="4" t="s">
        <v>9610</v>
      </c>
      <c r="AY802" s="4" t="s">
        <v>1335</v>
      </c>
      <c r="AZ802" s="4" t="s">
        <v>931</v>
      </c>
      <c r="BA802" s="4" t="s">
        <v>769</v>
      </c>
      <c r="BB802" s="4" t="s">
        <v>1003</v>
      </c>
      <c r="BC802" s="4" t="s">
        <v>1004</v>
      </c>
      <c r="BD802" s="4" t="s">
        <v>9611</v>
      </c>
      <c r="BE802" s="4" t="s">
        <v>1006</v>
      </c>
      <c r="BF802" s="4" t="s">
        <v>9581</v>
      </c>
      <c r="BG802" s="4" t="s">
        <v>8402</v>
      </c>
      <c r="BH802" s="4" t="s">
        <v>116</v>
      </c>
      <c r="BI802" s="4" t="s">
        <v>116</v>
      </c>
      <c r="BJ802" s="4" t="s">
        <v>116</v>
      </c>
      <c r="BK802" s="4" t="s">
        <v>116</v>
      </c>
      <c r="BL802" s="4" t="s">
        <v>116</v>
      </c>
      <c r="BM802" s="4" t="s">
        <v>116</v>
      </c>
      <c r="BN802" s="4" t="s">
        <v>116</v>
      </c>
      <c r="BO802" s="4" t="s">
        <v>116</v>
      </c>
      <c r="BP802" s="4" t="s">
        <v>116</v>
      </c>
      <c r="BQ802" s="4" t="s">
        <v>116</v>
      </c>
      <c r="BR802" s="4" t="s">
        <v>116</v>
      </c>
      <c r="BS802" s="4" t="s">
        <v>116</v>
      </c>
      <c r="BT802" s="4" t="s">
        <v>116</v>
      </c>
      <c r="BU802" s="4" t="s">
        <v>116</v>
      </c>
      <c r="BV802" s="4" t="s">
        <v>116</v>
      </c>
      <c r="BW802" s="4" t="s">
        <v>116</v>
      </c>
      <c r="BX802" s="4" t="s">
        <v>116</v>
      </c>
      <c r="BY802" s="4" t="s">
        <v>116</v>
      </c>
      <c r="BZ802" s="4" t="s">
        <v>116</v>
      </c>
      <c r="CA802" s="4" t="s">
        <v>116</v>
      </c>
    </row>
    <row r="803" spans="1:79" ht="20.100000000000001" customHeight="1" x14ac:dyDescent="0.2">
      <c r="A803" s="4" t="s">
        <v>9612</v>
      </c>
      <c r="B803" s="4" t="s">
        <v>112</v>
      </c>
      <c r="C803" s="29">
        <v>20250120</v>
      </c>
      <c r="D803" s="4" t="s">
        <v>9613</v>
      </c>
      <c r="E803" s="4" t="s">
        <v>9614</v>
      </c>
      <c r="F803" s="4" t="s">
        <v>7360</v>
      </c>
      <c r="G803" s="4" t="s">
        <v>116</v>
      </c>
      <c r="H803" s="4" t="s">
        <v>7361</v>
      </c>
      <c r="I803" s="4" t="s">
        <v>116</v>
      </c>
      <c r="J803" s="4" t="s">
        <v>116</v>
      </c>
      <c r="K803" s="4" t="s">
        <v>116</v>
      </c>
      <c r="L803" s="4" t="s">
        <v>116</v>
      </c>
      <c r="M803" s="5" t="s">
        <v>9359</v>
      </c>
      <c r="N803" s="5" t="s">
        <v>302</v>
      </c>
      <c r="O803" s="4" t="s">
        <v>112</v>
      </c>
      <c r="P803" s="6" t="s">
        <v>120</v>
      </c>
      <c r="Q803" s="7" t="s">
        <v>120</v>
      </c>
      <c r="R803" s="7" t="s">
        <v>120</v>
      </c>
      <c r="S803" s="9" t="s">
        <v>9615</v>
      </c>
      <c r="T803" s="31">
        <v>9782746086517</v>
      </c>
      <c r="U803" s="4" t="s">
        <v>122</v>
      </c>
      <c r="V803" s="29">
        <v>9782746085398</v>
      </c>
      <c r="W803" s="4" t="s">
        <v>123</v>
      </c>
      <c r="X803" s="4" t="s">
        <v>124</v>
      </c>
      <c r="Y803" s="4" t="s">
        <v>112</v>
      </c>
      <c r="Z803" s="29">
        <v>2013</v>
      </c>
      <c r="AA803" s="4" t="s">
        <v>125</v>
      </c>
      <c r="AB803" s="4" t="s">
        <v>149</v>
      </c>
      <c r="AC803" s="4" t="s">
        <v>127</v>
      </c>
      <c r="AD803" s="4" t="s">
        <v>128</v>
      </c>
      <c r="AE803" s="4" t="s">
        <v>129</v>
      </c>
      <c r="AF803" s="4" t="s">
        <v>130</v>
      </c>
      <c r="AG803" s="4" t="s">
        <v>131</v>
      </c>
      <c r="AH803" s="4" t="s">
        <v>132</v>
      </c>
      <c r="AI803" s="4" t="s">
        <v>133</v>
      </c>
      <c r="AJ803" s="4" t="s">
        <v>134</v>
      </c>
      <c r="AK803" s="4" t="s">
        <v>135</v>
      </c>
      <c r="AL803" s="4" t="s">
        <v>136</v>
      </c>
      <c r="AM803" s="4" t="s">
        <v>137</v>
      </c>
      <c r="AN803" s="4" t="s">
        <v>138</v>
      </c>
      <c r="AO803" s="4" t="s">
        <v>139</v>
      </c>
      <c r="AP803" s="4" t="s">
        <v>116</v>
      </c>
      <c r="AQ803" s="4" t="s">
        <v>9616</v>
      </c>
      <c r="AR803" s="4" t="s">
        <v>76</v>
      </c>
      <c r="AS803" s="4" t="s">
        <v>5025</v>
      </c>
      <c r="AT803" s="4" t="s">
        <v>9617</v>
      </c>
      <c r="AU803" s="4" t="s">
        <v>9618</v>
      </c>
      <c r="AV803" s="4" t="s">
        <v>9619</v>
      </c>
      <c r="AW803" s="4" t="s">
        <v>9620</v>
      </c>
      <c r="AX803" s="4" t="s">
        <v>9621</v>
      </c>
      <c r="AY803" s="4" t="s">
        <v>187</v>
      </c>
      <c r="AZ803" s="4" t="s">
        <v>9622</v>
      </c>
      <c r="BA803" s="4" t="s">
        <v>1518</v>
      </c>
      <c r="BB803" s="4" t="s">
        <v>9623</v>
      </c>
      <c r="BC803" s="4" t="s">
        <v>9624</v>
      </c>
      <c r="BD803" s="4" t="s">
        <v>116</v>
      </c>
      <c r="BE803" s="4" t="s">
        <v>116</v>
      </c>
      <c r="BF803" s="4" t="s">
        <v>116</v>
      </c>
      <c r="BG803" s="4" t="s">
        <v>116</v>
      </c>
      <c r="BH803" s="4" t="s">
        <v>116</v>
      </c>
      <c r="BI803" s="4" t="s">
        <v>116</v>
      </c>
      <c r="BJ803" s="4" t="s">
        <v>116</v>
      </c>
      <c r="BK803" s="4" t="s">
        <v>116</v>
      </c>
      <c r="BL803" s="4" t="s">
        <v>116</v>
      </c>
      <c r="BM803" s="4" t="s">
        <v>116</v>
      </c>
      <c r="BN803" s="4" t="s">
        <v>116</v>
      </c>
      <c r="BO803" s="4" t="s">
        <v>116</v>
      </c>
      <c r="BP803" s="4" t="s">
        <v>116</v>
      </c>
      <c r="BQ803" s="4" t="s">
        <v>116</v>
      </c>
      <c r="BR803" s="4" t="s">
        <v>116</v>
      </c>
      <c r="BS803" s="4" t="s">
        <v>116</v>
      </c>
      <c r="BT803" s="4" t="s">
        <v>116</v>
      </c>
      <c r="BU803" s="4" t="s">
        <v>116</v>
      </c>
      <c r="BV803" s="4" t="s">
        <v>116</v>
      </c>
      <c r="BW803" s="4" t="s">
        <v>116</v>
      </c>
      <c r="BX803" s="4" t="s">
        <v>116</v>
      </c>
      <c r="BY803" s="4" t="s">
        <v>116</v>
      </c>
      <c r="BZ803" s="4" t="s">
        <v>116</v>
      </c>
      <c r="CA803" s="4" t="s">
        <v>116</v>
      </c>
    </row>
    <row r="804" spans="1:79" ht="20.100000000000001" customHeight="1" x14ac:dyDescent="0.2">
      <c r="A804" s="4" t="s">
        <v>9625</v>
      </c>
      <c r="B804" s="4" t="s">
        <v>112</v>
      </c>
      <c r="C804" s="29">
        <v>20250120</v>
      </c>
      <c r="D804" s="4" t="s">
        <v>9319</v>
      </c>
      <c r="E804" s="4" t="s">
        <v>9626</v>
      </c>
      <c r="F804" s="4" t="s">
        <v>489</v>
      </c>
      <c r="G804" s="4" t="s">
        <v>116</v>
      </c>
      <c r="H804" s="4" t="s">
        <v>490</v>
      </c>
      <c r="I804" s="4" t="s">
        <v>116</v>
      </c>
      <c r="J804" s="4" t="s">
        <v>116</v>
      </c>
      <c r="K804" s="4" t="s">
        <v>116</v>
      </c>
      <c r="L804" s="4" t="s">
        <v>116</v>
      </c>
      <c r="M804" s="5" t="s">
        <v>9237</v>
      </c>
      <c r="N804" s="5" t="s">
        <v>9437</v>
      </c>
      <c r="O804" s="4" t="s">
        <v>112</v>
      </c>
      <c r="P804" s="6" t="s">
        <v>120</v>
      </c>
      <c r="Q804" s="7" t="s">
        <v>120</v>
      </c>
      <c r="R804" s="7" t="s">
        <v>120</v>
      </c>
      <c r="S804" s="9" t="s">
        <v>9627</v>
      </c>
      <c r="T804" s="31">
        <v>9782746080089</v>
      </c>
      <c r="U804" s="4" t="s">
        <v>122</v>
      </c>
      <c r="V804" s="29">
        <v>9782746079168</v>
      </c>
      <c r="W804" s="4" t="s">
        <v>123</v>
      </c>
      <c r="X804" s="4" t="s">
        <v>124</v>
      </c>
      <c r="Y804" s="4" t="s">
        <v>112</v>
      </c>
      <c r="Z804" s="29">
        <v>2013</v>
      </c>
      <c r="AA804" s="4" t="s">
        <v>125</v>
      </c>
      <c r="AB804" s="4" t="s">
        <v>149</v>
      </c>
      <c r="AC804" s="4" t="s">
        <v>127</v>
      </c>
      <c r="AD804" s="4" t="s">
        <v>128</v>
      </c>
      <c r="AE804" s="4" t="s">
        <v>129</v>
      </c>
      <c r="AF804" s="4" t="s">
        <v>130</v>
      </c>
      <c r="AG804" s="4" t="s">
        <v>131</v>
      </c>
      <c r="AH804" s="4" t="s">
        <v>132</v>
      </c>
      <c r="AI804" s="4" t="s">
        <v>133</v>
      </c>
      <c r="AJ804" s="4" t="s">
        <v>134</v>
      </c>
      <c r="AK804" s="4" t="s">
        <v>135</v>
      </c>
      <c r="AL804" s="4" t="s">
        <v>136</v>
      </c>
      <c r="AM804" s="4" t="s">
        <v>137</v>
      </c>
      <c r="AN804" s="4" t="s">
        <v>138</v>
      </c>
      <c r="AO804" s="4" t="s">
        <v>139</v>
      </c>
      <c r="AP804" s="4" t="s">
        <v>116</v>
      </c>
      <c r="AQ804" s="4" t="s">
        <v>9628</v>
      </c>
      <c r="AR804" s="4" t="s">
        <v>76</v>
      </c>
      <c r="AS804" s="4" t="s">
        <v>9629</v>
      </c>
      <c r="AT804" s="4" t="s">
        <v>9630</v>
      </c>
      <c r="AU804" s="4" t="s">
        <v>9631</v>
      </c>
      <c r="AV804" s="4" t="s">
        <v>9632</v>
      </c>
      <c r="AW804" s="4" t="s">
        <v>9633</v>
      </c>
      <c r="AX804" s="4" t="s">
        <v>9634</v>
      </c>
      <c r="AY804" s="4" t="s">
        <v>9635</v>
      </c>
      <c r="AZ804" s="4" t="s">
        <v>9636</v>
      </c>
      <c r="BA804" s="4" t="s">
        <v>9637</v>
      </c>
      <c r="BB804" s="4" t="s">
        <v>116</v>
      </c>
      <c r="BC804" s="4" t="s">
        <v>116</v>
      </c>
      <c r="BD804" s="4" t="s">
        <v>116</v>
      </c>
      <c r="BE804" s="4" t="s">
        <v>116</v>
      </c>
      <c r="BF804" s="4" t="s">
        <v>116</v>
      </c>
      <c r="BG804" s="4" t="s">
        <v>116</v>
      </c>
      <c r="BH804" s="4" t="s">
        <v>116</v>
      </c>
      <c r="BI804" s="4" t="s">
        <v>116</v>
      </c>
      <c r="BJ804" s="4" t="s">
        <v>116</v>
      </c>
      <c r="BK804" s="4" t="s">
        <v>116</v>
      </c>
      <c r="BL804" s="4" t="s">
        <v>116</v>
      </c>
      <c r="BM804" s="4" t="s">
        <v>116</v>
      </c>
      <c r="BN804" s="4" t="s">
        <v>116</v>
      </c>
      <c r="BO804" s="4" t="s">
        <v>116</v>
      </c>
      <c r="BP804" s="4" t="s">
        <v>116</v>
      </c>
      <c r="BQ804" s="4" t="s">
        <v>116</v>
      </c>
      <c r="BR804" s="4" t="s">
        <v>116</v>
      </c>
      <c r="BS804" s="4" t="s">
        <v>116</v>
      </c>
      <c r="BT804" s="4" t="s">
        <v>116</v>
      </c>
      <c r="BU804" s="4" t="s">
        <v>116</v>
      </c>
      <c r="BV804" s="4" t="s">
        <v>116</v>
      </c>
      <c r="BW804" s="4" t="s">
        <v>116</v>
      </c>
      <c r="BX804" s="4" t="s">
        <v>116</v>
      </c>
      <c r="BY804" s="4" t="s">
        <v>116</v>
      </c>
      <c r="BZ804" s="4" t="s">
        <v>116</v>
      </c>
      <c r="CA804" s="4" t="s">
        <v>116</v>
      </c>
    </row>
    <row r="805" spans="1:79" ht="20.100000000000001" customHeight="1" x14ac:dyDescent="0.2">
      <c r="A805" s="4" t="s">
        <v>9638</v>
      </c>
      <c r="B805" s="4" t="s">
        <v>112</v>
      </c>
      <c r="C805" s="29">
        <v>20250120</v>
      </c>
      <c r="D805" s="4" t="s">
        <v>9639</v>
      </c>
      <c r="E805" s="4" t="s">
        <v>9640</v>
      </c>
      <c r="F805" s="4" t="s">
        <v>9641</v>
      </c>
      <c r="G805" s="4" t="s">
        <v>116</v>
      </c>
      <c r="H805" s="4" t="s">
        <v>9642</v>
      </c>
      <c r="I805" s="4" t="s">
        <v>9643</v>
      </c>
      <c r="J805" s="4" t="s">
        <v>7015</v>
      </c>
      <c r="K805" s="4" t="s">
        <v>116</v>
      </c>
      <c r="L805" s="4" t="s">
        <v>116</v>
      </c>
      <c r="M805" s="5" t="s">
        <v>9237</v>
      </c>
      <c r="N805" s="5" t="s">
        <v>7016</v>
      </c>
      <c r="O805" s="4" t="s">
        <v>112</v>
      </c>
      <c r="P805" s="6" t="s">
        <v>120</v>
      </c>
      <c r="Q805" s="7" t="s">
        <v>120</v>
      </c>
      <c r="R805" s="7" t="s">
        <v>120</v>
      </c>
      <c r="S805" s="9" t="s">
        <v>9644</v>
      </c>
      <c r="T805" s="31">
        <v>9782746080034</v>
      </c>
      <c r="U805" s="4" t="s">
        <v>122</v>
      </c>
      <c r="V805" s="29">
        <v>9782746079380</v>
      </c>
      <c r="W805" s="4" t="s">
        <v>123</v>
      </c>
      <c r="X805" s="4" t="s">
        <v>124</v>
      </c>
      <c r="Y805" s="4" t="s">
        <v>112</v>
      </c>
      <c r="Z805" s="29">
        <v>2013</v>
      </c>
      <c r="AA805" s="4" t="s">
        <v>125</v>
      </c>
      <c r="AB805" s="4" t="s">
        <v>292</v>
      </c>
      <c r="AC805" s="4" t="s">
        <v>127</v>
      </c>
      <c r="AD805" s="4" t="s">
        <v>128</v>
      </c>
      <c r="AE805" s="4" t="s">
        <v>129</v>
      </c>
      <c r="AF805" s="4" t="s">
        <v>130</v>
      </c>
      <c r="AG805" s="4" t="s">
        <v>131</v>
      </c>
      <c r="AH805" s="4" t="s">
        <v>132</v>
      </c>
      <c r="AI805" s="4" t="s">
        <v>133</v>
      </c>
      <c r="AJ805" s="4" t="s">
        <v>134</v>
      </c>
      <c r="AK805" s="4" t="s">
        <v>135</v>
      </c>
      <c r="AL805" s="4" t="s">
        <v>136</v>
      </c>
      <c r="AM805" s="4" t="s">
        <v>137</v>
      </c>
      <c r="AN805" s="4" t="s">
        <v>138</v>
      </c>
      <c r="AO805" s="4" t="s">
        <v>139</v>
      </c>
      <c r="AP805" s="4" t="s">
        <v>116</v>
      </c>
      <c r="AQ805" s="4" t="s">
        <v>9645</v>
      </c>
      <c r="AR805" s="4" t="s">
        <v>76</v>
      </c>
      <c r="AS805" s="4" t="s">
        <v>9646</v>
      </c>
      <c r="AT805" s="4" t="s">
        <v>9647</v>
      </c>
      <c r="AU805" s="4" t="s">
        <v>3184</v>
      </c>
      <c r="AV805" s="4" t="s">
        <v>3185</v>
      </c>
      <c r="AW805" s="4" t="s">
        <v>2199</v>
      </c>
      <c r="AX805" s="4" t="s">
        <v>187</v>
      </c>
      <c r="AY805" s="4" t="s">
        <v>9648</v>
      </c>
      <c r="AZ805" s="4" t="s">
        <v>116</v>
      </c>
      <c r="BA805" s="4" t="s">
        <v>116</v>
      </c>
      <c r="BB805" s="4" t="s">
        <v>116</v>
      </c>
      <c r="BC805" s="4" t="s">
        <v>116</v>
      </c>
      <c r="BD805" s="4" t="s">
        <v>116</v>
      </c>
      <c r="BE805" s="4" t="s">
        <v>116</v>
      </c>
      <c r="BF805" s="4" t="s">
        <v>116</v>
      </c>
      <c r="BG805" s="4" t="s">
        <v>116</v>
      </c>
      <c r="BH805" s="4" t="s">
        <v>116</v>
      </c>
      <c r="BI805" s="4" t="s">
        <v>116</v>
      </c>
      <c r="BJ805" s="4" t="s">
        <v>116</v>
      </c>
      <c r="BK805" s="4" t="s">
        <v>116</v>
      </c>
      <c r="BL805" s="4" t="s">
        <v>116</v>
      </c>
      <c r="BM805" s="4" t="s">
        <v>116</v>
      </c>
      <c r="BN805" s="4" t="s">
        <v>116</v>
      </c>
      <c r="BO805" s="4" t="s">
        <v>116</v>
      </c>
      <c r="BP805" s="4" t="s">
        <v>116</v>
      </c>
      <c r="BQ805" s="4" t="s">
        <v>116</v>
      </c>
      <c r="BR805" s="4" t="s">
        <v>116</v>
      </c>
      <c r="BS805" s="4" t="s">
        <v>116</v>
      </c>
      <c r="BT805" s="4" t="s">
        <v>116</v>
      </c>
      <c r="BU805" s="4" t="s">
        <v>116</v>
      </c>
      <c r="BV805" s="4" t="s">
        <v>116</v>
      </c>
      <c r="BW805" s="4" t="s">
        <v>116</v>
      </c>
      <c r="BX805" s="4" t="s">
        <v>116</v>
      </c>
      <c r="BY805" s="4" t="s">
        <v>116</v>
      </c>
      <c r="BZ805" s="4" t="s">
        <v>116</v>
      </c>
      <c r="CA805" s="4" t="s">
        <v>116</v>
      </c>
    </row>
    <row r="806" spans="1:79" ht="20.100000000000001" customHeight="1" x14ac:dyDescent="0.2">
      <c r="A806" s="4" t="s">
        <v>9649</v>
      </c>
      <c r="B806" s="4" t="s">
        <v>112</v>
      </c>
      <c r="C806" s="29">
        <v>20250120</v>
      </c>
      <c r="D806" s="4" t="s">
        <v>9650</v>
      </c>
      <c r="E806" s="4" t="s">
        <v>9651</v>
      </c>
      <c r="F806" s="4" t="s">
        <v>9652</v>
      </c>
      <c r="G806" s="4" t="s">
        <v>116</v>
      </c>
      <c r="H806" s="4" t="s">
        <v>9653</v>
      </c>
      <c r="I806" s="4" t="s">
        <v>9654</v>
      </c>
      <c r="J806" s="4" t="s">
        <v>116</v>
      </c>
      <c r="K806" s="4" t="s">
        <v>116</v>
      </c>
      <c r="L806" s="4" t="s">
        <v>116</v>
      </c>
      <c r="M806" s="5" t="s">
        <v>9584</v>
      </c>
      <c r="N806" s="5" t="s">
        <v>745</v>
      </c>
      <c r="O806" s="4" t="s">
        <v>112</v>
      </c>
      <c r="P806" s="6" t="s">
        <v>120</v>
      </c>
      <c r="Q806" s="7" t="s">
        <v>120</v>
      </c>
      <c r="R806" s="7" t="s">
        <v>120</v>
      </c>
      <c r="S806" s="9" t="s">
        <v>9655</v>
      </c>
      <c r="T806" s="31">
        <v>9782746080737</v>
      </c>
      <c r="U806" s="4" t="s">
        <v>122</v>
      </c>
      <c r="V806" s="29">
        <v>9782746079878</v>
      </c>
      <c r="W806" s="4" t="s">
        <v>123</v>
      </c>
      <c r="X806" s="4" t="s">
        <v>124</v>
      </c>
      <c r="Y806" s="4" t="s">
        <v>112</v>
      </c>
      <c r="Z806" s="29">
        <v>2013</v>
      </c>
      <c r="AA806" s="4" t="s">
        <v>125</v>
      </c>
      <c r="AB806" s="4" t="s">
        <v>839</v>
      </c>
      <c r="AC806" s="4" t="s">
        <v>127</v>
      </c>
      <c r="AD806" s="4" t="s">
        <v>128</v>
      </c>
      <c r="AE806" s="4" t="s">
        <v>129</v>
      </c>
      <c r="AF806" s="4" t="s">
        <v>130</v>
      </c>
      <c r="AG806" s="4" t="s">
        <v>131</v>
      </c>
      <c r="AH806" s="4" t="s">
        <v>132</v>
      </c>
      <c r="AI806" s="4" t="s">
        <v>133</v>
      </c>
      <c r="AJ806" s="4" t="s">
        <v>134</v>
      </c>
      <c r="AK806" s="4" t="s">
        <v>135</v>
      </c>
      <c r="AL806" s="4" t="s">
        <v>136</v>
      </c>
      <c r="AM806" s="4" t="s">
        <v>137</v>
      </c>
      <c r="AN806" s="4" t="s">
        <v>138</v>
      </c>
      <c r="AO806" s="4" t="s">
        <v>139</v>
      </c>
      <c r="AP806" s="4" t="s">
        <v>116</v>
      </c>
      <c r="AQ806" s="4" t="s">
        <v>9656</v>
      </c>
      <c r="AR806" s="4" t="s">
        <v>76</v>
      </c>
      <c r="AS806" s="4" t="s">
        <v>4428</v>
      </c>
      <c r="AT806" s="4" t="s">
        <v>9657</v>
      </c>
      <c r="AU806" s="4" t="s">
        <v>9658</v>
      </c>
      <c r="AV806" s="4" t="s">
        <v>1473</v>
      </c>
      <c r="AW806" s="4" t="s">
        <v>9659</v>
      </c>
      <c r="AX806" s="4" t="s">
        <v>9660</v>
      </c>
      <c r="AY806" s="4" t="s">
        <v>9661</v>
      </c>
      <c r="AZ806" s="4" t="s">
        <v>9662</v>
      </c>
      <c r="BA806" s="4" t="s">
        <v>9663</v>
      </c>
      <c r="BB806" s="4" t="s">
        <v>1474</v>
      </c>
      <c r="BC806" s="4" t="s">
        <v>1475</v>
      </c>
      <c r="BD806" s="4" t="s">
        <v>9664</v>
      </c>
      <c r="BE806" s="4" t="s">
        <v>5151</v>
      </c>
      <c r="BF806" s="4" t="s">
        <v>4483</v>
      </c>
      <c r="BG806" s="4" t="s">
        <v>9665</v>
      </c>
      <c r="BH806" s="4" t="s">
        <v>116</v>
      </c>
      <c r="BI806" s="4" t="s">
        <v>116</v>
      </c>
      <c r="BJ806" s="4" t="s">
        <v>116</v>
      </c>
      <c r="BK806" s="4" t="s">
        <v>116</v>
      </c>
      <c r="BL806" s="4" t="s">
        <v>116</v>
      </c>
      <c r="BM806" s="4" t="s">
        <v>116</v>
      </c>
      <c r="BN806" s="4" t="s">
        <v>116</v>
      </c>
      <c r="BO806" s="4" t="s">
        <v>116</v>
      </c>
      <c r="BP806" s="4" t="s">
        <v>116</v>
      </c>
      <c r="BQ806" s="4" t="s">
        <v>116</v>
      </c>
      <c r="BR806" s="4" t="s">
        <v>116</v>
      </c>
      <c r="BS806" s="4" t="s">
        <v>116</v>
      </c>
      <c r="BT806" s="4" t="s">
        <v>116</v>
      </c>
      <c r="BU806" s="4" t="s">
        <v>116</v>
      </c>
      <c r="BV806" s="4" t="s">
        <v>116</v>
      </c>
      <c r="BW806" s="4" t="s">
        <v>116</v>
      </c>
      <c r="BX806" s="4" t="s">
        <v>116</v>
      </c>
      <c r="BY806" s="4" t="s">
        <v>116</v>
      </c>
      <c r="BZ806" s="4" t="s">
        <v>116</v>
      </c>
      <c r="CA806" s="4" t="s">
        <v>116</v>
      </c>
    </row>
    <row r="807" spans="1:79" ht="20.100000000000001" customHeight="1" x14ac:dyDescent="0.2">
      <c r="A807" s="4" t="s">
        <v>9666</v>
      </c>
      <c r="B807" s="4" t="s">
        <v>112</v>
      </c>
      <c r="C807" s="29">
        <v>20250120</v>
      </c>
      <c r="D807" s="4" t="s">
        <v>9667</v>
      </c>
      <c r="E807" s="4" t="s">
        <v>9668</v>
      </c>
      <c r="F807" s="4" t="s">
        <v>1736</v>
      </c>
      <c r="G807" s="4" t="s">
        <v>116</v>
      </c>
      <c r="H807" s="4" t="s">
        <v>1737</v>
      </c>
      <c r="I807" s="4" t="s">
        <v>116</v>
      </c>
      <c r="J807" s="4" t="s">
        <v>116</v>
      </c>
      <c r="K807" s="4" t="s">
        <v>116</v>
      </c>
      <c r="L807" s="4" t="s">
        <v>116</v>
      </c>
      <c r="M807" s="5" t="s">
        <v>9230</v>
      </c>
      <c r="N807" s="5" t="s">
        <v>9591</v>
      </c>
      <c r="O807" s="4" t="s">
        <v>112</v>
      </c>
      <c r="P807" s="6" t="s">
        <v>120</v>
      </c>
      <c r="Q807" s="7" t="s">
        <v>120</v>
      </c>
      <c r="R807" s="7" t="s">
        <v>120</v>
      </c>
      <c r="S807" s="9" t="s">
        <v>9669</v>
      </c>
      <c r="T807" s="31">
        <v>9782746082496</v>
      </c>
      <c r="U807" s="4" t="s">
        <v>122</v>
      </c>
      <c r="V807" s="29">
        <v>9782746081789</v>
      </c>
      <c r="W807" s="4" t="s">
        <v>123</v>
      </c>
      <c r="X807" s="4" t="s">
        <v>124</v>
      </c>
      <c r="Y807" s="4" t="s">
        <v>112</v>
      </c>
      <c r="Z807" s="29">
        <v>2013</v>
      </c>
      <c r="AA807" s="4" t="s">
        <v>125</v>
      </c>
      <c r="AB807" s="4" t="s">
        <v>393</v>
      </c>
      <c r="AC807" s="4" t="s">
        <v>127</v>
      </c>
      <c r="AD807" s="4" t="s">
        <v>128</v>
      </c>
      <c r="AE807" s="4" t="s">
        <v>129</v>
      </c>
      <c r="AF807" s="4" t="s">
        <v>130</v>
      </c>
      <c r="AG807" s="4" t="s">
        <v>131</v>
      </c>
      <c r="AH807" s="4" t="s">
        <v>132</v>
      </c>
      <c r="AI807" s="4" t="s">
        <v>133</v>
      </c>
      <c r="AJ807" s="4" t="s">
        <v>134</v>
      </c>
      <c r="AK807" s="4" t="s">
        <v>135</v>
      </c>
      <c r="AL807" s="4" t="s">
        <v>136</v>
      </c>
      <c r="AM807" s="4" t="s">
        <v>137</v>
      </c>
      <c r="AN807" s="4" t="s">
        <v>138</v>
      </c>
      <c r="AO807" s="4" t="s">
        <v>139</v>
      </c>
      <c r="AP807" s="4" t="s">
        <v>116</v>
      </c>
      <c r="AQ807" s="4" t="s">
        <v>9670</v>
      </c>
      <c r="AR807" s="4" t="s">
        <v>76</v>
      </c>
      <c r="AS807" s="4" t="s">
        <v>9542</v>
      </c>
      <c r="AT807" s="4" t="s">
        <v>9671</v>
      </c>
      <c r="AU807" s="4" t="s">
        <v>1335</v>
      </c>
      <c r="AV807" s="4" t="s">
        <v>9672</v>
      </c>
      <c r="AW807" s="4" t="s">
        <v>8905</v>
      </c>
      <c r="AX807" s="4" t="s">
        <v>9545</v>
      </c>
      <c r="AY807" s="4" t="s">
        <v>9546</v>
      </c>
      <c r="AZ807" s="4" t="s">
        <v>5594</v>
      </c>
      <c r="BA807" s="4" t="s">
        <v>2984</v>
      </c>
      <c r="BB807" s="4" t="s">
        <v>9547</v>
      </c>
      <c r="BC807" s="4" t="s">
        <v>2987</v>
      </c>
      <c r="BD807" s="4" t="s">
        <v>116</v>
      </c>
      <c r="BE807" s="4" t="s">
        <v>116</v>
      </c>
      <c r="BF807" s="4" t="s">
        <v>116</v>
      </c>
      <c r="BG807" s="4" t="s">
        <v>116</v>
      </c>
      <c r="BH807" s="4" t="s">
        <v>116</v>
      </c>
      <c r="BI807" s="4" t="s">
        <v>116</v>
      </c>
      <c r="BJ807" s="4" t="s">
        <v>116</v>
      </c>
      <c r="BK807" s="4" t="s">
        <v>116</v>
      </c>
      <c r="BL807" s="4" t="s">
        <v>116</v>
      </c>
      <c r="BM807" s="4" t="s">
        <v>116</v>
      </c>
      <c r="BN807" s="4" t="s">
        <v>116</v>
      </c>
      <c r="BO807" s="4" t="s">
        <v>116</v>
      </c>
      <c r="BP807" s="4" t="s">
        <v>116</v>
      </c>
      <c r="BQ807" s="4" t="s">
        <v>116</v>
      </c>
      <c r="BR807" s="4" t="s">
        <v>116</v>
      </c>
      <c r="BS807" s="4" t="s">
        <v>116</v>
      </c>
      <c r="BT807" s="4" t="s">
        <v>116</v>
      </c>
      <c r="BU807" s="4" t="s">
        <v>116</v>
      </c>
      <c r="BV807" s="4" t="s">
        <v>116</v>
      </c>
      <c r="BW807" s="4" t="s">
        <v>116</v>
      </c>
      <c r="BX807" s="4" t="s">
        <v>116</v>
      </c>
      <c r="BY807" s="4" t="s">
        <v>116</v>
      </c>
      <c r="BZ807" s="4" t="s">
        <v>116</v>
      </c>
      <c r="CA807" s="4" t="s">
        <v>116</v>
      </c>
    </row>
    <row r="808" spans="1:79" ht="20.100000000000001" customHeight="1" x14ac:dyDescent="0.2">
      <c r="A808" s="4" t="s">
        <v>9673</v>
      </c>
      <c r="B808" s="4" t="s">
        <v>112</v>
      </c>
      <c r="C808" s="29">
        <v>20250120</v>
      </c>
      <c r="D808" s="4" t="s">
        <v>9674</v>
      </c>
      <c r="E808" s="4" t="s">
        <v>5756</v>
      </c>
      <c r="F808" s="4" t="s">
        <v>5757</v>
      </c>
      <c r="G808" s="4" t="s">
        <v>116</v>
      </c>
      <c r="H808" s="4" t="s">
        <v>5758</v>
      </c>
      <c r="I808" s="4" t="s">
        <v>5759</v>
      </c>
      <c r="J808" s="4" t="s">
        <v>5760</v>
      </c>
      <c r="K808" s="4" t="s">
        <v>116</v>
      </c>
      <c r="L808" s="4" t="s">
        <v>116</v>
      </c>
      <c r="M808" s="5" t="s">
        <v>9206</v>
      </c>
      <c r="N808" s="5" t="s">
        <v>9675</v>
      </c>
      <c r="O808" s="4" t="s">
        <v>112</v>
      </c>
      <c r="P808" s="6" t="s">
        <v>120</v>
      </c>
      <c r="Q808" s="7" t="s">
        <v>120</v>
      </c>
      <c r="R808" s="7" t="s">
        <v>120</v>
      </c>
      <c r="S808" s="9" t="s">
        <v>9676</v>
      </c>
      <c r="T808" s="31">
        <v>9782746081628</v>
      </c>
      <c r="U808" s="4" t="s">
        <v>122</v>
      </c>
      <c r="V808" s="29">
        <v>9782746080416</v>
      </c>
      <c r="W808" s="4" t="s">
        <v>123</v>
      </c>
      <c r="X808" s="4" t="s">
        <v>124</v>
      </c>
      <c r="Y808" s="4" t="s">
        <v>112</v>
      </c>
      <c r="Z808" s="29">
        <v>2013</v>
      </c>
      <c r="AA808" s="4" t="s">
        <v>125</v>
      </c>
      <c r="AB808" s="4" t="s">
        <v>222</v>
      </c>
      <c r="AC808" s="4" t="s">
        <v>127</v>
      </c>
      <c r="AD808" s="4" t="s">
        <v>128</v>
      </c>
      <c r="AE808" s="4" t="s">
        <v>129</v>
      </c>
      <c r="AF808" s="4" t="s">
        <v>130</v>
      </c>
      <c r="AG808" s="4" t="s">
        <v>131</v>
      </c>
      <c r="AH808" s="4" t="s">
        <v>132</v>
      </c>
      <c r="AI808" s="4" t="s">
        <v>133</v>
      </c>
      <c r="AJ808" s="4" t="s">
        <v>134</v>
      </c>
      <c r="AK808" s="4" t="s">
        <v>135</v>
      </c>
      <c r="AL808" s="4" t="s">
        <v>136</v>
      </c>
      <c r="AM808" s="4" t="s">
        <v>137</v>
      </c>
      <c r="AN808" s="4" t="s">
        <v>138</v>
      </c>
      <c r="AO808" s="4" t="s">
        <v>139</v>
      </c>
      <c r="AP808" s="4" t="s">
        <v>116</v>
      </c>
      <c r="AQ808" s="4" t="s">
        <v>9677</v>
      </c>
      <c r="AR808" s="4" t="s">
        <v>76</v>
      </c>
      <c r="AS808" s="4" t="s">
        <v>5765</v>
      </c>
      <c r="AT808" s="4" t="s">
        <v>9678</v>
      </c>
      <c r="AU808" s="4" t="s">
        <v>5767</v>
      </c>
      <c r="AV808" s="4" t="s">
        <v>5768</v>
      </c>
      <c r="AW808" s="4" t="s">
        <v>8409</v>
      </c>
      <c r="AX808" s="4" t="s">
        <v>5770</v>
      </c>
      <c r="AY808" s="4" t="s">
        <v>5771</v>
      </c>
      <c r="AZ808" s="4" t="s">
        <v>4295</v>
      </c>
      <c r="BA808" s="4" t="s">
        <v>4296</v>
      </c>
      <c r="BB808" s="4" t="s">
        <v>163</v>
      </c>
      <c r="BC808" s="4" t="s">
        <v>116</v>
      </c>
      <c r="BD808" s="4" t="s">
        <v>116</v>
      </c>
      <c r="BE808" s="4" t="s">
        <v>116</v>
      </c>
      <c r="BF808" s="4" t="s">
        <v>116</v>
      </c>
      <c r="BG808" s="4" t="s">
        <v>116</v>
      </c>
      <c r="BH808" s="4" t="s">
        <v>116</v>
      </c>
      <c r="BI808" s="4" t="s">
        <v>116</v>
      </c>
      <c r="BJ808" s="4" t="s">
        <v>116</v>
      </c>
      <c r="BK808" s="4" t="s">
        <v>116</v>
      </c>
      <c r="BL808" s="4" t="s">
        <v>116</v>
      </c>
      <c r="BM808" s="4" t="s">
        <v>116</v>
      </c>
      <c r="BN808" s="4" t="s">
        <v>116</v>
      </c>
      <c r="BO808" s="4" t="s">
        <v>116</v>
      </c>
      <c r="BP808" s="4" t="s">
        <v>116</v>
      </c>
      <c r="BQ808" s="4" t="s">
        <v>116</v>
      </c>
      <c r="BR808" s="4" t="s">
        <v>116</v>
      </c>
      <c r="BS808" s="4" t="s">
        <v>116</v>
      </c>
      <c r="BT808" s="4" t="s">
        <v>116</v>
      </c>
      <c r="BU808" s="4" t="s">
        <v>116</v>
      </c>
      <c r="BV808" s="4" t="s">
        <v>116</v>
      </c>
      <c r="BW808" s="4" t="s">
        <v>116</v>
      </c>
      <c r="BX808" s="4" t="s">
        <v>116</v>
      </c>
      <c r="BY808" s="4" t="s">
        <v>116</v>
      </c>
      <c r="BZ808" s="4" t="s">
        <v>116</v>
      </c>
      <c r="CA808" s="4" t="s">
        <v>116</v>
      </c>
    </row>
    <row r="809" spans="1:79" ht="20.100000000000001" customHeight="1" x14ac:dyDescent="0.2">
      <c r="A809" s="4" t="s">
        <v>9679</v>
      </c>
      <c r="B809" s="4" t="s">
        <v>112</v>
      </c>
      <c r="C809" s="29">
        <v>20250120</v>
      </c>
      <c r="D809" s="4" t="s">
        <v>9680</v>
      </c>
      <c r="E809" s="4" t="s">
        <v>9681</v>
      </c>
      <c r="F809" s="4" t="s">
        <v>9682</v>
      </c>
      <c r="G809" s="4" t="s">
        <v>116</v>
      </c>
      <c r="H809" s="4" t="s">
        <v>9683</v>
      </c>
      <c r="I809" s="4" t="s">
        <v>116</v>
      </c>
      <c r="J809" s="4" t="s">
        <v>116</v>
      </c>
      <c r="K809" s="4" t="s">
        <v>116</v>
      </c>
      <c r="L809" s="4" t="s">
        <v>116</v>
      </c>
      <c r="M809" s="5" t="s">
        <v>9221</v>
      </c>
      <c r="N809" s="5" t="s">
        <v>4639</v>
      </c>
      <c r="O809" s="4" t="s">
        <v>112</v>
      </c>
      <c r="P809" s="6" t="s">
        <v>120</v>
      </c>
      <c r="Q809" s="7" t="s">
        <v>120</v>
      </c>
      <c r="R809" s="7" t="s">
        <v>120</v>
      </c>
      <c r="S809" s="9" t="s">
        <v>9684</v>
      </c>
      <c r="T809" s="31">
        <v>9782746082410</v>
      </c>
      <c r="U809" s="4" t="s">
        <v>122</v>
      </c>
      <c r="V809" s="29">
        <v>9782746081055</v>
      </c>
      <c r="W809" s="4" t="s">
        <v>123</v>
      </c>
      <c r="X809" s="4" t="s">
        <v>124</v>
      </c>
      <c r="Y809" s="4" t="s">
        <v>112</v>
      </c>
      <c r="Z809" s="29">
        <v>2013</v>
      </c>
      <c r="AA809" s="4" t="s">
        <v>125</v>
      </c>
      <c r="AB809" s="4" t="s">
        <v>839</v>
      </c>
      <c r="AC809" s="4" t="s">
        <v>127</v>
      </c>
      <c r="AD809" s="4" t="s">
        <v>128</v>
      </c>
      <c r="AE809" s="4" t="s">
        <v>129</v>
      </c>
      <c r="AF809" s="4" t="s">
        <v>130</v>
      </c>
      <c r="AG809" s="4" t="s">
        <v>131</v>
      </c>
      <c r="AH809" s="4" t="s">
        <v>132</v>
      </c>
      <c r="AI809" s="4" t="s">
        <v>133</v>
      </c>
      <c r="AJ809" s="4" t="s">
        <v>134</v>
      </c>
      <c r="AK809" s="4" t="s">
        <v>135</v>
      </c>
      <c r="AL809" s="4" t="s">
        <v>136</v>
      </c>
      <c r="AM809" s="4" t="s">
        <v>137</v>
      </c>
      <c r="AN809" s="4" t="s">
        <v>138</v>
      </c>
      <c r="AO809" s="4" t="s">
        <v>139</v>
      </c>
      <c r="AP809" s="4" t="s">
        <v>116</v>
      </c>
      <c r="AQ809" s="4" t="s">
        <v>9685</v>
      </c>
      <c r="AR809" s="4" t="s">
        <v>76</v>
      </c>
      <c r="AS809" s="4" t="s">
        <v>9686</v>
      </c>
      <c r="AT809" s="4" t="s">
        <v>1472</v>
      </c>
      <c r="AU809" s="4" t="s">
        <v>1473</v>
      </c>
      <c r="AV809" s="4" t="s">
        <v>1474</v>
      </c>
      <c r="AW809" s="4" t="s">
        <v>1475</v>
      </c>
      <c r="AX809" s="4" t="s">
        <v>1476</v>
      </c>
      <c r="AY809" s="4" t="s">
        <v>1477</v>
      </c>
      <c r="AZ809" s="4" t="s">
        <v>9687</v>
      </c>
      <c r="BA809" s="4" t="s">
        <v>846</v>
      </c>
      <c r="BB809" s="4" t="s">
        <v>9250</v>
      </c>
      <c r="BC809" s="4" t="s">
        <v>8905</v>
      </c>
      <c r="BD809" s="4" t="s">
        <v>847</v>
      </c>
      <c r="BE809" s="4" t="s">
        <v>9688</v>
      </c>
      <c r="BF809" s="4" t="s">
        <v>9689</v>
      </c>
      <c r="BG809" s="4" t="s">
        <v>1481</v>
      </c>
      <c r="BH809" s="4" t="s">
        <v>1752</v>
      </c>
      <c r="BI809" s="4" t="s">
        <v>116</v>
      </c>
      <c r="BJ809" s="4" t="s">
        <v>116</v>
      </c>
      <c r="BK809" s="4" t="s">
        <v>116</v>
      </c>
      <c r="BL809" s="4" t="s">
        <v>116</v>
      </c>
      <c r="BM809" s="4" t="s">
        <v>116</v>
      </c>
      <c r="BN809" s="4" t="s">
        <v>116</v>
      </c>
      <c r="BO809" s="4" t="s">
        <v>116</v>
      </c>
      <c r="BP809" s="4" t="s">
        <v>116</v>
      </c>
      <c r="BQ809" s="4" t="s">
        <v>116</v>
      </c>
      <c r="BR809" s="4" t="s">
        <v>116</v>
      </c>
      <c r="BS809" s="4" t="s">
        <v>116</v>
      </c>
      <c r="BT809" s="4" t="s">
        <v>116</v>
      </c>
      <c r="BU809" s="4" t="s">
        <v>116</v>
      </c>
      <c r="BV809" s="4" t="s">
        <v>116</v>
      </c>
      <c r="BW809" s="4" t="s">
        <v>116</v>
      </c>
      <c r="BX809" s="4" t="s">
        <v>116</v>
      </c>
      <c r="BY809" s="4" t="s">
        <v>116</v>
      </c>
      <c r="BZ809" s="4" t="s">
        <v>116</v>
      </c>
      <c r="CA809" s="4" t="s">
        <v>116</v>
      </c>
    </row>
    <row r="810" spans="1:79" ht="20.100000000000001" customHeight="1" x14ac:dyDescent="0.2">
      <c r="A810" s="4" t="s">
        <v>9690</v>
      </c>
      <c r="B810" s="4" t="s">
        <v>112</v>
      </c>
      <c r="C810" s="29">
        <v>20250120</v>
      </c>
      <c r="D810" s="4" t="s">
        <v>9691</v>
      </c>
      <c r="E810" s="4" t="s">
        <v>9692</v>
      </c>
      <c r="F810" s="4" t="s">
        <v>9693</v>
      </c>
      <c r="G810" s="4" t="s">
        <v>116</v>
      </c>
      <c r="H810" s="4" t="s">
        <v>9694</v>
      </c>
      <c r="I810" s="4" t="s">
        <v>116</v>
      </c>
      <c r="J810" s="4" t="s">
        <v>116</v>
      </c>
      <c r="K810" s="4" t="s">
        <v>116</v>
      </c>
      <c r="L810" s="4" t="s">
        <v>116</v>
      </c>
      <c r="M810" s="5" t="s">
        <v>9584</v>
      </c>
      <c r="N810" s="5" t="s">
        <v>4566</v>
      </c>
      <c r="O810" s="4" t="s">
        <v>112</v>
      </c>
      <c r="P810" s="6" t="s">
        <v>120</v>
      </c>
      <c r="Q810" s="7" t="s">
        <v>120</v>
      </c>
      <c r="R810" s="7" t="s">
        <v>120</v>
      </c>
      <c r="S810" s="9" t="s">
        <v>9695</v>
      </c>
      <c r="T810" s="31">
        <v>9782746080720</v>
      </c>
      <c r="U810" s="4" t="s">
        <v>122</v>
      </c>
      <c r="V810" s="29">
        <v>9782746079724</v>
      </c>
      <c r="W810" s="4" t="s">
        <v>123</v>
      </c>
      <c r="X810" s="4" t="s">
        <v>124</v>
      </c>
      <c r="Y810" s="4" t="s">
        <v>112</v>
      </c>
      <c r="Z810" s="29">
        <v>2013</v>
      </c>
      <c r="AA810" s="4" t="s">
        <v>125</v>
      </c>
      <c r="AB810" s="4" t="s">
        <v>222</v>
      </c>
      <c r="AC810" s="4" t="s">
        <v>127</v>
      </c>
      <c r="AD810" s="4" t="s">
        <v>128</v>
      </c>
      <c r="AE810" s="4" t="s">
        <v>129</v>
      </c>
      <c r="AF810" s="4" t="s">
        <v>130</v>
      </c>
      <c r="AG810" s="4" t="s">
        <v>131</v>
      </c>
      <c r="AH810" s="4" t="s">
        <v>132</v>
      </c>
      <c r="AI810" s="4" t="s">
        <v>133</v>
      </c>
      <c r="AJ810" s="4" t="s">
        <v>134</v>
      </c>
      <c r="AK810" s="4" t="s">
        <v>135</v>
      </c>
      <c r="AL810" s="4" t="s">
        <v>136</v>
      </c>
      <c r="AM810" s="4" t="s">
        <v>137</v>
      </c>
      <c r="AN810" s="4" t="s">
        <v>138</v>
      </c>
      <c r="AO810" s="4" t="s">
        <v>139</v>
      </c>
      <c r="AP810" s="4" t="s">
        <v>116</v>
      </c>
      <c r="AQ810" s="4" t="s">
        <v>9696</v>
      </c>
      <c r="AR810" s="4" t="s">
        <v>76</v>
      </c>
      <c r="AS810" s="4" t="s">
        <v>9697</v>
      </c>
      <c r="AT810" s="4" t="s">
        <v>6254</v>
      </c>
      <c r="AU810" s="4" t="s">
        <v>5308</v>
      </c>
      <c r="AV810" s="4" t="s">
        <v>1115</v>
      </c>
      <c r="AW810" s="4" t="s">
        <v>9698</v>
      </c>
      <c r="AX810" s="4" t="s">
        <v>116</v>
      </c>
      <c r="AY810" s="4" t="s">
        <v>116</v>
      </c>
      <c r="AZ810" s="4" t="s">
        <v>116</v>
      </c>
      <c r="BA810" s="4" t="s">
        <v>116</v>
      </c>
      <c r="BB810" s="4" t="s">
        <v>116</v>
      </c>
      <c r="BC810" s="4" t="s">
        <v>116</v>
      </c>
      <c r="BD810" s="4" t="s">
        <v>116</v>
      </c>
      <c r="BE810" s="4" t="s">
        <v>116</v>
      </c>
      <c r="BF810" s="4" t="s">
        <v>116</v>
      </c>
      <c r="BG810" s="4" t="s">
        <v>116</v>
      </c>
      <c r="BH810" s="4" t="s">
        <v>116</v>
      </c>
      <c r="BI810" s="4" t="s">
        <v>116</v>
      </c>
      <c r="BJ810" s="4" t="s">
        <v>116</v>
      </c>
      <c r="BK810" s="4" t="s">
        <v>116</v>
      </c>
      <c r="BL810" s="4" t="s">
        <v>116</v>
      </c>
      <c r="BM810" s="4" t="s">
        <v>116</v>
      </c>
      <c r="BN810" s="4" t="s">
        <v>116</v>
      </c>
      <c r="BO810" s="4" t="s">
        <v>116</v>
      </c>
      <c r="BP810" s="4" t="s">
        <v>116</v>
      </c>
      <c r="BQ810" s="4" t="s">
        <v>116</v>
      </c>
      <c r="BR810" s="4" t="s">
        <v>116</v>
      </c>
      <c r="BS810" s="4" t="s">
        <v>116</v>
      </c>
      <c r="BT810" s="4" t="s">
        <v>116</v>
      </c>
      <c r="BU810" s="4" t="s">
        <v>116</v>
      </c>
      <c r="BV810" s="4" t="s">
        <v>116</v>
      </c>
      <c r="BW810" s="4" t="s">
        <v>116</v>
      </c>
      <c r="BX810" s="4" t="s">
        <v>116</v>
      </c>
      <c r="BY810" s="4" t="s">
        <v>116</v>
      </c>
      <c r="BZ810" s="4" t="s">
        <v>116</v>
      </c>
      <c r="CA810" s="4" t="s">
        <v>116</v>
      </c>
    </row>
    <row r="811" spans="1:79" ht="20.100000000000001" customHeight="1" x14ac:dyDescent="0.2">
      <c r="A811" s="4" t="s">
        <v>9699</v>
      </c>
      <c r="B811" s="4" t="s">
        <v>112</v>
      </c>
      <c r="C811" s="29">
        <v>20250120</v>
      </c>
      <c r="D811" s="4" t="s">
        <v>9700</v>
      </c>
      <c r="E811" s="4" t="s">
        <v>9701</v>
      </c>
      <c r="F811" s="4" t="s">
        <v>9702</v>
      </c>
      <c r="G811" s="4" t="s">
        <v>116</v>
      </c>
      <c r="H811" s="4" t="s">
        <v>7197</v>
      </c>
      <c r="I811" s="4" t="s">
        <v>116</v>
      </c>
      <c r="J811" s="4" t="s">
        <v>116</v>
      </c>
      <c r="K811" s="4" t="s">
        <v>116</v>
      </c>
      <c r="L811" s="4" t="s">
        <v>116</v>
      </c>
      <c r="M811" s="5" t="s">
        <v>9221</v>
      </c>
      <c r="N811" s="5" t="s">
        <v>7179</v>
      </c>
      <c r="O811" s="4" t="s">
        <v>112</v>
      </c>
      <c r="P811" s="6" t="s">
        <v>120</v>
      </c>
      <c r="Q811" s="7" t="s">
        <v>120</v>
      </c>
      <c r="R811" s="7" t="s">
        <v>120</v>
      </c>
      <c r="S811" s="9" t="s">
        <v>9703</v>
      </c>
      <c r="T811" s="31">
        <v>9782746082397</v>
      </c>
      <c r="U811" s="4" t="s">
        <v>122</v>
      </c>
      <c r="V811" s="29">
        <v>9782746081147</v>
      </c>
      <c r="W811" s="4" t="s">
        <v>123</v>
      </c>
      <c r="X811" s="4" t="s">
        <v>124</v>
      </c>
      <c r="Y811" s="4" t="s">
        <v>112</v>
      </c>
      <c r="Z811" s="29">
        <v>2013</v>
      </c>
      <c r="AA811" s="4" t="s">
        <v>125</v>
      </c>
      <c r="AB811" s="4" t="s">
        <v>222</v>
      </c>
      <c r="AC811" s="4" t="s">
        <v>127</v>
      </c>
      <c r="AD811" s="4" t="s">
        <v>128</v>
      </c>
      <c r="AE811" s="4" t="s">
        <v>129</v>
      </c>
      <c r="AF811" s="4" t="s">
        <v>130</v>
      </c>
      <c r="AG811" s="4" t="s">
        <v>131</v>
      </c>
      <c r="AH811" s="4" t="s">
        <v>132</v>
      </c>
      <c r="AI811" s="4" t="s">
        <v>133</v>
      </c>
      <c r="AJ811" s="4" t="s">
        <v>134</v>
      </c>
      <c r="AK811" s="4" t="s">
        <v>135</v>
      </c>
      <c r="AL811" s="4" t="s">
        <v>136</v>
      </c>
      <c r="AM811" s="4" t="s">
        <v>137</v>
      </c>
      <c r="AN811" s="4" t="s">
        <v>138</v>
      </c>
      <c r="AO811" s="4" t="s">
        <v>139</v>
      </c>
      <c r="AP811" s="4" t="s">
        <v>116</v>
      </c>
      <c r="AQ811" s="4" t="s">
        <v>9704</v>
      </c>
      <c r="AR811" s="4" t="s">
        <v>76</v>
      </c>
      <c r="AS811" s="4" t="s">
        <v>9457</v>
      </c>
      <c r="AT811" s="4" t="s">
        <v>9705</v>
      </c>
      <c r="AU811" s="4" t="s">
        <v>9706</v>
      </c>
      <c r="AV811" s="4" t="s">
        <v>8339</v>
      </c>
      <c r="AW811" s="4" t="s">
        <v>9707</v>
      </c>
      <c r="AX811" s="4" t="s">
        <v>163</v>
      </c>
      <c r="AY811" s="4" t="s">
        <v>116</v>
      </c>
      <c r="AZ811" s="4" t="s">
        <v>116</v>
      </c>
      <c r="BA811" s="4" t="s">
        <v>116</v>
      </c>
      <c r="BB811" s="4" t="s">
        <v>116</v>
      </c>
      <c r="BC811" s="4" t="s">
        <v>116</v>
      </c>
      <c r="BD811" s="4" t="s">
        <v>116</v>
      </c>
      <c r="BE811" s="4" t="s">
        <v>116</v>
      </c>
      <c r="BF811" s="4" t="s">
        <v>116</v>
      </c>
      <c r="BG811" s="4" t="s">
        <v>116</v>
      </c>
      <c r="BH811" s="4" t="s">
        <v>116</v>
      </c>
      <c r="BI811" s="4" t="s">
        <v>116</v>
      </c>
      <c r="BJ811" s="4" t="s">
        <v>116</v>
      </c>
      <c r="BK811" s="4" t="s">
        <v>116</v>
      </c>
      <c r="BL811" s="4" t="s">
        <v>116</v>
      </c>
      <c r="BM811" s="4" t="s">
        <v>116</v>
      </c>
      <c r="BN811" s="4" t="s">
        <v>116</v>
      </c>
      <c r="BO811" s="4" t="s">
        <v>116</v>
      </c>
      <c r="BP811" s="4" t="s">
        <v>116</v>
      </c>
      <c r="BQ811" s="4" t="s">
        <v>116</v>
      </c>
      <c r="BR811" s="4" t="s">
        <v>116</v>
      </c>
      <c r="BS811" s="4" t="s">
        <v>116</v>
      </c>
      <c r="BT811" s="4" t="s">
        <v>116</v>
      </c>
      <c r="BU811" s="4" t="s">
        <v>116</v>
      </c>
      <c r="BV811" s="4" t="s">
        <v>116</v>
      </c>
      <c r="BW811" s="4" t="s">
        <v>116</v>
      </c>
      <c r="BX811" s="4" t="s">
        <v>116</v>
      </c>
      <c r="BY811" s="4" t="s">
        <v>116</v>
      </c>
      <c r="BZ811" s="4" t="s">
        <v>116</v>
      </c>
      <c r="CA811" s="4" t="s">
        <v>116</v>
      </c>
    </row>
    <row r="812" spans="1:79" ht="20.100000000000001" customHeight="1" x14ac:dyDescent="0.2">
      <c r="A812" s="4" t="s">
        <v>9708</v>
      </c>
      <c r="B812" s="4" t="s">
        <v>112</v>
      </c>
      <c r="C812" s="29">
        <v>20250120</v>
      </c>
      <c r="D812" s="4" t="s">
        <v>8764</v>
      </c>
      <c r="E812" s="4" t="s">
        <v>9709</v>
      </c>
      <c r="F812" s="4" t="s">
        <v>6901</v>
      </c>
      <c r="G812" s="4" t="s">
        <v>116</v>
      </c>
      <c r="H812" s="4" t="s">
        <v>6902</v>
      </c>
      <c r="I812" s="4" t="s">
        <v>116</v>
      </c>
      <c r="J812" s="4" t="s">
        <v>116</v>
      </c>
      <c r="K812" s="4" t="s">
        <v>116</v>
      </c>
      <c r="L812" s="4" t="s">
        <v>116</v>
      </c>
      <c r="M812" s="5" t="s">
        <v>9584</v>
      </c>
      <c r="N812" s="5" t="s">
        <v>9710</v>
      </c>
      <c r="O812" s="4" t="s">
        <v>112</v>
      </c>
      <c r="P812" s="6" t="s">
        <v>120</v>
      </c>
      <c r="Q812" s="7" t="s">
        <v>120</v>
      </c>
      <c r="R812" s="7" t="s">
        <v>120</v>
      </c>
      <c r="S812" s="9" t="s">
        <v>9711</v>
      </c>
      <c r="T812" s="31">
        <v>9782746080652</v>
      </c>
      <c r="U812" s="4" t="s">
        <v>122</v>
      </c>
      <c r="V812" s="29">
        <v>9782746079687</v>
      </c>
      <c r="W812" s="4" t="s">
        <v>123</v>
      </c>
      <c r="X812" s="4" t="s">
        <v>124</v>
      </c>
      <c r="Y812" s="4" t="s">
        <v>112</v>
      </c>
      <c r="Z812" s="29">
        <v>2013</v>
      </c>
      <c r="AA812" s="4" t="s">
        <v>125</v>
      </c>
      <c r="AB812" s="4" t="s">
        <v>149</v>
      </c>
      <c r="AC812" s="4" t="s">
        <v>127</v>
      </c>
      <c r="AD812" s="4" t="s">
        <v>128</v>
      </c>
      <c r="AE812" s="4" t="s">
        <v>129</v>
      </c>
      <c r="AF812" s="4" t="s">
        <v>130</v>
      </c>
      <c r="AG812" s="4" t="s">
        <v>131</v>
      </c>
      <c r="AH812" s="4" t="s">
        <v>132</v>
      </c>
      <c r="AI812" s="4" t="s">
        <v>133</v>
      </c>
      <c r="AJ812" s="4" t="s">
        <v>134</v>
      </c>
      <c r="AK812" s="4" t="s">
        <v>135</v>
      </c>
      <c r="AL812" s="4" t="s">
        <v>136</v>
      </c>
      <c r="AM812" s="4" t="s">
        <v>137</v>
      </c>
      <c r="AN812" s="4" t="s">
        <v>138</v>
      </c>
      <c r="AO812" s="4" t="s">
        <v>139</v>
      </c>
      <c r="AP812" s="4" t="s">
        <v>116</v>
      </c>
      <c r="AQ812" s="4" t="s">
        <v>9712</v>
      </c>
      <c r="AR812" s="4" t="s">
        <v>76</v>
      </c>
      <c r="AS812" s="4" t="s">
        <v>1835</v>
      </c>
      <c r="AT812" s="4" t="s">
        <v>2027</v>
      </c>
      <c r="AU812" s="4" t="s">
        <v>156</v>
      </c>
      <c r="AV812" s="4" t="s">
        <v>157</v>
      </c>
      <c r="AW812" s="4" t="s">
        <v>1506</v>
      </c>
      <c r="AX812" s="4" t="s">
        <v>6905</v>
      </c>
      <c r="AY812" s="4" t="s">
        <v>9713</v>
      </c>
      <c r="AZ812" s="4" t="s">
        <v>1875</v>
      </c>
      <c r="BA812" s="4" t="s">
        <v>6908</v>
      </c>
      <c r="BB812" s="4" t="s">
        <v>6909</v>
      </c>
      <c r="BC812" s="4" t="s">
        <v>6910</v>
      </c>
      <c r="BD812" s="4" t="s">
        <v>6911</v>
      </c>
      <c r="BE812" s="4" t="s">
        <v>163</v>
      </c>
      <c r="BF812" s="4" t="s">
        <v>116</v>
      </c>
      <c r="BG812" s="4" t="s">
        <v>116</v>
      </c>
      <c r="BH812" s="4" t="s">
        <v>116</v>
      </c>
      <c r="BI812" s="4" t="s">
        <v>116</v>
      </c>
      <c r="BJ812" s="4" t="s">
        <v>116</v>
      </c>
      <c r="BK812" s="4" t="s">
        <v>116</v>
      </c>
      <c r="BL812" s="4" t="s">
        <v>116</v>
      </c>
      <c r="BM812" s="4" t="s">
        <v>116</v>
      </c>
      <c r="BN812" s="4" t="s">
        <v>116</v>
      </c>
      <c r="BO812" s="4" t="s">
        <v>116</v>
      </c>
      <c r="BP812" s="4" t="s">
        <v>116</v>
      </c>
      <c r="BQ812" s="4" t="s">
        <v>116</v>
      </c>
      <c r="BR812" s="4" t="s">
        <v>116</v>
      </c>
      <c r="BS812" s="4" t="s">
        <v>116</v>
      </c>
      <c r="BT812" s="4" t="s">
        <v>116</v>
      </c>
      <c r="BU812" s="4" t="s">
        <v>116</v>
      </c>
      <c r="BV812" s="4" t="s">
        <v>116</v>
      </c>
      <c r="BW812" s="4" t="s">
        <v>116</v>
      </c>
      <c r="BX812" s="4" t="s">
        <v>116</v>
      </c>
      <c r="BY812" s="4" t="s">
        <v>116</v>
      </c>
      <c r="BZ812" s="4" t="s">
        <v>116</v>
      </c>
      <c r="CA812" s="4" t="s">
        <v>116</v>
      </c>
    </row>
    <row r="813" spans="1:79" ht="20.100000000000001" customHeight="1" x14ac:dyDescent="0.2">
      <c r="A813" s="4" t="s">
        <v>9714</v>
      </c>
      <c r="B813" s="4" t="s">
        <v>112</v>
      </c>
      <c r="C813" s="29">
        <v>20250120</v>
      </c>
      <c r="D813" s="4" t="s">
        <v>9160</v>
      </c>
      <c r="E813" s="4" t="s">
        <v>9715</v>
      </c>
      <c r="F813" s="4" t="s">
        <v>9716</v>
      </c>
      <c r="G813" s="4" t="s">
        <v>116</v>
      </c>
      <c r="H813" s="4" t="s">
        <v>9717</v>
      </c>
      <c r="I813" s="4" t="s">
        <v>116</v>
      </c>
      <c r="J813" s="4" t="s">
        <v>116</v>
      </c>
      <c r="K813" s="4" t="s">
        <v>116</v>
      </c>
      <c r="L813" s="4" t="s">
        <v>116</v>
      </c>
      <c r="M813" s="5" t="s">
        <v>9197</v>
      </c>
      <c r="N813" s="5" t="s">
        <v>4503</v>
      </c>
      <c r="O813" s="4" t="s">
        <v>112</v>
      </c>
      <c r="P813" s="6" t="s">
        <v>120</v>
      </c>
      <c r="Q813" s="7" t="s">
        <v>120</v>
      </c>
      <c r="R813" s="7" t="s">
        <v>120</v>
      </c>
      <c r="S813" s="9" t="s">
        <v>9718</v>
      </c>
      <c r="T813" s="31">
        <v>9782746083523</v>
      </c>
      <c r="U813" s="4" t="s">
        <v>122</v>
      </c>
      <c r="V813" s="29">
        <v>9782746083011</v>
      </c>
      <c r="W813" s="4" t="s">
        <v>123</v>
      </c>
      <c r="X813" s="4" t="s">
        <v>124</v>
      </c>
      <c r="Y813" s="4" t="s">
        <v>112</v>
      </c>
      <c r="Z813" s="29">
        <v>2013</v>
      </c>
      <c r="AA813" s="4" t="s">
        <v>125</v>
      </c>
      <c r="AB813" s="4" t="s">
        <v>149</v>
      </c>
      <c r="AC813" s="4" t="s">
        <v>127</v>
      </c>
      <c r="AD813" s="4" t="s">
        <v>128</v>
      </c>
      <c r="AE813" s="4" t="s">
        <v>129</v>
      </c>
      <c r="AF813" s="4" t="s">
        <v>130</v>
      </c>
      <c r="AG813" s="4" t="s">
        <v>131</v>
      </c>
      <c r="AH813" s="4" t="s">
        <v>132</v>
      </c>
      <c r="AI813" s="4" t="s">
        <v>133</v>
      </c>
      <c r="AJ813" s="4" t="s">
        <v>134</v>
      </c>
      <c r="AK813" s="4" t="s">
        <v>135</v>
      </c>
      <c r="AL813" s="4" t="s">
        <v>136</v>
      </c>
      <c r="AM813" s="4" t="s">
        <v>137</v>
      </c>
      <c r="AN813" s="4" t="s">
        <v>138</v>
      </c>
      <c r="AO813" s="4" t="s">
        <v>139</v>
      </c>
      <c r="AP813" s="4" t="s">
        <v>116</v>
      </c>
      <c r="AQ813" s="4" t="s">
        <v>9719</v>
      </c>
      <c r="AR813" s="4" t="s">
        <v>76</v>
      </c>
      <c r="AS813" s="4" t="s">
        <v>921</v>
      </c>
      <c r="AT813" s="4" t="s">
        <v>9720</v>
      </c>
      <c r="AU813" s="4" t="s">
        <v>9721</v>
      </c>
      <c r="AV813" s="4" t="s">
        <v>9722</v>
      </c>
      <c r="AW813" s="4" t="s">
        <v>9723</v>
      </c>
      <c r="AX813" s="4" t="s">
        <v>924</v>
      </c>
      <c r="AY813" s="4" t="s">
        <v>7586</v>
      </c>
      <c r="AZ813" s="4" t="s">
        <v>620</v>
      </c>
      <c r="BA813" s="4" t="s">
        <v>9724</v>
      </c>
      <c r="BB813" s="4" t="s">
        <v>1335</v>
      </c>
      <c r="BC813" s="4" t="s">
        <v>931</v>
      </c>
      <c r="BD813" s="4" t="s">
        <v>2054</v>
      </c>
      <c r="BE813" s="4" t="s">
        <v>4968</v>
      </c>
      <c r="BF813" s="4" t="s">
        <v>1660</v>
      </c>
      <c r="BG813" s="4" t="s">
        <v>6973</v>
      </c>
      <c r="BH813" s="4" t="s">
        <v>2761</v>
      </c>
      <c r="BI813" s="4" t="s">
        <v>9725</v>
      </c>
      <c r="BJ813" s="4" t="s">
        <v>9726</v>
      </c>
      <c r="BK813" s="4" t="s">
        <v>9727</v>
      </c>
      <c r="BL813" s="4" t="s">
        <v>116</v>
      </c>
      <c r="BM813" s="4" t="s">
        <v>116</v>
      </c>
      <c r="BN813" s="4" t="s">
        <v>116</v>
      </c>
      <c r="BO813" s="4" t="s">
        <v>116</v>
      </c>
      <c r="BP813" s="4" t="s">
        <v>116</v>
      </c>
      <c r="BQ813" s="4" t="s">
        <v>116</v>
      </c>
      <c r="BR813" s="4" t="s">
        <v>116</v>
      </c>
      <c r="BS813" s="4" t="s">
        <v>116</v>
      </c>
      <c r="BT813" s="4" t="s">
        <v>116</v>
      </c>
      <c r="BU813" s="4" t="s">
        <v>116</v>
      </c>
      <c r="BV813" s="4" t="s">
        <v>116</v>
      </c>
      <c r="BW813" s="4" t="s">
        <v>116</v>
      </c>
      <c r="BX813" s="4" t="s">
        <v>116</v>
      </c>
      <c r="BY813" s="4" t="s">
        <v>116</v>
      </c>
      <c r="BZ813" s="4" t="s">
        <v>116</v>
      </c>
      <c r="CA813" s="4" t="s">
        <v>116</v>
      </c>
    </row>
    <row r="814" spans="1:79" ht="20.100000000000001" customHeight="1" x14ac:dyDescent="0.2">
      <c r="A814" s="4" t="s">
        <v>9728</v>
      </c>
      <c r="B814" s="4" t="s">
        <v>112</v>
      </c>
      <c r="C814" s="29">
        <v>20250120</v>
      </c>
      <c r="D814" s="4" t="s">
        <v>9729</v>
      </c>
      <c r="E814" s="4" t="s">
        <v>2788</v>
      </c>
      <c r="F814" s="4" t="s">
        <v>1736</v>
      </c>
      <c r="G814" s="4" t="s">
        <v>116</v>
      </c>
      <c r="H814" s="4" t="s">
        <v>1737</v>
      </c>
      <c r="I814" s="4" t="s">
        <v>116</v>
      </c>
      <c r="J814" s="4" t="s">
        <v>116</v>
      </c>
      <c r="K814" s="4" t="s">
        <v>116</v>
      </c>
      <c r="L814" s="4" t="s">
        <v>116</v>
      </c>
      <c r="M814" s="5" t="s">
        <v>9230</v>
      </c>
      <c r="N814" s="5" t="s">
        <v>9730</v>
      </c>
      <c r="O814" s="4" t="s">
        <v>112</v>
      </c>
      <c r="P814" s="6" t="s">
        <v>120</v>
      </c>
      <c r="Q814" s="7" t="s">
        <v>120</v>
      </c>
      <c r="R814" s="7" t="s">
        <v>120</v>
      </c>
      <c r="S814" s="9" t="s">
        <v>9731</v>
      </c>
      <c r="T814" s="31">
        <v>9782746082472</v>
      </c>
      <c r="U814" s="4" t="s">
        <v>122</v>
      </c>
      <c r="V814" s="29">
        <v>9782746081765</v>
      </c>
      <c r="W814" s="4" t="s">
        <v>123</v>
      </c>
      <c r="X814" s="4" t="s">
        <v>124</v>
      </c>
      <c r="Y814" s="4" t="s">
        <v>112</v>
      </c>
      <c r="Z814" s="29">
        <v>2013</v>
      </c>
      <c r="AA814" s="4" t="s">
        <v>125</v>
      </c>
      <c r="AB814" s="4" t="s">
        <v>393</v>
      </c>
      <c r="AC814" s="4" t="s">
        <v>127</v>
      </c>
      <c r="AD814" s="4" t="s">
        <v>128</v>
      </c>
      <c r="AE814" s="4" t="s">
        <v>129</v>
      </c>
      <c r="AF814" s="4" t="s">
        <v>130</v>
      </c>
      <c r="AG814" s="4" t="s">
        <v>131</v>
      </c>
      <c r="AH814" s="4" t="s">
        <v>132</v>
      </c>
      <c r="AI814" s="4" t="s">
        <v>133</v>
      </c>
      <c r="AJ814" s="4" t="s">
        <v>134</v>
      </c>
      <c r="AK814" s="4" t="s">
        <v>135</v>
      </c>
      <c r="AL814" s="4" t="s">
        <v>136</v>
      </c>
      <c r="AM814" s="4" t="s">
        <v>137</v>
      </c>
      <c r="AN814" s="4" t="s">
        <v>138</v>
      </c>
      <c r="AO814" s="4" t="s">
        <v>139</v>
      </c>
      <c r="AP814" s="4" t="s">
        <v>116</v>
      </c>
      <c r="AQ814" s="4" t="s">
        <v>9732</v>
      </c>
      <c r="AR814" s="4" t="s">
        <v>76</v>
      </c>
      <c r="AS814" s="4" t="s">
        <v>1472</v>
      </c>
      <c r="AT814" s="4" t="s">
        <v>1473</v>
      </c>
      <c r="AU814" s="4" t="s">
        <v>1475</v>
      </c>
      <c r="AV814" s="4" t="s">
        <v>9733</v>
      </c>
      <c r="AW814" s="4" t="s">
        <v>1335</v>
      </c>
      <c r="AX814" s="4" t="s">
        <v>9250</v>
      </c>
      <c r="AY814" s="4" t="s">
        <v>9734</v>
      </c>
      <c r="AZ814" s="4" t="s">
        <v>2785</v>
      </c>
      <c r="BA814" s="4" t="s">
        <v>1481</v>
      </c>
      <c r="BB814" s="4" t="s">
        <v>8943</v>
      </c>
      <c r="BC814" s="4" t="s">
        <v>116</v>
      </c>
      <c r="BD814" s="4" t="s">
        <v>116</v>
      </c>
      <c r="BE814" s="4" t="s">
        <v>116</v>
      </c>
      <c r="BF814" s="4" t="s">
        <v>116</v>
      </c>
      <c r="BG814" s="4" t="s">
        <v>116</v>
      </c>
      <c r="BH814" s="4" t="s">
        <v>116</v>
      </c>
      <c r="BI814" s="4" t="s">
        <v>116</v>
      </c>
      <c r="BJ814" s="4" t="s">
        <v>116</v>
      </c>
      <c r="BK814" s="4" t="s">
        <v>116</v>
      </c>
      <c r="BL814" s="4" t="s">
        <v>116</v>
      </c>
      <c r="BM814" s="4" t="s">
        <v>116</v>
      </c>
      <c r="BN814" s="4" t="s">
        <v>116</v>
      </c>
      <c r="BO814" s="4" t="s">
        <v>116</v>
      </c>
      <c r="BP814" s="4" t="s">
        <v>116</v>
      </c>
      <c r="BQ814" s="4" t="s">
        <v>116</v>
      </c>
      <c r="BR814" s="4" t="s">
        <v>116</v>
      </c>
      <c r="BS814" s="4" t="s">
        <v>116</v>
      </c>
      <c r="BT814" s="4" t="s">
        <v>116</v>
      </c>
      <c r="BU814" s="4" t="s">
        <v>116</v>
      </c>
      <c r="BV814" s="4" t="s">
        <v>116</v>
      </c>
      <c r="BW814" s="4" t="s">
        <v>116</v>
      </c>
      <c r="BX814" s="4" t="s">
        <v>116</v>
      </c>
      <c r="BY814" s="4" t="s">
        <v>116</v>
      </c>
      <c r="BZ814" s="4" t="s">
        <v>116</v>
      </c>
      <c r="CA814" s="4" t="s">
        <v>116</v>
      </c>
    </row>
    <row r="815" spans="1:79" ht="20.100000000000001" customHeight="1" x14ac:dyDescent="0.2">
      <c r="A815" s="4" t="s">
        <v>9735</v>
      </c>
      <c r="B815" s="4" t="s">
        <v>112</v>
      </c>
      <c r="C815" s="29">
        <v>20250120</v>
      </c>
      <c r="D815" s="4" t="s">
        <v>9736</v>
      </c>
      <c r="E815" s="4" t="s">
        <v>5350</v>
      </c>
      <c r="F815" s="4" t="s">
        <v>9737</v>
      </c>
      <c r="G815" s="4" t="s">
        <v>116</v>
      </c>
      <c r="H815" s="4" t="s">
        <v>9738</v>
      </c>
      <c r="I815" s="4" t="s">
        <v>180</v>
      </c>
      <c r="J815" s="4" t="s">
        <v>116</v>
      </c>
      <c r="K815" s="4" t="s">
        <v>116</v>
      </c>
      <c r="L815" s="4" t="s">
        <v>116</v>
      </c>
      <c r="M815" s="5" t="s">
        <v>9388</v>
      </c>
      <c r="N815" s="5" t="s">
        <v>6051</v>
      </c>
      <c r="O815" s="4" t="s">
        <v>112</v>
      </c>
      <c r="P815" s="6" t="s">
        <v>120</v>
      </c>
      <c r="Q815" s="7" t="s">
        <v>120</v>
      </c>
      <c r="R815" s="7" t="s">
        <v>120</v>
      </c>
      <c r="S815" s="9" t="s">
        <v>9739</v>
      </c>
      <c r="T815" s="31">
        <v>9782746084780</v>
      </c>
      <c r="U815" s="4" t="s">
        <v>122</v>
      </c>
      <c r="V815" s="29">
        <v>9782746083639</v>
      </c>
      <c r="W815" s="4" t="s">
        <v>123</v>
      </c>
      <c r="X815" s="4" t="s">
        <v>124</v>
      </c>
      <c r="Y815" s="4" t="s">
        <v>112</v>
      </c>
      <c r="Z815" s="29">
        <v>2013</v>
      </c>
      <c r="AA815" s="4" t="s">
        <v>125</v>
      </c>
      <c r="AB815" s="4" t="s">
        <v>149</v>
      </c>
      <c r="AC815" s="4" t="s">
        <v>127</v>
      </c>
      <c r="AD815" s="4" t="s">
        <v>128</v>
      </c>
      <c r="AE815" s="4" t="s">
        <v>129</v>
      </c>
      <c r="AF815" s="4" t="s">
        <v>130</v>
      </c>
      <c r="AG815" s="4" t="s">
        <v>131</v>
      </c>
      <c r="AH815" s="4" t="s">
        <v>132</v>
      </c>
      <c r="AI815" s="4" t="s">
        <v>133</v>
      </c>
      <c r="AJ815" s="4" t="s">
        <v>134</v>
      </c>
      <c r="AK815" s="4" t="s">
        <v>135</v>
      </c>
      <c r="AL815" s="4" t="s">
        <v>136</v>
      </c>
      <c r="AM815" s="4" t="s">
        <v>137</v>
      </c>
      <c r="AN815" s="4" t="s">
        <v>138</v>
      </c>
      <c r="AO815" s="4" t="s">
        <v>139</v>
      </c>
      <c r="AP815" s="4" t="s">
        <v>116</v>
      </c>
      <c r="AQ815" s="4" t="s">
        <v>9740</v>
      </c>
      <c r="AR815" s="4" t="s">
        <v>76</v>
      </c>
      <c r="AS815" s="4" t="s">
        <v>184</v>
      </c>
      <c r="AT815" s="4" t="s">
        <v>185</v>
      </c>
      <c r="AU815" s="4" t="s">
        <v>9741</v>
      </c>
      <c r="AV815" s="4" t="s">
        <v>1899</v>
      </c>
      <c r="AW815" s="4" t="s">
        <v>186</v>
      </c>
      <c r="AX815" s="4" t="s">
        <v>3184</v>
      </c>
      <c r="AY815" s="4" t="s">
        <v>187</v>
      </c>
      <c r="AZ815" s="4" t="s">
        <v>188</v>
      </c>
      <c r="BA815" s="4" t="s">
        <v>188</v>
      </c>
      <c r="BB815" s="4" t="s">
        <v>163</v>
      </c>
      <c r="BC815" s="4" t="s">
        <v>116</v>
      </c>
      <c r="BD815" s="4" t="s">
        <v>116</v>
      </c>
      <c r="BE815" s="4" t="s">
        <v>116</v>
      </c>
      <c r="BF815" s="4" t="s">
        <v>116</v>
      </c>
      <c r="BG815" s="4" t="s">
        <v>116</v>
      </c>
      <c r="BH815" s="4" t="s">
        <v>116</v>
      </c>
      <c r="BI815" s="4" t="s">
        <v>116</v>
      </c>
      <c r="BJ815" s="4" t="s">
        <v>116</v>
      </c>
      <c r="BK815" s="4" t="s">
        <v>116</v>
      </c>
      <c r="BL815" s="4" t="s">
        <v>116</v>
      </c>
      <c r="BM815" s="4" t="s">
        <v>116</v>
      </c>
      <c r="BN815" s="4" t="s">
        <v>116</v>
      </c>
      <c r="BO815" s="4" t="s">
        <v>116</v>
      </c>
      <c r="BP815" s="4" t="s">
        <v>116</v>
      </c>
      <c r="BQ815" s="4" t="s">
        <v>116</v>
      </c>
      <c r="BR815" s="4" t="s">
        <v>116</v>
      </c>
      <c r="BS815" s="4" t="s">
        <v>116</v>
      </c>
      <c r="BT815" s="4" t="s">
        <v>116</v>
      </c>
      <c r="BU815" s="4" t="s">
        <v>116</v>
      </c>
      <c r="BV815" s="4" t="s">
        <v>116</v>
      </c>
      <c r="BW815" s="4" t="s">
        <v>116</v>
      </c>
      <c r="BX815" s="4" t="s">
        <v>116</v>
      </c>
      <c r="BY815" s="4" t="s">
        <v>116</v>
      </c>
      <c r="BZ815" s="4" t="s">
        <v>116</v>
      </c>
      <c r="CA815" s="4" t="s">
        <v>116</v>
      </c>
    </row>
    <row r="816" spans="1:79" ht="20.100000000000001" customHeight="1" x14ac:dyDescent="0.2">
      <c r="A816" s="4" t="s">
        <v>9742</v>
      </c>
      <c r="B816" s="4" t="s">
        <v>112</v>
      </c>
      <c r="C816" s="29">
        <v>20250120</v>
      </c>
      <c r="D816" s="4" t="s">
        <v>9743</v>
      </c>
      <c r="E816" s="4" t="s">
        <v>116</v>
      </c>
      <c r="F816" s="4" t="s">
        <v>9744</v>
      </c>
      <c r="G816" s="4" t="s">
        <v>116</v>
      </c>
      <c r="H816" s="4" t="s">
        <v>9745</v>
      </c>
      <c r="I816" s="4" t="s">
        <v>116</v>
      </c>
      <c r="J816" s="4" t="s">
        <v>116</v>
      </c>
      <c r="K816" s="4" t="s">
        <v>116</v>
      </c>
      <c r="L816" s="4" t="s">
        <v>116</v>
      </c>
      <c r="M816" s="5" t="s">
        <v>9245</v>
      </c>
      <c r="N816" s="5" t="s">
        <v>463</v>
      </c>
      <c r="O816" s="4" t="s">
        <v>112</v>
      </c>
      <c r="P816" s="6" t="s">
        <v>120</v>
      </c>
      <c r="Q816" s="7" t="s">
        <v>120</v>
      </c>
      <c r="R816" s="7" t="s">
        <v>120</v>
      </c>
      <c r="S816" s="9" t="s">
        <v>9746</v>
      </c>
      <c r="T816" s="31">
        <v>9782746079434</v>
      </c>
      <c r="U816" s="4" t="s">
        <v>122</v>
      </c>
      <c r="V816" s="29">
        <v>9782746078703</v>
      </c>
      <c r="W816" s="4" t="s">
        <v>123</v>
      </c>
      <c r="X816" s="4" t="s">
        <v>124</v>
      </c>
      <c r="Y816" s="4" t="s">
        <v>112</v>
      </c>
      <c r="Z816" s="29">
        <v>2013</v>
      </c>
      <c r="AA816" s="4" t="s">
        <v>125</v>
      </c>
      <c r="AB816" s="4" t="s">
        <v>9529</v>
      </c>
      <c r="AC816" s="4" t="s">
        <v>127</v>
      </c>
      <c r="AD816" s="4" t="s">
        <v>128</v>
      </c>
      <c r="AE816" s="4" t="s">
        <v>129</v>
      </c>
      <c r="AF816" s="4" t="s">
        <v>130</v>
      </c>
      <c r="AG816" s="4" t="s">
        <v>131</v>
      </c>
      <c r="AH816" s="4" t="s">
        <v>132</v>
      </c>
      <c r="AI816" s="4" t="s">
        <v>133</v>
      </c>
      <c r="AJ816" s="4" t="s">
        <v>134</v>
      </c>
      <c r="AK816" s="4" t="s">
        <v>135</v>
      </c>
      <c r="AL816" s="4" t="s">
        <v>136</v>
      </c>
      <c r="AM816" s="4" t="s">
        <v>137</v>
      </c>
      <c r="AN816" s="4" t="s">
        <v>138</v>
      </c>
      <c r="AO816" s="4" t="s">
        <v>139</v>
      </c>
      <c r="AP816" s="4" t="s">
        <v>116</v>
      </c>
      <c r="AQ816" s="4" t="s">
        <v>9747</v>
      </c>
      <c r="AR816" s="4" t="s">
        <v>76</v>
      </c>
      <c r="AS816" s="4" t="s">
        <v>7046</v>
      </c>
      <c r="AT816" s="4" t="s">
        <v>9748</v>
      </c>
      <c r="AU816" s="4" t="s">
        <v>9749</v>
      </c>
      <c r="AV816" s="4" t="s">
        <v>9750</v>
      </c>
      <c r="AW816" s="4" t="s">
        <v>9751</v>
      </c>
      <c r="AX816" s="4" t="s">
        <v>4345</v>
      </c>
      <c r="AY816" s="4" t="s">
        <v>2301</v>
      </c>
      <c r="AZ816" s="4" t="s">
        <v>9752</v>
      </c>
      <c r="BA816" s="4" t="s">
        <v>116</v>
      </c>
      <c r="BB816" s="4" t="s">
        <v>116</v>
      </c>
      <c r="BC816" s="4" t="s">
        <v>116</v>
      </c>
      <c r="BD816" s="4" t="s">
        <v>116</v>
      </c>
      <c r="BE816" s="4" t="s">
        <v>116</v>
      </c>
      <c r="BF816" s="4" t="s">
        <v>116</v>
      </c>
      <c r="BG816" s="4" t="s">
        <v>116</v>
      </c>
      <c r="BH816" s="4" t="s">
        <v>116</v>
      </c>
      <c r="BI816" s="4" t="s">
        <v>116</v>
      </c>
      <c r="BJ816" s="4" t="s">
        <v>116</v>
      </c>
      <c r="BK816" s="4" t="s">
        <v>116</v>
      </c>
      <c r="BL816" s="4" t="s">
        <v>116</v>
      </c>
      <c r="BM816" s="4" t="s">
        <v>116</v>
      </c>
      <c r="BN816" s="4" t="s">
        <v>116</v>
      </c>
      <c r="BO816" s="4" t="s">
        <v>116</v>
      </c>
      <c r="BP816" s="4" t="s">
        <v>116</v>
      </c>
      <c r="BQ816" s="4" t="s">
        <v>116</v>
      </c>
      <c r="BR816" s="4" t="s">
        <v>116</v>
      </c>
      <c r="BS816" s="4" t="s">
        <v>116</v>
      </c>
      <c r="BT816" s="4" t="s">
        <v>116</v>
      </c>
      <c r="BU816" s="4" t="s">
        <v>116</v>
      </c>
      <c r="BV816" s="4" t="s">
        <v>116</v>
      </c>
      <c r="BW816" s="4" t="s">
        <v>116</v>
      </c>
      <c r="BX816" s="4" t="s">
        <v>116</v>
      </c>
      <c r="BY816" s="4" t="s">
        <v>116</v>
      </c>
      <c r="BZ816" s="4" t="s">
        <v>116</v>
      </c>
      <c r="CA816" s="4" t="s">
        <v>116</v>
      </c>
    </row>
    <row r="817" spans="1:79" ht="20.100000000000001" customHeight="1" x14ac:dyDescent="0.2">
      <c r="A817" s="4" t="s">
        <v>9753</v>
      </c>
      <c r="B817" s="4" t="s">
        <v>112</v>
      </c>
      <c r="C817" s="29">
        <v>20250120</v>
      </c>
      <c r="D817" s="4" t="s">
        <v>9754</v>
      </c>
      <c r="E817" s="4" t="s">
        <v>9755</v>
      </c>
      <c r="F817" s="4" t="s">
        <v>1619</v>
      </c>
      <c r="G817" s="4" t="s">
        <v>116</v>
      </c>
      <c r="H817" s="4" t="s">
        <v>567</v>
      </c>
      <c r="I817" s="4" t="s">
        <v>116</v>
      </c>
      <c r="J817" s="4" t="s">
        <v>116</v>
      </c>
      <c r="K817" s="4" t="s">
        <v>116</v>
      </c>
      <c r="L817" s="4" t="s">
        <v>116</v>
      </c>
      <c r="M817" s="5" t="s">
        <v>9237</v>
      </c>
      <c r="N817" s="5" t="s">
        <v>806</v>
      </c>
      <c r="O817" s="4" t="s">
        <v>112</v>
      </c>
      <c r="P817" s="6" t="s">
        <v>120</v>
      </c>
      <c r="Q817" s="7" t="s">
        <v>120</v>
      </c>
      <c r="R817" s="7" t="s">
        <v>120</v>
      </c>
      <c r="S817" s="9" t="s">
        <v>9756</v>
      </c>
      <c r="T817" s="31">
        <v>9782746080171</v>
      </c>
      <c r="U817" s="4" t="s">
        <v>122</v>
      </c>
      <c r="V817" s="29">
        <v>9782746079328</v>
      </c>
      <c r="W817" s="4" t="s">
        <v>123</v>
      </c>
      <c r="X817" s="4" t="s">
        <v>124</v>
      </c>
      <c r="Y817" s="4" t="s">
        <v>112</v>
      </c>
      <c r="Z817" s="29">
        <v>2013</v>
      </c>
      <c r="AA817" s="4" t="s">
        <v>125</v>
      </c>
      <c r="AB817" s="4" t="s">
        <v>222</v>
      </c>
      <c r="AC817" s="4" t="s">
        <v>127</v>
      </c>
      <c r="AD817" s="4" t="s">
        <v>128</v>
      </c>
      <c r="AE817" s="4" t="s">
        <v>129</v>
      </c>
      <c r="AF817" s="4" t="s">
        <v>130</v>
      </c>
      <c r="AG817" s="4" t="s">
        <v>131</v>
      </c>
      <c r="AH817" s="4" t="s">
        <v>132</v>
      </c>
      <c r="AI817" s="4" t="s">
        <v>133</v>
      </c>
      <c r="AJ817" s="4" t="s">
        <v>134</v>
      </c>
      <c r="AK817" s="4" t="s">
        <v>135</v>
      </c>
      <c r="AL817" s="4" t="s">
        <v>136</v>
      </c>
      <c r="AM817" s="4" t="s">
        <v>137</v>
      </c>
      <c r="AN817" s="4" t="s">
        <v>138</v>
      </c>
      <c r="AO817" s="4" t="s">
        <v>139</v>
      </c>
      <c r="AP817" s="4" t="s">
        <v>116</v>
      </c>
      <c r="AQ817" s="4" t="s">
        <v>9757</v>
      </c>
      <c r="AR817" s="4" t="s">
        <v>76</v>
      </c>
      <c r="AS817" s="4" t="s">
        <v>9758</v>
      </c>
      <c r="AT817" s="4" t="s">
        <v>2960</v>
      </c>
      <c r="AU817" s="4" t="s">
        <v>9759</v>
      </c>
      <c r="AV817" s="4" t="s">
        <v>9760</v>
      </c>
      <c r="AW817" s="4" t="s">
        <v>9761</v>
      </c>
      <c r="AX817" s="4" t="s">
        <v>1198</v>
      </c>
      <c r="AY817" s="4" t="s">
        <v>9762</v>
      </c>
      <c r="AZ817" s="4" t="s">
        <v>116</v>
      </c>
      <c r="BA817" s="4" t="s">
        <v>116</v>
      </c>
      <c r="BB817" s="4" t="s">
        <v>116</v>
      </c>
      <c r="BC817" s="4" t="s">
        <v>116</v>
      </c>
      <c r="BD817" s="4" t="s">
        <v>116</v>
      </c>
      <c r="BE817" s="4" t="s">
        <v>116</v>
      </c>
      <c r="BF817" s="4" t="s">
        <v>116</v>
      </c>
      <c r="BG817" s="4" t="s">
        <v>116</v>
      </c>
      <c r="BH817" s="4" t="s">
        <v>116</v>
      </c>
      <c r="BI817" s="4" t="s">
        <v>116</v>
      </c>
      <c r="BJ817" s="4" t="s">
        <v>116</v>
      </c>
      <c r="BK817" s="4" t="s">
        <v>116</v>
      </c>
      <c r="BL817" s="4" t="s">
        <v>116</v>
      </c>
      <c r="BM817" s="4" t="s">
        <v>116</v>
      </c>
      <c r="BN817" s="4" t="s">
        <v>116</v>
      </c>
      <c r="BO817" s="4" t="s">
        <v>116</v>
      </c>
      <c r="BP817" s="4" t="s">
        <v>116</v>
      </c>
      <c r="BQ817" s="4" t="s">
        <v>116</v>
      </c>
      <c r="BR817" s="4" t="s">
        <v>116</v>
      </c>
      <c r="BS817" s="4" t="s">
        <v>116</v>
      </c>
      <c r="BT817" s="4" t="s">
        <v>116</v>
      </c>
      <c r="BU817" s="4" t="s">
        <v>116</v>
      </c>
      <c r="BV817" s="4" t="s">
        <v>116</v>
      </c>
      <c r="BW817" s="4" t="s">
        <v>116</v>
      </c>
      <c r="BX817" s="4" t="s">
        <v>116</v>
      </c>
      <c r="BY817" s="4" t="s">
        <v>116</v>
      </c>
      <c r="BZ817" s="4" t="s">
        <v>116</v>
      </c>
      <c r="CA817" s="4" t="s">
        <v>116</v>
      </c>
    </row>
    <row r="818" spans="1:79" ht="20.100000000000001" customHeight="1" x14ac:dyDescent="0.2">
      <c r="A818" s="4" t="s">
        <v>9763</v>
      </c>
      <c r="B818" s="4" t="s">
        <v>112</v>
      </c>
      <c r="C818" s="29">
        <v>20250120</v>
      </c>
      <c r="D818" s="4" t="s">
        <v>9764</v>
      </c>
      <c r="E818" s="4" t="s">
        <v>116</v>
      </c>
      <c r="F818" s="4" t="s">
        <v>6842</v>
      </c>
      <c r="G818" s="4" t="s">
        <v>116</v>
      </c>
      <c r="H818" s="4" t="s">
        <v>4244</v>
      </c>
      <c r="I818" s="4" t="s">
        <v>4245</v>
      </c>
      <c r="J818" s="4" t="s">
        <v>4246</v>
      </c>
      <c r="K818" s="4" t="s">
        <v>6843</v>
      </c>
      <c r="L818" s="4" t="s">
        <v>116</v>
      </c>
      <c r="M818" s="5" t="s">
        <v>9397</v>
      </c>
      <c r="N818" s="5" t="s">
        <v>9765</v>
      </c>
      <c r="O818" s="4" t="s">
        <v>112</v>
      </c>
      <c r="P818" s="6" t="s">
        <v>120</v>
      </c>
      <c r="Q818" s="7" t="s">
        <v>120</v>
      </c>
      <c r="R818" s="7" t="s">
        <v>120</v>
      </c>
      <c r="S818" s="9" t="s">
        <v>9766</v>
      </c>
      <c r="T818" s="31">
        <v>9782746078888</v>
      </c>
      <c r="U818" s="4" t="s">
        <v>122</v>
      </c>
      <c r="V818" s="29">
        <v>9782746078390</v>
      </c>
      <c r="W818" s="4" t="s">
        <v>123</v>
      </c>
      <c r="X818" s="4" t="s">
        <v>124</v>
      </c>
      <c r="Y818" s="4" t="s">
        <v>112</v>
      </c>
      <c r="Z818" s="29">
        <v>2013</v>
      </c>
      <c r="AA818" s="4" t="s">
        <v>125</v>
      </c>
      <c r="AB818" s="4" t="s">
        <v>222</v>
      </c>
      <c r="AC818" s="4" t="s">
        <v>127</v>
      </c>
      <c r="AD818" s="4" t="s">
        <v>128</v>
      </c>
      <c r="AE818" s="4" t="s">
        <v>129</v>
      </c>
      <c r="AF818" s="4" t="s">
        <v>130</v>
      </c>
      <c r="AG818" s="4" t="s">
        <v>131</v>
      </c>
      <c r="AH818" s="4" t="s">
        <v>132</v>
      </c>
      <c r="AI818" s="4" t="s">
        <v>133</v>
      </c>
      <c r="AJ818" s="4" t="s">
        <v>134</v>
      </c>
      <c r="AK818" s="4" t="s">
        <v>135</v>
      </c>
      <c r="AL818" s="4" t="s">
        <v>136</v>
      </c>
      <c r="AM818" s="4" t="s">
        <v>137</v>
      </c>
      <c r="AN818" s="4" t="s">
        <v>138</v>
      </c>
      <c r="AO818" s="4" t="s">
        <v>139</v>
      </c>
      <c r="AP818" s="4" t="s">
        <v>116</v>
      </c>
      <c r="AQ818" s="4" t="s">
        <v>9767</v>
      </c>
      <c r="AR818" s="4" t="s">
        <v>76</v>
      </c>
      <c r="AS818" s="4" t="s">
        <v>4250</v>
      </c>
      <c r="AT818" s="4" t="s">
        <v>4252</v>
      </c>
      <c r="AU818" s="4" t="s">
        <v>9768</v>
      </c>
      <c r="AV818" s="4" t="s">
        <v>9769</v>
      </c>
      <c r="AW818" s="4" t="s">
        <v>9770</v>
      </c>
      <c r="AX818" s="4" t="s">
        <v>4254</v>
      </c>
      <c r="AY818" s="4" t="s">
        <v>4256</v>
      </c>
      <c r="AZ818" s="4" t="s">
        <v>116</v>
      </c>
      <c r="BA818" s="4" t="s">
        <v>116</v>
      </c>
      <c r="BB818" s="4" t="s">
        <v>116</v>
      </c>
      <c r="BC818" s="4" t="s">
        <v>116</v>
      </c>
      <c r="BD818" s="4" t="s">
        <v>116</v>
      </c>
      <c r="BE818" s="4" t="s">
        <v>116</v>
      </c>
      <c r="BF818" s="4" t="s">
        <v>116</v>
      </c>
      <c r="BG818" s="4" t="s">
        <v>116</v>
      </c>
      <c r="BH818" s="4" t="s">
        <v>116</v>
      </c>
      <c r="BI818" s="4" t="s">
        <v>116</v>
      </c>
      <c r="BJ818" s="4" t="s">
        <v>116</v>
      </c>
      <c r="BK818" s="4" t="s">
        <v>116</v>
      </c>
      <c r="BL818" s="4" t="s">
        <v>116</v>
      </c>
      <c r="BM818" s="4" t="s">
        <v>116</v>
      </c>
      <c r="BN818" s="4" t="s">
        <v>116</v>
      </c>
      <c r="BO818" s="4" t="s">
        <v>116</v>
      </c>
      <c r="BP818" s="4" t="s">
        <v>116</v>
      </c>
      <c r="BQ818" s="4" t="s">
        <v>116</v>
      </c>
      <c r="BR818" s="4" t="s">
        <v>116</v>
      </c>
      <c r="BS818" s="4" t="s">
        <v>116</v>
      </c>
      <c r="BT818" s="4" t="s">
        <v>116</v>
      </c>
      <c r="BU818" s="4" t="s">
        <v>116</v>
      </c>
      <c r="BV818" s="4" t="s">
        <v>116</v>
      </c>
      <c r="BW818" s="4" t="s">
        <v>116</v>
      </c>
      <c r="BX818" s="4" t="s">
        <v>116</v>
      </c>
      <c r="BY818" s="4" t="s">
        <v>116</v>
      </c>
      <c r="BZ818" s="4" t="s">
        <v>116</v>
      </c>
      <c r="CA818" s="4" t="s">
        <v>116</v>
      </c>
    </row>
    <row r="819" spans="1:79" ht="20.100000000000001" customHeight="1" x14ac:dyDescent="0.2">
      <c r="A819" s="4" t="s">
        <v>9771</v>
      </c>
      <c r="B819" s="4" t="s">
        <v>112</v>
      </c>
      <c r="C819" s="29">
        <v>20250120</v>
      </c>
      <c r="D819" s="4" t="s">
        <v>9772</v>
      </c>
      <c r="E819" s="4" t="s">
        <v>116</v>
      </c>
      <c r="F819" s="4" t="s">
        <v>9773</v>
      </c>
      <c r="G819" s="4" t="s">
        <v>116</v>
      </c>
      <c r="H819" s="4" t="s">
        <v>3401</v>
      </c>
      <c r="I819" s="4" t="s">
        <v>116</v>
      </c>
      <c r="J819" s="4" t="s">
        <v>116</v>
      </c>
      <c r="K819" s="4" t="s">
        <v>116</v>
      </c>
      <c r="L819" s="4" t="s">
        <v>116</v>
      </c>
      <c r="M819" s="5" t="s">
        <v>9388</v>
      </c>
      <c r="N819" s="5" t="s">
        <v>4607</v>
      </c>
      <c r="O819" s="4" t="s">
        <v>112</v>
      </c>
      <c r="P819" s="6" t="s">
        <v>120</v>
      </c>
      <c r="Q819" s="7" t="s">
        <v>120</v>
      </c>
      <c r="R819" s="7" t="s">
        <v>120</v>
      </c>
      <c r="S819" s="9" t="s">
        <v>9774</v>
      </c>
      <c r="T819" s="31">
        <v>9782746084933</v>
      </c>
      <c r="U819" s="4" t="s">
        <v>122</v>
      </c>
      <c r="V819" s="29">
        <v>9782746083790</v>
      </c>
      <c r="W819" s="4" t="s">
        <v>123</v>
      </c>
      <c r="X819" s="4" t="s">
        <v>124</v>
      </c>
      <c r="Y819" s="4" t="s">
        <v>112</v>
      </c>
      <c r="Z819" s="29">
        <v>2013</v>
      </c>
      <c r="AA819" s="4" t="s">
        <v>125</v>
      </c>
      <c r="AB819" s="4" t="s">
        <v>9529</v>
      </c>
      <c r="AC819" s="4" t="s">
        <v>127</v>
      </c>
      <c r="AD819" s="4" t="s">
        <v>128</v>
      </c>
      <c r="AE819" s="4" t="s">
        <v>129</v>
      </c>
      <c r="AF819" s="4" t="s">
        <v>130</v>
      </c>
      <c r="AG819" s="4" t="s">
        <v>131</v>
      </c>
      <c r="AH819" s="4" t="s">
        <v>132</v>
      </c>
      <c r="AI819" s="4" t="s">
        <v>133</v>
      </c>
      <c r="AJ819" s="4" t="s">
        <v>134</v>
      </c>
      <c r="AK819" s="4" t="s">
        <v>135</v>
      </c>
      <c r="AL819" s="4" t="s">
        <v>136</v>
      </c>
      <c r="AM819" s="4" t="s">
        <v>137</v>
      </c>
      <c r="AN819" s="4" t="s">
        <v>138</v>
      </c>
      <c r="AO819" s="4" t="s">
        <v>139</v>
      </c>
      <c r="AP819" s="4" t="s">
        <v>116</v>
      </c>
      <c r="AQ819" s="4" t="s">
        <v>9775</v>
      </c>
      <c r="AR819" s="4" t="s">
        <v>76</v>
      </c>
      <c r="AS819" s="4" t="s">
        <v>844</v>
      </c>
      <c r="AT819" s="4" t="s">
        <v>9776</v>
      </c>
      <c r="AU819" s="4" t="s">
        <v>9777</v>
      </c>
      <c r="AV819" s="4" t="s">
        <v>9778</v>
      </c>
      <c r="AW819" s="4" t="s">
        <v>9779</v>
      </c>
      <c r="AX819" s="4" t="s">
        <v>9780</v>
      </c>
      <c r="AY819" s="4" t="s">
        <v>9370</v>
      </c>
      <c r="AZ819" s="4" t="s">
        <v>849</v>
      </c>
      <c r="BA819" s="4" t="s">
        <v>9781</v>
      </c>
      <c r="BB819" s="4" t="s">
        <v>116</v>
      </c>
      <c r="BC819" s="4" t="s">
        <v>116</v>
      </c>
      <c r="BD819" s="4" t="s">
        <v>116</v>
      </c>
      <c r="BE819" s="4" t="s">
        <v>116</v>
      </c>
      <c r="BF819" s="4" t="s">
        <v>116</v>
      </c>
      <c r="BG819" s="4" t="s">
        <v>116</v>
      </c>
      <c r="BH819" s="4" t="s">
        <v>116</v>
      </c>
      <c r="BI819" s="4" t="s">
        <v>116</v>
      </c>
      <c r="BJ819" s="4" t="s">
        <v>116</v>
      </c>
      <c r="BK819" s="4" t="s">
        <v>116</v>
      </c>
      <c r="BL819" s="4" t="s">
        <v>116</v>
      </c>
      <c r="BM819" s="4" t="s">
        <v>116</v>
      </c>
      <c r="BN819" s="4" t="s">
        <v>116</v>
      </c>
      <c r="BO819" s="4" t="s">
        <v>116</v>
      </c>
      <c r="BP819" s="4" t="s">
        <v>116</v>
      </c>
      <c r="BQ819" s="4" t="s">
        <v>116</v>
      </c>
      <c r="BR819" s="4" t="s">
        <v>116</v>
      </c>
      <c r="BS819" s="4" t="s">
        <v>116</v>
      </c>
      <c r="BT819" s="4" t="s">
        <v>116</v>
      </c>
      <c r="BU819" s="4" t="s">
        <v>116</v>
      </c>
      <c r="BV819" s="4" t="s">
        <v>116</v>
      </c>
      <c r="BW819" s="4" t="s">
        <v>116</v>
      </c>
      <c r="BX819" s="4" t="s">
        <v>116</v>
      </c>
      <c r="BY819" s="4" t="s">
        <v>116</v>
      </c>
      <c r="BZ819" s="4" t="s">
        <v>116</v>
      </c>
      <c r="CA819" s="4" t="s">
        <v>116</v>
      </c>
    </row>
    <row r="820" spans="1:79" ht="20.100000000000001" customHeight="1" x14ac:dyDescent="0.2">
      <c r="A820" s="4" t="s">
        <v>9782</v>
      </c>
      <c r="B820" s="4" t="s">
        <v>112</v>
      </c>
      <c r="C820" s="29">
        <v>20250120</v>
      </c>
      <c r="D820" s="4" t="s">
        <v>4614</v>
      </c>
      <c r="E820" s="4" t="s">
        <v>9783</v>
      </c>
      <c r="F820" s="4" t="s">
        <v>1027</v>
      </c>
      <c r="G820" s="4" t="s">
        <v>116</v>
      </c>
      <c r="H820" s="4" t="s">
        <v>390</v>
      </c>
      <c r="I820" s="4" t="s">
        <v>116</v>
      </c>
      <c r="J820" s="4" t="s">
        <v>116</v>
      </c>
      <c r="K820" s="4" t="s">
        <v>116</v>
      </c>
      <c r="L820" s="4" t="s">
        <v>116</v>
      </c>
      <c r="M820" s="5" t="s">
        <v>9339</v>
      </c>
      <c r="N820" s="5" t="s">
        <v>5612</v>
      </c>
      <c r="O820" s="4" t="s">
        <v>112</v>
      </c>
      <c r="P820" s="6" t="s">
        <v>120</v>
      </c>
      <c r="Q820" s="7" t="s">
        <v>120</v>
      </c>
      <c r="R820" s="7" t="s">
        <v>120</v>
      </c>
      <c r="S820" s="9" t="s">
        <v>9784</v>
      </c>
      <c r="T820" s="31">
        <v>9782746085732</v>
      </c>
      <c r="U820" s="4" t="s">
        <v>122</v>
      </c>
      <c r="V820" s="29">
        <v>9782746084209</v>
      </c>
      <c r="W820" s="4" t="s">
        <v>123</v>
      </c>
      <c r="X820" s="4" t="s">
        <v>124</v>
      </c>
      <c r="Y820" s="4" t="s">
        <v>112</v>
      </c>
      <c r="Z820" s="29">
        <v>2013</v>
      </c>
      <c r="AA820" s="4" t="s">
        <v>125</v>
      </c>
      <c r="AB820" s="4" t="s">
        <v>172</v>
      </c>
      <c r="AC820" s="4" t="s">
        <v>127</v>
      </c>
      <c r="AD820" s="4" t="s">
        <v>128</v>
      </c>
      <c r="AE820" s="4" t="s">
        <v>129</v>
      </c>
      <c r="AF820" s="4" t="s">
        <v>130</v>
      </c>
      <c r="AG820" s="4" t="s">
        <v>131</v>
      </c>
      <c r="AH820" s="4" t="s">
        <v>132</v>
      </c>
      <c r="AI820" s="4" t="s">
        <v>133</v>
      </c>
      <c r="AJ820" s="4" t="s">
        <v>134</v>
      </c>
      <c r="AK820" s="4" t="s">
        <v>135</v>
      </c>
      <c r="AL820" s="4" t="s">
        <v>136</v>
      </c>
      <c r="AM820" s="4" t="s">
        <v>137</v>
      </c>
      <c r="AN820" s="4" t="s">
        <v>138</v>
      </c>
      <c r="AO820" s="4" t="s">
        <v>139</v>
      </c>
      <c r="AP820" s="4" t="s">
        <v>116</v>
      </c>
      <c r="AQ820" s="4" t="s">
        <v>9785</v>
      </c>
      <c r="AR820" s="4" t="s">
        <v>76</v>
      </c>
      <c r="AS820" s="4" t="s">
        <v>4618</v>
      </c>
      <c r="AT820" s="4" t="s">
        <v>2624</v>
      </c>
      <c r="AU820" s="4" t="s">
        <v>4619</v>
      </c>
      <c r="AV820" s="4" t="s">
        <v>4620</v>
      </c>
      <c r="AW820" s="4" t="s">
        <v>9786</v>
      </c>
      <c r="AX820" s="4" t="s">
        <v>2073</v>
      </c>
      <c r="AY820" s="4" t="s">
        <v>1752</v>
      </c>
      <c r="AZ820" s="4" t="s">
        <v>116</v>
      </c>
      <c r="BA820" s="4" t="s">
        <v>116</v>
      </c>
      <c r="BB820" s="4" t="s">
        <v>116</v>
      </c>
      <c r="BC820" s="4" t="s">
        <v>116</v>
      </c>
      <c r="BD820" s="4" t="s">
        <v>116</v>
      </c>
      <c r="BE820" s="4" t="s">
        <v>116</v>
      </c>
      <c r="BF820" s="4" t="s">
        <v>116</v>
      </c>
      <c r="BG820" s="4" t="s">
        <v>116</v>
      </c>
      <c r="BH820" s="4" t="s">
        <v>116</v>
      </c>
      <c r="BI820" s="4" t="s">
        <v>116</v>
      </c>
      <c r="BJ820" s="4" t="s">
        <v>116</v>
      </c>
      <c r="BK820" s="4" t="s">
        <v>116</v>
      </c>
      <c r="BL820" s="4" t="s">
        <v>116</v>
      </c>
      <c r="BM820" s="4" t="s">
        <v>116</v>
      </c>
      <c r="BN820" s="4" t="s">
        <v>116</v>
      </c>
      <c r="BO820" s="4" t="s">
        <v>116</v>
      </c>
      <c r="BP820" s="4" t="s">
        <v>116</v>
      </c>
      <c r="BQ820" s="4" t="s">
        <v>116</v>
      </c>
      <c r="BR820" s="4" t="s">
        <v>116</v>
      </c>
      <c r="BS820" s="4" t="s">
        <v>116</v>
      </c>
      <c r="BT820" s="4" t="s">
        <v>116</v>
      </c>
      <c r="BU820" s="4" t="s">
        <v>116</v>
      </c>
      <c r="BV820" s="4" t="s">
        <v>116</v>
      </c>
      <c r="BW820" s="4" t="s">
        <v>116</v>
      </c>
      <c r="BX820" s="4" t="s">
        <v>116</v>
      </c>
      <c r="BY820" s="4" t="s">
        <v>116</v>
      </c>
      <c r="BZ820" s="4" t="s">
        <v>116</v>
      </c>
      <c r="CA820" s="4" t="s">
        <v>116</v>
      </c>
    </row>
    <row r="821" spans="1:79" ht="20.100000000000001" customHeight="1" x14ac:dyDescent="0.2">
      <c r="A821" s="4" t="s">
        <v>9787</v>
      </c>
      <c r="B821" s="4" t="s">
        <v>112</v>
      </c>
      <c r="C821" s="29">
        <v>20250120</v>
      </c>
      <c r="D821" s="4" t="s">
        <v>9788</v>
      </c>
      <c r="E821" s="4" t="s">
        <v>9789</v>
      </c>
      <c r="F821" s="4" t="s">
        <v>9790</v>
      </c>
      <c r="G821" s="4" t="s">
        <v>116</v>
      </c>
      <c r="H821" s="4" t="s">
        <v>9791</v>
      </c>
      <c r="I821" s="4" t="s">
        <v>9792</v>
      </c>
      <c r="J821" s="4" t="s">
        <v>116</v>
      </c>
      <c r="K821" s="4" t="s">
        <v>116</v>
      </c>
      <c r="L821" s="4" t="s">
        <v>116</v>
      </c>
      <c r="M821" s="5" t="s">
        <v>9359</v>
      </c>
      <c r="N821" s="5" t="s">
        <v>1682</v>
      </c>
      <c r="O821" s="4" t="s">
        <v>112</v>
      </c>
      <c r="P821" s="6" t="s">
        <v>120</v>
      </c>
      <c r="Q821" s="7" t="s">
        <v>120</v>
      </c>
      <c r="R821" s="7" t="s">
        <v>120</v>
      </c>
      <c r="S821" s="9" t="s">
        <v>9793</v>
      </c>
      <c r="T821" s="31">
        <v>9782746086494</v>
      </c>
      <c r="U821" s="4" t="s">
        <v>122</v>
      </c>
      <c r="V821" s="29">
        <v>9782746085411</v>
      </c>
      <c r="W821" s="4" t="s">
        <v>123</v>
      </c>
      <c r="X821" s="4" t="s">
        <v>124</v>
      </c>
      <c r="Y821" s="4" t="s">
        <v>112</v>
      </c>
      <c r="Z821" s="29">
        <v>2013</v>
      </c>
      <c r="AA821" s="4" t="s">
        <v>125</v>
      </c>
      <c r="AB821" s="4" t="s">
        <v>149</v>
      </c>
      <c r="AC821" s="4" t="s">
        <v>127</v>
      </c>
      <c r="AD821" s="4" t="s">
        <v>128</v>
      </c>
      <c r="AE821" s="4" t="s">
        <v>129</v>
      </c>
      <c r="AF821" s="4" t="s">
        <v>130</v>
      </c>
      <c r="AG821" s="4" t="s">
        <v>131</v>
      </c>
      <c r="AH821" s="4" t="s">
        <v>132</v>
      </c>
      <c r="AI821" s="4" t="s">
        <v>133</v>
      </c>
      <c r="AJ821" s="4" t="s">
        <v>134</v>
      </c>
      <c r="AK821" s="4" t="s">
        <v>135</v>
      </c>
      <c r="AL821" s="4" t="s">
        <v>136</v>
      </c>
      <c r="AM821" s="4" t="s">
        <v>137</v>
      </c>
      <c r="AN821" s="4" t="s">
        <v>138</v>
      </c>
      <c r="AO821" s="4" t="s">
        <v>139</v>
      </c>
      <c r="AP821" s="4" t="s">
        <v>116</v>
      </c>
      <c r="AQ821" s="4" t="s">
        <v>9794</v>
      </c>
      <c r="AR821" s="4" t="s">
        <v>76</v>
      </c>
      <c r="AS821" s="4" t="s">
        <v>924</v>
      </c>
      <c r="AT821" s="4" t="s">
        <v>9795</v>
      </c>
      <c r="AU821" s="4" t="s">
        <v>9796</v>
      </c>
      <c r="AV821" s="4" t="s">
        <v>163</v>
      </c>
      <c r="AW821" s="4" t="s">
        <v>116</v>
      </c>
      <c r="AX821" s="4" t="s">
        <v>116</v>
      </c>
      <c r="AY821" s="4" t="s">
        <v>116</v>
      </c>
      <c r="AZ821" s="4" t="s">
        <v>116</v>
      </c>
      <c r="BA821" s="4" t="s">
        <v>116</v>
      </c>
      <c r="BB821" s="4" t="s">
        <v>116</v>
      </c>
      <c r="BC821" s="4" t="s">
        <v>116</v>
      </c>
      <c r="BD821" s="4" t="s">
        <v>116</v>
      </c>
      <c r="BE821" s="4" t="s">
        <v>116</v>
      </c>
      <c r="BF821" s="4" t="s">
        <v>116</v>
      </c>
      <c r="BG821" s="4" t="s">
        <v>116</v>
      </c>
      <c r="BH821" s="4" t="s">
        <v>116</v>
      </c>
      <c r="BI821" s="4" t="s">
        <v>116</v>
      </c>
      <c r="BJ821" s="4" t="s">
        <v>116</v>
      </c>
      <c r="BK821" s="4" t="s">
        <v>116</v>
      </c>
      <c r="BL821" s="4" t="s">
        <v>116</v>
      </c>
      <c r="BM821" s="4" t="s">
        <v>116</v>
      </c>
      <c r="BN821" s="4" t="s">
        <v>116</v>
      </c>
      <c r="BO821" s="4" t="s">
        <v>116</v>
      </c>
      <c r="BP821" s="4" t="s">
        <v>116</v>
      </c>
      <c r="BQ821" s="4" t="s">
        <v>116</v>
      </c>
      <c r="BR821" s="4" t="s">
        <v>116</v>
      </c>
      <c r="BS821" s="4" t="s">
        <v>116</v>
      </c>
      <c r="BT821" s="4" t="s">
        <v>116</v>
      </c>
      <c r="BU821" s="4" t="s">
        <v>116</v>
      </c>
      <c r="BV821" s="4" t="s">
        <v>116</v>
      </c>
      <c r="BW821" s="4" t="s">
        <v>116</v>
      </c>
      <c r="BX821" s="4" t="s">
        <v>116</v>
      </c>
      <c r="BY821" s="4" t="s">
        <v>116</v>
      </c>
      <c r="BZ821" s="4" t="s">
        <v>116</v>
      </c>
      <c r="CA821" s="4" t="s">
        <v>116</v>
      </c>
    </row>
    <row r="822" spans="1:79" ht="20.100000000000001" customHeight="1" x14ac:dyDescent="0.2">
      <c r="A822" s="4" t="s">
        <v>9797</v>
      </c>
      <c r="B822" s="4" t="s">
        <v>112</v>
      </c>
      <c r="C822" s="29">
        <v>20250120</v>
      </c>
      <c r="D822" s="4" t="s">
        <v>9583</v>
      </c>
      <c r="E822" s="4" t="s">
        <v>2426</v>
      </c>
      <c r="F822" s="4" t="s">
        <v>651</v>
      </c>
      <c r="G822" s="4" t="s">
        <v>116</v>
      </c>
      <c r="H822" s="4" t="s">
        <v>652</v>
      </c>
      <c r="I822" s="4" t="s">
        <v>116</v>
      </c>
      <c r="J822" s="4" t="s">
        <v>116</v>
      </c>
      <c r="K822" s="4" t="s">
        <v>116</v>
      </c>
      <c r="L822" s="4" t="s">
        <v>116</v>
      </c>
      <c r="M822" s="5" t="s">
        <v>9245</v>
      </c>
      <c r="N822" s="5" t="s">
        <v>4221</v>
      </c>
      <c r="O822" s="4" t="s">
        <v>112</v>
      </c>
      <c r="P822" s="6" t="s">
        <v>120</v>
      </c>
      <c r="Q822" s="7" t="s">
        <v>120</v>
      </c>
      <c r="R822" s="7" t="s">
        <v>120</v>
      </c>
      <c r="S822" s="9" t="s">
        <v>9798</v>
      </c>
      <c r="T822" s="31">
        <v>9782746079595</v>
      </c>
      <c r="U822" s="4" t="s">
        <v>122</v>
      </c>
      <c r="V822" s="29">
        <v>9782746078680</v>
      </c>
      <c r="W822" s="4" t="s">
        <v>123</v>
      </c>
      <c r="X822" s="4" t="s">
        <v>124</v>
      </c>
      <c r="Y822" s="4" t="s">
        <v>112</v>
      </c>
      <c r="Z822" s="29">
        <v>2013</v>
      </c>
      <c r="AA822" s="4" t="s">
        <v>125</v>
      </c>
      <c r="AB822" s="4" t="s">
        <v>222</v>
      </c>
      <c r="AC822" s="4" t="s">
        <v>127</v>
      </c>
      <c r="AD822" s="4" t="s">
        <v>128</v>
      </c>
      <c r="AE822" s="4" t="s">
        <v>129</v>
      </c>
      <c r="AF822" s="4" t="s">
        <v>130</v>
      </c>
      <c r="AG822" s="4" t="s">
        <v>131</v>
      </c>
      <c r="AH822" s="4" t="s">
        <v>132</v>
      </c>
      <c r="AI822" s="4" t="s">
        <v>133</v>
      </c>
      <c r="AJ822" s="4" t="s">
        <v>134</v>
      </c>
      <c r="AK822" s="4" t="s">
        <v>135</v>
      </c>
      <c r="AL822" s="4" t="s">
        <v>136</v>
      </c>
      <c r="AM822" s="4" t="s">
        <v>137</v>
      </c>
      <c r="AN822" s="4" t="s">
        <v>138</v>
      </c>
      <c r="AO822" s="4" t="s">
        <v>139</v>
      </c>
      <c r="AP822" s="4" t="s">
        <v>116</v>
      </c>
      <c r="AQ822" s="4" t="s">
        <v>9799</v>
      </c>
      <c r="AR822" s="4" t="s">
        <v>76</v>
      </c>
      <c r="AS822" s="4" t="s">
        <v>2431</v>
      </c>
      <c r="AT822" s="4" t="s">
        <v>185</v>
      </c>
      <c r="AU822" s="4" t="s">
        <v>2432</v>
      </c>
      <c r="AV822" s="4" t="s">
        <v>1623</v>
      </c>
      <c r="AW822" s="4" t="s">
        <v>1624</v>
      </c>
      <c r="AX822" s="4" t="s">
        <v>4287</v>
      </c>
      <c r="AY822" s="4" t="s">
        <v>9800</v>
      </c>
      <c r="AZ822" s="4" t="s">
        <v>1002</v>
      </c>
      <c r="BA822" s="4" t="s">
        <v>9801</v>
      </c>
      <c r="BB822" s="4" t="s">
        <v>116</v>
      </c>
      <c r="BC822" s="4" t="s">
        <v>116</v>
      </c>
      <c r="BD822" s="4" t="s">
        <v>116</v>
      </c>
      <c r="BE822" s="4" t="s">
        <v>116</v>
      </c>
      <c r="BF822" s="4" t="s">
        <v>116</v>
      </c>
      <c r="BG822" s="4" t="s">
        <v>116</v>
      </c>
      <c r="BH822" s="4" t="s">
        <v>116</v>
      </c>
      <c r="BI822" s="4" t="s">
        <v>116</v>
      </c>
      <c r="BJ822" s="4" t="s">
        <v>116</v>
      </c>
      <c r="BK822" s="4" t="s">
        <v>116</v>
      </c>
      <c r="BL822" s="4" t="s">
        <v>116</v>
      </c>
      <c r="BM822" s="4" t="s">
        <v>116</v>
      </c>
      <c r="BN822" s="4" t="s">
        <v>116</v>
      </c>
      <c r="BO822" s="4" t="s">
        <v>116</v>
      </c>
      <c r="BP822" s="4" t="s">
        <v>116</v>
      </c>
      <c r="BQ822" s="4" t="s">
        <v>116</v>
      </c>
      <c r="BR822" s="4" t="s">
        <v>116</v>
      </c>
      <c r="BS822" s="4" t="s">
        <v>116</v>
      </c>
      <c r="BT822" s="4" t="s">
        <v>116</v>
      </c>
      <c r="BU822" s="4" t="s">
        <v>116</v>
      </c>
      <c r="BV822" s="4" t="s">
        <v>116</v>
      </c>
      <c r="BW822" s="4" t="s">
        <v>116</v>
      </c>
      <c r="BX822" s="4" t="s">
        <v>116</v>
      </c>
      <c r="BY822" s="4" t="s">
        <v>116</v>
      </c>
      <c r="BZ822" s="4" t="s">
        <v>116</v>
      </c>
      <c r="CA822" s="4" t="s">
        <v>116</v>
      </c>
    </row>
    <row r="823" spans="1:79" ht="20.100000000000001" customHeight="1" x14ac:dyDescent="0.2">
      <c r="A823" s="4" t="s">
        <v>9802</v>
      </c>
      <c r="B823" s="4" t="s">
        <v>112</v>
      </c>
      <c r="C823" s="29">
        <v>20250120</v>
      </c>
      <c r="D823" s="4" t="s">
        <v>9803</v>
      </c>
      <c r="E823" s="4" t="s">
        <v>116</v>
      </c>
      <c r="F823" s="4" t="s">
        <v>4300</v>
      </c>
      <c r="G823" s="4" t="s">
        <v>116</v>
      </c>
      <c r="H823" s="4" t="s">
        <v>389</v>
      </c>
      <c r="I823" s="4" t="s">
        <v>116</v>
      </c>
      <c r="J823" s="4" t="s">
        <v>116</v>
      </c>
      <c r="K823" s="4" t="s">
        <v>116</v>
      </c>
      <c r="L823" s="4" t="s">
        <v>116</v>
      </c>
      <c r="M823" s="5" t="s">
        <v>9237</v>
      </c>
      <c r="N823" s="5" t="s">
        <v>7231</v>
      </c>
      <c r="O823" s="4" t="s">
        <v>112</v>
      </c>
      <c r="P823" s="6" t="s">
        <v>120</v>
      </c>
      <c r="Q823" s="7" t="s">
        <v>120</v>
      </c>
      <c r="R823" s="7" t="s">
        <v>120</v>
      </c>
      <c r="S823" s="9" t="s">
        <v>9804</v>
      </c>
      <c r="T823" s="31">
        <v>9782746080157</v>
      </c>
      <c r="U823" s="4" t="s">
        <v>122</v>
      </c>
      <c r="V823" s="29">
        <v>9782746079038</v>
      </c>
      <c r="W823" s="4" t="s">
        <v>123</v>
      </c>
      <c r="X823" s="4" t="s">
        <v>124</v>
      </c>
      <c r="Y823" s="4" t="s">
        <v>112</v>
      </c>
      <c r="Z823" s="29">
        <v>2013</v>
      </c>
      <c r="AA823" s="4" t="s">
        <v>125</v>
      </c>
      <c r="AB823" s="4" t="s">
        <v>393</v>
      </c>
      <c r="AC823" s="4" t="s">
        <v>127</v>
      </c>
      <c r="AD823" s="4" t="s">
        <v>128</v>
      </c>
      <c r="AE823" s="4" t="s">
        <v>129</v>
      </c>
      <c r="AF823" s="4" t="s">
        <v>130</v>
      </c>
      <c r="AG823" s="4" t="s">
        <v>131</v>
      </c>
      <c r="AH823" s="4" t="s">
        <v>132</v>
      </c>
      <c r="AI823" s="4" t="s">
        <v>133</v>
      </c>
      <c r="AJ823" s="4" t="s">
        <v>134</v>
      </c>
      <c r="AK823" s="4" t="s">
        <v>135</v>
      </c>
      <c r="AL823" s="4" t="s">
        <v>136</v>
      </c>
      <c r="AM823" s="4" t="s">
        <v>137</v>
      </c>
      <c r="AN823" s="4" t="s">
        <v>138</v>
      </c>
      <c r="AO823" s="4" t="s">
        <v>139</v>
      </c>
      <c r="AP823" s="4" t="s">
        <v>116</v>
      </c>
      <c r="AQ823" s="4" t="s">
        <v>9805</v>
      </c>
      <c r="AR823" s="4" t="s">
        <v>76</v>
      </c>
      <c r="AS823" s="4" t="s">
        <v>9806</v>
      </c>
      <c r="AT823" s="4" t="s">
        <v>3007</v>
      </c>
      <c r="AU823" s="4" t="s">
        <v>3008</v>
      </c>
      <c r="AV823" s="4" t="s">
        <v>749</v>
      </c>
      <c r="AW823" s="4" t="s">
        <v>3009</v>
      </c>
      <c r="AX823" s="4" t="s">
        <v>3010</v>
      </c>
      <c r="AY823" s="4" t="s">
        <v>1472</v>
      </c>
      <c r="AZ823" s="4" t="s">
        <v>1473</v>
      </c>
      <c r="BA823" s="4" t="s">
        <v>1474</v>
      </c>
      <c r="BB823" s="4" t="s">
        <v>1475</v>
      </c>
      <c r="BC823" s="4" t="s">
        <v>1476</v>
      </c>
      <c r="BD823" s="4" t="s">
        <v>1477</v>
      </c>
      <c r="BE823" s="4" t="s">
        <v>9807</v>
      </c>
      <c r="BF823" s="4" t="s">
        <v>9250</v>
      </c>
      <c r="BG823" s="4" t="s">
        <v>3011</v>
      </c>
      <c r="BH823" s="4" t="s">
        <v>9808</v>
      </c>
      <c r="BI823" s="4" t="s">
        <v>9809</v>
      </c>
      <c r="BJ823" s="4" t="s">
        <v>9810</v>
      </c>
      <c r="BK823" s="4" t="s">
        <v>3015</v>
      </c>
      <c r="BL823" s="4" t="s">
        <v>3016</v>
      </c>
      <c r="BM823" s="4" t="s">
        <v>1481</v>
      </c>
      <c r="BN823" s="4" t="s">
        <v>1752</v>
      </c>
      <c r="BO823" s="4" t="s">
        <v>116</v>
      </c>
      <c r="BP823" s="4" t="s">
        <v>116</v>
      </c>
      <c r="BQ823" s="4" t="s">
        <v>116</v>
      </c>
      <c r="BR823" s="4" t="s">
        <v>116</v>
      </c>
      <c r="BS823" s="4" t="s">
        <v>116</v>
      </c>
      <c r="BT823" s="4" t="s">
        <v>116</v>
      </c>
      <c r="BU823" s="4" t="s">
        <v>116</v>
      </c>
      <c r="BV823" s="4" t="s">
        <v>116</v>
      </c>
      <c r="BW823" s="4" t="s">
        <v>116</v>
      </c>
      <c r="BX823" s="4" t="s">
        <v>116</v>
      </c>
      <c r="BY823" s="4" t="s">
        <v>116</v>
      </c>
      <c r="BZ823" s="4" t="s">
        <v>116</v>
      </c>
      <c r="CA823" s="4" t="s">
        <v>116</v>
      </c>
    </row>
    <row r="824" spans="1:79" ht="20.100000000000001" customHeight="1" x14ac:dyDescent="0.2">
      <c r="A824" s="4" t="s">
        <v>9811</v>
      </c>
      <c r="B824" s="4" t="s">
        <v>112</v>
      </c>
      <c r="C824" s="29">
        <v>20250120</v>
      </c>
      <c r="D824" s="4" t="s">
        <v>9812</v>
      </c>
      <c r="E824" s="4" t="s">
        <v>9813</v>
      </c>
      <c r="F824" s="4" t="s">
        <v>9814</v>
      </c>
      <c r="G824" s="4" t="s">
        <v>116</v>
      </c>
      <c r="H824" s="4" t="s">
        <v>9815</v>
      </c>
      <c r="I824" s="4" t="s">
        <v>116</v>
      </c>
      <c r="J824" s="4" t="s">
        <v>116</v>
      </c>
      <c r="K824" s="4" t="s">
        <v>116</v>
      </c>
      <c r="L824" s="4" t="s">
        <v>116</v>
      </c>
      <c r="M824" s="5" t="s">
        <v>9197</v>
      </c>
      <c r="N824" s="5" t="s">
        <v>2878</v>
      </c>
      <c r="O824" s="4" t="s">
        <v>112</v>
      </c>
      <c r="P824" s="6" t="s">
        <v>120</v>
      </c>
      <c r="Q824" s="7" t="s">
        <v>120</v>
      </c>
      <c r="R824" s="7" t="s">
        <v>120</v>
      </c>
      <c r="S824" s="9" t="s">
        <v>9816</v>
      </c>
      <c r="T824" s="31">
        <v>9782746083547</v>
      </c>
      <c r="U824" s="4" t="s">
        <v>122</v>
      </c>
      <c r="V824" s="29">
        <v>9782746083103</v>
      </c>
      <c r="W824" s="4" t="s">
        <v>123</v>
      </c>
      <c r="X824" s="4" t="s">
        <v>124</v>
      </c>
      <c r="Y824" s="4" t="s">
        <v>112</v>
      </c>
      <c r="Z824" s="29">
        <v>2013</v>
      </c>
      <c r="AA824" s="4" t="s">
        <v>125</v>
      </c>
      <c r="AB824" s="4" t="s">
        <v>197</v>
      </c>
      <c r="AC824" s="4" t="s">
        <v>127</v>
      </c>
      <c r="AD824" s="4" t="s">
        <v>128</v>
      </c>
      <c r="AE824" s="4" t="s">
        <v>129</v>
      </c>
      <c r="AF824" s="4" t="s">
        <v>130</v>
      </c>
      <c r="AG824" s="4" t="s">
        <v>131</v>
      </c>
      <c r="AH824" s="4" t="s">
        <v>132</v>
      </c>
      <c r="AI824" s="4" t="s">
        <v>133</v>
      </c>
      <c r="AJ824" s="4" t="s">
        <v>134</v>
      </c>
      <c r="AK824" s="4" t="s">
        <v>135</v>
      </c>
      <c r="AL824" s="4" t="s">
        <v>136</v>
      </c>
      <c r="AM824" s="4" t="s">
        <v>137</v>
      </c>
      <c r="AN824" s="4" t="s">
        <v>138</v>
      </c>
      <c r="AO824" s="4" t="s">
        <v>139</v>
      </c>
      <c r="AP824" s="4" t="s">
        <v>116</v>
      </c>
      <c r="AQ824" s="4" t="s">
        <v>9817</v>
      </c>
      <c r="AR824" s="4" t="s">
        <v>76</v>
      </c>
      <c r="AS824" s="4" t="s">
        <v>9818</v>
      </c>
      <c r="AT824" s="4" t="s">
        <v>9819</v>
      </c>
      <c r="AU824" s="4" t="s">
        <v>9820</v>
      </c>
      <c r="AV824" s="4" t="s">
        <v>9821</v>
      </c>
      <c r="AW824" s="4" t="s">
        <v>9822</v>
      </c>
      <c r="AX824" s="4" t="s">
        <v>9823</v>
      </c>
      <c r="AY824" s="4" t="s">
        <v>5151</v>
      </c>
      <c r="AZ824" s="4" t="s">
        <v>4483</v>
      </c>
      <c r="BA824" s="4" t="s">
        <v>7651</v>
      </c>
      <c r="BB824" s="4" t="s">
        <v>1556</v>
      </c>
      <c r="BC824" s="4" t="s">
        <v>9824</v>
      </c>
      <c r="BD824" s="4" t="s">
        <v>4633</v>
      </c>
      <c r="BE824" s="4" t="s">
        <v>116</v>
      </c>
      <c r="BF824" s="4" t="s">
        <v>116</v>
      </c>
      <c r="BG824" s="4" t="s">
        <v>116</v>
      </c>
      <c r="BH824" s="4" t="s">
        <v>116</v>
      </c>
      <c r="BI824" s="4" t="s">
        <v>116</v>
      </c>
      <c r="BJ824" s="4" t="s">
        <v>116</v>
      </c>
      <c r="BK824" s="4" t="s">
        <v>116</v>
      </c>
      <c r="BL824" s="4" t="s">
        <v>116</v>
      </c>
      <c r="BM824" s="4" t="s">
        <v>116</v>
      </c>
      <c r="BN824" s="4" t="s">
        <v>116</v>
      </c>
      <c r="BO824" s="4" t="s">
        <v>116</v>
      </c>
      <c r="BP824" s="4" t="s">
        <v>116</v>
      </c>
      <c r="BQ824" s="4" t="s">
        <v>116</v>
      </c>
      <c r="BR824" s="4" t="s">
        <v>116</v>
      </c>
      <c r="BS824" s="4" t="s">
        <v>116</v>
      </c>
      <c r="BT824" s="4" t="s">
        <v>116</v>
      </c>
      <c r="BU824" s="4" t="s">
        <v>116</v>
      </c>
      <c r="BV824" s="4" t="s">
        <v>116</v>
      </c>
      <c r="BW824" s="4" t="s">
        <v>116</v>
      </c>
      <c r="BX824" s="4" t="s">
        <v>116</v>
      </c>
      <c r="BY824" s="4" t="s">
        <v>116</v>
      </c>
      <c r="BZ824" s="4" t="s">
        <v>116</v>
      </c>
      <c r="CA824" s="4" t="s">
        <v>116</v>
      </c>
    </row>
    <row r="825" spans="1:79" ht="20.100000000000001" customHeight="1" x14ac:dyDescent="0.2">
      <c r="A825" s="4" t="s">
        <v>9825</v>
      </c>
      <c r="B825" s="4" t="s">
        <v>112</v>
      </c>
      <c r="C825" s="29">
        <v>20250120</v>
      </c>
      <c r="D825" s="4" t="s">
        <v>6271</v>
      </c>
      <c r="E825" s="4" t="s">
        <v>9826</v>
      </c>
      <c r="F825" s="4" t="s">
        <v>9827</v>
      </c>
      <c r="G825" s="4" t="s">
        <v>116</v>
      </c>
      <c r="H825" s="4" t="s">
        <v>9828</v>
      </c>
      <c r="I825" s="4" t="s">
        <v>116</v>
      </c>
      <c r="J825" s="4" t="s">
        <v>116</v>
      </c>
      <c r="K825" s="4" t="s">
        <v>116</v>
      </c>
      <c r="L825" s="4" t="s">
        <v>116</v>
      </c>
      <c r="M825" s="5" t="s">
        <v>9221</v>
      </c>
      <c r="N825" s="5" t="s">
        <v>4705</v>
      </c>
      <c r="O825" s="4" t="s">
        <v>112</v>
      </c>
      <c r="P825" s="6" t="s">
        <v>120</v>
      </c>
      <c r="Q825" s="7" t="s">
        <v>120</v>
      </c>
      <c r="R825" s="7" t="s">
        <v>120</v>
      </c>
      <c r="S825" s="9" t="s">
        <v>9829</v>
      </c>
      <c r="T825" s="31">
        <v>9782746082199</v>
      </c>
      <c r="U825" s="4" t="s">
        <v>122</v>
      </c>
      <c r="V825" s="29">
        <v>9782746081116</v>
      </c>
      <c r="W825" s="4" t="s">
        <v>123</v>
      </c>
      <c r="X825" s="4" t="s">
        <v>124</v>
      </c>
      <c r="Y825" s="4" t="s">
        <v>112</v>
      </c>
      <c r="Z825" s="29">
        <v>2013</v>
      </c>
      <c r="AA825" s="4" t="s">
        <v>125</v>
      </c>
      <c r="AB825" s="4" t="s">
        <v>9127</v>
      </c>
      <c r="AC825" s="4" t="s">
        <v>127</v>
      </c>
      <c r="AD825" s="4" t="s">
        <v>128</v>
      </c>
      <c r="AE825" s="4" t="s">
        <v>129</v>
      </c>
      <c r="AF825" s="4" t="s">
        <v>130</v>
      </c>
      <c r="AG825" s="4" t="s">
        <v>131</v>
      </c>
      <c r="AH825" s="4" t="s">
        <v>132</v>
      </c>
      <c r="AI825" s="4" t="s">
        <v>133</v>
      </c>
      <c r="AJ825" s="4" t="s">
        <v>134</v>
      </c>
      <c r="AK825" s="4" t="s">
        <v>135</v>
      </c>
      <c r="AL825" s="4" t="s">
        <v>136</v>
      </c>
      <c r="AM825" s="4" t="s">
        <v>137</v>
      </c>
      <c r="AN825" s="4" t="s">
        <v>138</v>
      </c>
      <c r="AO825" s="4" t="s">
        <v>139</v>
      </c>
      <c r="AP825" s="4" t="s">
        <v>116</v>
      </c>
      <c r="AQ825" s="4" t="s">
        <v>9830</v>
      </c>
      <c r="AR825" s="4" t="s">
        <v>76</v>
      </c>
      <c r="AS825" s="4" t="s">
        <v>9831</v>
      </c>
      <c r="AT825" s="4" t="s">
        <v>9832</v>
      </c>
      <c r="AU825" s="4" t="s">
        <v>9833</v>
      </c>
      <c r="AV825" s="4" t="s">
        <v>9834</v>
      </c>
      <c r="AW825" s="4" t="s">
        <v>9835</v>
      </c>
      <c r="AX825" s="4" t="s">
        <v>9836</v>
      </c>
      <c r="AY825" s="4" t="s">
        <v>9837</v>
      </c>
      <c r="AZ825" s="4" t="s">
        <v>6222</v>
      </c>
      <c r="BA825" s="4" t="s">
        <v>116</v>
      </c>
      <c r="BB825" s="4" t="s">
        <v>116</v>
      </c>
      <c r="BC825" s="4" t="s">
        <v>116</v>
      </c>
      <c r="BD825" s="4" t="s">
        <v>116</v>
      </c>
      <c r="BE825" s="4" t="s">
        <v>116</v>
      </c>
      <c r="BF825" s="4" t="s">
        <v>116</v>
      </c>
      <c r="BG825" s="4" t="s">
        <v>116</v>
      </c>
      <c r="BH825" s="4" t="s">
        <v>116</v>
      </c>
      <c r="BI825" s="4" t="s">
        <v>116</v>
      </c>
      <c r="BJ825" s="4" t="s">
        <v>116</v>
      </c>
      <c r="BK825" s="4" t="s">
        <v>116</v>
      </c>
      <c r="BL825" s="4" t="s">
        <v>116</v>
      </c>
      <c r="BM825" s="4" t="s">
        <v>116</v>
      </c>
      <c r="BN825" s="4" t="s">
        <v>116</v>
      </c>
      <c r="BO825" s="4" t="s">
        <v>116</v>
      </c>
      <c r="BP825" s="4" t="s">
        <v>116</v>
      </c>
      <c r="BQ825" s="4" t="s">
        <v>116</v>
      </c>
      <c r="BR825" s="4" t="s">
        <v>116</v>
      </c>
      <c r="BS825" s="4" t="s">
        <v>116</v>
      </c>
      <c r="BT825" s="4" t="s">
        <v>116</v>
      </c>
      <c r="BU825" s="4" t="s">
        <v>116</v>
      </c>
      <c r="BV825" s="4" t="s">
        <v>116</v>
      </c>
      <c r="BW825" s="4" t="s">
        <v>116</v>
      </c>
      <c r="BX825" s="4" t="s">
        <v>116</v>
      </c>
      <c r="BY825" s="4" t="s">
        <v>116</v>
      </c>
      <c r="BZ825" s="4" t="s">
        <v>116</v>
      </c>
      <c r="CA825" s="4" t="s">
        <v>116</v>
      </c>
    </row>
    <row r="826" spans="1:79" ht="20.100000000000001" customHeight="1" x14ac:dyDescent="0.2">
      <c r="A826" s="4" t="s">
        <v>9838</v>
      </c>
      <c r="B826" s="4" t="s">
        <v>112</v>
      </c>
      <c r="C826" s="29">
        <v>20250120</v>
      </c>
      <c r="D826" s="4" t="s">
        <v>9839</v>
      </c>
      <c r="E826" s="4" t="s">
        <v>9840</v>
      </c>
      <c r="F826" s="4" t="s">
        <v>9841</v>
      </c>
      <c r="G826" s="4" t="s">
        <v>116</v>
      </c>
      <c r="H826" s="4" t="s">
        <v>9842</v>
      </c>
      <c r="I826" s="4" t="s">
        <v>116</v>
      </c>
      <c r="J826" s="4" t="s">
        <v>116</v>
      </c>
      <c r="K826" s="4" t="s">
        <v>116</v>
      </c>
      <c r="L826" s="4" t="s">
        <v>116</v>
      </c>
      <c r="M826" s="5" t="s">
        <v>9339</v>
      </c>
      <c r="N826" s="5" t="s">
        <v>3456</v>
      </c>
      <c r="O826" s="4" t="s">
        <v>112</v>
      </c>
      <c r="P826" s="6" t="s">
        <v>120</v>
      </c>
      <c r="Q826" s="7" t="s">
        <v>120</v>
      </c>
      <c r="R826" s="7" t="s">
        <v>120</v>
      </c>
      <c r="S826" s="9" t="s">
        <v>9843</v>
      </c>
      <c r="T826" s="31">
        <v>9782746085657</v>
      </c>
      <c r="U826" s="4" t="s">
        <v>122</v>
      </c>
      <c r="V826" s="29">
        <v>9782746084490</v>
      </c>
      <c r="W826" s="4" t="s">
        <v>123</v>
      </c>
      <c r="X826" s="4" t="s">
        <v>124</v>
      </c>
      <c r="Y826" s="4" t="s">
        <v>112</v>
      </c>
      <c r="Z826" s="29">
        <v>2013</v>
      </c>
      <c r="AA826" s="4" t="s">
        <v>125</v>
      </c>
      <c r="AB826" s="4" t="s">
        <v>149</v>
      </c>
      <c r="AC826" s="4" t="s">
        <v>127</v>
      </c>
      <c r="AD826" s="4" t="s">
        <v>128</v>
      </c>
      <c r="AE826" s="4" t="s">
        <v>129</v>
      </c>
      <c r="AF826" s="4" t="s">
        <v>130</v>
      </c>
      <c r="AG826" s="4" t="s">
        <v>131</v>
      </c>
      <c r="AH826" s="4" t="s">
        <v>132</v>
      </c>
      <c r="AI826" s="4" t="s">
        <v>133</v>
      </c>
      <c r="AJ826" s="4" t="s">
        <v>134</v>
      </c>
      <c r="AK826" s="4" t="s">
        <v>135</v>
      </c>
      <c r="AL826" s="4" t="s">
        <v>136</v>
      </c>
      <c r="AM826" s="4" t="s">
        <v>137</v>
      </c>
      <c r="AN826" s="4" t="s">
        <v>138</v>
      </c>
      <c r="AO826" s="4" t="s">
        <v>139</v>
      </c>
      <c r="AP826" s="4" t="s">
        <v>116</v>
      </c>
      <c r="AQ826" s="4" t="s">
        <v>9844</v>
      </c>
      <c r="AR826" s="4" t="s">
        <v>76</v>
      </c>
      <c r="AS826" s="4" t="s">
        <v>9845</v>
      </c>
      <c r="AT826" s="4" t="s">
        <v>6752</v>
      </c>
      <c r="AU826" s="4" t="s">
        <v>896</v>
      </c>
      <c r="AV826" s="4" t="s">
        <v>898</v>
      </c>
      <c r="AW826" s="4" t="s">
        <v>9846</v>
      </c>
      <c r="AX826" s="4" t="s">
        <v>9847</v>
      </c>
      <c r="AY826" s="4" t="s">
        <v>9848</v>
      </c>
      <c r="AZ826" s="4" t="s">
        <v>9849</v>
      </c>
      <c r="BA826" s="4" t="s">
        <v>9850</v>
      </c>
      <c r="BB826" s="4" t="s">
        <v>9851</v>
      </c>
      <c r="BC826" s="4" t="s">
        <v>116</v>
      </c>
      <c r="BD826" s="4" t="s">
        <v>116</v>
      </c>
      <c r="BE826" s="4" t="s">
        <v>116</v>
      </c>
      <c r="BF826" s="4" t="s">
        <v>116</v>
      </c>
      <c r="BG826" s="4" t="s">
        <v>116</v>
      </c>
      <c r="BH826" s="4" t="s">
        <v>116</v>
      </c>
      <c r="BI826" s="4" t="s">
        <v>116</v>
      </c>
      <c r="BJ826" s="4" t="s">
        <v>116</v>
      </c>
      <c r="BK826" s="4" t="s">
        <v>116</v>
      </c>
      <c r="BL826" s="4" t="s">
        <v>116</v>
      </c>
      <c r="BM826" s="4" t="s">
        <v>116</v>
      </c>
      <c r="BN826" s="4" t="s">
        <v>116</v>
      </c>
      <c r="BO826" s="4" t="s">
        <v>116</v>
      </c>
      <c r="BP826" s="4" t="s">
        <v>116</v>
      </c>
      <c r="BQ826" s="4" t="s">
        <v>116</v>
      </c>
      <c r="BR826" s="4" t="s">
        <v>116</v>
      </c>
      <c r="BS826" s="4" t="s">
        <v>116</v>
      </c>
      <c r="BT826" s="4" t="s">
        <v>116</v>
      </c>
      <c r="BU826" s="4" t="s">
        <v>116</v>
      </c>
      <c r="BV826" s="4" t="s">
        <v>116</v>
      </c>
      <c r="BW826" s="4" t="s">
        <v>116</v>
      </c>
      <c r="BX826" s="4" t="s">
        <v>116</v>
      </c>
      <c r="BY826" s="4" t="s">
        <v>116</v>
      </c>
      <c r="BZ826" s="4" t="s">
        <v>116</v>
      </c>
      <c r="CA826" s="4" t="s">
        <v>116</v>
      </c>
    </row>
    <row r="827" spans="1:79" ht="20.100000000000001" customHeight="1" x14ac:dyDescent="0.2">
      <c r="A827" s="4" t="s">
        <v>9852</v>
      </c>
      <c r="B827" s="4" t="s">
        <v>112</v>
      </c>
      <c r="C827" s="29">
        <v>20250120</v>
      </c>
      <c r="D827" s="4" t="s">
        <v>9853</v>
      </c>
      <c r="E827" s="4" t="s">
        <v>9854</v>
      </c>
      <c r="F827" s="4" t="s">
        <v>1384</v>
      </c>
      <c r="G827" s="4" t="s">
        <v>116</v>
      </c>
      <c r="H827" s="4" t="s">
        <v>1385</v>
      </c>
      <c r="I827" s="4" t="s">
        <v>116</v>
      </c>
      <c r="J827" s="4" t="s">
        <v>116</v>
      </c>
      <c r="K827" s="4" t="s">
        <v>116</v>
      </c>
      <c r="L827" s="4" t="s">
        <v>116</v>
      </c>
      <c r="M827" s="5" t="s">
        <v>9230</v>
      </c>
      <c r="N827" s="5" t="s">
        <v>9855</v>
      </c>
      <c r="O827" s="4" t="s">
        <v>112</v>
      </c>
      <c r="P827" s="6" t="s">
        <v>120</v>
      </c>
      <c r="Q827" s="7" t="s">
        <v>120</v>
      </c>
      <c r="R827" s="7" t="s">
        <v>120</v>
      </c>
      <c r="S827" s="9" t="s">
        <v>9856</v>
      </c>
      <c r="T827" s="31">
        <v>9782746082519</v>
      </c>
      <c r="U827" s="4" t="s">
        <v>122</v>
      </c>
      <c r="V827" s="29">
        <v>9782746081932</v>
      </c>
      <c r="W827" s="4" t="s">
        <v>123</v>
      </c>
      <c r="X827" s="4" t="s">
        <v>124</v>
      </c>
      <c r="Y827" s="4" t="s">
        <v>112</v>
      </c>
      <c r="Z827" s="29">
        <v>2013</v>
      </c>
      <c r="AA827" s="4" t="s">
        <v>125</v>
      </c>
      <c r="AB827" s="4" t="s">
        <v>222</v>
      </c>
      <c r="AC827" s="4" t="s">
        <v>127</v>
      </c>
      <c r="AD827" s="4" t="s">
        <v>128</v>
      </c>
      <c r="AE827" s="4" t="s">
        <v>129</v>
      </c>
      <c r="AF827" s="4" t="s">
        <v>130</v>
      </c>
      <c r="AG827" s="4" t="s">
        <v>131</v>
      </c>
      <c r="AH827" s="4" t="s">
        <v>132</v>
      </c>
      <c r="AI827" s="4" t="s">
        <v>133</v>
      </c>
      <c r="AJ827" s="4" t="s">
        <v>134</v>
      </c>
      <c r="AK827" s="4" t="s">
        <v>135</v>
      </c>
      <c r="AL827" s="4" t="s">
        <v>136</v>
      </c>
      <c r="AM827" s="4" t="s">
        <v>137</v>
      </c>
      <c r="AN827" s="4" t="s">
        <v>138</v>
      </c>
      <c r="AO827" s="4" t="s">
        <v>139</v>
      </c>
      <c r="AP827" s="4" t="s">
        <v>116</v>
      </c>
      <c r="AQ827" s="4" t="s">
        <v>9857</v>
      </c>
      <c r="AR827" s="4" t="s">
        <v>76</v>
      </c>
      <c r="AS827" s="4" t="s">
        <v>9858</v>
      </c>
      <c r="AT827" s="4" t="s">
        <v>1002</v>
      </c>
      <c r="AU827" s="4" t="s">
        <v>7578</v>
      </c>
      <c r="AV827" s="4" t="s">
        <v>9859</v>
      </c>
      <c r="AW827" s="4" t="s">
        <v>2761</v>
      </c>
      <c r="AX827" s="4" t="s">
        <v>7579</v>
      </c>
      <c r="AY827" s="4" t="s">
        <v>116</v>
      </c>
      <c r="AZ827" s="4" t="s">
        <v>116</v>
      </c>
      <c r="BA827" s="4" t="s">
        <v>116</v>
      </c>
      <c r="BB827" s="4" t="s">
        <v>116</v>
      </c>
      <c r="BC827" s="4" t="s">
        <v>116</v>
      </c>
      <c r="BD827" s="4" t="s">
        <v>116</v>
      </c>
      <c r="BE827" s="4" t="s">
        <v>116</v>
      </c>
      <c r="BF827" s="4" t="s">
        <v>116</v>
      </c>
      <c r="BG827" s="4" t="s">
        <v>116</v>
      </c>
      <c r="BH827" s="4" t="s">
        <v>116</v>
      </c>
      <c r="BI827" s="4" t="s">
        <v>116</v>
      </c>
      <c r="BJ827" s="4" t="s">
        <v>116</v>
      </c>
      <c r="BK827" s="4" t="s">
        <v>116</v>
      </c>
      <c r="BL827" s="4" t="s">
        <v>116</v>
      </c>
      <c r="BM827" s="4" t="s">
        <v>116</v>
      </c>
      <c r="BN827" s="4" t="s">
        <v>116</v>
      </c>
      <c r="BO827" s="4" t="s">
        <v>116</v>
      </c>
      <c r="BP827" s="4" t="s">
        <v>116</v>
      </c>
      <c r="BQ827" s="4" t="s">
        <v>116</v>
      </c>
      <c r="BR827" s="4" t="s">
        <v>116</v>
      </c>
      <c r="BS827" s="4" t="s">
        <v>116</v>
      </c>
      <c r="BT827" s="4" t="s">
        <v>116</v>
      </c>
      <c r="BU827" s="4" t="s">
        <v>116</v>
      </c>
      <c r="BV827" s="4" t="s">
        <v>116</v>
      </c>
      <c r="BW827" s="4" t="s">
        <v>116</v>
      </c>
      <c r="BX827" s="4" t="s">
        <v>116</v>
      </c>
      <c r="BY827" s="4" t="s">
        <v>116</v>
      </c>
      <c r="BZ827" s="4" t="s">
        <v>116</v>
      </c>
      <c r="CA827" s="4" t="s">
        <v>116</v>
      </c>
    </row>
    <row r="828" spans="1:79" ht="20.100000000000001" customHeight="1" x14ac:dyDescent="0.2">
      <c r="A828" s="4" t="s">
        <v>9860</v>
      </c>
      <c r="B828" s="4" t="s">
        <v>112</v>
      </c>
      <c r="C828" s="29">
        <v>20250120</v>
      </c>
      <c r="D828" s="4" t="s">
        <v>9292</v>
      </c>
      <c r="E828" s="4" t="s">
        <v>9861</v>
      </c>
      <c r="F828" s="4" t="s">
        <v>9862</v>
      </c>
      <c r="G828" s="4" t="s">
        <v>116</v>
      </c>
      <c r="H828" s="4" t="s">
        <v>8900</v>
      </c>
      <c r="I828" s="4" t="s">
        <v>7522</v>
      </c>
      <c r="J828" s="4" t="s">
        <v>116</v>
      </c>
      <c r="K828" s="4" t="s">
        <v>116</v>
      </c>
      <c r="L828" s="4" t="s">
        <v>116</v>
      </c>
      <c r="M828" s="5" t="s">
        <v>9359</v>
      </c>
      <c r="N828" s="5" t="s">
        <v>3056</v>
      </c>
      <c r="O828" s="4" t="s">
        <v>112</v>
      </c>
      <c r="P828" s="6" t="s">
        <v>120</v>
      </c>
      <c r="Q828" s="7" t="s">
        <v>120</v>
      </c>
      <c r="R828" s="7" t="s">
        <v>120</v>
      </c>
      <c r="S828" s="9" t="s">
        <v>9863</v>
      </c>
      <c r="T828" s="31">
        <v>9782746094017</v>
      </c>
      <c r="U828" s="4" t="s">
        <v>122</v>
      </c>
      <c r="V828" s="29">
        <v>9782746085435</v>
      </c>
      <c r="W828" s="4" t="s">
        <v>123</v>
      </c>
      <c r="X828" s="4" t="s">
        <v>124</v>
      </c>
      <c r="Y828" s="4" t="s">
        <v>112</v>
      </c>
      <c r="Z828" s="29">
        <v>2013</v>
      </c>
      <c r="AA828" s="4" t="s">
        <v>125</v>
      </c>
      <c r="AB828" s="4" t="s">
        <v>747</v>
      </c>
      <c r="AC828" s="4" t="s">
        <v>127</v>
      </c>
      <c r="AD828" s="4" t="s">
        <v>128</v>
      </c>
      <c r="AE828" s="4" t="s">
        <v>129</v>
      </c>
      <c r="AF828" s="4" t="s">
        <v>130</v>
      </c>
      <c r="AG828" s="4" t="s">
        <v>131</v>
      </c>
      <c r="AH828" s="4" t="s">
        <v>132</v>
      </c>
      <c r="AI828" s="4" t="s">
        <v>133</v>
      </c>
      <c r="AJ828" s="4" t="s">
        <v>134</v>
      </c>
      <c r="AK828" s="4" t="s">
        <v>135</v>
      </c>
      <c r="AL828" s="4" t="s">
        <v>136</v>
      </c>
      <c r="AM828" s="4" t="s">
        <v>137</v>
      </c>
      <c r="AN828" s="4" t="s">
        <v>138</v>
      </c>
      <c r="AO828" s="4" t="s">
        <v>139</v>
      </c>
      <c r="AP828" s="4" t="s">
        <v>116</v>
      </c>
      <c r="AQ828" s="4" t="s">
        <v>9864</v>
      </c>
      <c r="AR828" s="4" t="s">
        <v>76</v>
      </c>
      <c r="AS828" s="4" t="s">
        <v>2924</v>
      </c>
      <c r="AT828" s="4" t="s">
        <v>4518</v>
      </c>
      <c r="AU828" s="4" t="s">
        <v>2925</v>
      </c>
      <c r="AV828" s="4" t="s">
        <v>3894</v>
      </c>
      <c r="AW828" s="4" t="s">
        <v>9865</v>
      </c>
      <c r="AX828" s="4" t="s">
        <v>3895</v>
      </c>
      <c r="AY828" s="4" t="s">
        <v>1333</v>
      </c>
      <c r="AZ828" s="4" t="s">
        <v>4521</v>
      </c>
      <c r="BA828" s="4" t="s">
        <v>3660</v>
      </c>
      <c r="BB828" s="4" t="s">
        <v>3661</v>
      </c>
      <c r="BC828" s="4" t="s">
        <v>1857</v>
      </c>
      <c r="BD828" s="4" t="s">
        <v>4522</v>
      </c>
      <c r="BE828" s="4" t="s">
        <v>4523</v>
      </c>
      <c r="BF828" s="4" t="s">
        <v>1342</v>
      </c>
      <c r="BG828" s="4" t="s">
        <v>163</v>
      </c>
      <c r="BH828" s="4" t="s">
        <v>116</v>
      </c>
      <c r="BI828" s="4" t="s">
        <v>116</v>
      </c>
      <c r="BJ828" s="4" t="s">
        <v>116</v>
      </c>
      <c r="BK828" s="4" t="s">
        <v>116</v>
      </c>
      <c r="BL828" s="4" t="s">
        <v>116</v>
      </c>
      <c r="BM828" s="4" t="s">
        <v>116</v>
      </c>
      <c r="BN828" s="4" t="s">
        <v>116</v>
      </c>
      <c r="BO828" s="4" t="s">
        <v>116</v>
      </c>
      <c r="BP828" s="4" t="s">
        <v>116</v>
      </c>
      <c r="BQ828" s="4" t="s">
        <v>116</v>
      </c>
      <c r="BR828" s="4" t="s">
        <v>116</v>
      </c>
      <c r="BS828" s="4" t="s">
        <v>116</v>
      </c>
      <c r="BT828" s="4" t="s">
        <v>116</v>
      </c>
      <c r="BU828" s="4" t="s">
        <v>116</v>
      </c>
      <c r="BV828" s="4" t="s">
        <v>116</v>
      </c>
      <c r="BW828" s="4" t="s">
        <v>116</v>
      </c>
      <c r="BX828" s="4" t="s">
        <v>116</v>
      </c>
      <c r="BY828" s="4" t="s">
        <v>116</v>
      </c>
      <c r="BZ828" s="4" t="s">
        <v>116</v>
      </c>
      <c r="CA828" s="4" t="s">
        <v>116</v>
      </c>
    </row>
    <row r="829" spans="1:79" ht="20.100000000000001" customHeight="1" x14ac:dyDescent="0.2">
      <c r="A829" s="4" t="s">
        <v>9866</v>
      </c>
      <c r="B829" s="4" t="s">
        <v>112</v>
      </c>
      <c r="C829" s="29">
        <v>20250120</v>
      </c>
      <c r="D829" s="4" t="s">
        <v>9867</v>
      </c>
      <c r="E829" s="4" t="s">
        <v>9868</v>
      </c>
      <c r="F829" s="4" t="s">
        <v>9869</v>
      </c>
      <c r="G829" s="4" t="s">
        <v>116</v>
      </c>
      <c r="H829" s="4" t="s">
        <v>9870</v>
      </c>
      <c r="I829" s="4" t="s">
        <v>116</v>
      </c>
      <c r="J829" s="4" t="s">
        <v>116</v>
      </c>
      <c r="K829" s="4" t="s">
        <v>116</v>
      </c>
      <c r="L829" s="4" t="s">
        <v>116</v>
      </c>
      <c r="M829" s="5" t="s">
        <v>9206</v>
      </c>
      <c r="N829" s="5" t="s">
        <v>9871</v>
      </c>
      <c r="O829" s="4" t="s">
        <v>112</v>
      </c>
      <c r="P829" s="6" t="s">
        <v>120</v>
      </c>
      <c r="Q829" s="7" t="s">
        <v>120</v>
      </c>
      <c r="R829" s="7" t="s">
        <v>120</v>
      </c>
      <c r="S829" s="9" t="s">
        <v>9872</v>
      </c>
      <c r="T829" s="31">
        <v>9782746081529</v>
      </c>
      <c r="U829" s="4" t="s">
        <v>122</v>
      </c>
      <c r="V829" s="29">
        <v>9782746080331</v>
      </c>
      <c r="W829" s="4" t="s">
        <v>123</v>
      </c>
      <c r="X829" s="4" t="s">
        <v>124</v>
      </c>
      <c r="Y829" s="4" t="s">
        <v>112</v>
      </c>
      <c r="Z829" s="29">
        <v>2013</v>
      </c>
      <c r="AA829" s="4" t="s">
        <v>125</v>
      </c>
      <c r="AB829" s="4" t="s">
        <v>126</v>
      </c>
      <c r="AC829" s="4" t="s">
        <v>127</v>
      </c>
      <c r="AD829" s="4" t="s">
        <v>128</v>
      </c>
      <c r="AE829" s="4" t="s">
        <v>129</v>
      </c>
      <c r="AF829" s="4" t="s">
        <v>130</v>
      </c>
      <c r="AG829" s="4" t="s">
        <v>131</v>
      </c>
      <c r="AH829" s="4" t="s">
        <v>132</v>
      </c>
      <c r="AI829" s="4" t="s">
        <v>133</v>
      </c>
      <c r="AJ829" s="4" t="s">
        <v>134</v>
      </c>
      <c r="AK829" s="4" t="s">
        <v>135</v>
      </c>
      <c r="AL829" s="4" t="s">
        <v>136</v>
      </c>
      <c r="AM829" s="4" t="s">
        <v>137</v>
      </c>
      <c r="AN829" s="4" t="s">
        <v>138</v>
      </c>
      <c r="AO829" s="4" t="s">
        <v>139</v>
      </c>
      <c r="AP829" s="4" t="s">
        <v>116</v>
      </c>
      <c r="AQ829" s="4" t="s">
        <v>9873</v>
      </c>
      <c r="AR829" s="4" t="s">
        <v>76</v>
      </c>
      <c r="AS829" s="4" t="s">
        <v>9874</v>
      </c>
      <c r="AT829" s="4" t="s">
        <v>308</v>
      </c>
      <c r="AU829" s="4" t="s">
        <v>9875</v>
      </c>
      <c r="AV829" s="4" t="s">
        <v>9876</v>
      </c>
      <c r="AW829" s="4" t="s">
        <v>9877</v>
      </c>
      <c r="AX829" s="4" t="s">
        <v>9878</v>
      </c>
      <c r="AY829" s="4" t="s">
        <v>9879</v>
      </c>
      <c r="AZ829" s="4" t="s">
        <v>9880</v>
      </c>
      <c r="BA829" s="4" t="s">
        <v>3614</v>
      </c>
      <c r="BB829" s="4" t="s">
        <v>9881</v>
      </c>
      <c r="BC829" s="4" t="s">
        <v>9882</v>
      </c>
      <c r="BD829" s="4" t="s">
        <v>116</v>
      </c>
      <c r="BE829" s="4" t="s">
        <v>116</v>
      </c>
      <c r="BF829" s="4" t="s">
        <v>116</v>
      </c>
      <c r="BG829" s="4" t="s">
        <v>116</v>
      </c>
      <c r="BH829" s="4" t="s">
        <v>116</v>
      </c>
      <c r="BI829" s="4" t="s">
        <v>116</v>
      </c>
      <c r="BJ829" s="4" t="s">
        <v>116</v>
      </c>
      <c r="BK829" s="4" t="s">
        <v>116</v>
      </c>
      <c r="BL829" s="4" t="s">
        <v>116</v>
      </c>
      <c r="BM829" s="4" t="s">
        <v>116</v>
      </c>
      <c r="BN829" s="4" t="s">
        <v>116</v>
      </c>
      <c r="BO829" s="4" t="s">
        <v>116</v>
      </c>
      <c r="BP829" s="4" t="s">
        <v>116</v>
      </c>
      <c r="BQ829" s="4" t="s">
        <v>116</v>
      </c>
      <c r="BR829" s="4" t="s">
        <v>116</v>
      </c>
      <c r="BS829" s="4" t="s">
        <v>116</v>
      </c>
      <c r="BT829" s="4" t="s">
        <v>116</v>
      </c>
      <c r="BU829" s="4" t="s">
        <v>116</v>
      </c>
      <c r="BV829" s="4" t="s">
        <v>116</v>
      </c>
      <c r="BW829" s="4" t="s">
        <v>116</v>
      </c>
      <c r="BX829" s="4" t="s">
        <v>116</v>
      </c>
      <c r="BY829" s="4" t="s">
        <v>116</v>
      </c>
      <c r="BZ829" s="4" t="s">
        <v>116</v>
      </c>
      <c r="CA829" s="4" t="s">
        <v>116</v>
      </c>
    </row>
    <row r="830" spans="1:79" ht="20.100000000000001" customHeight="1" x14ac:dyDescent="0.2">
      <c r="A830" s="4" t="s">
        <v>9883</v>
      </c>
      <c r="B830" s="4" t="s">
        <v>112</v>
      </c>
      <c r="C830" s="29">
        <v>20250120</v>
      </c>
      <c r="D830" s="4" t="s">
        <v>9884</v>
      </c>
      <c r="E830" s="4" t="s">
        <v>9885</v>
      </c>
      <c r="F830" s="4" t="s">
        <v>9886</v>
      </c>
      <c r="G830" s="4" t="s">
        <v>116</v>
      </c>
      <c r="H830" s="4" t="s">
        <v>9887</v>
      </c>
      <c r="I830" s="4" t="s">
        <v>9888</v>
      </c>
      <c r="J830" s="4" t="s">
        <v>9889</v>
      </c>
      <c r="K830" s="4" t="s">
        <v>9890</v>
      </c>
      <c r="L830" s="4" t="s">
        <v>116</v>
      </c>
      <c r="M830" s="5" t="s">
        <v>9359</v>
      </c>
      <c r="N830" s="5" t="s">
        <v>1697</v>
      </c>
      <c r="O830" s="4" t="s">
        <v>112</v>
      </c>
      <c r="P830" s="6" t="s">
        <v>120</v>
      </c>
      <c r="Q830" s="7" t="s">
        <v>120</v>
      </c>
      <c r="R830" s="7" t="s">
        <v>120</v>
      </c>
      <c r="S830" s="9" t="s">
        <v>9891</v>
      </c>
      <c r="T830" s="31">
        <v>9782746086661</v>
      </c>
      <c r="U830" s="4" t="s">
        <v>122</v>
      </c>
      <c r="V830" s="29">
        <v>9782746085381</v>
      </c>
      <c r="W830" s="4" t="s">
        <v>123</v>
      </c>
      <c r="X830" s="4" t="s">
        <v>124</v>
      </c>
      <c r="Y830" s="4" t="s">
        <v>112</v>
      </c>
      <c r="Z830" s="29">
        <v>2013</v>
      </c>
      <c r="AA830" s="4" t="s">
        <v>125</v>
      </c>
      <c r="AB830" s="4" t="s">
        <v>9127</v>
      </c>
      <c r="AC830" s="4" t="s">
        <v>127</v>
      </c>
      <c r="AD830" s="4" t="s">
        <v>128</v>
      </c>
      <c r="AE830" s="4" t="s">
        <v>129</v>
      </c>
      <c r="AF830" s="4" t="s">
        <v>130</v>
      </c>
      <c r="AG830" s="4" t="s">
        <v>131</v>
      </c>
      <c r="AH830" s="4" t="s">
        <v>132</v>
      </c>
      <c r="AI830" s="4" t="s">
        <v>133</v>
      </c>
      <c r="AJ830" s="4" t="s">
        <v>134</v>
      </c>
      <c r="AK830" s="4" t="s">
        <v>135</v>
      </c>
      <c r="AL830" s="4" t="s">
        <v>136</v>
      </c>
      <c r="AM830" s="4" t="s">
        <v>137</v>
      </c>
      <c r="AN830" s="4" t="s">
        <v>138</v>
      </c>
      <c r="AO830" s="4" t="s">
        <v>139</v>
      </c>
      <c r="AP830" s="4" t="s">
        <v>116</v>
      </c>
      <c r="AQ830" s="4" t="s">
        <v>9892</v>
      </c>
      <c r="AR830" s="4" t="s">
        <v>76</v>
      </c>
      <c r="AS830" s="4" t="s">
        <v>921</v>
      </c>
      <c r="AT830" s="4" t="s">
        <v>9893</v>
      </c>
      <c r="AU830" s="4" t="s">
        <v>9894</v>
      </c>
      <c r="AV830" s="4" t="s">
        <v>9895</v>
      </c>
      <c r="AW830" s="4" t="s">
        <v>9896</v>
      </c>
      <c r="AX830" s="4" t="s">
        <v>925</v>
      </c>
      <c r="AY830" s="4" t="s">
        <v>9897</v>
      </c>
      <c r="AZ830" s="4" t="s">
        <v>9898</v>
      </c>
      <c r="BA830" s="4" t="s">
        <v>1006</v>
      </c>
      <c r="BB830" s="4" t="s">
        <v>9899</v>
      </c>
      <c r="BC830" s="4" t="s">
        <v>163</v>
      </c>
      <c r="BD830" s="4" t="s">
        <v>116</v>
      </c>
      <c r="BE830" s="4" t="s">
        <v>116</v>
      </c>
      <c r="BF830" s="4" t="s">
        <v>116</v>
      </c>
      <c r="BG830" s="4" t="s">
        <v>116</v>
      </c>
      <c r="BH830" s="4" t="s">
        <v>116</v>
      </c>
      <c r="BI830" s="4" t="s">
        <v>116</v>
      </c>
      <c r="BJ830" s="4" t="s">
        <v>116</v>
      </c>
      <c r="BK830" s="4" t="s">
        <v>116</v>
      </c>
      <c r="BL830" s="4" t="s">
        <v>116</v>
      </c>
      <c r="BM830" s="4" t="s">
        <v>116</v>
      </c>
      <c r="BN830" s="4" t="s">
        <v>116</v>
      </c>
      <c r="BO830" s="4" t="s">
        <v>116</v>
      </c>
      <c r="BP830" s="4" t="s">
        <v>116</v>
      </c>
      <c r="BQ830" s="4" t="s">
        <v>116</v>
      </c>
      <c r="BR830" s="4" t="s">
        <v>116</v>
      </c>
      <c r="BS830" s="4" t="s">
        <v>116</v>
      </c>
      <c r="BT830" s="4" t="s">
        <v>116</v>
      </c>
      <c r="BU830" s="4" t="s">
        <v>116</v>
      </c>
      <c r="BV830" s="4" t="s">
        <v>116</v>
      </c>
      <c r="BW830" s="4" t="s">
        <v>116</v>
      </c>
      <c r="BX830" s="4" t="s">
        <v>116</v>
      </c>
      <c r="BY830" s="4" t="s">
        <v>116</v>
      </c>
      <c r="BZ830" s="4" t="s">
        <v>116</v>
      </c>
      <c r="CA830" s="4" t="s">
        <v>116</v>
      </c>
    </row>
    <row r="831" spans="1:79" ht="20.100000000000001" customHeight="1" x14ac:dyDescent="0.2">
      <c r="A831" s="4" t="s">
        <v>9900</v>
      </c>
      <c r="B831" s="4" t="s">
        <v>112</v>
      </c>
      <c r="C831" s="29">
        <v>20250120</v>
      </c>
      <c r="D831" s="4" t="s">
        <v>9196</v>
      </c>
      <c r="E831" s="4" t="s">
        <v>7885</v>
      </c>
      <c r="F831" s="4" t="s">
        <v>7886</v>
      </c>
      <c r="G831" s="4" t="s">
        <v>116</v>
      </c>
      <c r="H831" s="4" t="s">
        <v>423</v>
      </c>
      <c r="I831" s="4" t="s">
        <v>116</v>
      </c>
      <c r="J831" s="4" t="s">
        <v>116</v>
      </c>
      <c r="K831" s="4" t="s">
        <v>116</v>
      </c>
      <c r="L831" s="4" t="s">
        <v>116</v>
      </c>
      <c r="M831" s="5" t="s">
        <v>9260</v>
      </c>
      <c r="N831" s="5" t="s">
        <v>9901</v>
      </c>
      <c r="O831" s="4" t="s">
        <v>112</v>
      </c>
      <c r="P831" s="6" t="s">
        <v>120</v>
      </c>
      <c r="Q831" s="7" t="s">
        <v>120</v>
      </c>
      <c r="R831" s="7" t="s">
        <v>120</v>
      </c>
      <c r="S831" s="9" t="s">
        <v>9902</v>
      </c>
      <c r="T831" s="31">
        <v>9782746083431</v>
      </c>
      <c r="U831" s="4" t="s">
        <v>122</v>
      </c>
      <c r="V831" s="29">
        <v>9782746082595</v>
      </c>
      <c r="W831" s="4" t="s">
        <v>123</v>
      </c>
      <c r="X831" s="4" t="s">
        <v>124</v>
      </c>
      <c r="Y831" s="4" t="s">
        <v>112</v>
      </c>
      <c r="Z831" s="29">
        <v>2013</v>
      </c>
      <c r="AA831" s="4" t="s">
        <v>125</v>
      </c>
      <c r="AB831" s="4" t="s">
        <v>222</v>
      </c>
      <c r="AC831" s="4" t="s">
        <v>127</v>
      </c>
      <c r="AD831" s="4" t="s">
        <v>128</v>
      </c>
      <c r="AE831" s="4" t="s">
        <v>129</v>
      </c>
      <c r="AF831" s="4" t="s">
        <v>130</v>
      </c>
      <c r="AG831" s="4" t="s">
        <v>131</v>
      </c>
      <c r="AH831" s="4" t="s">
        <v>132</v>
      </c>
      <c r="AI831" s="4" t="s">
        <v>133</v>
      </c>
      <c r="AJ831" s="4" t="s">
        <v>134</v>
      </c>
      <c r="AK831" s="4" t="s">
        <v>135</v>
      </c>
      <c r="AL831" s="4" t="s">
        <v>136</v>
      </c>
      <c r="AM831" s="4" t="s">
        <v>137</v>
      </c>
      <c r="AN831" s="4" t="s">
        <v>138</v>
      </c>
      <c r="AO831" s="4" t="s">
        <v>139</v>
      </c>
      <c r="AP831" s="4" t="s">
        <v>116</v>
      </c>
      <c r="AQ831" s="4" t="s">
        <v>9903</v>
      </c>
      <c r="AR831" s="4" t="s">
        <v>76</v>
      </c>
      <c r="AS831" s="4" t="s">
        <v>428</v>
      </c>
      <c r="AT831" s="4" t="s">
        <v>429</v>
      </c>
      <c r="AU831" s="4" t="s">
        <v>431</v>
      </c>
      <c r="AV831" s="4" t="s">
        <v>433</v>
      </c>
      <c r="AW831" s="4" t="s">
        <v>1310</v>
      </c>
      <c r="AX831" s="4" t="s">
        <v>9904</v>
      </c>
      <c r="AY831" s="4" t="s">
        <v>1311</v>
      </c>
      <c r="AZ831" s="4" t="s">
        <v>1312</v>
      </c>
      <c r="BA831" s="4" t="s">
        <v>116</v>
      </c>
      <c r="BB831" s="4" t="s">
        <v>116</v>
      </c>
      <c r="BC831" s="4" t="s">
        <v>116</v>
      </c>
      <c r="BD831" s="4" t="s">
        <v>116</v>
      </c>
      <c r="BE831" s="4" t="s">
        <v>116</v>
      </c>
      <c r="BF831" s="4" t="s">
        <v>116</v>
      </c>
      <c r="BG831" s="4" t="s">
        <v>116</v>
      </c>
      <c r="BH831" s="4" t="s">
        <v>116</v>
      </c>
      <c r="BI831" s="4" t="s">
        <v>116</v>
      </c>
      <c r="BJ831" s="4" t="s">
        <v>116</v>
      </c>
      <c r="BK831" s="4" t="s">
        <v>116</v>
      </c>
      <c r="BL831" s="4" t="s">
        <v>116</v>
      </c>
      <c r="BM831" s="4" t="s">
        <v>116</v>
      </c>
      <c r="BN831" s="4" t="s">
        <v>116</v>
      </c>
      <c r="BO831" s="4" t="s">
        <v>116</v>
      </c>
      <c r="BP831" s="4" t="s">
        <v>116</v>
      </c>
      <c r="BQ831" s="4" t="s">
        <v>116</v>
      </c>
      <c r="BR831" s="4" t="s">
        <v>116</v>
      </c>
      <c r="BS831" s="4" t="s">
        <v>116</v>
      </c>
      <c r="BT831" s="4" t="s">
        <v>116</v>
      </c>
      <c r="BU831" s="4" t="s">
        <v>116</v>
      </c>
      <c r="BV831" s="4" t="s">
        <v>116</v>
      </c>
      <c r="BW831" s="4" t="s">
        <v>116</v>
      </c>
      <c r="BX831" s="4" t="s">
        <v>116</v>
      </c>
      <c r="BY831" s="4" t="s">
        <v>116</v>
      </c>
      <c r="BZ831" s="4" t="s">
        <v>116</v>
      </c>
      <c r="CA831" s="4" t="s">
        <v>116</v>
      </c>
    </row>
    <row r="832" spans="1:79" ht="20.100000000000001" customHeight="1" x14ac:dyDescent="0.2">
      <c r="A832" s="4" t="s">
        <v>9905</v>
      </c>
      <c r="B832" s="4" t="s">
        <v>112</v>
      </c>
      <c r="C832" s="29">
        <v>20250120</v>
      </c>
      <c r="D832" s="4" t="s">
        <v>9906</v>
      </c>
      <c r="E832" s="4" t="s">
        <v>9907</v>
      </c>
      <c r="F832" s="4" t="s">
        <v>3428</v>
      </c>
      <c r="G832" s="4" t="s">
        <v>116</v>
      </c>
      <c r="H832" s="4" t="s">
        <v>1297</v>
      </c>
      <c r="I832" s="4" t="s">
        <v>116</v>
      </c>
      <c r="J832" s="4" t="s">
        <v>116</v>
      </c>
      <c r="K832" s="4" t="s">
        <v>116</v>
      </c>
      <c r="L832" s="4" t="s">
        <v>116</v>
      </c>
      <c r="M832" s="5" t="s">
        <v>9197</v>
      </c>
      <c r="N832" s="5" t="s">
        <v>2884</v>
      </c>
      <c r="O832" s="4" t="s">
        <v>112</v>
      </c>
      <c r="P832" s="6" t="s">
        <v>120</v>
      </c>
      <c r="Q832" s="7" t="s">
        <v>120</v>
      </c>
      <c r="R832" s="7" t="s">
        <v>120</v>
      </c>
      <c r="S832" s="9" t="s">
        <v>9908</v>
      </c>
      <c r="T832" s="31">
        <v>9782746083332</v>
      </c>
      <c r="U832" s="4" t="s">
        <v>122</v>
      </c>
      <c r="V832" s="29">
        <v>9782746082694</v>
      </c>
      <c r="W832" s="4" t="s">
        <v>123</v>
      </c>
      <c r="X832" s="4" t="s">
        <v>124</v>
      </c>
      <c r="Y832" s="4" t="s">
        <v>112</v>
      </c>
      <c r="Z832" s="29">
        <v>2013</v>
      </c>
      <c r="AA832" s="4" t="s">
        <v>125</v>
      </c>
      <c r="AB832" s="4" t="s">
        <v>197</v>
      </c>
      <c r="AC832" s="4" t="s">
        <v>127</v>
      </c>
      <c r="AD832" s="4" t="s">
        <v>128</v>
      </c>
      <c r="AE832" s="4" t="s">
        <v>129</v>
      </c>
      <c r="AF832" s="4" t="s">
        <v>130</v>
      </c>
      <c r="AG832" s="4" t="s">
        <v>131</v>
      </c>
      <c r="AH832" s="4" t="s">
        <v>132</v>
      </c>
      <c r="AI832" s="4" t="s">
        <v>133</v>
      </c>
      <c r="AJ832" s="4" t="s">
        <v>134</v>
      </c>
      <c r="AK832" s="4" t="s">
        <v>135</v>
      </c>
      <c r="AL832" s="4" t="s">
        <v>136</v>
      </c>
      <c r="AM832" s="4" t="s">
        <v>137</v>
      </c>
      <c r="AN832" s="4" t="s">
        <v>138</v>
      </c>
      <c r="AO832" s="4" t="s">
        <v>139</v>
      </c>
      <c r="AP832" s="4" t="s">
        <v>116</v>
      </c>
      <c r="AQ832" s="4" t="s">
        <v>9909</v>
      </c>
      <c r="AR832" s="4" t="s">
        <v>76</v>
      </c>
      <c r="AS832" s="4" t="s">
        <v>6750</v>
      </c>
      <c r="AT832" s="4" t="s">
        <v>7875</v>
      </c>
      <c r="AU832" s="4" t="s">
        <v>7876</v>
      </c>
      <c r="AV832" s="4" t="s">
        <v>3431</v>
      </c>
      <c r="AW832" s="4" t="s">
        <v>1472</v>
      </c>
      <c r="AX832" s="4" t="s">
        <v>1472</v>
      </c>
      <c r="AY832" s="4" t="s">
        <v>4072</v>
      </c>
      <c r="AZ832" s="4" t="s">
        <v>9910</v>
      </c>
      <c r="BA832" s="4" t="s">
        <v>3626</v>
      </c>
      <c r="BB832" s="4" t="s">
        <v>3627</v>
      </c>
      <c r="BC832" s="4" t="s">
        <v>1843</v>
      </c>
      <c r="BD832" s="4" t="s">
        <v>6762</v>
      </c>
      <c r="BE832" s="4" t="s">
        <v>1556</v>
      </c>
      <c r="BF832" s="4" t="s">
        <v>7882</v>
      </c>
      <c r="BG832" s="4" t="s">
        <v>3632</v>
      </c>
      <c r="BH832" s="4" t="s">
        <v>116</v>
      </c>
      <c r="BI832" s="4" t="s">
        <v>116</v>
      </c>
      <c r="BJ832" s="4" t="s">
        <v>116</v>
      </c>
      <c r="BK832" s="4" t="s">
        <v>116</v>
      </c>
      <c r="BL832" s="4" t="s">
        <v>116</v>
      </c>
      <c r="BM832" s="4" t="s">
        <v>116</v>
      </c>
      <c r="BN832" s="4" t="s">
        <v>116</v>
      </c>
      <c r="BO832" s="4" t="s">
        <v>116</v>
      </c>
      <c r="BP832" s="4" t="s">
        <v>116</v>
      </c>
      <c r="BQ832" s="4" t="s">
        <v>116</v>
      </c>
      <c r="BR832" s="4" t="s">
        <v>116</v>
      </c>
      <c r="BS832" s="4" t="s">
        <v>116</v>
      </c>
      <c r="BT832" s="4" t="s">
        <v>116</v>
      </c>
      <c r="BU832" s="4" t="s">
        <v>116</v>
      </c>
      <c r="BV832" s="4" t="s">
        <v>116</v>
      </c>
      <c r="BW832" s="4" t="s">
        <v>116</v>
      </c>
      <c r="BX832" s="4" t="s">
        <v>116</v>
      </c>
      <c r="BY832" s="4" t="s">
        <v>116</v>
      </c>
      <c r="BZ832" s="4" t="s">
        <v>116</v>
      </c>
      <c r="CA832" s="4" t="s">
        <v>116</v>
      </c>
    </row>
    <row r="833" spans="1:79" ht="20.100000000000001" customHeight="1" x14ac:dyDescent="0.2">
      <c r="A833" s="4" t="s">
        <v>9911</v>
      </c>
      <c r="B833" s="4" t="s">
        <v>112</v>
      </c>
      <c r="C833" s="29">
        <v>20250120</v>
      </c>
      <c r="D833" s="4" t="s">
        <v>9912</v>
      </c>
      <c r="E833" s="4" t="s">
        <v>7985</v>
      </c>
      <c r="F833" s="4" t="s">
        <v>7536</v>
      </c>
      <c r="G833" s="4" t="s">
        <v>116</v>
      </c>
      <c r="H833" s="4" t="s">
        <v>7537</v>
      </c>
      <c r="I833" s="4" t="s">
        <v>116</v>
      </c>
      <c r="J833" s="4" t="s">
        <v>116</v>
      </c>
      <c r="K833" s="4" t="s">
        <v>116</v>
      </c>
      <c r="L833" s="4" t="s">
        <v>116</v>
      </c>
      <c r="M833" s="5" t="s">
        <v>9339</v>
      </c>
      <c r="N833" s="5" t="s">
        <v>6859</v>
      </c>
      <c r="O833" s="4" t="s">
        <v>112</v>
      </c>
      <c r="P833" s="6" t="s">
        <v>120</v>
      </c>
      <c r="Q833" s="7" t="s">
        <v>120</v>
      </c>
      <c r="R833" s="7" t="s">
        <v>120</v>
      </c>
      <c r="S833" s="9" t="s">
        <v>9913</v>
      </c>
      <c r="T833" s="31">
        <v>9782746085640</v>
      </c>
      <c r="U833" s="4" t="s">
        <v>122</v>
      </c>
      <c r="V833" s="29">
        <v>9782746084155</v>
      </c>
      <c r="W833" s="4" t="s">
        <v>123</v>
      </c>
      <c r="X833" s="4" t="s">
        <v>124</v>
      </c>
      <c r="Y833" s="4" t="s">
        <v>112</v>
      </c>
      <c r="Z833" s="29">
        <v>2013</v>
      </c>
      <c r="AA833" s="4" t="s">
        <v>125</v>
      </c>
      <c r="AB833" s="4" t="s">
        <v>304</v>
      </c>
      <c r="AC833" s="4" t="s">
        <v>127</v>
      </c>
      <c r="AD833" s="4" t="s">
        <v>128</v>
      </c>
      <c r="AE833" s="4" t="s">
        <v>129</v>
      </c>
      <c r="AF833" s="4" t="s">
        <v>130</v>
      </c>
      <c r="AG833" s="4" t="s">
        <v>131</v>
      </c>
      <c r="AH833" s="4" t="s">
        <v>132</v>
      </c>
      <c r="AI833" s="4" t="s">
        <v>133</v>
      </c>
      <c r="AJ833" s="4" t="s">
        <v>134</v>
      </c>
      <c r="AK833" s="4" t="s">
        <v>135</v>
      </c>
      <c r="AL833" s="4" t="s">
        <v>136</v>
      </c>
      <c r="AM833" s="4" t="s">
        <v>137</v>
      </c>
      <c r="AN833" s="4" t="s">
        <v>138</v>
      </c>
      <c r="AO833" s="4" t="s">
        <v>139</v>
      </c>
      <c r="AP833" s="4" t="s">
        <v>116</v>
      </c>
      <c r="AQ833" s="4" t="s">
        <v>9914</v>
      </c>
      <c r="AR833" s="4" t="s">
        <v>76</v>
      </c>
      <c r="AS833" s="4" t="s">
        <v>429</v>
      </c>
      <c r="AT833" s="4" t="s">
        <v>4558</v>
      </c>
      <c r="AU833" s="4" t="s">
        <v>433</v>
      </c>
      <c r="AV833" s="4" t="s">
        <v>1472</v>
      </c>
      <c r="AW833" s="4" t="s">
        <v>1473</v>
      </c>
      <c r="AX833" s="4" t="s">
        <v>1456</v>
      </c>
      <c r="AY833" s="4" t="s">
        <v>4559</v>
      </c>
      <c r="AZ833" s="4" t="s">
        <v>1474</v>
      </c>
      <c r="BA833" s="4" t="s">
        <v>1475</v>
      </c>
      <c r="BB833" s="4" t="s">
        <v>1476</v>
      </c>
      <c r="BC833" s="4" t="s">
        <v>1477</v>
      </c>
      <c r="BD833" s="4" t="s">
        <v>9915</v>
      </c>
      <c r="BE833" s="4" t="s">
        <v>7990</v>
      </c>
      <c r="BF833" s="4" t="s">
        <v>1481</v>
      </c>
      <c r="BG833" s="4" t="s">
        <v>3668</v>
      </c>
      <c r="BH833" s="4" t="s">
        <v>116</v>
      </c>
      <c r="BI833" s="4" t="s">
        <v>116</v>
      </c>
      <c r="BJ833" s="4" t="s">
        <v>116</v>
      </c>
      <c r="BK833" s="4" t="s">
        <v>116</v>
      </c>
      <c r="BL833" s="4" t="s">
        <v>116</v>
      </c>
      <c r="BM833" s="4" t="s">
        <v>116</v>
      </c>
      <c r="BN833" s="4" t="s">
        <v>116</v>
      </c>
      <c r="BO833" s="4" t="s">
        <v>116</v>
      </c>
      <c r="BP833" s="4" t="s">
        <v>116</v>
      </c>
      <c r="BQ833" s="4" t="s">
        <v>116</v>
      </c>
      <c r="BR833" s="4" t="s">
        <v>116</v>
      </c>
      <c r="BS833" s="4" t="s">
        <v>116</v>
      </c>
      <c r="BT833" s="4" t="s">
        <v>116</v>
      </c>
      <c r="BU833" s="4" t="s">
        <v>116</v>
      </c>
      <c r="BV833" s="4" t="s">
        <v>116</v>
      </c>
      <c r="BW833" s="4" t="s">
        <v>116</v>
      </c>
      <c r="BX833" s="4" t="s">
        <v>116</v>
      </c>
      <c r="BY833" s="4" t="s">
        <v>116</v>
      </c>
      <c r="BZ833" s="4" t="s">
        <v>116</v>
      </c>
      <c r="CA833" s="4" t="s">
        <v>116</v>
      </c>
    </row>
    <row r="834" spans="1:79" ht="20.100000000000001" customHeight="1" x14ac:dyDescent="0.2">
      <c r="A834" s="4" t="s">
        <v>9916</v>
      </c>
      <c r="B834" s="4" t="s">
        <v>112</v>
      </c>
      <c r="C834" s="29">
        <v>20250120</v>
      </c>
      <c r="D834" s="4" t="s">
        <v>9917</v>
      </c>
      <c r="E834" s="4" t="s">
        <v>3322</v>
      </c>
      <c r="F834" s="4" t="s">
        <v>9918</v>
      </c>
      <c r="G834" s="4" t="s">
        <v>116</v>
      </c>
      <c r="H834" s="4" t="s">
        <v>9919</v>
      </c>
      <c r="I834" s="4" t="s">
        <v>116</v>
      </c>
      <c r="J834" s="4" t="s">
        <v>116</v>
      </c>
      <c r="K834" s="4" t="s">
        <v>116</v>
      </c>
      <c r="L834" s="4" t="s">
        <v>116</v>
      </c>
      <c r="M834" s="5" t="s">
        <v>9920</v>
      </c>
      <c r="N834" s="5" t="s">
        <v>9465</v>
      </c>
      <c r="O834" s="4" t="s">
        <v>112</v>
      </c>
      <c r="P834" s="6" t="s">
        <v>120</v>
      </c>
      <c r="Q834" s="7" t="s">
        <v>120</v>
      </c>
      <c r="R834" s="7" t="s">
        <v>120</v>
      </c>
      <c r="S834" s="9" t="s">
        <v>9921</v>
      </c>
      <c r="T834" s="31">
        <v>9782746074910</v>
      </c>
      <c r="U834" s="4" t="s">
        <v>122</v>
      </c>
      <c r="V834" s="29">
        <v>9782746074415</v>
      </c>
      <c r="W834" s="4" t="s">
        <v>123</v>
      </c>
      <c r="X834" s="4" t="s">
        <v>124</v>
      </c>
      <c r="Y834" s="4" t="s">
        <v>112</v>
      </c>
      <c r="Z834" s="29">
        <v>2012</v>
      </c>
      <c r="AA834" s="4" t="s">
        <v>125</v>
      </c>
      <c r="AB834" s="4" t="s">
        <v>839</v>
      </c>
      <c r="AC834" s="4" t="s">
        <v>127</v>
      </c>
      <c r="AD834" s="4" t="s">
        <v>128</v>
      </c>
      <c r="AE834" s="4" t="s">
        <v>129</v>
      </c>
      <c r="AF834" s="4" t="s">
        <v>130</v>
      </c>
      <c r="AG834" s="4" t="s">
        <v>131</v>
      </c>
      <c r="AH834" s="4" t="s">
        <v>132</v>
      </c>
      <c r="AI834" s="4" t="s">
        <v>133</v>
      </c>
      <c r="AJ834" s="4" t="s">
        <v>134</v>
      </c>
      <c r="AK834" s="4" t="s">
        <v>135</v>
      </c>
      <c r="AL834" s="4" t="s">
        <v>136</v>
      </c>
      <c r="AM834" s="4" t="s">
        <v>137</v>
      </c>
      <c r="AN834" s="4" t="s">
        <v>138</v>
      </c>
      <c r="AO834" s="4" t="s">
        <v>139</v>
      </c>
      <c r="AP834" s="4" t="s">
        <v>116</v>
      </c>
      <c r="AQ834" s="4" t="s">
        <v>9922</v>
      </c>
      <c r="AR834" s="4" t="s">
        <v>76</v>
      </c>
      <c r="AS834" s="4" t="s">
        <v>8985</v>
      </c>
      <c r="AT834" s="4" t="s">
        <v>1472</v>
      </c>
      <c r="AU834" s="4" t="s">
        <v>1473</v>
      </c>
      <c r="AV834" s="4" t="s">
        <v>844</v>
      </c>
      <c r="AW834" s="4" t="s">
        <v>9776</v>
      </c>
      <c r="AX834" s="4" t="s">
        <v>1474</v>
      </c>
      <c r="AY834" s="4" t="s">
        <v>1475</v>
      </c>
      <c r="AZ834" s="4" t="s">
        <v>1476</v>
      </c>
      <c r="BA834" s="4" t="s">
        <v>1477</v>
      </c>
      <c r="BB834" s="4" t="s">
        <v>9923</v>
      </c>
      <c r="BC834" s="4" t="s">
        <v>846</v>
      </c>
      <c r="BD834" s="4" t="s">
        <v>847</v>
      </c>
      <c r="BE834" s="4" t="s">
        <v>849</v>
      </c>
      <c r="BF834" s="4" t="s">
        <v>1481</v>
      </c>
      <c r="BG834" s="4" t="s">
        <v>8943</v>
      </c>
      <c r="BH834" s="4" t="s">
        <v>116</v>
      </c>
      <c r="BI834" s="4" t="s">
        <v>116</v>
      </c>
      <c r="BJ834" s="4" t="s">
        <v>116</v>
      </c>
      <c r="BK834" s="4" t="s">
        <v>116</v>
      </c>
      <c r="BL834" s="4" t="s">
        <v>116</v>
      </c>
      <c r="BM834" s="4" t="s">
        <v>116</v>
      </c>
      <c r="BN834" s="4" t="s">
        <v>116</v>
      </c>
      <c r="BO834" s="4" t="s">
        <v>116</v>
      </c>
      <c r="BP834" s="4" t="s">
        <v>116</v>
      </c>
      <c r="BQ834" s="4" t="s">
        <v>116</v>
      </c>
      <c r="BR834" s="4" t="s">
        <v>116</v>
      </c>
      <c r="BS834" s="4" t="s">
        <v>116</v>
      </c>
      <c r="BT834" s="4" t="s">
        <v>116</v>
      </c>
      <c r="BU834" s="4" t="s">
        <v>116</v>
      </c>
      <c r="BV834" s="4" t="s">
        <v>116</v>
      </c>
      <c r="BW834" s="4" t="s">
        <v>116</v>
      </c>
      <c r="BX834" s="4" t="s">
        <v>116</v>
      </c>
      <c r="BY834" s="4" t="s">
        <v>116</v>
      </c>
      <c r="BZ834" s="4" t="s">
        <v>116</v>
      </c>
      <c r="CA834" s="4" t="s">
        <v>116</v>
      </c>
    </row>
    <row r="835" spans="1:79" ht="20.100000000000001" customHeight="1" x14ac:dyDescent="0.2">
      <c r="A835" s="4" t="s">
        <v>9924</v>
      </c>
      <c r="B835" s="4" t="s">
        <v>112</v>
      </c>
      <c r="C835" s="29">
        <v>20250120</v>
      </c>
      <c r="D835" s="4" t="s">
        <v>9925</v>
      </c>
      <c r="E835" s="4" t="s">
        <v>9926</v>
      </c>
      <c r="F835" s="4" t="s">
        <v>9702</v>
      </c>
      <c r="G835" s="4" t="s">
        <v>116</v>
      </c>
      <c r="H835" s="4" t="s">
        <v>7197</v>
      </c>
      <c r="I835" s="4" t="s">
        <v>116</v>
      </c>
      <c r="J835" s="4" t="s">
        <v>116</v>
      </c>
      <c r="K835" s="4" t="s">
        <v>116</v>
      </c>
      <c r="L835" s="4" t="s">
        <v>116</v>
      </c>
      <c r="M835" s="5" t="s">
        <v>9920</v>
      </c>
      <c r="N835" s="5" t="s">
        <v>3913</v>
      </c>
      <c r="O835" s="4" t="s">
        <v>112</v>
      </c>
      <c r="P835" s="6" t="s">
        <v>120</v>
      </c>
      <c r="Q835" s="7" t="s">
        <v>120</v>
      </c>
      <c r="R835" s="7" t="s">
        <v>120</v>
      </c>
      <c r="S835" s="9" t="s">
        <v>9927</v>
      </c>
      <c r="T835" s="31">
        <v>9782746074873</v>
      </c>
      <c r="U835" s="4" t="s">
        <v>122</v>
      </c>
      <c r="V835" s="29">
        <v>9782746074545</v>
      </c>
      <c r="W835" s="4" t="s">
        <v>123</v>
      </c>
      <c r="X835" s="4" t="s">
        <v>124</v>
      </c>
      <c r="Y835" s="4" t="s">
        <v>112</v>
      </c>
      <c r="Z835" s="29">
        <v>2012</v>
      </c>
      <c r="AA835" s="4" t="s">
        <v>125</v>
      </c>
      <c r="AB835" s="4" t="s">
        <v>222</v>
      </c>
      <c r="AC835" s="4" t="s">
        <v>127</v>
      </c>
      <c r="AD835" s="4" t="s">
        <v>128</v>
      </c>
      <c r="AE835" s="4" t="s">
        <v>129</v>
      </c>
      <c r="AF835" s="4" t="s">
        <v>130</v>
      </c>
      <c r="AG835" s="4" t="s">
        <v>131</v>
      </c>
      <c r="AH835" s="4" t="s">
        <v>132</v>
      </c>
      <c r="AI835" s="4" t="s">
        <v>133</v>
      </c>
      <c r="AJ835" s="4" t="s">
        <v>134</v>
      </c>
      <c r="AK835" s="4" t="s">
        <v>135</v>
      </c>
      <c r="AL835" s="4" t="s">
        <v>136</v>
      </c>
      <c r="AM835" s="4" t="s">
        <v>137</v>
      </c>
      <c r="AN835" s="4" t="s">
        <v>138</v>
      </c>
      <c r="AO835" s="4" t="s">
        <v>139</v>
      </c>
      <c r="AP835" s="4" t="s">
        <v>116</v>
      </c>
      <c r="AQ835" s="4" t="s">
        <v>9928</v>
      </c>
      <c r="AR835" s="4" t="s">
        <v>76</v>
      </c>
      <c r="AS835" s="4" t="s">
        <v>9705</v>
      </c>
      <c r="AT835" s="4" t="s">
        <v>9929</v>
      </c>
      <c r="AU835" s="4" t="s">
        <v>1002</v>
      </c>
      <c r="AV835" s="4" t="s">
        <v>8339</v>
      </c>
      <c r="AW835" s="4" t="s">
        <v>9930</v>
      </c>
      <c r="AX835" s="4" t="s">
        <v>9931</v>
      </c>
      <c r="AY835" s="4" t="s">
        <v>116</v>
      </c>
      <c r="AZ835" s="4" t="s">
        <v>116</v>
      </c>
      <c r="BA835" s="4" t="s">
        <v>116</v>
      </c>
      <c r="BB835" s="4" t="s">
        <v>116</v>
      </c>
      <c r="BC835" s="4" t="s">
        <v>116</v>
      </c>
      <c r="BD835" s="4" t="s">
        <v>116</v>
      </c>
      <c r="BE835" s="4" t="s">
        <v>116</v>
      </c>
      <c r="BF835" s="4" t="s">
        <v>116</v>
      </c>
      <c r="BG835" s="4" t="s">
        <v>116</v>
      </c>
      <c r="BH835" s="4" t="s">
        <v>116</v>
      </c>
      <c r="BI835" s="4" t="s">
        <v>116</v>
      </c>
      <c r="BJ835" s="4" t="s">
        <v>116</v>
      </c>
      <c r="BK835" s="4" t="s">
        <v>116</v>
      </c>
      <c r="BL835" s="4" t="s">
        <v>116</v>
      </c>
      <c r="BM835" s="4" t="s">
        <v>116</v>
      </c>
      <c r="BN835" s="4" t="s">
        <v>116</v>
      </c>
      <c r="BO835" s="4" t="s">
        <v>116</v>
      </c>
      <c r="BP835" s="4" t="s">
        <v>116</v>
      </c>
      <c r="BQ835" s="4" t="s">
        <v>116</v>
      </c>
      <c r="BR835" s="4" t="s">
        <v>116</v>
      </c>
      <c r="BS835" s="4" t="s">
        <v>116</v>
      </c>
      <c r="BT835" s="4" t="s">
        <v>116</v>
      </c>
      <c r="BU835" s="4" t="s">
        <v>116</v>
      </c>
      <c r="BV835" s="4" t="s">
        <v>116</v>
      </c>
      <c r="BW835" s="4" t="s">
        <v>116</v>
      </c>
      <c r="BX835" s="4" t="s">
        <v>116</v>
      </c>
      <c r="BY835" s="4" t="s">
        <v>116</v>
      </c>
      <c r="BZ835" s="4" t="s">
        <v>116</v>
      </c>
      <c r="CA835" s="4" t="s">
        <v>116</v>
      </c>
    </row>
    <row r="836" spans="1:79" ht="20.100000000000001" customHeight="1" x14ac:dyDescent="0.2">
      <c r="A836" s="4" t="s">
        <v>9932</v>
      </c>
      <c r="B836" s="4" t="s">
        <v>112</v>
      </c>
      <c r="C836" s="29">
        <v>20250120</v>
      </c>
      <c r="D836" s="4" t="s">
        <v>9933</v>
      </c>
      <c r="E836" s="4" t="s">
        <v>116</v>
      </c>
      <c r="F836" s="4" t="s">
        <v>400</v>
      </c>
      <c r="G836" s="4" t="s">
        <v>116</v>
      </c>
      <c r="H836" s="4" t="s">
        <v>401</v>
      </c>
      <c r="I836" s="4" t="s">
        <v>116</v>
      </c>
      <c r="J836" s="4" t="s">
        <v>116</v>
      </c>
      <c r="K836" s="4" t="s">
        <v>116</v>
      </c>
      <c r="L836" s="4" t="s">
        <v>116</v>
      </c>
      <c r="M836" s="5" t="s">
        <v>9934</v>
      </c>
      <c r="N836" s="5" t="s">
        <v>1318</v>
      </c>
      <c r="O836" s="4" t="s">
        <v>112</v>
      </c>
      <c r="P836" s="6" t="s">
        <v>120</v>
      </c>
      <c r="Q836" s="7" t="s">
        <v>120</v>
      </c>
      <c r="R836" s="7" t="s">
        <v>120</v>
      </c>
      <c r="S836" s="9" t="s">
        <v>9935</v>
      </c>
      <c r="T836" s="31">
        <v>9782746074347</v>
      </c>
      <c r="U836" s="4" t="s">
        <v>122</v>
      </c>
      <c r="V836" s="29">
        <v>9782746073906</v>
      </c>
      <c r="W836" s="4" t="s">
        <v>123</v>
      </c>
      <c r="X836" s="4" t="s">
        <v>124</v>
      </c>
      <c r="Y836" s="4" t="s">
        <v>112</v>
      </c>
      <c r="Z836" s="29">
        <v>2012</v>
      </c>
      <c r="AA836" s="4" t="s">
        <v>125</v>
      </c>
      <c r="AB836" s="4" t="s">
        <v>839</v>
      </c>
      <c r="AC836" s="4" t="s">
        <v>127</v>
      </c>
      <c r="AD836" s="4" t="s">
        <v>128</v>
      </c>
      <c r="AE836" s="4" t="s">
        <v>129</v>
      </c>
      <c r="AF836" s="4" t="s">
        <v>130</v>
      </c>
      <c r="AG836" s="4" t="s">
        <v>131</v>
      </c>
      <c r="AH836" s="4" t="s">
        <v>132</v>
      </c>
      <c r="AI836" s="4" t="s">
        <v>133</v>
      </c>
      <c r="AJ836" s="4" t="s">
        <v>134</v>
      </c>
      <c r="AK836" s="4" t="s">
        <v>135</v>
      </c>
      <c r="AL836" s="4" t="s">
        <v>136</v>
      </c>
      <c r="AM836" s="4" t="s">
        <v>137</v>
      </c>
      <c r="AN836" s="4" t="s">
        <v>138</v>
      </c>
      <c r="AO836" s="4" t="s">
        <v>139</v>
      </c>
      <c r="AP836" s="4" t="s">
        <v>116</v>
      </c>
      <c r="AQ836" s="4" t="s">
        <v>9936</v>
      </c>
      <c r="AR836" s="4" t="s">
        <v>76</v>
      </c>
      <c r="AS836" s="4" t="s">
        <v>5823</v>
      </c>
      <c r="AT836" s="4" t="s">
        <v>9937</v>
      </c>
      <c r="AU836" s="4" t="s">
        <v>9938</v>
      </c>
      <c r="AV836" s="4" t="s">
        <v>3386</v>
      </c>
      <c r="AW836" s="4" t="s">
        <v>116</v>
      </c>
      <c r="AX836" s="4" t="s">
        <v>116</v>
      </c>
      <c r="AY836" s="4" t="s">
        <v>116</v>
      </c>
      <c r="AZ836" s="4" t="s">
        <v>116</v>
      </c>
      <c r="BA836" s="4" t="s">
        <v>116</v>
      </c>
      <c r="BB836" s="4" t="s">
        <v>116</v>
      </c>
      <c r="BC836" s="4" t="s">
        <v>116</v>
      </c>
      <c r="BD836" s="4" t="s">
        <v>116</v>
      </c>
      <c r="BE836" s="4" t="s">
        <v>116</v>
      </c>
      <c r="BF836" s="4" t="s">
        <v>116</v>
      </c>
      <c r="BG836" s="4" t="s">
        <v>116</v>
      </c>
      <c r="BH836" s="4" t="s">
        <v>116</v>
      </c>
      <c r="BI836" s="4" t="s">
        <v>116</v>
      </c>
      <c r="BJ836" s="4" t="s">
        <v>116</v>
      </c>
      <c r="BK836" s="4" t="s">
        <v>116</v>
      </c>
      <c r="BL836" s="4" t="s">
        <v>116</v>
      </c>
      <c r="BM836" s="4" t="s">
        <v>116</v>
      </c>
      <c r="BN836" s="4" t="s">
        <v>116</v>
      </c>
      <c r="BO836" s="4" t="s">
        <v>116</v>
      </c>
      <c r="BP836" s="4" t="s">
        <v>116</v>
      </c>
      <c r="BQ836" s="4" t="s">
        <v>116</v>
      </c>
      <c r="BR836" s="4" t="s">
        <v>116</v>
      </c>
      <c r="BS836" s="4" t="s">
        <v>116</v>
      </c>
      <c r="BT836" s="4" t="s">
        <v>116</v>
      </c>
      <c r="BU836" s="4" t="s">
        <v>116</v>
      </c>
      <c r="BV836" s="4" t="s">
        <v>116</v>
      </c>
      <c r="BW836" s="4" t="s">
        <v>116</v>
      </c>
      <c r="BX836" s="4" t="s">
        <v>116</v>
      </c>
      <c r="BY836" s="4" t="s">
        <v>116</v>
      </c>
      <c r="BZ836" s="4" t="s">
        <v>116</v>
      </c>
      <c r="CA836" s="4" t="s">
        <v>116</v>
      </c>
    </row>
    <row r="837" spans="1:79" ht="20.100000000000001" customHeight="1" x14ac:dyDescent="0.2">
      <c r="A837" s="4" t="s">
        <v>9939</v>
      </c>
      <c r="B837" s="4" t="s">
        <v>112</v>
      </c>
      <c r="C837" s="29">
        <v>20250120</v>
      </c>
      <c r="D837" s="4" t="s">
        <v>9940</v>
      </c>
      <c r="E837" s="4" t="s">
        <v>9941</v>
      </c>
      <c r="F837" s="4" t="s">
        <v>3428</v>
      </c>
      <c r="G837" s="4" t="s">
        <v>116</v>
      </c>
      <c r="H837" s="4" t="s">
        <v>1297</v>
      </c>
      <c r="I837" s="4" t="s">
        <v>116</v>
      </c>
      <c r="J837" s="4" t="s">
        <v>116</v>
      </c>
      <c r="K837" s="4" t="s">
        <v>116</v>
      </c>
      <c r="L837" s="4" t="s">
        <v>116</v>
      </c>
      <c r="M837" s="5" t="s">
        <v>9942</v>
      </c>
      <c r="N837" s="5" t="s">
        <v>9943</v>
      </c>
      <c r="O837" s="4" t="s">
        <v>112</v>
      </c>
      <c r="P837" s="6" t="s">
        <v>120</v>
      </c>
      <c r="Q837" s="7" t="s">
        <v>120</v>
      </c>
      <c r="R837" s="7" t="s">
        <v>120</v>
      </c>
      <c r="S837" s="9" t="s">
        <v>9944</v>
      </c>
      <c r="T837" s="31">
        <v>9782746075887</v>
      </c>
      <c r="U837" s="4" t="s">
        <v>122</v>
      </c>
      <c r="V837" s="29">
        <v>9782746075726</v>
      </c>
      <c r="W837" s="4" t="s">
        <v>123</v>
      </c>
      <c r="X837" s="4" t="s">
        <v>124</v>
      </c>
      <c r="Y837" s="4" t="s">
        <v>112</v>
      </c>
      <c r="Z837" s="29">
        <v>2012</v>
      </c>
      <c r="AA837" s="4" t="s">
        <v>125</v>
      </c>
      <c r="AB837" s="4" t="s">
        <v>197</v>
      </c>
      <c r="AC837" s="4" t="s">
        <v>127</v>
      </c>
      <c r="AD837" s="4" t="s">
        <v>128</v>
      </c>
      <c r="AE837" s="4" t="s">
        <v>129</v>
      </c>
      <c r="AF837" s="4" t="s">
        <v>130</v>
      </c>
      <c r="AG837" s="4" t="s">
        <v>131</v>
      </c>
      <c r="AH837" s="4" t="s">
        <v>132</v>
      </c>
      <c r="AI837" s="4" t="s">
        <v>133</v>
      </c>
      <c r="AJ837" s="4" t="s">
        <v>134</v>
      </c>
      <c r="AK837" s="4" t="s">
        <v>135</v>
      </c>
      <c r="AL837" s="4" t="s">
        <v>136</v>
      </c>
      <c r="AM837" s="4" t="s">
        <v>137</v>
      </c>
      <c r="AN837" s="4" t="s">
        <v>138</v>
      </c>
      <c r="AO837" s="4" t="s">
        <v>139</v>
      </c>
      <c r="AP837" s="4" t="s">
        <v>116</v>
      </c>
      <c r="AQ837" s="4" t="s">
        <v>9945</v>
      </c>
      <c r="AR837" s="4" t="s">
        <v>76</v>
      </c>
      <c r="AS837" s="4" t="s">
        <v>7875</v>
      </c>
      <c r="AT837" s="4" t="s">
        <v>7876</v>
      </c>
      <c r="AU837" s="4" t="s">
        <v>3431</v>
      </c>
      <c r="AV837" s="4" t="s">
        <v>7878</v>
      </c>
      <c r="AW837" s="4" t="s">
        <v>9946</v>
      </c>
      <c r="AX837" s="4" t="s">
        <v>7880</v>
      </c>
      <c r="AY837" s="4" t="s">
        <v>1673</v>
      </c>
      <c r="AZ837" s="4" t="s">
        <v>7881</v>
      </c>
      <c r="BA837" s="4" t="s">
        <v>7882</v>
      </c>
      <c r="BB837" s="4" t="s">
        <v>116</v>
      </c>
      <c r="BC837" s="4" t="s">
        <v>116</v>
      </c>
      <c r="BD837" s="4" t="s">
        <v>116</v>
      </c>
      <c r="BE837" s="4" t="s">
        <v>116</v>
      </c>
      <c r="BF837" s="4" t="s">
        <v>116</v>
      </c>
      <c r="BG837" s="4" t="s">
        <v>116</v>
      </c>
      <c r="BH837" s="4" t="s">
        <v>116</v>
      </c>
      <c r="BI837" s="4" t="s">
        <v>116</v>
      </c>
      <c r="BJ837" s="4" t="s">
        <v>116</v>
      </c>
      <c r="BK837" s="4" t="s">
        <v>116</v>
      </c>
      <c r="BL837" s="4" t="s">
        <v>116</v>
      </c>
      <c r="BM837" s="4" t="s">
        <v>116</v>
      </c>
      <c r="BN837" s="4" t="s">
        <v>116</v>
      </c>
      <c r="BO837" s="4" t="s">
        <v>116</v>
      </c>
      <c r="BP837" s="4" t="s">
        <v>116</v>
      </c>
      <c r="BQ837" s="4" t="s">
        <v>116</v>
      </c>
      <c r="BR837" s="4" t="s">
        <v>116</v>
      </c>
      <c r="BS837" s="4" t="s">
        <v>116</v>
      </c>
      <c r="BT837" s="4" t="s">
        <v>116</v>
      </c>
      <c r="BU837" s="4" t="s">
        <v>116</v>
      </c>
      <c r="BV837" s="4" t="s">
        <v>116</v>
      </c>
      <c r="BW837" s="4" t="s">
        <v>116</v>
      </c>
      <c r="BX837" s="4" t="s">
        <v>116</v>
      </c>
      <c r="BY837" s="4" t="s">
        <v>116</v>
      </c>
      <c r="BZ837" s="4" t="s">
        <v>116</v>
      </c>
      <c r="CA837" s="4" t="s">
        <v>116</v>
      </c>
    </row>
    <row r="838" spans="1:79" ht="20.100000000000001" customHeight="1" x14ac:dyDescent="0.2">
      <c r="A838" s="4" t="s">
        <v>9947</v>
      </c>
      <c r="B838" s="4" t="s">
        <v>112</v>
      </c>
      <c r="C838" s="29">
        <v>20250120</v>
      </c>
      <c r="D838" s="4" t="s">
        <v>5311</v>
      </c>
      <c r="E838" s="4" t="s">
        <v>9948</v>
      </c>
      <c r="F838" s="4" t="s">
        <v>3888</v>
      </c>
      <c r="G838" s="4" t="s">
        <v>116</v>
      </c>
      <c r="H838" s="4" t="s">
        <v>3889</v>
      </c>
      <c r="I838" s="4" t="s">
        <v>116</v>
      </c>
      <c r="J838" s="4" t="s">
        <v>116</v>
      </c>
      <c r="K838" s="4" t="s">
        <v>116</v>
      </c>
      <c r="L838" s="4" t="s">
        <v>116</v>
      </c>
      <c r="M838" s="5" t="s">
        <v>9949</v>
      </c>
      <c r="N838" s="5" t="s">
        <v>2768</v>
      </c>
      <c r="O838" s="4" t="s">
        <v>112</v>
      </c>
      <c r="P838" s="6" t="s">
        <v>120</v>
      </c>
      <c r="Q838" s="7" t="s">
        <v>120</v>
      </c>
      <c r="R838" s="7" t="s">
        <v>120</v>
      </c>
      <c r="S838" s="9" t="s">
        <v>9950</v>
      </c>
      <c r="T838" s="31">
        <v>9782746077584</v>
      </c>
      <c r="U838" s="4" t="s">
        <v>122</v>
      </c>
      <c r="V838" s="29">
        <v>9782746077218</v>
      </c>
      <c r="W838" s="4" t="s">
        <v>123</v>
      </c>
      <c r="X838" s="4" t="s">
        <v>124</v>
      </c>
      <c r="Y838" s="4" t="s">
        <v>112</v>
      </c>
      <c r="Z838" s="29">
        <v>2012</v>
      </c>
      <c r="AA838" s="4" t="s">
        <v>125</v>
      </c>
      <c r="AB838" s="4" t="s">
        <v>172</v>
      </c>
      <c r="AC838" s="4" t="s">
        <v>127</v>
      </c>
      <c r="AD838" s="4" t="s">
        <v>128</v>
      </c>
      <c r="AE838" s="4" t="s">
        <v>129</v>
      </c>
      <c r="AF838" s="4" t="s">
        <v>130</v>
      </c>
      <c r="AG838" s="4" t="s">
        <v>131</v>
      </c>
      <c r="AH838" s="4" t="s">
        <v>132</v>
      </c>
      <c r="AI838" s="4" t="s">
        <v>133</v>
      </c>
      <c r="AJ838" s="4" t="s">
        <v>134</v>
      </c>
      <c r="AK838" s="4" t="s">
        <v>135</v>
      </c>
      <c r="AL838" s="4" t="s">
        <v>136</v>
      </c>
      <c r="AM838" s="4" t="s">
        <v>137</v>
      </c>
      <c r="AN838" s="4" t="s">
        <v>138</v>
      </c>
      <c r="AO838" s="4" t="s">
        <v>139</v>
      </c>
      <c r="AP838" s="4" t="s">
        <v>116</v>
      </c>
      <c r="AQ838" s="4" t="s">
        <v>9951</v>
      </c>
      <c r="AR838" s="4" t="s">
        <v>76</v>
      </c>
      <c r="AS838" s="4" t="s">
        <v>5315</v>
      </c>
      <c r="AT838" s="4" t="s">
        <v>1472</v>
      </c>
      <c r="AU838" s="4" t="s">
        <v>1473</v>
      </c>
      <c r="AV838" s="4" t="s">
        <v>5316</v>
      </c>
      <c r="AW838" s="4" t="s">
        <v>5317</v>
      </c>
      <c r="AX838" s="4" t="s">
        <v>1475</v>
      </c>
      <c r="AY838" s="4" t="s">
        <v>9952</v>
      </c>
      <c r="AZ838" s="4" t="s">
        <v>5319</v>
      </c>
      <c r="BA838" s="4" t="s">
        <v>5320</v>
      </c>
      <c r="BB838" s="4" t="s">
        <v>4880</v>
      </c>
      <c r="BC838" s="4" t="s">
        <v>3045</v>
      </c>
      <c r="BD838" s="4" t="s">
        <v>3046</v>
      </c>
      <c r="BE838" s="4" t="s">
        <v>5321</v>
      </c>
      <c r="BF838" s="4" t="s">
        <v>737</v>
      </c>
      <c r="BG838" s="4" t="s">
        <v>2073</v>
      </c>
      <c r="BH838" s="4" t="s">
        <v>5322</v>
      </c>
      <c r="BI838" s="4" t="s">
        <v>5323</v>
      </c>
      <c r="BJ838" s="4" t="s">
        <v>1481</v>
      </c>
      <c r="BK838" s="4" t="s">
        <v>1752</v>
      </c>
      <c r="BL838" s="4" t="s">
        <v>116</v>
      </c>
      <c r="BM838" s="4" t="s">
        <v>116</v>
      </c>
      <c r="BN838" s="4" t="s">
        <v>116</v>
      </c>
      <c r="BO838" s="4" t="s">
        <v>116</v>
      </c>
      <c r="BP838" s="4" t="s">
        <v>116</v>
      </c>
      <c r="BQ838" s="4" t="s">
        <v>116</v>
      </c>
      <c r="BR838" s="4" t="s">
        <v>116</v>
      </c>
      <c r="BS838" s="4" t="s">
        <v>116</v>
      </c>
      <c r="BT838" s="4" t="s">
        <v>116</v>
      </c>
      <c r="BU838" s="4" t="s">
        <v>116</v>
      </c>
      <c r="BV838" s="4" t="s">
        <v>116</v>
      </c>
      <c r="BW838" s="4" t="s">
        <v>116</v>
      </c>
      <c r="BX838" s="4" t="s">
        <v>116</v>
      </c>
      <c r="BY838" s="4" t="s">
        <v>116</v>
      </c>
      <c r="BZ838" s="4" t="s">
        <v>116</v>
      </c>
      <c r="CA838" s="4" t="s">
        <v>116</v>
      </c>
    </row>
    <row r="839" spans="1:79" ht="20.100000000000001" customHeight="1" x14ac:dyDescent="0.2">
      <c r="A839" s="4" t="s">
        <v>9953</v>
      </c>
      <c r="B839" s="4" t="s">
        <v>112</v>
      </c>
      <c r="C839" s="29">
        <v>20250120</v>
      </c>
      <c r="D839" s="4" t="s">
        <v>9954</v>
      </c>
      <c r="E839" s="4" t="s">
        <v>8979</v>
      </c>
      <c r="F839" s="4" t="s">
        <v>400</v>
      </c>
      <c r="G839" s="4" t="s">
        <v>116</v>
      </c>
      <c r="H839" s="4" t="s">
        <v>401</v>
      </c>
      <c r="I839" s="4" t="s">
        <v>116</v>
      </c>
      <c r="J839" s="4" t="s">
        <v>116</v>
      </c>
      <c r="K839" s="4" t="s">
        <v>116</v>
      </c>
      <c r="L839" s="4" t="s">
        <v>116</v>
      </c>
      <c r="M839" s="5" t="s">
        <v>9955</v>
      </c>
      <c r="N839" s="5" t="s">
        <v>856</v>
      </c>
      <c r="O839" s="4" t="s">
        <v>112</v>
      </c>
      <c r="P839" s="6" t="s">
        <v>120</v>
      </c>
      <c r="Q839" s="7" t="s">
        <v>120</v>
      </c>
      <c r="R839" s="7" t="s">
        <v>120</v>
      </c>
      <c r="S839" s="9" t="s">
        <v>9956</v>
      </c>
      <c r="T839" s="31">
        <v>9782746075375</v>
      </c>
      <c r="U839" s="4" t="s">
        <v>122</v>
      </c>
      <c r="V839" s="29">
        <v>9782746075047</v>
      </c>
      <c r="W839" s="4" t="s">
        <v>123</v>
      </c>
      <c r="X839" s="4" t="s">
        <v>124</v>
      </c>
      <c r="Y839" s="4" t="s">
        <v>112</v>
      </c>
      <c r="Z839" s="29">
        <v>2012</v>
      </c>
      <c r="AA839" s="4" t="s">
        <v>125</v>
      </c>
      <c r="AB839" s="4" t="s">
        <v>839</v>
      </c>
      <c r="AC839" s="4" t="s">
        <v>127</v>
      </c>
      <c r="AD839" s="4" t="s">
        <v>128</v>
      </c>
      <c r="AE839" s="4" t="s">
        <v>129</v>
      </c>
      <c r="AF839" s="4" t="s">
        <v>130</v>
      </c>
      <c r="AG839" s="4" t="s">
        <v>131</v>
      </c>
      <c r="AH839" s="4" t="s">
        <v>132</v>
      </c>
      <c r="AI839" s="4" t="s">
        <v>133</v>
      </c>
      <c r="AJ839" s="4" t="s">
        <v>134</v>
      </c>
      <c r="AK839" s="4" t="s">
        <v>135</v>
      </c>
      <c r="AL839" s="4" t="s">
        <v>136</v>
      </c>
      <c r="AM839" s="4" t="s">
        <v>137</v>
      </c>
      <c r="AN839" s="4" t="s">
        <v>138</v>
      </c>
      <c r="AO839" s="4" t="s">
        <v>139</v>
      </c>
      <c r="AP839" s="4" t="s">
        <v>116</v>
      </c>
      <c r="AQ839" s="4" t="s">
        <v>9957</v>
      </c>
      <c r="AR839" s="4" t="s">
        <v>76</v>
      </c>
      <c r="AS839" s="4" t="s">
        <v>8983</v>
      </c>
      <c r="AT839" s="4" t="s">
        <v>8984</v>
      </c>
      <c r="AU839" s="4" t="s">
        <v>8985</v>
      </c>
      <c r="AV839" s="4" t="s">
        <v>8986</v>
      </c>
      <c r="AW839" s="4" t="s">
        <v>8987</v>
      </c>
      <c r="AX839" s="4" t="s">
        <v>8988</v>
      </c>
      <c r="AY839" s="4" t="s">
        <v>8989</v>
      </c>
      <c r="AZ839" s="4" t="s">
        <v>1472</v>
      </c>
      <c r="BA839" s="4" t="s">
        <v>1473</v>
      </c>
      <c r="BB839" s="4" t="s">
        <v>3333</v>
      </c>
      <c r="BC839" s="4" t="s">
        <v>1474</v>
      </c>
      <c r="BD839" s="4" t="s">
        <v>1475</v>
      </c>
      <c r="BE839" s="4" t="s">
        <v>1476</v>
      </c>
      <c r="BF839" s="4" t="s">
        <v>1477</v>
      </c>
      <c r="BG839" s="4" t="s">
        <v>9958</v>
      </c>
      <c r="BH839" s="4" t="s">
        <v>8991</v>
      </c>
      <c r="BI839" s="4" t="s">
        <v>5121</v>
      </c>
      <c r="BJ839" s="4" t="s">
        <v>8992</v>
      </c>
      <c r="BK839" s="4" t="s">
        <v>8993</v>
      </c>
      <c r="BL839" s="4" t="s">
        <v>1481</v>
      </c>
      <c r="BM839" s="4" t="s">
        <v>8943</v>
      </c>
      <c r="BN839" s="4" t="s">
        <v>116</v>
      </c>
      <c r="BO839" s="4" t="s">
        <v>116</v>
      </c>
      <c r="BP839" s="4" t="s">
        <v>116</v>
      </c>
      <c r="BQ839" s="4" t="s">
        <v>116</v>
      </c>
      <c r="BR839" s="4" t="s">
        <v>116</v>
      </c>
      <c r="BS839" s="4" t="s">
        <v>116</v>
      </c>
      <c r="BT839" s="4" t="s">
        <v>116</v>
      </c>
      <c r="BU839" s="4" t="s">
        <v>116</v>
      </c>
      <c r="BV839" s="4" t="s">
        <v>116</v>
      </c>
      <c r="BW839" s="4" t="s">
        <v>116</v>
      </c>
      <c r="BX839" s="4" t="s">
        <v>116</v>
      </c>
      <c r="BY839" s="4" t="s">
        <v>116</v>
      </c>
      <c r="BZ839" s="4" t="s">
        <v>116</v>
      </c>
      <c r="CA839" s="4" t="s">
        <v>116</v>
      </c>
    </row>
    <row r="840" spans="1:79" ht="20.100000000000001" customHeight="1" x14ac:dyDescent="0.2">
      <c r="A840" s="4" t="s">
        <v>9959</v>
      </c>
      <c r="B840" s="4" t="s">
        <v>112</v>
      </c>
      <c r="C840" s="29">
        <v>20250120</v>
      </c>
      <c r="D840" s="4" t="s">
        <v>4614</v>
      </c>
      <c r="E840" s="4" t="s">
        <v>9960</v>
      </c>
      <c r="F840" s="4" t="s">
        <v>1027</v>
      </c>
      <c r="G840" s="4" t="s">
        <v>116</v>
      </c>
      <c r="H840" s="4" t="s">
        <v>390</v>
      </c>
      <c r="I840" s="4" t="s">
        <v>116</v>
      </c>
      <c r="J840" s="4" t="s">
        <v>116</v>
      </c>
      <c r="K840" s="4" t="s">
        <v>116</v>
      </c>
      <c r="L840" s="4" t="s">
        <v>116</v>
      </c>
      <c r="M840" s="5" t="s">
        <v>9961</v>
      </c>
      <c r="N840" s="5" t="s">
        <v>7599</v>
      </c>
      <c r="O840" s="4" t="s">
        <v>112</v>
      </c>
      <c r="P840" s="6" t="s">
        <v>120</v>
      </c>
      <c r="Q840" s="7" t="s">
        <v>120</v>
      </c>
      <c r="R840" s="7" t="s">
        <v>120</v>
      </c>
      <c r="S840" s="9" t="s">
        <v>9962</v>
      </c>
      <c r="T840" s="31">
        <v>9782746076969</v>
      </c>
      <c r="U840" s="4" t="s">
        <v>122</v>
      </c>
      <c r="V840" s="29">
        <v>9782746076105</v>
      </c>
      <c r="W840" s="4" t="s">
        <v>123</v>
      </c>
      <c r="X840" s="4" t="s">
        <v>124</v>
      </c>
      <c r="Y840" s="4" t="s">
        <v>112</v>
      </c>
      <c r="Z840" s="29">
        <v>2012</v>
      </c>
      <c r="AA840" s="4" t="s">
        <v>125</v>
      </c>
      <c r="AB840" s="4" t="s">
        <v>172</v>
      </c>
      <c r="AC840" s="4" t="s">
        <v>127</v>
      </c>
      <c r="AD840" s="4" t="s">
        <v>128</v>
      </c>
      <c r="AE840" s="4" t="s">
        <v>129</v>
      </c>
      <c r="AF840" s="4" t="s">
        <v>130</v>
      </c>
      <c r="AG840" s="4" t="s">
        <v>131</v>
      </c>
      <c r="AH840" s="4" t="s">
        <v>132</v>
      </c>
      <c r="AI840" s="4" t="s">
        <v>133</v>
      </c>
      <c r="AJ840" s="4" t="s">
        <v>134</v>
      </c>
      <c r="AK840" s="4" t="s">
        <v>135</v>
      </c>
      <c r="AL840" s="4" t="s">
        <v>136</v>
      </c>
      <c r="AM840" s="4" t="s">
        <v>137</v>
      </c>
      <c r="AN840" s="4" t="s">
        <v>138</v>
      </c>
      <c r="AO840" s="4" t="s">
        <v>139</v>
      </c>
      <c r="AP840" s="4" t="s">
        <v>116</v>
      </c>
      <c r="AQ840" s="4" t="s">
        <v>9963</v>
      </c>
      <c r="AR840" s="4" t="s">
        <v>76</v>
      </c>
      <c r="AS840" s="4" t="s">
        <v>4618</v>
      </c>
      <c r="AT840" s="4" t="s">
        <v>2624</v>
      </c>
      <c r="AU840" s="4" t="s">
        <v>4619</v>
      </c>
      <c r="AV840" s="4" t="s">
        <v>4620</v>
      </c>
      <c r="AW840" s="4" t="s">
        <v>9964</v>
      </c>
      <c r="AX840" s="4" t="s">
        <v>2073</v>
      </c>
      <c r="AY840" s="4" t="s">
        <v>1752</v>
      </c>
      <c r="AZ840" s="4" t="s">
        <v>116</v>
      </c>
      <c r="BA840" s="4" t="s">
        <v>116</v>
      </c>
      <c r="BB840" s="4" t="s">
        <v>116</v>
      </c>
      <c r="BC840" s="4" t="s">
        <v>116</v>
      </c>
      <c r="BD840" s="4" t="s">
        <v>116</v>
      </c>
      <c r="BE840" s="4" t="s">
        <v>116</v>
      </c>
      <c r="BF840" s="4" t="s">
        <v>116</v>
      </c>
      <c r="BG840" s="4" t="s">
        <v>116</v>
      </c>
      <c r="BH840" s="4" t="s">
        <v>116</v>
      </c>
      <c r="BI840" s="4" t="s">
        <v>116</v>
      </c>
      <c r="BJ840" s="4" t="s">
        <v>116</v>
      </c>
      <c r="BK840" s="4" t="s">
        <v>116</v>
      </c>
      <c r="BL840" s="4" t="s">
        <v>116</v>
      </c>
      <c r="BM840" s="4" t="s">
        <v>116</v>
      </c>
      <c r="BN840" s="4" t="s">
        <v>116</v>
      </c>
      <c r="BO840" s="4" t="s">
        <v>116</v>
      </c>
      <c r="BP840" s="4" t="s">
        <v>116</v>
      </c>
      <c r="BQ840" s="4" t="s">
        <v>116</v>
      </c>
      <c r="BR840" s="4" t="s">
        <v>116</v>
      </c>
      <c r="BS840" s="4" t="s">
        <v>116</v>
      </c>
      <c r="BT840" s="4" t="s">
        <v>116</v>
      </c>
      <c r="BU840" s="4" t="s">
        <v>116</v>
      </c>
      <c r="BV840" s="4" t="s">
        <v>116</v>
      </c>
      <c r="BW840" s="4" t="s">
        <v>116</v>
      </c>
      <c r="BX840" s="4" t="s">
        <v>116</v>
      </c>
      <c r="BY840" s="4" t="s">
        <v>116</v>
      </c>
      <c r="BZ840" s="4" t="s">
        <v>116</v>
      </c>
      <c r="CA840" s="4" t="s">
        <v>116</v>
      </c>
    </row>
    <row r="841" spans="1:79" ht="20.100000000000001" customHeight="1" x14ac:dyDescent="0.2">
      <c r="A841" s="4" t="s">
        <v>9965</v>
      </c>
      <c r="B841" s="4" t="s">
        <v>112</v>
      </c>
      <c r="C841" s="29">
        <v>20250120</v>
      </c>
      <c r="D841" s="4" t="s">
        <v>9966</v>
      </c>
      <c r="E841" s="4" t="s">
        <v>5853</v>
      </c>
      <c r="F841" s="4" t="s">
        <v>9967</v>
      </c>
      <c r="G841" s="4" t="s">
        <v>116</v>
      </c>
      <c r="H841" s="4" t="s">
        <v>5855</v>
      </c>
      <c r="I841" s="4" t="s">
        <v>5856</v>
      </c>
      <c r="J841" s="4" t="s">
        <v>5857</v>
      </c>
      <c r="K841" s="4" t="s">
        <v>116</v>
      </c>
      <c r="L841" s="4" t="s">
        <v>116</v>
      </c>
      <c r="M841" s="5" t="s">
        <v>9949</v>
      </c>
      <c r="N841" s="5" t="s">
        <v>6008</v>
      </c>
      <c r="O841" s="4" t="s">
        <v>112</v>
      </c>
      <c r="P841" s="6" t="s">
        <v>120</v>
      </c>
      <c r="Q841" s="7" t="s">
        <v>120</v>
      </c>
      <c r="R841" s="7" t="s">
        <v>120</v>
      </c>
      <c r="S841" s="9" t="s">
        <v>9968</v>
      </c>
      <c r="T841" s="31">
        <v>9782746077478</v>
      </c>
      <c r="U841" s="4" t="s">
        <v>122</v>
      </c>
      <c r="V841" s="29">
        <v>9782746077348</v>
      </c>
      <c r="W841" s="4" t="s">
        <v>123</v>
      </c>
      <c r="X841" s="4" t="s">
        <v>124</v>
      </c>
      <c r="Y841" s="4" t="s">
        <v>112</v>
      </c>
      <c r="Z841" s="29">
        <v>2012</v>
      </c>
      <c r="AA841" s="4" t="s">
        <v>125</v>
      </c>
      <c r="AB841" s="4" t="s">
        <v>234</v>
      </c>
      <c r="AC841" s="4" t="s">
        <v>127</v>
      </c>
      <c r="AD841" s="4" t="s">
        <v>128</v>
      </c>
      <c r="AE841" s="4" t="s">
        <v>129</v>
      </c>
      <c r="AF841" s="4" t="s">
        <v>130</v>
      </c>
      <c r="AG841" s="4" t="s">
        <v>131</v>
      </c>
      <c r="AH841" s="4" t="s">
        <v>132</v>
      </c>
      <c r="AI841" s="4" t="s">
        <v>133</v>
      </c>
      <c r="AJ841" s="4" t="s">
        <v>134</v>
      </c>
      <c r="AK841" s="4" t="s">
        <v>135</v>
      </c>
      <c r="AL841" s="4" t="s">
        <v>136</v>
      </c>
      <c r="AM841" s="4" t="s">
        <v>137</v>
      </c>
      <c r="AN841" s="4" t="s">
        <v>138</v>
      </c>
      <c r="AO841" s="4" t="s">
        <v>139</v>
      </c>
      <c r="AP841" s="4" t="s">
        <v>116</v>
      </c>
      <c r="AQ841" s="4" t="s">
        <v>9969</v>
      </c>
      <c r="AR841" s="4" t="s">
        <v>76</v>
      </c>
      <c r="AS841" s="4" t="s">
        <v>1108</v>
      </c>
      <c r="AT841" s="4" t="s">
        <v>1700</v>
      </c>
      <c r="AU841" s="4" t="s">
        <v>5860</v>
      </c>
      <c r="AV841" s="4" t="s">
        <v>5861</v>
      </c>
      <c r="AW841" s="4" t="s">
        <v>5862</v>
      </c>
      <c r="AX841" s="4" t="s">
        <v>9970</v>
      </c>
      <c r="AY841" s="4" t="s">
        <v>5864</v>
      </c>
      <c r="AZ841" s="4" t="s">
        <v>1002</v>
      </c>
      <c r="BA841" s="4" t="s">
        <v>5865</v>
      </c>
      <c r="BB841" s="4" t="s">
        <v>1689</v>
      </c>
      <c r="BC841" s="4" t="s">
        <v>5866</v>
      </c>
      <c r="BD841" s="4" t="s">
        <v>116</v>
      </c>
      <c r="BE841" s="4" t="s">
        <v>116</v>
      </c>
      <c r="BF841" s="4" t="s">
        <v>116</v>
      </c>
      <c r="BG841" s="4" t="s">
        <v>116</v>
      </c>
      <c r="BH841" s="4" t="s">
        <v>116</v>
      </c>
      <c r="BI841" s="4" t="s">
        <v>116</v>
      </c>
      <c r="BJ841" s="4" t="s">
        <v>116</v>
      </c>
      <c r="BK841" s="4" t="s">
        <v>116</v>
      </c>
      <c r="BL841" s="4" t="s">
        <v>116</v>
      </c>
      <c r="BM841" s="4" t="s">
        <v>116</v>
      </c>
      <c r="BN841" s="4" t="s">
        <v>116</v>
      </c>
      <c r="BO841" s="4" t="s">
        <v>116</v>
      </c>
      <c r="BP841" s="4" t="s">
        <v>116</v>
      </c>
      <c r="BQ841" s="4" t="s">
        <v>116</v>
      </c>
      <c r="BR841" s="4" t="s">
        <v>116</v>
      </c>
      <c r="BS841" s="4" t="s">
        <v>116</v>
      </c>
      <c r="BT841" s="4" t="s">
        <v>116</v>
      </c>
      <c r="BU841" s="4" t="s">
        <v>116</v>
      </c>
      <c r="BV841" s="4" t="s">
        <v>116</v>
      </c>
      <c r="BW841" s="4" t="s">
        <v>116</v>
      </c>
      <c r="BX841" s="4" t="s">
        <v>116</v>
      </c>
      <c r="BY841" s="4" t="s">
        <v>116</v>
      </c>
      <c r="BZ841" s="4" t="s">
        <v>116</v>
      </c>
      <c r="CA841" s="4" t="s">
        <v>116</v>
      </c>
    </row>
    <row r="842" spans="1:79" ht="20.100000000000001" customHeight="1" x14ac:dyDescent="0.2">
      <c r="A842" s="4" t="s">
        <v>9971</v>
      </c>
      <c r="B842" s="4" t="s">
        <v>112</v>
      </c>
      <c r="C842" s="29">
        <v>20250120</v>
      </c>
      <c r="D842" s="4" t="s">
        <v>9972</v>
      </c>
      <c r="E842" s="4" t="s">
        <v>4385</v>
      </c>
      <c r="F842" s="4" t="s">
        <v>8390</v>
      </c>
      <c r="G842" s="4" t="s">
        <v>116</v>
      </c>
      <c r="H842" s="4" t="s">
        <v>4387</v>
      </c>
      <c r="I842" s="4" t="s">
        <v>8391</v>
      </c>
      <c r="J842" s="4" t="s">
        <v>116</v>
      </c>
      <c r="K842" s="4" t="s">
        <v>116</v>
      </c>
      <c r="L842" s="4" t="s">
        <v>116</v>
      </c>
      <c r="M842" s="5" t="s">
        <v>9973</v>
      </c>
      <c r="N842" s="5" t="s">
        <v>5781</v>
      </c>
      <c r="O842" s="4" t="s">
        <v>112</v>
      </c>
      <c r="P842" s="6" t="s">
        <v>120</v>
      </c>
      <c r="Q842" s="7" t="s">
        <v>120</v>
      </c>
      <c r="R842" s="7" t="s">
        <v>120</v>
      </c>
      <c r="S842" s="9" t="s">
        <v>9974</v>
      </c>
      <c r="T842" s="31">
        <v>9782746078062</v>
      </c>
      <c r="U842" s="4" t="s">
        <v>122</v>
      </c>
      <c r="V842" s="29">
        <v>9782746077690</v>
      </c>
      <c r="W842" s="4" t="s">
        <v>123</v>
      </c>
      <c r="X842" s="4" t="s">
        <v>124</v>
      </c>
      <c r="Y842" s="4" t="s">
        <v>112</v>
      </c>
      <c r="Z842" s="29">
        <v>2012</v>
      </c>
      <c r="AA842" s="4" t="s">
        <v>125</v>
      </c>
      <c r="AB842" s="4" t="s">
        <v>9127</v>
      </c>
      <c r="AC842" s="4" t="s">
        <v>127</v>
      </c>
      <c r="AD842" s="4" t="s">
        <v>128</v>
      </c>
      <c r="AE842" s="4" t="s">
        <v>129</v>
      </c>
      <c r="AF842" s="4" t="s">
        <v>130</v>
      </c>
      <c r="AG842" s="4" t="s">
        <v>131</v>
      </c>
      <c r="AH842" s="4" t="s">
        <v>132</v>
      </c>
      <c r="AI842" s="4" t="s">
        <v>133</v>
      </c>
      <c r="AJ842" s="4" t="s">
        <v>134</v>
      </c>
      <c r="AK842" s="4" t="s">
        <v>135</v>
      </c>
      <c r="AL842" s="4" t="s">
        <v>136</v>
      </c>
      <c r="AM842" s="4" t="s">
        <v>137</v>
      </c>
      <c r="AN842" s="4" t="s">
        <v>138</v>
      </c>
      <c r="AO842" s="4" t="s">
        <v>139</v>
      </c>
      <c r="AP842" s="4" t="s">
        <v>116</v>
      </c>
      <c r="AQ842" s="4" t="s">
        <v>9975</v>
      </c>
      <c r="AR842" s="4" t="s">
        <v>76</v>
      </c>
      <c r="AS842" s="4" t="s">
        <v>4392</v>
      </c>
      <c r="AT842" s="4" t="s">
        <v>1700</v>
      </c>
      <c r="AU842" s="4" t="s">
        <v>4393</v>
      </c>
      <c r="AV842" s="4" t="s">
        <v>4395</v>
      </c>
      <c r="AW842" s="4" t="s">
        <v>1704</v>
      </c>
      <c r="AX842" s="4" t="s">
        <v>4396</v>
      </c>
      <c r="AY842" s="4" t="s">
        <v>9976</v>
      </c>
      <c r="AZ842" s="4" t="s">
        <v>3410</v>
      </c>
      <c r="BA842" s="4" t="s">
        <v>4397</v>
      </c>
      <c r="BB842" s="4" t="s">
        <v>1689</v>
      </c>
      <c r="BC842" s="4" t="s">
        <v>1752</v>
      </c>
      <c r="BD842" s="4" t="s">
        <v>116</v>
      </c>
      <c r="BE842" s="4" t="s">
        <v>116</v>
      </c>
      <c r="BF842" s="4" t="s">
        <v>116</v>
      </c>
      <c r="BG842" s="4" t="s">
        <v>116</v>
      </c>
      <c r="BH842" s="4" t="s">
        <v>116</v>
      </c>
      <c r="BI842" s="4" t="s">
        <v>116</v>
      </c>
      <c r="BJ842" s="4" t="s">
        <v>116</v>
      </c>
      <c r="BK842" s="4" t="s">
        <v>116</v>
      </c>
      <c r="BL842" s="4" t="s">
        <v>116</v>
      </c>
      <c r="BM842" s="4" t="s">
        <v>116</v>
      </c>
      <c r="BN842" s="4" t="s">
        <v>116</v>
      </c>
      <c r="BO842" s="4" t="s">
        <v>116</v>
      </c>
      <c r="BP842" s="4" t="s">
        <v>116</v>
      </c>
      <c r="BQ842" s="4" t="s">
        <v>116</v>
      </c>
      <c r="BR842" s="4" t="s">
        <v>116</v>
      </c>
      <c r="BS842" s="4" t="s">
        <v>116</v>
      </c>
      <c r="BT842" s="4" t="s">
        <v>116</v>
      </c>
      <c r="BU842" s="4" t="s">
        <v>116</v>
      </c>
      <c r="BV842" s="4" t="s">
        <v>116</v>
      </c>
      <c r="BW842" s="4" t="s">
        <v>116</v>
      </c>
      <c r="BX842" s="4" t="s">
        <v>116</v>
      </c>
      <c r="BY842" s="4" t="s">
        <v>116</v>
      </c>
      <c r="BZ842" s="4" t="s">
        <v>116</v>
      </c>
      <c r="CA842" s="4" t="s">
        <v>116</v>
      </c>
    </row>
    <row r="843" spans="1:79" ht="20.100000000000001" customHeight="1" x14ac:dyDescent="0.2">
      <c r="A843" s="4" t="s">
        <v>9977</v>
      </c>
      <c r="B843" s="4" t="s">
        <v>112</v>
      </c>
      <c r="C843" s="29">
        <v>20250120</v>
      </c>
      <c r="D843" s="4" t="s">
        <v>9978</v>
      </c>
      <c r="E843" s="4" t="s">
        <v>9979</v>
      </c>
      <c r="F843" s="4" t="s">
        <v>6338</v>
      </c>
      <c r="G843" s="4" t="s">
        <v>116</v>
      </c>
      <c r="H843" s="4" t="s">
        <v>6339</v>
      </c>
      <c r="I843" s="4" t="s">
        <v>116</v>
      </c>
      <c r="J843" s="4" t="s">
        <v>116</v>
      </c>
      <c r="K843" s="4" t="s">
        <v>116</v>
      </c>
      <c r="L843" s="4" t="s">
        <v>116</v>
      </c>
      <c r="M843" s="5" t="s">
        <v>9961</v>
      </c>
      <c r="N843" s="5" t="s">
        <v>3019</v>
      </c>
      <c r="O843" s="4" t="s">
        <v>112</v>
      </c>
      <c r="P843" s="6" t="s">
        <v>120</v>
      </c>
      <c r="Q843" s="7" t="s">
        <v>120</v>
      </c>
      <c r="R843" s="7" t="s">
        <v>120</v>
      </c>
      <c r="S843" s="9" t="s">
        <v>9980</v>
      </c>
      <c r="T843" s="31">
        <v>9782746076976</v>
      </c>
      <c r="U843" s="4" t="s">
        <v>122</v>
      </c>
      <c r="V843" s="29">
        <v>9782746076143</v>
      </c>
      <c r="W843" s="4" t="s">
        <v>123</v>
      </c>
      <c r="X843" s="4" t="s">
        <v>124</v>
      </c>
      <c r="Y843" s="4" t="s">
        <v>112</v>
      </c>
      <c r="Z843" s="29">
        <v>2012</v>
      </c>
      <c r="AA843" s="4" t="s">
        <v>125</v>
      </c>
      <c r="AB843" s="4" t="s">
        <v>172</v>
      </c>
      <c r="AC843" s="4" t="s">
        <v>127</v>
      </c>
      <c r="AD843" s="4" t="s">
        <v>128</v>
      </c>
      <c r="AE843" s="4" t="s">
        <v>129</v>
      </c>
      <c r="AF843" s="4" t="s">
        <v>130</v>
      </c>
      <c r="AG843" s="4" t="s">
        <v>131</v>
      </c>
      <c r="AH843" s="4" t="s">
        <v>132</v>
      </c>
      <c r="AI843" s="4" t="s">
        <v>133</v>
      </c>
      <c r="AJ843" s="4" t="s">
        <v>134</v>
      </c>
      <c r="AK843" s="4" t="s">
        <v>135</v>
      </c>
      <c r="AL843" s="4" t="s">
        <v>136</v>
      </c>
      <c r="AM843" s="4" t="s">
        <v>137</v>
      </c>
      <c r="AN843" s="4" t="s">
        <v>138</v>
      </c>
      <c r="AO843" s="4" t="s">
        <v>139</v>
      </c>
      <c r="AP843" s="4" t="s">
        <v>116</v>
      </c>
      <c r="AQ843" s="4" t="s">
        <v>9981</v>
      </c>
      <c r="AR843" s="4" t="s">
        <v>76</v>
      </c>
      <c r="AS843" s="4" t="s">
        <v>5671</v>
      </c>
      <c r="AT843" s="4" t="s">
        <v>9982</v>
      </c>
      <c r="AU843" s="4" t="s">
        <v>2299</v>
      </c>
      <c r="AV843" s="4" t="s">
        <v>1472</v>
      </c>
      <c r="AW843" s="4" t="s">
        <v>1473</v>
      </c>
      <c r="AX843" s="4" t="s">
        <v>9983</v>
      </c>
      <c r="AY843" s="4" t="s">
        <v>5673</v>
      </c>
      <c r="AZ843" s="4" t="s">
        <v>1474</v>
      </c>
      <c r="BA843" s="4" t="s">
        <v>1475</v>
      </c>
      <c r="BB843" s="4" t="s">
        <v>845</v>
      </c>
      <c r="BC843" s="4" t="s">
        <v>1477</v>
      </c>
      <c r="BD843" s="4" t="s">
        <v>9984</v>
      </c>
      <c r="BE843" s="4" t="s">
        <v>5675</v>
      </c>
      <c r="BF843" s="4" t="s">
        <v>5676</v>
      </c>
      <c r="BG843" s="4" t="s">
        <v>3821</v>
      </c>
      <c r="BH843" s="4" t="s">
        <v>1481</v>
      </c>
      <c r="BI843" s="4" t="s">
        <v>1926</v>
      </c>
      <c r="BJ843" s="4" t="s">
        <v>1752</v>
      </c>
      <c r="BK843" s="4" t="s">
        <v>116</v>
      </c>
      <c r="BL843" s="4" t="s">
        <v>116</v>
      </c>
      <c r="BM843" s="4" t="s">
        <v>116</v>
      </c>
      <c r="BN843" s="4" t="s">
        <v>116</v>
      </c>
      <c r="BO843" s="4" t="s">
        <v>116</v>
      </c>
      <c r="BP843" s="4" t="s">
        <v>116</v>
      </c>
      <c r="BQ843" s="4" t="s">
        <v>116</v>
      </c>
      <c r="BR843" s="4" t="s">
        <v>116</v>
      </c>
      <c r="BS843" s="4" t="s">
        <v>116</v>
      </c>
      <c r="BT843" s="4" t="s">
        <v>116</v>
      </c>
      <c r="BU843" s="4" t="s">
        <v>116</v>
      </c>
      <c r="BV843" s="4" t="s">
        <v>116</v>
      </c>
      <c r="BW843" s="4" t="s">
        <v>116</v>
      </c>
      <c r="BX843" s="4" t="s">
        <v>116</v>
      </c>
      <c r="BY843" s="4" t="s">
        <v>116</v>
      </c>
      <c r="BZ843" s="4" t="s">
        <v>116</v>
      </c>
      <c r="CA843" s="4" t="s">
        <v>116</v>
      </c>
    </row>
    <row r="844" spans="1:79" ht="20.100000000000001" customHeight="1" x14ac:dyDescent="0.2">
      <c r="A844" s="4" t="s">
        <v>9985</v>
      </c>
      <c r="B844" s="4" t="s">
        <v>112</v>
      </c>
      <c r="C844" s="29">
        <v>20250120</v>
      </c>
      <c r="D844" s="4" t="s">
        <v>9986</v>
      </c>
      <c r="E844" s="4" t="s">
        <v>8520</v>
      </c>
      <c r="F844" s="4" t="s">
        <v>7886</v>
      </c>
      <c r="G844" s="4" t="s">
        <v>116</v>
      </c>
      <c r="H844" s="4" t="s">
        <v>423</v>
      </c>
      <c r="I844" s="4" t="s">
        <v>116</v>
      </c>
      <c r="J844" s="4" t="s">
        <v>116</v>
      </c>
      <c r="K844" s="4" t="s">
        <v>116</v>
      </c>
      <c r="L844" s="4" t="s">
        <v>116</v>
      </c>
      <c r="M844" s="5" t="s">
        <v>9955</v>
      </c>
      <c r="N844" s="5" t="s">
        <v>3927</v>
      </c>
      <c r="O844" s="4" t="s">
        <v>112</v>
      </c>
      <c r="P844" s="6" t="s">
        <v>120</v>
      </c>
      <c r="Q844" s="7" t="s">
        <v>120</v>
      </c>
      <c r="R844" s="7" t="s">
        <v>120</v>
      </c>
      <c r="S844" s="9" t="s">
        <v>9987</v>
      </c>
      <c r="T844" s="31">
        <v>9782746075214</v>
      </c>
      <c r="U844" s="4" t="s">
        <v>122</v>
      </c>
      <c r="V844" s="29">
        <v>9782746075085</v>
      </c>
      <c r="W844" s="4" t="s">
        <v>123</v>
      </c>
      <c r="X844" s="4" t="s">
        <v>124</v>
      </c>
      <c r="Y844" s="4" t="s">
        <v>112</v>
      </c>
      <c r="Z844" s="29">
        <v>2012</v>
      </c>
      <c r="AA844" s="4" t="s">
        <v>125</v>
      </c>
      <c r="AB844" s="4" t="s">
        <v>304</v>
      </c>
      <c r="AC844" s="4" t="s">
        <v>127</v>
      </c>
      <c r="AD844" s="4" t="s">
        <v>128</v>
      </c>
      <c r="AE844" s="4" t="s">
        <v>129</v>
      </c>
      <c r="AF844" s="4" t="s">
        <v>130</v>
      </c>
      <c r="AG844" s="4" t="s">
        <v>131</v>
      </c>
      <c r="AH844" s="4" t="s">
        <v>132</v>
      </c>
      <c r="AI844" s="4" t="s">
        <v>133</v>
      </c>
      <c r="AJ844" s="4" t="s">
        <v>134</v>
      </c>
      <c r="AK844" s="4" t="s">
        <v>135</v>
      </c>
      <c r="AL844" s="4" t="s">
        <v>136</v>
      </c>
      <c r="AM844" s="4" t="s">
        <v>137</v>
      </c>
      <c r="AN844" s="4" t="s">
        <v>138</v>
      </c>
      <c r="AO844" s="4" t="s">
        <v>139</v>
      </c>
      <c r="AP844" s="4" t="s">
        <v>116</v>
      </c>
      <c r="AQ844" s="4" t="s">
        <v>9988</v>
      </c>
      <c r="AR844" s="4" t="s">
        <v>76</v>
      </c>
      <c r="AS844" s="4" t="s">
        <v>428</v>
      </c>
      <c r="AT844" s="4" t="s">
        <v>429</v>
      </c>
      <c r="AU844" s="4" t="s">
        <v>430</v>
      </c>
      <c r="AV844" s="4" t="s">
        <v>431</v>
      </c>
      <c r="AW844" s="4" t="s">
        <v>432</v>
      </c>
      <c r="AX844" s="4" t="s">
        <v>433</v>
      </c>
      <c r="AY844" s="4" t="s">
        <v>434</v>
      </c>
      <c r="AZ844" s="4" t="s">
        <v>435</v>
      </c>
      <c r="BA844" s="4" t="s">
        <v>436</v>
      </c>
      <c r="BB844" s="4" t="s">
        <v>437</v>
      </c>
      <c r="BC844" s="4" t="s">
        <v>438</v>
      </c>
      <c r="BD844" s="4" t="s">
        <v>9989</v>
      </c>
      <c r="BE844" s="4" t="s">
        <v>439</v>
      </c>
      <c r="BF844" s="4" t="s">
        <v>440</v>
      </c>
      <c r="BG844" s="4" t="s">
        <v>441</v>
      </c>
      <c r="BH844" s="4" t="s">
        <v>5409</v>
      </c>
      <c r="BI844" s="4" t="s">
        <v>443</v>
      </c>
      <c r="BJ844" s="4" t="s">
        <v>444</v>
      </c>
      <c r="BK844" s="4" t="s">
        <v>445</v>
      </c>
      <c r="BL844" s="4" t="s">
        <v>116</v>
      </c>
      <c r="BM844" s="4" t="s">
        <v>116</v>
      </c>
      <c r="BN844" s="4" t="s">
        <v>116</v>
      </c>
      <c r="BO844" s="4" t="s">
        <v>116</v>
      </c>
      <c r="BP844" s="4" t="s">
        <v>116</v>
      </c>
      <c r="BQ844" s="4" t="s">
        <v>116</v>
      </c>
      <c r="BR844" s="4" t="s">
        <v>116</v>
      </c>
      <c r="BS844" s="4" t="s">
        <v>116</v>
      </c>
      <c r="BT844" s="4" t="s">
        <v>116</v>
      </c>
      <c r="BU844" s="4" t="s">
        <v>116</v>
      </c>
      <c r="BV844" s="4" t="s">
        <v>116</v>
      </c>
      <c r="BW844" s="4" t="s">
        <v>116</v>
      </c>
      <c r="BX844" s="4" t="s">
        <v>116</v>
      </c>
      <c r="BY844" s="4" t="s">
        <v>116</v>
      </c>
      <c r="BZ844" s="4" t="s">
        <v>116</v>
      </c>
      <c r="CA844" s="4" t="s">
        <v>116</v>
      </c>
    </row>
    <row r="845" spans="1:79" ht="20.100000000000001" customHeight="1" x14ac:dyDescent="0.2">
      <c r="A845" s="4" t="s">
        <v>9990</v>
      </c>
      <c r="B845" s="4" t="s">
        <v>112</v>
      </c>
      <c r="C845" s="29">
        <v>20250120</v>
      </c>
      <c r="D845" s="4" t="s">
        <v>9991</v>
      </c>
      <c r="E845" s="4" t="s">
        <v>9992</v>
      </c>
      <c r="F845" s="4" t="s">
        <v>9993</v>
      </c>
      <c r="G845" s="4" t="s">
        <v>116</v>
      </c>
      <c r="H845" s="4" t="s">
        <v>9994</v>
      </c>
      <c r="I845" s="4" t="s">
        <v>652</v>
      </c>
      <c r="J845" s="4" t="s">
        <v>116</v>
      </c>
      <c r="K845" s="4" t="s">
        <v>116</v>
      </c>
      <c r="L845" s="4" t="s">
        <v>116</v>
      </c>
      <c r="M845" s="5" t="s">
        <v>9961</v>
      </c>
      <c r="N845" s="5" t="s">
        <v>1893</v>
      </c>
      <c r="O845" s="4" t="s">
        <v>112</v>
      </c>
      <c r="P845" s="6" t="s">
        <v>120</v>
      </c>
      <c r="Q845" s="7" t="s">
        <v>120</v>
      </c>
      <c r="R845" s="7" t="s">
        <v>120</v>
      </c>
      <c r="S845" s="9" t="s">
        <v>9995</v>
      </c>
      <c r="T845" s="31">
        <v>9782746076785</v>
      </c>
      <c r="U845" s="4" t="s">
        <v>122</v>
      </c>
      <c r="V845" s="29">
        <v>9782746076518</v>
      </c>
      <c r="W845" s="4" t="s">
        <v>123</v>
      </c>
      <c r="X845" s="4" t="s">
        <v>124</v>
      </c>
      <c r="Y845" s="4" t="s">
        <v>112</v>
      </c>
      <c r="Z845" s="29">
        <v>2012</v>
      </c>
      <c r="AA845" s="4" t="s">
        <v>125</v>
      </c>
      <c r="AB845" s="4" t="s">
        <v>149</v>
      </c>
      <c r="AC845" s="4" t="s">
        <v>127</v>
      </c>
      <c r="AD845" s="4" t="s">
        <v>128</v>
      </c>
      <c r="AE845" s="4" t="s">
        <v>129</v>
      </c>
      <c r="AF845" s="4" t="s">
        <v>130</v>
      </c>
      <c r="AG845" s="4" t="s">
        <v>131</v>
      </c>
      <c r="AH845" s="4" t="s">
        <v>132</v>
      </c>
      <c r="AI845" s="4" t="s">
        <v>133</v>
      </c>
      <c r="AJ845" s="4" t="s">
        <v>134</v>
      </c>
      <c r="AK845" s="4" t="s">
        <v>135</v>
      </c>
      <c r="AL845" s="4" t="s">
        <v>136</v>
      </c>
      <c r="AM845" s="4" t="s">
        <v>137</v>
      </c>
      <c r="AN845" s="4" t="s">
        <v>138</v>
      </c>
      <c r="AO845" s="4" t="s">
        <v>139</v>
      </c>
      <c r="AP845" s="4" t="s">
        <v>116</v>
      </c>
      <c r="AQ845" s="4" t="s">
        <v>9996</v>
      </c>
      <c r="AR845" s="4" t="s">
        <v>76</v>
      </c>
      <c r="AS845" s="4" t="s">
        <v>9997</v>
      </c>
      <c r="AT845" s="4" t="s">
        <v>9998</v>
      </c>
      <c r="AU845" s="4" t="s">
        <v>9999</v>
      </c>
      <c r="AV845" s="4" t="s">
        <v>158</v>
      </c>
      <c r="AW845" s="4" t="s">
        <v>10000</v>
      </c>
      <c r="AX845" s="4" t="s">
        <v>10001</v>
      </c>
      <c r="AY845" s="4" t="s">
        <v>10002</v>
      </c>
      <c r="AZ845" s="4" t="s">
        <v>10003</v>
      </c>
      <c r="BA845" s="4" t="s">
        <v>10004</v>
      </c>
      <c r="BB845" s="4" t="s">
        <v>10005</v>
      </c>
      <c r="BC845" s="4" t="s">
        <v>10006</v>
      </c>
      <c r="BD845" s="4" t="s">
        <v>10007</v>
      </c>
      <c r="BE845" s="4" t="s">
        <v>10008</v>
      </c>
      <c r="BF845" s="4" t="s">
        <v>1902</v>
      </c>
      <c r="BG845" s="4" t="s">
        <v>10009</v>
      </c>
      <c r="BH845" s="4" t="s">
        <v>163</v>
      </c>
      <c r="BI845" s="4" t="s">
        <v>116</v>
      </c>
      <c r="BJ845" s="4" t="s">
        <v>116</v>
      </c>
      <c r="BK845" s="4" t="s">
        <v>116</v>
      </c>
      <c r="BL845" s="4" t="s">
        <v>116</v>
      </c>
      <c r="BM845" s="4" t="s">
        <v>116</v>
      </c>
      <c r="BN845" s="4" t="s">
        <v>116</v>
      </c>
      <c r="BO845" s="4" t="s">
        <v>116</v>
      </c>
      <c r="BP845" s="4" t="s">
        <v>116</v>
      </c>
      <c r="BQ845" s="4" t="s">
        <v>116</v>
      </c>
      <c r="BR845" s="4" t="s">
        <v>116</v>
      </c>
      <c r="BS845" s="4" t="s">
        <v>116</v>
      </c>
      <c r="BT845" s="4" t="s">
        <v>116</v>
      </c>
      <c r="BU845" s="4" t="s">
        <v>116</v>
      </c>
      <c r="BV845" s="4" t="s">
        <v>116</v>
      </c>
      <c r="BW845" s="4" t="s">
        <v>116</v>
      </c>
      <c r="BX845" s="4" t="s">
        <v>116</v>
      </c>
      <c r="BY845" s="4" t="s">
        <v>116</v>
      </c>
      <c r="BZ845" s="4" t="s">
        <v>116</v>
      </c>
      <c r="CA845" s="4" t="s">
        <v>116</v>
      </c>
    </row>
    <row r="846" spans="1:79" ht="20.100000000000001" customHeight="1" x14ac:dyDescent="0.2">
      <c r="A846" s="4" t="s">
        <v>10010</v>
      </c>
      <c r="B846" s="4" t="s">
        <v>112</v>
      </c>
      <c r="C846" s="29">
        <v>20250120</v>
      </c>
      <c r="D846" s="4" t="s">
        <v>10011</v>
      </c>
      <c r="E846" s="4" t="s">
        <v>4456</v>
      </c>
      <c r="F846" s="4" t="s">
        <v>9428</v>
      </c>
      <c r="G846" s="4" t="s">
        <v>116</v>
      </c>
      <c r="H846" s="4" t="s">
        <v>4458</v>
      </c>
      <c r="I846" s="4" t="s">
        <v>4458</v>
      </c>
      <c r="J846" s="4" t="s">
        <v>116</v>
      </c>
      <c r="K846" s="4" t="s">
        <v>116</v>
      </c>
      <c r="L846" s="4" t="s">
        <v>116</v>
      </c>
      <c r="M846" s="5" t="s">
        <v>10012</v>
      </c>
      <c r="N846" s="5" t="s">
        <v>3473</v>
      </c>
      <c r="O846" s="4" t="s">
        <v>112</v>
      </c>
      <c r="P846" s="6" t="s">
        <v>120</v>
      </c>
      <c r="Q846" s="7" t="s">
        <v>120</v>
      </c>
      <c r="R846" s="7" t="s">
        <v>120</v>
      </c>
      <c r="S846" s="9" t="s">
        <v>10013</v>
      </c>
      <c r="T846" s="31">
        <v>9782746074729</v>
      </c>
      <c r="U846" s="4" t="s">
        <v>122</v>
      </c>
      <c r="V846" s="29">
        <v>9782746074033</v>
      </c>
      <c r="W846" s="4" t="s">
        <v>123</v>
      </c>
      <c r="X846" s="4" t="s">
        <v>124</v>
      </c>
      <c r="Y846" s="4" t="s">
        <v>112</v>
      </c>
      <c r="Z846" s="29">
        <v>2012</v>
      </c>
      <c r="AA846" s="4" t="s">
        <v>125</v>
      </c>
      <c r="AB846" s="4" t="s">
        <v>149</v>
      </c>
      <c r="AC846" s="4" t="s">
        <v>127</v>
      </c>
      <c r="AD846" s="4" t="s">
        <v>128</v>
      </c>
      <c r="AE846" s="4" t="s">
        <v>129</v>
      </c>
      <c r="AF846" s="4" t="s">
        <v>130</v>
      </c>
      <c r="AG846" s="4" t="s">
        <v>131</v>
      </c>
      <c r="AH846" s="4" t="s">
        <v>132</v>
      </c>
      <c r="AI846" s="4" t="s">
        <v>133</v>
      </c>
      <c r="AJ846" s="4" t="s">
        <v>134</v>
      </c>
      <c r="AK846" s="4" t="s">
        <v>135</v>
      </c>
      <c r="AL846" s="4" t="s">
        <v>136</v>
      </c>
      <c r="AM846" s="4" t="s">
        <v>137</v>
      </c>
      <c r="AN846" s="4" t="s">
        <v>138</v>
      </c>
      <c r="AO846" s="4" t="s">
        <v>139</v>
      </c>
      <c r="AP846" s="4" t="s">
        <v>116</v>
      </c>
      <c r="AQ846" s="4" t="s">
        <v>10014</v>
      </c>
      <c r="AR846" s="4" t="s">
        <v>76</v>
      </c>
      <c r="AS846" s="4" t="s">
        <v>4464</v>
      </c>
      <c r="AT846" s="4" t="s">
        <v>10015</v>
      </c>
      <c r="AU846" s="4" t="s">
        <v>10016</v>
      </c>
      <c r="AV846" s="4" t="s">
        <v>4467</v>
      </c>
      <c r="AW846" s="4" t="s">
        <v>4468</v>
      </c>
      <c r="AX846" s="4" t="s">
        <v>10017</v>
      </c>
      <c r="AY846" s="4" t="s">
        <v>116</v>
      </c>
      <c r="AZ846" s="4" t="s">
        <v>116</v>
      </c>
      <c r="BA846" s="4" t="s">
        <v>116</v>
      </c>
      <c r="BB846" s="4" t="s">
        <v>116</v>
      </c>
      <c r="BC846" s="4" t="s">
        <v>116</v>
      </c>
      <c r="BD846" s="4" t="s">
        <v>116</v>
      </c>
      <c r="BE846" s="4" t="s">
        <v>116</v>
      </c>
      <c r="BF846" s="4" t="s">
        <v>116</v>
      </c>
      <c r="BG846" s="4" t="s">
        <v>116</v>
      </c>
      <c r="BH846" s="4" t="s">
        <v>116</v>
      </c>
      <c r="BI846" s="4" t="s">
        <v>116</v>
      </c>
      <c r="BJ846" s="4" t="s">
        <v>116</v>
      </c>
      <c r="BK846" s="4" t="s">
        <v>116</v>
      </c>
      <c r="BL846" s="4" t="s">
        <v>116</v>
      </c>
      <c r="BM846" s="4" t="s">
        <v>116</v>
      </c>
      <c r="BN846" s="4" t="s">
        <v>116</v>
      </c>
      <c r="BO846" s="4" t="s">
        <v>116</v>
      </c>
      <c r="BP846" s="4" t="s">
        <v>116</v>
      </c>
      <c r="BQ846" s="4" t="s">
        <v>116</v>
      </c>
      <c r="BR846" s="4" t="s">
        <v>116</v>
      </c>
      <c r="BS846" s="4" t="s">
        <v>116</v>
      </c>
      <c r="BT846" s="4" t="s">
        <v>116</v>
      </c>
      <c r="BU846" s="4" t="s">
        <v>116</v>
      </c>
      <c r="BV846" s="4" t="s">
        <v>116</v>
      </c>
      <c r="BW846" s="4" t="s">
        <v>116</v>
      </c>
      <c r="BX846" s="4" t="s">
        <v>116</v>
      </c>
      <c r="BY846" s="4" t="s">
        <v>116</v>
      </c>
      <c r="BZ846" s="4" t="s">
        <v>116</v>
      </c>
      <c r="CA846" s="4" t="s">
        <v>116</v>
      </c>
    </row>
    <row r="847" spans="1:79" ht="20.100000000000001" customHeight="1" x14ac:dyDescent="0.2">
      <c r="A847" s="4" t="s">
        <v>10018</v>
      </c>
      <c r="B847" s="4" t="s">
        <v>112</v>
      </c>
      <c r="C847" s="29">
        <v>20250120</v>
      </c>
      <c r="D847" s="4" t="s">
        <v>10019</v>
      </c>
      <c r="E847" s="4" t="s">
        <v>10020</v>
      </c>
      <c r="F847" s="4" t="s">
        <v>10021</v>
      </c>
      <c r="G847" s="4" t="s">
        <v>116</v>
      </c>
      <c r="H847" s="4" t="s">
        <v>10022</v>
      </c>
      <c r="I847" s="4" t="s">
        <v>116</v>
      </c>
      <c r="J847" s="4" t="s">
        <v>116</v>
      </c>
      <c r="K847" s="4" t="s">
        <v>116</v>
      </c>
      <c r="L847" s="4" t="s">
        <v>116</v>
      </c>
      <c r="M847" s="5" t="s">
        <v>10012</v>
      </c>
      <c r="N847" s="5" t="s">
        <v>1088</v>
      </c>
      <c r="O847" s="4" t="s">
        <v>112</v>
      </c>
      <c r="P847" s="6" t="s">
        <v>120</v>
      </c>
      <c r="Q847" s="7" t="s">
        <v>120</v>
      </c>
      <c r="R847" s="7" t="s">
        <v>120</v>
      </c>
      <c r="S847" s="9" t="s">
        <v>10023</v>
      </c>
      <c r="T847" s="31">
        <v>9782746074743</v>
      </c>
      <c r="U847" s="4" t="s">
        <v>122</v>
      </c>
      <c r="V847" s="29">
        <v>9782746074163</v>
      </c>
      <c r="W847" s="4" t="s">
        <v>123</v>
      </c>
      <c r="X847" s="4" t="s">
        <v>124</v>
      </c>
      <c r="Y847" s="4" t="s">
        <v>112</v>
      </c>
      <c r="Z847" s="29">
        <v>2012</v>
      </c>
      <c r="AA847" s="4" t="s">
        <v>125</v>
      </c>
      <c r="AB847" s="4" t="s">
        <v>149</v>
      </c>
      <c r="AC847" s="4" t="s">
        <v>127</v>
      </c>
      <c r="AD847" s="4" t="s">
        <v>128</v>
      </c>
      <c r="AE847" s="4" t="s">
        <v>129</v>
      </c>
      <c r="AF847" s="4" t="s">
        <v>130</v>
      </c>
      <c r="AG847" s="4" t="s">
        <v>131</v>
      </c>
      <c r="AH847" s="4" t="s">
        <v>132</v>
      </c>
      <c r="AI847" s="4" t="s">
        <v>133</v>
      </c>
      <c r="AJ847" s="4" t="s">
        <v>134</v>
      </c>
      <c r="AK847" s="4" t="s">
        <v>135</v>
      </c>
      <c r="AL847" s="4" t="s">
        <v>136</v>
      </c>
      <c r="AM847" s="4" t="s">
        <v>137</v>
      </c>
      <c r="AN847" s="4" t="s">
        <v>138</v>
      </c>
      <c r="AO847" s="4" t="s">
        <v>139</v>
      </c>
      <c r="AP847" s="4" t="s">
        <v>116</v>
      </c>
      <c r="AQ847" s="4" t="s">
        <v>10024</v>
      </c>
      <c r="AR847" s="4" t="s">
        <v>76</v>
      </c>
      <c r="AS847" s="4" t="s">
        <v>620</v>
      </c>
      <c r="AT847" s="4" t="s">
        <v>10025</v>
      </c>
      <c r="AU847" s="4" t="s">
        <v>710</v>
      </c>
      <c r="AV847" s="4" t="s">
        <v>10026</v>
      </c>
      <c r="AW847" s="4" t="s">
        <v>10027</v>
      </c>
      <c r="AX847" s="4" t="s">
        <v>10028</v>
      </c>
      <c r="AY847" s="4" t="s">
        <v>10029</v>
      </c>
      <c r="AZ847" s="4" t="s">
        <v>116</v>
      </c>
      <c r="BA847" s="4" t="s">
        <v>116</v>
      </c>
      <c r="BB847" s="4" t="s">
        <v>116</v>
      </c>
      <c r="BC847" s="4" t="s">
        <v>116</v>
      </c>
      <c r="BD847" s="4" t="s">
        <v>116</v>
      </c>
      <c r="BE847" s="4" t="s">
        <v>116</v>
      </c>
      <c r="BF847" s="4" t="s">
        <v>116</v>
      </c>
      <c r="BG847" s="4" t="s">
        <v>116</v>
      </c>
      <c r="BH847" s="4" t="s">
        <v>116</v>
      </c>
      <c r="BI847" s="4" t="s">
        <v>116</v>
      </c>
      <c r="BJ847" s="4" t="s">
        <v>116</v>
      </c>
      <c r="BK847" s="4" t="s">
        <v>116</v>
      </c>
      <c r="BL847" s="4" t="s">
        <v>116</v>
      </c>
      <c r="BM847" s="4" t="s">
        <v>116</v>
      </c>
      <c r="BN847" s="4" t="s">
        <v>116</v>
      </c>
      <c r="BO847" s="4" t="s">
        <v>116</v>
      </c>
      <c r="BP847" s="4" t="s">
        <v>116</v>
      </c>
      <c r="BQ847" s="4" t="s">
        <v>116</v>
      </c>
      <c r="BR847" s="4" t="s">
        <v>116</v>
      </c>
      <c r="BS847" s="4" t="s">
        <v>116</v>
      </c>
      <c r="BT847" s="4" t="s">
        <v>116</v>
      </c>
      <c r="BU847" s="4" t="s">
        <v>116</v>
      </c>
      <c r="BV847" s="4" t="s">
        <v>116</v>
      </c>
      <c r="BW847" s="4" t="s">
        <v>116</v>
      </c>
      <c r="BX847" s="4" t="s">
        <v>116</v>
      </c>
      <c r="BY847" s="4" t="s">
        <v>116</v>
      </c>
      <c r="BZ847" s="4" t="s">
        <v>116</v>
      </c>
      <c r="CA847" s="4" t="s">
        <v>116</v>
      </c>
    </row>
    <row r="848" spans="1:79" ht="20.100000000000001" customHeight="1" x14ac:dyDescent="0.2">
      <c r="A848" s="4" t="s">
        <v>10030</v>
      </c>
      <c r="B848" s="4" t="s">
        <v>112</v>
      </c>
      <c r="C848" s="29">
        <v>20250120</v>
      </c>
      <c r="D848" s="4" t="s">
        <v>8041</v>
      </c>
      <c r="E848" s="4" t="s">
        <v>10031</v>
      </c>
      <c r="F848" s="4" t="s">
        <v>5424</v>
      </c>
      <c r="G848" s="4" t="s">
        <v>116</v>
      </c>
      <c r="H848" s="4" t="s">
        <v>5425</v>
      </c>
      <c r="I848" s="4" t="s">
        <v>116</v>
      </c>
      <c r="J848" s="4" t="s">
        <v>116</v>
      </c>
      <c r="K848" s="4" t="s">
        <v>116</v>
      </c>
      <c r="L848" s="4" t="s">
        <v>116</v>
      </c>
      <c r="M848" s="5" t="s">
        <v>9955</v>
      </c>
      <c r="N848" s="5" t="s">
        <v>9591</v>
      </c>
      <c r="O848" s="4" t="s">
        <v>112</v>
      </c>
      <c r="P848" s="6" t="s">
        <v>120</v>
      </c>
      <c r="Q848" s="7" t="s">
        <v>120</v>
      </c>
      <c r="R848" s="7" t="s">
        <v>120</v>
      </c>
      <c r="S848" s="9" t="s">
        <v>10032</v>
      </c>
      <c r="T848" s="31">
        <v>9782746075290</v>
      </c>
      <c r="U848" s="4" t="s">
        <v>122</v>
      </c>
      <c r="V848" s="29">
        <v>9782746075122</v>
      </c>
      <c r="W848" s="4" t="s">
        <v>123</v>
      </c>
      <c r="X848" s="4" t="s">
        <v>124</v>
      </c>
      <c r="Y848" s="4" t="s">
        <v>112</v>
      </c>
      <c r="Z848" s="29">
        <v>2012</v>
      </c>
      <c r="AA848" s="4" t="s">
        <v>125</v>
      </c>
      <c r="AB848" s="4" t="s">
        <v>222</v>
      </c>
      <c r="AC848" s="4" t="s">
        <v>127</v>
      </c>
      <c r="AD848" s="4" t="s">
        <v>128</v>
      </c>
      <c r="AE848" s="4" t="s">
        <v>129</v>
      </c>
      <c r="AF848" s="4" t="s">
        <v>130</v>
      </c>
      <c r="AG848" s="4" t="s">
        <v>131</v>
      </c>
      <c r="AH848" s="4" t="s">
        <v>132</v>
      </c>
      <c r="AI848" s="4" t="s">
        <v>133</v>
      </c>
      <c r="AJ848" s="4" t="s">
        <v>134</v>
      </c>
      <c r="AK848" s="4" t="s">
        <v>135</v>
      </c>
      <c r="AL848" s="4" t="s">
        <v>136</v>
      </c>
      <c r="AM848" s="4" t="s">
        <v>137</v>
      </c>
      <c r="AN848" s="4" t="s">
        <v>138</v>
      </c>
      <c r="AO848" s="4" t="s">
        <v>139</v>
      </c>
      <c r="AP848" s="4" t="s">
        <v>116</v>
      </c>
      <c r="AQ848" s="4" t="s">
        <v>10033</v>
      </c>
      <c r="AR848" s="4" t="s">
        <v>76</v>
      </c>
      <c r="AS848" s="4" t="s">
        <v>10034</v>
      </c>
      <c r="AT848" s="4" t="s">
        <v>10035</v>
      </c>
      <c r="AU848" s="4" t="s">
        <v>10036</v>
      </c>
      <c r="AV848" s="4" t="s">
        <v>10037</v>
      </c>
      <c r="AW848" s="4" t="s">
        <v>10038</v>
      </c>
      <c r="AX848" s="4" t="s">
        <v>1646</v>
      </c>
      <c r="AY848" s="4" t="s">
        <v>1198</v>
      </c>
      <c r="AZ848" s="4" t="s">
        <v>627</v>
      </c>
      <c r="BA848" s="4" t="s">
        <v>10039</v>
      </c>
      <c r="BB848" s="4" t="s">
        <v>1626</v>
      </c>
      <c r="BC848" s="4" t="s">
        <v>10040</v>
      </c>
      <c r="BD848" s="4" t="s">
        <v>116</v>
      </c>
      <c r="BE848" s="4" t="s">
        <v>116</v>
      </c>
      <c r="BF848" s="4" t="s">
        <v>116</v>
      </c>
      <c r="BG848" s="4" t="s">
        <v>116</v>
      </c>
      <c r="BH848" s="4" t="s">
        <v>116</v>
      </c>
      <c r="BI848" s="4" t="s">
        <v>116</v>
      </c>
      <c r="BJ848" s="4" t="s">
        <v>116</v>
      </c>
      <c r="BK848" s="4" t="s">
        <v>116</v>
      </c>
      <c r="BL848" s="4" t="s">
        <v>116</v>
      </c>
      <c r="BM848" s="4" t="s">
        <v>116</v>
      </c>
      <c r="BN848" s="4" t="s">
        <v>116</v>
      </c>
      <c r="BO848" s="4" t="s">
        <v>116</v>
      </c>
      <c r="BP848" s="4" t="s">
        <v>116</v>
      </c>
      <c r="BQ848" s="4" t="s">
        <v>116</v>
      </c>
      <c r="BR848" s="4" t="s">
        <v>116</v>
      </c>
      <c r="BS848" s="4" t="s">
        <v>116</v>
      </c>
      <c r="BT848" s="4" t="s">
        <v>116</v>
      </c>
      <c r="BU848" s="4" t="s">
        <v>116</v>
      </c>
      <c r="BV848" s="4" t="s">
        <v>116</v>
      </c>
      <c r="BW848" s="4" t="s">
        <v>116</v>
      </c>
      <c r="BX848" s="4" t="s">
        <v>116</v>
      </c>
      <c r="BY848" s="4" t="s">
        <v>116</v>
      </c>
      <c r="BZ848" s="4" t="s">
        <v>116</v>
      </c>
      <c r="CA848" s="4" t="s">
        <v>116</v>
      </c>
    </row>
    <row r="849" spans="1:79" ht="20.100000000000001" customHeight="1" x14ac:dyDescent="0.2">
      <c r="A849" s="4" t="s">
        <v>10041</v>
      </c>
      <c r="B849" s="4" t="s">
        <v>112</v>
      </c>
      <c r="C849" s="29">
        <v>20250120</v>
      </c>
      <c r="D849" s="4" t="s">
        <v>10042</v>
      </c>
      <c r="E849" s="4" t="s">
        <v>116</v>
      </c>
      <c r="F849" s="4" t="s">
        <v>10043</v>
      </c>
      <c r="G849" s="4" t="s">
        <v>116</v>
      </c>
      <c r="H849" s="4" t="s">
        <v>10044</v>
      </c>
      <c r="I849" s="4" t="s">
        <v>116</v>
      </c>
      <c r="J849" s="4" t="s">
        <v>116</v>
      </c>
      <c r="K849" s="4" t="s">
        <v>116</v>
      </c>
      <c r="L849" s="4" t="s">
        <v>116</v>
      </c>
      <c r="M849" s="5" t="s">
        <v>9920</v>
      </c>
      <c r="N849" s="5" t="s">
        <v>4607</v>
      </c>
      <c r="O849" s="4" t="s">
        <v>112</v>
      </c>
      <c r="P849" s="6" t="s">
        <v>120</v>
      </c>
      <c r="Q849" s="7" t="s">
        <v>120</v>
      </c>
      <c r="R849" s="7" t="s">
        <v>120</v>
      </c>
      <c r="S849" s="9" t="s">
        <v>10045</v>
      </c>
      <c r="T849" s="31">
        <v>9782746074859</v>
      </c>
      <c r="U849" s="4" t="s">
        <v>122</v>
      </c>
      <c r="V849" s="29">
        <v>9782746074491</v>
      </c>
      <c r="W849" s="4" t="s">
        <v>123</v>
      </c>
      <c r="X849" s="4" t="s">
        <v>124</v>
      </c>
      <c r="Y849" s="4" t="s">
        <v>112</v>
      </c>
      <c r="Z849" s="29">
        <v>2012</v>
      </c>
      <c r="AA849" s="4" t="s">
        <v>125</v>
      </c>
      <c r="AB849" s="4" t="s">
        <v>149</v>
      </c>
      <c r="AC849" s="4" t="s">
        <v>127</v>
      </c>
      <c r="AD849" s="4" t="s">
        <v>128</v>
      </c>
      <c r="AE849" s="4" t="s">
        <v>129</v>
      </c>
      <c r="AF849" s="4" t="s">
        <v>130</v>
      </c>
      <c r="AG849" s="4" t="s">
        <v>131</v>
      </c>
      <c r="AH849" s="4" t="s">
        <v>132</v>
      </c>
      <c r="AI849" s="4" t="s">
        <v>133</v>
      </c>
      <c r="AJ849" s="4" t="s">
        <v>134</v>
      </c>
      <c r="AK849" s="4" t="s">
        <v>135</v>
      </c>
      <c r="AL849" s="4" t="s">
        <v>136</v>
      </c>
      <c r="AM849" s="4" t="s">
        <v>137</v>
      </c>
      <c r="AN849" s="4" t="s">
        <v>138</v>
      </c>
      <c r="AO849" s="4" t="s">
        <v>139</v>
      </c>
      <c r="AP849" s="4" t="s">
        <v>116</v>
      </c>
      <c r="AQ849" s="4" t="s">
        <v>10046</v>
      </c>
      <c r="AR849" s="4" t="s">
        <v>76</v>
      </c>
      <c r="AS849" s="4" t="s">
        <v>1835</v>
      </c>
      <c r="AT849" s="4" t="s">
        <v>2027</v>
      </c>
      <c r="AU849" s="4" t="s">
        <v>10047</v>
      </c>
      <c r="AV849" s="4" t="s">
        <v>1411</v>
      </c>
      <c r="AW849" s="4" t="s">
        <v>10048</v>
      </c>
      <c r="AX849" s="4" t="s">
        <v>10049</v>
      </c>
      <c r="AY849" s="4" t="s">
        <v>10050</v>
      </c>
      <c r="AZ849" s="4" t="s">
        <v>2494</v>
      </c>
      <c r="BA849" s="4" t="s">
        <v>116</v>
      </c>
      <c r="BB849" s="4" t="s">
        <v>116</v>
      </c>
      <c r="BC849" s="4" t="s">
        <v>116</v>
      </c>
      <c r="BD849" s="4" t="s">
        <v>116</v>
      </c>
      <c r="BE849" s="4" t="s">
        <v>116</v>
      </c>
      <c r="BF849" s="4" t="s">
        <v>116</v>
      </c>
      <c r="BG849" s="4" t="s">
        <v>116</v>
      </c>
      <c r="BH849" s="4" t="s">
        <v>116</v>
      </c>
      <c r="BI849" s="4" t="s">
        <v>116</v>
      </c>
      <c r="BJ849" s="4" t="s">
        <v>116</v>
      </c>
      <c r="BK849" s="4" t="s">
        <v>116</v>
      </c>
      <c r="BL849" s="4" t="s">
        <v>116</v>
      </c>
      <c r="BM849" s="4" t="s">
        <v>116</v>
      </c>
      <c r="BN849" s="4" t="s">
        <v>116</v>
      </c>
      <c r="BO849" s="4" t="s">
        <v>116</v>
      </c>
      <c r="BP849" s="4" t="s">
        <v>116</v>
      </c>
      <c r="BQ849" s="4" t="s">
        <v>116</v>
      </c>
      <c r="BR849" s="4" t="s">
        <v>116</v>
      </c>
      <c r="BS849" s="4" t="s">
        <v>116</v>
      </c>
      <c r="BT849" s="4" t="s">
        <v>116</v>
      </c>
      <c r="BU849" s="4" t="s">
        <v>116</v>
      </c>
      <c r="BV849" s="4" t="s">
        <v>116</v>
      </c>
      <c r="BW849" s="4" t="s">
        <v>116</v>
      </c>
      <c r="BX849" s="4" t="s">
        <v>116</v>
      </c>
      <c r="BY849" s="4" t="s">
        <v>116</v>
      </c>
      <c r="BZ849" s="4" t="s">
        <v>116</v>
      </c>
      <c r="CA849" s="4" t="s">
        <v>116</v>
      </c>
    </row>
    <row r="850" spans="1:79" ht="20.100000000000001" customHeight="1" x14ac:dyDescent="0.2">
      <c r="A850" s="4" t="s">
        <v>10051</v>
      </c>
      <c r="B850" s="4" t="s">
        <v>112</v>
      </c>
      <c r="C850" s="29">
        <v>20250120</v>
      </c>
      <c r="D850" s="4" t="s">
        <v>10052</v>
      </c>
      <c r="E850" s="4" t="s">
        <v>4624</v>
      </c>
      <c r="F850" s="4" t="s">
        <v>1462</v>
      </c>
      <c r="G850" s="4" t="s">
        <v>116</v>
      </c>
      <c r="H850" s="4" t="s">
        <v>1463</v>
      </c>
      <c r="I850" s="4" t="s">
        <v>116</v>
      </c>
      <c r="J850" s="4" t="s">
        <v>116</v>
      </c>
      <c r="K850" s="4" t="s">
        <v>116</v>
      </c>
      <c r="L850" s="4" t="s">
        <v>116</v>
      </c>
      <c r="M850" s="5" t="s">
        <v>9973</v>
      </c>
      <c r="N850" s="5" t="s">
        <v>540</v>
      </c>
      <c r="O850" s="4" t="s">
        <v>112</v>
      </c>
      <c r="P850" s="6" t="s">
        <v>120</v>
      </c>
      <c r="Q850" s="7" t="s">
        <v>120</v>
      </c>
      <c r="R850" s="7" t="s">
        <v>120</v>
      </c>
      <c r="S850" s="9" t="s">
        <v>10053</v>
      </c>
      <c r="T850" s="31">
        <v>9782746078000</v>
      </c>
      <c r="U850" s="4" t="s">
        <v>122</v>
      </c>
      <c r="V850" s="29">
        <v>9782746077430</v>
      </c>
      <c r="W850" s="4" t="s">
        <v>123</v>
      </c>
      <c r="X850" s="4" t="s">
        <v>124</v>
      </c>
      <c r="Y850" s="4" t="s">
        <v>112</v>
      </c>
      <c r="Z850" s="29">
        <v>2012</v>
      </c>
      <c r="AA850" s="4" t="s">
        <v>125</v>
      </c>
      <c r="AB850" s="4" t="s">
        <v>126</v>
      </c>
      <c r="AC850" s="4" t="s">
        <v>127</v>
      </c>
      <c r="AD850" s="4" t="s">
        <v>128</v>
      </c>
      <c r="AE850" s="4" t="s">
        <v>129</v>
      </c>
      <c r="AF850" s="4" t="s">
        <v>130</v>
      </c>
      <c r="AG850" s="4" t="s">
        <v>131</v>
      </c>
      <c r="AH850" s="4" t="s">
        <v>132</v>
      </c>
      <c r="AI850" s="4" t="s">
        <v>133</v>
      </c>
      <c r="AJ850" s="4" t="s">
        <v>134</v>
      </c>
      <c r="AK850" s="4" t="s">
        <v>135</v>
      </c>
      <c r="AL850" s="4" t="s">
        <v>136</v>
      </c>
      <c r="AM850" s="4" t="s">
        <v>137</v>
      </c>
      <c r="AN850" s="4" t="s">
        <v>138</v>
      </c>
      <c r="AO850" s="4" t="s">
        <v>139</v>
      </c>
      <c r="AP850" s="4" t="s">
        <v>116</v>
      </c>
      <c r="AQ850" s="4" t="s">
        <v>10054</v>
      </c>
      <c r="AR850" s="4" t="s">
        <v>76</v>
      </c>
      <c r="AS850" s="4" t="s">
        <v>4627</v>
      </c>
      <c r="AT850" s="4" t="s">
        <v>3122</v>
      </c>
      <c r="AU850" s="4" t="s">
        <v>1472</v>
      </c>
      <c r="AV850" s="4" t="s">
        <v>4628</v>
      </c>
      <c r="AW850" s="4" t="s">
        <v>10055</v>
      </c>
      <c r="AX850" s="4" t="s">
        <v>4630</v>
      </c>
      <c r="AY850" s="4" t="s">
        <v>3627</v>
      </c>
      <c r="AZ850" s="4" t="s">
        <v>4631</v>
      </c>
      <c r="BA850" s="4" t="s">
        <v>4632</v>
      </c>
      <c r="BB850" s="4" t="s">
        <v>1556</v>
      </c>
      <c r="BC850" s="4" t="s">
        <v>383</v>
      </c>
      <c r="BD850" s="4" t="s">
        <v>4633</v>
      </c>
      <c r="BE850" s="4" t="s">
        <v>116</v>
      </c>
      <c r="BF850" s="4" t="s">
        <v>116</v>
      </c>
      <c r="BG850" s="4" t="s">
        <v>116</v>
      </c>
      <c r="BH850" s="4" t="s">
        <v>116</v>
      </c>
      <c r="BI850" s="4" t="s">
        <v>116</v>
      </c>
      <c r="BJ850" s="4" t="s">
        <v>116</v>
      </c>
      <c r="BK850" s="4" t="s">
        <v>116</v>
      </c>
      <c r="BL850" s="4" t="s">
        <v>116</v>
      </c>
      <c r="BM850" s="4" t="s">
        <v>116</v>
      </c>
      <c r="BN850" s="4" t="s">
        <v>116</v>
      </c>
      <c r="BO850" s="4" t="s">
        <v>116</v>
      </c>
      <c r="BP850" s="4" t="s">
        <v>116</v>
      </c>
      <c r="BQ850" s="4" t="s">
        <v>116</v>
      </c>
      <c r="BR850" s="4" t="s">
        <v>116</v>
      </c>
      <c r="BS850" s="4" t="s">
        <v>116</v>
      </c>
      <c r="BT850" s="4" t="s">
        <v>116</v>
      </c>
      <c r="BU850" s="4" t="s">
        <v>116</v>
      </c>
      <c r="BV850" s="4" t="s">
        <v>116</v>
      </c>
      <c r="BW850" s="4" t="s">
        <v>116</v>
      </c>
      <c r="BX850" s="4" t="s">
        <v>116</v>
      </c>
      <c r="BY850" s="4" t="s">
        <v>116</v>
      </c>
      <c r="BZ850" s="4" t="s">
        <v>116</v>
      </c>
      <c r="CA850" s="4" t="s">
        <v>116</v>
      </c>
    </row>
    <row r="851" spans="1:79" ht="20.100000000000001" customHeight="1" x14ac:dyDescent="0.2">
      <c r="A851" s="4" t="s">
        <v>10056</v>
      </c>
      <c r="B851" s="4" t="s">
        <v>112</v>
      </c>
      <c r="C851" s="29">
        <v>20250120</v>
      </c>
      <c r="D851" s="4" t="s">
        <v>10057</v>
      </c>
      <c r="E851" s="4" t="s">
        <v>10058</v>
      </c>
      <c r="F851" s="4" t="s">
        <v>8288</v>
      </c>
      <c r="G851" s="4" t="s">
        <v>116</v>
      </c>
      <c r="H851" s="4" t="s">
        <v>4565</v>
      </c>
      <c r="I851" s="4" t="s">
        <v>116</v>
      </c>
      <c r="J851" s="4" t="s">
        <v>116</v>
      </c>
      <c r="K851" s="4" t="s">
        <v>116</v>
      </c>
      <c r="L851" s="4" t="s">
        <v>116</v>
      </c>
      <c r="M851" s="5" t="s">
        <v>10012</v>
      </c>
      <c r="N851" s="5" t="s">
        <v>4017</v>
      </c>
      <c r="O851" s="4" t="s">
        <v>112</v>
      </c>
      <c r="P851" s="6" t="s">
        <v>120</v>
      </c>
      <c r="Q851" s="7" t="s">
        <v>120</v>
      </c>
      <c r="R851" s="7" t="s">
        <v>120</v>
      </c>
      <c r="S851" s="9" t="s">
        <v>10059</v>
      </c>
      <c r="T851" s="31">
        <v>9782746074705</v>
      </c>
      <c r="U851" s="4" t="s">
        <v>122</v>
      </c>
      <c r="V851" s="29">
        <v>9782746074149</v>
      </c>
      <c r="W851" s="4" t="s">
        <v>123</v>
      </c>
      <c r="X851" s="4" t="s">
        <v>124</v>
      </c>
      <c r="Y851" s="4" t="s">
        <v>112</v>
      </c>
      <c r="Z851" s="29">
        <v>2012</v>
      </c>
      <c r="AA851" s="4" t="s">
        <v>125</v>
      </c>
      <c r="AB851" s="4" t="s">
        <v>222</v>
      </c>
      <c r="AC851" s="4" t="s">
        <v>127</v>
      </c>
      <c r="AD851" s="4" t="s">
        <v>128</v>
      </c>
      <c r="AE851" s="4" t="s">
        <v>129</v>
      </c>
      <c r="AF851" s="4" t="s">
        <v>130</v>
      </c>
      <c r="AG851" s="4" t="s">
        <v>131</v>
      </c>
      <c r="AH851" s="4" t="s">
        <v>132</v>
      </c>
      <c r="AI851" s="4" t="s">
        <v>133</v>
      </c>
      <c r="AJ851" s="4" t="s">
        <v>134</v>
      </c>
      <c r="AK851" s="4" t="s">
        <v>135</v>
      </c>
      <c r="AL851" s="4" t="s">
        <v>136</v>
      </c>
      <c r="AM851" s="4" t="s">
        <v>137</v>
      </c>
      <c r="AN851" s="4" t="s">
        <v>138</v>
      </c>
      <c r="AO851" s="4" t="s">
        <v>139</v>
      </c>
      <c r="AP851" s="4" t="s">
        <v>116</v>
      </c>
      <c r="AQ851" s="4" t="s">
        <v>10060</v>
      </c>
      <c r="AR851" s="4" t="s">
        <v>76</v>
      </c>
      <c r="AS851" s="4" t="s">
        <v>1685</v>
      </c>
      <c r="AT851" s="4" t="s">
        <v>10061</v>
      </c>
      <c r="AU851" s="4" t="s">
        <v>10062</v>
      </c>
      <c r="AV851" s="4" t="s">
        <v>1686</v>
      </c>
      <c r="AW851" s="4" t="s">
        <v>1687</v>
      </c>
      <c r="AX851" s="4" t="s">
        <v>1690</v>
      </c>
      <c r="AY851" s="4" t="s">
        <v>163</v>
      </c>
      <c r="AZ851" s="4" t="s">
        <v>116</v>
      </c>
      <c r="BA851" s="4" t="s">
        <v>116</v>
      </c>
      <c r="BB851" s="4" t="s">
        <v>116</v>
      </c>
      <c r="BC851" s="4" t="s">
        <v>116</v>
      </c>
      <c r="BD851" s="4" t="s">
        <v>116</v>
      </c>
      <c r="BE851" s="4" t="s">
        <v>116</v>
      </c>
      <c r="BF851" s="4" t="s">
        <v>116</v>
      </c>
      <c r="BG851" s="4" t="s">
        <v>116</v>
      </c>
      <c r="BH851" s="4" t="s">
        <v>116</v>
      </c>
      <c r="BI851" s="4" t="s">
        <v>116</v>
      </c>
      <c r="BJ851" s="4" t="s">
        <v>116</v>
      </c>
      <c r="BK851" s="4" t="s">
        <v>116</v>
      </c>
      <c r="BL851" s="4" t="s">
        <v>116</v>
      </c>
      <c r="BM851" s="4" t="s">
        <v>116</v>
      </c>
      <c r="BN851" s="4" t="s">
        <v>116</v>
      </c>
      <c r="BO851" s="4" t="s">
        <v>116</v>
      </c>
      <c r="BP851" s="4" t="s">
        <v>116</v>
      </c>
      <c r="BQ851" s="4" t="s">
        <v>116</v>
      </c>
      <c r="BR851" s="4" t="s">
        <v>116</v>
      </c>
      <c r="BS851" s="4" t="s">
        <v>116</v>
      </c>
      <c r="BT851" s="4" t="s">
        <v>116</v>
      </c>
      <c r="BU851" s="4" t="s">
        <v>116</v>
      </c>
      <c r="BV851" s="4" t="s">
        <v>116</v>
      </c>
      <c r="BW851" s="4" t="s">
        <v>116</v>
      </c>
      <c r="BX851" s="4" t="s">
        <v>116</v>
      </c>
      <c r="BY851" s="4" t="s">
        <v>116</v>
      </c>
      <c r="BZ851" s="4" t="s">
        <v>116</v>
      </c>
      <c r="CA851" s="4" t="s">
        <v>116</v>
      </c>
    </row>
    <row r="852" spans="1:79" ht="20.100000000000001" customHeight="1" x14ac:dyDescent="0.2">
      <c r="A852" s="4" t="s">
        <v>10063</v>
      </c>
      <c r="B852" s="4" t="s">
        <v>112</v>
      </c>
      <c r="C852" s="29">
        <v>20250120</v>
      </c>
      <c r="D852" s="4" t="s">
        <v>10064</v>
      </c>
      <c r="E852" s="4" t="s">
        <v>10065</v>
      </c>
      <c r="F852" s="4" t="s">
        <v>400</v>
      </c>
      <c r="G852" s="4" t="s">
        <v>116</v>
      </c>
      <c r="H852" s="4" t="s">
        <v>401</v>
      </c>
      <c r="I852" s="4" t="s">
        <v>116</v>
      </c>
      <c r="J852" s="4" t="s">
        <v>116</v>
      </c>
      <c r="K852" s="4" t="s">
        <v>116</v>
      </c>
      <c r="L852" s="4" t="s">
        <v>116</v>
      </c>
      <c r="M852" s="5" t="s">
        <v>9942</v>
      </c>
      <c r="N852" s="5" t="s">
        <v>7610</v>
      </c>
      <c r="O852" s="4" t="s">
        <v>112</v>
      </c>
      <c r="P852" s="6" t="s">
        <v>120</v>
      </c>
      <c r="Q852" s="7" t="s">
        <v>120</v>
      </c>
      <c r="R852" s="7" t="s">
        <v>120</v>
      </c>
      <c r="S852" s="9" t="s">
        <v>10066</v>
      </c>
      <c r="T852" s="31">
        <v>9782746075931</v>
      </c>
      <c r="U852" s="4" t="s">
        <v>122</v>
      </c>
      <c r="V852" s="29">
        <v>9782746075528</v>
      </c>
      <c r="W852" s="4" t="s">
        <v>123</v>
      </c>
      <c r="X852" s="4" t="s">
        <v>124</v>
      </c>
      <c r="Y852" s="4" t="s">
        <v>112</v>
      </c>
      <c r="Z852" s="29">
        <v>2012</v>
      </c>
      <c r="AA852" s="4" t="s">
        <v>125</v>
      </c>
      <c r="AB852" s="4" t="s">
        <v>839</v>
      </c>
      <c r="AC852" s="4" t="s">
        <v>127</v>
      </c>
      <c r="AD852" s="4" t="s">
        <v>128</v>
      </c>
      <c r="AE852" s="4" t="s">
        <v>129</v>
      </c>
      <c r="AF852" s="4" t="s">
        <v>130</v>
      </c>
      <c r="AG852" s="4" t="s">
        <v>131</v>
      </c>
      <c r="AH852" s="4" t="s">
        <v>132</v>
      </c>
      <c r="AI852" s="4" t="s">
        <v>133</v>
      </c>
      <c r="AJ852" s="4" t="s">
        <v>134</v>
      </c>
      <c r="AK852" s="4" t="s">
        <v>135</v>
      </c>
      <c r="AL852" s="4" t="s">
        <v>136</v>
      </c>
      <c r="AM852" s="4" t="s">
        <v>137</v>
      </c>
      <c r="AN852" s="4" t="s">
        <v>138</v>
      </c>
      <c r="AO852" s="4" t="s">
        <v>139</v>
      </c>
      <c r="AP852" s="4" t="s">
        <v>116</v>
      </c>
      <c r="AQ852" s="4" t="s">
        <v>10067</v>
      </c>
      <c r="AR852" s="4" t="s">
        <v>76</v>
      </c>
      <c r="AS852" s="4" t="s">
        <v>6019</v>
      </c>
      <c r="AT852" s="4" t="s">
        <v>703</v>
      </c>
      <c r="AU852" s="4" t="s">
        <v>6020</v>
      </c>
      <c r="AV852" s="4" t="s">
        <v>6021</v>
      </c>
      <c r="AW852" s="4" t="s">
        <v>6022</v>
      </c>
      <c r="AX852" s="4" t="s">
        <v>1472</v>
      </c>
      <c r="AY852" s="4" t="s">
        <v>1473</v>
      </c>
      <c r="AZ852" s="4" t="s">
        <v>6023</v>
      </c>
      <c r="BA852" s="4" t="s">
        <v>6024</v>
      </c>
      <c r="BB852" s="4" t="s">
        <v>6025</v>
      </c>
      <c r="BC852" s="4" t="s">
        <v>6026</v>
      </c>
      <c r="BD852" s="4" t="s">
        <v>705</v>
      </c>
      <c r="BE852" s="4" t="s">
        <v>1474</v>
      </c>
      <c r="BF852" s="4" t="s">
        <v>1475</v>
      </c>
      <c r="BG852" s="4" t="s">
        <v>1476</v>
      </c>
      <c r="BH852" s="4" t="s">
        <v>1477</v>
      </c>
      <c r="BI852" s="4" t="s">
        <v>10068</v>
      </c>
      <c r="BJ852" s="4" t="s">
        <v>6028</v>
      </c>
      <c r="BK852" s="4" t="s">
        <v>1856</v>
      </c>
      <c r="BL852" s="4" t="s">
        <v>10069</v>
      </c>
      <c r="BM852" s="4" t="s">
        <v>1481</v>
      </c>
      <c r="BN852" s="4" t="s">
        <v>10070</v>
      </c>
      <c r="BO852" s="4" t="s">
        <v>116</v>
      </c>
      <c r="BP852" s="4" t="s">
        <v>116</v>
      </c>
      <c r="BQ852" s="4" t="s">
        <v>116</v>
      </c>
      <c r="BR852" s="4" t="s">
        <v>116</v>
      </c>
      <c r="BS852" s="4" t="s">
        <v>116</v>
      </c>
      <c r="BT852" s="4" t="s">
        <v>116</v>
      </c>
      <c r="BU852" s="4" t="s">
        <v>116</v>
      </c>
      <c r="BV852" s="4" t="s">
        <v>116</v>
      </c>
      <c r="BW852" s="4" t="s">
        <v>116</v>
      </c>
      <c r="BX852" s="4" t="s">
        <v>116</v>
      </c>
      <c r="BY852" s="4" t="s">
        <v>116</v>
      </c>
      <c r="BZ852" s="4" t="s">
        <v>116</v>
      </c>
      <c r="CA852" s="4" t="s">
        <v>116</v>
      </c>
    </row>
    <row r="853" spans="1:79" ht="20.100000000000001" customHeight="1" x14ac:dyDescent="0.2">
      <c r="A853" s="4" t="s">
        <v>10071</v>
      </c>
      <c r="B853" s="4" t="s">
        <v>112</v>
      </c>
      <c r="C853" s="29">
        <v>20250120</v>
      </c>
      <c r="D853" s="4" t="s">
        <v>9124</v>
      </c>
      <c r="E853" s="4" t="s">
        <v>10072</v>
      </c>
      <c r="F853" s="4" t="s">
        <v>916</v>
      </c>
      <c r="G853" s="4" t="s">
        <v>116</v>
      </c>
      <c r="H853" s="4" t="s">
        <v>917</v>
      </c>
      <c r="I853" s="4" t="s">
        <v>116</v>
      </c>
      <c r="J853" s="4" t="s">
        <v>116</v>
      </c>
      <c r="K853" s="4" t="s">
        <v>116</v>
      </c>
      <c r="L853" s="4" t="s">
        <v>116</v>
      </c>
      <c r="M853" s="5" t="s">
        <v>9949</v>
      </c>
      <c r="N853" s="5" t="s">
        <v>5451</v>
      </c>
      <c r="O853" s="4" t="s">
        <v>112</v>
      </c>
      <c r="P853" s="6" t="s">
        <v>120</v>
      </c>
      <c r="Q853" s="7" t="s">
        <v>120</v>
      </c>
      <c r="R853" s="7" t="s">
        <v>120</v>
      </c>
      <c r="S853" s="9" t="s">
        <v>10073</v>
      </c>
      <c r="T853" s="31">
        <v>9782746077614</v>
      </c>
      <c r="U853" s="4" t="s">
        <v>122</v>
      </c>
      <c r="V853" s="29">
        <v>9782746077164</v>
      </c>
      <c r="W853" s="4" t="s">
        <v>123</v>
      </c>
      <c r="X853" s="4" t="s">
        <v>124</v>
      </c>
      <c r="Y853" s="4" t="s">
        <v>112</v>
      </c>
      <c r="Z853" s="29">
        <v>2012</v>
      </c>
      <c r="AA853" s="4" t="s">
        <v>125</v>
      </c>
      <c r="AB853" s="4" t="s">
        <v>9127</v>
      </c>
      <c r="AC853" s="4" t="s">
        <v>127</v>
      </c>
      <c r="AD853" s="4" t="s">
        <v>128</v>
      </c>
      <c r="AE853" s="4" t="s">
        <v>129</v>
      </c>
      <c r="AF853" s="4" t="s">
        <v>130</v>
      </c>
      <c r="AG853" s="4" t="s">
        <v>131</v>
      </c>
      <c r="AH853" s="4" t="s">
        <v>132</v>
      </c>
      <c r="AI853" s="4" t="s">
        <v>133</v>
      </c>
      <c r="AJ853" s="4" t="s">
        <v>134</v>
      </c>
      <c r="AK853" s="4" t="s">
        <v>135</v>
      </c>
      <c r="AL853" s="4" t="s">
        <v>136</v>
      </c>
      <c r="AM853" s="4" t="s">
        <v>137</v>
      </c>
      <c r="AN853" s="4" t="s">
        <v>138</v>
      </c>
      <c r="AO853" s="4" t="s">
        <v>139</v>
      </c>
      <c r="AP853" s="4" t="s">
        <v>116</v>
      </c>
      <c r="AQ853" s="4" t="s">
        <v>10074</v>
      </c>
      <c r="AR853" s="4" t="s">
        <v>76</v>
      </c>
      <c r="AS853" s="4" t="s">
        <v>921</v>
      </c>
      <c r="AT853" s="4" t="s">
        <v>765</v>
      </c>
      <c r="AU853" s="4" t="s">
        <v>922</v>
      </c>
      <c r="AV853" s="4" t="s">
        <v>10075</v>
      </c>
      <c r="AW853" s="4" t="s">
        <v>923</v>
      </c>
      <c r="AX853" s="4" t="s">
        <v>897</v>
      </c>
      <c r="AY853" s="4" t="s">
        <v>924</v>
      </c>
      <c r="AZ853" s="4" t="s">
        <v>925</v>
      </c>
      <c r="BA853" s="4" t="s">
        <v>926</v>
      </c>
      <c r="BB853" s="4" t="s">
        <v>927</v>
      </c>
      <c r="BC853" s="4" t="s">
        <v>5455</v>
      </c>
      <c r="BD853" s="4" t="s">
        <v>929</v>
      </c>
      <c r="BE853" s="4" t="s">
        <v>930</v>
      </c>
      <c r="BF853" s="4" t="s">
        <v>10076</v>
      </c>
      <c r="BG853" s="4" t="s">
        <v>931</v>
      </c>
      <c r="BH853" s="4" t="s">
        <v>932</v>
      </c>
      <c r="BI853" s="4" t="s">
        <v>9581</v>
      </c>
      <c r="BJ853" s="4" t="s">
        <v>933</v>
      </c>
      <c r="BK853" s="4" t="s">
        <v>163</v>
      </c>
      <c r="BL853" s="4" t="s">
        <v>116</v>
      </c>
      <c r="BM853" s="4" t="s">
        <v>116</v>
      </c>
      <c r="BN853" s="4" t="s">
        <v>116</v>
      </c>
      <c r="BO853" s="4" t="s">
        <v>116</v>
      </c>
      <c r="BP853" s="4" t="s">
        <v>116</v>
      </c>
      <c r="BQ853" s="4" t="s">
        <v>116</v>
      </c>
      <c r="BR853" s="4" t="s">
        <v>116</v>
      </c>
      <c r="BS853" s="4" t="s">
        <v>116</v>
      </c>
      <c r="BT853" s="4" t="s">
        <v>116</v>
      </c>
      <c r="BU853" s="4" t="s">
        <v>116</v>
      </c>
      <c r="BV853" s="4" t="s">
        <v>116</v>
      </c>
      <c r="BW853" s="4" t="s">
        <v>116</v>
      </c>
      <c r="BX853" s="4" t="s">
        <v>116</v>
      </c>
      <c r="BY853" s="4" t="s">
        <v>116</v>
      </c>
      <c r="BZ853" s="4" t="s">
        <v>116</v>
      </c>
      <c r="CA853" s="4" t="s">
        <v>116</v>
      </c>
    </row>
    <row r="854" spans="1:79" ht="20.100000000000001" customHeight="1" x14ac:dyDescent="0.2">
      <c r="A854" s="4" t="s">
        <v>10077</v>
      </c>
      <c r="B854" s="4" t="s">
        <v>112</v>
      </c>
      <c r="C854" s="29">
        <v>20250120</v>
      </c>
      <c r="D854" s="4" t="s">
        <v>10078</v>
      </c>
      <c r="E854" s="4" t="s">
        <v>10079</v>
      </c>
      <c r="F854" s="4" t="s">
        <v>10080</v>
      </c>
      <c r="G854" s="4" t="s">
        <v>116</v>
      </c>
      <c r="H854" s="4" t="s">
        <v>6614</v>
      </c>
      <c r="I854" s="4" t="s">
        <v>10081</v>
      </c>
      <c r="J854" s="4" t="s">
        <v>116</v>
      </c>
      <c r="K854" s="4" t="s">
        <v>116</v>
      </c>
      <c r="L854" s="4" t="s">
        <v>116</v>
      </c>
      <c r="M854" s="5" t="s">
        <v>9961</v>
      </c>
      <c r="N854" s="5" t="s">
        <v>5157</v>
      </c>
      <c r="O854" s="4" t="s">
        <v>112</v>
      </c>
      <c r="P854" s="6" t="s">
        <v>120</v>
      </c>
      <c r="Q854" s="7" t="s">
        <v>120</v>
      </c>
      <c r="R854" s="7" t="s">
        <v>120</v>
      </c>
      <c r="S854" s="9" t="s">
        <v>10082</v>
      </c>
      <c r="T854" s="31">
        <v>9782746076822</v>
      </c>
      <c r="U854" s="4" t="s">
        <v>122</v>
      </c>
      <c r="V854" s="29">
        <v>9782746076457</v>
      </c>
      <c r="W854" s="4" t="s">
        <v>123</v>
      </c>
      <c r="X854" s="4" t="s">
        <v>124</v>
      </c>
      <c r="Y854" s="4" t="s">
        <v>112</v>
      </c>
      <c r="Z854" s="29">
        <v>2012</v>
      </c>
      <c r="AA854" s="4" t="s">
        <v>125</v>
      </c>
      <c r="AB854" s="4" t="s">
        <v>149</v>
      </c>
      <c r="AC854" s="4" t="s">
        <v>127</v>
      </c>
      <c r="AD854" s="4" t="s">
        <v>128</v>
      </c>
      <c r="AE854" s="4" t="s">
        <v>129</v>
      </c>
      <c r="AF854" s="4" t="s">
        <v>130</v>
      </c>
      <c r="AG854" s="4" t="s">
        <v>131</v>
      </c>
      <c r="AH854" s="4" t="s">
        <v>132</v>
      </c>
      <c r="AI854" s="4" t="s">
        <v>133</v>
      </c>
      <c r="AJ854" s="4" t="s">
        <v>134</v>
      </c>
      <c r="AK854" s="4" t="s">
        <v>135</v>
      </c>
      <c r="AL854" s="4" t="s">
        <v>136</v>
      </c>
      <c r="AM854" s="4" t="s">
        <v>137</v>
      </c>
      <c r="AN854" s="4" t="s">
        <v>138</v>
      </c>
      <c r="AO854" s="4" t="s">
        <v>139</v>
      </c>
      <c r="AP854" s="4" t="s">
        <v>116</v>
      </c>
      <c r="AQ854" s="4" t="s">
        <v>10083</v>
      </c>
      <c r="AR854" s="4" t="s">
        <v>76</v>
      </c>
      <c r="AS854" s="4" t="s">
        <v>1411</v>
      </c>
      <c r="AT854" s="4" t="s">
        <v>10048</v>
      </c>
      <c r="AU854" s="4" t="s">
        <v>10084</v>
      </c>
      <c r="AV854" s="4" t="s">
        <v>1506</v>
      </c>
      <c r="AW854" s="4" t="s">
        <v>10085</v>
      </c>
      <c r="AX854" s="4" t="s">
        <v>10086</v>
      </c>
      <c r="AY854" s="4" t="s">
        <v>6061</v>
      </c>
      <c r="AZ854" s="4" t="s">
        <v>2494</v>
      </c>
      <c r="BA854" s="4" t="s">
        <v>116</v>
      </c>
      <c r="BB854" s="4" t="s">
        <v>116</v>
      </c>
      <c r="BC854" s="4" t="s">
        <v>116</v>
      </c>
      <c r="BD854" s="4" t="s">
        <v>116</v>
      </c>
      <c r="BE854" s="4" t="s">
        <v>116</v>
      </c>
      <c r="BF854" s="4" t="s">
        <v>116</v>
      </c>
      <c r="BG854" s="4" t="s">
        <v>116</v>
      </c>
      <c r="BH854" s="4" t="s">
        <v>116</v>
      </c>
      <c r="BI854" s="4" t="s">
        <v>116</v>
      </c>
      <c r="BJ854" s="4" t="s">
        <v>116</v>
      </c>
      <c r="BK854" s="4" t="s">
        <v>116</v>
      </c>
      <c r="BL854" s="4" t="s">
        <v>116</v>
      </c>
      <c r="BM854" s="4" t="s">
        <v>116</v>
      </c>
      <c r="BN854" s="4" t="s">
        <v>116</v>
      </c>
      <c r="BO854" s="4" t="s">
        <v>116</v>
      </c>
      <c r="BP854" s="4" t="s">
        <v>116</v>
      </c>
      <c r="BQ854" s="4" t="s">
        <v>116</v>
      </c>
      <c r="BR854" s="4" t="s">
        <v>116</v>
      </c>
      <c r="BS854" s="4" t="s">
        <v>116</v>
      </c>
      <c r="BT854" s="4" t="s">
        <v>116</v>
      </c>
      <c r="BU854" s="4" t="s">
        <v>116</v>
      </c>
      <c r="BV854" s="4" t="s">
        <v>116</v>
      </c>
      <c r="BW854" s="4" t="s">
        <v>116</v>
      </c>
      <c r="BX854" s="4" t="s">
        <v>116</v>
      </c>
      <c r="BY854" s="4" t="s">
        <v>116</v>
      </c>
      <c r="BZ854" s="4" t="s">
        <v>116</v>
      </c>
      <c r="CA854" s="4" t="s">
        <v>116</v>
      </c>
    </row>
    <row r="855" spans="1:79" ht="20.100000000000001" customHeight="1" x14ac:dyDescent="0.2">
      <c r="A855" s="4" t="s">
        <v>10087</v>
      </c>
      <c r="B855" s="4" t="s">
        <v>112</v>
      </c>
      <c r="C855" s="29">
        <v>20250120</v>
      </c>
      <c r="D855" s="4" t="s">
        <v>5096</v>
      </c>
      <c r="E855" s="4" t="s">
        <v>116</v>
      </c>
      <c r="F855" s="4" t="s">
        <v>1027</v>
      </c>
      <c r="G855" s="4" t="s">
        <v>116</v>
      </c>
      <c r="H855" s="4" t="s">
        <v>390</v>
      </c>
      <c r="I855" s="4" t="s">
        <v>116</v>
      </c>
      <c r="J855" s="4" t="s">
        <v>116</v>
      </c>
      <c r="K855" s="4" t="s">
        <v>116</v>
      </c>
      <c r="L855" s="4" t="s">
        <v>116</v>
      </c>
      <c r="M855" s="5" t="s">
        <v>9973</v>
      </c>
      <c r="N855" s="5" t="s">
        <v>1028</v>
      </c>
      <c r="O855" s="4" t="s">
        <v>112</v>
      </c>
      <c r="P855" s="6" t="s">
        <v>120</v>
      </c>
      <c r="Q855" s="7" t="s">
        <v>120</v>
      </c>
      <c r="R855" s="7" t="s">
        <v>120</v>
      </c>
      <c r="S855" s="9" t="s">
        <v>10088</v>
      </c>
      <c r="T855" s="31">
        <v>9782746078048</v>
      </c>
      <c r="U855" s="4" t="s">
        <v>122</v>
      </c>
      <c r="V855" s="29">
        <v>9782746077768</v>
      </c>
      <c r="W855" s="4" t="s">
        <v>123</v>
      </c>
      <c r="X855" s="4" t="s">
        <v>124</v>
      </c>
      <c r="Y855" s="4" t="s">
        <v>112</v>
      </c>
      <c r="Z855" s="29">
        <v>2012</v>
      </c>
      <c r="AA855" s="4" t="s">
        <v>125</v>
      </c>
      <c r="AB855" s="4" t="s">
        <v>172</v>
      </c>
      <c r="AC855" s="4" t="s">
        <v>127</v>
      </c>
      <c r="AD855" s="4" t="s">
        <v>128</v>
      </c>
      <c r="AE855" s="4" t="s">
        <v>129</v>
      </c>
      <c r="AF855" s="4" t="s">
        <v>130</v>
      </c>
      <c r="AG855" s="4" t="s">
        <v>131</v>
      </c>
      <c r="AH855" s="4" t="s">
        <v>132</v>
      </c>
      <c r="AI855" s="4" t="s">
        <v>133</v>
      </c>
      <c r="AJ855" s="4" t="s">
        <v>134</v>
      </c>
      <c r="AK855" s="4" t="s">
        <v>135</v>
      </c>
      <c r="AL855" s="4" t="s">
        <v>136</v>
      </c>
      <c r="AM855" s="4" t="s">
        <v>137</v>
      </c>
      <c r="AN855" s="4" t="s">
        <v>138</v>
      </c>
      <c r="AO855" s="4" t="s">
        <v>139</v>
      </c>
      <c r="AP855" s="4" t="s">
        <v>116</v>
      </c>
      <c r="AQ855" s="4" t="s">
        <v>10089</v>
      </c>
      <c r="AR855" s="4" t="s">
        <v>76</v>
      </c>
      <c r="AS855" s="4" t="s">
        <v>3355</v>
      </c>
      <c r="AT855" s="4" t="s">
        <v>5102</v>
      </c>
      <c r="AU855" s="4" t="s">
        <v>5103</v>
      </c>
      <c r="AV855" s="4" t="s">
        <v>3036</v>
      </c>
      <c r="AW855" s="4" t="s">
        <v>5104</v>
      </c>
      <c r="AX855" s="4" t="s">
        <v>10090</v>
      </c>
      <c r="AY855" s="4" t="s">
        <v>1333</v>
      </c>
      <c r="AZ855" s="4" t="s">
        <v>3409</v>
      </c>
      <c r="BA855" s="4" t="s">
        <v>5106</v>
      </c>
      <c r="BB855" s="4" t="s">
        <v>3358</v>
      </c>
      <c r="BC855" s="4" t="s">
        <v>1342</v>
      </c>
      <c r="BD855" s="4" t="s">
        <v>3050</v>
      </c>
      <c r="BE855" s="4" t="s">
        <v>116</v>
      </c>
      <c r="BF855" s="4" t="s">
        <v>116</v>
      </c>
      <c r="BG855" s="4" t="s">
        <v>116</v>
      </c>
      <c r="BH855" s="4" t="s">
        <v>116</v>
      </c>
      <c r="BI855" s="4" t="s">
        <v>116</v>
      </c>
      <c r="BJ855" s="4" t="s">
        <v>116</v>
      </c>
      <c r="BK855" s="4" t="s">
        <v>116</v>
      </c>
      <c r="BL855" s="4" t="s">
        <v>116</v>
      </c>
      <c r="BM855" s="4" t="s">
        <v>116</v>
      </c>
      <c r="BN855" s="4" t="s">
        <v>116</v>
      </c>
      <c r="BO855" s="4" t="s">
        <v>116</v>
      </c>
      <c r="BP855" s="4" t="s">
        <v>116</v>
      </c>
      <c r="BQ855" s="4" t="s">
        <v>116</v>
      </c>
      <c r="BR855" s="4" t="s">
        <v>116</v>
      </c>
      <c r="BS855" s="4" t="s">
        <v>116</v>
      </c>
      <c r="BT855" s="4" t="s">
        <v>116</v>
      </c>
      <c r="BU855" s="4" t="s">
        <v>116</v>
      </c>
      <c r="BV855" s="4" t="s">
        <v>116</v>
      </c>
      <c r="BW855" s="4" t="s">
        <v>116</v>
      </c>
      <c r="BX855" s="4" t="s">
        <v>116</v>
      </c>
      <c r="BY855" s="4" t="s">
        <v>116</v>
      </c>
      <c r="BZ855" s="4" t="s">
        <v>116</v>
      </c>
      <c r="CA855" s="4" t="s">
        <v>116</v>
      </c>
    </row>
    <row r="856" spans="1:79" ht="20.100000000000001" customHeight="1" x14ac:dyDescent="0.2">
      <c r="A856" s="4" t="s">
        <v>10091</v>
      </c>
      <c r="B856" s="4" t="s">
        <v>112</v>
      </c>
      <c r="C856" s="29">
        <v>20250120</v>
      </c>
      <c r="D856" s="4" t="s">
        <v>10092</v>
      </c>
      <c r="E856" s="4" t="s">
        <v>8678</v>
      </c>
      <c r="F856" s="4" t="s">
        <v>1462</v>
      </c>
      <c r="G856" s="4" t="s">
        <v>116</v>
      </c>
      <c r="H856" s="4" t="s">
        <v>1463</v>
      </c>
      <c r="I856" s="4" t="s">
        <v>116</v>
      </c>
      <c r="J856" s="4" t="s">
        <v>116</v>
      </c>
      <c r="K856" s="4" t="s">
        <v>116</v>
      </c>
      <c r="L856" s="4" t="s">
        <v>116</v>
      </c>
      <c r="M856" s="5" t="s">
        <v>9920</v>
      </c>
      <c r="N856" s="5" t="s">
        <v>10093</v>
      </c>
      <c r="O856" s="4" t="s">
        <v>112</v>
      </c>
      <c r="P856" s="6" t="s">
        <v>120</v>
      </c>
      <c r="Q856" s="7" t="s">
        <v>120</v>
      </c>
      <c r="R856" s="7" t="s">
        <v>120</v>
      </c>
      <c r="S856" s="9" t="s">
        <v>10094</v>
      </c>
      <c r="T856" s="31">
        <v>9782746074897</v>
      </c>
      <c r="U856" s="4" t="s">
        <v>122</v>
      </c>
      <c r="V856" s="29">
        <v>9782746073975</v>
      </c>
      <c r="W856" s="4" t="s">
        <v>123</v>
      </c>
      <c r="X856" s="4" t="s">
        <v>124</v>
      </c>
      <c r="Y856" s="4" t="s">
        <v>112</v>
      </c>
      <c r="Z856" s="29">
        <v>2012</v>
      </c>
      <c r="AA856" s="4" t="s">
        <v>125</v>
      </c>
      <c r="AB856" s="4" t="s">
        <v>839</v>
      </c>
      <c r="AC856" s="4" t="s">
        <v>127</v>
      </c>
      <c r="AD856" s="4" t="s">
        <v>128</v>
      </c>
      <c r="AE856" s="4" t="s">
        <v>129</v>
      </c>
      <c r="AF856" s="4" t="s">
        <v>130</v>
      </c>
      <c r="AG856" s="4" t="s">
        <v>131</v>
      </c>
      <c r="AH856" s="4" t="s">
        <v>132</v>
      </c>
      <c r="AI856" s="4" t="s">
        <v>133</v>
      </c>
      <c r="AJ856" s="4" t="s">
        <v>134</v>
      </c>
      <c r="AK856" s="4" t="s">
        <v>135</v>
      </c>
      <c r="AL856" s="4" t="s">
        <v>136</v>
      </c>
      <c r="AM856" s="4" t="s">
        <v>137</v>
      </c>
      <c r="AN856" s="4" t="s">
        <v>138</v>
      </c>
      <c r="AO856" s="4" t="s">
        <v>139</v>
      </c>
      <c r="AP856" s="4" t="s">
        <v>116</v>
      </c>
      <c r="AQ856" s="4" t="s">
        <v>10095</v>
      </c>
      <c r="AR856" s="4" t="s">
        <v>76</v>
      </c>
      <c r="AS856" s="4" t="s">
        <v>8985</v>
      </c>
      <c r="AT856" s="4" t="s">
        <v>1467</v>
      </c>
      <c r="AU856" s="4" t="s">
        <v>1468</v>
      </c>
      <c r="AV856" s="4" t="s">
        <v>1469</v>
      </c>
      <c r="AW856" s="4" t="s">
        <v>1470</v>
      </c>
      <c r="AX856" s="4" t="s">
        <v>10096</v>
      </c>
      <c r="AY856" s="4" t="s">
        <v>1471</v>
      </c>
      <c r="AZ856" s="4" t="s">
        <v>1472</v>
      </c>
      <c r="BA856" s="4" t="s">
        <v>1473</v>
      </c>
      <c r="BB856" s="4" t="s">
        <v>1474</v>
      </c>
      <c r="BC856" s="4" t="s">
        <v>1475</v>
      </c>
      <c r="BD856" s="4" t="s">
        <v>1476</v>
      </c>
      <c r="BE856" s="4" t="s">
        <v>1477</v>
      </c>
      <c r="BF856" s="4" t="s">
        <v>10097</v>
      </c>
      <c r="BG856" s="4" t="s">
        <v>9214</v>
      </c>
      <c r="BH856" s="4" t="s">
        <v>1479</v>
      </c>
      <c r="BI856" s="4" t="s">
        <v>1480</v>
      </c>
      <c r="BJ856" s="4" t="s">
        <v>1198</v>
      </c>
      <c r="BK856" s="4" t="s">
        <v>1481</v>
      </c>
      <c r="BL856" s="4" t="s">
        <v>9665</v>
      </c>
      <c r="BM856" s="4" t="s">
        <v>116</v>
      </c>
      <c r="BN856" s="4" t="s">
        <v>116</v>
      </c>
      <c r="BO856" s="4" t="s">
        <v>116</v>
      </c>
      <c r="BP856" s="4" t="s">
        <v>116</v>
      </c>
      <c r="BQ856" s="4" t="s">
        <v>116</v>
      </c>
      <c r="BR856" s="4" t="s">
        <v>116</v>
      </c>
      <c r="BS856" s="4" t="s">
        <v>116</v>
      </c>
      <c r="BT856" s="4" t="s">
        <v>116</v>
      </c>
      <c r="BU856" s="4" t="s">
        <v>116</v>
      </c>
      <c r="BV856" s="4" t="s">
        <v>116</v>
      </c>
      <c r="BW856" s="4" t="s">
        <v>116</v>
      </c>
      <c r="BX856" s="4" t="s">
        <v>116</v>
      </c>
      <c r="BY856" s="4" t="s">
        <v>116</v>
      </c>
      <c r="BZ856" s="4" t="s">
        <v>116</v>
      </c>
      <c r="CA856" s="4" t="s">
        <v>116</v>
      </c>
    </row>
    <row r="857" spans="1:79" ht="20.100000000000001" customHeight="1" x14ac:dyDescent="0.2">
      <c r="A857" s="4" t="s">
        <v>10098</v>
      </c>
      <c r="B857" s="4" t="s">
        <v>112</v>
      </c>
      <c r="C857" s="29">
        <v>20250120</v>
      </c>
      <c r="D857" s="4" t="s">
        <v>10099</v>
      </c>
      <c r="E857" s="4" t="s">
        <v>116</v>
      </c>
      <c r="F857" s="4" t="s">
        <v>3836</v>
      </c>
      <c r="G857" s="4" t="s">
        <v>116</v>
      </c>
      <c r="H857" s="4" t="s">
        <v>1074</v>
      </c>
      <c r="I857" s="4" t="s">
        <v>116</v>
      </c>
      <c r="J857" s="4" t="s">
        <v>116</v>
      </c>
      <c r="K857" s="4" t="s">
        <v>116</v>
      </c>
      <c r="L857" s="4" t="s">
        <v>116</v>
      </c>
      <c r="M857" s="5" t="s">
        <v>9961</v>
      </c>
      <c r="N857" s="5" t="s">
        <v>472</v>
      </c>
      <c r="O857" s="4" t="s">
        <v>112</v>
      </c>
      <c r="P857" s="6" t="s">
        <v>120</v>
      </c>
      <c r="Q857" s="7" t="s">
        <v>120</v>
      </c>
      <c r="R857" s="7" t="s">
        <v>120</v>
      </c>
      <c r="S857" s="9" t="s">
        <v>10100</v>
      </c>
      <c r="T857" s="31">
        <v>9782746076983</v>
      </c>
      <c r="U857" s="4" t="s">
        <v>122</v>
      </c>
      <c r="V857" s="29">
        <v>9782746076129</v>
      </c>
      <c r="W857" s="4" t="s">
        <v>123</v>
      </c>
      <c r="X857" s="4" t="s">
        <v>124</v>
      </c>
      <c r="Y857" s="4" t="s">
        <v>112</v>
      </c>
      <c r="Z857" s="29">
        <v>2012</v>
      </c>
      <c r="AA857" s="4" t="s">
        <v>125</v>
      </c>
      <c r="AB857" s="4" t="s">
        <v>172</v>
      </c>
      <c r="AC857" s="4" t="s">
        <v>127</v>
      </c>
      <c r="AD857" s="4" t="s">
        <v>128</v>
      </c>
      <c r="AE857" s="4" t="s">
        <v>129</v>
      </c>
      <c r="AF857" s="4" t="s">
        <v>130</v>
      </c>
      <c r="AG857" s="4" t="s">
        <v>131</v>
      </c>
      <c r="AH857" s="4" t="s">
        <v>132</v>
      </c>
      <c r="AI857" s="4" t="s">
        <v>133</v>
      </c>
      <c r="AJ857" s="4" t="s">
        <v>134</v>
      </c>
      <c r="AK857" s="4" t="s">
        <v>135</v>
      </c>
      <c r="AL857" s="4" t="s">
        <v>136</v>
      </c>
      <c r="AM857" s="4" t="s">
        <v>137</v>
      </c>
      <c r="AN857" s="4" t="s">
        <v>138</v>
      </c>
      <c r="AO857" s="4" t="s">
        <v>139</v>
      </c>
      <c r="AP857" s="4" t="s">
        <v>116</v>
      </c>
      <c r="AQ857" s="4" t="s">
        <v>10101</v>
      </c>
      <c r="AR857" s="4" t="s">
        <v>76</v>
      </c>
      <c r="AS857" s="4" t="s">
        <v>10102</v>
      </c>
      <c r="AT857" s="4" t="s">
        <v>10103</v>
      </c>
      <c r="AU857" s="4" t="s">
        <v>10104</v>
      </c>
      <c r="AV857" s="4" t="s">
        <v>10105</v>
      </c>
      <c r="AW857" s="4" t="s">
        <v>10106</v>
      </c>
      <c r="AX857" s="4" t="s">
        <v>10107</v>
      </c>
      <c r="AY857" s="4" t="s">
        <v>10108</v>
      </c>
      <c r="AZ857" s="4" t="s">
        <v>1472</v>
      </c>
      <c r="BA857" s="4" t="s">
        <v>10109</v>
      </c>
      <c r="BB857" s="4" t="s">
        <v>10110</v>
      </c>
      <c r="BC857" s="4" t="s">
        <v>10111</v>
      </c>
      <c r="BD857" s="4" t="s">
        <v>10112</v>
      </c>
      <c r="BE857" s="4" t="s">
        <v>2889</v>
      </c>
      <c r="BF857" s="4" t="s">
        <v>10113</v>
      </c>
      <c r="BG857" s="4" t="s">
        <v>10114</v>
      </c>
      <c r="BH857" s="4" t="s">
        <v>10115</v>
      </c>
      <c r="BI857" s="4" t="s">
        <v>8664</v>
      </c>
      <c r="BJ857" s="4" t="s">
        <v>8356</v>
      </c>
      <c r="BK857" s="4" t="s">
        <v>10116</v>
      </c>
      <c r="BL857" s="4" t="s">
        <v>9170</v>
      </c>
      <c r="BM857" s="4" t="s">
        <v>10117</v>
      </c>
      <c r="BN857" s="4" t="s">
        <v>10118</v>
      </c>
      <c r="BO857" s="4" t="s">
        <v>116</v>
      </c>
      <c r="BP857" s="4" t="s">
        <v>116</v>
      </c>
      <c r="BQ857" s="4" t="s">
        <v>116</v>
      </c>
      <c r="BR857" s="4" t="s">
        <v>116</v>
      </c>
      <c r="BS857" s="4" t="s">
        <v>116</v>
      </c>
      <c r="BT857" s="4" t="s">
        <v>116</v>
      </c>
      <c r="BU857" s="4" t="s">
        <v>116</v>
      </c>
      <c r="BV857" s="4" t="s">
        <v>116</v>
      </c>
      <c r="BW857" s="4" t="s">
        <v>116</v>
      </c>
      <c r="BX857" s="4" t="s">
        <v>116</v>
      </c>
      <c r="BY857" s="4" t="s">
        <v>116</v>
      </c>
      <c r="BZ857" s="4" t="s">
        <v>116</v>
      </c>
      <c r="CA857" s="4" t="s">
        <v>116</v>
      </c>
    </row>
    <row r="858" spans="1:79" ht="20.100000000000001" customHeight="1" x14ac:dyDescent="0.2">
      <c r="A858" s="4" t="s">
        <v>10119</v>
      </c>
      <c r="B858" s="4" t="s">
        <v>112</v>
      </c>
      <c r="C858" s="29">
        <v>20250120</v>
      </c>
      <c r="D858" s="4" t="s">
        <v>10120</v>
      </c>
      <c r="E858" s="4" t="s">
        <v>10121</v>
      </c>
      <c r="F858" s="4" t="s">
        <v>10122</v>
      </c>
      <c r="G858" s="4" t="s">
        <v>116</v>
      </c>
      <c r="H858" s="4" t="s">
        <v>10123</v>
      </c>
      <c r="I858" s="4" t="s">
        <v>116</v>
      </c>
      <c r="J858" s="4" t="s">
        <v>116</v>
      </c>
      <c r="K858" s="4" t="s">
        <v>116</v>
      </c>
      <c r="L858" s="4" t="s">
        <v>116</v>
      </c>
      <c r="M858" s="5" t="s">
        <v>9920</v>
      </c>
      <c r="N858" s="5" t="s">
        <v>2023</v>
      </c>
      <c r="O858" s="4" t="s">
        <v>112</v>
      </c>
      <c r="P858" s="6" t="s">
        <v>120</v>
      </c>
      <c r="Q858" s="7" t="s">
        <v>120</v>
      </c>
      <c r="R858" s="7" t="s">
        <v>120</v>
      </c>
      <c r="S858" s="9" t="s">
        <v>10124</v>
      </c>
      <c r="T858" s="31">
        <v>9782746074842</v>
      </c>
      <c r="U858" s="4" t="s">
        <v>122</v>
      </c>
      <c r="V858" s="29">
        <v>9782746074538</v>
      </c>
      <c r="W858" s="4" t="s">
        <v>123</v>
      </c>
      <c r="X858" s="4" t="s">
        <v>124</v>
      </c>
      <c r="Y858" s="4" t="s">
        <v>112</v>
      </c>
      <c r="Z858" s="29">
        <v>2012</v>
      </c>
      <c r="AA858" s="4" t="s">
        <v>125</v>
      </c>
      <c r="AB858" s="4" t="s">
        <v>234</v>
      </c>
      <c r="AC858" s="4" t="s">
        <v>127</v>
      </c>
      <c r="AD858" s="4" t="s">
        <v>128</v>
      </c>
      <c r="AE858" s="4" t="s">
        <v>129</v>
      </c>
      <c r="AF858" s="4" t="s">
        <v>130</v>
      </c>
      <c r="AG858" s="4" t="s">
        <v>131</v>
      </c>
      <c r="AH858" s="4" t="s">
        <v>132</v>
      </c>
      <c r="AI858" s="4" t="s">
        <v>133</v>
      </c>
      <c r="AJ858" s="4" t="s">
        <v>134</v>
      </c>
      <c r="AK858" s="4" t="s">
        <v>135</v>
      </c>
      <c r="AL858" s="4" t="s">
        <v>136</v>
      </c>
      <c r="AM858" s="4" t="s">
        <v>137</v>
      </c>
      <c r="AN858" s="4" t="s">
        <v>138</v>
      </c>
      <c r="AO858" s="4" t="s">
        <v>139</v>
      </c>
      <c r="AP858" s="4" t="s">
        <v>116</v>
      </c>
      <c r="AQ858" s="4" t="s">
        <v>10125</v>
      </c>
      <c r="AR858" s="4" t="s">
        <v>76</v>
      </c>
      <c r="AS858" s="4" t="s">
        <v>5860</v>
      </c>
      <c r="AT858" s="4" t="s">
        <v>10126</v>
      </c>
      <c r="AU858" s="4" t="s">
        <v>1857</v>
      </c>
      <c r="AV858" s="4" t="s">
        <v>7391</v>
      </c>
      <c r="AW858" s="4" t="s">
        <v>116</v>
      </c>
      <c r="AX858" s="4" t="s">
        <v>116</v>
      </c>
      <c r="AY858" s="4" t="s">
        <v>116</v>
      </c>
      <c r="AZ858" s="4" t="s">
        <v>116</v>
      </c>
      <c r="BA858" s="4" t="s">
        <v>116</v>
      </c>
      <c r="BB858" s="4" t="s">
        <v>116</v>
      </c>
      <c r="BC858" s="4" t="s">
        <v>116</v>
      </c>
      <c r="BD858" s="4" t="s">
        <v>116</v>
      </c>
      <c r="BE858" s="4" t="s">
        <v>116</v>
      </c>
      <c r="BF858" s="4" t="s">
        <v>116</v>
      </c>
      <c r="BG858" s="4" t="s">
        <v>116</v>
      </c>
      <c r="BH858" s="4" t="s">
        <v>116</v>
      </c>
      <c r="BI858" s="4" t="s">
        <v>116</v>
      </c>
      <c r="BJ858" s="4" t="s">
        <v>116</v>
      </c>
      <c r="BK858" s="4" t="s">
        <v>116</v>
      </c>
      <c r="BL858" s="4" t="s">
        <v>116</v>
      </c>
      <c r="BM858" s="4" t="s">
        <v>116</v>
      </c>
      <c r="BN858" s="4" t="s">
        <v>116</v>
      </c>
      <c r="BO858" s="4" t="s">
        <v>116</v>
      </c>
      <c r="BP858" s="4" t="s">
        <v>116</v>
      </c>
      <c r="BQ858" s="4" t="s">
        <v>116</v>
      </c>
      <c r="BR858" s="4" t="s">
        <v>116</v>
      </c>
      <c r="BS858" s="4" t="s">
        <v>116</v>
      </c>
      <c r="BT858" s="4" t="s">
        <v>116</v>
      </c>
      <c r="BU858" s="4" t="s">
        <v>116</v>
      </c>
      <c r="BV858" s="4" t="s">
        <v>116</v>
      </c>
      <c r="BW858" s="4" t="s">
        <v>116</v>
      </c>
      <c r="BX858" s="4" t="s">
        <v>116</v>
      </c>
      <c r="BY858" s="4" t="s">
        <v>116</v>
      </c>
      <c r="BZ858" s="4" t="s">
        <v>116</v>
      </c>
      <c r="CA858" s="4" t="s">
        <v>116</v>
      </c>
    </row>
    <row r="859" spans="1:79" ht="20.100000000000001" customHeight="1" x14ac:dyDescent="0.2">
      <c r="A859" s="4" t="s">
        <v>10127</v>
      </c>
      <c r="B859" s="4" t="s">
        <v>112</v>
      </c>
      <c r="C859" s="29">
        <v>20250120</v>
      </c>
      <c r="D859" s="4" t="s">
        <v>9986</v>
      </c>
      <c r="E859" s="4" t="s">
        <v>7885</v>
      </c>
      <c r="F859" s="4" t="s">
        <v>7886</v>
      </c>
      <c r="G859" s="4" t="s">
        <v>116</v>
      </c>
      <c r="H859" s="4" t="s">
        <v>423</v>
      </c>
      <c r="I859" s="4" t="s">
        <v>116</v>
      </c>
      <c r="J859" s="4" t="s">
        <v>116</v>
      </c>
      <c r="K859" s="4" t="s">
        <v>116</v>
      </c>
      <c r="L859" s="4" t="s">
        <v>116</v>
      </c>
      <c r="M859" s="5" t="s">
        <v>9955</v>
      </c>
      <c r="N859" s="5" t="s">
        <v>1363</v>
      </c>
      <c r="O859" s="4" t="s">
        <v>112</v>
      </c>
      <c r="P859" s="6" t="s">
        <v>120</v>
      </c>
      <c r="Q859" s="7" t="s">
        <v>120</v>
      </c>
      <c r="R859" s="7" t="s">
        <v>120</v>
      </c>
      <c r="S859" s="9" t="s">
        <v>10128</v>
      </c>
      <c r="T859" s="31">
        <v>9782746075276</v>
      </c>
      <c r="U859" s="4" t="s">
        <v>122</v>
      </c>
      <c r="V859" s="29">
        <v>9782746075108</v>
      </c>
      <c r="W859" s="4" t="s">
        <v>123</v>
      </c>
      <c r="X859" s="4" t="s">
        <v>124</v>
      </c>
      <c r="Y859" s="4" t="s">
        <v>112</v>
      </c>
      <c r="Z859" s="29">
        <v>2012</v>
      </c>
      <c r="AA859" s="4" t="s">
        <v>125</v>
      </c>
      <c r="AB859" s="4" t="s">
        <v>222</v>
      </c>
      <c r="AC859" s="4" t="s">
        <v>127</v>
      </c>
      <c r="AD859" s="4" t="s">
        <v>128</v>
      </c>
      <c r="AE859" s="4" t="s">
        <v>129</v>
      </c>
      <c r="AF859" s="4" t="s">
        <v>130</v>
      </c>
      <c r="AG859" s="4" t="s">
        <v>131</v>
      </c>
      <c r="AH859" s="4" t="s">
        <v>132</v>
      </c>
      <c r="AI859" s="4" t="s">
        <v>133</v>
      </c>
      <c r="AJ859" s="4" t="s">
        <v>134</v>
      </c>
      <c r="AK859" s="4" t="s">
        <v>135</v>
      </c>
      <c r="AL859" s="4" t="s">
        <v>136</v>
      </c>
      <c r="AM859" s="4" t="s">
        <v>137</v>
      </c>
      <c r="AN859" s="4" t="s">
        <v>138</v>
      </c>
      <c r="AO859" s="4" t="s">
        <v>139</v>
      </c>
      <c r="AP859" s="4" t="s">
        <v>116</v>
      </c>
      <c r="AQ859" s="4" t="s">
        <v>10129</v>
      </c>
      <c r="AR859" s="4" t="s">
        <v>76</v>
      </c>
      <c r="AS859" s="4" t="s">
        <v>428</v>
      </c>
      <c r="AT859" s="4" t="s">
        <v>429</v>
      </c>
      <c r="AU859" s="4" t="s">
        <v>431</v>
      </c>
      <c r="AV859" s="4" t="s">
        <v>433</v>
      </c>
      <c r="AW859" s="4" t="s">
        <v>1310</v>
      </c>
      <c r="AX859" s="4" t="s">
        <v>10130</v>
      </c>
      <c r="AY859" s="4" t="s">
        <v>1312</v>
      </c>
      <c r="AZ859" s="4" t="s">
        <v>116</v>
      </c>
      <c r="BA859" s="4" t="s">
        <v>116</v>
      </c>
      <c r="BB859" s="4" t="s">
        <v>116</v>
      </c>
      <c r="BC859" s="4" t="s">
        <v>116</v>
      </c>
      <c r="BD859" s="4" t="s">
        <v>116</v>
      </c>
      <c r="BE859" s="4" t="s">
        <v>116</v>
      </c>
      <c r="BF859" s="4" t="s">
        <v>116</v>
      </c>
      <c r="BG859" s="4" t="s">
        <v>116</v>
      </c>
      <c r="BH859" s="4" t="s">
        <v>116</v>
      </c>
      <c r="BI859" s="4" t="s">
        <v>116</v>
      </c>
      <c r="BJ859" s="4" t="s">
        <v>116</v>
      </c>
      <c r="BK859" s="4" t="s">
        <v>116</v>
      </c>
      <c r="BL859" s="4" t="s">
        <v>116</v>
      </c>
      <c r="BM859" s="4" t="s">
        <v>116</v>
      </c>
      <c r="BN859" s="4" t="s">
        <v>116</v>
      </c>
      <c r="BO859" s="4" t="s">
        <v>116</v>
      </c>
      <c r="BP859" s="4" t="s">
        <v>116</v>
      </c>
      <c r="BQ859" s="4" t="s">
        <v>116</v>
      </c>
      <c r="BR859" s="4" t="s">
        <v>116</v>
      </c>
      <c r="BS859" s="4" t="s">
        <v>116</v>
      </c>
      <c r="BT859" s="4" t="s">
        <v>116</v>
      </c>
      <c r="BU859" s="4" t="s">
        <v>116</v>
      </c>
      <c r="BV859" s="4" t="s">
        <v>116</v>
      </c>
      <c r="BW859" s="4" t="s">
        <v>116</v>
      </c>
      <c r="BX859" s="4" t="s">
        <v>116</v>
      </c>
      <c r="BY859" s="4" t="s">
        <v>116</v>
      </c>
      <c r="BZ859" s="4" t="s">
        <v>116</v>
      </c>
      <c r="CA859" s="4" t="s">
        <v>116</v>
      </c>
    </row>
    <row r="860" spans="1:79" ht="20.100000000000001" customHeight="1" x14ac:dyDescent="0.2">
      <c r="A860" s="4" t="s">
        <v>10131</v>
      </c>
      <c r="B860" s="4" t="s">
        <v>112</v>
      </c>
      <c r="C860" s="29">
        <v>20250120</v>
      </c>
      <c r="D860" s="4" t="s">
        <v>6467</v>
      </c>
      <c r="E860" s="4" t="s">
        <v>10132</v>
      </c>
      <c r="F860" s="4" t="s">
        <v>10133</v>
      </c>
      <c r="G860" s="4" t="s">
        <v>116</v>
      </c>
      <c r="H860" s="4" t="s">
        <v>10134</v>
      </c>
      <c r="I860" s="4" t="s">
        <v>116</v>
      </c>
      <c r="J860" s="4" t="s">
        <v>116</v>
      </c>
      <c r="K860" s="4" t="s">
        <v>116</v>
      </c>
      <c r="L860" s="4" t="s">
        <v>116</v>
      </c>
      <c r="M860" s="5" t="s">
        <v>9942</v>
      </c>
      <c r="N860" s="5" t="s">
        <v>5889</v>
      </c>
      <c r="O860" s="4" t="s">
        <v>112</v>
      </c>
      <c r="P860" s="6" t="s">
        <v>120</v>
      </c>
      <c r="Q860" s="7" t="s">
        <v>120</v>
      </c>
      <c r="R860" s="7" t="s">
        <v>120</v>
      </c>
      <c r="S860" s="9" t="s">
        <v>10135</v>
      </c>
      <c r="T860" s="31">
        <v>9782746075979</v>
      </c>
      <c r="U860" s="4" t="s">
        <v>122</v>
      </c>
      <c r="V860" s="29">
        <v>9782746075702</v>
      </c>
      <c r="W860" s="4" t="s">
        <v>123</v>
      </c>
      <c r="X860" s="4" t="s">
        <v>124</v>
      </c>
      <c r="Y860" s="4" t="s">
        <v>112</v>
      </c>
      <c r="Z860" s="29">
        <v>2012</v>
      </c>
      <c r="AA860" s="4" t="s">
        <v>125</v>
      </c>
      <c r="AB860" s="4" t="s">
        <v>9529</v>
      </c>
      <c r="AC860" s="4" t="s">
        <v>127</v>
      </c>
      <c r="AD860" s="4" t="s">
        <v>128</v>
      </c>
      <c r="AE860" s="4" t="s">
        <v>129</v>
      </c>
      <c r="AF860" s="4" t="s">
        <v>130</v>
      </c>
      <c r="AG860" s="4" t="s">
        <v>131</v>
      </c>
      <c r="AH860" s="4" t="s">
        <v>132</v>
      </c>
      <c r="AI860" s="4" t="s">
        <v>133</v>
      </c>
      <c r="AJ860" s="4" t="s">
        <v>134</v>
      </c>
      <c r="AK860" s="4" t="s">
        <v>135</v>
      </c>
      <c r="AL860" s="4" t="s">
        <v>136</v>
      </c>
      <c r="AM860" s="4" t="s">
        <v>137</v>
      </c>
      <c r="AN860" s="4" t="s">
        <v>138</v>
      </c>
      <c r="AO860" s="4" t="s">
        <v>139</v>
      </c>
      <c r="AP860" s="4" t="s">
        <v>116</v>
      </c>
      <c r="AQ860" s="4" t="s">
        <v>10136</v>
      </c>
      <c r="AR860" s="4" t="s">
        <v>76</v>
      </c>
      <c r="AS860" s="4" t="s">
        <v>9874</v>
      </c>
      <c r="AT860" s="4" t="s">
        <v>10137</v>
      </c>
      <c r="AU860" s="4" t="s">
        <v>6474</v>
      </c>
      <c r="AV860" s="4" t="s">
        <v>10138</v>
      </c>
      <c r="AW860" s="4" t="s">
        <v>10139</v>
      </c>
      <c r="AX860" s="4" t="s">
        <v>10140</v>
      </c>
      <c r="AY860" s="4" t="s">
        <v>10141</v>
      </c>
      <c r="AZ860" s="4" t="s">
        <v>6480</v>
      </c>
      <c r="BA860" s="4" t="s">
        <v>116</v>
      </c>
      <c r="BB860" s="4" t="s">
        <v>116</v>
      </c>
      <c r="BC860" s="4" t="s">
        <v>116</v>
      </c>
      <c r="BD860" s="4" t="s">
        <v>116</v>
      </c>
      <c r="BE860" s="4" t="s">
        <v>116</v>
      </c>
      <c r="BF860" s="4" t="s">
        <v>116</v>
      </c>
      <c r="BG860" s="4" t="s">
        <v>116</v>
      </c>
      <c r="BH860" s="4" t="s">
        <v>116</v>
      </c>
      <c r="BI860" s="4" t="s">
        <v>116</v>
      </c>
      <c r="BJ860" s="4" t="s">
        <v>116</v>
      </c>
      <c r="BK860" s="4" t="s">
        <v>116</v>
      </c>
      <c r="BL860" s="4" t="s">
        <v>116</v>
      </c>
      <c r="BM860" s="4" t="s">
        <v>116</v>
      </c>
      <c r="BN860" s="4" t="s">
        <v>116</v>
      </c>
      <c r="BO860" s="4" t="s">
        <v>116</v>
      </c>
      <c r="BP860" s="4" t="s">
        <v>116</v>
      </c>
      <c r="BQ860" s="4" t="s">
        <v>116</v>
      </c>
      <c r="BR860" s="4" t="s">
        <v>116</v>
      </c>
      <c r="BS860" s="4" t="s">
        <v>116</v>
      </c>
      <c r="BT860" s="4" t="s">
        <v>116</v>
      </c>
      <c r="BU860" s="4" t="s">
        <v>116</v>
      </c>
      <c r="BV860" s="4" t="s">
        <v>116</v>
      </c>
      <c r="BW860" s="4" t="s">
        <v>116</v>
      </c>
      <c r="BX860" s="4" t="s">
        <v>116</v>
      </c>
      <c r="BY860" s="4" t="s">
        <v>116</v>
      </c>
      <c r="BZ860" s="4" t="s">
        <v>116</v>
      </c>
      <c r="CA860" s="4" t="s">
        <v>116</v>
      </c>
    </row>
    <row r="861" spans="1:79" ht="20.100000000000001" customHeight="1" x14ac:dyDescent="0.2">
      <c r="A861" s="4" t="s">
        <v>10142</v>
      </c>
      <c r="B861" s="4" t="s">
        <v>112</v>
      </c>
      <c r="C861" s="29">
        <v>20250120</v>
      </c>
      <c r="D861" s="4" t="s">
        <v>10143</v>
      </c>
      <c r="E861" s="4" t="s">
        <v>10144</v>
      </c>
      <c r="F861" s="4" t="s">
        <v>696</v>
      </c>
      <c r="G861" s="4" t="s">
        <v>116</v>
      </c>
      <c r="H861" s="4" t="s">
        <v>697</v>
      </c>
      <c r="I861" s="4" t="s">
        <v>116</v>
      </c>
      <c r="J861" s="4" t="s">
        <v>116</v>
      </c>
      <c r="K861" s="4" t="s">
        <v>116</v>
      </c>
      <c r="L861" s="4" t="s">
        <v>116</v>
      </c>
      <c r="M861" s="5" t="s">
        <v>10012</v>
      </c>
      <c r="N861" s="5" t="s">
        <v>9606</v>
      </c>
      <c r="O861" s="4" t="s">
        <v>112</v>
      </c>
      <c r="P861" s="6" t="s">
        <v>120</v>
      </c>
      <c r="Q861" s="7" t="s">
        <v>120</v>
      </c>
      <c r="R861" s="7" t="s">
        <v>120</v>
      </c>
      <c r="S861" s="9" t="s">
        <v>10145</v>
      </c>
      <c r="T861" s="31">
        <v>9782746074781</v>
      </c>
      <c r="U861" s="4" t="s">
        <v>122</v>
      </c>
      <c r="V861" s="29">
        <v>9782746074187</v>
      </c>
      <c r="W861" s="4" t="s">
        <v>123</v>
      </c>
      <c r="X861" s="4" t="s">
        <v>124</v>
      </c>
      <c r="Y861" s="4" t="s">
        <v>112</v>
      </c>
      <c r="Z861" s="29">
        <v>2012</v>
      </c>
      <c r="AA861" s="4" t="s">
        <v>125</v>
      </c>
      <c r="AB861" s="4" t="s">
        <v>149</v>
      </c>
      <c r="AC861" s="4" t="s">
        <v>127</v>
      </c>
      <c r="AD861" s="4" t="s">
        <v>128</v>
      </c>
      <c r="AE861" s="4" t="s">
        <v>129</v>
      </c>
      <c r="AF861" s="4" t="s">
        <v>130</v>
      </c>
      <c r="AG861" s="4" t="s">
        <v>131</v>
      </c>
      <c r="AH861" s="4" t="s">
        <v>132</v>
      </c>
      <c r="AI861" s="4" t="s">
        <v>133</v>
      </c>
      <c r="AJ861" s="4" t="s">
        <v>134</v>
      </c>
      <c r="AK861" s="4" t="s">
        <v>135</v>
      </c>
      <c r="AL861" s="4" t="s">
        <v>136</v>
      </c>
      <c r="AM861" s="4" t="s">
        <v>137</v>
      </c>
      <c r="AN861" s="4" t="s">
        <v>138</v>
      </c>
      <c r="AO861" s="4" t="s">
        <v>139</v>
      </c>
      <c r="AP861" s="4" t="s">
        <v>116</v>
      </c>
      <c r="AQ861" s="4" t="s">
        <v>10146</v>
      </c>
      <c r="AR861" s="4" t="s">
        <v>76</v>
      </c>
      <c r="AS861" s="4" t="s">
        <v>6309</v>
      </c>
      <c r="AT861" s="4" t="s">
        <v>10147</v>
      </c>
      <c r="AU861" s="4" t="s">
        <v>10148</v>
      </c>
      <c r="AV861" s="4" t="s">
        <v>6217</v>
      </c>
      <c r="AW861" s="4" t="s">
        <v>8581</v>
      </c>
      <c r="AX861" s="4" t="s">
        <v>10149</v>
      </c>
      <c r="AY861" s="4" t="s">
        <v>116</v>
      </c>
      <c r="AZ861" s="4" t="s">
        <v>116</v>
      </c>
      <c r="BA861" s="4" t="s">
        <v>116</v>
      </c>
      <c r="BB861" s="4" t="s">
        <v>116</v>
      </c>
      <c r="BC861" s="4" t="s">
        <v>116</v>
      </c>
      <c r="BD861" s="4" t="s">
        <v>116</v>
      </c>
      <c r="BE861" s="4" t="s">
        <v>116</v>
      </c>
      <c r="BF861" s="4" t="s">
        <v>116</v>
      </c>
      <c r="BG861" s="4" t="s">
        <v>116</v>
      </c>
      <c r="BH861" s="4" t="s">
        <v>116</v>
      </c>
      <c r="BI861" s="4" t="s">
        <v>116</v>
      </c>
      <c r="BJ861" s="4" t="s">
        <v>116</v>
      </c>
      <c r="BK861" s="4" t="s">
        <v>116</v>
      </c>
      <c r="BL861" s="4" t="s">
        <v>116</v>
      </c>
      <c r="BM861" s="4" t="s">
        <v>116</v>
      </c>
      <c r="BN861" s="4" t="s">
        <v>116</v>
      </c>
      <c r="BO861" s="4" t="s">
        <v>116</v>
      </c>
      <c r="BP861" s="4" t="s">
        <v>116</v>
      </c>
      <c r="BQ861" s="4" t="s">
        <v>116</v>
      </c>
      <c r="BR861" s="4" t="s">
        <v>116</v>
      </c>
      <c r="BS861" s="4" t="s">
        <v>116</v>
      </c>
      <c r="BT861" s="4" t="s">
        <v>116</v>
      </c>
      <c r="BU861" s="4" t="s">
        <v>116</v>
      </c>
      <c r="BV861" s="4" t="s">
        <v>116</v>
      </c>
      <c r="BW861" s="4" t="s">
        <v>116</v>
      </c>
      <c r="BX861" s="4" t="s">
        <v>116</v>
      </c>
      <c r="BY861" s="4" t="s">
        <v>116</v>
      </c>
      <c r="BZ861" s="4" t="s">
        <v>116</v>
      </c>
      <c r="CA861" s="4" t="s">
        <v>116</v>
      </c>
    </row>
    <row r="862" spans="1:79" ht="20.100000000000001" customHeight="1" x14ac:dyDescent="0.2">
      <c r="A862" s="4" t="s">
        <v>10150</v>
      </c>
      <c r="B862" s="4" t="s">
        <v>112</v>
      </c>
      <c r="C862" s="29">
        <v>20250120</v>
      </c>
      <c r="D862" s="4" t="s">
        <v>10151</v>
      </c>
      <c r="E862" s="4" t="s">
        <v>10152</v>
      </c>
      <c r="F862" s="4" t="s">
        <v>3428</v>
      </c>
      <c r="G862" s="4" t="s">
        <v>116</v>
      </c>
      <c r="H862" s="4" t="s">
        <v>1297</v>
      </c>
      <c r="I862" s="4" t="s">
        <v>116</v>
      </c>
      <c r="J862" s="4" t="s">
        <v>116</v>
      </c>
      <c r="K862" s="4" t="s">
        <v>116</v>
      </c>
      <c r="L862" s="4" t="s">
        <v>116</v>
      </c>
      <c r="M862" s="5" t="s">
        <v>9961</v>
      </c>
      <c r="N862" s="5" t="s">
        <v>745</v>
      </c>
      <c r="O862" s="4" t="s">
        <v>112</v>
      </c>
      <c r="P862" s="6" t="s">
        <v>120</v>
      </c>
      <c r="Q862" s="7" t="s">
        <v>120</v>
      </c>
      <c r="R862" s="7" t="s">
        <v>120</v>
      </c>
      <c r="S862" s="9" t="s">
        <v>10153</v>
      </c>
      <c r="T862" s="31">
        <v>9782746076860</v>
      </c>
      <c r="U862" s="4" t="s">
        <v>122</v>
      </c>
      <c r="V862" s="29">
        <v>9782746076532</v>
      </c>
      <c r="W862" s="4" t="s">
        <v>123</v>
      </c>
      <c r="X862" s="4" t="s">
        <v>124</v>
      </c>
      <c r="Y862" s="4" t="s">
        <v>112</v>
      </c>
      <c r="Z862" s="29">
        <v>2012</v>
      </c>
      <c r="AA862" s="4" t="s">
        <v>125</v>
      </c>
      <c r="AB862" s="4" t="s">
        <v>197</v>
      </c>
      <c r="AC862" s="4" t="s">
        <v>127</v>
      </c>
      <c r="AD862" s="4" t="s">
        <v>128</v>
      </c>
      <c r="AE862" s="4" t="s">
        <v>129</v>
      </c>
      <c r="AF862" s="4" t="s">
        <v>130</v>
      </c>
      <c r="AG862" s="4" t="s">
        <v>131</v>
      </c>
      <c r="AH862" s="4" t="s">
        <v>132</v>
      </c>
      <c r="AI862" s="4" t="s">
        <v>133</v>
      </c>
      <c r="AJ862" s="4" t="s">
        <v>134</v>
      </c>
      <c r="AK862" s="4" t="s">
        <v>135</v>
      </c>
      <c r="AL862" s="4" t="s">
        <v>136</v>
      </c>
      <c r="AM862" s="4" t="s">
        <v>137</v>
      </c>
      <c r="AN862" s="4" t="s">
        <v>138</v>
      </c>
      <c r="AO862" s="4" t="s">
        <v>139</v>
      </c>
      <c r="AP862" s="4" t="s">
        <v>116</v>
      </c>
      <c r="AQ862" s="4" t="s">
        <v>10154</v>
      </c>
      <c r="AR862" s="4" t="s">
        <v>76</v>
      </c>
      <c r="AS862" s="4" t="s">
        <v>3654</v>
      </c>
      <c r="AT862" s="4" t="s">
        <v>10155</v>
      </c>
      <c r="AU862" s="4" t="s">
        <v>2027</v>
      </c>
      <c r="AV862" s="4" t="s">
        <v>8751</v>
      </c>
      <c r="AW862" s="4" t="s">
        <v>10156</v>
      </c>
      <c r="AX862" s="4" t="s">
        <v>10157</v>
      </c>
      <c r="AY862" s="4" t="s">
        <v>10158</v>
      </c>
      <c r="AZ862" s="4" t="s">
        <v>10159</v>
      </c>
      <c r="BA862" s="4" t="s">
        <v>1472</v>
      </c>
      <c r="BB862" s="4" t="s">
        <v>5862</v>
      </c>
      <c r="BC862" s="4" t="s">
        <v>3123</v>
      </c>
      <c r="BD862" s="4" t="s">
        <v>10160</v>
      </c>
      <c r="BE862" s="4" t="s">
        <v>3627</v>
      </c>
      <c r="BF862" s="4" t="s">
        <v>10161</v>
      </c>
      <c r="BG862" s="4" t="s">
        <v>3437</v>
      </c>
      <c r="BH862" s="4" t="s">
        <v>1843</v>
      </c>
      <c r="BI862" s="4" t="s">
        <v>10162</v>
      </c>
      <c r="BJ862" s="4" t="s">
        <v>10163</v>
      </c>
      <c r="BK862" s="4" t="s">
        <v>10164</v>
      </c>
      <c r="BL862" s="4" t="s">
        <v>3632</v>
      </c>
      <c r="BM862" s="4" t="s">
        <v>116</v>
      </c>
      <c r="BN862" s="4" t="s">
        <v>116</v>
      </c>
      <c r="BO862" s="4" t="s">
        <v>116</v>
      </c>
      <c r="BP862" s="4" t="s">
        <v>116</v>
      </c>
      <c r="BQ862" s="4" t="s">
        <v>116</v>
      </c>
      <c r="BR862" s="4" t="s">
        <v>116</v>
      </c>
      <c r="BS862" s="4" t="s">
        <v>116</v>
      </c>
      <c r="BT862" s="4" t="s">
        <v>116</v>
      </c>
      <c r="BU862" s="4" t="s">
        <v>116</v>
      </c>
      <c r="BV862" s="4" t="s">
        <v>116</v>
      </c>
      <c r="BW862" s="4" t="s">
        <v>116</v>
      </c>
      <c r="BX862" s="4" t="s">
        <v>116</v>
      </c>
      <c r="BY862" s="4" t="s">
        <v>116</v>
      </c>
      <c r="BZ862" s="4" t="s">
        <v>116</v>
      </c>
      <c r="CA862" s="4" t="s">
        <v>116</v>
      </c>
    </row>
    <row r="863" spans="1:79" ht="20.100000000000001" customHeight="1" x14ac:dyDescent="0.2">
      <c r="A863" s="4" t="s">
        <v>10165</v>
      </c>
      <c r="B863" s="4" t="s">
        <v>112</v>
      </c>
      <c r="C863" s="29">
        <v>20250120</v>
      </c>
      <c r="D863" s="4" t="s">
        <v>10166</v>
      </c>
      <c r="E863" s="4" t="s">
        <v>6452</v>
      </c>
      <c r="F863" s="4" t="s">
        <v>6453</v>
      </c>
      <c r="G863" s="4" t="s">
        <v>116</v>
      </c>
      <c r="H863" s="4" t="s">
        <v>6454</v>
      </c>
      <c r="I863" s="4" t="s">
        <v>116</v>
      </c>
      <c r="J863" s="4" t="s">
        <v>116</v>
      </c>
      <c r="K863" s="4" t="s">
        <v>116</v>
      </c>
      <c r="L863" s="4" t="s">
        <v>116</v>
      </c>
      <c r="M863" s="5" t="s">
        <v>9942</v>
      </c>
      <c r="N863" s="5" t="s">
        <v>2089</v>
      </c>
      <c r="O863" s="4" t="s">
        <v>112</v>
      </c>
      <c r="P863" s="6" t="s">
        <v>120</v>
      </c>
      <c r="Q863" s="7" t="s">
        <v>120</v>
      </c>
      <c r="R863" s="7" t="s">
        <v>120</v>
      </c>
      <c r="S863" s="9" t="s">
        <v>10167</v>
      </c>
      <c r="T863" s="31">
        <v>9782746075917</v>
      </c>
      <c r="U863" s="4" t="s">
        <v>122</v>
      </c>
      <c r="V863" s="29">
        <v>9782746075603</v>
      </c>
      <c r="W863" s="4" t="s">
        <v>123</v>
      </c>
      <c r="X863" s="4" t="s">
        <v>124</v>
      </c>
      <c r="Y863" s="4" t="s">
        <v>112</v>
      </c>
      <c r="Z863" s="29">
        <v>2012</v>
      </c>
      <c r="AA863" s="4" t="s">
        <v>125</v>
      </c>
      <c r="AB863" s="4" t="s">
        <v>222</v>
      </c>
      <c r="AC863" s="4" t="s">
        <v>127</v>
      </c>
      <c r="AD863" s="4" t="s">
        <v>128</v>
      </c>
      <c r="AE863" s="4" t="s">
        <v>129</v>
      </c>
      <c r="AF863" s="4" t="s">
        <v>130</v>
      </c>
      <c r="AG863" s="4" t="s">
        <v>131</v>
      </c>
      <c r="AH863" s="4" t="s">
        <v>132</v>
      </c>
      <c r="AI863" s="4" t="s">
        <v>133</v>
      </c>
      <c r="AJ863" s="4" t="s">
        <v>134</v>
      </c>
      <c r="AK863" s="4" t="s">
        <v>135</v>
      </c>
      <c r="AL863" s="4" t="s">
        <v>136</v>
      </c>
      <c r="AM863" s="4" t="s">
        <v>137</v>
      </c>
      <c r="AN863" s="4" t="s">
        <v>138</v>
      </c>
      <c r="AO863" s="4" t="s">
        <v>139</v>
      </c>
      <c r="AP863" s="4" t="s">
        <v>116</v>
      </c>
      <c r="AQ863" s="4" t="s">
        <v>10168</v>
      </c>
      <c r="AR863" s="4" t="s">
        <v>76</v>
      </c>
      <c r="AS863" s="4" t="s">
        <v>6459</v>
      </c>
      <c r="AT863" s="4" t="s">
        <v>6460</v>
      </c>
      <c r="AU863" s="4" t="s">
        <v>6445</v>
      </c>
      <c r="AV863" s="4" t="s">
        <v>6461</v>
      </c>
      <c r="AW863" s="4" t="s">
        <v>10169</v>
      </c>
      <c r="AX863" s="4" t="s">
        <v>5151</v>
      </c>
      <c r="AY863" s="4" t="s">
        <v>4483</v>
      </c>
      <c r="AZ863" s="4" t="s">
        <v>6222</v>
      </c>
      <c r="BA863" s="4" t="s">
        <v>116</v>
      </c>
      <c r="BB863" s="4" t="s">
        <v>116</v>
      </c>
      <c r="BC863" s="4" t="s">
        <v>116</v>
      </c>
      <c r="BD863" s="4" t="s">
        <v>116</v>
      </c>
      <c r="BE863" s="4" t="s">
        <v>116</v>
      </c>
      <c r="BF863" s="4" t="s">
        <v>116</v>
      </c>
      <c r="BG863" s="4" t="s">
        <v>116</v>
      </c>
      <c r="BH863" s="4" t="s">
        <v>116</v>
      </c>
      <c r="BI863" s="4" t="s">
        <v>116</v>
      </c>
      <c r="BJ863" s="4" t="s">
        <v>116</v>
      </c>
      <c r="BK863" s="4" t="s">
        <v>116</v>
      </c>
      <c r="BL863" s="4" t="s">
        <v>116</v>
      </c>
      <c r="BM863" s="4" t="s">
        <v>116</v>
      </c>
      <c r="BN863" s="4" t="s">
        <v>116</v>
      </c>
      <c r="BO863" s="4" t="s">
        <v>116</v>
      </c>
      <c r="BP863" s="4" t="s">
        <v>116</v>
      </c>
      <c r="BQ863" s="4" t="s">
        <v>116</v>
      </c>
      <c r="BR863" s="4" t="s">
        <v>116</v>
      </c>
      <c r="BS863" s="4" t="s">
        <v>116</v>
      </c>
      <c r="BT863" s="4" t="s">
        <v>116</v>
      </c>
      <c r="BU863" s="4" t="s">
        <v>116</v>
      </c>
      <c r="BV863" s="4" t="s">
        <v>116</v>
      </c>
      <c r="BW863" s="4" t="s">
        <v>116</v>
      </c>
      <c r="BX863" s="4" t="s">
        <v>116</v>
      </c>
      <c r="BY863" s="4" t="s">
        <v>116</v>
      </c>
      <c r="BZ863" s="4" t="s">
        <v>116</v>
      </c>
      <c r="CA863" s="4" t="s">
        <v>116</v>
      </c>
    </row>
    <row r="864" spans="1:79" ht="20.100000000000001" customHeight="1" x14ac:dyDescent="0.2">
      <c r="A864" s="4" t="s">
        <v>10170</v>
      </c>
      <c r="B864" s="4" t="s">
        <v>112</v>
      </c>
      <c r="C864" s="29">
        <v>20250120</v>
      </c>
      <c r="D864" s="4" t="s">
        <v>10171</v>
      </c>
      <c r="E864" s="4" t="s">
        <v>10172</v>
      </c>
      <c r="F864" s="4" t="s">
        <v>10173</v>
      </c>
      <c r="G864" s="4" t="s">
        <v>116</v>
      </c>
      <c r="H864" s="4" t="s">
        <v>10174</v>
      </c>
      <c r="I864" s="4" t="s">
        <v>116</v>
      </c>
      <c r="J864" s="4" t="s">
        <v>116</v>
      </c>
      <c r="K864" s="4" t="s">
        <v>116</v>
      </c>
      <c r="L864" s="4" t="s">
        <v>116</v>
      </c>
      <c r="M864" s="5" t="s">
        <v>9973</v>
      </c>
      <c r="N864" s="5" t="s">
        <v>7231</v>
      </c>
      <c r="O864" s="4" t="s">
        <v>112</v>
      </c>
      <c r="P864" s="6" t="s">
        <v>120</v>
      </c>
      <c r="Q864" s="7" t="s">
        <v>120</v>
      </c>
      <c r="R864" s="7" t="s">
        <v>120</v>
      </c>
      <c r="S864" s="9" t="s">
        <v>10175</v>
      </c>
      <c r="T864" s="31">
        <v>9782746077997</v>
      </c>
      <c r="U864" s="4" t="s">
        <v>122</v>
      </c>
      <c r="V864" s="29">
        <v>9782746077751</v>
      </c>
      <c r="W864" s="4" t="s">
        <v>123</v>
      </c>
      <c r="X864" s="4" t="s">
        <v>124</v>
      </c>
      <c r="Y864" s="4" t="s">
        <v>112</v>
      </c>
      <c r="Z864" s="29">
        <v>2012</v>
      </c>
      <c r="AA864" s="4" t="s">
        <v>125</v>
      </c>
      <c r="AB864" s="4" t="s">
        <v>234</v>
      </c>
      <c r="AC864" s="4" t="s">
        <v>127</v>
      </c>
      <c r="AD864" s="4" t="s">
        <v>128</v>
      </c>
      <c r="AE864" s="4" t="s">
        <v>129</v>
      </c>
      <c r="AF864" s="4" t="s">
        <v>130</v>
      </c>
      <c r="AG864" s="4" t="s">
        <v>131</v>
      </c>
      <c r="AH864" s="4" t="s">
        <v>132</v>
      </c>
      <c r="AI864" s="4" t="s">
        <v>133</v>
      </c>
      <c r="AJ864" s="4" t="s">
        <v>134</v>
      </c>
      <c r="AK864" s="4" t="s">
        <v>135</v>
      </c>
      <c r="AL864" s="4" t="s">
        <v>136</v>
      </c>
      <c r="AM864" s="4" t="s">
        <v>137</v>
      </c>
      <c r="AN864" s="4" t="s">
        <v>138</v>
      </c>
      <c r="AO864" s="4" t="s">
        <v>139</v>
      </c>
      <c r="AP864" s="4" t="s">
        <v>116</v>
      </c>
      <c r="AQ864" s="4" t="s">
        <v>10176</v>
      </c>
      <c r="AR864" s="4" t="s">
        <v>76</v>
      </c>
      <c r="AS864" s="4" t="s">
        <v>10177</v>
      </c>
      <c r="AT864" s="4" t="s">
        <v>10178</v>
      </c>
      <c r="AU864" s="4" t="s">
        <v>10179</v>
      </c>
      <c r="AV864" s="4" t="s">
        <v>10180</v>
      </c>
      <c r="AW864" s="4" t="s">
        <v>10181</v>
      </c>
      <c r="AX864" s="4" t="s">
        <v>10182</v>
      </c>
      <c r="AY864" s="4" t="s">
        <v>116</v>
      </c>
      <c r="AZ864" s="4" t="s">
        <v>116</v>
      </c>
      <c r="BA864" s="4" t="s">
        <v>116</v>
      </c>
      <c r="BB864" s="4" t="s">
        <v>116</v>
      </c>
      <c r="BC864" s="4" t="s">
        <v>116</v>
      </c>
      <c r="BD864" s="4" t="s">
        <v>116</v>
      </c>
      <c r="BE864" s="4" t="s">
        <v>116</v>
      </c>
      <c r="BF864" s="4" t="s">
        <v>116</v>
      </c>
      <c r="BG864" s="4" t="s">
        <v>116</v>
      </c>
      <c r="BH864" s="4" t="s">
        <v>116</v>
      </c>
      <c r="BI864" s="4" t="s">
        <v>116</v>
      </c>
      <c r="BJ864" s="4" t="s">
        <v>116</v>
      </c>
      <c r="BK864" s="4" t="s">
        <v>116</v>
      </c>
      <c r="BL864" s="4" t="s">
        <v>116</v>
      </c>
      <c r="BM864" s="4" t="s">
        <v>116</v>
      </c>
      <c r="BN864" s="4" t="s">
        <v>116</v>
      </c>
      <c r="BO864" s="4" t="s">
        <v>116</v>
      </c>
      <c r="BP864" s="4" t="s">
        <v>116</v>
      </c>
      <c r="BQ864" s="4" t="s">
        <v>116</v>
      </c>
      <c r="BR864" s="4" t="s">
        <v>116</v>
      </c>
      <c r="BS864" s="4" t="s">
        <v>116</v>
      </c>
      <c r="BT864" s="4" t="s">
        <v>116</v>
      </c>
      <c r="BU864" s="4" t="s">
        <v>116</v>
      </c>
      <c r="BV864" s="4" t="s">
        <v>116</v>
      </c>
      <c r="BW864" s="4" t="s">
        <v>116</v>
      </c>
      <c r="BX864" s="4" t="s">
        <v>116</v>
      </c>
      <c r="BY864" s="4" t="s">
        <v>116</v>
      </c>
      <c r="BZ864" s="4" t="s">
        <v>116</v>
      </c>
      <c r="CA864" s="4" t="s">
        <v>116</v>
      </c>
    </row>
    <row r="865" spans="1:79" ht="20.100000000000001" customHeight="1" x14ac:dyDescent="0.2">
      <c r="A865" s="4" t="s">
        <v>10183</v>
      </c>
      <c r="B865" s="4" t="s">
        <v>112</v>
      </c>
      <c r="C865" s="29">
        <v>20250120</v>
      </c>
      <c r="D865" s="4" t="s">
        <v>10184</v>
      </c>
      <c r="E865" s="4" t="s">
        <v>10185</v>
      </c>
      <c r="F865" s="4" t="s">
        <v>7822</v>
      </c>
      <c r="G865" s="4" t="s">
        <v>116</v>
      </c>
      <c r="H865" s="4" t="s">
        <v>7112</v>
      </c>
      <c r="I865" s="4" t="s">
        <v>116</v>
      </c>
      <c r="J865" s="4" t="s">
        <v>116</v>
      </c>
      <c r="K865" s="4" t="s">
        <v>116</v>
      </c>
      <c r="L865" s="4" t="s">
        <v>116</v>
      </c>
      <c r="M865" s="5" t="s">
        <v>10012</v>
      </c>
      <c r="N865" s="5" t="s">
        <v>10186</v>
      </c>
      <c r="O865" s="4" t="s">
        <v>112</v>
      </c>
      <c r="P865" s="6" t="s">
        <v>120</v>
      </c>
      <c r="Q865" s="7" t="s">
        <v>120</v>
      </c>
      <c r="R865" s="7" t="s">
        <v>120</v>
      </c>
      <c r="S865" s="9" t="s">
        <v>10187</v>
      </c>
      <c r="T865" s="31">
        <v>9782746074767</v>
      </c>
      <c r="U865" s="4" t="s">
        <v>122</v>
      </c>
      <c r="V865" s="29">
        <v>9782746074101</v>
      </c>
      <c r="W865" s="4" t="s">
        <v>123</v>
      </c>
      <c r="X865" s="4" t="s">
        <v>124</v>
      </c>
      <c r="Y865" s="4" t="s">
        <v>112</v>
      </c>
      <c r="Z865" s="29">
        <v>2012</v>
      </c>
      <c r="AA865" s="4" t="s">
        <v>125</v>
      </c>
      <c r="AB865" s="4" t="s">
        <v>149</v>
      </c>
      <c r="AC865" s="4" t="s">
        <v>127</v>
      </c>
      <c r="AD865" s="4" t="s">
        <v>128</v>
      </c>
      <c r="AE865" s="4" t="s">
        <v>129</v>
      </c>
      <c r="AF865" s="4" t="s">
        <v>130</v>
      </c>
      <c r="AG865" s="4" t="s">
        <v>131</v>
      </c>
      <c r="AH865" s="4" t="s">
        <v>132</v>
      </c>
      <c r="AI865" s="4" t="s">
        <v>133</v>
      </c>
      <c r="AJ865" s="4" t="s">
        <v>134</v>
      </c>
      <c r="AK865" s="4" t="s">
        <v>135</v>
      </c>
      <c r="AL865" s="4" t="s">
        <v>136</v>
      </c>
      <c r="AM865" s="4" t="s">
        <v>137</v>
      </c>
      <c r="AN865" s="4" t="s">
        <v>138</v>
      </c>
      <c r="AO865" s="4" t="s">
        <v>139</v>
      </c>
      <c r="AP865" s="4" t="s">
        <v>116</v>
      </c>
      <c r="AQ865" s="4" t="s">
        <v>10188</v>
      </c>
      <c r="AR865" s="4" t="s">
        <v>76</v>
      </c>
      <c r="AS865" s="4" t="s">
        <v>7215</v>
      </c>
      <c r="AT865" s="4" t="s">
        <v>896</v>
      </c>
      <c r="AU865" s="4" t="s">
        <v>3123</v>
      </c>
      <c r="AV865" s="4" t="s">
        <v>10189</v>
      </c>
      <c r="AW865" s="4" t="s">
        <v>781</v>
      </c>
      <c r="AX865" s="4" t="s">
        <v>898</v>
      </c>
      <c r="AY865" s="4" t="s">
        <v>10190</v>
      </c>
      <c r="AZ865" s="4" t="s">
        <v>10191</v>
      </c>
      <c r="BA865" s="4" t="s">
        <v>10192</v>
      </c>
      <c r="BB865" s="4" t="s">
        <v>2965</v>
      </c>
      <c r="BC865" s="4" t="s">
        <v>10193</v>
      </c>
      <c r="BD865" s="4" t="s">
        <v>116</v>
      </c>
      <c r="BE865" s="4" t="s">
        <v>116</v>
      </c>
      <c r="BF865" s="4" t="s">
        <v>116</v>
      </c>
      <c r="BG865" s="4" t="s">
        <v>116</v>
      </c>
      <c r="BH865" s="4" t="s">
        <v>116</v>
      </c>
      <c r="BI865" s="4" t="s">
        <v>116</v>
      </c>
      <c r="BJ865" s="4" t="s">
        <v>116</v>
      </c>
      <c r="BK865" s="4" t="s">
        <v>116</v>
      </c>
      <c r="BL865" s="4" t="s">
        <v>116</v>
      </c>
      <c r="BM865" s="4" t="s">
        <v>116</v>
      </c>
      <c r="BN865" s="4" t="s">
        <v>116</v>
      </c>
      <c r="BO865" s="4" t="s">
        <v>116</v>
      </c>
      <c r="BP865" s="4" t="s">
        <v>116</v>
      </c>
      <c r="BQ865" s="4" t="s">
        <v>116</v>
      </c>
      <c r="BR865" s="4" t="s">
        <v>116</v>
      </c>
      <c r="BS865" s="4" t="s">
        <v>116</v>
      </c>
      <c r="BT865" s="4" t="s">
        <v>116</v>
      </c>
      <c r="BU865" s="4" t="s">
        <v>116</v>
      </c>
      <c r="BV865" s="4" t="s">
        <v>116</v>
      </c>
      <c r="BW865" s="4" t="s">
        <v>116</v>
      </c>
      <c r="BX865" s="4" t="s">
        <v>116</v>
      </c>
      <c r="BY865" s="4" t="s">
        <v>116</v>
      </c>
      <c r="BZ865" s="4" t="s">
        <v>116</v>
      </c>
      <c r="CA865" s="4" t="s">
        <v>116</v>
      </c>
    </row>
    <row r="866" spans="1:79" ht="20.100000000000001" customHeight="1" x14ac:dyDescent="0.2">
      <c r="A866" s="4" t="s">
        <v>10194</v>
      </c>
      <c r="B866" s="4" t="s">
        <v>112</v>
      </c>
      <c r="C866" s="29">
        <v>20250120</v>
      </c>
      <c r="D866" s="4" t="s">
        <v>10195</v>
      </c>
      <c r="E866" s="4" t="s">
        <v>10196</v>
      </c>
      <c r="F866" s="4" t="s">
        <v>10197</v>
      </c>
      <c r="G866" s="4" t="s">
        <v>116</v>
      </c>
      <c r="H866" s="4" t="s">
        <v>10198</v>
      </c>
      <c r="I866" s="4" t="s">
        <v>2283</v>
      </c>
      <c r="J866" s="4" t="s">
        <v>116</v>
      </c>
      <c r="K866" s="4" t="s">
        <v>116</v>
      </c>
      <c r="L866" s="4" t="s">
        <v>116</v>
      </c>
      <c r="M866" s="5" t="s">
        <v>10012</v>
      </c>
      <c r="N866" s="5" t="s">
        <v>1254</v>
      </c>
      <c r="O866" s="4" t="s">
        <v>112</v>
      </c>
      <c r="P866" s="6" t="s">
        <v>120</v>
      </c>
      <c r="Q866" s="7" t="s">
        <v>120</v>
      </c>
      <c r="R866" s="7" t="s">
        <v>120</v>
      </c>
      <c r="S866" s="9" t="s">
        <v>10199</v>
      </c>
      <c r="T866" s="31">
        <v>9782746074682</v>
      </c>
      <c r="U866" s="4" t="s">
        <v>122</v>
      </c>
      <c r="V866" s="29">
        <v>9782746074088</v>
      </c>
      <c r="W866" s="4" t="s">
        <v>123</v>
      </c>
      <c r="X866" s="4" t="s">
        <v>124</v>
      </c>
      <c r="Y866" s="4" t="s">
        <v>112</v>
      </c>
      <c r="Z866" s="29">
        <v>2012</v>
      </c>
      <c r="AA866" s="4" t="s">
        <v>125</v>
      </c>
      <c r="AB866" s="4" t="s">
        <v>126</v>
      </c>
      <c r="AC866" s="4" t="s">
        <v>127</v>
      </c>
      <c r="AD866" s="4" t="s">
        <v>128</v>
      </c>
      <c r="AE866" s="4" t="s">
        <v>129</v>
      </c>
      <c r="AF866" s="4" t="s">
        <v>130</v>
      </c>
      <c r="AG866" s="4" t="s">
        <v>131</v>
      </c>
      <c r="AH866" s="4" t="s">
        <v>132</v>
      </c>
      <c r="AI866" s="4" t="s">
        <v>133</v>
      </c>
      <c r="AJ866" s="4" t="s">
        <v>134</v>
      </c>
      <c r="AK866" s="4" t="s">
        <v>135</v>
      </c>
      <c r="AL866" s="4" t="s">
        <v>136</v>
      </c>
      <c r="AM866" s="4" t="s">
        <v>137</v>
      </c>
      <c r="AN866" s="4" t="s">
        <v>138</v>
      </c>
      <c r="AO866" s="4" t="s">
        <v>139</v>
      </c>
      <c r="AP866" s="4" t="s">
        <v>116</v>
      </c>
      <c r="AQ866" s="4" t="s">
        <v>10200</v>
      </c>
      <c r="AR866" s="4" t="s">
        <v>76</v>
      </c>
      <c r="AS866" s="4" t="s">
        <v>2288</v>
      </c>
      <c r="AT866" s="4" t="s">
        <v>4319</v>
      </c>
      <c r="AU866" s="4" t="s">
        <v>1472</v>
      </c>
      <c r="AV866" s="4" t="s">
        <v>4628</v>
      </c>
      <c r="AW866" s="4" t="s">
        <v>10201</v>
      </c>
      <c r="AX866" s="4" t="s">
        <v>10202</v>
      </c>
      <c r="AY866" s="4" t="s">
        <v>6760</v>
      </c>
      <c r="AZ866" s="4" t="s">
        <v>10203</v>
      </c>
      <c r="BA866" s="4" t="s">
        <v>10204</v>
      </c>
      <c r="BB866" s="4" t="s">
        <v>10205</v>
      </c>
      <c r="BC866" s="4" t="s">
        <v>5186</v>
      </c>
      <c r="BD866" s="4" t="s">
        <v>5187</v>
      </c>
      <c r="BE866" s="4" t="s">
        <v>4633</v>
      </c>
      <c r="BF866" s="4" t="s">
        <v>10206</v>
      </c>
      <c r="BG866" s="4" t="s">
        <v>116</v>
      </c>
      <c r="BH866" s="4" t="s">
        <v>116</v>
      </c>
      <c r="BI866" s="4" t="s">
        <v>116</v>
      </c>
      <c r="BJ866" s="4" t="s">
        <v>116</v>
      </c>
      <c r="BK866" s="4" t="s">
        <v>116</v>
      </c>
      <c r="BL866" s="4" t="s">
        <v>116</v>
      </c>
      <c r="BM866" s="4" t="s">
        <v>116</v>
      </c>
      <c r="BN866" s="4" t="s">
        <v>116</v>
      </c>
      <c r="BO866" s="4" t="s">
        <v>116</v>
      </c>
      <c r="BP866" s="4" t="s">
        <v>116</v>
      </c>
      <c r="BQ866" s="4" t="s">
        <v>116</v>
      </c>
      <c r="BR866" s="4" t="s">
        <v>116</v>
      </c>
      <c r="BS866" s="4" t="s">
        <v>116</v>
      </c>
      <c r="BT866" s="4" t="s">
        <v>116</v>
      </c>
      <c r="BU866" s="4" t="s">
        <v>116</v>
      </c>
      <c r="BV866" s="4" t="s">
        <v>116</v>
      </c>
      <c r="BW866" s="4" t="s">
        <v>116</v>
      </c>
      <c r="BX866" s="4" t="s">
        <v>116</v>
      </c>
      <c r="BY866" s="4" t="s">
        <v>116</v>
      </c>
      <c r="BZ866" s="4" t="s">
        <v>116</v>
      </c>
      <c r="CA866" s="4" t="s">
        <v>116</v>
      </c>
    </row>
    <row r="867" spans="1:79" ht="20.100000000000001" customHeight="1" x14ac:dyDescent="0.2">
      <c r="A867" s="4" t="s">
        <v>10207</v>
      </c>
      <c r="B867" s="4" t="s">
        <v>112</v>
      </c>
      <c r="C867" s="29">
        <v>20250120</v>
      </c>
      <c r="D867" s="4" t="s">
        <v>10208</v>
      </c>
      <c r="E867" s="4" t="s">
        <v>10209</v>
      </c>
      <c r="F867" s="4" t="s">
        <v>10210</v>
      </c>
      <c r="G867" s="4" t="s">
        <v>116</v>
      </c>
      <c r="H867" s="4" t="s">
        <v>10211</v>
      </c>
      <c r="I867" s="4" t="s">
        <v>10212</v>
      </c>
      <c r="J867" s="4" t="s">
        <v>10213</v>
      </c>
      <c r="K867" s="4" t="s">
        <v>10214</v>
      </c>
      <c r="L867" s="4" t="s">
        <v>116</v>
      </c>
      <c r="M867" s="5" t="s">
        <v>9942</v>
      </c>
      <c r="N867" s="5" t="s">
        <v>10215</v>
      </c>
      <c r="O867" s="4" t="s">
        <v>112</v>
      </c>
      <c r="P867" s="6" t="s">
        <v>120</v>
      </c>
      <c r="Q867" s="7" t="s">
        <v>120</v>
      </c>
      <c r="R867" s="7" t="s">
        <v>120</v>
      </c>
      <c r="S867" s="9" t="s">
        <v>10216</v>
      </c>
      <c r="T867" s="31">
        <v>9782746075870</v>
      </c>
      <c r="U867" s="4" t="s">
        <v>122</v>
      </c>
      <c r="V867" s="29">
        <v>9782746075740</v>
      </c>
      <c r="W867" s="4" t="s">
        <v>123</v>
      </c>
      <c r="X867" s="4" t="s">
        <v>124</v>
      </c>
      <c r="Y867" s="4" t="s">
        <v>112</v>
      </c>
      <c r="Z867" s="29">
        <v>2012</v>
      </c>
      <c r="AA867" s="4" t="s">
        <v>125</v>
      </c>
      <c r="AB867" s="4" t="s">
        <v>197</v>
      </c>
      <c r="AC867" s="4" t="s">
        <v>127</v>
      </c>
      <c r="AD867" s="4" t="s">
        <v>128</v>
      </c>
      <c r="AE867" s="4" t="s">
        <v>129</v>
      </c>
      <c r="AF867" s="4" t="s">
        <v>130</v>
      </c>
      <c r="AG867" s="4" t="s">
        <v>131</v>
      </c>
      <c r="AH867" s="4" t="s">
        <v>132</v>
      </c>
      <c r="AI867" s="4" t="s">
        <v>133</v>
      </c>
      <c r="AJ867" s="4" t="s">
        <v>134</v>
      </c>
      <c r="AK867" s="4" t="s">
        <v>135</v>
      </c>
      <c r="AL867" s="4" t="s">
        <v>136</v>
      </c>
      <c r="AM867" s="4" t="s">
        <v>137</v>
      </c>
      <c r="AN867" s="4" t="s">
        <v>138</v>
      </c>
      <c r="AO867" s="4" t="s">
        <v>139</v>
      </c>
      <c r="AP867" s="4" t="s">
        <v>116</v>
      </c>
      <c r="AQ867" s="4" t="s">
        <v>10217</v>
      </c>
      <c r="AR867" s="4" t="s">
        <v>76</v>
      </c>
      <c r="AS867" s="4" t="s">
        <v>10218</v>
      </c>
      <c r="AT867" s="4" t="s">
        <v>10219</v>
      </c>
      <c r="AU867" s="4" t="s">
        <v>10220</v>
      </c>
      <c r="AV867" s="4" t="s">
        <v>10221</v>
      </c>
      <c r="AW867" s="4" t="s">
        <v>10222</v>
      </c>
      <c r="AX867" s="4" t="s">
        <v>10223</v>
      </c>
      <c r="AY867" s="4" t="s">
        <v>10224</v>
      </c>
      <c r="AZ867" s="4" t="s">
        <v>10225</v>
      </c>
      <c r="BA867" s="4" t="s">
        <v>1472</v>
      </c>
      <c r="BB867" s="4" t="s">
        <v>1472</v>
      </c>
      <c r="BC867" s="4" t="s">
        <v>10226</v>
      </c>
      <c r="BD867" s="4" t="s">
        <v>4628</v>
      </c>
      <c r="BE867" s="4" t="s">
        <v>2662</v>
      </c>
      <c r="BF867" s="4" t="s">
        <v>10227</v>
      </c>
      <c r="BG867" s="4" t="s">
        <v>10228</v>
      </c>
      <c r="BH867" s="4" t="s">
        <v>10229</v>
      </c>
      <c r="BI867" s="4" t="s">
        <v>2664</v>
      </c>
      <c r="BJ867" s="4" t="s">
        <v>2664</v>
      </c>
      <c r="BK867" s="4" t="s">
        <v>10230</v>
      </c>
      <c r="BL867" s="4" t="s">
        <v>10231</v>
      </c>
      <c r="BM867" s="4" t="s">
        <v>10232</v>
      </c>
      <c r="BN867" s="4" t="s">
        <v>10233</v>
      </c>
      <c r="BO867" s="4" t="s">
        <v>10234</v>
      </c>
      <c r="BP867" s="4" t="s">
        <v>10235</v>
      </c>
      <c r="BQ867" s="4" t="s">
        <v>10236</v>
      </c>
      <c r="BR867" s="4" t="s">
        <v>10237</v>
      </c>
      <c r="BS867" s="4" t="s">
        <v>10238</v>
      </c>
      <c r="BT867" s="4" t="s">
        <v>10239</v>
      </c>
      <c r="BU867" s="4" t="s">
        <v>10240</v>
      </c>
      <c r="BV867" s="4" t="s">
        <v>10241</v>
      </c>
      <c r="BW867" s="4" t="s">
        <v>10242</v>
      </c>
      <c r="BX867" s="4" t="s">
        <v>10243</v>
      </c>
      <c r="BY867" s="4" t="s">
        <v>10244</v>
      </c>
      <c r="BZ867" s="4" t="s">
        <v>10245</v>
      </c>
      <c r="CA867" s="4" t="s">
        <v>5185</v>
      </c>
    </row>
    <row r="868" spans="1:79" ht="20.100000000000001" customHeight="1" x14ac:dyDescent="0.2">
      <c r="A868" s="4" t="s">
        <v>10246</v>
      </c>
      <c r="B868" s="4" t="s">
        <v>112</v>
      </c>
      <c r="C868" s="29">
        <v>20250120</v>
      </c>
      <c r="D868" s="4" t="s">
        <v>10247</v>
      </c>
      <c r="E868" s="4" t="s">
        <v>10248</v>
      </c>
      <c r="F868" s="4" t="s">
        <v>10249</v>
      </c>
      <c r="G868" s="4" t="s">
        <v>116</v>
      </c>
      <c r="H868" s="4" t="s">
        <v>7971</v>
      </c>
      <c r="I868" s="4" t="s">
        <v>116</v>
      </c>
      <c r="J868" s="4" t="s">
        <v>116</v>
      </c>
      <c r="K868" s="4" t="s">
        <v>116</v>
      </c>
      <c r="L868" s="4" t="s">
        <v>116</v>
      </c>
      <c r="M868" s="5" t="s">
        <v>9934</v>
      </c>
      <c r="N868" s="5" t="s">
        <v>10250</v>
      </c>
      <c r="O868" s="4" t="s">
        <v>112</v>
      </c>
      <c r="P868" s="6" t="s">
        <v>120</v>
      </c>
      <c r="Q868" s="7" t="s">
        <v>120</v>
      </c>
      <c r="R868" s="7" t="s">
        <v>120</v>
      </c>
      <c r="S868" s="9" t="s">
        <v>10251</v>
      </c>
      <c r="T868" s="31">
        <v>9782746074262</v>
      </c>
      <c r="U868" s="4" t="s">
        <v>122</v>
      </c>
      <c r="V868" s="29">
        <v>9782746073586</v>
      </c>
      <c r="W868" s="4" t="s">
        <v>123</v>
      </c>
      <c r="X868" s="4" t="s">
        <v>124</v>
      </c>
      <c r="Y868" s="4" t="s">
        <v>112</v>
      </c>
      <c r="Z868" s="29">
        <v>2012</v>
      </c>
      <c r="AA868" s="4" t="s">
        <v>125</v>
      </c>
      <c r="AB868" s="4" t="s">
        <v>304</v>
      </c>
      <c r="AC868" s="4" t="s">
        <v>127</v>
      </c>
      <c r="AD868" s="4" t="s">
        <v>128</v>
      </c>
      <c r="AE868" s="4" t="s">
        <v>129</v>
      </c>
      <c r="AF868" s="4" t="s">
        <v>130</v>
      </c>
      <c r="AG868" s="4" t="s">
        <v>131</v>
      </c>
      <c r="AH868" s="4" t="s">
        <v>132</v>
      </c>
      <c r="AI868" s="4" t="s">
        <v>133</v>
      </c>
      <c r="AJ868" s="4" t="s">
        <v>134</v>
      </c>
      <c r="AK868" s="4" t="s">
        <v>135</v>
      </c>
      <c r="AL868" s="4" t="s">
        <v>136</v>
      </c>
      <c r="AM868" s="4" t="s">
        <v>137</v>
      </c>
      <c r="AN868" s="4" t="s">
        <v>138</v>
      </c>
      <c r="AO868" s="4" t="s">
        <v>139</v>
      </c>
      <c r="AP868" s="4" t="s">
        <v>116</v>
      </c>
      <c r="AQ868" s="4" t="s">
        <v>10252</v>
      </c>
      <c r="AR868" s="4" t="s">
        <v>76</v>
      </c>
      <c r="AS868" s="4" t="s">
        <v>6358</v>
      </c>
      <c r="AT868" s="4" t="s">
        <v>6359</v>
      </c>
      <c r="AU868" s="4" t="s">
        <v>6360</v>
      </c>
      <c r="AV868" s="4" t="s">
        <v>4428</v>
      </c>
      <c r="AW868" s="4" t="s">
        <v>6361</v>
      </c>
      <c r="AX868" s="4" t="s">
        <v>6362</v>
      </c>
      <c r="AY868" s="4" t="s">
        <v>6363</v>
      </c>
      <c r="AZ868" s="4" t="s">
        <v>6364</v>
      </c>
      <c r="BA868" s="4" t="s">
        <v>10253</v>
      </c>
      <c r="BB868" s="4" t="s">
        <v>6366</v>
      </c>
      <c r="BC868" s="4" t="s">
        <v>6367</v>
      </c>
      <c r="BD868" s="4" t="s">
        <v>750</v>
      </c>
      <c r="BE868" s="4" t="s">
        <v>6368</v>
      </c>
      <c r="BF868" s="4" t="s">
        <v>5227</v>
      </c>
      <c r="BG868" s="4" t="s">
        <v>6369</v>
      </c>
      <c r="BH868" s="4" t="s">
        <v>6370</v>
      </c>
      <c r="BI868" s="4" t="s">
        <v>6371</v>
      </c>
      <c r="BJ868" s="4" t="s">
        <v>6372</v>
      </c>
      <c r="BK868" s="4" t="s">
        <v>116</v>
      </c>
      <c r="BL868" s="4" t="s">
        <v>116</v>
      </c>
      <c r="BM868" s="4" t="s">
        <v>116</v>
      </c>
      <c r="BN868" s="4" t="s">
        <v>116</v>
      </c>
      <c r="BO868" s="4" t="s">
        <v>116</v>
      </c>
      <c r="BP868" s="4" t="s">
        <v>116</v>
      </c>
      <c r="BQ868" s="4" t="s">
        <v>116</v>
      </c>
      <c r="BR868" s="4" t="s">
        <v>116</v>
      </c>
      <c r="BS868" s="4" t="s">
        <v>116</v>
      </c>
      <c r="BT868" s="4" t="s">
        <v>116</v>
      </c>
      <c r="BU868" s="4" t="s">
        <v>116</v>
      </c>
      <c r="BV868" s="4" t="s">
        <v>116</v>
      </c>
      <c r="BW868" s="4" t="s">
        <v>116</v>
      </c>
      <c r="BX868" s="4" t="s">
        <v>116</v>
      </c>
      <c r="BY868" s="4" t="s">
        <v>116</v>
      </c>
      <c r="BZ868" s="4" t="s">
        <v>116</v>
      </c>
      <c r="CA868" s="4" t="s">
        <v>116</v>
      </c>
    </row>
    <row r="869" spans="1:79" ht="20.100000000000001" customHeight="1" x14ac:dyDescent="0.2">
      <c r="A869" s="4" t="s">
        <v>10254</v>
      </c>
      <c r="B869" s="4" t="s">
        <v>112</v>
      </c>
      <c r="C869" s="29">
        <v>20250120</v>
      </c>
      <c r="D869" s="4" t="s">
        <v>10255</v>
      </c>
      <c r="E869" s="4" t="s">
        <v>10256</v>
      </c>
      <c r="F869" s="4" t="s">
        <v>10257</v>
      </c>
      <c r="G869" s="4" t="s">
        <v>116</v>
      </c>
      <c r="H869" s="4" t="s">
        <v>10258</v>
      </c>
      <c r="I869" s="4" t="s">
        <v>116</v>
      </c>
      <c r="J869" s="4" t="s">
        <v>116</v>
      </c>
      <c r="K869" s="4" t="s">
        <v>116</v>
      </c>
      <c r="L869" s="4" t="s">
        <v>116</v>
      </c>
      <c r="M869" s="5" t="s">
        <v>9961</v>
      </c>
      <c r="N869" s="5" t="s">
        <v>119</v>
      </c>
      <c r="O869" s="4" t="s">
        <v>112</v>
      </c>
      <c r="P869" s="6" t="s">
        <v>120</v>
      </c>
      <c r="Q869" s="7" t="s">
        <v>120</v>
      </c>
      <c r="R869" s="7" t="s">
        <v>120</v>
      </c>
      <c r="S869" s="9" t="s">
        <v>10259</v>
      </c>
      <c r="T869" s="31">
        <v>9782746076761</v>
      </c>
      <c r="U869" s="4" t="s">
        <v>122</v>
      </c>
      <c r="V869" s="29">
        <v>9782746076495</v>
      </c>
      <c r="W869" s="4" t="s">
        <v>123</v>
      </c>
      <c r="X869" s="4" t="s">
        <v>124</v>
      </c>
      <c r="Y869" s="4" t="s">
        <v>112</v>
      </c>
      <c r="Z869" s="29">
        <v>2012</v>
      </c>
      <c r="AA869" s="4" t="s">
        <v>125</v>
      </c>
      <c r="AB869" s="4" t="s">
        <v>149</v>
      </c>
      <c r="AC869" s="4" t="s">
        <v>127</v>
      </c>
      <c r="AD869" s="4" t="s">
        <v>128</v>
      </c>
      <c r="AE869" s="4" t="s">
        <v>129</v>
      </c>
      <c r="AF869" s="4" t="s">
        <v>130</v>
      </c>
      <c r="AG869" s="4" t="s">
        <v>131</v>
      </c>
      <c r="AH869" s="4" t="s">
        <v>132</v>
      </c>
      <c r="AI869" s="4" t="s">
        <v>133</v>
      </c>
      <c r="AJ869" s="4" t="s">
        <v>134</v>
      </c>
      <c r="AK869" s="4" t="s">
        <v>135</v>
      </c>
      <c r="AL869" s="4" t="s">
        <v>136</v>
      </c>
      <c r="AM869" s="4" t="s">
        <v>137</v>
      </c>
      <c r="AN869" s="4" t="s">
        <v>138</v>
      </c>
      <c r="AO869" s="4" t="s">
        <v>139</v>
      </c>
      <c r="AP869" s="4" t="s">
        <v>116</v>
      </c>
      <c r="AQ869" s="4" t="s">
        <v>10260</v>
      </c>
      <c r="AR869" s="4" t="s">
        <v>76</v>
      </c>
      <c r="AS869" s="4" t="s">
        <v>895</v>
      </c>
      <c r="AT869" s="4" t="s">
        <v>1769</v>
      </c>
      <c r="AU869" s="4" t="s">
        <v>10261</v>
      </c>
      <c r="AV869" s="4" t="s">
        <v>10262</v>
      </c>
      <c r="AW869" s="4" t="s">
        <v>6217</v>
      </c>
      <c r="AX869" s="4" t="s">
        <v>944</v>
      </c>
      <c r="AY869" s="4" t="s">
        <v>7863</v>
      </c>
      <c r="AZ869" s="4" t="s">
        <v>116</v>
      </c>
      <c r="BA869" s="4" t="s">
        <v>116</v>
      </c>
      <c r="BB869" s="4" t="s">
        <v>116</v>
      </c>
      <c r="BC869" s="4" t="s">
        <v>116</v>
      </c>
      <c r="BD869" s="4" t="s">
        <v>116</v>
      </c>
      <c r="BE869" s="4" t="s">
        <v>116</v>
      </c>
      <c r="BF869" s="4" t="s">
        <v>116</v>
      </c>
      <c r="BG869" s="4" t="s">
        <v>116</v>
      </c>
      <c r="BH869" s="4" t="s">
        <v>116</v>
      </c>
      <c r="BI869" s="4" t="s">
        <v>116</v>
      </c>
      <c r="BJ869" s="4" t="s">
        <v>116</v>
      </c>
      <c r="BK869" s="4" t="s">
        <v>116</v>
      </c>
      <c r="BL869" s="4" t="s">
        <v>116</v>
      </c>
      <c r="BM869" s="4" t="s">
        <v>116</v>
      </c>
      <c r="BN869" s="4" t="s">
        <v>116</v>
      </c>
      <c r="BO869" s="4" t="s">
        <v>116</v>
      </c>
      <c r="BP869" s="4" t="s">
        <v>116</v>
      </c>
      <c r="BQ869" s="4" t="s">
        <v>116</v>
      </c>
      <c r="BR869" s="4" t="s">
        <v>116</v>
      </c>
      <c r="BS869" s="4" t="s">
        <v>116</v>
      </c>
      <c r="BT869" s="4" t="s">
        <v>116</v>
      </c>
      <c r="BU869" s="4" t="s">
        <v>116</v>
      </c>
      <c r="BV869" s="4" t="s">
        <v>116</v>
      </c>
      <c r="BW869" s="4" t="s">
        <v>116</v>
      </c>
      <c r="BX869" s="4" t="s">
        <v>116</v>
      </c>
      <c r="BY869" s="4" t="s">
        <v>116</v>
      </c>
      <c r="BZ869" s="4" t="s">
        <v>116</v>
      </c>
      <c r="CA869" s="4" t="s">
        <v>116</v>
      </c>
    </row>
    <row r="870" spans="1:79" ht="20.100000000000001" customHeight="1" x14ac:dyDescent="0.2">
      <c r="A870" s="4" t="s">
        <v>10263</v>
      </c>
      <c r="B870" s="4" t="s">
        <v>112</v>
      </c>
      <c r="C870" s="29">
        <v>20250120</v>
      </c>
      <c r="D870" s="4" t="s">
        <v>10264</v>
      </c>
      <c r="E870" s="4" t="s">
        <v>116</v>
      </c>
      <c r="F870" s="4" t="s">
        <v>4734</v>
      </c>
      <c r="G870" s="4" t="s">
        <v>116</v>
      </c>
      <c r="H870" s="4" t="s">
        <v>3402</v>
      </c>
      <c r="I870" s="4" t="s">
        <v>116</v>
      </c>
      <c r="J870" s="4" t="s">
        <v>116</v>
      </c>
      <c r="K870" s="4" t="s">
        <v>116</v>
      </c>
      <c r="L870" s="4" t="s">
        <v>116</v>
      </c>
      <c r="M870" s="5" t="s">
        <v>9942</v>
      </c>
      <c r="N870" s="5" t="s">
        <v>2538</v>
      </c>
      <c r="O870" s="4" t="s">
        <v>112</v>
      </c>
      <c r="P870" s="6" t="s">
        <v>120</v>
      </c>
      <c r="Q870" s="7" t="s">
        <v>120</v>
      </c>
      <c r="R870" s="7" t="s">
        <v>120</v>
      </c>
      <c r="S870" s="9" t="s">
        <v>10265</v>
      </c>
      <c r="T870" s="31">
        <v>9782746076020</v>
      </c>
      <c r="U870" s="4" t="s">
        <v>122</v>
      </c>
      <c r="V870" s="29">
        <v>9782746075658</v>
      </c>
      <c r="W870" s="4" t="s">
        <v>123</v>
      </c>
      <c r="X870" s="4" t="s">
        <v>124</v>
      </c>
      <c r="Y870" s="4" t="s">
        <v>112</v>
      </c>
      <c r="Z870" s="29">
        <v>2012</v>
      </c>
      <c r="AA870" s="4" t="s">
        <v>125</v>
      </c>
      <c r="AB870" s="4" t="s">
        <v>172</v>
      </c>
      <c r="AC870" s="4" t="s">
        <v>127</v>
      </c>
      <c r="AD870" s="4" t="s">
        <v>128</v>
      </c>
      <c r="AE870" s="4" t="s">
        <v>129</v>
      </c>
      <c r="AF870" s="4" t="s">
        <v>130</v>
      </c>
      <c r="AG870" s="4" t="s">
        <v>131</v>
      </c>
      <c r="AH870" s="4" t="s">
        <v>132</v>
      </c>
      <c r="AI870" s="4" t="s">
        <v>133</v>
      </c>
      <c r="AJ870" s="4" t="s">
        <v>134</v>
      </c>
      <c r="AK870" s="4" t="s">
        <v>135</v>
      </c>
      <c r="AL870" s="4" t="s">
        <v>136</v>
      </c>
      <c r="AM870" s="4" t="s">
        <v>137</v>
      </c>
      <c r="AN870" s="4" t="s">
        <v>138</v>
      </c>
      <c r="AO870" s="4" t="s">
        <v>139</v>
      </c>
      <c r="AP870" s="4" t="s">
        <v>116</v>
      </c>
      <c r="AQ870" s="4" t="s">
        <v>10266</v>
      </c>
      <c r="AR870" s="4" t="s">
        <v>76</v>
      </c>
      <c r="AS870" s="4" t="s">
        <v>4737</v>
      </c>
      <c r="AT870" s="4" t="s">
        <v>4738</v>
      </c>
      <c r="AU870" s="4" t="s">
        <v>1472</v>
      </c>
      <c r="AV870" s="4" t="s">
        <v>1473</v>
      </c>
      <c r="AW870" s="4" t="s">
        <v>9594</v>
      </c>
      <c r="AX870" s="4" t="s">
        <v>4740</v>
      </c>
      <c r="AY870" s="4" t="s">
        <v>4741</v>
      </c>
      <c r="AZ870" s="4" t="s">
        <v>4742</v>
      </c>
      <c r="BA870" s="4" t="s">
        <v>1475</v>
      </c>
      <c r="BB870" s="4" t="s">
        <v>10267</v>
      </c>
      <c r="BC870" s="4" t="s">
        <v>6318</v>
      </c>
      <c r="BD870" s="4" t="s">
        <v>4744</v>
      </c>
      <c r="BE870" s="4" t="s">
        <v>4745</v>
      </c>
      <c r="BF870" s="4" t="s">
        <v>2073</v>
      </c>
      <c r="BG870" s="4" t="s">
        <v>4746</v>
      </c>
      <c r="BH870" s="4" t="s">
        <v>1481</v>
      </c>
      <c r="BI870" s="4" t="s">
        <v>1752</v>
      </c>
      <c r="BJ870" s="4" t="s">
        <v>116</v>
      </c>
      <c r="BK870" s="4" t="s">
        <v>116</v>
      </c>
      <c r="BL870" s="4" t="s">
        <v>116</v>
      </c>
      <c r="BM870" s="4" t="s">
        <v>116</v>
      </c>
      <c r="BN870" s="4" t="s">
        <v>116</v>
      </c>
      <c r="BO870" s="4" t="s">
        <v>116</v>
      </c>
      <c r="BP870" s="4" t="s">
        <v>116</v>
      </c>
      <c r="BQ870" s="4" t="s">
        <v>116</v>
      </c>
      <c r="BR870" s="4" t="s">
        <v>116</v>
      </c>
      <c r="BS870" s="4" t="s">
        <v>116</v>
      </c>
      <c r="BT870" s="4" t="s">
        <v>116</v>
      </c>
      <c r="BU870" s="4" t="s">
        <v>116</v>
      </c>
      <c r="BV870" s="4" t="s">
        <v>116</v>
      </c>
      <c r="BW870" s="4" t="s">
        <v>116</v>
      </c>
      <c r="BX870" s="4" t="s">
        <v>116</v>
      </c>
      <c r="BY870" s="4" t="s">
        <v>116</v>
      </c>
      <c r="BZ870" s="4" t="s">
        <v>116</v>
      </c>
      <c r="CA870" s="4" t="s">
        <v>116</v>
      </c>
    </row>
    <row r="871" spans="1:79" ht="20.100000000000001" customHeight="1" x14ac:dyDescent="0.2">
      <c r="A871" s="4" t="s">
        <v>10268</v>
      </c>
      <c r="B871" s="4" t="s">
        <v>112</v>
      </c>
      <c r="C871" s="29">
        <v>20250120</v>
      </c>
      <c r="D871" s="4" t="s">
        <v>9515</v>
      </c>
      <c r="E871" s="4" t="s">
        <v>8287</v>
      </c>
      <c r="F871" s="4" t="s">
        <v>8288</v>
      </c>
      <c r="G871" s="4" t="s">
        <v>116</v>
      </c>
      <c r="H871" s="4" t="s">
        <v>4565</v>
      </c>
      <c r="I871" s="4" t="s">
        <v>116</v>
      </c>
      <c r="J871" s="4" t="s">
        <v>116</v>
      </c>
      <c r="K871" s="4" t="s">
        <v>116</v>
      </c>
      <c r="L871" s="4" t="s">
        <v>116</v>
      </c>
      <c r="M871" s="5" t="s">
        <v>9961</v>
      </c>
      <c r="N871" s="5" t="s">
        <v>10269</v>
      </c>
      <c r="O871" s="4" t="s">
        <v>112</v>
      </c>
      <c r="P871" s="6" t="s">
        <v>120</v>
      </c>
      <c r="Q871" s="7" t="s">
        <v>120</v>
      </c>
      <c r="R871" s="7" t="s">
        <v>120</v>
      </c>
      <c r="S871" s="9" t="s">
        <v>10270</v>
      </c>
      <c r="T871" s="31">
        <v>9782746076945</v>
      </c>
      <c r="U871" s="4" t="s">
        <v>122</v>
      </c>
      <c r="V871" s="29">
        <v>9782746076617</v>
      </c>
      <c r="W871" s="4" t="s">
        <v>123</v>
      </c>
      <c r="X871" s="4" t="s">
        <v>124</v>
      </c>
      <c r="Y871" s="4" t="s">
        <v>112</v>
      </c>
      <c r="Z871" s="29">
        <v>2012</v>
      </c>
      <c r="AA871" s="4" t="s">
        <v>125</v>
      </c>
      <c r="AB871" s="4" t="s">
        <v>222</v>
      </c>
      <c r="AC871" s="4" t="s">
        <v>127</v>
      </c>
      <c r="AD871" s="4" t="s">
        <v>128</v>
      </c>
      <c r="AE871" s="4" t="s">
        <v>129</v>
      </c>
      <c r="AF871" s="4" t="s">
        <v>130</v>
      </c>
      <c r="AG871" s="4" t="s">
        <v>131</v>
      </c>
      <c r="AH871" s="4" t="s">
        <v>132</v>
      </c>
      <c r="AI871" s="4" t="s">
        <v>133</v>
      </c>
      <c r="AJ871" s="4" t="s">
        <v>134</v>
      </c>
      <c r="AK871" s="4" t="s">
        <v>135</v>
      </c>
      <c r="AL871" s="4" t="s">
        <v>136</v>
      </c>
      <c r="AM871" s="4" t="s">
        <v>137</v>
      </c>
      <c r="AN871" s="4" t="s">
        <v>138</v>
      </c>
      <c r="AO871" s="4" t="s">
        <v>139</v>
      </c>
      <c r="AP871" s="4" t="s">
        <v>116</v>
      </c>
      <c r="AQ871" s="4" t="s">
        <v>10271</v>
      </c>
      <c r="AR871" s="4" t="s">
        <v>76</v>
      </c>
      <c r="AS871" s="4" t="s">
        <v>1685</v>
      </c>
      <c r="AT871" s="4" t="s">
        <v>10272</v>
      </c>
      <c r="AU871" s="4" t="s">
        <v>1335</v>
      </c>
      <c r="AV871" s="4" t="s">
        <v>8292</v>
      </c>
      <c r="AW871" s="4" t="s">
        <v>158</v>
      </c>
      <c r="AX871" s="4" t="s">
        <v>1686</v>
      </c>
      <c r="AY871" s="4" t="s">
        <v>1687</v>
      </c>
      <c r="AZ871" s="4" t="s">
        <v>1689</v>
      </c>
      <c r="BA871" s="4" t="s">
        <v>1690</v>
      </c>
      <c r="BB871" s="4" t="s">
        <v>1691</v>
      </c>
      <c r="BC871" s="4" t="s">
        <v>684</v>
      </c>
      <c r="BD871" s="4" t="s">
        <v>116</v>
      </c>
      <c r="BE871" s="4" t="s">
        <v>116</v>
      </c>
      <c r="BF871" s="4" t="s">
        <v>116</v>
      </c>
      <c r="BG871" s="4" t="s">
        <v>116</v>
      </c>
      <c r="BH871" s="4" t="s">
        <v>116</v>
      </c>
      <c r="BI871" s="4" t="s">
        <v>116</v>
      </c>
      <c r="BJ871" s="4" t="s">
        <v>116</v>
      </c>
      <c r="BK871" s="4" t="s">
        <v>116</v>
      </c>
      <c r="BL871" s="4" t="s">
        <v>116</v>
      </c>
      <c r="BM871" s="4" t="s">
        <v>116</v>
      </c>
      <c r="BN871" s="4" t="s">
        <v>116</v>
      </c>
      <c r="BO871" s="4" t="s">
        <v>116</v>
      </c>
      <c r="BP871" s="4" t="s">
        <v>116</v>
      </c>
      <c r="BQ871" s="4" t="s">
        <v>116</v>
      </c>
      <c r="BR871" s="4" t="s">
        <v>116</v>
      </c>
      <c r="BS871" s="4" t="s">
        <v>116</v>
      </c>
      <c r="BT871" s="4" t="s">
        <v>116</v>
      </c>
      <c r="BU871" s="4" t="s">
        <v>116</v>
      </c>
      <c r="BV871" s="4" t="s">
        <v>116</v>
      </c>
      <c r="BW871" s="4" t="s">
        <v>116</v>
      </c>
      <c r="BX871" s="4" t="s">
        <v>116</v>
      </c>
      <c r="BY871" s="4" t="s">
        <v>116</v>
      </c>
      <c r="BZ871" s="4" t="s">
        <v>116</v>
      </c>
      <c r="CA871" s="4" t="s">
        <v>116</v>
      </c>
    </row>
    <row r="872" spans="1:79" ht="20.100000000000001" customHeight="1" x14ac:dyDescent="0.2">
      <c r="A872" s="4" t="s">
        <v>10273</v>
      </c>
      <c r="B872" s="4" t="s">
        <v>112</v>
      </c>
      <c r="C872" s="29">
        <v>20250120</v>
      </c>
      <c r="D872" s="4" t="s">
        <v>10274</v>
      </c>
      <c r="E872" s="4" t="s">
        <v>10275</v>
      </c>
      <c r="F872" s="4" t="s">
        <v>10276</v>
      </c>
      <c r="G872" s="4" t="s">
        <v>116</v>
      </c>
      <c r="H872" s="4" t="s">
        <v>10277</v>
      </c>
      <c r="I872" s="4" t="s">
        <v>116</v>
      </c>
      <c r="J872" s="4" t="s">
        <v>116</v>
      </c>
      <c r="K872" s="4" t="s">
        <v>116</v>
      </c>
      <c r="L872" s="4" t="s">
        <v>116</v>
      </c>
      <c r="M872" s="5" t="s">
        <v>9955</v>
      </c>
      <c r="N872" s="5" t="s">
        <v>4705</v>
      </c>
      <c r="O872" s="4" t="s">
        <v>112</v>
      </c>
      <c r="P872" s="6" t="s">
        <v>120</v>
      </c>
      <c r="Q872" s="7" t="s">
        <v>120</v>
      </c>
      <c r="R872" s="7" t="s">
        <v>120</v>
      </c>
      <c r="S872" s="9" t="s">
        <v>10278</v>
      </c>
      <c r="T872" s="31">
        <v>9782746075269</v>
      </c>
      <c r="U872" s="4" t="s">
        <v>122</v>
      </c>
      <c r="V872" s="29">
        <v>9782746075078</v>
      </c>
      <c r="W872" s="4" t="s">
        <v>123</v>
      </c>
      <c r="X872" s="4" t="s">
        <v>124</v>
      </c>
      <c r="Y872" s="4" t="s">
        <v>112</v>
      </c>
      <c r="Z872" s="29">
        <v>2012</v>
      </c>
      <c r="AA872" s="4" t="s">
        <v>125</v>
      </c>
      <c r="AB872" s="4" t="s">
        <v>9127</v>
      </c>
      <c r="AC872" s="4" t="s">
        <v>127</v>
      </c>
      <c r="AD872" s="4" t="s">
        <v>128</v>
      </c>
      <c r="AE872" s="4" t="s">
        <v>129</v>
      </c>
      <c r="AF872" s="4" t="s">
        <v>130</v>
      </c>
      <c r="AG872" s="4" t="s">
        <v>131</v>
      </c>
      <c r="AH872" s="4" t="s">
        <v>132</v>
      </c>
      <c r="AI872" s="4" t="s">
        <v>133</v>
      </c>
      <c r="AJ872" s="4" t="s">
        <v>134</v>
      </c>
      <c r="AK872" s="4" t="s">
        <v>135</v>
      </c>
      <c r="AL872" s="4" t="s">
        <v>136</v>
      </c>
      <c r="AM872" s="4" t="s">
        <v>137</v>
      </c>
      <c r="AN872" s="4" t="s">
        <v>138</v>
      </c>
      <c r="AO872" s="4" t="s">
        <v>139</v>
      </c>
      <c r="AP872" s="4" t="s">
        <v>116</v>
      </c>
      <c r="AQ872" s="4" t="s">
        <v>10279</v>
      </c>
      <c r="AR872" s="4" t="s">
        <v>76</v>
      </c>
      <c r="AS872" s="4" t="s">
        <v>6167</v>
      </c>
      <c r="AT872" s="4" t="s">
        <v>2743</v>
      </c>
      <c r="AU872" s="4" t="s">
        <v>6461</v>
      </c>
      <c r="AV872" s="4" t="s">
        <v>10280</v>
      </c>
      <c r="AW872" s="4" t="s">
        <v>1442</v>
      </c>
      <c r="AX872" s="4" t="s">
        <v>1414</v>
      </c>
      <c r="AY872" s="4" t="s">
        <v>2975</v>
      </c>
      <c r="AZ872" s="4" t="s">
        <v>10281</v>
      </c>
      <c r="BA872" s="4" t="s">
        <v>6171</v>
      </c>
      <c r="BB872" s="4" t="s">
        <v>1099</v>
      </c>
      <c r="BC872" s="4" t="s">
        <v>116</v>
      </c>
      <c r="BD872" s="4" t="s">
        <v>116</v>
      </c>
      <c r="BE872" s="4" t="s">
        <v>116</v>
      </c>
      <c r="BF872" s="4" t="s">
        <v>116</v>
      </c>
      <c r="BG872" s="4" t="s">
        <v>116</v>
      </c>
      <c r="BH872" s="4" t="s">
        <v>116</v>
      </c>
      <c r="BI872" s="4" t="s">
        <v>116</v>
      </c>
      <c r="BJ872" s="4" t="s">
        <v>116</v>
      </c>
      <c r="BK872" s="4" t="s">
        <v>116</v>
      </c>
      <c r="BL872" s="4" t="s">
        <v>116</v>
      </c>
      <c r="BM872" s="4" t="s">
        <v>116</v>
      </c>
      <c r="BN872" s="4" t="s">
        <v>116</v>
      </c>
      <c r="BO872" s="4" t="s">
        <v>116</v>
      </c>
      <c r="BP872" s="4" t="s">
        <v>116</v>
      </c>
      <c r="BQ872" s="4" t="s">
        <v>116</v>
      </c>
      <c r="BR872" s="4" t="s">
        <v>116</v>
      </c>
      <c r="BS872" s="4" t="s">
        <v>116</v>
      </c>
      <c r="BT872" s="4" t="s">
        <v>116</v>
      </c>
      <c r="BU872" s="4" t="s">
        <v>116</v>
      </c>
      <c r="BV872" s="4" t="s">
        <v>116</v>
      </c>
      <c r="BW872" s="4" t="s">
        <v>116</v>
      </c>
      <c r="BX872" s="4" t="s">
        <v>116</v>
      </c>
      <c r="BY872" s="4" t="s">
        <v>116</v>
      </c>
      <c r="BZ872" s="4" t="s">
        <v>116</v>
      </c>
      <c r="CA872" s="4" t="s">
        <v>116</v>
      </c>
    </row>
    <row r="873" spans="1:79" ht="20.100000000000001" customHeight="1" x14ac:dyDescent="0.2">
      <c r="A873" s="4" t="s">
        <v>10282</v>
      </c>
      <c r="B873" s="4" t="s">
        <v>112</v>
      </c>
      <c r="C873" s="29">
        <v>20250120</v>
      </c>
      <c r="D873" s="4" t="s">
        <v>10283</v>
      </c>
      <c r="E873" s="4" t="s">
        <v>3322</v>
      </c>
      <c r="F873" s="4" t="s">
        <v>1462</v>
      </c>
      <c r="G873" s="4" t="s">
        <v>116</v>
      </c>
      <c r="H873" s="4" t="s">
        <v>1463</v>
      </c>
      <c r="I873" s="4" t="s">
        <v>116</v>
      </c>
      <c r="J873" s="4" t="s">
        <v>116</v>
      </c>
      <c r="K873" s="4" t="s">
        <v>116</v>
      </c>
      <c r="L873" s="4" t="s">
        <v>116</v>
      </c>
      <c r="M873" s="5" t="s">
        <v>9955</v>
      </c>
      <c r="N873" s="5" t="s">
        <v>4214</v>
      </c>
      <c r="O873" s="4" t="s">
        <v>112</v>
      </c>
      <c r="P873" s="6" t="s">
        <v>120</v>
      </c>
      <c r="Q873" s="7" t="s">
        <v>120</v>
      </c>
      <c r="R873" s="7" t="s">
        <v>120</v>
      </c>
      <c r="S873" s="9" t="s">
        <v>10284</v>
      </c>
      <c r="T873" s="31">
        <v>9782746075399</v>
      </c>
      <c r="U873" s="4" t="s">
        <v>122</v>
      </c>
      <c r="V873" s="29">
        <v>9782746074446</v>
      </c>
      <c r="W873" s="4" t="s">
        <v>123</v>
      </c>
      <c r="X873" s="4" t="s">
        <v>124</v>
      </c>
      <c r="Y873" s="4" t="s">
        <v>112</v>
      </c>
      <c r="Z873" s="29">
        <v>2012</v>
      </c>
      <c r="AA873" s="4" t="s">
        <v>125</v>
      </c>
      <c r="AB873" s="4" t="s">
        <v>839</v>
      </c>
      <c r="AC873" s="4" t="s">
        <v>127</v>
      </c>
      <c r="AD873" s="4" t="s">
        <v>128</v>
      </c>
      <c r="AE873" s="4" t="s">
        <v>129</v>
      </c>
      <c r="AF873" s="4" t="s">
        <v>130</v>
      </c>
      <c r="AG873" s="4" t="s">
        <v>131</v>
      </c>
      <c r="AH873" s="4" t="s">
        <v>132</v>
      </c>
      <c r="AI873" s="4" t="s">
        <v>133</v>
      </c>
      <c r="AJ873" s="4" t="s">
        <v>134</v>
      </c>
      <c r="AK873" s="4" t="s">
        <v>135</v>
      </c>
      <c r="AL873" s="4" t="s">
        <v>136</v>
      </c>
      <c r="AM873" s="4" t="s">
        <v>137</v>
      </c>
      <c r="AN873" s="4" t="s">
        <v>138</v>
      </c>
      <c r="AO873" s="4" t="s">
        <v>139</v>
      </c>
      <c r="AP873" s="4" t="s">
        <v>116</v>
      </c>
      <c r="AQ873" s="4" t="s">
        <v>10285</v>
      </c>
      <c r="AR873" s="4" t="s">
        <v>76</v>
      </c>
      <c r="AS873" s="4" t="s">
        <v>4200</v>
      </c>
      <c r="AT873" s="4" t="s">
        <v>8681</v>
      </c>
      <c r="AU873" s="4" t="s">
        <v>1472</v>
      </c>
      <c r="AV873" s="4" t="s">
        <v>1473</v>
      </c>
      <c r="AW873" s="4" t="s">
        <v>4203</v>
      </c>
      <c r="AX873" s="4" t="s">
        <v>1474</v>
      </c>
      <c r="AY873" s="4" t="s">
        <v>1475</v>
      </c>
      <c r="AZ873" s="4" t="s">
        <v>1476</v>
      </c>
      <c r="BA873" s="4" t="s">
        <v>1477</v>
      </c>
      <c r="BB873" s="4" t="s">
        <v>10286</v>
      </c>
      <c r="BC873" s="4" t="s">
        <v>4207</v>
      </c>
      <c r="BD873" s="4" t="s">
        <v>2372</v>
      </c>
      <c r="BE873" s="4" t="s">
        <v>850</v>
      </c>
      <c r="BF873" s="4" t="s">
        <v>1481</v>
      </c>
      <c r="BG873" s="4" t="s">
        <v>116</v>
      </c>
      <c r="BH873" s="4" t="s">
        <v>116</v>
      </c>
      <c r="BI873" s="4" t="s">
        <v>116</v>
      </c>
      <c r="BJ873" s="4" t="s">
        <v>116</v>
      </c>
      <c r="BK873" s="4" t="s">
        <v>116</v>
      </c>
      <c r="BL873" s="4" t="s">
        <v>116</v>
      </c>
      <c r="BM873" s="4" t="s">
        <v>116</v>
      </c>
      <c r="BN873" s="4" t="s">
        <v>116</v>
      </c>
      <c r="BO873" s="4" t="s">
        <v>116</v>
      </c>
      <c r="BP873" s="4" t="s">
        <v>116</v>
      </c>
      <c r="BQ873" s="4" t="s">
        <v>116</v>
      </c>
      <c r="BR873" s="4" t="s">
        <v>116</v>
      </c>
      <c r="BS873" s="4" t="s">
        <v>116</v>
      </c>
      <c r="BT873" s="4" t="s">
        <v>116</v>
      </c>
      <c r="BU873" s="4" t="s">
        <v>116</v>
      </c>
      <c r="BV873" s="4" t="s">
        <v>116</v>
      </c>
      <c r="BW873" s="4" t="s">
        <v>116</v>
      </c>
      <c r="BX873" s="4" t="s">
        <v>116</v>
      </c>
      <c r="BY873" s="4" t="s">
        <v>116</v>
      </c>
      <c r="BZ873" s="4" t="s">
        <v>116</v>
      </c>
      <c r="CA873" s="4" t="s">
        <v>116</v>
      </c>
    </row>
    <row r="874" spans="1:79" ht="20.100000000000001" customHeight="1" x14ac:dyDescent="0.2">
      <c r="A874" s="4" t="s">
        <v>10287</v>
      </c>
      <c r="B874" s="4" t="s">
        <v>112</v>
      </c>
      <c r="C874" s="29">
        <v>20250120</v>
      </c>
      <c r="D874" s="4" t="s">
        <v>10288</v>
      </c>
      <c r="E874" s="4" t="s">
        <v>116</v>
      </c>
      <c r="F874" s="4" t="s">
        <v>7158</v>
      </c>
      <c r="G874" s="4" t="s">
        <v>116</v>
      </c>
      <c r="H874" s="4" t="s">
        <v>7159</v>
      </c>
      <c r="I874" s="4" t="s">
        <v>116</v>
      </c>
      <c r="J874" s="4" t="s">
        <v>116</v>
      </c>
      <c r="K874" s="4" t="s">
        <v>116</v>
      </c>
      <c r="L874" s="4" t="s">
        <v>116</v>
      </c>
      <c r="M874" s="5" t="s">
        <v>9934</v>
      </c>
      <c r="N874" s="5" t="s">
        <v>2336</v>
      </c>
      <c r="O874" s="4" t="s">
        <v>112</v>
      </c>
      <c r="P874" s="6" t="s">
        <v>120</v>
      </c>
      <c r="Q874" s="7" t="s">
        <v>120</v>
      </c>
      <c r="R874" s="7" t="s">
        <v>120</v>
      </c>
      <c r="S874" s="9" t="s">
        <v>10289</v>
      </c>
      <c r="T874" s="31">
        <v>9782746073258</v>
      </c>
      <c r="U874" s="4" t="s">
        <v>122</v>
      </c>
      <c r="V874" s="29">
        <v>9782746072275</v>
      </c>
      <c r="W874" s="4" t="s">
        <v>123</v>
      </c>
      <c r="X874" s="4" t="s">
        <v>124</v>
      </c>
      <c r="Y874" s="4" t="s">
        <v>112</v>
      </c>
      <c r="Z874" s="29">
        <v>2012</v>
      </c>
      <c r="AA874" s="4" t="s">
        <v>125</v>
      </c>
      <c r="AB874" s="4" t="s">
        <v>304</v>
      </c>
      <c r="AC874" s="4" t="s">
        <v>127</v>
      </c>
      <c r="AD874" s="4" t="s">
        <v>128</v>
      </c>
      <c r="AE874" s="4" t="s">
        <v>129</v>
      </c>
      <c r="AF874" s="4" t="s">
        <v>130</v>
      </c>
      <c r="AG874" s="4" t="s">
        <v>131</v>
      </c>
      <c r="AH874" s="4" t="s">
        <v>132</v>
      </c>
      <c r="AI874" s="4" t="s">
        <v>133</v>
      </c>
      <c r="AJ874" s="4" t="s">
        <v>134</v>
      </c>
      <c r="AK874" s="4" t="s">
        <v>135</v>
      </c>
      <c r="AL874" s="4" t="s">
        <v>136</v>
      </c>
      <c r="AM874" s="4" t="s">
        <v>137</v>
      </c>
      <c r="AN874" s="4" t="s">
        <v>138</v>
      </c>
      <c r="AO874" s="4" t="s">
        <v>139</v>
      </c>
      <c r="AP874" s="4" t="s">
        <v>116</v>
      </c>
      <c r="AQ874" s="4" t="s">
        <v>10290</v>
      </c>
      <c r="AR874" s="4" t="s">
        <v>76</v>
      </c>
      <c r="AS874" s="4" t="s">
        <v>10291</v>
      </c>
      <c r="AT874" s="4" t="s">
        <v>7163</v>
      </c>
      <c r="AU874" s="4" t="s">
        <v>10292</v>
      </c>
      <c r="AV874" s="4" t="s">
        <v>7166</v>
      </c>
      <c r="AW874" s="4" t="s">
        <v>6367</v>
      </c>
      <c r="AX874" s="4" t="s">
        <v>7167</v>
      </c>
      <c r="AY874" s="4" t="s">
        <v>750</v>
      </c>
      <c r="AZ874" s="4" t="s">
        <v>7168</v>
      </c>
      <c r="BA874" s="4" t="s">
        <v>5227</v>
      </c>
      <c r="BB874" s="4" t="s">
        <v>6370</v>
      </c>
      <c r="BC874" s="4" t="s">
        <v>314</v>
      </c>
      <c r="BD874" s="4" t="s">
        <v>116</v>
      </c>
      <c r="BE874" s="4" t="s">
        <v>116</v>
      </c>
      <c r="BF874" s="4" t="s">
        <v>116</v>
      </c>
      <c r="BG874" s="4" t="s">
        <v>116</v>
      </c>
      <c r="BH874" s="4" t="s">
        <v>116</v>
      </c>
      <c r="BI874" s="4" t="s">
        <v>116</v>
      </c>
      <c r="BJ874" s="4" t="s">
        <v>116</v>
      </c>
      <c r="BK874" s="4" t="s">
        <v>116</v>
      </c>
      <c r="BL874" s="4" t="s">
        <v>116</v>
      </c>
      <c r="BM874" s="4" t="s">
        <v>116</v>
      </c>
      <c r="BN874" s="4" t="s">
        <v>116</v>
      </c>
      <c r="BO874" s="4" t="s">
        <v>116</v>
      </c>
      <c r="BP874" s="4" t="s">
        <v>116</v>
      </c>
      <c r="BQ874" s="4" t="s">
        <v>116</v>
      </c>
      <c r="BR874" s="4" t="s">
        <v>116</v>
      </c>
      <c r="BS874" s="4" t="s">
        <v>116</v>
      </c>
      <c r="BT874" s="4" t="s">
        <v>116</v>
      </c>
      <c r="BU874" s="4" t="s">
        <v>116</v>
      </c>
      <c r="BV874" s="4" t="s">
        <v>116</v>
      </c>
      <c r="BW874" s="4" t="s">
        <v>116</v>
      </c>
      <c r="BX874" s="4" t="s">
        <v>116</v>
      </c>
      <c r="BY874" s="4" t="s">
        <v>116</v>
      </c>
      <c r="BZ874" s="4" t="s">
        <v>116</v>
      </c>
      <c r="CA874" s="4" t="s">
        <v>116</v>
      </c>
    </row>
    <row r="875" spans="1:79" ht="20.100000000000001" customHeight="1" x14ac:dyDescent="0.2">
      <c r="A875" s="4" t="s">
        <v>10293</v>
      </c>
      <c r="B875" s="4" t="s">
        <v>112</v>
      </c>
      <c r="C875" s="29">
        <v>20250120</v>
      </c>
      <c r="D875" s="4" t="s">
        <v>10294</v>
      </c>
      <c r="E875" s="4" t="s">
        <v>7885</v>
      </c>
      <c r="F875" s="4" t="s">
        <v>7886</v>
      </c>
      <c r="G875" s="4" t="s">
        <v>116</v>
      </c>
      <c r="H875" s="4" t="s">
        <v>423</v>
      </c>
      <c r="I875" s="4" t="s">
        <v>116</v>
      </c>
      <c r="J875" s="4" t="s">
        <v>116</v>
      </c>
      <c r="K875" s="4" t="s">
        <v>116</v>
      </c>
      <c r="L875" s="4" t="s">
        <v>116</v>
      </c>
      <c r="M875" s="5" t="s">
        <v>9973</v>
      </c>
      <c r="N875" s="5" t="s">
        <v>10295</v>
      </c>
      <c r="O875" s="4" t="s">
        <v>112</v>
      </c>
      <c r="P875" s="6" t="s">
        <v>120</v>
      </c>
      <c r="Q875" s="7" t="s">
        <v>120</v>
      </c>
      <c r="R875" s="7" t="s">
        <v>120</v>
      </c>
      <c r="S875" s="9" t="s">
        <v>10296</v>
      </c>
      <c r="T875" s="31">
        <v>9782746078024</v>
      </c>
      <c r="U875" s="4" t="s">
        <v>122</v>
      </c>
      <c r="V875" s="29">
        <v>9782746077676</v>
      </c>
      <c r="W875" s="4" t="s">
        <v>123</v>
      </c>
      <c r="X875" s="4" t="s">
        <v>124</v>
      </c>
      <c r="Y875" s="4" t="s">
        <v>112</v>
      </c>
      <c r="Z875" s="29">
        <v>2012</v>
      </c>
      <c r="AA875" s="4" t="s">
        <v>125</v>
      </c>
      <c r="AB875" s="4" t="s">
        <v>222</v>
      </c>
      <c r="AC875" s="4" t="s">
        <v>127</v>
      </c>
      <c r="AD875" s="4" t="s">
        <v>128</v>
      </c>
      <c r="AE875" s="4" t="s">
        <v>129</v>
      </c>
      <c r="AF875" s="4" t="s">
        <v>130</v>
      </c>
      <c r="AG875" s="4" t="s">
        <v>131</v>
      </c>
      <c r="AH875" s="4" t="s">
        <v>132</v>
      </c>
      <c r="AI875" s="4" t="s">
        <v>133</v>
      </c>
      <c r="AJ875" s="4" t="s">
        <v>134</v>
      </c>
      <c r="AK875" s="4" t="s">
        <v>135</v>
      </c>
      <c r="AL875" s="4" t="s">
        <v>136</v>
      </c>
      <c r="AM875" s="4" t="s">
        <v>137</v>
      </c>
      <c r="AN875" s="4" t="s">
        <v>138</v>
      </c>
      <c r="AO875" s="4" t="s">
        <v>139</v>
      </c>
      <c r="AP875" s="4" t="s">
        <v>116</v>
      </c>
      <c r="AQ875" s="4" t="s">
        <v>10297</v>
      </c>
      <c r="AR875" s="4" t="s">
        <v>76</v>
      </c>
      <c r="AS875" s="4" t="s">
        <v>428</v>
      </c>
      <c r="AT875" s="4" t="s">
        <v>7246</v>
      </c>
      <c r="AU875" s="4" t="s">
        <v>431</v>
      </c>
      <c r="AV875" s="4" t="s">
        <v>433</v>
      </c>
      <c r="AW875" s="4" t="s">
        <v>434</v>
      </c>
      <c r="AX875" s="4" t="s">
        <v>10298</v>
      </c>
      <c r="AY875" s="4" t="s">
        <v>7893</v>
      </c>
      <c r="AZ875" s="4" t="s">
        <v>116</v>
      </c>
      <c r="BA875" s="4" t="s">
        <v>116</v>
      </c>
      <c r="BB875" s="4" t="s">
        <v>116</v>
      </c>
      <c r="BC875" s="4" t="s">
        <v>116</v>
      </c>
      <c r="BD875" s="4" t="s">
        <v>116</v>
      </c>
      <c r="BE875" s="4" t="s">
        <v>116</v>
      </c>
      <c r="BF875" s="4" t="s">
        <v>116</v>
      </c>
      <c r="BG875" s="4" t="s">
        <v>116</v>
      </c>
      <c r="BH875" s="4" t="s">
        <v>116</v>
      </c>
      <c r="BI875" s="4" t="s">
        <v>116</v>
      </c>
      <c r="BJ875" s="4" t="s">
        <v>116</v>
      </c>
      <c r="BK875" s="4" t="s">
        <v>116</v>
      </c>
      <c r="BL875" s="4" t="s">
        <v>116</v>
      </c>
      <c r="BM875" s="4" t="s">
        <v>116</v>
      </c>
      <c r="BN875" s="4" t="s">
        <v>116</v>
      </c>
      <c r="BO875" s="4" t="s">
        <v>116</v>
      </c>
      <c r="BP875" s="4" t="s">
        <v>116</v>
      </c>
      <c r="BQ875" s="4" t="s">
        <v>116</v>
      </c>
      <c r="BR875" s="4" t="s">
        <v>116</v>
      </c>
      <c r="BS875" s="4" t="s">
        <v>116</v>
      </c>
      <c r="BT875" s="4" t="s">
        <v>116</v>
      </c>
      <c r="BU875" s="4" t="s">
        <v>116</v>
      </c>
      <c r="BV875" s="4" t="s">
        <v>116</v>
      </c>
      <c r="BW875" s="4" t="s">
        <v>116</v>
      </c>
      <c r="BX875" s="4" t="s">
        <v>116</v>
      </c>
      <c r="BY875" s="4" t="s">
        <v>116</v>
      </c>
      <c r="BZ875" s="4" t="s">
        <v>116</v>
      </c>
      <c r="CA875" s="4" t="s">
        <v>116</v>
      </c>
    </row>
    <row r="876" spans="1:79" ht="20.100000000000001" customHeight="1" x14ac:dyDescent="0.2">
      <c r="A876" s="4" t="s">
        <v>10299</v>
      </c>
      <c r="B876" s="4" t="s">
        <v>112</v>
      </c>
      <c r="C876" s="29">
        <v>20250120</v>
      </c>
      <c r="D876" s="4" t="s">
        <v>9124</v>
      </c>
      <c r="E876" s="4" t="s">
        <v>9605</v>
      </c>
      <c r="F876" s="4" t="s">
        <v>9153</v>
      </c>
      <c r="G876" s="4" t="s">
        <v>116</v>
      </c>
      <c r="H876" s="4" t="s">
        <v>9154</v>
      </c>
      <c r="I876" s="4" t="s">
        <v>116</v>
      </c>
      <c r="J876" s="4" t="s">
        <v>116</v>
      </c>
      <c r="K876" s="4" t="s">
        <v>116</v>
      </c>
      <c r="L876" s="4" t="s">
        <v>116</v>
      </c>
      <c r="M876" s="5" t="s">
        <v>9949</v>
      </c>
      <c r="N876" s="5" t="s">
        <v>10300</v>
      </c>
      <c r="O876" s="4" t="s">
        <v>112</v>
      </c>
      <c r="P876" s="6" t="s">
        <v>120</v>
      </c>
      <c r="Q876" s="7" t="s">
        <v>120</v>
      </c>
      <c r="R876" s="7" t="s">
        <v>120</v>
      </c>
      <c r="S876" s="9" t="s">
        <v>10301</v>
      </c>
      <c r="T876" s="31">
        <v>9782746077522</v>
      </c>
      <c r="U876" s="4" t="s">
        <v>122</v>
      </c>
      <c r="V876" s="29">
        <v>9782746077102</v>
      </c>
      <c r="W876" s="4" t="s">
        <v>123</v>
      </c>
      <c r="X876" s="4" t="s">
        <v>124</v>
      </c>
      <c r="Y876" s="4" t="s">
        <v>112</v>
      </c>
      <c r="Z876" s="29">
        <v>2012</v>
      </c>
      <c r="AA876" s="4" t="s">
        <v>125</v>
      </c>
      <c r="AB876" s="4" t="s">
        <v>222</v>
      </c>
      <c r="AC876" s="4" t="s">
        <v>127</v>
      </c>
      <c r="AD876" s="4" t="s">
        <v>128</v>
      </c>
      <c r="AE876" s="4" t="s">
        <v>129</v>
      </c>
      <c r="AF876" s="4" t="s">
        <v>130</v>
      </c>
      <c r="AG876" s="4" t="s">
        <v>131</v>
      </c>
      <c r="AH876" s="4" t="s">
        <v>132</v>
      </c>
      <c r="AI876" s="4" t="s">
        <v>133</v>
      </c>
      <c r="AJ876" s="4" t="s">
        <v>134</v>
      </c>
      <c r="AK876" s="4" t="s">
        <v>135</v>
      </c>
      <c r="AL876" s="4" t="s">
        <v>136</v>
      </c>
      <c r="AM876" s="4" t="s">
        <v>137</v>
      </c>
      <c r="AN876" s="4" t="s">
        <v>138</v>
      </c>
      <c r="AO876" s="4" t="s">
        <v>139</v>
      </c>
      <c r="AP876" s="4" t="s">
        <v>116</v>
      </c>
      <c r="AQ876" s="4" t="s">
        <v>10302</v>
      </c>
      <c r="AR876" s="4" t="s">
        <v>76</v>
      </c>
      <c r="AS876" s="4" t="s">
        <v>921</v>
      </c>
      <c r="AT876" s="4" t="s">
        <v>999</v>
      </c>
      <c r="AU876" s="4" t="s">
        <v>1000</v>
      </c>
      <c r="AV876" s="4" t="s">
        <v>922</v>
      </c>
      <c r="AW876" s="4" t="s">
        <v>10075</v>
      </c>
      <c r="AX876" s="4" t="s">
        <v>1001</v>
      </c>
      <c r="AY876" s="4" t="s">
        <v>924</v>
      </c>
      <c r="AZ876" s="4" t="s">
        <v>926</v>
      </c>
      <c r="BA876" s="4" t="s">
        <v>930</v>
      </c>
      <c r="BB876" s="4" t="s">
        <v>10303</v>
      </c>
      <c r="BC876" s="4" t="s">
        <v>1002</v>
      </c>
      <c r="BD876" s="4" t="s">
        <v>931</v>
      </c>
      <c r="BE876" s="4" t="s">
        <v>769</v>
      </c>
      <c r="BF876" s="4" t="s">
        <v>1003</v>
      </c>
      <c r="BG876" s="4" t="s">
        <v>1004</v>
      </c>
      <c r="BH876" s="4" t="s">
        <v>1006</v>
      </c>
      <c r="BI876" s="4" t="s">
        <v>4366</v>
      </c>
      <c r="BJ876" s="4" t="s">
        <v>116</v>
      </c>
      <c r="BK876" s="4" t="s">
        <v>116</v>
      </c>
      <c r="BL876" s="4" t="s">
        <v>116</v>
      </c>
      <c r="BM876" s="4" t="s">
        <v>116</v>
      </c>
      <c r="BN876" s="4" t="s">
        <v>116</v>
      </c>
      <c r="BO876" s="4" t="s">
        <v>116</v>
      </c>
      <c r="BP876" s="4" t="s">
        <v>116</v>
      </c>
      <c r="BQ876" s="4" t="s">
        <v>116</v>
      </c>
      <c r="BR876" s="4" t="s">
        <v>116</v>
      </c>
      <c r="BS876" s="4" t="s">
        <v>116</v>
      </c>
      <c r="BT876" s="4" t="s">
        <v>116</v>
      </c>
      <c r="BU876" s="4" t="s">
        <v>116</v>
      </c>
      <c r="BV876" s="4" t="s">
        <v>116</v>
      </c>
      <c r="BW876" s="4" t="s">
        <v>116</v>
      </c>
      <c r="BX876" s="4" t="s">
        <v>116</v>
      </c>
      <c r="BY876" s="4" t="s">
        <v>116</v>
      </c>
      <c r="BZ876" s="4" t="s">
        <v>116</v>
      </c>
      <c r="CA876" s="4" t="s">
        <v>116</v>
      </c>
    </row>
    <row r="877" spans="1:79" ht="20.100000000000001" customHeight="1" x14ac:dyDescent="0.2">
      <c r="A877" s="4" t="s">
        <v>10304</v>
      </c>
      <c r="B877" s="4" t="s">
        <v>112</v>
      </c>
      <c r="C877" s="29">
        <v>20250120</v>
      </c>
      <c r="D877" s="4" t="s">
        <v>10305</v>
      </c>
      <c r="E877" s="4" t="s">
        <v>10306</v>
      </c>
      <c r="F877" s="4" t="s">
        <v>10307</v>
      </c>
      <c r="G877" s="4" t="s">
        <v>116</v>
      </c>
      <c r="H877" s="4" t="s">
        <v>10308</v>
      </c>
      <c r="I877" s="4" t="s">
        <v>116</v>
      </c>
      <c r="J877" s="4" t="s">
        <v>116</v>
      </c>
      <c r="K877" s="4" t="s">
        <v>116</v>
      </c>
      <c r="L877" s="4" t="s">
        <v>116</v>
      </c>
      <c r="M877" s="5" t="s">
        <v>9949</v>
      </c>
      <c r="N877" s="5" t="s">
        <v>2688</v>
      </c>
      <c r="O877" s="4" t="s">
        <v>112</v>
      </c>
      <c r="P877" s="6" t="s">
        <v>120</v>
      </c>
      <c r="Q877" s="7" t="s">
        <v>120</v>
      </c>
      <c r="R877" s="7" t="s">
        <v>120</v>
      </c>
      <c r="S877" s="9" t="s">
        <v>10309</v>
      </c>
      <c r="T877" s="31">
        <v>9782746077591</v>
      </c>
      <c r="U877" s="4" t="s">
        <v>122</v>
      </c>
      <c r="V877" s="29">
        <v>9782746077201</v>
      </c>
      <c r="W877" s="4" t="s">
        <v>123</v>
      </c>
      <c r="X877" s="4" t="s">
        <v>124</v>
      </c>
      <c r="Y877" s="4" t="s">
        <v>112</v>
      </c>
      <c r="Z877" s="29">
        <v>2012</v>
      </c>
      <c r="AA877" s="4" t="s">
        <v>125</v>
      </c>
      <c r="AB877" s="4" t="s">
        <v>172</v>
      </c>
      <c r="AC877" s="4" t="s">
        <v>127</v>
      </c>
      <c r="AD877" s="4" t="s">
        <v>128</v>
      </c>
      <c r="AE877" s="4" t="s">
        <v>129</v>
      </c>
      <c r="AF877" s="4" t="s">
        <v>130</v>
      </c>
      <c r="AG877" s="4" t="s">
        <v>131</v>
      </c>
      <c r="AH877" s="4" t="s">
        <v>132</v>
      </c>
      <c r="AI877" s="4" t="s">
        <v>133</v>
      </c>
      <c r="AJ877" s="4" t="s">
        <v>134</v>
      </c>
      <c r="AK877" s="4" t="s">
        <v>135</v>
      </c>
      <c r="AL877" s="4" t="s">
        <v>136</v>
      </c>
      <c r="AM877" s="4" t="s">
        <v>137</v>
      </c>
      <c r="AN877" s="4" t="s">
        <v>138</v>
      </c>
      <c r="AO877" s="4" t="s">
        <v>139</v>
      </c>
      <c r="AP877" s="4" t="s">
        <v>116</v>
      </c>
      <c r="AQ877" s="4" t="s">
        <v>10310</v>
      </c>
      <c r="AR877" s="4" t="s">
        <v>76</v>
      </c>
      <c r="AS877" s="4" t="s">
        <v>10311</v>
      </c>
      <c r="AT877" s="4" t="s">
        <v>2933</v>
      </c>
      <c r="AU877" s="4" t="s">
        <v>10312</v>
      </c>
      <c r="AV877" s="4" t="s">
        <v>10313</v>
      </c>
      <c r="AW877" s="4" t="s">
        <v>3479</v>
      </c>
      <c r="AX877" s="4" t="s">
        <v>10314</v>
      </c>
      <c r="AY877" s="4" t="s">
        <v>10315</v>
      </c>
      <c r="AZ877" s="4" t="s">
        <v>10316</v>
      </c>
      <c r="BA877" s="4" t="s">
        <v>1474</v>
      </c>
      <c r="BB877" s="4" t="s">
        <v>1475</v>
      </c>
      <c r="BC877" s="4" t="s">
        <v>1476</v>
      </c>
      <c r="BD877" s="4" t="s">
        <v>1477</v>
      </c>
      <c r="BE877" s="4" t="s">
        <v>10317</v>
      </c>
      <c r="BF877" s="4" t="s">
        <v>1335</v>
      </c>
      <c r="BG877" s="4" t="s">
        <v>10318</v>
      </c>
      <c r="BH877" s="4" t="s">
        <v>10319</v>
      </c>
      <c r="BI877" s="4" t="s">
        <v>10320</v>
      </c>
      <c r="BJ877" s="4" t="s">
        <v>7515</v>
      </c>
      <c r="BK877" s="4" t="s">
        <v>5622</v>
      </c>
      <c r="BL877" s="4" t="s">
        <v>2785</v>
      </c>
      <c r="BM877" s="4" t="s">
        <v>10321</v>
      </c>
      <c r="BN877" s="4" t="s">
        <v>8943</v>
      </c>
      <c r="BO877" s="4" t="s">
        <v>116</v>
      </c>
      <c r="BP877" s="4" t="s">
        <v>116</v>
      </c>
      <c r="BQ877" s="4" t="s">
        <v>116</v>
      </c>
      <c r="BR877" s="4" t="s">
        <v>116</v>
      </c>
      <c r="BS877" s="4" t="s">
        <v>116</v>
      </c>
      <c r="BT877" s="4" t="s">
        <v>116</v>
      </c>
      <c r="BU877" s="4" t="s">
        <v>116</v>
      </c>
      <c r="BV877" s="4" t="s">
        <v>116</v>
      </c>
      <c r="BW877" s="4" t="s">
        <v>116</v>
      </c>
      <c r="BX877" s="4" t="s">
        <v>116</v>
      </c>
      <c r="BY877" s="4" t="s">
        <v>116</v>
      </c>
      <c r="BZ877" s="4" t="s">
        <v>116</v>
      </c>
      <c r="CA877" s="4" t="s">
        <v>116</v>
      </c>
    </row>
    <row r="878" spans="1:79" ht="20.100000000000001" customHeight="1" x14ac:dyDescent="0.2">
      <c r="A878" s="4" t="s">
        <v>10322</v>
      </c>
      <c r="B878" s="4" t="s">
        <v>112</v>
      </c>
      <c r="C878" s="29">
        <v>20250120</v>
      </c>
      <c r="D878" s="4" t="s">
        <v>10323</v>
      </c>
      <c r="E878" s="4" t="s">
        <v>116</v>
      </c>
      <c r="F878" s="4" t="s">
        <v>6089</v>
      </c>
      <c r="G878" s="4" t="s">
        <v>116</v>
      </c>
      <c r="H878" s="4" t="s">
        <v>6090</v>
      </c>
      <c r="I878" s="4" t="s">
        <v>116</v>
      </c>
      <c r="J878" s="4" t="s">
        <v>116</v>
      </c>
      <c r="K878" s="4" t="s">
        <v>116</v>
      </c>
      <c r="L878" s="4" t="s">
        <v>116</v>
      </c>
      <c r="M878" s="5" t="s">
        <v>9955</v>
      </c>
      <c r="N878" s="5" t="s">
        <v>4846</v>
      </c>
      <c r="O878" s="4" t="s">
        <v>112</v>
      </c>
      <c r="P878" s="6" t="s">
        <v>120</v>
      </c>
      <c r="Q878" s="7" t="s">
        <v>120</v>
      </c>
      <c r="R878" s="7" t="s">
        <v>120</v>
      </c>
      <c r="S878" s="9" t="s">
        <v>10324</v>
      </c>
      <c r="T878" s="31">
        <v>9782746075412</v>
      </c>
      <c r="U878" s="4" t="s">
        <v>122</v>
      </c>
      <c r="V878" s="29">
        <v>9782746075016</v>
      </c>
      <c r="W878" s="4" t="s">
        <v>123</v>
      </c>
      <c r="X878" s="4" t="s">
        <v>124</v>
      </c>
      <c r="Y878" s="4" t="s">
        <v>112</v>
      </c>
      <c r="Z878" s="29">
        <v>2012</v>
      </c>
      <c r="AA878" s="4" t="s">
        <v>125</v>
      </c>
      <c r="AB878" s="4" t="s">
        <v>839</v>
      </c>
      <c r="AC878" s="4" t="s">
        <v>127</v>
      </c>
      <c r="AD878" s="4" t="s">
        <v>128</v>
      </c>
      <c r="AE878" s="4" t="s">
        <v>129</v>
      </c>
      <c r="AF878" s="4" t="s">
        <v>130</v>
      </c>
      <c r="AG878" s="4" t="s">
        <v>131</v>
      </c>
      <c r="AH878" s="4" t="s">
        <v>132</v>
      </c>
      <c r="AI878" s="4" t="s">
        <v>133</v>
      </c>
      <c r="AJ878" s="4" t="s">
        <v>134</v>
      </c>
      <c r="AK878" s="4" t="s">
        <v>135</v>
      </c>
      <c r="AL878" s="4" t="s">
        <v>136</v>
      </c>
      <c r="AM878" s="4" t="s">
        <v>137</v>
      </c>
      <c r="AN878" s="4" t="s">
        <v>138</v>
      </c>
      <c r="AO878" s="4" t="s">
        <v>139</v>
      </c>
      <c r="AP878" s="4" t="s">
        <v>116</v>
      </c>
      <c r="AQ878" s="4" t="s">
        <v>10325</v>
      </c>
      <c r="AR878" s="4" t="s">
        <v>76</v>
      </c>
      <c r="AS878" s="4" t="s">
        <v>1472</v>
      </c>
      <c r="AT878" s="4" t="s">
        <v>1473</v>
      </c>
      <c r="AU878" s="4" t="s">
        <v>6094</v>
      </c>
      <c r="AV878" s="4" t="s">
        <v>6095</v>
      </c>
      <c r="AW878" s="4" t="s">
        <v>1474</v>
      </c>
      <c r="AX878" s="4" t="s">
        <v>1475</v>
      </c>
      <c r="AY878" s="4" t="s">
        <v>1476</v>
      </c>
      <c r="AZ878" s="4" t="s">
        <v>1477</v>
      </c>
      <c r="BA878" s="4" t="s">
        <v>10326</v>
      </c>
      <c r="BB878" s="4" t="s">
        <v>1479</v>
      </c>
      <c r="BC878" s="4" t="s">
        <v>6097</v>
      </c>
      <c r="BD878" s="4" t="s">
        <v>6098</v>
      </c>
      <c r="BE878" s="4" t="s">
        <v>6099</v>
      </c>
      <c r="BF878" s="4" t="s">
        <v>1481</v>
      </c>
      <c r="BG878" s="4" t="s">
        <v>6100</v>
      </c>
      <c r="BH878" s="4" t="s">
        <v>116</v>
      </c>
      <c r="BI878" s="4" t="s">
        <v>116</v>
      </c>
      <c r="BJ878" s="4" t="s">
        <v>116</v>
      </c>
      <c r="BK878" s="4" t="s">
        <v>116</v>
      </c>
      <c r="BL878" s="4" t="s">
        <v>116</v>
      </c>
      <c r="BM878" s="4" t="s">
        <v>116</v>
      </c>
      <c r="BN878" s="4" t="s">
        <v>116</v>
      </c>
      <c r="BO878" s="4" t="s">
        <v>116</v>
      </c>
      <c r="BP878" s="4" t="s">
        <v>116</v>
      </c>
      <c r="BQ878" s="4" t="s">
        <v>116</v>
      </c>
      <c r="BR878" s="4" t="s">
        <v>116</v>
      </c>
      <c r="BS878" s="4" t="s">
        <v>116</v>
      </c>
      <c r="BT878" s="4" t="s">
        <v>116</v>
      </c>
      <c r="BU878" s="4" t="s">
        <v>116</v>
      </c>
      <c r="BV878" s="4" t="s">
        <v>116</v>
      </c>
      <c r="BW878" s="4" t="s">
        <v>116</v>
      </c>
      <c r="BX878" s="4" t="s">
        <v>116</v>
      </c>
      <c r="BY878" s="4" t="s">
        <v>116</v>
      </c>
      <c r="BZ878" s="4" t="s">
        <v>116</v>
      </c>
      <c r="CA878" s="4" t="s">
        <v>116</v>
      </c>
    </row>
    <row r="879" spans="1:79" ht="20.100000000000001" customHeight="1" x14ac:dyDescent="0.2">
      <c r="A879" s="4" t="s">
        <v>10327</v>
      </c>
      <c r="B879" s="4" t="s">
        <v>112</v>
      </c>
      <c r="C879" s="29">
        <v>20250120</v>
      </c>
      <c r="D879" s="4" t="s">
        <v>10328</v>
      </c>
      <c r="E879" s="4" t="s">
        <v>10329</v>
      </c>
      <c r="F879" s="4" t="s">
        <v>10330</v>
      </c>
      <c r="G879" s="4" t="s">
        <v>116</v>
      </c>
      <c r="H879" s="4" t="s">
        <v>10331</v>
      </c>
      <c r="I879" s="4" t="s">
        <v>10332</v>
      </c>
      <c r="J879" s="4" t="s">
        <v>116</v>
      </c>
      <c r="K879" s="4" t="s">
        <v>116</v>
      </c>
      <c r="L879" s="4" t="s">
        <v>116</v>
      </c>
      <c r="M879" s="5" t="s">
        <v>9949</v>
      </c>
      <c r="N879" s="5" t="s">
        <v>10333</v>
      </c>
      <c r="O879" s="4" t="s">
        <v>112</v>
      </c>
      <c r="P879" s="6" t="s">
        <v>120</v>
      </c>
      <c r="Q879" s="7" t="s">
        <v>120</v>
      </c>
      <c r="R879" s="7" t="s">
        <v>120</v>
      </c>
      <c r="S879" s="9" t="s">
        <v>10334</v>
      </c>
      <c r="T879" s="31">
        <v>9782746077461</v>
      </c>
      <c r="U879" s="4" t="s">
        <v>122</v>
      </c>
      <c r="V879" s="29">
        <v>9782746077171</v>
      </c>
      <c r="W879" s="4" t="s">
        <v>123</v>
      </c>
      <c r="X879" s="4" t="s">
        <v>124</v>
      </c>
      <c r="Y879" s="4" t="s">
        <v>112</v>
      </c>
      <c r="Z879" s="29">
        <v>2012</v>
      </c>
      <c r="AA879" s="4" t="s">
        <v>125</v>
      </c>
      <c r="AB879" s="4" t="s">
        <v>234</v>
      </c>
      <c r="AC879" s="4" t="s">
        <v>127</v>
      </c>
      <c r="AD879" s="4" t="s">
        <v>128</v>
      </c>
      <c r="AE879" s="4" t="s">
        <v>129</v>
      </c>
      <c r="AF879" s="4" t="s">
        <v>130</v>
      </c>
      <c r="AG879" s="4" t="s">
        <v>131</v>
      </c>
      <c r="AH879" s="4" t="s">
        <v>132</v>
      </c>
      <c r="AI879" s="4" t="s">
        <v>133</v>
      </c>
      <c r="AJ879" s="4" t="s">
        <v>134</v>
      </c>
      <c r="AK879" s="4" t="s">
        <v>135</v>
      </c>
      <c r="AL879" s="4" t="s">
        <v>136</v>
      </c>
      <c r="AM879" s="4" t="s">
        <v>137</v>
      </c>
      <c r="AN879" s="4" t="s">
        <v>138</v>
      </c>
      <c r="AO879" s="4" t="s">
        <v>139</v>
      </c>
      <c r="AP879" s="4" t="s">
        <v>116</v>
      </c>
      <c r="AQ879" s="4" t="s">
        <v>10335</v>
      </c>
      <c r="AR879" s="4" t="s">
        <v>76</v>
      </c>
      <c r="AS879" s="4" t="s">
        <v>10336</v>
      </c>
      <c r="AT879" s="4" t="s">
        <v>10336</v>
      </c>
      <c r="AU879" s="4" t="s">
        <v>10337</v>
      </c>
      <c r="AV879" s="4" t="s">
        <v>6209</v>
      </c>
      <c r="AW879" s="4" t="s">
        <v>6209</v>
      </c>
      <c r="AX879" s="4" t="s">
        <v>10338</v>
      </c>
      <c r="AY879" s="4" t="s">
        <v>10339</v>
      </c>
      <c r="AZ879" s="4" t="s">
        <v>10340</v>
      </c>
      <c r="BA879" s="4" t="s">
        <v>6283</v>
      </c>
      <c r="BB879" s="4" t="s">
        <v>10341</v>
      </c>
      <c r="BC879" s="4" t="s">
        <v>6224</v>
      </c>
      <c r="BD879" s="4" t="s">
        <v>10342</v>
      </c>
      <c r="BE879" s="4" t="s">
        <v>116</v>
      </c>
      <c r="BF879" s="4" t="s">
        <v>116</v>
      </c>
      <c r="BG879" s="4" t="s">
        <v>116</v>
      </c>
      <c r="BH879" s="4" t="s">
        <v>116</v>
      </c>
      <c r="BI879" s="4" t="s">
        <v>116</v>
      </c>
      <c r="BJ879" s="4" t="s">
        <v>116</v>
      </c>
      <c r="BK879" s="4" t="s">
        <v>116</v>
      </c>
      <c r="BL879" s="4" t="s">
        <v>116</v>
      </c>
      <c r="BM879" s="4" t="s">
        <v>116</v>
      </c>
      <c r="BN879" s="4" t="s">
        <v>116</v>
      </c>
      <c r="BO879" s="4" t="s">
        <v>116</v>
      </c>
      <c r="BP879" s="4" t="s">
        <v>116</v>
      </c>
      <c r="BQ879" s="4" t="s">
        <v>116</v>
      </c>
      <c r="BR879" s="4" t="s">
        <v>116</v>
      </c>
      <c r="BS879" s="4" t="s">
        <v>116</v>
      </c>
      <c r="BT879" s="4" t="s">
        <v>116</v>
      </c>
      <c r="BU879" s="4" t="s">
        <v>116</v>
      </c>
      <c r="BV879" s="4" t="s">
        <v>116</v>
      </c>
      <c r="BW879" s="4" t="s">
        <v>116</v>
      </c>
      <c r="BX879" s="4" t="s">
        <v>116</v>
      </c>
      <c r="BY879" s="4" t="s">
        <v>116</v>
      </c>
      <c r="BZ879" s="4" t="s">
        <v>116</v>
      </c>
      <c r="CA879" s="4" t="s">
        <v>116</v>
      </c>
    </row>
    <row r="880" spans="1:79" ht="20.100000000000001" customHeight="1" x14ac:dyDescent="0.2">
      <c r="A880" s="4" t="s">
        <v>10343</v>
      </c>
      <c r="B880" s="4" t="s">
        <v>112</v>
      </c>
      <c r="C880" s="29">
        <v>20250120</v>
      </c>
      <c r="D880" s="4" t="s">
        <v>10344</v>
      </c>
      <c r="E880" s="4" t="s">
        <v>10345</v>
      </c>
      <c r="F880" s="4" t="s">
        <v>10346</v>
      </c>
      <c r="G880" s="4" t="s">
        <v>116</v>
      </c>
      <c r="H880" s="4" t="s">
        <v>10347</v>
      </c>
      <c r="I880" s="4" t="s">
        <v>116</v>
      </c>
      <c r="J880" s="4" t="s">
        <v>116</v>
      </c>
      <c r="K880" s="4" t="s">
        <v>116</v>
      </c>
      <c r="L880" s="4" t="s">
        <v>116</v>
      </c>
      <c r="M880" s="5" t="s">
        <v>10348</v>
      </c>
      <c r="N880" s="5" t="s">
        <v>4000</v>
      </c>
      <c r="O880" s="4" t="s">
        <v>112</v>
      </c>
      <c r="P880" s="6" t="s">
        <v>120</v>
      </c>
      <c r="Q880" s="7" t="s">
        <v>120</v>
      </c>
      <c r="R880" s="7" t="s">
        <v>120</v>
      </c>
      <c r="S880" s="9" t="s">
        <v>10349</v>
      </c>
      <c r="T880" s="31">
        <v>9782746066861</v>
      </c>
      <c r="U880" s="4" t="s">
        <v>122</v>
      </c>
      <c r="V880" s="29">
        <v>9782746065086</v>
      </c>
      <c r="W880" s="4" t="s">
        <v>123</v>
      </c>
      <c r="X880" s="4" t="s">
        <v>124</v>
      </c>
      <c r="Y880" s="4" t="s">
        <v>112</v>
      </c>
      <c r="Z880" s="29">
        <v>2011</v>
      </c>
      <c r="AA880" s="4" t="s">
        <v>125</v>
      </c>
      <c r="AB880" s="4" t="s">
        <v>234</v>
      </c>
      <c r="AC880" s="4" t="s">
        <v>127</v>
      </c>
      <c r="AD880" s="4" t="s">
        <v>128</v>
      </c>
      <c r="AE880" s="4" t="s">
        <v>129</v>
      </c>
      <c r="AF880" s="4" t="s">
        <v>130</v>
      </c>
      <c r="AG880" s="4" t="s">
        <v>131</v>
      </c>
      <c r="AH880" s="4" t="s">
        <v>132</v>
      </c>
      <c r="AI880" s="4" t="s">
        <v>133</v>
      </c>
      <c r="AJ880" s="4" t="s">
        <v>134</v>
      </c>
      <c r="AK880" s="4" t="s">
        <v>135</v>
      </c>
      <c r="AL880" s="4" t="s">
        <v>136</v>
      </c>
      <c r="AM880" s="4" t="s">
        <v>137</v>
      </c>
      <c r="AN880" s="4" t="s">
        <v>138</v>
      </c>
      <c r="AO880" s="4" t="s">
        <v>139</v>
      </c>
      <c r="AP880" s="4" t="s">
        <v>116</v>
      </c>
      <c r="AQ880" s="4" t="s">
        <v>10350</v>
      </c>
      <c r="AR880" s="4" t="s">
        <v>76</v>
      </c>
      <c r="AS880" s="4" t="s">
        <v>10351</v>
      </c>
      <c r="AT880" s="4" t="s">
        <v>10352</v>
      </c>
      <c r="AU880" s="4" t="s">
        <v>10353</v>
      </c>
      <c r="AV880" s="4" t="s">
        <v>10354</v>
      </c>
      <c r="AW880" s="4" t="s">
        <v>10355</v>
      </c>
      <c r="AX880" s="4" t="s">
        <v>10356</v>
      </c>
      <c r="AY880" s="4" t="s">
        <v>10357</v>
      </c>
      <c r="AZ880" s="4" t="s">
        <v>10358</v>
      </c>
      <c r="BA880" s="4" t="s">
        <v>116</v>
      </c>
      <c r="BB880" s="4" t="s">
        <v>116</v>
      </c>
      <c r="BC880" s="4" t="s">
        <v>116</v>
      </c>
      <c r="BD880" s="4" t="s">
        <v>116</v>
      </c>
      <c r="BE880" s="4" t="s">
        <v>116</v>
      </c>
      <c r="BF880" s="4" t="s">
        <v>116</v>
      </c>
      <c r="BG880" s="4" t="s">
        <v>116</v>
      </c>
      <c r="BH880" s="4" t="s">
        <v>116</v>
      </c>
      <c r="BI880" s="4" t="s">
        <v>116</v>
      </c>
      <c r="BJ880" s="4" t="s">
        <v>116</v>
      </c>
      <c r="BK880" s="4" t="s">
        <v>116</v>
      </c>
      <c r="BL880" s="4" t="s">
        <v>116</v>
      </c>
      <c r="BM880" s="4" t="s">
        <v>116</v>
      </c>
      <c r="BN880" s="4" t="s">
        <v>116</v>
      </c>
      <c r="BO880" s="4" t="s">
        <v>116</v>
      </c>
      <c r="BP880" s="4" t="s">
        <v>116</v>
      </c>
      <c r="BQ880" s="4" t="s">
        <v>116</v>
      </c>
      <c r="BR880" s="4" t="s">
        <v>116</v>
      </c>
      <c r="BS880" s="4" t="s">
        <v>116</v>
      </c>
      <c r="BT880" s="4" t="s">
        <v>116</v>
      </c>
      <c r="BU880" s="4" t="s">
        <v>116</v>
      </c>
      <c r="BV880" s="4" t="s">
        <v>116</v>
      </c>
      <c r="BW880" s="4" t="s">
        <v>116</v>
      </c>
      <c r="BX880" s="4" t="s">
        <v>116</v>
      </c>
      <c r="BY880" s="4" t="s">
        <v>116</v>
      </c>
      <c r="BZ880" s="4" t="s">
        <v>116</v>
      </c>
      <c r="CA880" s="4" t="s">
        <v>116</v>
      </c>
    </row>
    <row r="881" spans="1:79" ht="20.100000000000001" customHeight="1" x14ac:dyDescent="0.2">
      <c r="A881" s="4" t="s">
        <v>10359</v>
      </c>
      <c r="B881" s="4" t="s">
        <v>112</v>
      </c>
      <c r="C881" s="29">
        <v>20250120</v>
      </c>
      <c r="D881" s="4" t="s">
        <v>10360</v>
      </c>
      <c r="E881" s="4" t="s">
        <v>10361</v>
      </c>
      <c r="F881" s="4" t="s">
        <v>10362</v>
      </c>
      <c r="G881" s="4" t="s">
        <v>116</v>
      </c>
      <c r="H881" s="4" t="s">
        <v>10363</v>
      </c>
      <c r="I881" s="4" t="s">
        <v>116</v>
      </c>
      <c r="J881" s="4" t="s">
        <v>116</v>
      </c>
      <c r="K881" s="4" t="s">
        <v>116</v>
      </c>
      <c r="L881" s="4" t="s">
        <v>116</v>
      </c>
      <c r="M881" s="5" t="s">
        <v>10364</v>
      </c>
      <c r="N881" s="5" t="s">
        <v>1536</v>
      </c>
      <c r="O881" s="4" t="s">
        <v>112</v>
      </c>
      <c r="P881" s="6" t="s">
        <v>120</v>
      </c>
      <c r="Q881" s="7" t="s">
        <v>120</v>
      </c>
      <c r="R881" s="7" t="s">
        <v>120</v>
      </c>
      <c r="S881" s="9" t="s">
        <v>10365</v>
      </c>
      <c r="T881" s="31">
        <v>9782746061033</v>
      </c>
      <c r="U881" s="4" t="s">
        <v>122</v>
      </c>
      <c r="V881" s="29">
        <v>9782746058903</v>
      </c>
      <c r="W881" s="4" t="s">
        <v>123</v>
      </c>
      <c r="X881" s="4" t="s">
        <v>124</v>
      </c>
      <c r="Y881" s="4" t="s">
        <v>112</v>
      </c>
      <c r="Z881" s="29">
        <v>2010</v>
      </c>
      <c r="AA881" s="4" t="s">
        <v>125</v>
      </c>
      <c r="AB881" s="4" t="s">
        <v>234</v>
      </c>
      <c r="AC881" s="4" t="s">
        <v>127</v>
      </c>
      <c r="AD881" s="4" t="s">
        <v>128</v>
      </c>
      <c r="AE881" s="4" t="s">
        <v>129</v>
      </c>
      <c r="AF881" s="4" t="s">
        <v>130</v>
      </c>
      <c r="AG881" s="4" t="s">
        <v>131</v>
      </c>
      <c r="AH881" s="4" t="s">
        <v>132</v>
      </c>
      <c r="AI881" s="4" t="s">
        <v>133</v>
      </c>
      <c r="AJ881" s="4" t="s">
        <v>134</v>
      </c>
      <c r="AK881" s="4" t="s">
        <v>135</v>
      </c>
      <c r="AL881" s="4" t="s">
        <v>136</v>
      </c>
      <c r="AM881" s="4" t="s">
        <v>137</v>
      </c>
      <c r="AN881" s="4" t="s">
        <v>138</v>
      </c>
      <c r="AO881" s="4" t="s">
        <v>139</v>
      </c>
      <c r="AP881" s="4" t="s">
        <v>116</v>
      </c>
      <c r="AQ881" s="4" t="s">
        <v>10366</v>
      </c>
      <c r="AR881" s="4" t="s">
        <v>76</v>
      </c>
      <c r="AS881" s="4" t="s">
        <v>2264</v>
      </c>
      <c r="AT881" s="4" t="s">
        <v>10367</v>
      </c>
      <c r="AU881" s="4" t="s">
        <v>10368</v>
      </c>
      <c r="AV881" s="4" t="s">
        <v>10369</v>
      </c>
      <c r="AW881" s="4" t="s">
        <v>10370</v>
      </c>
      <c r="AX881" s="4" t="s">
        <v>10371</v>
      </c>
      <c r="AY881" s="4" t="s">
        <v>10372</v>
      </c>
      <c r="AZ881" s="4" t="s">
        <v>116</v>
      </c>
      <c r="BA881" s="4" t="s">
        <v>116</v>
      </c>
      <c r="BB881" s="4" t="s">
        <v>116</v>
      </c>
      <c r="BC881" s="4" t="s">
        <v>116</v>
      </c>
      <c r="BD881" s="4" t="s">
        <v>116</v>
      </c>
      <c r="BE881" s="4" t="s">
        <v>116</v>
      </c>
      <c r="BF881" s="4" t="s">
        <v>116</v>
      </c>
      <c r="BG881" s="4" t="s">
        <v>116</v>
      </c>
      <c r="BH881" s="4" t="s">
        <v>116</v>
      </c>
      <c r="BI881" s="4" t="s">
        <v>116</v>
      </c>
      <c r="BJ881" s="4" t="s">
        <v>116</v>
      </c>
      <c r="BK881" s="4" t="s">
        <v>116</v>
      </c>
      <c r="BL881" s="4" t="s">
        <v>116</v>
      </c>
      <c r="BM881" s="4" t="s">
        <v>116</v>
      </c>
      <c r="BN881" s="4" t="s">
        <v>116</v>
      </c>
      <c r="BO881" s="4" t="s">
        <v>116</v>
      </c>
      <c r="BP881" s="4" t="s">
        <v>116</v>
      </c>
      <c r="BQ881" s="4" t="s">
        <v>116</v>
      </c>
      <c r="BR881" s="4" t="s">
        <v>116</v>
      </c>
      <c r="BS881" s="4" t="s">
        <v>116</v>
      </c>
      <c r="BT881" s="4" t="s">
        <v>116</v>
      </c>
      <c r="BU881" s="4" t="s">
        <v>116</v>
      </c>
      <c r="BV881" s="4" t="s">
        <v>116</v>
      </c>
      <c r="BW881" s="4" t="s">
        <v>116</v>
      </c>
      <c r="BX881" s="4" t="s">
        <v>116</v>
      </c>
      <c r="BY881" s="4" t="s">
        <v>116</v>
      </c>
      <c r="BZ881" s="4" t="s">
        <v>116</v>
      </c>
      <c r="CA881" s="4" t="s">
        <v>116</v>
      </c>
    </row>
    <row r="882" spans="1:79" ht="20.100000000000001" customHeight="1" x14ac:dyDescent="0.2">
      <c r="A882" s="4" t="s">
        <v>10373</v>
      </c>
      <c r="B882" s="4" t="s">
        <v>112</v>
      </c>
      <c r="C882" s="29">
        <v>20250120</v>
      </c>
      <c r="D882" s="4" t="s">
        <v>10374</v>
      </c>
      <c r="E882" s="4" t="s">
        <v>10375</v>
      </c>
      <c r="F882" s="4" t="s">
        <v>4979</v>
      </c>
      <c r="G882" s="4" t="s">
        <v>116</v>
      </c>
      <c r="H882" s="4" t="s">
        <v>4980</v>
      </c>
      <c r="I882" s="4" t="s">
        <v>116</v>
      </c>
      <c r="J882" s="4" t="s">
        <v>116</v>
      </c>
      <c r="K882" s="4" t="s">
        <v>116</v>
      </c>
      <c r="L882" s="4" t="s">
        <v>116</v>
      </c>
      <c r="M882" s="5" t="s">
        <v>10364</v>
      </c>
      <c r="N882" s="5" t="s">
        <v>2441</v>
      </c>
      <c r="O882" s="4" t="s">
        <v>112</v>
      </c>
      <c r="P882" s="6" t="s">
        <v>120</v>
      </c>
      <c r="Q882" s="7" t="s">
        <v>120</v>
      </c>
      <c r="R882" s="7" t="s">
        <v>120</v>
      </c>
      <c r="S882" s="9" t="s">
        <v>10376</v>
      </c>
      <c r="T882" s="31">
        <v>9782746060937</v>
      </c>
      <c r="U882" s="4" t="s">
        <v>122</v>
      </c>
      <c r="V882" s="29">
        <v>9782746058774</v>
      </c>
      <c r="W882" s="4" t="s">
        <v>123</v>
      </c>
      <c r="X882" s="4" t="s">
        <v>124</v>
      </c>
      <c r="Y882" s="4" t="s">
        <v>112</v>
      </c>
      <c r="Z882" s="29">
        <v>2010</v>
      </c>
      <c r="AA882" s="4" t="s">
        <v>125</v>
      </c>
      <c r="AB882" s="4" t="s">
        <v>149</v>
      </c>
      <c r="AC882" s="4" t="s">
        <v>127</v>
      </c>
      <c r="AD882" s="4" t="s">
        <v>128</v>
      </c>
      <c r="AE882" s="4" t="s">
        <v>129</v>
      </c>
      <c r="AF882" s="4" t="s">
        <v>130</v>
      </c>
      <c r="AG882" s="4" t="s">
        <v>131</v>
      </c>
      <c r="AH882" s="4" t="s">
        <v>132</v>
      </c>
      <c r="AI882" s="4" t="s">
        <v>133</v>
      </c>
      <c r="AJ882" s="4" t="s">
        <v>134</v>
      </c>
      <c r="AK882" s="4" t="s">
        <v>135</v>
      </c>
      <c r="AL882" s="4" t="s">
        <v>136</v>
      </c>
      <c r="AM882" s="4" t="s">
        <v>137</v>
      </c>
      <c r="AN882" s="4" t="s">
        <v>138</v>
      </c>
      <c r="AO882" s="4" t="s">
        <v>139</v>
      </c>
      <c r="AP882" s="4" t="s">
        <v>116</v>
      </c>
      <c r="AQ882" s="4" t="s">
        <v>10377</v>
      </c>
      <c r="AR882" s="4" t="s">
        <v>76</v>
      </c>
      <c r="AS882" s="4" t="s">
        <v>10378</v>
      </c>
      <c r="AT882" s="4" t="s">
        <v>10379</v>
      </c>
      <c r="AU882" s="4" t="s">
        <v>10380</v>
      </c>
      <c r="AV882" s="4" t="s">
        <v>10026</v>
      </c>
      <c r="AW882" s="4" t="s">
        <v>10381</v>
      </c>
      <c r="AX882" s="4" t="s">
        <v>3832</v>
      </c>
      <c r="AY882" s="4" t="s">
        <v>116</v>
      </c>
      <c r="AZ882" s="4" t="s">
        <v>116</v>
      </c>
      <c r="BA882" s="4" t="s">
        <v>116</v>
      </c>
      <c r="BB882" s="4" t="s">
        <v>116</v>
      </c>
      <c r="BC882" s="4" t="s">
        <v>116</v>
      </c>
      <c r="BD882" s="4" t="s">
        <v>116</v>
      </c>
      <c r="BE882" s="4" t="s">
        <v>116</v>
      </c>
      <c r="BF882" s="4" t="s">
        <v>116</v>
      </c>
      <c r="BG882" s="4" t="s">
        <v>116</v>
      </c>
      <c r="BH882" s="4" t="s">
        <v>116</v>
      </c>
      <c r="BI882" s="4" t="s">
        <v>116</v>
      </c>
      <c r="BJ882" s="4" t="s">
        <v>116</v>
      </c>
      <c r="BK882" s="4" t="s">
        <v>116</v>
      </c>
      <c r="BL882" s="4" t="s">
        <v>116</v>
      </c>
      <c r="BM882" s="4" t="s">
        <v>116</v>
      </c>
      <c r="BN882" s="4" t="s">
        <v>116</v>
      </c>
      <c r="BO882" s="4" t="s">
        <v>116</v>
      </c>
      <c r="BP882" s="4" t="s">
        <v>116</v>
      </c>
      <c r="BQ882" s="4" t="s">
        <v>116</v>
      </c>
      <c r="BR882" s="4" t="s">
        <v>116</v>
      </c>
      <c r="BS882" s="4" t="s">
        <v>116</v>
      </c>
      <c r="BT882" s="4" t="s">
        <v>116</v>
      </c>
      <c r="BU882" s="4" t="s">
        <v>116</v>
      </c>
      <c r="BV882" s="4" t="s">
        <v>116</v>
      </c>
      <c r="BW882" s="4" t="s">
        <v>116</v>
      </c>
      <c r="BX882" s="4" t="s">
        <v>116</v>
      </c>
      <c r="BY882" s="4" t="s">
        <v>116</v>
      </c>
      <c r="BZ882" s="4" t="s">
        <v>116</v>
      </c>
      <c r="CA882" s="4" t="s">
        <v>116</v>
      </c>
    </row>
    <row r="883" spans="1:79" ht="20.100000000000001" customHeight="1" x14ac:dyDescent="0.2">
      <c r="A883" s="4" t="s">
        <v>10382</v>
      </c>
      <c r="B883" s="4" t="s">
        <v>112</v>
      </c>
      <c r="C883" s="29">
        <v>20250120</v>
      </c>
      <c r="D883" s="4" t="s">
        <v>7109</v>
      </c>
      <c r="E883" s="4" t="s">
        <v>10383</v>
      </c>
      <c r="F883" s="4" t="s">
        <v>10384</v>
      </c>
      <c r="G883" s="4" t="s">
        <v>116</v>
      </c>
      <c r="H883" s="4" t="s">
        <v>7112</v>
      </c>
      <c r="I883" s="4" t="s">
        <v>7112</v>
      </c>
      <c r="J883" s="4" t="s">
        <v>116</v>
      </c>
      <c r="K883" s="4" t="s">
        <v>116</v>
      </c>
      <c r="L883" s="4" t="s">
        <v>116</v>
      </c>
      <c r="M883" s="5" t="s">
        <v>10385</v>
      </c>
      <c r="N883" s="5" t="s">
        <v>4503</v>
      </c>
      <c r="O883" s="4" t="s">
        <v>112</v>
      </c>
      <c r="P883" s="6" t="s">
        <v>120</v>
      </c>
      <c r="Q883" s="7" t="s">
        <v>120</v>
      </c>
      <c r="R883" s="7" t="s">
        <v>120</v>
      </c>
      <c r="S883" s="9" t="s">
        <v>10386</v>
      </c>
      <c r="T883" s="31">
        <v>9782746057777</v>
      </c>
      <c r="U883" s="4" t="s">
        <v>122</v>
      </c>
      <c r="V883" s="29">
        <v>9782746052420</v>
      </c>
      <c r="W883" s="4" t="s">
        <v>123</v>
      </c>
      <c r="X883" s="4" t="s">
        <v>124</v>
      </c>
      <c r="Y883" s="4" t="s">
        <v>112</v>
      </c>
      <c r="Z883" s="29">
        <v>2009</v>
      </c>
      <c r="AA883" s="4" t="s">
        <v>125</v>
      </c>
      <c r="AB883" s="4" t="s">
        <v>10387</v>
      </c>
      <c r="AC883" s="4" t="s">
        <v>127</v>
      </c>
      <c r="AD883" s="4" t="s">
        <v>128</v>
      </c>
      <c r="AE883" s="4" t="s">
        <v>129</v>
      </c>
      <c r="AF883" s="4" t="s">
        <v>130</v>
      </c>
      <c r="AG883" s="4" t="s">
        <v>131</v>
      </c>
      <c r="AH883" s="4" t="s">
        <v>132</v>
      </c>
      <c r="AI883" s="4" t="s">
        <v>133</v>
      </c>
      <c r="AJ883" s="4" t="s">
        <v>134</v>
      </c>
      <c r="AK883" s="4" t="s">
        <v>135</v>
      </c>
      <c r="AL883" s="4" t="s">
        <v>136</v>
      </c>
      <c r="AM883" s="4" t="s">
        <v>137</v>
      </c>
      <c r="AN883" s="4" t="s">
        <v>138</v>
      </c>
      <c r="AO883" s="4" t="s">
        <v>139</v>
      </c>
      <c r="AP883" s="4" t="s">
        <v>116</v>
      </c>
      <c r="AQ883" s="4" t="s">
        <v>10388</v>
      </c>
      <c r="AR883" s="4" t="s">
        <v>76</v>
      </c>
      <c r="AS883" s="4" t="s">
        <v>6178</v>
      </c>
      <c r="AT883" s="4" t="s">
        <v>6178</v>
      </c>
      <c r="AU883" s="4" t="s">
        <v>10389</v>
      </c>
      <c r="AV883" s="4" t="s">
        <v>4274</v>
      </c>
      <c r="AW883" s="4" t="s">
        <v>7115</v>
      </c>
      <c r="AX883" s="4" t="s">
        <v>7115</v>
      </c>
      <c r="AY883" s="4" t="s">
        <v>7118</v>
      </c>
      <c r="AZ883" s="4" t="s">
        <v>10390</v>
      </c>
      <c r="BA883" s="4" t="s">
        <v>10391</v>
      </c>
      <c r="BB883" s="4" t="s">
        <v>6217</v>
      </c>
      <c r="BC883" s="4" t="s">
        <v>7120</v>
      </c>
      <c r="BD883" s="4" t="s">
        <v>7120</v>
      </c>
      <c r="BE883" s="4" t="s">
        <v>2611</v>
      </c>
      <c r="BF883" s="4" t="s">
        <v>7122</v>
      </c>
      <c r="BG883" s="4" t="s">
        <v>116</v>
      </c>
      <c r="BH883" s="4" t="s">
        <v>116</v>
      </c>
      <c r="BI883" s="4" t="s">
        <v>116</v>
      </c>
      <c r="BJ883" s="4" t="s">
        <v>116</v>
      </c>
      <c r="BK883" s="4" t="s">
        <v>116</v>
      </c>
      <c r="BL883" s="4" t="s">
        <v>116</v>
      </c>
      <c r="BM883" s="4" t="s">
        <v>116</v>
      </c>
      <c r="BN883" s="4" t="s">
        <v>116</v>
      </c>
      <c r="BO883" s="4" t="s">
        <v>116</v>
      </c>
      <c r="BP883" s="4" t="s">
        <v>116</v>
      </c>
      <c r="BQ883" s="4" t="s">
        <v>116</v>
      </c>
      <c r="BR883" s="4" t="s">
        <v>116</v>
      </c>
      <c r="BS883" s="4" t="s">
        <v>116</v>
      </c>
      <c r="BT883" s="4" t="s">
        <v>116</v>
      </c>
      <c r="BU883" s="4" t="s">
        <v>116</v>
      </c>
      <c r="BV883" s="4" t="s">
        <v>116</v>
      </c>
      <c r="BW883" s="4" t="s">
        <v>116</v>
      </c>
      <c r="BX883" s="4" t="s">
        <v>116</v>
      </c>
      <c r="BY883" s="4" t="s">
        <v>116</v>
      </c>
      <c r="BZ883" s="4" t="s">
        <v>116</v>
      </c>
      <c r="CA883" s="4" t="s">
        <v>116</v>
      </c>
    </row>
    <row r="884" spans="1:79" ht="20.100000000000001" customHeight="1" x14ac:dyDescent="0.2">
      <c r="A884" s="4" t="s">
        <v>10392</v>
      </c>
      <c r="B884" s="4" t="s">
        <v>112</v>
      </c>
      <c r="C884" s="29">
        <v>20250120</v>
      </c>
      <c r="D884" s="4" t="s">
        <v>10393</v>
      </c>
      <c r="E884" s="4" t="s">
        <v>116</v>
      </c>
      <c r="F884" s="4" t="s">
        <v>1736</v>
      </c>
      <c r="G884" s="4" t="s">
        <v>116</v>
      </c>
      <c r="H884" s="4" t="s">
        <v>1737</v>
      </c>
      <c r="I884" s="4" t="s">
        <v>116</v>
      </c>
      <c r="J884" s="4" t="s">
        <v>116</v>
      </c>
      <c r="K884" s="4" t="s">
        <v>116</v>
      </c>
      <c r="L884" s="4" t="s">
        <v>116</v>
      </c>
      <c r="M884" s="5" t="s">
        <v>10394</v>
      </c>
      <c r="N884" s="5" t="s">
        <v>1777</v>
      </c>
      <c r="O884" s="4" t="s">
        <v>112</v>
      </c>
      <c r="P884" s="6" t="s">
        <v>120</v>
      </c>
      <c r="Q884" s="7" t="s">
        <v>120</v>
      </c>
      <c r="R884" s="7" t="s">
        <v>120</v>
      </c>
      <c r="S884" s="9" t="s">
        <v>10395</v>
      </c>
      <c r="T884" s="31">
        <v>9782746044548</v>
      </c>
      <c r="U884" s="4" t="s">
        <v>122</v>
      </c>
      <c r="V884" s="29">
        <v>9782746021525</v>
      </c>
      <c r="W884" s="4" t="s">
        <v>123</v>
      </c>
      <c r="X884" s="4" t="s">
        <v>124</v>
      </c>
      <c r="Y884" s="4" t="s">
        <v>112</v>
      </c>
      <c r="Z884" s="29">
        <v>2003</v>
      </c>
      <c r="AA884" s="4" t="s">
        <v>125</v>
      </c>
      <c r="AB884" s="4" t="s">
        <v>393</v>
      </c>
      <c r="AC884" s="4" t="s">
        <v>127</v>
      </c>
      <c r="AD884" s="4" t="s">
        <v>128</v>
      </c>
      <c r="AE884" s="4" t="s">
        <v>129</v>
      </c>
      <c r="AF884" s="4" t="s">
        <v>130</v>
      </c>
      <c r="AG884" s="4" t="s">
        <v>131</v>
      </c>
      <c r="AH884" s="4" t="s">
        <v>132</v>
      </c>
      <c r="AI884" s="4" t="s">
        <v>133</v>
      </c>
      <c r="AJ884" s="4" t="s">
        <v>134</v>
      </c>
      <c r="AK884" s="4" t="s">
        <v>135</v>
      </c>
      <c r="AL884" s="4" t="s">
        <v>136</v>
      </c>
      <c r="AM884" s="4" t="s">
        <v>137</v>
      </c>
      <c r="AN884" s="4" t="s">
        <v>138</v>
      </c>
      <c r="AO884" s="4" t="s">
        <v>139</v>
      </c>
      <c r="AP884" s="4" t="s">
        <v>116</v>
      </c>
      <c r="AQ884" s="4" t="s">
        <v>10396</v>
      </c>
      <c r="AR884" s="4" t="s">
        <v>76</v>
      </c>
      <c r="AS884" s="4" t="s">
        <v>6310</v>
      </c>
      <c r="AT884" s="4" t="s">
        <v>10397</v>
      </c>
      <c r="AU884" s="4" t="s">
        <v>4738</v>
      </c>
      <c r="AV884" s="4" t="s">
        <v>1472</v>
      </c>
      <c r="AW884" s="4" t="s">
        <v>1473</v>
      </c>
      <c r="AX884" s="4" t="s">
        <v>10398</v>
      </c>
      <c r="AY884" s="4" t="s">
        <v>10399</v>
      </c>
      <c r="AZ884" s="4" t="s">
        <v>4740</v>
      </c>
      <c r="BA884" s="4" t="s">
        <v>4741</v>
      </c>
      <c r="BB884" s="4" t="s">
        <v>6312</v>
      </c>
      <c r="BC884" s="4" t="s">
        <v>6313</v>
      </c>
      <c r="BD884" s="4" t="s">
        <v>1474</v>
      </c>
      <c r="BE884" s="4" t="s">
        <v>1475</v>
      </c>
      <c r="BF884" s="4" t="s">
        <v>1476</v>
      </c>
      <c r="BG884" s="4" t="s">
        <v>1477</v>
      </c>
      <c r="BH884" s="4" t="s">
        <v>10400</v>
      </c>
      <c r="BI884" s="4" t="s">
        <v>5121</v>
      </c>
      <c r="BJ884" s="4" t="s">
        <v>5122</v>
      </c>
      <c r="BK884" s="4" t="s">
        <v>4744</v>
      </c>
      <c r="BL884" s="4" t="s">
        <v>4745</v>
      </c>
      <c r="BM884" s="4" t="s">
        <v>2073</v>
      </c>
      <c r="BN884" s="4" t="s">
        <v>1481</v>
      </c>
      <c r="BO884" s="4" t="s">
        <v>1752</v>
      </c>
      <c r="BP884" s="4" t="s">
        <v>116</v>
      </c>
      <c r="BQ884" s="4" t="s">
        <v>116</v>
      </c>
      <c r="BR884" s="4" t="s">
        <v>116</v>
      </c>
      <c r="BS884" s="4" t="s">
        <v>116</v>
      </c>
      <c r="BT884" s="4" t="s">
        <v>116</v>
      </c>
      <c r="BU884" s="4" t="s">
        <v>116</v>
      </c>
      <c r="BV884" s="4" t="s">
        <v>116</v>
      </c>
      <c r="BW884" s="4" t="s">
        <v>116</v>
      </c>
      <c r="BX884" s="4" t="s">
        <v>116</v>
      </c>
      <c r="BY884" s="4" t="s">
        <v>116</v>
      </c>
      <c r="BZ884" s="4" t="s">
        <v>116</v>
      </c>
      <c r="CA884" s="4" t="s">
        <v>116</v>
      </c>
    </row>
    <row r="885" spans="1:79" ht="20.100000000000001" customHeight="1" x14ac:dyDescent="0.2">
      <c r="M885" s="5"/>
      <c r="N885" s="5"/>
      <c r="S885" s="9"/>
      <c r="T885" s="9"/>
    </row>
    <row r="886" spans="1:79" ht="20.100000000000001" customHeight="1" x14ac:dyDescent="0.2">
      <c r="M886" s="5"/>
      <c r="N886" s="5"/>
      <c r="S886" s="9"/>
      <c r="T886" s="9"/>
    </row>
    <row r="887" spans="1:79" ht="20.100000000000001" customHeight="1" x14ac:dyDescent="0.2">
      <c r="M887" s="5"/>
      <c r="N887" s="5"/>
      <c r="S887" s="9"/>
      <c r="T887" s="9"/>
    </row>
    <row r="888" spans="1:79" ht="20.100000000000001" customHeight="1" x14ac:dyDescent="0.2">
      <c r="M888" s="5"/>
      <c r="N888" s="5"/>
      <c r="S888" s="9"/>
      <c r="T888" s="9"/>
    </row>
    <row r="889" spans="1:79" ht="20.100000000000001" customHeight="1" x14ac:dyDescent="0.2">
      <c r="M889" s="5"/>
      <c r="N889" s="5"/>
      <c r="S889" s="9"/>
      <c r="T889" s="9"/>
    </row>
    <row r="890" spans="1:79" ht="20.100000000000001" customHeight="1" x14ac:dyDescent="0.2">
      <c r="M890" s="5"/>
      <c r="N890" s="5"/>
      <c r="S890" s="9"/>
      <c r="T890" s="9"/>
    </row>
    <row r="891" spans="1:79" ht="20.100000000000001" customHeight="1" x14ac:dyDescent="0.2">
      <c r="M891" s="5"/>
      <c r="N891" s="5"/>
      <c r="S891" s="9"/>
      <c r="T891" s="9"/>
    </row>
    <row r="892" spans="1:79" ht="20.100000000000001" customHeight="1" x14ac:dyDescent="0.2">
      <c r="M892" s="5"/>
      <c r="N892" s="5"/>
      <c r="S892" s="9"/>
      <c r="T892" s="9"/>
    </row>
    <row r="893" spans="1:79" ht="20.100000000000001" customHeight="1" x14ac:dyDescent="0.2">
      <c r="M893" s="5"/>
      <c r="N893" s="5"/>
      <c r="S893" s="9"/>
      <c r="T893" s="9"/>
    </row>
    <row r="894" spans="1:79" ht="20.100000000000001" customHeight="1" x14ac:dyDescent="0.2">
      <c r="M894" s="5"/>
      <c r="N894" s="5"/>
      <c r="S894" s="9"/>
      <c r="T894" s="9"/>
    </row>
    <row r="895" spans="1:79" ht="20.100000000000001" customHeight="1" x14ac:dyDescent="0.2">
      <c r="M895" s="5"/>
      <c r="N895" s="5"/>
      <c r="S895" s="9"/>
      <c r="T895" s="9"/>
    </row>
    <row r="896" spans="1:79" ht="20.100000000000001" customHeight="1" x14ac:dyDescent="0.2">
      <c r="M896" s="5"/>
      <c r="N896" s="5"/>
      <c r="S896" s="9"/>
      <c r="T896" s="9"/>
    </row>
    <row r="897" spans="13:20" ht="20.100000000000001" customHeight="1" x14ac:dyDescent="0.2">
      <c r="M897" s="5"/>
      <c r="N897" s="5"/>
      <c r="S897" s="9"/>
      <c r="T897" s="9"/>
    </row>
    <row r="898" spans="13:20" ht="20.100000000000001" customHeight="1" x14ac:dyDescent="0.2">
      <c r="M898" s="5"/>
      <c r="N898" s="5"/>
      <c r="S898" s="9"/>
      <c r="T898" s="9"/>
    </row>
    <row r="899" spans="13:20" ht="20.100000000000001" customHeight="1" x14ac:dyDescent="0.2">
      <c r="M899" s="5"/>
      <c r="N899" s="5"/>
      <c r="S899" s="9"/>
      <c r="T899" s="9"/>
    </row>
    <row r="900" spans="13:20" ht="20.100000000000001" customHeight="1" x14ac:dyDescent="0.2">
      <c r="M900" s="5"/>
      <c r="N900" s="5"/>
      <c r="S900" s="9"/>
      <c r="T900" s="9"/>
    </row>
    <row r="901" spans="13:20" ht="20.100000000000001" customHeight="1" x14ac:dyDescent="0.2">
      <c r="M901" s="5"/>
      <c r="N901" s="5"/>
      <c r="S901" s="9"/>
      <c r="T901" s="9"/>
    </row>
    <row r="902" spans="13:20" ht="20.100000000000001" customHeight="1" x14ac:dyDescent="0.2">
      <c r="M902" s="5"/>
      <c r="N902" s="5"/>
      <c r="S902" s="9"/>
      <c r="T902" s="9"/>
    </row>
    <row r="903" spans="13:20" ht="20.100000000000001" customHeight="1" x14ac:dyDescent="0.2">
      <c r="M903" s="5"/>
      <c r="N903" s="5"/>
      <c r="S903" s="9"/>
      <c r="T903" s="9"/>
    </row>
    <row r="904" spans="13:20" ht="20.100000000000001" customHeight="1" x14ac:dyDescent="0.2">
      <c r="M904" s="5"/>
      <c r="N904" s="5"/>
      <c r="S904" s="9"/>
      <c r="T904" s="9"/>
    </row>
    <row r="905" spans="13:20" ht="20.100000000000001" customHeight="1" x14ac:dyDescent="0.2">
      <c r="M905" s="5"/>
      <c r="N905" s="5"/>
      <c r="S905" s="9"/>
      <c r="T905" s="9"/>
    </row>
    <row r="906" spans="13:20" ht="20.100000000000001" customHeight="1" x14ac:dyDescent="0.2">
      <c r="M906" s="5"/>
      <c r="N906" s="5"/>
      <c r="S906" s="9"/>
      <c r="T906" s="9"/>
    </row>
    <row r="907" spans="13:20" ht="20.100000000000001" customHeight="1" x14ac:dyDescent="0.2">
      <c r="M907" s="5"/>
      <c r="N907" s="5"/>
      <c r="S907" s="9"/>
      <c r="T907" s="9"/>
    </row>
    <row r="908" spans="13:20" ht="20.100000000000001" customHeight="1" x14ac:dyDescent="0.2">
      <c r="M908" s="5"/>
      <c r="N908" s="5"/>
      <c r="S908" s="9"/>
      <c r="T908" s="9"/>
    </row>
    <row r="909" spans="13:20" ht="20.100000000000001" customHeight="1" x14ac:dyDescent="0.2">
      <c r="M909" s="5"/>
      <c r="N909" s="5"/>
      <c r="S909" s="9"/>
      <c r="T909" s="9"/>
    </row>
    <row r="910" spans="13:20" ht="20.100000000000001" customHeight="1" x14ac:dyDescent="0.2">
      <c r="M910" s="5"/>
      <c r="N910" s="5"/>
      <c r="S910" s="9"/>
      <c r="T910" s="9"/>
    </row>
    <row r="911" spans="13:20" ht="20.100000000000001" customHeight="1" x14ac:dyDescent="0.2">
      <c r="M911" s="5"/>
      <c r="N911" s="5"/>
      <c r="S911" s="9"/>
      <c r="T911" s="9"/>
    </row>
    <row r="912" spans="13:20" ht="20.100000000000001" customHeight="1" x14ac:dyDescent="0.2">
      <c r="M912" s="5"/>
      <c r="N912" s="5"/>
      <c r="S912" s="9"/>
      <c r="T912" s="9"/>
    </row>
    <row r="913" spans="13:20" ht="20.100000000000001" customHeight="1" x14ac:dyDescent="0.2">
      <c r="M913" s="5"/>
      <c r="N913" s="5"/>
      <c r="S913" s="9"/>
      <c r="T913" s="9"/>
    </row>
    <row r="914" spans="13:20" ht="20.100000000000001" customHeight="1" x14ac:dyDescent="0.2">
      <c r="M914" s="5"/>
      <c r="N914" s="5"/>
      <c r="S914" s="9"/>
      <c r="T914" s="9"/>
    </row>
    <row r="915" spans="13:20" ht="20.100000000000001" customHeight="1" x14ac:dyDescent="0.2">
      <c r="M915" s="5"/>
      <c r="N915" s="5"/>
      <c r="S915" s="9"/>
      <c r="T915" s="9"/>
    </row>
    <row r="916" spans="13:20" ht="20.100000000000001" customHeight="1" x14ac:dyDescent="0.2">
      <c r="M916" s="5"/>
      <c r="N916" s="5"/>
      <c r="S916" s="9"/>
      <c r="T916" s="9"/>
    </row>
    <row r="917" spans="13:20" ht="20.100000000000001" customHeight="1" x14ac:dyDescent="0.2">
      <c r="M917" s="5"/>
      <c r="N917" s="5"/>
      <c r="S917" s="9"/>
      <c r="T917" s="9"/>
    </row>
    <row r="918" spans="13:20" ht="20.100000000000001" customHeight="1" x14ac:dyDescent="0.2">
      <c r="M918" s="5"/>
      <c r="N918" s="5"/>
      <c r="S918" s="9"/>
      <c r="T918" s="9"/>
    </row>
    <row r="919" spans="13:20" ht="20.100000000000001" customHeight="1" x14ac:dyDescent="0.2">
      <c r="M919" s="5"/>
      <c r="N919" s="5"/>
      <c r="S919" s="9"/>
      <c r="T919" s="9"/>
    </row>
    <row r="920" spans="13:20" ht="20.100000000000001" customHeight="1" x14ac:dyDescent="0.2">
      <c r="M920" s="5"/>
      <c r="N920" s="5"/>
      <c r="S920" s="9"/>
      <c r="T920" s="9"/>
    </row>
    <row r="921" spans="13:20" ht="20.100000000000001" customHeight="1" x14ac:dyDescent="0.2">
      <c r="M921" s="5"/>
      <c r="N921" s="5"/>
      <c r="S921" s="9"/>
      <c r="T921" s="9"/>
    </row>
    <row r="922" spans="13:20" ht="20.100000000000001" customHeight="1" x14ac:dyDescent="0.2">
      <c r="M922" s="5"/>
      <c r="N922" s="5"/>
      <c r="S922" s="9"/>
      <c r="T922" s="9"/>
    </row>
    <row r="923" spans="13:20" ht="20.100000000000001" customHeight="1" x14ac:dyDescent="0.2">
      <c r="M923" s="5"/>
      <c r="N923" s="5"/>
      <c r="S923" s="9"/>
      <c r="T923" s="9"/>
    </row>
    <row r="924" spans="13:20" ht="20.100000000000001" customHeight="1" x14ac:dyDescent="0.2">
      <c r="M924" s="5"/>
      <c r="N924" s="5"/>
      <c r="S924" s="9"/>
      <c r="T924" s="9"/>
    </row>
    <row r="925" spans="13:20" ht="20.100000000000001" customHeight="1" x14ac:dyDescent="0.2">
      <c r="M925" s="5"/>
      <c r="N925" s="5"/>
      <c r="S925" s="9"/>
      <c r="T925" s="9"/>
    </row>
    <row r="926" spans="13:20" ht="20.100000000000001" customHeight="1" x14ac:dyDescent="0.2">
      <c r="M926" s="5"/>
      <c r="N926" s="5"/>
      <c r="S926" s="9"/>
      <c r="T926" s="9"/>
    </row>
    <row r="927" spans="13:20" ht="20.100000000000001" customHeight="1" x14ac:dyDescent="0.2">
      <c r="M927" s="5"/>
      <c r="N927" s="5"/>
      <c r="S927" s="9"/>
      <c r="T927" s="9"/>
    </row>
    <row r="928" spans="13:20" ht="20.100000000000001" customHeight="1" x14ac:dyDescent="0.2">
      <c r="M928" s="5"/>
      <c r="N928" s="5"/>
      <c r="S928" s="9"/>
      <c r="T928" s="9"/>
    </row>
    <row r="929" spans="13:20" ht="20.100000000000001" customHeight="1" x14ac:dyDescent="0.2">
      <c r="M929" s="5"/>
      <c r="N929" s="5"/>
      <c r="S929" s="9"/>
      <c r="T929" s="9"/>
    </row>
    <row r="930" spans="13:20" ht="20.100000000000001" customHeight="1" x14ac:dyDescent="0.2">
      <c r="M930" s="5"/>
      <c r="N930" s="5"/>
      <c r="S930" s="9"/>
      <c r="T930" s="9"/>
    </row>
    <row r="931" spans="13:20" ht="20.100000000000001" customHeight="1" x14ac:dyDescent="0.2">
      <c r="M931" s="5"/>
      <c r="N931" s="5"/>
      <c r="S931" s="9"/>
      <c r="T931" s="9"/>
    </row>
    <row r="932" spans="13:20" ht="20.100000000000001" customHeight="1" x14ac:dyDescent="0.2">
      <c r="M932" s="5"/>
      <c r="N932" s="5"/>
      <c r="S932" s="9"/>
      <c r="T932" s="9"/>
    </row>
    <row r="933" spans="13:20" ht="20.100000000000001" customHeight="1" x14ac:dyDescent="0.2">
      <c r="M933" s="5"/>
      <c r="N933" s="5"/>
      <c r="S933" s="9"/>
      <c r="T933" s="9"/>
    </row>
    <row r="934" spans="13:20" ht="20.100000000000001" customHeight="1" x14ac:dyDescent="0.2">
      <c r="M934" s="5"/>
      <c r="N934" s="5"/>
      <c r="S934" s="9"/>
      <c r="T934" s="9"/>
    </row>
    <row r="935" spans="13:20" ht="20.100000000000001" customHeight="1" x14ac:dyDescent="0.2">
      <c r="M935" s="5"/>
      <c r="N935" s="5"/>
      <c r="S935" s="9"/>
      <c r="T935" s="9"/>
    </row>
    <row r="936" spans="13:20" ht="20.100000000000001" customHeight="1" x14ac:dyDescent="0.2">
      <c r="M936" s="5"/>
      <c r="N936" s="5"/>
      <c r="S936" s="9"/>
      <c r="T936" s="9"/>
    </row>
    <row r="937" spans="13:20" ht="20.100000000000001" customHeight="1" x14ac:dyDescent="0.2">
      <c r="M937" s="5"/>
      <c r="N937" s="5"/>
      <c r="S937" s="9"/>
      <c r="T937" s="9"/>
    </row>
    <row r="938" spans="13:20" ht="20.100000000000001" customHeight="1" x14ac:dyDescent="0.2">
      <c r="M938" s="5"/>
      <c r="N938" s="5"/>
      <c r="S938" s="9"/>
      <c r="T938" s="9"/>
    </row>
    <row r="939" spans="13:20" ht="20.100000000000001" customHeight="1" x14ac:dyDescent="0.2">
      <c r="M939" s="5"/>
      <c r="N939" s="5"/>
      <c r="S939" s="9"/>
      <c r="T939" s="9"/>
    </row>
    <row r="940" spans="13:20" ht="20.100000000000001" customHeight="1" x14ac:dyDescent="0.2">
      <c r="M940" s="5"/>
      <c r="N940" s="5"/>
      <c r="S940" s="9"/>
      <c r="T940" s="9"/>
    </row>
    <row r="941" spans="13:20" ht="20.100000000000001" customHeight="1" x14ac:dyDescent="0.2">
      <c r="M941" s="5"/>
      <c r="N941" s="5"/>
      <c r="S941" s="9"/>
      <c r="T941" s="9"/>
    </row>
    <row r="942" spans="13:20" ht="20.100000000000001" customHeight="1" x14ac:dyDescent="0.2">
      <c r="M942" s="5"/>
      <c r="N942" s="5"/>
      <c r="S942" s="9"/>
      <c r="T942" s="9"/>
    </row>
    <row r="943" spans="13:20" ht="20.100000000000001" customHeight="1" x14ac:dyDescent="0.2">
      <c r="M943" s="5"/>
      <c r="N943" s="5"/>
      <c r="S943" s="9"/>
      <c r="T943" s="9"/>
    </row>
    <row r="944" spans="13:20" ht="20.100000000000001" customHeight="1" x14ac:dyDescent="0.2">
      <c r="M944" s="5"/>
      <c r="N944" s="5"/>
      <c r="S944" s="9"/>
      <c r="T944" s="9"/>
    </row>
    <row r="945" spans="13:20" ht="20.100000000000001" customHeight="1" x14ac:dyDescent="0.2">
      <c r="M945" s="5"/>
      <c r="N945" s="5"/>
      <c r="S945" s="9"/>
      <c r="T945" s="9"/>
    </row>
    <row r="946" spans="13:20" ht="20.100000000000001" customHeight="1" x14ac:dyDescent="0.2">
      <c r="M946" s="5"/>
      <c r="N946" s="5"/>
      <c r="S946" s="9"/>
      <c r="T946" s="9"/>
    </row>
    <row r="947" spans="13:20" ht="20.100000000000001" customHeight="1" x14ac:dyDescent="0.2">
      <c r="M947" s="5"/>
      <c r="N947" s="5"/>
      <c r="S947" s="9"/>
      <c r="T947" s="9"/>
    </row>
    <row r="948" spans="13:20" ht="20.100000000000001" customHeight="1" x14ac:dyDescent="0.2">
      <c r="M948" s="5"/>
      <c r="N948" s="5"/>
      <c r="S948" s="9"/>
      <c r="T948" s="9"/>
    </row>
    <row r="949" spans="13:20" ht="20.100000000000001" customHeight="1" x14ac:dyDescent="0.2">
      <c r="M949" s="5"/>
      <c r="N949" s="5"/>
      <c r="S949" s="9"/>
      <c r="T949" s="9"/>
    </row>
    <row r="950" spans="13:20" ht="20.100000000000001" customHeight="1" x14ac:dyDescent="0.2">
      <c r="M950" s="5"/>
      <c r="N950" s="5"/>
      <c r="S950" s="9"/>
      <c r="T950" s="9"/>
    </row>
    <row r="951" spans="13:20" ht="20.100000000000001" customHeight="1" x14ac:dyDescent="0.2">
      <c r="M951" s="5"/>
      <c r="N951" s="5"/>
      <c r="S951" s="9"/>
      <c r="T951" s="9"/>
    </row>
    <row r="952" spans="13:20" ht="20.100000000000001" customHeight="1" x14ac:dyDescent="0.2">
      <c r="M952" s="5"/>
      <c r="N952" s="5"/>
      <c r="S952" s="9"/>
      <c r="T952" s="9"/>
    </row>
    <row r="953" spans="13:20" ht="20.100000000000001" customHeight="1" x14ac:dyDescent="0.2">
      <c r="M953" s="5"/>
      <c r="N953" s="5"/>
      <c r="S953" s="9"/>
      <c r="T953" s="9"/>
    </row>
    <row r="954" spans="13:20" ht="20.100000000000001" customHeight="1" x14ac:dyDescent="0.2">
      <c r="M954" s="5"/>
      <c r="N954" s="5"/>
      <c r="S954" s="9"/>
      <c r="T954" s="9"/>
    </row>
    <row r="955" spans="13:20" ht="20.100000000000001" customHeight="1" x14ac:dyDescent="0.2">
      <c r="M955" s="5"/>
      <c r="N955" s="5"/>
      <c r="S955" s="9"/>
      <c r="T955" s="9"/>
    </row>
    <row r="956" spans="13:20" ht="20.100000000000001" customHeight="1" x14ac:dyDescent="0.2">
      <c r="M956" s="5"/>
      <c r="N956" s="5"/>
      <c r="S956" s="9"/>
      <c r="T956" s="9"/>
    </row>
    <row r="957" spans="13:20" ht="20.100000000000001" customHeight="1" x14ac:dyDescent="0.2">
      <c r="M957" s="5"/>
      <c r="N957" s="5"/>
      <c r="S957" s="9"/>
      <c r="T957" s="9"/>
    </row>
    <row r="958" spans="13:20" ht="20.100000000000001" customHeight="1" x14ac:dyDescent="0.2">
      <c r="M958" s="5"/>
      <c r="N958" s="5"/>
      <c r="S958" s="9"/>
      <c r="T958" s="9"/>
    </row>
    <row r="959" spans="13:20" ht="20.100000000000001" customHeight="1" x14ac:dyDescent="0.2">
      <c r="M959" s="5"/>
      <c r="N959" s="5"/>
      <c r="S959" s="9"/>
      <c r="T959" s="9"/>
    </row>
    <row r="960" spans="13:20" ht="20.100000000000001" customHeight="1" x14ac:dyDescent="0.2">
      <c r="M960" s="5"/>
      <c r="N960" s="5"/>
      <c r="S960" s="9"/>
      <c r="T960" s="9"/>
    </row>
    <row r="961" spans="13:20" ht="20.100000000000001" customHeight="1" x14ac:dyDescent="0.2">
      <c r="M961" s="5"/>
      <c r="N961" s="5"/>
      <c r="S961" s="9"/>
      <c r="T961" s="9"/>
    </row>
    <row r="962" spans="13:20" ht="20.100000000000001" customHeight="1" x14ac:dyDescent="0.2">
      <c r="M962" s="5"/>
      <c r="N962" s="5"/>
      <c r="S962" s="9"/>
      <c r="T962" s="9"/>
    </row>
    <row r="963" spans="13:20" ht="20.100000000000001" customHeight="1" x14ac:dyDescent="0.2">
      <c r="M963" s="5"/>
      <c r="N963" s="5"/>
      <c r="S963" s="9"/>
      <c r="T963" s="9"/>
    </row>
    <row r="964" spans="13:20" ht="20.100000000000001" customHeight="1" x14ac:dyDescent="0.2">
      <c r="M964" s="5"/>
      <c r="N964" s="5"/>
      <c r="S964" s="9"/>
      <c r="T964" s="9"/>
    </row>
    <row r="965" spans="13:20" ht="20.100000000000001" customHeight="1" x14ac:dyDescent="0.2">
      <c r="M965" s="5"/>
      <c r="N965" s="5"/>
      <c r="S965" s="9"/>
      <c r="T965" s="9"/>
    </row>
    <row r="966" spans="13:20" ht="20.100000000000001" customHeight="1" x14ac:dyDescent="0.2">
      <c r="M966" s="5"/>
      <c r="N966" s="5"/>
      <c r="S966" s="9"/>
      <c r="T966" s="9"/>
    </row>
    <row r="967" spans="13:20" ht="20.100000000000001" customHeight="1" x14ac:dyDescent="0.2">
      <c r="M967" s="5"/>
      <c r="N967" s="5"/>
      <c r="S967" s="9"/>
      <c r="T967" s="9"/>
    </row>
    <row r="968" spans="13:20" ht="20.100000000000001" customHeight="1" x14ac:dyDescent="0.2">
      <c r="M968" s="5"/>
      <c r="N968" s="5"/>
      <c r="S968" s="9"/>
      <c r="T968" s="9"/>
    </row>
    <row r="969" spans="13:20" ht="20.100000000000001" customHeight="1" x14ac:dyDescent="0.2">
      <c r="M969" s="5"/>
      <c r="N969" s="5"/>
      <c r="S969" s="9"/>
      <c r="T969" s="9"/>
    </row>
    <row r="970" spans="13:20" ht="20.100000000000001" customHeight="1" x14ac:dyDescent="0.2">
      <c r="M970" s="5"/>
      <c r="N970" s="5"/>
      <c r="S970" s="9"/>
      <c r="T970" s="9"/>
    </row>
    <row r="971" spans="13:20" ht="20.100000000000001" customHeight="1" x14ac:dyDescent="0.2">
      <c r="M971" s="5"/>
      <c r="N971" s="5"/>
      <c r="S971" s="9"/>
      <c r="T971" s="9"/>
    </row>
    <row r="972" spans="13:20" ht="20.100000000000001" customHeight="1" x14ac:dyDescent="0.2">
      <c r="M972" s="5"/>
      <c r="N972" s="5"/>
      <c r="S972" s="9"/>
      <c r="T972" s="9"/>
    </row>
    <row r="973" spans="13:20" ht="20.100000000000001" customHeight="1" x14ac:dyDescent="0.2">
      <c r="M973" s="5"/>
      <c r="N973" s="5"/>
      <c r="S973" s="9"/>
      <c r="T973" s="9"/>
    </row>
    <row r="974" spans="13:20" ht="20.100000000000001" customHeight="1" x14ac:dyDescent="0.2">
      <c r="M974" s="5"/>
      <c r="N974" s="5"/>
      <c r="S974" s="9"/>
      <c r="T974" s="9"/>
    </row>
    <row r="975" spans="13:20" ht="20.100000000000001" customHeight="1" x14ac:dyDescent="0.2">
      <c r="M975" s="5"/>
      <c r="N975" s="5"/>
      <c r="S975" s="9"/>
      <c r="T975" s="9"/>
    </row>
    <row r="976" spans="13:20" ht="20.100000000000001" customHeight="1" x14ac:dyDescent="0.2">
      <c r="M976" s="5"/>
      <c r="N976" s="5"/>
      <c r="S976" s="9"/>
      <c r="T976" s="9"/>
    </row>
    <row r="977" spans="13:20" ht="20.100000000000001" customHeight="1" x14ac:dyDescent="0.2">
      <c r="M977" s="5"/>
      <c r="N977" s="5"/>
      <c r="S977" s="9"/>
      <c r="T977" s="9"/>
    </row>
    <row r="978" spans="13:20" ht="20.100000000000001" customHeight="1" x14ac:dyDescent="0.2">
      <c r="M978" s="5"/>
      <c r="N978" s="5"/>
      <c r="S978" s="9"/>
      <c r="T978" s="9"/>
    </row>
    <row r="979" spans="13:20" ht="20.100000000000001" customHeight="1" x14ac:dyDescent="0.2">
      <c r="M979" s="5"/>
      <c r="N979" s="5"/>
      <c r="S979" s="9"/>
      <c r="T979" s="9"/>
    </row>
    <row r="980" spans="13:20" ht="20.100000000000001" customHeight="1" x14ac:dyDescent="0.2">
      <c r="M980" s="5"/>
      <c r="N980" s="5"/>
      <c r="S980" s="9"/>
      <c r="T980" s="9"/>
    </row>
    <row r="981" spans="13:20" ht="20.100000000000001" customHeight="1" x14ac:dyDescent="0.2">
      <c r="M981" s="5"/>
      <c r="N981" s="5"/>
      <c r="S981" s="9"/>
      <c r="T981" s="9"/>
    </row>
    <row r="982" spans="13:20" ht="20.100000000000001" customHeight="1" x14ac:dyDescent="0.2">
      <c r="M982" s="5"/>
      <c r="N982" s="5"/>
      <c r="S982" s="9"/>
      <c r="T982" s="9"/>
    </row>
    <row r="983" spans="13:20" ht="20.100000000000001" customHeight="1" x14ac:dyDescent="0.2">
      <c r="M983" s="5"/>
      <c r="N983" s="5"/>
      <c r="S983" s="9"/>
      <c r="T983" s="9"/>
    </row>
    <row r="984" spans="13:20" ht="20.100000000000001" customHeight="1" x14ac:dyDescent="0.2">
      <c r="M984" s="5"/>
      <c r="N984" s="5"/>
      <c r="S984" s="9"/>
      <c r="T984" s="9"/>
    </row>
    <row r="985" spans="13:20" ht="20.100000000000001" customHeight="1" x14ac:dyDescent="0.2">
      <c r="M985" s="5"/>
      <c r="N985" s="5"/>
      <c r="S985" s="9"/>
      <c r="T985" s="9"/>
    </row>
    <row r="986" spans="13:20" ht="20.100000000000001" customHeight="1" x14ac:dyDescent="0.2">
      <c r="M986" s="5"/>
      <c r="N986" s="5"/>
      <c r="S986" s="9"/>
      <c r="T986" s="9"/>
    </row>
    <row r="987" spans="13:20" ht="20.100000000000001" customHeight="1" x14ac:dyDescent="0.2">
      <c r="M987" s="5"/>
      <c r="N987" s="5"/>
      <c r="S987" s="9"/>
      <c r="T987" s="9"/>
    </row>
    <row r="988" spans="13:20" ht="20.100000000000001" customHeight="1" x14ac:dyDescent="0.2">
      <c r="M988" s="5"/>
      <c r="N988" s="5"/>
      <c r="S988" s="9"/>
      <c r="T988" s="9"/>
    </row>
    <row r="989" spans="13:20" ht="20.100000000000001" customHeight="1" x14ac:dyDescent="0.2">
      <c r="M989" s="5"/>
      <c r="N989" s="5"/>
      <c r="S989" s="9"/>
      <c r="T989" s="9"/>
    </row>
    <row r="990" spans="13:20" ht="20.100000000000001" customHeight="1" x14ac:dyDescent="0.2">
      <c r="M990" s="5"/>
      <c r="N990" s="5"/>
      <c r="S990" s="9"/>
      <c r="T990" s="9"/>
    </row>
    <row r="991" spans="13:20" ht="20.100000000000001" customHeight="1" x14ac:dyDescent="0.2">
      <c r="M991" s="5"/>
      <c r="N991" s="5"/>
      <c r="S991" s="9"/>
      <c r="T991" s="9"/>
    </row>
    <row r="992" spans="13:20" ht="20.100000000000001" customHeight="1" x14ac:dyDescent="0.2">
      <c r="M992" s="5"/>
      <c r="N992" s="5"/>
      <c r="S992" s="9"/>
      <c r="T992" s="9"/>
    </row>
    <row r="993" spans="13:20" ht="20.100000000000001" customHeight="1" x14ac:dyDescent="0.2">
      <c r="M993" s="5"/>
      <c r="N993" s="5"/>
      <c r="S993" s="9"/>
      <c r="T993" s="9"/>
    </row>
    <row r="994" spans="13:20" ht="20.100000000000001" customHeight="1" x14ac:dyDescent="0.2">
      <c r="M994" s="5"/>
      <c r="N994" s="5"/>
      <c r="S994" s="9"/>
      <c r="T994" s="9"/>
    </row>
    <row r="995" spans="13:20" ht="20.100000000000001" customHeight="1" x14ac:dyDescent="0.2">
      <c r="M995" s="5"/>
      <c r="N995" s="5"/>
      <c r="S995" s="9"/>
      <c r="T995" s="9"/>
    </row>
    <row r="996" spans="13:20" ht="20.100000000000001" customHeight="1" x14ac:dyDescent="0.2">
      <c r="M996" s="5"/>
      <c r="N996" s="5"/>
      <c r="S996" s="9"/>
      <c r="T996" s="9"/>
    </row>
    <row r="997" spans="13:20" ht="20.100000000000001" customHeight="1" x14ac:dyDescent="0.2">
      <c r="M997" s="5"/>
      <c r="N997" s="5"/>
      <c r="S997" s="9"/>
      <c r="T997" s="9"/>
    </row>
    <row r="998" spans="13:20" ht="20.100000000000001" customHeight="1" x14ac:dyDescent="0.2">
      <c r="M998" s="5"/>
      <c r="N998" s="5"/>
      <c r="S998" s="9"/>
      <c r="T998" s="9"/>
    </row>
    <row r="999" spans="13:20" ht="20.100000000000001" customHeight="1" x14ac:dyDescent="0.2">
      <c r="M999" s="5"/>
      <c r="N999" s="5"/>
      <c r="S999" s="9"/>
      <c r="T999" s="9"/>
    </row>
    <row r="1000" spans="13:20" ht="20.100000000000001" customHeight="1" x14ac:dyDescent="0.2">
      <c r="M1000" s="5"/>
      <c r="N1000" s="5"/>
      <c r="S1000" s="9"/>
      <c r="T1000" s="9"/>
    </row>
    <row r="1001" spans="13:20" ht="20.100000000000001" customHeight="1" x14ac:dyDescent="0.2">
      <c r="M1001" s="5"/>
      <c r="N1001" s="5"/>
      <c r="S1001" s="9"/>
      <c r="T1001" s="9"/>
    </row>
    <row r="1002" spans="13:20" ht="20.100000000000001" customHeight="1" x14ac:dyDescent="0.2">
      <c r="M1002" s="5"/>
      <c r="N1002" s="5"/>
      <c r="S1002" s="9"/>
      <c r="T1002" s="9"/>
    </row>
    <row r="1003" spans="13:20" ht="20.100000000000001" customHeight="1" x14ac:dyDescent="0.2">
      <c r="M1003" s="5"/>
      <c r="N1003" s="5"/>
      <c r="S1003" s="9"/>
      <c r="T1003" s="9"/>
    </row>
    <row r="1004" spans="13:20" ht="20.100000000000001" customHeight="1" x14ac:dyDescent="0.2">
      <c r="M1004" s="5"/>
      <c r="N1004" s="5"/>
      <c r="S1004" s="9"/>
      <c r="T1004" s="9"/>
    </row>
    <row r="1005" spans="13:20" ht="20.100000000000001" customHeight="1" x14ac:dyDescent="0.2">
      <c r="M1005" s="5"/>
      <c r="N1005" s="5"/>
      <c r="S1005" s="9"/>
      <c r="T1005" s="9"/>
    </row>
    <row r="1006" spans="13:20" ht="20.100000000000001" customHeight="1" x14ac:dyDescent="0.2">
      <c r="M1006" s="5"/>
      <c r="N1006" s="5"/>
      <c r="S1006" s="9"/>
      <c r="T1006" s="9"/>
    </row>
    <row r="1007" spans="13:20" ht="20.100000000000001" customHeight="1" x14ac:dyDescent="0.2">
      <c r="M1007" s="5"/>
      <c r="N1007" s="5"/>
      <c r="S1007" s="9"/>
      <c r="T1007" s="9"/>
    </row>
    <row r="1008" spans="13:20" ht="20.100000000000001" customHeight="1" x14ac:dyDescent="0.2">
      <c r="M1008" s="5"/>
      <c r="N1008" s="5"/>
      <c r="S1008" s="9"/>
      <c r="T1008" s="9"/>
    </row>
    <row r="1009" spans="13:20" ht="20.100000000000001" customHeight="1" x14ac:dyDescent="0.2">
      <c r="M1009" s="5"/>
      <c r="N1009" s="5"/>
      <c r="S1009" s="9"/>
      <c r="T1009" s="9"/>
    </row>
    <row r="1010" spans="13:20" ht="20.100000000000001" customHeight="1" x14ac:dyDescent="0.2">
      <c r="M1010" s="5"/>
      <c r="N1010" s="5"/>
      <c r="S1010" s="9"/>
      <c r="T1010" s="9"/>
    </row>
    <row r="1011" spans="13:20" ht="20.100000000000001" customHeight="1" x14ac:dyDescent="0.2">
      <c r="M1011" s="5"/>
      <c r="N1011" s="5"/>
      <c r="S1011" s="9"/>
      <c r="T1011" s="9"/>
    </row>
    <row r="1012" spans="13:20" ht="20.100000000000001" customHeight="1" x14ac:dyDescent="0.2">
      <c r="M1012" s="5"/>
      <c r="N1012" s="5"/>
      <c r="S1012" s="9"/>
      <c r="T1012" s="9"/>
    </row>
    <row r="1013" spans="13:20" ht="20.100000000000001" customHeight="1" x14ac:dyDescent="0.2">
      <c r="M1013" s="5"/>
      <c r="N1013" s="5"/>
      <c r="S1013" s="9"/>
      <c r="T1013" s="9"/>
    </row>
    <row r="1014" spans="13:20" ht="20.100000000000001" customHeight="1" x14ac:dyDescent="0.2">
      <c r="M1014" s="5"/>
      <c r="N1014" s="5"/>
      <c r="S1014" s="9"/>
      <c r="T1014" s="9"/>
    </row>
    <row r="1015" spans="13:20" ht="20.100000000000001" customHeight="1" x14ac:dyDescent="0.2">
      <c r="M1015" s="5"/>
      <c r="N1015" s="5"/>
      <c r="S1015" s="9"/>
      <c r="T1015" s="9"/>
    </row>
    <row r="1016" spans="13:20" ht="20.100000000000001" customHeight="1" x14ac:dyDescent="0.2">
      <c r="M1016" s="5"/>
      <c r="N1016" s="5"/>
      <c r="S1016" s="9"/>
      <c r="T1016" s="9"/>
    </row>
    <row r="1017" spans="13:20" ht="20.100000000000001" customHeight="1" x14ac:dyDescent="0.2">
      <c r="M1017" s="5"/>
      <c r="N1017" s="5"/>
      <c r="S1017" s="9"/>
      <c r="T1017" s="9"/>
    </row>
    <row r="1018" spans="13:20" ht="20.100000000000001" customHeight="1" x14ac:dyDescent="0.2">
      <c r="M1018" s="5"/>
      <c r="N1018" s="5"/>
      <c r="S1018" s="9"/>
      <c r="T1018" s="9"/>
    </row>
    <row r="1019" spans="13:20" ht="20.100000000000001" customHeight="1" x14ac:dyDescent="0.2">
      <c r="M1019" s="5"/>
      <c r="N1019" s="5"/>
      <c r="S1019" s="9"/>
      <c r="T1019" s="9"/>
    </row>
    <row r="1020" spans="13:20" ht="20.100000000000001" customHeight="1" x14ac:dyDescent="0.2">
      <c r="M1020" s="5"/>
      <c r="N1020" s="5"/>
      <c r="S1020" s="9"/>
      <c r="T1020" s="9"/>
    </row>
  </sheetData>
  <autoFilter ref="A1:BX520" xr:uid="{00000000-0009-0000-0000-000000000000}"/>
  <phoneticPr fontId="5" type="noConversion"/>
  <hyperlinks>
    <hyperlink ref="AU58" r:id="rId1" xr:uid="{00000000-0004-0000-0000-000000000000}"/>
    <hyperlink ref="D322" r:id="rId2" xr:uid="{00000000-0004-0000-0000-000001000000}"/>
  </hyperlinks>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A10"/>
  <sheetViews>
    <sheetView workbookViewId="0"/>
  </sheetViews>
  <sheetFormatPr baseColWidth="10" defaultRowHeight="12.75" x14ac:dyDescent="0.2"/>
  <cols>
    <col min="1" max="1" width="15.28515625" customWidth="1"/>
    <col min="2" max="2" width="15.5703125" customWidth="1"/>
    <col min="3" max="3" width="11.5703125" bestFit="1" customWidth="1"/>
    <col min="16" max="16" width="18.140625" customWidth="1"/>
    <col min="17" max="17" width="15.5703125" customWidth="1"/>
    <col min="20" max="20" width="12" bestFit="1" customWidth="1"/>
    <col min="22" max="22" width="12" bestFit="1" customWidth="1"/>
    <col min="26" max="26" width="11.5703125" bestFit="1" customWidth="1"/>
  </cols>
  <sheetData>
    <row r="1" spans="1:79" s="2" customFormat="1" ht="20.100000000000001" customHeight="1" x14ac:dyDescent="0.25">
      <c r="A1" s="2" t="s">
        <v>0</v>
      </c>
      <c r="B1" s="2" t="s">
        <v>1</v>
      </c>
      <c r="C1" s="2" t="s">
        <v>2</v>
      </c>
      <c r="D1" s="2" t="s">
        <v>3</v>
      </c>
      <c r="E1" s="2" t="s">
        <v>4</v>
      </c>
      <c r="F1" s="2" t="s">
        <v>5</v>
      </c>
      <c r="G1" s="2" t="s">
        <v>6</v>
      </c>
      <c r="H1" s="2" t="s">
        <v>7</v>
      </c>
      <c r="I1" s="2" t="s">
        <v>8</v>
      </c>
      <c r="J1" s="2" t="s">
        <v>8</v>
      </c>
      <c r="K1" s="2" t="s">
        <v>8</v>
      </c>
      <c r="L1" s="2" t="s">
        <v>8</v>
      </c>
      <c r="M1" s="2" t="s">
        <v>9</v>
      </c>
      <c r="N1" s="2" t="s">
        <v>10</v>
      </c>
      <c r="O1" s="2" t="s">
        <v>11</v>
      </c>
      <c r="P1" s="2" t="s">
        <v>12</v>
      </c>
      <c r="Q1" s="2" t="s">
        <v>13</v>
      </c>
      <c r="R1" s="2" t="s">
        <v>14</v>
      </c>
      <c r="S1" s="6" t="s">
        <v>15</v>
      </c>
      <c r="T1" s="2" t="s">
        <v>16</v>
      </c>
      <c r="U1" s="2" t="s">
        <v>17</v>
      </c>
      <c r="V1" s="1" t="s">
        <v>18</v>
      </c>
      <c r="W1" s="1" t="s">
        <v>19</v>
      </c>
      <c r="X1" s="2" t="s">
        <v>20</v>
      </c>
      <c r="Y1" s="2" t="s">
        <v>21</v>
      </c>
      <c r="Z1" s="2" t="s">
        <v>22</v>
      </c>
      <c r="AA1" s="2" t="s">
        <v>23</v>
      </c>
      <c r="AB1" s="2" t="s">
        <v>24</v>
      </c>
      <c r="AC1" s="2" t="s">
        <v>25</v>
      </c>
      <c r="AD1" s="2" t="s">
        <v>26</v>
      </c>
      <c r="AE1" s="2" t="s">
        <v>27</v>
      </c>
      <c r="AF1" s="2" t="s">
        <v>28</v>
      </c>
      <c r="AG1" s="2" t="s">
        <v>29</v>
      </c>
      <c r="AH1" s="2" t="s">
        <v>30</v>
      </c>
      <c r="AI1" s="2" t="s">
        <v>31</v>
      </c>
      <c r="AJ1" s="2" t="s">
        <v>32</v>
      </c>
      <c r="AK1" s="2" t="s">
        <v>33</v>
      </c>
      <c r="AL1" s="2" t="s">
        <v>34</v>
      </c>
      <c r="AM1" s="2" t="s">
        <v>35</v>
      </c>
      <c r="AN1" s="2" t="s">
        <v>36</v>
      </c>
      <c r="AO1" s="2" t="s">
        <v>37</v>
      </c>
      <c r="AP1" s="2" t="s">
        <v>38</v>
      </c>
      <c r="AQ1" s="2" t="s">
        <v>39</v>
      </c>
      <c r="AR1" s="2" t="s">
        <v>40</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c r="BS1" s="2" t="s">
        <v>41</v>
      </c>
      <c r="BT1" s="2" t="s">
        <v>41</v>
      </c>
      <c r="BU1" s="2" t="s">
        <v>41</v>
      </c>
      <c r="BV1" s="2" t="s">
        <v>41</v>
      </c>
      <c r="BW1" s="2" t="s">
        <v>41</v>
      </c>
      <c r="BX1" s="2" t="s">
        <v>41</v>
      </c>
      <c r="BY1" s="2" t="s">
        <v>41</v>
      </c>
      <c r="BZ1" s="2" t="s">
        <v>41</v>
      </c>
    </row>
    <row r="2" spans="1:79" s="4" customFormat="1" ht="19.149999999999999" customHeight="1" x14ac:dyDescent="0.2">
      <c r="A2" s="3" t="s">
        <v>42</v>
      </c>
      <c r="B2" s="3" t="s">
        <v>43</v>
      </c>
      <c r="C2" s="3" t="s">
        <v>44</v>
      </c>
      <c r="D2" s="3" t="s">
        <v>45</v>
      </c>
      <c r="E2" s="3" t="s">
        <v>46</v>
      </c>
      <c r="F2" s="3" t="s">
        <v>47</v>
      </c>
      <c r="G2" s="3" t="s">
        <v>48</v>
      </c>
      <c r="H2" s="3" t="s">
        <v>49</v>
      </c>
      <c r="I2" s="3" t="s">
        <v>50</v>
      </c>
      <c r="J2" s="3" t="s">
        <v>51</v>
      </c>
      <c r="K2" s="3" t="s">
        <v>52</v>
      </c>
      <c r="L2" s="3" t="s">
        <v>53</v>
      </c>
      <c r="M2" s="3" t="s">
        <v>54</v>
      </c>
      <c r="N2" s="3" t="s">
        <v>55</v>
      </c>
      <c r="O2" s="3" t="s">
        <v>56</v>
      </c>
      <c r="P2" s="3" t="s">
        <v>57</v>
      </c>
      <c r="Q2" s="3" t="s">
        <v>58</v>
      </c>
      <c r="R2" s="3" t="s">
        <v>58</v>
      </c>
      <c r="S2" s="8" t="s">
        <v>59</v>
      </c>
      <c r="T2" s="3" t="s">
        <v>60</v>
      </c>
      <c r="U2" s="8" t="s">
        <v>61</v>
      </c>
      <c r="V2" s="3" t="s">
        <v>62</v>
      </c>
      <c r="W2" s="3" t="s">
        <v>61</v>
      </c>
      <c r="X2" s="3" t="s">
        <v>63</v>
      </c>
      <c r="Y2" s="3" t="s">
        <v>56</v>
      </c>
      <c r="Z2" s="3" t="s">
        <v>64</v>
      </c>
      <c r="AA2" s="3"/>
      <c r="AB2" s="3" t="s">
        <v>65</v>
      </c>
      <c r="AC2" s="3" t="s">
        <v>66</v>
      </c>
      <c r="AD2" s="3" t="s">
        <v>66</v>
      </c>
      <c r="AE2" s="3" t="s">
        <v>67</v>
      </c>
      <c r="AF2" s="3" t="s">
        <v>68</v>
      </c>
      <c r="AG2" s="3" t="s">
        <v>68</v>
      </c>
      <c r="AH2" s="3" t="s">
        <v>67</v>
      </c>
      <c r="AI2" s="3" t="s">
        <v>69</v>
      </c>
      <c r="AJ2" s="3" t="s">
        <v>69</v>
      </c>
      <c r="AK2" s="3" t="s">
        <v>67</v>
      </c>
      <c r="AL2" s="3" t="s">
        <v>70</v>
      </c>
      <c r="AM2" s="3" t="s">
        <v>71</v>
      </c>
      <c r="AN2" s="3" t="s">
        <v>72</v>
      </c>
      <c r="AO2" s="3" t="s">
        <v>73</v>
      </c>
      <c r="AP2" s="3" t="s">
        <v>74</v>
      </c>
      <c r="AQ2" s="3" t="s">
        <v>75</v>
      </c>
      <c r="AR2" s="3" t="s">
        <v>76</v>
      </c>
      <c r="AS2" s="3" t="s">
        <v>77</v>
      </c>
      <c r="AT2" s="3" t="s">
        <v>78</v>
      </c>
      <c r="AU2" s="3" t="s">
        <v>79</v>
      </c>
      <c r="AV2" s="3" t="s">
        <v>80</v>
      </c>
      <c r="AW2" s="3" t="s">
        <v>81</v>
      </c>
      <c r="AX2" s="3" t="s">
        <v>82</v>
      </c>
      <c r="AY2" s="3" t="s">
        <v>83</v>
      </c>
      <c r="AZ2" s="3" t="s">
        <v>84</v>
      </c>
      <c r="BA2" s="3" t="s">
        <v>85</v>
      </c>
      <c r="BB2" s="3" t="s">
        <v>86</v>
      </c>
      <c r="BC2" s="3" t="s">
        <v>87</v>
      </c>
      <c r="BD2" s="3" t="s">
        <v>88</v>
      </c>
      <c r="BE2" s="3" t="s">
        <v>89</v>
      </c>
      <c r="BF2" s="3" t="s">
        <v>90</v>
      </c>
      <c r="BG2" s="3" t="s">
        <v>91</v>
      </c>
      <c r="BH2" s="3" t="s">
        <v>92</v>
      </c>
      <c r="BI2" s="3" t="s">
        <v>93</v>
      </c>
      <c r="BJ2" s="3" t="s">
        <v>94</v>
      </c>
      <c r="BK2" s="3" t="s">
        <v>95</v>
      </c>
      <c r="BL2" s="3" t="s">
        <v>96</v>
      </c>
      <c r="BM2" s="3" t="s">
        <v>97</v>
      </c>
      <c r="BN2" s="3" t="s">
        <v>98</v>
      </c>
      <c r="BO2" s="3" t="s">
        <v>99</v>
      </c>
      <c r="BP2" s="3" t="s">
        <v>100</v>
      </c>
      <c r="BQ2" s="3" t="s">
        <v>101</v>
      </c>
      <c r="BR2" s="3" t="s">
        <v>102</v>
      </c>
      <c r="BS2" s="3" t="s">
        <v>103</v>
      </c>
      <c r="BT2" s="3" t="s">
        <v>104</v>
      </c>
      <c r="BU2" s="3" t="s">
        <v>105</v>
      </c>
      <c r="BV2" s="3" t="s">
        <v>106</v>
      </c>
      <c r="BW2" s="3" t="s">
        <v>107</v>
      </c>
      <c r="BX2" s="3" t="s">
        <v>108</v>
      </c>
      <c r="BY2" s="3" t="s">
        <v>109</v>
      </c>
      <c r="BZ2" s="3" t="s">
        <v>110</v>
      </c>
    </row>
    <row r="3" spans="1:79" s="57" customFormat="1" ht="20.100000000000001" customHeight="1" x14ac:dyDescent="0.25">
      <c r="A3" s="57" t="s">
        <v>176</v>
      </c>
      <c r="B3" s="57" t="s">
        <v>112</v>
      </c>
      <c r="C3" s="57">
        <v>20250120</v>
      </c>
      <c r="D3" s="57" t="s">
        <v>177</v>
      </c>
      <c r="E3" s="57" t="s">
        <v>178</v>
      </c>
      <c r="F3" s="57" t="s">
        <v>179</v>
      </c>
      <c r="G3" s="57" t="s">
        <v>116</v>
      </c>
      <c r="H3" s="57" t="s">
        <v>180</v>
      </c>
      <c r="I3" s="57" t="s">
        <v>116</v>
      </c>
      <c r="J3" s="57" t="s">
        <v>116</v>
      </c>
      <c r="K3" s="57" t="s">
        <v>116</v>
      </c>
      <c r="L3" s="57" t="s">
        <v>116</v>
      </c>
      <c r="M3" s="58" t="s">
        <v>118</v>
      </c>
      <c r="N3" s="57" t="s">
        <v>181</v>
      </c>
      <c r="O3" s="57" t="s">
        <v>112</v>
      </c>
      <c r="P3" s="57" t="s">
        <v>120</v>
      </c>
      <c r="Q3" s="57" t="s">
        <v>120</v>
      </c>
      <c r="R3" s="57" t="s">
        <v>120</v>
      </c>
      <c r="S3" s="57" t="s">
        <v>182</v>
      </c>
      <c r="T3" s="57">
        <v>9782409047978</v>
      </c>
      <c r="U3" s="57" t="s">
        <v>122</v>
      </c>
      <c r="V3" s="57">
        <v>9782409047961</v>
      </c>
      <c r="W3" s="57" t="s">
        <v>123</v>
      </c>
      <c r="X3" s="57" t="s">
        <v>124</v>
      </c>
      <c r="Y3" s="57" t="s">
        <v>112</v>
      </c>
      <c r="Z3" s="57">
        <v>2025</v>
      </c>
      <c r="AA3" s="57" t="s">
        <v>125</v>
      </c>
      <c r="AB3" s="57" t="s">
        <v>149</v>
      </c>
      <c r="AC3" s="57" t="s">
        <v>127</v>
      </c>
      <c r="AD3" s="57" t="s">
        <v>128</v>
      </c>
      <c r="AE3" s="57" t="s">
        <v>129</v>
      </c>
      <c r="AF3" s="57" t="s">
        <v>130</v>
      </c>
      <c r="AG3" s="57" t="s">
        <v>131</v>
      </c>
      <c r="AH3" s="57" t="s">
        <v>132</v>
      </c>
      <c r="AI3" s="57" t="s">
        <v>133</v>
      </c>
      <c r="AJ3" s="57" t="s">
        <v>134</v>
      </c>
      <c r="AK3" s="57" t="s">
        <v>135</v>
      </c>
      <c r="AL3" s="57" t="s">
        <v>136</v>
      </c>
      <c r="AM3" s="57" t="s">
        <v>137</v>
      </c>
      <c r="AN3" s="57" t="s">
        <v>138</v>
      </c>
      <c r="AO3" s="57" t="s">
        <v>139</v>
      </c>
      <c r="AP3" s="57" t="s">
        <v>116</v>
      </c>
      <c r="AQ3" s="57" t="s">
        <v>183</v>
      </c>
      <c r="AR3" s="57" t="s">
        <v>76</v>
      </c>
      <c r="AS3" s="57" t="s">
        <v>184</v>
      </c>
      <c r="AT3" s="57" t="s">
        <v>185</v>
      </c>
      <c r="AU3" s="57" t="s">
        <v>186</v>
      </c>
      <c r="AV3" s="57" t="s">
        <v>187</v>
      </c>
      <c r="AW3" s="57" t="s">
        <v>188</v>
      </c>
      <c r="AX3" s="57" t="s">
        <v>189</v>
      </c>
      <c r="AY3" s="57" t="s">
        <v>163</v>
      </c>
      <c r="AZ3" s="57" t="s">
        <v>116</v>
      </c>
      <c r="BA3" s="57" t="s">
        <v>116</v>
      </c>
      <c r="BB3" s="57" t="s">
        <v>116</v>
      </c>
      <c r="BC3" s="57" t="s">
        <v>116</v>
      </c>
      <c r="BD3" s="57" t="s">
        <v>116</v>
      </c>
      <c r="BE3" s="57" t="s">
        <v>116</v>
      </c>
      <c r="BF3" s="57" t="s">
        <v>116</v>
      </c>
      <c r="BG3" s="57" t="s">
        <v>116</v>
      </c>
      <c r="BH3" s="57" t="s">
        <v>116</v>
      </c>
      <c r="BI3" s="57" t="s">
        <v>116</v>
      </c>
      <c r="BJ3" s="57" t="s">
        <v>116</v>
      </c>
      <c r="BK3" s="57" t="s">
        <v>116</v>
      </c>
      <c r="BL3" s="57" t="s">
        <v>116</v>
      </c>
      <c r="BM3" s="57" t="s">
        <v>116</v>
      </c>
      <c r="BN3" s="57" t="s">
        <v>116</v>
      </c>
      <c r="BO3" s="57" t="s">
        <v>116</v>
      </c>
      <c r="BP3" s="57" t="s">
        <v>116</v>
      </c>
      <c r="BQ3" s="57" t="s">
        <v>116</v>
      </c>
      <c r="BR3" s="57" t="s">
        <v>116</v>
      </c>
      <c r="BS3" s="57" t="s">
        <v>116</v>
      </c>
      <c r="BT3" s="57" t="s">
        <v>116</v>
      </c>
      <c r="BU3" s="57" t="s">
        <v>116</v>
      </c>
      <c r="BV3" s="57" t="s">
        <v>116</v>
      </c>
      <c r="BW3" s="57" t="s">
        <v>116</v>
      </c>
      <c r="BX3" s="57" t="s">
        <v>116</v>
      </c>
      <c r="BY3" s="57" t="s">
        <v>116</v>
      </c>
      <c r="BZ3" s="57" t="s">
        <v>116</v>
      </c>
      <c r="CA3" s="57" t="s">
        <v>116</v>
      </c>
    </row>
    <row r="4" spans="1:79" s="57" customFormat="1" ht="20.100000000000001" customHeight="1" x14ac:dyDescent="0.25">
      <c r="A4" s="57" t="s">
        <v>142</v>
      </c>
      <c r="B4" s="57" t="s">
        <v>112</v>
      </c>
      <c r="C4" s="57">
        <v>20250120</v>
      </c>
      <c r="D4" s="57" t="s">
        <v>143</v>
      </c>
      <c r="E4" s="57" t="s">
        <v>144</v>
      </c>
      <c r="F4" s="57" t="s">
        <v>145</v>
      </c>
      <c r="G4" s="57" t="s">
        <v>116</v>
      </c>
      <c r="H4" s="57" t="s">
        <v>146</v>
      </c>
      <c r="I4" s="57" t="s">
        <v>116</v>
      </c>
      <c r="J4" s="57" t="s">
        <v>116</v>
      </c>
      <c r="K4" s="57" t="s">
        <v>116</v>
      </c>
      <c r="L4" s="57" t="s">
        <v>116</v>
      </c>
      <c r="M4" s="58" t="s">
        <v>118</v>
      </c>
      <c r="N4" s="57" t="s">
        <v>147</v>
      </c>
      <c r="O4" s="57" t="s">
        <v>112</v>
      </c>
      <c r="P4" s="57" t="s">
        <v>120</v>
      </c>
      <c r="Q4" s="57" t="s">
        <v>120</v>
      </c>
      <c r="R4" s="57" t="s">
        <v>120</v>
      </c>
      <c r="S4" s="57" t="s">
        <v>148</v>
      </c>
      <c r="T4" s="57">
        <v>9782409048012</v>
      </c>
      <c r="U4" s="57" t="s">
        <v>122</v>
      </c>
      <c r="V4" s="57">
        <v>9782409048005</v>
      </c>
      <c r="W4" s="57" t="s">
        <v>123</v>
      </c>
      <c r="X4" s="57" t="s">
        <v>124</v>
      </c>
      <c r="Y4" s="57" t="s">
        <v>112</v>
      </c>
      <c r="Z4" s="57">
        <v>2025</v>
      </c>
      <c r="AA4" s="57" t="s">
        <v>125</v>
      </c>
      <c r="AB4" s="57" t="s">
        <v>149</v>
      </c>
      <c r="AC4" s="57" t="s">
        <v>127</v>
      </c>
      <c r="AD4" s="57" t="s">
        <v>128</v>
      </c>
      <c r="AE4" s="57" t="s">
        <v>129</v>
      </c>
      <c r="AF4" s="57" t="s">
        <v>130</v>
      </c>
      <c r="AG4" s="57" t="s">
        <v>131</v>
      </c>
      <c r="AH4" s="57" t="s">
        <v>132</v>
      </c>
      <c r="AI4" s="57" t="s">
        <v>133</v>
      </c>
      <c r="AJ4" s="57" t="s">
        <v>134</v>
      </c>
      <c r="AK4" s="57" t="s">
        <v>135</v>
      </c>
      <c r="AL4" s="57" t="s">
        <v>136</v>
      </c>
      <c r="AM4" s="57" t="s">
        <v>137</v>
      </c>
      <c r="AN4" s="57" t="s">
        <v>138</v>
      </c>
      <c r="AO4" s="57" t="s">
        <v>139</v>
      </c>
      <c r="AP4" s="57" t="s">
        <v>116</v>
      </c>
      <c r="AQ4" s="57" t="s">
        <v>150</v>
      </c>
      <c r="AR4" s="57" t="s">
        <v>76</v>
      </c>
      <c r="AS4" s="57" t="s">
        <v>151</v>
      </c>
      <c r="AT4" s="57" t="s">
        <v>152</v>
      </c>
      <c r="AU4" s="57" t="s">
        <v>153</v>
      </c>
      <c r="AV4" s="57" t="s">
        <v>154</v>
      </c>
      <c r="AW4" s="57" t="s">
        <v>155</v>
      </c>
      <c r="AX4" s="57" t="s">
        <v>156</v>
      </c>
      <c r="AY4" s="57" t="s">
        <v>157</v>
      </c>
      <c r="AZ4" s="57" t="s">
        <v>158</v>
      </c>
      <c r="BA4" s="57" t="s">
        <v>159</v>
      </c>
      <c r="BB4" s="57" t="s">
        <v>160</v>
      </c>
      <c r="BC4" s="57" t="s">
        <v>161</v>
      </c>
      <c r="BD4" s="57" t="s">
        <v>162</v>
      </c>
      <c r="BE4" s="57" t="s">
        <v>163</v>
      </c>
      <c r="BF4" s="57" t="s">
        <v>164</v>
      </c>
      <c r="BG4" s="57" t="s">
        <v>116</v>
      </c>
      <c r="BH4" s="57" t="s">
        <v>116</v>
      </c>
      <c r="BI4" s="57" t="s">
        <v>116</v>
      </c>
      <c r="BJ4" s="57" t="s">
        <v>116</v>
      </c>
      <c r="BK4" s="57" t="s">
        <v>116</v>
      </c>
      <c r="BL4" s="57" t="s">
        <v>116</v>
      </c>
      <c r="BM4" s="57" t="s">
        <v>116</v>
      </c>
      <c r="BN4" s="57" t="s">
        <v>116</v>
      </c>
      <c r="BO4" s="57" t="s">
        <v>116</v>
      </c>
      <c r="BP4" s="57" t="s">
        <v>116</v>
      </c>
      <c r="BQ4" s="57" t="s">
        <v>116</v>
      </c>
      <c r="BR4" s="57" t="s">
        <v>116</v>
      </c>
      <c r="BS4" s="57" t="s">
        <v>116</v>
      </c>
      <c r="BT4" s="57" t="s">
        <v>116</v>
      </c>
      <c r="BU4" s="57" t="s">
        <v>116</v>
      </c>
      <c r="BV4" s="57" t="s">
        <v>116</v>
      </c>
      <c r="BW4" s="57" t="s">
        <v>116</v>
      </c>
      <c r="BX4" s="57" t="s">
        <v>116</v>
      </c>
      <c r="BY4" s="57" t="s">
        <v>116</v>
      </c>
      <c r="BZ4" s="57" t="s">
        <v>116</v>
      </c>
      <c r="CA4" s="57" t="s">
        <v>116</v>
      </c>
    </row>
    <row r="5" spans="1:79" s="57" customFormat="1" ht="20.100000000000001" customHeight="1" x14ac:dyDescent="0.25">
      <c r="A5" s="57" t="s">
        <v>202</v>
      </c>
      <c r="B5" s="57" t="s">
        <v>112</v>
      </c>
      <c r="C5" s="57">
        <v>20250120</v>
      </c>
      <c r="D5" s="57" t="s">
        <v>203</v>
      </c>
      <c r="E5" s="57" t="s">
        <v>204</v>
      </c>
      <c r="F5" s="57" t="s">
        <v>205</v>
      </c>
      <c r="G5" s="57" t="s">
        <v>116</v>
      </c>
      <c r="H5" s="57" t="s">
        <v>206</v>
      </c>
      <c r="I5" s="57" t="s">
        <v>116</v>
      </c>
      <c r="J5" s="57" t="s">
        <v>116</v>
      </c>
      <c r="K5" s="57" t="s">
        <v>116</v>
      </c>
      <c r="L5" s="57" t="s">
        <v>116</v>
      </c>
      <c r="M5" s="58" t="s">
        <v>118</v>
      </c>
      <c r="N5" s="57" t="s">
        <v>207</v>
      </c>
      <c r="O5" s="57" t="s">
        <v>112</v>
      </c>
      <c r="P5" s="57" t="s">
        <v>120</v>
      </c>
      <c r="Q5" s="57" t="s">
        <v>120</v>
      </c>
      <c r="R5" s="57" t="s">
        <v>120</v>
      </c>
      <c r="S5" s="57" t="s">
        <v>208</v>
      </c>
      <c r="T5" s="57">
        <v>9782409048050</v>
      </c>
      <c r="U5" s="57" t="s">
        <v>122</v>
      </c>
      <c r="V5" s="57">
        <v>9782409048043</v>
      </c>
      <c r="W5" s="57" t="s">
        <v>123</v>
      </c>
      <c r="X5" s="57" t="s">
        <v>124</v>
      </c>
      <c r="Y5" s="57" t="s">
        <v>112</v>
      </c>
      <c r="Z5" s="57">
        <v>2025</v>
      </c>
      <c r="AA5" s="57" t="s">
        <v>125</v>
      </c>
      <c r="AB5" s="57" t="s">
        <v>149</v>
      </c>
      <c r="AC5" s="57" t="s">
        <v>127</v>
      </c>
      <c r="AD5" s="57" t="s">
        <v>128</v>
      </c>
      <c r="AE5" s="57" t="s">
        <v>129</v>
      </c>
      <c r="AF5" s="57" t="s">
        <v>130</v>
      </c>
      <c r="AG5" s="57" t="s">
        <v>131</v>
      </c>
      <c r="AH5" s="57" t="s">
        <v>132</v>
      </c>
      <c r="AI5" s="57" t="s">
        <v>133</v>
      </c>
      <c r="AJ5" s="57" t="s">
        <v>134</v>
      </c>
      <c r="AK5" s="57" t="s">
        <v>135</v>
      </c>
      <c r="AL5" s="57" t="s">
        <v>136</v>
      </c>
      <c r="AM5" s="57" t="s">
        <v>137</v>
      </c>
      <c r="AN5" s="57" t="s">
        <v>138</v>
      </c>
      <c r="AO5" s="57" t="s">
        <v>139</v>
      </c>
      <c r="AP5" s="57" t="s">
        <v>116</v>
      </c>
      <c r="AQ5" s="57" t="s">
        <v>209</v>
      </c>
      <c r="AR5" s="57" t="s">
        <v>76</v>
      </c>
      <c r="AS5" s="57" t="s">
        <v>210</v>
      </c>
      <c r="AT5" s="57" t="s">
        <v>211</v>
      </c>
      <c r="AU5" s="57" t="s">
        <v>212</v>
      </c>
      <c r="AV5" s="57" t="s">
        <v>213</v>
      </c>
      <c r="AW5" s="57" t="s">
        <v>116</v>
      </c>
      <c r="AX5" s="57" t="s">
        <v>116</v>
      </c>
      <c r="AY5" s="57" t="s">
        <v>116</v>
      </c>
      <c r="AZ5" s="57" t="s">
        <v>116</v>
      </c>
      <c r="BA5" s="57" t="s">
        <v>116</v>
      </c>
      <c r="BB5" s="57" t="s">
        <v>116</v>
      </c>
      <c r="BC5" s="57" t="s">
        <v>116</v>
      </c>
      <c r="BD5" s="57" t="s">
        <v>116</v>
      </c>
      <c r="BE5" s="57" t="s">
        <v>116</v>
      </c>
      <c r="BF5" s="57" t="s">
        <v>116</v>
      </c>
      <c r="BG5" s="57" t="s">
        <v>116</v>
      </c>
      <c r="BH5" s="57" t="s">
        <v>116</v>
      </c>
      <c r="BI5" s="57" t="s">
        <v>116</v>
      </c>
      <c r="BJ5" s="57" t="s">
        <v>116</v>
      </c>
      <c r="BK5" s="57" t="s">
        <v>116</v>
      </c>
      <c r="BL5" s="57" t="s">
        <v>116</v>
      </c>
      <c r="BM5" s="57" t="s">
        <v>116</v>
      </c>
      <c r="BN5" s="57" t="s">
        <v>116</v>
      </c>
      <c r="BO5" s="57" t="s">
        <v>116</v>
      </c>
      <c r="BP5" s="57" t="s">
        <v>116</v>
      </c>
      <c r="BQ5" s="57" t="s">
        <v>116</v>
      </c>
      <c r="BR5" s="57" t="s">
        <v>116</v>
      </c>
      <c r="BS5" s="57" t="s">
        <v>116</v>
      </c>
      <c r="BT5" s="57" t="s">
        <v>116</v>
      </c>
      <c r="BU5" s="57" t="s">
        <v>116</v>
      </c>
      <c r="BV5" s="57" t="s">
        <v>116</v>
      </c>
      <c r="BW5" s="57" t="s">
        <v>116</v>
      </c>
      <c r="BX5" s="57" t="s">
        <v>116</v>
      </c>
      <c r="BY5" s="57" t="s">
        <v>116</v>
      </c>
      <c r="BZ5" s="57" t="s">
        <v>116</v>
      </c>
      <c r="CA5" s="57" t="s">
        <v>116</v>
      </c>
    </row>
    <row r="6" spans="1:79" s="57" customFormat="1" ht="20.100000000000001" customHeight="1" x14ac:dyDescent="0.25">
      <c r="A6" s="57" t="s">
        <v>190</v>
      </c>
      <c r="B6" s="57" t="s">
        <v>112</v>
      </c>
      <c r="C6" s="57">
        <v>20250120</v>
      </c>
      <c r="D6" s="57" t="s">
        <v>191</v>
      </c>
      <c r="E6" s="57" t="s">
        <v>192</v>
      </c>
      <c r="F6" s="57" t="s">
        <v>193</v>
      </c>
      <c r="G6" s="57" t="s">
        <v>116</v>
      </c>
      <c r="H6" s="57" t="s">
        <v>194</v>
      </c>
      <c r="I6" s="57" t="s">
        <v>116</v>
      </c>
      <c r="J6" s="57" t="s">
        <v>116</v>
      </c>
      <c r="K6" s="57" t="s">
        <v>116</v>
      </c>
      <c r="L6" s="57" t="s">
        <v>116</v>
      </c>
      <c r="M6" s="58" t="s">
        <v>118</v>
      </c>
      <c r="N6" s="57" t="s">
        <v>195</v>
      </c>
      <c r="O6" s="57" t="s">
        <v>112</v>
      </c>
      <c r="P6" s="57" t="s">
        <v>120</v>
      </c>
      <c r="Q6" s="57" t="s">
        <v>120</v>
      </c>
      <c r="R6" s="57" t="s">
        <v>120</v>
      </c>
      <c r="S6" s="57" t="s">
        <v>196</v>
      </c>
      <c r="T6" s="57">
        <v>9782409047589</v>
      </c>
      <c r="U6" s="57" t="s">
        <v>122</v>
      </c>
      <c r="V6" s="57">
        <v>9782409047572</v>
      </c>
      <c r="W6" s="57" t="s">
        <v>123</v>
      </c>
      <c r="X6" s="57" t="s">
        <v>124</v>
      </c>
      <c r="Y6" s="57" t="s">
        <v>112</v>
      </c>
      <c r="Z6" s="57">
        <v>2025</v>
      </c>
      <c r="AA6" s="57" t="s">
        <v>125</v>
      </c>
      <c r="AB6" s="57" t="s">
        <v>197</v>
      </c>
      <c r="AC6" s="57" t="s">
        <v>127</v>
      </c>
      <c r="AD6" s="57" t="s">
        <v>128</v>
      </c>
      <c r="AE6" s="57" t="s">
        <v>129</v>
      </c>
      <c r="AF6" s="57" t="s">
        <v>130</v>
      </c>
      <c r="AG6" s="57" t="s">
        <v>131</v>
      </c>
      <c r="AH6" s="57" t="s">
        <v>132</v>
      </c>
      <c r="AI6" s="57" t="s">
        <v>133</v>
      </c>
      <c r="AJ6" s="57" t="s">
        <v>134</v>
      </c>
      <c r="AK6" s="57" t="s">
        <v>135</v>
      </c>
      <c r="AL6" s="57" t="s">
        <v>136</v>
      </c>
      <c r="AM6" s="57" t="s">
        <v>137</v>
      </c>
      <c r="AN6" s="57" t="s">
        <v>138</v>
      </c>
      <c r="AO6" s="57" t="s">
        <v>139</v>
      </c>
      <c r="AP6" s="57" t="s">
        <v>116</v>
      </c>
      <c r="AQ6" s="57" t="s">
        <v>198</v>
      </c>
      <c r="AR6" s="57" t="s">
        <v>76</v>
      </c>
      <c r="AS6" s="57" t="s">
        <v>199</v>
      </c>
      <c r="AT6" s="57" t="s">
        <v>200</v>
      </c>
      <c r="AU6" s="57" t="s">
        <v>201</v>
      </c>
      <c r="AV6" s="57" t="s">
        <v>116</v>
      </c>
      <c r="AW6" s="57" t="s">
        <v>116</v>
      </c>
      <c r="AX6" s="57" t="s">
        <v>116</v>
      </c>
      <c r="AY6" s="57" t="s">
        <v>116</v>
      </c>
      <c r="AZ6" s="57" t="s">
        <v>116</v>
      </c>
      <c r="BA6" s="57" t="s">
        <v>116</v>
      </c>
      <c r="BB6" s="57" t="s">
        <v>116</v>
      </c>
      <c r="BC6" s="57" t="s">
        <v>116</v>
      </c>
      <c r="BD6" s="57" t="s">
        <v>116</v>
      </c>
      <c r="BE6" s="57" t="s">
        <v>116</v>
      </c>
      <c r="BF6" s="57" t="s">
        <v>116</v>
      </c>
      <c r="BG6" s="57" t="s">
        <v>116</v>
      </c>
      <c r="BH6" s="57" t="s">
        <v>116</v>
      </c>
      <c r="BI6" s="57" t="s">
        <v>116</v>
      </c>
      <c r="BJ6" s="57" t="s">
        <v>116</v>
      </c>
      <c r="BK6" s="57" t="s">
        <v>116</v>
      </c>
      <c r="BL6" s="57" t="s">
        <v>116</v>
      </c>
      <c r="BM6" s="57" t="s">
        <v>116</v>
      </c>
      <c r="BN6" s="57" t="s">
        <v>116</v>
      </c>
      <c r="BO6" s="57" t="s">
        <v>116</v>
      </c>
      <c r="BP6" s="57" t="s">
        <v>116</v>
      </c>
      <c r="BQ6" s="57" t="s">
        <v>116</v>
      </c>
      <c r="BR6" s="57" t="s">
        <v>116</v>
      </c>
      <c r="BS6" s="57" t="s">
        <v>116</v>
      </c>
      <c r="BT6" s="57" t="s">
        <v>116</v>
      </c>
      <c r="BU6" s="57" t="s">
        <v>116</v>
      </c>
      <c r="BV6" s="57" t="s">
        <v>116</v>
      </c>
      <c r="BW6" s="57" t="s">
        <v>116</v>
      </c>
      <c r="BX6" s="57" t="s">
        <v>116</v>
      </c>
      <c r="BY6" s="57" t="s">
        <v>116</v>
      </c>
      <c r="BZ6" s="57" t="s">
        <v>116</v>
      </c>
      <c r="CA6" s="57" t="s">
        <v>116</v>
      </c>
    </row>
    <row r="7" spans="1:79" s="57" customFormat="1" ht="20.100000000000001" customHeight="1" x14ac:dyDescent="0.25">
      <c r="A7" s="57" t="s">
        <v>111</v>
      </c>
      <c r="B7" s="57" t="s">
        <v>112</v>
      </c>
      <c r="C7" s="57">
        <v>20250120</v>
      </c>
      <c r="D7" s="57" t="s">
        <v>113</v>
      </c>
      <c r="E7" s="57" t="s">
        <v>114</v>
      </c>
      <c r="F7" s="57" t="s">
        <v>115</v>
      </c>
      <c r="G7" s="57" t="s">
        <v>116</v>
      </c>
      <c r="H7" s="57" t="s">
        <v>117</v>
      </c>
      <c r="I7" s="57" t="s">
        <v>116</v>
      </c>
      <c r="J7" s="57" t="s">
        <v>116</v>
      </c>
      <c r="K7" s="57" t="s">
        <v>116</v>
      </c>
      <c r="L7" s="57" t="s">
        <v>116</v>
      </c>
      <c r="M7" s="58" t="s">
        <v>118</v>
      </c>
      <c r="N7" s="57" t="s">
        <v>119</v>
      </c>
      <c r="O7" s="57" t="s">
        <v>112</v>
      </c>
      <c r="P7" s="57" t="s">
        <v>120</v>
      </c>
      <c r="Q7" s="57" t="s">
        <v>120</v>
      </c>
      <c r="R7" s="57" t="s">
        <v>120</v>
      </c>
      <c r="S7" s="57" t="s">
        <v>121</v>
      </c>
      <c r="T7" s="57">
        <v>9782409047770</v>
      </c>
      <c r="U7" s="57" t="s">
        <v>122</v>
      </c>
      <c r="V7" s="57">
        <v>9782409047763</v>
      </c>
      <c r="W7" s="57" t="s">
        <v>123</v>
      </c>
      <c r="X7" s="57" t="s">
        <v>124</v>
      </c>
      <c r="Y7" s="57" t="s">
        <v>112</v>
      </c>
      <c r="Z7" s="57">
        <v>2025</v>
      </c>
      <c r="AA7" s="57" t="s">
        <v>125</v>
      </c>
      <c r="AB7" s="57" t="s">
        <v>126</v>
      </c>
      <c r="AC7" s="57" t="s">
        <v>127</v>
      </c>
      <c r="AD7" s="57" t="s">
        <v>128</v>
      </c>
      <c r="AE7" s="57" t="s">
        <v>129</v>
      </c>
      <c r="AF7" s="57" t="s">
        <v>130</v>
      </c>
      <c r="AG7" s="57" t="s">
        <v>131</v>
      </c>
      <c r="AH7" s="57" t="s">
        <v>132</v>
      </c>
      <c r="AI7" s="57" t="s">
        <v>133</v>
      </c>
      <c r="AJ7" s="57" t="s">
        <v>134</v>
      </c>
      <c r="AK7" s="57" t="s">
        <v>135</v>
      </c>
      <c r="AL7" s="57" t="s">
        <v>136</v>
      </c>
      <c r="AM7" s="57" t="s">
        <v>137</v>
      </c>
      <c r="AN7" s="57" t="s">
        <v>138</v>
      </c>
      <c r="AO7" s="57" t="s">
        <v>139</v>
      </c>
      <c r="AP7" s="57" t="s">
        <v>116</v>
      </c>
      <c r="AQ7" s="57" t="s">
        <v>140</v>
      </c>
      <c r="AR7" s="57" t="s">
        <v>76</v>
      </c>
      <c r="AS7" s="57" t="s">
        <v>141</v>
      </c>
      <c r="AT7" s="57" t="s">
        <v>116</v>
      </c>
      <c r="AU7" s="57" t="s">
        <v>116</v>
      </c>
      <c r="AV7" s="57" t="s">
        <v>116</v>
      </c>
      <c r="AW7" s="57" t="s">
        <v>116</v>
      </c>
      <c r="AX7" s="57" t="s">
        <v>116</v>
      </c>
      <c r="AY7" s="57" t="s">
        <v>116</v>
      </c>
      <c r="AZ7" s="57" t="s">
        <v>116</v>
      </c>
      <c r="BA7" s="57" t="s">
        <v>116</v>
      </c>
      <c r="BB7" s="57" t="s">
        <v>116</v>
      </c>
      <c r="BC7" s="57" t="s">
        <v>116</v>
      </c>
      <c r="BD7" s="57" t="s">
        <v>116</v>
      </c>
      <c r="BE7" s="57" t="s">
        <v>116</v>
      </c>
      <c r="BF7" s="57" t="s">
        <v>116</v>
      </c>
      <c r="BG7" s="57" t="s">
        <v>116</v>
      </c>
      <c r="BH7" s="57" t="s">
        <v>116</v>
      </c>
      <c r="BI7" s="57" t="s">
        <v>116</v>
      </c>
      <c r="BJ7" s="57" t="s">
        <v>116</v>
      </c>
      <c r="BK7" s="57" t="s">
        <v>116</v>
      </c>
      <c r="BL7" s="57" t="s">
        <v>116</v>
      </c>
      <c r="BM7" s="57" t="s">
        <v>116</v>
      </c>
      <c r="BN7" s="57" t="s">
        <v>116</v>
      </c>
      <c r="BO7" s="57" t="s">
        <v>116</v>
      </c>
      <c r="BP7" s="57" t="s">
        <v>116</v>
      </c>
      <c r="BQ7" s="57" t="s">
        <v>116</v>
      </c>
      <c r="BR7" s="57" t="s">
        <v>116</v>
      </c>
      <c r="BS7" s="57" t="s">
        <v>116</v>
      </c>
      <c r="BT7" s="57" t="s">
        <v>116</v>
      </c>
      <c r="BU7" s="57" t="s">
        <v>116</v>
      </c>
      <c r="BV7" s="57" t="s">
        <v>116</v>
      </c>
      <c r="BW7" s="57" t="s">
        <v>116</v>
      </c>
      <c r="BX7" s="57" t="s">
        <v>116</v>
      </c>
      <c r="BY7" s="57" t="s">
        <v>116</v>
      </c>
      <c r="BZ7" s="57" t="s">
        <v>116</v>
      </c>
      <c r="CA7" s="57" t="s">
        <v>116</v>
      </c>
    </row>
    <row r="8" spans="1:79" s="57" customFormat="1" ht="20.100000000000001" customHeight="1" x14ac:dyDescent="0.25">
      <c r="A8" s="57" t="s">
        <v>165</v>
      </c>
      <c r="B8" s="57" t="s">
        <v>112</v>
      </c>
      <c r="C8" s="57">
        <v>20250120</v>
      </c>
      <c r="D8" s="57" t="s">
        <v>166</v>
      </c>
      <c r="E8" s="57" t="s">
        <v>167</v>
      </c>
      <c r="F8" s="57" t="s">
        <v>168</v>
      </c>
      <c r="G8" s="57" t="s">
        <v>116</v>
      </c>
      <c r="H8" s="57" t="s">
        <v>169</v>
      </c>
      <c r="I8" s="57" t="s">
        <v>116</v>
      </c>
      <c r="J8" s="57" t="s">
        <v>116</v>
      </c>
      <c r="K8" s="57" t="s">
        <v>116</v>
      </c>
      <c r="L8" s="57" t="s">
        <v>116</v>
      </c>
      <c r="M8" s="58" t="s">
        <v>118</v>
      </c>
      <c r="N8" s="57" t="s">
        <v>170</v>
      </c>
      <c r="O8" s="57" t="s">
        <v>112</v>
      </c>
      <c r="P8" s="57" t="s">
        <v>120</v>
      </c>
      <c r="Q8" s="57" t="s">
        <v>120</v>
      </c>
      <c r="R8" s="57" t="s">
        <v>120</v>
      </c>
      <c r="S8" s="57" t="s">
        <v>171</v>
      </c>
      <c r="T8" s="57">
        <v>9782409047855</v>
      </c>
      <c r="U8" s="57" t="s">
        <v>122</v>
      </c>
      <c r="V8" s="57">
        <v>9782409047848</v>
      </c>
      <c r="W8" s="57" t="s">
        <v>123</v>
      </c>
      <c r="X8" s="57" t="s">
        <v>124</v>
      </c>
      <c r="Y8" s="57" t="s">
        <v>112</v>
      </c>
      <c r="Z8" s="57">
        <v>2025</v>
      </c>
      <c r="AA8" s="57" t="s">
        <v>125</v>
      </c>
      <c r="AB8" s="57" t="s">
        <v>172</v>
      </c>
      <c r="AC8" s="57" t="s">
        <v>127</v>
      </c>
      <c r="AD8" s="57" t="s">
        <v>128</v>
      </c>
      <c r="AE8" s="57" t="s">
        <v>129</v>
      </c>
      <c r="AF8" s="57" t="s">
        <v>130</v>
      </c>
      <c r="AG8" s="57" t="s">
        <v>131</v>
      </c>
      <c r="AH8" s="57" t="s">
        <v>132</v>
      </c>
      <c r="AI8" s="57" t="s">
        <v>133</v>
      </c>
      <c r="AJ8" s="57" t="s">
        <v>134</v>
      </c>
      <c r="AK8" s="57" t="s">
        <v>135</v>
      </c>
      <c r="AL8" s="57" t="s">
        <v>136</v>
      </c>
      <c r="AM8" s="57" t="s">
        <v>137</v>
      </c>
      <c r="AN8" s="57" t="s">
        <v>138</v>
      </c>
      <c r="AO8" s="57" t="s">
        <v>139</v>
      </c>
      <c r="AP8" s="57" t="s">
        <v>116</v>
      </c>
      <c r="AQ8" s="57" t="s">
        <v>173</v>
      </c>
      <c r="AR8" s="57" t="s">
        <v>76</v>
      </c>
      <c r="AS8" s="57" t="s">
        <v>174</v>
      </c>
      <c r="AT8" s="57" t="s">
        <v>175</v>
      </c>
      <c r="AU8" s="57" t="s">
        <v>116</v>
      </c>
      <c r="AV8" s="57" t="s">
        <v>116</v>
      </c>
      <c r="AW8" s="57" t="s">
        <v>116</v>
      </c>
      <c r="AX8" s="57" t="s">
        <v>116</v>
      </c>
      <c r="AY8" s="57" t="s">
        <v>116</v>
      </c>
      <c r="AZ8" s="57" t="s">
        <v>116</v>
      </c>
      <c r="BA8" s="57" t="s">
        <v>116</v>
      </c>
      <c r="BB8" s="57" t="s">
        <v>116</v>
      </c>
      <c r="BC8" s="57" t="s">
        <v>116</v>
      </c>
      <c r="BD8" s="57" t="s">
        <v>116</v>
      </c>
      <c r="BE8" s="57" t="s">
        <v>116</v>
      </c>
      <c r="BF8" s="57" t="s">
        <v>116</v>
      </c>
      <c r="BG8" s="57" t="s">
        <v>116</v>
      </c>
      <c r="BH8" s="57" t="s">
        <v>116</v>
      </c>
      <c r="BI8" s="57" t="s">
        <v>116</v>
      </c>
      <c r="BJ8" s="57" t="s">
        <v>116</v>
      </c>
      <c r="BK8" s="57" t="s">
        <v>116</v>
      </c>
      <c r="BL8" s="57" t="s">
        <v>116</v>
      </c>
      <c r="BM8" s="57" t="s">
        <v>116</v>
      </c>
      <c r="BN8" s="57" t="s">
        <v>116</v>
      </c>
      <c r="BO8" s="57" t="s">
        <v>116</v>
      </c>
      <c r="BP8" s="57" t="s">
        <v>116</v>
      </c>
      <c r="BQ8" s="57" t="s">
        <v>116</v>
      </c>
      <c r="BR8" s="57" t="s">
        <v>116</v>
      </c>
      <c r="BS8" s="57" t="s">
        <v>116</v>
      </c>
      <c r="BT8" s="57" t="s">
        <v>116</v>
      </c>
      <c r="BU8" s="57" t="s">
        <v>116</v>
      </c>
      <c r="BV8" s="57" t="s">
        <v>116</v>
      </c>
      <c r="BW8" s="57" t="s">
        <v>116</v>
      </c>
      <c r="BX8" s="57" t="s">
        <v>116</v>
      </c>
      <c r="BY8" s="57" t="s">
        <v>116</v>
      </c>
      <c r="BZ8" s="57" t="s">
        <v>116</v>
      </c>
      <c r="CA8" s="57" t="s">
        <v>116</v>
      </c>
    </row>
    <row r="9" spans="1:79" s="18" customFormat="1" ht="20.100000000000001" customHeight="1" x14ac:dyDescent="0.25">
      <c r="G9" s="17"/>
      <c r="M9" s="15"/>
      <c r="T9" s="19"/>
      <c r="V9" s="19"/>
    </row>
    <row r="10" spans="1:79" s="18" customFormat="1" ht="20.100000000000001" customHeight="1" x14ac:dyDescent="0.25">
      <c r="G10" s="17"/>
      <c r="M10" s="15"/>
      <c r="T10" s="19"/>
      <c r="V10" s="19"/>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R379"/>
  <sheetViews>
    <sheetView workbookViewId="0"/>
  </sheetViews>
  <sheetFormatPr baseColWidth="10" defaultColWidth="10.85546875" defaultRowHeight="20.100000000000001" customHeight="1" x14ac:dyDescent="0.2"/>
  <cols>
    <col min="1" max="3" width="13.5703125" style="4" customWidth="1"/>
    <col min="4" max="4" width="11" style="4" customWidth="1"/>
    <col min="5" max="5" width="13" style="4" customWidth="1"/>
    <col min="6" max="6" width="27" style="4" customWidth="1"/>
    <col min="7" max="7" width="12.7109375" style="4" customWidth="1"/>
    <col min="8" max="8" width="13" style="4" customWidth="1"/>
    <col min="9" max="9" width="14.28515625" style="4" customWidth="1"/>
    <col min="10" max="11" width="10.7109375" style="11" customWidth="1"/>
    <col min="12" max="12" width="10" style="4" customWidth="1"/>
    <col min="13" max="13" width="14.5703125" style="4" customWidth="1"/>
    <col min="14" max="14" width="10.7109375" style="4" customWidth="1"/>
    <col min="15" max="15" width="8.85546875" style="4" customWidth="1"/>
    <col min="16" max="16" width="10.7109375" style="4" customWidth="1"/>
    <col min="17" max="17" width="10.28515625" style="4" customWidth="1"/>
    <col min="18" max="18" width="14.140625" style="4" customWidth="1"/>
    <col min="19" max="19" width="11.28515625" style="4" customWidth="1"/>
    <col min="20" max="20" width="15.5703125" style="4" customWidth="1"/>
    <col min="21" max="21" width="17.42578125" style="4" customWidth="1"/>
    <col min="22" max="22" width="18.28515625" style="4" customWidth="1"/>
    <col min="23" max="23" width="11.7109375" style="4" customWidth="1"/>
    <col min="24" max="24" width="15.5703125" style="4" customWidth="1"/>
    <col min="25" max="25" width="14.42578125" style="4" customWidth="1"/>
    <col min="26" max="26" width="10.140625" style="4" customWidth="1"/>
    <col min="27" max="27" width="10.28515625" style="4" customWidth="1"/>
    <col min="28" max="28" width="9.42578125" style="4" customWidth="1"/>
    <col min="29" max="29" width="12.85546875" style="4" customWidth="1"/>
    <col min="30" max="32" width="13.7109375" style="4" customWidth="1"/>
    <col min="33" max="33" width="13" style="4" customWidth="1"/>
    <col min="34" max="34" width="29.85546875" style="4" customWidth="1"/>
    <col min="35" max="70" width="10.85546875" style="4" customWidth="1"/>
  </cols>
  <sheetData>
    <row r="1" spans="1:70" ht="19.5" customHeight="1" x14ac:dyDescent="0.2">
      <c r="A1" s="2" t="s">
        <v>0</v>
      </c>
      <c r="B1" s="2" t="s">
        <v>1</v>
      </c>
      <c r="C1" s="2" t="s">
        <v>2</v>
      </c>
      <c r="D1" s="4" t="s">
        <v>3</v>
      </c>
      <c r="E1" s="2" t="s">
        <v>4</v>
      </c>
      <c r="F1" s="2" t="s">
        <v>5</v>
      </c>
      <c r="G1" s="2" t="s">
        <v>6</v>
      </c>
      <c r="H1" s="2" t="s">
        <v>7</v>
      </c>
      <c r="I1" s="2" t="s">
        <v>10401</v>
      </c>
      <c r="J1" s="11" t="s">
        <v>10402</v>
      </c>
      <c r="K1" s="11" t="s">
        <v>11</v>
      </c>
      <c r="L1" s="2" t="s">
        <v>12</v>
      </c>
      <c r="M1" s="2" t="s">
        <v>10403</v>
      </c>
      <c r="N1" s="2" t="s">
        <v>15</v>
      </c>
      <c r="O1" s="2" t="s">
        <v>10404</v>
      </c>
      <c r="P1" s="2" t="s">
        <v>20</v>
      </c>
      <c r="Q1" s="2" t="s">
        <v>21</v>
      </c>
      <c r="R1" s="2" t="s">
        <v>22</v>
      </c>
      <c r="S1" s="2" t="s">
        <v>23</v>
      </c>
      <c r="T1" s="2" t="s">
        <v>24</v>
      </c>
      <c r="U1" s="2" t="s">
        <v>25</v>
      </c>
      <c r="V1" s="2" t="s">
        <v>26</v>
      </c>
      <c r="W1" s="2" t="s">
        <v>27</v>
      </c>
      <c r="X1" s="2" t="s">
        <v>28</v>
      </c>
      <c r="Y1" s="2" t="s">
        <v>29</v>
      </c>
      <c r="Z1" s="2" t="s">
        <v>30</v>
      </c>
      <c r="AA1" s="2" t="s">
        <v>31</v>
      </c>
      <c r="AB1" s="2" t="s">
        <v>32</v>
      </c>
      <c r="AC1" s="2" t="s">
        <v>33</v>
      </c>
      <c r="AD1" s="2" t="s">
        <v>35</v>
      </c>
      <c r="AE1" s="2" t="s">
        <v>36</v>
      </c>
      <c r="AF1" s="2" t="s">
        <v>38</v>
      </c>
      <c r="AG1" s="2" t="s">
        <v>39</v>
      </c>
      <c r="AH1" s="2" t="s">
        <v>40</v>
      </c>
      <c r="AI1" s="2" t="s">
        <v>41</v>
      </c>
      <c r="AJ1" s="2" t="s">
        <v>41</v>
      </c>
      <c r="AK1" s="2" t="s">
        <v>41</v>
      </c>
      <c r="AL1" s="2" t="s">
        <v>41</v>
      </c>
      <c r="AM1" s="2" t="s">
        <v>41</v>
      </c>
      <c r="AN1" s="2" t="s">
        <v>41</v>
      </c>
      <c r="AO1" s="2" t="s">
        <v>41</v>
      </c>
      <c r="AP1" s="2" t="s">
        <v>41</v>
      </c>
      <c r="AQ1" s="2" t="s">
        <v>41</v>
      </c>
      <c r="AR1" s="2" t="s">
        <v>41</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row>
    <row r="2" spans="1:70" ht="19.5" customHeight="1" x14ac:dyDescent="0.2">
      <c r="A2" s="3" t="s">
        <v>42</v>
      </c>
      <c r="B2" s="3" t="s">
        <v>43</v>
      </c>
      <c r="C2" s="3" t="s">
        <v>44</v>
      </c>
      <c r="D2" s="3" t="s">
        <v>45</v>
      </c>
      <c r="E2" s="3" t="s">
        <v>46</v>
      </c>
      <c r="F2" s="3" t="s">
        <v>47</v>
      </c>
      <c r="G2" s="3" t="s">
        <v>48</v>
      </c>
      <c r="H2" s="3" t="s">
        <v>49</v>
      </c>
      <c r="I2" s="3" t="s">
        <v>10405</v>
      </c>
      <c r="J2" s="12" t="s">
        <v>10406</v>
      </c>
      <c r="K2" s="12" t="s">
        <v>56</v>
      </c>
      <c r="L2" s="3" t="s">
        <v>58</v>
      </c>
      <c r="M2" s="3" t="s">
        <v>10407</v>
      </c>
      <c r="N2" s="3" t="s">
        <v>59</v>
      </c>
      <c r="O2" s="3" t="s">
        <v>10408</v>
      </c>
      <c r="P2" s="3" t="s">
        <v>63</v>
      </c>
      <c r="Q2" s="3" t="s">
        <v>56</v>
      </c>
      <c r="R2" s="3" t="s">
        <v>64</v>
      </c>
      <c r="S2" s="3"/>
      <c r="T2" s="3" t="s">
        <v>65</v>
      </c>
      <c r="U2" s="3" t="s">
        <v>66</v>
      </c>
      <c r="V2" s="3" t="s">
        <v>66</v>
      </c>
      <c r="W2" s="3" t="s">
        <v>67</v>
      </c>
      <c r="X2" s="3" t="s">
        <v>68</v>
      </c>
      <c r="Y2" s="3" t="s">
        <v>68</v>
      </c>
      <c r="Z2" s="3" t="s">
        <v>67</v>
      </c>
      <c r="AA2" s="3" t="s">
        <v>69</v>
      </c>
      <c r="AB2" s="3" t="s">
        <v>69</v>
      </c>
      <c r="AC2" s="3" t="s">
        <v>67</v>
      </c>
      <c r="AD2" s="3" t="s">
        <v>71</v>
      </c>
      <c r="AE2" s="3" t="s">
        <v>72</v>
      </c>
      <c r="AF2" s="3" t="s">
        <v>74</v>
      </c>
      <c r="AG2" s="3" t="s">
        <v>75</v>
      </c>
      <c r="AH2" s="3" t="s">
        <v>76</v>
      </c>
      <c r="AI2" s="3" t="s">
        <v>77</v>
      </c>
      <c r="AJ2" s="3" t="s">
        <v>78</v>
      </c>
      <c r="AK2" s="3" t="s">
        <v>79</v>
      </c>
      <c r="AL2" s="3" t="s">
        <v>80</v>
      </c>
      <c r="AM2" s="3" t="s">
        <v>81</v>
      </c>
      <c r="AN2" s="3" t="s">
        <v>82</v>
      </c>
      <c r="AO2" s="3" t="s">
        <v>83</v>
      </c>
      <c r="AP2" s="3" t="s">
        <v>84</v>
      </c>
      <c r="AQ2" s="3" t="s">
        <v>85</v>
      </c>
      <c r="AR2" s="3" t="s">
        <v>86</v>
      </c>
      <c r="AS2" s="3" t="s">
        <v>87</v>
      </c>
      <c r="AT2" s="3" t="s">
        <v>88</v>
      </c>
      <c r="AU2" s="3" t="s">
        <v>89</v>
      </c>
      <c r="AV2" s="3" t="s">
        <v>90</v>
      </c>
      <c r="AW2" s="3" t="s">
        <v>91</v>
      </c>
      <c r="AX2" s="3" t="s">
        <v>92</v>
      </c>
      <c r="AY2" s="3" t="s">
        <v>93</v>
      </c>
      <c r="AZ2" s="3" t="s">
        <v>94</v>
      </c>
      <c r="BA2" s="3" t="s">
        <v>95</v>
      </c>
      <c r="BB2" s="3" t="s">
        <v>96</v>
      </c>
      <c r="BC2" s="3" t="s">
        <v>97</v>
      </c>
      <c r="BD2" s="3" t="s">
        <v>98</v>
      </c>
      <c r="BE2" s="3" t="s">
        <v>99</v>
      </c>
      <c r="BF2" s="3" t="s">
        <v>100</v>
      </c>
      <c r="BG2" s="3" t="s">
        <v>101</v>
      </c>
      <c r="BH2" s="3" t="s">
        <v>102</v>
      </c>
      <c r="BI2" s="3" t="s">
        <v>103</v>
      </c>
      <c r="BJ2" s="3" t="s">
        <v>104</v>
      </c>
      <c r="BK2" s="3" t="s">
        <v>105</v>
      </c>
      <c r="BL2" s="3" t="s">
        <v>106</v>
      </c>
      <c r="BM2" s="3" t="s">
        <v>107</v>
      </c>
      <c r="BN2" s="3" t="s">
        <v>108</v>
      </c>
      <c r="BO2" s="3" t="s">
        <v>109</v>
      </c>
      <c r="BP2" s="3" t="s">
        <v>110</v>
      </c>
      <c r="BQ2" s="3" t="s">
        <v>10409</v>
      </c>
      <c r="BR2" s="3" t="s">
        <v>10410</v>
      </c>
    </row>
    <row r="3" spans="1:70" s="60" customFormat="1" ht="19.5" customHeight="1" x14ac:dyDescent="0.25">
      <c r="A3" s="57" t="s">
        <v>10411</v>
      </c>
      <c r="B3" s="57" t="s">
        <v>112</v>
      </c>
      <c r="C3" s="57">
        <v>20250120</v>
      </c>
      <c r="D3" s="57" t="s">
        <v>2633</v>
      </c>
      <c r="E3" s="57" t="s">
        <v>10412</v>
      </c>
      <c r="F3" s="57" t="s">
        <v>10413</v>
      </c>
      <c r="G3" s="57" t="s">
        <v>116</v>
      </c>
      <c r="H3" s="57" t="s">
        <v>10414</v>
      </c>
      <c r="I3" s="57" t="s">
        <v>10415</v>
      </c>
      <c r="J3" s="57">
        <v>32624</v>
      </c>
      <c r="K3" s="59" t="s">
        <v>112</v>
      </c>
      <c r="L3" s="57" t="s">
        <v>120</v>
      </c>
      <c r="M3" s="57" t="s">
        <v>120</v>
      </c>
      <c r="N3" s="57" t="s">
        <v>10416</v>
      </c>
      <c r="O3" s="57" t="s">
        <v>116</v>
      </c>
      <c r="P3" s="57" t="s">
        <v>124</v>
      </c>
      <c r="Q3" s="57" t="s">
        <v>112</v>
      </c>
      <c r="R3" s="57">
        <v>2024</v>
      </c>
      <c r="S3" s="57" t="s">
        <v>125</v>
      </c>
      <c r="T3" s="57" t="s">
        <v>10417</v>
      </c>
      <c r="U3" s="57" t="s">
        <v>10418</v>
      </c>
      <c r="V3" s="57" t="s">
        <v>10419</v>
      </c>
      <c r="W3" s="57" t="s">
        <v>129</v>
      </c>
      <c r="X3" s="57" t="s">
        <v>10420</v>
      </c>
      <c r="Y3" s="57" t="s">
        <v>10421</v>
      </c>
      <c r="Z3" s="57" t="s">
        <v>132</v>
      </c>
      <c r="AA3" s="57" t="s">
        <v>133</v>
      </c>
      <c r="AB3" s="57" t="s">
        <v>134</v>
      </c>
      <c r="AC3" s="57" t="s">
        <v>135</v>
      </c>
      <c r="AD3" s="57" t="s">
        <v>10422</v>
      </c>
      <c r="AE3" s="57" t="s">
        <v>138</v>
      </c>
      <c r="AF3" s="57" t="s">
        <v>116</v>
      </c>
      <c r="AG3" s="57" t="s">
        <v>10423</v>
      </c>
      <c r="AH3" s="57" t="s">
        <v>76</v>
      </c>
      <c r="AI3" s="57" t="s">
        <v>10424</v>
      </c>
      <c r="AJ3" s="57" t="s">
        <v>10425</v>
      </c>
      <c r="AK3" s="57" t="s">
        <v>116</v>
      </c>
      <c r="AL3" s="57" t="s">
        <v>116</v>
      </c>
      <c r="AM3" s="57" t="s">
        <v>116</v>
      </c>
      <c r="AN3" s="57" t="s">
        <v>116</v>
      </c>
      <c r="AO3" s="57" t="s">
        <v>116</v>
      </c>
      <c r="AP3" s="57" t="s">
        <v>116</v>
      </c>
      <c r="AQ3" s="57" t="s">
        <v>116</v>
      </c>
      <c r="AR3" s="57" t="s">
        <v>116</v>
      </c>
      <c r="AS3" s="57" t="s">
        <v>116</v>
      </c>
      <c r="AT3" s="57" t="s">
        <v>116</v>
      </c>
      <c r="AU3" s="57" t="s">
        <v>116</v>
      </c>
      <c r="AV3" s="57" t="s">
        <v>116</v>
      </c>
      <c r="AW3" s="57" t="s">
        <v>116</v>
      </c>
      <c r="AX3" s="57" t="s">
        <v>116</v>
      </c>
      <c r="AY3" s="57" t="s">
        <v>116</v>
      </c>
      <c r="AZ3" s="57" t="s">
        <v>116</v>
      </c>
      <c r="BA3" s="57" t="s">
        <v>116</v>
      </c>
      <c r="BB3" s="57" t="s">
        <v>116</v>
      </c>
      <c r="BC3" s="57" t="s">
        <v>116</v>
      </c>
      <c r="BD3" s="57" t="s">
        <v>116</v>
      </c>
      <c r="BE3" s="57" t="s">
        <v>116</v>
      </c>
      <c r="BF3" s="57" t="s">
        <v>116</v>
      </c>
      <c r="BG3" s="57" t="s">
        <v>116</v>
      </c>
      <c r="BH3" s="57" t="s">
        <v>116</v>
      </c>
      <c r="BI3" s="57" t="s">
        <v>116</v>
      </c>
      <c r="BJ3" s="57" t="s">
        <v>116</v>
      </c>
      <c r="BK3" s="57" t="s">
        <v>116</v>
      </c>
      <c r="BL3" s="57" t="s">
        <v>116</v>
      </c>
      <c r="BM3" s="57" t="s">
        <v>116</v>
      </c>
      <c r="BN3" s="57" t="s">
        <v>116</v>
      </c>
      <c r="BO3" s="57" t="s">
        <v>116</v>
      </c>
      <c r="BP3" s="57" t="s">
        <v>116</v>
      </c>
      <c r="BQ3" s="57" t="s">
        <v>116</v>
      </c>
      <c r="BR3" s="57"/>
    </row>
    <row r="4" spans="1:70" s="60" customFormat="1" ht="19.5" customHeight="1" x14ac:dyDescent="0.25">
      <c r="A4" s="57" t="s">
        <v>10426</v>
      </c>
      <c r="B4" s="57" t="s">
        <v>112</v>
      </c>
      <c r="C4" s="57">
        <v>20250120</v>
      </c>
      <c r="D4" s="57" t="s">
        <v>1754</v>
      </c>
      <c r="E4" s="57" t="s">
        <v>10427</v>
      </c>
      <c r="F4" s="57" t="s">
        <v>10413</v>
      </c>
      <c r="G4" s="57" t="s">
        <v>116</v>
      </c>
      <c r="H4" s="57" t="s">
        <v>10414</v>
      </c>
      <c r="I4" s="57" t="s">
        <v>10428</v>
      </c>
      <c r="J4" s="57">
        <v>31522</v>
      </c>
      <c r="K4" s="59" t="s">
        <v>112</v>
      </c>
      <c r="L4" s="57" t="s">
        <v>120</v>
      </c>
      <c r="M4" s="57" t="s">
        <v>120</v>
      </c>
      <c r="N4" s="57" t="s">
        <v>10429</v>
      </c>
      <c r="O4" s="57" t="s">
        <v>116</v>
      </c>
      <c r="P4" s="57" t="s">
        <v>124</v>
      </c>
      <c r="Q4" s="57" t="s">
        <v>112</v>
      </c>
      <c r="R4" s="57">
        <v>2024</v>
      </c>
      <c r="S4" s="57" t="s">
        <v>125</v>
      </c>
      <c r="T4" s="57" t="s">
        <v>10417</v>
      </c>
      <c r="U4" s="57" t="s">
        <v>10418</v>
      </c>
      <c r="V4" s="57" t="s">
        <v>10419</v>
      </c>
      <c r="W4" s="57" t="s">
        <v>129</v>
      </c>
      <c r="X4" s="57" t="s">
        <v>10420</v>
      </c>
      <c r="Y4" s="57" t="s">
        <v>10421</v>
      </c>
      <c r="Z4" s="57" t="s">
        <v>132</v>
      </c>
      <c r="AA4" s="57" t="s">
        <v>133</v>
      </c>
      <c r="AB4" s="57" t="s">
        <v>134</v>
      </c>
      <c r="AC4" s="57" t="s">
        <v>135</v>
      </c>
      <c r="AD4" s="57" t="s">
        <v>10422</v>
      </c>
      <c r="AE4" s="57" t="s">
        <v>138</v>
      </c>
      <c r="AF4" s="57" t="s">
        <v>116</v>
      </c>
      <c r="AG4" s="57" t="s">
        <v>10430</v>
      </c>
      <c r="AH4" s="57" t="s">
        <v>76</v>
      </c>
      <c r="AI4" s="57" t="s">
        <v>5514</v>
      </c>
      <c r="AJ4" s="57" t="s">
        <v>7531</v>
      </c>
      <c r="AK4" s="57" t="s">
        <v>3008</v>
      </c>
      <c r="AL4" s="57" t="s">
        <v>2933</v>
      </c>
      <c r="AM4" s="57" t="s">
        <v>5516</v>
      </c>
      <c r="AN4" s="57" t="s">
        <v>1741</v>
      </c>
      <c r="AO4" s="57" t="s">
        <v>6317</v>
      </c>
      <c r="AP4" s="57" t="s">
        <v>3660</v>
      </c>
      <c r="AQ4" s="57" t="s">
        <v>1686</v>
      </c>
      <c r="AR4" s="57" t="s">
        <v>5518</v>
      </c>
      <c r="AS4" s="57" t="s">
        <v>4091</v>
      </c>
      <c r="AT4" s="57" t="s">
        <v>4092</v>
      </c>
      <c r="AU4" s="57" t="s">
        <v>4093</v>
      </c>
      <c r="AV4" s="57" t="s">
        <v>4094</v>
      </c>
      <c r="AW4" s="57" t="s">
        <v>4095</v>
      </c>
      <c r="AX4" s="57" t="s">
        <v>4098</v>
      </c>
      <c r="AY4" s="57" t="s">
        <v>1752</v>
      </c>
      <c r="AZ4" s="57" t="s">
        <v>116</v>
      </c>
      <c r="BA4" s="57" t="s">
        <v>116</v>
      </c>
      <c r="BB4" s="57" t="s">
        <v>116</v>
      </c>
      <c r="BC4" s="57" t="s">
        <v>116</v>
      </c>
      <c r="BD4" s="57" t="s">
        <v>116</v>
      </c>
      <c r="BE4" s="57" t="s">
        <v>116</v>
      </c>
      <c r="BF4" s="57" t="s">
        <v>116</v>
      </c>
      <c r="BG4" s="57" t="s">
        <v>116</v>
      </c>
      <c r="BH4" s="57" t="s">
        <v>116</v>
      </c>
      <c r="BI4" s="57" t="s">
        <v>116</v>
      </c>
      <c r="BJ4" s="57" t="s">
        <v>116</v>
      </c>
      <c r="BK4" s="57" t="s">
        <v>116</v>
      </c>
      <c r="BL4" s="57" t="s">
        <v>116</v>
      </c>
      <c r="BM4" s="57" t="s">
        <v>116</v>
      </c>
      <c r="BN4" s="57" t="s">
        <v>116</v>
      </c>
      <c r="BO4" s="57" t="s">
        <v>116</v>
      </c>
      <c r="BP4" s="57" t="s">
        <v>116</v>
      </c>
      <c r="BQ4" s="57" t="s">
        <v>116</v>
      </c>
      <c r="BR4" s="57"/>
    </row>
    <row r="5" spans="1:70" s="60" customFormat="1" ht="19.5" customHeight="1" x14ac:dyDescent="0.25">
      <c r="A5" s="57" t="s">
        <v>10431</v>
      </c>
      <c r="B5" s="57" t="s">
        <v>112</v>
      </c>
      <c r="C5" s="57">
        <v>20250120</v>
      </c>
      <c r="D5" s="57" t="s">
        <v>4015</v>
      </c>
      <c r="E5" s="57" t="s">
        <v>10432</v>
      </c>
      <c r="F5" s="57" t="s">
        <v>470</v>
      </c>
      <c r="G5" s="57" t="s">
        <v>116</v>
      </c>
      <c r="H5" s="57" t="s">
        <v>471</v>
      </c>
      <c r="I5" s="57" t="s">
        <v>10433</v>
      </c>
      <c r="J5" s="57">
        <v>53651</v>
      </c>
      <c r="K5" s="59" t="s">
        <v>112</v>
      </c>
      <c r="L5" s="57" t="s">
        <v>120</v>
      </c>
      <c r="M5" s="57" t="s">
        <v>120</v>
      </c>
      <c r="N5" s="57" t="s">
        <v>10434</v>
      </c>
      <c r="O5" s="57" t="s">
        <v>116</v>
      </c>
      <c r="P5" s="57" t="s">
        <v>124</v>
      </c>
      <c r="Q5" s="57" t="s">
        <v>112</v>
      </c>
      <c r="R5" s="57">
        <v>2024</v>
      </c>
      <c r="S5" s="57" t="s">
        <v>125</v>
      </c>
      <c r="T5" s="57" t="s">
        <v>10417</v>
      </c>
      <c r="U5" s="57" t="s">
        <v>10418</v>
      </c>
      <c r="V5" s="57" t="s">
        <v>10419</v>
      </c>
      <c r="W5" s="57" t="s">
        <v>129</v>
      </c>
      <c r="X5" s="57" t="s">
        <v>10420</v>
      </c>
      <c r="Y5" s="57" t="s">
        <v>10421</v>
      </c>
      <c r="Z5" s="57" t="s">
        <v>132</v>
      </c>
      <c r="AA5" s="57" t="s">
        <v>133</v>
      </c>
      <c r="AB5" s="57" t="s">
        <v>134</v>
      </c>
      <c r="AC5" s="57" t="s">
        <v>135</v>
      </c>
      <c r="AD5" s="57" t="s">
        <v>10422</v>
      </c>
      <c r="AE5" s="57" t="s">
        <v>138</v>
      </c>
      <c r="AF5" s="57" t="s">
        <v>116</v>
      </c>
      <c r="AG5" s="57" t="s">
        <v>10435</v>
      </c>
      <c r="AH5" s="57" t="s">
        <v>76</v>
      </c>
      <c r="AI5" s="57" t="s">
        <v>10436</v>
      </c>
      <c r="AJ5" s="57" t="s">
        <v>10437</v>
      </c>
      <c r="AK5" s="57" t="s">
        <v>10438</v>
      </c>
      <c r="AL5" s="57" t="s">
        <v>116</v>
      </c>
      <c r="AM5" s="57" t="s">
        <v>116</v>
      </c>
      <c r="AN5" s="57" t="s">
        <v>116</v>
      </c>
      <c r="AO5" s="57" t="s">
        <v>116</v>
      </c>
      <c r="AP5" s="57" t="s">
        <v>116</v>
      </c>
      <c r="AQ5" s="57" t="s">
        <v>116</v>
      </c>
      <c r="AR5" s="57" t="s">
        <v>116</v>
      </c>
      <c r="AS5" s="57" t="s">
        <v>116</v>
      </c>
      <c r="AT5" s="57" t="s">
        <v>116</v>
      </c>
      <c r="AU5" s="57" t="s">
        <v>116</v>
      </c>
      <c r="AV5" s="57" t="s">
        <v>116</v>
      </c>
      <c r="AW5" s="57" t="s">
        <v>116</v>
      </c>
      <c r="AX5" s="57" t="s">
        <v>116</v>
      </c>
      <c r="AY5" s="57" t="s">
        <v>116</v>
      </c>
      <c r="AZ5" s="57" t="s">
        <v>116</v>
      </c>
      <c r="BA5" s="57" t="s">
        <v>116</v>
      </c>
      <c r="BB5" s="57" t="s">
        <v>116</v>
      </c>
      <c r="BC5" s="57" t="s">
        <v>116</v>
      </c>
      <c r="BD5" s="57" t="s">
        <v>116</v>
      </c>
      <c r="BE5" s="57" t="s">
        <v>116</v>
      </c>
      <c r="BF5" s="57" t="s">
        <v>116</v>
      </c>
      <c r="BG5" s="57" t="s">
        <v>116</v>
      </c>
      <c r="BH5" s="57" t="s">
        <v>116</v>
      </c>
      <c r="BI5" s="57" t="s">
        <v>116</v>
      </c>
      <c r="BJ5" s="57" t="s">
        <v>116</v>
      </c>
      <c r="BK5" s="57" t="s">
        <v>116</v>
      </c>
      <c r="BL5" s="57" t="s">
        <v>116</v>
      </c>
      <c r="BM5" s="57" t="s">
        <v>116</v>
      </c>
      <c r="BN5" s="57" t="s">
        <v>116</v>
      </c>
      <c r="BO5" s="57" t="s">
        <v>116</v>
      </c>
      <c r="BP5" s="57" t="s">
        <v>116</v>
      </c>
      <c r="BQ5" s="57" t="s">
        <v>116</v>
      </c>
      <c r="BR5" s="57"/>
    </row>
    <row r="6" spans="1:70" ht="19.5" customHeight="1" x14ac:dyDescent="0.25">
      <c r="A6" s="17" t="s">
        <v>10439</v>
      </c>
      <c r="B6" s="17" t="s">
        <v>112</v>
      </c>
      <c r="C6" s="32">
        <v>20250120</v>
      </c>
      <c r="D6" s="17" t="s">
        <v>10440</v>
      </c>
      <c r="E6" s="17" t="s">
        <v>10441</v>
      </c>
      <c r="F6" s="17" t="s">
        <v>10442</v>
      </c>
      <c r="G6" s="17" t="s">
        <v>116</v>
      </c>
      <c r="H6" s="17" t="s">
        <v>10443</v>
      </c>
      <c r="I6" s="17" t="s">
        <v>10444</v>
      </c>
      <c r="J6" s="32">
        <v>40301</v>
      </c>
      <c r="K6" s="1" t="s">
        <v>112</v>
      </c>
      <c r="L6" s="17" t="s">
        <v>120</v>
      </c>
      <c r="M6" s="17" t="s">
        <v>120</v>
      </c>
      <c r="N6" s="20" t="s">
        <v>10445</v>
      </c>
      <c r="O6" s="17" t="s">
        <v>116</v>
      </c>
      <c r="P6" s="17" t="s">
        <v>124</v>
      </c>
      <c r="Q6" s="17" t="s">
        <v>112</v>
      </c>
      <c r="R6" s="32">
        <v>2024</v>
      </c>
      <c r="S6" s="17" t="s">
        <v>125</v>
      </c>
      <c r="T6" s="17" t="s">
        <v>10417</v>
      </c>
      <c r="U6" s="17" t="s">
        <v>10418</v>
      </c>
      <c r="V6" s="17" t="s">
        <v>10419</v>
      </c>
      <c r="W6" s="17" t="s">
        <v>129</v>
      </c>
      <c r="X6" s="17" t="s">
        <v>10420</v>
      </c>
      <c r="Y6" s="17" t="s">
        <v>10421</v>
      </c>
      <c r="Z6" s="17" t="s">
        <v>132</v>
      </c>
      <c r="AA6" s="17" t="s">
        <v>133</v>
      </c>
      <c r="AB6" s="17" t="s">
        <v>134</v>
      </c>
      <c r="AC6" s="17" t="s">
        <v>135</v>
      </c>
      <c r="AD6" s="17" t="s">
        <v>10422</v>
      </c>
      <c r="AE6" s="17" t="s">
        <v>138</v>
      </c>
      <c r="AF6" s="17" t="s">
        <v>116</v>
      </c>
      <c r="AG6" s="17" t="s">
        <v>10446</v>
      </c>
      <c r="AH6" s="17" t="s">
        <v>76</v>
      </c>
      <c r="AI6" s="17" t="s">
        <v>1706</v>
      </c>
      <c r="AJ6" s="17" t="s">
        <v>10447</v>
      </c>
      <c r="AK6" s="17" t="s">
        <v>116</v>
      </c>
      <c r="AL6" s="17" t="s">
        <v>116</v>
      </c>
      <c r="AM6" s="17" t="s">
        <v>116</v>
      </c>
      <c r="AN6" s="17" t="s">
        <v>116</v>
      </c>
      <c r="AO6" s="17" t="s">
        <v>116</v>
      </c>
      <c r="AP6" s="17" t="s">
        <v>116</v>
      </c>
      <c r="AQ6" s="17" t="s">
        <v>116</v>
      </c>
      <c r="AR6" s="17" t="s">
        <v>116</v>
      </c>
      <c r="AS6" s="18" t="s">
        <v>116</v>
      </c>
      <c r="AT6" s="18" t="s">
        <v>116</v>
      </c>
      <c r="AU6" s="18" t="s">
        <v>116</v>
      </c>
      <c r="AV6" s="18" t="s">
        <v>116</v>
      </c>
      <c r="AW6" s="18" t="s">
        <v>116</v>
      </c>
      <c r="AX6" s="18" t="s">
        <v>116</v>
      </c>
      <c r="AY6" s="18" t="s">
        <v>116</v>
      </c>
      <c r="AZ6" s="18" t="s">
        <v>116</v>
      </c>
      <c r="BA6" s="18" t="s">
        <v>116</v>
      </c>
      <c r="BB6" s="18" t="s">
        <v>116</v>
      </c>
      <c r="BC6" s="18" t="s">
        <v>116</v>
      </c>
      <c r="BD6" s="18" t="s">
        <v>116</v>
      </c>
      <c r="BE6" s="18" t="s">
        <v>116</v>
      </c>
      <c r="BF6" s="18" t="s">
        <v>116</v>
      </c>
      <c r="BG6" s="18" t="s">
        <v>116</v>
      </c>
      <c r="BH6" s="18" t="s">
        <v>116</v>
      </c>
      <c r="BI6" s="18" t="s">
        <v>116</v>
      </c>
      <c r="BJ6" s="18" t="s">
        <v>116</v>
      </c>
      <c r="BK6" s="18" t="s">
        <v>116</v>
      </c>
      <c r="BL6" s="18" t="s">
        <v>116</v>
      </c>
      <c r="BM6" s="18" t="s">
        <v>116</v>
      </c>
      <c r="BN6" s="18" t="s">
        <v>116</v>
      </c>
      <c r="BO6" s="18" t="s">
        <v>116</v>
      </c>
      <c r="BP6" s="18" t="s">
        <v>116</v>
      </c>
      <c r="BQ6" s="18" t="s">
        <v>116</v>
      </c>
      <c r="BR6" s="18"/>
    </row>
    <row r="7" spans="1:70" ht="19.5" customHeight="1" x14ac:dyDescent="0.25">
      <c r="A7" s="17" t="s">
        <v>10448</v>
      </c>
      <c r="B7" s="17" t="s">
        <v>112</v>
      </c>
      <c r="C7" s="32">
        <v>20250120</v>
      </c>
      <c r="D7" s="17" t="s">
        <v>10449</v>
      </c>
      <c r="E7" s="17" t="s">
        <v>10450</v>
      </c>
      <c r="F7" s="17" t="s">
        <v>168</v>
      </c>
      <c r="G7" s="17" t="s">
        <v>116</v>
      </c>
      <c r="H7" s="17" t="s">
        <v>169</v>
      </c>
      <c r="I7" s="17" t="s">
        <v>10451</v>
      </c>
      <c r="J7" s="32">
        <v>10143</v>
      </c>
      <c r="K7" s="1" t="s">
        <v>112</v>
      </c>
      <c r="L7" s="17" t="s">
        <v>120</v>
      </c>
      <c r="M7" s="17" t="s">
        <v>120</v>
      </c>
      <c r="N7" s="20" t="s">
        <v>10452</v>
      </c>
      <c r="O7" s="17" t="s">
        <v>116</v>
      </c>
      <c r="P7" s="17" t="s">
        <v>124</v>
      </c>
      <c r="Q7" s="17" t="s">
        <v>112</v>
      </c>
      <c r="R7" s="32">
        <v>2024</v>
      </c>
      <c r="S7" s="17" t="s">
        <v>125</v>
      </c>
      <c r="T7" s="17" t="s">
        <v>10417</v>
      </c>
      <c r="U7" s="17" t="s">
        <v>10418</v>
      </c>
      <c r="V7" s="17" t="s">
        <v>10419</v>
      </c>
      <c r="W7" s="17" t="s">
        <v>129</v>
      </c>
      <c r="X7" s="17" t="s">
        <v>10420</v>
      </c>
      <c r="Y7" s="17" t="s">
        <v>10421</v>
      </c>
      <c r="Z7" s="17" t="s">
        <v>132</v>
      </c>
      <c r="AA7" s="17" t="s">
        <v>133</v>
      </c>
      <c r="AB7" s="17" t="s">
        <v>134</v>
      </c>
      <c r="AC7" s="17" t="s">
        <v>135</v>
      </c>
      <c r="AD7" s="17" t="s">
        <v>10422</v>
      </c>
      <c r="AE7" s="17" t="s">
        <v>138</v>
      </c>
      <c r="AF7" s="17" t="s">
        <v>116</v>
      </c>
      <c r="AG7" s="17" t="s">
        <v>10453</v>
      </c>
      <c r="AH7" s="17" t="s">
        <v>76</v>
      </c>
      <c r="AI7" s="17" t="s">
        <v>10454</v>
      </c>
      <c r="AJ7" s="17" t="s">
        <v>528</v>
      </c>
      <c r="AK7" s="17" t="s">
        <v>2070</v>
      </c>
      <c r="AL7" s="17" t="s">
        <v>10455</v>
      </c>
      <c r="AM7" s="17" t="s">
        <v>116</v>
      </c>
      <c r="AN7" s="17" t="s">
        <v>116</v>
      </c>
      <c r="AO7" s="17" t="s">
        <v>116</v>
      </c>
      <c r="AP7" s="17" t="s">
        <v>116</v>
      </c>
      <c r="AQ7" s="17" t="s">
        <v>116</v>
      </c>
      <c r="AR7" s="17" t="s">
        <v>116</v>
      </c>
      <c r="AS7" s="17" t="s">
        <v>116</v>
      </c>
      <c r="AT7" s="17" t="s">
        <v>116</v>
      </c>
      <c r="AU7" s="17" t="s">
        <v>116</v>
      </c>
      <c r="AV7" s="17" t="s">
        <v>116</v>
      </c>
      <c r="AW7" s="17" t="s">
        <v>116</v>
      </c>
      <c r="AX7" s="17" t="s">
        <v>116</v>
      </c>
      <c r="AY7" s="4" t="s">
        <v>116</v>
      </c>
      <c r="AZ7" s="4" t="s">
        <v>116</v>
      </c>
      <c r="BA7" s="4" t="s">
        <v>116</v>
      </c>
      <c r="BB7" s="4" t="s">
        <v>116</v>
      </c>
      <c r="BC7" s="4" t="s">
        <v>116</v>
      </c>
      <c r="BD7" s="4" t="s">
        <v>116</v>
      </c>
      <c r="BE7" s="4" t="s">
        <v>116</v>
      </c>
      <c r="BF7" s="4" t="s">
        <v>116</v>
      </c>
      <c r="BG7" s="4" t="s">
        <v>116</v>
      </c>
      <c r="BH7" s="4" t="s">
        <v>116</v>
      </c>
      <c r="BI7" s="4" t="s">
        <v>116</v>
      </c>
      <c r="BJ7" s="4" t="s">
        <v>116</v>
      </c>
      <c r="BK7" s="4" t="s">
        <v>116</v>
      </c>
      <c r="BL7" s="4" t="s">
        <v>116</v>
      </c>
      <c r="BM7" s="4" t="s">
        <v>116</v>
      </c>
      <c r="BN7" s="4" t="s">
        <v>116</v>
      </c>
      <c r="BO7" s="4" t="s">
        <v>116</v>
      </c>
      <c r="BP7" s="4" t="s">
        <v>116</v>
      </c>
      <c r="BQ7" s="4" t="s">
        <v>116</v>
      </c>
    </row>
    <row r="8" spans="1:70" ht="19.5" customHeight="1" x14ac:dyDescent="0.25">
      <c r="A8" s="17" t="s">
        <v>10456</v>
      </c>
      <c r="B8" s="17" t="s">
        <v>112</v>
      </c>
      <c r="C8" s="32">
        <v>20250120</v>
      </c>
      <c r="D8" s="17" t="s">
        <v>10457</v>
      </c>
      <c r="E8" s="17" t="s">
        <v>10458</v>
      </c>
      <c r="F8" s="17" t="s">
        <v>10413</v>
      </c>
      <c r="G8" s="17" t="s">
        <v>116</v>
      </c>
      <c r="H8" s="17" t="s">
        <v>10414</v>
      </c>
      <c r="I8" s="17" t="s">
        <v>10459</v>
      </c>
      <c r="J8" s="32">
        <v>4432</v>
      </c>
      <c r="K8" s="1" t="s">
        <v>112</v>
      </c>
      <c r="L8" s="17" t="s">
        <v>120</v>
      </c>
      <c r="M8" s="17" t="s">
        <v>120</v>
      </c>
      <c r="N8" s="20" t="s">
        <v>10460</v>
      </c>
      <c r="O8" s="17" t="s">
        <v>116</v>
      </c>
      <c r="P8" s="17" t="s">
        <v>124</v>
      </c>
      <c r="Q8" s="17" t="s">
        <v>112</v>
      </c>
      <c r="R8" s="32">
        <v>2024</v>
      </c>
      <c r="S8" s="17" t="s">
        <v>125</v>
      </c>
      <c r="T8" s="17" t="s">
        <v>10417</v>
      </c>
      <c r="U8" s="17" t="s">
        <v>10418</v>
      </c>
      <c r="V8" s="17" t="s">
        <v>10419</v>
      </c>
      <c r="W8" s="17" t="s">
        <v>129</v>
      </c>
      <c r="X8" s="17" t="s">
        <v>10420</v>
      </c>
      <c r="Y8" s="17" t="s">
        <v>10421</v>
      </c>
      <c r="Z8" s="17" t="s">
        <v>132</v>
      </c>
      <c r="AA8" s="17" t="s">
        <v>133</v>
      </c>
      <c r="AB8" s="17" t="s">
        <v>134</v>
      </c>
      <c r="AC8" s="17" t="s">
        <v>135</v>
      </c>
      <c r="AD8" s="17" t="s">
        <v>10422</v>
      </c>
      <c r="AE8" s="17" t="s">
        <v>138</v>
      </c>
      <c r="AF8" s="17" t="s">
        <v>116</v>
      </c>
      <c r="AG8" s="17" t="s">
        <v>10461</v>
      </c>
      <c r="AH8" s="17" t="s">
        <v>76</v>
      </c>
      <c r="AI8" s="17" t="s">
        <v>10462</v>
      </c>
      <c r="AJ8" s="17" t="s">
        <v>116</v>
      </c>
      <c r="AK8" s="17" t="s">
        <v>116</v>
      </c>
      <c r="AL8" s="17" t="s">
        <v>116</v>
      </c>
      <c r="AM8" s="17" t="s">
        <v>116</v>
      </c>
      <c r="AN8" s="17" t="s">
        <v>116</v>
      </c>
      <c r="AO8" s="17" t="s">
        <v>116</v>
      </c>
      <c r="AP8" s="17" t="s">
        <v>116</v>
      </c>
      <c r="AQ8" s="17" t="s">
        <v>116</v>
      </c>
      <c r="AR8" s="17" t="s">
        <v>116</v>
      </c>
      <c r="AS8" s="17" t="s">
        <v>116</v>
      </c>
      <c r="AT8" s="17" t="s">
        <v>116</v>
      </c>
      <c r="AU8" s="17" t="s">
        <v>116</v>
      </c>
      <c r="AV8" s="17" t="s">
        <v>116</v>
      </c>
      <c r="AW8" s="17" t="s">
        <v>116</v>
      </c>
      <c r="AX8" s="17" t="s">
        <v>116</v>
      </c>
      <c r="AY8" s="4" t="s">
        <v>116</v>
      </c>
      <c r="AZ8" s="4" t="s">
        <v>116</v>
      </c>
      <c r="BA8" s="4" t="s">
        <v>116</v>
      </c>
      <c r="BB8" s="4" t="s">
        <v>116</v>
      </c>
      <c r="BC8" s="4" t="s">
        <v>116</v>
      </c>
      <c r="BD8" s="4" t="s">
        <v>116</v>
      </c>
      <c r="BE8" s="4" t="s">
        <v>116</v>
      </c>
      <c r="BF8" s="4" t="s">
        <v>116</v>
      </c>
      <c r="BG8" s="4" t="s">
        <v>116</v>
      </c>
      <c r="BH8" s="4" t="s">
        <v>116</v>
      </c>
      <c r="BI8" s="4" t="s">
        <v>116</v>
      </c>
      <c r="BJ8" s="4" t="s">
        <v>116</v>
      </c>
      <c r="BK8" s="4" t="s">
        <v>116</v>
      </c>
      <c r="BL8" s="4" t="s">
        <v>116</v>
      </c>
      <c r="BM8" s="4" t="s">
        <v>116</v>
      </c>
      <c r="BN8" s="4" t="s">
        <v>116</v>
      </c>
      <c r="BO8" s="4" t="s">
        <v>116</v>
      </c>
      <c r="BP8" s="4" t="s">
        <v>116</v>
      </c>
      <c r="BQ8" s="4" t="s">
        <v>116</v>
      </c>
    </row>
    <row r="9" spans="1:70" ht="19.5" customHeight="1" x14ac:dyDescent="0.25">
      <c r="A9" s="17" t="s">
        <v>10463</v>
      </c>
      <c r="B9" s="17" t="s">
        <v>112</v>
      </c>
      <c r="C9" s="32">
        <v>20250120</v>
      </c>
      <c r="D9" s="17" t="s">
        <v>10464</v>
      </c>
      <c r="E9" s="17" t="s">
        <v>10465</v>
      </c>
      <c r="F9" s="17" t="s">
        <v>10466</v>
      </c>
      <c r="G9" s="17" t="s">
        <v>116</v>
      </c>
      <c r="H9" s="17" t="s">
        <v>10467</v>
      </c>
      <c r="I9" s="17" t="s">
        <v>10468</v>
      </c>
      <c r="J9" s="32">
        <v>21312</v>
      </c>
      <c r="K9" s="1" t="s">
        <v>112</v>
      </c>
      <c r="L9" s="17" t="s">
        <v>120</v>
      </c>
      <c r="M9" s="17" t="s">
        <v>120</v>
      </c>
      <c r="N9" s="20" t="s">
        <v>10469</v>
      </c>
      <c r="O9" s="17" t="s">
        <v>116</v>
      </c>
      <c r="P9" s="17" t="s">
        <v>124</v>
      </c>
      <c r="Q9" s="17" t="s">
        <v>112</v>
      </c>
      <c r="R9" s="32">
        <v>2024</v>
      </c>
      <c r="S9" s="17" t="s">
        <v>125</v>
      </c>
      <c r="T9" s="17" t="s">
        <v>10417</v>
      </c>
      <c r="U9" s="17" t="s">
        <v>10418</v>
      </c>
      <c r="V9" s="17" t="s">
        <v>10419</v>
      </c>
      <c r="W9" s="17" t="s">
        <v>129</v>
      </c>
      <c r="X9" s="17" t="s">
        <v>10420</v>
      </c>
      <c r="Y9" s="17" t="s">
        <v>10421</v>
      </c>
      <c r="Z9" s="17" t="s">
        <v>132</v>
      </c>
      <c r="AA9" s="17" t="s">
        <v>133</v>
      </c>
      <c r="AB9" s="17" t="s">
        <v>134</v>
      </c>
      <c r="AC9" s="17" t="s">
        <v>135</v>
      </c>
      <c r="AD9" s="17" t="s">
        <v>10422</v>
      </c>
      <c r="AE9" s="17" t="s">
        <v>138</v>
      </c>
      <c r="AF9" s="17" t="s">
        <v>116</v>
      </c>
      <c r="AG9" s="17" t="s">
        <v>10470</v>
      </c>
      <c r="AH9" s="17" t="s">
        <v>76</v>
      </c>
      <c r="AI9" s="17" t="s">
        <v>10462</v>
      </c>
      <c r="AJ9" s="17" t="s">
        <v>116</v>
      </c>
      <c r="AK9" s="17" t="s">
        <v>116</v>
      </c>
      <c r="AL9" s="17" t="s">
        <v>116</v>
      </c>
      <c r="AM9" s="17" t="s">
        <v>116</v>
      </c>
      <c r="AN9" s="17" t="s">
        <v>116</v>
      </c>
      <c r="AO9" s="17" t="s">
        <v>116</v>
      </c>
      <c r="AP9" s="17" t="s">
        <v>116</v>
      </c>
      <c r="AQ9" s="17" t="s">
        <v>116</v>
      </c>
      <c r="AR9" s="17" t="s">
        <v>116</v>
      </c>
      <c r="AS9" s="17" t="s">
        <v>116</v>
      </c>
      <c r="AT9" s="17" t="s">
        <v>116</v>
      </c>
      <c r="AU9" s="17" t="s">
        <v>116</v>
      </c>
      <c r="AV9" s="17" t="s">
        <v>116</v>
      </c>
      <c r="AW9" s="17" t="s">
        <v>116</v>
      </c>
      <c r="AX9" s="17" t="s">
        <v>116</v>
      </c>
      <c r="AY9" s="4" t="s">
        <v>116</v>
      </c>
      <c r="AZ9" s="4" t="s">
        <v>116</v>
      </c>
      <c r="BA9" s="4" t="s">
        <v>116</v>
      </c>
      <c r="BB9" s="4" t="s">
        <v>116</v>
      </c>
      <c r="BC9" s="4" t="s">
        <v>116</v>
      </c>
      <c r="BD9" s="4" t="s">
        <v>116</v>
      </c>
      <c r="BE9" s="4" t="s">
        <v>116</v>
      </c>
      <c r="BF9" s="4" t="s">
        <v>116</v>
      </c>
      <c r="BG9" s="4" t="s">
        <v>116</v>
      </c>
      <c r="BH9" s="4" t="s">
        <v>116</v>
      </c>
      <c r="BI9" s="4" t="s">
        <v>116</v>
      </c>
      <c r="BJ9" s="4" t="s">
        <v>116</v>
      </c>
      <c r="BK9" s="4" t="s">
        <v>116</v>
      </c>
      <c r="BL9" s="4" t="s">
        <v>116</v>
      </c>
      <c r="BM9" s="4" t="s">
        <v>116</v>
      </c>
      <c r="BN9" s="4" t="s">
        <v>116</v>
      </c>
      <c r="BO9" s="4" t="s">
        <v>116</v>
      </c>
      <c r="BP9" s="4" t="s">
        <v>116</v>
      </c>
      <c r="BQ9" s="4" t="s">
        <v>116</v>
      </c>
    </row>
    <row r="10" spans="1:70" ht="19.5" customHeight="1" x14ac:dyDescent="0.25">
      <c r="A10" s="17" t="s">
        <v>10471</v>
      </c>
      <c r="B10" s="17" t="s">
        <v>112</v>
      </c>
      <c r="C10" s="32">
        <v>20250120</v>
      </c>
      <c r="D10" s="17" t="s">
        <v>10472</v>
      </c>
      <c r="E10" s="17" t="s">
        <v>10473</v>
      </c>
      <c r="F10" s="17" t="s">
        <v>10413</v>
      </c>
      <c r="G10" s="17" t="s">
        <v>116</v>
      </c>
      <c r="H10" s="17" t="s">
        <v>10414</v>
      </c>
      <c r="I10" s="17" t="s">
        <v>10474</v>
      </c>
      <c r="J10" s="32">
        <v>3952</v>
      </c>
      <c r="K10" s="1" t="s">
        <v>112</v>
      </c>
      <c r="L10" s="17" t="s">
        <v>120</v>
      </c>
      <c r="M10" s="17" t="s">
        <v>120</v>
      </c>
      <c r="N10" s="20" t="s">
        <v>10475</v>
      </c>
      <c r="O10" s="17" t="s">
        <v>116</v>
      </c>
      <c r="P10" s="17" t="s">
        <v>124</v>
      </c>
      <c r="Q10" s="17" t="s">
        <v>112</v>
      </c>
      <c r="R10" s="32">
        <v>2024</v>
      </c>
      <c r="S10" s="17" t="s">
        <v>125</v>
      </c>
      <c r="T10" s="17" t="s">
        <v>10417</v>
      </c>
      <c r="U10" s="17" t="s">
        <v>10418</v>
      </c>
      <c r="V10" s="17" t="s">
        <v>10419</v>
      </c>
      <c r="W10" s="17" t="s">
        <v>129</v>
      </c>
      <c r="X10" s="17" t="s">
        <v>10420</v>
      </c>
      <c r="Y10" s="17" t="s">
        <v>10421</v>
      </c>
      <c r="Z10" s="17" t="s">
        <v>132</v>
      </c>
      <c r="AA10" s="17" t="s">
        <v>133</v>
      </c>
      <c r="AB10" s="17" t="s">
        <v>134</v>
      </c>
      <c r="AC10" s="17" t="s">
        <v>135</v>
      </c>
      <c r="AD10" s="17" t="s">
        <v>10422</v>
      </c>
      <c r="AE10" s="17" t="s">
        <v>138</v>
      </c>
      <c r="AF10" s="17" t="s">
        <v>116</v>
      </c>
      <c r="AG10" s="17" t="s">
        <v>10476</v>
      </c>
      <c r="AH10" s="17" t="s">
        <v>76</v>
      </c>
      <c r="AI10" s="17" t="s">
        <v>2568</v>
      </c>
      <c r="AJ10" s="17" t="s">
        <v>2755</v>
      </c>
      <c r="AK10" s="17" t="s">
        <v>2070</v>
      </c>
      <c r="AL10" s="17" t="s">
        <v>10477</v>
      </c>
      <c r="AM10" s="17" t="s">
        <v>10455</v>
      </c>
      <c r="AN10" s="17" t="s">
        <v>116</v>
      </c>
      <c r="AO10" s="17" t="s">
        <v>116</v>
      </c>
      <c r="AP10" s="17" t="s">
        <v>116</v>
      </c>
      <c r="AQ10" s="17" t="s">
        <v>116</v>
      </c>
      <c r="AR10" s="17" t="s">
        <v>116</v>
      </c>
      <c r="AS10" s="17" t="s">
        <v>116</v>
      </c>
      <c r="AT10" s="17" t="s">
        <v>116</v>
      </c>
      <c r="AU10" s="17" t="s">
        <v>116</v>
      </c>
      <c r="AV10" s="17" t="s">
        <v>116</v>
      </c>
      <c r="AW10" s="17" t="s">
        <v>116</v>
      </c>
      <c r="AX10" s="17" t="s">
        <v>116</v>
      </c>
      <c r="AY10" s="4" t="s">
        <v>116</v>
      </c>
      <c r="AZ10" s="4" t="s">
        <v>116</v>
      </c>
      <c r="BA10" s="4" t="s">
        <v>116</v>
      </c>
      <c r="BB10" s="4" t="s">
        <v>116</v>
      </c>
      <c r="BC10" s="4" t="s">
        <v>116</v>
      </c>
      <c r="BD10" s="4" t="s">
        <v>116</v>
      </c>
      <c r="BE10" s="4" t="s">
        <v>116</v>
      </c>
      <c r="BF10" s="4" t="s">
        <v>116</v>
      </c>
      <c r="BG10" s="4" t="s">
        <v>116</v>
      </c>
      <c r="BH10" s="4" t="s">
        <v>116</v>
      </c>
      <c r="BI10" s="4" t="s">
        <v>116</v>
      </c>
      <c r="BJ10" s="4" t="s">
        <v>116</v>
      </c>
      <c r="BK10" s="4" t="s">
        <v>116</v>
      </c>
      <c r="BL10" s="4" t="s">
        <v>116</v>
      </c>
      <c r="BM10" s="4" t="s">
        <v>116</v>
      </c>
      <c r="BN10" s="4" t="s">
        <v>116</v>
      </c>
      <c r="BO10" s="4" t="s">
        <v>116</v>
      </c>
      <c r="BP10" s="4" t="s">
        <v>116</v>
      </c>
      <c r="BQ10" s="4" t="s">
        <v>116</v>
      </c>
    </row>
    <row r="11" spans="1:70" ht="19.5" customHeight="1" x14ac:dyDescent="0.25">
      <c r="A11" s="17" t="s">
        <v>10478</v>
      </c>
      <c r="B11" s="17" t="s">
        <v>112</v>
      </c>
      <c r="C11" s="32">
        <v>20250120</v>
      </c>
      <c r="D11" s="17" t="s">
        <v>10479</v>
      </c>
      <c r="E11" s="17" t="s">
        <v>10480</v>
      </c>
      <c r="F11" s="17" t="s">
        <v>10413</v>
      </c>
      <c r="G11" s="17" t="s">
        <v>116</v>
      </c>
      <c r="H11" s="17" t="s">
        <v>10414</v>
      </c>
      <c r="I11" s="17" t="s">
        <v>10481</v>
      </c>
      <c r="J11" s="32">
        <v>4254</v>
      </c>
      <c r="K11" s="1" t="s">
        <v>112</v>
      </c>
      <c r="L11" s="17" t="s">
        <v>120</v>
      </c>
      <c r="M11" s="17" t="s">
        <v>120</v>
      </c>
      <c r="N11" s="20" t="s">
        <v>10482</v>
      </c>
      <c r="O11" s="17" t="s">
        <v>116</v>
      </c>
      <c r="P11" s="17" t="s">
        <v>124</v>
      </c>
      <c r="Q11" s="17" t="s">
        <v>112</v>
      </c>
      <c r="R11" s="32">
        <v>2024</v>
      </c>
      <c r="S11" s="17" t="s">
        <v>125</v>
      </c>
      <c r="T11" s="17" t="s">
        <v>10417</v>
      </c>
      <c r="U11" s="17" t="s">
        <v>10418</v>
      </c>
      <c r="V11" s="17" t="s">
        <v>10419</v>
      </c>
      <c r="W11" s="17" t="s">
        <v>129</v>
      </c>
      <c r="X11" s="17" t="s">
        <v>10420</v>
      </c>
      <c r="Y11" s="17" t="s">
        <v>10421</v>
      </c>
      <c r="Z11" s="17" t="s">
        <v>132</v>
      </c>
      <c r="AA11" s="17" t="s">
        <v>133</v>
      </c>
      <c r="AB11" s="17" t="s">
        <v>134</v>
      </c>
      <c r="AC11" s="17" t="s">
        <v>135</v>
      </c>
      <c r="AD11" s="17" t="s">
        <v>10422</v>
      </c>
      <c r="AE11" s="17" t="s">
        <v>138</v>
      </c>
      <c r="AF11" s="17" t="s">
        <v>116</v>
      </c>
      <c r="AG11" s="17" t="s">
        <v>10483</v>
      </c>
      <c r="AH11" s="17" t="s">
        <v>76</v>
      </c>
      <c r="AI11" s="17" t="s">
        <v>312</v>
      </c>
      <c r="AJ11" s="17" t="s">
        <v>10484</v>
      </c>
      <c r="AK11" s="17" t="s">
        <v>10485</v>
      </c>
      <c r="AL11" s="17" t="s">
        <v>2301</v>
      </c>
      <c r="AM11" s="17" t="s">
        <v>10486</v>
      </c>
      <c r="AN11" s="17" t="s">
        <v>116</v>
      </c>
      <c r="AO11" s="17" t="s">
        <v>116</v>
      </c>
      <c r="AP11" s="17" t="s">
        <v>116</v>
      </c>
      <c r="AQ11" s="17" t="s">
        <v>116</v>
      </c>
      <c r="AR11" s="17" t="s">
        <v>116</v>
      </c>
      <c r="AS11" s="17" t="s">
        <v>116</v>
      </c>
      <c r="AT11" s="17" t="s">
        <v>116</v>
      </c>
      <c r="AU11" s="17" t="s">
        <v>116</v>
      </c>
      <c r="AV11" s="17" t="s">
        <v>116</v>
      </c>
      <c r="AW11" s="17" t="s">
        <v>116</v>
      </c>
      <c r="AX11" s="17" t="s">
        <v>116</v>
      </c>
      <c r="AY11" s="4" t="s">
        <v>116</v>
      </c>
      <c r="AZ11" s="4" t="s">
        <v>116</v>
      </c>
      <c r="BA11" s="4" t="s">
        <v>116</v>
      </c>
      <c r="BB11" s="4" t="s">
        <v>116</v>
      </c>
      <c r="BC11" s="4" t="s">
        <v>116</v>
      </c>
      <c r="BD11" s="4" t="s">
        <v>116</v>
      </c>
      <c r="BE11" s="4" t="s">
        <v>116</v>
      </c>
      <c r="BF11" s="4" t="s">
        <v>116</v>
      </c>
      <c r="BG11" s="4" t="s">
        <v>116</v>
      </c>
      <c r="BH11" s="4" t="s">
        <v>116</v>
      </c>
      <c r="BI11" s="4" t="s">
        <v>116</v>
      </c>
      <c r="BJ11" s="4" t="s">
        <v>116</v>
      </c>
      <c r="BK11" s="4" t="s">
        <v>116</v>
      </c>
      <c r="BL11" s="4" t="s">
        <v>116</v>
      </c>
      <c r="BM11" s="4" t="s">
        <v>116</v>
      </c>
      <c r="BN11" s="4" t="s">
        <v>116</v>
      </c>
      <c r="BO11" s="4" t="s">
        <v>116</v>
      </c>
      <c r="BP11" s="4" t="s">
        <v>116</v>
      </c>
      <c r="BQ11" s="4" t="s">
        <v>116</v>
      </c>
    </row>
    <row r="12" spans="1:70" ht="19.5" customHeight="1" x14ac:dyDescent="0.25">
      <c r="A12" s="17" t="s">
        <v>10487</v>
      </c>
      <c r="B12" s="17" t="s">
        <v>112</v>
      </c>
      <c r="C12" s="32">
        <v>20250120</v>
      </c>
      <c r="D12" s="17" t="s">
        <v>1382</v>
      </c>
      <c r="E12" s="17" t="s">
        <v>10488</v>
      </c>
      <c r="F12" s="17" t="s">
        <v>10413</v>
      </c>
      <c r="G12" s="17" t="s">
        <v>116</v>
      </c>
      <c r="H12" s="17" t="s">
        <v>10414</v>
      </c>
      <c r="I12" s="17" t="s">
        <v>10489</v>
      </c>
      <c r="J12" s="32">
        <v>4658</v>
      </c>
      <c r="K12" s="1" t="s">
        <v>112</v>
      </c>
      <c r="L12" s="17" t="s">
        <v>120</v>
      </c>
      <c r="M12" s="17" t="s">
        <v>120</v>
      </c>
      <c r="N12" s="20" t="s">
        <v>10490</v>
      </c>
      <c r="O12" s="17" t="s">
        <v>116</v>
      </c>
      <c r="P12" s="17" t="s">
        <v>124</v>
      </c>
      <c r="Q12" s="17" t="s">
        <v>112</v>
      </c>
      <c r="R12" s="32">
        <v>2024</v>
      </c>
      <c r="S12" s="17" t="s">
        <v>125</v>
      </c>
      <c r="T12" s="17" t="s">
        <v>10417</v>
      </c>
      <c r="U12" s="17" t="s">
        <v>10418</v>
      </c>
      <c r="V12" s="17" t="s">
        <v>10419</v>
      </c>
      <c r="W12" s="17" t="s">
        <v>129</v>
      </c>
      <c r="X12" s="17" t="s">
        <v>10420</v>
      </c>
      <c r="Y12" s="17" t="s">
        <v>10421</v>
      </c>
      <c r="Z12" s="17" t="s">
        <v>132</v>
      </c>
      <c r="AA12" s="17" t="s">
        <v>133</v>
      </c>
      <c r="AB12" s="17" t="s">
        <v>134</v>
      </c>
      <c r="AC12" s="17" t="s">
        <v>135</v>
      </c>
      <c r="AD12" s="17" t="s">
        <v>10422</v>
      </c>
      <c r="AE12" s="17" t="s">
        <v>138</v>
      </c>
      <c r="AF12" s="17" t="s">
        <v>116</v>
      </c>
      <c r="AG12" s="17" t="s">
        <v>10491</v>
      </c>
      <c r="AH12" s="17" t="s">
        <v>76</v>
      </c>
      <c r="AI12" s="17" t="s">
        <v>1394</v>
      </c>
      <c r="AJ12" s="17" t="s">
        <v>4091</v>
      </c>
      <c r="AK12" s="17" t="s">
        <v>4092</v>
      </c>
      <c r="AL12" s="17" t="s">
        <v>4093</v>
      </c>
      <c r="AM12" s="17" t="s">
        <v>4094</v>
      </c>
      <c r="AN12" s="17" t="s">
        <v>4095</v>
      </c>
      <c r="AO12" s="17" t="s">
        <v>5281</v>
      </c>
      <c r="AP12" s="17" t="s">
        <v>4097</v>
      </c>
      <c r="AQ12" s="17" t="s">
        <v>4098</v>
      </c>
      <c r="AR12" s="17" t="s">
        <v>10492</v>
      </c>
      <c r="AS12" s="17" t="s">
        <v>116</v>
      </c>
      <c r="AT12" s="17" t="s">
        <v>116</v>
      </c>
      <c r="AU12" s="17" t="s">
        <v>116</v>
      </c>
      <c r="AV12" s="17" t="s">
        <v>116</v>
      </c>
      <c r="AW12" s="17" t="s">
        <v>116</v>
      </c>
      <c r="AX12" s="17" t="s">
        <v>116</v>
      </c>
      <c r="AY12" s="4" t="s">
        <v>116</v>
      </c>
      <c r="AZ12" s="4" t="s">
        <v>116</v>
      </c>
      <c r="BA12" s="4" t="s">
        <v>116</v>
      </c>
      <c r="BB12" s="4" t="s">
        <v>116</v>
      </c>
      <c r="BC12" s="4" t="s">
        <v>116</v>
      </c>
      <c r="BD12" s="4" t="s">
        <v>116</v>
      </c>
      <c r="BE12" s="4" t="s">
        <v>116</v>
      </c>
      <c r="BF12" s="4" t="s">
        <v>116</v>
      </c>
      <c r="BG12" s="4" t="s">
        <v>116</v>
      </c>
      <c r="BH12" s="4" t="s">
        <v>116</v>
      </c>
      <c r="BI12" s="4" t="s">
        <v>116</v>
      </c>
      <c r="BJ12" s="4" t="s">
        <v>116</v>
      </c>
      <c r="BK12" s="4" t="s">
        <v>116</v>
      </c>
      <c r="BL12" s="4" t="s">
        <v>116</v>
      </c>
      <c r="BM12" s="4" t="s">
        <v>116</v>
      </c>
      <c r="BN12" s="4" t="s">
        <v>116</v>
      </c>
      <c r="BO12" s="4" t="s">
        <v>116</v>
      </c>
      <c r="BP12" s="4" t="s">
        <v>116</v>
      </c>
      <c r="BQ12" s="4" t="s">
        <v>116</v>
      </c>
    </row>
    <row r="13" spans="1:70" ht="19.5" customHeight="1" x14ac:dyDescent="0.25">
      <c r="A13" s="17" t="s">
        <v>10493</v>
      </c>
      <c r="B13" s="17" t="s">
        <v>112</v>
      </c>
      <c r="C13" s="32">
        <v>20250120</v>
      </c>
      <c r="D13" s="17" t="s">
        <v>10494</v>
      </c>
      <c r="E13" s="17" t="s">
        <v>10495</v>
      </c>
      <c r="F13" s="17" t="s">
        <v>10496</v>
      </c>
      <c r="G13" s="17" t="s">
        <v>116</v>
      </c>
      <c r="H13" s="17" t="s">
        <v>10497</v>
      </c>
      <c r="I13" s="17" t="s">
        <v>10498</v>
      </c>
      <c r="J13" s="32">
        <v>32136</v>
      </c>
      <c r="K13" s="1" t="s">
        <v>112</v>
      </c>
      <c r="L13" s="17" t="s">
        <v>120</v>
      </c>
      <c r="M13" s="17" t="s">
        <v>120</v>
      </c>
      <c r="N13" s="20" t="s">
        <v>10499</v>
      </c>
      <c r="O13" s="17" t="s">
        <v>116</v>
      </c>
      <c r="P13" s="17" t="s">
        <v>124</v>
      </c>
      <c r="Q13" s="17" t="s">
        <v>112</v>
      </c>
      <c r="R13" s="32">
        <v>2024</v>
      </c>
      <c r="S13" s="17" t="s">
        <v>125</v>
      </c>
      <c r="T13" s="17" t="s">
        <v>10500</v>
      </c>
      <c r="U13" s="17" t="s">
        <v>10418</v>
      </c>
      <c r="V13" s="17" t="s">
        <v>10419</v>
      </c>
      <c r="W13" s="17" t="s">
        <v>129</v>
      </c>
      <c r="X13" s="17" t="s">
        <v>10420</v>
      </c>
      <c r="Y13" s="17" t="s">
        <v>10421</v>
      </c>
      <c r="Z13" s="17" t="s">
        <v>132</v>
      </c>
      <c r="AA13" s="17" t="s">
        <v>133</v>
      </c>
      <c r="AB13" s="17" t="s">
        <v>134</v>
      </c>
      <c r="AC13" s="17" t="s">
        <v>135</v>
      </c>
      <c r="AD13" s="17" t="s">
        <v>10422</v>
      </c>
      <c r="AE13" s="17" t="s">
        <v>138</v>
      </c>
      <c r="AF13" s="17" t="s">
        <v>116</v>
      </c>
      <c r="AG13" s="17" t="s">
        <v>10501</v>
      </c>
      <c r="AH13" s="17" t="s">
        <v>76</v>
      </c>
      <c r="AI13" s="17" t="s">
        <v>10502</v>
      </c>
      <c r="AJ13" s="17" t="s">
        <v>116</v>
      </c>
      <c r="AK13" s="17" t="s">
        <v>116</v>
      </c>
      <c r="AL13" s="17" t="s">
        <v>116</v>
      </c>
      <c r="AM13" s="17" t="s">
        <v>116</v>
      </c>
      <c r="AN13" s="17" t="s">
        <v>116</v>
      </c>
      <c r="AO13" s="17" t="s">
        <v>116</v>
      </c>
      <c r="AP13" s="17" t="s">
        <v>116</v>
      </c>
      <c r="AQ13" s="17" t="s">
        <v>116</v>
      </c>
      <c r="AR13" s="17" t="s">
        <v>116</v>
      </c>
      <c r="AS13" s="17" t="s">
        <v>116</v>
      </c>
      <c r="AT13" s="17" t="s">
        <v>116</v>
      </c>
      <c r="AU13" s="17" t="s">
        <v>116</v>
      </c>
      <c r="AV13" s="17" t="s">
        <v>116</v>
      </c>
      <c r="AW13" s="17" t="s">
        <v>116</v>
      </c>
      <c r="AX13" s="17" t="s">
        <v>116</v>
      </c>
      <c r="AY13" s="4" t="s">
        <v>116</v>
      </c>
      <c r="AZ13" s="4" t="s">
        <v>116</v>
      </c>
      <c r="BA13" s="4" t="s">
        <v>116</v>
      </c>
      <c r="BB13" s="4" t="s">
        <v>116</v>
      </c>
      <c r="BC13" s="4" t="s">
        <v>116</v>
      </c>
      <c r="BD13" s="4" t="s">
        <v>116</v>
      </c>
      <c r="BE13" s="4" t="s">
        <v>116</v>
      </c>
      <c r="BF13" s="4" t="s">
        <v>116</v>
      </c>
      <c r="BG13" s="4" t="s">
        <v>116</v>
      </c>
      <c r="BH13" s="4" t="s">
        <v>116</v>
      </c>
      <c r="BI13" s="4" t="s">
        <v>116</v>
      </c>
      <c r="BJ13" s="4" t="s">
        <v>116</v>
      </c>
      <c r="BK13" s="4" t="s">
        <v>116</v>
      </c>
      <c r="BL13" s="4" t="s">
        <v>116</v>
      </c>
      <c r="BM13" s="4" t="s">
        <v>116</v>
      </c>
      <c r="BN13" s="4" t="s">
        <v>116</v>
      </c>
      <c r="BO13" s="4" t="s">
        <v>116</v>
      </c>
      <c r="BP13" s="4" t="s">
        <v>116</v>
      </c>
      <c r="BQ13" s="4" t="s">
        <v>116</v>
      </c>
    </row>
    <row r="14" spans="1:70" ht="19.5" customHeight="1" x14ac:dyDescent="0.25">
      <c r="A14" s="17" t="s">
        <v>10503</v>
      </c>
      <c r="B14" s="17" t="s">
        <v>112</v>
      </c>
      <c r="C14" s="32">
        <v>20250120</v>
      </c>
      <c r="D14" s="17" t="s">
        <v>10504</v>
      </c>
      <c r="E14" s="17" t="s">
        <v>10505</v>
      </c>
      <c r="F14" s="17" t="s">
        <v>168</v>
      </c>
      <c r="G14" s="17" t="s">
        <v>116</v>
      </c>
      <c r="H14" s="17" t="s">
        <v>169</v>
      </c>
      <c r="I14" s="17" t="s">
        <v>10506</v>
      </c>
      <c r="J14" s="32">
        <v>14245</v>
      </c>
      <c r="K14" s="1" t="s">
        <v>112</v>
      </c>
      <c r="L14" s="17" t="s">
        <v>120</v>
      </c>
      <c r="M14" s="17" t="s">
        <v>120</v>
      </c>
      <c r="N14" s="20" t="s">
        <v>10507</v>
      </c>
      <c r="O14" s="17" t="s">
        <v>116</v>
      </c>
      <c r="P14" s="17" t="s">
        <v>124</v>
      </c>
      <c r="Q14" s="17" t="s">
        <v>112</v>
      </c>
      <c r="R14" s="32">
        <v>2024</v>
      </c>
      <c r="S14" s="17" t="s">
        <v>125</v>
      </c>
      <c r="T14" s="17" t="s">
        <v>10500</v>
      </c>
      <c r="U14" s="17" t="s">
        <v>10418</v>
      </c>
      <c r="V14" s="17" t="s">
        <v>10419</v>
      </c>
      <c r="W14" s="17" t="s">
        <v>129</v>
      </c>
      <c r="X14" s="17" t="s">
        <v>10420</v>
      </c>
      <c r="Y14" s="17" t="s">
        <v>10421</v>
      </c>
      <c r="Z14" s="17" t="s">
        <v>132</v>
      </c>
      <c r="AA14" s="17" t="s">
        <v>133</v>
      </c>
      <c r="AB14" s="17" t="s">
        <v>134</v>
      </c>
      <c r="AC14" s="17" t="s">
        <v>135</v>
      </c>
      <c r="AD14" s="17" t="s">
        <v>10422</v>
      </c>
      <c r="AE14" s="17" t="s">
        <v>138</v>
      </c>
      <c r="AF14" s="17" t="s">
        <v>116</v>
      </c>
      <c r="AG14" s="17" t="s">
        <v>10508</v>
      </c>
      <c r="AH14" s="17" t="s">
        <v>76</v>
      </c>
      <c r="AI14" s="17" t="s">
        <v>10509</v>
      </c>
      <c r="AJ14" s="17" t="s">
        <v>10510</v>
      </c>
      <c r="AK14" s="17" t="s">
        <v>116</v>
      </c>
      <c r="AL14" s="17" t="s">
        <v>116</v>
      </c>
      <c r="AM14" s="17" t="s">
        <v>116</v>
      </c>
      <c r="AN14" s="17" t="s">
        <v>116</v>
      </c>
      <c r="AO14" s="17" t="s">
        <v>116</v>
      </c>
      <c r="AP14" s="17" t="s">
        <v>116</v>
      </c>
      <c r="AQ14" s="17" t="s">
        <v>116</v>
      </c>
      <c r="AR14" s="17" t="s">
        <v>116</v>
      </c>
      <c r="AS14" s="17" t="s">
        <v>116</v>
      </c>
      <c r="AT14" s="17" t="s">
        <v>116</v>
      </c>
      <c r="AU14" s="17" t="s">
        <v>116</v>
      </c>
      <c r="AV14" s="17" t="s">
        <v>116</v>
      </c>
      <c r="AW14" s="17" t="s">
        <v>116</v>
      </c>
      <c r="AX14" s="17" t="s">
        <v>116</v>
      </c>
      <c r="AY14" s="4" t="s">
        <v>116</v>
      </c>
      <c r="AZ14" s="4" t="s">
        <v>116</v>
      </c>
      <c r="BA14" s="4" t="s">
        <v>116</v>
      </c>
      <c r="BB14" s="4" t="s">
        <v>116</v>
      </c>
      <c r="BC14" s="4" t="s">
        <v>116</v>
      </c>
      <c r="BD14" s="4" t="s">
        <v>116</v>
      </c>
      <c r="BE14" s="4" t="s">
        <v>116</v>
      </c>
      <c r="BF14" s="4" t="s">
        <v>116</v>
      </c>
      <c r="BG14" s="4" t="s">
        <v>116</v>
      </c>
      <c r="BH14" s="4" t="s">
        <v>116</v>
      </c>
      <c r="BI14" s="4" t="s">
        <v>116</v>
      </c>
      <c r="BJ14" s="4" t="s">
        <v>116</v>
      </c>
      <c r="BK14" s="4" t="s">
        <v>116</v>
      </c>
      <c r="BL14" s="4" t="s">
        <v>116</v>
      </c>
      <c r="BM14" s="4" t="s">
        <v>116</v>
      </c>
      <c r="BN14" s="4" t="s">
        <v>116</v>
      </c>
      <c r="BO14" s="4" t="s">
        <v>116</v>
      </c>
      <c r="BP14" s="4" t="s">
        <v>116</v>
      </c>
      <c r="BQ14" s="4" t="s">
        <v>116</v>
      </c>
    </row>
    <row r="15" spans="1:70" ht="19.5" customHeight="1" x14ac:dyDescent="0.25">
      <c r="A15" s="17" t="s">
        <v>10511</v>
      </c>
      <c r="B15" s="17" t="s">
        <v>112</v>
      </c>
      <c r="C15" s="32">
        <v>20250120</v>
      </c>
      <c r="D15" s="17" t="s">
        <v>2633</v>
      </c>
      <c r="E15" s="17" t="s">
        <v>10512</v>
      </c>
      <c r="F15" s="17" t="s">
        <v>179</v>
      </c>
      <c r="G15" s="17" t="s">
        <v>116</v>
      </c>
      <c r="H15" s="17" t="s">
        <v>180</v>
      </c>
      <c r="I15" s="17" t="s">
        <v>10513</v>
      </c>
      <c r="J15" s="32">
        <v>30934</v>
      </c>
      <c r="K15" s="1" t="s">
        <v>112</v>
      </c>
      <c r="L15" s="17" t="s">
        <v>120</v>
      </c>
      <c r="M15" s="17" t="s">
        <v>120</v>
      </c>
      <c r="N15" s="20" t="s">
        <v>10514</v>
      </c>
      <c r="O15" s="17" t="s">
        <v>116</v>
      </c>
      <c r="P15" s="17" t="s">
        <v>124</v>
      </c>
      <c r="Q15" s="17" t="s">
        <v>112</v>
      </c>
      <c r="R15" s="32">
        <v>2024</v>
      </c>
      <c r="S15" s="17" t="s">
        <v>125</v>
      </c>
      <c r="T15" s="17" t="s">
        <v>10515</v>
      </c>
      <c r="U15" s="17" t="s">
        <v>10418</v>
      </c>
      <c r="V15" s="17" t="s">
        <v>10419</v>
      </c>
      <c r="W15" s="17" t="s">
        <v>129</v>
      </c>
      <c r="X15" s="17" t="s">
        <v>10420</v>
      </c>
      <c r="Y15" s="17" t="s">
        <v>10421</v>
      </c>
      <c r="Z15" s="17" t="s">
        <v>132</v>
      </c>
      <c r="AA15" s="17" t="s">
        <v>133</v>
      </c>
      <c r="AB15" s="17" t="s">
        <v>134</v>
      </c>
      <c r="AC15" s="17" t="s">
        <v>135</v>
      </c>
      <c r="AD15" s="17" t="s">
        <v>10422</v>
      </c>
      <c r="AE15" s="17" t="s">
        <v>138</v>
      </c>
      <c r="AF15" s="17" t="s">
        <v>116</v>
      </c>
      <c r="AG15" s="17" t="s">
        <v>10516</v>
      </c>
      <c r="AH15" s="17" t="s">
        <v>76</v>
      </c>
      <c r="AI15" s="17" t="s">
        <v>10517</v>
      </c>
      <c r="AJ15" s="17" t="s">
        <v>10518</v>
      </c>
      <c r="AK15" s="17" t="s">
        <v>10519</v>
      </c>
      <c r="AL15" s="17" t="s">
        <v>6889</v>
      </c>
      <c r="AM15" s="17" t="s">
        <v>10520</v>
      </c>
      <c r="AN15" s="17" t="s">
        <v>10521</v>
      </c>
      <c r="AO15" s="17" t="s">
        <v>10522</v>
      </c>
      <c r="AP15" s="17" t="s">
        <v>10523</v>
      </c>
      <c r="AQ15" s="17" t="s">
        <v>10524</v>
      </c>
      <c r="AR15" s="17" t="s">
        <v>2196</v>
      </c>
      <c r="AS15" s="17" t="s">
        <v>10525</v>
      </c>
      <c r="AT15" s="17" t="s">
        <v>10526</v>
      </c>
      <c r="AU15" s="17" t="s">
        <v>10527</v>
      </c>
      <c r="AV15" s="17" t="s">
        <v>10528</v>
      </c>
      <c r="AW15" s="17" t="s">
        <v>10529</v>
      </c>
      <c r="AX15" s="17" t="s">
        <v>116</v>
      </c>
      <c r="AY15" s="4" t="s">
        <v>116</v>
      </c>
      <c r="AZ15" s="4" t="s">
        <v>116</v>
      </c>
      <c r="BA15" s="4" t="s">
        <v>116</v>
      </c>
      <c r="BB15" s="4" t="s">
        <v>116</v>
      </c>
      <c r="BC15" s="4" t="s">
        <v>116</v>
      </c>
      <c r="BD15" s="4" t="s">
        <v>116</v>
      </c>
      <c r="BE15" s="4" t="s">
        <v>116</v>
      </c>
      <c r="BF15" s="4" t="s">
        <v>116</v>
      </c>
      <c r="BG15" s="4" t="s">
        <v>116</v>
      </c>
      <c r="BH15" s="4" t="s">
        <v>116</v>
      </c>
      <c r="BI15" s="4" t="s">
        <v>116</v>
      </c>
      <c r="BJ15" s="4" t="s">
        <v>116</v>
      </c>
      <c r="BK15" s="4" t="s">
        <v>116</v>
      </c>
      <c r="BL15" s="4" t="s">
        <v>116</v>
      </c>
      <c r="BM15" s="4" t="s">
        <v>116</v>
      </c>
      <c r="BN15" s="4" t="s">
        <v>116</v>
      </c>
      <c r="BO15" s="4" t="s">
        <v>116</v>
      </c>
      <c r="BP15" s="4" t="s">
        <v>116</v>
      </c>
      <c r="BQ15" s="4" t="s">
        <v>116</v>
      </c>
    </row>
    <row r="16" spans="1:70" ht="19.5" customHeight="1" x14ac:dyDescent="0.25">
      <c r="A16" s="17" t="s">
        <v>10530</v>
      </c>
      <c r="B16" s="17" t="s">
        <v>112</v>
      </c>
      <c r="C16" s="32">
        <v>20250120</v>
      </c>
      <c r="D16" s="17" t="s">
        <v>10531</v>
      </c>
      <c r="E16" s="17" t="s">
        <v>10532</v>
      </c>
      <c r="F16" s="17" t="s">
        <v>10533</v>
      </c>
      <c r="G16" s="17" t="s">
        <v>116</v>
      </c>
      <c r="H16" s="17" t="s">
        <v>10534</v>
      </c>
      <c r="I16" s="17" t="s">
        <v>10535</v>
      </c>
      <c r="J16" s="32">
        <v>5318</v>
      </c>
      <c r="K16" s="1" t="s">
        <v>112</v>
      </c>
      <c r="L16" s="17" t="s">
        <v>120</v>
      </c>
      <c r="M16" s="17" t="s">
        <v>120</v>
      </c>
      <c r="N16" s="20" t="s">
        <v>10536</v>
      </c>
      <c r="O16" s="17" t="s">
        <v>116</v>
      </c>
      <c r="P16" s="17" t="s">
        <v>124</v>
      </c>
      <c r="Q16" s="17" t="s">
        <v>112</v>
      </c>
      <c r="R16" s="32">
        <v>2024</v>
      </c>
      <c r="S16" s="17" t="s">
        <v>125</v>
      </c>
      <c r="T16" s="17" t="s">
        <v>10515</v>
      </c>
      <c r="U16" s="17" t="s">
        <v>10418</v>
      </c>
      <c r="V16" s="17" t="s">
        <v>10419</v>
      </c>
      <c r="W16" s="17" t="s">
        <v>129</v>
      </c>
      <c r="X16" s="17" t="s">
        <v>10420</v>
      </c>
      <c r="Y16" s="17" t="s">
        <v>10421</v>
      </c>
      <c r="Z16" s="17" t="s">
        <v>132</v>
      </c>
      <c r="AA16" s="17" t="s">
        <v>133</v>
      </c>
      <c r="AB16" s="17" t="s">
        <v>134</v>
      </c>
      <c r="AC16" s="17" t="s">
        <v>135</v>
      </c>
      <c r="AD16" s="17" t="s">
        <v>10422</v>
      </c>
      <c r="AE16" s="17" t="s">
        <v>138</v>
      </c>
      <c r="AF16" s="17" t="s">
        <v>116</v>
      </c>
      <c r="AG16" s="17" t="s">
        <v>10537</v>
      </c>
      <c r="AH16" s="17" t="s">
        <v>76</v>
      </c>
      <c r="AI16" s="17" t="s">
        <v>10538</v>
      </c>
      <c r="AJ16" s="17" t="s">
        <v>10539</v>
      </c>
      <c r="AK16" s="17" t="s">
        <v>10540</v>
      </c>
      <c r="AL16" s="17" t="s">
        <v>10541</v>
      </c>
      <c r="AM16" s="17" t="s">
        <v>6242</v>
      </c>
      <c r="AN16" s="17" t="s">
        <v>10542</v>
      </c>
      <c r="AO16" s="17" t="s">
        <v>116</v>
      </c>
      <c r="AP16" s="17" t="s">
        <v>116</v>
      </c>
      <c r="AQ16" s="17" t="s">
        <v>116</v>
      </c>
      <c r="AR16" s="17" t="s">
        <v>116</v>
      </c>
      <c r="AS16" s="17" t="s">
        <v>116</v>
      </c>
      <c r="AT16" s="17" t="s">
        <v>116</v>
      </c>
      <c r="AU16" s="17" t="s">
        <v>116</v>
      </c>
      <c r="AV16" s="17" t="s">
        <v>116</v>
      </c>
      <c r="AW16" s="17" t="s">
        <v>116</v>
      </c>
      <c r="AX16" s="17" t="s">
        <v>116</v>
      </c>
      <c r="AY16" s="4" t="s">
        <v>116</v>
      </c>
      <c r="AZ16" s="4" t="s">
        <v>116</v>
      </c>
      <c r="BA16" s="4" t="s">
        <v>116</v>
      </c>
      <c r="BB16" s="4" t="s">
        <v>116</v>
      </c>
      <c r="BC16" s="4" t="s">
        <v>116</v>
      </c>
      <c r="BD16" s="4" t="s">
        <v>116</v>
      </c>
      <c r="BE16" s="4" t="s">
        <v>116</v>
      </c>
      <c r="BF16" s="4" t="s">
        <v>116</v>
      </c>
      <c r="BG16" s="4" t="s">
        <v>116</v>
      </c>
      <c r="BH16" s="4" t="s">
        <v>116</v>
      </c>
      <c r="BI16" s="4" t="s">
        <v>116</v>
      </c>
      <c r="BJ16" s="4" t="s">
        <v>116</v>
      </c>
      <c r="BK16" s="4" t="s">
        <v>116</v>
      </c>
      <c r="BL16" s="4" t="s">
        <v>116</v>
      </c>
      <c r="BM16" s="4" t="s">
        <v>116</v>
      </c>
      <c r="BN16" s="4" t="s">
        <v>116</v>
      </c>
      <c r="BO16" s="4" t="s">
        <v>116</v>
      </c>
      <c r="BP16" s="4" t="s">
        <v>116</v>
      </c>
      <c r="BQ16" s="4" t="s">
        <v>116</v>
      </c>
    </row>
    <row r="17" spans="1:69" ht="19.5" customHeight="1" x14ac:dyDescent="0.25">
      <c r="A17" s="17" t="s">
        <v>10543</v>
      </c>
      <c r="B17" s="17" t="s">
        <v>112</v>
      </c>
      <c r="C17" s="32">
        <v>20250120</v>
      </c>
      <c r="D17" s="17" t="s">
        <v>347</v>
      </c>
      <c r="E17" s="17" t="s">
        <v>10544</v>
      </c>
      <c r="F17" s="17" t="s">
        <v>3507</v>
      </c>
      <c r="G17" s="17" t="s">
        <v>116</v>
      </c>
      <c r="H17" s="17" t="s">
        <v>3508</v>
      </c>
      <c r="I17" s="17" t="s">
        <v>10545</v>
      </c>
      <c r="J17" s="32">
        <v>24152</v>
      </c>
      <c r="K17" s="1" t="s">
        <v>112</v>
      </c>
      <c r="L17" s="17" t="s">
        <v>120</v>
      </c>
      <c r="M17" s="17" t="s">
        <v>120</v>
      </c>
      <c r="N17" s="20" t="s">
        <v>10546</v>
      </c>
      <c r="O17" s="17" t="s">
        <v>116</v>
      </c>
      <c r="P17" s="17" t="s">
        <v>124</v>
      </c>
      <c r="Q17" s="17" t="s">
        <v>112</v>
      </c>
      <c r="R17" s="32">
        <v>2024</v>
      </c>
      <c r="S17" s="17" t="s">
        <v>125</v>
      </c>
      <c r="T17" s="17" t="s">
        <v>10515</v>
      </c>
      <c r="U17" s="17" t="s">
        <v>10418</v>
      </c>
      <c r="V17" s="17" t="s">
        <v>10419</v>
      </c>
      <c r="W17" s="17" t="s">
        <v>129</v>
      </c>
      <c r="X17" s="17" t="s">
        <v>10420</v>
      </c>
      <c r="Y17" s="17" t="s">
        <v>10421</v>
      </c>
      <c r="Z17" s="17" t="s">
        <v>132</v>
      </c>
      <c r="AA17" s="17" t="s">
        <v>133</v>
      </c>
      <c r="AB17" s="17" t="s">
        <v>134</v>
      </c>
      <c r="AC17" s="17" t="s">
        <v>135</v>
      </c>
      <c r="AD17" s="17" t="s">
        <v>10422</v>
      </c>
      <c r="AE17" s="17" t="s">
        <v>138</v>
      </c>
      <c r="AF17" s="17" t="s">
        <v>116</v>
      </c>
      <c r="AG17" s="17" t="s">
        <v>10547</v>
      </c>
      <c r="AH17" s="17" t="s">
        <v>76</v>
      </c>
      <c r="AI17" s="17" t="s">
        <v>10548</v>
      </c>
      <c r="AJ17" s="17" t="s">
        <v>10549</v>
      </c>
      <c r="AK17" s="17" t="s">
        <v>116</v>
      </c>
      <c r="AL17" s="17" t="s">
        <v>116</v>
      </c>
      <c r="AM17" s="17" t="s">
        <v>116</v>
      </c>
      <c r="AN17" s="17" t="s">
        <v>116</v>
      </c>
      <c r="AO17" s="17" t="s">
        <v>116</v>
      </c>
      <c r="AP17" s="17" t="s">
        <v>116</v>
      </c>
      <c r="AQ17" s="17" t="s">
        <v>116</v>
      </c>
      <c r="AR17" s="17" t="s">
        <v>116</v>
      </c>
      <c r="AS17" s="17" t="s">
        <v>116</v>
      </c>
      <c r="AT17" s="17" t="s">
        <v>116</v>
      </c>
      <c r="AU17" s="17" t="s">
        <v>116</v>
      </c>
      <c r="AV17" s="17" t="s">
        <v>116</v>
      </c>
      <c r="AW17" s="17" t="s">
        <v>116</v>
      </c>
      <c r="AX17" s="17" t="s">
        <v>116</v>
      </c>
      <c r="AY17" s="4" t="s">
        <v>116</v>
      </c>
      <c r="AZ17" s="4" t="s">
        <v>116</v>
      </c>
      <c r="BA17" s="4" t="s">
        <v>116</v>
      </c>
      <c r="BB17" s="4" t="s">
        <v>116</v>
      </c>
      <c r="BC17" s="4" t="s">
        <v>116</v>
      </c>
      <c r="BD17" s="4" t="s">
        <v>116</v>
      </c>
      <c r="BE17" s="4" t="s">
        <v>116</v>
      </c>
      <c r="BF17" s="4" t="s">
        <v>116</v>
      </c>
      <c r="BG17" s="4" t="s">
        <v>116</v>
      </c>
      <c r="BH17" s="4" t="s">
        <v>116</v>
      </c>
      <c r="BI17" s="4" t="s">
        <v>116</v>
      </c>
      <c r="BJ17" s="4" t="s">
        <v>116</v>
      </c>
      <c r="BK17" s="4" t="s">
        <v>116</v>
      </c>
      <c r="BL17" s="4" t="s">
        <v>116</v>
      </c>
      <c r="BM17" s="4" t="s">
        <v>116</v>
      </c>
      <c r="BN17" s="4" t="s">
        <v>116</v>
      </c>
      <c r="BO17" s="4" t="s">
        <v>116</v>
      </c>
      <c r="BP17" s="4" t="s">
        <v>116</v>
      </c>
      <c r="BQ17" s="4" t="s">
        <v>116</v>
      </c>
    </row>
    <row r="18" spans="1:69" ht="19.5" customHeight="1" x14ac:dyDescent="0.25">
      <c r="A18" s="17" t="s">
        <v>10550</v>
      </c>
      <c r="B18" s="17" t="s">
        <v>112</v>
      </c>
      <c r="C18" s="32">
        <v>20250120</v>
      </c>
      <c r="D18" s="17" t="s">
        <v>10551</v>
      </c>
      <c r="E18" s="17" t="s">
        <v>10552</v>
      </c>
      <c r="F18" s="17" t="s">
        <v>10533</v>
      </c>
      <c r="G18" s="17" t="s">
        <v>116</v>
      </c>
      <c r="H18" s="17" t="s">
        <v>10534</v>
      </c>
      <c r="I18" s="17" t="s">
        <v>10553</v>
      </c>
      <c r="J18" s="32">
        <v>11954</v>
      </c>
      <c r="K18" s="1" t="s">
        <v>112</v>
      </c>
      <c r="L18" s="17" t="s">
        <v>120</v>
      </c>
      <c r="M18" s="17" t="s">
        <v>120</v>
      </c>
      <c r="N18" s="20" t="s">
        <v>10554</v>
      </c>
      <c r="O18" s="17" t="s">
        <v>116</v>
      </c>
      <c r="P18" s="17" t="s">
        <v>124</v>
      </c>
      <c r="Q18" s="17" t="s">
        <v>112</v>
      </c>
      <c r="R18" s="32">
        <v>2024</v>
      </c>
      <c r="S18" s="17" t="s">
        <v>125</v>
      </c>
      <c r="T18" s="17" t="s">
        <v>10515</v>
      </c>
      <c r="U18" s="17" t="s">
        <v>10418</v>
      </c>
      <c r="V18" s="17" t="s">
        <v>10419</v>
      </c>
      <c r="W18" s="17" t="s">
        <v>129</v>
      </c>
      <c r="X18" s="17" t="s">
        <v>10420</v>
      </c>
      <c r="Y18" s="17" t="s">
        <v>10421</v>
      </c>
      <c r="Z18" s="17" t="s">
        <v>132</v>
      </c>
      <c r="AA18" s="17" t="s">
        <v>133</v>
      </c>
      <c r="AB18" s="17" t="s">
        <v>134</v>
      </c>
      <c r="AC18" s="17" t="s">
        <v>135</v>
      </c>
      <c r="AD18" s="17" t="s">
        <v>10422</v>
      </c>
      <c r="AE18" s="17" t="s">
        <v>138</v>
      </c>
      <c r="AF18" s="17" t="s">
        <v>116</v>
      </c>
      <c r="AG18" s="17" t="s">
        <v>10555</v>
      </c>
      <c r="AH18" s="17" t="s">
        <v>76</v>
      </c>
      <c r="AI18" s="17" t="s">
        <v>10556</v>
      </c>
      <c r="AJ18" s="17" t="s">
        <v>10557</v>
      </c>
      <c r="AK18" s="17" t="s">
        <v>10558</v>
      </c>
      <c r="AL18" s="17" t="s">
        <v>116</v>
      </c>
      <c r="AM18" s="17" t="s">
        <v>116</v>
      </c>
      <c r="AN18" s="17" t="s">
        <v>116</v>
      </c>
      <c r="AO18" s="17" t="s">
        <v>116</v>
      </c>
      <c r="AP18" s="17" t="s">
        <v>116</v>
      </c>
      <c r="AQ18" s="17" t="s">
        <v>116</v>
      </c>
      <c r="AR18" s="17" t="s">
        <v>116</v>
      </c>
      <c r="AS18" s="17" t="s">
        <v>116</v>
      </c>
      <c r="AT18" s="17" t="s">
        <v>116</v>
      </c>
      <c r="AU18" s="17" t="s">
        <v>116</v>
      </c>
      <c r="AV18" s="17" t="s">
        <v>116</v>
      </c>
      <c r="AW18" s="17" t="s">
        <v>116</v>
      </c>
      <c r="AX18" s="17" t="s">
        <v>116</v>
      </c>
      <c r="AY18" s="4" t="s">
        <v>116</v>
      </c>
      <c r="AZ18" s="4" t="s">
        <v>116</v>
      </c>
      <c r="BA18" s="4" t="s">
        <v>116</v>
      </c>
      <c r="BB18" s="4" t="s">
        <v>116</v>
      </c>
      <c r="BC18" s="4" t="s">
        <v>116</v>
      </c>
      <c r="BD18" s="4" t="s">
        <v>116</v>
      </c>
      <c r="BE18" s="4" t="s">
        <v>116</v>
      </c>
      <c r="BF18" s="4" t="s">
        <v>116</v>
      </c>
      <c r="BG18" s="4" t="s">
        <v>116</v>
      </c>
      <c r="BH18" s="4" t="s">
        <v>116</v>
      </c>
      <c r="BI18" s="4" t="s">
        <v>116</v>
      </c>
      <c r="BJ18" s="4" t="s">
        <v>116</v>
      </c>
      <c r="BK18" s="4" t="s">
        <v>116</v>
      </c>
      <c r="BL18" s="4" t="s">
        <v>116</v>
      </c>
      <c r="BM18" s="4" t="s">
        <v>116</v>
      </c>
      <c r="BN18" s="4" t="s">
        <v>116</v>
      </c>
      <c r="BO18" s="4" t="s">
        <v>116</v>
      </c>
      <c r="BP18" s="4" t="s">
        <v>116</v>
      </c>
      <c r="BQ18" s="4" t="s">
        <v>116</v>
      </c>
    </row>
    <row r="19" spans="1:69" ht="19.5" customHeight="1" x14ac:dyDescent="0.25">
      <c r="A19" s="17" t="s">
        <v>10559</v>
      </c>
      <c r="B19" s="17" t="s">
        <v>112</v>
      </c>
      <c r="C19" s="32">
        <v>20250120</v>
      </c>
      <c r="D19" s="17" t="s">
        <v>10551</v>
      </c>
      <c r="E19" s="17" t="s">
        <v>10560</v>
      </c>
      <c r="F19" s="17" t="s">
        <v>10533</v>
      </c>
      <c r="G19" s="17" t="s">
        <v>116</v>
      </c>
      <c r="H19" s="17" t="s">
        <v>10534</v>
      </c>
      <c r="I19" s="17" t="s">
        <v>10561</v>
      </c>
      <c r="J19" s="32">
        <v>11834</v>
      </c>
      <c r="K19" s="1" t="s">
        <v>112</v>
      </c>
      <c r="L19" s="17" t="s">
        <v>120</v>
      </c>
      <c r="M19" s="17" t="s">
        <v>120</v>
      </c>
      <c r="N19" s="20" t="s">
        <v>10562</v>
      </c>
      <c r="O19" s="17" t="s">
        <v>116</v>
      </c>
      <c r="P19" s="17" t="s">
        <v>124</v>
      </c>
      <c r="Q19" s="17" t="s">
        <v>112</v>
      </c>
      <c r="R19" s="32">
        <v>2024</v>
      </c>
      <c r="S19" s="17" t="s">
        <v>125</v>
      </c>
      <c r="T19" s="17" t="s">
        <v>10515</v>
      </c>
      <c r="U19" s="17" t="s">
        <v>10418</v>
      </c>
      <c r="V19" s="17" t="s">
        <v>10419</v>
      </c>
      <c r="W19" s="17" t="s">
        <v>129</v>
      </c>
      <c r="X19" s="17" t="s">
        <v>10420</v>
      </c>
      <c r="Y19" s="17" t="s">
        <v>10421</v>
      </c>
      <c r="Z19" s="17" t="s">
        <v>132</v>
      </c>
      <c r="AA19" s="17" t="s">
        <v>133</v>
      </c>
      <c r="AB19" s="17" t="s">
        <v>134</v>
      </c>
      <c r="AC19" s="17" t="s">
        <v>135</v>
      </c>
      <c r="AD19" s="17" t="s">
        <v>10422</v>
      </c>
      <c r="AE19" s="17" t="s">
        <v>138</v>
      </c>
      <c r="AF19" s="17" t="s">
        <v>116</v>
      </c>
      <c r="AG19" s="17" t="s">
        <v>10563</v>
      </c>
      <c r="AH19" s="17" t="s">
        <v>76</v>
      </c>
      <c r="AI19" s="17" t="s">
        <v>2800</v>
      </c>
      <c r="AJ19" s="17" t="s">
        <v>2729</v>
      </c>
      <c r="AK19" s="17" t="s">
        <v>6060</v>
      </c>
      <c r="AL19" s="17" t="s">
        <v>10564</v>
      </c>
      <c r="AM19" s="17" t="s">
        <v>10565</v>
      </c>
      <c r="AN19" s="17" t="s">
        <v>10566</v>
      </c>
      <c r="AO19" s="17" t="s">
        <v>116</v>
      </c>
      <c r="AP19" s="17" t="s">
        <v>116</v>
      </c>
      <c r="AQ19" s="17" t="s">
        <v>116</v>
      </c>
      <c r="AR19" s="17" t="s">
        <v>116</v>
      </c>
      <c r="AS19" s="17" t="s">
        <v>116</v>
      </c>
      <c r="AT19" s="17" t="s">
        <v>116</v>
      </c>
      <c r="AU19" s="17" t="s">
        <v>116</v>
      </c>
      <c r="AV19" s="17" t="s">
        <v>116</v>
      </c>
      <c r="AW19" s="17" t="s">
        <v>116</v>
      </c>
      <c r="AX19" s="17" t="s">
        <v>116</v>
      </c>
      <c r="AY19" s="4" t="s">
        <v>116</v>
      </c>
      <c r="AZ19" s="4" t="s">
        <v>116</v>
      </c>
      <c r="BA19" s="4" t="s">
        <v>116</v>
      </c>
      <c r="BB19" s="4" t="s">
        <v>116</v>
      </c>
      <c r="BC19" s="4" t="s">
        <v>116</v>
      </c>
      <c r="BD19" s="4" t="s">
        <v>116</v>
      </c>
      <c r="BE19" s="4" t="s">
        <v>116</v>
      </c>
      <c r="BF19" s="4" t="s">
        <v>116</v>
      </c>
      <c r="BG19" s="4" t="s">
        <v>116</v>
      </c>
      <c r="BH19" s="4" t="s">
        <v>116</v>
      </c>
      <c r="BI19" s="4" t="s">
        <v>116</v>
      </c>
      <c r="BJ19" s="4" t="s">
        <v>116</v>
      </c>
      <c r="BK19" s="4" t="s">
        <v>116</v>
      </c>
      <c r="BL19" s="4" t="s">
        <v>116</v>
      </c>
      <c r="BM19" s="4" t="s">
        <v>116</v>
      </c>
      <c r="BN19" s="4" t="s">
        <v>116</v>
      </c>
      <c r="BO19" s="4" t="s">
        <v>116</v>
      </c>
      <c r="BP19" s="4" t="s">
        <v>116</v>
      </c>
      <c r="BQ19" s="4" t="s">
        <v>116</v>
      </c>
    </row>
    <row r="20" spans="1:69" ht="19.5" customHeight="1" x14ac:dyDescent="0.25">
      <c r="A20" s="17" t="s">
        <v>10567</v>
      </c>
      <c r="B20" s="17" t="s">
        <v>112</v>
      </c>
      <c r="C20" s="32">
        <v>20250120</v>
      </c>
      <c r="D20" s="17" t="s">
        <v>1009</v>
      </c>
      <c r="E20" s="17" t="s">
        <v>10568</v>
      </c>
      <c r="F20" s="17" t="s">
        <v>10569</v>
      </c>
      <c r="G20" s="17" t="s">
        <v>116</v>
      </c>
      <c r="H20" s="17" t="s">
        <v>10570</v>
      </c>
      <c r="I20" s="17" t="s">
        <v>10571</v>
      </c>
      <c r="J20" s="32">
        <v>22344</v>
      </c>
      <c r="K20" s="1" t="s">
        <v>112</v>
      </c>
      <c r="L20" s="17" t="s">
        <v>120</v>
      </c>
      <c r="M20" s="17" t="s">
        <v>120</v>
      </c>
      <c r="N20" s="20" t="s">
        <v>10572</v>
      </c>
      <c r="O20" s="17" t="s">
        <v>116</v>
      </c>
      <c r="P20" s="17" t="s">
        <v>124</v>
      </c>
      <c r="Q20" s="17" t="s">
        <v>112</v>
      </c>
      <c r="R20" s="32">
        <v>2024</v>
      </c>
      <c r="S20" s="17" t="s">
        <v>125</v>
      </c>
      <c r="T20" s="17" t="s">
        <v>10515</v>
      </c>
      <c r="U20" s="17" t="s">
        <v>10418</v>
      </c>
      <c r="V20" s="17" t="s">
        <v>10419</v>
      </c>
      <c r="W20" s="17" t="s">
        <v>129</v>
      </c>
      <c r="X20" s="17" t="s">
        <v>10420</v>
      </c>
      <c r="Y20" s="17" t="s">
        <v>10421</v>
      </c>
      <c r="Z20" s="17" t="s">
        <v>132</v>
      </c>
      <c r="AA20" s="17" t="s">
        <v>133</v>
      </c>
      <c r="AB20" s="17" t="s">
        <v>134</v>
      </c>
      <c r="AC20" s="17" t="s">
        <v>135</v>
      </c>
      <c r="AD20" s="17" t="s">
        <v>10422</v>
      </c>
      <c r="AE20" s="17" t="s">
        <v>138</v>
      </c>
      <c r="AF20" s="17" t="s">
        <v>116</v>
      </c>
      <c r="AG20" s="17" t="s">
        <v>10573</v>
      </c>
      <c r="AH20" s="17" t="s">
        <v>76</v>
      </c>
      <c r="AI20" s="17" t="s">
        <v>10574</v>
      </c>
      <c r="AJ20" s="17" t="s">
        <v>1019</v>
      </c>
      <c r="AK20" s="17" t="s">
        <v>10575</v>
      </c>
      <c r="AL20" s="17" t="s">
        <v>10576</v>
      </c>
      <c r="AM20" s="17" t="s">
        <v>3971</v>
      </c>
      <c r="AN20" s="17" t="s">
        <v>10577</v>
      </c>
      <c r="AO20" s="17" t="s">
        <v>116</v>
      </c>
      <c r="AP20" s="17" t="s">
        <v>116</v>
      </c>
      <c r="AQ20" s="17" t="s">
        <v>116</v>
      </c>
      <c r="AR20" s="17" t="s">
        <v>116</v>
      </c>
      <c r="AS20" s="17" t="s">
        <v>116</v>
      </c>
      <c r="AT20" s="17" t="s">
        <v>116</v>
      </c>
      <c r="AU20" s="17" t="s">
        <v>116</v>
      </c>
      <c r="AV20" s="17" t="s">
        <v>116</v>
      </c>
      <c r="AW20" s="17" t="s">
        <v>116</v>
      </c>
      <c r="AX20" s="17" t="s">
        <v>116</v>
      </c>
      <c r="AY20" s="4" t="s">
        <v>116</v>
      </c>
      <c r="AZ20" s="4" t="s">
        <v>116</v>
      </c>
      <c r="BA20" s="4" t="s">
        <v>116</v>
      </c>
      <c r="BB20" s="4" t="s">
        <v>116</v>
      </c>
      <c r="BC20" s="4" t="s">
        <v>116</v>
      </c>
      <c r="BD20" s="4" t="s">
        <v>116</v>
      </c>
      <c r="BE20" s="4" t="s">
        <v>116</v>
      </c>
      <c r="BF20" s="4" t="s">
        <v>116</v>
      </c>
      <c r="BG20" s="4" t="s">
        <v>116</v>
      </c>
      <c r="BH20" s="4" t="s">
        <v>116</v>
      </c>
      <c r="BI20" s="4" t="s">
        <v>116</v>
      </c>
      <c r="BJ20" s="4" t="s">
        <v>116</v>
      </c>
      <c r="BK20" s="4" t="s">
        <v>116</v>
      </c>
      <c r="BL20" s="4" t="s">
        <v>116</v>
      </c>
      <c r="BM20" s="4" t="s">
        <v>116</v>
      </c>
      <c r="BN20" s="4" t="s">
        <v>116</v>
      </c>
      <c r="BO20" s="4" t="s">
        <v>116</v>
      </c>
      <c r="BP20" s="4" t="s">
        <v>116</v>
      </c>
      <c r="BQ20" s="4" t="s">
        <v>116</v>
      </c>
    </row>
    <row r="21" spans="1:69" ht="19.5" customHeight="1" x14ac:dyDescent="0.25">
      <c r="A21" s="17" t="s">
        <v>10578</v>
      </c>
      <c r="B21" s="17" t="s">
        <v>112</v>
      </c>
      <c r="C21" s="32">
        <v>20250120</v>
      </c>
      <c r="D21" s="17" t="s">
        <v>10579</v>
      </c>
      <c r="E21" s="17" t="s">
        <v>10580</v>
      </c>
      <c r="F21" s="17" t="s">
        <v>265</v>
      </c>
      <c r="G21" s="17" t="s">
        <v>116</v>
      </c>
      <c r="H21" s="17" t="s">
        <v>266</v>
      </c>
      <c r="I21" s="17" t="s">
        <v>10581</v>
      </c>
      <c r="J21" s="32">
        <v>15430</v>
      </c>
      <c r="K21" s="1" t="s">
        <v>112</v>
      </c>
      <c r="L21" s="17" t="s">
        <v>120</v>
      </c>
      <c r="M21" s="17" t="s">
        <v>120</v>
      </c>
      <c r="N21" s="20" t="s">
        <v>10582</v>
      </c>
      <c r="O21" s="17" t="s">
        <v>116</v>
      </c>
      <c r="P21" s="17" t="s">
        <v>124</v>
      </c>
      <c r="Q21" s="17" t="s">
        <v>112</v>
      </c>
      <c r="R21" s="32">
        <v>2024</v>
      </c>
      <c r="S21" s="17" t="s">
        <v>125</v>
      </c>
      <c r="T21" s="17" t="s">
        <v>10515</v>
      </c>
      <c r="U21" s="17" t="s">
        <v>10418</v>
      </c>
      <c r="V21" s="17" t="s">
        <v>10419</v>
      </c>
      <c r="W21" s="17" t="s">
        <v>129</v>
      </c>
      <c r="X21" s="17" t="s">
        <v>10420</v>
      </c>
      <c r="Y21" s="17" t="s">
        <v>10421</v>
      </c>
      <c r="Z21" s="17" t="s">
        <v>132</v>
      </c>
      <c r="AA21" s="17" t="s">
        <v>133</v>
      </c>
      <c r="AB21" s="17" t="s">
        <v>134</v>
      </c>
      <c r="AC21" s="17" t="s">
        <v>135</v>
      </c>
      <c r="AD21" s="17" t="s">
        <v>10422</v>
      </c>
      <c r="AE21" s="17" t="s">
        <v>138</v>
      </c>
      <c r="AF21" s="17" t="s">
        <v>116</v>
      </c>
      <c r="AG21" s="17" t="s">
        <v>10583</v>
      </c>
      <c r="AH21" s="17" t="s">
        <v>76</v>
      </c>
      <c r="AI21" s="17" t="s">
        <v>2278</v>
      </c>
      <c r="AJ21" s="17" t="s">
        <v>10584</v>
      </c>
      <c r="AK21" s="17" t="s">
        <v>116</v>
      </c>
      <c r="AL21" s="17" t="s">
        <v>116</v>
      </c>
      <c r="AM21" s="17" t="s">
        <v>116</v>
      </c>
      <c r="AN21" s="17" t="s">
        <v>116</v>
      </c>
      <c r="AO21" s="17" t="s">
        <v>116</v>
      </c>
      <c r="AP21" s="17" t="s">
        <v>116</v>
      </c>
      <c r="AQ21" s="17" t="s">
        <v>116</v>
      </c>
      <c r="AR21" s="17" t="s">
        <v>116</v>
      </c>
      <c r="AS21" s="17" t="s">
        <v>116</v>
      </c>
      <c r="AT21" s="17" t="s">
        <v>116</v>
      </c>
      <c r="AU21" s="17" t="s">
        <v>116</v>
      </c>
      <c r="AV21" s="17" t="s">
        <v>116</v>
      </c>
      <c r="AW21" s="17" t="s">
        <v>116</v>
      </c>
      <c r="AX21" s="17" t="s">
        <v>116</v>
      </c>
      <c r="AY21" s="4" t="s">
        <v>116</v>
      </c>
      <c r="AZ21" s="4" t="s">
        <v>116</v>
      </c>
      <c r="BA21" s="4" t="s">
        <v>116</v>
      </c>
      <c r="BB21" s="4" t="s">
        <v>116</v>
      </c>
      <c r="BC21" s="4" t="s">
        <v>116</v>
      </c>
      <c r="BD21" s="4" t="s">
        <v>116</v>
      </c>
      <c r="BE21" s="4" t="s">
        <v>116</v>
      </c>
      <c r="BF21" s="4" t="s">
        <v>116</v>
      </c>
      <c r="BG21" s="4" t="s">
        <v>116</v>
      </c>
      <c r="BH21" s="4" t="s">
        <v>116</v>
      </c>
      <c r="BI21" s="4" t="s">
        <v>116</v>
      </c>
      <c r="BJ21" s="4" t="s">
        <v>116</v>
      </c>
      <c r="BK21" s="4" t="s">
        <v>116</v>
      </c>
      <c r="BL21" s="4" t="s">
        <v>116</v>
      </c>
      <c r="BM21" s="4" t="s">
        <v>116</v>
      </c>
      <c r="BN21" s="4" t="s">
        <v>116</v>
      </c>
      <c r="BO21" s="4" t="s">
        <v>116</v>
      </c>
      <c r="BP21" s="4" t="s">
        <v>116</v>
      </c>
      <c r="BQ21" s="4" t="s">
        <v>116</v>
      </c>
    </row>
    <row r="22" spans="1:69" ht="19.5" customHeight="1" x14ac:dyDescent="0.25">
      <c r="A22" s="17" t="s">
        <v>10585</v>
      </c>
      <c r="B22" s="17" t="s">
        <v>112</v>
      </c>
      <c r="C22" s="32">
        <v>20250120</v>
      </c>
      <c r="D22" s="17" t="s">
        <v>10586</v>
      </c>
      <c r="E22" s="17" t="s">
        <v>10587</v>
      </c>
      <c r="F22" s="17" t="s">
        <v>10588</v>
      </c>
      <c r="G22" s="17" t="s">
        <v>116</v>
      </c>
      <c r="H22" s="17" t="s">
        <v>10589</v>
      </c>
      <c r="I22" s="17" t="s">
        <v>10590</v>
      </c>
      <c r="J22" s="32">
        <v>13825</v>
      </c>
      <c r="K22" s="1" t="s">
        <v>112</v>
      </c>
      <c r="L22" s="17" t="s">
        <v>120</v>
      </c>
      <c r="M22" s="17" t="s">
        <v>120</v>
      </c>
      <c r="N22" s="20" t="s">
        <v>10591</v>
      </c>
      <c r="O22" s="17" t="s">
        <v>116</v>
      </c>
      <c r="P22" s="17" t="s">
        <v>124</v>
      </c>
      <c r="Q22" s="17" t="s">
        <v>112</v>
      </c>
      <c r="R22" s="32">
        <v>2024</v>
      </c>
      <c r="S22" s="17" t="s">
        <v>125</v>
      </c>
      <c r="T22" s="17" t="s">
        <v>10515</v>
      </c>
      <c r="U22" s="17" t="s">
        <v>10418</v>
      </c>
      <c r="V22" s="17" t="s">
        <v>10419</v>
      </c>
      <c r="W22" s="17" t="s">
        <v>129</v>
      </c>
      <c r="X22" s="17" t="s">
        <v>10420</v>
      </c>
      <c r="Y22" s="17" t="s">
        <v>10421</v>
      </c>
      <c r="Z22" s="17" t="s">
        <v>132</v>
      </c>
      <c r="AA22" s="17" t="s">
        <v>133</v>
      </c>
      <c r="AB22" s="17" t="s">
        <v>134</v>
      </c>
      <c r="AC22" s="17" t="s">
        <v>135</v>
      </c>
      <c r="AD22" s="17" t="s">
        <v>10422</v>
      </c>
      <c r="AE22" s="17" t="s">
        <v>138</v>
      </c>
      <c r="AF22" s="17" t="s">
        <v>116</v>
      </c>
      <c r="AG22" s="17" t="s">
        <v>10592</v>
      </c>
      <c r="AH22" s="17" t="s">
        <v>76</v>
      </c>
      <c r="AI22" s="17" t="s">
        <v>10593</v>
      </c>
      <c r="AJ22" s="17" t="s">
        <v>10594</v>
      </c>
      <c r="AK22" s="17" t="s">
        <v>116</v>
      </c>
      <c r="AL22" s="17" t="s">
        <v>116</v>
      </c>
      <c r="AM22" s="17" t="s">
        <v>116</v>
      </c>
      <c r="AN22" s="17" t="s">
        <v>116</v>
      </c>
      <c r="AO22" s="17" t="s">
        <v>116</v>
      </c>
      <c r="AP22" s="17" t="s">
        <v>116</v>
      </c>
      <c r="AQ22" s="17" t="s">
        <v>116</v>
      </c>
      <c r="AR22" s="17" t="s">
        <v>116</v>
      </c>
      <c r="AS22" s="17" t="s">
        <v>116</v>
      </c>
      <c r="AT22" s="17" t="s">
        <v>116</v>
      </c>
      <c r="AU22" s="17" t="s">
        <v>116</v>
      </c>
      <c r="AV22" s="17" t="s">
        <v>116</v>
      </c>
      <c r="AW22" s="17" t="s">
        <v>116</v>
      </c>
      <c r="AX22" s="17" t="s">
        <v>116</v>
      </c>
      <c r="AY22" s="4" t="s">
        <v>116</v>
      </c>
      <c r="AZ22" s="4" t="s">
        <v>116</v>
      </c>
      <c r="BA22" s="4" t="s">
        <v>116</v>
      </c>
      <c r="BB22" s="4" t="s">
        <v>116</v>
      </c>
      <c r="BC22" s="4" t="s">
        <v>116</v>
      </c>
      <c r="BD22" s="4" t="s">
        <v>116</v>
      </c>
      <c r="BE22" s="4" t="s">
        <v>116</v>
      </c>
      <c r="BF22" s="4" t="s">
        <v>116</v>
      </c>
      <c r="BG22" s="4" t="s">
        <v>116</v>
      </c>
      <c r="BH22" s="4" t="s">
        <v>116</v>
      </c>
      <c r="BI22" s="4" t="s">
        <v>116</v>
      </c>
      <c r="BJ22" s="4" t="s">
        <v>116</v>
      </c>
      <c r="BK22" s="4" t="s">
        <v>116</v>
      </c>
      <c r="BL22" s="4" t="s">
        <v>116</v>
      </c>
      <c r="BM22" s="4" t="s">
        <v>116</v>
      </c>
      <c r="BN22" s="4" t="s">
        <v>116</v>
      </c>
      <c r="BO22" s="4" t="s">
        <v>116</v>
      </c>
      <c r="BP22" s="4" t="s">
        <v>116</v>
      </c>
      <c r="BQ22" s="4" t="s">
        <v>116</v>
      </c>
    </row>
    <row r="23" spans="1:69" ht="19.5" customHeight="1" x14ac:dyDescent="0.25">
      <c r="A23" s="17" t="s">
        <v>10595</v>
      </c>
      <c r="B23" s="17" t="s">
        <v>112</v>
      </c>
      <c r="C23" s="32">
        <v>20250120</v>
      </c>
      <c r="D23" s="17" t="s">
        <v>10596</v>
      </c>
      <c r="E23" s="17" t="s">
        <v>10597</v>
      </c>
      <c r="F23" s="17" t="s">
        <v>3507</v>
      </c>
      <c r="G23" s="17" t="s">
        <v>116</v>
      </c>
      <c r="H23" s="17" t="s">
        <v>3508</v>
      </c>
      <c r="I23" s="17" t="s">
        <v>10598</v>
      </c>
      <c r="J23" s="32">
        <v>13129</v>
      </c>
      <c r="K23" s="1" t="s">
        <v>112</v>
      </c>
      <c r="L23" s="17" t="s">
        <v>120</v>
      </c>
      <c r="M23" s="17" t="s">
        <v>120</v>
      </c>
      <c r="N23" s="20" t="s">
        <v>10599</v>
      </c>
      <c r="O23" s="17" t="s">
        <v>116</v>
      </c>
      <c r="P23" s="17" t="s">
        <v>124</v>
      </c>
      <c r="Q23" s="17" t="s">
        <v>112</v>
      </c>
      <c r="R23" s="32">
        <v>2024</v>
      </c>
      <c r="S23" s="17" t="s">
        <v>125</v>
      </c>
      <c r="T23" s="17" t="s">
        <v>10515</v>
      </c>
      <c r="U23" s="17" t="s">
        <v>10418</v>
      </c>
      <c r="V23" s="17" t="s">
        <v>10419</v>
      </c>
      <c r="W23" s="17" t="s">
        <v>129</v>
      </c>
      <c r="X23" s="17" t="s">
        <v>10420</v>
      </c>
      <c r="Y23" s="17" t="s">
        <v>10421</v>
      </c>
      <c r="Z23" s="17" t="s">
        <v>132</v>
      </c>
      <c r="AA23" s="17" t="s">
        <v>133</v>
      </c>
      <c r="AB23" s="17" t="s">
        <v>134</v>
      </c>
      <c r="AC23" s="17" t="s">
        <v>135</v>
      </c>
      <c r="AD23" s="17" t="s">
        <v>10422</v>
      </c>
      <c r="AE23" s="17" t="s">
        <v>138</v>
      </c>
      <c r="AF23" s="17" t="s">
        <v>116</v>
      </c>
      <c r="AG23" s="17" t="s">
        <v>10600</v>
      </c>
      <c r="AH23" s="17" t="s">
        <v>76</v>
      </c>
      <c r="AI23" s="17" t="s">
        <v>10601</v>
      </c>
      <c r="AJ23" s="17" t="s">
        <v>116</v>
      </c>
      <c r="AK23" s="17" t="s">
        <v>116</v>
      </c>
      <c r="AL23" s="17" t="s">
        <v>116</v>
      </c>
      <c r="AM23" s="17" t="s">
        <v>116</v>
      </c>
      <c r="AN23" s="17" t="s">
        <v>116</v>
      </c>
      <c r="AO23" s="17" t="s">
        <v>116</v>
      </c>
      <c r="AP23" s="17" t="s">
        <v>116</v>
      </c>
      <c r="AQ23" s="17" t="s">
        <v>116</v>
      </c>
      <c r="AR23" s="17" t="s">
        <v>116</v>
      </c>
      <c r="AS23" s="17" t="s">
        <v>116</v>
      </c>
      <c r="AT23" s="17" t="s">
        <v>116</v>
      </c>
      <c r="AU23" s="17" t="s">
        <v>116</v>
      </c>
      <c r="AV23" s="17" t="s">
        <v>116</v>
      </c>
      <c r="AW23" s="17" t="s">
        <v>116</v>
      </c>
      <c r="AX23" s="17" t="s">
        <v>116</v>
      </c>
      <c r="AY23" s="4" t="s">
        <v>116</v>
      </c>
      <c r="AZ23" s="4" t="s">
        <v>116</v>
      </c>
      <c r="BA23" s="4" t="s">
        <v>116</v>
      </c>
      <c r="BB23" s="4" t="s">
        <v>116</v>
      </c>
      <c r="BC23" s="4" t="s">
        <v>116</v>
      </c>
      <c r="BD23" s="4" t="s">
        <v>116</v>
      </c>
      <c r="BE23" s="4" t="s">
        <v>116</v>
      </c>
      <c r="BF23" s="4" t="s">
        <v>116</v>
      </c>
      <c r="BG23" s="4" t="s">
        <v>116</v>
      </c>
      <c r="BH23" s="4" t="s">
        <v>116</v>
      </c>
      <c r="BI23" s="4" t="s">
        <v>116</v>
      </c>
      <c r="BJ23" s="4" t="s">
        <v>116</v>
      </c>
      <c r="BK23" s="4" t="s">
        <v>116</v>
      </c>
      <c r="BL23" s="4" t="s">
        <v>116</v>
      </c>
      <c r="BM23" s="4" t="s">
        <v>116</v>
      </c>
      <c r="BN23" s="4" t="s">
        <v>116</v>
      </c>
      <c r="BO23" s="4" t="s">
        <v>116</v>
      </c>
      <c r="BP23" s="4" t="s">
        <v>116</v>
      </c>
      <c r="BQ23" s="4" t="s">
        <v>116</v>
      </c>
    </row>
    <row r="24" spans="1:69" ht="19.5" customHeight="1" x14ac:dyDescent="0.25">
      <c r="A24" s="17" t="s">
        <v>10602</v>
      </c>
      <c r="B24" s="17" t="s">
        <v>112</v>
      </c>
      <c r="C24" s="32">
        <v>20250120</v>
      </c>
      <c r="D24" s="17" t="s">
        <v>10603</v>
      </c>
      <c r="E24" s="17" t="s">
        <v>10604</v>
      </c>
      <c r="F24" s="17" t="s">
        <v>10605</v>
      </c>
      <c r="G24" s="17" t="s">
        <v>116</v>
      </c>
      <c r="H24" s="17" t="s">
        <v>10606</v>
      </c>
      <c r="I24" s="17" t="s">
        <v>10607</v>
      </c>
      <c r="J24" s="32">
        <v>21318</v>
      </c>
      <c r="K24" s="1" t="s">
        <v>112</v>
      </c>
      <c r="L24" s="17" t="s">
        <v>120</v>
      </c>
      <c r="M24" s="17" t="s">
        <v>120</v>
      </c>
      <c r="N24" s="20" t="s">
        <v>10608</v>
      </c>
      <c r="O24" s="17" t="s">
        <v>116</v>
      </c>
      <c r="P24" s="17" t="s">
        <v>124</v>
      </c>
      <c r="Q24" s="17" t="s">
        <v>112</v>
      </c>
      <c r="R24" s="32">
        <v>2024</v>
      </c>
      <c r="S24" s="17" t="s">
        <v>125</v>
      </c>
      <c r="T24" s="17" t="s">
        <v>10515</v>
      </c>
      <c r="U24" s="17" t="s">
        <v>10418</v>
      </c>
      <c r="V24" s="17" t="s">
        <v>10419</v>
      </c>
      <c r="W24" s="17" t="s">
        <v>129</v>
      </c>
      <c r="X24" s="17" t="s">
        <v>10420</v>
      </c>
      <c r="Y24" s="17" t="s">
        <v>10421</v>
      </c>
      <c r="Z24" s="17" t="s">
        <v>132</v>
      </c>
      <c r="AA24" s="17" t="s">
        <v>133</v>
      </c>
      <c r="AB24" s="17" t="s">
        <v>134</v>
      </c>
      <c r="AC24" s="17" t="s">
        <v>135</v>
      </c>
      <c r="AD24" s="17" t="s">
        <v>10422</v>
      </c>
      <c r="AE24" s="17" t="s">
        <v>138</v>
      </c>
      <c r="AF24" s="17" t="s">
        <v>116</v>
      </c>
      <c r="AG24" s="17" t="s">
        <v>10609</v>
      </c>
      <c r="AH24" s="17" t="s">
        <v>76</v>
      </c>
      <c r="AI24" s="17" t="s">
        <v>4250</v>
      </c>
      <c r="AJ24" s="17" t="s">
        <v>4251</v>
      </c>
      <c r="AK24" s="17" t="s">
        <v>4252</v>
      </c>
      <c r="AL24" s="17" t="s">
        <v>4253</v>
      </c>
      <c r="AM24" s="17" t="s">
        <v>4254</v>
      </c>
      <c r="AN24" s="17" t="s">
        <v>4255</v>
      </c>
      <c r="AO24" s="17" t="s">
        <v>4256</v>
      </c>
      <c r="AP24" s="17" t="s">
        <v>116</v>
      </c>
      <c r="AQ24" s="17" t="s">
        <v>116</v>
      </c>
      <c r="AR24" s="17" t="s">
        <v>116</v>
      </c>
      <c r="AS24" s="17" t="s">
        <v>116</v>
      </c>
      <c r="AT24" s="17" t="s">
        <v>116</v>
      </c>
      <c r="AU24" s="17" t="s">
        <v>116</v>
      </c>
      <c r="AV24" s="17" t="s">
        <v>116</v>
      </c>
      <c r="AW24" s="17" t="s">
        <v>116</v>
      </c>
      <c r="AX24" s="17" t="s">
        <v>116</v>
      </c>
      <c r="AY24" s="4" t="s">
        <v>116</v>
      </c>
      <c r="AZ24" s="4" t="s">
        <v>116</v>
      </c>
      <c r="BA24" s="4" t="s">
        <v>116</v>
      </c>
      <c r="BB24" s="4" t="s">
        <v>116</v>
      </c>
      <c r="BC24" s="4" t="s">
        <v>116</v>
      </c>
      <c r="BD24" s="4" t="s">
        <v>116</v>
      </c>
      <c r="BE24" s="4" t="s">
        <v>116</v>
      </c>
      <c r="BF24" s="4" t="s">
        <v>116</v>
      </c>
      <c r="BG24" s="4" t="s">
        <v>116</v>
      </c>
      <c r="BH24" s="4" t="s">
        <v>116</v>
      </c>
      <c r="BI24" s="4" t="s">
        <v>116</v>
      </c>
      <c r="BJ24" s="4" t="s">
        <v>116</v>
      </c>
      <c r="BK24" s="4" t="s">
        <v>116</v>
      </c>
      <c r="BL24" s="4" t="s">
        <v>116</v>
      </c>
      <c r="BM24" s="4" t="s">
        <v>116</v>
      </c>
      <c r="BN24" s="4" t="s">
        <v>116</v>
      </c>
      <c r="BO24" s="4" t="s">
        <v>116</v>
      </c>
      <c r="BP24" s="4" t="s">
        <v>116</v>
      </c>
      <c r="BQ24" s="4" t="s">
        <v>116</v>
      </c>
    </row>
    <row r="25" spans="1:69" ht="19.5" customHeight="1" x14ac:dyDescent="0.25">
      <c r="A25" s="17" t="s">
        <v>10610</v>
      </c>
      <c r="B25" s="17" t="s">
        <v>112</v>
      </c>
      <c r="C25" s="32">
        <v>20250120</v>
      </c>
      <c r="D25" s="17" t="s">
        <v>3052</v>
      </c>
      <c r="E25" s="17" t="s">
        <v>3053</v>
      </c>
      <c r="F25" s="17" t="s">
        <v>3507</v>
      </c>
      <c r="G25" s="17" t="s">
        <v>116</v>
      </c>
      <c r="H25" s="17" t="s">
        <v>3508</v>
      </c>
      <c r="I25" s="17" t="s">
        <v>10611</v>
      </c>
      <c r="J25" s="32">
        <v>14358</v>
      </c>
      <c r="K25" s="1" t="s">
        <v>112</v>
      </c>
      <c r="L25" s="17" t="s">
        <v>120</v>
      </c>
      <c r="M25" s="17" t="s">
        <v>120</v>
      </c>
      <c r="N25" s="20" t="s">
        <v>10612</v>
      </c>
      <c r="O25" s="17" t="s">
        <v>116</v>
      </c>
      <c r="P25" s="17" t="s">
        <v>124</v>
      </c>
      <c r="Q25" s="17" t="s">
        <v>112</v>
      </c>
      <c r="R25" s="32">
        <v>2024</v>
      </c>
      <c r="S25" s="17" t="s">
        <v>125</v>
      </c>
      <c r="T25" s="17" t="s">
        <v>10515</v>
      </c>
      <c r="U25" s="17" t="s">
        <v>10418</v>
      </c>
      <c r="V25" s="17" t="s">
        <v>10419</v>
      </c>
      <c r="W25" s="17" t="s">
        <v>129</v>
      </c>
      <c r="X25" s="17" t="s">
        <v>10420</v>
      </c>
      <c r="Y25" s="17" t="s">
        <v>10421</v>
      </c>
      <c r="Z25" s="17" t="s">
        <v>132</v>
      </c>
      <c r="AA25" s="17" t="s">
        <v>133</v>
      </c>
      <c r="AB25" s="17" t="s">
        <v>134</v>
      </c>
      <c r="AC25" s="17" t="s">
        <v>135</v>
      </c>
      <c r="AD25" s="17" t="s">
        <v>10422</v>
      </c>
      <c r="AE25" s="17" t="s">
        <v>138</v>
      </c>
      <c r="AF25" s="17" t="s">
        <v>116</v>
      </c>
      <c r="AG25" s="17" t="s">
        <v>10613</v>
      </c>
      <c r="AH25" s="17" t="s">
        <v>76</v>
      </c>
      <c r="AI25" s="17" t="s">
        <v>2278</v>
      </c>
      <c r="AJ25" s="17" t="s">
        <v>10614</v>
      </c>
      <c r="AK25" s="17" t="s">
        <v>116</v>
      </c>
      <c r="AL25" s="17" t="s">
        <v>116</v>
      </c>
      <c r="AM25" s="17" t="s">
        <v>116</v>
      </c>
      <c r="AN25" s="17" t="s">
        <v>116</v>
      </c>
      <c r="AO25" s="17" t="s">
        <v>116</v>
      </c>
      <c r="AP25" s="17" t="s">
        <v>116</v>
      </c>
      <c r="AQ25" s="17" t="s">
        <v>116</v>
      </c>
      <c r="AR25" s="17" t="s">
        <v>116</v>
      </c>
      <c r="AS25" s="17" t="s">
        <v>116</v>
      </c>
      <c r="AT25" s="17" t="s">
        <v>116</v>
      </c>
      <c r="AU25" s="17" t="s">
        <v>116</v>
      </c>
      <c r="AV25" s="17" t="s">
        <v>116</v>
      </c>
      <c r="AW25" s="17" t="s">
        <v>116</v>
      </c>
      <c r="AX25" s="17" t="s">
        <v>116</v>
      </c>
      <c r="AY25" s="4" t="s">
        <v>116</v>
      </c>
      <c r="AZ25" s="4" t="s">
        <v>116</v>
      </c>
      <c r="BA25" s="4" t="s">
        <v>116</v>
      </c>
      <c r="BB25" s="4" t="s">
        <v>116</v>
      </c>
      <c r="BC25" s="4" t="s">
        <v>116</v>
      </c>
      <c r="BD25" s="4" t="s">
        <v>116</v>
      </c>
      <c r="BE25" s="4" t="s">
        <v>116</v>
      </c>
      <c r="BF25" s="4" t="s">
        <v>116</v>
      </c>
      <c r="BG25" s="4" t="s">
        <v>116</v>
      </c>
      <c r="BH25" s="4" t="s">
        <v>116</v>
      </c>
      <c r="BI25" s="4" t="s">
        <v>116</v>
      </c>
      <c r="BJ25" s="4" t="s">
        <v>116</v>
      </c>
      <c r="BK25" s="4" t="s">
        <v>116</v>
      </c>
      <c r="BL25" s="4" t="s">
        <v>116</v>
      </c>
      <c r="BM25" s="4" t="s">
        <v>116</v>
      </c>
      <c r="BN25" s="4" t="s">
        <v>116</v>
      </c>
      <c r="BO25" s="4" t="s">
        <v>116</v>
      </c>
      <c r="BP25" s="4" t="s">
        <v>116</v>
      </c>
      <c r="BQ25" s="4" t="s">
        <v>116</v>
      </c>
    </row>
    <row r="26" spans="1:69" ht="19.5" customHeight="1" x14ac:dyDescent="0.25">
      <c r="A26" s="17" t="s">
        <v>10615</v>
      </c>
      <c r="B26" s="17" t="s">
        <v>112</v>
      </c>
      <c r="C26" s="32">
        <v>20250120</v>
      </c>
      <c r="D26" s="17" t="s">
        <v>10616</v>
      </c>
      <c r="E26" s="17" t="s">
        <v>216</v>
      </c>
      <c r="F26" s="17" t="s">
        <v>3507</v>
      </c>
      <c r="G26" s="17" t="s">
        <v>116</v>
      </c>
      <c r="H26" s="17" t="s">
        <v>3508</v>
      </c>
      <c r="I26" s="17" t="s">
        <v>10617</v>
      </c>
      <c r="J26" s="32">
        <v>14501</v>
      </c>
      <c r="K26" s="1" t="s">
        <v>112</v>
      </c>
      <c r="L26" s="17" t="s">
        <v>120</v>
      </c>
      <c r="M26" s="17" t="s">
        <v>120</v>
      </c>
      <c r="N26" s="20" t="s">
        <v>10618</v>
      </c>
      <c r="O26" s="17" t="s">
        <v>116</v>
      </c>
      <c r="P26" s="17" t="s">
        <v>124</v>
      </c>
      <c r="Q26" s="17" t="s">
        <v>112</v>
      </c>
      <c r="R26" s="32">
        <v>2024</v>
      </c>
      <c r="S26" s="17" t="s">
        <v>125</v>
      </c>
      <c r="T26" s="17" t="s">
        <v>10515</v>
      </c>
      <c r="U26" s="17" t="s">
        <v>10418</v>
      </c>
      <c r="V26" s="17" t="s">
        <v>10419</v>
      </c>
      <c r="W26" s="17" t="s">
        <v>129</v>
      </c>
      <c r="X26" s="17" t="s">
        <v>10420</v>
      </c>
      <c r="Y26" s="17" t="s">
        <v>10421</v>
      </c>
      <c r="Z26" s="17" t="s">
        <v>132</v>
      </c>
      <c r="AA26" s="17" t="s">
        <v>133</v>
      </c>
      <c r="AB26" s="17" t="s">
        <v>134</v>
      </c>
      <c r="AC26" s="17" t="s">
        <v>135</v>
      </c>
      <c r="AD26" s="17" t="s">
        <v>10422</v>
      </c>
      <c r="AE26" s="17" t="s">
        <v>138</v>
      </c>
      <c r="AF26" s="17" t="s">
        <v>116</v>
      </c>
      <c r="AG26" s="17" t="s">
        <v>10619</v>
      </c>
      <c r="AH26" s="17" t="s">
        <v>76</v>
      </c>
      <c r="AI26" s="17" t="s">
        <v>10620</v>
      </c>
      <c r="AJ26" s="17" t="s">
        <v>10621</v>
      </c>
      <c r="AK26" s="17" t="s">
        <v>116</v>
      </c>
      <c r="AL26" s="17" t="s">
        <v>116</v>
      </c>
      <c r="AM26" s="17" t="s">
        <v>116</v>
      </c>
      <c r="AN26" s="17" t="s">
        <v>116</v>
      </c>
      <c r="AO26" s="17" t="s">
        <v>116</v>
      </c>
      <c r="AP26" s="17" t="s">
        <v>116</v>
      </c>
      <c r="AQ26" s="17" t="s">
        <v>116</v>
      </c>
      <c r="AR26" s="17" t="s">
        <v>116</v>
      </c>
      <c r="AS26" s="17" t="s">
        <v>116</v>
      </c>
      <c r="AT26" s="17" t="s">
        <v>116</v>
      </c>
      <c r="AU26" s="17" t="s">
        <v>116</v>
      </c>
      <c r="AV26" s="17" t="s">
        <v>116</v>
      </c>
      <c r="AW26" s="17" t="s">
        <v>116</v>
      </c>
      <c r="AX26" s="17" t="s">
        <v>116</v>
      </c>
      <c r="AY26" s="4" t="s">
        <v>116</v>
      </c>
      <c r="AZ26" s="4" t="s">
        <v>116</v>
      </c>
      <c r="BA26" s="4" t="s">
        <v>116</v>
      </c>
      <c r="BB26" s="4" t="s">
        <v>116</v>
      </c>
      <c r="BC26" s="4" t="s">
        <v>116</v>
      </c>
      <c r="BD26" s="4" t="s">
        <v>116</v>
      </c>
      <c r="BE26" s="4" t="s">
        <v>116</v>
      </c>
      <c r="BF26" s="4" t="s">
        <v>116</v>
      </c>
      <c r="BG26" s="4" t="s">
        <v>116</v>
      </c>
      <c r="BH26" s="4" t="s">
        <v>116</v>
      </c>
      <c r="BI26" s="4" t="s">
        <v>116</v>
      </c>
      <c r="BJ26" s="4" t="s">
        <v>116</v>
      </c>
      <c r="BK26" s="4" t="s">
        <v>116</v>
      </c>
      <c r="BL26" s="4" t="s">
        <v>116</v>
      </c>
      <c r="BM26" s="4" t="s">
        <v>116</v>
      </c>
      <c r="BN26" s="4" t="s">
        <v>116</v>
      </c>
      <c r="BO26" s="4" t="s">
        <v>116</v>
      </c>
      <c r="BP26" s="4" t="s">
        <v>116</v>
      </c>
      <c r="BQ26" s="4" t="s">
        <v>116</v>
      </c>
    </row>
    <row r="27" spans="1:69" ht="19.5" customHeight="1" x14ac:dyDescent="0.25">
      <c r="A27" s="17" t="s">
        <v>10622</v>
      </c>
      <c r="B27" s="17" t="s">
        <v>112</v>
      </c>
      <c r="C27" s="32">
        <v>20250120</v>
      </c>
      <c r="D27" s="17" t="s">
        <v>10623</v>
      </c>
      <c r="E27" s="17" t="s">
        <v>10624</v>
      </c>
      <c r="F27" s="17" t="s">
        <v>3507</v>
      </c>
      <c r="G27" s="17" t="s">
        <v>116</v>
      </c>
      <c r="H27" s="17" t="s">
        <v>3508</v>
      </c>
      <c r="I27" s="17" t="s">
        <v>10625</v>
      </c>
      <c r="J27" s="32">
        <v>15951</v>
      </c>
      <c r="K27" s="1" t="s">
        <v>112</v>
      </c>
      <c r="L27" s="17" t="s">
        <v>120</v>
      </c>
      <c r="M27" s="17" t="s">
        <v>120</v>
      </c>
      <c r="N27" s="20" t="s">
        <v>10626</v>
      </c>
      <c r="O27" s="17" t="s">
        <v>116</v>
      </c>
      <c r="P27" s="17" t="s">
        <v>124</v>
      </c>
      <c r="Q27" s="17" t="s">
        <v>112</v>
      </c>
      <c r="R27" s="32">
        <v>2024</v>
      </c>
      <c r="S27" s="17" t="s">
        <v>125</v>
      </c>
      <c r="T27" s="17" t="s">
        <v>10515</v>
      </c>
      <c r="U27" s="17" t="s">
        <v>10418</v>
      </c>
      <c r="V27" s="17" t="s">
        <v>10419</v>
      </c>
      <c r="W27" s="17" t="s">
        <v>129</v>
      </c>
      <c r="X27" s="17" t="s">
        <v>10420</v>
      </c>
      <c r="Y27" s="17" t="s">
        <v>10421</v>
      </c>
      <c r="Z27" s="17" t="s">
        <v>132</v>
      </c>
      <c r="AA27" s="17" t="s">
        <v>133</v>
      </c>
      <c r="AB27" s="17" t="s">
        <v>134</v>
      </c>
      <c r="AC27" s="17" t="s">
        <v>135</v>
      </c>
      <c r="AD27" s="17" t="s">
        <v>10422</v>
      </c>
      <c r="AE27" s="17" t="s">
        <v>138</v>
      </c>
      <c r="AF27" s="17" t="s">
        <v>116</v>
      </c>
      <c r="AG27" s="17" t="s">
        <v>10627</v>
      </c>
      <c r="AH27" s="17" t="s">
        <v>76</v>
      </c>
      <c r="AI27" s="17" t="s">
        <v>10628</v>
      </c>
      <c r="AJ27" s="17" t="s">
        <v>10629</v>
      </c>
      <c r="AK27" s="17" t="s">
        <v>116</v>
      </c>
      <c r="AL27" s="17" t="s">
        <v>116</v>
      </c>
      <c r="AM27" s="17" t="s">
        <v>116</v>
      </c>
      <c r="AN27" s="17" t="s">
        <v>116</v>
      </c>
      <c r="AO27" s="17" t="s">
        <v>116</v>
      </c>
      <c r="AP27" s="17" t="s">
        <v>116</v>
      </c>
      <c r="AQ27" s="17" t="s">
        <v>116</v>
      </c>
      <c r="AR27" s="17" t="s">
        <v>116</v>
      </c>
      <c r="AS27" s="17" t="s">
        <v>116</v>
      </c>
      <c r="AT27" s="17" t="s">
        <v>116</v>
      </c>
      <c r="AU27" s="17" t="s">
        <v>116</v>
      </c>
      <c r="AV27" s="17" t="s">
        <v>116</v>
      </c>
      <c r="AW27" s="17" t="s">
        <v>116</v>
      </c>
      <c r="AX27" s="17" t="s">
        <v>116</v>
      </c>
      <c r="AY27" s="4" t="s">
        <v>116</v>
      </c>
      <c r="AZ27" s="4" t="s">
        <v>116</v>
      </c>
      <c r="BA27" s="4" t="s">
        <v>116</v>
      </c>
      <c r="BB27" s="4" t="s">
        <v>116</v>
      </c>
      <c r="BC27" s="4" t="s">
        <v>116</v>
      </c>
      <c r="BD27" s="4" t="s">
        <v>116</v>
      </c>
      <c r="BE27" s="4" t="s">
        <v>116</v>
      </c>
      <c r="BF27" s="4" t="s">
        <v>116</v>
      </c>
      <c r="BG27" s="4" t="s">
        <v>116</v>
      </c>
      <c r="BH27" s="4" t="s">
        <v>116</v>
      </c>
      <c r="BI27" s="4" t="s">
        <v>116</v>
      </c>
      <c r="BJ27" s="4" t="s">
        <v>116</v>
      </c>
      <c r="BK27" s="4" t="s">
        <v>116</v>
      </c>
      <c r="BL27" s="4" t="s">
        <v>116</v>
      </c>
      <c r="BM27" s="4" t="s">
        <v>116</v>
      </c>
      <c r="BN27" s="4" t="s">
        <v>116</v>
      </c>
      <c r="BO27" s="4" t="s">
        <v>116</v>
      </c>
      <c r="BP27" s="4" t="s">
        <v>116</v>
      </c>
      <c r="BQ27" s="4" t="s">
        <v>116</v>
      </c>
    </row>
    <row r="28" spans="1:69" ht="19.5" customHeight="1" x14ac:dyDescent="0.25">
      <c r="A28" s="17" t="s">
        <v>10630</v>
      </c>
      <c r="B28" s="17" t="s">
        <v>112</v>
      </c>
      <c r="C28" s="32">
        <v>20250120</v>
      </c>
      <c r="D28" s="17" t="s">
        <v>2796</v>
      </c>
      <c r="E28" s="17" t="s">
        <v>116</v>
      </c>
      <c r="F28" s="17" t="s">
        <v>10413</v>
      </c>
      <c r="G28" s="17" t="s">
        <v>116</v>
      </c>
      <c r="H28" s="17" t="s">
        <v>10414</v>
      </c>
      <c r="I28" s="17" t="s">
        <v>10631</v>
      </c>
      <c r="J28" s="32">
        <v>34124</v>
      </c>
      <c r="K28" s="1" t="s">
        <v>112</v>
      </c>
      <c r="L28" s="17" t="s">
        <v>120</v>
      </c>
      <c r="M28" s="17" t="s">
        <v>120</v>
      </c>
      <c r="N28" s="20" t="s">
        <v>10632</v>
      </c>
      <c r="O28" s="17" t="s">
        <v>116</v>
      </c>
      <c r="P28" s="17" t="s">
        <v>124</v>
      </c>
      <c r="Q28" s="17" t="s">
        <v>112</v>
      </c>
      <c r="R28" s="32">
        <v>2023</v>
      </c>
      <c r="S28" s="17" t="s">
        <v>125</v>
      </c>
      <c r="T28" s="17" t="s">
        <v>10417</v>
      </c>
      <c r="U28" s="17" t="s">
        <v>10418</v>
      </c>
      <c r="V28" s="17" t="s">
        <v>10419</v>
      </c>
      <c r="W28" s="17" t="s">
        <v>129</v>
      </c>
      <c r="X28" s="17" t="s">
        <v>10420</v>
      </c>
      <c r="Y28" s="17" t="s">
        <v>10421</v>
      </c>
      <c r="Z28" s="17" t="s">
        <v>132</v>
      </c>
      <c r="AA28" s="17" t="s">
        <v>133</v>
      </c>
      <c r="AB28" s="17" t="s">
        <v>134</v>
      </c>
      <c r="AC28" s="17" t="s">
        <v>135</v>
      </c>
      <c r="AD28" s="17" t="s">
        <v>10422</v>
      </c>
      <c r="AE28" s="17" t="s">
        <v>138</v>
      </c>
      <c r="AF28" s="17" t="s">
        <v>116</v>
      </c>
      <c r="AG28" s="17" t="s">
        <v>10633</v>
      </c>
      <c r="AH28" s="17" t="s">
        <v>76</v>
      </c>
      <c r="AI28" s="17" t="s">
        <v>10634</v>
      </c>
      <c r="AJ28" s="17" t="s">
        <v>10635</v>
      </c>
      <c r="AK28" s="17" t="s">
        <v>10636</v>
      </c>
      <c r="AL28" s="17" t="s">
        <v>10637</v>
      </c>
      <c r="AM28" s="17" t="s">
        <v>116</v>
      </c>
      <c r="AN28" s="17" t="s">
        <v>116</v>
      </c>
      <c r="AO28" s="17" t="s">
        <v>116</v>
      </c>
      <c r="AP28" s="17" t="s">
        <v>116</v>
      </c>
      <c r="AQ28" s="17" t="s">
        <v>116</v>
      </c>
      <c r="AR28" s="17" t="s">
        <v>116</v>
      </c>
      <c r="AS28" s="17" t="s">
        <v>116</v>
      </c>
      <c r="AT28" s="17" t="s">
        <v>116</v>
      </c>
      <c r="AU28" s="17" t="s">
        <v>116</v>
      </c>
      <c r="AV28" s="17" t="s">
        <v>116</v>
      </c>
      <c r="AW28" s="17" t="s">
        <v>116</v>
      </c>
      <c r="AX28" s="17" t="s">
        <v>116</v>
      </c>
      <c r="AY28" s="4" t="s">
        <v>116</v>
      </c>
      <c r="AZ28" s="4" t="s">
        <v>116</v>
      </c>
      <c r="BA28" s="4" t="s">
        <v>116</v>
      </c>
      <c r="BB28" s="4" t="s">
        <v>116</v>
      </c>
      <c r="BC28" s="4" t="s">
        <v>116</v>
      </c>
      <c r="BD28" s="4" t="s">
        <v>116</v>
      </c>
      <c r="BE28" s="4" t="s">
        <v>116</v>
      </c>
      <c r="BF28" s="4" t="s">
        <v>116</v>
      </c>
      <c r="BG28" s="4" t="s">
        <v>116</v>
      </c>
      <c r="BH28" s="4" t="s">
        <v>116</v>
      </c>
      <c r="BI28" s="4" t="s">
        <v>116</v>
      </c>
      <c r="BJ28" s="4" t="s">
        <v>116</v>
      </c>
      <c r="BK28" s="4" t="s">
        <v>116</v>
      </c>
      <c r="BL28" s="4" t="s">
        <v>116</v>
      </c>
      <c r="BM28" s="4" t="s">
        <v>116</v>
      </c>
      <c r="BN28" s="4" t="s">
        <v>116</v>
      </c>
      <c r="BO28" s="4" t="s">
        <v>116</v>
      </c>
      <c r="BP28" s="4" t="s">
        <v>116</v>
      </c>
      <c r="BQ28" s="4" t="s">
        <v>116</v>
      </c>
    </row>
    <row r="29" spans="1:69" ht="19.5" customHeight="1" x14ac:dyDescent="0.25">
      <c r="A29" s="17" t="s">
        <v>10638</v>
      </c>
      <c r="B29" s="17" t="s">
        <v>112</v>
      </c>
      <c r="C29" s="32">
        <v>20250120</v>
      </c>
      <c r="D29" s="17" t="s">
        <v>3003</v>
      </c>
      <c r="E29" s="17" t="s">
        <v>116</v>
      </c>
      <c r="F29" s="17" t="s">
        <v>10413</v>
      </c>
      <c r="G29" s="17" t="s">
        <v>116</v>
      </c>
      <c r="H29" s="17" t="s">
        <v>10414</v>
      </c>
      <c r="I29" s="17" t="s">
        <v>10639</v>
      </c>
      <c r="J29" s="32">
        <v>60357</v>
      </c>
      <c r="K29" s="1" t="s">
        <v>112</v>
      </c>
      <c r="L29" s="17" t="s">
        <v>120</v>
      </c>
      <c r="M29" s="17" t="s">
        <v>120</v>
      </c>
      <c r="N29" s="20" t="s">
        <v>10640</v>
      </c>
      <c r="O29" s="17" t="s">
        <v>116</v>
      </c>
      <c r="P29" s="17" t="s">
        <v>124</v>
      </c>
      <c r="Q29" s="17" t="s">
        <v>112</v>
      </c>
      <c r="R29" s="32">
        <v>2023</v>
      </c>
      <c r="S29" s="17" t="s">
        <v>125</v>
      </c>
      <c r="T29" s="17" t="s">
        <v>10417</v>
      </c>
      <c r="U29" s="17" t="s">
        <v>10418</v>
      </c>
      <c r="V29" s="17" t="s">
        <v>10419</v>
      </c>
      <c r="W29" s="17" t="s">
        <v>129</v>
      </c>
      <c r="X29" s="17" t="s">
        <v>10420</v>
      </c>
      <c r="Y29" s="17" t="s">
        <v>10421</v>
      </c>
      <c r="Z29" s="17" t="s">
        <v>132</v>
      </c>
      <c r="AA29" s="17" t="s">
        <v>133</v>
      </c>
      <c r="AB29" s="17" t="s">
        <v>134</v>
      </c>
      <c r="AC29" s="17" t="s">
        <v>135</v>
      </c>
      <c r="AD29" s="17" t="s">
        <v>10422</v>
      </c>
      <c r="AE29" s="17" t="s">
        <v>138</v>
      </c>
      <c r="AF29" s="17" t="s">
        <v>116</v>
      </c>
      <c r="AG29" s="17" t="s">
        <v>10641</v>
      </c>
      <c r="AH29" s="17" t="s">
        <v>76</v>
      </c>
      <c r="AI29" s="17" t="s">
        <v>10642</v>
      </c>
      <c r="AJ29" s="17" t="s">
        <v>116</v>
      </c>
      <c r="AK29" s="17" t="s">
        <v>116</v>
      </c>
      <c r="AL29" s="17" t="s">
        <v>116</v>
      </c>
      <c r="AM29" s="17" t="s">
        <v>116</v>
      </c>
      <c r="AN29" s="17" t="s">
        <v>116</v>
      </c>
      <c r="AO29" s="17" t="s">
        <v>116</v>
      </c>
      <c r="AP29" s="17" t="s">
        <v>116</v>
      </c>
      <c r="AQ29" s="17" t="s">
        <v>116</v>
      </c>
      <c r="AR29" s="17" t="s">
        <v>116</v>
      </c>
      <c r="AS29" s="17" t="s">
        <v>116</v>
      </c>
      <c r="AT29" s="17" t="s">
        <v>116</v>
      </c>
      <c r="AU29" s="17" t="s">
        <v>116</v>
      </c>
      <c r="AV29" s="17" t="s">
        <v>116</v>
      </c>
      <c r="AW29" s="17" t="s">
        <v>116</v>
      </c>
      <c r="AX29" s="17" t="s">
        <v>116</v>
      </c>
      <c r="AY29" s="4" t="s">
        <v>116</v>
      </c>
      <c r="AZ29" s="4" t="s">
        <v>116</v>
      </c>
      <c r="BA29" s="4" t="s">
        <v>116</v>
      </c>
      <c r="BB29" s="4" t="s">
        <v>116</v>
      </c>
      <c r="BC29" s="4" t="s">
        <v>116</v>
      </c>
      <c r="BD29" s="4" t="s">
        <v>116</v>
      </c>
      <c r="BE29" s="4" t="s">
        <v>116</v>
      </c>
      <c r="BF29" s="4" t="s">
        <v>116</v>
      </c>
      <c r="BG29" s="4" t="s">
        <v>116</v>
      </c>
      <c r="BH29" s="4" t="s">
        <v>116</v>
      </c>
      <c r="BI29" s="4" t="s">
        <v>116</v>
      </c>
      <c r="BJ29" s="4" t="s">
        <v>116</v>
      </c>
      <c r="BK29" s="4" t="s">
        <v>116</v>
      </c>
      <c r="BL29" s="4" t="s">
        <v>116</v>
      </c>
      <c r="BM29" s="4" t="s">
        <v>116</v>
      </c>
      <c r="BN29" s="4" t="s">
        <v>116</v>
      </c>
      <c r="BO29" s="4" t="s">
        <v>116</v>
      </c>
      <c r="BP29" s="4" t="s">
        <v>116</v>
      </c>
      <c r="BQ29" s="4" t="s">
        <v>116</v>
      </c>
    </row>
    <row r="30" spans="1:69" ht="19.5" customHeight="1" x14ac:dyDescent="0.25">
      <c r="A30" s="17" t="s">
        <v>10643</v>
      </c>
      <c r="B30" s="17" t="s">
        <v>112</v>
      </c>
      <c r="C30" s="32">
        <v>20250120</v>
      </c>
      <c r="D30" s="17" t="s">
        <v>10644</v>
      </c>
      <c r="E30" s="17" t="s">
        <v>10645</v>
      </c>
      <c r="F30" s="17" t="s">
        <v>10646</v>
      </c>
      <c r="G30" s="17" t="s">
        <v>116</v>
      </c>
      <c r="H30" s="17" t="s">
        <v>10647</v>
      </c>
      <c r="I30" s="17" t="s">
        <v>10648</v>
      </c>
      <c r="J30" s="32">
        <v>24347</v>
      </c>
      <c r="K30" s="1" t="s">
        <v>112</v>
      </c>
      <c r="L30" s="17" t="s">
        <v>120</v>
      </c>
      <c r="M30" s="17" t="s">
        <v>120</v>
      </c>
      <c r="N30" s="20" t="s">
        <v>10649</v>
      </c>
      <c r="O30" s="17" t="s">
        <v>116</v>
      </c>
      <c r="P30" s="17" t="s">
        <v>124</v>
      </c>
      <c r="Q30" s="17" t="s">
        <v>112</v>
      </c>
      <c r="R30" s="32">
        <v>2023</v>
      </c>
      <c r="S30" s="17" t="s">
        <v>125</v>
      </c>
      <c r="T30" s="17" t="s">
        <v>10417</v>
      </c>
      <c r="U30" s="17" t="s">
        <v>10418</v>
      </c>
      <c r="V30" s="17" t="s">
        <v>10419</v>
      </c>
      <c r="W30" s="17" t="s">
        <v>129</v>
      </c>
      <c r="X30" s="17" t="s">
        <v>10420</v>
      </c>
      <c r="Y30" s="17" t="s">
        <v>10421</v>
      </c>
      <c r="Z30" s="17" t="s">
        <v>132</v>
      </c>
      <c r="AA30" s="17" t="s">
        <v>133</v>
      </c>
      <c r="AB30" s="17" t="s">
        <v>134</v>
      </c>
      <c r="AC30" s="17" t="s">
        <v>135</v>
      </c>
      <c r="AD30" s="17" t="s">
        <v>10422</v>
      </c>
      <c r="AE30" s="17" t="s">
        <v>138</v>
      </c>
      <c r="AF30" s="17" t="s">
        <v>116</v>
      </c>
      <c r="AG30" s="17" t="s">
        <v>10650</v>
      </c>
      <c r="AH30" s="17" t="s">
        <v>76</v>
      </c>
      <c r="AI30" s="17" t="s">
        <v>10651</v>
      </c>
      <c r="AJ30" s="17" t="s">
        <v>10652</v>
      </c>
      <c r="AK30" s="17" t="s">
        <v>116</v>
      </c>
      <c r="AL30" s="17" t="s">
        <v>116</v>
      </c>
      <c r="AM30" s="17" t="s">
        <v>116</v>
      </c>
      <c r="AN30" s="17" t="s">
        <v>116</v>
      </c>
      <c r="AO30" s="17" t="s">
        <v>116</v>
      </c>
      <c r="AP30" s="17" t="s">
        <v>116</v>
      </c>
      <c r="AQ30" s="17" t="s">
        <v>116</v>
      </c>
      <c r="AR30" s="17" t="s">
        <v>116</v>
      </c>
      <c r="AS30" s="17" t="s">
        <v>116</v>
      </c>
      <c r="AT30" s="17" t="s">
        <v>116</v>
      </c>
      <c r="AU30" s="17" t="s">
        <v>116</v>
      </c>
      <c r="AV30" s="17" t="s">
        <v>116</v>
      </c>
      <c r="AW30" s="17" t="s">
        <v>116</v>
      </c>
      <c r="AX30" s="17" t="s">
        <v>116</v>
      </c>
      <c r="AY30" s="4" t="s">
        <v>116</v>
      </c>
      <c r="AZ30" s="4" t="s">
        <v>116</v>
      </c>
      <c r="BA30" s="4" t="s">
        <v>116</v>
      </c>
      <c r="BB30" s="4" t="s">
        <v>116</v>
      </c>
      <c r="BC30" s="4" t="s">
        <v>116</v>
      </c>
      <c r="BD30" s="4" t="s">
        <v>116</v>
      </c>
      <c r="BE30" s="4" t="s">
        <v>116</v>
      </c>
      <c r="BF30" s="4" t="s">
        <v>116</v>
      </c>
      <c r="BG30" s="4" t="s">
        <v>116</v>
      </c>
      <c r="BH30" s="4" t="s">
        <v>116</v>
      </c>
      <c r="BI30" s="4" t="s">
        <v>116</v>
      </c>
      <c r="BJ30" s="4" t="s">
        <v>116</v>
      </c>
      <c r="BK30" s="4" t="s">
        <v>116</v>
      </c>
      <c r="BL30" s="4" t="s">
        <v>116</v>
      </c>
      <c r="BM30" s="4" t="s">
        <v>116</v>
      </c>
      <c r="BN30" s="4" t="s">
        <v>116</v>
      </c>
      <c r="BO30" s="4" t="s">
        <v>116</v>
      </c>
      <c r="BP30" s="4" t="s">
        <v>116</v>
      </c>
      <c r="BQ30" s="4" t="s">
        <v>116</v>
      </c>
    </row>
    <row r="31" spans="1:69" ht="19.5" customHeight="1" x14ac:dyDescent="0.25">
      <c r="A31" s="17" t="s">
        <v>10653</v>
      </c>
      <c r="B31" s="17" t="s">
        <v>112</v>
      </c>
      <c r="C31" s="32">
        <v>20250120</v>
      </c>
      <c r="D31" s="17" t="s">
        <v>826</v>
      </c>
      <c r="E31" s="17" t="s">
        <v>10654</v>
      </c>
      <c r="F31" s="17" t="s">
        <v>828</v>
      </c>
      <c r="G31" s="17" t="s">
        <v>116</v>
      </c>
      <c r="H31" s="17" t="s">
        <v>829</v>
      </c>
      <c r="I31" s="17" t="s">
        <v>10655</v>
      </c>
      <c r="J31" s="32">
        <v>31241</v>
      </c>
      <c r="K31" s="1" t="s">
        <v>112</v>
      </c>
      <c r="L31" s="17" t="s">
        <v>120</v>
      </c>
      <c r="M31" s="17" t="s">
        <v>120</v>
      </c>
      <c r="N31" s="20" t="s">
        <v>10656</v>
      </c>
      <c r="O31" s="17" t="s">
        <v>116</v>
      </c>
      <c r="P31" s="17" t="s">
        <v>124</v>
      </c>
      <c r="Q31" s="17" t="s">
        <v>112</v>
      </c>
      <c r="R31" s="32">
        <v>2023</v>
      </c>
      <c r="S31" s="17" t="s">
        <v>125</v>
      </c>
      <c r="T31" s="17" t="s">
        <v>10417</v>
      </c>
      <c r="U31" s="17" t="s">
        <v>10418</v>
      </c>
      <c r="V31" s="17" t="s">
        <v>10419</v>
      </c>
      <c r="W31" s="17" t="s">
        <v>129</v>
      </c>
      <c r="X31" s="17" t="s">
        <v>10420</v>
      </c>
      <c r="Y31" s="17" t="s">
        <v>10421</v>
      </c>
      <c r="Z31" s="17" t="s">
        <v>132</v>
      </c>
      <c r="AA31" s="17" t="s">
        <v>133</v>
      </c>
      <c r="AB31" s="17" t="s">
        <v>134</v>
      </c>
      <c r="AC31" s="17" t="s">
        <v>135</v>
      </c>
      <c r="AD31" s="17" t="s">
        <v>10422</v>
      </c>
      <c r="AE31" s="17" t="s">
        <v>138</v>
      </c>
      <c r="AF31" s="17" t="s">
        <v>116</v>
      </c>
      <c r="AG31" s="17" t="s">
        <v>10657</v>
      </c>
      <c r="AH31" s="17" t="s">
        <v>76</v>
      </c>
      <c r="AI31" s="17" t="s">
        <v>2934</v>
      </c>
      <c r="AJ31" s="17" t="s">
        <v>10658</v>
      </c>
      <c r="AK31" s="17" t="s">
        <v>4339</v>
      </c>
      <c r="AL31" s="17" t="s">
        <v>10659</v>
      </c>
      <c r="AM31" s="17" t="s">
        <v>6312</v>
      </c>
      <c r="AN31" s="17" t="s">
        <v>2944</v>
      </c>
      <c r="AO31" s="17" t="s">
        <v>4345</v>
      </c>
      <c r="AP31" s="17" t="s">
        <v>10660</v>
      </c>
      <c r="AQ31" s="17" t="s">
        <v>116</v>
      </c>
      <c r="AR31" s="17" t="s">
        <v>116</v>
      </c>
      <c r="AS31" s="17" t="s">
        <v>116</v>
      </c>
      <c r="AT31" s="17" t="s">
        <v>116</v>
      </c>
      <c r="AU31" s="17" t="s">
        <v>116</v>
      </c>
      <c r="AV31" s="17" t="s">
        <v>116</v>
      </c>
      <c r="AW31" s="17" t="s">
        <v>116</v>
      </c>
      <c r="AX31" s="17" t="s">
        <v>116</v>
      </c>
      <c r="AY31" s="4" t="s">
        <v>116</v>
      </c>
      <c r="AZ31" s="4" t="s">
        <v>116</v>
      </c>
      <c r="BA31" s="4" t="s">
        <v>116</v>
      </c>
      <c r="BB31" s="4" t="s">
        <v>116</v>
      </c>
      <c r="BC31" s="4" t="s">
        <v>116</v>
      </c>
      <c r="BD31" s="4" t="s">
        <v>116</v>
      </c>
      <c r="BE31" s="4" t="s">
        <v>116</v>
      </c>
      <c r="BF31" s="4" t="s">
        <v>116</v>
      </c>
      <c r="BG31" s="4" t="s">
        <v>116</v>
      </c>
      <c r="BH31" s="4" t="s">
        <v>116</v>
      </c>
      <c r="BI31" s="4" t="s">
        <v>116</v>
      </c>
      <c r="BJ31" s="4" t="s">
        <v>116</v>
      </c>
      <c r="BK31" s="4" t="s">
        <v>116</v>
      </c>
      <c r="BL31" s="4" t="s">
        <v>116</v>
      </c>
      <c r="BM31" s="4" t="s">
        <v>116</v>
      </c>
      <c r="BN31" s="4" t="s">
        <v>116</v>
      </c>
      <c r="BO31" s="4" t="s">
        <v>116</v>
      </c>
      <c r="BP31" s="4" t="s">
        <v>116</v>
      </c>
      <c r="BQ31" s="4" t="s">
        <v>116</v>
      </c>
    </row>
    <row r="32" spans="1:69" ht="19.5" customHeight="1" x14ac:dyDescent="0.25">
      <c r="A32" s="17" t="s">
        <v>10661</v>
      </c>
      <c r="B32" s="17" t="s">
        <v>112</v>
      </c>
      <c r="C32" s="32">
        <v>20250120</v>
      </c>
      <c r="D32" s="17" t="s">
        <v>3169</v>
      </c>
      <c r="E32" s="17" t="s">
        <v>10662</v>
      </c>
      <c r="F32" s="17" t="s">
        <v>10663</v>
      </c>
      <c r="G32" s="17" t="s">
        <v>116</v>
      </c>
      <c r="H32" s="17" t="s">
        <v>10664</v>
      </c>
      <c r="I32" s="17" t="s">
        <v>10665</v>
      </c>
      <c r="J32" s="32">
        <v>13941</v>
      </c>
      <c r="K32" s="1" t="s">
        <v>112</v>
      </c>
      <c r="L32" s="17" t="s">
        <v>120</v>
      </c>
      <c r="M32" s="17" t="s">
        <v>120</v>
      </c>
      <c r="N32" s="20" t="s">
        <v>10666</v>
      </c>
      <c r="O32" s="17" t="s">
        <v>116</v>
      </c>
      <c r="P32" s="17" t="s">
        <v>124</v>
      </c>
      <c r="Q32" s="17" t="s">
        <v>112</v>
      </c>
      <c r="R32" s="32">
        <v>2023</v>
      </c>
      <c r="S32" s="17" t="s">
        <v>125</v>
      </c>
      <c r="T32" s="17" t="s">
        <v>10417</v>
      </c>
      <c r="U32" s="17" t="s">
        <v>10418</v>
      </c>
      <c r="V32" s="17" t="s">
        <v>10419</v>
      </c>
      <c r="W32" s="17" t="s">
        <v>129</v>
      </c>
      <c r="X32" s="17" t="s">
        <v>10420</v>
      </c>
      <c r="Y32" s="17" t="s">
        <v>10421</v>
      </c>
      <c r="Z32" s="17" t="s">
        <v>132</v>
      </c>
      <c r="AA32" s="17" t="s">
        <v>133</v>
      </c>
      <c r="AB32" s="17" t="s">
        <v>134</v>
      </c>
      <c r="AC32" s="17" t="s">
        <v>135</v>
      </c>
      <c r="AD32" s="17" t="s">
        <v>10422</v>
      </c>
      <c r="AE32" s="17" t="s">
        <v>138</v>
      </c>
      <c r="AF32" s="17" t="s">
        <v>116</v>
      </c>
      <c r="AG32" s="17" t="s">
        <v>10667</v>
      </c>
      <c r="AH32" s="17" t="s">
        <v>76</v>
      </c>
      <c r="AI32" s="17" t="s">
        <v>10668</v>
      </c>
      <c r="AJ32" s="17" t="s">
        <v>116</v>
      </c>
      <c r="AK32" s="17" t="s">
        <v>116</v>
      </c>
      <c r="AL32" s="17" t="s">
        <v>116</v>
      </c>
      <c r="AM32" s="17" t="s">
        <v>116</v>
      </c>
      <c r="AN32" s="17" t="s">
        <v>116</v>
      </c>
      <c r="AO32" s="17" t="s">
        <v>116</v>
      </c>
      <c r="AP32" s="17" t="s">
        <v>116</v>
      </c>
      <c r="AQ32" s="17" t="s">
        <v>116</v>
      </c>
      <c r="AR32" s="17" t="s">
        <v>116</v>
      </c>
      <c r="AS32" s="17" t="s">
        <v>116</v>
      </c>
      <c r="AT32" s="17" t="s">
        <v>116</v>
      </c>
      <c r="AU32" s="17" t="s">
        <v>116</v>
      </c>
      <c r="AV32" s="17" t="s">
        <v>116</v>
      </c>
      <c r="AW32" s="17" t="s">
        <v>116</v>
      </c>
      <c r="AX32" s="17" t="s">
        <v>116</v>
      </c>
      <c r="AY32" s="4" t="s">
        <v>116</v>
      </c>
      <c r="AZ32" s="4" t="s">
        <v>116</v>
      </c>
      <c r="BA32" s="4" t="s">
        <v>116</v>
      </c>
      <c r="BB32" s="4" t="s">
        <v>116</v>
      </c>
      <c r="BC32" s="4" t="s">
        <v>116</v>
      </c>
      <c r="BD32" s="4" t="s">
        <v>116</v>
      </c>
      <c r="BE32" s="4" t="s">
        <v>116</v>
      </c>
      <c r="BF32" s="4" t="s">
        <v>116</v>
      </c>
      <c r="BG32" s="4" t="s">
        <v>116</v>
      </c>
      <c r="BH32" s="4" t="s">
        <v>116</v>
      </c>
      <c r="BI32" s="4" t="s">
        <v>116</v>
      </c>
      <c r="BJ32" s="4" t="s">
        <v>116</v>
      </c>
      <c r="BK32" s="4" t="s">
        <v>116</v>
      </c>
      <c r="BL32" s="4" t="s">
        <v>116</v>
      </c>
      <c r="BM32" s="4" t="s">
        <v>116</v>
      </c>
      <c r="BN32" s="4" t="s">
        <v>116</v>
      </c>
      <c r="BO32" s="4" t="s">
        <v>116</v>
      </c>
      <c r="BP32" s="4" t="s">
        <v>116</v>
      </c>
      <c r="BQ32" s="4" t="s">
        <v>116</v>
      </c>
    </row>
    <row r="33" spans="1:69" ht="19.5" customHeight="1" x14ac:dyDescent="0.25">
      <c r="A33" s="17" t="s">
        <v>10669</v>
      </c>
      <c r="B33" s="17" t="s">
        <v>112</v>
      </c>
      <c r="C33" s="32">
        <v>20250120</v>
      </c>
      <c r="D33" s="17" t="s">
        <v>2562</v>
      </c>
      <c r="E33" s="17" t="s">
        <v>10670</v>
      </c>
      <c r="F33" s="17" t="s">
        <v>10413</v>
      </c>
      <c r="G33" s="17" t="s">
        <v>116</v>
      </c>
      <c r="H33" s="17" t="s">
        <v>10414</v>
      </c>
      <c r="I33" s="17" t="s">
        <v>10671</v>
      </c>
      <c r="J33" s="32">
        <v>21419</v>
      </c>
      <c r="K33" s="1" t="s">
        <v>112</v>
      </c>
      <c r="L33" s="17" t="s">
        <v>120</v>
      </c>
      <c r="M33" s="17" t="s">
        <v>120</v>
      </c>
      <c r="N33" s="20" t="s">
        <v>10672</v>
      </c>
      <c r="O33" s="17" t="s">
        <v>116</v>
      </c>
      <c r="P33" s="17" t="s">
        <v>124</v>
      </c>
      <c r="Q33" s="17" t="s">
        <v>112</v>
      </c>
      <c r="R33" s="32">
        <v>2023</v>
      </c>
      <c r="S33" s="17" t="s">
        <v>125</v>
      </c>
      <c r="T33" s="17" t="s">
        <v>10417</v>
      </c>
      <c r="U33" s="17" t="s">
        <v>10418</v>
      </c>
      <c r="V33" s="17" t="s">
        <v>10419</v>
      </c>
      <c r="W33" s="17" t="s">
        <v>129</v>
      </c>
      <c r="X33" s="17" t="s">
        <v>10420</v>
      </c>
      <c r="Y33" s="17" t="s">
        <v>10421</v>
      </c>
      <c r="Z33" s="17" t="s">
        <v>132</v>
      </c>
      <c r="AA33" s="17" t="s">
        <v>133</v>
      </c>
      <c r="AB33" s="17" t="s">
        <v>134</v>
      </c>
      <c r="AC33" s="17" t="s">
        <v>135</v>
      </c>
      <c r="AD33" s="17" t="s">
        <v>10422</v>
      </c>
      <c r="AE33" s="17" t="s">
        <v>138</v>
      </c>
      <c r="AF33" s="17" t="s">
        <v>116</v>
      </c>
      <c r="AG33" s="17" t="s">
        <v>10673</v>
      </c>
      <c r="AH33" s="17" t="s">
        <v>76</v>
      </c>
      <c r="AI33" s="17" t="s">
        <v>9343</v>
      </c>
      <c r="AJ33" s="17" t="s">
        <v>2567</v>
      </c>
      <c r="AK33" s="17" t="s">
        <v>2569</v>
      </c>
      <c r="AL33" s="17" t="s">
        <v>2572</v>
      </c>
      <c r="AM33" s="17" t="s">
        <v>5700</v>
      </c>
      <c r="AN33" s="17" t="s">
        <v>4091</v>
      </c>
      <c r="AO33" s="17" t="s">
        <v>4092</v>
      </c>
      <c r="AP33" s="17" t="s">
        <v>4093</v>
      </c>
      <c r="AQ33" s="17" t="s">
        <v>4094</v>
      </c>
      <c r="AR33" s="17" t="s">
        <v>4095</v>
      </c>
      <c r="AS33" s="17" t="s">
        <v>5281</v>
      </c>
      <c r="AT33" s="17" t="s">
        <v>4097</v>
      </c>
      <c r="AU33" s="17" t="s">
        <v>4098</v>
      </c>
      <c r="AV33" s="17" t="s">
        <v>10674</v>
      </c>
      <c r="AW33" s="17" t="s">
        <v>9353</v>
      </c>
      <c r="AX33" s="17" t="s">
        <v>10675</v>
      </c>
      <c r="AY33" s="4" t="s">
        <v>116</v>
      </c>
      <c r="AZ33" s="4" t="s">
        <v>116</v>
      </c>
      <c r="BA33" s="4" t="s">
        <v>116</v>
      </c>
      <c r="BB33" s="4" t="s">
        <v>116</v>
      </c>
      <c r="BC33" s="4" t="s">
        <v>116</v>
      </c>
      <c r="BD33" s="4" t="s">
        <v>116</v>
      </c>
      <c r="BE33" s="4" t="s">
        <v>116</v>
      </c>
      <c r="BF33" s="4" t="s">
        <v>116</v>
      </c>
      <c r="BG33" s="4" t="s">
        <v>116</v>
      </c>
      <c r="BH33" s="4" t="s">
        <v>116</v>
      </c>
      <c r="BI33" s="4" t="s">
        <v>116</v>
      </c>
      <c r="BJ33" s="4" t="s">
        <v>116</v>
      </c>
      <c r="BK33" s="4" t="s">
        <v>116</v>
      </c>
      <c r="BL33" s="4" t="s">
        <v>116</v>
      </c>
      <c r="BM33" s="4" t="s">
        <v>116</v>
      </c>
      <c r="BN33" s="4" t="s">
        <v>116</v>
      </c>
      <c r="BO33" s="4" t="s">
        <v>116</v>
      </c>
      <c r="BP33" s="4" t="s">
        <v>116</v>
      </c>
      <c r="BQ33" s="4" t="s">
        <v>116</v>
      </c>
    </row>
    <row r="34" spans="1:69" ht="19.5" customHeight="1" x14ac:dyDescent="0.25">
      <c r="A34" s="17" t="s">
        <v>10676</v>
      </c>
      <c r="B34" s="17" t="s">
        <v>112</v>
      </c>
      <c r="C34" s="32">
        <v>20250120</v>
      </c>
      <c r="D34" s="17" t="s">
        <v>10677</v>
      </c>
      <c r="E34" s="17" t="s">
        <v>10678</v>
      </c>
      <c r="F34" s="17" t="s">
        <v>10679</v>
      </c>
      <c r="G34" s="17" t="s">
        <v>116</v>
      </c>
      <c r="H34" s="17" t="s">
        <v>10680</v>
      </c>
      <c r="I34" s="17" t="s">
        <v>10681</v>
      </c>
      <c r="J34" s="32">
        <v>84631</v>
      </c>
      <c r="K34" s="1" t="s">
        <v>112</v>
      </c>
      <c r="L34" s="17" t="s">
        <v>120</v>
      </c>
      <c r="M34" s="17" t="s">
        <v>120</v>
      </c>
      <c r="N34" s="20" t="s">
        <v>10682</v>
      </c>
      <c r="O34" s="17" t="s">
        <v>116</v>
      </c>
      <c r="P34" s="17" t="s">
        <v>124</v>
      </c>
      <c r="Q34" s="17" t="s">
        <v>112</v>
      </c>
      <c r="R34" s="32">
        <v>2023</v>
      </c>
      <c r="S34" s="17" t="s">
        <v>125</v>
      </c>
      <c r="T34" s="17" t="s">
        <v>10500</v>
      </c>
      <c r="U34" s="17" t="s">
        <v>10418</v>
      </c>
      <c r="V34" s="17" t="s">
        <v>10419</v>
      </c>
      <c r="W34" s="17" t="s">
        <v>129</v>
      </c>
      <c r="X34" s="17" t="s">
        <v>10420</v>
      </c>
      <c r="Y34" s="17" t="s">
        <v>10421</v>
      </c>
      <c r="Z34" s="17" t="s">
        <v>132</v>
      </c>
      <c r="AA34" s="17" t="s">
        <v>133</v>
      </c>
      <c r="AB34" s="17" t="s">
        <v>134</v>
      </c>
      <c r="AC34" s="17" t="s">
        <v>135</v>
      </c>
      <c r="AD34" s="17" t="s">
        <v>10422</v>
      </c>
      <c r="AE34" s="17" t="s">
        <v>138</v>
      </c>
      <c r="AF34" s="17" t="s">
        <v>116</v>
      </c>
      <c r="AG34" s="17" t="s">
        <v>10683</v>
      </c>
      <c r="AH34" s="17" t="s">
        <v>76</v>
      </c>
      <c r="AI34" s="17" t="s">
        <v>8985</v>
      </c>
      <c r="AJ34" s="17" t="s">
        <v>4428</v>
      </c>
      <c r="AK34" s="17" t="s">
        <v>4429</v>
      </c>
      <c r="AL34" s="17" t="s">
        <v>10684</v>
      </c>
      <c r="AM34" s="17" t="s">
        <v>8989</v>
      </c>
      <c r="AN34" s="17" t="s">
        <v>10685</v>
      </c>
      <c r="AO34" s="17" t="s">
        <v>9417</v>
      </c>
      <c r="AP34" s="17" t="s">
        <v>4784</v>
      </c>
      <c r="AQ34" s="17" t="s">
        <v>10686</v>
      </c>
      <c r="AR34" s="17" t="s">
        <v>10687</v>
      </c>
      <c r="AS34" s="17" t="s">
        <v>10688</v>
      </c>
      <c r="AT34" s="17" t="s">
        <v>10689</v>
      </c>
      <c r="AU34" s="17" t="s">
        <v>116</v>
      </c>
      <c r="AV34" s="17" t="s">
        <v>116</v>
      </c>
      <c r="AW34" s="17" t="s">
        <v>116</v>
      </c>
      <c r="AX34" s="17" t="s">
        <v>116</v>
      </c>
      <c r="AY34" s="4" t="s">
        <v>116</v>
      </c>
      <c r="AZ34" s="4" t="s">
        <v>116</v>
      </c>
      <c r="BA34" s="4" t="s">
        <v>116</v>
      </c>
      <c r="BB34" s="4" t="s">
        <v>116</v>
      </c>
      <c r="BC34" s="4" t="s">
        <v>116</v>
      </c>
      <c r="BD34" s="4" t="s">
        <v>116</v>
      </c>
      <c r="BE34" s="4" t="s">
        <v>116</v>
      </c>
      <c r="BF34" s="4" t="s">
        <v>116</v>
      </c>
      <c r="BG34" s="4" t="s">
        <v>116</v>
      </c>
      <c r="BH34" s="4" t="s">
        <v>116</v>
      </c>
      <c r="BI34" s="4" t="s">
        <v>116</v>
      </c>
      <c r="BJ34" s="4" t="s">
        <v>116</v>
      </c>
      <c r="BK34" s="4" t="s">
        <v>116</v>
      </c>
      <c r="BL34" s="4" t="s">
        <v>116</v>
      </c>
      <c r="BM34" s="4" t="s">
        <v>116</v>
      </c>
      <c r="BN34" s="4" t="s">
        <v>116</v>
      </c>
      <c r="BO34" s="4" t="s">
        <v>116</v>
      </c>
      <c r="BP34" s="4" t="s">
        <v>116</v>
      </c>
      <c r="BQ34" s="4" t="s">
        <v>116</v>
      </c>
    </row>
    <row r="35" spans="1:69" ht="19.5" customHeight="1" x14ac:dyDescent="0.25">
      <c r="A35" s="17" t="s">
        <v>10690</v>
      </c>
      <c r="B35" s="17" t="s">
        <v>112</v>
      </c>
      <c r="C35" s="32">
        <v>20250120</v>
      </c>
      <c r="D35" s="17" t="s">
        <v>2364</v>
      </c>
      <c r="E35" s="17" t="s">
        <v>10691</v>
      </c>
      <c r="F35" s="17" t="s">
        <v>10692</v>
      </c>
      <c r="G35" s="17" t="s">
        <v>116</v>
      </c>
      <c r="H35" s="17" t="s">
        <v>4084</v>
      </c>
      <c r="I35" s="17" t="s">
        <v>10693</v>
      </c>
      <c r="J35" s="32">
        <v>63449</v>
      </c>
      <c r="K35" s="1" t="s">
        <v>112</v>
      </c>
      <c r="L35" s="17" t="s">
        <v>120</v>
      </c>
      <c r="M35" s="17" t="s">
        <v>120</v>
      </c>
      <c r="N35" s="20" t="s">
        <v>10694</v>
      </c>
      <c r="O35" s="17" t="s">
        <v>116</v>
      </c>
      <c r="P35" s="17" t="s">
        <v>124</v>
      </c>
      <c r="Q35" s="17" t="s">
        <v>112</v>
      </c>
      <c r="R35" s="32">
        <v>2023</v>
      </c>
      <c r="S35" s="17" t="s">
        <v>125</v>
      </c>
      <c r="T35" s="17" t="s">
        <v>10500</v>
      </c>
      <c r="U35" s="17" t="s">
        <v>10418</v>
      </c>
      <c r="V35" s="17" t="s">
        <v>10419</v>
      </c>
      <c r="W35" s="17" t="s">
        <v>129</v>
      </c>
      <c r="X35" s="17" t="s">
        <v>10420</v>
      </c>
      <c r="Y35" s="17" t="s">
        <v>10421</v>
      </c>
      <c r="Z35" s="17" t="s">
        <v>132</v>
      </c>
      <c r="AA35" s="17" t="s">
        <v>133</v>
      </c>
      <c r="AB35" s="17" t="s">
        <v>134</v>
      </c>
      <c r="AC35" s="17" t="s">
        <v>135</v>
      </c>
      <c r="AD35" s="17" t="s">
        <v>10422</v>
      </c>
      <c r="AE35" s="17" t="s">
        <v>138</v>
      </c>
      <c r="AF35" s="17" t="s">
        <v>116</v>
      </c>
      <c r="AG35" s="17" t="s">
        <v>10695</v>
      </c>
      <c r="AH35" s="17" t="s">
        <v>76</v>
      </c>
      <c r="AI35" s="17" t="s">
        <v>10696</v>
      </c>
      <c r="AJ35" s="17" t="s">
        <v>116</v>
      </c>
      <c r="AK35" s="17" t="s">
        <v>116</v>
      </c>
      <c r="AL35" s="17" t="s">
        <v>116</v>
      </c>
      <c r="AM35" s="17" t="s">
        <v>116</v>
      </c>
      <c r="AN35" s="17" t="s">
        <v>116</v>
      </c>
      <c r="AO35" s="17" t="s">
        <v>116</v>
      </c>
      <c r="AP35" s="17" t="s">
        <v>116</v>
      </c>
      <c r="AQ35" s="17" t="s">
        <v>116</v>
      </c>
      <c r="AR35" s="17" t="s">
        <v>116</v>
      </c>
      <c r="AS35" s="17" t="s">
        <v>116</v>
      </c>
      <c r="AT35" s="17" t="s">
        <v>116</v>
      </c>
      <c r="AU35" s="17" t="s">
        <v>116</v>
      </c>
      <c r="AV35" s="17" t="s">
        <v>116</v>
      </c>
      <c r="AW35" s="17" t="s">
        <v>116</v>
      </c>
      <c r="AX35" s="17" t="s">
        <v>116</v>
      </c>
      <c r="AY35" s="4" t="s">
        <v>116</v>
      </c>
      <c r="AZ35" s="4" t="s">
        <v>116</v>
      </c>
      <c r="BA35" s="4" t="s">
        <v>116</v>
      </c>
      <c r="BB35" s="4" t="s">
        <v>116</v>
      </c>
      <c r="BC35" s="4" t="s">
        <v>116</v>
      </c>
      <c r="BD35" s="4" t="s">
        <v>116</v>
      </c>
      <c r="BE35" s="4" t="s">
        <v>116</v>
      </c>
      <c r="BF35" s="4" t="s">
        <v>116</v>
      </c>
      <c r="BG35" s="4" t="s">
        <v>116</v>
      </c>
      <c r="BH35" s="4" t="s">
        <v>116</v>
      </c>
      <c r="BI35" s="4" t="s">
        <v>116</v>
      </c>
      <c r="BJ35" s="4" t="s">
        <v>116</v>
      </c>
      <c r="BK35" s="4" t="s">
        <v>116</v>
      </c>
      <c r="BL35" s="4" t="s">
        <v>116</v>
      </c>
      <c r="BM35" s="4" t="s">
        <v>116</v>
      </c>
      <c r="BN35" s="4" t="s">
        <v>116</v>
      </c>
      <c r="BO35" s="4" t="s">
        <v>116</v>
      </c>
      <c r="BP35" s="4" t="s">
        <v>116</v>
      </c>
      <c r="BQ35" s="4" t="s">
        <v>116</v>
      </c>
    </row>
    <row r="36" spans="1:69" ht="19.5" customHeight="1" x14ac:dyDescent="0.25">
      <c r="A36" s="17" t="s">
        <v>10697</v>
      </c>
      <c r="B36" s="17" t="s">
        <v>112</v>
      </c>
      <c r="C36" s="32">
        <v>20250120</v>
      </c>
      <c r="D36" s="17" t="s">
        <v>836</v>
      </c>
      <c r="E36" s="17" t="s">
        <v>10691</v>
      </c>
      <c r="F36" s="17" t="s">
        <v>10692</v>
      </c>
      <c r="G36" s="17" t="s">
        <v>116</v>
      </c>
      <c r="H36" s="17" t="s">
        <v>4084</v>
      </c>
      <c r="I36" s="17" t="s">
        <v>10698</v>
      </c>
      <c r="J36" s="32">
        <v>71910</v>
      </c>
      <c r="K36" s="1" t="s">
        <v>112</v>
      </c>
      <c r="L36" s="17" t="s">
        <v>120</v>
      </c>
      <c r="M36" s="17" t="s">
        <v>120</v>
      </c>
      <c r="N36" s="20" t="s">
        <v>10699</v>
      </c>
      <c r="O36" s="17" t="s">
        <v>116</v>
      </c>
      <c r="P36" s="17" t="s">
        <v>124</v>
      </c>
      <c r="Q36" s="17" t="s">
        <v>112</v>
      </c>
      <c r="R36" s="32">
        <v>2023</v>
      </c>
      <c r="S36" s="17" t="s">
        <v>125</v>
      </c>
      <c r="T36" s="17" t="s">
        <v>10500</v>
      </c>
      <c r="U36" s="17" t="s">
        <v>10418</v>
      </c>
      <c r="V36" s="17" t="s">
        <v>10419</v>
      </c>
      <c r="W36" s="17" t="s">
        <v>129</v>
      </c>
      <c r="X36" s="17" t="s">
        <v>10420</v>
      </c>
      <c r="Y36" s="17" t="s">
        <v>10421</v>
      </c>
      <c r="Z36" s="17" t="s">
        <v>132</v>
      </c>
      <c r="AA36" s="17" t="s">
        <v>133</v>
      </c>
      <c r="AB36" s="17" t="s">
        <v>134</v>
      </c>
      <c r="AC36" s="17" t="s">
        <v>135</v>
      </c>
      <c r="AD36" s="17" t="s">
        <v>10422</v>
      </c>
      <c r="AE36" s="17" t="s">
        <v>138</v>
      </c>
      <c r="AF36" s="17" t="s">
        <v>116</v>
      </c>
      <c r="AG36" s="17" t="s">
        <v>10700</v>
      </c>
      <c r="AH36" s="17" t="s">
        <v>76</v>
      </c>
      <c r="AI36" s="17" t="s">
        <v>10701</v>
      </c>
      <c r="AJ36" s="17" t="s">
        <v>10702</v>
      </c>
      <c r="AK36" s="17" t="s">
        <v>10703</v>
      </c>
      <c r="AL36" s="17" t="s">
        <v>116</v>
      </c>
      <c r="AM36" s="17" t="s">
        <v>116</v>
      </c>
      <c r="AN36" s="17" t="s">
        <v>116</v>
      </c>
      <c r="AO36" s="17" t="s">
        <v>116</v>
      </c>
      <c r="AP36" s="17" t="s">
        <v>116</v>
      </c>
      <c r="AQ36" s="17" t="s">
        <v>116</v>
      </c>
      <c r="AR36" s="17" t="s">
        <v>116</v>
      </c>
      <c r="AS36" s="17" t="s">
        <v>116</v>
      </c>
      <c r="AT36" s="17" t="s">
        <v>116</v>
      </c>
      <c r="AU36" s="17" t="s">
        <v>116</v>
      </c>
      <c r="AV36" s="17" t="s">
        <v>116</v>
      </c>
      <c r="AW36" s="17" t="s">
        <v>116</v>
      </c>
      <c r="AX36" s="17" t="s">
        <v>116</v>
      </c>
      <c r="AY36" s="4" t="s">
        <v>116</v>
      </c>
      <c r="AZ36" s="4" t="s">
        <v>116</v>
      </c>
      <c r="BA36" s="4" t="s">
        <v>116</v>
      </c>
      <c r="BB36" s="4" t="s">
        <v>116</v>
      </c>
      <c r="BC36" s="4" t="s">
        <v>116</v>
      </c>
      <c r="BD36" s="4" t="s">
        <v>116</v>
      </c>
      <c r="BE36" s="4" t="s">
        <v>116</v>
      </c>
      <c r="BF36" s="4" t="s">
        <v>116</v>
      </c>
      <c r="BG36" s="4" t="s">
        <v>116</v>
      </c>
      <c r="BH36" s="4" t="s">
        <v>116</v>
      </c>
      <c r="BI36" s="4" t="s">
        <v>116</v>
      </c>
      <c r="BJ36" s="4" t="s">
        <v>116</v>
      </c>
      <c r="BK36" s="4" t="s">
        <v>116</v>
      </c>
      <c r="BL36" s="4" t="s">
        <v>116</v>
      </c>
      <c r="BM36" s="4" t="s">
        <v>116</v>
      </c>
      <c r="BN36" s="4" t="s">
        <v>116</v>
      </c>
      <c r="BO36" s="4" t="s">
        <v>116</v>
      </c>
      <c r="BP36" s="4" t="s">
        <v>116</v>
      </c>
      <c r="BQ36" s="4" t="s">
        <v>116</v>
      </c>
    </row>
    <row r="37" spans="1:69" ht="19.5" customHeight="1" x14ac:dyDescent="0.25">
      <c r="A37" s="17" t="s">
        <v>10704</v>
      </c>
      <c r="B37" s="17" t="s">
        <v>112</v>
      </c>
      <c r="C37" s="32">
        <v>20250120</v>
      </c>
      <c r="D37" s="17" t="s">
        <v>1461</v>
      </c>
      <c r="E37" s="17" t="s">
        <v>10691</v>
      </c>
      <c r="F37" s="17" t="s">
        <v>10692</v>
      </c>
      <c r="G37" s="17" t="s">
        <v>116</v>
      </c>
      <c r="H37" s="17" t="s">
        <v>4084</v>
      </c>
      <c r="I37" s="17" t="s">
        <v>10705</v>
      </c>
      <c r="J37" s="32">
        <v>73516</v>
      </c>
      <c r="K37" s="1" t="s">
        <v>112</v>
      </c>
      <c r="L37" s="17" t="s">
        <v>120</v>
      </c>
      <c r="M37" s="17" t="s">
        <v>120</v>
      </c>
      <c r="N37" s="20" t="s">
        <v>10706</v>
      </c>
      <c r="O37" s="17" t="s">
        <v>116</v>
      </c>
      <c r="P37" s="17" t="s">
        <v>124</v>
      </c>
      <c r="Q37" s="17" t="s">
        <v>112</v>
      </c>
      <c r="R37" s="32">
        <v>2023</v>
      </c>
      <c r="S37" s="17" t="s">
        <v>125</v>
      </c>
      <c r="T37" s="17" t="s">
        <v>10500</v>
      </c>
      <c r="U37" s="17" t="s">
        <v>10418</v>
      </c>
      <c r="V37" s="17" t="s">
        <v>10419</v>
      </c>
      <c r="W37" s="17" t="s">
        <v>129</v>
      </c>
      <c r="X37" s="17" t="s">
        <v>10420</v>
      </c>
      <c r="Y37" s="17" t="s">
        <v>10421</v>
      </c>
      <c r="Z37" s="17" t="s">
        <v>132</v>
      </c>
      <c r="AA37" s="17" t="s">
        <v>133</v>
      </c>
      <c r="AB37" s="17" t="s">
        <v>134</v>
      </c>
      <c r="AC37" s="17" t="s">
        <v>135</v>
      </c>
      <c r="AD37" s="17" t="s">
        <v>10422</v>
      </c>
      <c r="AE37" s="17" t="s">
        <v>138</v>
      </c>
      <c r="AF37" s="17" t="s">
        <v>116</v>
      </c>
      <c r="AG37" s="17" t="s">
        <v>10707</v>
      </c>
      <c r="AH37" s="17" t="s">
        <v>76</v>
      </c>
      <c r="AI37" s="17" t="s">
        <v>8985</v>
      </c>
      <c r="AJ37" s="17" t="s">
        <v>1468</v>
      </c>
      <c r="AK37" s="17" t="s">
        <v>1469</v>
      </c>
      <c r="AL37" s="17" t="s">
        <v>4200</v>
      </c>
      <c r="AM37" s="17" t="s">
        <v>10708</v>
      </c>
      <c r="AN37" s="17" t="s">
        <v>1471</v>
      </c>
      <c r="AO37" s="17" t="s">
        <v>4784</v>
      </c>
      <c r="AP37" s="17" t="s">
        <v>1478</v>
      </c>
      <c r="AQ37" s="17" t="s">
        <v>1479</v>
      </c>
      <c r="AR37" s="17" t="s">
        <v>10709</v>
      </c>
      <c r="AS37" s="17" t="s">
        <v>5398</v>
      </c>
      <c r="AT37" s="17" t="s">
        <v>1480</v>
      </c>
      <c r="AU37" s="17" t="s">
        <v>10710</v>
      </c>
      <c r="AV37" s="17" t="s">
        <v>4091</v>
      </c>
      <c r="AW37" s="17" t="s">
        <v>4092</v>
      </c>
      <c r="AX37" s="17" t="s">
        <v>4093</v>
      </c>
      <c r="AY37" s="4" t="s">
        <v>5280</v>
      </c>
      <c r="AZ37" s="4" t="s">
        <v>4095</v>
      </c>
      <c r="BA37" s="4" t="s">
        <v>4096</v>
      </c>
      <c r="BB37" s="4" t="s">
        <v>4097</v>
      </c>
      <c r="BC37" s="4" t="s">
        <v>4098</v>
      </c>
      <c r="BD37" s="4" t="s">
        <v>10711</v>
      </c>
      <c r="BE37" s="4" t="s">
        <v>116</v>
      </c>
      <c r="BF37" s="4" t="s">
        <v>116</v>
      </c>
      <c r="BG37" s="4" t="s">
        <v>116</v>
      </c>
      <c r="BH37" s="4" t="s">
        <v>116</v>
      </c>
      <c r="BI37" s="4" t="s">
        <v>116</v>
      </c>
      <c r="BJ37" s="4" t="s">
        <v>116</v>
      </c>
      <c r="BK37" s="4" t="s">
        <v>116</v>
      </c>
      <c r="BL37" s="4" t="s">
        <v>116</v>
      </c>
      <c r="BM37" s="4" t="s">
        <v>116</v>
      </c>
      <c r="BN37" s="4" t="s">
        <v>116</v>
      </c>
      <c r="BO37" s="4" t="s">
        <v>116</v>
      </c>
      <c r="BP37" s="4" t="s">
        <v>116</v>
      </c>
      <c r="BQ37" s="4" t="s">
        <v>116</v>
      </c>
    </row>
    <row r="38" spans="1:69" ht="19.5" customHeight="1" x14ac:dyDescent="0.25">
      <c r="A38" s="17" t="s">
        <v>10712</v>
      </c>
      <c r="B38" s="17" t="s">
        <v>112</v>
      </c>
      <c r="C38" s="32">
        <v>20250120</v>
      </c>
      <c r="D38" s="17" t="s">
        <v>10713</v>
      </c>
      <c r="E38" s="17" t="s">
        <v>10714</v>
      </c>
      <c r="F38" s="17" t="s">
        <v>10715</v>
      </c>
      <c r="G38" s="17" t="s">
        <v>116</v>
      </c>
      <c r="H38" s="17" t="s">
        <v>10716</v>
      </c>
      <c r="I38" s="17" t="s">
        <v>10717</v>
      </c>
      <c r="J38" s="32">
        <v>13434</v>
      </c>
      <c r="K38" s="1" t="s">
        <v>112</v>
      </c>
      <c r="L38" s="17" t="s">
        <v>120</v>
      </c>
      <c r="M38" s="17" t="s">
        <v>120</v>
      </c>
      <c r="N38" s="20" t="s">
        <v>10718</v>
      </c>
      <c r="O38" s="17" t="s">
        <v>116</v>
      </c>
      <c r="P38" s="17" t="s">
        <v>124</v>
      </c>
      <c r="Q38" s="17" t="s">
        <v>112</v>
      </c>
      <c r="R38" s="32">
        <v>2023</v>
      </c>
      <c r="S38" s="17" t="s">
        <v>125</v>
      </c>
      <c r="T38" s="17" t="s">
        <v>10515</v>
      </c>
      <c r="U38" s="17" t="s">
        <v>10418</v>
      </c>
      <c r="V38" s="17" t="s">
        <v>10419</v>
      </c>
      <c r="W38" s="17" t="s">
        <v>129</v>
      </c>
      <c r="X38" s="17" t="s">
        <v>10420</v>
      </c>
      <c r="Y38" s="17" t="s">
        <v>10421</v>
      </c>
      <c r="Z38" s="17" t="s">
        <v>132</v>
      </c>
      <c r="AA38" s="17" t="s">
        <v>133</v>
      </c>
      <c r="AB38" s="17" t="s">
        <v>134</v>
      </c>
      <c r="AC38" s="17" t="s">
        <v>135</v>
      </c>
      <c r="AD38" s="17" t="s">
        <v>10422</v>
      </c>
      <c r="AE38" s="17" t="s">
        <v>138</v>
      </c>
      <c r="AF38" s="17" t="s">
        <v>116</v>
      </c>
      <c r="AG38" s="17" t="s">
        <v>10719</v>
      </c>
      <c r="AH38" s="17" t="s">
        <v>76</v>
      </c>
      <c r="AI38" s="17" t="s">
        <v>10720</v>
      </c>
      <c r="AJ38" s="17" t="s">
        <v>10721</v>
      </c>
      <c r="AK38" s="17" t="s">
        <v>116</v>
      </c>
      <c r="AL38" s="17" t="s">
        <v>116</v>
      </c>
      <c r="AM38" s="17" t="s">
        <v>116</v>
      </c>
      <c r="AN38" s="17" t="s">
        <v>116</v>
      </c>
      <c r="AO38" s="17" t="s">
        <v>116</v>
      </c>
      <c r="AP38" s="17" t="s">
        <v>116</v>
      </c>
      <c r="AQ38" s="17" t="s">
        <v>116</v>
      </c>
      <c r="AR38" s="17" t="s">
        <v>116</v>
      </c>
      <c r="AS38" s="17" t="s">
        <v>116</v>
      </c>
      <c r="AT38" s="17" t="s">
        <v>116</v>
      </c>
      <c r="AU38" s="17" t="s">
        <v>116</v>
      </c>
      <c r="AV38" s="17" t="s">
        <v>116</v>
      </c>
      <c r="AW38" s="17" t="s">
        <v>116</v>
      </c>
      <c r="AX38" s="17" t="s">
        <v>116</v>
      </c>
      <c r="AY38" s="4" t="s">
        <v>116</v>
      </c>
      <c r="AZ38" s="4" t="s">
        <v>116</v>
      </c>
      <c r="BA38" s="4" t="s">
        <v>116</v>
      </c>
      <c r="BB38" s="4" t="s">
        <v>116</v>
      </c>
      <c r="BC38" s="4" t="s">
        <v>116</v>
      </c>
      <c r="BD38" s="4" t="s">
        <v>116</v>
      </c>
      <c r="BE38" s="4" t="s">
        <v>116</v>
      </c>
      <c r="BF38" s="4" t="s">
        <v>116</v>
      </c>
      <c r="BG38" s="4" t="s">
        <v>116</v>
      </c>
      <c r="BH38" s="4" t="s">
        <v>116</v>
      </c>
      <c r="BI38" s="4" t="s">
        <v>116</v>
      </c>
      <c r="BJ38" s="4" t="s">
        <v>116</v>
      </c>
      <c r="BK38" s="4" t="s">
        <v>116</v>
      </c>
      <c r="BL38" s="4" t="s">
        <v>116</v>
      </c>
      <c r="BM38" s="4" t="s">
        <v>116</v>
      </c>
      <c r="BN38" s="4" t="s">
        <v>116</v>
      </c>
      <c r="BO38" s="4" t="s">
        <v>116</v>
      </c>
      <c r="BP38" s="4" t="s">
        <v>116</v>
      </c>
      <c r="BQ38" s="4" t="s">
        <v>116</v>
      </c>
    </row>
    <row r="39" spans="1:69" ht="19.5" customHeight="1" x14ac:dyDescent="0.25">
      <c r="A39" s="17" t="s">
        <v>10722</v>
      </c>
      <c r="B39" s="17" t="s">
        <v>112</v>
      </c>
      <c r="C39" s="32">
        <v>20250120</v>
      </c>
      <c r="D39" s="17" t="s">
        <v>10723</v>
      </c>
      <c r="E39" s="17" t="s">
        <v>10724</v>
      </c>
      <c r="F39" s="17" t="s">
        <v>10715</v>
      </c>
      <c r="G39" s="17" t="s">
        <v>116</v>
      </c>
      <c r="H39" s="17" t="s">
        <v>10716</v>
      </c>
      <c r="I39" s="17" t="s">
        <v>10725</v>
      </c>
      <c r="J39" s="32">
        <v>4839</v>
      </c>
      <c r="K39" s="1" t="s">
        <v>112</v>
      </c>
      <c r="L39" s="17" t="s">
        <v>120</v>
      </c>
      <c r="M39" s="17" t="s">
        <v>120</v>
      </c>
      <c r="N39" s="20" t="s">
        <v>10726</v>
      </c>
      <c r="O39" s="17" t="s">
        <v>116</v>
      </c>
      <c r="P39" s="17" t="s">
        <v>124</v>
      </c>
      <c r="Q39" s="17" t="s">
        <v>112</v>
      </c>
      <c r="R39" s="32">
        <v>2023</v>
      </c>
      <c r="S39" s="17" t="s">
        <v>125</v>
      </c>
      <c r="T39" s="17" t="s">
        <v>10515</v>
      </c>
      <c r="U39" s="17" t="s">
        <v>10418</v>
      </c>
      <c r="V39" s="17" t="s">
        <v>10419</v>
      </c>
      <c r="W39" s="17" t="s">
        <v>129</v>
      </c>
      <c r="X39" s="17" t="s">
        <v>10420</v>
      </c>
      <c r="Y39" s="17" t="s">
        <v>10421</v>
      </c>
      <c r="Z39" s="17" t="s">
        <v>132</v>
      </c>
      <c r="AA39" s="17" t="s">
        <v>133</v>
      </c>
      <c r="AB39" s="17" t="s">
        <v>134</v>
      </c>
      <c r="AC39" s="17" t="s">
        <v>135</v>
      </c>
      <c r="AD39" s="17" t="s">
        <v>10422</v>
      </c>
      <c r="AE39" s="17" t="s">
        <v>138</v>
      </c>
      <c r="AF39" s="17" t="s">
        <v>116</v>
      </c>
      <c r="AG39" s="17" t="s">
        <v>10727</v>
      </c>
      <c r="AH39" s="17" t="s">
        <v>76</v>
      </c>
      <c r="AI39" s="17" t="s">
        <v>10720</v>
      </c>
      <c r="AJ39" s="17" t="s">
        <v>10721</v>
      </c>
      <c r="AK39" s="17" t="s">
        <v>116</v>
      </c>
      <c r="AL39" s="17" t="s">
        <v>116</v>
      </c>
      <c r="AM39" s="17" t="s">
        <v>116</v>
      </c>
      <c r="AN39" s="17" t="s">
        <v>116</v>
      </c>
      <c r="AO39" s="17" t="s">
        <v>116</v>
      </c>
      <c r="AP39" s="17" t="s">
        <v>116</v>
      </c>
      <c r="AQ39" s="17" t="s">
        <v>116</v>
      </c>
      <c r="AR39" s="17" t="s">
        <v>116</v>
      </c>
      <c r="AS39" s="17" t="s">
        <v>116</v>
      </c>
      <c r="AT39" s="17" t="s">
        <v>116</v>
      </c>
      <c r="AU39" s="17" t="s">
        <v>116</v>
      </c>
      <c r="AV39" s="17" t="s">
        <v>116</v>
      </c>
      <c r="AW39" s="17" t="s">
        <v>116</v>
      </c>
      <c r="AX39" s="17" t="s">
        <v>116</v>
      </c>
      <c r="AY39" s="4" t="s">
        <v>116</v>
      </c>
      <c r="AZ39" s="4" t="s">
        <v>116</v>
      </c>
      <c r="BA39" s="4" t="s">
        <v>116</v>
      </c>
      <c r="BB39" s="4" t="s">
        <v>116</v>
      </c>
      <c r="BC39" s="4" t="s">
        <v>116</v>
      </c>
      <c r="BD39" s="4" t="s">
        <v>116</v>
      </c>
      <c r="BE39" s="4" t="s">
        <v>116</v>
      </c>
      <c r="BF39" s="4" t="s">
        <v>116</v>
      </c>
      <c r="BG39" s="4" t="s">
        <v>116</v>
      </c>
      <c r="BH39" s="4" t="s">
        <v>116</v>
      </c>
      <c r="BI39" s="4" t="s">
        <v>116</v>
      </c>
      <c r="BJ39" s="4" t="s">
        <v>116</v>
      </c>
      <c r="BK39" s="4" t="s">
        <v>116</v>
      </c>
      <c r="BL39" s="4" t="s">
        <v>116</v>
      </c>
      <c r="BM39" s="4" t="s">
        <v>116</v>
      </c>
      <c r="BN39" s="4" t="s">
        <v>116</v>
      </c>
      <c r="BO39" s="4" t="s">
        <v>116</v>
      </c>
      <c r="BP39" s="4" t="s">
        <v>116</v>
      </c>
      <c r="BQ39" s="4" t="s">
        <v>116</v>
      </c>
    </row>
    <row r="40" spans="1:69" ht="19.5" customHeight="1" x14ac:dyDescent="0.25">
      <c r="A40" s="17" t="s">
        <v>10728</v>
      </c>
      <c r="B40" s="17" t="s">
        <v>112</v>
      </c>
      <c r="C40" s="32">
        <v>20250120</v>
      </c>
      <c r="D40" s="17" t="s">
        <v>10729</v>
      </c>
      <c r="E40" s="17" t="s">
        <v>10730</v>
      </c>
      <c r="F40" s="17" t="s">
        <v>10731</v>
      </c>
      <c r="G40" s="17" t="s">
        <v>116</v>
      </c>
      <c r="H40" s="17" t="s">
        <v>10732</v>
      </c>
      <c r="I40" s="17" t="s">
        <v>10733</v>
      </c>
      <c r="J40" s="32">
        <v>20538</v>
      </c>
      <c r="K40" s="1" t="s">
        <v>112</v>
      </c>
      <c r="L40" s="17" t="s">
        <v>120</v>
      </c>
      <c r="M40" s="17" t="s">
        <v>120</v>
      </c>
      <c r="N40" s="20" t="s">
        <v>10734</v>
      </c>
      <c r="O40" s="17" t="s">
        <v>116</v>
      </c>
      <c r="P40" s="17" t="s">
        <v>124</v>
      </c>
      <c r="Q40" s="17" t="s">
        <v>112</v>
      </c>
      <c r="R40" s="32">
        <v>2023</v>
      </c>
      <c r="S40" s="17" t="s">
        <v>125</v>
      </c>
      <c r="T40" s="17" t="s">
        <v>10515</v>
      </c>
      <c r="U40" s="17" t="s">
        <v>10418</v>
      </c>
      <c r="V40" s="17" t="s">
        <v>10419</v>
      </c>
      <c r="W40" s="17" t="s">
        <v>129</v>
      </c>
      <c r="X40" s="17" t="s">
        <v>10420</v>
      </c>
      <c r="Y40" s="17" t="s">
        <v>10421</v>
      </c>
      <c r="Z40" s="17" t="s">
        <v>132</v>
      </c>
      <c r="AA40" s="17" t="s">
        <v>133</v>
      </c>
      <c r="AB40" s="17" t="s">
        <v>134</v>
      </c>
      <c r="AC40" s="17" t="s">
        <v>135</v>
      </c>
      <c r="AD40" s="17" t="s">
        <v>10422</v>
      </c>
      <c r="AE40" s="17" t="s">
        <v>138</v>
      </c>
      <c r="AF40" s="17" t="s">
        <v>116</v>
      </c>
      <c r="AG40" s="17" t="s">
        <v>10735</v>
      </c>
      <c r="AH40" s="17" t="s">
        <v>76</v>
      </c>
      <c r="AI40" s="17" t="s">
        <v>3479</v>
      </c>
      <c r="AJ40" s="17" t="s">
        <v>10736</v>
      </c>
      <c r="AK40" s="17" t="s">
        <v>10737</v>
      </c>
      <c r="AL40" s="17" t="s">
        <v>116</v>
      </c>
      <c r="AM40" s="17" t="s">
        <v>116</v>
      </c>
      <c r="AN40" s="17" t="s">
        <v>116</v>
      </c>
      <c r="AO40" s="17" t="s">
        <v>116</v>
      </c>
      <c r="AP40" s="17" t="s">
        <v>116</v>
      </c>
      <c r="AQ40" s="17" t="s">
        <v>116</v>
      </c>
      <c r="AR40" s="17" t="s">
        <v>116</v>
      </c>
      <c r="AS40" s="17" t="s">
        <v>116</v>
      </c>
      <c r="AT40" s="17" t="s">
        <v>116</v>
      </c>
      <c r="AU40" s="17" t="s">
        <v>116</v>
      </c>
      <c r="AV40" s="17" t="s">
        <v>116</v>
      </c>
      <c r="AW40" s="17" t="s">
        <v>116</v>
      </c>
      <c r="AX40" s="17" t="s">
        <v>116</v>
      </c>
      <c r="AY40" s="4" t="s">
        <v>116</v>
      </c>
      <c r="AZ40" s="4" t="s">
        <v>116</v>
      </c>
      <c r="BA40" s="4" t="s">
        <v>116</v>
      </c>
      <c r="BB40" s="4" t="s">
        <v>116</v>
      </c>
      <c r="BC40" s="4" t="s">
        <v>116</v>
      </c>
      <c r="BD40" s="4" t="s">
        <v>116</v>
      </c>
      <c r="BE40" s="4" t="s">
        <v>116</v>
      </c>
      <c r="BF40" s="4" t="s">
        <v>116</v>
      </c>
      <c r="BG40" s="4" t="s">
        <v>116</v>
      </c>
      <c r="BH40" s="4" t="s">
        <v>116</v>
      </c>
      <c r="BI40" s="4" t="s">
        <v>116</v>
      </c>
      <c r="BJ40" s="4" t="s">
        <v>116</v>
      </c>
      <c r="BK40" s="4" t="s">
        <v>116</v>
      </c>
      <c r="BL40" s="4" t="s">
        <v>116</v>
      </c>
      <c r="BM40" s="4" t="s">
        <v>116</v>
      </c>
      <c r="BN40" s="4" t="s">
        <v>116</v>
      </c>
      <c r="BO40" s="4" t="s">
        <v>116</v>
      </c>
      <c r="BP40" s="4" t="s">
        <v>116</v>
      </c>
      <c r="BQ40" s="4" t="s">
        <v>116</v>
      </c>
    </row>
    <row r="41" spans="1:69" ht="19.5" customHeight="1" x14ac:dyDescent="0.25">
      <c r="A41" s="17" t="s">
        <v>10738</v>
      </c>
      <c r="B41" s="17" t="s">
        <v>112</v>
      </c>
      <c r="C41" s="32">
        <v>20250120</v>
      </c>
      <c r="D41" s="17" t="s">
        <v>10729</v>
      </c>
      <c r="E41" s="17" t="s">
        <v>10739</v>
      </c>
      <c r="F41" s="17" t="s">
        <v>10731</v>
      </c>
      <c r="G41" s="17" t="s">
        <v>116</v>
      </c>
      <c r="H41" s="17" t="s">
        <v>10732</v>
      </c>
      <c r="I41" s="17" t="s">
        <v>10740</v>
      </c>
      <c r="J41" s="32">
        <v>15906</v>
      </c>
      <c r="K41" s="1" t="s">
        <v>112</v>
      </c>
      <c r="L41" s="17" t="s">
        <v>120</v>
      </c>
      <c r="M41" s="17" t="s">
        <v>120</v>
      </c>
      <c r="N41" s="20" t="s">
        <v>10741</v>
      </c>
      <c r="O41" s="17" t="s">
        <v>116</v>
      </c>
      <c r="P41" s="17" t="s">
        <v>124</v>
      </c>
      <c r="Q41" s="17" t="s">
        <v>112</v>
      </c>
      <c r="R41" s="32">
        <v>2023</v>
      </c>
      <c r="S41" s="17" t="s">
        <v>125</v>
      </c>
      <c r="T41" s="17" t="s">
        <v>10515</v>
      </c>
      <c r="U41" s="17" t="s">
        <v>10418</v>
      </c>
      <c r="V41" s="17" t="s">
        <v>10419</v>
      </c>
      <c r="W41" s="17" t="s">
        <v>129</v>
      </c>
      <c r="X41" s="17" t="s">
        <v>10420</v>
      </c>
      <c r="Y41" s="17" t="s">
        <v>10421</v>
      </c>
      <c r="Z41" s="17" t="s">
        <v>132</v>
      </c>
      <c r="AA41" s="17" t="s">
        <v>133</v>
      </c>
      <c r="AB41" s="17" t="s">
        <v>134</v>
      </c>
      <c r="AC41" s="17" t="s">
        <v>135</v>
      </c>
      <c r="AD41" s="17" t="s">
        <v>10422</v>
      </c>
      <c r="AE41" s="17" t="s">
        <v>138</v>
      </c>
      <c r="AF41" s="17" t="s">
        <v>116</v>
      </c>
      <c r="AG41" s="17" t="s">
        <v>10742</v>
      </c>
      <c r="AH41" s="17" t="s">
        <v>76</v>
      </c>
      <c r="AI41" s="17" t="s">
        <v>3479</v>
      </c>
      <c r="AJ41" s="17" t="s">
        <v>10743</v>
      </c>
      <c r="AK41" s="17" t="s">
        <v>10744</v>
      </c>
      <c r="AL41" s="17" t="s">
        <v>10745</v>
      </c>
      <c r="AM41" s="17" t="s">
        <v>10737</v>
      </c>
      <c r="AN41" s="17" t="s">
        <v>116</v>
      </c>
      <c r="AO41" s="17" t="s">
        <v>116</v>
      </c>
      <c r="AP41" s="17" t="s">
        <v>116</v>
      </c>
      <c r="AQ41" s="17" t="s">
        <v>116</v>
      </c>
      <c r="AR41" s="17" t="s">
        <v>116</v>
      </c>
      <c r="AS41" s="17" t="s">
        <v>116</v>
      </c>
      <c r="AT41" s="17" t="s">
        <v>116</v>
      </c>
      <c r="AU41" s="17" t="s">
        <v>116</v>
      </c>
      <c r="AV41" s="17" t="s">
        <v>116</v>
      </c>
      <c r="AW41" s="17" t="s">
        <v>116</v>
      </c>
      <c r="AX41" s="17" t="s">
        <v>116</v>
      </c>
      <c r="AY41" s="4" t="s">
        <v>116</v>
      </c>
      <c r="AZ41" s="4" t="s">
        <v>116</v>
      </c>
      <c r="BA41" s="4" t="s">
        <v>116</v>
      </c>
      <c r="BB41" s="4" t="s">
        <v>116</v>
      </c>
      <c r="BC41" s="4" t="s">
        <v>116</v>
      </c>
      <c r="BD41" s="4" t="s">
        <v>116</v>
      </c>
      <c r="BE41" s="4" t="s">
        <v>116</v>
      </c>
      <c r="BF41" s="4" t="s">
        <v>116</v>
      </c>
      <c r="BG41" s="4" t="s">
        <v>116</v>
      </c>
      <c r="BH41" s="4" t="s">
        <v>116</v>
      </c>
      <c r="BI41" s="4" t="s">
        <v>116</v>
      </c>
      <c r="BJ41" s="4" t="s">
        <v>116</v>
      </c>
      <c r="BK41" s="4" t="s">
        <v>116</v>
      </c>
      <c r="BL41" s="4" t="s">
        <v>116</v>
      </c>
      <c r="BM41" s="4" t="s">
        <v>116</v>
      </c>
      <c r="BN41" s="4" t="s">
        <v>116</v>
      </c>
      <c r="BO41" s="4" t="s">
        <v>116</v>
      </c>
      <c r="BP41" s="4" t="s">
        <v>116</v>
      </c>
      <c r="BQ41" s="4" t="s">
        <v>116</v>
      </c>
    </row>
    <row r="42" spans="1:69" ht="19.5" customHeight="1" x14ac:dyDescent="0.25">
      <c r="A42" s="17" t="s">
        <v>10746</v>
      </c>
      <c r="B42" s="17" t="s">
        <v>112</v>
      </c>
      <c r="C42" s="32">
        <v>20250120</v>
      </c>
      <c r="D42" s="17" t="s">
        <v>2246</v>
      </c>
      <c r="E42" s="17" t="s">
        <v>10747</v>
      </c>
      <c r="F42" s="17" t="s">
        <v>179</v>
      </c>
      <c r="G42" s="17" t="s">
        <v>116</v>
      </c>
      <c r="H42" s="17" t="s">
        <v>180</v>
      </c>
      <c r="I42" s="17" t="s">
        <v>10748</v>
      </c>
      <c r="J42" s="32">
        <v>25950</v>
      </c>
      <c r="K42" s="1" t="s">
        <v>112</v>
      </c>
      <c r="L42" s="17" t="s">
        <v>120</v>
      </c>
      <c r="M42" s="17" t="s">
        <v>120</v>
      </c>
      <c r="N42" s="20" t="s">
        <v>10749</v>
      </c>
      <c r="O42" s="17" t="s">
        <v>116</v>
      </c>
      <c r="P42" s="17" t="s">
        <v>124</v>
      </c>
      <c r="Q42" s="17" t="s">
        <v>112</v>
      </c>
      <c r="R42" s="32">
        <v>2023</v>
      </c>
      <c r="S42" s="17" t="s">
        <v>125</v>
      </c>
      <c r="T42" s="17" t="s">
        <v>10515</v>
      </c>
      <c r="U42" s="17" t="s">
        <v>10418</v>
      </c>
      <c r="V42" s="17" t="s">
        <v>10419</v>
      </c>
      <c r="W42" s="17" t="s">
        <v>129</v>
      </c>
      <c r="X42" s="17" t="s">
        <v>10420</v>
      </c>
      <c r="Y42" s="17" t="s">
        <v>10421</v>
      </c>
      <c r="Z42" s="17" t="s">
        <v>132</v>
      </c>
      <c r="AA42" s="17" t="s">
        <v>133</v>
      </c>
      <c r="AB42" s="17" t="s">
        <v>134</v>
      </c>
      <c r="AC42" s="17" t="s">
        <v>135</v>
      </c>
      <c r="AD42" s="17" t="s">
        <v>10422</v>
      </c>
      <c r="AE42" s="17" t="s">
        <v>138</v>
      </c>
      <c r="AF42" s="17" t="s">
        <v>116</v>
      </c>
      <c r="AG42" s="17" t="s">
        <v>10750</v>
      </c>
      <c r="AH42" s="17" t="s">
        <v>76</v>
      </c>
      <c r="AI42" s="17" t="s">
        <v>3480</v>
      </c>
      <c r="AJ42" s="17" t="s">
        <v>3381</v>
      </c>
      <c r="AK42" s="17" t="s">
        <v>10751</v>
      </c>
      <c r="AL42" s="17" t="s">
        <v>10752</v>
      </c>
      <c r="AM42" s="17" t="s">
        <v>4206</v>
      </c>
      <c r="AN42" s="17" t="s">
        <v>1370</v>
      </c>
      <c r="AO42" s="17" t="s">
        <v>116</v>
      </c>
      <c r="AP42" s="17" t="s">
        <v>116</v>
      </c>
      <c r="AQ42" s="17" t="s">
        <v>116</v>
      </c>
      <c r="AR42" s="17" t="s">
        <v>116</v>
      </c>
      <c r="AS42" s="17" t="s">
        <v>116</v>
      </c>
      <c r="AT42" s="17" t="s">
        <v>116</v>
      </c>
      <c r="AU42" s="17" t="s">
        <v>116</v>
      </c>
      <c r="AV42" s="17" t="s">
        <v>116</v>
      </c>
      <c r="AW42" s="17" t="s">
        <v>116</v>
      </c>
      <c r="AX42" s="17" t="s">
        <v>116</v>
      </c>
      <c r="AY42" s="4" t="s">
        <v>116</v>
      </c>
      <c r="AZ42" s="4" t="s">
        <v>116</v>
      </c>
      <c r="BA42" s="4" t="s">
        <v>116</v>
      </c>
      <c r="BB42" s="4" t="s">
        <v>116</v>
      </c>
      <c r="BC42" s="4" t="s">
        <v>116</v>
      </c>
      <c r="BD42" s="4" t="s">
        <v>116</v>
      </c>
      <c r="BE42" s="4" t="s">
        <v>116</v>
      </c>
      <c r="BF42" s="4" t="s">
        <v>116</v>
      </c>
      <c r="BG42" s="4" t="s">
        <v>116</v>
      </c>
      <c r="BH42" s="4" t="s">
        <v>116</v>
      </c>
      <c r="BI42" s="4" t="s">
        <v>116</v>
      </c>
      <c r="BJ42" s="4" t="s">
        <v>116</v>
      </c>
      <c r="BK42" s="4" t="s">
        <v>116</v>
      </c>
      <c r="BL42" s="4" t="s">
        <v>116</v>
      </c>
      <c r="BM42" s="4" t="s">
        <v>116</v>
      </c>
      <c r="BN42" s="4" t="s">
        <v>116</v>
      </c>
      <c r="BO42" s="4" t="s">
        <v>116</v>
      </c>
      <c r="BP42" s="4" t="s">
        <v>116</v>
      </c>
      <c r="BQ42" s="4" t="s">
        <v>116</v>
      </c>
    </row>
    <row r="43" spans="1:69" ht="19.5" customHeight="1" x14ac:dyDescent="0.25">
      <c r="A43" s="17" t="s">
        <v>10753</v>
      </c>
      <c r="B43" s="17" t="s">
        <v>112</v>
      </c>
      <c r="C43" s="32">
        <v>20250120</v>
      </c>
      <c r="D43" s="17" t="s">
        <v>649</v>
      </c>
      <c r="E43" s="17" t="s">
        <v>10754</v>
      </c>
      <c r="F43" s="17" t="s">
        <v>651</v>
      </c>
      <c r="G43" s="17" t="s">
        <v>116</v>
      </c>
      <c r="H43" s="17" t="s">
        <v>652</v>
      </c>
      <c r="I43" s="17" t="s">
        <v>10755</v>
      </c>
      <c r="J43" s="32">
        <v>14223</v>
      </c>
      <c r="K43" s="1" t="s">
        <v>112</v>
      </c>
      <c r="L43" s="17" t="s">
        <v>120</v>
      </c>
      <c r="M43" s="17" t="s">
        <v>120</v>
      </c>
      <c r="N43" s="20" t="s">
        <v>10756</v>
      </c>
      <c r="O43" s="17" t="s">
        <v>116</v>
      </c>
      <c r="P43" s="17" t="s">
        <v>124</v>
      </c>
      <c r="Q43" s="17" t="s">
        <v>112</v>
      </c>
      <c r="R43" s="32">
        <v>2023</v>
      </c>
      <c r="S43" s="17" t="s">
        <v>125</v>
      </c>
      <c r="T43" s="17" t="s">
        <v>10515</v>
      </c>
      <c r="U43" s="17" t="s">
        <v>10418</v>
      </c>
      <c r="V43" s="17" t="s">
        <v>10419</v>
      </c>
      <c r="W43" s="17" t="s">
        <v>129</v>
      </c>
      <c r="X43" s="17" t="s">
        <v>10420</v>
      </c>
      <c r="Y43" s="17" t="s">
        <v>10421</v>
      </c>
      <c r="Z43" s="17" t="s">
        <v>132</v>
      </c>
      <c r="AA43" s="17" t="s">
        <v>133</v>
      </c>
      <c r="AB43" s="17" t="s">
        <v>134</v>
      </c>
      <c r="AC43" s="17" t="s">
        <v>135</v>
      </c>
      <c r="AD43" s="17" t="s">
        <v>10422</v>
      </c>
      <c r="AE43" s="17" t="s">
        <v>138</v>
      </c>
      <c r="AF43" s="17" t="s">
        <v>116</v>
      </c>
      <c r="AG43" s="17" t="s">
        <v>10757</v>
      </c>
      <c r="AH43" s="17" t="s">
        <v>76</v>
      </c>
      <c r="AI43" s="17" t="s">
        <v>10758</v>
      </c>
      <c r="AJ43" s="17" t="s">
        <v>10759</v>
      </c>
      <c r="AK43" s="17" t="s">
        <v>8153</v>
      </c>
      <c r="AL43" s="17" t="s">
        <v>8380</v>
      </c>
      <c r="AM43" s="17" t="s">
        <v>656</v>
      </c>
      <c r="AN43" s="17" t="s">
        <v>657</v>
      </c>
      <c r="AO43" s="17" t="s">
        <v>658</v>
      </c>
      <c r="AP43" s="17" t="s">
        <v>10760</v>
      </c>
      <c r="AQ43" s="17" t="s">
        <v>116</v>
      </c>
      <c r="AR43" s="17" t="s">
        <v>116</v>
      </c>
      <c r="AS43" s="17" t="s">
        <v>116</v>
      </c>
      <c r="AT43" s="17" t="s">
        <v>116</v>
      </c>
      <c r="AU43" s="17" t="s">
        <v>116</v>
      </c>
      <c r="AV43" s="17" t="s">
        <v>116</v>
      </c>
      <c r="AW43" s="17" t="s">
        <v>116</v>
      </c>
      <c r="AX43" s="17" t="s">
        <v>116</v>
      </c>
      <c r="AY43" s="4" t="s">
        <v>116</v>
      </c>
      <c r="AZ43" s="4" t="s">
        <v>116</v>
      </c>
      <c r="BA43" s="4" t="s">
        <v>116</v>
      </c>
      <c r="BB43" s="4" t="s">
        <v>116</v>
      </c>
      <c r="BC43" s="4" t="s">
        <v>116</v>
      </c>
      <c r="BD43" s="4" t="s">
        <v>116</v>
      </c>
      <c r="BE43" s="4" t="s">
        <v>116</v>
      </c>
      <c r="BF43" s="4" t="s">
        <v>116</v>
      </c>
      <c r="BG43" s="4" t="s">
        <v>116</v>
      </c>
      <c r="BH43" s="4" t="s">
        <v>116</v>
      </c>
      <c r="BI43" s="4" t="s">
        <v>116</v>
      </c>
      <c r="BJ43" s="4" t="s">
        <v>116</v>
      </c>
      <c r="BK43" s="4" t="s">
        <v>116</v>
      </c>
      <c r="BL43" s="4" t="s">
        <v>116</v>
      </c>
      <c r="BM43" s="4" t="s">
        <v>116</v>
      </c>
      <c r="BN43" s="4" t="s">
        <v>116</v>
      </c>
      <c r="BO43" s="4" t="s">
        <v>116</v>
      </c>
      <c r="BP43" s="4" t="s">
        <v>116</v>
      </c>
      <c r="BQ43" s="4" t="s">
        <v>116</v>
      </c>
    </row>
    <row r="44" spans="1:69" ht="19.5" customHeight="1" x14ac:dyDescent="0.25">
      <c r="A44" s="17" t="s">
        <v>10761</v>
      </c>
      <c r="B44" s="17" t="s">
        <v>112</v>
      </c>
      <c r="C44" s="32">
        <v>20250120</v>
      </c>
      <c r="D44" s="17" t="s">
        <v>8371</v>
      </c>
      <c r="E44" s="17" t="s">
        <v>10762</v>
      </c>
      <c r="F44" s="17" t="s">
        <v>651</v>
      </c>
      <c r="G44" s="17" t="s">
        <v>116</v>
      </c>
      <c r="H44" s="17" t="s">
        <v>652</v>
      </c>
      <c r="I44" s="17" t="s">
        <v>10763</v>
      </c>
      <c r="J44" s="32">
        <v>21507</v>
      </c>
      <c r="K44" s="1" t="s">
        <v>112</v>
      </c>
      <c r="L44" s="17" t="s">
        <v>120</v>
      </c>
      <c r="M44" s="17" t="s">
        <v>120</v>
      </c>
      <c r="N44" s="20" t="s">
        <v>10764</v>
      </c>
      <c r="O44" s="17" t="s">
        <v>116</v>
      </c>
      <c r="P44" s="17" t="s">
        <v>124</v>
      </c>
      <c r="Q44" s="17" t="s">
        <v>112</v>
      </c>
      <c r="R44" s="32">
        <v>2023</v>
      </c>
      <c r="S44" s="17" t="s">
        <v>125</v>
      </c>
      <c r="T44" s="17" t="s">
        <v>10515</v>
      </c>
      <c r="U44" s="17" t="s">
        <v>10418</v>
      </c>
      <c r="V44" s="17" t="s">
        <v>10419</v>
      </c>
      <c r="W44" s="17" t="s">
        <v>129</v>
      </c>
      <c r="X44" s="17" t="s">
        <v>10420</v>
      </c>
      <c r="Y44" s="17" t="s">
        <v>10421</v>
      </c>
      <c r="Z44" s="17" t="s">
        <v>132</v>
      </c>
      <c r="AA44" s="17" t="s">
        <v>133</v>
      </c>
      <c r="AB44" s="17" t="s">
        <v>134</v>
      </c>
      <c r="AC44" s="17" t="s">
        <v>135</v>
      </c>
      <c r="AD44" s="17" t="s">
        <v>10422</v>
      </c>
      <c r="AE44" s="17" t="s">
        <v>138</v>
      </c>
      <c r="AF44" s="17" t="s">
        <v>116</v>
      </c>
      <c r="AG44" s="17" t="s">
        <v>10765</v>
      </c>
      <c r="AH44" s="17" t="s">
        <v>76</v>
      </c>
      <c r="AI44" s="17" t="s">
        <v>10758</v>
      </c>
      <c r="AJ44" s="17" t="s">
        <v>10759</v>
      </c>
      <c r="AK44" s="17" t="s">
        <v>8153</v>
      </c>
      <c r="AL44" s="17" t="s">
        <v>8380</v>
      </c>
      <c r="AM44" s="17" t="s">
        <v>656</v>
      </c>
      <c r="AN44" s="17" t="s">
        <v>657</v>
      </c>
      <c r="AO44" s="17" t="s">
        <v>658</v>
      </c>
      <c r="AP44" s="17" t="s">
        <v>10760</v>
      </c>
      <c r="AQ44" s="17" t="s">
        <v>116</v>
      </c>
      <c r="AR44" s="17" t="s">
        <v>116</v>
      </c>
      <c r="AS44" s="17" t="s">
        <v>116</v>
      </c>
      <c r="AT44" s="17" t="s">
        <v>116</v>
      </c>
      <c r="AU44" s="17" t="s">
        <v>116</v>
      </c>
      <c r="AV44" s="17" t="s">
        <v>116</v>
      </c>
      <c r="AW44" s="17" t="s">
        <v>116</v>
      </c>
      <c r="AX44" s="17" t="s">
        <v>116</v>
      </c>
      <c r="AY44" s="4" t="s">
        <v>116</v>
      </c>
      <c r="AZ44" s="4" t="s">
        <v>116</v>
      </c>
      <c r="BA44" s="4" t="s">
        <v>116</v>
      </c>
      <c r="BB44" s="4" t="s">
        <v>116</v>
      </c>
      <c r="BC44" s="4" t="s">
        <v>116</v>
      </c>
      <c r="BD44" s="4" t="s">
        <v>116</v>
      </c>
      <c r="BE44" s="4" t="s">
        <v>116</v>
      </c>
      <c r="BF44" s="4" t="s">
        <v>116</v>
      </c>
      <c r="BG44" s="4" t="s">
        <v>116</v>
      </c>
      <c r="BH44" s="4" t="s">
        <v>116</v>
      </c>
      <c r="BI44" s="4" t="s">
        <v>116</v>
      </c>
      <c r="BJ44" s="4" t="s">
        <v>116</v>
      </c>
      <c r="BK44" s="4" t="s">
        <v>116</v>
      </c>
      <c r="BL44" s="4" t="s">
        <v>116</v>
      </c>
      <c r="BM44" s="4" t="s">
        <v>116</v>
      </c>
      <c r="BN44" s="4" t="s">
        <v>116</v>
      </c>
      <c r="BO44" s="4" t="s">
        <v>116</v>
      </c>
      <c r="BP44" s="4" t="s">
        <v>116</v>
      </c>
      <c r="BQ44" s="4" t="s">
        <v>116</v>
      </c>
    </row>
    <row r="45" spans="1:69" ht="19.5" customHeight="1" x14ac:dyDescent="0.25">
      <c r="A45" s="17" t="s">
        <v>10766</v>
      </c>
      <c r="B45" s="17" t="s">
        <v>112</v>
      </c>
      <c r="C45" s="32">
        <v>20250120</v>
      </c>
      <c r="D45" s="17" t="s">
        <v>3131</v>
      </c>
      <c r="E45" s="17" t="s">
        <v>10767</v>
      </c>
      <c r="F45" s="17" t="s">
        <v>10768</v>
      </c>
      <c r="G45" s="17" t="s">
        <v>116</v>
      </c>
      <c r="H45" s="4" t="s">
        <v>10769</v>
      </c>
      <c r="I45" s="17" t="s">
        <v>10770</v>
      </c>
      <c r="J45" s="32">
        <v>34711</v>
      </c>
      <c r="K45" s="1" t="s">
        <v>112</v>
      </c>
      <c r="L45" s="17" t="s">
        <v>120</v>
      </c>
      <c r="M45" s="17" t="s">
        <v>120</v>
      </c>
      <c r="N45" s="20" t="s">
        <v>10771</v>
      </c>
      <c r="O45" s="17" t="s">
        <v>116</v>
      </c>
      <c r="P45" s="17" t="s">
        <v>124</v>
      </c>
      <c r="Q45" s="17" t="s">
        <v>112</v>
      </c>
      <c r="R45" s="32">
        <v>2023</v>
      </c>
      <c r="S45" s="17" t="s">
        <v>125</v>
      </c>
      <c r="T45" s="17" t="s">
        <v>10515</v>
      </c>
      <c r="U45" s="17" t="s">
        <v>10418</v>
      </c>
      <c r="V45" s="17" t="s">
        <v>10419</v>
      </c>
      <c r="W45" s="17" t="s">
        <v>129</v>
      </c>
      <c r="X45" s="17" t="s">
        <v>10420</v>
      </c>
      <c r="Y45" s="17" t="s">
        <v>10421</v>
      </c>
      <c r="Z45" s="17" t="s">
        <v>132</v>
      </c>
      <c r="AA45" s="17" t="s">
        <v>133</v>
      </c>
      <c r="AB45" s="17" t="s">
        <v>134</v>
      </c>
      <c r="AC45" s="17" t="s">
        <v>135</v>
      </c>
      <c r="AD45" s="17" t="s">
        <v>10422</v>
      </c>
      <c r="AE45" s="17" t="s">
        <v>138</v>
      </c>
      <c r="AF45" s="17" t="s">
        <v>116</v>
      </c>
      <c r="AG45" s="17" t="s">
        <v>10772</v>
      </c>
      <c r="AH45" s="17" t="s">
        <v>76</v>
      </c>
      <c r="AI45" s="17" t="s">
        <v>10773</v>
      </c>
      <c r="AJ45" s="17" t="s">
        <v>116</v>
      </c>
      <c r="AK45" s="17" t="s">
        <v>116</v>
      </c>
      <c r="AL45" s="17" t="s">
        <v>116</v>
      </c>
      <c r="AM45" s="17" t="s">
        <v>116</v>
      </c>
      <c r="AN45" s="17" t="s">
        <v>116</v>
      </c>
      <c r="AO45" s="17" t="s">
        <v>116</v>
      </c>
      <c r="AP45" s="17" t="s">
        <v>116</v>
      </c>
      <c r="AQ45" s="17" t="s">
        <v>116</v>
      </c>
      <c r="AR45" s="17" t="s">
        <v>116</v>
      </c>
      <c r="AS45" s="17" t="s">
        <v>116</v>
      </c>
      <c r="AT45" s="17" t="s">
        <v>116</v>
      </c>
      <c r="AU45" s="17" t="s">
        <v>116</v>
      </c>
      <c r="AV45" s="17" t="s">
        <v>116</v>
      </c>
      <c r="AW45" s="17" t="s">
        <v>116</v>
      </c>
      <c r="AX45" s="17" t="s">
        <v>116</v>
      </c>
      <c r="AY45" s="4" t="s">
        <v>116</v>
      </c>
      <c r="AZ45" s="4" t="s">
        <v>116</v>
      </c>
      <c r="BA45" s="4" t="s">
        <v>116</v>
      </c>
      <c r="BB45" s="4" t="s">
        <v>116</v>
      </c>
      <c r="BC45" s="4" t="s">
        <v>116</v>
      </c>
      <c r="BD45" s="4" t="s">
        <v>116</v>
      </c>
      <c r="BE45" s="4" t="s">
        <v>116</v>
      </c>
      <c r="BF45" s="4" t="s">
        <v>116</v>
      </c>
      <c r="BG45" s="4" t="s">
        <v>116</v>
      </c>
      <c r="BH45" s="4" t="s">
        <v>116</v>
      </c>
      <c r="BI45" s="4" t="s">
        <v>116</v>
      </c>
      <c r="BJ45" s="4" t="s">
        <v>116</v>
      </c>
      <c r="BK45" s="4" t="s">
        <v>116</v>
      </c>
      <c r="BL45" s="4" t="s">
        <v>116</v>
      </c>
      <c r="BM45" s="4" t="s">
        <v>116</v>
      </c>
      <c r="BN45" s="4" t="s">
        <v>116</v>
      </c>
      <c r="BO45" s="4" t="s">
        <v>116</v>
      </c>
      <c r="BP45" s="4" t="s">
        <v>116</v>
      </c>
      <c r="BQ45" s="4" t="s">
        <v>116</v>
      </c>
    </row>
    <row r="46" spans="1:69" ht="19.5" customHeight="1" x14ac:dyDescent="0.25">
      <c r="A46" s="17" t="s">
        <v>10774</v>
      </c>
      <c r="B46" s="17" t="s">
        <v>112</v>
      </c>
      <c r="C46" s="32">
        <v>20250120</v>
      </c>
      <c r="D46" s="17" t="s">
        <v>10775</v>
      </c>
      <c r="E46" s="17" t="s">
        <v>10776</v>
      </c>
      <c r="F46" s="17" t="s">
        <v>10777</v>
      </c>
      <c r="G46" s="17" t="s">
        <v>116</v>
      </c>
      <c r="H46" s="17" t="s">
        <v>10778</v>
      </c>
      <c r="I46" s="17" t="s">
        <v>10779</v>
      </c>
      <c r="J46" s="32">
        <v>11812</v>
      </c>
      <c r="K46" s="1" t="s">
        <v>112</v>
      </c>
      <c r="L46" s="17" t="s">
        <v>120</v>
      </c>
      <c r="M46" s="17" t="s">
        <v>120</v>
      </c>
      <c r="N46" s="20" t="s">
        <v>10780</v>
      </c>
      <c r="O46" s="17" t="s">
        <v>116</v>
      </c>
      <c r="P46" s="17" t="s">
        <v>124</v>
      </c>
      <c r="Q46" s="17" t="s">
        <v>112</v>
      </c>
      <c r="R46" s="32">
        <v>2023</v>
      </c>
      <c r="S46" s="17" t="s">
        <v>125</v>
      </c>
      <c r="T46" s="17" t="s">
        <v>10515</v>
      </c>
      <c r="U46" s="17" t="s">
        <v>10418</v>
      </c>
      <c r="V46" s="17" t="s">
        <v>10419</v>
      </c>
      <c r="W46" s="17" t="s">
        <v>129</v>
      </c>
      <c r="X46" s="17" t="s">
        <v>10420</v>
      </c>
      <c r="Y46" s="17" t="s">
        <v>10421</v>
      </c>
      <c r="Z46" s="17" t="s">
        <v>132</v>
      </c>
      <c r="AA46" s="17" t="s">
        <v>133</v>
      </c>
      <c r="AB46" s="17" t="s">
        <v>134</v>
      </c>
      <c r="AC46" s="17" t="s">
        <v>135</v>
      </c>
      <c r="AD46" s="17" t="s">
        <v>10422</v>
      </c>
      <c r="AE46" s="17" t="s">
        <v>138</v>
      </c>
      <c r="AF46" s="17" t="s">
        <v>116</v>
      </c>
      <c r="AG46" s="17" t="s">
        <v>10781</v>
      </c>
      <c r="AH46" s="17" t="s">
        <v>76</v>
      </c>
      <c r="AI46" s="17" t="s">
        <v>10782</v>
      </c>
      <c r="AJ46" s="17" t="s">
        <v>10783</v>
      </c>
      <c r="AK46" s="17" t="s">
        <v>10784</v>
      </c>
      <c r="AL46" s="17" t="s">
        <v>10785</v>
      </c>
      <c r="AM46" s="17" t="s">
        <v>116</v>
      </c>
      <c r="AN46" s="17" t="s">
        <v>116</v>
      </c>
      <c r="AO46" s="17" t="s">
        <v>116</v>
      </c>
      <c r="AP46" s="17" t="s">
        <v>116</v>
      </c>
      <c r="AQ46" s="17" t="s">
        <v>116</v>
      </c>
      <c r="AR46" s="17" t="s">
        <v>116</v>
      </c>
      <c r="AS46" s="17" t="s">
        <v>116</v>
      </c>
      <c r="AT46" s="17" t="s">
        <v>116</v>
      </c>
      <c r="AU46" s="17" t="s">
        <v>116</v>
      </c>
      <c r="AV46" s="17" t="s">
        <v>116</v>
      </c>
      <c r="AW46" s="17" t="s">
        <v>116</v>
      </c>
      <c r="AX46" s="17" t="s">
        <v>116</v>
      </c>
      <c r="AY46" s="4" t="s">
        <v>116</v>
      </c>
      <c r="AZ46" s="4" t="s">
        <v>116</v>
      </c>
      <c r="BA46" s="4" t="s">
        <v>116</v>
      </c>
      <c r="BB46" s="4" t="s">
        <v>116</v>
      </c>
      <c r="BC46" s="4" t="s">
        <v>116</v>
      </c>
      <c r="BD46" s="4" t="s">
        <v>116</v>
      </c>
      <c r="BE46" s="4" t="s">
        <v>116</v>
      </c>
      <c r="BF46" s="4" t="s">
        <v>116</v>
      </c>
      <c r="BG46" s="4" t="s">
        <v>116</v>
      </c>
      <c r="BH46" s="4" t="s">
        <v>116</v>
      </c>
      <c r="BI46" s="4" t="s">
        <v>116</v>
      </c>
      <c r="BJ46" s="4" t="s">
        <v>116</v>
      </c>
      <c r="BK46" s="4" t="s">
        <v>116</v>
      </c>
      <c r="BL46" s="4" t="s">
        <v>116</v>
      </c>
      <c r="BM46" s="4" t="s">
        <v>116</v>
      </c>
      <c r="BN46" s="4" t="s">
        <v>116</v>
      </c>
      <c r="BO46" s="4" t="s">
        <v>116</v>
      </c>
      <c r="BP46" s="4" t="s">
        <v>116</v>
      </c>
      <c r="BQ46" s="4" t="s">
        <v>116</v>
      </c>
    </row>
    <row r="47" spans="1:69" ht="19.5" customHeight="1" x14ac:dyDescent="0.25">
      <c r="A47" s="17" t="s">
        <v>10786</v>
      </c>
      <c r="B47" s="17" t="s">
        <v>112</v>
      </c>
      <c r="C47" s="32">
        <v>20250120</v>
      </c>
      <c r="D47" s="17" t="s">
        <v>10787</v>
      </c>
      <c r="E47" s="17" t="s">
        <v>10788</v>
      </c>
      <c r="F47" s="17" t="s">
        <v>3507</v>
      </c>
      <c r="G47" s="17" t="s">
        <v>116</v>
      </c>
      <c r="H47" s="17" t="s">
        <v>3508</v>
      </c>
      <c r="I47" s="17" t="s">
        <v>10789</v>
      </c>
      <c r="J47" s="32">
        <v>35801</v>
      </c>
      <c r="K47" s="1" t="s">
        <v>112</v>
      </c>
      <c r="L47" s="17" t="s">
        <v>120</v>
      </c>
      <c r="M47" s="17" t="s">
        <v>120</v>
      </c>
      <c r="N47" s="20" t="s">
        <v>10790</v>
      </c>
      <c r="O47" s="17" t="s">
        <v>116</v>
      </c>
      <c r="P47" s="17" t="s">
        <v>124</v>
      </c>
      <c r="Q47" s="17" t="s">
        <v>112</v>
      </c>
      <c r="R47" s="32">
        <v>2023</v>
      </c>
      <c r="S47" s="17" t="s">
        <v>125</v>
      </c>
      <c r="T47" s="17" t="s">
        <v>10515</v>
      </c>
      <c r="U47" s="17" t="s">
        <v>10418</v>
      </c>
      <c r="V47" s="17" t="s">
        <v>10419</v>
      </c>
      <c r="W47" s="17" t="s">
        <v>129</v>
      </c>
      <c r="X47" s="17" t="s">
        <v>10420</v>
      </c>
      <c r="Y47" s="17" t="s">
        <v>10421</v>
      </c>
      <c r="Z47" s="17" t="s">
        <v>132</v>
      </c>
      <c r="AA47" s="17" t="s">
        <v>133</v>
      </c>
      <c r="AB47" s="17" t="s">
        <v>134</v>
      </c>
      <c r="AC47" s="17" t="s">
        <v>135</v>
      </c>
      <c r="AD47" s="17" t="s">
        <v>10422</v>
      </c>
      <c r="AE47" s="17" t="s">
        <v>138</v>
      </c>
      <c r="AF47" s="17" t="s">
        <v>116</v>
      </c>
      <c r="AG47" s="17" t="s">
        <v>10791</v>
      </c>
      <c r="AH47" s="17" t="s">
        <v>76</v>
      </c>
      <c r="AI47" s="17" t="s">
        <v>10792</v>
      </c>
      <c r="AJ47" s="17" t="s">
        <v>1814</v>
      </c>
      <c r="AK47" s="17" t="s">
        <v>10793</v>
      </c>
      <c r="AL47" s="17" t="s">
        <v>116</v>
      </c>
      <c r="AM47" s="17" t="s">
        <v>116</v>
      </c>
      <c r="AN47" s="17" t="s">
        <v>116</v>
      </c>
      <c r="AO47" s="17" t="s">
        <v>116</v>
      </c>
      <c r="AP47" s="17" t="s">
        <v>116</v>
      </c>
      <c r="AQ47" s="17" t="s">
        <v>116</v>
      </c>
      <c r="AR47" s="17" t="s">
        <v>116</v>
      </c>
      <c r="AS47" s="17" t="s">
        <v>116</v>
      </c>
      <c r="AT47" s="17" t="s">
        <v>116</v>
      </c>
      <c r="AU47" s="17" t="s">
        <v>116</v>
      </c>
      <c r="AV47" s="17" t="s">
        <v>116</v>
      </c>
      <c r="AW47" s="17" t="s">
        <v>116</v>
      </c>
      <c r="AX47" s="17" t="s">
        <v>116</v>
      </c>
      <c r="AY47" s="4" t="s">
        <v>116</v>
      </c>
      <c r="AZ47" s="4" t="s">
        <v>116</v>
      </c>
      <c r="BA47" s="4" t="s">
        <v>116</v>
      </c>
      <c r="BB47" s="4" t="s">
        <v>116</v>
      </c>
      <c r="BC47" s="4" t="s">
        <v>116</v>
      </c>
      <c r="BD47" s="4" t="s">
        <v>116</v>
      </c>
      <c r="BE47" s="4" t="s">
        <v>116</v>
      </c>
      <c r="BF47" s="4" t="s">
        <v>116</v>
      </c>
      <c r="BG47" s="4" t="s">
        <v>116</v>
      </c>
      <c r="BH47" s="4" t="s">
        <v>116</v>
      </c>
      <c r="BI47" s="4" t="s">
        <v>116</v>
      </c>
      <c r="BJ47" s="4" t="s">
        <v>116</v>
      </c>
      <c r="BK47" s="4" t="s">
        <v>116</v>
      </c>
      <c r="BL47" s="4" t="s">
        <v>116</v>
      </c>
      <c r="BM47" s="4" t="s">
        <v>116</v>
      </c>
      <c r="BN47" s="4" t="s">
        <v>116</v>
      </c>
      <c r="BO47" s="4" t="s">
        <v>116</v>
      </c>
      <c r="BP47" s="4" t="s">
        <v>116</v>
      </c>
      <c r="BQ47" s="4" t="s">
        <v>116</v>
      </c>
    </row>
    <row r="48" spans="1:69" ht="19.5" customHeight="1" x14ac:dyDescent="0.25">
      <c r="A48" s="17" t="s">
        <v>10794</v>
      </c>
      <c r="B48" s="17" t="s">
        <v>112</v>
      </c>
      <c r="C48" s="32">
        <v>20250120</v>
      </c>
      <c r="D48" s="17" t="s">
        <v>10795</v>
      </c>
      <c r="E48" s="17" t="s">
        <v>116</v>
      </c>
      <c r="F48" s="17" t="s">
        <v>265</v>
      </c>
      <c r="G48" s="17" t="s">
        <v>116</v>
      </c>
      <c r="H48" s="17" t="s">
        <v>266</v>
      </c>
      <c r="I48" s="17" t="s">
        <v>10796</v>
      </c>
      <c r="J48" s="32">
        <v>12241</v>
      </c>
      <c r="K48" s="1" t="s">
        <v>112</v>
      </c>
      <c r="L48" s="17" t="s">
        <v>120</v>
      </c>
      <c r="M48" s="17" t="s">
        <v>120</v>
      </c>
      <c r="N48" s="20" t="s">
        <v>10797</v>
      </c>
      <c r="O48" s="17" t="s">
        <v>116</v>
      </c>
      <c r="P48" s="17" t="s">
        <v>124</v>
      </c>
      <c r="Q48" s="17" t="s">
        <v>112</v>
      </c>
      <c r="R48" s="32">
        <v>2023</v>
      </c>
      <c r="S48" s="17" t="s">
        <v>125</v>
      </c>
      <c r="T48" s="17" t="s">
        <v>10515</v>
      </c>
      <c r="U48" s="17" t="s">
        <v>10418</v>
      </c>
      <c r="V48" s="17" t="s">
        <v>10419</v>
      </c>
      <c r="W48" s="17" t="s">
        <v>129</v>
      </c>
      <c r="X48" s="17" t="s">
        <v>10420</v>
      </c>
      <c r="Y48" s="17" t="s">
        <v>10421</v>
      </c>
      <c r="Z48" s="17" t="s">
        <v>132</v>
      </c>
      <c r="AA48" s="17" t="s">
        <v>133</v>
      </c>
      <c r="AB48" s="17" t="s">
        <v>134</v>
      </c>
      <c r="AC48" s="17" t="s">
        <v>135</v>
      </c>
      <c r="AD48" s="17" t="s">
        <v>10422</v>
      </c>
      <c r="AE48" s="17" t="s">
        <v>138</v>
      </c>
      <c r="AF48" s="17" t="s">
        <v>116</v>
      </c>
      <c r="AG48" s="17" t="s">
        <v>10798</v>
      </c>
      <c r="AH48" s="17" t="s">
        <v>76</v>
      </c>
      <c r="AI48" s="17" t="s">
        <v>10799</v>
      </c>
      <c r="AJ48" s="17" t="s">
        <v>10800</v>
      </c>
      <c r="AK48" s="17" t="s">
        <v>116</v>
      </c>
      <c r="AL48" s="17" t="s">
        <v>116</v>
      </c>
      <c r="AM48" s="17" t="s">
        <v>116</v>
      </c>
      <c r="AN48" s="17" t="s">
        <v>116</v>
      </c>
      <c r="AO48" s="17" t="s">
        <v>116</v>
      </c>
      <c r="AP48" s="17" t="s">
        <v>116</v>
      </c>
      <c r="AQ48" s="17" t="s">
        <v>116</v>
      </c>
      <c r="AR48" s="17" t="s">
        <v>116</v>
      </c>
      <c r="AS48" s="17" t="s">
        <v>116</v>
      </c>
      <c r="AT48" s="17" t="s">
        <v>116</v>
      </c>
      <c r="AU48" s="17" t="s">
        <v>116</v>
      </c>
      <c r="AV48" s="17" t="s">
        <v>116</v>
      </c>
      <c r="AW48" s="17" t="s">
        <v>116</v>
      </c>
      <c r="AX48" s="17" t="s">
        <v>116</v>
      </c>
      <c r="AY48" s="4" t="s">
        <v>116</v>
      </c>
      <c r="AZ48" s="4" t="s">
        <v>116</v>
      </c>
      <c r="BA48" s="4" t="s">
        <v>116</v>
      </c>
      <c r="BB48" s="4" t="s">
        <v>116</v>
      </c>
      <c r="BC48" s="4" t="s">
        <v>116</v>
      </c>
      <c r="BD48" s="4" t="s">
        <v>116</v>
      </c>
      <c r="BE48" s="4" t="s">
        <v>116</v>
      </c>
      <c r="BF48" s="4" t="s">
        <v>116</v>
      </c>
      <c r="BG48" s="4" t="s">
        <v>116</v>
      </c>
      <c r="BH48" s="4" t="s">
        <v>116</v>
      </c>
      <c r="BI48" s="4" t="s">
        <v>116</v>
      </c>
      <c r="BJ48" s="4" t="s">
        <v>116</v>
      </c>
      <c r="BK48" s="4" t="s">
        <v>116</v>
      </c>
      <c r="BL48" s="4" t="s">
        <v>116</v>
      </c>
      <c r="BM48" s="4" t="s">
        <v>116</v>
      </c>
      <c r="BN48" s="4" t="s">
        <v>116</v>
      </c>
      <c r="BO48" s="4" t="s">
        <v>116</v>
      </c>
      <c r="BP48" s="4" t="s">
        <v>116</v>
      </c>
      <c r="BQ48" s="4" t="s">
        <v>116</v>
      </c>
    </row>
    <row r="49" spans="1:70" ht="19.5" customHeight="1" x14ac:dyDescent="0.25">
      <c r="A49" s="17" t="s">
        <v>10801</v>
      </c>
      <c r="B49" s="17" t="s">
        <v>112</v>
      </c>
      <c r="C49" s="32">
        <v>20250120</v>
      </c>
      <c r="D49" s="17" t="s">
        <v>10802</v>
      </c>
      <c r="E49" s="17" t="s">
        <v>10803</v>
      </c>
      <c r="F49" s="17" t="s">
        <v>10804</v>
      </c>
      <c r="G49" s="17" t="s">
        <v>116</v>
      </c>
      <c r="H49" s="17" t="s">
        <v>10805</v>
      </c>
      <c r="I49" s="17" t="s">
        <v>10806</v>
      </c>
      <c r="J49" s="32">
        <v>13133</v>
      </c>
      <c r="K49" s="1" t="s">
        <v>112</v>
      </c>
      <c r="L49" s="17" t="s">
        <v>120</v>
      </c>
      <c r="M49" s="17" t="s">
        <v>120</v>
      </c>
      <c r="N49" s="20" t="s">
        <v>10807</v>
      </c>
      <c r="O49" s="17" t="s">
        <v>116</v>
      </c>
      <c r="P49" s="17" t="s">
        <v>124</v>
      </c>
      <c r="Q49" s="17" t="s">
        <v>112</v>
      </c>
      <c r="R49" s="32">
        <v>2023</v>
      </c>
      <c r="S49" s="17" t="s">
        <v>125</v>
      </c>
      <c r="T49" s="17" t="s">
        <v>10515</v>
      </c>
      <c r="U49" s="17" t="s">
        <v>10418</v>
      </c>
      <c r="V49" s="17" t="s">
        <v>10419</v>
      </c>
      <c r="W49" s="17" t="s">
        <v>129</v>
      </c>
      <c r="X49" s="17" t="s">
        <v>10420</v>
      </c>
      <c r="Y49" s="17" t="s">
        <v>10421</v>
      </c>
      <c r="Z49" s="17" t="s">
        <v>132</v>
      </c>
      <c r="AA49" s="17" t="s">
        <v>133</v>
      </c>
      <c r="AB49" s="17" t="s">
        <v>134</v>
      </c>
      <c r="AC49" s="17" t="s">
        <v>135</v>
      </c>
      <c r="AD49" s="17" t="s">
        <v>10422</v>
      </c>
      <c r="AE49" s="17" t="s">
        <v>138</v>
      </c>
      <c r="AF49" s="17" t="s">
        <v>116</v>
      </c>
      <c r="AG49" s="17" t="s">
        <v>10808</v>
      </c>
      <c r="AH49" s="17" t="s">
        <v>76</v>
      </c>
      <c r="AI49" s="17" t="s">
        <v>10809</v>
      </c>
      <c r="AJ49" s="17" t="s">
        <v>10810</v>
      </c>
      <c r="AK49" s="17" t="s">
        <v>10811</v>
      </c>
      <c r="AL49" s="17" t="s">
        <v>10812</v>
      </c>
      <c r="AM49" s="17" t="s">
        <v>10813</v>
      </c>
      <c r="AN49" s="17" t="s">
        <v>10814</v>
      </c>
      <c r="AO49" s="17" t="s">
        <v>10815</v>
      </c>
      <c r="AP49" s="17" t="s">
        <v>10816</v>
      </c>
      <c r="AQ49" s="17" t="s">
        <v>10817</v>
      </c>
      <c r="AR49" s="17" t="s">
        <v>10818</v>
      </c>
      <c r="AS49" s="17" t="s">
        <v>116</v>
      </c>
      <c r="AT49" s="17" t="s">
        <v>116</v>
      </c>
      <c r="AU49" s="17" t="s">
        <v>116</v>
      </c>
      <c r="AV49" s="17" t="s">
        <v>116</v>
      </c>
      <c r="AW49" s="17" t="s">
        <v>116</v>
      </c>
      <c r="AX49" s="17" t="s">
        <v>116</v>
      </c>
      <c r="AY49" s="4" t="s">
        <v>116</v>
      </c>
      <c r="AZ49" s="4" t="s">
        <v>116</v>
      </c>
      <c r="BA49" s="4" t="s">
        <v>116</v>
      </c>
      <c r="BB49" s="4" t="s">
        <v>116</v>
      </c>
      <c r="BC49" s="4" t="s">
        <v>116</v>
      </c>
      <c r="BD49" s="4" t="s">
        <v>116</v>
      </c>
      <c r="BE49" s="4" t="s">
        <v>116</v>
      </c>
      <c r="BF49" s="4" t="s">
        <v>116</v>
      </c>
      <c r="BG49" s="4" t="s">
        <v>116</v>
      </c>
      <c r="BH49" s="4" t="s">
        <v>116</v>
      </c>
      <c r="BI49" s="4" t="s">
        <v>116</v>
      </c>
      <c r="BJ49" s="4" t="s">
        <v>116</v>
      </c>
      <c r="BK49" s="4" t="s">
        <v>116</v>
      </c>
      <c r="BL49" s="4" t="s">
        <v>116</v>
      </c>
      <c r="BM49" s="4" t="s">
        <v>116</v>
      </c>
      <c r="BN49" s="4" t="s">
        <v>116</v>
      </c>
      <c r="BO49" s="4" t="s">
        <v>116</v>
      </c>
      <c r="BP49" s="4" t="s">
        <v>116</v>
      </c>
      <c r="BQ49" s="4" t="s">
        <v>116</v>
      </c>
    </row>
    <row r="50" spans="1:70" ht="19.5" customHeight="1" x14ac:dyDescent="0.25">
      <c r="A50" s="17" t="s">
        <v>10819</v>
      </c>
      <c r="B50" s="17" t="s">
        <v>112</v>
      </c>
      <c r="C50" s="32">
        <v>20250120</v>
      </c>
      <c r="D50" s="17" t="s">
        <v>10820</v>
      </c>
      <c r="E50" s="17" t="s">
        <v>10821</v>
      </c>
      <c r="F50" s="17" t="s">
        <v>10822</v>
      </c>
      <c r="G50" s="17" t="s">
        <v>116</v>
      </c>
      <c r="H50" s="17" t="s">
        <v>10823</v>
      </c>
      <c r="I50" s="17" t="s">
        <v>10824</v>
      </c>
      <c r="J50" s="32">
        <v>13529</v>
      </c>
      <c r="K50" s="1" t="s">
        <v>112</v>
      </c>
      <c r="L50" s="17" t="s">
        <v>120</v>
      </c>
      <c r="M50" s="17" t="s">
        <v>120</v>
      </c>
      <c r="N50" s="20" t="s">
        <v>10825</v>
      </c>
      <c r="O50" s="17" t="s">
        <v>116</v>
      </c>
      <c r="P50" s="17" t="s">
        <v>124</v>
      </c>
      <c r="Q50" s="17" t="s">
        <v>112</v>
      </c>
      <c r="R50" s="32">
        <v>2023</v>
      </c>
      <c r="S50" s="17" t="s">
        <v>125</v>
      </c>
      <c r="T50" s="17" t="s">
        <v>10515</v>
      </c>
      <c r="U50" s="17" t="s">
        <v>10418</v>
      </c>
      <c r="V50" s="17" t="s">
        <v>10419</v>
      </c>
      <c r="W50" s="17" t="s">
        <v>129</v>
      </c>
      <c r="X50" s="17" t="s">
        <v>10420</v>
      </c>
      <c r="Y50" s="17" t="s">
        <v>10421</v>
      </c>
      <c r="Z50" s="17" t="s">
        <v>132</v>
      </c>
      <c r="AA50" s="17" t="s">
        <v>133</v>
      </c>
      <c r="AB50" s="17" t="s">
        <v>134</v>
      </c>
      <c r="AC50" s="17" t="s">
        <v>135</v>
      </c>
      <c r="AD50" s="17" t="s">
        <v>10422</v>
      </c>
      <c r="AE50" s="17" t="s">
        <v>138</v>
      </c>
      <c r="AF50" s="17" t="s">
        <v>116</v>
      </c>
      <c r="AG50" s="17" t="s">
        <v>10826</v>
      </c>
      <c r="AH50" s="17" t="s">
        <v>76</v>
      </c>
      <c r="AI50" s="17" t="s">
        <v>10827</v>
      </c>
      <c r="AJ50" s="17" t="s">
        <v>10828</v>
      </c>
      <c r="AK50" s="17" t="s">
        <v>116</v>
      </c>
      <c r="AL50" s="17" t="s">
        <v>116</v>
      </c>
      <c r="AM50" s="17" t="s">
        <v>116</v>
      </c>
      <c r="AN50" s="17" t="s">
        <v>116</v>
      </c>
      <c r="AO50" s="17" t="s">
        <v>116</v>
      </c>
      <c r="AP50" s="17" t="s">
        <v>116</v>
      </c>
      <c r="AQ50" s="17" t="s">
        <v>116</v>
      </c>
      <c r="AR50" s="17" t="s">
        <v>116</v>
      </c>
      <c r="AS50" s="17" t="s">
        <v>116</v>
      </c>
      <c r="AT50" s="17" t="s">
        <v>116</v>
      </c>
      <c r="AU50" s="17" t="s">
        <v>116</v>
      </c>
      <c r="AV50" s="17" t="s">
        <v>116</v>
      </c>
      <c r="AW50" s="17" t="s">
        <v>116</v>
      </c>
      <c r="AX50" s="4" t="s">
        <v>116</v>
      </c>
      <c r="AY50" s="4" t="s">
        <v>116</v>
      </c>
      <c r="AZ50" s="4" t="s">
        <v>116</v>
      </c>
      <c r="BA50" s="4" t="s">
        <v>116</v>
      </c>
      <c r="BB50" s="4" t="s">
        <v>116</v>
      </c>
      <c r="BC50" s="4" t="s">
        <v>116</v>
      </c>
      <c r="BD50" s="4" t="s">
        <v>116</v>
      </c>
      <c r="BE50" s="4" t="s">
        <v>116</v>
      </c>
      <c r="BF50" s="4" t="s">
        <v>116</v>
      </c>
      <c r="BG50" s="4" t="s">
        <v>116</v>
      </c>
      <c r="BH50" s="4" t="s">
        <v>116</v>
      </c>
      <c r="BI50" s="4" t="s">
        <v>116</v>
      </c>
      <c r="BJ50" s="4" t="s">
        <v>116</v>
      </c>
      <c r="BK50" s="4" t="s">
        <v>116</v>
      </c>
      <c r="BL50" s="4" t="s">
        <v>116</v>
      </c>
      <c r="BM50" s="4" t="s">
        <v>116</v>
      </c>
      <c r="BN50" s="4" t="s">
        <v>116</v>
      </c>
      <c r="BO50" s="4" t="s">
        <v>116</v>
      </c>
      <c r="BP50" s="4" t="s">
        <v>116</v>
      </c>
      <c r="BQ50" s="4" t="s">
        <v>116</v>
      </c>
    </row>
    <row r="51" spans="1:70" ht="19.5" customHeight="1" x14ac:dyDescent="0.25">
      <c r="A51" s="17" t="s">
        <v>10829</v>
      </c>
      <c r="B51" s="17" t="s">
        <v>112</v>
      </c>
      <c r="C51" s="32">
        <v>20250120</v>
      </c>
      <c r="D51" s="17" t="s">
        <v>10830</v>
      </c>
      <c r="E51" s="17" t="s">
        <v>10831</v>
      </c>
      <c r="F51" s="17" t="s">
        <v>3507</v>
      </c>
      <c r="G51" s="17" t="s">
        <v>116</v>
      </c>
      <c r="H51" s="17" t="s">
        <v>3508</v>
      </c>
      <c r="I51" s="17" t="s">
        <v>10832</v>
      </c>
      <c r="J51" s="32">
        <v>23117</v>
      </c>
      <c r="K51" s="1" t="s">
        <v>112</v>
      </c>
      <c r="L51" s="17" t="s">
        <v>120</v>
      </c>
      <c r="M51" s="17" t="s">
        <v>120</v>
      </c>
      <c r="N51" s="20" t="s">
        <v>10833</v>
      </c>
      <c r="O51" s="17" t="s">
        <v>116</v>
      </c>
      <c r="P51" s="17" t="s">
        <v>124</v>
      </c>
      <c r="Q51" s="17" t="s">
        <v>112</v>
      </c>
      <c r="R51" s="32">
        <v>2023</v>
      </c>
      <c r="S51" s="17" t="s">
        <v>125</v>
      </c>
      <c r="T51" s="17" t="s">
        <v>10515</v>
      </c>
      <c r="U51" s="17" t="s">
        <v>10418</v>
      </c>
      <c r="V51" s="17" t="s">
        <v>10419</v>
      </c>
      <c r="W51" s="17" t="s">
        <v>129</v>
      </c>
      <c r="X51" s="17" t="s">
        <v>10420</v>
      </c>
      <c r="Y51" s="17" t="s">
        <v>10421</v>
      </c>
      <c r="Z51" s="17" t="s">
        <v>132</v>
      </c>
      <c r="AA51" s="17" t="s">
        <v>133</v>
      </c>
      <c r="AB51" s="17" t="s">
        <v>134</v>
      </c>
      <c r="AC51" s="17" t="s">
        <v>135</v>
      </c>
      <c r="AD51" s="17" t="s">
        <v>10422</v>
      </c>
      <c r="AE51" s="17" t="s">
        <v>138</v>
      </c>
      <c r="AF51" s="17" t="s">
        <v>116</v>
      </c>
      <c r="AG51" s="17" t="s">
        <v>10834</v>
      </c>
      <c r="AH51" s="17" t="s">
        <v>76</v>
      </c>
      <c r="AI51" s="17" t="s">
        <v>10835</v>
      </c>
      <c r="AJ51" s="17" t="s">
        <v>116</v>
      </c>
      <c r="AK51" s="17" t="s">
        <v>116</v>
      </c>
      <c r="AL51" s="17" t="s">
        <v>116</v>
      </c>
      <c r="AM51" s="17" t="s">
        <v>116</v>
      </c>
      <c r="AN51" s="17" t="s">
        <v>116</v>
      </c>
      <c r="AO51" s="17" t="s">
        <v>116</v>
      </c>
      <c r="AP51" s="17" t="s">
        <v>116</v>
      </c>
      <c r="AQ51" s="17" t="s">
        <v>116</v>
      </c>
      <c r="AR51" s="17" t="s">
        <v>116</v>
      </c>
      <c r="AS51" s="17" t="s">
        <v>116</v>
      </c>
      <c r="AT51" s="17" t="s">
        <v>116</v>
      </c>
      <c r="AU51" s="17" t="s">
        <v>116</v>
      </c>
      <c r="AV51" s="17" t="s">
        <v>116</v>
      </c>
      <c r="AW51" s="17" t="s">
        <v>116</v>
      </c>
      <c r="AX51" s="4" t="s">
        <v>116</v>
      </c>
      <c r="AY51" s="4" t="s">
        <v>116</v>
      </c>
      <c r="AZ51" s="4" t="s">
        <v>116</v>
      </c>
      <c r="BA51" s="4" t="s">
        <v>116</v>
      </c>
      <c r="BB51" s="4" t="s">
        <v>116</v>
      </c>
      <c r="BC51" s="4" t="s">
        <v>116</v>
      </c>
      <c r="BD51" s="4" t="s">
        <v>116</v>
      </c>
      <c r="BE51" s="4" t="s">
        <v>116</v>
      </c>
      <c r="BF51" s="4" t="s">
        <v>116</v>
      </c>
      <c r="BG51" s="4" t="s">
        <v>116</v>
      </c>
      <c r="BH51" s="4" t="s">
        <v>116</v>
      </c>
      <c r="BI51" s="4" t="s">
        <v>116</v>
      </c>
      <c r="BJ51" s="4" t="s">
        <v>116</v>
      </c>
      <c r="BK51" s="4" t="s">
        <v>116</v>
      </c>
      <c r="BL51" s="4" t="s">
        <v>116</v>
      </c>
      <c r="BM51" s="4" t="s">
        <v>116</v>
      </c>
      <c r="BN51" s="4" t="s">
        <v>116</v>
      </c>
      <c r="BO51" s="4" t="s">
        <v>116</v>
      </c>
      <c r="BP51" s="4" t="s">
        <v>116</v>
      </c>
      <c r="BQ51" s="4" t="s">
        <v>116</v>
      </c>
    </row>
    <row r="52" spans="1:70" ht="19.5" customHeight="1" x14ac:dyDescent="0.25">
      <c r="A52" s="17" t="s">
        <v>10836</v>
      </c>
      <c r="B52" s="17" t="s">
        <v>112</v>
      </c>
      <c r="C52" s="32">
        <v>20250120</v>
      </c>
      <c r="D52" s="17" t="s">
        <v>10837</v>
      </c>
      <c r="E52" s="17" t="s">
        <v>10838</v>
      </c>
      <c r="F52" s="17" t="s">
        <v>3507</v>
      </c>
      <c r="G52" s="17" t="s">
        <v>116</v>
      </c>
      <c r="H52" s="17" t="s">
        <v>3508</v>
      </c>
      <c r="I52" s="17" t="s">
        <v>10839</v>
      </c>
      <c r="J52" s="33">
        <v>30059</v>
      </c>
      <c r="K52" s="22" t="s">
        <v>112</v>
      </c>
      <c r="L52" s="17" t="s">
        <v>120</v>
      </c>
      <c r="M52" s="17" t="s">
        <v>120</v>
      </c>
      <c r="N52" s="20" t="s">
        <v>10840</v>
      </c>
      <c r="O52" s="17" t="s">
        <v>116</v>
      </c>
      <c r="P52" s="17" t="s">
        <v>124</v>
      </c>
      <c r="Q52" s="17" t="s">
        <v>112</v>
      </c>
      <c r="R52" s="32">
        <v>2023</v>
      </c>
      <c r="S52" s="17" t="s">
        <v>125</v>
      </c>
      <c r="T52" s="17" t="s">
        <v>10515</v>
      </c>
      <c r="U52" s="17" t="s">
        <v>10418</v>
      </c>
      <c r="V52" s="17" t="s">
        <v>10419</v>
      </c>
      <c r="W52" s="17" t="s">
        <v>129</v>
      </c>
      <c r="X52" s="17" t="s">
        <v>10420</v>
      </c>
      <c r="Y52" s="17" t="s">
        <v>10421</v>
      </c>
      <c r="Z52" s="17" t="s">
        <v>132</v>
      </c>
      <c r="AA52" s="17" t="s">
        <v>133</v>
      </c>
      <c r="AB52" s="17" t="s">
        <v>134</v>
      </c>
      <c r="AC52" s="17" t="s">
        <v>135</v>
      </c>
      <c r="AD52" s="17" t="s">
        <v>10422</v>
      </c>
      <c r="AE52" s="17" t="s">
        <v>138</v>
      </c>
      <c r="AF52" s="17" t="s">
        <v>116</v>
      </c>
      <c r="AG52" s="17" t="s">
        <v>10841</v>
      </c>
      <c r="AH52" s="17" t="s">
        <v>76</v>
      </c>
      <c r="AI52" s="17" t="s">
        <v>10842</v>
      </c>
      <c r="AJ52" s="17" t="s">
        <v>10843</v>
      </c>
      <c r="AK52" s="17" t="s">
        <v>116</v>
      </c>
      <c r="AL52" s="17" t="s">
        <v>116</v>
      </c>
      <c r="AM52" s="17" t="s">
        <v>116</v>
      </c>
      <c r="AN52" s="17" t="s">
        <v>116</v>
      </c>
      <c r="AO52" s="17" t="s">
        <v>116</v>
      </c>
      <c r="AP52" s="17" t="s">
        <v>116</v>
      </c>
      <c r="AQ52" s="17" t="s">
        <v>116</v>
      </c>
      <c r="AR52" s="17" t="s">
        <v>116</v>
      </c>
      <c r="AS52" s="17" t="s">
        <v>116</v>
      </c>
      <c r="AT52" s="4" t="s">
        <v>116</v>
      </c>
      <c r="AU52" s="4" t="s">
        <v>116</v>
      </c>
      <c r="AV52" s="4" t="s">
        <v>116</v>
      </c>
      <c r="AW52" s="4" t="s">
        <v>116</v>
      </c>
      <c r="AX52" s="4" t="s">
        <v>116</v>
      </c>
      <c r="AY52" s="4" t="s">
        <v>116</v>
      </c>
      <c r="AZ52" s="4" t="s">
        <v>116</v>
      </c>
      <c r="BA52" s="4" t="s">
        <v>116</v>
      </c>
      <c r="BB52" s="4" t="s">
        <v>116</v>
      </c>
      <c r="BC52" s="4" t="s">
        <v>116</v>
      </c>
      <c r="BD52" s="4" t="s">
        <v>116</v>
      </c>
      <c r="BE52" s="4" t="s">
        <v>116</v>
      </c>
      <c r="BF52" s="4" t="s">
        <v>116</v>
      </c>
      <c r="BG52" s="4" t="s">
        <v>116</v>
      </c>
      <c r="BH52" s="4" t="s">
        <v>116</v>
      </c>
      <c r="BI52" s="4" t="s">
        <v>116</v>
      </c>
      <c r="BJ52" s="4" t="s">
        <v>116</v>
      </c>
      <c r="BK52" s="4" t="s">
        <v>116</v>
      </c>
      <c r="BL52" s="4" t="s">
        <v>116</v>
      </c>
      <c r="BM52" s="4" t="s">
        <v>116</v>
      </c>
      <c r="BN52" s="4" t="s">
        <v>116</v>
      </c>
      <c r="BO52" s="4" t="s">
        <v>116</v>
      </c>
      <c r="BP52" s="4" t="s">
        <v>116</v>
      </c>
      <c r="BQ52" s="4" t="s">
        <v>116</v>
      </c>
    </row>
    <row r="53" spans="1:70" ht="19.5" customHeight="1" x14ac:dyDescent="0.2">
      <c r="A53" s="4" t="s">
        <v>10844</v>
      </c>
      <c r="B53" s="4" t="s">
        <v>112</v>
      </c>
      <c r="C53" s="34">
        <v>20250120</v>
      </c>
      <c r="D53" s="4" t="s">
        <v>10845</v>
      </c>
      <c r="E53" s="4" t="s">
        <v>10846</v>
      </c>
      <c r="F53" s="4" t="s">
        <v>10646</v>
      </c>
      <c r="G53" s="4" t="s">
        <v>116</v>
      </c>
      <c r="H53" s="4" t="s">
        <v>10647</v>
      </c>
      <c r="I53" s="4" t="s">
        <v>10847</v>
      </c>
      <c r="J53" s="35">
        <v>13159</v>
      </c>
      <c r="K53" s="14" t="s">
        <v>112</v>
      </c>
      <c r="L53" s="4" t="s">
        <v>120</v>
      </c>
      <c r="M53" s="4" t="s">
        <v>120</v>
      </c>
      <c r="N53" s="7" t="s">
        <v>10848</v>
      </c>
      <c r="O53" s="4" t="s">
        <v>116</v>
      </c>
      <c r="P53" s="4" t="s">
        <v>124</v>
      </c>
      <c r="Q53" s="4" t="s">
        <v>112</v>
      </c>
      <c r="R53" s="34">
        <v>2023</v>
      </c>
      <c r="S53" s="4" t="s">
        <v>125</v>
      </c>
      <c r="T53" s="4" t="s">
        <v>10515</v>
      </c>
      <c r="U53" s="4" t="s">
        <v>10418</v>
      </c>
      <c r="V53" s="4" t="s">
        <v>10419</v>
      </c>
      <c r="W53" s="4" t="s">
        <v>129</v>
      </c>
      <c r="X53" s="4" t="s">
        <v>10420</v>
      </c>
      <c r="Y53" s="4" t="s">
        <v>10421</v>
      </c>
      <c r="Z53" s="4" t="s">
        <v>132</v>
      </c>
      <c r="AA53" s="4" t="s">
        <v>133</v>
      </c>
      <c r="AB53" s="4" t="s">
        <v>134</v>
      </c>
      <c r="AC53" s="4" t="s">
        <v>135</v>
      </c>
      <c r="AD53" s="4" t="s">
        <v>10422</v>
      </c>
      <c r="AE53" s="4" t="s">
        <v>138</v>
      </c>
      <c r="AF53" s="4" t="s">
        <v>116</v>
      </c>
      <c r="AG53" s="4" t="s">
        <v>10849</v>
      </c>
      <c r="AH53" s="4" t="s">
        <v>76</v>
      </c>
      <c r="AI53" s="4" t="s">
        <v>10850</v>
      </c>
      <c r="AJ53" s="4" t="s">
        <v>10851</v>
      </c>
      <c r="AK53" s="4" t="s">
        <v>116</v>
      </c>
      <c r="AL53" s="4" t="s">
        <v>116</v>
      </c>
      <c r="AM53" s="4" t="s">
        <v>116</v>
      </c>
      <c r="AN53" s="4" t="s">
        <v>116</v>
      </c>
      <c r="AO53" s="4" t="s">
        <v>116</v>
      </c>
      <c r="AP53" s="4" t="s">
        <v>116</v>
      </c>
      <c r="AQ53" s="4" t="s">
        <v>116</v>
      </c>
      <c r="AR53" s="4" t="s">
        <v>116</v>
      </c>
      <c r="AS53" s="4" t="s">
        <v>116</v>
      </c>
      <c r="AT53" s="4" t="s">
        <v>116</v>
      </c>
      <c r="AU53" s="4" t="s">
        <v>116</v>
      </c>
      <c r="AV53" s="4" t="s">
        <v>116</v>
      </c>
      <c r="AW53" s="4" t="s">
        <v>116</v>
      </c>
      <c r="AX53" s="4" t="s">
        <v>116</v>
      </c>
      <c r="AY53" s="4" t="s">
        <v>116</v>
      </c>
      <c r="AZ53" s="4" t="s">
        <v>116</v>
      </c>
      <c r="BA53" s="4" t="s">
        <v>116</v>
      </c>
      <c r="BB53" s="4" t="s">
        <v>116</v>
      </c>
      <c r="BC53" s="4" t="s">
        <v>116</v>
      </c>
      <c r="BD53" s="4" t="s">
        <v>116</v>
      </c>
      <c r="BE53" s="4" t="s">
        <v>116</v>
      </c>
      <c r="BF53" s="4" t="s">
        <v>116</v>
      </c>
      <c r="BG53" s="4" t="s">
        <v>116</v>
      </c>
      <c r="BH53" s="4" t="s">
        <v>116</v>
      </c>
      <c r="BI53" s="4" t="s">
        <v>116</v>
      </c>
      <c r="BJ53" s="4" t="s">
        <v>116</v>
      </c>
      <c r="BK53" s="4" t="s">
        <v>116</v>
      </c>
      <c r="BL53" s="4" t="s">
        <v>116</v>
      </c>
      <c r="BM53" s="4" t="s">
        <v>116</v>
      </c>
      <c r="BN53" s="4" t="s">
        <v>116</v>
      </c>
      <c r="BO53" s="4" t="s">
        <v>116</v>
      </c>
      <c r="BP53" s="4" t="s">
        <v>116</v>
      </c>
      <c r="BQ53" s="4" t="s">
        <v>116</v>
      </c>
    </row>
    <row r="54" spans="1:70" ht="19.5" customHeight="1" x14ac:dyDescent="0.2">
      <c r="A54" s="4" t="s">
        <v>10852</v>
      </c>
      <c r="B54" s="4" t="s">
        <v>112</v>
      </c>
      <c r="C54" s="34">
        <v>20250120</v>
      </c>
      <c r="D54" s="4" t="s">
        <v>2938</v>
      </c>
      <c r="E54" s="4" t="s">
        <v>116</v>
      </c>
      <c r="F54" s="4" t="s">
        <v>10413</v>
      </c>
      <c r="G54" s="4" t="s">
        <v>116</v>
      </c>
      <c r="H54" s="4" t="s">
        <v>10414</v>
      </c>
      <c r="I54" s="4" t="s">
        <v>10853</v>
      </c>
      <c r="J54" s="35">
        <v>75412</v>
      </c>
      <c r="K54" s="14" t="s">
        <v>112</v>
      </c>
      <c r="L54" s="4" t="s">
        <v>120</v>
      </c>
      <c r="M54" s="4" t="s">
        <v>120</v>
      </c>
      <c r="N54" s="7" t="s">
        <v>10854</v>
      </c>
      <c r="O54" s="4" t="s">
        <v>116</v>
      </c>
      <c r="P54" s="4" t="s">
        <v>124</v>
      </c>
      <c r="Q54" s="4" t="s">
        <v>112</v>
      </c>
      <c r="R54" s="34">
        <v>2022</v>
      </c>
      <c r="S54" s="4" t="s">
        <v>125</v>
      </c>
      <c r="T54" s="4" t="s">
        <v>10417</v>
      </c>
      <c r="U54" s="4" t="s">
        <v>10418</v>
      </c>
      <c r="V54" s="4" t="s">
        <v>10419</v>
      </c>
      <c r="W54" s="4" t="s">
        <v>129</v>
      </c>
      <c r="X54" s="4" t="s">
        <v>10420</v>
      </c>
      <c r="Y54" s="4" t="s">
        <v>10421</v>
      </c>
      <c r="Z54" s="4" t="s">
        <v>132</v>
      </c>
      <c r="AA54" s="4" t="s">
        <v>133</v>
      </c>
      <c r="AB54" s="4" t="s">
        <v>134</v>
      </c>
      <c r="AC54" s="4" t="s">
        <v>135</v>
      </c>
      <c r="AD54" s="4" t="s">
        <v>10422</v>
      </c>
      <c r="AE54" s="4" t="s">
        <v>138</v>
      </c>
      <c r="AF54" s="4" t="s">
        <v>116</v>
      </c>
      <c r="AG54" s="4" t="s">
        <v>10855</v>
      </c>
      <c r="AH54" s="4" t="s">
        <v>76</v>
      </c>
      <c r="AI54" s="4" t="s">
        <v>6310</v>
      </c>
      <c r="AJ54" s="4" t="s">
        <v>4618</v>
      </c>
      <c r="AK54" s="4" t="s">
        <v>4740</v>
      </c>
      <c r="AL54" s="4" t="s">
        <v>10856</v>
      </c>
      <c r="AM54" s="4" t="s">
        <v>6312</v>
      </c>
      <c r="AN54" s="4" t="s">
        <v>10857</v>
      </c>
      <c r="AO54" s="4" t="s">
        <v>10858</v>
      </c>
      <c r="AP54" s="4" t="s">
        <v>10859</v>
      </c>
      <c r="AQ54" s="4" t="s">
        <v>7805</v>
      </c>
      <c r="AR54" s="4" t="s">
        <v>2944</v>
      </c>
      <c r="AS54" s="4" t="s">
        <v>10860</v>
      </c>
      <c r="AT54" s="4" t="s">
        <v>10861</v>
      </c>
      <c r="AU54" s="4" t="s">
        <v>116</v>
      </c>
      <c r="AV54" s="4" t="s">
        <v>116</v>
      </c>
      <c r="AW54" s="4" t="s">
        <v>116</v>
      </c>
      <c r="AX54" s="4" t="s">
        <v>116</v>
      </c>
      <c r="AY54" s="4" t="s">
        <v>116</v>
      </c>
      <c r="AZ54" s="4" t="s">
        <v>116</v>
      </c>
      <c r="BA54" s="4" t="s">
        <v>116</v>
      </c>
      <c r="BB54" s="4" t="s">
        <v>116</v>
      </c>
      <c r="BC54" s="4" t="s">
        <v>116</v>
      </c>
      <c r="BD54" s="4" t="s">
        <v>116</v>
      </c>
      <c r="BE54" s="4" t="s">
        <v>116</v>
      </c>
      <c r="BF54" s="4" t="s">
        <v>116</v>
      </c>
      <c r="BG54" s="4" t="s">
        <v>116</v>
      </c>
      <c r="BH54" s="4" t="s">
        <v>116</v>
      </c>
      <c r="BI54" s="4" t="s">
        <v>116</v>
      </c>
      <c r="BJ54" s="4" t="s">
        <v>116</v>
      </c>
      <c r="BK54" s="4" t="s">
        <v>116</v>
      </c>
      <c r="BL54" s="4" t="s">
        <v>116</v>
      </c>
      <c r="BM54" s="4" t="s">
        <v>116</v>
      </c>
      <c r="BN54" s="4" t="s">
        <v>116</v>
      </c>
      <c r="BO54" s="4" t="s">
        <v>116</v>
      </c>
      <c r="BP54" s="4" t="s">
        <v>116</v>
      </c>
      <c r="BQ54" s="4" t="s">
        <v>116</v>
      </c>
    </row>
    <row r="55" spans="1:70" ht="19.5" customHeight="1" x14ac:dyDescent="0.2">
      <c r="A55" s="4" t="s">
        <v>10862</v>
      </c>
      <c r="B55" s="4" t="s">
        <v>112</v>
      </c>
      <c r="C55" s="34">
        <v>20250120</v>
      </c>
      <c r="D55" s="4" t="s">
        <v>2476</v>
      </c>
      <c r="E55" s="4" t="s">
        <v>116</v>
      </c>
      <c r="F55" s="4" t="s">
        <v>10413</v>
      </c>
      <c r="G55" s="4" t="s">
        <v>116</v>
      </c>
      <c r="H55" s="4" t="s">
        <v>10414</v>
      </c>
      <c r="I55" s="4" t="s">
        <v>10863</v>
      </c>
      <c r="J55" s="35">
        <v>65746</v>
      </c>
      <c r="K55" s="14" t="s">
        <v>112</v>
      </c>
      <c r="L55" s="4" t="s">
        <v>120</v>
      </c>
      <c r="M55" s="4" t="s">
        <v>120</v>
      </c>
      <c r="N55" s="7" t="s">
        <v>10864</v>
      </c>
      <c r="O55" s="4" t="s">
        <v>116</v>
      </c>
      <c r="P55" s="4" t="s">
        <v>124</v>
      </c>
      <c r="Q55" s="4" t="s">
        <v>112</v>
      </c>
      <c r="R55" s="34">
        <v>2022</v>
      </c>
      <c r="S55" s="4" t="s">
        <v>125</v>
      </c>
      <c r="T55" s="4" t="s">
        <v>10417</v>
      </c>
      <c r="U55" s="4" t="s">
        <v>10418</v>
      </c>
      <c r="V55" s="4" t="s">
        <v>10419</v>
      </c>
      <c r="W55" s="4" t="s">
        <v>129</v>
      </c>
      <c r="X55" s="4" t="s">
        <v>10420</v>
      </c>
      <c r="Y55" s="4" t="s">
        <v>10421</v>
      </c>
      <c r="Z55" s="4" t="s">
        <v>132</v>
      </c>
      <c r="AA55" s="4" t="s">
        <v>133</v>
      </c>
      <c r="AB55" s="4" t="s">
        <v>134</v>
      </c>
      <c r="AC55" s="4" t="s">
        <v>135</v>
      </c>
      <c r="AD55" s="4" t="s">
        <v>10422</v>
      </c>
      <c r="AE55" s="4" t="s">
        <v>138</v>
      </c>
      <c r="AF55" s="4" t="s">
        <v>116</v>
      </c>
      <c r="AG55" s="4" t="s">
        <v>10865</v>
      </c>
      <c r="AH55" s="4" t="s">
        <v>76</v>
      </c>
      <c r="AI55" s="4" t="s">
        <v>9778</v>
      </c>
      <c r="AJ55" s="4" t="s">
        <v>10866</v>
      </c>
      <c r="AK55" s="4" t="s">
        <v>1745</v>
      </c>
      <c r="AL55" s="4" t="s">
        <v>10867</v>
      </c>
      <c r="AM55" s="4" t="s">
        <v>116</v>
      </c>
      <c r="AN55" s="4" t="s">
        <v>116</v>
      </c>
      <c r="AO55" s="4" t="s">
        <v>116</v>
      </c>
      <c r="AP55" s="4" t="s">
        <v>116</v>
      </c>
      <c r="AQ55" s="4" t="s">
        <v>116</v>
      </c>
      <c r="AR55" s="4" t="s">
        <v>116</v>
      </c>
      <c r="AS55" s="4" t="s">
        <v>116</v>
      </c>
      <c r="AT55" s="4" t="s">
        <v>116</v>
      </c>
      <c r="AU55" s="4" t="s">
        <v>116</v>
      </c>
      <c r="AV55" s="4" t="s">
        <v>116</v>
      </c>
      <c r="AW55" s="4" t="s">
        <v>116</v>
      </c>
      <c r="AX55" s="4" t="s">
        <v>116</v>
      </c>
      <c r="AY55" s="4" t="s">
        <v>116</v>
      </c>
      <c r="AZ55" s="4" t="s">
        <v>116</v>
      </c>
      <c r="BA55" s="4" t="s">
        <v>116</v>
      </c>
      <c r="BB55" s="4" t="s">
        <v>116</v>
      </c>
      <c r="BC55" s="4" t="s">
        <v>116</v>
      </c>
      <c r="BD55" s="4" t="s">
        <v>116</v>
      </c>
      <c r="BE55" s="4" t="s">
        <v>116</v>
      </c>
      <c r="BF55" s="4" t="s">
        <v>116</v>
      </c>
      <c r="BG55" s="4" t="s">
        <v>116</v>
      </c>
      <c r="BH55" s="4" t="s">
        <v>116</v>
      </c>
      <c r="BI55" s="4" t="s">
        <v>116</v>
      </c>
      <c r="BJ55" s="4" t="s">
        <v>116</v>
      </c>
      <c r="BK55" s="4" t="s">
        <v>116</v>
      </c>
      <c r="BL55" s="4" t="s">
        <v>116</v>
      </c>
      <c r="BM55" s="4" t="s">
        <v>116</v>
      </c>
      <c r="BN55" s="4" t="s">
        <v>116</v>
      </c>
      <c r="BO55" s="4" t="s">
        <v>116</v>
      </c>
      <c r="BP55" s="4" t="s">
        <v>116</v>
      </c>
      <c r="BQ55" s="4" t="s">
        <v>116</v>
      </c>
    </row>
    <row r="56" spans="1:70" ht="19.5" customHeight="1" x14ac:dyDescent="0.2">
      <c r="A56" s="4" t="s">
        <v>10868</v>
      </c>
      <c r="B56" s="4" t="s">
        <v>112</v>
      </c>
      <c r="C56" s="34">
        <v>20250120</v>
      </c>
      <c r="D56" s="4" t="s">
        <v>10869</v>
      </c>
      <c r="E56" s="4" t="s">
        <v>10870</v>
      </c>
      <c r="F56" s="4" t="s">
        <v>10871</v>
      </c>
      <c r="G56" s="4" t="s">
        <v>116</v>
      </c>
      <c r="H56" s="4" t="s">
        <v>10872</v>
      </c>
      <c r="I56" s="4" t="s">
        <v>10873</v>
      </c>
      <c r="J56" s="35">
        <v>12622</v>
      </c>
      <c r="K56" s="14" t="s">
        <v>112</v>
      </c>
      <c r="L56" s="4" t="s">
        <v>120</v>
      </c>
      <c r="M56" s="4" t="s">
        <v>120</v>
      </c>
      <c r="N56" s="7" t="s">
        <v>10874</v>
      </c>
      <c r="O56" s="4" t="s">
        <v>116</v>
      </c>
      <c r="P56" s="4" t="s">
        <v>124</v>
      </c>
      <c r="Q56" s="4" t="s">
        <v>112</v>
      </c>
      <c r="R56" s="34">
        <v>2022</v>
      </c>
      <c r="S56" s="4" t="s">
        <v>125</v>
      </c>
      <c r="T56" s="4" t="s">
        <v>10875</v>
      </c>
      <c r="U56" s="4" t="s">
        <v>10418</v>
      </c>
      <c r="V56" s="4" t="s">
        <v>10419</v>
      </c>
      <c r="W56" s="4" t="s">
        <v>129</v>
      </c>
      <c r="X56" s="4" t="s">
        <v>10420</v>
      </c>
      <c r="Y56" s="4" t="s">
        <v>10421</v>
      </c>
      <c r="Z56" s="4" t="s">
        <v>132</v>
      </c>
      <c r="AA56" s="4" t="s">
        <v>133</v>
      </c>
      <c r="AB56" s="4" t="s">
        <v>134</v>
      </c>
      <c r="AC56" s="4" t="s">
        <v>135</v>
      </c>
      <c r="AD56" s="4" t="s">
        <v>10422</v>
      </c>
      <c r="AE56" s="4" t="s">
        <v>138</v>
      </c>
      <c r="AF56" s="4" t="s">
        <v>116</v>
      </c>
      <c r="AG56" s="4" t="s">
        <v>10876</v>
      </c>
      <c r="AH56" s="4" t="s">
        <v>76</v>
      </c>
      <c r="AI56" s="4" t="s">
        <v>10877</v>
      </c>
      <c r="AJ56" s="4" t="s">
        <v>10878</v>
      </c>
      <c r="AK56" s="4" t="s">
        <v>116</v>
      </c>
      <c r="AL56" s="4" t="s">
        <v>116</v>
      </c>
      <c r="AM56" s="4" t="s">
        <v>116</v>
      </c>
      <c r="AN56" s="4" t="s">
        <v>116</v>
      </c>
      <c r="AO56" s="4" t="s">
        <v>116</v>
      </c>
      <c r="AP56" s="4" t="s">
        <v>116</v>
      </c>
      <c r="AQ56" s="4" t="s">
        <v>116</v>
      </c>
      <c r="AR56" s="4" t="s">
        <v>116</v>
      </c>
      <c r="AS56" s="4" t="s">
        <v>116</v>
      </c>
      <c r="AT56" s="4" t="s">
        <v>116</v>
      </c>
      <c r="AU56" s="4" t="s">
        <v>116</v>
      </c>
      <c r="AV56" s="4" t="s">
        <v>116</v>
      </c>
      <c r="AW56" s="4" t="s">
        <v>116</v>
      </c>
      <c r="AX56" s="4" t="s">
        <v>116</v>
      </c>
      <c r="AY56" s="4" t="s">
        <v>116</v>
      </c>
      <c r="AZ56" s="4" t="s">
        <v>116</v>
      </c>
      <c r="BA56" s="4" t="s">
        <v>116</v>
      </c>
      <c r="BB56" s="4" t="s">
        <v>116</v>
      </c>
      <c r="BC56" s="4" t="s">
        <v>116</v>
      </c>
      <c r="BD56" s="4" t="s">
        <v>116</v>
      </c>
      <c r="BE56" s="4" t="s">
        <v>116</v>
      </c>
      <c r="BF56" s="4" t="s">
        <v>116</v>
      </c>
      <c r="BG56" s="4" t="s">
        <v>116</v>
      </c>
      <c r="BH56" s="4" t="s">
        <v>116</v>
      </c>
      <c r="BI56" s="4" t="s">
        <v>116</v>
      </c>
      <c r="BJ56" s="4" t="s">
        <v>116</v>
      </c>
      <c r="BK56" s="4" t="s">
        <v>116</v>
      </c>
      <c r="BL56" s="4" t="s">
        <v>116</v>
      </c>
      <c r="BM56" s="4" t="s">
        <v>116</v>
      </c>
      <c r="BN56" s="4" t="s">
        <v>116</v>
      </c>
      <c r="BO56" s="4" t="s">
        <v>116</v>
      </c>
      <c r="BP56" s="4" t="s">
        <v>116</v>
      </c>
      <c r="BQ56" s="4" t="s">
        <v>116</v>
      </c>
    </row>
    <row r="57" spans="1:70" ht="19.5" customHeight="1" x14ac:dyDescent="0.2">
      <c r="A57" s="4" t="s">
        <v>10879</v>
      </c>
      <c r="B57" s="4" t="s">
        <v>112</v>
      </c>
      <c r="C57" s="34">
        <v>20250120</v>
      </c>
      <c r="D57" s="4" t="s">
        <v>10880</v>
      </c>
      <c r="E57" s="4" t="s">
        <v>10870</v>
      </c>
      <c r="F57" s="4" t="s">
        <v>10881</v>
      </c>
      <c r="G57" s="4" t="s">
        <v>116</v>
      </c>
      <c r="H57" s="4" t="s">
        <v>10882</v>
      </c>
      <c r="I57" s="4" t="s">
        <v>10883</v>
      </c>
      <c r="J57" s="35">
        <v>10804</v>
      </c>
      <c r="K57" s="14" t="s">
        <v>112</v>
      </c>
      <c r="L57" s="4" t="s">
        <v>120</v>
      </c>
      <c r="M57" s="4" t="s">
        <v>120</v>
      </c>
      <c r="N57" s="7" t="s">
        <v>10884</v>
      </c>
      <c r="O57" s="4" t="s">
        <v>116</v>
      </c>
      <c r="P57" s="4" t="s">
        <v>124</v>
      </c>
      <c r="Q57" s="4" t="s">
        <v>112</v>
      </c>
      <c r="R57" s="34">
        <v>2022</v>
      </c>
      <c r="S57" s="4" t="s">
        <v>125</v>
      </c>
      <c r="T57" s="4" t="s">
        <v>10875</v>
      </c>
      <c r="U57" s="4" t="s">
        <v>10418</v>
      </c>
      <c r="V57" s="4" t="s">
        <v>10419</v>
      </c>
      <c r="W57" s="4" t="s">
        <v>129</v>
      </c>
      <c r="X57" s="4" t="s">
        <v>10420</v>
      </c>
      <c r="Y57" s="4" t="s">
        <v>10421</v>
      </c>
      <c r="Z57" s="4" t="s">
        <v>132</v>
      </c>
      <c r="AA57" s="4" t="s">
        <v>133</v>
      </c>
      <c r="AB57" s="4" t="s">
        <v>134</v>
      </c>
      <c r="AC57" s="4" t="s">
        <v>135</v>
      </c>
      <c r="AD57" s="4" t="s">
        <v>10422</v>
      </c>
      <c r="AE57" s="4" t="s">
        <v>138</v>
      </c>
      <c r="AF57" s="4" t="s">
        <v>116</v>
      </c>
      <c r="AG57" s="4" t="s">
        <v>10885</v>
      </c>
      <c r="AH57" s="4" t="s">
        <v>76</v>
      </c>
      <c r="AI57" s="4" t="s">
        <v>10886</v>
      </c>
      <c r="AJ57" s="4" t="s">
        <v>4025</v>
      </c>
      <c r="AK57" s="4" t="s">
        <v>2756</v>
      </c>
      <c r="AL57" s="4" t="s">
        <v>10887</v>
      </c>
      <c r="AM57" s="4" t="s">
        <v>116</v>
      </c>
      <c r="AN57" s="4" t="s">
        <v>116</v>
      </c>
      <c r="AO57" s="4" t="s">
        <v>116</v>
      </c>
      <c r="AP57" s="4" t="s">
        <v>116</v>
      </c>
      <c r="AQ57" s="4" t="s">
        <v>116</v>
      </c>
      <c r="AR57" s="4" t="s">
        <v>116</v>
      </c>
      <c r="AS57" s="4" t="s">
        <v>116</v>
      </c>
      <c r="AT57" s="4" t="s">
        <v>116</v>
      </c>
      <c r="AU57" s="4" t="s">
        <v>116</v>
      </c>
      <c r="AV57" s="4" t="s">
        <v>116</v>
      </c>
      <c r="AW57" s="4" t="s">
        <v>116</v>
      </c>
      <c r="AX57" s="4" t="s">
        <v>116</v>
      </c>
      <c r="AY57" s="4" t="s">
        <v>116</v>
      </c>
      <c r="AZ57" s="4" t="s">
        <v>116</v>
      </c>
      <c r="BA57" s="4" t="s">
        <v>116</v>
      </c>
      <c r="BB57" s="4" t="s">
        <v>116</v>
      </c>
      <c r="BC57" s="4" t="s">
        <v>116</v>
      </c>
      <c r="BD57" s="4" t="s">
        <v>116</v>
      </c>
      <c r="BE57" s="4" t="s">
        <v>116</v>
      </c>
      <c r="BF57" s="4" t="s">
        <v>116</v>
      </c>
      <c r="BG57" s="4" t="s">
        <v>116</v>
      </c>
      <c r="BH57" s="4" t="s">
        <v>116</v>
      </c>
      <c r="BI57" s="4" t="s">
        <v>116</v>
      </c>
      <c r="BJ57" s="4" t="s">
        <v>116</v>
      </c>
      <c r="BK57" s="4" t="s">
        <v>116</v>
      </c>
      <c r="BL57" s="4" t="s">
        <v>116</v>
      </c>
      <c r="BM57" s="4" t="s">
        <v>116</v>
      </c>
      <c r="BN57" s="4" t="s">
        <v>116</v>
      </c>
      <c r="BO57" s="4" t="s">
        <v>116</v>
      </c>
      <c r="BP57" s="4" t="s">
        <v>116</v>
      </c>
      <c r="BQ57" s="4" t="s">
        <v>116</v>
      </c>
    </row>
    <row r="58" spans="1:70" ht="19.5" customHeight="1" x14ac:dyDescent="0.2">
      <c r="A58" s="4" t="s">
        <v>10888</v>
      </c>
      <c r="B58" s="4" t="s">
        <v>112</v>
      </c>
      <c r="C58" s="34">
        <v>20250120</v>
      </c>
      <c r="D58" s="4" t="s">
        <v>2496</v>
      </c>
      <c r="E58" s="4" t="s">
        <v>10870</v>
      </c>
      <c r="F58" s="4" t="s">
        <v>3507</v>
      </c>
      <c r="G58" s="4" t="s">
        <v>116</v>
      </c>
      <c r="H58" s="4" t="s">
        <v>3508</v>
      </c>
      <c r="I58" s="4" t="s">
        <v>10889</v>
      </c>
      <c r="J58" s="35">
        <v>11426</v>
      </c>
      <c r="K58" s="14" t="s">
        <v>112</v>
      </c>
      <c r="L58" s="4" t="s">
        <v>120</v>
      </c>
      <c r="M58" s="4" t="s">
        <v>120</v>
      </c>
      <c r="N58" s="7" t="s">
        <v>10890</v>
      </c>
      <c r="O58" s="4" t="s">
        <v>116</v>
      </c>
      <c r="P58" s="4" t="s">
        <v>124</v>
      </c>
      <c r="Q58" s="4" t="s">
        <v>112</v>
      </c>
      <c r="R58" s="34">
        <v>2022</v>
      </c>
      <c r="S58" s="4" t="s">
        <v>125</v>
      </c>
      <c r="T58" s="4" t="s">
        <v>10875</v>
      </c>
      <c r="U58" s="4" t="s">
        <v>10418</v>
      </c>
      <c r="V58" s="4" t="s">
        <v>10419</v>
      </c>
      <c r="W58" s="4" t="s">
        <v>129</v>
      </c>
      <c r="X58" s="4" t="s">
        <v>10420</v>
      </c>
      <c r="Y58" s="4" t="s">
        <v>10421</v>
      </c>
      <c r="Z58" s="4" t="s">
        <v>132</v>
      </c>
      <c r="AA58" s="4" t="s">
        <v>133</v>
      </c>
      <c r="AB58" s="4" t="s">
        <v>134</v>
      </c>
      <c r="AC58" s="4" t="s">
        <v>135</v>
      </c>
      <c r="AD58" s="4" t="s">
        <v>10422</v>
      </c>
      <c r="AE58" s="4" t="s">
        <v>138</v>
      </c>
      <c r="AF58" s="4" t="s">
        <v>116</v>
      </c>
      <c r="AG58" s="4" t="s">
        <v>10891</v>
      </c>
      <c r="AH58" s="4" t="s">
        <v>76</v>
      </c>
      <c r="AI58" s="4" t="s">
        <v>10892</v>
      </c>
      <c r="AJ58" s="4" t="s">
        <v>116</v>
      </c>
      <c r="AK58" s="4" t="s">
        <v>116</v>
      </c>
      <c r="AL58" s="4" t="s">
        <v>116</v>
      </c>
      <c r="AM58" s="4" t="s">
        <v>116</v>
      </c>
      <c r="AN58" s="4" t="s">
        <v>116</v>
      </c>
      <c r="AO58" s="4" t="s">
        <v>116</v>
      </c>
      <c r="AP58" s="4" t="s">
        <v>116</v>
      </c>
      <c r="AQ58" s="4" t="s">
        <v>116</v>
      </c>
      <c r="AR58" s="4" t="s">
        <v>116</v>
      </c>
      <c r="AS58" s="4" t="s">
        <v>116</v>
      </c>
      <c r="AT58" s="4" t="s">
        <v>116</v>
      </c>
      <c r="AU58" s="4" t="s">
        <v>116</v>
      </c>
      <c r="AV58" s="4" t="s">
        <v>116</v>
      </c>
      <c r="AW58" s="4" t="s">
        <v>116</v>
      </c>
      <c r="AX58" s="4" t="s">
        <v>116</v>
      </c>
      <c r="AY58" s="4" t="s">
        <v>116</v>
      </c>
      <c r="AZ58" s="4" t="s">
        <v>116</v>
      </c>
      <c r="BA58" s="4" t="s">
        <v>116</v>
      </c>
      <c r="BB58" s="4" t="s">
        <v>116</v>
      </c>
      <c r="BC58" s="4" t="s">
        <v>116</v>
      </c>
      <c r="BD58" s="4" t="s">
        <v>116</v>
      </c>
      <c r="BE58" s="4" t="s">
        <v>116</v>
      </c>
      <c r="BF58" s="4" t="s">
        <v>116</v>
      </c>
      <c r="BG58" s="4" t="s">
        <v>116</v>
      </c>
      <c r="BH58" s="4" t="s">
        <v>116</v>
      </c>
      <c r="BI58" s="4" t="s">
        <v>116</v>
      </c>
      <c r="BJ58" s="4" t="s">
        <v>116</v>
      </c>
      <c r="BK58" s="4" t="s">
        <v>116</v>
      </c>
      <c r="BL58" s="4" t="s">
        <v>116</v>
      </c>
      <c r="BM58" s="4" t="s">
        <v>116</v>
      </c>
      <c r="BN58" s="4" t="s">
        <v>116</v>
      </c>
      <c r="BO58" s="4" t="s">
        <v>116</v>
      </c>
      <c r="BP58" s="4" t="s">
        <v>116</v>
      </c>
      <c r="BQ58" s="4" t="s">
        <v>116</v>
      </c>
    </row>
    <row r="59" spans="1:70" ht="19.5" customHeight="1" x14ac:dyDescent="0.2">
      <c r="A59" s="4" t="s">
        <v>10893</v>
      </c>
      <c r="B59" s="4" t="s">
        <v>112</v>
      </c>
      <c r="C59" s="34">
        <v>20250120</v>
      </c>
      <c r="D59" s="4" t="s">
        <v>10894</v>
      </c>
      <c r="E59" s="4" t="s">
        <v>10895</v>
      </c>
      <c r="F59" s="4" t="s">
        <v>4861</v>
      </c>
      <c r="G59" s="4" t="s">
        <v>116</v>
      </c>
      <c r="H59" s="4" t="s">
        <v>4862</v>
      </c>
      <c r="I59" s="4" t="s">
        <v>10896</v>
      </c>
      <c r="J59" s="35">
        <v>13514</v>
      </c>
      <c r="K59" s="14" t="s">
        <v>112</v>
      </c>
      <c r="L59" s="4" t="s">
        <v>120</v>
      </c>
      <c r="M59" s="4" t="s">
        <v>120</v>
      </c>
      <c r="N59" s="7" t="s">
        <v>10897</v>
      </c>
      <c r="O59" s="4" t="s">
        <v>116</v>
      </c>
      <c r="P59" s="4" t="s">
        <v>124</v>
      </c>
      <c r="Q59" s="4" t="s">
        <v>112</v>
      </c>
      <c r="R59" s="34">
        <v>2022</v>
      </c>
      <c r="S59" s="4" t="s">
        <v>125</v>
      </c>
      <c r="T59" s="4" t="s">
        <v>10875</v>
      </c>
      <c r="U59" s="4" t="s">
        <v>10418</v>
      </c>
      <c r="V59" s="4" t="s">
        <v>10419</v>
      </c>
      <c r="W59" s="4" t="s">
        <v>129</v>
      </c>
      <c r="X59" s="4" t="s">
        <v>10420</v>
      </c>
      <c r="Y59" s="4" t="s">
        <v>10421</v>
      </c>
      <c r="Z59" s="4" t="s">
        <v>132</v>
      </c>
      <c r="AA59" s="4" t="s">
        <v>133</v>
      </c>
      <c r="AB59" s="4" t="s">
        <v>134</v>
      </c>
      <c r="AC59" s="4" t="s">
        <v>135</v>
      </c>
      <c r="AD59" s="4" t="s">
        <v>10422</v>
      </c>
      <c r="AE59" s="4" t="s">
        <v>138</v>
      </c>
      <c r="AF59" s="4" t="s">
        <v>116</v>
      </c>
      <c r="AG59" s="4" t="s">
        <v>10898</v>
      </c>
      <c r="AH59" s="4" t="s">
        <v>76</v>
      </c>
      <c r="AI59" s="4" t="s">
        <v>2793</v>
      </c>
      <c r="AJ59" s="4" t="s">
        <v>10887</v>
      </c>
      <c r="AK59" s="4" t="s">
        <v>116</v>
      </c>
      <c r="AL59" s="4" t="s">
        <v>116</v>
      </c>
      <c r="AM59" s="4" t="s">
        <v>116</v>
      </c>
      <c r="AN59" s="4" t="s">
        <v>116</v>
      </c>
      <c r="AO59" s="4" t="s">
        <v>116</v>
      </c>
      <c r="AP59" s="4" t="s">
        <v>116</v>
      </c>
      <c r="AQ59" s="4" t="s">
        <v>116</v>
      </c>
      <c r="AR59" s="4" t="s">
        <v>116</v>
      </c>
      <c r="AS59" s="4" t="s">
        <v>116</v>
      </c>
      <c r="AT59" s="4" t="s">
        <v>116</v>
      </c>
      <c r="AU59" s="4" t="s">
        <v>116</v>
      </c>
      <c r="AV59" s="4" t="s">
        <v>116</v>
      </c>
      <c r="AW59" s="4" t="s">
        <v>116</v>
      </c>
      <c r="AX59" s="4" t="s">
        <v>116</v>
      </c>
      <c r="AY59" s="4" t="s">
        <v>116</v>
      </c>
      <c r="AZ59" s="4" t="s">
        <v>116</v>
      </c>
      <c r="BA59" s="4" t="s">
        <v>116</v>
      </c>
      <c r="BB59" s="4" t="s">
        <v>116</v>
      </c>
      <c r="BC59" s="4" t="s">
        <v>116</v>
      </c>
      <c r="BD59" s="4" t="s">
        <v>116</v>
      </c>
      <c r="BE59" s="4" t="s">
        <v>116</v>
      </c>
      <c r="BF59" s="4" t="s">
        <v>116</v>
      </c>
      <c r="BG59" s="4" t="s">
        <v>116</v>
      </c>
      <c r="BH59" s="4" t="s">
        <v>116</v>
      </c>
      <c r="BI59" s="4" t="s">
        <v>116</v>
      </c>
      <c r="BJ59" s="4" t="s">
        <v>116</v>
      </c>
      <c r="BK59" s="4" t="s">
        <v>116</v>
      </c>
      <c r="BL59" s="4" t="s">
        <v>116</v>
      </c>
      <c r="BM59" s="4" t="s">
        <v>116</v>
      </c>
      <c r="BN59" s="4" t="s">
        <v>116</v>
      </c>
      <c r="BO59" s="4" t="s">
        <v>116</v>
      </c>
      <c r="BP59" s="4" t="s">
        <v>116</v>
      </c>
      <c r="BQ59" s="4" t="s">
        <v>116</v>
      </c>
    </row>
    <row r="60" spans="1:70" ht="19.5" customHeight="1" x14ac:dyDescent="0.2">
      <c r="A60" s="4" t="s">
        <v>10899</v>
      </c>
      <c r="B60" s="4" t="s">
        <v>112</v>
      </c>
      <c r="C60" s="34">
        <v>20250120</v>
      </c>
      <c r="D60" s="4" t="s">
        <v>10900</v>
      </c>
      <c r="E60" s="4" t="s">
        <v>10901</v>
      </c>
      <c r="F60" s="4" t="s">
        <v>10679</v>
      </c>
      <c r="G60" s="4" t="s">
        <v>116</v>
      </c>
      <c r="H60" s="4" t="s">
        <v>10680</v>
      </c>
      <c r="I60" s="4" t="s">
        <v>10902</v>
      </c>
      <c r="J60" s="35">
        <v>53307</v>
      </c>
      <c r="K60" s="14" t="s">
        <v>112</v>
      </c>
      <c r="L60" s="4" t="s">
        <v>120</v>
      </c>
      <c r="M60" s="4" t="s">
        <v>120</v>
      </c>
      <c r="N60" s="7" t="s">
        <v>10903</v>
      </c>
      <c r="O60" s="4" t="s">
        <v>116</v>
      </c>
      <c r="P60" s="4" t="s">
        <v>124</v>
      </c>
      <c r="Q60" s="4" t="s">
        <v>112</v>
      </c>
      <c r="R60" s="34">
        <v>2022</v>
      </c>
      <c r="S60" s="4" t="s">
        <v>125</v>
      </c>
      <c r="T60" s="4" t="s">
        <v>10500</v>
      </c>
      <c r="U60" s="4" t="s">
        <v>10418</v>
      </c>
      <c r="V60" s="4" t="s">
        <v>10419</v>
      </c>
      <c r="W60" s="4" t="s">
        <v>129</v>
      </c>
      <c r="X60" s="4" t="s">
        <v>10420</v>
      </c>
      <c r="Y60" s="4" t="s">
        <v>10421</v>
      </c>
      <c r="Z60" s="4" t="s">
        <v>132</v>
      </c>
      <c r="AA60" s="4" t="s">
        <v>133</v>
      </c>
      <c r="AB60" s="4" t="s">
        <v>134</v>
      </c>
      <c r="AC60" s="4" t="s">
        <v>135</v>
      </c>
      <c r="AD60" s="4" t="s">
        <v>10422</v>
      </c>
      <c r="AE60" s="4" t="s">
        <v>138</v>
      </c>
      <c r="AF60" s="4" t="s">
        <v>116</v>
      </c>
      <c r="AG60" s="4" t="s">
        <v>10904</v>
      </c>
      <c r="AH60" s="4" t="s">
        <v>76</v>
      </c>
      <c r="AI60" s="4" t="s">
        <v>8985</v>
      </c>
      <c r="AJ60" s="4" t="s">
        <v>3122</v>
      </c>
      <c r="AK60" s="4" t="s">
        <v>10684</v>
      </c>
      <c r="AL60" s="4" t="s">
        <v>10905</v>
      </c>
      <c r="AM60" s="4" t="s">
        <v>10708</v>
      </c>
      <c r="AN60" s="4" t="s">
        <v>10685</v>
      </c>
      <c r="AO60" s="4" t="s">
        <v>10906</v>
      </c>
      <c r="AP60" s="4" t="s">
        <v>10907</v>
      </c>
      <c r="AQ60" s="4" t="s">
        <v>10908</v>
      </c>
      <c r="AR60" s="4" t="s">
        <v>10909</v>
      </c>
      <c r="AS60" s="4" t="s">
        <v>10910</v>
      </c>
      <c r="AT60" s="4" t="s">
        <v>10911</v>
      </c>
      <c r="AU60" s="4" t="s">
        <v>116</v>
      </c>
      <c r="AV60" s="4" t="s">
        <v>116</v>
      </c>
      <c r="AW60" s="4" t="s">
        <v>116</v>
      </c>
      <c r="AX60" s="4" t="s">
        <v>116</v>
      </c>
      <c r="AY60" s="4" t="s">
        <v>116</v>
      </c>
      <c r="AZ60" s="4" t="s">
        <v>116</v>
      </c>
      <c r="BA60" s="4" t="s">
        <v>116</v>
      </c>
      <c r="BB60" s="4" t="s">
        <v>116</v>
      </c>
      <c r="BC60" s="4" t="s">
        <v>116</v>
      </c>
      <c r="BD60" s="4" t="s">
        <v>116</v>
      </c>
      <c r="BE60" s="4" t="s">
        <v>116</v>
      </c>
      <c r="BF60" s="4" t="s">
        <v>116</v>
      </c>
      <c r="BG60" s="4" t="s">
        <v>116</v>
      </c>
      <c r="BH60" s="4" t="s">
        <v>116</v>
      </c>
      <c r="BI60" s="4" t="s">
        <v>116</v>
      </c>
      <c r="BJ60" s="4" t="s">
        <v>116</v>
      </c>
      <c r="BK60" s="4" t="s">
        <v>116</v>
      </c>
      <c r="BL60" s="4" t="s">
        <v>116</v>
      </c>
      <c r="BM60" s="4" t="s">
        <v>116</v>
      </c>
      <c r="BN60" s="4" t="s">
        <v>116</v>
      </c>
      <c r="BO60" s="4" t="s">
        <v>116</v>
      </c>
      <c r="BP60" s="4" t="s">
        <v>116</v>
      </c>
      <c r="BQ60" s="4" t="s">
        <v>116</v>
      </c>
    </row>
    <row r="61" spans="1:70" ht="19.5" customHeight="1" x14ac:dyDescent="0.2">
      <c r="A61" s="4" t="s">
        <v>10912</v>
      </c>
      <c r="B61" s="4" t="s">
        <v>112</v>
      </c>
      <c r="C61" s="34">
        <v>20250120</v>
      </c>
      <c r="D61" s="4" t="s">
        <v>10913</v>
      </c>
      <c r="E61" s="4" t="s">
        <v>10914</v>
      </c>
      <c r="F61" s="4" t="s">
        <v>10915</v>
      </c>
      <c r="G61" s="4" t="s">
        <v>116</v>
      </c>
      <c r="H61" s="4" t="s">
        <v>10916</v>
      </c>
      <c r="I61" s="4" t="s">
        <v>10917</v>
      </c>
      <c r="J61" s="35">
        <v>24649</v>
      </c>
      <c r="K61" s="14" t="s">
        <v>112</v>
      </c>
      <c r="L61" s="4" t="s">
        <v>120</v>
      </c>
      <c r="M61" s="4" t="s">
        <v>120</v>
      </c>
      <c r="N61" s="7" t="s">
        <v>10918</v>
      </c>
      <c r="O61" s="4" t="s">
        <v>116</v>
      </c>
      <c r="P61" s="4" t="s">
        <v>124</v>
      </c>
      <c r="Q61" s="4" t="s">
        <v>112</v>
      </c>
      <c r="R61" s="34">
        <v>2022</v>
      </c>
      <c r="S61" s="4" t="s">
        <v>125</v>
      </c>
      <c r="T61" s="4" t="s">
        <v>10515</v>
      </c>
      <c r="U61" s="4" t="s">
        <v>10418</v>
      </c>
      <c r="V61" s="4" t="s">
        <v>10419</v>
      </c>
      <c r="W61" s="4" t="s">
        <v>129</v>
      </c>
      <c r="X61" s="4" t="s">
        <v>10420</v>
      </c>
      <c r="Y61" s="4" t="s">
        <v>10421</v>
      </c>
      <c r="Z61" s="4" t="s">
        <v>132</v>
      </c>
      <c r="AA61" s="4" t="s">
        <v>133</v>
      </c>
      <c r="AB61" s="4" t="s">
        <v>134</v>
      </c>
      <c r="AC61" s="4" t="s">
        <v>135</v>
      </c>
      <c r="AD61" s="4" t="s">
        <v>10422</v>
      </c>
      <c r="AE61" s="4" t="s">
        <v>138</v>
      </c>
      <c r="AF61" s="4" t="s">
        <v>116</v>
      </c>
      <c r="AG61" s="4" t="s">
        <v>10919</v>
      </c>
      <c r="AH61" s="4" t="s">
        <v>76</v>
      </c>
      <c r="AI61" s="4" t="s">
        <v>10920</v>
      </c>
      <c r="AJ61" s="4" t="s">
        <v>10921</v>
      </c>
      <c r="AK61" s="4" t="s">
        <v>1835</v>
      </c>
      <c r="AL61" s="4" t="s">
        <v>1391</v>
      </c>
      <c r="AM61" s="4" t="s">
        <v>2070</v>
      </c>
      <c r="AN61" s="4" t="s">
        <v>10922</v>
      </c>
      <c r="AO61" s="4" t="s">
        <v>10923</v>
      </c>
      <c r="AP61" s="4" t="s">
        <v>10455</v>
      </c>
      <c r="AQ61" s="4" t="s">
        <v>116</v>
      </c>
      <c r="AR61" s="4" t="s">
        <v>116</v>
      </c>
      <c r="AS61" s="4" t="s">
        <v>116</v>
      </c>
      <c r="AT61" s="4" t="s">
        <v>116</v>
      </c>
      <c r="AU61" s="4" t="s">
        <v>116</v>
      </c>
      <c r="AV61" s="4" t="s">
        <v>116</v>
      </c>
      <c r="AW61" s="4" t="s">
        <v>116</v>
      </c>
      <c r="AX61" s="4" t="s">
        <v>116</v>
      </c>
      <c r="AY61" s="4" t="s">
        <v>116</v>
      </c>
      <c r="AZ61" s="4" t="s">
        <v>116</v>
      </c>
      <c r="BA61" s="4" t="s">
        <v>116</v>
      </c>
      <c r="BB61" s="4" t="s">
        <v>116</v>
      </c>
      <c r="BC61" s="4" t="s">
        <v>116</v>
      </c>
      <c r="BD61" s="4" t="s">
        <v>116</v>
      </c>
      <c r="BE61" s="4" t="s">
        <v>116</v>
      </c>
      <c r="BF61" s="4" t="s">
        <v>116</v>
      </c>
      <c r="BG61" s="4" t="s">
        <v>116</v>
      </c>
      <c r="BH61" s="4" t="s">
        <v>116</v>
      </c>
      <c r="BI61" s="4" t="s">
        <v>116</v>
      </c>
      <c r="BJ61" s="4" t="s">
        <v>116</v>
      </c>
      <c r="BK61" s="4" t="s">
        <v>116</v>
      </c>
      <c r="BL61" s="4" t="s">
        <v>116</v>
      </c>
      <c r="BM61" s="4" t="s">
        <v>116</v>
      </c>
      <c r="BN61" s="4" t="s">
        <v>116</v>
      </c>
      <c r="BO61" s="4" t="s">
        <v>116</v>
      </c>
      <c r="BP61" s="4" t="s">
        <v>116</v>
      </c>
      <c r="BQ61" s="4" t="s">
        <v>116</v>
      </c>
    </row>
    <row r="62" spans="1:70" s="25" customFormat="1" ht="19.5" customHeight="1" x14ac:dyDescent="0.2">
      <c r="A62" s="23" t="s">
        <v>10924</v>
      </c>
      <c r="B62" s="23" t="s">
        <v>112</v>
      </c>
      <c r="C62" s="36">
        <v>20250120</v>
      </c>
      <c r="D62" s="23" t="s">
        <v>10925</v>
      </c>
      <c r="E62" s="23" t="s">
        <v>116</v>
      </c>
      <c r="F62" s="23" t="s">
        <v>10926</v>
      </c>
      <c r="G62" s="23" t="s">
        <v>116</v>
      </c>
      <c r="H62" s="23" t="s">
        <v>10927</v>
      </c>
      <c r="I62" s="23" t="s">
        <v>10928</v>
      </c>
      <c r="J62" s="36">
        <v>14403</v>
      </c>
      <c r="K62" s="23" t="s">
        <v>112</v>
      </c>
      <c r="L62" s="23" t="s">
        <v>120</v>
      </c>
      <c r="M62" s="23" t="s">
        <v>120</v>
      </c>
      <c r="N62" s="24" t="s">
        <v>10929</v>
      </c>
      <c r="O62" s="23" t="s">
        <v>116</v>
      </c>
      <c r="P62" s="23" t="s">
        <v>124</v>
      </c>
      <c r="Q62" s="23" t="s">
        <v>112</v>
      </c>
      <c r="R62" s="36">
        <v>2022</v>
      </c>
      <c r="S62" s="23" t="s">
        <v>125</v>
      </c>
      <c r="T62" s="23" t="s">
        <v>10515</v>
      </c>
      <c r="U62" s="23" t="s">
        <v>10418</v>
      </c>
      <c r="V62" s="23" t="s">
        <v>10419</v>
      </c>
      <c r="W62" s="23" t="s">
        <v>129</v>
      </c>
      <c r="X62" s="23" t="s">
        <v>10420</v>
      </c>
      <c r="Y62" s="23" t="s">
        <v>10421</v>
      </c>
      <c r="Z62" s="23" t="s">
        <v>132</v>
      </c>
      <c r="AA62" s="23" t="s">
        <v>133</v>
      </c>
      <c r="AB62" s="23" t="s">
        <v>134</v>
      </c>
      <c r="AC62" s="23" t="s">
        <v>135</v>
      </c>
      <c r="AD62" s="23" t="s">
        <v>10422</v>
      </c>
      <c r="AE62" s="23" t="s">
        <v>138</v>
      </c>
      <c r="AF62" s="23" t="s">
        <v>116</v>
      </c>
      <c r="AG62" s="23" t="s">
        <v>10930</v>
      </c>
      <c r="AH62" s="23" t="s">
        <v>76</v>
      </c>
      <c r="AI62" s="23" t="s">
        <v>819</v>
      </c>
      <c r="AJ62" s="23" t="s">
        <v>294</v>
      </c>
      <c r="AK62" s="23" t="s">
        <v>10931</v>
      </c>
      <c r="AL62" s="23" t="s">
        <v>10932</v>
      </c>
      <c r="AM62" s="23" t="s">
        <v>822</v>
      </c>
      <c r="AN62" s="23" t="s">
        <v>3167</v>
      </c>
      <c r="AO62" s="23" t="s">
        <v>116</v>
      </c>
      <c r="AP62" s="23" t="s">
        <v>116</v>
      </c>
      <c r="AQ62" s="23" t="s">
        <v>116</v>
      </c>
      <c r="AR62" s="23" t="s">
        <v>116</v>
      </c>
      <c r="AS62" s="23" t="s">
        <v>116</v>
      </c>
      <c r="AT62" s="23" t="s">
        <v>116</v>
      </c>
      <c r="AU62" s="23" t="s">
        <v>116</v>
      </c>
      <c r="AV62" s="23" t="s">
        <v>116</v>
      </c>
      <c r="AW62" s="23" t="s">
        <v>116</v>
      </c>
      <c r="AX62" s="23" t="s">
        <v>116</v>
      </c>
      <c r="AY62" s="23" t="s">
        <v>116</v>
      </c>
      <c r="AZ62" s="23" t="s">
        <v>116</v>
      </c>
      <c r="BA62" s="23" t="s">
        <v>116</v>
      </c>
      <c r="BB62" s="23" t="s">
        <v>116</v>
      </c>
      <c r="BC62" s="23" t="s">
        <v>116</v>
      </c>
      <c r="BD62" s="23" t="s">
        <v>116</v>
      </c>
      <c r="BE62" s="23" t="s">
        <v>116</v>
      </c>
      <c r="BF62" s="23" t="s">
        <v>116</v>
      </c>
      <c r="BG62" s="23" t="s">
        <v>116</v>
      </c>
      <c r="BH62" s="23" t="s">
        <v>116</v>
      </c>
      <c r="BI62" s="23" t="s">
        <v>116</v>
      </c>
      <c r="BJ62" s="23" t="s">
        <v>116</v>
      </c>
      <c r="BK62" s="23" t="s">
        <v>116</v>
      </c>
      <c r="BL62" s="23" t="s">
        <v>116</v>
      </c>
      <c r="BM62" s="23" t="s">
        <v>116</v>
      </c>
      <c r="BN62" s="23" t="s">
        <v>116</v>
      </c>
      <c r="BO62" s="23" t="s">
        <v>116</v>
      </c>
      <c r="BP62" s="23" t="s">
        <v>116</v>
      </c>
      <c r="BQ62" s="23" t="s">
        <v>116</v>
      </c>
      <c r="BR62" s="23"/>
    </row>
    <row r="63" spans="1:70" s="25" customFormat="1" ht="19.5" customHeight="1" x14ac:dyDescent="0.2">
      <c r="A63" s="23" t="s">
        <v>10933</v>
      </c>
      <c r="B63" s="23" t="s">
        <v>112</v>
      </c>
      <c r="C63" s="36">
        <v>20250120</v>
      </c>
      <c r="D63" s="23" t="s">
        <v>10531</v>
      </c>
      <c r="E63" s="23" t="s">
        <v>10934</v>
      </c>
      <c r="F63" s="23" t="s">
        <v>7322</v>
      </c>
      <c r="G63" s="23" t="s">
        <v>116</v>
      </c>
      <c r="H63" s="23" t="s">
        <v>7323</v>
      </c>
      <c r="I63" s="23" t="s">
        <v>10935</v>
      </c>
      <c r="J63" s="36">
        <v>14856</v>
      </c>
      <c r="K63" s="23" t="s">
        <v>112</v>
      </c>
      <c r="L63" s="23" t="s">
        <v>120</v>
      </c>
      <c r="M63" s="23" t="s">
        <v>120</v>
      </c>
      <c r="N63" s="24" t="s">
        <v>10936</v>
      </c>
      <c r="O63" s="23" t="s">
        <v>116</v>
      </c>
      <c r="P63" s="23" t="s">
        <v>124</v>
      </c>
      <c r="Q63" s="23" t="s">
        <v>112</v>
      </c>
      <c r="R63" s="36">
        <v>2022</v>
      </c>
      <c r="S63" s="23" t="s">
        <v>125</v>
      </c>
      <c r="T63" s="23" t="s">
        <v>10515</v>
      </c>
      <c r="U63" s="23" t="s">
        <v>10418</v>
      </c>
      <c r="V63" s="23" t="s">
        <v>10419</v>
      </c>
      <c r="W63" s="23" t="s">
        <v>129</v>
      </c>
      <c r="X63" s="23" t="s">
        <v>10420</v>
      </c>
      <c r="Y63" s="23" t="s">
        <v>10421</v>
      </c>
      <c r="Z63" s="23" t="s">
        <v>132</v>
      </c>
      <c r="AA63" s="23" t="s">
        <v>133</v>
      </c>
      <c r="AB63" s="23" t="s">
        <v>134</v>
      </c>
      <c r="AC63" s="23" t="s">
        <v>135</v>
      </c>
      <c r="AD63" s="23" t="s">
        <v>10422</v>
      </c>
      <c r="AE63" s="23" t="s">
        <v>138</v>
      </c>
      <c r="AF63" s="23" t="s">
        <v>116</v>
      </c>
      <c r="AG63" s="23" t="s">
        <v>10937</v>
      </c>
      <c r="AH63" s="23" t="s">
        <v>76</v>
      </c>
      <c r="AI63" s="23" t="s">
        <v>10938</v>
      </c>
      <c r="AJ63" s="23" t="s">
        <v>3182</v>
      </c>
      <c r="AK63" s="23" t="s">
        <v>10939</v>
      </c>
      <c r="AL63" s="23" t="s">
        <v>10940</v>
      </c>
      <c r="AM63" s="23" t="s">
        <v>10941</v>
      </c>
      <c r="AN63" s="23" t="s">
        <v>10942</v>
      </c>
      <c r="AO63" s="23" t="s">
        <v>10943</v>
      </c>
      <c r="AP63" s="23" t="s">
        <v>10944</v>
      </c>
      <c r="AQ63" s="23" t="s">
        <v>10945</v>
      </c>
      <c r="AR63" s="23" t="s">
        <v>10946</v>
      </c>
      <c r="AS63" s="23" t="s">
        <v>116</v>
      </c>
      <c r="AT63" s="23" t="s">
        <v>116</v>
      </c>
      <c r="AU63" s="23" t="s">
        <v>116</v>
      </c>
      <c r="AV63" s="23" t="s">
        <v>116</v>
      </c>
      <c r="AW63" s="23" t="s">
        <v>116</v>
      </c>
      <c r="AX63" s="23" t="s">
        <v>116</v>
      </c>
      <c r="AY63" s="23" t="s">
        <v>116</v>
      </c>
      <c r="AZ63" s="23" t="s">
        <v>116</v>
      </c>
      <c r="BA63" s="23" t="s">
        <v>116</v>
      </c>
      <c r="BB63" s="23" t="s">
        <v>116</v>
      </c>
      <c r="BC63" s="23" t="s">
        <v>116</v>
      </c>
      <c r="BD63" s="23" t="s">
        <v>116</v>
      </c>
      <c r="BE63" s="23" t="s">
        <v>116</v>
      </c>
      <c r="BF63" s="23" t="s">
        <v>116</v>
      </c>
      <c r="BG63" s="23" t="s">
        <v>116</v>
      </c>
      <c r="BH63" s="23" t="s">
        <v>116</v>
      </c>
      <c r="BI63" s="23" t="s">
        <v>116</v>
      </c>
      <c r="BJ63" s="23" t="s">
        <v>116</v>
      </c>
      <c r="BK63" s="23" t="s">
        <v>116</v>
      </c>
      <c r="BL63" s="23" t="s">
        <v>116</v>
      </c>
      <c r="BM63" s="23" t="s">
        <v>116</v>
      </c>
      <c r="BN63" s="23" t="s">
        <v>116</v>
      </c>
      <c r="BO63" s="23" t="s">
        <v>116</v>
      </c>
      <c r="BP63" s="23" t="s">
        <v>116</v>
      </c>
      <c r="BQ63" s="23" t="s">
        <v>116</v>
      </c>
      <c r="BR63" s="23"/>
    </row>
    <row r="64" spans="1:70" s="25" customFormat="1" ht="20.100000000000001" customHeight="1" x14ac:dyDescent="0.2">
      <c r="A64" s="23" t="s">
        <v>10947</v>
      </c>
      <c r="B64" s="23" t="s">
        <v>112</v>
      </c>
      <c r="C64" s="36">
        <v>20250120</v>
      </c>
      <c r="D64" s="23" t="s">
        <v>10531</v>
      </c>
      <c r="E64" s="23" t="s">
        <v>10948</v>
      </c>
      <c r="F64" s="23" t="s">
        <v>7322</v>
      </c>
      <c r="G64" s="23" t="s">
        <v>116</v>
      </c>
      <c r="H64" s="23" t="s">
        <v>7323</v>
      </c>
      <c r="I64" s="23" t="s">
        <v>10949</v>
      </c>
      <c r="J64" s="36">
        <v>13944</v>
      </c>
      <c r="K64" s="23" t="s">
        <v>112</v>
      </c>
      <c r="L64" s="23" t="s">
        <v>120</v>
      </c>
      <c r="M64" s="23" t="s">
        <v>120</v>
      </c>
      <c r="N64" s="23" t="s">
        <v>10950</v>
      </c>
      <c r="O64" s="23" t="s">
        <v>116</v>
      </c>
      <c r="P64" s="23" t="s">
        <v>124</v>
      </c>
      <c r="Q64" s="23" t="s">
        <v>112</v>
      </c>
      <c r="R64" s="36">
        <v>2022</v>
      </c>
      <c r="S64" s="23" t="s">
        <v>125</v>
      </c>
      <c r="T64" s="23" t="s">
        <v>10515</v>
      </c>
      <c r="U64" s="23" t="s">
        <v>10418</v>
      </c>
      <c r="V64" s="23" t="s">
        <v>10419</v>
      </c>
      <c r="W64" s="23" t="s">
        <v>129</v>
      </c>
      <c r="X64" s="23" t="s">
        <v>10420</v>
      </c>
      <c r="Y64" s="23" t="s">
        <v>10421</v>
      </c>
      <c r="Z64" s="23" t="s">
        <v>132</v>
      </c>
      <c r="AA64" s="23" t="s">
        <v>133</v>
      </c>
      <c r="AB64" s="23" t="s">
        <v>134</v>
      </c>
      <c r="AC64" s="23" t="s">
        <v>135</v>
      </c>
      <c r="AD64" s="23" t="s">
        <v>10422</v>
      </c>
      <c r="AE64" s="23" t="s">
        <v>138</v>
      </c>
      <c r="AF64" s="23" t="s">
        <v>116</v>
      </c>
      <c r="AG64" s="23" t="s">
        <v>10951</v>
      </c>
      <c r="AH64" s="23" t="s">
        <v>76</v>
      </c>
      <c r="AI64" s="23" t="s">
        <v>10952</v>
      </c>
      <c r="AJ64" s="23" t="s">
        <v>10953</v>
      </c>
      <c r="AK64" s="23" t="s">
        <v>3303</v>
      </c>
      <c r="AL64" s="23" t="s">
        <v>10954</v>
      </c>
      <c r="AM64" s="23" t="s">
        <v>10540</v>
      </c>
      <c r="AN64" s="23" t="s">
        <v>10955</v>
      </c>
      <c r="AO64" s="23" t="s">
        <v>10956</v>
      </c>
      <c r="AP64" s="23" t="s">
        <v>3184</v>
      </c>
      <c r="AQ64" s="23" t="s">
        <v>10957</v>
      </c>
      <c r="AR64" s="23" t="s">
        <v>10958</v>
      </c>
      <c r="AS64" s="23" t="s">
        <v>2591</v>
      </c>
      <c r="AT64" s="23" t="s">
        <v>116</v>
      </c>
      <c r="AU64" s="23" t="s">
        <v>116</v>
      </c>
      <c r="AV64" s="23" t="s">
        <v>116</v>
      </c>
      <c r="AW64" s="23" t="s">
        <v>116</v>
      </c>
      <c r="AX64" s="23" t="s">
        <v>116</v>
      </c>
      <c r="AY64" s="23" t="s">
        <v>116</v>
      </c>
      <c r="AZ64" s="23" t="s">
        <v>116</v>
      </c>
      <c r="BA64" s="23" t="s">
        <v>116</v>
      </c>
      <c r="BB64" s="23" t="s">
        <v>116</v>
      </c>
      <c r="BC64" s="23" t="s">
        <v>116</v>
      </c>
      <c r="BD64" s="23" t="s">
        <v>116</v>
      </c>
      <c r="BE64" s="23" t="s">
        <v>116</v>
      </c>
      <c r="BF64" s="23" t="s">
        <v>116</v>
      </c>
      <c r="BG64" s="23" t="s">
        <v>116</v>
      </c>
      <c r="BH64" s="23" t="s">
        <v>116</v>
      </c>
      <c r="BI64" s="23" t="s">
        <v>116</v>
      </c>
      <c r="BJ64" s="23" t="s">
        <v>116</v>
      </c>
      <c r="BK64" s="23" t="s">
        <v>116</v>
      </c>
      <c r="BL64" s="23" t="s">
        <v>116</v>
      </c>
      <c r="BM64" s="23" t="s">
        <v>116</v>
      </c>
      <c r="BN64" s="23" t="s">
        <v>116</v>
      </c>
      <c r="BO64" s="23" t="s">
        <v>116</v>
      </c>
      <c r="BP64" s="23" t="s">
        <v>116</v>
      </c>
      <c r="BQ64" s="23" t="s">
        <v>116</v>
      </c>
      <c r="BR64" s="23"/>
    </row>
    <row r="65" spans="1:69" ht="20.100000000000001" customHeight="1" x14ac:dyDescent="0.2">
      <c r="A65" s="4" t="s">
        <v>10959</v>
      </c>
      <c r="B65" s="4" t="s">
        <v>112</v>
      </c>
      <c r="C65" s="34">
        <v>20250120</v>
      </c>
      <c r="D65" s="4" t="s">
        <v>10960</v>
      </c>
      <c r="E65" s="4" t="s">
        <v>10961</v>
      </c>
      <c r="F65" s="4" t="s">
        <v>10533</v>
      </c>
      <c r="G65" s="4" t="s">
        <v>116</v>
      </c>
      <c r="H65" s="4" t="s">
        <v>10534</v>
      </c>
      <c r="I65" s="4" t="s">
        <v>10962</v>
      </c>
      <c r="J65" s="34">
        <v>12947</v>
      </c>
      <c r="K65" s="4" t="s">
        <v>112</v>
      </c>
      <c r="L65" s="4" t="s">
        <v>120</v>
      </c>
      <c r="M65" s="4" t="s">
        <v>120</v>
      </c>
      <c r="N65" s="4" t="s">
        <v>10963</v>
      </c>
      <c r="O65" s="4" t="s">
        <v>116</v>
      </c>
      <c r="P65" s="4" t="s">
        <v>124</v>
      </c>
      <c r="Q65" s="4" t="s">
        <v>112</v>
      </c>
      <c r="R65" s="34">
        <v>2022</v>
      </c>
      <c r="S65" s="4" t="s">
        <v>125</v>
      </c>
      <c r="T65" s="4" t="s">
        <v>10515</v>
      </c>
      <c r="U65" s="4" t="s">
        <v>10418</v>
      </c>
      <c r="V65" s="4" t="s">
        <v>10419</v>
      </c>
      <c r="W65" s="4" t="s">
        <v>129</v>
      </c>
      <c r="X65" s="4" t="s">
        <v>10420</v>
      </c>
      <c r="Y65" s="4" t="s">
        <v>10421</v>
      </c>
      <c r="Z65" s="4" t="s">
        <v>132</v>
      </c>
      <c r="AA65" s="4" t="s">
        <v>133</v>
      </c>
      <c r="AB65" s="4" t="s">
        <v>134</v>
      </c>
      <c r="AC65" s="4" t="s">
        <v>135</v>
      </c>
      <c r="AD65" s="4" t="s">
        <v>10422</v>
      </c>
      <c r="AE65" s="4" t="s">
        <v>138</v>
      </c>
      <c r="AF65" s="4" t="s">
        <v>116</v>
      </c>
      <c r="AG65" s="4" t="s">
        <v>10964</v>
      </c>
      <c r="AH65" s="4" t="s">
        <v>76</v>
      </c>
      <c r="AI65" s="4" t="s">
        <v>10965</v>
      </c>
      <c r="AJ65" s="4" t="s">
        <v>3112</v>
      </c>
      <c r="AK65" s="4" t="s">
        <v>3303</v>
      </c>
      <c r="AL65" s="4" t="s">
        <v>3304</v>
      </c>
      <c r="AM65" s="4" t="s">
        <v>10966</v>
      </c>
      <c r="AN65" s="4" t="s">
        <v>10954</v>
      </c>
      <c r="AO65" s="4" t="s">
        <v>10967</v>
      </c>
      <c r="AP65" s="4" t="s">
        <v>10968</v>
      </c>
      <c r="AQ65" s="4" t="s">
        <v>10969</v>
      </c>
      <c r="AR65" s="4" t="s">
        <v>10970</v>
      </c>
      <c r="AS65" s="4" t="s">
        <v>10971</v>
      </c>
      <c r="AT65" s="4" t="s">
        <v>10972</v>
      </c>
      <c r="AU65" s="4" t="s">
        <v>10973</v>
      </c>
      <c r="AV65" s="4" t="s">
        <v>2591</v>
      </c>
      <c r="AW65" s="4" t="s">
        <v>116</v>
      </c>
      <c r="AX65" s="4" t="s">
        <v>116</v>
      </c>
      <c r="AY65" s="4" t="s">
        <v>116</v>
      </c>
      <c r="AZ65" s="4" t="s">
        <v>116</v>
      </c>
      <c r="BA65" s="4" t="s">
        <v>116</v>
      </c>
      <c r="BB65" s="4" t="s">
        <v>116</v>
      </c>
      <c r="BC65" s="4" t="s">
        <v>116</v>
      </c>
      <c r="BD65" s="4" t="s">
        <v>116</v>
      </c>
      <c r="BE65" s="4" t="s">
        <v>116</v>
      </c>
      <c r="BF65" s="4" t="s">
        <v>116</v>
      </c>
      <c r="BG65" s="4" t="s">
        <v>116</v>
      </c>
      <c r="BH65" s="4" t="s">
        <v>116</v>
      </c>
      <c r="BI65" s="4" t="s">
        <v>116</v>
      </c>
      <c r="BJ65" s="4" t="s">
        <v>116</v>
      </c>
      <c r="BK65" s="4" t="s">
        <v>116</v>
      </c>
      <c r="BL65" s="4" t="s">
        <v>116</v>
      </c>
      <c r="BM65" s="4" t="s">
        <v>116</v>
      </c>
      <c r="BN65" s="4" t="s">
        <v>116</v>
      </c>
      <c r="BO65" s="4" t="s">
        <v>116</v>
      </c>
      <c r="BP65" s="4" t="s">
        <v>116</v>
      </c>
      <c r="BQ65" s="4" t="s">
        <v>116</v>
      </c>
    </row>
    <row r="66" spans="1:69" ht="20.100000000000001" customHeight="1" x14ac:dyDescent="0.2">
      <c r="A66" s="4" t="s">
        <v>10974</v>
      </c>
      <c r="B66" s="4" t="s">
        <v>112</v>
      </c>
      <c r="C66" s="34">
        <v>20250120</v>
      </c>
      <c r="D66" s="4" t="s">
        <v>10975</v>
      </c>
      <c r="E66" s="4" t="s">
        <v>10976</v>
      </c>
      <c r="F66" s="4" t="s">
        <v>10646</v>
      </c>
      <c r="G66" s="4" t="s">
        <v>116</v>
      </c>
      <c r="H66" s="4" t="s">
        <v>10647</v>
      </c>
      <c r="I66" s="4" t="s">
        <v>10977</v>
      </c>
      <c r="J66" s="34">
        <v>11446</v>
      </c>
      <c r="K66" s="4" t="s">
        <v>112</v>
      </c>
      <c r="L66" s="4" t="s">
        <v>120</v>
      </c>
      <c r="M66" s="4" t="s">
        <v>120</v>
      </c>
      <c r="N66" s="4" t="s">
        <v>10978</v>
      </c>
      <c r="O66" s="4" t="s">
        <v>116</v>
      </c>
      <c r="P66" s="4" t="s">
        <v>124</v>
      </c>
      <c r="Q66" s="4" t="s">
        <v>112</v>
      </c>
      <c r="R66" s="34">
        <v>2022</v>
      </c>
      <c r="S66" s="4" t="s">
        <v>125</v>
      </c>
      <c r="T66" s="4" t="s">
        <v>10515</v>
      </c>
      <c r="U66" s="4" t="s">
        <v>10418</v>
      </c>
      <c r="V66" s="4" t="s">
        <v>10419</v>
      </c>
      <c r="W66" s="4" t="s">
        <v>129</v>
      </c>
      <c r="X66" s="4" t="s">
        <v>10420</v>
      </c>
      <c r="Y66" s="4" t="s">
        <v>10421</v>
      </c>
      <c r="Z66" s="4" t="s">
        <v>132</v>
      </c>
      <c r="AA66" s="4" t="s">
        <v>133</v>
      </c>
      <c r="AB66" s="4" t="s">
        <v>134</v>
      </c>
      <c r="AC66" s="4" t="s">
        <v>135</v>
      </c>
      <c r="AD66" s="4" t="s">
        <v>10422</v>
      </c>
      <c r="AE66" s="4" t="s">
        <v>138</v>
      </c>
      <c r="AF66" s="4" t="s">
        <v>116</v>
      </c>
      <c r="AG66" s="4" t="s">
        <v>10979</v>
      </c>
      <c r="AH66" s="4" t="s">
        <v>76</v>
      </c>
      <c r="AI66" s="4" t="s">
        <v>820</v>
      </c>
      <c r="AJ66" s="4" t="s">
        <v>3494</v>
      </c>
      <c r="AK66" s="4" t="s">
        <v>824</v>
      </c>
      <c r="AL66" s="4" t="s">
        <v>116</v>
      </c>
      <c r="AM66" s="4" t="s">
        <v>116</v>
      </c>
      <c r="AN66" s="4" t="s">
        <v>116</v>
      </c>
      <c r="AO66" s="4" t="s">
        <v>116</v>
      </c>
      <c r="AP66" s="4" t="s">
        <v>116</v>
      </c>
      <c r="AQ66" s="4" t="s">
        <v>116</v>
      </c>
      <c r="AR66" s="4" t="s">
        <v>116</v>
      </c>
      <c r="AS66" s="4" t="s">
        <v>116</v>
      </c>
      <c r="AT66" s="4" t="s">
        <v>116</v>
      </c>
      <c r="AU66" s="4" t="s">
        <v>116</v>
      </c>
      <c r="AV66" s="4" t="s">
        <v>116</v>
      </c>
      <c r="AW66" s="4" t="s">
        <v>116</v>
      </c>
      <c r="AX66" s="4" t="s">
        <v>116</v>
      </c>
      <c r="AY66" s="4" t="s">
        <v>116</v>
      </c>
      <c r="AZ66" s="4" t="s">
        <v>116</v>
      </c>
      <c r="BA66" s="4" t="s">
        <v>116</v>
      </c>
      <c r="BB66" s="4" t="s">
        <v>116</v>
      </c>
      <c r="BC66" s="4" t="s">
        <v>116</v>
      </c>
      <c r="BD66" s="4" t="s">
        <v>116</v>
      </c>
      <c r="BE66" s="4" t="s">
        <v>116</v>
      </c>
      <c r="BF66" s="4" t="s">
        <v>116</v>
      </c>
      <c r="BG66" s="4" t="s">
        <v>116</v>
      </c>
      <c r="BH66" s="4" t="s">
        <v>116</v>
      </c>
      <c r="BI66" s="4" t="s">
        <v>116</v>
      </c>
      <c r="BJ66" s="4" t="s">
        <v>116</v>
      </c>
      <c r="BK66" s="4" t="s">
        <v>116</v>
      </c>
      <c r="BL66" s="4" t="s">
        <v>116</v>
      </c>
      <c r="BM66" s="4" t="s">
        <v>116</v>
      </c>
      <c r="BN66" s="4" t="s">
        <v>116</v>
      </c>
      <c r="BO66" s="4" t="s">
        <v>116</v>
      </c>
      <c r="BP66" s="4" t="s">
        <v>116</v>
      </c>
      <c r="BQ66" s="4" t="s">
        <v>116</v>
      </c>
    </row>
    <row r="67" spans="1:69" ht="20.100000000000001" customHeight="1" x14ac:dyDescent="0.2">
      <c r="A67" s="4" t="s">
        <v>10980</v>
      </c>
      <c r="B67" s="4" t="s">
        <v>112</v>
      </c>
      <c r="C67" s="34">
        <v>20250120</v>
      </c>
      <c r="D67" s="4" t="s">
        <v>10981</v>
      </c>
      <c r="E67" s="4" t="s">
        <v>10982</v>
      </c>
      <c r="F67" s="4" t="s">
        <v>10881</v>
      </c>
      <c r="G67" s="4" t="s">
        <v>116</v>
      </c>
      <c r="H67" s="4" t="s">
        <v>10882</v>
      </c>
      <c r="I67" s="4" t="s">
        <v>10983</v>
      </c>
      <c r="J67" s="34">
        <v>11203</v>
      </c>
      <c r="K67" s="4" t="s">
        <v>112</v>
      </c>
      <c r="L67" s="4" t="s">
        <v>120</v>
      </c>
      <c r="M67" s="4" t="s">
        <v>120</v>
      </c>
      <c r="N67" s="4" t="s">
        <v>10984</v>
      </c>
      <c r="O67" s="4" t="s">
        <v>116</v>
      </c>
      <c r="P67" s="4" t="s">
        <v>124</v>
      </c>
      <c r="Q67" s="4" t="s">
        <v>112</v>
      </c>
      <c r="R67" s="34">
        <v>2022</v>
      </c>
      <c r="S67" s="4" t="s">
        <v>125</v>
      </c>
      <c r="T67" s="4" t="s">
        <v>10515</v>
      </c>
      <c r="U67" s="4" t="s">
        <v>10418</v>
      </c>
      <c r="V67" s="4" t="s">
        <v>10419</v>
      </c>
      <c r="W67" s="4" t="s">
        <v>129</v>
      </c>
      <c r="X67" s="4" t="s">
        <v>10420</v>
      </c>
      <c r="Y67" s="4" t="s">
        <v>10421</v>
      </c>
      <c r="Z67" s="4" t="s">
        <v>132</v>
      </c>
      <c r="AA67" s="4" t="s">
        <v>133</v>
      </c>
      <c r="AB67" s="4" t="s">
        <v>134</v>
      </c>
      <c r="AC67" s="4" t="s">
        <v>135</v>
      </c>
      <c r="AD67" s="4" t="s">
        <v>10422</v>
      </c>
      <c r="AE67" s="4" t="s">
        <v>138</v>
      </c>
      <c r="AF67" s="4" t="s">
        <v>116</v>
      </c>
      <c r="AG67" s="4" t="s">
        <v>10985</v>
      </c>
      <c r="AH67" s="4" t="s">
        <v>76</v>
      </c>
      <c r="AI67" s="4" t="s">
        <v>10986</v>
      </c>
      <c r="AJ67" s="4" t="s">
        <v>10987</v>
      </c>
      <c r="AK67" s="4" t="s">
        <v>10988</v>
      </c>
      <c r="AL67" s="4" t="s">
        <v>10989</v>
      </c>
      <c r="AM67" s="4" t="s">
        <v>10990</v>
      </c>
      <c r="AN67" s="4" t="s">
        <v>10991</v>
      </c>
      <c r="AO67" s="4" t="s">
        <v>10992</v>
      </c>
      <c r="AP67" s="4" t="s">
        <v>116</v>
      </c>
      <c r="AQ67" s="4" t="s">
        <v>116</v>
      </c>
      <c r="AR67" s="4" t="s">
        <v>116</v>
      </c>
      <c r="AS67" s="4" t="s">
        <v>116</v>
      </c>
      <c r="AT67" s="4" t="s">
        <v>116</v>
      </c>
      <c r="AU67" s="4" t="s">
        <v>116</v>
      </c>
      <c r="AV67" s="4" t="s">
        <v>116</v>
      </c>
      <c r="AW67" s="4" t="s">
        <v>116</v>
      </c>
      <c r="AX67" s="4" t="s">
        <v>116</v>
      </c>
      <c r="AY67" s="4" t="s">
        <v>116</v>
      </c>
      <c r="AZ67" s="4" t="s">
        <v>116</v>
      </c>
      <c r="BA67" s="4" t="s">
        <v>116</v>
      </c>
      <c r="BB67" s="4" t="s">
        <v>116</v>
      </c>
      <c r="BC67" s="4" t="s">
        <v>116</v>
      </c>
      <c r="BD67" s="4" t="s">
        <v>116</v>
      </c>
      <c r="BE67" s="4" t="s">
        <v>116</v>
      </c>
      <c r="BF67" s="4" t="s">
        <v>116</v>
      </c>
      <c r="BG67" s="4" t="s">
        <v>116</v>
      </c>
      <c r="BH67" s="4" t="s">
        <v>116</v>
      </c>
      <c r="BI67" s="4" t="s">
        <v>116</v>
      </c>
      <c r="BJ67" s="4" t="s">
        <v>116</v>
      </c>
      <c r="BK67" s="4" t="s">
        <v>116</v>
      </c>
      <c r="BL67" s="4" t="s">
        <v>116</v>
      </c>
      <c r="BM67" s="4" t="s">
        <v>116</v>
      </c>
      <c r="BN67" s="4" t="s">
        <v>116</v>
      </c>
      <c r="BO67" s="4" t="s">
        <v>116</v>
      </c>
      <c r="BP67" s="4" t="s">
        <v>116</v>
      </c>
      <c r="BQ67" s="4" t="s">
        <v>116</v>
      </c>
    </row>
    <row r="68" spans="1:69" ht="20.100000000000001" customHeight="1" x14ac:dyDescent="0.2">
      <c r="A68" s="4" t="s">
        <v>10993</v>
      </c>
      <c r="B68" s="4" t="s">
        <v>112</v>
      </c>
      <c r="C68" s="34">
        <v>20250120</v>
      </c>
      <c r="D68" s="4" t="s">
        <v>10994</v>
      </c>
      <c r="E68" s="4" t="s">
        <v>10995</v>
      </c>
      <c r="F68" s="4" t="s">
        <v>10996</v>
      </c>
      <c r="G68" s="4" t="s">
        <v>116</v>
      </c>
      <c r="H68" s="4" t="s">
        <v>10997</v>
      </c>
      <c r="I68" s="4" t="s">
        <v>10998</v>
      </c>
      <c r="J68" s="34">
        <v>14903</v>
      </c>
      <c r="K68" s="4" t="s">
        <v>112</v>
      </c>
      <c r="L68" s="4" t="s">
        <v>120</v>
      </c>
      <c r="M68" s="4" t="s">
        <v>120</v>
      </c>
      <c r="N68" s="4" t="s">
        <v>10999</v>
      </c>
      <c r="O68" s="4" t="s">
        <v>116</v>
      </c>
      <c r="P68" s="4" t="s">
        <v>124</v>
      </c>
      <c r="Q68" s="4" t="s">
        <v>112</v>
      </c>
      <c r="R68" s="34">
        <v>2022</v>
      </c>
      <c r="S68" s="4" t="s">
        <v>125</v>
      </c>
      <c r="T68" s="4" t="s">
        <v>10515</v>
      </c>
      <c r="U68" s="4" t="s">
        <v>10418</v>
      </c>
      <c r="V68" s="4" t="s">
        <v>10419</v>
      </c>
      <c r="W68" s="4" t="s">
        <v>129</v>
      </c>
      <c r="X68" s="4" t="s">
        <v>10420</v>
      </c>
      <c r="Y68" s="4" t="s">
        <v>10421</v>
      </c>
      <c r="Z68" s="4" t="s">
        <v>132</v>
      </c>
      <c r="AA68" s="4" t="s">
        <v>133</v>
      </c>
      <c r="AB68" s="4" t="s">
        <v>134</v>
      </c>
      <c r="AC68" s="4" t="s">
        <v>135</v>
      </c>
      <c r="AD68" s="4" t="s">
        <v>10422</v>
      </c>
      <c r="AE68" s="4" t="s">
        <v>138</v>
      </c>
      <c r="AF68" s="4" t="s">
        <v>116</v>
      </c>
      <c r="AG68" s="4" t="s">
        <v>11000</v>
      </c>
      <c r="AH68" s="4" t="s">
        <v>76</v>
      </c>
      <c r="AI68" s="4" t="s">
        <v>819</v>
      </c>
      <c r="AJ68" s="4" t="s">
        <v>11001</v>
      </c>
      <c r="AK68" s="4" t="s">
        <v>824</v>
      </c>
      <c r="AL68" s="4" t="s">
        <v>116</v>
      </c>
      <c r="AM68" s="4" t="s">
        <v>116</v>
      </c>
      <c r="AN68" s="4" t="s">
        <v>116</v>
      </c>
      <c r="AO68" s="4" t="s">
        <v>116</v>
      </c>
      <c r="AP68" s="4" t="s">
        <v>116</v>
      </c>
      <c r="AQ68" s="4" t="s">
        <v>116</v>
      </c>
      <c r="AR68" s="4" t="s">
        <v>116</v>
      </c>
      <c r="AS68" s="4" t="s">
        <v>116</v>
      </c>
      <c r="AT68" s="4" t="s">
        <v>116</v>
      </c>
      <c r="AU68" s="4" t="s">
        <v>116</v>
      </c>
      <c r="AV68" s="4" t="s">
        <v>116</v>
      </c>
      <c r="AW68" s="4" t="s">
        <v>116</v>
      </c>
      <c r="AX68" s="4" t="s">
        <v>116</v>
      </c>
      <c r="AY68" s="4" t="s">
        <v>116</v>
      </c>
      <c r="AZ68" s="4" t="s">
        <v>116</v>
      </c>
      <c r="BA68" s="4" t="s">
        <v>116</v>
      </c>
      <c r="BB68" s="4" t="s">
        <v>116</v>
      </c>
      <c r="BC68" s="4" t="s">
        <v>116</v>
      </c>
      <c r="BD68" s="4" t="s">
        <v>116</v>
      </c>
      <c r="BE68" s="4" t="s">
        <v>116</v>
      </c>
      <c r="BF68" s="4" t="s">
        <v>116</v>
      </c>
      <c r="BG68" s="4" t="s">
        <v>116</v>
      </c>
      <c r="BH68" s="4" t="s">
        <v>116</v>
      </c>
      <c r="BI68" s="4" t="s">
        <v>116</v>
      </c>
      <c r="BJ68" s="4" t="s">
        <v>116</v>
      </c>
      <c r="BK68" s="4" t="s">
        <v>116</v>
      </c>
      <c r="BL68" s="4" t="s">
        <v>116</v>
      </c>
      <c r="BM68" s="4" t="s">
        <v>116</v>
      </c>
      <c r="BN68" s="4" t="s">
        <v>116</v>
      </c>
      <c r="BO68" s="4" t="s">
        <v>116</v>
      </c>
      <c r="BP68" s="4" t="s">
        <v>116</v>
      </c>
      <c r="BQ68" s="4" t="s">
        <v>116</v>
      </c>
    </row>
    <row r="69" spans="1:69" ht="20.100000000000001" customHeight="1" x14ac:dyDescent="0.2">
      <c r="A69" s="4" t="s">
        <v>11002</v>
      </c>
      <c r="B69" s="4" t="s">
        <v>112</v>
      </c>
      <c r="C69" s="34">
        <v>20250120</v>
      </c>
      <c r="D69" s="4" t="s">
        <v>11003</v>
      </c>
      <c r="E69" s="4" t="s">
        <v>11004</v>
      </c>
      <c r="F69" s="4" t="s">
        <v>179</v>
      </c>
      <c r="G69" s="4" t="s">
        <v>116</v>
      </c>
      <c r="H69" s="4" t="s">
        <v>180</v>
      </c>
      <c r="I69" s="4" t="s">
        <v>11005</v>
      </c>
      <c r="J69" s="34">
        <v>23220</v>
      </c>
      <c r="K69" s="4" t="s">
        <v>112</v>
      </c>
      <c r="L69" s="4" t="s">
        <v>120</v>
      </c>
      <c r="M69" s="4" t="s">
        <v>120</v>
      </c>
      <c r="N69" s="4" t="s">
        <v>11006</v>
      </c>
      <c r="O69" s="4" t="s">
        <v>116</v>
      </c>
      <c r="P69" s="4" t="s">
        <v>124</v>
      </c>
      <c r="Q69" s="4" t="s">
        <v>112</v>
      </c>
      <c r="R69" s="34">
        <v>2022</v>
      </c>
      <c r="S69" s="4" t="s">
        <v>125</v>
      </c>
      <c r="T69" s="4" t="s">
        <v>10515</v>
      </c>
      <c r="U69" s="4" t="s">
        <v>10418</v>
      </c>
      <c r="V69" s="4" t="s">
        <v>10419</v>
      </c>
      <c r="W69" s="4" t="s">
        <v>129</v>
      </c>
      <c r="X69" s="4" t="s">
        <v>10420</v>
      </c>
      <c r="Y69" s="4" t="s">
        <v>10421</v>
      </c>
      <c r="Z69" s="4" t="s">
        <v>132</v>
      </c>
      <c r="AA69" s="4" t="s">
        <v>133</v>
      </c>
      <c r="AB69" s="4" t="s">
        <v>134</v>
      </c>
      <c r="AC69" s="4" t="s">
        <v>135</v>
      </c>
      <c r="AD69" s="4" t="s">
        <v>10422</v>
      </c>
      <c r="AE69" s="4" t="s">
        <v>138</v>
      </c>
      <c r="AF69" s="4" t="s">
        <v>116</v>
      </c>
      <c r="AG69" s="4" t="s">
        <v>11007</v>
      </c>
      <c r="AH69" s="4" t="s">
        <v>76</v>
      </c>
      <c r="AI69" s="4" t="s">
        <v>11008</v>
      </c>
      <c r="AJ69" s="4" t="s">
        <v>11009</v>
      </c>
      <c r="AK69" s="4" t="s">
        <v>11010</v>
      </c>
      <c r="AL69" s="4" t="s">
        <v>11011</v>
      </c>
      <c r="AM69" s="4" t="s">
        <v>11012</v>
      </c>
      <c r="AN69" s="4" t="s">
        <v>11013</v>
      </c>
      <c r="AO69" s="4" t="s">
        <v>6060</v>
      </c>
      <c r="AP69" s="4" t="s">
        <v>9055</v>
      </c>
      <c r="AQ69" s="4" t="s">
        <v>11014</v>
      </c>
      <c r="AR69" s="4" t="s">
        <v>11015</v>
      </c>
      <c r="AS69" s="4" t="s">
        <v>11016</v>
      </c>
      <c r="AT69" s="4" t="s">
        <v>11017</v>
      </c>
      <c r="AU69" s="4" t="s">
        <v>7274</v>
      </c>
      <c r="AV69" s="4" t="s">
        <v>11018</v>
      </c>
      <c r="AW69" s="4" t="s">
        <v>11019</v>
      </c>
      <c r="AX69" s="4" t="s">
        <v>11020</v>
      </c>
      <c r="AY69" s="4" t="s">
        <v>11021</v>
      </c>
      <c r="AZ69" s="4" t="s">
        <v>11022</v>
      </c>
      <c r="BA69" s="4" t="s">
        <v>11023</v>
      </c>
      <c r="BB69" s="4" t="s">
        <v>116</v>
      </c>
      <c r="BC69" s="4" t="s">
        <v>116</v>
      </c>
      <c r="BD69" s="4" t="s">
        <v>116</v>
      </c>
      <c r="BE69" s="4" t="s">
        <v>116</v>
      </c>
      <c r="BF69" s="4" t="s">
        <v>116</v>
      </c>
      <c r="BG69" s="4" t="s">
        <v>116</v>
      </c>
      <c r="BH69" s="4" t="s">
        <v>116</v>
      </c>
      <c r="BI69" s="4" t="s">
        <v>116</v>
      </c>
      <c r="BJ69" s="4" t="s">
        <v>116</v>
      </c>
      <c r="BK69" s="4" t="s">
        <v>116</v>
      </c>
      <c r="BL69" s="4" t="s">
        <v>116</v>
      </c>
      <c r="BM69" s="4" t="s">
        <v>116</v>
      </c>
      <c r="BN69" s="4" t="s">
        <v>116</v>
      </c>
      <c r="BO69" s="4" t="s">
        <v>116</v>
      </c>
      <c r="BP69" s="4" t="s">
        <v>116</v>
      </c>
      <c r="BQ69" s="4" t="s">
        <v>116</v>
      </c>
    </row>
    <row r="70" spans="1:69" ht="20.100000000000001" customHeight="1" x14ac:dyDescent="0.2">
      <c r="A70" s="4" t="s">
        <v>11024</v>
      </c>
      <c r="B70" s="4" t="s">
        <v>112</v>
      </c>
      <c r="C70" s="34">
        <v>20250120</v>
      </c>
      <c r="D70" s="4" t="s">
        <v>5077</v>
      </c>
      <c r="E70" s="4" t="s">
        <v>11025</v>
      </c>
      <c r="F70" s="4" t="s">
        <v>11026</v>
      </c>
      <c r="G70" s="4" t="s">
        <v>116</v>
      </c>
      <c r="H70" s="4" t="s">
        <v>11027</v>
      </c>
      <c r="I70" s="4" t="s">
        <v>11028</v>
      </c>
      <c r="J70" s="34">
        <v>14324</v>
      </c>
      <c r="K70" s="4" t="s">
        <v>112</v>
      </c>
      <c r="L70" s="4" t="s">
        <v>120</v>
      </c>
      <c r="M70" s="4" t="s">
        <v>120</v>
      </c>
      <c r="N70" s="4" t="s">
        <v>11029</v>
      </c>
      <c r="O70" s="4" t="s">
        <v>116</v>
      </c>
      <c r="P70" s="4" t="s">
        <v>124</v>
      </c>
      <c r="Q70" s="4" t="s">
        <v>112</v>
      </c>
      <c r="R70" s="34">
        <v>2022</v>
      </c>
      <c r="S70" s="4" t="s">
        <v>125</v>
      </c>
      <c r="T70" s="4" t="s">
        <v>10515</v>
      </c>
      <c r="U70" s="4" t="s">
        <v>10418</v>
      </c>
      <c r="V70" s="4" t="s">
        <v>10419</v>
      </c>
      <c r="W70" s="4" t="s">
        <v>129</v>
      </c>
      <c r="X70" s="4" t="s">
        <v>10420</v>
      </c>
      <c r="Y70" s="4" t="s">
        <v>10421</v>
      </c>
      <c r="Z70" s="4" t="s">
        <v>132</v>
      </c>
      <c r="AA70" s="4" t="s">
        <v>133</v>
      </c>
      <c r="AB70" s="4" t="s">
        <v>134</v>
      </c>
      <c r="AC70" s="4" t="s">
        <v>135</v>
      </c>
      <c r="AD70" s="4" t="s">
        <v>10422</v>
      </c>
      <c r="AE70" s="4" t="s">
        <v>138</v>
      </c>
      <c r="AF70" s="4" t="s">
        <v>116</v>
      </c>
      <c r="AG70" s="4" t="s">
        <v>11030</v>
      </c>
      <c r="AH70" s="4" t="s">
        <v>76</v>
      </c>
      <c r="AI70" s="4" t="s">
        <v>11031</v>
      </c>
      <c r="AJ70" s="4" t="s">
        <v>5085</v>
      </c>
      <c r="AK70" s="4" t="s">
        <v>6889</v>
      </c>
      <c r="AL70" s="4" t="s">
        <v>11032</v>
      </c>
      <c r="AM70" s="4" t="s">
        <v>5091</v>
      </c>
      <c r="AN70" s="4" t="s">
        <v>11033</v>
      </c>
      <c r="AO70" s="4" t="s">
        <v>11034</v>
      </c>
      <c r="AP70" s="4" t="s">
        <v>11035</v>
      </c>
      <c r="AQ70" s="4" t="s">
        <v>116</v>
      </c>
      <c r="AR70" s="4" t="s">
        <v>116</v>
      </c>
      <c r="AS70" s="4" t="s">
        <v>116</v>
      </c>
      <c r="AT70" s="4" t="s">
        <v>116</v>
      </c>
      <c r="AU70" s="4" t="s">
        <v>116</v>
      </c>
      <c r="AV70" s="4" t="s">
        <v>116</v>
      </c>
      <c r="AW70" s="4" t="s">
        <v>116</v>
      </c>
      <c r="AX70" s="4" t="s">
        <v>116</v>
      </c>
      <c r="AY70" s="4" t="s">
        <v>116</v>
      </c>
      <c r="AZ70" s="4" t="s">
        <v>116</v>
      </c>
      <c r="BA70" s="4" t="s">
        <v>116</v>
      </c>
      <c r="BB70" s="4" t="s">
        <v>116</v>
      </c>
      <c r="BC70" s="4" t="s">
        <v>116</v>
      </c>
      <c r="BD70" s="4" t="s">
        <v>116</v>
      </c>
      <c r="BE70" s="4" t="s">
        <v>116</v>
      </c>
      <c r="BF70" s="4" t="s">
        <v>116</v>
      </c>
      <c r="BG70" s="4" t="s">
        <v>116</v>
      </c>
      <c r="BH70" s="4" t="s">
        <v>116</v>
      </c>
      <c r="BI70" s="4" t="s">
        <v>116</v>
      </c>
      <c r="BJ70" s="4" t="s">
        <v>116</v>
      </c>
      <c r="BK70" s="4" t="s">
        <v>116</v>
      </c>
      <c r="BL70" s="4" t="s">
        <v>116</v>
      </c>
      <c r="BM70" s="4" t="s">
        <v>116</v>
      </c>
      <c r="BN70" s="4" t="s">
        <v>116</v>
      </c>
      <c r="BO70" s="4" t="s">
        <v>116</v>
      </c>
      <c r="BP70" s="4" t="s">
        <v>116</v>
      </c>
      <c r="BQ70" s="4" t="s">
        <v>116</v>
      </c>
    </row>
    <row r="71" spans="1:69" ht="20.100000000000001" customHeight="1" x14ac:dyDescent="0.2">
      <c r="A71" s="4" t="s">
        <v>11036</v>
      </c>
      <c r="B71" s="4" t="s">
        <v>112</v>
      </c>
      <c r="C71" s="34">
        <v>20250120</v>
      </c>
      <c r="D71" s="4" t="s">
        <v>11037</v>
      </c>
      <c r="E71" s="4" t="s">
        <v>11038</v>
      </c>
      <c r="F71" s="4" t="s">
        <v>11039</v>
      </c>
      <c r="G71" s="4" t="s">
        <v>116</v>
      </c>
      <c r="H71" s="4" t="s">
        <v>11040</v>
      </c>
      <c r="I71" s="4" t="s">
        <v>11041</v>
      </c>
      <c r="J71" s="34">
        <v>22403</v>
      </c>
      <c r="K71" s="4" t="s">
        <v>112</v>
      </c>
      <c r="L71" s="4" t="s">
        <v>120</v>
      </c>
      <c r="M71" s="4" t="s">
        <v>120</v>
      </c>
      <c r="N71" s="4" t="s">
        <v>11042</v>
      </c>
      <c r="O71" s="4" t="s">
        <v>116</v>
      </c>
      <c r="P71" s="4" t="s">
        <v>124</v>
      </c>
      <c r="Q71" s="4" t="s">
        <v>112</v>
      </c>
      <c r="R71" s="34">
        <v>2022</v>
      </c>
      <c r="S71" s="4" t="s">
        <v>125</v>
      </c>
      <c r="T71" s="4" t="s">
        <v>10515</v>
      </c>
      <c r="U71" s="4" t="s">
        <v>10418</v>
      </c>
      <c r="V71" s="4" t="s">
        <v>10419</v>
      </c>
      <c r="W71" s="4" t="s">
        <v>129</v>
      </c>
      <c r="X71" s="4" t="s">
        <v>10420</v>
      </c>
      <c r="Y71" s="4" t="s">
        <v>10421</v>
      </c>
      <c r="Z71" s="4" t="s">
        <v>132</v>
      </c>
      <c r="AA71" s="4" t="s">
        <v>133</v>
      </c>
      <c r="AB71" s="4" t="s">
        <v>134</v>
      </c>
      <c r="AC71" s="4" t="s">
        <v>135</v>
      </c>
      <c r="AD71" s="4" t="s">
        <v>10422</v>
      </c>
      <c r="AE71" s="4" t="s">
        <v>138</v>
      </c>
      <c r="AF71" s="4" t="s">
        <v>116</v>
      </c>
      <c r="AG71" s="4" t="s">
        <v>11043</v>
      </c>
      <c r="AH71" s="4" t="s">
        <v>76</v>
      </c>
      <c r="AI71" s="4" t="s">
        <v>11044</v>
      </c>
      <c r="AJ71" s="4" t="s">
        <v>731</v>
      </c>
      <c r="AK71" s="4" t="s">
        <v>11045</v>
      </c>
      <c r="AL71" s="4" t="s">
        <v>11046</v>
      </c>
      <c r="AM71" s="4" t="s">
        <v>5802</v>
      </c>
      <c r="AN71" s="4" t="s">
        <v>11047</v>
      </c>
      <c r="AO71" s="4" t="s">
        <v>116</v>
      </c>
      <c r="AP71" s="4" t="s">
        <v>116</v>
      </c>
      <c r="AQ71" s="4" t="s">
        <v>116</v>
      </c>
      <c r="AR71" s="4" t="s">
        <v>116</v>
      </c>
      <c r="AS71" s="4" t="s">
        <v>116</v>
      </c>
      <c r="AT71" s="4" t="s">
        <v>116</v>
      </c>
      <c r="AU71" s="4" t="s">
        <v>116</v>
      </c>
      <c r="AV71" s="4" t="s">
        <v>116</v>
      </c>
      <c r="AW71" s="4" t="s">
        <v>116</v>
      </c>
      <c r="AX71" s="4" t="s">
        <v>116</v>
      </c>
      <c r="AY71" s="4" t="s">
        <v>116</v>
      </c>
      <c r="AZ71" s="4" t="s">
        <v>116</v>
      </c>
      <c r="BA71" s="4" t="s">
        <v>116</v>
      </c>
      <c r="BB71" s="4" t="s">
        <v>116</v>
      </c>
      <c r="BC71" s="4" t="s">
        <v>116</v>
      </c>
      <c r="BD71" s="4" t="s">
        <v>116</v>
      </c>
      <c r="BE71" s="4" t="s">
        <v>116</v>
      </c>
      <c r="BF71" s="4" t="s">
        <v>116</v>
      </c>
      <c r="BG71" s="4" t="s">
        <v>116</v>
      </c>
      <c r="BH71" s="4" t="s">
        <v>116</v>
      </c>
      <c r="BI71" s="4" t="s">
        <v>116</v>
      </c>
      <c r="BJ71" s="4" t="s">
        <v>116</v>
      </c>
      <c r="BK71" s="4" t="s">
        <v>116</v>
      </c>
      <c r="BL71" s="4" t="s">
        <v>116</v>
      </c>
      <c r="BM71" s="4" t="s">
        <v>116</v>
      </c>
      <c r="BN71" s="4" t="s">
        <v>116</v>
      </c>
      <c r="BO71" s="4" t="s">
        <v>116</v>
      </c>
      <c r="BP71" s="4" t="s">
        <v>116</v>
      </c>
      <c r="BQ71" s="4" t="s">
        <v>116</v>
      </c>
    </row>
    <row r="72" spans="1:69" ht="20.100000000000001" customHeight="1" x14ac:dyDescent="0.2">
      <c r="A72" s="4" t="s">
        <v>11048</v>
      </c>
      <c r="B72" s="4" t="s">
        <v>112</v>
      </c>
      <c r="C72" s="34">
        <v>20250120</v>
      </c>
      <c r="D72" s="4" t="s">
        <v>10880</v>
      </c>
      <c r="E72" s="4" t="s">
        <v>11049</v>
      </c>
      <c r="F72" s="4" t="s">
        <v>11050</v>
      </c>
      <c r="G72" s="4" t="s">
        <v>116</v>
      </c>
      <c r="H72" s="4" t="s">
        <v>11051</v>
      </c>
      <c r="I72" s="4" t="s">
        <v>11052</v>
      </c>
      <c r="J72" s="34">
        <v>10531</v>
      </c>
      <c r="K72" s="4" t="s">
        <v>112</v>
      </c>
      <c r="L72" s="4" t="s">
        <v>120</v>
      </c>
      <c r="M72" s="4" t="s">
        <v>120</v>
      </c>
      <c r="N72" s="4" t="s">
        <v>11053</v>
      </c>
      <c r="O72" s="4" t="s">
        <v>116</v>
      </c>
      <c r="P72" s="4" t="s">
        <v>124</v>
      </c>
      <c r="Q72" s="4" t="s">
        <v>112</v>
      </c>
      <c r="R72" s="34">
        <v>2022</v>
      </c>
      <c r="S72" s="4" t="s">
        <v>125</v>
      </c>
      <c r="T72" s="4" t="s">
        <v>10515</v>
      </c>
      <c r="U72" s="4" t="s">
        <v>10418</v>
      </c>
      <c r="V72" s="4" t="s">
        <v>10419</v>
      </c>
      <c r="W72" s="4" t="s">
        <v>129</v>
      </c>
      <c r="X72" s="4" t="s">
        <v>10420</v>
      </c>
      <c r="Y72" s="4" t="s">
        <v>10421</v>
      </c>
      <c r="Z72" s="4" t="s">
        <v>132</v>
      </c>
      <c r="AA72" s="4" t="s">
        <v>133</v>
      </c>
      <c r="AB72" s="4" t="s">
        <v>134</v>
      </c>
      <c r="AC72" s="4" t="s">
        <v>135</v>
      </c>
      <c r="AD72" s="4" t="s">
        <v>10422</v>
      </c>
      <c r="AE72" s="4" t="s">
        <v>138</v>
      </c>
      <c r="AF72" s="4" t="s">
        <v>116</v>
      </c>
      <c r="AG72" s="4" t="s">
        <v>11054</v>
      </c>
      <c r="AH72" s="4" t="s">
        <v>76</v>
      </c>
      <c r="AI72" s="4" t="s">
        <v>11055</v>
      </c>
      <c r="AJ72" s="4" t="s">
        <v>11056</v>
      </c>
      <c r="AK72" s="4" t="s">
        <v>11057</v>
      </c>
      <c r="AL72" s="4" t="s">
        <v>11058</v>
      </c>
      <c r="AM72" s="4" t="s">
        <v>9119</v>
      </c>
      <c r="AN72" s="4" t="s">
        <v>11059</v>
      </c>
      <c r="AO72" s="4" t="s">
        <v>8826</v>
      </c>
      <c r="AP72" s="4" t="s">
        <v>116</v>
      </c>
      <c r="AQ72" s="4" t="s">
        <v>116</v>
      </c>
      <c r="AR72" s="4" t="s">
        <v>116</v>
      </c>
      <c r="AS72" s="4" t="s">
        <v>116</v>
      </c>
      <c r="AT72" s="4" t="s">
        <v>116</v>
      </c>
      <c r="AU72" s="4" t="s">
        <v>116</v>
      </c>
      <c r="AV72" s="4" t="s">
        <v>116</v>
      </c>
      <c r="AW72" s="4" t="s">
        <v>116</v>
      </c>
      <c r="AX72" s="4" t="s">
        <v>116</v>
      </c>
      <c r="AY72" s="4" t="s">
        <v>116</v>
      </c>
      <c r="AZ72" s="4" t="s">
        <v>116</v>
      </c>
      <c r="BA72" s="4" t="s">
        <v>116</v>
      </c>
      <c r="BB72" s="4" t="s">
        <v>116</v>
      </c>
      <c r="BC72" s="4" t="s">
        <v>116</v>
      </c>
      <c r="BD72" s="4" t="s">
        <v>116</v>
      </c>
      <c r="BE72" s="4" t="s">
        <v>116</v>
      </c>
      <c r="BF72" s="4" t="s">
        <v>116</v>
      </c>
      <c r="BG72" s="4" t="s">
        <v>116</v>
      </c>
      <c r="BH72" s="4" t="s">
        <v>116</v>
      </c>
      <c r="BI72" s="4" t="s">
        <v>116</v>
      </c>
      <c r="BJ72" s="4" t="s">
        <v>116</v>
      </c>
      <c r="BK72" s="4" t="s">
        <v>116</v>
      </c>
      <c r="BL72" s="4" t="s">
        <v>116</v>
      </c>
      <c r="BM72" s="4" t="s">
        <v>116</v>
      </c>
      <c r="BN72" s="4" t="s">
        <v>116</v>
      </c>
      <c r="BO72" s="4" t="s">
        <v>116</v>
      </c>
      <c r="BP72" s="4" t="s">
        <v>116</v>
      </c>
      <c r="BQ72" s="4" t="s">
        <v>116</v>
      </c>
    </row>
    <row r="73" spans="1:69" ht="20.100000000000001" customHeight="1" x14ac:dyDescent="0.2">
      <c r="A73" s="4" t="s">
        <v>11060</v>
      </c>
      <c r="B73" s="4" t="s">
        <v>112</v>
      </c>
      <c r="C73" s="34">
        <v>20250120</v>
      </c>
      <c r="D73" s="4" t="s">
        <v>11061</v>
      </c>
      <c r="E73" s="4" t="s">
        <v>11062</v>
      </c>
      <c r="F73" s="4" t="s">
        <v>11063</v>
      </c>
      <c r="G73" s="4" t="s">
        <v>116</v>
      </c>
      <c r="H73" s="4" t="s">
        <v>11064</v>
      </c>
      <c r="I73" s="4" t="s">
        <v>11065</v>
      </c>
      <c r="J73" s="34">
        <v>22907</v>
      </c>
      <c r="K73" s="4" t="s">
        <v>112</v>
      </c>
      <c r="L73" s="4" t="s">
        <v>120</v>
      </c>
      <c r="M73" s="4" t="s">
        <v>120</v>
      </c>
      <c r="N73" s="4" t="s">
        <v>11066</v>
      </c>
      <c r="O73" s="4" t="s">
        <v>116</v>
      </c>
      <c r="P73" s="4" t="s">
        <v>124</v>
      </c>
      <c r="Q73" s="4" t="s">
        <v>112</v>
      </c>
      <c r="R73" s="34">
        <v>2022</v>
      </c>
      <c r="S73" s="4" t="s">
        <v>125</v>
      </c>
      <c r="T73" s="4" t="s">
        <v>10515</v>
      </c>
      <c r="U73" s="4" t="s">
        <v>10418</v>
      </c>
      <c r="V73" s="4" t="s">
        <v>10419</v>
      </c>
      <c r="W73" s="4" t="s">
        <v>129</v>
      </c>
      <c r="X73" s="4" t="s">
        <v>10420</v>
      </c>
      <c r="Y73" s="4" t="s">
        <v>10421</v>
      </c>
      <c r="Z73" s="4" t="s">
        <v>132</v>
      </c>
      <c r="AA73" s="4" t="s">
        <v>133</v>
      </c>
      <c r="AB73" s="4" t="s">
        <v>134</v>
      </c>
      <c r="AC73" s="4" t="s">
        <v>135</v>
      </c>
      <c r="AD73" s="4" t="s">
        <v>10422</v>
      </c>
      <c r="AE73" s="4" t="s">
        <v>138</v>
      </c>
      <c r="AF73" s="4" t="s">
        <v>116</v>
      </c>
      <c r="AG73" s="4" t="s">
        <v>11067</v>
      </c>
      <c r="AH73" s="4" t="s">
        <v>76</v>
      </c>
      <c r="AI73" s="4" t="s">
        <v>11068</v>
      </c>
      <c r="AJ73" s="4" t="s">
        <v>2504</v>
      </c>
      <c r="AK73" s="4" t="s">
        <v>1702</v>
      </c>
      <c r="AL73" s="4" t="s">
        <v>11069</v>
      </c>
      <c r="AM73" s="4" t="s">
        <v>6180</v>
      </c>
      <c r="AN73" s="4" t="s">
        <v>11070</v>
      </c>
      <c r="AO73" s="4" t="s">
        <v>11071</v>
      </c>
      <c r="AP73" s="4" t="s">
        <v>11072</v>
      </c>
      <c r="AQ73" s="4" t="s">
        <v>116</v>
      </c>
      <c r="AR73" s="4" t="s">
        <v>116</v>
      </c>
      <c r="AS73" s="4" t="s">
        <v>116</v>
      </c>
      <c r="AT73" s="4" t="s">
        <v>116</v>
      </c>
      <c r="AU73" s="4" t="s">
        <v>116</v>
      </c>
      <c r="AV73" s="4" t="s">
        <v>116</v>
      </c>
      <c r="AW73" s="4" t="s">
        <v>116</v>
      </c>
      <c r="AX73" s="4" t="s">
        <v>116</v>
      </c>
      <c r="AY73" s="4" t="s">
        <v>116</v>
      </c>
      <c r="AZ73" s="4" t="s">
        <v>116</v>
      </c>
      <c r="BA73" s="4" t="s">
        <v>116</v>
      </c>
      <c r="BB73" s="4" t="s">
        <v>116</v>
      </c>
      <c r="BC73" s="4" t="s">
        <v>116</v>
      </c>
      <c r="BD73" s="4" t="s">
        <v>116</v>
      </c>
      <c r="BE73" s="4" t="s">
        <v>116</v>
      </c>
      <c r="BF73" s="4" t="s">
        <v>116</v>
      </c>
      <c r="BG73" s="4" t="s">
        <v>116</v>
      </c>
      <c r="BH73" s="4" t="s">
        <v>116</v>
      </c>
      <c r="BI73" s="4" t="s">
        <v>116</v>
      </c>
      <c r="BJ73" s="4" t="s">
        <v>116</v>
      </c>
      <c r="BK73" s="4" t="s">
        <v>116</v>
      </c>
      <c r="BL73" s="4" t="s">
        <v>116</v>
      </c>
      <c r="BM73" s="4" t="s">
        <v>116</v>
      </c>
      <c r="BN73" s="4" t="s">
        <v>116</v>
      </c>
      <c r="BO73" s="4" t="s">
        <v>116</v>
      </c>
      <c r="BP73" s="4" t="s">
        <v>116</v>
      </c>
      <c r="BQ73" s="4" t="s">
        <v>116</v>
      </c>
    </row>
    <row r="74" spans="1:69" ht="20.100000000000001" customHeight="1" x14ac:dyDescent="0.2">
      <c r="A74" s="4" t="s">
        <v>11073</v>
      </c>
      <c r="B74" s="4" t="s">
        <v>112</v>
      </c>
      <c r="C74" s="34">
        <v>20250120</v>
      </c>
      <c r="D74" s="4" t="s">
        <v>4051</v>
      </c>
      <c r="E74" s="4" t="s">
        <v>11074</v>
      </c>
      <c r="F74" s="4" t="s">
        <v>400</v>
      </c>
      <c r="G74" s="4" t="s">
        <v>116</v>
      </c>
      <c r="H74" s="4" t="s">
        <v>401</v>
      </c>
      <c r="I74" s="4" t="s">
        <v>11075</v>
      </c>
      <c r="J74" s="34">
        <v>24229</v>
      </c>
      <c r="K74" s="4" t="s">
        <v>112</v>
      </c>
      <c r="L74" s="4" t="s">
        <v>120</v>
      </c>
      <c r="M74" s="4" t="s">
        <v>120</v>
      </c>
      <c r="N74" s="4" t="s">
        <v>11076</v>
      </c>
      <c r="O74" s="4" t="s">
        <v>116</v>
      </c>
      <c r="P74" s="4" t="s">
        <v>124</v>
      </c>
      <c r="Q74" s="4" t="s">
        <v>112</v>
      </c>
      <c r="R74" s="34">
        <v>2022</v>
      </c>
      <c r="S74" s="4" t="s">
        <v>125</v>
      </c>
      <c r="T74" s="4" t="s">
        <v>10515</v>
      </c>
      <c r="U74" s="4" t="s">
        <v>10418</v>
      </c>
      <c r="V74" s="4" t="s">
        <v>10419</v>
      </c>
      <c r="W74" s="4" t="s">
        <v>129</v>
      </c>
      <c r="X74" s="4" t="s">
        <v>10420</v>
      </c>
      <c r="Y74" s="4" t="s">
        <v>10421</v>
      </c>
      <c r="Z74" s="4" t="s">
        <v>132</v>
      </c>
      <c r="AA74" s="4" t="s">
        <v>133</v>
      </c>
      <c r="AB74" s="4" t="s">
        <v>134</v>
      </c>
      <c r="AC74" s="4" t="s">
        <v>135</v>
      </c>
      <c r="AD74" s="4" t="s">
        <v>10422</v>
      </c>
      <c r="AE74" s="4" t="s">
        <v>138</v>
      </c>
      <c r="AF74" s="4" t="s">
        <v>116</v>
      </c>
      <c r="AG74" s="4" t="s">
        <v>11077</v>
      </c>
      <c r="AH74" s="4" t="s">
        <v>76</v>
      </c>
      <c r="AI74" s="4" t="s">
        <v>4055</v>
      </c>
      <c r="AJ74" s="4" t="s">
        <v>4056</v>
      </c>
      <c r="AK74" s="4" t="s">
        <v>1747</v>
      </c>
      <c r="AL74" s="4" t="s">
        <v>4057</v>
      </c>
      <c r="AM74" s="4" t="s">
        <v>116</v>
      </c>
      <c r="AN74" s="4" t="s">
        <v>116</v>
      </c>
      <c r="AO74" s="4" t="s">
        <v>116</v>
      </c>
      <c r="AP74" s="4" t="s">
        <v>116</v>
      </c>
      <c r="AQ74" s="4" t="s">
        <v>116</v>
      </c>
      <c r="AR74" s="4" t="s">
        <v>116</v>
      </c>
      <c r="AS74" s="4" t="s">
        <v>116</v>
      </c>
      <c r="AT74" s="4" t="s">
        <v>116</v>
      </c>
      <c r="AU74" s="4" t="s">
        <v>116</v>
      </c>
      <c r="AV74" s="4" t="s">
        <v>116</v>
      </c>
      <c r="AW74" s="4" t="s">
        <v>116</v>
      </c>
      <c r="AX74" s="4" t="s">
        <v>116</v>
      </c>
      <c r="AY74" s="4" t="s">
        <v>116</v>
      </c>
      <c r="AZ74" s="4" t="s">
        <v>116</v>
      </c>
      <c r="BA74" s="4" t="s">
        <v>116</v>
      </c>
      <c r="BB74" s="4" t="s">
        <v>116</v>
      </c>
      <c r="BC74" s="4" t="s">
        <v>116</v>
      </c>
      <c r="BD74" s="4" t="s">
        <v>116</v>
      </c>
      <c r="BE74" s="4" t="s">
        <v>116</v>
      </c>
      <c r="BF74" s="4" t="s">
        <v>116</v>
      </c>
      <c r="BG74" s="4" t="s">
        <v>116</v>
      </c>
      <c r="BH74" s="4" t="s">
        <v>116</v>
      </c>
      <c r="BI74" s="4" t="s">
        <v>116</v>
      </c>
      <c r="BJ74" s="4" t="s">
        <v>116</v>
      </c>
      <c r="BK74" s="4" t="s">
        <v>116</v>
      </c>
      <c r="BL74" s="4" t="s">
        <v>116</v>
      </c>
      <c r="BM74" s="4" t="s">
        <v>116</v>
      </c>
      <c r="BN74" s="4" t="s">
        <v>116</v>
      </c>
      <c r="BO74" s="4" t="s">
        <v>116</v>
      </c>
      <c r="BP74" s="4" t="s">
        <v>116</v>
      </c>
      <c r="BQ74" s="4" t="s">
        <v>116</v>
      </c>
    </row>
    <row r="75" spans="1:69" ht="20.100000000000001" customHeight="1" x14ac:dyDescent="0.2">
      <c r="A75" s="4" t="s">
        <v>11078</v>
      </c>
      <c r="B75" s="4" t="s">
        <v>112</v>
      </c>
      <c r="C75" s="34">
        <v>20250120</v>
      </c>
      <c r="D75" s="4" t="s">
        <v>5465</v>
      </c>
      <c r="E75" s="4" t="s">
        <v>11079</v>
      </c>
      <c r="F75" s="4" t="s">
        <v>937</v>
      </c>
      <c r="G75" s="4" t="s">
        <v>116</v>
      </c>
      <c r="H75" s="4" t="s">
        <v>938</v>
      </c>
      <c r="I75" s="4" t="s">
        <v>11080</v>
      </c>
      <c r="J75" s="34">
        <v>21352</v>
      </c>
      <c r="K75" s="4" t="s">
        <v>112</v>
      </c>
      <c r="L75" s="4" t="s">
        <v>120</v>
      </c>
      <c r="M75" s="4" t="s">
        <v>120</v>
      </c>
      <c r="N75" s="4" t="s">
        <v>11081</v>
      </c>
      <c r="O75" s="4" t="s">
        <v>116</v>
      </c>
      <c r="P75" s="4" t="s">
        <v>124</v>
      </c>
      <c r="Q75" s="4" t="s">
        <v>112</v>
      </c>
      <c r="R75" s="34">
        <v>2022</v>
      </c>
      <c r="S75" s="4" t="s">
        <v>125</v>
      </c>
      <c r="T75" s="4" t="s">
        <v>10515</v>
      </c>
      <c r="U75" s="4" t="s">
        <v>10418</v>
      </c>
      <c r="V75" s="4" t="s">
        <v>10419</v>
      </c>
      <c r="W75" s="4" t="s">
        <v>129</v>
      </c>
      <c r="X75" s="4" t="s">
        <v>10420</v>
      </c>
      <c r="Y75" s="4" t="s">
        <v>10421</v>
      </c>
      <c r="Z75" s="4" t="s">
        <v>132</v>
      </c>
      <c r="AA75" s="4" t="s">
        <v>133</v>
      </c>
      <c r="AB75" s="4" t="s">
        <v>134</v>
      </c>
      <c r="AC75" s="4" t="s">
        <v>135</v>
      </c>
      <c r="AD75" s="4" t="s">
        <v>10422</v>
      </c>
      <c r="AE75" s="4" t="s">
        <v>138</v>
      </c>
      <c r="AF75" s="4" t="s">
        <v>116</v>
      </c>
      <c r="AG75" s="4" t="s">
        <v>11082</v>
      </c>
      <c r="AH75" s="4" t="s">
        <v>76</v>
      </c>
      <c r="AI75" s="4" t="s">
        <v>2038</v>
      </c>
      <c r="AJ75" s="4" t="s">
        <v>11083</v>
      </c>
      <c r="AK75" s="4" t="s">
        <v>11084</v>
      </c>
      <c r="AL75" s="4" t="s">
        <v>11085</v>
      </c>
      <c r="AM75" s="4" t="s">
        <v>11086</v>
      </c>
      <c r="AN75" s="4" t="s">
        <v>116</v>
      </c>
      <c r="AO75" s="4" t="s">
        <v>116</v>
      </c>
      <c r="AP75" s="4" t="s">
        <v>116</v>
      </c>
      <c r="AQ75" s="4" t="s">
        <v>116</v>
      </c>
      <c r="AR75" s="4" t="s">
        <v>116</v>
      </c>
      <c r="AS75" s="4" t="s">
        <v>116</v>
      </c>
      <c r="AT75" s="4" t="s">
        <v>116</v>
      </c>
      <c r="AU75" s="4" t="s">
        <v>116</v>
      </c>
      <c r="AV75" s="4" t="s">
        <v>116</v>
      </c>
      <c r="AW75" s="4" t="s">
        <v>116</v>
      </c>
      <c r="AX75" s="4" t="s">
        <v>116</v>
      </c>
      <c r="AY75" s="4" t="s">
        <v>116</v>
      </c>
      <c r="AZ75" s="4" t="s">
        <v>116</v>
      </c>
      <c r="BA75" s="4" t="s">
        <v>116</v>
      </c>
      <c r="BB75" s="4" t="s">
        <v>116</v>
      </c>
      <c r="BC75" s="4" t="s">
        <v>116</v>
      </c>
      <c r="BD75" s="4" t="s">
        <v>116</v>
      </c>
      <c r="BE75" s="4" t="s">
        <v>116</v>
      </c>
      <c r="BF75" s="4" t="s">
        <v>116</v>
      </c>
      <c r="BG75" s="4" t="s">
        <v>116</v>
      </c>
      <c r="BH75" s="4" t="s">
        <v>116</v>
      </c>
      <c r="BI75" s="4" t="s">
        <v>116</v>
      </c>
      <c r="BJ75" s="4" t="s">
        <v>116</v>
      </c>
      <c r="BK75" s="4" t="s">
        <v>116</v>
      </c>
      <c r="BL75" s="4" t="s">
        <v>116</v>
      </c>
      <c r="BM75" s="4" t="s">
        <v>116</v>
      </c>
      <c r="BN75" s="4" t="s">
        <v>116</v>
      </c>
      <c r="BO75" s="4" t="s">
        <v>116</v>
      </c>
      <c r="BP75" s="4" t="s">
        <v>116</v>
      </c>
      <c r="BQ75" s="4" t="s">
        <v>116</v>
      </c>
    </row>
    <row r="76" spans="1:69" ht="20.100000000000001" customHeight="1" x14ac:dyDescent="0.2">
      <c r="A76" s="4" t="s">
        <v>11087</v>
      </c>
      <c r="B76" s="4" t="s">
        <v>112</v>
      </c>
      <c r="C76" s="34">
        <v>20250120</v>
      </c>
      <c r="D76" s="4" t="s">
        <v>11088</v>
      </c>
      <c r="E76" s="4" t="s">
        <v>116</v>
      </c>
      <c r="F76" s="4" t="s">
        <v>3507</v>
      </c>
      <c r="G76" s="4" t="s">
        <v>116</v>
      </c>
      <c r="H76" s="4" t="s">
        <v>3508</v>
      </c>
      <c r="I76" s="4" t="s">
        <v>11089</v>
      </c>
      <c r="J76" s="34">
        <v>21819</v>
      </c>
      <c r="K76" s="4" t="s">
        <v>112</v>
      </c>
      <c r="L76" s="4" t="s">
        <v>120</v>
      </c>
      <c r="M76" s="4" t="s">
        <v>120</v>
      </c>
      <c r="N76" s="4" t="s">
        <v>11090</v>
      </c>
      <c r="O76" s="4" t="s">
        <v>116</v>
      </c>
      <c r="P76" s="4" t="s">
        <v>124</v>
      </c>
      <c r="Q76" s="4" t="s">
        <v>112</v>
      </c>
      <c r="R76" s="34">
        <v>2022</v>
      </c>
      <c r="S76" s="4" t="s">
        <v>125</v>
      </c>
      <c r="T76" s="4" t="s">
        <v>10515</v>
      </c>
      <c r="U76" s="4" t="s">
        <v>10418</v>
      </c>
      <c r="V76" s="4" t="s">
        <v>10419</v>
      </c>
      <c r="W76" s="4" t="s">
        <v>129</v>
      </c>
      <c r="X76" s="4" t="s">
        <v>10420</v>
      </c>
      <c r="Y76" s="4" t="s">
        <v>10421</v>
      </c>
      <c r="Z76" s="4" t="s">
        <v>132</v>
      </c>
      <c r="AA76" s="4" t="s">
        <v>133</v>
      </c>
      <c r="AB76" s="4" t="s">
        <v>134</v>
      </c>
      <c r="AC76" s="4" t="s">
        <v>135</v>
      </c>
      <c r="AD76" s="4" t="s">
        <v>10422</v>
      </c>
      <c r="AE76" s="4" t="s">
        <v>138</v>
      </c>
      <c r="AF76" s="4" t="s">
        <v>116</v>
      </c>
      <c r="AG76" s="4" t="s">
        <v>11091</v>
      </c>
      <c r="AH76" s="4" t="s">
        <v>76</v>
      </c>
      <c r="AI76" s="4" t="s">
        <v>5907</v>
      </c>
      <c r="AJ76" s="4" t="s">
        <v>11092</v>
      </c>
      <c r="AK76" s="4" t="s">
        <v>11093</v>
      </c>
      <c r="AL76" s="4" t="s">
        <v>11094</v>
      </c>
      <c r="AM76" s="4" t="s">
        <v>11095</v>
      </c>
      <c r="AN76" s="4" t="s">
        <v>11096</v>
      </c>
      <c r="AO76" s="4" t="s">
        <v>11097</v>
      </c>
      <c r="AP76" s="4" t="s">
        <v>11098</v>
      </c>
      <c r="AQ76" s="4" t="s">
        <v>11099</v>
      </c>
      <c r="AR76" s="4" t="s">
        <v>116</v>
      </c>
      <c r="AS76" s="4" t="s">
        <v>116</v>
      </c>
      <c r="AT76" s="4" t="s">
        <v>116</v>
      </c>
      <c r="AU76" s="4" t="s">
        <v>116</v>
      </c>
      <c r="AV76" s="4" t="s">
        <v>116</v>
      </c>
      <c r="AW76" s="4" t="s">
        <v>116</v>
      </c>
      <c r="AX76" s="4" t="s">
        <v>116</v>
      </c>
      <c r="AY76" s="4" t="s">
        <v>116</v>
      </c>
      <c r="AZ76" s="4" t="s">
        <v>116</v>
      </c>
      <c r="BA76" s="4" t="s">
        <v>116</v>
      </c>
      <c r="BB76" s="4" t="s">
        <v>116</v>
      </c>
      <c r="BC76" s="4" t="s">
        <v>116</v>
      </c>
      <c r="BD76" s="4" t="s">
        <v>116</v>
      </c>
      <c r="BE76" s="4" t="s">
        <v>116</v>
      </c>
      <c r="BF76" s="4" t="s">
        <v>116</v>
      </c>
      <c r="BG76" s="4" t="s">
        <v>116</v>
      </c>
      <c r="BH76" s="4" t="s">
        <v>116</v>
      </c>
      <c r="BI76" s="4" t="s">
        <v>116</v>
      </c>
      <c r="BJ76" s="4" t="s">
        <v>116</v>
      </c>
      <c r="BK76" s="4" t="s">
        <v>116</v>
      </c>
      <c r="BL76" s="4" t="s">
        <v>116</v>
      </c>
      <c r="BM76" s="4" t="s">
        <v>116</v>
      </c>
      <c r="BN76" s="4" t="s">
        <v>116</v>
      </c>
      <c r="BO76" s="4" t="s">
        <v>116</v>
      </c>
      <c r="BP76" s="4" t="s">
        <v>116</v>
      </c>
      <c r="BQ76" s="4" t="s">
        <v>116</v>
      </c>
    </row>
    <row r="77" spans="1:69" ht="20.100000000000001" customHeight="1" x14ac:dyDescent="0.2">
      <c r="A77" s="4" t="s">
        <v>11100</v>
      </c>
      <c r="B77" s="4" t="s">
        <v>112</v>
      </c>
      <c r="C77" s="34">
        <v>20250120</v>
      </c>
      <c r="D77" s="4" t="s">
        <v>4764</v>
      </c>
      <c r="E77" s="4" t="s">
        <v>116</v>
      </c>
      <c r="F77" s="4" t="s">
        <v>3507</v>
      </c>
      <c r="G77" s="4" t="s">
        <v>116</v>
      </c>
      <c r="H77" s="4" t="s">
        <v>3508</v>
      </c>
      <c r="I77" s="4" t="s">
        <v>11101</v>
      </c>
      <c r="J77" s="34">
        <v>23544</v>
      </c>
      <c r="K77" s="4" t="s">
        <v>112</v>
      </c>
      <c r="L77" s="4" t="s">
        <v>120</v>
      </c>
      <c r="M77" s="4" t="s">
        <v>120</v>
      </c>
      <c r="N77" s="4" t="s">
        <v>11102</v>
      </c>
      <c r="O77" s="4" t="s">
        <v>116</v>
      </c>
      <c r="P77" s="4" t="s">
        <v>124</v>
      </c>
      <c r="Q77" s="4" t="s">
        <v>112</v>
      </c>
      <c r="R77" s="34">
        <v>2022</v>
      </c>
      <c r="S77" s="4" t="s">
        <v>125</v>
      </c>
      <c r="T77" s="4" t="s">
        <v>10515</v>
      </c>
      <c r="U77" s="4" t="s">
        <v>10418</v>
      </c>
      <c r="V77" s="4" t="s">
        <v>10419</v>
      </c>
      <c r="W77" s="4" t="s">
        <v>129</v>
      </c>
      <c r="X77" s="4" t="s">
        <v>10420</v>
      </c>
      <c r="Y77" s="4" t="s">
        <v>10421</v>
      </c>
      <c r="Z77" s="4" t="s">
        <v>132</v>
      </c>
      <c r="AA77" s="4" t="s">
        <v>133</v>
      </c>
      <c r="AB77" s="4" t="s">
        <v>134</v>
      </c>
      <c r="AC77" s="4" t="s">
        <v>135</v>
      </c>
      <c r="AD77" s="4" t="s">
        <v>10422</v>
      </c>
      <c r="AE77" s="4" t="s">
        <v>138</v>
      </c>
      <c r="AF77" s="4" t="s">
        <v>116</v>
      </c>
      <c r="AG77" s="4" t="s">
        <v>11103</v>
      </c>
      <c r="AH77" s="4" t="s">
        <v>76</v>
      </c>
      <c r="AI77" s="4" t="s">
        <v>517</v>
      </c>
      <c r="AJ77" s="4" t="s">
        <v>4773</v>
      </c>
      <c r="AK77" s="4" t="s">
        <v>3517</v>
      </c>
      <c r="AL77" s="4" t="s">
        <v>3518</v>
      </c>
      <c r="AM77" s="4" t="s">
        <v>11104</v>
      </c>
      <c r="AN77" s="4" t="s">
        <v>11105</v>
      </c>
      <c r="AO77" s="4" t="s">
        <v>11106</v>
      </c>
      <c r="AP77" s="4" t="s">
        <v>11107</v>
      </c>
      <c r="AQ77" s="4" t="s">
        <v>116</v>
      </c>
      <c r="AR77" s="4" t="s">
        <v>116</v>
      </c>
      <c r="AS77" s="4" t="s">
        <v>116</v>
      </c>
      <c r="AT77" s="4" t="s">
        <v>116</v>
      </c>
      <c r="AU77" s="4" t="s">
        <v>116</v>
      </c>
      <c r="AV77" s="4" t="s">
        <v>116</v>
      </c>
      <c r="AW77" s="4" t="s">
        <v>116</v>
      </c>
      <c r="AX77" s="4" t="s">
        <v>116</v>
      </c>
      <c r="AY77" s="4" t="s">
        <v>116</v>
      </c>
      <c r="AZ77" s="4" t="s">
        <v>116</v>
      </c>
      <c r="BA77" s="4" t="s">
        <v>116</v>
      </c>
      <c r="BB77" s="4" t="s">
        <v>116</v>
      </c>
      <c r="BC77" s="4" t="s">
        <v>116</v>
      </c>
      <c r="BD77" s="4" t="s">
        <v>116</v>
      </c>
      <c r="BE77" s="4" t="s">
        <v>116</v>
      </c>
      <c r="BF77" s="4" t="s">
        <v>116</v>
      </c>
      <c r="BG77" s="4" t="s">
        <v>116</v>
      </c>
      <c r="BH77" s="4" t="s">
        <v>116</v>
      </c>
      <c r="BI77" s="4" t="s">
        <v>116</v>
      </c>
      <c r="BJ77" s="4" t="s">
        <v>116</v>
      </c>
      <c r="BK77" s="4" t="s">
        <v>116</v>
      </c>
      <c r="BL77" s="4" t="s">
        <v>116</v>
      </c>
      <c r="BM77" s="4" t="s">
        <v>116</v>
      </c>
      <c r="BN77" s="4" t="s">
        <v>116</v>
      </c>
      <c r="BO77" s="4" t="s">
        <v>116</v>
      </c>
      <c r="BP77" s="4" t="s">
        <v>116</v>
      </c>
      <c r="BQ77" s="4" t="s">
        <v>116</v>
      </c>
    </row>
    <row r="78" spans="1:69" ht="20.100000000000001" customHeight="1" x14ac:dyDescent="0.2">
      <c r="A78" s="4" t="s">
        <v>11108</v>
      </c>
      <c r="B78" s="4" t="s">
        <v>112</v>
      </c>
      <c r="C78" s="34">
        <v>20250120</v>
      </c>
      <c r="D78" s="4" t="s">
        <v>11109</v>
      </c>
      <c r="E78" s="4" t="s">
        <v>11110</v>
      </c>
      <c r="F78" s="4" t="s">
        <v>687</v>
      </c>
      <c r="G78" s="4" t="s">
        <v>116</v>
      </c>
      <c r="H78" s="4" t="s">
        <v>688</v>
      </c>
      <c r="I78" s="4" t="s">
        <v>11111</v>
      </c>
      <c r="J78" s="34">
        <v>21315</v>
      </c>
      <c r="K78" s="4" t="s">
        <v>112</v>
      </c>
      <c r="L78" s="4" t="s">
        <v>120</v>
      </c>
      <c r="M78" s="4" t="s">
        <v>120</v>
      </c>
      <c r="N78" s="4" t="s">
        <v>11112</v>
      </c>
      <c r="O78" s="4" t="s">
        <v>116</v>
      </c>
      <c r="P78" s="4" t="s">
        <v>124</v>
      </c>
      <c r="Q78" s="4" t="s">
        <v>112</v>
      </c>
      <c r="R78" s="34">
        <v>2022</v>
      </c>
      <c r="S78" s="4" t="s">
        <v>125</v>
      </c>
      <c r="T78" s="4" t="s">
        <v>10515</v>
      </c>
      <c r="U78" s="4" t="s">
        <v>10418</v>
      </c>
      <c r="V78" s="4" t="s">
        <v>10419</v>
      </c>
      <c r="W78" s="4" t="s">
        <v>129</v>
      </c>
      <c r="X78" s="4" t="s">
        <v>10420</v>
      </c>
      <c r="Y78" s="4" t="s">
        <v>10421</v>
      </c>
      <c r="Z78" s="4" t="s">
        <v>132</v>
      </c>
      <c r="AA78" s="4" t="s">
        <v>133</v>
      </c>
      <c r="AB78" s="4" t="s">
        <v>134</v>
      </c>
      <c r="AC78" s="4" t="s">
        <v>135</v>
      </c>
      <c r="AD78" s="4" t="s">
        <v>10422</v>
      </c>
      <c r="AE78" s="4" t="s">
        <v>138</v>
      </c>
      <c r="AF78" s="4" t="s">
        <v>116</v>
      </c>
      <c r="AG78" s="4" t="s">
        <v>11113</v>
      </c>
      <c r="AH78" s="4" t="s">
        <v>76</v>
      </c>
      <c r="AI78" s="4" t="s">
        <v>11114</v>
      </c>
      <c r="AJ78" s="4" t="s">
        <v>11115</v>
      </c>
      <c r="AK78" s="4" t="s">
        <v>11116</v>
      </c>
      <c r="AL78" s="4" t="s">
        <v>11117</v>
      </c>
      <c r="AM78" s="4" t="s">
        <v>518</v>
      </c>
      <c r="AN78" s="4" t="s">
        <v>11118</v>
      </c>
      <c r="AO78" s="4" t="s">
        <v>11119</v>
      </c>
      <c r="AP78" s="4" t="s">
        <v>11120</v>
      </c>
      <c r="AQ78" s="4" t="s">
        <v>530</v>
      </c>
      <c r="AR78" s="4" t="s">
        <v>599</v>
      </c>
      <c r="AS78" s="4" t="s">
        <v>11121</v>
      </c>
      <c r="AT78" s="4" t="s">
        <v>2853</v>
      </c>
      <c r="AU78" s="4" t="s">
        <v>116</v>
      </c>
      <c r="AV78" s="4" t="s">
        <v>116</v>
      </c>
      <c r="AW78" s="4" t="s">
        <v>116</v>
      </c>
      <c r="AX78" s="4" t="s">
        <v>116</v>
      </c>
      <c r="AY78" s="4" t="s">
        <v>116</v>
      </c>
      <c r="AZ78" s="4" t="s">
        <v>116</v>
      </c>
      <c r="BA78" s="4" t="s">
        <v>116</v>
      </c>
      <c r="BB78" s="4" t="s">
        <v>116</v>
      </c>
      <c r="BC78" s="4" t="s">
        <v>116</v>
      </c>
      <c r="BD78" s="4" t="s">
        <v>116</v>
      </c>
      <c r="BE78" s="4" t="s">
        <v>116</v>
      </c>
      <c r="BF78" s="4" t="s">
        <v>116</v>
      </c>
      <c r="BG78" s="4" t="s">
        <v>116</v>
      </c>
      <c r="BH78" s="4" t="s">
        <v>116</v>
      </c>
      <c r="BI78" s="4" t="s">
        <v>116</v>
      </c>
      <c r="BJ78" s="4" t="s">
        <v>116</v>
      </c>
      <c r="BK78" s="4" t="s">
        <v>116</v>
      </c>
      <c r="BL78" s="4" t="s">
        <v>116</v>
      </c>
      <c r="BM78" s="4" t="s">
        <v>116</v>
      </c>
      <c r="BN78" s="4" t="s">
        <v>116</v>
      </c>
      <c r="BO78" s="4" t="s">
        <v>116</v>
      </c>
      <c r="BP78" s="4" t="s">
        <v>116</v>
      </c>
      <c r="BQ78" s="4" t="s">
        <v>116</v>
      </c>
    </row>
    <row r="79" spans="1:69" ht="20.100000000000001" customHeight="1" x14ac:dyDescent="0.2">
      <c r="A79" s="4" t="s">
        <v>11122</v>
      </c>
      <c r="B79" s="4" t="s">
        <v>112</v>
      </c>
      <c r="C79" s="34">
        <v>20250120</v>
      </c>
      <c r="D79" s="4" t="s">
        <v>11123</v>
      </c>
      <c r="E79" s="4" t="s">
        <v>11124</v>
      </c>
      <c r="F79" s="4" t="s">
        <v>11125</v>
      </c>
      <c r="G79" s="4" t="s">
        <v>116</v>
      </c>
      <c r="H79" s="4" t="s">
        <v>11126</v>
      </c>
      <c r="I79" s="4" t="s">
        <v>11127</v>
      </c>
      <c r="J79" s="34">
        <v>11213</v>
      </c>
      <c r="K79" s="4" t="s">
        <v>112</v>
      </c>
      <c r="L79" s="4" t="s">
        <v>120</v>
      </c>
      <c r="M79" s="4" t="s">
        <v>120</v>
      </c>
      <c r="N79" s="4" t="s">
        <v>11128</v>
      </c>
      <c r="O79" s="4" t="s">
        <v>116</v>
      </c>
      <c r="P79" s="4" t="s">
        <v>124</v>
      </c>
      <c r="Q79" s="4" t="s">
        <v>112</v>
      </c>
      <c r="R79" s="34">
        <v>2022</v>
      </c>
      <c r="S79" s="4" t="s">
        <v>125</v>
      </c>
      <c r="T79" s="4" t="s">
        <v>10515</v>
      </c>
      <c r="U79" s="4" t="s">
        <v>10418</v>
      </c>
      <c r="V79" s="4" t="s">
        <v>10419</v>
      </c>
      <c r="W79" s="4" t="s">
        <v>129</v>
      </c>
      <c r="X79" s="4" t="s">
        <v>10420</v>
      </c>
      <c r="Y79" s="4" t="s">
        <v>10421</v>
      </c>
      <c r="Z79" s="4" t="s">
        <v>132</v>
      </c>
      <c r="AA79" s="4" t="s">
        <v>133</v>
      </c>
      <c r="AB79" s="4" t="s">
        <v>134</v>
      </c>
      <c r="AC79" s="4" t="s">
        <v>135</v>
      </c>
      <c r="AD79" s="4" t="s">
        <v>10422</v>
      </c>
      <c r="AE79" s="4" t="s">
        <v>138</v>
      </c>
      <c r="AF79" s="4" t="s">
        <v>116</v>
      </c>
      <c r="AG79" s="4" t="s">
        <v>11129</v>
      </c>
      <c r="AH79" s="4" t="s">
        <v>76</v>
      </c>
      <c r="AI79" s="4" t="s">
        <v>6309</v>
      </c>
      <c r="AJ79" s="4" t="s">
        <v>7039</v>
      </c>
      <c r="AK79" s="4" t="s">
        <v>11130</v>
      </c>
      <c r="AL79" s="4" t="s">
        <v>11131</v>
      </c>
      <c r="AM79" s="4" t="s">
        <v>11132</v>
      </c>
      <c r="AN79" s="4" t="s">
        <v>11133</v>
      </c>
      <c r="AO79" s="4" t="s">
        <v>116</v>
      </c>
      <c r="AP79" s="4" t="s">
        <v>116</v>
      </c>
      <c r="AQ79" s="4" t="s">
        <v>116</v>
      </c>
      <c r="AR79" s="4" t="s">
        <v>116</v>
      </c>
      <c r="AS79" s="4" t="s">
        <v>116</v>
      </c>
      <c r="AT79" s="4" t="s">
        <v>116</v>
      </c>
      <c r="AU79" s="4" t="s">
        <v>116</v>
      </c>
      <c r="AV79" s="4" t="s">
        <v>116</v>
      </c>
      <c r="AW79" s="4" t="s">
        <v>116</v>
      </c>
      <c r="AX79" s="4" t="s">
        <v>116</v>
      </c>
      <c r="AY79" s="4" t="s">
        <v>116</v>
      </c>
      <c r="AZ79" s="4" t="s">
        <v>116</v>
      </c>
      <c r="BA79" s="4" t="s">
        <v>116</v>
      </c>
      <c r="BB79" s="4" t="s">
        <v>116</v>
      </c>
      <c r="BC79" s="4" t="s">
        <v>116</v>
      </c>
      <c r="BD79" s="4" t="s">
        <v>116</v>
      </c>
      <c r="BE79" s="4" t="s">
        <v>116</v>
      </c>
      <c r="BF79" s="4" t="s">
        <v>116</v>
      </c>
      <c r="BG79" s="4" t="s">
        <v>116</v>
      </c>
      <c r="BH79" s="4" t="s">
        <v>116</v>
      </c>
      <c r="BI79" s="4" t="s">
        <v>116</v>
      </c>
      <c r="BJ79" s="4" t="s">
        <v>116</v>
      </c>
      <c r="BK79" s="4" t="s">
        <v>116</v>
      </c>
      <c r="BL79" s="4" t="s">
        <v>116</v>
      </c>
      <c r="BM79" s="4" t="s">
        <v>116</v>
      </c>
      <c r="BN79" s="4" t="s">
        <v>116</v>
      </c>
      <c r="BO79" s="4" t="s">
        <v>116</v>
      </c>
      <c r="BP79" s="4" t="s">
        <v>116</v>
      </c>
      <c r="BQ79" s="4" t="s">
        <v>116</v>
      </c>
    </row>
    <row r="80" spans="1:69" ht="20.100000000000001" customHeight="1" x14ac:dyDescent="0.2">
      <c r="A80" s="4" t="s">
        <v>11134</v>
      </c>
      <c r="B80" s="4" t="s">
        <v>112</v>
      </c>
      <c r="C80" s="34">
        <v>20250120</v>
      </c>
      <c r="D80" s="4" t="s">
        <v>11135</v>
      </c>
      <c r="E80" s="4" t="s">
        <v>116</v>
      </c>
      <c r="F80" s="4" t="s">
        <v>3507</v>
      </c>
      <c r="G80" s="4" t="s">
        <v>116</v>
      </c>
      <c r="H80" s="4" t="s">
        <v>3508</v>
      </c>
      <c r="I80" s="4" t="s">
        <v>11136</v>
      </c>
      <c r="J80" s="34">
        <v>23907</v>
      </c>
      <c r="K80" s="4" t="s">
        <v>112</v>
      </c>
      <c r="L80" s="4" t="s">
        <v>120</v>
      </c>
      <c r="M80" s="4" t="s">
        <v>120</v>
      </c>
      <c r="N80" s="4" t="s">
        <v>11137</v>
      </c>
      <c r="O80" s="4" t="s">
        <v>116</v>
      </c>
      <c r="P80" s="4" t="s">
        <v>124</v>
      </c>
      <c r="Q80" s="4" t="s">
        <v>112</v>
      </c>
      <c r="R80" s="34">
        <v>2022</v>
      </c>
      <c r="S80" s="4" t="s">
        <v>125</v>
      </c>
      <c r="T80" s="4" t="s">
        <v>10515</v>
      </c>
      <c r="U80" s="4" t="s">
        <v>10418</v>
      </c>
      <c r="V80" s="4" t="s">
        <v>10419</v>
      </c>
      <c r="W80" s="4" t="s">
        <v>129</v>
      </c>
      <c r="X80" s="4" t="s">
        <v>10420</v>
      </c>
      <c r="Y80" s="4" t="s">
        <v>10421</v>
      </c>
      <c r="Z80" s="4" t="s">
        <v>132</v>
      </c>
      <c r="AA80" s="4" t="s">
        <v>133</v>
      </c>
      <c r="AB80" s="4" t="s">
        <v>134</v>
      </c>
      <c r="AC80" s="4" t="s">
        <v>135</v>
      </c>
      <c r="AD80" s="4" t="s">
        <v>10422</v>
      </c>
      <c r="AE80" s="4" t="s">
        <v>138</v>
      </c>
      <c r="AF80" s="4" t="s">
        <v>116</v>
      </c>
      <c r="AG80" s="4" t="s">
        <v>11138</v>
      </c>
      <c r="AH80" s="4" t="s">
        <v>76</v>
      </c>
      <c r="AI80" s="4" t="s">
        <v>11139</v>
      </c>
      <c r="AJ80" s="4" t="s">
        <v>11140</v>
      </c>
      <c r="AK80" s="4" t="s">
        <v>530</v>
      </c>
      <c r="AL80" s="4" t="s">
        <v>11141</v>
      </c>
      <c r="AM80" s="4" t="s">
        <v>11142</v>
      </c>
      <c r="AN80" s="4" t="s">
        <v>116</v>
      </c>
      <c r="AO80" s="4" t="s">
        <v>116</v>
      </c>
      <c r="AP80" s="4" t="s">
        <v>116</v>
      </c>
      <c r="AQ80" s="4" t="s">
        <v>116</v>
      </c>
      <c r="AR80" s="4" t="s">
        <v>116</v>
      </c>
      <c r="AS80" s="4" t="s">
        <v>116</v>
      </c>
      <c r="AT80" s="4" t="s">
        <v>116</v>
      </c>
      <c r="AU80" s="4" t="s">
        <v>116</v>
      </c>
      <c r="AV80" s="4" t="s">
        <v>116</v>
      </c>
      <c r="AW80" s="4" t="s">
        <v>116</v>
      </c>
      <c r="AX80" s="4" t="s">
        <v>116</v>
      </c>
      <c r="AY80" s="4" t="s">
        <v>116</v>
      </c>
      <c r="AZ80" s="4" t="s">
        <v>116</v>
      </c>
      <c r="BA80" s="4" t="s">
        <v>116</v>
      </c>
      <c r="BB80" s="4" t="s">
        <v>116</v>
      </c>
      <c r="BC80" s="4" t="s">
        <v>116</v>
      </c>
      <c r="BD80" s="4" t="s">
        <v>116</v>
      </c>
      <c r="BE80" s="4" t="s">
        <v>116</v>
      </c>
      <c r="BF80" s="4" t="s">
        <v>116</v>
      </c>
      <c r="BG80" s="4" t="s">
        <v>116</v>
      </c>
      <c r="BH80" s="4" t="s">
        <v>116</v>
      </c>
      <c r="BI80" s="4" t="s">
        <v>116</v>
      </c>
      <c r="BJ80" s="4" t="s">
        <v>116</v>
      </c>
      <c r="BK80" s="4" t="s">
        <v>116</v>
      </c>
      <c r="BL80" s="4" t="s">
        <v>116</v>
      </c>
      <c r="BM80" s="4" t="s">
        <v>116</v>
      </c>
      <c r="BN80" s="4" t="s">
        <v>116</v>
      </c>
      <c r="BO80" s="4" t="s">
        <v>116</v>
      </c>
      <c r="BP80" s="4" t="s">
        <v>116</v>
      </c>
      <c r="BQ80" s="4" t="s">
        <v>116</v>
      </c>
    </row>
    <row r="81" spans="1:69" ht="20.100000000000001" customHeight="1" x14ac:dyDescent="0.2">
      <c r="A81" s="4" t="s">
        <v>11143</v>
      </c>
      <c r="B81" s="4" t="s">
        <v>112</v>
      </c>
      <c r="C81" s="34">
        <v>20250120</v>
      </c>
      <c r="D81" s="4" t="s">
        <v>1600</v>
      </c>
      <c r="E81" s="4" t="s">
        <v>11144</v>
      </c>
      <c r="F81" s="4" t="s">
        <v>400</v>
      </c>
      <c r="G81" s="4" t="s">
        <v>116</v>
      </c>
      <c r="H81" s="4" t="s">
        <v>401</v>
      </c>
      <c r="I81" s="4" t="s">
        <v>11145</v>
      </c>
      <c r="J81" s="34">
        <v>45105</v>
      </c>
      <c r="K81" s="4" t="s">
        <v>112</v>
      </c>
      <c r="L81" s="4" t="s">
        <v>120</v>
      </c>
      <c r="M81" s="4" t="s">
        <v>120</v>
      </c>
      <c r="N81" s="4" t="s">
        <v>11146</v>
      </c>
      <c r="O81" s="4" t="s">
        <v>116</v>
      </c>
      <c r="P81" s="4" t="s">
        <v>124</v>
      </c>
      <c r="Q81" s="4" t="s">
        <v>112</v>
      </c>
      <c r="R81" s="34">
        <v>2022</v>
      </c>
      <c r="S81" s="4" t="s">
        <v>125</v>
      </c>
      <c r="T81" s="4" t="s">
        <v>11147</v>
      </c>
      <c r="U81" s="4" t="s">
        <v>10418</v>
      </c>
      <c r="V81" s="4" t="s">
        <v>10419</v>
      </c>
      <c r="W81" s="4" t="s">
        <v>129</v>
      </c>
      <c r="X81" s="4" t="s">
        <v>10420</v>
      </c>
      <c r="Y81" s="4" t="s">
        <v>10421</v>
      </c>
      <c r="Z81" s="4" t="s">
        <v>132</v>
      </c>
      <c r="AA81" s="4" t="s">
        <v>133</v>
      </c>
      <c r="AB81" s="4" t="s">
        <v>134</v>
      </c>
      <c r="AC81" s="4" t="s">
        <v>135</v>
      </c>
      <c r="AD81" s="4" t="s">
        <v>10422</v>
      </c>
      <c r="AE81" s="4" t="s">
        <v>138</v>
      </c>
      <c r="AF81" s="4" t="s">
        <v>116</v>
      </c>
      <c r="AG81" s="4" t="s">
        <v>11148</v>
      </c>
      <c r="AH81" s="4" t="s">
        <v>76</v>
      </c>
      <c r="AI81" s="4" t="s">
        <v>11149</v>
      </c>
      <c r="AJ81" s="4" t="s">
        <v>11150</v>
      </c>
      <c r="AK81" s="4" t="s">
        <v>116</v>
      </c>
      <c r="AL81" s="4" t="s">
        <v>116</v>
      </c>
      <c r="AM81" s="4" t="s">
        <v>116</v>
      </c>
      <c r="AN81" s="4" t="s">
        <v>116</v>
      </c>
      <c r="AO81" s="4" t="s">
        <v>116</v>
      </c>
      <c r="AP81" s="4" t="s">
        <v>116</v>
      </c>
      <c r="AQ81" s="4" t="s">
        <v>116</v>
      </c>
      <c r="AR81" s="4" t="s">
        <v>116</v>
      </c>
      <c r="AS81" s="4" t="s">
        <v>116</v>
      </c>
      <c r="AT81" s="4" t="s">
        <v>116</v>
      </c>
      <c r="AU81" s="4" t="s">
        <v>116</v>
      </c>
      <c r="AV81" s="4" t="s">
        <v>116</v>
      </c>
      <c r="AW81" s="4" t="s">
        <v>116</v>
      </c>
      <c r="AX81" s="4" t="s">
        <v>116</v>
      </c>
      <c r="AY81" s="4" t="s">
        <v>116</v>
      </c>
      <c r="AZ81" s="4" t="s">
        <v>116</v>
      </c>
      <c r="BA81" s="4" t="s">
        <v>116</v>
      </c>
      <c r="BB81" s="4" t="s">
        <v>116</v>
      </c>
      <c r="BC81" s="4" t="s">
        <v>116</v>
      </c>
      <c r="BD81" s="4" t="s">
        <v>116</v>
      </c>
      <c r="BE81" s="4" t="s">
        <v>116</v>
      </c>
      <c r="BF81" s="4" t="s">
        <v>116</v>
      </c>
      <c r="BG81" s="4" t="s">
        <v>116</v>
      </c>
      <c r="BH81" s="4" t="s">
        <v>116</v>
      </c>
      <c r="BI81" s="4" t="s">
        <v>116</v>
      </c>
      <c r="BJ81" s="4" t="s">
        <v>116</v>
      </c>
      <c r="BK81" s="4" t="s">
        <v>116</v>
      </c>
      <c r="BL81" s="4" t="s">
        <v>116</v>
      </c>
      <c r="BM81" s="4" t="s">
        <v>116</v>
      </c>
      <c r="BN81" s="4" t="s">
        <v>116</v>
      </c>
      <c r="BO81" s="4" t="s">
        <v>116</v>
      </c>
      <c r="BP81" s="4" t="s">
        <v>116</v>
      </c>
      <c r="BQ81" s="4" t="s">
        <v>116</v>
      </c>
    </row>
    <row r="82" spans="1:69" ht="20.100000000000001" customHeight="1" x14ac:dyDescent="0.2">
      <c r="A82" s="4" t="s">
        <v>11151</v>
      </c>
      <c r="B82" s="4" t="s">
        <v>112</v>
      </c>
      <c r="C82" s="34">
        <v>20250120</v>
      </c>
      <c r="D82" s="4" t="s">
        <v>11152</v>
      </c>
      <c r="E82" s="4" t="s">
        <v>11153</v>
      </c>
      <c r="F82" s="4" t="s">
        <v>10413</v>
      </c>
      <c r="G82" s="4" t="s">
        <v>116</v>
      </c>
      <c r="H82" s="4" t="s">
        <v>10414</v>
      </c>
      <c r="I82" s="4" t="s">
        <v>11154</v>
      </c>
      <c r="J82" s="34">
        <v>12545</v>
      </c>
      <c r="K82" s="4" t="s">
        <v>112</v>
      </c>
      <c r="L82" s="4" t="s">
        <v>120</v>
      </c>
      <c r="M82" s="4" t="s">
        <v>120</v>
      </c>
      <c r="N82" s="4" t="s">
        <v>11155</v>
      </c>
      <c r="O82" s="4" t="s">
        <v>116</v>
      </c>
      <c r="P82" s="4" t="s">
        <v>124</v>
      </c>
      <c r="Q82" s="4" t="s">
        <v>112</v>
      </c>
      <c r="R82" s="34">
        <v>2021</v>
      </c>
      <c r="S82" s="4" t="s">
        <v>125</v>
      </c>
      <c r="T82" s="4" t="s">
        <v>10417</v>
      </c>
      <c r="U82" s="4" t="s">
        <v>10418</v>
      </c>
      <c r="V82" s="4" t="s">
        <v>10419</v>
      </c>
      <c r="W82" s="4" t="s">
        <v>129</v>
      </c>
      <c r="X82" s="4" t="s">
        <v>10420</v>
      </c>
      <c r="Y82" s="4" t="s">
        <v>10421</v>
      </c>
      <c r="Z82" s="4" t="s">
        <v>132</v>
      </c>
      <c r="AA82" s="4" t="s">
        <v>133</v>
      </c>
      <c r="AB82" s="4" t="s">
        <v>134</v>
      </c>
      <c r="AC82" s="4" t="s">
        <v>135</v>
      </c>
      <c r="AD82" s="4" t="s">
        <v>10422</v>
      </c>
      <c r="AE82" s="4" t="s">
        <v>138</v>
      </c>
      <c r="AF82" s="4" t="s">
        <v>116</v>
      </c>
      <c r="AG82" s="4" t="s">
        <v>11156</v>
      </c>
      <c r="AH82" s="4" t="s">
        <v>76</v>
      </c>
      <c r="AI82" s="4" t="s">
        <v>11157</v>
      </c>
      <c r="AJ82" s="4" t="s">
        <v>11158</v>
      </c>
      <c r="AK82" s="4" t="s">
        <v>11159</v>
      </c>
      <c r="AL82" s="4" t="s">
        <v>11160</v>
      </c>
      <c r="AM82" s="4" t="s">
        <v>4968</v>
      </c>
      <c r="AN82" s="4" t="s">
        <v>2756</v>
      </c>
      <c r="AO82" s="4" t="s">
        <v>4969</v>
      </c>
      <c r="AP82" s="4" t="s">
        <v>11161</v>
      </c>
      <c r="AQ82" s="4" t="s">
        <v>2570</v>
      </c>
      <c r="AR82" s="4" t="s">
        <v>11162</v>
      </c>
      <c r="AS82" s="4" t="s">
        <v>11163</v>
      </c>
      <c r="AT82" s="4" t="s">
        <v>2652</v>
      </c>
      <c r="AU82" s="4" t="s">
        <v>11164</v>
      </c>
      <c r="AV82" s="4" t="s">
        <v>4096</v>
      </c>
      <c r="AW82" s="4" t="s">
        <v>11165</v>
      </c>
      <c r="AX82" s="4" t="s">
        <v>11166</v>
      </c>
      <c r="AY82" s="4" t="s">
        <v>11167</v>
      </c>
      <c r="AZ82" s="4" t="s">
        <v>116</v>
      </c>
      <c r="BA82" s="4" t="s">
        <v>116</v>
      </c>
      <c r="BB82" s="4" t="s">
        <v>116</v>
      </c>
      <c r="BC82" s="4" t="s">
        <v>116</v>
      </c>
      <c r="BD82" s="4" t="s">
        <v>116</v>
      </c>
      <c r="BE82" s="4" t="s">
        <v>116</v>
      </c>
      <c r="BF82" s="4" t="s">
        <v>116</v>
      </c>
      <c r="BG82" s="4" t="s">
        <v>116</v>
      </c>
      <c r="BH82" s="4" t="s">
        <v>116</v>
      </c>
      <c r="BI82" s="4" t="s">
        <v>116</v>
      </c>
      <c r="BJ82" s="4" t="s">
        <v>116</v>
      </c>
      <c r="BK82" s="4" t="s">
        <v>116</v>
      </c>
      <c r="BL82" s="4" t="s">
        <v>116</v>
      </c>
      <c r="BM82" s="4" t="s">
        <v>116</v>
      </c>
      <c r="BN82" s="4" t="s">
        <v>116</v>
      </c>
      <c r="BO82" s="4" t="s">
        <v>116</v>
      </c>
      <c r="BP82" s="4" t="s">
        <v>116</v>
      </c>
      <c r="BQ82" s="4" t="s">
        <v>116</v>
      </c>
    </row>
    <row r="83" spans="1:69" ht="20.100000000000001" customHeight="1" x14ac:dyDescent="0.2">
      <c r="A83" s="4" t="s">
        <v>11168</v>
      </c>
      <c r="B83" s="4" t="s">
        <v>112</v>
      </c>
      <c r="C83" s="34">
        <v>20250120</v>
      </c>
      <c r="D83" s="4" t="s">
        <v>4298</v>
      </c>
      <c r="E83" s="4" t="s">
        <v>11169</v>
      </c>
      <c r="F83" s="4" t="s">
        <v>10413</v>
      </c>
      <c r="G83" s="4" t="s">
        <v>116</v>
      </c>
      <c r="H83" s="4" t="s">
        <v>10414</v>
      </c>
      <c r="I83" s="4" t="s">
        <v>11170</v>
      </c>
      <c r="J83" s="34">
        <v>11720</v>
      </c>
      <c r="K83" s="4" t="s">
        <v>112</v>
      </c>
      <c r="L83" s="4" t="s">
        <v>120</v>
      </c>
      <c r="M83" s="4" t="s">
        <v>120</v>
      </c>
      <c r="N83" s="4" t="s">
        <v>11171</v>
      </c>
      <c r="O83" s="4" t="s">
        <v>116</v>
      </c>
      <c r="P83" s="4" t="s">
        <v>124</v>
      </c>
      <c r="Q83" s="4" t="s">
        <v>112</v>
      </c>
      <c r="R83" s="34">
        <v>2021</v>
      </c>
      <c r="S83" s="4" t="s">
        <v>125</v>
      </c>
      <c r="T83" s="4" t="s">
        <v>10417</v>
      </c>
      <c r="U83" s="4" t="s">
        <v>10418</v>
      </c>
      <c r="V83" s="4" t="s">
        <v>10419</v>
      </c>
      <c r="W83" s="4" t="s">
        <v>129</v>
      </c>
      <c r="X83" s="4" t="s">
        <v>10420</v>
      </c>
      <c r="Y83" s="4" t="s">
        <v>10421</v>
      </c>
      <c r="Z83" s="4" t="s">
        <v>132</v>
      </c>
      <c r="AA83" s="4" t="s">
        <v>133</v>
      </c>
      <c r="AB83" s="4" t="s">
        <v>134</v>
      </c>
      <c r="AC83" s="4" t="s">
        <v>135</v>
      </c>
      <c r="AD83" s="4" t="s">
        <v>10422</v>
      </c>
      <c r="AE83" s="4" t="s">
        <v>138</v>
      </c>
      <c r="AF83" s="4" t="s">
        <v>116</v>
      </c>
      <c r="AG83" s="4" t="s">
        <v>11172</v>
      </c>
      <c r="AH83" s="4" t="s">
        <v>76</v>
      </c>
      <c r="AI83" s="4" t="s">
        <v>11157</v>
      </c>
      <c r="AJ83" s="4" t="s">
        <v>11158</v>
      </c>
      <c r="AK83" s="4" t="s">
        <v>11159</v>
      </c>
      <c r="AL83" s="4" t="s">
        <v>11160</v>
      </c>
      <c r="AM83" s="4" t="s">
        <v>4968</v>
      </c>
      <c r="AN83" s="4" t="s">
        <v>2756</v>
      </c>
      <c r="AO83" s="4" t="s">
        <v>4969</v>
      </c>
      <c r="AP83" s="4" t="s">
        <v>11161</v>
      </c>
      <c r="AQ83" s="4" t="s">
        <v>11162</v>
      </c>
      <c r="AR83" s="4" t="s">
        <v>2572</v>
      </c>
      <c r="AS83" s="4" t="s">
        <v>11173</v>
      </c>
      <c r="AT83" s="4" t="s">
        <v>4096</v>
      </c>
      <c r="AU83" s="4" t="s">
        <v>11165</v>
      </c>
      <c r="AV83" s="4" t="s">
        <v>11166</v>
      </c>
      <c r="AW83" s="4" t="s">
        <v>11167</v>
      </c>
      <c r="AX83" s="4" t="s">
        <v>116</v>
      </c>
      <c r="AY83" s="4" t="s">
        <v>116</v>
      </c>
      <c r="AZ83" s="4" t="s">
        <v>116</v>
      </c>
      <c r="BA83" s="4" t="s">
        <v>116</v>
      </c>
      <c r="BB83" s="4" t="s">
        <v>116</v>
      </c>
      <c r="BC83" s="4" t="s">
        <v>116</v>
      </c>
      <c r="BD83" s="4" t="s">
        <v>116</v>
      </c>
      <c r="BE83" s="4" t="s">
        <v>116</v>
      </c>
      <c r="BF83" s="4" t="s">
        <v>116</v>
      </c>
      <c r="BG83" s="4" t="s">
        <v>116</v>
      </c>
      <c r="BH83" s="4" t="s">
        <v>116</v>
      </c>
      <c r="BI83" s="4" t="s">
        <v>116</v>
      </c>
      <c r="BJ83" s="4" t="s">
        <v>116</v>
      </c>
      <c r="BK83" s="4" t="s">
        <v>116</v>
      </c>
      <c r="BL83" s="4" t="s">
        <v>116</v>
      </c>
      <c r="BM83" s="4" t="s">
        <v>116</v>
      </c>
      <c r="BN83" s="4" t="s">
        <v>116</v>
      </c>
      <c r="BO83" s="4" t="s">
        <v>116</v>
      </c>
      <c r="BP83" s="4" t="s">
        <v>116</v>
      </c>
      <c r="BQ83" s="4" t="s">
        <v>116</v>
      </c>
    </row>
    <row r="84" spans="1:69" ht="20.100000000000001" customHeight="1" x14ac:dyDescent="0.2">
      <c r="A84" s="4" t="s">
        <v>11174</v>
      </c>
      <c r="B84" s="4" t="s">
        <v>112</v>
      </c>
      <c r="C84" s="34">
        <v>20250120</v>
      </c>
      <c r="D84" s="4" t="s">
        <v>11175</v>
      </c>
      <c r="E84" s="4" t="s">
        <v>11176</v>
      </c>
      <c r="F84" s="4" t="s">
        <v>10413</v>
      </c>
      <c r="G84" s="4" t="s">
        <v>116</v>
      </c>
      <c r="H84" s="4" t="s">
        <v>10414</v>
      </c>
      <c r="I84" s="4" t="s">
        <v>11177</v>
      </c>
      <c r="J84" s="34">
        <v>11348</v>
      </c>
      <c r="K84" s="4" t="s">
        <v>112</v>
      </c>
      <c r="L84" s="4" t="s">
        <v>120</v>
      </c>
      <c r="M84" s="4" t="s">
        <v>120</v>
      </c>
      <c r="N84" s="4" t="s">
        <v>11178</v>
      </c>
      <c r="O84" s="4" t="s">
        <v>116</v>
      </c>
      <c r="P84" s="4" t="s">
        <v>124</v>
      </c>
      <c r="Q84" s="4" t="s">
        <v>112</v>
      </c>
      <c r="R84" s="34">
        <v>2021</v>
      </c>
      <c r="S84" s="4" t="s">
        <v>125</v>
      </c>
      <c r="T84" s="4" t="s">
        <v>10417</v>
      </c>
      <c r="U84" s="4" t="s">
        <v>10418</v>
      </c>
      <c r="V84" s="4" t="s">
        <v>10419</v>
      </c>
      <c r="W84" s="4" t="s">
        <v>129</v>
      </c>
      <c r="X84" s="4" t="s">
        <v>10420</v>
      </c>
      <c r="Y84" s="4" t="s">
        <v>10421</v>
      </c>
      <c r="Z84" s="4" t="s">
        <v>132</v>
      </c>
      <c r="AA84" s="4" t="s">
        <v>133</v>
      </c>
      <c r="AB84" s="4" t="s">
        <v>134</v>
      </c>
      <c r="AC84" s="4" t="s">
        <v>135</v>
      </c>
      <c r="AD84" s="4" t="s">
        <v>10422</v>
      </c>
      <c r="AE84" s="4" t="s">
        <v>138</v>
      </c>
      <c r="AF84" s="4" t="s">
        <v>116</v>
      </c>
      <c r="AG84" s="4" t="s">
        <v>11179</v>
      </c>
      <c r="AH84" s="4" t="s">
        <v>76</v>
      </c>
      <c r="AI84" s="4" t="s">
        <v>2799</v>
      </c>
      <c r="AJ84" s="4" t="s">
        <v>2800</v>
      </c>
      <c r="AK84" s="4" t="s">
        <v>2640</v>
      </c>
      <c r="AL84" s="4" t="s">
        <v>2801</v>
      </c>
      <c r="AM84" s="4" t="s">
        <v>2802</v>
      </c>
      <c r="AN84" s="4" t="s">
        <v>11180</v>
      </c>
      <c r="AO84" s="4" t="s">
        <v>1472</v>
      </c>
      <c r="AP84" s="4" t="s">
        <v>2804</v>
      </c>
      <c r="AQ84" s="4" t="s">
        <v>11181</v>
      </c>
      <c r="AR84" s="4" t="s">
        <v>2809</v>
      </c>
      <c r="AS84" s="4" t="s">
        <v>2810</v>
      </c>
      <c r="AT84" s="4" t="s">
        <v>11164</v>
      </c>
      <c r="AU84" s="4" t="s">
        <v>4096</v>
      </c>
      <c r="AV84" s="4" t="s">
        <v>1846</v>
      </c>
      <c r="AW84" s="4" t="s">
        <v>1752</v>
      </c>
      <c r="AX84" s="4" t="s">
        <v>2811</v>
      </c>
      <c r="AY84" s="4" t="s">
        <v>116</v>
      </c>
      <c r="AZ84" s="4" t="s">
        <v>116</v>
      </c>
      <c r="BA84" s="4" t="s">
        <v>116</v>
      </c>
      <c r="BB84" s="4" t="s">
        <v>116</v>
      </c>
      <c r="BC84" s="4" t="s">
        <v>116</v>
      </c>
      <c r="BD84" s="4" t="s">
        <v>116</v>
      </c>
      <c r="BE84" s="4" t="s">
        <v>116</v>
      </c>
      <c r="BF84" s="4" t="s">
        <v>116</v>
      </c>
      <c r="BG84" s="4" t="s">
        <v>116</v>
      </c>
      <c r="BH84" s="4" t="s">
        <v>116</v>
      </c>
      <c r="BI84" s="4" t="s">
        <v>116</v>
      </c>
      <c r="BJ84" s="4" t="s">
        <v>116</v>
      </c>
      <c r="BK84" s="4" t="s">
        <v>116</v>
      </c>
      <c r="BL84" s="4" t="s">
        <v>116</v>
      </c>
      <c r="BM84" s="4" t="s">
        <v>116</v>
      </c>
      <c r="BN84" s="4" t="s">
        <v>116</v>
      </c>
      <c r="BO84" s="4" t="s">
        <v>116</v>
      </c>
      <c r="BP84" s="4" t="s">
        <v>116</v>
      </c>
      <c r="BQ84" s="4" t="s">
        <v>116</v>
      </c>
    </row>
    <row r="85" spans="1:69" ht="20.100000000000001" customHeight="1" x14ac:dyDescent="0.2">
      <c r="A85" s="4" t="s">
        <v>11182</v>
      </c>
      <c r="B85" s="4" t="s">
        <v>112</v>
      </c>
      <c r="C85" s="34">
        <v>20250120</v>
      </c>
      <c r="D85" s="4" t="s">
        <v>7597</v>
      </c>
      <c r="E85" s="4" t="s">
        <v>11183</v>
      </c>
      <c r="F85" s="4" t="s">
        <v>470</v>
      </c>
      <c r="G85" s="4" t="s">
        <v>116</v>
      </c>
      <c r="H85" s="4" t="s">
        <v>471</v>
      </c>
      <c r="I85" s="4" t="s">
        <v>11184</v>
      </c>
      <c r="J85" s="34">
        <v>24555</v>
      </c>
      <c r="K85" s="4" t="s">
        <v>112</v>
      </c>
      <c r="L85" s="4" t="s">
        <v>120</v>
      </c>
      <c r="M85" s="4" t="s">
        <v>120</v>
      </c>
      <c r="N85" s="4" t="s">
        <v>11185</v>
      </c>
      <c r="O85" s="4" t="s">
        <v>116</v>
      </c>
      <c r="P85" s="4" t="s">
        <v>124</v>
      </c>
      <c r="Q85" s="4" t="s">
        <v>112</v>
      </c>
      <c r="R85" s="34">
        <v>2021</v>
      </c>
      <c r="S85" s="4" t="s">
        <v>125</v>
      </c>
      <c r="T85" s="4" t="s">
        <v>10875</v>
      </c>
      <c r="U85" s="4" t="s">
        <v>10418</v>
      </c>
      <c r="V85" s="4" t="s">
        <v>10419</v>
      </c>
      <c r="W85" s="4" t="s">
        <v>129</v>
      </c>
      <c r="X85" s="4" t="s">
        <v>10420</v>
      </c>
      <c r="Y85" s="4" t="s">
        <v>10421</v>
      </c>
      <c r="Z85" s="4" t="s">
        <v>132</v>
      </c>
      <c r="AA85" s="4" t="s">
        <v>133</v>
      </c>
      <c r="AB85" s="4" t="s">
        <v>134</v>
      </c>
      <c r="AC85" s="4" t="s">
        <v>135</v>
      </c>
      <c r="AD85" s="4" t="s">
        <v>10422</v>
      </c>
      <c r="AE85" s="4" t="s">
        <v>138</v>
      </c>
      <c r="AF85" s="4" t="s">
        <v>116</v>
      </c>
      <c r="AG85" s="4" t="s">
        <v>11186</v>
      </c>
      <c r="AH85" s="4" t="s">
        <v>76</v>
      </c>
      <c r="AI85" s="4" t="s">
        <v>4793</v>
      </c>
      <c r="AJ85" s="4" t="s">
        <v>3093</v>
      </c>
      <c r="AK85" s="4" t="s">
        <v>2070</v>
      </c>
      <c r="AL85" s="4" t="s">
        <v>2652</v>
      </c>
      <c r="AM85" s="4" t="s">
        <v>4091</v>
      </c>
      <c r="AN85" s="4" t="s">
        <v>4092</v>
      </c>
      <c r="AO85" s="4" t="s">
        <v>4093</v>
      </c>
      <c r="AP85" s="4" t="s">
        <v>4094</v>
      </c>
      <c r="AQ85" s="4" t="s">
        <v>4095</v>
      </c>
      <c r="AR85" s="4" t="s">
        <v>5281</v>
      </c>
      <c r="AS85" s="4" t="s">
        <v>4096</v>
      </c>
      <c r="AT85" s="4" t="s">
        <v>4097</v>
      </c>
      <c r="AU85" s="4" t="s">
        <v>4098</v>
      </c>
      <c r="AV85" s="4" t="s">
        <v>7604</v>
      </c>
      <c r="AW85" s="4" t="s">
        <v>116</v>
      </c>
      <c r="AX85" s="4" t="s">
        <v>116</v>
      </c>
      <c r="AY85" s="4" t="s">
        <v>116</v>
      </c>
      <c r="AZ85" s="4" t="s">
        <v>116</v>
      </c>
      <c r="BA85" s="4" t="s">
        <v>116</v>
      </c>
      <c r="BB85" s="4" t="s">
        <v>116</v>
      </c>
      <c r="BC85" s="4" t="s">
        <v>116</v>
      </c>
      <c r="BD85" s="4" t="s">
        <v>116</v>
      </c>
      <c r="BE85" s="4" t="s">
        <v>116</v>
      </c>
      <c r="BF85" s="4" t="s">
        <v>116</v>
      </c>
      <c r="BG85" s="4" t="s">
        <v>116</v>
      </c>
      <c r="BH85" s="4" t="s">
        <v>116</v>
      </c>
      <c r="BI85" s="4" t="s">
        <v>116</v>
      </c>
      <c r="BJ85" s="4" t="s">
        <v>116</v>
      </c>
      <c r="BK85" s="4" t="s">
        <v>116</v>
      </c>
      <c r="BL85" s="4" t="s">
        <v>116</v>
      </c>
      <c r="BM85" s="4" t="s">
        <v>116</v>
      </c>
      <c r="BN85" s="4" t="s">
        <v>116</v>
      </c>
      <c r="BO85" s="4" t="s">
        <v>116</v>
      </c>
      <c r="BP85" s="4" t="s">
        <v>116</v>
      </c>
      <c r="BQ85" s="4" t="s">
        <v>116</v>
      </c>
    </row>
    <row r="86" spans="1:69" ht="20.100000000000001" customHeight="1" x14ac:dyDescent="0.2">
      <c r="A86" s="4" t="s">
        <v>11187</v>
      </c>
      <c r="B86" s="4" t="s">
        <v>112</v>
      </c>
      <c r="C86" s="34">
        <v>20250120</v>
      </c>
      <c r="D86" s="4" t="s">
        <v>8925</v>
      </c>
      <c r="E86" s="4" t="s">
        <v>10870</v>
      </c>
      <c r="F86" s="4" t="s">
        <v>11188</v>
      </c>
      <c r="G86" s="4" t="s">
        <v>116</v>
      </c>
      <c r="H86" s="4" t="s">
        <v>11189</v>
      </c>
      <c r="I86" s="4" t="s">
        <v>11190</v>
      </c>
      <c r="J86" s="34">
        <v>5048</v>
      </c>
      <c r="K86" s="4" t="s">
        <v>112</v>
      </c>
      <c r="L86" s="4" t="s">
        <v>120</v>
      </c>
      <c r="M86" s="4" t="s">
        <v>120</v>
      </c>
      <c r="N86" s="4" t="s">
        <v>11191</v>
      </c>
      <c r="O86" s="4" t="s">
        <v>116</v>
      </c>
      <c r="P86" s="4" t="s">
        <v>124</v>
      </c>
      <c r="Q86" s="4" t="s">
        <v>112</v>
      </c>
      <c r="R86" s="34">
        <v>2021</v>
      </c>
      <c r="S86" s="4" t="s">
        <v>125</v>
      </c>
      <c r="T86" s="4" t="s">
        <v>10875</v>
      </c>
      <c r="U86" s="4" t="s">
        <v>10418</v>
      </c>
      <c r="V86" s="4" t="s">
        <v>10419</v>
      </c>
      <c r="W86" s="4" t="s">
        <v>129</v>
      </c>
      <c r="X86" s="4" t="s">
        <v>10420</v>
      </c>
      <c r="Y86" s="4" t="s">
        <v>10421</v>
      </c>
      <c r="Z86" s="4" t="s">
        <v>132</v>
      </c>
      <c r="AA86" s="4" t="s">
        <v>133</v>
      </c>
      <c r="AB86" s="4" t="s">
        <v>134</v>
      </c>
      <c r="AC86" s="4" t="s">
        <v>135</v>
      </c>
      <c r="AD86" s="4" t="s">
        <v>10422</v>
      </c>
      <c r="AE86" s="4" t="s">
        <v>138</v>
      </c>
      <c r="AF86" s="4" t="s">
        <v>116</v>
      </c>
      <c r="AG86" s="4" t="s">
        <v>11192</v>
      </c>
      <c r="AH86" s="4" t="s">
        <v>76</v>
      </c>
      <c r="AI86" s="4" t="s">
        <v>11193</v>
      </c>
      <c r="AJ86" s="4" t="s">
        <v>4091</v>
      </c>
      <c r="AK86" s="4" t="s">
        <v>4092</v>
      </c>
      <c r="AL86" s="4" t="s">
        <v>4093</v>
      </c>
      <c r="AM86" s="4" t="s">
        <v>5280</v>
      </c>
      <c r="AN86" s="4" t="s">
        <v>4095</v>
      </c>
      <c r="AO86" s="4" t="s">
        <v>4096</v>
      </c>
      <c r="AP86" s="4" t="s">
        <v>4097</v>
      </c>
      <c r="AQ86" s="4" t="s">
        <v>4098</v>
      </c>
      <c r="AR86" s="4" t="s">
        <v>10711</v>
      </c>
      <c r="AS86" s="4" t="s">
        <v>116</v>
      </c>
      <c r="AT86" s="4" t="s">
        <v>116</v>
      </c>
      <c r="AU86" s="4" t="s">
        <v>116</v>
      </c>
      <c r="AV86" s="4" t="s">
        <v>116</v>
      </c>
      <c r="AW86" s="4" t="s">
        <v>116</v>
      </c>
      <c r="AX86" s="4" t="s">
        <v>116</v>
      </c>
      <c r="AY86" s="4" t="s">
        <v>116</v>
      </c>
      <c r="AZ86" s="4" t="s">
        <v>116</v>
      </c>
      <c r="BA86" s="4" t="s">
        <v>116</v>
      </c>
      <c r="BB86" s="4" t="s">
        <v>116</v>
      </c>
      <c r="BC86" s="4" t="s">
        <v>116</v>
      </c>
      <c r="BD86" s="4" t="s">
        <v>116</v>
      </c>
      <c r="BE86" s="4" t="s">
        <v>116</v>
      </c>
      <c r="BF86" s="4" t="s">
        <v>116</v>
      </c>
      <c r="BG86" s="4" t="s">
        <v>116</v>
      </c>
      <c r="BH86" s="4" t="s">
        <v>116</v>
      </c>
      <c r="BI86" s="4" t="s">
        <v>116</v>
      </c>
      <c r="BJ86" s="4" t="s">
        <v>116</v>
      </c>
      <c r="BK86" s="4" t="s">
        <v>116</v>
      </c>
      <c r="BL86" s="4" t="s">
        <v>116</v>
      </c>
      <c r="BM86" s="4" t="s">
        <v>116</v>
      </c>
      <c r="BN86" s="4" t="s">
        <v>116</v>
      </c>
      <c r="BO86" s="4" t="s">
        <v>116</v>
      </c>
      <c r="BP86" s="4" t="s">
        <v>116</v>
      </c>
      <c r="BQ86" s="4" t="s">
        <v>116</v>
      </c>
    </row>
    <row r="87" spans="1:69" ht="20.100000000000001" customHeight="1" x14ac:dyDescent="0.2">
      <c r="A87" s="4" t="s">
        <v>11194</v>
      </c>
      <c r="B87" s="4" t="s">
        <v>112</v>
      </c>
      <c r="C87" s="34">
        <v>20250120</v>
      </c>
      <c r="D87" s="4" t="s">
        <v>11195</v>
      </c>
      <c r="E87" s="4" t="s">
        <v>10870</v>
      </c>
      <c r="F87" s="4" t="s">
        <v>11196</v>
      </c>
      <c r="G87" s="4" t="s">
        <v>116</v>
      </c>
      <c r="H87" s="4" t="s">
        <v>11197</v>
      </c>
      <c r="I87" s="4" t="s">
        <v>11198</v>
      </c>
      <c r="J87" s="34">
        <v>5828</v>
      </c>
      <c r="K87" s="4" t="s">
        <v>112</v>
      </c>
      <c r="L87" s="4" t="s">
        <v>120</v>
      </c>
      <c r="M87" s="4" t="s">
        <v>120</v>
      </c>
      <c r="N87" s="4" t="s">
        <v>11199</v>
      </c>
      <c r="O87" s="4" t="s">
        <v>116</v>
      </c>
      <c r="P87" s="4" t="s">
        <v>124</v>
      </c>
      <c r="Q87" s="4" t="s">
        <v>112</v>
      </c>
      <c r="R87" s="34">
        <v>2021</v>
      </c>
      <c r="S87" s="4" t="s">
        <v>125</v>
      </c>
      <c r="T87" s="4" t="s">
        <v>10875</v>
      </c>
      <c r="U87" s="4" t="s">
        <v>10418</v>
      </c>
      <c r="V87" s="4" t="s">
        <v>10419</v>
      </c>
      <c r="W87" s="4" t="s">
        <v>129</v>
      </c>
      <c r="X87" s="4" t="s">
        <v>10420</v>
      </c>
      <c r="Y87" s="4" t="s">
        <v>10421</v>
      </c>
      <c r="Z87" s="4" t="s">
        <v>132</v>
      </c>
      <c r="AA87" s="4" t="s">
        <v>133</v>
      </c>
      <c r="AB87" s="4" t="s">
        <v>134</v>
      </c>
      <c r="AC87" s="4" t="s">
        <v>135</v>
      </c>
      <c r="AD87" s="4" t="s">
        <v>10422</v>
      </c>
      <c r="AE87" s="4" t="s">
        <v>138</v>
      </c>
      <c r="AF87" s="4" t="s">
        <v>116</v>
      </c>
      <c r="AG87" s="4" t="s">
        <v>11200</v>
      </c>
      <c r="AH87" s="4" t="s">
        <v>76</v>
      </c>
      <c r="AI87" s="4" t="s">
        <v>11201</v>
      </c>
      <c r="AJ87" s="4" t="s">
        <v>116</v>
      </c>
      <c r="AK87" s="4" t="s">
        <v>116</v>
      </c>
      <c r="AL87" s="4" t="s">
        <v>116</v>
      </c>
      <c r="AM87" s="4" t="s">
        <v>116</v>
      </c>
      <c r="AN87" s="4" t="s">
        <v>116</v>
      </c>
      <c r="AO87" s="4" t="s">
        <v>116</v>
      </c>
      <c r="AP87" s="4" t="s">
        <v>116</v>
      </c>
      <c r="AQ87" s="4" t="s">
        <v>116</v>
      </c>
      <c r="AR87" s="4" t="s">
        <v>116</v>
      </c>
      <c r="AS87" s="4" t="s">
        <v>116</v>
      </c>
      <c r="AT87" s="4" t="s">
        <v>116</v>
      </c>
      <c r="AU87" s="4" t="s">
        <v>116</v>
      </c>
      <c r="AV87" s="4" t="s">
        <v>116</v>
      </c>
      <c r="AW87" s="4" t="s">
        <v>116</v>
      </c>
      <c r="AX87" s="4" t="s">
        <v>116</v>
      </c>
      <c r="AY87" s="4" t="s">
        <v>116</v>
      </c>
      <c r="AZ87" s="4" t="s">
        <v>116</v>
      </c>
      <c r="BA87" s="4" t="s">
        <v>116</v>
      </c>
      <c r="BB87" s="4" t="s">
        <v>116</v>
      </c>
      <c r="BC87" s="4" t="s">
        <v>116</v>
      </c>
      <c r="BD87" s="4" t="s">
        <v>116</v>
      </c>
      <c r="BE87" s="4" t="s">
        <v>116</v>
      </c>
      <c r="BF87" s="4" t="s">
        <v>116</v>
      </c>
      <c r="BG87" s="4" t="s">
        <v>116</v>
      </c>
      <c r="BH87" s="4" t="s">
        <v>116</v>
      </c>
      <c r="BI87" s="4" t="s">
        <v>116</v>
      </c>
      <c r="BJ87" s="4" t="s">
        <v>116</v>
      </c>
      <c r="BK87" s="4" t="s">
        <v>116</v>
      </c>
      <c r="BL87" s="4" t="s">
        <v>116</v>
      </c>
      <c r="BM87" s="4" t="s">
        <v>116</v>
      </c>
      <c r="BN87" s="4" t="s">
        <v>116</v>
      </c>
      <c r="BO87" s="4" t="s">
        <v>116</v>
      </c>
      <c r="BP87" s="4" t="s">
        <v>116</v>
      </c>
      <c r="BQ87" s="4" t="s">
        <v>116</v>
      </c>
    </row>
    <row r="88" spans="1:69" ht="20.100000000000001" customHeight="1" x14ac:dyDescent="0.2">
      <c r="A88" s="4" t="s">
        <v>11202</v>
      </c>
      <c r="B88" s="4" t="s">
        <v>112</v>
      </c>
      <c r="C88" s="34">
        <v>20250120</v>
      </c>
      <c r="D88" s="4" t="s">
        <v>11203</v>
      </c>
      <c r="E88" s="4" t="s">
        <v>10870</v>
      </c>
      <c r="F88" s="4" t="s">
        <v>5985</v>
      </c>
      <c r="G88" s="4" t="s">
        <v>116</v>
      </c>
      <c r="H88" s="4" t="s">
        <v>5986</v>
      </c>
      <c r="I88" s="4" t="s">
        <v>11204</v>
      </c>
      <c r="J88" s="34">
        <v>10801</v>
      </c>
      <c r="K88" s="4" t="s">
        <v>112</v>
      </c>
      <c r="L88" s="4" t="s">
        <v>120</v>
      </c>
      <c r="M88" s="4" t="s">
        <v>120</v>
      </c>
      <c r="N88" s="4" t="s">
        <v>11205</v>
      </c>
      <c r="O88" s="4" t="s">
        <v>116</v>
      </c>
      <c r="P88" s="4" t="s">
        <v>124</v>
      </c>
      <c r="Q88" s="4" t="s">
        <v>112</v>
      </c>
      <c r="R88" s="34">
        <v>2021</v>
      </c>
      <c r="S88" s="4" t="s">
        <v>125</v>
      </c>
      <c r="T88" s="4" t="s">
        <v>10875</v>
      </c>
      <c r="U88" s="4" t="s">
        <v>10418</v>
      </c>
      <c r="V88" s="4" t="s">
        <v>10419</v>
      </c>
      <c r="W88" s="4" t="s">
        <v>129</v>
      </c>
      <c r="X88" s="4" t="s">
        <v>10420</v>
      </c>
      <c r="Y88" s="4" t="s">
        <v>10421</v>
      </c>
      <c r="Z88" s="4" t="s">
        <v>132</v>
      </c>
      <c r="AA88" s="4" t="s">
        <v>133</v>
      </c>
      <c r="AB88" s="4" t="s">
        <v>134</v>
      </c>
      <c r="AC88" s="4" t="s">
        <v>135</v>
      </c>
      <c r="AD88" s="4" t="s">
        <v>10422</v>
      </c>
      <c r="AE88" s="4" t="s">
        <v>138</v>
      </c>
      <c r="AF88" s="4" t="s">
        <v>116</v>
      </c>
      <c r="AG88" s="4" t="s">
        <v>11206</v>
      </c>
      <c r="AH88" s="4" t="s">
        <v>76</v>
      </c>
      <c r="AI88" s="4" t="s">
        <v>11207</v>
      </c>
      <c r="AJ88" s="4" t="s">
        <v>4091</v>
      </c>
      <c r="AK88" s="4" t="s">
        <v>4092</v>
      </c>
      <c r="AL88" s="4" t="s">
        <v>4093</v>
      </c>
      <c r="AM88" s="4" t="s">
        <v>5280</v>
      </c>
      <c r="AN88" s="4" t="s">
        <v>4095</v>
      </c>
      <c r="AO88" s="4" t="s">
        <v>4096</v>
      </c>
      <c r="AP88" s="4" t="s">
        <v>4097</v>
      </c>
      <c r="AQ88" s="4" t="s">
        <v>4098</v>
      </c>
      <c r="AR88" s="4" t="s">
        <v>10711</v>
      </c>
      <c r="AS88" s="4" t="s">
        <v>116</v>
      </c>
      <c r="AT88" s="4" t="s">
        <v>116</v>
      </c>
      <c r="AU88" s="4" t="s">
        <v>116</v>
      </c>
      <c r="AV88" s="4" t="s">
        <v>116</v>
      </c>
      <c r="AW88" s="4" t="s">
        <v>116</v>
      </c>
      <c r="AX88" s="4" t="s">
        <v>116</v>
      </c>
      <c r="AY88" s="4" t="s">
        <v>116</v>
      </c>
      <c r="AZ88" s="4" t="s">
        <v>116</v>
      </c>
      <c r="BA88" s="4" t="s">
        <v>116</v>
      </c>
      <c r="BB88" s="4" t="s">
        <v>116</v>
      </c>
      <c r="BC88" s="4" t="s">
        <v>116</v>
      </c>
      <c r="BD88" s="4" t="s">
        <v>116</v>
      </c>
      <c r="BE88" s="4" t="s">
        <v>116</v>
      </c>
      <c r="BF88" s="4" t="s">
        <v>116</v>
      </c>
      <c r="BG88" s="4" t="s">
        <v>116</v>
      </c>
      <c r="BH88" s="4" t="s">
        <v>116</v>
      </c>
      <c r="BI88" s="4" t="s">
        <v>116</v>
      </c>
      <c r="BJ88" s="4" t="s">
        <v>116</v>
      </c>
      <c r="BK88" s="4" t="s">
        <v>116</v>
      </c>
      <c r="BL88" s="4" t="s">
        <v>116</v>
      </c>
      <c r="BM88" s="4" t="s">
        <v>116</v>
      </c>
      <c r="BN88" s="4" t="s">
        <v>116</v>
      </c>
      <c r="BO88" s="4" t="s">
        <v>116</v>
      </c>
      <c r="BP88" s="4" t="s">
        <v>116</v>
      </c>
      <c r="BQ88" s="4" t="s">
        <v>116</v>
      </c>
    </row>
    <row r="89" spans="1:69" ht="20.100000000000001" customHeight="1" x14ac:dyDescent="0.2">
      <c r="A89" s="4" t="s">
        <v>11208</v>
      </c>
      <c r="B89" s="4" t="s">
        <v>112</v>
      </c>
      <c r="C89" s="34">
        <v>20250120</v>
      </c>
      <c r="D89" s="4" t="s">
        <v>535</v>
      </c>
      <c r="E89" s="4" t="s">
        <v>11209</v>
      </c>
      <c r="F89" s="4" t="s">
        <v>11210</v>
      </c>
      <c r="G89" s="4" t="s">
        <v>116</v>
      </c>
      <c r="H89" s="4" t="s">
        <v>11211</v>
      </c>
      <c r="I89" s="4" t="s">
        <v>11212</v>
      </c>
      <c r="J89" s="34">
        <v>43050</v>
      </c>
      <c r="K89" s="4" t="s">
        <v>112</v>
      </c>
      <c r="L89" s="4" t="s">
        <v>120</v>
      </c>
      <c r="M89" s="4" t="s">
        <v>120</v>
      </c>
      <c r="N89" s="4" t="s">
        <v>11213</v>
      </c>
      <c r="O89" s="4" t="s">
        <v>116</v>
      </c>
      <c r="P89" s="4" t="s">
        <v>124</v>
      </c>
      <c r="Q89" s="4" t="s">
        <v>112</v>
      </c>
      <c r="R89" s="34">
        <v>2021</v>
      </c>
      <c r="S89" s="4" t="s">
        <v>125</v>
      </c>
      <c r="T89" s="4" t="s">
        <v>10875</v>
      </c>
      <c r="U89" s="4" t="s">
        <v>10418</v>
      </c>
      <c r="V89" s="4" t="s">
        <v>10419</v>
      </c>
      <c r="W89" s="4" t="s">
        <v>129</v>
      </c>
      <c r="X89" s="4" t="s">
        <v>10420</v>
      </c>
      <c r="Y89" s="4" t="s">
        <v>10421</v>
      </c>
      <c r="Z89" s="4" t="s">
        <v>132</v>
      </c>
      <c r="AA89" s="4" t="s">
        <v>133</v>
      </c>
      <c r="AB89" s="4" t="s">
        <v>134</v>
      </c>
      <c r="AC89" s="4" t="s">
        <v>135</v>
      </c>
      <c r="AD89" s="4" t="s">
        <v>10422</v>
      </c>
      <c r="AE89" s="4" t="s">
        <v>138</v>
      </c>
      <c r="AF89" s="4" t="s">
        <v>116</v>
      </c>
      <c r="AG89" s="4" t="s">
        <v>11214</v>
      </c>
      <c r="AH89" s="4" t="s">
        <v>76</v>
      </c>
      <c r="AI89" s="4" t="s">
        <v>11215</v>
      </c>
      <c r="AJ89" s="4" t="s">
        <v>11216</v>
      </c>
      <c r="AK89" s="4" t="s">
        <v>11217</v>
      </c>
      <c r="AL89" s="4" t="s">
        <v>11218</v>
      </c>
      <c r="AM89" s="4" t="s">
        <v>11219</v>
      </c>
      <c r="AN89" s="4" t="s">
        <v>11220</v>
      </c>
      <c r="AO89" s="4" t="s">
        <v>11221</v>
      </c>
      <c r="AP89" s="4" t="s">
        <v>116</v>
      </c>
      <c r="AQ89" s="4" t="s">
        <v>116</v>
      </c>
      <c r="AR89" s="4" t="s">
        <v>116</v>
      </c>
      <c r="AS89" s="4" t="s">
        <v>116</v>
      </c>
      <c r="AT89" s="4" t="s">
        <v>116</v>
      </c>
      <c r="AU89" s="4" t="s">
        <v>116</v>
      </c>
      <c r="AV89" s="4" t="s">
        <v>116</v>
      </c>
      <c r="AW89" s="4" t="s">
        <v>116</v>
      </c>
      <c r="AX89" s="4" t="s">
        <v>116</v>
      </c>
      <c r="AY89" s="4" t="s">
        <v>116</v>
      </c>
      <c r="AZ89" s="4" t="s">
        <v>116</v>
      </c>
      <c r="BA89" s="4" t="s">
        <v>116</v>
      </c>
      <c r="BB89" s="4" t="s">
        <v>116</v>
      </c>
      <c r="BC89" s="4" t="s">
        <v>116</v>
      </c>
      <c r="BD89" s="4" t="s">
        <v>116</v>
      </c>
      <c r="BE89" s="4" t="s">
        <v>116</v>
      </c>
      <c r="BF89" s="4" t="s">
        <v>116</v>
      </c>
      <c r="BG89" s="4" t="s">
        <v>116</v>
      </c>
      <c r="BH89" s="4" t="s">
        <v>116</v>
      </c>
      <c r="BI89" s="4" t="s">
        <v>116</v>
      </c>
      <c r="BJ89" s="4" t="s">
        <v>116</v>
      </c>
      <c r="BK89" s="4" t="s">
        <v>116</v>
      </c>
      <c r="BL89" s="4" t="s">
        <v>116</v>
      </c>
      <c r="BM89" s="4" t="s">
        <v>116</v>
      </c>
      <c r="BN89" s="4" t="s">
        <v>116</v>
      </c>
      <c r="BO89" s="4" t="s">
        <v>116</v>
      </c>
      <c r="BP89" s="4" t="s">
        <v>116</v>
      </c>
      <c r="BQ89" s="4" t="s">
        <v>116</v>
      </c>
    </row>
    <row r="90" spans="1:69" ht="20.100000000000001" customHeight="1" x14ac:dyDescent="0.2">
      <c r="A90" s="4" t="s">
        <v>11222</v>
      </c>
      <c r="B90" s="4" t="s">
        <v>112</v>
      </c>
      <c r="C90" s="34">
        <v>20250120</v>
      </c>
      <c r="D90" s="4" t="s">
        <v>487</v>
      </c>
      <c r="E90" s="4" t="s">
        <v>11223</v>
      </c>
      <c r="F90" s="4" t="s">
        <v>489</v>
      </c>
      <c r="G90" s="4" t="s">
        <v>116</v>
      </c>
      <c r="H90" s="4" t="s">
        <v>490</v>
      </c>
      <c r="I90" s="4" t="s">
        <v>11224</v>
      </c>
      <c r="J90" s="34">
        <v>61350</v>
      </c>
      <c r="K90" s="4" t="s">
        <v>112</v>
      </c>
      <c r="L90" s="4" t="s">
        <v>120</v>
      </c>
      <c r="M90" s="4" t="s">
        <v>120</v>
      </c>
      <c r="N90" s="4" t="s">
        <v>11225</v>
      </c>
      <c r="O90" s="4" t="s">
        <v>116</v>
      </c>
      <c r="P90" s="4" t="s">
        <v>124</v>
      </c>
      <c r="Q90" s="4" t="s">
        <v>112</v>
      </c>
      <c r="R90" s="34">
        <v>2021</v>
      </c>
      <c r="S90" s="4" t="s">
        <v>125</v>
      </c>
      <c r="T90" s="4" t="s">
        <v>10515</v>
      </c>
      <c r="U90" s="4" t="s">
        <v>10418</v>
      </c>
      <c r="V90" s="4" t="s">
        <v>10419</v>
      </c>
      <c r="W90" s="4" t="s">
        <v>129</v>
      </c>
      <c r="X90" s="4" t="s">
        <v>10420</v>
      </c>
      <c r="Y90" s="4" t="s">
        <v>10421</v>
      </c>
      <c r="Z90" s="4" t="s">
        <v>132</v>
      </c>
      <c r="AA90" s="4" t="s">
        <v>133</v>
      </c>
      <c r="AB90" s="4" t="s">
        <v>134</v>
      </c>
      <c r="AC90" s="4" t="s">
        <v>135</v>
      </c>
      <c r="AD90" s="4" t="s">
        <v>10422</v>
      </c>
      <c r="AE90" s="4" t="s">
        <v>138</v>
      </c>
      <c r="AF90" s="4" t="s">
        <v>116</v>
      </c>
      <c r="AG90" s="4" t="s">
        <v>11226</v>
      </c>
      <c r="AH90" s="4" t="s">
        <v>76</v>
      </c>
      <c r="AI90" s="4" t="s">
        <v>2711</v>
      </c>
      <c r="AJ90" s="4" t="s">
        <v>599</v>
      </c>
      <c r="AK90" s="4" t="s">
        <v>11227</v>
      </c>
      <c r="AL90" s="4" t="s">
        <v>4091</v>
      </c>
      <c r="AM90" s="4" t="s">
        <v>4092</v>
      </c>
      <c r="AN90" s="4" t="s">
        <v>4093</v>
      </c>
      <c r="AO90" s="4" t="s">
        <v>5280</v>
      </c>
      <c r="AP90" s="4" t="s">
        <v>4095</v>
      </c>
      <c r="AQ90" s="4" t="s">
        <v>4096</v>
      </c>
      <c r="AR90" s="4" t="s">
        <v>4097</v>
      </c>
      <c r="AS90" s="4" t="s">
        <v>4098</v>
      </c>
      <c r="AT90" s="4" t="s">
        <v>10711</v>
      </c>
      <c r="AU90" s="4" t="s">
        <v>116</v>
      </c>
      <c r="AV90" s="4" t="s">
        <v>116</v>
      </c>
      <c r="AW90" s="4" t="s">
        <v>116</v>
      </c>
      <c r="AX90" s="4" t="s">
        <v>116</v>
      </c>
      <c r="AY90" s="4" t="s">
        <v>116</v>
      </c>
      <c r="AZ90" s="4" t="s">
        <v>116</v>
      </c>
      <c r="BA90" s="4" t="s">
        <v>116</v>
      </c>
      <c r="BB90" s="4" t="s">
        <v>116</v>
      </c>
      <c r="BC90" s="4" t="s">
        <v>116</v>
      </c>
      <c r="BD90" s="4" t="s">
        <v>116</v>
      </c>
      <c r="BE90" s="4" t="s">
        <v>116</v>
      </c>
      <c r="BF90" s="4" t="s">
        <v>116</v>
      </c>
      <c r="BG90" s="4" t="s">
        <v>116</v>
      </c>
      <c r="BH90" s="4" t="s">
        <v>116</v>
      </c>
      <c r="BI90" s="4" t="s">
        <v>116</v>
      </c>
      <c r="BJ90" s="4" t="s">
        <v>116</v>
      </c>
      <c r="BK90" s="4" t="s">
        <v>116</v>
      </c>
      <c r="BL90" s="4" t="s">
        <v>116</v>
      </c>
      <c r="BM90" s="4" t="s">
        <v>116</v>
      </c>
      <c r="BN90" s="4" t="s">
        <v>116</v>
      </c>
      <c r="BO90" s="4" t="s">
        <v>116</v>
      </c>
      <c r="BP90" s="4" t="s">
        <v>116</v>
      </c>
      <c r="BQ90" s="4" t="s">
        <v>116</v>
      </c>
    </row>
    <row r="91" spans="1:69" ht="20.100000000000001" customHeight="1" x14ac:dyDescent="0.2">
      <c r="A91" s="4" t="s">
        <v>11228</v>
      </c>
      <c r="B91" s="4" t="s">
        <v>112</v>
      </c>
      <c r="C91" s="34">
        <v>20250120</v>
      </c>
      <c r="D91" s="4" t="s">
        <v>11229</v>
      </c>
      <c r="E91" s="4" t="s">
        <v>11230</v>
      </c>
      <c r="F91" s="4" t="s">
        <v>2484</v>
      </c>
      <c r="G91" s="4" t="s">
        <v>116</v>
      </c>
      <c r="H91" s="4" t="s">
        <v>2377</v>
      </c>
      <c r="I91" s="4" t="s">
        <v>11231</v>
      </c>
      <c r="J91" s="34">
        <v>33459</v>
      </c>
      <c r="K91" s="4" t="s">
        <v>112</v>
      </c>
      <c r="L91" s="4" t="s">
        <v>120</v>
      </c>
      <c r="M91" s="4" t="s">
        <v>120</v>
      </c>
      <c r="N91" s="4" t="s">
        <v>11232</v>
      </c>
      <c r="O91" s="4" t="s">
        <v>116</v>
      </c>
      <c r="P91" s="4" t="s">
        <v>124</v>
      </c>
      <c r="Q91" s="4" t="s">
        <v>112</v>
      </c>
      <c r="R91" s="34">
        <v>2021</v>
      </c>
      <c r="S91" s="4" t="s">
        <v>125</v>
      </c>
      <c r="T91" s="4" t="s">
        <v>10515</v>
      </c>
      <c r="U91" s="4" t="s">
        <v>10418</v>
      </c>
      <c r="V91" s="4" t="s">
        <v>10419</v>
      </c>
      <c r="W91" s="4" t="s">
        <v>129</v>
      </c>
      <c r="X91" s="4" t="s">
        <v>10420</v>
      </c>
      <c r="Y91" s="4" t="s">
        <v>10421</v>
      </c>
      <c r="Z91" s="4" t="s">
        <v>132</v>
      </c>
      <c r="AA91" s="4" t="s">
        <v>133</v>
      </c>
      <c r="AB91" s="4" t="s">
        <v>134</v>
      </c>
      <c r="AC91" s="4" t="s">
        <v>135</v>
      </c>
      <c r="AD91" s="4" t="s">
        <v>10422</v>
      </c>
      <c r="AE91" s="4" t="s">
        <v>138</v>
      </c>
      <c r="AF91" s="4" t="s">
        <v>116</v>
      </c>
      <c r="AG91" s="4" t="s">
        <v>11233</v>
      </c>
      <c r="AH91" s="4" t="s">
        <v>76</v>
      </c>
      <c r="AI91" s="4" t="s">
        <v>355</v>
      </c>
      <c r="AJ91" s="4" t="s">
        <v>1573</v>
      </c>
      <c r="AK91" s="4" t="s">
        <v>868</v>
      </c>
      <c r="AL91" s="4" t="s">
        <v>11234</v>
      </c>
      <c r="AM91" s="4" t="s">
        <v>11235</v>
      </c>
      <c r="AN91" s="4" t="s">
        <v>870</v>
      </c>
      <c r="AO91" s="4" t="s">
        <v>4091</v>
      </c>
      <c r="AP91" s="4" t="s">
        <v>4092</v>
      </c>
      <c r="AQ91" s="4" t="s">
        <v>4093</v>
      </c>
      <c r="AR91" s="4" t="s">
        <v>5280</v>
      </c>
      <c r="AS91" s="4" t="s">
        <v>4095</v>
      </c>
      <c r="AT91" s="4" t="s">
        <v>4096</v>
      </c>
      <c r="AU91" s="4" t="s">
        <v>4097</v>
      </c>
      <c r="AV91" s="4" t="s">
        <v>4098</v>
      </c>
      <c r="AW91" s="4" t="s">
        <v>10711</v>
      </c>
      <c r="AX91" s="4" t="s">
        <v>116</v>
      </c>
      <c r="AY91" s="4" t="s">
        <v>116</v>
      </c>
      <c r="AZ91" s="4" t="s">
        <v>116</v>
      </c>
      <c r="BA91" s="4" t="s">
        <v>116</v>
      </c>
      <c r="BB91" s="4" t="s">
        <v>116</v>
      </c>
      <c r="BC91" s="4" t="s">
        <v>116</v>
      </c>
      <c r="BD91" s="4" t="s">
        <v>116</v>
      </c>
      <c r="BE91" s="4" t="s">
        <v>116</v>
      </c>
      <c r="BF91" s="4" t="s">
        <v>116</v>
      </c>
      <c r="BG91" s="4" t="s">
        <v>116</v>
      </c>
      <c r="BH91" s="4" t="s">
        <v>116</v>
      </c>
      <c r="BI91" s="4" t="s">
        <v>116</v>
      </c>
      <c r="BJ91" s="4" t="s">
        <v>116</v>
      </c>
      <c r="BK91" s="4" t="s">
        <v>116</v>
      </c>
      <c r="BL91" s="4" t="s">
        <v>116</v>
      </c>
      <c r="BM91" s="4" t="s">
        <v>116</v>
      </c>
      <c r="BN91" s="4" t="s">
        <v>116</v>
      </c>
      <c r="BO91" s="4" t="s">
        <v>116</v>
      </c>
      <c r="BP91" s="4" t="s">
        <v>116</v>
      </c>
      <c r="BQ91" s="4" t="s">
        <v>116</v>
      </c>
    </row>
    <row r="92" spans="1:69" ht="20.100000000000001" customHeight="1" x14ac:dyDescent="0.2">
      <c r="A92" s="4" t="s">
        <v>11236</v>
      </c>
      <c r="B92" s="4" t="s">
        <v>112</v>
      </c>
      <c r="C92" s="34">
        <v>20250120</v>
      </c>
      <c r="D92" s="4" t="s">
        <v>11237</v>
      </c>
      <c r="E92" s="4" t="s">
        <v>11238</v>
      </c>
      <c r="F92" s="4" t="s">
        <v>11239</v>
      </c>
      <c r="G92" s="4" t="s">
        <v>116</v>
      </c>
      <c r="H92" s="4" t="s">
        <v>11240</v>
      </c>
      <c r="I92" s="4" t="s">
        <v>11241</v>
      </c>
      <c r="J92" s="34">
        <v>14212</v>
      </c>
      <c r="K92" s="4" t="s">
        <v>112</v>
      </c>
      <c r="L92" s="4" t="s">
        <v>120</v>
      </c>
      <c r="M92" s="4" t="s">
        <v>120</v>
      </c>
      <c r="N92" s="4" t="s">
        <v>11242</v>
      </c>
      <c r="O92" s="4" t="s">
        <v>116</v>
      </c>
      <c r="P92" s="4" t="s">
        <v>124</v>
      </c>
      <c r="Q92" s="4" t="s">
        <v>112</v>
      </c>
      <c r="R92" s="34">
        <v>2021</v>
      </c>
      <c r="S92" s="4" t="s">
        <v>125</v>
      </c>
      <c r="T92" s="4" t="s">
        <v>10515</v>
      </c>
      <c r="U92" s="4" t="s">
        <v>10418</v>
      </c>
      <c r="V92" s="4" t="s">
        <v>10419</v>
      </c>
      <c r="W92" s="4" t="s">
        <v>129</v>
      </c>
      <c r="X92" s="4" t="s">
        <v>10420</v>
      </c>
      <c r="Y92" s="4" t="s">
        <v>10421</v>
      </c>
      <c r="Z92" s="4" t="s">
        <v>132</v>
      </c>
      <c r="AA92" s="4" t="s">
        <v>133</v>
      </c>
      <c r="AB92" s="4" t="s">
        <v>134</v>
      </c>
      <c r="AC92" s="4" t="s">
        <v>135</v>
      </c>
      <c r="AD92" s="4" t="s">
        <v>10422</v>
      </c>
      <c r="AE92" s="4" t="s">
        <v>138</v>
      </c>
      <c r="AF92" s="4" t="s">
        <v>116</v>
      </c>
      <c r="AG92" s="4" t="s">
        <v>11243</v>
      </c>
      <c r="AH92" s="4" t="s">
        <v>76</v>
      </c>
      <c r="AI92" s="4" t="s">
        <v>11244</v>
      </c>
      <c r="AJ92" s="4" t="s">
        <v>11245</v>
      </c>
      <c r="AK92" s="4" t="s">
        <v>11246</v>
      </c>
      <c r="AL92" s="4" t="s">
        <v>11247</v>
      </c>
      <c r="AM92" s="4" t="s">
        <v>11248</v>
      </c>
      <c r="AN92" s="4" t="s">
        <v>11249</v>
      </c>
      <c r="AO92" s="4" t="s">
        <v>11250</v>
      </c>
      <c r="AP92" s="4" t="s">
        <v>4091</v>
      </c>
      <c r="AQ92" s="4" t="s">
        <v>4092</v>
      </c>
      <c r="AR92" s="4" t="s">
        <v>4093</v>
      </c>
      <c r="AS92" s="4" t="s">
        <v>5280</v>
      </c>
      <c r="AT92" s="4" t="s">
        <v>4095</v>
      </c>
      <c r="AU92" s="4" t="s">
        <v>4096</v>
      </c>
      <c r="AV92" s="4" t="s">
        <v>4097</v>
      </c>
      <c r="AW92" s="4" t="s">
        <v>4098</v>
      </c>
      <c r="AX92" s="4" t="s">
        <v>10711</v>
      </c>
      <c r="AY92" s="4" t="s">
        <v>116</v>
      </c>
      <c r="AZ92" s="4" t="s">
        <v>116</v>
      </c>
      <c r="BA92" s="4" t="s">
        <v>116</v>
      </c>
      <c r="BB92" s="4" t="s">
        <v>116</v>
      </c>
      <c r="BC92" s="4" t="s">
        <v>116</v>
      </c>
      <c r="BD92" s="4" t="s">
        <v>116</v>
      </c>
      <c r="BE92" s="4" t="s">
        <v>116</v>
      </c>
      <c r="BF92" s="4" t="s">
        <v>116</v>
      </c>
      <c r="BG92" s="4" t="s">
        <v>116</v>
      </c>
      <c r="BH92" s="4" t="s">
        <v>116</v>
      </c>
      <c r="BI92" s="4" t="s">
        <v>116</v>
      </c>
      <c r="BJ92" s="4" t="s">
        <v>116</v>
      </c>
      <c r="BK92" s="4" t="s">
        <v>116</v>
      </c>
      <c r="BL92" s="4" t="s">
        <v>116</v>
      </c>
      <c r="BM92" s="4" t="s">
        <v>116</v>
      </c>
      <c r="BN92" s="4" t="s">
        <v>116</v>
      </c>
      <c r="BO92" s="4" t="s">
        <v>116</v>
      </c>
      <c r="BP92" s="4" t="s">
        <v>116</v>
      </c>
      <c r="BQ92" s="4" t="s">
        <v>116</v>
      </c>
    </row>
    <row r="93" spans="1:69" ht="20.100000000000001" customHeight="1" x14ac:dyDescent="0.2">
      <c r="A93" s="4" t="s">
        <v>11251</v>
      </c>
      <c r="B93" s="4" t="s">
        <v>112</v>
      </c>
      <c r="C93" s="34">
        <v>20250120</v>
      </c>
      <c r="D93" s="4" t="s">
        <v>1033</v>
      </c>
      <c r="E93" s="4" t="s">
        <v>11252</v>
      </c>
      <c r="F93" s="4" t="s">
        <v>6134</v>
      </c>
      <c r="G93" s="4" t="s">
        <v>116</v>
      </c>
      <c r="H93" s="4" t="s">
        <v>6135</v>
      </c>
      <c r="I93" s="4" t="s">
        <v>11253</v>
      </c>
      <c r="J93" s="34">
        <v>20356</v>
      </c>
      <c r="K93" s="4" t="s">
        <v>112</v>
      </c>
      <c r="L93" s="4" t="s">
        <v>120</v>
      </c>
      <c r="M93" s="4" t="s">
        <v>120</v>
      </c>
      <c r="N93" s="4" t="s">
        <v>11254</v>
      </c>
      <c r="O93" s="4" t="s">
        <v>116</v>
      </c>
      <c r="P93" s="4" t="s">
        <v>124</v>
      </c>
      <c r="Q93" s="4" t="s">
        <v>112</v>
      </c>
      <c r="R93" s="34">
        <v>2021</v>
      </c>
      <c r="S93" s="4" t="s">
        <v>125</v>
      </c>
      <c r="T93" s="4" t="s">
        <v>10515</v>
      </c>
      <c r="U93" s="4" t="s">
        <v>10418</v>
      </c>
      <c r="V93" s="4" t="s">
        <v>10419</v>
      </c>
      <c r="W93" s="4" t="s">
        <v>129</v>
      </c>
      <c r="X93" s="4" t="s">
        <v>10420</v>
      </c>
      <c r="Y93" s="4" t="s">
        <v>10421</v>
      </c>
      <c r="Z93" s="4" t="s">
        <v>132</v>
      </c>
      <c r="AA93" s="4" t="s">
        <v>133</v>
      </c>
      <c r="AB93" s="4" t="s">
        <v>134</v>
      </c>
      <c r="AC93" s="4" t="s">
        <v>135</v>
      </c>
      <c r="AD93" s="4" t="s">
        <v>10422</v>
      </c>
      <c r="AE93" s="4" t="s">
        <v>138</v>
      </c>
      <c r="AF93" s="4" t="s">
        <v>116</v>
      </c>
      <c r="AG93" s="4" t="s">
        <v>11255</v>
      </c>
      <c r="AH93" s="4" t="s">
        <v>76</v>
      </c>
      <c r="AI93" s="4" t="s">
        <v>1455</v>
      </c>
      <c r="AJ93" s="4" t="s">
        <v>11256</v>
      </c>
      <c r="AK93" s="4" t="s">
        <v>6140</v>
      </c>
      <c r="AL93" s="4" t="s">
        <v>11257</v>
      </c>
      <c r="AM93" s="4" t="s">
        <v>2038</v>
      </c>
      <c r="AN93" s="4" t="s">
        <v>1150</v>
      </c>
      <c r="AO93" s="4" t="s">
        <v>929</v>
      </c>
      <c r="AP93" s="4" t="s">
        <v>4091</v>
      </c>
      <c r="AQ93" s="4" t="s">
        <v>4092</v>
      </c>
      <c r="AR93" s="4" t="s">
        <v>4093</v>
      </c>
      <c r="AS93" s="4" t="s">
        <v>5280</v>
      </c>
      <c r="AT93" s="4" t="s">
        <v>4095</v>
      </c>
      <c r="AU93" s="4" t="s">
        <v>4096</v>
      </c>
      <c r="AV93" s="4" t="s">
        <v>4097</v>
      </c>
      <c r="AW93" s="4" t="s">
        <v>4098</v>
      </c>
      <c r="AX93" s="4" t="s">
        <v>10711</v>
      </c>
      <c r="AY93" s="4" t="s">
        <v>116</v>
      </c>
      <c r="AZ93" s="4" t="s">
        <v>116</v>
      </c>
      <c r="BA93" s="4" t="s">
        <v>116</v>
      </c>
      <c r="BB93" s="4" t="s">
        <v>116</v>
      </c>
      <c r="BC93" s="4" t="s">
        <v>116</v>
      </c>
      <c r="BD93" s="4" t="s">
        <v>116</v>
      </c>
      <c r="BE93" s="4" t="s">
        <v>116</v>
      </c>
      <c r="BF93" s="4" t="s">
        <v>116</v>
      </c>
      <c r="BG93" s="4" t="s">
        <v>116</v>
      </c>
      <c r="BH93" s="4" t="s">
        <v>116</v>
      </c>
      <c r="BI93" s="4" t="s">
        <v>116</v>
      </c>
      <c r="BJ93" s="4" t="s">
        <v>116</v>
      </c>
      <c r="BK93" s="4" t="s">
        <v>116</v>
      </c>
      <c r="BL93" s="4" t="s">
        <v>116</v>
      </c>
      <c r="BM93" s="4" t="s">
        <v>116</v>
      </c>
      <c r="BN93" s="4" t="s">
        <v>116</v>
      </c>
      <c r="BO93" s="4" t="s">
        <v>116</v>
      </c>
      <c r="BP93" s="4" t="s">
        <v>116</v>
      </c>
      <c r="BQ93" s="4" t="s">
        <v>116</v>
      </c>
    </row>
    <row r="94" spans="1:69" ht="20.100000000000001" customHeight="1" x14ac:dyDescent="0.2">
      <c r="A94" s="4" t="s">
        <v>11258</v>
      </c>
      <c r="B94" s="4" t="s">
        <v>112</v>
      </c>
      <c r="C94" s="34">
        <v>20250120</v>
      </c>
      <c r="D94" s="4" t="s">
        <v>589</v>
      </c>
      <c r="E94" s="4" t="s">
        <v>11259</v>
      </c>
      <c r="F94" s="4" t="s">
        <v>687</v>
      </c>
      <c r="G94" s="4" t="s">
        <v>116</v>
      </c>
      <c r="H94" s="4" t="s">
        <v>688</v>
      </c>
      <c r="I94" s="4" t="s">
        <v>11260</v>
      </c>
      <c r="J94" s="34">
        <v>20552</v>
      </c>
      <c r="K94" s="4" t="s">
        <v>112</v>
      </c>
      <c r="L94" s="4" t="s">
        <v>120</v>
      </c>
      <c r="M94" s="4" t="s">
        <v>120</v>
      </c>
      <c r="N94" s="4" t="s">
        <v>11261</v>
      </c>
      <c r="O94" s="4" t="s">
        <v>116</v>
      </c>
      <c r="P94" s="4" t="s">
        <v>124</v>
      </c>
      <c r="Q94" s="4" t="s">
        <v>112</v>
      </c>
      <c r="R94" s="34">
        <v>2021</v>
      </c>
      <c r="S94" s="4" t="s">
        <v>125</v>
      </c>
      <c r="T94" s="4" t="s">
        <v>10515</v>
      </c>
      <c r="U94" s="4" t="s">
        <v>10418</v>
      </c>
      <c r="V94" s="4" t="s">
        <v>10419</v>
      </c>
      <c r="W94" s="4" t="s">
        <v>129</v>
      </c>
      <c r="X94" s="4" t="s">
        <v>10420</v>
      </c>
      <c r="Y94" s="4" t="s">
        <v>10421</v>
      </c>
      <c r="Z94" s="4" t="s">
        <v>132</v>
      </c>
      <c r="AA94" s="4" t="s">
        <v>133</v>
      </c>
      <c r="AB94" s="4" t="s">
        <v>134</v>
      </c>
      <c r="AC94" s="4" t="s">
        <v>135</v>
      </c>
      <c r="AD94" s="4" t="s">
        <v>10422</v>
      </c>
      <c r="AE94" s="4" t="s">
        <v>138</v>
      </c>
      <c r="AF94" s="4" t="s">
        <v>116</v>
      </c>
      <c r="AG94" s="4" t="s">
        <v>11262</v>
      </c>
      <c r="AH94" s="4" t="s">
        <v>76</v>
      </c>
      <c r="AI94" s="4" t="s">
        <v>730</v>
      </c>
      <c r="AJ94" s="4" t="s">
        <v>2848</v>
      </c>
      <c r="AK94" s="4" t="s">
        <v>2849</v>
      </c>
      <c r="AL94" s="4" t="s">
        <v>2850</v>
      </c>
      <c r="AM94" s="4" t="s">
        <v>11263</v>
      </c>
      <c r="AN94" s="4" t="s">
        <v>11264</v>
      </c>
      <c r="AO94" s="4" t="s">
        <v>3514</v>
      </c>
      <c r="AP94" s="4" t="s">
        <v>528</v>
      </c>
      <c r="AQ94" s="4" t="s">
        <v>529</v>
      </c>
      <c r="AR94" s="4" t="s">
        <v>11265</v>
      </c>
      <c r="AS94" s="4" t="s">
        <v>530</v>
      </c>
      <c r="AT94" s="4" t="s">
        <v>598</v>
      </c>
      <c r="AU94" s="4" t="s">
        <v>272</v>
      </c>
      <c r="AV94" s="4" t="s">
        <v>4091</v>
      </c>
      <c r="AW94" s="4" t="s">
        <v>4092</v>
      </c>
      <c r="AX94" s="4" t="s">
        <v>4093</v>
      </c>
      <c r="AY94" s="4" t="s">
        <v>5280</v>
      </c>
      <c r="AZ94" s="4" t="s">
        <v>4095</v>
      </c>
      <c r="BA94" s="4" t="s">
        <v>4096</v>
      </c>
      <c r="BB94" s="4" t="s">
        <v>4097</v>
      </c>
      <c r="BC94" s="4" t="s">
        <v>4098</v>
      </c>
      <c r="BD94" s="4" t="s">
        <v>273</v>
      </c>
      <c r="BE94" s="4" t="s">
        <v>10711</v>
      </c>
      <c r="BF94" s="4" t="s">
        <v>116</v>
      </c>
      <c r="BG94" s="4" t="s">
        <v>116</v>
      </c>
      <c r="BH94" s="4" t="s">
        <v>116</v>
      </c>
      <c r="BI94" s="4" t="s">
        <v>116</v>
      </c>
      <c r="BJ94" s="4" t="s">
        <v>116</v>
      </c>
      <c r="BK94" s="4" t="s">
        <v>116</v>
      </c>
      <c r="BL94" s="4" t="s">
        <v>116</v>
      </c>
      <c r="BM94" s="4" t="s">
        <v>116</v>
      </c>
      <c r="BN94" s="4" t="s">
        <v>116</v>
      </c>
      <c r="BO94" s="4" t="s">
        <v>116</v>
      </c>
      <c r="BP94" s="4" t="s">
        <v>116</v>
      </c>
      <c r="BQ94" s="4" t="s">
        <v>116</v>
      </c>
    </row>
    <row r="95" spans="1:69" ht="20.100000000000001" customHeight="1" x14ac:dyDescent="0.2">
      <c r="A95" s="4" t="s">
        <v>11266</v>
      </c>
      <c r="B95" s="4" t="s">
        <v>112</v>
      </c>
      <c r="C95" s="34">
        <v>20250120</v>
      </c>
      <c r="D95" s="4" t="s">
        <v>11267</v>
      </c>
      <c r="E95" s="4" t="s">
        <v>11268</v>
      </c>
      <c r="F95" s="4" t="s">
        <v>1103</v>
      </c>
      <c r="G95" s="4" t="s">
        <v>116</v>
      </c>
      <c r="H95" s="4" t="s">
        <v>1104</v>
      </c>
      <c r="I95" s="4" t="s">
        <v>11269</v>
      </c>
      <c r="J95" s="34">
        <v>15549</v>
      </c>
      <c r="K95" s="4" t="s">
        <v>112</v>
      </c>
      <c r="L95" s="4" t="s">
        <v>120</v>
      </c>
      <c r="M95" s="4" t="s">
        <v>120</v>
      </c>
      <c r="N95" s="4" t="s">
        <v>11270</v>
      </c>
      <c r="O95" s="4" t="s">
        <v>116</v>
      </c>
      <c r="P95" s="4" t="s">
        <v>124</v>
      </c>
      <c r="Q95" s="4" t="s">
        <v>112</v>
      </c>
      <c r="R95" s="34">
        <v>2021</v>
      </c>
      <c r="S95" s="4" t="s">
        <v>125</v>
      </c>
      <c r="T95" s="4" t="s">
        <v>10515</v>
      </c>
      <c r="U95" s="4" t="s">
        <v>10418</v>
      </c>
      <c r="V95" s="4" t="s">
        <v>10419</v>
      </c>
      <c r="W95" s="4" t="s">
        <v>129</v>
      </c>
      <c r="X95" s="4" t="s">
        <v>10420</v>
      </c>
      <c r="Y95" s="4" t="s">
        <v>10421</v>
      </c>
      <c r="Z95" s="4" t="s">
        <v>132</v>
      </c>
      <c r="AA95" s="4" t="s">
        <v>133</v>
      </c>
      <c r="AB95" s="4" t="s">
        <v>134</v>
      </c>
      <c r="AC95" s="4" t="s">
        <v>135</v>
      </c>
      <c r="AD95" s="4" t="s">
        <v>10422</v>
      </c>
      <c r="AE95" s="4" t="s">
        <v>138</v>
      </c>
      <c r="AF95" s="4" t="s">
        <v>116</v>
      </c>
      <c r="AG95" s="4" t="s">
        <v>11271</v>
      </c>
      <c r="AH95" s="4" t="s">
        <v>76</v>
      </c>
      <c r="AI95" s="4" t="s">
        <v>1700</v>
      </c>
      <c r="AJ95" s="4" t="s">
        <v>11272</v>
      </c>
      <c r="AK95" s="4" t="s">
        <v>1704</v>
      </c>
      <c r="AL95" s="4" t="s">
        <v>11273</v>
      </c>
      <c r="AM95" s="4" t="s">
        <v>1335</v>
      </c>
      <c r="AN95" s="4" t="s">
        <v>11274</v>
      </c>
      <c r="AO95" s="4" t="s">
        <v>9523</v>
      </c>
      <c r="AP95" s="4" t="s">
        <v>4091</v>
      </c>
      <c r="AQ95" s="4" t="s">
        <v>4092</v>
      </c>
      <c r="AR95" s="4" t="s">
        <v>4093</v>
      </c>
      <c r="AS95" s="4" t="s">
        <v>5280</v>
      </c>
      <c r="AT95" s="4" t="s">
        <v>4095</v>
      </c>
      <c r="AU95" s="4" t="s">
        <v>4096</v>
      </c>
      <c r="AV95" s="4" t="s">
        <v>4097</v>
      </c>
      <c r="AW95" s="4" t="s">
        <v>4098</v>
      </c>
      <c r="AX95" s="4" t="s">
        <v>10711</v>
      </c>
      <c r="AY95" s="4" t="s">
        <v>116</v>
      </c>
      <c r="AZ95" s="4" t="s">
        <v>116</v>
      </c>
      <c r="BA95" s="4" t="s">
        <v>116</v>
      </c>
      <c r="BB95" s="4" t="s">
        <v>116</v>
      </c>
      <c r="BC95" s="4" t="s">
        <v>116</v>
      </c>
      <c r="BD95" s="4" t="s">
        <v>116</v>
      </c>
      <c r="BE95" s="4" t="s">
        <v>116</v>
      </c>
      <c r="BF95" s="4" t="s">
        <v>116</v>
      </c>
      <c r="BG95" s="4" t="s">
        <v>116</v>
      </c>
      <c r="BH95" s="4" t="s">
        <v>116</v>
      </c>
      <c r="BI95" s="4" t="s">
        <v>116</v>
      </c>
      <c r="BJ95" s="4" t="s">
        <v>116</v>
      </c>
      <c r="BK95" s="4" t="s">
        <v>116</v>
      </c>
      <c r="BL95" s="4" t="s">
        <v>116</v>
      </c>
      <c r="BM95" s="4" t="s">
        <v>116</v>
      </c>
      <c r="BN95" s="4" t="s">
        <v>116</v>
      </c>
      <c r="BO95" s="4" t="s">
        <v>116</v>
      </c>
      <c r="BP95" s="4" t="s">
        <v>116</v>
      </c>
      <c r="BQ95" s="4" t="s">
        <v>116</v>
      </c>
    </row>
    <row r="96" spans="1:69" ht="20.100000000000001" customHeight="1" x14ac:dyDescent="0.2">
      <c r="A96" s="4" t="s">
        <v>11275</v>
      </c>
      <c r="B96" s="4" t="s">
        <v>112</v>
      </c>
      <c r="C96" s="34">
        <v>20250120</v>
      </c>
      <c r="D96" s="4" t="s">
        <v>874</v>
      </c>
      <c r="E96" s="4" t="s">
        <v>11276</v>
      </c>
      <c r="F96" s="4" t="s">
        <v>876</v>
      </c>
      <c r="G96" s="4" t="s">
        <v>116</v>
      </c>
      <c r="H96" s="4" t="s">
        <v>877</v>
      </c>
      <c r="I96" s="4" t="s">
        <v>11277</v>
      </c>
      <c r="J96" s="34">
        <v>20502</v>
      </c>
      <c r="K96" s="4" t="s">
        <v>112</v>
      </c>
      <c r="L96" s="4" t="s">
        <v>120</v>
      </c>
      <c r="M96" s="4" t="s">
        <v>120</v>
      </c>
      <c r="N96" s="4" t="s">
        <v>11278</v>
      </c>
      <c r="O96" s="4" t="s">
        <v>116</v>
      </c>
      <c r="P96" s="4" t="s">
        <v>124</v>
      </c>
      <c r="Q96" s="4" t="s">
        <v>112</v>
      </c>
      <c r="R96" s="34">
        <v>2021</v>
      </c>
      <c r="S96" s="4" t="s">
        <v>125</v>
      </c>
      <c r="T96" s="4" t="s">
        <v>10515</v>
      </c>
      <c r="U96" s="4" t="s">
        <v>10418</v>
      </c>
      <c r="V96" s="4" t="s">
        <v>10419</v>
      </c>
      <c r="W96" s="4" t="s">
        <v>129</v>
      </c>
      <c r="X96" s="4" t="s">
        <v>10420</v>
      </c>
      <c r="Y96" s="4" t="s">
        <v>10421</v>
      </c>
      <c r="Z96" s="4" t="s">
        <v>132</v>
      </c>
      <c r="AA96" s="4" t="s">
        <v>133</v>
      </c>
      <c r="AB96" s="4" t="s">
        <v>134</v>
      </c>
      <c r="AC96" s="4" t="s">
        <v>135</v>
      </c>
      <c r="AD96" s="4" t="s">
        <v>10422</v>
      </c>
      <c r="AE96" s="4" t="s">
        <v>138</v>
      </c>
      <c r="AF96" s="4" t="s">
        <v>116</v>
      </c>
      <c r="AG96" s="4" t="s">
        <v>11279</v>
      </c>
      <c r="AH96" s="4" t="s">
        <v>76</v>
      </c>
      <c r="AI96" s="4" t="s">
        <v>11280</v>
      </c>
      <c r="AJ96" s="4" t="s">
        <v>11281</v>
      </c>
      <c r="AK96" s="4" t="s">
        <v>1802</v>
      </c>
      <c r="AL96" s="4" t="s">
        <v>1336</v>
      </c>
      <c r="AM96" s="4" t="s">
        <v>1804</v>
      </c>
      <c r="AN96" s="4" t="s">
        <v>4091</v>
      </c>
      <c r="AO96" s="4" t="s">
        <v>4092</v>
      </c>
      <c r="AP96" s="4" t="s">
        <v>4093</v>
      </c>
      <c r="AQ96" s="4" t="s">
        <v>5280</v>
      </c>
      <c r="AR96" s="4" t="s">
        <v>4095</v>
      </c>
      <c r="AS96" s="4" t="s">
        <v>4096</v>
      </c>
      <c r="AT96" s="4" t="s">
        <v>4097</v>
      </c>
      <c r="AU96" s="4" t="s">
        <v>4098</v>
      </c>
      <c r="AV96" s="4" t="s">
        <v>10711</v>
      </c>
      <c r="AW96" s="4" t="s">
        <v>116</v>
      </c>
      <c r="AX96" s="4" t="s">
        <v>116</v>
      </c>
      <c r="AY96" s="4" t="s">
        <v>116</v>
      </c>
      <c r="AZ96" s="4" t="s">
        <v>116</v>
      </c>
      <c r="BA96" s="4" t="s">
        <v>116</v>
      </c>
      <c r="BB96" s="4" t="s">
        <v>116</v>
      </c>
      <c r="BC96" s="4" t="s">
        <v>116</v>
      </c>
      <c r="BD96" s="4" t="s">
        <v>116</v>
      </c>
      <c r="BE96" s="4" t="s">
        <v>116</v>
      </c>
      <c r="BF96" s="4" t="s">
        <v>116</v>
      </c>
      <c r="BG96" s="4" t="s">
        <v>116</v>
      </c>
      <c r="BH96" s="4" t="s">
        <v>116</v>
      </c>
      <c r="BI96" s="4" t="s">
        <v>116</v>
      </c>
      <c r="BJ96" s="4" t="s">
        <v>116</v>
      </c>
      <c r="BK96" s="4" t="s">
        <v>116</v>
      </c>
      <c r="BL96" s="4" t="s">
        <v>116</v>
      </c>
      <c r="BM96" s="4" t="s">
        <v>116</v>
      </c>
      <c r="BN96" s="4" t="s">
        <v>116</v>
      </c>
      <c r="BO96" s="4" t="s">
        <v>116</v>
      </c>
      <c r="BP96" s="4" t="s">
        <v>116</v>
      </c>
      <c r="BQ96" s="4" t="s">
        <v>116</v>
      </c>
    </row>
    <row r="97" spans="1:69" ht="20.100000000000001" customHeight="1" x14ac:dyDescent="0.2">
      <c r="A97" s="4" t="s">
        <v>11282</v>
      </c>
      <c r="B97" s="4" t="s">
        <v>112</v>
      </c>
      <c r="C97" s="34">
        <v>20250120</v>
      </c>
      <c r="D97" s="4" t="s">
        <v>874</v>
      </c>
      <c r="E97" s="4" t="s">
        <v>11283</v>
      </c>
      <c r="F97" s="4" t="s">
        <v>876</v>
      </c>
      <c r="G97" s="4" t="s">
        <v>116</v>
      </c>
      <c r="H97" s="4" t="s">
        <v>877</v>
      </c>
      <c r="I97" s="4" t="s">
        <v>11284</v>
      </c>
      <c r="J97" s="34">
        <v>12408</v>
      </c>
      <c r="K97" s="4" t="s">
        <v>112</v>
      </c>
      <c r="L97" s="4" t="s">
        <v>120</v>
      </c>
      <c r="M97" s="4" t="s">
        <v>120</v>
      </c>
      <c r="N97" s="4" t="s">
        <v>11285</v>
      </c>
      <c r="O97" s="4" t="s">
        <v>116</v>
      </c>
      <c r="P97" s="4" t="s">
        <v>124</v>
      </c>
      <c r="Q97" s="4" t="s">
        <v>112</v>
      </c>
      <c r="R97" s="34">
        <v>2021</v>
      </c>
      <c r="S97" s="4" t="s">
        <v>125</v>
      </c>
      <c r="T97" s="4" t="s">
        <v>10515</v>
      </c>
      <c r="U97" s="4" t="s">
        <v>10418</v>
      </c>
      <c r="V97" s="4" t="s">
        <v>10419</v>
      </c>
      <c r="W97" s="4" t="s">
        <v>129</v>
      </c>
      <c r="X97" s="4" t="s">
        <v>10420</v>
      </c>
      <c r="Y97" s="4" t="s">
        <v>10421</v>
      </c>
      <c r="Z97" s="4" t="s">
        <v>132</v>
      </c>
      <c r="AA97" s="4" t="s">
        <v>133</v>
      </c>
      <c r="AB97" s="4" t="s">
        <v>134</v>
      </c>
      <c r="AC97" s="4" t="s">
        <v>135</v>
      </c>
      <c r="AD97" s="4" t="s">
        <v>10422</v>
      </c>
      <c r="AE97" s="4" t="s">
        <v>138</v>
      </c>
      <c r="AF97" s="4" t="s">
        <v>116</v>
      </c>
      <c r="AG97" s="4" t="s">
        <v>11286</v>
      </c>
      <c r="AH97" s="4" t="s">
        <v>76</v>
      </c>
      <c r="AI97" s="4" t="s">
        <v>11287</v>
      </c>
      <c r="AJ97" s="4" t="s">
        <v>11288</v>
      </c>
      <c r="AK97" s="37" t="s">
        <v>884</v>
      </c>
      <c r="AL97" s="4" t="s">
        <v>1336</v>
      </c>
      <c r="AM97" s="4" t="s">
        <v>1804</v>
      </c>
      <c r="AN97" s="4" t="s">
        <v>11289</v>
      </c>
      <c r="AO97" s="4" t="s">
        <v>4091</v>
      </c>
      <c r="AP97" s="4" t="s">
        <v>4092</v>
      </c>
      <c r="AQ97" s="4" t="s">
        <v>4093</v>
      </c>
      <c r="AR97" s="4" t="s">
        <v>5280</v>
      </c>
      <c r="AS97" s="4" t="s">
        <v>4095</v>
      </c>
      <c r="AT97" s="4" t="s">
        <v>4096</v>
      </c>
      <c r="AU97" s="4" t="s">
        <v>4097</v>
      </c>
      <c r="AV97" s="4" t="s">
        <v>4098</v>
      </c>
      <c r="AW97" s="4" t="s">
        <v>10711</v>
      </c>
      <c r="AX97" s="4" t="s">
        <v>116</v>
      </c>
      <c r="AY97" s="4" t="s">
        <v>116</v>
      </c>
      <c r="AZ97" s="4" t="s">
        <v>116</v>
      </c>
      <c r="BA97" s="4" t="s">
        <v>116</v>
      </c>
      <c r="BB97" s="4" t="s">
        <v>116</v>
      </c>
      <c r="BC97" s="4" t="s">
        <v>116</v>
      </c>
      <c r="BD97" s="4" t="s">
        <v>116</v>
      </c>
      <c r="BE97" s="4" t="s">
        <v>116</v>
      </c>
      <c r="BF97" s="4" t="s">
        <v>116</v>
      </c>
      <c r="BG97" s="4" t="s">
        <v>116</v>
      </c>
      <c r="BH97" s="4" t="s">
        <v>116</v>
      </c>
      <c r="BI97" s="4" t="s">
        <v>116</v>
      </c>
      <c r="BJ97" s="4" t="s">
        <v>116</v>
      </c>
      <c r="BK97" s="4" t="s">
        <v>116</v>
      </c>
      <c r="BL97" s="4" t="s">
        <v>116</v>
      </c>
      <c r="BM97" s="4" t="s">
        <v>116</v>
      </c>
      <c r="BN97" s="4" t="s">
        <v>116</v>
      </c>
      <c r="BO97" s="4" t="s">
        <v>116</v>
      </c>
      <c r="BP97" s="4" t="s">
        <v>116</v>
      </c>
      <c r="BQ97" s="4" t="s">
        <v>116</v>
      </c>
    </row>
    <row r="98" spans="1:69" ht="20.100000000000001" customHeight="1" x14ac:dyDescent="0.2">
      <c r="A98" s="4" t="s">
        <v>11290</v>
      </c>
      <c r="B98" s="4" t="s">
        <v>112</v>
      </c>
      <c r="C98" s="34">
        <v>20250120</v>
      </c>
      <c r="D98" s="4" t="s">
        <v>963</v>
      </c>
      <c r="E98" s="4" t="s">
        <v>1906</v>
      </c>
      <c r="F98" s="4" t="s">
        <v>965</v>
      </c>
      <c r="G98" s="4" t="s">
        <v>116</v>
      </c>
      <c r="H98" s="4" t="s">
        <v>966</v>
      </c>
      <c r="I98" s="4" t="s">
        <v>11291</v>
      </c>
      <c r="J98" s="34">
        <v>22451</v>
      </c>
      <c r="K98" s="4" t="s">
        <v>112</v>
      </c>
      <c r="L98" s="4" t="s">
        <v>120</v>
      </c>
      <c r="M98" s="4" t="s">
        <v>120</v>
      </c>
      <c r="N98" s="4" t="s">
        <v>11292</v>
      </c>
      <c r="O98" s="4" t="s">
        <v>116</v>
      </c>
      <c r="P98" s="4" t="s">
        <v>124</v>
      </c>
      <c r="Q98" s="4" t="s">
        <v>112</v>
      </c>
      <c r="R98" s="34">
        <v>2021</v>
      </c>
      <c r="S98" s="4" t="s">
        <v>125</v>
      </c>
      <c r="T98" s="4" t="s">
        <v>10515</v>
      </c>
      <c r="U98" s="4" t="s">
        <v>10418</v>
      </c>
      <c r="V98" s="4" t="s">
        <v>10419</v>
      </c>
      <c r="W98" s="4" t="s">
        <v>129</v>
      </c>
      <c r="X98" s="4" t="s">
        <v>10420</v>
      </c>
      <c r="Y98" s="4" t="s">
        <v>10421</v>
      </c>
      <c r="Z98" s="4" t="s">
        <v>132</v>
      </c>
      <c r="AA98" s="4" t="s">
        <v>133</v>
      </c>
      <c r="AB98" s="4" t="s">
        <v>134</v>
      </c>
      <c r="AC98" s="4" t="s">
        <v>135</v>
      </c>
      <c r="AD98" s="4" t="s">
        <v>10422</v>
      </c>
      <c r="AE98" s="4" t="s">
        <v>138</v>
      </c>
      <c r="AF98" s="4" t="s">
        <v>116</v>
      </c>
      <c r="AG98" s="4" t="s">
        <v>11293</v>
      </c>
      <c r="AH98" s="4" t="s">
        <v>76</v>
      </c>
      <c r="AI98" s="4" t="s">
        <v>4091</v>
      </c>
      <c r="AJ98" s="4" t="s">
        <v>4092</v>
      </c>
      <c r="AK98" s="4" t="s">
        <v>4093</v>
      </c>
      <c r="AL98" s="4" t="s">
        <v>4094</v>
      </c>
      <c r="AM98" s="4" t="s">
        <v>4095</v>
      </c>
      <c r="AN98" s="4" t="s">
        <v>4096</v>
      </c>
      <c r="AO98" s="4" t="s">
        <v>4097</v>
      </c>
      <c r="AP98" s="4" t="s">
        <v>4098</v>
      </c>
      <c r="AQ98" s="4" t="s">
        <v>10711</v>
      </c>
      <c r="AR98" s="4" t="s">
        <v>116</v>
      </c>
      <c r="AS98" s="4" t="s">
        <v>116</v>
      </c>
      <c r="AT98" s="4" t="s">
        <v>116</v>
      </c>
      <c r="AU98" s="4" t="s">
        <v>116</v>
      </c>
      <c r="AV98" s="4" t="s">
        <v>116</v>
      </c>
      <c r="AW98" s="4" t="s">
        <v>116</v>
      </c>
      <c r="AX98" s="4" t="s">
        <v>116</v>
      </c>
      <c r="AY98" s="4" t="s">
        <v>116</v>
      </c>
      <c r="AZ98" s="4" t="s">
        <v>116</v>
      </c>
      <c r="BA98" s="4" t="s">
        <v>116</v>
      </c>
      <c r="BB98" s="4" t="s">
        <v>116</v>
      </c>
      <c r="BC98" s="4" t="s">
        <v>116</v>
      </c>
      <c r="BD98" s="4" t="s">
        <v>116</v>
      </c>
      <c r="BE98" s="4" t="s">
        <v>116</v>
      </c>
      <c r="BF98" s="4" t="s">
        <v>116</v>
      </c>
      <c r="BG98" s="4" t="s">
        <v>116</v>
      </c>
      <c r="BH98" s="4" t="s">
        <v>116</v>
      </c>
      <c r="BI98" s="4" t="s">
        <v>116</v>
      </c>
      <c r="BJ98" s="4" t="s">
        <v>116</v>
      </c>
      <c r="BK98" s="4" t="s">
        <v>116</v>
      </c>
      <c r="BL98" s="4" t="s">
        <v>116</v>
      </c>
      <c r="BM98" s="4" t="s">
        <v>116</v>
      </c>
      <c r="BN98" s="4" t="s">
        <v>116</v>
      </c>
      <c r="BO98" s="4" t="s">
        <v>116</v>
      </c>
      <c r="BP98" s="4" t="s">
        <v>116</v>
      </c>
      <c r="BQ98" s="4" t="s">
        <v>116</v>
      </c>
    </row>
    <row r="99" spans="1:69" ht="20.100000000000001" customHeight="1" x14ac:dyDescent="0.2">
      <c r="A99" s="4" t="s">
        <v>11294</v>
      </c>
      <c r="B99" s="4" t="s">
        <v>112</v>
      </c>
      <c r="C99" s="34">
        <v>20250120</v>
      </c>
      <c r="D99" s="4" t="s">
        <v>11295</v>
      </c>
      <c r="E99" s="4" t="s">
        <v>11296</v>
      </c>
      <c r="F99" s="4" t="s">
        <v>11297</v>
      </c>
      <c r="G99" s="4" t="s">
        <v>116</v>
      </c>
      <c r="H99" s="4" t="s">
        <v>5262</v>
      </c>
      <c r="I99" s="4" t="s">
        <v>11298</v>
      </c>
      <c r="J99" s="34">
        <v>21604</v>
      </c>
      <c r="K99" s="4" t="s">
        <v>112</v>
      </c>
      <c r="L99" s="4" t="s">
        <v>120</v>
      </c>
      <c r="M99" s="4" t="s">
        <v>120</v>
      </c>
      <c r="N99" s="4" t="s">
        <v>11299</v>
      </c>
      <c r="O99" s="4" t="s">
        <v>116</v>
      </c>
      <c r="P99" s="4" t="s">
        <v>124</v>
      </c>
      <c r="Q99" s="4" t="s">
        <v>112</v>
      </c>
      <c r="R99" s="34">
        <v>2021</v>
      </c>
      <c r="S99" s="4" t="s">
        <v>125</v>
      </c>
      <c r="T99" s="4" t="s">
        <v>10515</v>
      </c>
      <c r="U99" s="4" t="s">
        <v>10418</v>
      </c>
      <c r="V99" s="4" t="s">
        <v>10419</v>
      </c>
      <c r="W99" s="4" t="s">
        <v>129</v>
      </c>
      <c r="X99" s="4" t="s">
        <v>10420</v>
      </c>
      <c r="Y99" s="4" t="s">
        <v>10421</v>
      </c>
      <c r="Z99" s="4" t="s">
        <v>132</v>
      </c>
      <c r="AA99" s="4" t="s">
        <v>133</v>
      </c>
      <c r="AB99" s="4" t="s">
        <v>134</v>
      </c>
      <c r="AC99" s="4" t="s">
        <v>135</v>
      </c>
      <c r="AD99" s="4" t="s">
        <v>10422</v>
      </c>
      <c r="AE99" s="4" t="s">
        <v>138</v>
      </c>
      <c r="AF99" s="4" t="s">
        <v>116</v>
      </c>
      <c r="AG99" s="4" t="s">
        <v>11300</v>
      </c>
      <c r="AH99" s="4" t="s">
        <v>76</v>
      </c>
      <c r="AI99" s="4" t="s">
        <v>11301</v>
      </c>
      <c r="AJ99" s="4" t="s">
        <v>3113</v>
      </c>
      <c r="AK99" s="4" t="s">
        <v>2232</v>
      </c>
      <c r="AL99" s="4" t="s">
        <v>4206</v>
      </c>
      <c r="AM99" s="4" t="s">
        <v>4091</v>
      </c>
      <c r="AN99" s="4" t="s">
        <v>4092</v>
      </c>
      <c r="AO99" s="4" t="s">
        <v>4093</v>
      </c>
      <c r="AP99" s="4" t="s">
        <v>5280</v>
      </c>
      <c r="AQ99" s="4" t="s">
        <v>4095</v>
      </c>
      <c r="AR99" s="4" t="s">
        <v>4096</v>
      </c>
      <c r="AS99" s="4" t="s">
        <v>4097</v>
      </c>
      <c r="AT99" s="4" t="s">
        <v>4098</v>
      </c>
      <c r="AU99" s="4" t="s">
        <v>10711</v>
      </c>
      <c r="AV99" s="4" t="s">
        <v>116</v>
      </c>
      <c r="AW99" s="4" t="s">
        <v>116</v>
      </c>
      <c r="AX99" s="4" t="s">
        <v>116</v>
      </c>
      <c r="AY99" s="4" t="s">
        <v>116</v>
      </c>
      <c r="AZ99" s="4" t="s">
        <v>116</v>
      </c>
      <c r="BA99" s="4" t="s">
        <v>116</v>
      </c>
      <c r="BB99" s="4" t="s">
        <v>116</v>
      </c>
      <c r="BC99" s="4" t="s">
        <v>116</v>
      </c>
      <c r="BD99" s="4" t="s">
        <v>116</v>
      </c>
      <c r="BE99" s="4" t="s">
        <v>116</v>
      </c>
      <c r="BF99" s="4" t="s">
        <v>116</v>
      </c>
      <c r="BG99" s="4" t="s">
        <v>116</v>
      </c>
      <c r="BH99" s="4" t="s">
        <v>116</v>
      </c>
      <c r="BI99" s="4" t="s">
        <v>116</v>
      </c>
      <c r="BJ99" s="4" t="s">
        <v>116</v>
      </c>
      <c r="BK99" s="4" t="s">
        <v>116</v>
      </c>
      <c r="BL99" s="4" t="s">
        <v>116</v>
      </c>
      <c r="BM99" s="4" t="s">
        <v>116</v>
      </c>
      <c r="BN99" s="4" t="s">
        <v>116</v>
      </c>
      <c r="BO99" s="4" t="s">
        <v>116</v>
      </c>
      <c r="BP99" s="4" t="s">
        <v>116</v>
      </c>
      <c r="BQ99" s="4" t="s">
        <v>116</v>
      </c>
    </row>
    <row r="100" spans="1:69" ht="20.100000000000001" customHeight="1" x14ac:dyDescent="0.2">
      <c r="A100" s="4" t="s">
        <v>11302</v>
      </c>
      <c r="B100" s="4" t="s">
        <v>112</v>
      </c>
      <c r="C100" s="34">
        <v>20250120</v>
      </c>
      <c r="D100" s="4" t="s">
        <v>11003</v>
      </c>
      <c r="E100" s="4" t="s">
        <v>11303</v>
      </c>
      <c r="F100" s="4" t="s">
        <v>179</v>
      </c>
      <c r="G100" s="4" t="s">
        <v>116</v>
      </c>
      <c r="H100" s="4" t="s">
        <v>180</v>
      </c>
      <c r="I100" s="4" t="s">
        <v>11304</v>
      </c>
      <c r="J100" s="34">
        <v>33535</v>
      </c>
      <c r="K100" s="4" t="s">
        <v>112</v>
      </c>
      <c r="L100" s="4" t="s">
        <v>120</v>
      </c>
      <c r="M100" s="4" t="s">
        <v>120</v>
      </c>
      <c r="N100" s="4" t="s">
        <v>11305</v>
      </c>
      <c r="O100" s="4" t="s">
        <v>116</v>
      </c>
      <c r="P100" s="4" t="s">
        <v>124</v>
      </c>
      <c r="Q100" s="4" t="s">
        <v>112</v>
      </c>
      <c r="R100" s="34">
        <v>2021</v>
      </c>
      <c r="S100" s="4" t="s">
        <v>125</v>
      </c>
      <c r="T100" s="4" t="s">
        <v>10515</v>
      </c>
      <c r="U100" s="4" t="s">
        <v>10418</v>
      </c>
      <c r="V100" s="4" t="s">
        <v>10419</v>
      </c>
      <c r="W100" s="4" t="s">
        <v>129</v>
      </c>
      <c r="X100" s="4" t="s">
        <v>10420</v>
      </c>
      <c r="Y100" s="4" t="s">
        <v>10421</v>
      </c>
      <c r="Z100" s="4" t="s">
        <v>132</v>
      </c>
      <c r="AA100" s="4" t="s">
        <v>133</v>
      </c>
      <c r="AB100" s="4" t="s">
        <v>134</v>
      </c>
      <c r="AC100" s="4" t="s">
        <v>135</v>
      </c>
      <c r="AD100" s="4" t="s">
        <v>10422</v>
      </c>
      <c r="AE100" s="4" t="s">
        <v>138</v>
      </c>
      <c r="AF100" s="4" t="s">
        <v>116</v>
      </c>
      <c r="AG100" s="4" t="s">
        <v>11306</v>
      </c>
      <c r="AH100" s="4" t="s">
        <v>76</v>
      </c>
      <c r="AI100" s="4" t="s">
        <v>11307</v>
      </c>
      <c r="AJ100" s="4" t="s">
        <v>11308</v>
      </c>
      <c r="AK100" s="4" t="s">
        <v>11309</v>
      </c>
      <c r="AL100" s="4" t="s">
        <v>11310</v>
      </c>
      <c r="AM100" s="4" t="s">
        <v>11311</v>
      </c>
      <c r="AN100" s="4" t="s">
        <v>11312</v>
      </c>
      <c r="AO100" s="4" t="s">
        <v>11313</v>
      </c>
      <c r="AP100" s="4" t="s">
        <v>11314</v>
      </c>
      <c r="AQ100" s="4" t="s">
        <v>2124</v>
      </c>
      <c r="AR100" s="4" t="s">
        <v>7274</v>
      </c>
      <c r="AS100" s="4" t="s">
        <v>11315</v>
      </c>
      <c r="AT100" s="4" t="s">
        <v>11316</v>
      </c>
      <c r="AU100" s="4" t="s">
        <v>11317</v>
      </c>
      <c r="AV100" s="4" t="s">
        <v>11318</v>
      </c>
      <c r="AW100" s="4" t="s">
        <v>116</v>
      </c>
      <c r="AX100" s="4" t="s">
        <v>116</v>
      </c>
      <c r="AY100" s="4" t="s">
        <v>116</v>
      </c>
      <c r="AZ100" s="4" t="s">
        <v>116</v>
      </c>
      <c r="BA100" s="4" t="s">
        <v>116</v>
      </c>
      <c r="BB100" s="4" t="s">
        <v>116</v>
      </c>
      <c r="BC100" s="4" t="s">
        <v>116</v>
      </c>
      <c r="BD100" s="4" t="s">
        <v>116</v>
      </c>
      <c r="BE100" s="4" t="s">
        <v>116</v>
      </c>
      <c r="BF100" s="4" t="s">
        <v>116</v>
      </c>
      <c r="BG100" s="4" t="s">
        <v>116</v>
      </c>
      <c r="BH100" s="4" t="s">
        <v>116</v>
      </c>
      <c r="BI100" s="4" t="s">
        <v>116</v>
      </c>
      <c r="BJ100" s="4" t="s">
        <v>116</v>
      </c>
      <c r="BK100" s="4" t="s">
        <v>116</v>
      </c>
      <c r="BL100" s="4" t="s">
        <v>116</v>
      </c>
      <c r="BM100" s="4" t="s">
        <v>116</v>
      </c>
      <c r="BN100" s="4" t="s">
        <v>116</v>
      </c>
      <c r="BO100" s="4" t="s">
        <v>116</v>
      </c>
      <c r="BP100" s="4" t="s">
        <v>116</v>
      </c>
      <c r="BQ100" s="4" t="s">
        <v>116</v>
      </c>
    </row>
    <row r="101" spans="1:69" ht="20.100000000000001" customHeight="1" x14ac:dyDescent="0.2">
      <c r="A101" s="4" t="s">
        <v>11319</v>
      </c>
      <c r="B101" s="4" t="s">
        <v>112</v>
      </c>
      <c r="C101" s="34">
        <v>20250120</v>
      </c>
      <c r="D101" s="4" t="s">
        <v>11320</v>
      </c>
      <c r="E101" s="4" t="s">
        <v>11321</v>
      </c>
      <c r="F101" s="4" t="s">
        <v>651</v>
      </c>
      <c r="G101" s="4" t="s">
        <v>116</v>
      </c>
      <c r="H101" s="4" t="s">
        <v>652</v>
      </c>
      <c r="I101" s="4" t="s">
        <v>11322</v>
      </c>
      <c r="J101" s="34">
        <v>15906</v>
      </c>
      <c r="K101" s="4" t="s">
        <v>112</v>
      </c>
      <c r="L101" s="4" t="s">
        <v>120</v>
      </c>
      <c r="M101" s="4" t="s">
        <v>120</v>
      </c>
      <c r="N101" s="4" t="s">
        <v>11323</v>
      </c>
      <c r="O101" s="4" t="s">
        <v>116</v>
      </c>
      <c r="P101" s="4" t="s">
        <v>124</v>
      </c>
      <c r="Q101" s="4" t="s">
        <v>112</v>
      </c>
      <c r="R101" s="34">
        <v>2021</v>
      </c>
      <c r="S101" s="4" t="s">
        <v>125</v>
      </c>
      <c r="T101" s="4" t="s">
        <v>10515</v>
      </c>
      <c r="U101" s="4" t="s">
        <v>10418</v>
      </c>
      <c r="V101" s="4" t="s">
        <v>10419</v>
      </c>
      <c r="W101" s="4" t="s">
        <v>129</v>
      </c>
      <c r="X101" s="4" t="s">
        <v>10420</v>
      </c>
      <c r="Y101" s="4" t="s">
        <v>10421</v>
      </c>
      <c r="Z101" s="4" t="s">
        <v>132</v>
      </c>
      <c r="AA101" s="4" t="s">
        <v>133</v>
      </c>
      <c r="AB101" s="4" t="s">
        <v>134</v>
      </c>
      <c r="AC101" s="4" t="s">
        <v>135</v>
      </c>
      <c r="AD101" s="4" t="s">
        <v>10422</v>
      </c>
      <c r="AE101" s="4" t="s">
        <v>138</v>
      </c>
      <c r="AF101" s="4" t="s">
        <v>116</v>
      </c>
      <c r="AG101" s="4" t="s">
        <v>11324</v>
      </c>
      <c r="AH101" s="4" t="s">
        <v>76</v>
      </c>
      <c r="AI101" s="4" t="s">
        <v>11325</v>
      </c>
      <c r="AJ101" s="4" t="s">
        <v>11326</v>
      </c>
      <c r="AK101" s="4" t="s">
        <v>11327</v>
      </c>
      <c r="AL101" s="4" t="s">
        <v>11328</v>
      </c>
      <c r="AM101" s="4" t="s">
        <v>11329</v>
      </c>
      <c r="AN101" s="4" t="s">
        <v>1335</v>
      </c>
      <c r="AO101" s="4" t="s">
        <v>4091</v>
      </c>
      <c r="AP101" s="4" t="s">
        <v>4092</v>
      </c>
      <c r="AQ101" s="4" t="s">
        <v>4093</v>
      </c>
      <c r="AR101" s="4" t="s">
        <v>5280</v>
      </c>
      <c r="AS101" s="4" t="s">
        <v>4095</v>
      </c>
      <c r="AT101" s="4" t="s">
        <v>4096</v>
      </c>
      <c r="AU101" s="4" t="s">
        <v>4097</v>
      </c>
      <c r="AV101" s="4" t="s">
        <v>4098</v>
      </c>
      <c r="AW101" s="4" t="s">
        <v>10711</v>
      </c>
      <c r="AX101" s="4" t="s">
        <v>116</v>
      </c>
      <c r="AY101" s="4" t="s">
        <v>116</v>
      </c>
      <c r="AZ101" s="4" t="s">
        <v>116</v>
      </c>
      <c r="BA101" s="4" t="s">
        <v>116</v>
      </c>
      <c r="BB101" s="4" t="s">
        <v>116</v>
      </c>
      <c r="BC101" s="4" t="s">
        <v>116</v>
      </c>
      <c r="BD101" s="4" t="s">
        <v>116</v>
      </c>
      <c r="BE101" s="4" t="s">
        <v>116</v>
      </c>
      <c r="BF101" s="4" t="s">
        <v>116</v>
      </c>
      <c r="BG101" s="4" t="s">
        <v>116</v>
      </c>
      <c r="BH101" s="4" t="s">
        <v>116</v>
      </c>
      <c r="BI101" s="4" t="s">
        <v>116</v>
      </c>
      <c r="BJ101" s="4" t="s">
        <v>116</v>
      </c>
      <c r="BK101" s="4" t="s">
        <v>116</v>
      </c>
      <c r="BL101" s="4" t="s">
        <v>116</v>
      </c>
      <c r="BM101" s="4" t="s">
        <v>116</v>
      </c>
      <c r="BN101" s="4" t="s">
        <v>116</v>
      </c>
      <c r="BO101" s="4" t="s">
        <v>116</v>
      </c>
      <c r="BP101" s="4" t="s">
        <v>116</v>
      </c>
      <c r="BQ101" s="4" t="s">
        <v>116</v>
      </c>
    </row>
    <row r="102" spans="1:69" ht="20.100000000000001" customHeight="1" x14ac:dyDescent="0.2">
      <c r="A102" s="4" t="s">
        <v>11330</v>
      </c>
      <c r="B102" s="4" t="s">
        <v>112</v>
      </c>
      <c r="C102" s="34">
        <v>20250120</v>
      </c>
      <c r="D102" s="4" t="s">
        <v>11331</v>
      </c>
      <c r="E102" s="4" t="s">
        <v>11332</v>
      </c>
      <c r="F102" s="4" t="s">
        <v>3507</v>
      </c>
      <c r="G102" s="4" t="s">
        <v>116</v>
      </c>
      <c r="H102" s="4" t="s">
        <v>3508</v>
      </c>
      <c r="I102" s="4" t="s">
        <v>11333</v>
      </c>
      <c r="J102" s="34">
        <v>24848</v>
      </c>
      <c r="K102" s="4" t="s">
        <v>112</v>
      </c>
      <c r="L102" s="4" t="s">
        <v>120</v>
      </c>
      <c r="M102" s="4" t="s">
        <v>120</v>
      </c>
      <c r="N102" s="4" t="s">
        <v>11334</v>
      </c>
      <c r="O102" s="4" t="s">
        <v>116</v>
      </c>
      <c r="P102" s="4" t="s">
        <v>124</v>
      </c>
      <c r="Q102" s="4" t="s">
        <v>112</v>
      </c>
      <c r="R102" s="34">
        <v>2021</v>
      </c>
      <c r="S102" s="4" t="s">
        <v>125</v>
      </c>
      <c r="T102" s="4" t="s">
        <v>10515</v>
      </c>
      <c r="U102" s="4" t="s">
        <v>10418</v>
      </c>
      <c r="V102" s="4" t="s">
        <v>10419</v>
      </c>
      <c r="W102" s="4" t="s">
        <v>129</v>
      </c>
      <c r="X102" s="4" t="s">
        <v>10420</v>
      </c>
      <c r="Y102" s="4" t="s">
        <v>10421</v>
      </c>
      <c r="Z102" s="4" t="s">
        <v>132</v>
      </c>
      <c r="AA102" s="4" t="s">
        <v>133</v>
      </c>
      <c r="AB102" s="4" t="s">
        <v>134</v>
      </c>
      <c r="AC102" s="4" t="s">
        <v>135</v>
      </c>
      <c r="AD102" s="4" t="s">
        <v>10422</v>
      </c>
      <c r="AE102" s="4" t="s">
        <v>138</v>
      </c>
      <c r="AF102" s="4" t="s">
        <v>116</v>
      </c>
      <c r="AG102" s="4" t="s">
        <v>11335</v>
      </c>
      <c r="AH102" s="4" t="s">
        <v>76</v>
      </c>
      <c r="AI102" s="4" t="s">
        <v>11336</v>
      </c>
      <c r="AJ102" s="4" t="s">
        <v>11337</v>
      </c>
      <c r="AK102" s="4" t="s">
        <v>5740</v>
      </c>
      <c r="AL102" s="4" t="s">
        <v>528</v>
      </c>
      <c r="AM102" s="4" t="s">
        <v>11338</v>
      </c>
      <c r="AN102" s="4" t="s">
        <v>6292</v>
      </c>
      <c r="AO102" s="4" t="s">
        <v>4091</v>
      </c>
      <c r="AP102" s="4" t="s">
        <v>4092</v>
      </c>
      <c r="AQ102" s="4" t="s">
        <v>4093</v>
      </c>
      <c r="AR102" s="4" t="s">
        <v>5280</v>
      </c>
      <c r="AS102" s="4" t="s">
        <v>4095</v>
      </c>
      <c r="AT102" s="4" t="s">
        <v>4096</v>
      </c>
      <c r="AU102" s="4" t="s">
        <v>4097</v>
      </c>
      <c r="AV102" s="4" t="s">
        <v>4098</v>
      </c>
      <c r="AW102" s="4" t="s">
        <v>10711</v>
      </c>
      <c r="AX102" s="4" t="s">
        <v>116</v>
      </c>
      <c r="AY102" s="4" t="s">
        <v>116</v>
      </c>
      <c r="AZ102" s="4" t="s">
        <v>116</v>
      </c>
      <c r="BA102" s="4" t="s">
        <v>116</v>
      </c>
      <c r="BB102" s="4" t="s">
        <v>116</v>
      </c>
      <c r="BC102" s="4" t="s">
        <v>116</v>
      </c>
      <c r="BD102" s="4" t="s">
        <v>116</v>
      </c>
      <c r="BE102" s="4" t="s">
        <v>116</v>
      </c>
      <c r="BF102" s="4" t="s">
        <v>116</v>
      </c>
      <c r="BG102" s="4" t="s">
        <v>116</v>
      </c>
      <c r="BH102" s="4" t="s">
        <v>116</v>
      </c>
      <c r="BI102" s="4" t="s">
        <v>116</v>
      </c>
      <c r="BJ102" s="4" t="s">
        <v>116</v>
      </c>
      <c r="BK102" s="4" t="s">
        <v>116</v>
      </c>
      <c r="BL102" s="4" t="s">
        <v>116</v>
      </c>
      <c r="BM102" s="4" t="s">
        <v>116</v>
      </c>
      <c r="BN102" s="4" t="s">
        <v>116</v>
      </c>
      <c r="BO102" s="4" t="s">
        <v>116</v>
      </c>
      <c r="BP102" s="4" t="s">
        <v>116</v>
      </c>
      <c r="BQ102" s="4" t="s">
        <v>116</v>
      </c>
    </row>
    <row r="103" spans="1:69" ht="20.100000000000001" customHeight="1" x14ac:dyDescent="0.2">
      <c r="A103" s="4" t="s">
        <v>11339</v>
      </c>
      <c r="B103" s="4" t="s">
        <v>112</v>
      </c>
      <c r="C103" s="34">
        <v>20250120</v>
      </c>
      <c r="D103" s="4" t="s">
        <v>11340</v>
      </c>
      <c r="E103" s="4" t="s">
        <v>11341</v>
      </c>
      <c r="F103" s="4" t="s">
        <v>11342</v>
      </c>
      <c r="G103" s="4" t="s">
        <v>116</v>
      </c>
      <c r="H103" s="4" t="s">
        <v>11343</v>
      </c>
      <c r="I103" s="4" t="s">
        <v>11344</v>
      </c>
      <c r="J103" s="34">
        <v>14901</v>
      </c>
      <c r="K103" s="4" t="s">
        <v>112</v>
      </c>
      <c r="L103" s="4" t="s">
        <v>120</v>
      </c>
      <c r="M103" s="4" t="s">
        <v>120</v>
      </c>
      <c r="N103" s="4" t="s">
        <v>11345</v>
      </c>
      <c r="O103" s="4" t="s">
        <v>116</v>
      </c>
      <c r="P103" s="4" t="s">
        <v>124</v>
      </c>
      <c r="Q103" s="4" t="s">
        <v>112</v>
      </c>
      <c r="R103" s="34">
        <v>2021</v>
      </c>
      <c r="S103" s="4" t="s">
        <v>125</v>
      </c>
      <c r="T103" s="4" t="s">
        <v>10515</v>
      </c>
      <c r="U103" s="4" t="s">
        <v>10418</v>
      </c>
      <c r="V103" s="4" t="s">
        <v>10419</v>
      </c>
      <c r="W103" s="4" t="s">
        <v>129</v>
      </c>
      <c r="X103" s="4" t="s">
        <v>10420</v>
      </c>
      <c r="Y103" s="4" t="s">
        <v>10421</v>
      </c>
      <c r="Z103" s="4" t="s">
        <v>132</v>
      </c>
      <c r="AA103" s="4" t="s">
        <v>133</v>
      </c>
      <c r="AB103" s="4" t="s">
        <v>134</v>
      </c>
      <c r="AC103" s="4" t="s">
        <v>135</v>
      </c>
      <c r="AD103" s="4" t="s">
        <v>10422</v>
      </c>
      <c r="AE103" s="4" t="s">
        <v>138</v>
      </c>
      <c r="AF103" s="4" t="s">
        <v>116</v>
      </c>
      <c r="AG103" s="4" t="s">
        <v>11346</v>
      </c>
      <c r="AH103" s="4" t="s">
        <v>76</v>
      </c>
      <c r="AI103" s="4" t="s">
        <v>11347</v>
      </c>
      <c r="AJ103" s="4" t="s">
        <v>4506</v>
      </c>
      <c r="AK103" s="4" t="s">
        <v>731</v>
      </c>
      <c r="AL103" s="4" t="s">
        <v>11348</v>
      </c>
      <c r="AM103" s="4" t="s">
        <v>784</v>
      </c>
      <c r="AN103" s="4" t="s">
        <v>2174</v>
      </c>
      <c r="AO103" s="4" t="s">
        <v>3095</v>
      </c>
      <c r="AP103" s="4" t="s">
        <v>5802</v>
      </c>
      <c r="AQ103" s="4" t="s">
        <v>4091</v>
      </c>
      <c r="AR103" s="4" t="s">
        <v>4092</v>
      </c>
      <c r="AS103" s="4" t="s">
        <v>4093</v>
      </c>
      <c r="AT103" s="4" t="s">
        <v>5280</v>
      </c>
      <c r="AU103" s="4" t="s">
        <v>4095</v>
      </c>
      <c r="AV103" s="4" t="s">
        <v>4096</v>
      </c>
      <c r="AW103" s="4" t="s">
        <v>4097</v>
      </c>
      <c r="AX103" s="4" t="s">
        <v>4098</v>
      </c>
      <c r="AY103" s="4" t="s">
        <v>11349</v>
      </c>
      <c r="AZ103" s="4" t="s">
        <v>10711</v>
      </c>
      <c r="BA103" s="4" t="s">
        <v>116</v>
      </c>
      <c r="BB103" s="4" t="s">
        <v>116</v>
      </c>
      <c r="BC103" s="4" t="s">
        <v>116</v>
      </c>
      <c r="BD103" s="4" t="s">
        <v>116</v>
      </c>
      <c r="BE103" s="4" t="s">
        <v>116</v>
      </c>
      <c r="BF103" s="4" t="s">
        <v>116</v>
      </c>
      <c r="BG103" s="4" t="s">
        <v>116</v>
      </c>
      <c r="BH103" s="4" t="s">
        <v>116</v>
      </c>
      <c r="BI103" s="4" t="s">
        <v>116</v>
      </c>
      <c r="BJ103" s="4" t="s">
        <v>116</v>
      </c>
      <c r="BK103" s="4" t="s">
        <v>116</v>
      </c>
      <c r="BL103" s="4" t="s">
        <v>116</v>
      </c>
      <c r="BM103" s="4" t="s">
        <v>116</v>
      </c>
      <c r="BN103" s="4" t="s">
        <v>116</v>
      </c>
      <c r="BO103" s="4" t="s">
        <v>116</v>
      </c>
      <c r="BP103" s="4" t="s">
        <v>116</v>
      </c>
      <c r="BQ103" s="4" t="s">
        <v>116</v>
      </c>
    </row>
    <row r="104" spans="1:69" ht="20.100000000000001" customHeight="1" x14ac:dyDescent="0.2">
      <c r="A104" s="4" t="s">
        <v>11350</v>
      </c>
      <c r="B104" s="4" t="s">
        <v>112</v>
      </c>
      <c r="C104" s="34">
        <v>20250120</v>
      </c>
      <c r="D104" s="4" t="s">
        <v>11351</v>
      </c>
      <c r="E104" s="4" t="s">
        <v>11352</v>
      </c>
      <c r="F104" s="4" t="s">
        <v>4861</v>
      </c>
      <c r="G104" s="4" t="s">
        <v>116</v>
      </c>
      <c r="H104" s="4" t="s">
        <v>4862</v>
      </c>
      <c r="I104" s="4" t="s">
        <v>11353</v>
      </c>
      <c r="J104" s="34">
        <v>24312</v>
      </c>
      <c r="K104" s="4" t="s">
        <v>112</v>
      </c>
      <c r="L104" s="4" t="s">
        <v>120</v>
      </c>
      <c r="M104" s="4" t="s">
        <v>120</v>
      </c>
      <c r="N104" s="4" t="s">
        <v>11354</v>
      </c>
      <c r="O104" s="4" t="s">
        <v>116</v>
      </c>
      <c r="P104" s="4" t="s">
        <v>124</v>
      </c>
      <c r="Q104" s="4" t="s">
        <v>112</v>
      </c>
      <c r="R104" s="34">
        <v>2021</v>
      </c>
      <c r="S104" s="4" t="s">
        <v>125</v>
      </c>
      <c r="T104" s="4" t="s">
        <v>10515</v>
      </c>
      <c r="U104" s="4" t="s">
        <v>10418</v>
      </c>
      <c r="V104" s="4" t="s">
        <v>10419</v>
      </c>
      <c r="W104" s="4" t="s">
        <v>129</v>
      </c>
      <c r="X104" s="4" t="s">
        <v>10420</v>
      </c>
      <c r="Y104" s="4" t="s">
        <v>10421</v>
      </c>
      <c r="Z104" s="4" t="s">
        <v>132</v>
      </c>
      <c r="AA104" s="4" t="s">
        <v>133</v>
      </c>
      <c r="AB104" s="4" t="s">
        <v>134</v>
      </c>
      <c r="AC104" s="4" t="s">
        <v>135</v>
      </c>
      <c r="AD104" s="4" t="s">
        <v>10422</v>
      </c>
      <c r="AE104" s="4" t="s">
        <v>138</v>
      </c>
      <c r="AF104" s="4" t="s">
        <v>116</v>
      </c>
      <c r="AG104" s="4" t="s">
        <v>11355</v>
      </c>
      <c r="AH104" s="4" t="s">
        <v>76</v>
      </c>
      <c r="AI104" s="4" t="s">
        <v>11356</v>
      </c>
      <c r="AJ104" s="4" t="s">
        <v>1456</v>
      </c>
      <c r="AK104" s="4" t="s">
        <v>5062</v>
      </c>
      <c r="AL104" s="4" t="s">
        <v>4091</v>
      </c>
      <c r="AM104" s="4" t="s">
        <v>4092</v>
      </c>
      <c r="AN104" s="4" t="s">
        <v>4093</v>
      </c>
      <c r="AO104" s="4" t="s">
        <v>4094</v>
      </c>
      <c r="AP104" s="4" t="s">
        <v>4095</v>
      </c>
      <c r="AQ104" s="4" t="s">
        <v>5281</v>
      </c>
      <c r="AR104" s="4" t="s">
        <v>4096</v>
      </c>
      <c r="AS104" s="4" t="s">
        <v>4097</v>
      </c>
      <c r="AT104" s="4" t="s">
        <v>4098</v>
      </c>
      <c r="AU104" s="4" t="s">
        <v>11357</v>
      </c>
      <c r="AV104" s="4" t="s">
        <v>116</v>
      </c>
      <c r="AW104" s="4" t="s">
        <v>116</v>
      </c>
      <c r="AX104" s="4" t="s">
        <v>116</v>
      </c>
      <c r="AY104" s="4" t="s">
        <v>116</v>
      </c>
      <c r="AZ104" s="4" t="s">
        <v>116</v>
      </c>
      <c r="BA104" s="4" t="s">
        <v>116</v>
      </c>
      <c r="BB104" s="4" t="s">
        <v>116</v>
      </c>
      <c r="BC104" s="4" t="s">
        <v>116</v>
      </c>
      <c r="BD104" s="4" t="s">
        <v>116</v>
      </c>
      <c r="BE104" s="4" t="s">
        <v>116</v>
      </c>
      <c r="BF104" s="4" t="s">
        <v>116</v>
      </c>
      <c r="BG104" s="4" t="s">
        <v>116</v>
      </c>
      <c r="BH104" s="4" t="s">
        <v>116</v>
      </c>
      <c r="BI104" s="4" t="s">
        <v>116</v>
      </c>
      <c r="BJ104" s="4" t="s">
        <v>116</v>
      </c>
      <c r="BK104" s="4" t="s">
        <v>116</v>
      </c>
      <c r="BL104" s="4" t="s">
        <v>116</v>
      </c>
      <c r="BM104" s="4" t="s">
        <v>116</v>
      </c>
      <c r="BN104" s="4" t="s">
        <v>116</v>
      </c>
      <c r="BO104" s="4" t="s">
        <v>116</v>
      </c>
      <c r="BP104" s="4" t="s">
        <v>116</v>
      </c>
      <c r="BQ104" s="4" t="s">
        <v>116</v>
      </c>
    </row>
    <row r="105" spans="1:69" ht="20.100000000000001" customHeight="1" x14ac:dyDescent="0.2">
      <c r="A105" s="4" t="s">
        <v>11358</v>
      </c>
      <c r="B105" s="4" t="s">
        <v>112</v>
      </c>
      <c r="C105" s="34">
        <v>20250120</v>
      </c>
      <c r="D105" s="4" t="s">
        <v>6374</v>
      </c>
      <c r="E105" s="4" t="s">
        <v>11359</v>
      </c>
      <c r="F105" s="4" t="s">
        <v>11239</v>
      </c>
      <c r="G105" s="4" t="s">
        <v>116</v>
      </c>
      <c r="H105" s="4" t="s">
        <v>11240</v>
      </c>
      <c r="I105" s="4" t="s">
        <v>11360</v>
      </c>
      <c r="J105" s="34">
        <v>20719</v>
      </c>
      <c r="K105" s="4" t="s">
        <v>112</v>
      </c>
      <c r="L105" s="4" t="s">
        <v>120</v>
      </c>
      <c r="M105" s="4" t="s">
        <v>120</v>
      </c>
      <c r="N105" s="4" t="s">
        <v>11361</v>
      </c>
      <c r="O105" s="4" t="s">
        <v>116</v>
      </c>
      <c r="P105" s="4" t="s">
        <v>124</v>
      </c>
      <c r="Q105" s="4" t="s">
        <v>112</v>
      </c>
      <c r="R105" s="34">
        <v>2021</v>
      </c>
      <c r="S105" s="4" t="s">
        <v>125</v>
      </c>
      <c r="T105" s="4" t="s">
        <v>10515</v>
      </c>
      <c r="U105" s="4" t="s">
        <v>10418</v>
      </c>
      <c r="V105" s="4" t="s">
        <v>10419</v>
      </c>
      <c r="W105" s="4" t="s">
        <v>129</v>
      </c>
      <c r="X105" s="4" t="s">
        <v>10420</v>
      </c>
      <c r="Y105" s="4" t="s">
        <v>10421</v>
      </c>
      <c r="Z105" s="4" t="s">
        <v>132</v>
      </c>
      <c r="AA105" s="4" t="s">
        <v>133</v>
      </c>
      <c r="AB105" s="4" t="s">
        <v>134</v>
      </c>
      <c r="AC105" s="4" t="s">
        <v>135</v>
      </c>
      <c r="AD105" s="4" t="s">
        <v>10422</v>
      </c>
      <c r="AE105" s="4" t="s">
        <v>138</v>
      </c>
      <c r="AF105" s="4" t="s">
        <v>116</v>
      </c>
      <c r="AG105" s="4" t="s">
        <v>11362</v>
      </c>
      <c r="AH105" s="4" t="s">
        <v>76</v>
      </c>
      <c r="AI105" s="4" t="s">
        <v>11363</v>
      </c>
      <c r="AJ105" s="4" t="s">
        <v>518</v>
      </c>
      <c r="AK105" s="4" t="s">
        <v>11364</v>
      </c>
      <c r="AL105" s="4" t="s">
        <v>11247</v>
      </c>
      <c r="AM105" s="4" t="s">
        <v>11365</v>
      </c>
      <c r="AN105" s="4" t="s">
        <v>11249</v>
      </c>
      <c r="AO105" s="4" t="s">
        <v>11366</v>
      </c>
      <c r="AP105" s="4" t="s">
        <v>6812</v>
      </c>
      <c r="AQ105" s="4" t="s">
        <v>5665</v>
      </c>
      <c r="AR105" s="4" t="s">
        <v>2852</v>
      </c>
      <c r="AS105" s="4" t="s">
        <v>11367</v>
      </c>
      <c r="AT105" s="4" t="s">
        <v>4091</v>
      </c>
      <c r="AU105" s="4" t="s">
        <v>4092</v>
      </c>
      <c r="AV105" s="4" t="s">
        <v>4093</v>
      </c>
      <c r="AW105" s="4" t="s">
        <v>5280</v>
      </c>
      <c r="AX105" s="4" t="s">
        <v>4095</v>
      </c>
      <c r="AY105" s="4" t="s">
        <v>4096</v>
      </c>
      <c r="AZ105" s="4" t="s">
        <v>4097</v>
      </c>
      <c r="BA105" s="4" t="s">
        <v>4098</v>
      </c>
      <c r="BB105" s="4" t="s">
        <v>10711</v>
      </c>
      <c r="BC105" s="4" t="s">
        <v>116</v>
      </c>
      <c r="BD105" s="4" t="s">
        <v>116</v>
      </c>
      <c r="BE105" s="4" t="s">
        <v>116</v>
      </c>
      <c r="BF105" s="4" t="s">
        <v>116</v>
      </c>
      <c r="BG105" s="4" t="s">
        <v>116</v>
      </c>
      <c r="BH105" s="4" t="s">
        <v>116</v>
      </c>
      <c r="BI105" s="4" t="s">
        <v>116</v>
      </c>
      <c r="BJ105" s="4" t="s">
        <v>116</v>
      </c>
      <c r="BK105" s="4" t="s">
        <v>116</v>
      </c>
      <c r="BL105" s="4" t="s">
        <v>116</v>
      </c>
      <c r="BM105" s="4" t="s">
        <v>116</v>
      </c>
      <c r="BN105" s="4" t="s">
        <v>116</v>
      </c>
      <c r="BO105" s="4" t="s">
        <v>116</v>
      </c>
      <c r="BP105" s="4" t="s">
        <v>116</v>
      </c>
      <c r="BQ105" s="4" t="s">
        <v>116</v>
      </c>
    </row>
    <row r="106" spans="1:69" ht="20.100000000000001" customHeight="1" x14ac:dyDescent="0.2">
      <c r="A106" s="4" t="s">
        <v>11368</v>
      </c>
      <c r="B106" s="4" t="s">
        <v>112</v>
      </c>
      <c r="C106" s="34">
        <v>20250120</v>
      </c>
      <c r="D106" s="4" t="s">
        <v>11369</v>
      </c>
      <c r="E106" s="4" t="s">
        <v>11370</v>
      </c>
      <c r="F106" s="4" t="s">
        <v>1136</v>
      </c>
      <c r="G106" s="4" t="s">
        <v>116</v>
      </c>
      <c r="H106" s="4" t="s">
        <v>1137</v>
      </c>
      <c r="I106" s="4" t="s">
        <v>11371</v>
      </c>
      <c r="J106" s="34">
        <v>23950</v>
      </c>
      <c r="K106" s="4" t="s">
        <v>112</v>
      </c>
      <c r="L106" s="4" t="s">
        <v>120</v>
      </c>
      <c r="M106" s="4" t="s">
        <v>120</v>
      </c>
      <c r="N106" s="4" t="s">
        <v>11372</v>
      </c>
      <c r="O106" s="4" t="s">
        <v>116</v>
      </c>
      <c r="P106" s="4" t="s">
        <v>124</v>
      </c>
      <c r="Q106" s="4" t="s">
        <v>112</v>
      </c>
      <c r="R106" s="34">
        <v>2021</v>
      </c>
      <c r="S106" s="4" t="s">
        <v>125</v>
      </c>
      <c r="T106" s="4" t="s">
        <v>10515</v>
      </c>
      <c r="U106" s="4" t="s">
        <v>10418</v>
      </c>
      <c r="V106" s="4" t="s">
        <v>10419</v>
      </c>
      <c r="W106" s="4" t="s">
        <v>129</v>
      </c>
      <c r="X106" s="4" t="s">
        <v>10420</v>
      </c>
      <c r="Y106" s="4" t="s">
        <v>10421</v>
      </c>
      <c r="Z106" s="4" t="s">
        <v>132</v>
      </c>
      <c r="AA106" s="4" t="s">
        <v>133</v>
      </c>
      <c r="AB106" s="4" t="s">
        <v>134</v>
      </c>
      <c r="AC106" s="4" t="s">
        <v>135</v>
      </c>
      <c r="AD106" s="4" t="s">
        <v>10422</v>
      </c>
      <c r="AE106" s="4" t="s">
        <v>138</v>
      </c>
      <c r="AF106" s="4" t="s">
        <v>116</v>
      </c>
      <c r="AG106" s="4" t="s">
        <v>11373</v>
      </c>
      <c r="AH106" s="4" t="s">
        <v>76</v>
      </c>
      <c r="AI106" s="4" t="s">
        <v>11374</v>
      </c>
      <c r="AJ106" s="4" t="s">
        <v>11375</v>
      </c>
      <c r="AK106" s="4" t="s">
        <v>11376</v>
      </c>
      <c r="AL106" s="4" t="s">
        <v>11377</v>
      </c>
      <c r="AM106" s="4" t="s">
        <v>599</v>
      </c>
      <c r="AN106" s="4" t="s">
        <v>11378</v>
      </c>
      <c r="AO106" s="4" t="s">
        <v>11379</v>
      </c>
      <c r="AP106" s="4" t="s">
        <v>11380</v>
      </c>
      <c r="AQ106" s="4" t="s">
        <v>11381</v>
      </c>
      <c r="AR106" s="4" t="s">
        <v>4091</v>
      </c>
      <c r="AS106" s="4" t="s">
        <v>4092</v>
      </c>
      <c r="AT106" s="4" t="s">
        <v>4093</v>
      </c>
      <c r="AU106" s="4" t="s">
        <v>5280</v>
      </c>
      <c r="AV106" s="4" t="s">
        <v>4095</v>
      </c>
      <c r="AW106" s="4" t="s">
        <v>4096</v>
      </c>
      <c r="AX106" s="4" t="s">
        <v>4097</v>
      </c>
      <c r="AY106" s="4" t="s">
        <v>4098</v>
      </c>
      <c r="AZ106" s="4" t="s">
        <v>10711</v>
      </c>
      <c r="BA106" s="4" t="s">
        <v>116</v>
      </c>
      <c r="BB106" s="4" t="s">
        <v>116</v>
      </c>
      <c r="BC106" s="4" t="s">
        <v>116</v>
      </c>
      <c r="BD106" s="4" t="s">
        <v>116</v>
      </c>
      <c r="BE106" s="4" t="s">
        <v>116</v>
      </c>
      <c r="BF106" s="4" t="s">
        <v>116</v>
      </c>
      <c r="BG106" s="4" t="s">
        <v>116</v>
      </c>
      <c r="BH106" s="4" t="s">
        <v>116</v>
      </c>
      <c r="BI106" s="4" t="s">
        <v>116</v>
      </c>
      <c r="BJ106" s="4" t="s">
        <v>116</v>
      </c>
      <c r="BK106" s="4" t="s">
        <v>116</v>
      </c>
      <c r="BL106" s="4" t="s">
        <v>116</v>
      </c>
      <c r="BM106" s="4" t="s">
        <v>116</v>
      </c>
      <c r="BN106" s="4" t="s">
        <v>116</v>
      </c>
      <c r="BO106" s="4" t="s">
        <v>116</v>
      </c>
      <c r="BP106" s="4" t="s">
        <v>116</v>
      </c>
      <c r="BQ106" s="4" t="s">
        <v>116</v>
      </c>
    </row>
    <row r="107" spans="1:69" ht="20.100000000000001" customHeight="1" x14ac:dyDescent="0.2">
      <c r="A107" s="4" t="s">
        <v>11382</v>
      </c>
      <c r="B107" s="4" t="s">
        <v>112</v>
      </c>
      <c r="C107" s="34">
        <v>20250120</v>
      </c>
      <c r="D107" s="4" t="s">
        <v>11369</v>
      </c>
      <c r="E107" s="4" t="s">
        <v>11383</v>
      </c>
      <c r="F107" s="4" t="s">
        <v>1136</v>
      </c>
      <c r="G107" s="4" t="s">
        <v>116</v>
      </c>
      <c r="H107" s="4" t="s">
        <v>1137</v>
      </c>
      <c r="I107" s="4" t="s">
        <v>11384</v>
      </c>
      <c r="J107" s="34">
        <v>12840</v>
      </c>
      <c r="K107" s="4" t="s">
        <v>112</v>
      </c>
      <c r="L107" s="4" t="s">
        <v>120</v>
      </c>
      <c r="M107" s="4" t="s">
        <v>120</v>
      </c>
      <c r="N107" s="4" t="s">
        <v>11385</v>
      </c>
      <c r="O107" s="4" t="s">
        <v>116</v>
      </c>
      <c r="P107" s="4" t="s">
        <v>124</v>
      </c>
      <c r="Q107" s="4" t="s">
        <v>112</v>
      </c>
      <c r="R107" s="34">
        <v>2021</v>
      </c>
      <c r="S107" s="4" t="s">
        <v>125</v>
      </c>
      <c r="T107" s="4" t="s">
        <v>10515</v>
      </c>
      <c r="U107" s="4" t="s">
        <v>10418</v>
      </c>
      <c r="V107" s="4" t="s">
        <v>10419</v>
      </c>
      <c r="W107" s="4" t="s">
        <v>129</v>
      </c>
      <c r="X107" s="4" t="s">
        <v>10420</v>
      </c>
      <c r="Y107" s="4" t="s">
        <v>10421</v>
      </c>
      <c r="Z107" s="4" t="s">
        <v>132</v>
      </c>
      <c r="AA107" s="4" t="s">
        <v>133</v>
      </c>
      <c r="AB107" s="4" t="s">
        <v>134</v>
      </c>
      <c r="AC107" s="4" t="s">
        <v>135</v>
      </c>
      <c r="AD107" s="4" t="s">
        <v>10422</v>
      </c>
      <c r="AE107" s="4" t="s">
        <v>138</v>
      </c>
      <c r="AF107" s="4" t="s">
        <v>116</v>
      </c>
      <c r="AG107" s="4" t="s">
        <v>11386</v>
      </c>
      <c r="AH107" s="4" t="s">
        <v>76</v>
      </c>
      <c r="AI107" s="4" t="s">
        <v>4091</v>
      </c>
      <c r="AJ107" s="4" t="s">
        <v>4092</v>
      </c>
      <c r="AK107" s="4" t="s">
        <v>4093</v>
      </c>
      <c r="AL107" s="4" t="s">
        <v>4094</v>
      </c>
      <c r="AM107" s="4" t="s">
        <v>4095</v>
      </c>
      <c r="AN107" s="4" t="s">
        <v>4096</v>
      </c>
      <c r="AO107" s="4" t="s">
        <v>4097</v>
      </c>
      <c r="AP107" s="4" t="s">
        <v>4098</v>
      </c>
      <c r="AQ107" s="4" t="s">
        <v>10711</v>
      </c>
      <c r="AR107" s="4" t="s">
        <v>116</v>
      </c>
      <c r="AS107" s="4" t="s">
        <v>116</v>
      </c>
      <c r="AT107" s="4" t="s">
        <v>116</v>
      </c>
      <c r="AU107" s="4" t="s">
        <v>116</v>
      </c>
      <c r="AV107" s="4" t="s">
        <v>116</v>
      </c>
      <c r="AW107" s="4" t="s">
        <v>116</v>
      </c>
      <c r="AX107" s="4" t="s">
        <v>116</v>
      </c>
      <c r="AY107" s="4" t="s">
        <v>116</v>
      </c>
      <c r="AZ107" s="4" t="s">
        <v>116</v>
      </c>
      <c r="BA107" s="4" t="s">
        <v>116</v>
      </c>
      <c r="BB107" s="4" t="s">
        <v>116</v>
      </c>
      <c r="BC107" s="4" t="s">
        <v>116</v>
      </c>
      <c r="BD107" s="4" t="s">
        <v>116</v>
      </c>
      <c r="BE107" s="4" t="s">
        <v>116</v>
      </c>
      <c r="BF107" s="4" t="s">
        <v>116</v>
      </c>
      <c r="BG107" s="4" t="s">
        <v>116</v>
      </c>
      <c r="BH107" s="4" t="s">
        <v>116</v>
      </c>
      <c r="BI107" s="4" t="s">
        <v>116</v>
      </c>
      <c r="BJ107" s="4" t="s">
        <v>116</v>
      </c>
      <c r="BK107" s="4" t="s">
        <v>116</v>
      </c>
      <c r="BL107" s="4" t="s">
        <v>116</v>
      </c>
      <c r="BM107" s="4" t="s">
        <v>116</v>
      </c>
      <c r="BN107" s="4" t="s">
        <v>116</v>
      </c>
      <c r="BO107" s="4" t="s">
        <v>116</v>
      </c>
      <c r="BP107" s="4" t="s">
        <v>116</v>
      </c>
      <c r="BQ107" s="4" t="s">
        <v>116</v>
      </c>
    </row>
    <row r="108" spans="1:69" ht="20.100000000000001" customHeight="1" x14ac:dyDescent="0.2">
      <c r="A108" s="4" t="s">
        <v>11387</v>
      </c>
      <c r="B108" s="4" t="s">
        <v>112</v>
      </c>
      <c r="C108" s="34">
        <v>20250120</v>
      </c>
      <c r="D108" s="4" t="s">
        <v>11388</v>
      </c>
      <c r="E108" s="4" t="s">
        <v>11389</v>
      </c>
      <c r="F108" s="4" t="s">
        <v>11390</v>
      </c>
      <c r="G108" s="4" t="s">
        <v>116</v>
      </c>
      <c r="H108" s="4" t="s">
        <v>11391</v>
      </c>
      <c r="I108" s="4" t="s">
        <v>11392</v>
      </c>
      <c r="J108" s="34">
        <v>30457</v>
      </c>
      <c r="K108" s="4" t="s">
        <v>112</v>
      </c>
      <c r="L108" s="4" t="s">
        <v>120</v>
      </c>
      <c r="M108" s="4" t="s">
        <v>120</v>
      </c>
      <c r="N108" s="4" t="s">
        <v>11393</v>
      </c>
      <c r="O108" s="4" t="s">
        <v>116</v>
      </c>
      <c r="P108" s="4" t="s">
        <v>124</v>
      </c>
      <c r="Q108" s="4" t="s">
        <v>112</v>
      </c>
      <c r="R108" s="34">
        <v>2021</v>
      </c>
      <c r="S108" s="4" t="s">
        <v>125</v>
      </c>
      <c r="T108" s="4" t="s">
        <v>10515</v>
      </c>
      <c r="U108" s="4" t="s">
        <v>10418</v>
      </c>
      <c r="V108" s="4" t="s">
        <v>10419</v>
      </c>
      <c r="W108" s="4" t="s">
        <v>129</v>
      </c>
      <c r="X108" s="4" t="s">
        <v>10420</v>
      </c>
      <c r="Y108" s="4" t="s">
        <v>10421</v>
      </c>
      <c r="Z108" s="4" t="s">
        <v>132</v>
      </c>
      <c r="AA108" s="4" t="s">
        <v>133</v>
      </c>
      <c r="AB108" s="4" t="s">
        <v>134</v>
      </c>
      <c r="AC108" s="4" t="s">
        <v>135</v>
      </c>
      <c r="AD108" s="4" t="s">
        <v>10422</v>
      </c>
      <c r="AE108" s="4" t="s">
        <v>138</v>
      </c>
      <c r="AF108" s="4" t="s">
        <v>116</v>
      </c>
      <c r="AG108" s="4" t="s">
        <v>11394</v>
      </c>
      <c r="AH108" s="4" t="s">
        <v>76</v>
      </c>
      <c r="AI108" s="4" t="s">
        <v>4770</v>
      </c>
      <c r="AJ108" s="4" t="s">
        <v>1700</v>
      </c>
      <c r="AK108" s="4" t="s">
        <v>2934</v>
      </c>
      <c r="AL108" s="4" t="s">
        <v>2504</v>
      </c>
      <c r="AM108" s="4" t="s">
        <v>4091</v>
      </c>
      <c r="AN108" s="4" t="s">
        <v>4092</v>
      </c>
      <c r="AO108" s="4" t="s">
        <v>4093</v>
      </c>
      <c r="AP108" s="4" t="s">
        <v>5280</v>
      </c>
      <c r="AQ108" s="4" t="s">
        <v>4095</v>
      </c>
      <c r="AR108" s="4" t="s">
        <v>4096</v>
      </c>
      <c r="AS108" s="4" t="s">
        <v>4097</v>
      </c>
      <c r="AT108" s="4" t="s">
        <v>4098</v>
      </c>
      <c r="AU108" s="4" t="s">
        <v>532</v>
      </c>
      <c r="AV108" s="4" t="s">
        <v>10711</v>
      </c>
      <c r="AW108" s="4" t="s">
        <v>116</v>
      </c>
      <c r="AX108" s="4" t="s">
        <v>116</v>
      </c>
      <c r="AY108" s="4" t="s">
        <v>116</v>
      </c>
      <c r="AZ108" s="4" t="s">
        <v>116</v>
      </c>
      <c r="BA108" s="4" t="s">
        <v>116</v>
      </c>
      <c r="BB108" s="4" t="s">
        <v>116</v>
      </c>
      <c r="BC108" s="4" t="s">
        <v>116</v>
      </c>
      <c r="BD108" s="4" t="s">
        <v>116</v>
      </c>
      <c r="BE108" s="4" t="s">
        <v>116</v>
      </c>
      <c r="BF108" s="4" t="s">
        <v>116</v>
      </c>
      <c r="BG108" s="4" t="s">
        <v>116</v>
      </c>
      <c r="BH108" s="4" t="s">
        <v>116</v>
      </c>
      <c r="BI108" s="4" t="s">
        <v>116</v>
      </c>
      <c r="BJ108" s="4" t="s">
        <v>116</v>
      </c>
      <c r="BK108" s="4" t="s">
        <v>116</v>
      </c>
      <c r="BL108" s="4" t="s">
        <v>116</v>
      </c>
      <c r="BM108" s="4" t="s">
        <v>116</v>
      </c>
      <c r="BN108" s="4" t="s">
        <v>116</v>
      </c>
      <c r="BO108" s="4" t="s">
        <v>116</v>
      </c>
      <c r="BP108" s="4" t="s">
        <v>116</v>
      </c>
      <c r="BQ108" s="4" t="s">
        <v>116</v>
      </c>
    </row>
    <row r="109" spans="1:69" ht="20.100000000000001" customHeight="1" x14ac:dyDescent="0.2">
      <c r="A109" s="4" t="s">
        <v>11395</v>
      </c>
      <c r="B109" s="4" t="s">
        <v>112</v>
      </c>
      <c r="C109" s="34">
        <v>20250120</v>
      </c>
      <c r="D109" s="4" t="s">
        <v>3239</v>
      </c>
      <c r="E109" s="4" t="s">
        <v>11396</v>
      </c>
      <c r="F109" s="4" t="s">
        <v>11397</v>
      </c>
      <c r="G109" s="4" t="s">
        <v>116</v>
      </c>
      <c r="H109" s="4" t="s">
        <v>11398</v>
      </c>
      <c r="I109" s="4" t="s">
        <v>11399</v>
      </c>
      <c r="J109" s="34">
        <v>24732</v>
      </c>
      <c r="K109" s="4" t="s">
        <v>112</v>
      </c>
      <c r="L109" s="4" t="s">
        <v>120</v>
      </c>
      <c r="M109" s="4" t="s">
        <v>120</v>
      </c>
      <c r="N109" s="4" t="s">
        <v>11400</v>
      </c>
      <c r="O109" s="4" t="s">
        <v>116</v>
      </c>
      <c r="P109" s="4" t="s">
        <v>124</v>
      </c>
      <c r="Q109" s="4" t="s">
        <v>112</v>
      </c>
      <c r="R109" s="34">
        <v>2021</v>
      </c>
      <c r="S109" s="4" t="s">
        <v>125</v>
      </c>
      <c r="T109" s="4" t="s">
        <v>10515</v>
      </c>
      <c r="U109" s="4" t="s">
        <v>10418</v>
      </c>
      <c r="V109" s="4" t="s">
        <v>10419</v>
      </c>
      <c r="W109" s="4" t="s">
        <v>129</v>
      </c>
      <c r="X109" s="4" t="s">
        <v>10420</v>
      </c>
      <c r="Y109" s="4" t="s">
        <v>10421</v>
      </c>
      <c r="Z109" s="4" t="s">
        <v>132</v>
      </c>
      <c r="AA109" s="4" t="s">
        <v>133</v>
      </c>
      <c r="AB109" s="4" t="s">
        <v>134</v>
      </c>
      <c r="AC109" s="4" t="s">
        <v>135</v>
      </c>
      <c r="AD109" s="4" t="s">
        <v>10422</v>
      </c>
      <c r="AE109" s="4" t="s">
        <v>138</v>
      </c>
      <c r="AF109" s="4" t="s">
        <v>116</v>
      </c>
      <c r="AG109" s="4" t="s">
        <v>11401</v>
      </c>
      <c r="AH109" s="4" t="s">
        <v>76</v>
      </c>
      <c r="AI109" s="4" t="s">
        <v>11402</v>
      </c>
      <c r="AJ109" s="4" t="s">
        <v>11403</v>
      </c>
      <c r="AK109" s="4" t="s">
        <v>11404</v>
      </c>
      <c r="AL109" s="4" t="s">
        <v>11405</v>
      </c>
      <c r="AM109" s="4" t="s">
        <v>11406</v>
      </c>
      <c r="AN109" s="4" t="s">
        <v>4091</v>
      </c>
      <c r="AO109" s="4" t="s">
        <v>4092</v>
      </c>
      <c r="AP109" s="4" t="s">
        <v>4093</v>
      </c>
      <c r="AQ109" s="4" t="s">
        <v>5280</v>
      </c>
      <c r="AR109" s="4" t="s">
        <v>4095</v>
      </c>
      <c r="AS109" s="4" t="s">
        <v>4096</v>
      </c>
      <c r="AT109" s="4" t="s">
        <v>4097</v>
      </c>
      <c r="AU109" s="4" t="s">
        <v>4098</v>
      </c>
      <c r="AV109" s="4" t="s">
        <v>10711</v>
      </c>
      <c r="AW109" s="4" t="s">
        <v>116</v>
      </c>
      <c r="AX109" s="4" t="s">
        <v>116</v>
      </c>
      <c r="AY109" s="4" t="s">
        <v>116</v>
      </c>
      <c r="AZ109" s="4" t="s">
        <v>116</v>
      </c>
      <c r="BA109" s="4" t="s">
        <v>116</v>
      </c>
      <c r="BB109" s="4" t="s">
        <v>116</v>
      </c>
      <c r="BC109" s="4" t="s">
        <v>116</v>
      </c>
      <c r="BD109" s="4" t="s">
        <v>116</v>
      </c>
      <c r="BE109" s="4" t="s">
        <v>116</v>
      </c>
      <c r="BF109" s="4" t="s">
        <v>116</v>
      </c>
      <c r="BG109" s="4" t="s">
        <v>116</v>
      </c>
      <c r="BH109" s="4" t="s">
        <v>116</v>
      </c>
      <c r="BI109" s="4" t="s">
        <v>116</v>
      </c>
      <c r="BJ109" s="4" t="s">
        <v>116</v>
      </c>
      <c r="BK109" s="4" t="s">
        <v>116</v>
      </c>
      <c r="BL109" s="4" t="s">
        <v>116</v>
      </c>
      <c r="BM109" s="4" t="s">
        <v>116</v>
      </c>
      <c r="BN109" s="4" t="s">
        <v>116</v>
      </c>
      <c r="BO109" s="4" t="s">
        <v>116</v>
      </c>
      <c r="BP109" s="4" t="s">
        <v>116</v>
      </c>
      <c r="BQ109" s="4" t="s">
        <v>116</v>
      </c>
    </row>
    <row r="110" spans="1:69" ht="20.100000000000001" customHeight="1" x14ac:dyDescent="0.2">
      <c r="A110" s="4" t="s">
        <v>11407</v>
      </c>
      <c r="B110" s="4" t="s">
        <v>112</v>
      </c>
      <c r="C110" s="34">
        <v>20250120</v>
      </c>
      <c r="D110" s="4" t="s">
        <v>11408</v>
      </c>
      <c r="E110" s="4" t="s">
        <v>11409</v>
      </c>
      <c r="F110" s="4" t="s">
        <v>11410</v>
      </c>
      <c r="G110" s="4" t="s">
        <v>116</v>
      </c>
      <c r="H110" s="4" t="s">
        <v>11411</v>
      </c>
      <c r="I110" s="4" t="s">
        <v>11412</v>
      </c>
      <c r="J110" s="34">
        <v>12733</v>
      </c>
      <c r="K110" s="4" t="s">
        <v>112</v>
      </c>
      <c r="L110" s="4" t="s">
        <v>120</v>
      </c>
      <c r="M110" s="4" t="s">
        <v>120</v>
      </c>
      <c r="N110" s="4" t="s">
        <v>11413</v>
      </c>
      <c r="O110" s="4" t="s">
        <v>116</v>
      </c>
      <c r="P110" s="4" t="s">
        <v>124</v>
      </c>
      <c r="Q110" s="4" t="s">
        <v>112</v>
      </c>
      <c r="R110" s="34">
        <v>2021</v>
      </c>
      <c r="S110" s="4" t="s">
        <v>125</v>
      </c>
      <c r="T110" s="4" t="s">
        <v>10515</v>
      </c>
      <c r="U110" s="4" t="s">
        <v>10418</v>
      </c>
      <c r="V110" s="4" t="s">
        <v>10419</v>
      </c>
      <c r="W110" s="4" t="s">
        <v>129</v>
      </c>
      <c r="X110" s="4" t="s">
        <v>10420</v>
      </c>
      <c r="Y110" s="4" t="s">
        <v>10421</v>
      </c>
      <c r="Z110" s="4" t="s">
        <v>132</v>
      </c>
      <c r="AA110" s="4" t="s">
        <v>133</v>
      </c>
      <c r="AB110" s="4" t="s">
        <v>134</v>
      </c>
      <c r="AC110" s="4" t="s">
        <v>135</v>
      </c>
      <c r="AD110" s="4" t="s">
        <v>10422</v>
      </c>
      <c r="AE110" s="4" t="s">
        <v>138</v>
      </c>
      <c r="AF110" s="4" t="s">
        <v>116</v>
      </c>
      <c r="AG110" s="4" t="s">
        <v>11414</v>
      </c>
      <c r="AH110" s="4" t="s">
        <v>76</v>
      </c>
      <c r="AI110" s="4" t="s">
        <v>11415</v>
      </c>
      <c r="AJ110" s="4" t="s">
        <v>11416</v>
      </c>
      <c r="AK110" s="4" t="s">
        <v>11417</v>
      </c>
      <c r="AL110" s="4" t="s">
        <v>11418</v>
      </c>
      <c r="AM110" s="4" t="s">
        <v>11419</v>
      </c>
      <c r="AN110" s="4" t="s">
        <v>4091</v>
      </c>
      <c r="AO110" s="4" t="s">
        <v>4092</v>
      </c>
      <c r="AP110" s="4" t="s">
        <v>4093</v>
      </c>
      <c r="AQ110" s="4" t="s">
        <v>5280</v>
      </c>
      <c r="AR110" s="4" t="s">
        <v>4095</v>
      </c>
      <c r="AS110" s="4" t="s">
        <v>4096</v>
      </c>
      <c r="AT110" s="4" t="s">
        <v>4097</v>
      </c>
      <c r="AU110" s="4" t="s">
        <v>4098</v>
      </c>
      <c r="AV110" s="4" t="s">
        <v>10711</v>
      </c>
      <c r="AW110" s="4" t="s">
        <v>116</v>
      </c>
      <c r="AX110" s="4" t="s">
        <v>116</v>
      </c>
      <c r="AY110" s="4" t="s">
        <v>116</v>
      </c>
      <c r="AZ110" s="4" t="s">
        <v>116</v>
      </c>
      <c r="BA110" s="4" t="s">
        <v>116</v>
      </c>
      <c r="BB110" s="4" t="s">
        <v>116</v>
      </c>
      <c r="BC110" s="4" t="s">
        <v>116</v>
      </c>
      <c r="BD110" s="4" t="s">
        <v>116</v>
      </c>
      <c r="BE110" s="4" t="s">
        <v>116</v>
      </c>
      <c r="BF110" s="4" t="s">
        <v>116</v>
      </c>
      <c r="BG110" s="4" t="s">
        <v>116</v>
      </c>
      <c r="BH110" s="4" t="s">
        <v>116</v>
      </c>
      <c r="BI110" s="4" t="s">
        <v>116</v>
      </c>
      <c r="BJ110" s="4" t="s">
        <v>116</v>
      </c>
      <c r="BK110" s="4" t="s">
        <v>116</v>
      </c>
      <c r="BL110" s="4" t="s">
        <v>116</v>
      </c>
      <c r="BM110" s="4" t="s">
        <v>116</v>
      </c>
      <c r="BN110" s="4" t="s">
        <v>116</v>
      </c>
      <c r="BO110" s="4" t="s">
        <v>116</v>
      </c>
      <c r="BP110" s="4" t="s">
        <v>116</v>
      </c>
      <c r="BQ110" s="4" t="s">
        <v>116</v>
      </c>
    </row>
    <row r="111" spans="1:69" ht="20.100000000000001" customHeight="1" x14ac:dyDescent="0.2">
      <c r="A111" s="4" t="s">
        <v>11420</v>
      </c>
      <c r="B111" s="4" t="s">
        <v>112</v>
      </c>
      <c r="C111" s="34">
        <v>20250120</v>
      </c>
      <c r="D111" s="4" t="s">
        <v>1382</v>
      </c>
      <c r="E111" s="4" t="s">
        <v>11421</v>
      </c>
      <c r="F111" s="4" t="s">
        <v>1384</v>
      </c>
      <c r="G111" s="4" t="s">
        <v>116</v>
      </c>
      <c r="H111" s="4" t="s">
        <v>1385</v>
      </c>
      <c r="I111" s="4" t="s">
        <v>11422</v>
      </c>
      <c r="J111" s="34">
        <v>31213</v>
      </c>
      <c r="K111" s="4" t="s">
        <v>112</v>
      </c>
      <c r="L111" s="4" t="s">
        <v>120</v>
      </c>
      <c r="M111" s="4" t="s">
        <v>120</v>
      </c>
      <c r="N111" s="4" t="s">
        <v>11423</v>
      </c>
      <c r="O111" s="4" t="s">
        <v>116</v>
      </c>
      <c r="P111" s="4" t="s">
        <v>124</v>
      </c>
      <c r="Q111" s="4" t="s">
        <v>112</v>
      </c>
      <c r="R111" s="34">
        <v>2021</v>
      </c>
      <c r="S111" s="4" t="s">
        <v>125</v>
      </c>
      <c r="T111" s="4" t="s">
        <v>10515</v>
      </c>
      <c r="U111" s="4" t="s">
        <v>10418</v>
      </c>
      <c r="V111" s="4" t="s">
        <v>10419</v>
      </c>
      <c r="W111" s="4" t="s">
        <v>129</v>
      </c>
      <c r="X111" s="4" t="s">
        <v>10420</v>
      </c>
      <c r="Y111" s="4" t="s">
        <v>10421</v>
      </c>
      <c r="Z111" s="4" t="s">
        <v>132</v>
      </c>
      <c r="AA111" s="4" t="s">
        <v>133</v>
      </c>
      <c r="AB111" s="4" t="s">
        <v>134</v>
      </c>
      <c r="AC111" s="4" t="s">
        <v>135</v>
      </c>
      <c r="AD111" s="4" t="s">
        <v>10422</v>
      </c>
      <c r="AE111" s="4" t="s">
        <v>138</v>
      </c>
      <c r="AF111" s="4" t="s">
        <v>116</v>
      </c>
      <c r="AG111" s="4" t="s">
        <v>11424</v>
      </c>
      <c r="AH111" s="4" t="s">
        <v>76</v>
      </c>
      <c r="AI111" s="4" t="s">
        <v>2070</v>
      </c>
      <c r="AJ111" s="4" t="s">
        <v>11425</v>
      </c>
      <c r="AK111" s="4" t="s">
        <v>11426</v>
      </c>
      <c r="AL111" s="4" t="s">
        <v>1394</v>
      </c>
      <c r="AM111" s="4" t="s">
        <v>11427</v>
      </c>
      <c r="AN111" s="4" t="s">
        <v>11428</v>
      </c>
      <c r="AO111" s="4" t="s">
        <v>2761</v>
      </c>
      <c r="AP111" s="4" t="s">
        <v>4091</v>
      </c>
      <c r="AQ111" s="4" t="s">
        <v>4092</v>
      </c>
      <c r="AR111" s="4" t="s">
        <v>4093</v>
      </c>
      <c r="AS111" s="4" t="s">
        <v>5280</v>
      </c>
      <c r="AT111" s="4" t="s">
        <v>4095</v>
      </c>
      <c r="AU111" s="4" t="s">
        <v>4096</v>
      </c>
      <c r="AV111" s="4" t="s">
        <v>4097</v>
      </c>
      <c r="AW111" s="4" t="s">
        <v>4098</v>
      </c>
      <c r="AX111" s="4" t="s">
        <v>10711</v>
      </c>
      <c r="AY111" s="4" t="s">
        <v>116</v>
      </c>
      <c r="AZ111" s="4" t="s">
        <v>116</v>
      </c>
      <c r="BA111" s="4" t="s">
        <v>116</v>
      </c>
      <c r="BB111" s="4" t="s">
        <v>116</v>
      </c>
      <c r="BC111" s="4" t="s">
        <v>116</v>
      </c>
      <c r="BD111" s="4" t="s">
        <v>116</v>
      </c>
      <c r="BE111" s="4" t="s">
        <v>116</v>
      </c>
      <c r="BF111" s="4" t="s">
        <v>116</v>
      </c>
      <c r="BG111" s="4" t="s">
        <v>116</v>
      </c>
      <c r="BH111" s="4" t="s">
        <v>116</v>
      </c>
      <c r="BI111" s="4" t="s">
        <v>116</v>
      </c>
      <c r="BJ111" s="4" t="s">
        <v>116</v>
      </c>
      <c r="BK111" s="4" t="s">
        <v>116</v>
      </c>
      <c r="BL111" s="4" t="s">
        <v>116</v>
      </c>
      <c r="BM111" s="4" t="s">
        <v>116</v>
      </c>
      <c r="BN111" s="4" t="s">
        <v>116</v>
      </c>
      <c r="BO111" s="4" t="s">
        <v>116</v>
      </c>
      <c r="BP111" s="4" t="s">
        <v>116</v>
      </c>
      <c r="BQ111" s="4" t="s">
        <v>116</v>
      </c>
    </row>
    <row r="112" spans="1:69" ht="20.100000000000001" customHeight="1" x14ac:dyDescent="0.2">
      <c r="A112" s="4" t="s">
        <v>11429</v>
      </c>
      <c r="B112" s="4" t="s">
        <v>112</v>
      </c>
      <c r="C112" s="34">
        <v>20250120</v>
      </c>
      <c r="D112" s="4" t="s">
        <v>2165</v>
      </c>
      <c r="E112" s="4" t="s">
        <v>11430</v>
      </c>
      <c r="F112" s="4" t="s">
        <v>2167</v>
      </c>
      <c r="G112" s="4" t="s">
        <v>116</v>
      </c>
      <c r="H112" s="4" t="s">
        <v>2168</v>
      </c>
      <c r="I112" s="4" t="s">
        <v>11431</v>
      </c>
      <c r="J112" s="34">
        <v>14916</v>
      </c>
      <c r="K112" s="4" t="s">
        <v>112</v>
      </c>
      <c r="L112" s="4" t="s">
        <v>120</v>
      </c>
      <c r="M112" s="4" t="s">
        <v>120</v>
      </c>
      <c r="N112" s="4" t="s">
        <v>11432</v>
      </c>
      <c r="O112" s="4" t="s">
        <v>116</v>
      </c>
      <c r="P112" s="4" t="s">
        <v>124</v>
      </c>
      <c r="Q112" s="4" t="s">
        <v>112</v>
      </c>
      <c r="R112" s="34">
        <v>2021</v>
      </c>
      <c r="S112" s="4" t="s">
        <v>125</v>
      </c>
      <c r="T112" s="4" t="s">
        <v>10515</v>
      </c>
      <c r="U112" s="4" t="s">
        <v>10418</v>
      </c>
      <c r="V112" s="4" t="s">
        <v>10419</v>
      </c>
      <c r="W112" s="4" t="s">
        <v>129</v>
      </c>
      <c r="X112" s="4" t="s">
        <v>10420</v>
      </c>
      <c r="Y112" s="4" t="s">
        <v>10421</v>
      </c>
      <c r="Z112" s="4" t="s">
        <v>132</v>
      </c>
      <c r="AA112" s="4" t="s">
        <v>133</v>
      </c>
      <c r="AB112" s="4" t="s">
        <v>134</v>
      </c>
      <c r="AC112" s="4" t="s">
        <v>135</v>
      </c>
      <c r="AD112" s="4" t="s">
        <v>10422</v>
      </c>
      <c r="AE112" s="4" t="s">
        <v>138</v>
      </c>
      <c r="AF112" s="4" t="s">
        <v>116</v>
      </c>
      <c r="AG112" s="4" t="s">
        <v>11433</v>
      </c>
      <c r="AH112" s="4" t="s">
        <v>76</v>
      </c>
      <c r="AI112" s="4" t="s">
        <v>2172</v>
      </c>
      <c r="AJ112" s="4" t="s">
        <v>4275</v>
      </c>
      <c r="AK112" s="4" t="s">
        <v>784</v>
      </c>
      <c r="AL112" s="4" t="s">
        <v>2174</v>
      </c>
      <c r="AM112" s="4" t="s">
        <v>11434</v>
      </c>
      <c r="AN112" s="4" t="s">
        <v>4277</v>
      </c>
      <c r="AO112" s="4" t="s">
        <v>4091</v>
      </c>
      <c r="AP112" s="4" t="s">
        <v>4092</v>
      </c>
      <c r="AQ112" s="4" t="s">
        <v>4093</v>
      </c>
      <c r="AR112" s="4" t="s">
        <v>5280</v>
      </c>
      <c r="AS112" s="4" t="s">
        <v>4095</v>
      </c>
      <c r="AT112" s="4" t="s">
        <v>4096</v>
      </c>
      <c r="AU112" s="4" t="s">
        <v>4097</v>
      </c>
      <c r="AV112" s="4" t="s">
        <v>4098</v>
      </c>
      <c r="AW112" s="4" t="s">
        <v>11435</v>
      </c>
      <c r="AX112" s="4" t="s">
        <v>10711</v>
      </c>
      <c r="AY112" s="4" t="s">
        <v>116</v>
      </c>
      <c r="AZ112" s="4" t="s">
        <v>116</v>
      </c>
      <c r="BA112" s="4" t="s">
        <v>116</v>
      </c>
      <c r="BB112" s="4" t="s">
        <v>116</v>
      </c>
      <c r="BC112" s="4" t="s">
        <v>116</v>
      </c>
      <c r="BD112" s="4" t="s">
        <v>116</v>
      </c>
      <c r="BE112" s="4" t="s">
        <v>116</v>
      </c>
      <c r="BF112" s="4" t="s">
        <v>116</v>
      </c>
      <c r="BG112" s="4" t="s">
        <v>116</v>
      </c>
      <c r="BH112" s="4" t="s">
        <v>116</v>
      </c>
      <c r="BI112" s="4" t="s">
        <v>116</v>
      </c>
      <c r="BJ112" s="4" t="s">
        <v>116</v>
      </c>
      <c r="BK112" s="4" t="s">
        <v>116</v>
      </c>
      <c r="BL112" s="4" t="s">
        <v>116</v>
      </c>
      <c r="BM112" s="4" t="s">
        <v>116</v>
      </c>
      <c r="BN112" s="4" t="s">
        <v>116</v>
      </c>
      <c r="BO112" s="4" t="s">
        <v>116</v>
      </c>
      <c r="BP112" s="4" t="s">
        <v>116</v>
      </c>
      <c r="BQ112" s="4" t="s">
        <v>116</v>
      </c>
    </row>
    <row r="113" spans="1:69" ht="20.100000000000001" customHeight="1" x14ac:dyDescent="0.2">
      <c r="A113" s="4" t="s">
        <v>11436</v>
      </c>
      <c r="B113" s="4" t="s">
        <v>112</v>
      </c>
      <c r="C113" s="34">
        <v>20250120</v>
      </c>
      <c r="D113" s="4" t="s">
        <v>11437</v>
      </c>
      <c r="E113" s="4" t="s">
        <v>116</v>
      </c>
      <c r="F113" s="4" t="s">
        <v>10413</v>
      </c>
      <c r="G113" s="4" t="s">
        <v>116</v>
      </c>
      <c r="H113" s="4" t="s">
        <v>10414</v>
      </c>
      <c r="I113" s="4" t="s">
        <v>11438</v>
      </c>
      <c r="J113" s="34">
        <v>32129</v>
      </c>
      <c r="K113" s="4" t="s">
        <v>112</v>
      </c>
      <c r="L113" s="4" t="s">
        <v>120</v>
      </c>
      <c r="M113" s="4" t="s">
        <v>120</v>
      </c>
      <c r="N113" s="4" t="s">
        <v>11439</v>
      </c>
      <c r="O113" s="4" t="s">
        <v>116</v>
      </c>
      <c r="P113" s="4" t="s">
        <v>124</v>
      </c>
      <c r="Q113" s="4" t="s">
        <v>112</v>
      </c>
      <c r="R113" s="34">
        <v>2020</v>
      </c>
      <c r="S113" s="4" t="s">
        <v>125</v>
      </c>
      <c r="T113" s="4" t="s">
        <v>10417</v>
      </c>
      <c r="U113" s="4" t="s">
        <v>10418</v>
      </c>
      <c r="V113" s="4" t="s">
        <v>10419</v>
      </c>
      <c r="W113" s="4" t="s">
        <v>129</v>
      </c>
      <c r="X113" s="4" t="s">
        <v>10420</v>
      </c>
      <c r="Y113" s="4" t="s">
        <v>10421</v>
      </c>
      <c r="Z113" s="4" t="s">
        <v>132</v>
      </c>
      <c r="AA113" s="4" t="s">
        <v>133</v>
      </c>
      <c r="AB113" s="4" t="s">
        <v>134</v>
      </c>
      <c r="AC113" s="4" t="s">
        <v>135</v>
      </c>
      <c r="AD113" s="4" t="s">
        <v>10422</v>
      </c>
      <c r="AE113" s="4" t="s">
        <v>138</v>
      </c>
      <c r="AF113" s="4" t="s">
        <v>116</v>
      </c>
      <c r="AG113" s="4" t="s">
        <v>11440</v>
      </c>
      <c r="AH113" s="4" t="s">
        <v>76</v>
      </c>
      <c r="AI113" s="4" t="s">
        <v>2799</v>
      </c>
      <c r="AJ113" s="4" t="s">
        <v>2800</v>
      </c>
      <c r="AK113" s="4" t="s">
        <v>2640</v>
      </c>
      <c r="AL113" s="4" t="s">
        <v>2801</v>
      </c>
      <c r="AM113" s="4" t="s">
        <v>2802</v>
      </c>
      <c r="AN113" s="4" t="s">
        <v>1472</v>
      </c>
      <c r="AO113" s="4" t="s">
        <v>2803</v>
      </c>
      <c r="AP113" s="4" t="s">
        <v>2804</v>
      </c>
      <c r="AQ113" s="4" t="s">
        <v>2805</v>
      </c>
      <c r="AR113" s="4" t="s">
        <v>8141</v>
      </c>
      <c r="AS113" s="4" t="s">
        <v>2809</v>
      </c>
      <c r="AT113" s="4" t="s">
        <v>2810</v>
      </c>
      <c r="AU113" s="4" t="s">
        <v>4091</v>
      </c>
      <c r="AV113" s="4" t="s">
        <v>4092</v>
      </c>
      <c r="AW113" s="4" t="s">
        <v>4093</v>
      </c>
      <c r="AX113" s="4" t="s">
        <v>4094</v>
      </c>
      <c r="AY113" s="4" t="s">
        <v>4095</v>
      </c>
      <c r="AZ113" s="4" t="s">
        <v>5281</v>
      </c>
      <c r="BA113" s="4" t="s">
        <v>4097</v>
      </c>
      <c r="BB113" s="4" t="s">
        <v>4098</v>
      </c>
      <c r="BC113" s="4" t="s">
        <v>1846</v>
      </c>
      <c r="BD113" s="4" t="s">
        <v>1752</v>
      </c>
      <c r="BE113" s="4" t="s">
        <v>2811</v>
      </c>
      <c r="BF113" s="4" t="s">
        <v>116</v>
      </c>
      <c r="BG113" s="4" t="s">
        <v>116</v>
      </c>
      <c r="BH113" s="4" t="s">
        <v>116</v>
      </c>
      <c r="BI113" s="4" t="s">
        <v>116</v>
      </c>
      <c r="BJ113" s="4" t="s">
        <v>116</v>
      </c>
      <c r="BK113" s="4" t="s">
        <v>116</v>
      </c>
      <c r="BL113" s="4" t="s">
        <v>116</v>
      </c>
      <c r="BM113" s="4" t="s">
        <v>116</v>
      </c>
      <c r="BN113" s="4" t="s">
        <v>116</v>
      </c>
      <c r="BO113" s="4" t="s">
        <v>116</v>
      </c>
      <c r="BP113" s="4" t="s">
        <v>116</v>
      </c>
      <c r="BQ113" s="4" t="s">
        <v>116</v>
      </c>
    </row>
    <row r="114" spans="1:69" ht="20.100000000000001" customHeight="1" x14ac:dyDescent="0.2">
      <c r="A114" s="4" t="s">
        <v>11441</v>
      </c>
      <c r="B114" s="4" t="s">
        <v>112</v>
      </c>
      <c r="C114" s="34">
        <v>20250120</v>
      </c>
      <c r="D114" s="4" t="s">
        <v>11442</v>
      </c>
      <c r="E114" s="4" t="s">
        <v>116</v>
      </c>
      <c r="F114" s="4" t="s">
        <v>10413</v>
      </c>
      <c r="G114" s="4" t="s">
        <v>116</v>
      </c>
      <c r="H114" s="4" t="s">
        <v>10414</v>
      </c>
      <c r="I114" s="4" t="s">
        <v>11443</v>
      </c>
      <c r="J114" s="34">
        <v>61530</v>
      </c>
      <c r="K114" s="4" t="s">
        <v>112</v>
      </c>
      <c r="L114" s="4" t="s">
        <v>120</v>
      </c>
      <c r="M114" s="4" t="s">
        <v>120</v>
      </c>
      <c r="N114" s="4" t="s">
        <v>11444</v>
      </c>
      <c r="O114" s="4" t="s">
        <v>116</v>
      </c>
      <c r="P114" s="4" t="s">
        <v>124</v>
      </c>
      <c r="Q114" s="4" t="s">
        <v>112</v>
      </c>
      <c r="R114" s="34">
        <v>2020</v>
      </c>
      <c r="S114" s="4" t="s">
        <v>125</v>
      </c>
      <c r="T114" s="4" t="s">
        <v>10417</v>
      </c>
      <c r="U114" s="4" t="s">
        <v>10418</v>
      </c>
      <c r="V114" s="4" t="s">
        <v>10419</v>
      </c>
      <c r="W114" s="4" t="s">
        <v>129</v>
      </c>
      <c r="X114" s="4" t="s">
        <v>10420</v>
      </c>
      <c r="Y114" s="4" t="s">
        <v>10421</v>
      </c>
      <c r="Z114" s="4" t="s">
        <v>132</v>
      </c>
      <c r="AA114" s="4" t="s">
        <v>133</v>
      </c>
      <c r="AB114" s="4" t="s">
        <v>134</v>
      </c>
      <c r="AC114" s="4" t="s">
        <v>135</v>
      </c>
      <c r="AD114" s="4" t="s">
        <v>10422</v>
      </c>
      <c r="AE114" s="4" t="s">
        <v>138</v>
      </c>
      <c r="AF114" s="4" t="s">
        <v>116</v>
      </c>
      <c r="AG114" s="4" t="s">
        <v>11445</v>
      </c>
      <c r="AH114" s="4" t="s">
        <v>76</v>
      </c>
      <c r="AI114" s="4" t="s">
        <v>3530</v>
      </c>
      <c r="AJ114" s="4" t="s">
        <v>3007</v>
      </c>
      <c r="AK114" s="4" t="s">
        <v>3008</v>
      </c>
      <c r="AL114" s="4" t="s">
        <v>749</v>
      </c>
      <c r="AM114" s="4" t="s">
        <v>3009</v>
      </c>
      <c r="AN114" s="4" t="s">
        <v>3010</v>
      </c>
      <c r="AO114" s="4" t="s">
        <v>3532</v>
      </c>
      <c r="AP114" s="4" t="s">
        <v>3011</v>
      </c>
      <c r="AQ114" s="4" t="s">
        <v>3533</v>
      </c>
      <c r="AR114" s="4" t="s">
        <v>3534</v>
      </c>
      <c r="AS114" s="4" t="s">
        <v>3535</v>
      </c>
      <c r="AT114" s="4" t="s">
        <v>3015</v>
      </c>
      <c r="AU114" s="4" t="s">
        <v>3016</v>
      </c>
      <c r="AV114" s="4" t="s">
        <v>4091</v>
      </c>
      <c r="AW114" s="4" t="s">
        <v>4092</v>
      </c>
      <c r="AX114" s="4" t="s">
        <v>4093</v>
      </c>
      <c r="AY114" s="4" t="s">
        <v>4094</v>
      </c>
      <c r="AZ114" s="4" t="s">
        <v>4095</v>
      </c>
      <c r="BA114" s="4" t="s">
        <v>5281</v>
      </c>
      <c r="BB114" s="4" t="s">
        <v>4097</v>
      </c>
      <c r="BC114" s="4" t="s">
        <v>4098</v>
      </c>
      <c r="BD114" s="4" t="s">
        <v>1752</v>
      </c>
      <c r="BE114" s="4" t="s">
        <v>116</v>
      </c>
      <c r="BF114" s="4" t="s">
        <v>116</v>
      </c>
      <c r="BG114" s="4" t="s">
        <v>116</v>
      </c>
      <c r="BH114" s="4" t="s">
        <v>116</v>
      </c>
      <c r="BI114" s="4" t="s">
        <v>116</v>
      </c>
      <c r="BJ114" s="4" t="s">
        <v>116</v>
      </c>
      <c r="BK114" s="4" t="s">
        <v>116</v>
      </c>
      <c r="BL114" s="4" t="s">
        <v>116</v>
      </c>
      <c r="BM114" s="4" t="s">
        <v>116</v>
      </c>
      <c r="BN114" s="4" t="s">
        <v>116</v>
      </c>
      <c r="BO114" s="4" t="s">
        <v>116</v>
      </c>
      <c r="BP114" s="4" t="s">
        <v>116</v>
      </c>
      <c r="BQ114" s="4" t="s">
        <v>116</v>
      </c>
    </row>
    <row r="115" spans="1:69" ht="20.100000000000001" customHeight="1" x14ac:dyDescent="0.2">
      <c r="A115" s="4" t="s">
        <v>11446</v>
      </c>
      <c r="B115" s="4" t="s">
        <v>112</v>
      </c>
      <c r="C115" s="34">
        <v>20250120</v>
      </c>
      <c r="D115" s="4" t="s">
        <v>4298</v>
      </c>
      <c r="E115" s="4" t="s">
        <v>11447</v>
      </c>
      <c r="F115" s="4" t="s">
        <v>10413</v>
      </c>
      <c r="G115" s="4" t="s">
        <v>116</v>
      </c>
      <c r="H115" s="4" t="s">
        <v>10414</v>
      </c>
      <c r="I115" s="4" t="s">
        <v>11448</v>
      </c>
      <c r="J115" s="34">
        <v>11208</v>
      </c>
      <c r="K115" s="4" t="s">
        <v>112</v>
      </c>
      <c r="L115" s="4" t="s">
        <v>120</v>
      </c>
      <c r="M115" s="4" t="s">
        <v>120</v>
      </c>
      <c r="N115" s="4" t="s">
        <v>11449</v>
      </c>
      <c r="O115" s="4" t="s">
        <v>116</v>
      </c>
      <c r="P115" s="4" t="s">
        <v>124</v>
      </c>
      <c r="Q115" s="4" t="s">
        <v>112</v>
      </c>
      <c r="R115" s="34">
        <v>2020</v>
      </c>
      <c r="S115" s="4" t="s">
        <v>125</v>
      </c>
      <c r="T115" s="4" t="s">
        <v>10417</v>
      </c>
      <c r="U115" s="4" t="s">
        <v>10418</v>
      </c>
      <c r="V115" s="4" t="s">
        <v>10419</v>
      </c>
      <c r="W115" s="4" t="s">
        <v>129</v>
      </c>
      <c r="X115" s="4" t="s">
        <v>10420</v>
      </c>
      <c r="Y115" s="4" t="s">
        <v>10421</v>
      </c>
      <c r="Z115" s="4" t="s">
        <v>132</v>
      </c>
      <c r="AA115" s="4" t="s">
        <v>133</v>
      </c>
      <c r="AB115" s="4" t="s">
        <v>134</v>
      </c>
      <c r="AC115" s="4" t="s">
        <v>135</v>
      </c>
      <c r="AD115" s="4" t="s">
        <v>10422</v>
      </c>
      <c r="AE115" s="4" t="s">
        <v>138</v>
      </c>
      <c r="AF115" s="4" t="s">
        <v>116</v>
      </c>
      <c r="AG115" s="4" t="s">
        <v>11450</v>
      </c>
      <c r="AH115" s="4" t="s">
        <v>76</v>
      </c>
      <c r="AI115" s="4" t="s">
        <v>11451</v>
      </c>
      <c r="AJ115" s="4" t="s">
        <v>11160</v>
      </c>
      <c r="AK115" s="4" t="s">
        <v>4968</v>
      </c>
      <c r="AL115" s="4" t="s">
        <v>2756</v>
      </c>
      <c r="AM115" s="4" t="s">
        <v>11452</v>
      </c>
      <c r="AN115" s="4" t="s">
        <v>11181</v>
      </c>
      <c r="AO115" s="4" t="s">
        <v>11453</v>
      </c>
      <c r="AP115" s="4" t="s">
        <v>11454</v>
      </c>
      <c r="AQ115" s="4" t="s">
        <v>1396</v>
      </c>
      <c r="AR115" s="4" t="s">
        <v>5700</v>
      </c>
      <c r="AS115" s="4" t="s">
        <v>2652</v>
      </c>
      <c r="AT115" s="4" t="s">
        <v>4971</v>
      </c>
      <c r="AU115" s="4" t="s">
        <v>4972</v>
      </c>
      <c r="AV115" s="4" t="s">
        <v>4091</v>
      </c>
      <c r="AW115" s="4" t="s">
        <v>4092</v>
      </c>
      <c r="AX115" s="4" t="s">
        <v>4093</v>
      </c>
      <c r="AY115" s="4" t="s">
        <v>4094</v>
      </c>
      <c r="AZ115" s="4" t="s">
        <v>4095</v>
      </c>
      <c r="BA115" s="4" t="s">
        <v>5281</v>
      </c>
      <c r="BB115" s="4" t="s">
        <v>4097</v>
      </c>
      <c r="BC115" s="4" t="s">
        <v>4098</v>
      </c>
      <c r="BD115" s="4" t="s">
        <v>4973</v>
      </c>
      <c r="BE115" s="4" t="s">
        <v>11455</v>
      </c>
      <c r="BF115" s="4" t="s">
        <v>116</v>
      </c>
      <c r="BG115" s="4" t="s">
        <v>116</v>
      </c>
      <c r="BH115" s="4" t="s">
        <v>116</v>
      </c>
      <c r="BI115" s="4" t="s">
        <v>116</v>
      </c>
      <c r="BJ115" s="4" t="s">
        <v>116</v>
      </c>
      <c r="BK115" s="4" t="s">
        <v>116</v>
      </c>
      <c r="BL115" s="4" t="s">
        <v>116</v>
      </c>
      <c r="BM115" s="4" t="s">
        <v>116</v>
      </c>
      <c r="BN115" s="4" t="s">
        <v>116</v>
      </c>
      <c r="BO115" s="4" t="s">
        <v>116</v>
      </c>
      <c r="BP115" s="4" t="s">
        <v>116</v>
      </c>
      <c r="BQ115" s="4" t="s">
        <v>116</v>
      </c>
    </row>
    <row r="116" spans="1:69" ht="20.100000000000001" customHeight="1" x14ac:dyDescent="0.2">
      <c r="A116" s="4" t="s">
        <v>11456</v>
      </c>
      <c r="B116" s="4" t="s">
        <v>112</v>
      </c>
      <c r="C116" s="34">
        <v>20250120</v>
      </c>
      <c r="D116" s="4" t="s">
        <v>11457</v>
      </c>
      <c r="E116" s="4" t="s">
        <v>11458</v>
      </c>
      <c r="F116" s="4" t="s">
        <v>10413</v>
      </c>
      <c r="G116" s="4" t="s">
        <v>116</v>
      </c>
      <c r="H116" s="4" t="s">
        <v>10414</v>
      </c>
      <c r="I116" s="4" t="s">
        <v>11459</v>
      </c>
      <c r="J116" s="34">
        <v>2717</v>
      </c>
      <c r="K116" s="4" t="s">
        <v>112</v>
      </c>
      <c r="L116" s="4" t="s">
        <v>120</v>
      </c>
      <c r="M116" s="4" t="s">
        <v>120</v>
      </c>
      <c r="N116" s="4" t="s">
        <v>11460</v>
      </c>
      <c r="O116" s="4" t="s">
        <v>116</v>
      </c>
      <c r="P116" s="4" t="s">
        <v>124</v>
      </c>
      <c r="Q116" s="4" t="s">
        <v>112</v>
      </c>
      <c r="R116" s="34">
        <v>2020</v>
      </c>
      <c r="S116" s="4" t="s">
        <v>125</v>
      </c>
      <c r="T116" s="4" t="s">
        <v>10417</v>
      </c>
      <c r="U116" s="4" t="s">
        <v>10418</v>
      </c>
      <c r="V116" s="4" t="s">
        <v>10419</v>
      </c>
      <c r="W116" s="4" t="s">
        <v>129</v>
      </c>
      <c r="X116" s="4" t="s">
        <v>10420</v>
      </c>
      <c r="Y116" s="4" t="s">
        <v>10421</v>
      </c>
      <c r="Z116" s="4" t="s">
        <v>132</v>
      </c>
      <c r="AA116" s="4" t="s">
        <v>133</v>
      </c>
      <c r="AB116" s="4" t="s">
        <v>134</v>
      </c>
      <c r="AC116" s="4" t="s">
        <v>135</v>
      </c>
      <c r="AD116" s="4" t="s">
        <v>10422</v>
      </c>
      <c r="AE116" s="4" t="s">
        <v>138</v>
      </c>
      <c r="AF116" s="4" t="s">
        <v>116</v>
      </c>
      <c r="AG116" s="4" t="s">
        <v>11461</v>
      </c>
      <c r="AH116" s="4" t="s">
        <v>76</v>
      </c>
      <c r="AI116" s="4" t="s">
        <v>11462</v>
      </c>
      <c r="AJ116" s="4" t="s">
        <v>4091</v>
      </c>
      <c r="AK116" s="4" t="s">
        <v>4092</v>
      </c>
      <c r="AL116" s="4" t="s">
        <v>4093</v>
      </c>
      <c r="AM116" s="4" t="s">
        <v>5280</v>
      </c>
      <c r="AN116" s="4" t="s">
        <v>4095</v>
      </c>
      <c r="AO116" s="4" t="s">
        <v>4096</v>
      </c>
      <c r="AP116" s="4" t="s">
        <v>4097</v>
      </c>
      <c r="AQ116" s="4" t="s">
        <v>4098</v>
      </c>
      <c r="AR116" s="4" t="s">
        <v>10711</v>
      </c>
      <c r="AS116" s="4" t="s">
        <v>116</v>
      </c>
      <c r="AT116" s="4" t="s">
        <v>116</v>
      </c>
      <c r="AU116" s="4" t="s">
        <v>116</v>
      </c>
      <c r="AV116" s="4" t="s">
        <v>116</v>
      </c>
      <c r="AW116" s="4" t="s">
        <v>116</v>
      </c>
      <c r="AX116" s="4" t="s">
        <v>116</v>
      </c>
      <c r="AY116" s="4" t="s">
        <v>116</v>
      </c>
      <c r="AZ116" s="4" t="s">
        <v>116</v>
      </c>
      <c r="BA116" s="4" t="s">
        <v>116</v>
      </c>
      <c r="BB116" s="4" t="s">
        <v>116</v>
      </c>
      <c r="BC116" s="4" t="s">
        <v>116</v>
      </c>
      <c r="BD116" s="4" t="s">
        <v>116</v>
      </c>
      <c r="BE116" s="4" t="s">
        <v>116</v>
      </c>
      <c r="BF116" s="4" t="s">
        <v>116</v>
      </c>
      <c r="BG116" s="4" t="s">
        <v>116</v>
      </c>
      <c r="BH116" s="4" t="s">
        <v>116</v>
      </c>
      <c r="BI116" s="4" t="s">
        <v>116</v>
      </c>
      <c r="BJ116" s="4" t="s">
        <v>116</v>
      </c>
      <c r="BK116" s="4" t="s">
        <v>116</v>
      </c>
      <c r="BL116" s="4" t="s">
        <v>116</v>
      </c>
      <c r="BM116" s="4" t="s">
        <v>116</v>
      </c>
      <c r="BN116" s="4" t="s">
        <v>116</v>
      </c>
      <c r="BO116" s="4" t="s">
        <v>116</v>
      </c>
      <c r="BP116" s="4" t="s">
        <v>116</v>
      </c>
      <c r="BQ116" s="4" t="s">
        <v>116</v>
      </c>
    </row>
    <row r="117" spans="1:69" ht="20.100000000000001" customHeight="1" x14ac:dyDescent="0.2">
      <c r="A117" s="4" t="s">
        <v>11463</v>
      </c>
      <c r="B117" s="4" t="s">
        <v>112</v>
      </c>
      <c r="C117" s="34">
        <v>20250120</v>
      </c>
      <c r="D117" s="4" t="s">
        <v>11464</v>
      </c>
      <c r="E117" s="4" t="s">
        <v>116</v>
      </c>
      <c r="F117" s="4" t="s">
        <v>10413</v>
      </c>
      <c r="G117" s="4" t="s">
        <v>116</v>
      </c>
      <c r="H117" s="4" t="s">
        <v>10414</v>
      </c>
      <c r="I117" s="4" t="s">
        <v>11465</v>
      </c>
      <c r="J117" s="34">
        <v>5130</v>
      </c>
      <c r="K117" s="4" t="s">
        <v>112</v>
      </c>
      <c r="L117" s="4" t="s">
        <v>120</v>
      </c>
      <c r="M117" s="4" t="s">
        <v>120</v>
      </c>
      <c r="N117" s="4" t="s">
        <v>11466</v>
      </c>
      <c r="O117" s="4" t="s">
        <v>116</v>
      </c>
      <c r="P117" s="4" t="s">
        <v>124</v>
      </c>
      <c r="Q117" s="4" t="s">
        <v>112</v>
      </c>
      <c r="R117" s="34">
        <v>2020</v>
      </c>
      <c r="S117" s="4" t="s">
        <v>125</v>
      </c>
      <c r="T117" s="4" t="s">
        <v>10417</v>
      </c>
      <c r="U117" s="4" t="s">
        <v>10418</v>
      </c>
      <c r="V117" s="4" t="s">
        <v>10419</v>
      </c>
      <c r="W117" s="4" t="s">
        <v>129</v>
      </c>
      <c r="X117" s="4" t="s">
        <v>10420</v>
      </c>
      <c r="Y117" s="4" t="s">
        <v>10421</v>
      </c>
      <c r="Z117" s="4" t="s">
        <v>132</v>
      </c>
      <c r="AA117" s="4" t="s">
        <v>133</v>
      </c>
      <c r="AB117" s="4" t="s">
        <v>134</v>
      </c>
      <c r="AC117" s="4" t="s">
        <v>135</v>
      </c>
      <c r="AD117" s="4" t="s">
        <v>10422</v>
      </c>
      <c r="AE117" s="4" t="s">
        <v>138</v>
      </c>
      <c r="AF117" s="4" t="s">
        <v>116</v>
      </c>
      <c r="AG117" s="4" t="s">
        <v>11467</v>
      </c>
      <c r="AH117" s="4" t="s">
        <v>76</v>
      </c>
      <c r="AI117" s="4" t="s">
        <v>3008</v>
      </c>
      <c r="AJ117" s="4" t="s">
        <v>5862</v>
      </c>
      <c r="AK117" s="4" t="s">
        <v>11468</v>
      </c>
      <c r="AL117" s="4" t="s">
        <v>1394</v>
      </c>
      <c r="AM117" s="4" t="s">
        <v>11469</v>
      </c>
      <c r="AN117" s="4" t="s">
        <v>11470</v>
      </c>
      <c r="AO117" s="4" t="s">
        <v>4311</v>
      </c>
      <c r="AP117" s="4" t="s">
        <v>116</v>
      </c>
      <c r="AQ117" s="4" t="s">
        <v>116</v>
      </c>
      <c r="AR117" s="4" t="s">
        <v>116</v>
      </c>
      <c r="AS117" s="4" t="s">
        <v>116</v>
      </c>
      <c r="AT117" s="4" t="s">
        <v>116</v>
      </c>
      <c r="AU117" s="4" t="s">
        <v>116</v>
      </c>
      <c r="AV117" s="4" t="s">
        <v>116</v>
      </c>
      <c r="AW117" s="4" t="s">
        <v>116</v>
      </c>
      <c r="AX117" s="4" t="s">
        <v>116</v>
      </c>
      <c r="AY117" s="4" t="s">
        <v>116</v>
      </c>
      <c r="AZ117" s="4" t="s">
        <v>116</v>
      </c>
      <c r="BA117" s="4" t="s">
        <v>116</v>
      </c>
      <c r="BB117" s="4" t="s">
        <v>116</v>
      </c>
      <c r="BC117" s="4" t="s">
        <v>116</v>
      </c>
      <c r="BD117" s="4" t="s">
        <v>116</v>
      </c>
      <c r="BE117" s="4" t="s">
        <v>116</v>
      </c>
      <c r="BF117" s="4" t="s">
        <v>116</v>
      </c>
      <c r="BG117" s="4" t="s">
        <v>116</v>
      </c>
      <c r="BH117" s="4" t="s">
        <v>116</v>
      </c>
      <c r="BI117" s="4" t="s">
        <v>116</v>
      </c>
      <c r="BJ117" s="4" t="s">
        <v>116</v>
      </c>
      <c r="BK117" s="4" t="s">
        <v>116</v>
      </c>
      <c r="BL117" s="4" t="s">
        <v>116</v>
      </c>
      <c r="BM117" s="4" t="s">
        <v>116</v>
      </c>
      <c r="BN117" s="4" t="s">
        <v>116</v>
      </c>
      <c r="BO117" s="4" t="s">
        <v>116</v>
      </c>
      <c r="BP117" s="4" t="s">
        <v>116</v>
      </c>
      <c r="BQ117" s="4" t="s">
        <v>116</v>
      </c>
    </row>
    <row r="118" spans="1:69" ht="20.100000000000001" customHeight="1" x14ac:dyDescent="0.2">
      <c r="A118" s="4" t="s">
        <v>11471</v>
      </c>
      <c r="B118" s="4" t="s">
        <v>112</v>
      </c>
      <c r="C118" s="34">
        <v>20250120</v>
      </c>
      <c r="D118" s="4" t="s">
        <v>11472</v>
      </c>
      <c r="E118" s="4" t="s">
        <v>11473</v>
      </c>
      <c r="F118" s="4" t="s">
        <v>10413</v>
      </c>
      <c r="G118" s="4" t="s">
        <v>116</v>
      </c>
      <c r="H118" s="4" t="s">
        <v>10414</v>
      </c>
      <c r="I118" s="4" t="s">
        <v>11474</v>
      </c>
      <c r="J118" s="34">
        <v>4521</v>
      </c>
      <c r="K118" s="4" t="s">
        <v>112</v>
      </c>
      <c r="L118" s="4" t="s">
        <v>120</v>
      </c>
      <c r="M118" s="4" t="s">
        <v>120</v>
      </c>
      <c r="N118" s="4" t="s">
        <v>11475</v>
      </c>
      <c r="O118" s="4" t="s">
        <v>116</v>
      </c>
      <c r="P118" s="4" t="s">
        <v>124</v>
      </c>
      <c r="Q118" s="4" t="s">
        <v>112</v>
      </c>
      <c r="R118" s="34">
        <v>2020</v>
      </c>
      <c r="S118" s="4" t="s">
        <v>125</v>
      </c>
      <c r="T118" s="4" t="s">
        <v>10417</v>
      </c>
      <c r="U118" s="4" t="s">
        <v>10418</v>
      </c>
      <c r="V118" s="4" t="s">
        <v>10419</v>
      </c>
      <c r="W118" s="4" t="s">
        <v>129</v>
      </c>
      <c r="X118" s="4" t="s">
        <v>10420</v>
      </c>
      <c r="Y118" s="4" t="s">
        <v>10421</v>
      </c>
      <c r="Z118" s="4" t="s">
        <v>132</v>
      </c>
      <c r="AA118" s="4" t="s">
        <v>133</v>
      </c>
      <c r="AB118" s="4" t="s">
        <v>134</v>
      </c>
      <c r="AC118" s="4" t="s">
        <v>135</v>
      </c>
      <c r="AD118" s="4" t="s">
        <v>10422</v>
      </c>
      <c r="AE118" s="4" t="s">
        <v>138</v>
      </c>
      <c r="AF118" s="4" t="s">
        <v>116</v>
      </c>
      <c r="AG118" s="4" t="s">
        <v>11476</v>
      </c>
      <c r="AH118" s="4" t="s">
        <v>76</v>
      </c>
      <c r="AI118" s="4" t="s">
        <v>5862</v>
      </c>
      <c r="AJ118" s="4" t="s">
        <v>2054</v>
      </c>
      <c r="AK118" s="4" t="s">
        <v>11477</v>
      </c>
      <c r="AL118" s="4" t="s">
        <v>4091</v>
      </c>
      <c r="AM118" s="4" t="s">
        <v>4092</v>
      </c>
      <c r="AN118" s="4" t="s">
        <v>4093</v>
      </c>
      <c r="AO118" s="4" t="s">
        <v>4094</v>
      </c>
      <c r="AP118" s="4" t="s">
        <v>4095</v>
      </c>
      <c r="AQ118" s="4" t="s">
        <v>5281</v>
      </c>
      <c r="AR118" s="4" t="s">
        <v>4097</v>
      </c>
      <c r="AS118" s="4" t="s">
        <v>4098</v>
      </c>
      <c r="AT118" s="4" t="s">
        <v>11478</v>
      </c>
      <c r="AU118" s="4" t="s">
        <v>116</v>
      </c>
      <c r="AV118" s="4" t="s">
        <v>116</v>
      </c>
      <c r="AW118" s="4" t="s">
        <v>116</v>
      </c>
      <c r="AX118" s="4" t="s">
        <v>116</v>
      </c>
      <c r="AY118" s="4" t="s">
        <v>116</v>
      </c>
      <c r="AZ118" s="4" t="s">
        <v>116</v>
      </c>
      <c r="BA118" s="4" t="s">
        <v>116</v>
      </c>
      <c r="BB118" s="4" t="s">
        <v>116</v>
      </c>
      <c r="BC118" s="4" t="s">
        <v>116</v>
      </c>
      <c r="BD118" s="4" t="s">
        <v>116</v>
      </c>
      <c r="BE118" s="4" t="s">
        <v>116</v>
      </c>
      <c r="BF118" s="4" t="s">
        <v>116</v>
      </c>
      <c r="BG118" s="4" t="s">
        <v>116</v>
      </c>
      <c r="BH118" s="4" t="s">
        <v>116</v>
      </c>
      <c r="BI118" s="4" t="s">
        <v>116</v>
      </c>
      <c r="BJ118" s="4" t="s">
        <v>116</v>
      </c>
      <c r="BK118" s="4" t="s">
        <v>116</v>
      </c>
      <c r="BL118" s="4" t="s">
        <v>116</v>
      </c>
      <c r="BM118" s="4" t="s">
        <v>116</v>
      </c>
      <c r="BN118" s="4" t="s">
        <v>116</v>
      </c>
      <c r="BO118" s="4" t="s">
        <v>116</v>
      </c>
      <c r="BP118" s="4" t="s">
        <v>116</v>
      </c>
      <c r="BQ118" s="4" t="s">
        <v>116</v>
      </c>
    </row>
    <row r="119" spans="1:69" ht="20.100000000000001" customHeight="1" x14ac:dyDescent="0.2">
      <c r="A119" s="4" t="s">
        <v>11479</v>
      </c>
      <c r="B119" s="4" t="s">
        <v>112</v>
      </c>
      <c r="C119" s="34">
        <v>20250120</v>
      </c>
      <c r="D119" s="4" t="s">
        <v>1382</v>
      </c>
      <c r="E119" s="4" t="s">
        <v>11480</v>
      </c>
      <c r="F119" s="4" t="s">
        <v>10413</v>
      </c>
      <c r="G119" s="4" t="s">
        <v>116</v>
      </c>
      <c r="H119" s="4" t="s">
        <v>10414</v>
      </c>
      <c r="I119" s="4" t="s">
        <v>11481</v>
      </c>
      <c r="J119" s="35">
        <v>10356</v>
      </c>
      <c r="K119" s="14" t="s">
        <v>112</v>
      </c>
      <c r="L119" s="4" t="s">
        <v>120</v>
      </c>
      <c r="M119" s="4" t="s">
        <v>120</v>
      </c>
      <c r="N119" s="4" t="s">
        <v>11482</v>
      </c>
      <c r="O119" s="4" t="s">
        <v>116</v>
      </c>
      <c r="P119" s="4" t="s">
        <v>124</v>
      </c>
      <c r="Q119" s="4" t="s">
        <v>112</v>
      </c>
      <c r="R119" s="34">
        <v>2020</v>
      </c>
      <c r="S119" s="4" t="s">
        <v>125</v>
      </c>
      <c r="T119" s="4" t="s">
        <v>10417</v>
      </c>
      <c r="U119" s="4" t="s">
        <v>10418</v>
      </c>
      <c r="V119" s="4" t="s">
        <v>10419</v>
      </c>
      <c r="W119" s="4" t="s">
        <v>129</v>
      </c>
      <c r="X119" s="4" t="s">
        <v>10420</v>
      </c>
      <c r="Y119" s="4" t="s">
        <v>10421</v>
      </c>
      <c r="Z119" s="4" t="s">
        <v>132</v>
      </c>
      <c r="AA119" s="4" t="s">
        <v>133</v>
      </c>
      <c r="AB119" s="4" t="s">
        <v>134</v>
      </c>
      <c r="AC119" s="4" t="s">
        <v>135</v>
      </c>
      <c r="AD119" s="4" t="s">
        <v>10422</v>
      </c>
      <c r="AE119" s="4" t="s">
        <v>138</v>
      </c>
      <c r="AF119" s="4" t="s">
        <v>116</v>
      </c>
      <c r="AG119" s="4" t="s">
        <v>11483</v>
      </c>
      <c r="AH119" s="4" t="s">
        <v>76</v>
      </c>
      <c r="AI119" s="4" t="s">
        <v>1394</v>
      </c>
      <c r="AJ119" s="4" t="s">
        <v>4091</v>
      </c>
      <c r="AK119" s="4" t="s">
        <v>4092</v>
      </c>
      <c r="AL119" s="4" t="s">
        <v>4093</v>
      </c>
      <c r="AM119" s="4" t="s">
        <v>4094</v>
      </c>
      <c r="AN119" s="4" t="s">
        <v>4095</v>
      </c>
      <c r="AO119" s="4" t="s">
        <v>5281</v>
      </c>
      <c r="AP119" s="4" t="s">
        <v>4097</v>
      </c>
      <c r="AQ119" s="4" t="s">
        <v>4098</v>
      </c>
      <c r="AR119" s="4" t="s">
        <v>10492</v>
      </c>
      <c r="AS119" s="4" t="s">
        <v>116</v>
      </c>
      <c r="AT119" s="4" t="s">
        <v>116</v>
      </c>
      <c r="AU119" s="4" t="s">
        <v>116</v>
      </c>
      <c r="AV119" s="4" t="s">
        <v>116</v>
      </c>
      <c r="AW119" s="4" t="s">
        <v>116</v>
      </c>
      <c r="AX119" s="4" t="s">
        <v>116</v>
      </c>
      <c r="AY119" s="4" t="s">
        <v>116</v>
      </c>
      <c r="AZ119" s="4" t="s">
        <v>116</v>
      </c>
      <c r="BA119" s="4" t="s">
        <v>116</v>
      </c>
      <c r="BB119" s="4" t="s">
        <v>116</v>
      </c>
      <c r="BC119" s="4" t="s">
        <v>116</v>
      </c>
      <c r="BD119" s="4" t="s">
        <v>116</v>
      </c>
      <c r="BE119" s="4" t="s">
        <v>116</v>
      </c>
      <c r="BF119" s="4" t="s">
        <v>116</v>
      </c>
      <c r="BG119" s="4" t="s">
        <v>116</v>
      </c>
      <c r="BH119" s="4" t="s">
        <v>116</v>
      </c>
      <c r="BI119" s="4" t="s">
        <v>116</v>
      </c>
      <c r="BJ119" s="4" t="s">
        <v>116</v>
      </c>
      <c r="BK119" s="4" t="s">
        <v>116</v>
      </c>
      <c r="BL119" s="4" t="s">
        <v>116</v>
      </c>
      <c r="BM119" s="4" t="s">
        <v>116</v>
      </c>
      <c r="BN119" s="4" t="s">
        <v>116</v>
      </c>
      <c r="BO119" s="4" t="s">
        <v>116</v>
      </c>
      <c r="BP119" s="4" t="s">
        <v>116</v>
      </c>
      <c r="BQ119" s="4" t="s">
        <v>116</v>
      </c>
    </row>
    <row r="120" spans="1:69" ht="20.100000000000001" customHeight="1" x14ac:dyDescent="0.2">
      <c r="A120" s="4" t="s">
        <v>11484</v>
      </c>
      <c r="B120" s="4" t="s">
        <v>112</v>
      </c>
      <c r="C120" s="34">
        <v>20250120</v>
      </c>
      <c r="D120" s="4" t="s">
        <v>11485</v>
      </c>
      <c r="E120" s="4" t="s">
        <v>116</v>
      </c>
      <c r="F120" s="4" t="s">
        <v>470</v>
      </c>
      <c r="G120" s="4" t="s">
        <v>116</v>
      </c>
      <c r="H120" s="4" t="s">
        <v>471</v>
      </c>
      <c r="I120" s="4" t="s">
        <v>11486</v>
      </c>
      <c r="J120" s="34">
        <v>13716</v>
      </c>
      <c r="K120" s="4" t="s">
        <v>112</v>
      </c>
      <c r="L120" s="4" t="s">
        <v>120</v>
      </c>
      <c r="M120" s="4" t="s">
        <v>120</v>
      </c>
      <c r="N120" s="4" t="s">
        <v>11487</v>
      </c>
      <c r="O120" s="4" t="s">
        <v>116</v>
      </c>
      <c r="P120" s="4" t="s">
        <v>124</v>
      </c>
      <c r="Q120" s="4" t="s">
        <v>112</v>
      </c>
      <c r="R120" s="34">
        <v>2020</v>
      </c>
      <c r="S120" s="4" t="s">
        <v>125</v>
      </c>
      <c r="T120" s="4" t="s">
        <v>10875</v>
      </c>
      <c r="U120" s="4" t="s">
        <v>10418</v>
      </c>
      <c r="V120" s="4" t="s">
        <v>10419</v>
      </c>
      <c r="W120" s="4" t="s">
        <v>129</v>
      </c>
      <c r="X120" s="4" t="s">
        <v>10420</v>
      </c>
      <c r="Y120" s="4" t="s">
        <v>10421</v>
      </c>
      <c r="Z120" s="4" t="s">
        <v>132</v>
      </c>
      <c r="AA120" s="4" t="s">
        <v>133</v>
      </c>
      <c r="AB120" s="4" t="s">
        <v>134</v>
      </c>
      <c r="AC120" s="4" t="s">
        <v>135</v>
      </c>
      <c r="AD120" s="4" t="s">
        <v>10422</v>
      </c>
      <c r="AE120" s="4" t="s">
        <v>138</v>
      </c>
      <c r="AF120" s="4" t="s">
        <v>116</v>
      </c>
      <c r="AG120" s="4" t="s">
        <v>11488</v>
      </c>
      <c r="AH120" s="4" t="s">
        <v>76</v>
      </c>
      <c r="AI120" s="4" t="s">
        <v>11489</v>
      </c>
      <c r="AJ120" s="4" t="s">
        <v>2569</v>
      </c>
      <c r="AK120" s="4" t="s">
        <v>1394</v>
      </c>
      <c r="AL120" s="4" t="s">
        <v>2809</v>
      </c>
      <c r="AM120" s="4" t="s">
        <v>4171</v>
      </c>
      <c r="AN120" s="4" t="s">
        <v>11165</v>
      </c>
      <c r="AO120" s="4" t="s">
        <v>4311</v>
      </c>
      <c r="AP120" s="4" t="s">
        <v>116</v>
      </c>
      <c r="AQ120" s="4" t="s">
        <v>116</v>
      </c>
      <c r="AR120" s="4" t="s">
        <v>116</v>
      </c>
      <c r="AS120" s="4" t="s">
        <v>116</v>
      </c>
      <c r="AT120" s="4" t="s">
        <v>116</v>
      </c>
      <c r="AU120" s="4" t="s">
        <v>116</v>
      </c>
      <c r="AV120" s="4" t="s">
        <v>116</v>
      </c>
      <c r="AW120" s="4" t="s">
        <v>116</v>
      </c>
      <c r="AX120" s="4" t="s">
        <v>116</v>
      </c>
      <c r="AY120" s="4" t="s">
        <v>116</v>
      </c>
      <c r="AZ120" s="4" t="s">
        <v>116</v>
      </c>
      <c r="BA120" s="4" t="s">
        <v>116</v>
      </c>
      <c r="BB120" s="4" t="s">
        <v>116</v>
      </c>
      <c r="BC120" s="4" t="s">
        <v>116</v>
      </c>
      <c r="BD120" s="4" t="s">
        <v>116</v>
      </c>
      <c r="BE120" s="4" t="s">
        <v>116</v>
      </c>
      <c r="BF120" s="4" t="s">
        <v>116</v>
      </c>
      <c r="BG120" s="4" t="s">
        <v>116</v>
      </c>
      <c r="BH120" s="4" t="s">
        <v>116</v>
      </c>
      <c r="BI120" s="4" t="s">
        <v>116</v>
      </c>
      <c r="BJ120" s="4" t="s">
        <v>116</v>
      </c>
      <c r="BK120" s="4" t="s">
        <v>116</v>
      </c>
      <c r="BL120" s="4" t="s">
        <v>116</v>
      </c>
      <c r="BM120" s="4" t="s">
        <v>116</v>
      </c>
      <c r="BN120" s="4" t="s">
        <v>116</v>
      </c>
      <c r="BO120" s="4" t="s">
        <v>116</v>
      </c>
      <c r="BP120" s="4" t="s">
        <v>116</v>
      </c>
      <c r="BQ120" s="4" t="s">
        <v>116</v>
      </c>
    </row>
    <row r="121" spans="1:69" ht="20.100000000000001" customHeight="1" x14ac:dyDescent="0.2">
      <c r="A121" s="4" t="s">
        <v>11490</v>
      </c>
      <c r="B121" s="4" t="s">
        <v>112</v>
      </c>
      <c r="C121" s="34">
        <v>20250120</v>
      </c>
      <c r="D121" s="4" t="s">
        <v>11491</v>
      </c>
      <c r="E121" s="4" t="s">
        <v>11492</v>
      </c>
      <c r="F121" s="4" t="s">
        <v>2657</v>
      </c>
      <c r="G121" s="4" t="s">
        <v>116</v>
      </c>
      <c r="H121" s="4" t="s">
        <v>2658</v>
      </c>
      <c r="I121" s="4" t="s">
        <v>11493</v>
      </c>
      <c r="J121" s="34">
        <v>13532</v>
      </c>
      <c r="K121" s="4" t="s">
        <v>112</v>
      </c>
      <c r="L121" s="4" t="s">
        <v>120</v>
      </c>
      <c r="M121" s="4" t="s">
        <v>120</v>
      </c>
      <c r="N121" s="4" t="s">
        <v>11494</v>
      </c>
      <c r="O121" s="4" t="s">
        <v>116</v>
      </c>
      <c r="P121" s="4" t="s">
        <v>124</v>
      </c>
      <c r="Q121" s="4" t="s">
        <v>112</v>
      </c>
      <c r="R121" s="34">
        <v>2020</v>
      </c>
      <c r="S121" s="4" t="s">
        <v>125</v>
      </c>
      <c r="T121" s="4" t="s">
        <v>10875</v>
      </c>
      <c r="U121" s="4" t="s">
        <v>10418</v>
      </c>
      <c r="V121" s="4" t="s">
        <v>10419</v>
      </c>
      <c r="W121" s="4" t="s">
        <v>129</v>
      </c>
      <c r="X121" s="4" t="s">
        <v>10420</v>
      </c>
      <c r="Y121" s="4" t="s">
        <v>10421</v>
      </c>
      <c r="Z121" s="4" t="s">
        <v>132</v>
      </c>
      <c r="AA121" s="4" t="s">
        <v>133</v>
      </c>
      <c r="AB121" s="4" t="s">
        <v>134</v>
      </c>
      <c r="AC121" s="4" t="s">
        <v>135</v>
      </c>
      <c r="AD121" s="4" t="s">
        <v>10422</v>
      </c>
      <c r="AE121" s="4" t="s">
        <v>138</v>
      </c>
      <c r="AF121" s="4" t="s">
        <v>116</v>
      </c>
      <c r="AG121" s="4" t="s">
        <v>11495</v>
      </c>
      <c r="AH121" s="4" t="s">
        <v>76</v>
      </c>
      <c r="AI121" s="4" t="s">
        <v>116</v>
      </c>
      <c r="AJ121" s="4" t="s">
        <v>116</v>
      </c>
      <c r="AK121" s="4" t="s">
        <v>116</v>
      </c>
      <c r="AL121" s="4" t="s">
        <v>116</v>
      </c>
      <c r="AM121" s="4" t="s">
        <v>116</v>
      </c>
      <c r="AN121" s="4" t="s">
        <v>116</v>
      </c>
      <c r="AO121" s="4" t="s">
        <v>116</v>
      </c>
      <c r="AP121" s="4" t="s">
        <v>116</v>
      </c>
      <c r="AQ121" s="4" t="s">
        <v>116</v>
      </c>
      <c r="AR121" s="4" t="s">
        <v>116</v>
      </c>
      <c r="AS121" s="4" t="s">
        <v>116</v>
      </c>
      <c r="AT121" s="4" t="s">
        <v>116</v>
      </c>
      <c r="AU121" s="4" t="s">
        <v>116</v>
      </c>
      <c r="AV121" s="4" t="s">
        <v>116</v>
      </c>
      <c r="AW121" s="4" t="s">
        <v>116</v>
      </c>
      <c r="AX121" s="4" t="s">
        <v>116</v>
      </c>
      <c r="AY121" s="4" t="s">
        <v>116</v>
      </c>
      <c r="AZ121" s="4" t="s">
        <v>116</v>
      </c>
      <c r="BA121" s="4" t="s">
        <v>116</v>
      </c>
      <c r="BB121" s="4" t="s">
        <v>116</v>
      </c>
      <c r="BC121" s="4" t="s">
        <v>116</v>
      </c>
      <c r="BD121" s="4" t="s">
        <v>116</v>
      </c>
      <c r="BE121" s="4" t="s">
        <v>116</v>
      </c>
      <c r="BF121" s="4" t="s">
        <v>116</v>
      </c>
      <c r="BG121" s="4" t="s">
        <v>116</v>
      </c>
      <c r="BH121" s="4" t="s">
        <v>116</v>
      </c>
      <c r="BI121" s="4" t="s">
        <v>116</v>
      </c>
      <c r="BJ121" s="4" t="s">
        <v>116</v>
      </c>
      <c r="BK121" s="4" t="s">
        <v>116</v>
      </c>
      <c r="BL121" s="4" t="s">
        <v>116</v>
      </c>
      <c r="BM121" s="4" t="s">
        <v>116</v>
      </c>
      <c r="BN121" s="4" t="s">
        <v>116</v>
      </c>
      <c r="BO121" s="4" t="s">
        <v>116</v>
      </c>
      <c r="BP121" s="4" t="s">
        <v>116</v>
      </c>
      <c r="BQ121" s="4" t="s">
        <v>116</v>
      </c>
    </row>
    <row r="122" spans="1:69" ht="20.100000000000001" customHeight="1" x14ac:dyDescent="0.2">
      <c r="A122" s="4" t="s">
        <v>11496</v>
      </c>
      <c r="B122" s="4" t="s">
        <v>112</v>
      </c>
      <c r="C122" s="34">
        <v>20250120</v>
      </c>
      <c r="D122" s="4" t="s">
        <v>4851</v>
      </c>
      <c r="E122" s="4" t="s">
        <v>11497</v>
      </c>
      <c r="F122" s="4" t="s">
        <v>3978</v>
      </c>
      <c r="G122" s="4" t="s">
        <v>116</v>
      </c>
      <c r="H122" s="4" t="s">
        <v>3979</v>
      </c>
      <c r="I122" s="4" t="s">
        <v>11498</v>
      </c>
      <c r="J122" s="34">
        <v>23447</v>
      </c>
      <c r="K122" s="4" t="s">
        <v>112</v>
      </c>
      <c r="L122" s="4" t="s">
        <v>120</v>
      </c>
      <c r="M122" s="4" t="s">
        <v>120</v>
      </c>
      <c r="N122" s="4" t="s">
        <v>11499</v>
      </c>
      <c r="O122" s="4" t="s">
        <v>116</v>
      </c>
      <c r="P122" s="4" t="s">
        <v>124</v>
      </c>
      <c r="Q122" s="4" t="s">
        <v>112</v>
      </c>
      <c r="R122" s="34">
        <v>2020</v>
      </c>
      <c r="S122" s="4" t="s">
        <v>125</v>
      </c>
      <c r="T122" s="4" t="s">
        <v>10500</v>
      </c>
      <c r="U122" s="4" t="s">
        <v>10418</v>
      </c>
      <c r="V122" s="4" t="s">
        <v>10419</v>
      </c>
      <c r="W122" s="4" t="s">
        <v>129</v>
      </c>
      <c r="X122" s="4" t="s">
        <v>10420</v>
      </c>
      <c r="Y122" s="4" t="s">
        <v>10421</v>
      </c>
      <c r="Z122" s="4" t="s">
        <v>132</v>
      </c>
      <c r="AA122" s="4" t="s">
        <v>133</v>
      </c>
      <c r="AB122" s="4" t="s">
        <v>134</v>
      </c>
      <c r="AC122" s="4" t="s">
        <v>135</v>
      </c>
      <c r="AD122" s="4" t="s">
        <v>10422</v>
      </c>
      <c r="AE122" s="4" t="s">
        <v>138</v>
      </c>
      <c r="AF122" s="4" t="s">
        <v>116</v>
      </c>
      <c r="AG122" s="4" t="s">
        <v>11500</v>
      </c>
      <c r="AH122" s="4" t="s">
        <v>76</v>
      </c>
      <c r="AI122" s="4" t="s">
        <v>116</v>
      </c>
      <c r="AJ122" s="4" t="s">
        <v>116</v>
      </c>
      <c r="AK122" s="4" t="s">
        <v>116</v>
      </c>
      <c r="AL122" s="4" t="s">
        <v>116</v>
      </c>
      <c r="AM122" s="4" t="s">
        <v>116</v>
      </c>
      <c r="AN122" s="4" t="s">
        <v>116</v>
      </c>
      <c r="AO122" s="4" t="s">
        <v>116</v>
      </c>
      <c r="AP122" s="4" t="s">
        <v>116</v>
      </c>
      <c r="AQ122" s="4" t="s">
        <v>116</v>
      </c>
      <c r="AR122" s="4" t="s">
        <v>116</v>
      </c>
      <c r="AS122" s="4" t="s">
        <v>116</v>
      </c>
      <c r="AT122" s="4" t="s">
        <v>116</v>
      </c>
      <c r="AU122" s="4" t="s">
        <v>116</v>
      </c>
      <c r="AV122" s="4" t="s">
        <v>116</v>
      </c>
      <c r="AW122" s="4" t="s">
        <v>116</v>
      </c>
      <c r="AX122" s="4" t="s">
        <v>116</v>
      </c>
      <c r="AY122" s="4" t="s">
        <v>116</v>
      </c>
      <c r="AZ122" s="4" t="s">
        <v>116</v>
      </c>
      <c r="BA122" s="4" t="s">
        <v>116</v>
      </c>
      <c r="BB122" s="4" t="s">
        <v>116</v>
      </c>
      <c r="BC122" s="4" t="s">
        <v>116</v>
      </c>
      <c r="BD122" s="4" t="s">
        <v>116</v>
      </c>
      <c r="BE122" s="4" t="s">
        <v>116</v>
      </c>
      <c r="BF122" s="4" t="s">
        <v>116</v>
      </c>
      <c r="BG122" s="4" t="s">
        <v>116</v>
      </c>
      <c r="BH122" s="4" t="s">
        <v>116</v>
      </c>
      <c r="BI122" s="4" t="s">
        <v>116</v>
      </c>
      <c r="BJ122" s="4" t="s">
        <v>116</v>
      </c>
      <c r="BK122" s="4" t="s">
        <v>116</v>
      </c>
      <c r="BL122" s="4" t="s">
        <v>116</v>
      </c>
      <c r="BM122" s="4" t="s">
        <v>116</v>
      </c>
      <c r="BN122" s="4" t="s">
        <v>116</v>
      </c>
      <c r="BO122" s="4" t="s">
        <v>116</v>
      </c>
      <c r="BP122" s="4" t="s">
        <v>116</v>
      </c>
      <c r="BQ122" s="4" t="s">
        <v>116</v>
      </c>
    </row>
    <row r="123" spans="1:69" ht="20.100000000000001" customHeight="1" x14ac:dyDescent="0.2">
      <c r="A123" s="4" t="s">
        <v>11501</v>
      </c>
      <c r="B123" s="4" t="s">
        <v>112</v>
      </c>
      <c r="C123" s="34">
        <v>20250120</v>
      </c>
      <c r="D123" s="4" t="s">
        <v>2893</v>
      </c>
      <c r="E123" s="4" t="s">
        <v>11502</v>
      </c>
      <c r="F123" s="4" t="s">
        <v>2895</v>
      </c>
      <c r="G123" s="4" t="s">
        <v>116</v>
      </c>
      <c r="H123" s="4" t="s">
        <v>2896</v>
      </c>
      <c r="I123" s="4" t="s">
        <v>11503</v>
      </c>
      <c r="J123" s="34">
        <v>14434</v>
      </c>
      <c r="K123" s="4" t="s">
        <v>112</v>
      </c>
      <c r="L123" s="4" t="s">
        <v>120</v>
      </c>
      <c r="M123" s="4" t="s">
        <v>120</v>
      </c>
      <c r="N123" s="4" t="s">
        <v>11504</v>
      </c>
      <c r="O123" s="4" t="s">
        <v>116</v>
      </c>
      <c r="P123" s="4" t="s">
        <v>124</v>
      </c>
      <c r="Q123" s="4" t="s">
        <v>112</v>
      </c>
      <c r="R123" s="34">
        <v>2020</v>
      </c>
      <c r="S123" s="4" t="s">
        <v>125</v>
      </c>
      <c r="T123" s="4" t="s">
        <v>10515</v>
      </c>
      <c r="U123" s="4" t="s">
        <v>10418</v>
      </c>
      <c r="V123" s="4" t="s">
        <v>10419</v>
      </c>
      <c r="W123" s="4" t="s">
        <v>129</v>
      </c>
      <c r="X123" s="4" t="s">
        <v>10420</v>
      </c>
      <c r="Y123" s="4" t="s">
        <v>10421</v>
      </c>
      <c r="Z123" s="4" t="s">
        <v>132</v>
      </c>
      <c r="AA123" s="4" t="s">
        <v>133</v>
      </c>
      <c r="AB123" s="4" t="s">
        <v>134</v>
      </c>
      <c r="AC123" s="4" t="s">
        <v>135</v>
      </c>
      <c r="AD123" s="4" t="s">
        <v>10422</v>
      </c>
      <c r="AE123" s="4" t="s">
        <v>138</v>
      </c>
      <c r="AF123" s="4" t="s">
        <v>116</v>
      </c>
      <c r="AG123" s="4" t="s">
        <v>11505</v>
      </c>
      <c r="AH123" s="4" t="s">
        <v>76</v>
      </c>
      <c r="AI123" s="4" t="s">
        <v>3819</v>
      </c>
      <c r="AJ123" s="4" t="s">
        <v>11506</v>
      </c>
      <c r="AK123" s="4" t="s">
        <v>5862</v>
      </c>
      <c r="AL123" s="4" t="s">
        <v>5862</v>
      </c>
      <c r="AM123" s="4" t="s">
        <v>4490</v>
      </c>
      <c r="AN123" s="4" t="s">
        <v>11507</v>
      </c>
      <c r="AO123" s="4" t="s">
        <v>8920</v>
      </c>
      <c r="AP123" s="4" t="s">
        <v>7120</v>
      </c>
      <c r="AQ123" s="4" t="s">
        <v>11508</v>
      </c>
      <c r="AR123" s="4" t="s">
        <v>186</v>
      </c>
      <c r="AS123" s="4" t="s">
        <v>188</v>
      </c>
      <c r="AT123" s="4" t="s">
        <v>4091</v>
      </c>
      <c r="AU123" s="4" t="s">
        <v>4092</v>
      </c>
      <c r="AV123" s="4" t="s">
        <v>4093</v>
      </c>
      <c r="AW123" s="4" t="s">
        <v>5280</v>
      </c>
      <c r="AX123" s="4" t="s">
        <v>4095</v>
      </c>
      <c r="AY123" s="4" t="s">
        <v>4096</v>
      </c>
      <c r="AZ123" s="4" t="s">
        <v>4097</v>
      </c>
      <c r="BA123" s="4" t="s">
        <v>4098</v>
      </c>
      <c r="BB123" s="4" t="s">
        <v>11509</v>
      </c>
      <c r="BC123" s="4" t="s">
        <v>11510</v>
      </c>
      <c r="BD123" s="4" t="s">
        <v>10711</v>
      </c>
      <c r="BE123" s="4" t="s">
        <v>116</v>
      </c>
      <c r="BF123" s="4" t="s">
        <v>116</v>
      </c>
      <c r="BG123" s="4" t="s">
        <v>116</v>
      </c>
      <c r="BH123" s="4" t="s">
        <v>116</v>
      </c>
      <c r="BI123" s="4" t="s">
        <v>116</v>
      </c>
      <c r="BJ123" s="4" t="s">
        <v>116</v>
      </c>
      <c r="BK123" s="4" t="s">
        <v>116</v>
      </c>
      <c r="BL123" s="4" t="s">
        <v>116</v>
      </c>
      <c r="BM123" s="4" t="s">
        <v>116</v>
      </c>
      <c r="BN123" s="4" t="s">
        <v>116</v>
      </c>
      <c r="BO123" s="4" t="s">
        <v>116</v>
      </c>
      <c r="BP123" s="4" t="s">
        <v>116</v>
      </c>
      <c r="BQ123" s="4" t="s">
        <v>116</v>
      </c>
    </row>
    <row r="124" spans="1:69" ht="20.100000000000001" customHeight="1" x14ac:dyDescent="0.2">
      <c r="A124" s="4" t="s">
        <v>11511</v>
      </c>
      <c r="B124" s="4" t="s">
        <v>112</v>
      </c>
      <c r="C124" s="34">
        <v>20250120</v>
      </c>
      <c r="D124" s="4" t="s">
        <v>963</v>
      </c>
      <c r="E124" s="4" t="s">
        <v>11512</v>
      </c>
      <c r="F124" s="4" t="s">
        <v>965</v>
      </c>
      <c r="G124" s="4" t="s">
        <v>116</v>
      </c>
      <c r="H124" s="4" t="s">
        <v>966</v>
      </c>
      <c r="I124" s="4" t="s">
        <v>11513</v>
      </c>
      <c r="J124" s="34">
        <v>12652</v>
      </c>
      <c r="K124" s="4" t="s">
        <v>112</v>
      </c>
      <c r="L124" s="4" t="s">
        <v>120</v>
      </c>
      <c r="M124" s="4" t="s">
        <v>120</v>
      </c>
      <c r="N124" s="4" t="s">
        <v>11514</v>
      </c>
      <c r="O124" s="4" t="s">
        <v>116</v>
      </c>
      <c r="P124" s="4" t="s">
        <v>124</v>
      </c>
      <c r="Q124" s="4" t="s">
        <v>112</v>
      </c>
      <c r="R124" s="34">
        <v>2020</v>
      </c>
      <c r="S124" s="4" t="s">
        <v>125</v>
      </c>
      <c r="T124" s="4" t="s">
        <v>10515</v>
      </c>
      <c r="U124" s="4" t="s">
        <v>10418</v>
      </c>
      <c r="V124" s="4" t="s">
        <v>10419</v>
      </c>
      <c r="W124" s="4" t="s">
        <v>129</v>
      </c>
      <c r="X124" s="4" t="s">
        <v>10420</v>
      </c>
      <c r="Y124" s="4" t="s">
        <v>10421</v>
      </c>
      <c r="Z124" s="4" t="s">
        <v>132</v>
      </c>
      <c r="AA124" s="4" t="s">
        <v>133</v>
      </c>
      <c r="AB124" s="4" t="s">
        <v>134</v>
      </c>
      <c r="AC124" s="4" t="s">
        <v>135</v>
      </c>
      <c r="AD124" s="4" t="s">
        <v>10422</v>
      </c>
      <c r="AE124" s="4" t="s">
        <v>138</v>
      </c>
      <c r="AF124" s="4" t="s">
        <v>116</v>
      </c>
      <c r="AG124" s="4" t="s">
        <v>11515</v>
      </c>
      <c r="AH124" s="4" t="s">
        <v>76</v>
      </c>
      <c r="AI124" s="4" t="s">
        <v>11516</v>
      </c>
      <c r="AJ124" s="4" t="s">
        <v>11517</v>
      </c>
      <c r="AK124" s="4" t="s">
        <v>11518</v>
      </c>
      <c r="AL124" s="4" t="s">
        <v>4091</v>
      </c>
      <c r="AM124" s="4" t="s">
        <v>4092</v>
      </c>
      <c r="AN124" s="4" t="s">
        <v>4093</v>
      </c>
      <c r="AO124" s="4" t="s">
        <v>5280</v>
      </c>
      <c r="AP124" s="4" t="s">
        <v>4095</v>
      </c>
      <c r="AQ124" s="4" t="s">
        <v>5281</v>
      </c>
      <c r="AR124" s="4" t="s">
        <v>4097</v>
      </c>
      <c r="AS124" s="4" t="s">
        <v>4098</v>
      </c>
      <c r="AT124" s="4" t="s">
        <v>11519</v>
      </c>
      <c r="AU124" s="4" t="s">
        <v>116</v>
      </c>
      <c r="AV124" s="4" t="s">
        <v>116</v>
      </c>
      <c r="AW124" s="4" t="s">
        <v>116</v>
      </c>
      <c r="AX124" s="4" t="s">
        <v>116</v>
      </c>
      <c r="AY124" s="4" t="s">
        <v>116</v>
      </c>
      <c r="AZ124" s="4" t="s">
        <v>116</v>
      </c>
      <c r="BA124" s="4" t="s">
        <v>116</v>
      </c>
      <c r="BB124" s="4" t="s">
        <v>116</v>
      </c>
      <c r="BC124" s="4" t="s">
        <v>116</v>
      </c>
      <c r="BD124" s="4" t="s">
        <v>116</v>
      </c>
      <c r="BE124" s="4" t="s">
        <v>116</v>
      </c>
      <c r="BF124" s="4" t="s">
        <v>116</v>
      </c>
      <c r="BG124" s="4" t="s">
        <v>116</v>
      </c>
      <c r="BH124" s="4" t="s">
        <v>116</v>
      </c>
      <c r="BI124" s="4" t="s">
        <v>116</v>
      </c>
      <c r="BJ124" s="4" t="s">
        <v>116</v>
      </c>
      <c r="BK124" s="4" t="s">
        <v>116</v>
      </c>
      <c r="BL124" s="4" t="s">
        <v>116</v>
      </c>
      <c r="BM124" s="4" t="s">
        <v>116</v>
      </c>
      <c r="BN124" s="4" t="s">
        <v>116</v>
      </c>
      <c r="BO124" s="4" t="s">
        <v>116</v>
      </c>
      <c r="BP124" s="4" t="s">
        <v>116</v>
      </c>
      <c r="BQ124" s="4" t="s">
        <v>116</v>
      </c>
    </row>
    <row r="125" spans="1:69" ht="20.100000000000001" customHeight="1" x14ac:dyDescent="0.2">
      <c r="A125" s="4" t="s">
        <v>11520</v>
      </c>
      <c r="B125" s="4" t="s">
        <v>112</v>
      </c>
      <c r="C125" s="34">
        <v>20250120</v>
      </c>
      <c r="D125" s="4" t="s">
        <v>963</v>
      </c>
      <c r="E125" s="4" t="s">
        <v>11521</v>
      </c>
      <c r="F125" s="4" t="s">
        <v>965</v>
      </c>
      <c r="G125" s="4" t="s">
        <v>116</v>
      </c>
      <c r="H125" s="4" t="s">
        <v>966</v>
      </c>
      <c r="I125" s="4" t="s">
        <v>11522</v>
      </c>
      <c r="J125" s="34">
        <v>21736</v>
      </c>
      <c r="K125" s="4" t="s">
        <v>112</v>
      </c>
      <c r="L125" s="4" t="s">
        <v>120</v>
      </c>
      <c r="M125" s="4" t="s">
        <v>120</v>
      </c>
      <c r="N125" s="4" t="s">
        <v>11523</v>
      </c>
      <c r="O125" s="4" t="s">
        <v>116</v>
      </c>
      <c r="P125" s="4" t="s">
        <v>124</v>
      </c>
      <c r="Q125" s="4" t="s">
        <v>112</v>
      </c>
      <c r="R125" s="34">
        <v>2020</v>
      </c>
      <c r="S125" s="4" t="s">
        <v>125</v>
      </c>
      <c r="T125" s="4" t="s">
        <v>10515</v>
      </c>
      <c r="U125" s="4" t="s">
        <v>10418</v>
      </c>
      <c r="V125" s="4" t="s">
        <v>10419</v>
      </c>
      <c r="W125" s="4" t="s">
        <v>129</v>
      </c>
      <c r="X125" s="4" t="s">
        <v>10420</v>
      </c>
      <c r="Y125" s="4" t="s">
        <v>10421</v>
      </c>
      <c r="Z125" s="4" t="s">
        <v>132</v>
      </c>
      <c r="AA125" s="4" t="s">
        <v>133</v>
      </c>
      <c r="AB125" s="4" t="s">
        <v>134</v>
      </c>
      <c r="AC125" s="4" t="s">
        <v>135</v>
      </c>
      <c r="AD125" s="4" t="s">
        <v>10422</v>
      </c>
      <c r="AE125" s="4" t="s">
        <v>138</v>
      </c>
      <c r="AF125" s="4" t="s">
        <v>116</v>
      </c>
      <c r="AG125" s="4" t="s">
        <v>11524</v>
      </c>
      <c r="AH125" s="4" t="s">
        <v>76</v>
      </c>
      <c r="AI125" s="4" t="s">
        <v>11525</v>
      </c>
      <c r="AJ125" s="4" t="s">
        <v>1719</v>
      </c>
      <c r="AK125" s="4" t="s">
        <v>11517</v>
      </c>
      <c r="AL125" s="4" t="s">
        <v>11526</v>
      </c>
      <c r="AM125" s="4" t="s">
        <v>979</v>
      </c>
      <c r="AN125" s="4" t="s">
        <v>11527</v>
      </c>
      <c r="AO125" s="4" t="s">
        <v>4091</v>
      </c>
      <c r="AP125" s="4" t="s">
        <v>4092</v>
      </c>
      <c r="AQ125" s="4" t="s">
        <v>4093</v>
      </c>
      <c r="AR125" s="4" t="s">
        <v>5280</v>
      </c>
      <c r="AS125" s="4" t="s">
        <v>4095</v>
      </c>
      <c r="AT125" s="4" t="s">
        <v>5281</v>
      </c>
      <c r="AU125" s="4" t="s">
        <v>4097</v>
      </c>
      <c r="AV125" s="4" t="s">
        <v>4098</v>
      </c>
      <c r="AW125" s="4" t="s">
        <v>11528</v>
      </c>
      <c r="AX125" s="4" t="s">
        <v>116</v>
      </c>
      <c r="AY125" s="4" t="s">
        <v>116</v>
      </c>
      <c r="AZ125" s="4" t="s">
        <v>116</v>
      </c>
      <c r="BA125" s="4" t="s">
        <v>116</v>
      </c>
      <c r="BB125" s="4" t="s">
        <v>116</v>
      </c>
      <c r="BC125" s="4" t="s">
        <v>116</v>
      </c>
      <c r="BD125" s="4" t="s">
        <v>116</v>
      </c>
      <c r="BE125" s="4" t="s">
        <v>116</v>
      </c>
      <c r="BF125" s="4" t="s">
        <v>116</v>
      </c>
      <c r="BG125" s="4" t="s">
        <v>116</v>
      </c>
      <c r="BH125" s="4" t="s">
        <v>116</v>
      </c>
      <c r="BI125" s="4" t="s">
        <v>116</v>
      </c>
      <c r="BJ125" s="4" t="s">
        <v>116</v>
      </c>
      <c r="BK125" s="4" t="s">
        <v>116</v>
      </c>
      <c r="BL125" s="4" t="s">
        <v>116</v>
      </c>
      <c r="BM125" s="4" t="s">
        <v>116</v>
      </c>
      <c r="BN125" s="4" t="s">
        <v>116</v>
      </c>
      <c r="BO125" s="4" t="s">
        <v>116</v>
      </c>
      <c r="BP125" s="4" t="s">
        <v>116</v>
      </c>
      <c r="BQ125" s="4" t="s">
        <v>116</v>
      </c>
    </row>
    <row r="126" spans="1:69" ht="20.100000000000001" customHeight="1" x14ac:dyDescent="0.2">
      <c r="A126" s="4" t="s">
        <v>11529</v>
      </c>
      <c r="B126" s="4" t="s">
        <v>112</v>
      </c>
      <c r="C126" s="34">
        <v>20250120</v>
      </c>
      <c r="D126" s="4" t="s">
        <v>11003</v>
      </c>
      <c r="E126" s="4" t="s">
        <v>11530</v>
      </c>
      <c r="F126" s="4" t="s">
        <v>179</v>
      </c>
      <c r="G126" s="4" t="s">
        <v>116</v>
      </c>
      <c r="H126" s="4" t="s">
        <v>180</v>
      </c>
      <c r="I126" s="4" t="s">
        <v>11531</v>
      </c>
      <c r="J126" s="34">
        <v>23449</v>
      </c>
      <c r="K126" s="4" t="s">
        <v>112</v>
      </c>
      <c r="L126" s="4" t="s">
        <v>120</v>
      </c>
      <c r="M126" s="4" t="s">
        <v>120</v>
      </c>
      <c r="N126" s="4" t="s">
        <v>11532</v>
      </c>
      <c r="O126" s="4" t="s">
        <v>116</v>
      </c>
      <c r="P126" s="4" t="s">
        <v>124</v>
      </c>
      <c r="Q126" s="4" t="s">
        <v>112</v>
      </c>
      <c r="R126" s="34">
        <v>2020</v>
      </c>
      <c r="S126" s="4" t="s">
        <v>125</v>
      </c>
      <c r="T126" s="4" t="s">
        <v>10515</v>
      </c>
      <c r="U126" s="4" t="s">
        <v>10418</v>
      </c>
      <c r="V126" s="4" t="s">
        <v>10419</v>
      </c>
      <c r="W126" s="4" t="s">
        <v>129</v>
      </c>
      <c r="X126" s="4" t="s">
        <v>10420</v>
      </c>
      <c r="Y126" s="4" t="s">
        <v>10421</v>
      </c>
      <c r="Z126" s="4" t="s">
        <v>132</v>
      </c>
      <c r="AA126" s="4" t="s">
        <v>133</v>
      </c>
      <c r="AB126" s="4" t="s">
        <v>134</v>
      </c>
      <c r="AC126" s="4" t="s">
        <v>135</v>
      </c>
      <c r="AD126" s="4" t="s">
        <v>10422</v>
      </c>
      <c r="AE126" s="4" t="s">
        <v>138</v>
      </c>
      <c r="AF126" s="4" t="s">
        <v>116</v>
      </c>
      <c r="AG126" s="4" t="s">
        <v>11533</v>
      </c>
      <c r="AH126" s="4" t="s">
        <v>76</v>
      </c>
      <c r="AI126" s="4" t="s">
        <v>11534</v>
      </c>
      <c r="AJ126" s="4" t="s">
        <v>868</v>
      </c>
      <c r="AK126" s="4" t="s">
        <v>11535</v>
      </c>
      <c r="AL126" s="4" t="s">
        <v>11536</v>
      </c>
      <c r="AM126" s="4" t="s">
        <v>11537</v>
      </c>
      <c r="AN126" s="4" t="s">
        <v>11538</v>
      </c>
      <c r="AO126" s="4" t="s">
        <v>4091</v>
      </c>
      <c r="AP126" s="4" t="s">
        <v>4092</v>
      </c>
      <c r="AQ126" s="4" t="s">
        <v>4093</v>
      </c>
      <c r="AR126" s="4" t="s">
        <v>4094</v>
      </c>
      <c r="AS126" s="4" t="s">
        <v>4095</v>
      </c>
      <c r="AT126" s="4" t="s">
        <v>11015</v>
      </c>
      <c r="AU126" s="4" t="s">
        <v>5281</v>
      </c>
      <c r="AV126" s="4" t="s">
        <v>4097</v>
      </c>
      <c r="AW126" s="4" t="s">
        <v>4098</v>
      </c>
      <c r="AX126" s="4" t="s">
        <v>11539</v>
      </c>
      <c r="AY126" s="4" t="s">
        <v>11540</v>
      </c>
      <c r="AZ126" s="4" t="s">
        <v>1876</v>
      </c>
      <c r="BA126" s="4" t="s">
        <v>116</v>
      </c>
      <c r="BB126" s="4" t="s">
        <v>116</v>
      </c>
      <c r="BC126" s="4" t="s">
        <v>116</v>
      </c>
      <c r="BD126" s="4" t="s">
        <v>116</v>
      </c>
      <c r="BE126" s="4" t="s">
        <v>116</v>
      </c>
      <c r="BF126" s="4" t="s">
        <v>116</v>
      </c>
      <c r="BG126" s="4" t="s">
        <v>116</v>
      </c>
      <c r="BH126" s="4" t="s">
        <v>116</v>
      </c>
      <c r="BI126" s="4" t="s">
        <v>116</v>
      </c>
      <c r="BJ126" s="4" t="s">
        <v>116</v>
      </c>
      <c r="BK126" s="4" t="s">
        <v>116</v>
      </c>
      <c r="BL126" s="4" t="s">
        <v>116</v>
      </c>
      <c r="BM126" s="4" t="s">
        <v>116</v>
      </c>
      <c r="BN126" s="4" t="s">
        <v>116</v>
      </c>
      <c r="BO126" s="4" t="s">
        <v>116</v>
      </c>
      <c r="BP126" s="4" t="s">
        <v>116</v>
      </c>
      <c r="BQ126" s="4" t="s">
        <v>116</v>
      </c>
    </row>
    <row r="127" spans="1:69" ht="20.100000000000001" customHeight="1" x14ac:dyDescent="0.2">
      <c r="A127" s="4" t="s">
        <v>11541</v>
      </c>
      <c r="B127" s="4" t="s">
        <v>112</v>
      </c>
      <c r="C127" s="34">
        <v>20250120</v>
      </c>
      <c r="D127" s="4" t="s">
        <v>11542</v>
      </c>
      <c r="E127" s="4" t="s">
        <v>116</v>
      </c>
      <c r="F127" s="4" t="s">
        <v>11543</v>
      </c>
      <c r="G127" s="4" t="s">
        <v>116</v>
      </c>
      <c r="H127" s="4" t="s">
        <v>11544</v>
      </c>
      <c r="I127" s="4" t="s">
        <v>11545</v>
      </c>
      <c r="J127" s="34">
        <v>12134</v>
      </c>
      <c r="K127" s="4" t="s">
        <v>112</v>
      </c>
      <c r="L127" s="4" t="s">
        <v>120</v>
      </c>
      <c r="M127" s="4" t="s">
        <v>120</v>
      </c>
      <c r="N127" s="4" t="s">
        <v>11546</v>
      </c>
      <c r="O127" s="4" t="s">
        <v>116</v>
      </c>
      <c r="P127" s="4" t="s">
        <v>124</v>
      </c>
      <c r="Q127" s="4" t="s">
        <v>112</v>
      </c>
      <c r="R127" s="34">
        <v>2020</v>
      </c>
      <c r="S127" s="4" t="s">
        <v>125</v>
      </c>
      <c r="T127" s="4" t="s">
        <v>10515</v>
      </c>
      <c r="U127" s="4" t="s">
        <v>10418</v>
      </c>
      <c r="V127" s="4" t="s">
        <v>10419</v>
      </c>
      <c r="W127" s="4" t="s">
        <v>129</v>
      </c>
      <c r="X127" s="4" t="s">
        <v>10420</v>
      </c>
      <c r="Y127" s="4" t="s">
        <v>10421</v>
      </c>
      <c r="Z127" s="4" t="s">
        <v>132</v>
      </c>
      <c r="AA127" s="4" t="s">
        <v>133</v>
      </c>
      <c r="AB127" s="4" t="s">
        <v>134</v>
      </c>
      <c r="AC127" s="4" t="s">
        <v>135</v>
      </c>
      <c r="AD127" s="4" t="s">
        <v>10422</v>
      </c>
      <c r="AE127" s="4" t="s">
        <v>138</v>
      </c>
      <c r="AF127" s="4" t="s">
        <v>116</v>
      </c>
      <c r="AG127" s="4" t="s">
        <v>11547</v>
      </c>
      <c r="AH127" s="4" t="s">
        <v>76</v>
      </c>
      <c r="AI127" s="4" t="s">
        <v>11548</v>
      </c>
      <c r="AJ127" s="4" t="s">
        <v>3558</v>
      </c>
      <c r="AK127" s="4" t="s">
        <v>4544</v>
      </c>
      <c r="AL127" s="4" t="s">
        <v>11549</v>
      </c>
      <c r="AM127" s="4" t="s">
        <v>4091</v>
      </c>
      <c r="AN127" s="4" t="s">
        <v>4092</v>
      </c>
      <c r="AO127" s="4" t="s">
        <v>4093</v>
      </c>
      <c r="AP127" s="4" t="s">
        <v>4094</v>
      </c>
      <c r="AQ127" s="4" t="s">
        <v>4095</v>
      </c>
      <c r="AR127" s="4" t="s">
        <v>5281</v>
      </c>
      <c r="AS127" s="4" t="s">
        <v>4096</v>
      </c>
      <c r="AT127" s="4" t="s">
        <v>4097</v>
      </c>
      <c r="AU127" s="4" t="s">
        <v>4098</v>
      </c>
      <c r="AV127" s="4" t="s">
        <v>11550</v>
      </c>
      <c r="AW127" s="4" t="s">
        <v>11551</v>
      </c>
      <c r="AX127" s="4" t="s">
        <v>116</v>
      </c>
      <c r="AY127" s="4" t="s">
        <v>116</v>
      </c>
      <c r="AZ127" s="4" t="s">
        <v>116</v>
      </c>
      <c r="BA127" s="4" t="s">
        <v>116</v>
      </c>
      <c r="BB127" s="4" t="s">
        <v>116</v>
      </c>
      <c r="BC127" s="4" t="s">
        <v>116</v>
      </c>
      <c r="BD127" s="4" t="s">
        <v>116</v>
      </c>
      <c r="BE127" s="4" t="s">
        <v>116</v>
      </c>
      <c r="BF127" s="4" t="s">
        <v>116</v>
      </c>
      <c r="BG127" s="4" t="s">
        <v>116</v>
      </c>
      <c r="BH127" s="4" t="s">
        <v>116</v>
      </c>
      <c r="BI127" s="4" t="s">
        <v>116</v>
      </c>
      <c r="BJ127" s="4" t="s">
        <v>116</v>
      </c>
      <c r="BK127" s="4" t="s">
        <v>116</v>
      </c>
      <c r="BL127" s="4" t="s">
        <v>116</v>
      </c>
      <c r="BM127" s="4" t="s">
        <v>116</v>
      </c>
      <c r="BN127" s="4" t="s">
        <v>116</v>
      </c>
      <c r="BO127" s="4" t="s">
        <v>116</v>
      </c>
      <c r="BP127" s="4" t="s">
        <v>116</v>
      </c>
      <c r="BQ127" s="4" t="s">
        <v>116</v>
      </c>
    </row>
    <row r="128" spans="1:69" ht="20.100000000000001" customHeight="1" x14ac:dyDescent="0.2">
      <c r="A128" s="4" t="s">
        <v>11552</v>
      </c>
      <c r="B128" s="4" t="s">
        <v>112</v>
      </c>
      <c r="C128" s="34">
        <v>20250120</v>
      </c>
      <c r="D128" s="4" t="s">
        <v>1402</v>
      </c>
      <c r="E128" s="4" t="s">
        <v>11553</v>
      </c>
      <c r="F128" s="4" t="s">
        <v>11543</v>
      </c>
      <c r="G128" s="4" t="s">
        <v>116</v>
      </c>
      <c r="H128" s="4" t="s">
        <v>11544</v>
      </c>
      <c r="I128" s="4" t="s">
        <v>11554</v>
      </c>
      <c r="J128" s="34">
        <v>10916</v>
      </c>
      <c r="K128" s="4" t="s">
        <v>112</v>
      </c>
      <c r="L128" s="4" t="s">
        <v>120</v>
      </c>
      <c r="M128" s="4" t="s">
        <v>120</v>
      </c>
      <c r="N128" s="4" t="s">
        <v>11555</v>
      </c>
      <c r="O128" s="4" t="s">
        <v>116</v>
      </c>
      <c r="P128" s="4" t="s">
        <v>124</v>
      </c>
      <c r="Q128" s="4" t="s">
        <v>112</v>
      </c>
      <c r="R128" s="34">
        <v>2020</v>
      </c>
      <c r="S128" s="4" t="s">
        <v>125</v>
      </c>
      <c r="T128" s="4" t="s">
        <v>10515</v>
      </c>
      <c r="U128" s="4" t="s">
        <v>10418</v>
      </c>
      <c r="V128" s="4" t="s">
        <v>10419</v>
      </c>
      <c r="W128" s="4" t="s">
        <v>129</v>
      </c>
      <c r="X128" s="4" t="s">
        <v>10420</v>
      </c>
      <c r="Y128" s="4" t="s">
        <v>10421</v>
      </c>
      <c r="Z128" s="4" t="s">
        <v>132</v>
      </c>
      <c r="AA128" s="4" t="s">
        <v>133</v>
      </c>
      <c r="AB128" s="4" t="s">
        <v>134</v>
      </c>
      <c r="AC128" s="4" t="s">
        <v>135</v>
      </c>
      <c r="AD128" s="4" t="s">
        <v>10422</v>
      </c>
      <c r="AE128" s="4" t="s">
        <v>138</v>
      </c>
      <c r="AF128" s="4" t="s">
        <v>116</v>
      </c>
      <c r="AG128" s="4" t="s">
        <v>11556</v>
      </c>
      <c r="AH128" s="4" t="s">
        <v>76</v>
      </c>
      <c r="AI128" s="4" t="s">
        <v>11548</v>
      </c>
      <c r="AJ128" s="4" t="s">
        <v>4542</v>
      </c>
      <c r="AK128" s="4" t="s">
        <v>4543</v>
      </c>
      <c r="AL128" s="4" t="s">
        <v>11549</v>
      </c>
      <c r="AM128" s="4" t="s">
        <v>4091</v>
      </c>
      <c r="AN128" s="4" t="s">
        <v>4092</v>
      </c>
      <c r="AO128" s="4" t="s">
        <v>4093</v>
      </c>
      <c r="AP128" s="4" t="s">
        <v>4094</v>
      </c>
      <c r="AQ128" s="4" t="s">
        <v>4095</v>
      </c>
      <c r="AR128" s="4" t="s">
        <v>1337</v>
      </c>
      <c r="AS128" s="4" t="s">
        <v>5281</v>
      </c>
      <c r="AT128" s="4" t="s">
        <v>4096</v>
      </c>
      <c r="AU128" s="4" t="s">
        <v>4097</v>
      </c>
      <c r="AV128" s="4" t="s">
        <v>4098</v>
      </c>
      <c r="AW128" s="4" t="s">
        <v>11550</v>
      </c>
      <c r="AX128" s="4" t="s">
        <v>11551</v>
      </c>
      <c r="AY128" s="4" t="s">
        <v>116</v>
      </c>
      <c r="AZ128" s="4" t="s">
        <v>116</v>
      </c>
      <c r="BA128" s="4" t="s">
        <v>116</v>
      </c>
      <c r="BB128" s="4" t="s">
        <v>116</v>
      </c>
      <c r="BC128" s="4" t="s">
        <v>116</v>
      </c>
      <c r="BD128" s="4" t="s">
        <v>116</v>
      </c>
      <c r="BE128" s="4" t="s">
        <v>116</v>
      </c>
      <c r="BF128" s="4" t="s">
        <v>116</v>
      </c>
      <c r="BG128" s="4" t="s">
        <v>116</v>
      </c>
      <c r="BH128" s="4" t="s">
        <v>116</v>
      </c>
      <c r="BI128" s="4" t="s">
        <v>116</v>
      </c>
      <c r="BJ128" s="4" t="s">
        <v>116</v>
      </c>
      <c r="BK128" s="4" t="s">
        <v>116</v>
      </c>
      <c r="BL128" s="4" t="s">
        <v>116</v>
      </c>
      <c r="BM128" s="4" t="s">
        <v>116</v>
      </c>
      <c r="BN128" s="4" t="s">
        <v>116</v>
      </c>
      <c r="BO128" s="4" t="s">
        <v>116</v>
      </c>
      <c r="BP128" s="4" t="s">
        <v>116</v>
      </c>
      <c r="BQ128" s="4" t="s">
        <v>116</v>
      </c>
    </row>
    <row r="129" spans="1:70" ht="20.100000000000001" customHeight="1" x14ac:dyDescent="0.2">
      <c r="A129" s="4" t="s">
        <v>11557</v>
      </c>
      <c r="B129" s="4" t="s">
        <v>112</v>
      </c>
      <c r="C129" s="34">
        <v>20250120</v>
      </c>
      <c r="D129" s="4" t="s">
        <v>11558</v>
      </c>
      <c r="E129" s="4" t="s">
        <v>11559</v>
      </c>
      <c r="F129" s="4" t="s">
        <v>11560</v>
      </c>
      <c r="G129" s="4" t="s">
        <v>116</v>
      </c>
      <c r="H129" s="4" t="s">
        <v>11561</v>
      </c>
      <c r="I129" s="4" t="s">
        <v>11562</v>
      </c>
      <c r="J129" s="34">
        <v>5210</v>
      </c>
      <c r="K129" s="4" t="s">
        <v>112</v>
      </c>
      <c r="L129" s="4" t="s">
        <v>120</v>
      </c>
      <c r="M129" s="4" t="s">
        <v>120</v>
      </c>
      <c r="N129" s="4" t="s">
        <v>11563</v>
      </c>
      <c r="O129" s="4" t="s">
        <v>116</v>
      </c>
      <c r="P129" s="4" t="s">
        <v>124</v>
      </c>
      <c r="Q129" s="4" t="s">
        <v>112</v>
      </c>
      <c r="R129" s="34">
        <v>2020</v>
      </c>
      <c r="S129" s="4" t="s">
        <v>125</v>
      </c>
      <c r="T129" s="4" t="s">
        <v>10515</v>
      </c>
      <c r="U129" s="4" t="s">
        <v>10418</v>
      </c>
      <c r="V129" s="4" t="s">
        <v>10419</v>
      </c>
      <c r="W129" s="4" t="s">
        <v>129</v>
      </c>
      <c r="X129" s="4" t="s">
        <v>10420</v>
      </c>
      <c r="Y129" s="4" t="s">
        <v>10421</v>
      </c>
      <c r="Z129" s="4" t="s">
        <v>132</v>
      </c>
      <c r="AA129" s="4" t="s">
        <v>133</v>
      </c>
      <c r="AB129" s="4" t="s">
        <v>134</v>
      </c>
      <c r="AC129" s="4" t="s">
        <v>135</v>
      </c>
      <c r="AD129" s="4" t="s">
        <v>10422</v>
      </c>
      <c r="AE129" s="4" t="s">
        <v>138</v>
      </c>
      <c r="AF129" s="4" t="s">
        <v>116</v>
      </c>
      <c r="AG129" s="4" t="s">
        <v>11564</v>
      </c>
      <c r="AH129" s="4" t="s">
        <v>76</v>
      </c>
      <c r="AI129" s="4" t="s">
        <v>4091</v>
      </c>
      <c r="AJ129" s="4" t="s">
        <v>4092</v>
      </c>
      <c r="AK129" s="4" t="s">
        <v>4093</v>
      </c>
      <c r="AL129" s="4" t="s">
        <v>5280</v>
      </c>
      <c r="AM129" s="4" t="s">
        <v>4095</v>
      </c>
      <c r="AN129" s="4" t="s">
        <v>4096</v>
      </c>
      <c r="AO129" s="4" t="s">
        <v>4097</v>
      </c>
      <c r="AP129" s="4" t="s">
        <v>4098</v>
      </c>
      <c r="AQ129" s="4" t="s">
        <v>10711</v>
      </c>
      <c r="AR129" s="4" t="s">
        <v>116</v>
      </c>
      <c r="AS129" s="4" t="s">
        <v>116</v>
      </c>
      <c r="AT129" s="4" t="s">
        <v>116</v>
      </c>
      <c r="AU129" s="4" t="s">
        <v>116</v>
      </c>
      <c r="AV129" s="4" t="s">
        <v>116</v>
      </c>
      <c r="AW129" s="4" t="s">
        <v>116</v>
      </c>
      <c r="AX129" s="4" t="s">
        <v>116</v>
      </c>
      <c r="AY129" s="4" t="s">
        <v>116</v>
      </c>
      <c r="AZ129" s="4" t="s">
        <v>116</v>
      </c>
      <c r="BA129" s="4" t="s">
        <v>116</v>
      </c>
      <c r="BB129" s="4" t="s">
        <v>116</v>
      </c>
      <c r="BC129" s="13" t="s">
        <v>116</v>
      </c>
      <c r="BD129" s="13" t="s">
        <v>116</v>
      </c>
      <c r="BE129" s="13" t="s">
        <v>116</v>
      </c>
      <c r="BF129" s="13" t="s">
        <v>116</v>
      </c>
      <c r="BG129" s="13" t="s">
        <v>116</v>
      </c>
      <c r="BH129" s="13" t="s">
        <v>116</v>
      </c>
      <c r="BI129" s="13" t="s">
        <v>116</v>
      </c>
      <c r="BJ129" s="13" t="s">
        <v>116</v>
      </c>
      <c r="BK129" s="13" t="s">
        <v>116</v>
      </c>
      <c r="BL129" s="13" t="s">
        <v>116</v>
      </c>
      <c r="BM129" s="13" t="s">
        <v>116</v>
      </c>
      <c r="BN129" s="13" t="s">
        <v>116</v>
      </c>
      <c r="BO129" s="13" t="s">
        <v>116</v>
      </c>
      <c r="BP129" s="13" t="s">
        <v>116</v>
      </c>
      <c r="BQ129" s="13" t="s">
        <v>116</v>
      </c>
      <c r="BR129" s="13"/>
    </row>
    <row r="130" spans="1:70" ht="20.100000000000001" customHeight="1" x14ac:dyDescent="0.2">
      <c r="A130" s="4" t="s">
        <v>11565</v>
      </c>
      <c r="B130" s="4" t="s">
        <v>112</v>
      </c>
      <c r="C130" s="34">
        <v>20250120</v>
      </c>
      <c r="D130" s="4" t="s">
        <v>5491</v>
      </c>
      <c r="E130" s="4" t="s">
        <v>11566</v>
      </c>
      <c r="F130" s="4" t="s">
        <v>7853</v>
      </c>
      <c r="G130" s="4" t="s">
        <v>116</v>
      </c>
      <c r="H130" s="4" t="s">
        <v>7854</v>
      </c>
      <c r="I130" s="4" t="s">
        <v>11567</v>
      </c>
      <c r="J130" s="34">
        <v>15824</v>
      </c>
      <c r="K130" s="4" t="s">
        <v>112</v>
      </c>
      <c r="L130" s="4" t="s">
        <v>120</v>
      </c>
      <c r="M130" s="4" t="s">
        <v>120</v>
      </c>
      <c r="N130" s="4" t="s">
        <v>11568</v>
      </c>
      <c r="O130" s="4" t="s">
        <v>116</v>
      </c>
      <c r="P130" s="4" t="s">
        <v>124</v>
      </c>
      <c r="Q130" s="4" t="s">
        <v>112</v>
      </c>
      <c r="R130" s="34">
        <v>2020</v>
      </c>
      <c r="S130" s="4" t="s">
        <v>125</v>
      </c>
      <c r="T130" s="4" t="s">
        <v>10515</v>
      </c>
      <c r="U130" s="4" t="s">
        <v>10418</v>
      </c>
      <c r="V130" s="4" t="s">
        <v>10419</v>
      </c>
      <c r="W130" s="4" t="s">
        <v>129</v>
      </c>
      <c r="X130" s="4" t="s">
        <v>10420</v>
      </c>
      <c r="Y130" s="4" t="s">
        <v>10421</v>
      </c>
      <c r="Z130" s="4" t="s">
        <v>132</v>
      </c>
      <c r="AA130" s="4" t="s">
        <v>133</v>
      </c>
      <c r="AB130" s="4" t="s">
        <v>134</v>
      </c>
      <c r="AC130" s="4" t="s">
        <v>135</v>
      </c>
      <c r="AD130" s="4" t="s">
        <v>10422</v>
      </c>
      <c r="AE130" s="4" t="s">
        <v>138</v>
      </c>
      <c r="AF130" s="4" t="s">
        <v>116</v>
      </c>
      <c r="AG130" s="4" t="s">
        <v>11569</v>
      </c>
      <c r="AH130" s="4" t="s">
        <v>76</v>
      </c>
      <c r="AI130" s="4" t="s">
        <v>819</v>
      </c>
      <c r="AJ130" s="4" t="s">
        <v>294</v>
      </c>
      <c r="AK130" s="4" t="s">
        <v>1573</v>
      </c>
      <c r="AL130" s="4" t="s">
        <v>11570</v>
      </c>
      <c r="AM130" s="4" t="s">
        <v>11571</v>
      </c>
      <c r="AN130" s="4" t="s">
        <v>822</v>
      </c>
      <c r="AO130" s="4" t="s">
        <v>4091</v>
      </c>
      <c r="AP130" s="4" t="s">
        <v>4092</v>
      </c>
      <c r="AQ130" s="4" t="s">
        <v>4093</v>
      </c>
      <c r="AR130" s="4" t="s">
        <v>5280</v>
      </c>
      <c r="AS130" s="4" t="s">
        <v>4095</v>
      </c>
      <c r="AT130" s="4" t="s">
        <v>4096</v>
      </c>
      <c r="AU130" s="4" t="s">
        <v>4097</v>
      </c>
      <c r="AV130" s="4" t="s">
        <v>4098</v>
      </c>
      <c r="AW130" s="4" t="s">
        <v>10711</v>
      </c>
      <c r="AX130" s="4" t="s">
        <v>116</v>
      </c>
      <c r="AY130" s="4" t="s">
        <v>116</v>
      </c>
      <c r="AZ130" s="4" t="s">
        <v>116</v>
      </c>
      <c r="BA130" s="4" t="s">
        <v>116</v>
      </c>
      <c r="BB130" s="4" t="s">
        <v>116</v>
      </c>
      <c r="BC130" s="13" t="s">
        <v>116</v>
      </c>
      <c r="BD130" s="13" t="s">
        <v>116</v>
      </c>
      <c r="BE130" s="13" t="s">
        <v>116</v>
      </c>
      <c r="BF130" s="13" t="s">
        <v>116</v>
      </c>
      <c r="BG130" s="13" t="s">
        <v>116</v>
      </c>
      <c r="BH130" s="13" t="s">
        <v>116</v>
      </c>
      <c r="BI130" s="13" t="s">
        <v>116</v>
      </c>
      <c r="BJ130" s="13" t="s">
        <v>116</v>
      </c>
      <c r="BK130" s="13" t="s">
        <v>116</v>
      </c>
      <c r="BL130" s="13" t="s">
        <v>116</v>
      </c>
      <c r="BM130" s="13" t="s">
        <v>116</v>
      </c>
      <c r="BN130" s="13" t="s">
        <v>116</v>
      </c>
      <c r="BO130" s="13" t="s">
        <v>116</v>
      </c>
      <c r="BP130" s="13" t="s">
        <v>116</v>
      </c>
      <c r="BQ130" s="13" t="s">
        <v>116</v>
      </c>
      <c r="BR130" s="13"/>
    </row>
    <row r="131" spans="1:70" ht="20.100000000000001" customHeight="1" x14ac:dyDescent="0.2">
      <c r="A131" s="4" t="s">
        <v>11572</v>
      </c>
      <c r="B131" s="4" t="s">
        <v>112</v>
      </c>
      <c r="C131" s="34">
        <v>20250120</v>
      </c>
      <c r="D131" s="4" t="s">
        <v>11573</v>
      </c>
      <c r="E131" s="4" t="s">
        <v>11574</v>
      </c>
      <c r="F131" s="4" t="s">
        <v>2484</v>
      </c>
      <c r="G131" s="4" t="s">
        <v>116</v>
      </c>
      <c r="H131" s="4" t="s">
        <v>2377</v>
      </c>
      <c r="I131" s="4" t="s">
        <v>11575</v>
      </c>
      <c r="J131" s="34">
        <v>15046</v>
      </c>
      <c r="K131" s="4" t="s">
        <v>112</v>
      </c>
      <c r="L131" s="4" t="s">
        <v>120</v>
      </c>
      <c r="M131" s="4" t="s">
        <v>120</v>
      </c>
      <c r="N131" s="4" t="s">
        <v>11576</v>
      </c>
      <c r="O131" s="4" t="s">
        <v>116</v>
      </c>
      <c r="P131" s="4" t="s">
        <v>124</v>
      </c>
      <c r="Q131" s="4" t="s">
        <v>112</v>
      </c>
      <c r="R131" s="34">
        <v>2020</v>
      </c>
      <c r="S131" s="4" t="s">
        <v>125</v>
      </c>
      <c r="T131" s="4" t="s">
        <v>10515</v>
      </c>
      <c r="U131" s="4" t="s">
        <v>10418</v>
      </c>
      <c r="V131" s="4" t="s">
        <v>10419</v>
      </c>
      <c r="W131" s="4" t="s">
        <v>129</v>
      </c>
      <c r="X131" s="4" t="s">
        <v>10420</v>
      </c>
      <c r="Y131" s="4" t="s">
        <v>10421</v>
      </c>
      <c r="Z131" s="4" t="s">
        <v>132</v>
      </c>
      <c r="AA131" s="4" t="s">
        <v>133</v>
      </c>
      <c r="AB131" s="4" t="s">
        <v>134</v>
      </c>
      <c r="AC131" s="4" t="s">
        <v>135</v>
      </c>
      <c r="AD131" s="4" t="s">
        <v>10422</v>
      </c>
      <c r="AE131" s="4" t="s">
        <v>138</v>
      </c>
      <c r="AF131" s="4" t="s">
        <v>116</v>
      </c>
      <c r="AG131" s="4" t="s">
        <v>11577</v>
      </c>
      <c r="AH131" s="4" t="s">
        <v>76</v>
      </c>
      <c r="AI131" s="4" t="s">
        <v>10355</v>
      </c>
      <c r="AJ131" s="4" t="s">
        <v>11578</v>
      </c>
      <c r="AK131" s="4" t="s">
        <v>4091</v>
      </c>
      <c r="AL131" s="4" t="s">
        <v>4092</v>
      </c>
      <c r="AM131" s="4" t="s">
        <v>4093</v>
      </c>
      <c r="AN131" s="4" t="s">
        <v>5280</v>
      </c>
      <c r="AO131" s="4" t="s">
        <v>4095</v>
      </c>
      <c r="AP131" s="4" t="s">
        <v>4096</v>
      </c>
      <c r="AQ131" s="4" t="s">
        <v>4097</v>
      </c>
      <c r="AR131" s="4" t="s">
        <v>4098</v>
      </c>
      <c r="AS131" s="4" t="s">
        <v>11579</v>
      </c>
      <c r="AT131" s="4" t="s">
        <v>11580</v>
      </c>
      <c r="AU131" s="4" t="s">
        <v>116</v>
      </c>
      <c r="AV131" s="4" t="s">
        <v>116</v>
      </c>
      <c r="AW131" s="4" t="s">
        <v>116</v>
      </c>
      <c r="AX131" s="4" t="s">
        <v>116</v>
      </c>
      <c r="AY131" s="4" t="s">
        <v>116</v>
      </c>
      <c r="AZ131" s="4" t="s">
        <v>116</v>
      </c>
      <c r="BA131" s="4" t="s">
        <v>116</v>
      </c>
      <c r="BB131" s="4" t="s">
        <v>116</v>
      </c>
      <c r="BC131" s="13" t="s">
        <v>116</v>
      </c>
      <c r="BD131" s="13" t="s">
        <v>116</v>
      </c>
      <c r="BE131" s="13" t="s">
        <v>116</v>
      </c>
      <c r="BF131" s="13" t="s">
        <v>116</v>
      </c>
      <c r="BG131" s="13" t="s">
        <v>116</v>
      </c>
      <c r="BH131" s="13" t="s">
        <v>116</v>
      </c>
      <c r="BI131" s="13" t="s">
        <v>116</v>
      </c>
      <c r="BJ131" s="13" t="s">
        <v>116</v>
      </c>
      <c r="BK131" s="13" t="s">
        <v>116</v>
      </c>
      <c r="BL131" s="13" t="s">
        <v>116</v>
      </c>
      <c r="BM131" s="13" t="s">
        <v>116</v>
      </c>
      <c r="BN131" s="13" t="s">
        <v>116</v>
      </c>
      <c r="BO131" s="13" t="s">
        <v>116</v>
      </c>
      <c r="BP131" s="13" t="s">
        <v>116</v>
      </c>
      <c r="BQ131" s="13" t="s">
        <v>116</v>
      </c>
      <c r="BR131" s="13"/>
    </row>
    <row r="132" spans="1:70" ht="20.100000000000001" customHeight="1" x14ac:dyDescent="0.2">
      <c r="A132" s="4" t="s">
        <v>11581</v>
      </c>
      <c r="B132" s="4" t="s">
        <v>112</v>
      </c>
      <c r="C132" s="34">
        <v>20250120</v>
      </c>
      <c r="D132" s="4" t="s">
        <v>11582</v>
      </c>
      <c r="E132" s="4" t="s">
        <v>11583</v>
      </c>
      <c r="F132" s="4" t="s">
        <v>265</v>
      </c>
      <c r="G132" s="4" t="s">
        <v>116</v>
      </c>
      <c r="H132" s="4" t="s">
        <v>266</v>
      </c>
      <c r="I132" s="4" t="s">
        <v>11584</v>
      </c>
      <c r="J132" s="34">
        <v>14406</v>
      </c>
      <c r="K132" s="4" t="s">
        <v>112</v>
      </c>
      <c r="L132" s="4" t="s">
        <v>120</v>
      </c>
      <c r="M132" s="4" t="s">
        <v>120</v>
      </c>
      <c r="N132" s="4" t="s">
        <v>11585</v>
      </c>
      <c r="O132" s="4" t="s">
        <v>116</v>
      </c>
      <c r="P132" s="4" t="s">
        <v>124</v>
      </c>
      <c r="Q132" s="4" t="s">
        <v>112</v>
      </c>
      <c r="R132" s="34">
        <v>2020</v>
      </c>
      <c r="S132" s="4" t="s">
        <v>125</v>
      </c>
      <c r="T132" s="4" t="s">
        <v>10515</v>
      </c>
      <c r="U132" s="4" t="s">
        <v>10418</v>
      </c>
      <c r="V132" s="4" t="s">
        <v>10419</v>
      </c>
      <c r="W132" s="4" t="s">
        <v>129</v>
      </c>
      <c r="X132" s="4" t="s">
        <v>10420</v>
      </c>
      <c r="Y132" s="4" t="s">
        <v>10421</v>
      </c>
      <c r="Z132" s="4" t="s">
        <v>132</v>
      </c>
      <c r="AA132" s="4" t="s">
        <v>133</v>
      </c>
      <c r="AB132" s="4" t="s">
        <v>134</v>
      </c>
      <c r="AC132" s="4" t="s">
        <v>135</v>
      </c>
      <c r="AD132" s="4" t="s">
        <v>10422</v>
      </c>
      <c r="AE132" s="4" t="s">
        <v>138</v>
      </c>
      <c r="AF132" s="4" t="s">
        <v>116</v>
      </c>
      <c r="AG132" s="4" t="s">
        <v>11586</v>
      </c>
      <c r="AH132" s="4" t="s">
        <v>76</v>
      </c>
      <c r="AI132" s="4" t="s">
        <v>4091</v>
      </c>
      <c r="AJ132" s="4" t="s">
        <v>4092</v>
      </c>
      <c r="AK132" s="4" t="s">
        <v>4093</v>
      </c>
      <c r="AL132" s="4" t="s">
        <v>5280</v>
      </c>
      <c r="AM132" s="4" t="s">
        <v>4095</v>
      </c>
      <c r="AN132" s="4" t="s">
        <v>4096</v>
      </c>
      <c r="AO132" s="4" t="s">
        <v>4097</v>
      </c>
      <c r="AP132" s="4" t="s">
        <v>4098</v>
      </c>
      <c r="AQ132" s="4" t="s">
        <v>10711</v>
      </c>
      <c r="AR132" s="4" t="s">
        <v>116</v>
      </c>
      <c r="AS132" s="4" t="s">
        <v>116</v>
      </c>
      <c r="AT132" s="4" t="s">
        <v>116</v>
      </c>
      <c r="AU132" s="4" t="s">
        <v>116</v>
      </c>
      <c r="AV132" s="4" t="s">
        <v>116</v>
      </c>
      <c r="AW132" s="4" t="s">
        <v>116</v>
      </c>
      <c r="AX132" s="4" t="s">
        <v>116</v>
      </c>
      <c r="AY132" s="4" t="s">
        <v>116</v>
      </c>
      <c r="AZ132" s="4" t="s">
        <v>116</v>
      </c>
      <c r="BA132" s="4" t="s">
        <v>116</v>
      </c>
      <c r="BB132" s="4" t="s">
        <v>116</v>
      </c>
      <c r="BC132" s="4" t="s">
        <v>116</v>
      </c>
      <c r="BD132" s="13" t="s">
        <v>116</v>
      </c>
      <c r="BE132" s="13" t="s">
        <v>116</v>
      </c>
      <c r="BF132" s="13" t="s">
        <v>116</v>
      </c>
      <c r="BG132" s="13" t="s">
        <v>116</v>
      </c>
      <c r="BH132" s="13" t="s">
        <v>116</v>
      </c>
      <c r="BI132" s="13" t="s">
        <v>116</v>
      </c>
      <c r="BJ132" s="13" t="s">
        <v>116</v>
      </c>
      <c r="BK132" s="13" t="s">
        <v>116</v>
      </c>
      <c r="BL132" s="13" t="s">
        <v>116</v>
      </c>
      <c r="BM132" s="13" t="s">
        <v>116</v>
      </c>
      <c r="BN132" s="13" t="s">
        <v>116</v>
      </c>
      <c r="BO132" s="13" t="s">
        <v>116</v>
      </c>
      <c r="BP132" s="13" t="s">
        <v>116</v>
      </c>
      <c r="BQ132" s="13" t="s">
        <v>116</v>
      </c>
      <c r="BR132" s="13"/>
    </row>
    <row r="133" spans="1:70" ht="20.100000000000001" customHeight="1" x14ac:dyDescent="0.2">
      <c r="A133" s="4" t="s">
        <v>11587</v>
      </c>
      <c r="B133" s="4" t="s">
        <v>112</v>
      </c>
      <c r="C133" s="34">
        <v>20250120</v>
      </c>
      <c r="D133" s="4" t="s">
        <v>11588</v>
      </c>
      <c r="E133" s="4" t="s">
        <v>11589</v>
      </c>
      <c r="F133" s="4" t="s">
        <v>11590</v>
      </c>
      <c r="G133" s="4" t="s">
        <v>116</v>
      </c>
      <c r="H133" s="4" t="s">
        <v>11591</v>
      </c>
      <c r="I133" s="4" t="s">
        <v>11592</v>
      </c>
      <c r="J133" s="34">
        <v>3429</v>
      </c>
      <c r="K133" s="4" t="s">
        <v>112</v>
      </c>
      <c r="L133" s="4" t="s">
        <v>120</v>
      </c>
      <c r="M133" s="4" t="s">
        <v>120</v>
      </c>
      <c r="N133" s="4" t="s">
        <v>11593</v>
      </c>
      <c r="O133" s="4" t="s">
        <v>116</v>
      </c>
      <c r="P133" s="4" t="s">
        <v>124</v>
      </c>
      <c r="Q133" s="4" t="s">
        <v>112</v>
      </c>
      <c r="R133" s="34">
        <v>2020</v>
      </c>
      <c r="S133" s="4" t="s">
        <v>125</v>
      </c>
      <c r="T133" s="4" t="s">
        <v>10515</v>
      </c>
      <c r="U133" s="4" t="s">
        <v>10418</v>
      </c>
      <c r="V133" s="4" t="s">
        <v>10419</v>
      </c>
      <c r="W133" s="4" t="s">
        <v>129</v>
      </c>
      <c r="X133" s="4" t="s">
        <v>10420</v>
      </c>
      <c r="Y133" s="4" t="s">
        <v>10421</v>
      </c>
      <c r="Z133" s="4" t="s">
        <v>132</v>
      </c>
      <c r="AA133" s="4" t="s">
        <v>133</v>
      </c>
      <c r="AB133" s="4" t="s">
        <v>134</v>
      </c>
      <c r="AC133" s="4" t="s">
        <v>135</v>
      </c>
      <c r="AD133" s="4" t="s">
        <v>10422</v>
      </c>
      <c r="AE133" s="4" t="s">
        <v>138</v>
      </c>
      <c r="AF133" s="4" t="s">
        <v>116</v>
      </c>
      <c r="AG133" s="4" t="s">
        <v>11594</v>
      </c>
      <c r="AH133" s="4" t="s">
        <v>76</v>
      </c>
      <c r="AI133" s="4" t="s">
        <v>5497</v>
      </c>
      <c r="AJ133" s="4" t="s">
        <v>11595</v>
      </c>
      <c r="AK133" s="4" t="s">
        <v>10219</v>
      </c>
      <c r="AL133" s="4" t="s">
        <v>11596</v>
      </c>
      <c r="AM133" s="4" t="s">
        <v>11597</v>
      </c>
      <c r="AN133" s="4" t="s">
        <v>11598</v>
      </c>
      <c r="AO133" s="4" t="s">
        <v>11599</v>
      </c>
      <c r="AP133" s="4" t="s">
        <v>3166</v>
      </c>
      <c r="AQ133" s="4" t="s">
        <v>5203</v>
      </c>
      <c r="AR133" s="4" t="s">
        <v>11600</v>
      </c>
      <c r="AS133" s="4" t="s">
        <v>2344</v>
      </c>
      <c r="AT133" s="4" t="s">
        <v>4091</v>
      </c>
      <c r="AU133" s="4" t="s">
        <v>4092</v>
      </c>
      <c r="AV133" s="4" t="s">
        <v>4093</v>
      </c>
      <c r="AW133" s="4" t="s">
        <v>5280</v>
      </c>
      <c r="AX133" s="4" t="s">
        <v>4095</v>
      </c>
      <c r="AY133" s="4" t="s">
        <v>4096</v>
      </c>
      <c r="AZ133" s="4" t="s">
        <v>4097</v>
      </c>
      <c r="BA133" s="4" t="s">
        <v>4098</v>
      </c>
      <c r="BB133" s="4" t="s">
        <v>10711</v>
      </c>
      <c r="BC133" s="4" t="s">
        <v>116</v>
      </c>
      <c r="BD133" s="13" t="s">
        <v>116</v>
      </c>
      <c r="BE133" s="13" t="s">
        <v>116</v>
      </c>
      <c r="BF133" s="13" t="s">
        <v>116</v>
      </c>
      <c r="BG133" s="13" t="s">
        <v>116</v>
      </c>
      <c r="BH133" s="13" t="s">
        <v>116</v>
      </c>
      <c r="BI133" s="13" t="s">
        <v>116</v>
      </c>
      <c r="BJ133" s="13" t="s">
        <v>116</v>
      </c>
      <c r="BK133" s="13" t="s">
        <v>116</v>
      </c>
      <c r="BL133" s="13" t="s">
        <v>116</v>
      </c>
      <c r="BM133" s="13" t="s">
        <v>116</v>
      </c>
      <c r="BN133" s="13" t="s">
        <v>116</v>
      </c>
      <c r="BO133" s="13" t="s">
        <v>116</v>
      </c>
      <c r="BP133" s="13" t="s">
        <v>116</v>
      </c>
      <c r="BQ133" s="13" t="s">
        <v>116</v>
      </c>
      <c r="BR133" s="13"/>
    </row>
    <row r="134" spans="1:70" ht="20.100000000000001" customHeight="1" x14ac:dyDescent="0.2">
      <c r="A134" s="4" t="s">
        <v>11601</v>
      </c>
      <c r="B134" s="4" t="s">
        <v>112</v>
      </c>
      <c r="C134" s="34">
        <v>20250120</v>
      </c>
      <c r="D134" s="4" t="s">
        <v>11369</v>
      </c>
      <c r="E134" s="4" t="s">
        <v>11602</v>
      </c>
      <c r="F134" s="4" t="s">
        <v>1136</v>
      </c>
      <c r="G134" s="4" t="s">
        <v>116</v>
      </c>
      <c r="H134" s="4" t="s">
        <v>1137</v>
      </c>
      <c r="I134" s="4" t="s">
        <v>11603</v>
      </c>
      <c r="J134" s="34">
        <v>20231</v>
      </c>
      <c r="K134" s="4" t="s">
        <v>112</v>
      </c>
      <c r="L134" s="4" t="s">
        <v>120</v>
      </c>
      <c r="M134" s="4" t="s">
        <v>120</v>
      </c>
      <c r="N134" s="4" t="s">
        <v>11604</v>
      </c>
      <c r="O134" s="4" t="s">
        <v>116</v>
      </c>
      <c r="P134" s="4" t="s">
        <v>124</v>
      </c>
      <c r="Q134" s="4" t="s">
        <v>112</v>
      </c>
      <c r="R134" s="34">
        <v>2020</v>
      </c>
      <c r="S134" s="4" t="s">
        <v>125</v>
      </c>
      <c r="T134" s="4" t="s">
        <v>10515</v>
      </c>
      <c r="U134" s="4" t="s">
        <v>10418</v>
      </c>
      <c r="V134" s="4" t="s">
        <v>10419</v>
      </c>
      <c r="W134" s="4" t="s">
        <v>129</v>
      </c>
      <c r="X134" s="4" t="s">
        <v>10420</v>
      </c>
      <c r="Y134" s="4" t="s">
        <v>10421</v>
      </c>
      <c r="Z134" s="4" t="s">
        <v>132</v>
      </c>
      <c r="AA134" s="4" t="s">
        <v>133</v>
      </c>
      <c r="AB134" s="4" t="s">
        <v>134</v>
      </c>
      <c r="AC134" s="4" t="s">
        <v>135</v>
      </c>
      <c r="AD134" s="4" t="s">
        <v>10422</v>
      </c>
      <c r="AE134" s="4" t="s">
        <v>138</v>
      </c>
      <c r="AF134" s="4" t="s">
        <v>116</v>
      </c>
      <c r="AG134" s="4" t="s">
        <v>11605</v>
      </c>
      <c r="AH134" s="4" t="s">
        <v>76</v>
      </c>
      <c r="AI134" s="4" t="s">
        <v>11606</v>
      </c>
      <c r="AJ134" s="4" t="s">
        <v>599</v>
      </c>
      <c r="AK134" s="4" t="s">
        <v>11607</v>
      </c>
      <c r="AL134" s="4" t="s">
        <v>4091</v>
      </c>
      <c r="AM134" s="4" t="s">
        <v>4092</v>
      </c>
      <c r="AN134" s="4" t="s">
        <v>4093</v>
      </c>
      <c r="AO134" s="4" t="s">
        <v>11608</v>
      </c>
      <c r="AP134" s="4" t="s">
        <v>4095</v>
      </c>
      <c r="AQ134" s="4" t="s">
        <v>5281</v>
      </c>
      <c r="AR134" s="4" t="s">
        <v>4096</v>
      </c>
      <c r="AS134" s="4" t="s">
        <v>4097</v>
      </c>
      <c r="AT134" s="4" t="s">
        <v>4098</v>
      </c>
      <c r="AU134" s="4" t="s">
        <v>11609</v>
      </c>
      <c r="AV134" s="4" t="s">
        <v>116</v>
      </c>
      <c r="AW134" s="4" t="s">
        <v>116</v>
      </c>
      <c r="AX134" s="4" t="s">
        <v>116</v>
      </c>
      <c r="AY134" s="4" t="s">
        <v>116</v>
      </c>
      <c r="AZ134" s="4" t="s">
        <v>116</v>
      </c>
      <c r="BA134" s="4" t="s">
        <v>116</v>
      </c>
      <c r="BB134" s="4" t="s">
        <v>116</v>
      </c>
      <c r="BC134" s="4" t="s">
        <v>116</v>
      </c>
      <c r="BD134" s="13" t="s">
        <v>116</v>
      </c>
      <c r="BE134" s="13" t="s">
        <v>116</v>
      </c>
      <c r="BF134" s="13" t="s">
        <v>116</v>
      </c>
      <c r="BG134" s="13" t="s">
        <v>116</v>
      </c>
      <c r="BH134" s="13" t="s">
        <v>116</v>
      </c>
      <c r="BI134" s="13" t="s">
        <v>116</v>
      </c>
      <c r="BJ134" s="13" t="s">
        <v>116</v>
      </c>
      <c r="BK134" s="13" t="s">
        <v>116</v>
      </c>
      <c r="BL134" s="13" t="s">
        <v>116</v>
      </c>
      <c r="BM134" s="13" t="s">
        <v>116</v>
      </c>
      <c r="BN134" s="13" t="s">
        <v>116</v>
      </c>
      <c r="BO134" s="13" t="s">
        <v>116</v>
      </c>
      <c r="BP134" s="13" t="s">
        <v>116</v>
      </c>
      <c r="BQ134" s="13" t="s">
        <v>116</v>
      </c>
      <c r="BR134" s="13"/>
    </row>
    <row r="135" spans="1:70" ht="20.100000000000001" customHeight="1" x14ac:dyDescent="0.2">
      <c r="A135" s="4" t="s">
        <v>11610</v>
      </c>
      <c r="B135" s="4" t="s">
        <v>112</v>
      </c>
      <c r="C135" s="34">
        <v>20250120</v>
      </c>
      <c r="D135" s="4" t="s">
        <v>11611</v>
      </c>
      <c r="E135" s="4" t="s">
        <v>116</v>
      </c>
      <c r="F135" s="4" t="s">
        <v>10881</v>
      </c>
      <c r="G135" s="4" t="s">
        <v>116</v>
      </c>
      <c r="H135" s="4" t="s">
        <v>10882</v>
      </c>
      <c r="I135" s="4" t="s">
        <v>11612</v>
      </c>
      <c r="J135" s="34">
        <v>5116</v>
      </c>
      <c r="K135" s="4" t="s">
        <v>112</v>
      </c>
      <c r="L135" s="4" t="s">
        <v>120</v>
      </c>
      <c r="M135" s="4" t="s">
        <v>120</v>
      </c>
      <c r="N135" s="4" t="s">
        <v>11613</v>
      </c>
      <c r="O135" s="4" t="s">
        <v>116</v>
      </c>
      <c r="P135" s="4" t="s">
        <v>124</v>
      </c>
      <c r="Q135" s="4" t="s">
        <v>112</v>
      </c>
      <c r="R135" s="34">
        <v>2020</v>
      </c>
      <c r="S135" s="4" t="s">
        <v>125</v>
      </c>
      <c r="T135" s="4" t="s">
        <v>10515</v>
      </c>
      <c r="U135" s="4" t="s">
        <v>10418</v>
      </c>
      <c r="V135" s="4" t="s">
        <v>10419</v>
      </c>
      <c r="W135" s="4" t="s">
        <v>129</v>
      </c>
      <c r="X135" s="4" t="s">
        <v>10420</v>
      </c>
      <c r="Y135" s="4" t="s">
        <v>10421</v>
      </c>
      <c r="Z135" s="4" t="s">
        <v>132</v>
      </c>
      <c r="AA135" s="4" t="s">
        <v>133</v>
      </c>
      <c r="AB135" s="4" t="s">
        <v>134</v>
      </c>
      <c r="AC135" s="4" t="s">
        <v>135</v>
      </c>
      <c r="AD135" s="4" t="s">
        <v>10422</v>
      </c>
      <c r="AE135" s="4" t="s">
        <v>138</v>
      </c>
      <c r="AF135" s="4" t="s">
        <v>116</v>
      </c>
      <c r="AG135" s="4" t="s">
        <v>11614</v>
      </c>
      <c r="AH135" s="4" t="s">
        <v>76</v>
      </c>
      <c r="AI135" s="4" t="s">
        <v>11615</v>
      </c>
      <c r="AJ135" s="4" t="s">
        <v>11616</v>
      </c>
      <c r="AK135" s="4" t="s">
        <v>1335</v>
      </c>
      <c r="AL135" s="4" t="s">
        <v>11617</v>
      </c>
      <c r="AM135" s="4" t="s">
        <v>11469</v>
      </c>
      <c r="AN135" s="4" t="s">
        <v>2759</v>
      </c>
      <c r="AO135" s="4" t="s">
        <v>4091</v>
      </c>
      <c r="AP135" s="4" t="s">
        <v>4092</v>
      </c>
      <c r="AQ135" s="4" t="s">
        <v>4093</v>
      </c>
      <c r="AR135" s="4" t="s">
        <v>5280</v>
      </c>
      <c r="AS135" s="4" t="s">
        <v>4095</v>
      </c>
      <c r="AT135" s="4" t="s">
        <v>4096</v>
      </c>
      <c r="AU135" s="4" t="s">
        <v>4097</v>
      </c>
      <c r="AV135" s="4" t="s">
        <v>4098</v>
      </c>
      <c r="AW135" s="4" t="s">
        <v>10711</v>
      </c>
      <c r="AX135" s="4" t="s">
        <v>116</v>
      </c>
      <c r="AY135" s="4" t="s">
        <v>116</v>
      </c>
      <c r="AZ135" s="4" t="s">
        <v>116</v>
      </c>
      <c r="BA135" s="4" t="s">
        <v>116</v>
      </c>
      <c r="BB135" s="4" t="s">
        <v>116</v>
      </c>
      <c r="BC135" s="4" t="s">
        <v>116</v>
      </c>
      <c r="BD135" s="13" t="s">
        <v>116</v>
      </c>
      <c r="BE135" s="13" t="s">
        <v>116</v>
      </c>
      <c r="BF135" s="13" t="s">
        <v>116</v>
      </c>
      <c r="BG135" s="13" t="s">
        <v>116</v>
      </c>
      <c r="BH135" s="13" t="s">
        <v>116</v>
      </c>
      <c r="BI135" s="13" t="s">
        <v>116</v>
      </c>
      <c r="BJ135" s="13" t="s">
        <v>116</v>
      </c>
      <c r="BK135" s="13" t="s">
        <v>116</v>
      </c>
      <c r="BL135" s="13" t="s">
        <v>116</v>
      </c>
      <c r="BM135" s="13" t="s">
        <v>116</v>
      </c>
      <c r="BN135" s="13" t="s">
        <v>116</v>
      </c>
      <c r="BO135" s="13" t="s">
        <v>116</v>
      </c>
      <c r="BP135" s="13" t="s">
        <v>116</v>
      </c>
      <c r="BQ135" s="13" t="s">
        <v>116</v>
      </c>
      <c r="BR135" s="13"/>
    </row>
    <row r="136" spans="1:70" ht="15" x14ac:dyDescent="0.2">
      <c r="A136" s="4" t="s">
        <v>11618</v>
      </c>
      <c r="B136" s="4" t="s">
        <v>112</v>
      </c>
      <c r="C136" s="34">
        <v>20250120</v>
      </c>
      <c r="D136" s="4" t="s">
        <v>11619</v>
      </c>
      <c r="E136" s="4" t="s">
        <v>116</v>
      </c>
      <c r="F136" s="4" t="s">
        <v>10413</v>
      </c>
      <c r="G136" s="4" t="s">
        <v>116</v>
      </c>
      <c r="H136" s="4" t="s">
        <v>10414</v>
      </c>
      <c r="I136" s="4" t="s">
        <v>11620</v>
      </c>
      <c r="J136" s="34">
        <v>75815</v>
      </c>
      <c r="K136" s="11" t="s">
        <v>112</v>
      </c>
      <c r="L136" s="4" t="s">
        <v>120</v>
      </c>
      <c r="M136" s="4" t="s">
        <v>120</v>
      </c>
      <c r="N136" s="4" t="s">
        <v>11621</v>
      </c>
      <c r="O136" s="4" t="s">
        <v>116</v>
      </c>
      <c r="P136" s="4" t="s">
        <v>124</v>
      </c>
      <c r="Q136" s="4" t="s">
        <v>112</v>
      </c>
      <c r="R136" s="34">
        <v>2019</v>
      </c>
      <c r="S136" s="4" t="s">
        <v>125</v>
      </c>
      <c r="T136" s="4" t="s">
        <v>10417</v>
      </c>
      <c r="U136" s="4" t="s">
        <v>10418</v>
      </c>
      <c r="V136" s="4" t="s">
        <v>10419</v>
      </c>
      <c r="W136" s="4" t="s">
        <v>129</v>
      </c>
      <c r="X136" s="4" t="s">
        <v>10420</v>
      </c>
      <c r="Y136" s="4" t="s">
        <v>10421</v>
      </c>
      <c r="Z136" s="4" t="s">
        <v>132</v>
      </c>
      <c r="AA136" s="4" t="s">
        <v>133</v>
      </c>
      <c r="AB136" s="4" t="s">
        <v>134</v>
      </c>
      <c r="AC136" s="4" t="s">
        <v>135</v>
      </c>
      <c r="AD136" s="4" t="s">
        <v>10422</v>
      </c>
      <c r="AE136" s="4" t="s">
        <v>138</v>
      </c>
      <c r="AF136" s="4" t="s">
        <v>116</v>
      </c>
      <c r="AG136" s="4" t="s">
        <v>11622</v>
      </c>
      <c r="AH136" s="4" t="s">
        <v>76</v>
      </c>
      <c r="AI136" s="4" t="s">
        <v>11623</v>
      </c>
      <c r="AJ136" s="4" t="s">
        <v>11624</v>
      </c>
      <c r="AK136" s="4" t="s">
        <v>4740</v>
      </c>
      <c r="AL136" s="4" t="s">
        <v>4745</v>
      </c>
      <c r="AM136" s="4" t="s">
        <v>10861</v>
      </c>
      <c r="AN136" s="4" t="s">
        <v>116</v>
      </c>
      <c r="AO136" s="4" t="s">
        <v>116</v>
      </c>
      <c r="AP136" s="4" t="s">
        <v>116</v>
      </c>
      <c r="AQ136" s="4" t="s">
        <v>116</v>
      </c>
      <c r="AR136" s="4" t="s">
        <v>116</v>
      </c>
      <c r="AS136" s="4" t="s">
        <v>116</v>
      </c>
      <c r="AT136" s="4" t="s">
        <v>116</v>
      </c>
      <c r="AU136" s="4" t="s">
        <v>116</v>
      </c>
      <c r="AV136" s="4" t="s">
        <v>116</v>
      </c>
      <c r="AW136" s="4" t="s">
        <v>116</v>
      </c>
      <c r="AX136" s="4" t="s">
        <v>116</v>
      </c>
      <c r="AY136" s="4" t="s">
        <v>116</v>
      </c>
      <c r="AZ136" s="4" t="s">
        <v>116</v>
      </c>
      <c r="BA136" s="4" t="s">
        <v>116</v>
      </c>
      <c r="BB136" s="4" t="s">
        <v>116</v>
      </c>
      <c r="BC136" s="4" t="s">
        <v>116</v>
      </c>
      <c r="BD136" s="4" t="s">
        <v>116</v>
      </c>
      <c r="BE136" s="4" t="s">
        <v>116</v>
      </c>
      <c r="BF136" s="4" t="s">
        <v>116</v>
      </c>
      <c r="BG136" s="4" t="s">
        <v>116</v>
      </c>
      <c r="BH136" s="4" t="s">
        <v>116</v>
      </c>
      <c r="BI136" s="4" t="s">
        <v>116</v>
      </c>
      <c r="BJ136" s="4" t="s">
        <v>116</v>
      </c>
      <c r="BK136" s="4" t="s">
        <v>116</v>
      </c>
      <c r="BL136" s="4" t="s">
        <v>116</v>
      </c>
      <c r="BM136" s="4" t="s">
        <v>116</v>
      </c>
      <c r="BN136" s="4" t="s">
        <v>116</v>
      </c>
      <c r="BO136" s="4" t="s">
        <v>116</v>
      </c>
      <c r="BP136" s="4" t="s">
        <v>116</v>
      </c>
      <c r="BQ136" s="4" t="s">
        <v>116</v>
      </c>
    </row>
    <row r="137" spans="1:70" ht="15" x14ac:dyDescent="0.2">
      <c r="A137" s="4" t="s">
        <v>11625</v>
      </c>
      <c r="B137" s="4" t="s">
        <v>112</v>
      </c>
      <c r="C137" s="34">
        <v>20250120</v>
      </c>
      <c r="D137" s="4" t="s">
        <v>11626</v>
      </c>
      <c r="E137" s="4" t="s">
        <v>116</v>
      </c>
      <c r="F137" s="4" t="s">
        <v>10413</v>
      </c>
      <c r="G137" s="4" t="s">
        <v>116</v>
      </c>
      <c r="H137" s="4" t="s">
        <v>10414</v>
      </c>
      <c r="I137" s="4" t="s">
        <v>11627</v>
      </c>
      <c r="J137" s="34">
        <v>5545</v>
      </c>
      <c r="K137" s="11" t="s">
        <v>112</v>
      </c>
      <c r="L137" s="4" t="s">
        <v>120</v>
      </c>
      <c r="M137" s="4" t="s">
        <v>120</v>
      </c>
      <c r="N137" s="4" t="s">
        <v>11628</v>
      </c>
      <c r="O137" s="4" t="s">
        <v>116</v>
      </c>
      <c r="P137" s="4" t="s">
        <v>124</v>
      </c>
      <c r="Q137" s="4" t="s">
        <v>112</v>
      </c>
      <c r="R137" s="34">
        <v>2019</v>
      </c>
      <c r="S137" s="4" t="s">
        <v>125</v>
      </c>
      <c r="T137" s="4" t="s">
        <v>10417</v>
      </c>
      <c r="U137" s="4" t="s">
        <v>10418</v>
      </c>
      <c r="V137" s="4" t="s">
        <v>10419</v>
      </c>
      <c r="W137" s="4" t="s">
        <v>129</v>
      </c>
      <c r="X137" s="4" t="s">
        <v>10420</v>
      </c>
      <c r="Y137" s="4" t="s">
        <v>10421</v>
      </c>
      <c r="Z137" s="4" t="s">
        <v>132</v>
      </c>
      <c r="AA137" s="4" t="s">
        <v>133</v>
      </c>
      <c r="AB137" s="4" t="s">
        <v>134</v>
      </c>
      <c r="AC137" s="4" t="s">
        <v>135</v>
      </c>
      <c r="AD137" s="4" t="s">
        <v>10422</v>
      </c>
      <c r="AE137" s="4" t="s">
        <v>138</v>
      </c>
      <c r="AF137" s="4" t="s">
        <v>116</v>
      </c>
      <c r="AG137" s="4" t="s">
        <v>11629</v>
      </c>
      <c r="AH137" s="4" t="s">
        <v>76</v>
      </c>
      <c r="AI137" s="4" t="s">
        <v>6310</v>
      </c>
      <c r="AJ137" s="4" t="s">
        <v>4738</v>
      </c>
      <c r="AK137" s="4" t="s">
        <v>6311</v>
      </c>
      <c r="AL137" s="4" t="s">
        <v>4740</v>
      </c>
      <c r="AM137" s="4" t="s">
        <v>4741</v>
      </c>
      <c r="AN137" s="4" t="s">
        <v>6312</v>
      </c>
      <c r="AO137" s="4" t="s">
        <v>6313</v>
      </c>
      <c r="AP137" s="4" t="s">
        <v>7483</v>
      </c>
      <c r="AQ137" s="4" t="s">
        <v>6317</v>
      </c>
      <c r="AR137" s="4" t="s">
        <v>5121</v>
      </c>
      <c r="AS137" s="4" t="s">
        <v>6318</v>
      </c>
      <c r="AT137" s="4" t="s">
        <v>5122</v>
      </c>
      <c r="AU137" s="4" t="s">
        <v>6319</v>
      </c>
      <c r="AV137" s="4" t="s">
        <v>4744</v>
      </c>
      <c r="AW137" s="4" t="s">
        <v>4745</v>
      </c>
      <c r="AX137" s="4" t="s">
        <v>2073</v>
      </c>
      <c r="AY137" s="4" t="s">
        <v>4091</v>
      </c>
      <c r="AZ137" s="4" t="s">
        <v>4092</v>
      </c>
      <c r="BA137" s="4" t="s">
        <v>4093</v>
      </c>
      <c r="BB137" s="4" t="s">
        <v>4094</v>
      </c>
      <c r="BC137" s="4" t="s">
        <v>4095</v>
      </c>
      <c r="BD137" s="4" t="s">
        <v>4098</v>
      </c>
      <c r="BE137" s="4" t="s">
        <v>1752</v>
      </c>
      <c r="BF137" s="4" t="s">
        <v>116</v>
      </c>
      <c r="BG137" s="4" t="s">
        <v>116</v>
      </c>
      <c r="BH137" s="4" t="s">
        <v>116</v>
      </c>
      <c r="BI137" s="4" t="s">
        <v>116</v>
      </c>
      <c r="BJ137" s="4" t="s">
        <v>116</v>
      </c>
      <c r="BK137" s="4" t="s">
        <v>116</v>
      </c>
      <c r="BL137" s="4" t="s">
        <v>116</v>
      </c>
      <c r="BM137" s="4" t="s">
        <v>116</v>
      </c>
      <c r="BN137" s="4" t="s">
        <v>116</v>
      </c>
      <c r="BO137" s="4" t="s">
        <v>116</v>
      </c>
      <c r="BP137" s="4" t="s">
        <v>116</v>
      </c>
      <c r="BQ137" s="4" t="s">
        <v>116</v>
      </c>
    </row>
    <row r="138" spans="1:70" ht="15" x14ac:dyDescent="0.2">
      <c r="A138" s="4" t="s">
        <v>11630</v>
      </c>
      <c r="B138" s="4" t="s">
        <v>112</v>
      </c>
      <c r="C138" s="34">
        <v>20250120</v>
      </c>
      <c r="D138" s="4" t="s">
        <v>11631</v>
      </c>
      <c r="E138" s="4" t="s">
        <v>116</v>
      </c>
      <c r="F138" s="4" t="s">
        <v>10413</v>
      </c>
      <c r="G138" s="4" t="s">
        <v>116</v>
      </c>
      <c r="H138" s="4" t="s">
        <v>10414</v>
      </c>
      <c r="I138" s="4" t="s">
        <v>11632</v>
      </c>
      <c r="J138" s="34">
        <v>70801</v>
      </c>
      <c r="K138" s="11" t="s">
        <v>112</v>
      </c>
      <c r="L138" s="4" t="s">
        <v>120</v>
      </c>
      <c r="M138" s="4" t="s">
        <v>120</v>
      </c>
      <c r="N138" s="4" t="s">
        <v>11633</v>
      </c>
      <c r="O138" s="4" t="s">
        <v>116</v>
      </c>
      <c r="P138" s="4" t="s">
        <v>124</v>
      </c>
      <c r="Q138" s="4" t="s">
        <v>112</v>
      </c>
      <c r="R138" s="34">
        <v>2019</v>
      </c>
      <c r="S138" s="4" t="s">
        <v>125</v>
      </c>
      <c r="T138" s="4" t="s">
        <v>10417</v>
      </c>
      <c r="U138" s="4" t="s">
        <v>10418</v>
      </c>
      <c r="V138" s="4" t="s">
        <v>10419</v>
      </c>
      <c r="W138" s="4" t="s">
        <v>129</v>
      </c>
      <c r="X138" s="4" t="s">
        <v>10420</v>
      </c>
      <c r="Y138" s="4" t="s">
        <v>10421</v>
      </c>
      <c r="Z138" s="4" t="s">
        <v>132</v>
      </c>
      <c r="AA138" s="4" t="s">
        <v>133</v>
      </c>
      <c r="AB138" s="4" t="s">
        <v>134</v>
      </c>
      <c r="AC138" s="4" t="s">
        <v>135</v>
      </c>
      <c r="AD138" s="4" t="s">
        <v>10422</v>
      </c>
      <c r="AE138" s="4" t="s">
        <v>138</v>
      </c>
      <c r="AF138" s="4" t="s">
        <v>116</v>
      </c>
      <c r="AG138" s="4" t="s">
        <v>11634</v>
      </c>
      <c r="AH138" s="4" t="s">
        <v>76</v>
      </c>
      <c r="AI138" s="4" t="s">
        <v>3532</v>
      </c>
      <c r="AJ138" s="4" t="s">
        <v>4530</v>
      </c>
      <c r="AK138" s="4" t="s">
        <v>5601</v>
      </c>
      <c r="AL138" s="4" t="s">
        <v>4531</v>
      </c>
      <c r="AM138" s="4" t="s">
        <v>11635</v>
      </c>
      <c r="AN138" s="4" t="s">
        <v>4096</v>
      </c>
      <c r="AO138" s="4" t="s">
        <v>11636</v>
      </c>
      <c r="AP138" s="4" t="s">
        <v>5595</v>
      </c>
      <c r="AQ138" s="4" t="s">
        <v>116</v>
      </c>
      <c r="AR138" s="4" t="s">
        <v>116</v>
      </c>
      <c r="AS138" s="4" t="s">
        <v>116</v>
      </c>
      <c r="AT138" s="4" t="s">
        <v>116</v>
      </c>
      <c r="AU138" s="4" t="s">
        <v>116</v>
      </c>
      <c r="AV138" s="4" t="s">
        <v>116</v>
      </c>
      <c r="AW138" s="4" t="s">
        <v>116</v>
      </c>
      <c r="AX138" s="4" t="s">
        <v>116</v>
      </c>
      <c r="AY138" s="4" t="s">
        <v>116</v>
      </c>
      <c r="AZ138" s="4" t="s">
        <v>116</v>
      </c>
      <c r="BA138" s="4" t="s">
        <v>116</v>
      </c>
      <c r="BB138" s="4" t="s">
        <v>116</v>
      </c>
      <c r="BC138" s="4" t="s">
        <v>116</v>
      </c>
      <c r="BD138" s="4" t="s">
        <v>116</v>
      </c>
      <c r="BE138" s="4" t="s">
        <v>116</v>
      </c>
      <c r="BF138" s="4" t="s">
        <v>116</v>
      </c>
      <c r="BG138" s="4" t="s">
        <v>116</v>
      </c>
      <c r="BH138" s="4" t="s">
        <v>116</v>
      </c>
      <c r="BI138" s="4" t="s">
        <v>116</v>
      </c>
      <c r="BJ138" s="4" t="s">
        <v>116</v>
      </c>
      <c r="BK138" s="4" t="s">
        <v>116</v>
      </c>
      <c r="BL138" s="4" t="s">
        <v>116</v>
      </c>
      <c r="BM138" s="4" t="s">
        <v>116</v>
      </c>
      <c r="BN138" s="4" t="s">
        <v>116</v>
      </c>
      <c r="BO138" s="4" t="s">
        <v>116</v>
      </c>
      <c r="BP138" s="4" t="s">
        <v>116</v>
      </c>
      <c r="BQ138" s="4" t="s">
        <v>116</v>
      </c>
    </row>
    <row r="139" spans="1:70" ht="15" x14ac:dyDescent="0.2">
      <c r="A139" s="4" t="s">
        <v>11637</v>
      </c>
      <c r="B139" s="4" t="s">
        <v>112</v>
      </c>
      <c r="C139" s="34">
        <v>20250120</v>
      </c>
      <c r="D139" s="4" t="s">
        <v>4472</v>
      </c>
      <c r="E139" s="4" t="s">
        <v>11638</v>
      </c>
      <c r="F139" s="4" t="s">
        <v>10413</v>
      </c>
      <c r="G139" s="4" t="s">
        <v>116</v>
      </c>
      <c r="H139" s="4" t="s">
        <v>10414</v>
      </c>
      <c r="I139" s="4" t="s">
        <v>11639</v>
      </c>
      <c r="J139" s="34">
        <v>22807</v>
      </c>
      <c r="K139" s="11" t="s">
        <v>112</v>
      </c>
      <c r="L139" s="4" t="s">
        <v>120</v>
      </c>
      <c r="M139" s="4" t="s">
        <v>120</v>
      </c>
      <c r="N139" s="4" t="s">
        <v>11640</v>
      </c>
      <c r="O139" s="4" t="s">
        <v>116</v>
      </c>
      <c r="P139" s="4" t="s">
        <v>124</v>
      </c>
      <c r="Q139" s="4" t="s">
        <v>112</v>
      </c>
      <c r="R139" s="34">
        <v>2019</v>
      </c>
      <c r="S139" s="4" t="s">
        <v>125</v>
      </c>
      <c r="T139" s="4" t="s">
        <v>10417</v>
      </c>
      <c r="U139" s="4" t="s">
        <v>10418</v>
      </c>
      <c r="V139" s="4" t="s">
        <v>10419</v>
      </c>
      <c r="W139" s="4" t="s">
        <v>129</v>
      </c>
      <c r="X139" s="4" t="s">
        <v>10420</v>
      </c>
      <c r="Y139" s="4" t="s">
        <v>10421</v>
      </c>
      <c r="Z139" s="4" t="s">
        <v>132</v>
      </c>
      <c r="AA139" s="4" t="s">
        <v>133</v>
      </c>
      <c r="AB139" s="4" t="s">
        <v>134</v>
      </c>
      <c r="AC139" s="4" t="s">
        <v>135</v>
      </c>
      <c r="AD139" s="4" t="s">
        <v>10422</v>
      </c>
      <c r="AE139" s="4" t="s">
        <v>138</v>
      </c>
      <c r="AF139" s="4" t="s">
        <v>116</v>
      </c>
      <c r="AG139" s="4" t="s">
        <v>11641</v>
      </c>
      <c r="AH139" s="4" t="s">
        <v>76</v>
      </c>
      <c r="AI139" s="4" t="s">
        <v>11642</v>
      </c>
      <c r="AJ139" s="4" t="s">
        <v>4477</v>
      </c>
      <c r="AK139" s="4" t="s">
        <v>11643</v>
      </c>
      <c r="AL139" s="4" t="s">
        <v>11644</v>
      </c>
      <c r="AM139" s="4" t="s">
        <v>11645</v>
      </c>
      <c r="AN139" s="4" t="s">
        <v>4478</v>
      </c>
      <c r="AO139" s="4" t="s">
        <v>2646</v>
      </c>
      <c r="AP139" s="4" t="s">
        <v>11646</v>
      </c>
      <c r="AQ139" s="4" t="s">
        <v>4169</v>
      </c>
      <c r="AR139" s="4" t="s">
        <v>2756</v>
      </c>
      <c r="AS139" s="4" t="s">
        <v>3025</v>
      </c>
      <c r="AT139" s="4" t="s">
        <v>186</v>
      </c>
      <c r="AU139" s="4" t="s">
        <v>11647</v>
      </c>
      <c r="AV139" s="4" t="s">
        <v>2651</v>
      </c>
      <c r="AW139" s="4" t="s">
        <v>4483</v>
      </c>
      <c r="AX139" s="4" t="s">
        <v>11648</v>
      </c>
      <c r="AY139" s="4" t="s">
        <v>1752</v>
      </c>
      <c r="AZ139" s="4" t="s">
        <v>116</v>
      </c>
      <c r="BA139" s="4" t="s">
        <v>116</v>
      </c>
      <c r="BB139" s="4" t="s">
        <v>116</v>
      </c>
      <c r="BC139" s="4" t="s">
        <v>116</v>
      </c>
      <c r="BD139" s="4" t="s">
        <v>116</v>
      </c>
      <c r="BE139" s="4" t="s">
        <v>116</v>
      </c>
      <c r="BF139" s="4" t="s">
        <v>116</v>
      </c>
      <c r="BG139" s="4" t="s">
        <v>116</v>
      </c>
      <c r="BH139" s="4" t="s">
        <v>116</v>
      </c>
      <c r="BI139" s="4" t="s">
        <v>116</v>
      </c>
      <c r="BJ139" s="4" t="s">
        <v>116</v>
      </c>
      <c r="BK139" s="4" t="s">
        <v>116</v>
      </c>
      <c r="BL139" s="4" t="s">
        <v>116</v>
      </c>
      <c r="BM139" s="4" t="s">
        <v>116</v>
      </c>
      <c r="BN139" s="4" t="s">
        <v>116</v>
      </c>
      <c r="BO139" s="4" t="s">
        <v>116</v>
      </c>
      <c r="BP139" s="4" t="s">
        <v>116</v>
      </c>
      <c r="BQ139" s="4" t="s">
        <v>116</v>
      </c>
    </row>
    <row r="140" spans="1:70" ht="15" x14ac:dyDescent="0.2">
      <c r="A140" s="4" t="s">
        <v>11649</v>
      </c>
      <c r="B140" s="4" t="s">
        <v>112</v>
      </c>
      <c r="C140" s="34">
        <v>20250120</v>
      </c>
      <c r="D140" s="4" t="s">
        <v>11650</v>
      </c>
      <c r="E140" s="4" t="s">
        <v>11651</v>
      </c>
      <c r="F140" s="4" t="s">
        <v>10413</v>
      </c>
      <c r="G140" s="4" t="s">
        <v>116</v>
      </c>
      <c r="H140" s="4" t="s">
        <v>10414</v>
      </c>
      <c r="I140" s="4" t="s">
        <v>11652</v>
      </c>
      <c r="J140" s="34">
        <v>5250</v>
      </c>
      <c r="K140" s="11" t="s">
        <v>112</v>
      </c>
      <c r="L140" s="4" t="s">
        <v>120</v>
      </c>
      <c r="M140" s="4" t="s">
        <v>120</v>
      </c>
      <c r="N140" s="4" t="s">
        <v>11653</v>
      </c>
      <c r="O140" s="4" t="s">
        <v>116</v>
      </c>
      <c r="P140" s="4" t="s">
        <v>124</v>
      </c>
      <c r="Q140" s="4" t="s">
        <v>112</v>
      </c>
      <c r="R140" s="34">
        <v>2019</v>
      </c>
      <c r="S140" s="4" t="s">
        <v>125</v>
      </c>
      <c r="T140" s="4" t="s">
        <v>10417</v>
      </c>
      <c r="U140" s="4" t="s">
        <v>10418</v>
      </c>
      <c r="V140" s="4" t="s">
        <v>10419</v>
      </c>
      <c r="W140" s="4" t="s">
        <v>129</v>
      </c>
      <c r="X140" s="4" t="s">
        <v>10420</v>
      </c>
      <c r="Y140" s="4" t="s">
        <v>10421</v>
      </c>
      <c r="Z140" s="4" t="s">
        <v>132</v>
      </c>
      <c r="AA140" s="4" t="s">
        <v>133</v>
      </c>
      <c r="AB140" s="4" t="s">
        <v>134</v>
      </c>
      <c r="AC140" s="4" t="s">
        <v>135</v>
      </c>
      <c r="AD140" s="4" t="s">
        <v>10422</v>
      </c>
      <c r="AE140" s="4" t="s">
        <v>138</v>
      </c>
      <c r="AF140" s="4" t="s">
        <v>116</v>
      </c>
      <c r="AG140" s="4" t="s">
        <v>11654</v>
      </c>
      <c r="AH140" s="4" t="s">
        <v>76</v>
      </c>
      <c r="AI140" s="4" t="s">
        <v>11451</v>
      </c>
      <c r="AJ140" s="4" t="s">
        <v>11160</v>
      </c>
      <c r="AK140" s="4" t="s">
        <v>4968</v>
      </c>
      <c r="AL140" s="4" t="s">
        <v>2756</v>
      </c>
      <c r="AM140" s="4" t="s">
        <v>11452</v>
      </c>
      <c r="AN140" s="4" t="s">
        <v>11181</v>
      </c>
      <c r="AO140" s="4" t="s">
        <v>11453</v>
      </c>
      <c r="AP140" s="4" t="s">
        <v>11454</v>
      </c>
      <c r="AQ140" s="4" t="s">
        <v>1396</v>
      </c>
      <c r="AR140" s="4" t="s">
        <v>5700</v>
      </c>
      <c r="AS140" s="4" t="s">
        <v>2652</v>
      </c>
      <c r="AT140" s="4" t="s">
        <v>4971</v>
      </c>
      <c r="AU140" s="4" t="s">
        <v>4972</v>
      </c>
      <c r="AV140" s="4" t="s">
        <v>4091</v>
      </c>
      <c r="AW140" s="4" t="s">
        <v>4092</v>
      </c>
      <c r="AX140" s="4" t="s">
        <v>4093</v>
      </c>
      <c r="AY140" s="4" t="s">
        <v>4094</v>
      </c>
      <c r="AZ140" s="4" t="s">
        <v>4095</v>
      </c>
      <c r="BA140" s="4" t="s">
        <v>5281</v>
      </c>
      <c r="BB140" s="4" t="s">
        <v>4097</v>
      </c>
      <c r="BC140" s="4" t="s">
        <v>4098</v>
      </c>
      <c r="BD140" s="4" t="s">
        <v>4973</v>
      </c>
      <c r="BE140" s="4" t="s">
        <v>11455</v>
      </c>
      <c r="BF140" s="4" t="s">
        <v>116</v>
      </c>
      <c r="BG140" s="4" t="s">
        <v>116</v>
      </c>
      <c r="BH140" s="4" t="s">
        <v>116</v>
      </c>
      <c r="BI140" s="4" t="s">
        <v>116</v>
      </c>
      <c r="BJ140" s="4" t="s">
        <v>116</v>
      </c>
      <c r="BK140" s="4" t="s">
        <v>116</v>
      </c>
      <c r="BL140" s="4" t="s">
        <v>116</v>
      </c>
      <c r="BM140" s="4" t="s">
        <v>116</v>
      </c>
      <c r="BN140" s="4" t="s">
        <v>116</v>
      </c>
      <c r="BO140" s="4" t="s">
        <v>116</v>
      </c>
      <c r="BP140" s="4" t="s">
        <v>116</v>
      </c>
      <c r="BQ140" s="4" t="s">
        <v>116</v>
      </c>
    </row>
    <row r="141" spans="1:70" ht="15" x14ac:dyDescent="0.2">
      <c r="A141" s="4" t="s">
        <v>5258</v>
      </c>
      <c r="B141" s="4" t="s">
        <v>112</v>
      </c>
      <c r="C141" s="34">
        <v>20250120</v>
      </c>
      <c r="D141" s="4" t="s">
        <v>5259</v>
      </c>
      <c r="E141" s="4" t="s">
        <v>5260</v>
      </c>
      <c r="F141" s="4" t="s">
        <v>5261</v>
      </c>
      <c r="G141" s="4" t="s">
        <v>116</v>
      </c>
      <c r="H141" s="4" t="s">
        <v>5262</v>
      </c>
      <c r="I141" s="4" t="s">
        <v>11655</v>
      </c>
      <c r="J141" s="34">
        <v>12743</v>
      </c>
      <c r="K141" s="11" t="s">
        <v>112</v>
      </c>
      <c r="L141" s="4" t="s">
        <v>120</v>
      </c>
      <c r="M141" s="4" t="s">
        <v>120</v>
      </c>
      <c r="N141" s="4" t="s">
        <v>11656</v>
      </c>
      <c r="O141" s="34">
        <v>9782409017759</v>
      </c>
      <c r="P141" s="4" t="s">
        <v>124</v>
      </c>
      <c r="Q141" s="4" t="s">
        <v>112</v>
      </c>
      <c r="R141" s="34">
        <v>2019</v>
      </c>
      <c r="S141" s="4" t="s">
        <v>125</v>
      </c>
      <c r="T141" s="4" t="s">
        <v>5267</v>
      </c>
      <c r="U141" s="4" t="s">
        <v>10418</v>
      </c>
      <c r="V141" s="4" t="s">
        <v>10419</v>
      </c>
      <c r="W141" s="4" t="s">
        <v>129</v>
      </c>
      <c r="X141" s="4" t="s">
        <v>10420</v>
      </c>
      <c r="Y141" s="4" t="s">
        <v>10421</v>
      </c>
      <c r="Z141" s="4" t="s">
        <v>132</v>
      </c>
      <c r="AA141" s="4" t="s">
        <v>133</v>
      </c>
      <c r="AB141" s="4" t="s">
        <v>134</v>
      </c>
      <c r="AC141" s="4" t="s">
        <v>135</v>
      </c>
      <c r="AD141" s="4" t="s">
        <v>10422</v>
      </c>
      <c r="AE141" s="4" t="s">
        <v>138</v>
      </c>
      <c r="AF141" s="4" t="s">
        <v>116</v>
      </c>
      <c r="AG141" s="4" t="s">
        <v>5268</v>
      </c>
      <c r="AH141" s="4" t="s">
        <v>76</v>
      </c>
      <c r="AI141" s="4" t="s">
        <v>763</v>
      </c>
      <c r="AJ141" s="4" t="s">
        <v>5269</v>
      </c>
      <c r="AK141" s="4" t="s">
        <v>2264</v>
      </c>
      <c r="AL141" s="4" t="s">
        <v>5270</v>
      </c>
      <c r="AM141" s="4" t="s">
        <v>5271</v>
      </c>
      <c r="AN141" s="4" t="s">
        <v>5272</v>
      </c>
      <c r="AO141" s="4" t="s">
        <v>5273</v>
      </c>
      <c r="AP141" s="4" t="s">
        <v>5274</v>
      </c>
      <c r="AQ141" s="4" t="s">
        <v>929</v>
      </c>
      <c r="AR141" s="4" t="s">
        <v>5275</v>
      </c>
      <c r="AS141" s="4" t="s">
        <v>5276</v>
      </c>
      <c r="AT141" s="4" t="s">
        <v>1335</v>
      </c>
      <c r="AU141" s="4" t="s">
        <v>2265</v>
      </c>
      <c r="AV141" s="4" t="s">
        <v>2277</v>
      </c>
      <c r="AW141" s="4" t="s">
        <v>2266</v>
      </c>
      <c r="AX141" s="4" t="s">
        <v>5277</v>
      </c>
      <c r="AY141" s="4" t="s">
        <v>2268</v>
      </c>
      <c r="AZ141" s="4" t="s">
        <v>5278</v>
      </c>
      <c r="BA141" s="4" t="s">
        <v>1198</v>
      </c>
      <c r="BB141" s="4" t="s">
        <v>2232</v>
      </c>
      <c r="BC141" s="4" t="s">
        <v>5279</v>
      </c>
      <c r="BD141" s="4" t="s">
        <v>188</v>
      </c>
      <c r="BE141" s="4" t="s">
        <v>4091</v>
      </c>
      <c r="BF141" s="4" t="s">
        <v>4092</v>
      </c>
      <c r="BG141" s="4" t="s">
        <v>4093</v>
      </c>
      <c r="BH141" s="4" t="s">
        <v>5280</v>
      </c>
      <c r="BI141" s="4" t="s">
        <v>4095</v>
      </c>
      <c r="BJ141" s="4" t="s">
        <v>5281</v>
      </c>
      <c r="BK141" s="4" t="s">
        <v>4096</v>
      </c>
      <c r="BL141" s="4" t="s">
        <v>4097</v>
      </c>
      <c r="BM141" s="4" t="s">
        <v>4098</v>
      </c>
      <c r="BN141" s="4" t="s">
        <v>2984</v>
      </c>
      <c r="BO141" s="4" t="s">
        <v>5282</v>
      </c>
      <c r="BP141" s="4" t="s">
        <v>116</v>
      </c>
      <c r="BQ141" s="4" t="s">
        <v>116</v>
      </c>
    </row>
    <row r="142" spans="1:70" ht="15" x14ac:dyDescent="0.2">
      <c r="A142" s="4" t="s">
        <v>11657</v>
      </c>
      <c r="B142" s="4" t="s">
        <v>112</v>
      </c>
      <c r="C142" s="34">
        <v>20250120</v>
      </c>
      <c r="D142" s="4" t="s">
        <v>6780</v>
      </c>
      <c r="E142" s="4" t="s">
        <v>11658</v>
      </c>
      <c r="F142" s="4" t="s">
        <v>9702</v>
      </c>
      <c r="G142" s="4" t="s">
        <v>116</v>
      </c>
      <c r="H142" s="4" t="s">
        <v>7197</v>
      </c>
      <c r="I142" s="4" t="s">
        <v>11659</v>
      </c>
      <c r="J142" s="34">
        <v>15742</v>
      </c>
      <c r="K142" s="11" t="s">
        <v>112</v>
      </c>
      <c r="L142" s="4" t="s">
        <v>120</v>
      </c>
      <c r="M142" s="4" t="s">
        <v>120</v>
      </c>
      <c r="N142" s="4" t="s">
        <v>11660</v>
      </c>
      <c r="O142" s="4" t="s">
        <v>116</v>
      </c>
      <c r="P142" s="4" t="s">
        <v>124</v>
      </c>
      <c r="Q142" s="4" t="s">
        <v>112</v>
      </c>
      <c r="R142" s="34">
        <v>2019</v>
      </c>
      <c r="S142" s="4" t="s">
        <v>125</v>
      </c>
      <c r="T142" s="4" t="s">
        <v>10515</v>
      </c>
      <c r="U142" s="4" t="s">
        <v>10418</v>
      </c>
      <c r="V142" s="4" t="s">
        <v>10419</v>
      </c>
      <c r="W142" s="4" t="s">
        <v>129</v>
      </c>
      <c r="X142" s="4" t="s">
        <v>10420</v>
      </c>
      <c r="Y142" s="4" t="s">
        <v>10421</v>
      </c>
      <c r="Z142" s="4" t="s">
        <v>132</v>
      </c>
      <c r="AA142" s="4" t="s">
        <v>133</v>
      </c>
      <c r="AB142" s="4" t="s">
        <v>134</v>
      </c>
      <c r="AC142" s="4" t="s">
        <v>135</v>
      </c>
      <c r="AD142" s="4" t="s">
        <v>10422</v>
      </c>
      <c r="AE142" s="4" t="s">
        <v>138</v>
      </c>
      <c r="AF142" s="4" t="s">
        <v>116</v>
      </c>
      <c r="AG142" s="4" t="s">
        <v>11661</v>
      </c>
      <c r="AH142" s="4" t="s">
        <v>76</v>
      </c>
      <c r="AI142" s="4" t="s">
        <v>3228</v>
      </c>
      <c r="AJ142" s="4" t="s">
        <v>11662</v>
      </c>
      <c r="AK142" s="4" t="s">
        <v>11663</v>
      </c>
      <c r="AL142" s="4" t="s">
        <v>11664</v>
      </c>
      <c r="AM142" s="4" t="s">
        <v>11665</v>
      </c>
      <c r="AN142" s="4" t="s">
        <v>11666</v>
      </c>
      <c r="AO142" s="4" t="s">
        <v>4091</v>
      </c>
      <c r="AP142" s="4" t="s">
        <v>4092</v>
      </c>
      <c r="AQ142" s="4" t="s">
        <v>4093</v>
      </c>
      <c r="AR142" s="4" t="s">
        <v>5280</v>
      </c>
      <c r="AS142" s="4" t="s">
        <v>4095</v>
      </c>
      <c r="AT142" s="4" t="s">
        <v>11667</v>
      </c>
      <c r="AU142" s="4" t="s">
        <v>4096</v>
      </c>
      <c r="AV142" s="4" t="s">
        <v>4097</v>
      </c>
      <c r="AW142" s="4" t="s">
        <v>4098</v>
      </c>
      <c r="AX142" s="4" t="s">
        <v>2124</v>
      </c>
      <c r="AY142" s="4" t="s">
        <v>11668</v>
      </c>
      <c r="AZ142" s="4" t="s">
        <v>116</v>
      </c>
      <c r="BA142" s="4" t="s">
        <v>116</v>
      </c>
      <c r="BB142" s="4" t="s">
        <v>116</v>
      </c>
      <c r="BC142" s="4" t="s">
        <v>116</v>
      </c>
      <c r="BD142" s="4" t="s">
        <v>116</v>
      </c>
      <c r="BE142" s="4" t="s">
        <v>116</v>
      </c>
      <c r="BF142" s="4" t="s">
        <v>116</v>
      </c>
      <c r="BG142" s="4" t="s">
        <v>116</v>
      </c>
      <c r="BH142" s="4" t="s">
        <v>116</v>
      </c>
      <c r="BI142" s="4" t="s">
        <v>116</v>
      </c>
      <c r="BJ142" s="4" t="s">
        <v>116</v>
      </c>
      <c r="BK142" s="4" t="s">
        <v>116</v>
      </c>
      <c r="BL142" s="4" t="s">
        <v>116</v>
      </c>
      <c r="BM142" s="4" t="s">
        <v>116</v>
      </c>
      <c r="BN142" s="4" t="s">
        <v>116</v>
      </c>
      <c r="BO142" s="4" t="s">
        <v>116</v>
      </c>
      <c r="BP142" s="4" t="s">
        <v>116</v>
      </c>
      <c r="BQ142" s="4" t="s">
        <v>116</v>
      </c>
    </row>
    <row r="143" spans="1:70" ht="15" x14ac:dyDescent="0.2">
      <c r="A143" s="4" t="s">
        <v>11669</v>
      </c>
      <c r="B143" s="4" t="s">
        <v>112</v>
      </c>
      <c r="C143" s="34">
        <v>20250120</v>
      </c>
      <c r="D143" s="4" t="s">
        <v>11670</v>
      </c>
      <c r="E143" s="4" t="s">
        <v>11671</v>
      </c>
      <c r="F143" s="4" t="s">
        <v>10663</v>
      </c>
      <c r="G143" s="4" t="s">
        <v>116</v>
      </c>
      <c r="H143" s="4" t="s">
        <v>10664</v>
      </c>
      <c r="I143" s="4" t="s">
        <v>11672</v>
      </c>
      <c r="J143" s="34">
        <v>44900</v>
      </c>
      <c r="K143" s="11" t="s">
        <v>112</v>
      </c>
      <c r="L143" s="4" t="s">
        <v>120</v>
      </c>
      <c r="M143" s="4" t="s">
        <v>120</v>
      </c>
      <c r="N143" s="4" t="s">
        <v>11673</v>
      </c>
      <c r="O143" s="4" t="s">
        <v>116</v>
      </c>
      <c r="P143" s="4" t="s">
        <v>124</v>
      </c>
      <c r="Q143" s="4" t="s">
        <v>112</v>
      </c>
      <c r="R143" s="34">
        <v>2019</v>
      </c>
      <c r="S143" s="4" t="s">
        <v>125</v>
      </c>
      <c r="T143" s="4" t="s">
        <v>10515</v>
      </c>
      <c r="U143" s="4" t="s">
        <v>10418</v>
      </c>
      <c r="V143" s="4" t="s">
        <v>10419</v>
      </c>
      <c r="W143" s="4" t="s">
        <v>129</v>
      </c>
      <c r="X143" s="4" t="s">
        <v>10420</v>
      </c>
      <c r="Y143" s="4" t="s">
        <v>10421</v>
      </c>
      <c r="Z143" s="4" t="s">
        <v>132</v>
      </c>
      <c r="AA143" s="4" t="s">
        <v>133</v>
      </c>
      <c r="AB143" s="4" t="s">
        <v>134</v>
      </c>
      <c r="AC143" s="4" t="s">
        <v>135</v>
      </c>
      <c r="AD143" s="4" t="s">
        <v>10422</v>
      </c>
      <c r="AE143" s="4" t="s">
        <v>138</v>
      </c>
      <c r="AF143" s="4" t="s">
        <v>116</v>
      </c>
      <c r="AG143" s="4" t="s">
        <v>11674</v>
      </c>
      <c r="AH143" s="4" t="s">
        <v>76</v>
      </c>
      <c r="AI143" s="4" t="s">
        <v>11675</v>
      </c>
      <c r="AJ143" s="4" t="s">
        <v>2189</v>
      </c>
      <c r="AK143" s="4" t="s">
        <v>11676</v>
      </c>
      <c r="AL143" s="4" t="s">
        <v>11677</v>
      </c>
      <c r="AM143" s="4" t="s">
        <v>1569</v>
      </c>
      <c r="AN143" s="4" t="s">
        <v>11678</v>
      </c>
      <c r="AO143" s="4" t="s">
        <v>9458</v>
      </c>
      <c r="AP143" s="4" t="s">
        <v>11679</v>
      </c>
      <c r="AQ143" s="4" t="s">
        <v>11635</v>
      </c>
      <c r="AR143" s="4" t="s">
        <v>163</v>
      </c>
      <c r="AS143" s="4" t="s">
        <v>116</v>
      </c>
      <c r="AT143" s="4" t="s">
        <v>116</v>
      </c>
      <c r="AU143" s="4" t="s">
        <v>116</v>
      </c>
      <c r="AV143" s="4" t="s">
        <v>116</v>
      </c>
      <c r="AW143" s="4" t="s">
        <v>116</v>
      </c>
      <c r="AX143" s="4" t="s">
        <v>116</v>
      </c>
      <c r="AY143" s="4" t="s">
        <v>116</v>
      </c>
      <c r="AZ143" s="4" t="s">
        <v>116</v>
      </c>
      <c r="BA143" s="4" t="s">
        <v>116</v>
      </c>
      <c r="BB143" s="4" t="s">
        <v>116</v>
      </c>
      <c r="BC143" s="4" t="s">
        <v>116</v>
      </c>
      <c r="BD143" s="4" t="s">
        <v>116</v>
      </c>
      <c r="BE143" s="4" t="s">
        <v>116</v>
      </c>
      <c r="BF143" s="4" t="s">
        <v>116</v>
      </c>
      <c r="BG143" s="4" t="s">
        <v>116</v>
      </c>
      <c r="BH143" s="4" t="s">
        <v>116</v>
      </c>
      <c r="BI143" s="4" t="s">
        <v>116</v>
      </c>
      <c r="BJ143" s="4" t="s">
        <v>116</v>
      </c>
      <c r="BK143" s="4" t="s">
        <v>116</v>
      </c>
      <c r="BL143" s="4" t="s">
        <v>116</v>
      </c>
      <c r="BM143" s="4" t="s">
        <v>116</v>
      </c>
      <c r="BN143" s="4" t="s">
        <v>116</v>
      </c>
      <c r="BO143" s="4" t="s">
        <v>116</v>
      </c>
      <c r="BP143" s="4" t="s">
        <v>116</v>
      </c>
      <c r="BQ143" s="4" t="s">
        <v>116</v>
      </c>
    </row>
    <row r="144" spans="1:70" ht="15" x14ac:dyDescent="0.2">
      <c r="A144" s="4" t="s">
        <v>11680</v>
      </c>
      <c r="B144" s="4" t="s">
        <v>112</v>
      </c>
      <c r="C144" s="34">
        <v>20250120</v>
      </c>
      <c r="D144" s="4" t="s">
        <v>11681</v>
      </c>
      <c r="E144" s="4" t="s">
        <v>11682</v>
      </c>
      <c r="F144" s="4" t="s">
        <v>11683</v>
      </c>
      <c r="G144" s="4" t="s">
        <v>116</v>
      </c>
      <c r="H144" s="4" t="s">
        <v>11684</v>
      </c>
      <c r="I144" s="4" t="s">
        <v>11685</v>
      </c>
      <c r="J144" s="34">
        <v>23406</v>
      </c>
      <c r="K144" s="11" t="s">
        <v>112</v>
      </c>
      <c r="L144" s="4" t="s">
        <v>120</v>
      </c>
      <c r="M144" s="4" t="s">
        <v>120</v>
      </c>
      <c r="N144" s="4" t="s">
        <v>11686</v>
      </c>
      <c r="O144" s="4" t="s">
        <v>116</v>
      </c>
      <c r="P144" s="4" t="s">
        <v>124</v>
      </c>
      <c r="Q144" s="4" t="s">
        <v>112</v>
      </c>
      <c r="R144" s="34">
        <v>2019</v>
      </c>
      <c r="S144" s="4" t="s">
        <v>125</v>
      </c>
      <c r="T144" s="4" t="s">
        <v>10515</v>
      </c>
      <c r="U144" s="4" t="s">
        <v>10418</v>
      </c>
      <c r="V144" s="4" t="s">
        <v>10419</v>
      </c>
      <c r="W144" s="4" t="s">
        <v>129</v>
      </c>
      <c r="X144" s="4" t="s">
        <v>10420</v>
      </c>
      <c r="Y144" s="4" t="s">
        <v>10421</v>
      </c>
      <c r="Z144" s="4" t="s">
        <v>132</v>
      </c>
      <c r="AA144" s="4" t="s">
        <v>133</v>
      </c>
      <c r="AB144" s="4" t="s">
        <v>134</v>
      </c>
      <c r="AC144" s="4" t="s">
        <v>135</v>
      </c>
      <c r="AD144" s="4" t="s">
        <v>10422</v>
      </c>
      <c r="AE144" s="4" t="s">
        <v>138</v>
      </c>
      <c r="AF144" s="4" t="s">
        <v>116</v>
      </c>
      <c r="AG144" s="4" t="s">
        <v>11687</v>
      </c>
      <c r="AH144" s="4" t="s">
        <v>76</v>
      </c>
      <c r="AI144" s="4" t="s">
        <v>11688</v>
      </c>
      <c r="AJ144" s="4" t="s">
        <v>11689</v>
      </c>
      <c r="AK144" s="4" t="s">
        <v>4091</v>
      </c>
      <c r="AL144" s="4" t="s">
        <v>4092</v>
      </c>
      <c r="AM144" s="4" t="s">
        <v>4093</v>
      </c>
      <c r="AN144" s="4" t="s">
        <v>4094</v>
      </c>
      <c r="AO144" s="4" t="s">
        <v>4095</v>
      </c>
      <c r="AP144" s="4" t="s">
        <v>11690</v>
      </c>
      <c r="AQ144" s="4" t="s">
        <v>11691</v>
      </c>
      <c r="AR144" s="4" t="s">
        <v>11692</v>
      </c>
      <c r="AS144" s="4" t="s">
        <v>4096</v>
      </c>
      <c r="AT144" s="4" t="s">
        <v>4097</v>
      </c>
      <c r="AU144" s="4" t="s">
        <v>4098</v>
      </c>
      <c r="AV144" s="4" t="s">
        <v>11693</v>
      </c>
      <c r="AW144" s="4" t="s">
        <v>116</v>
      </c>
      <c r="AX144" s="4" t="s">
        <v>116</v>
      </c>
      <c r="AY144" s="4" t="s">
        <v>116</v>
      </c>
      <c r="AZ144" s="4" t="s">
        <v>116</v>
      </c>
      <c r="BA144" s="4" t="s">
        <v>116</v>
      </c>
      <c r="BB144" s="4" t="s">
        <v>116</v>
      </c>
      <c r="BC144" s="4" t="s">
        <v>116</v>
      </c>
      <c r="BD144" s="4" t="s">
        <v>116</v>
      </c>
      <c r="BE144" s="4" t="s">
        <v>116</v>
      </c>
      <c r="BF144" s="4" t="s">
        <v>116</v>
      </c>
      <c r="BG144" s="4" t="s">
        <v>116</v>
      </c>
      <c r="BH144" s="4" t="s">
        <v>116</v>
      </c>
      <c r="BI144" s="4" t="s">
        <v>116</v>
      </c>
      <c r="BJ144" s="4" t="s">
        <v>116</v>
      </c>
      <c r="BK144" s="4" t="s">
        <v>116</v>
      </c>
      <c r="BL144" s="4" t="s">
        <v>116</v>
      </c>
      <c r="BM144" s="4" t="s">
        <v>116</v>
      </c>
      <c r="BN144" s="4" t="s">
        <v>116</v>
      </c>
      <c r="BO144" s="4" t="s">
        <v>116</v>
      </c>
      <c r="BP144" s="4" t="s">
        <v>116</v>
      </c>
      <c r="BQ144" s="4" t="s">
        <v>116</v>
      </c>
    </row>
    <row r="145" spans="1:69" ht="15" x14ac:dyDescent="0.2">
      <c r="A145" s="4" t="s">
        <v>11694</v>
      </c>
      <c r="B145" s="4" t="s">
        <v>112</v>
      </c>
      <c r="C145" s="34">
        <v>20250120</v>
      </c>
      <c r="D145" s="4" t="s">
        <v>11695</v>
      </c>
      <c r="E145" s="4" t="s">
        <v>11696</v>
      </c>
      <c r="F145" s="4" t="s">
        <v>11697</v>
      </c>
      <c r="G145" s="4" t="s">
        <v>116</v>
      </c>
      <c r="H145" s="4" t="s">
        <v>11698</v>
      </c>
      <c r="I145" s="4" t="s">
        <v>11699</v>
      </c>
      <c r="J145" s="34">
        <v>10527</v>
      </c>
      <c r="K145" s="11" t="s">
        <v>112</v>
      </c>
      <c r="L145" s="4" t="s">
        <v>120</v>
      </c>
      <c r="M145" s="4" t="s">
        <v>120</v>
      </c>
      <c r="N145" s="4" t="s">
        <v>11700</v>
      </c>
      <c r="O145" s="4" t="s">
        <v>116</v>
      </c>
      <c r="P145" s="4" t="s">
        <v>124</v>
      </c>
      <c r="Q145" s="4" t="s">
        <v>112</v>
      </c>
      <c r="R145" s="34">
        <v>2019</v>
      </c>
      <c r="S145" s="4" t="s">
        <v>125</v>
      </c>
      <c r="T145" s="4" t="s">
        <v>10515</v>
      </c>
      <c r="U145" s="4" t="s">
        <v>10418</v>
      </c>
      <c r="V145" s="4" t="s">
        <v>10419</v>
      </c>
      <c r="W145" s="4" t="s">
        <v>129</v>
      </c>
      <c r="X145" s="4" t="s">
        <v>10420</v>
      </c>
      <c r="Y145" s="4" t="s">
        <v>10421</v>
      </c>
      <c r="Z145" s="4" t="s">
        <v>132</v>
      </c>
      <c r="AA145" s="4" t="s">
        <v>133</v>
      </c>
      <c r="AB145" s="4" t="s">
        <v>134</v>
      </c>
      <c r="AC145" s="4" t="s">
        <v>135</v>
      </c>
      <c r="AD145" s="4" t="s">
        <v>10422</v>
      </c>
      <c r="AE145" s="4" t="s">
        <v>138</v>
      </c>
      <c r="AF145" s="4" t="s">
        <v>116</v>
      </c>
      <c r="AG145" s="4" t="s">
        <v>11701</v>
      </c>
      <c r="AH145" s="4" t="s">
        <v>76</v>
      </c>
      <c r="AI145" s="4" t="s">
        <v>11702</v>
      </c>
      <c r="AJ145" s="4" t="s">
        <v>897</v>
      </c>
      <c r="AK145" s="4" t="s">
        <v>11703</v>
      </c>
      <c r="AL145" s="4" t="s">
        <v>11704</v>
      </c>
      <c r="AM145" s="4" t="s">
        <v>11705</v>
      </c>
      <c r="AN145" s="4" t="s">
        <v>3184</v>
      </c>
      <c r="AO145" s="4" t="s">
        <v>187</v>
      </c>
      <c r="AP145" s="4" t="s">
        <v>4091</v>
      </c>
      <c r="AQ145" s="4" t="s">
        <v>4092</v>
      </c>
      <c r="AR145" s="4" t="s">
        <v>4093</v>
      </c>
      <c r="AS145" s="4" t="s">
        <v>5280</v>
      </c>
      <c r="AT145" s="4" t="s">
        <v>4095</v>
      </c>
      <c r="AU145" s="4" t="s">
        <v>4096</v>
      </c>
      <c r="AV145" s="4" t="s">
        <v>4097</v>
      </c>
      <c r="AW145" s="4" t="s">
        <v>4098</v>
      </c>
      <c r="AX145" s="4" t="s">
        <v>11706</v>
      </c>
      <c r="AY145" s="4" t="s">
        <v>10711</v>
      </c>
      <c r="AZ145" s="4" t="s">
        <v>116</v>
      </c>
      <c r="BA145" s="4" t="s">
        <v>116</v>
      </c>
      <c r="BB145" s="4" t="s">
        <v>116</v>
      </c>
      <c r="BC145" s="4" t="s">
        <v>116</v>
      </c>
      <c r="BD145" s="4" t="s">
        <v>116</v>
      </c>
      <c r="BE145" s="4" t="s">
        <v>116</v>
      </c>
      <c r="BF145" s="4" t="s">
        <v>116</v>
      </c>
      <c r="BG145" s="4" t="s">
        <v>116</v>
      </c>
      <c r="BH145" s="4" t="s">
        <v>116</v>
      </c>
      <c r="BI145" s="4" t="s">
        <v>116</v>
      </c>
      <c r="BJ145" s="4" t="s">
        <v>116</v>
      </c>
      <c r="BK145" s="4" t="s">
        <v>116</v>
      </c>
      <c r="BL145" s="4" t="s">
        <v>116</v>
      </c>
      <c r="BM145" s="4" t="s">
        <v>116</v>
      </c>
      <c r="BN145" s="4" t="s">
        <v>116</v>
      </c>
      <c r="BO145" s="4" t="s">
        <v>116</v>
      </c>
      <c r="BP145" s="4" t="s">
        <v>116</v>
      </c>
      <c r="BQ145" s="4" t="s">
        <v>116</v>
      </c>
    </row>
    <row r="146" spans="1:69" ht="15" x14ac:dyDescent="0.2">
      <c r="A146" s="4" t="s">
        <v>11707</v>
      </c>
      <c r="B146" s="4" t="s">
        <v>112</v>
      </c>
      <c r="C146" s="34">
        <v>20250120</v>
      </c>
      <c r="D146" s="4" t="s">
        <v>11708</v>
      </c>
      <c r="E146" s="4" t="s">
        <v>11709</v>
      </c>
      <c r="F146" s="4" t="s">
        <v>3220</v>
      </c>
      <c r="G146" s="4" t="s">
        <v>116</v>
      </c>
      <c r="H146" s="4" t="s">
        <v>3221</v>
      </c>
      <c r="I146" s="4" t="s">
        <v>11710</v>
      </c>
      <c r="J146" s="34">
        <v>20949</v>
      </c>
      <c r="K146" s="11" t="s">
        <v>112</v>
      </c>
      <c r="L146" s="4" t="s">
        <v>120</v>
      </c>
      <c r="M146" s="4" t="s">
        <v>120</v>
      </c>
      <c r="N146" s="4" t="s">
        <v>11711</v>
      </c>
      <c r="O146" s="4" t="s">
        <v>116</v>
      </c>
      <c r="P146" s="4" t="s">
        <v>124</v>
      </c>
      <c r="Q146" s="4" t="s">
        <v>112</v>
      </c>
      <c r="R146" s="34">
        <v>2019</v>
      </c>
      <c r="S146" s="4" t="s">
        <v>125</v>
      </c>
      <c r="T146" s="4" t="s">
        <v>10515</v>
      </c>
      <c r="U146" s="4" t="s">
        <v>10418</v>
      </c>
      <c r="V146" s="4" t="s">
        <v>10419</v>
      </c>
      <c r="W146" s="4" t="s">
        <v>129</v>
      </c>
      <c r="X146" s="4" t="s">
        <v>10420</v>
      </c>
      <c r="Y146" s="4" t="s">
        <v>10421</v>
      </c>
      <c r="Z146" s="4" t="s">
        <v>132</v>
      </c>
      <c r="AA146" s="4" t="s">
        <v>133</v>
      </c>
      <c r="AB146" s="4" t="s">
        <v>134</v>
      </c>
      <c r="AC146" s="4" t="s">
        <v>135</v>
      </c>
      <c r="AD146" s="4" t="s">
        <v>10422</v>
      </c>
      <c r="AE146" s="4" t="s">
        <v>138</v>
      </c>
      <c r="AF146" s="4" t="s">
        <v>116</v>
      </c>
      <c r="AG146" s="4" t="s">
        <v>11712</v>
      </c>
      <c r="AH146" s="4" t="s">
        <v>76</v>
      </c>
      <c r="AI146" s="4" t="s">
        <v>6505</v>
      </c>
      <c r="AJ146" s="4" t="s">
        <v>11713</v>
      </c>
      <c r="AK146" s="4" t="s">
        <v>11714</v>
      </c>
      <c r="AL146" s="4" t="s">
        <v>1835</v>
      </c>
      <c r="AM146" s="4" t="s">
        <v>11715</v>
      </c>
      <c r="AN146" s="4" t="s">
        <v>11716</v>
      </c>
      <c r="AO146" s="4" t="s">
        <v>11717</v>
      </c>
      <c r="AP146" s="4" t="s">
        <v>11718</v>
      </c>
      <c r="AQ146" s="4" t="s">
        <v>4091</v>
      </c>
      <c r="AR146" s="4" t="s">
        <v>4092</v>
      </c>
      <c r="AS146" s="4" t="s">
        <v>4093</v>
      </c>
      <c r="AT146" s="4" t="s">
        <v>5280</v>
      </c>
      <c r="AU146" s="4" t="s">
        <v>4095</v>
      </c>
      <c r="AV146" s="4" t="s">
        <v>11719</v>
      </c>
      <c r="AW146" s="4" t="s">
        <v>11667</v>
      </c>
      <c r="AX146" s="4" t="s">
        <v>4096</v>
      </c>
      <c r="AY146" s="4" t="s">
        <v>4097</v>
      </c>
      <c r="AZ146" s="4" t="s">
        <v>4098</v>
      </c>
      <c r="BA146" s="4" t="s">
        <v>11720</v>
      </c>
      <c r="BB146" s="4" t="s">
        <v>116</v>
      </c>
      <c r="BC146" s="4" t="s">
        <v>116</v>
      </c>
      <c r="BD146" s="4" t="s">
        <v>116</v>
      </c>
      <c r="BE146" s="4" t="s">
        <v>116</v>
      </c>
      <c r="BF146" s="4" t="s">
        <v>116</v>
      </c>
      <c r="BG146" s="4" t="s">
        <v>116</v>
      </c>
      <c r="BH146" s="4" t="s">
        <v>116</v>
      </c>
      <c r="BI146" s="4" t="s">
        <v>116</v>
      </c>
      <c r="BJ146" s="4" t="s">
        <v>116</v>
      </c>
      <c r="BK146" s="4" t="s">
        <v>116</v>
      </c>
      <c r="BL146" s="4" t="s">
        <v>116</v>
      </c>
      <c r="BM146" s="4" t="s">
        <v>116</v>
      </c>
      <c r="BN146" s="4" t="s">
        <v>116</v>
      </c>
      <c r="BO146" s="4" t="s">
        <v>116</v>
      </c>
      <c r="BP146" s="4" t="s">
        <v>116</v>
      </c>
      <c r="BQ146" s="4" t="s">
        <v>116</v>
      </c>
    </row>
    <row r="147" spans="1:69" ht="15" x14ac:dyDescent="0.2">
      <c r="A147" s="4" t="s">
        <v>11721</v>
      </c>
      <c r="B147" s="4" t="s">
        <v>112</v>
      </c>
      <c r="C147" s="34">
        <v>20250120</v>
      </c>
      <c r="D147" s="4" t="s">
        <v>6004</v>
      </c>
      <c r="E147" s="4" t="s">
        <v>11722</v>
      </c>
      <c r="F147" s="4" t="s">
        <v>11723</v>
      </c>
      <c r="G147" s="4" t="s">
        <v>116</v>
      </c>
      <c r="H147" s="4" t="s">
        <v>11724</v>
      </c>
      <c r="I147" s="4" t="s">
        <v>11725</v>
      </c>
      <c r="J147" s="34">
        <v>24722</v>
      </c>
      <c r="K147" s="11" t="s">
        <v>112</v>
      </c>
      <c r="L147" s="4" t="s">
        <v>120</v>
      </c>
      <c r="M147" s="4" t="s">
        <v>120</v>
      </c>
      <c r="N147" s="4" t="s">
        <v>11726</v>
      </c>
      <c r="O147" s="4" t="s">
        <v>116</v>
      </c>
      <c r="P147" s="4" t="s">
        <v>124</v>
      </c>
      <c r="Q147" s="4" t="s">
        <v>112</v>
      </c>
      <c r="R147" s="34">
        <v>2019</v>
      </c>
      <c r="S147" s="4" t="s">
        <v>125</v>
      </c>
      <c r="T147" s="4" t="s">
        <v>10515</v>
      </c>
      <c r="U147" s="4" t="s">
        <v>10418</v>
      </c>
      <c r="V147" s="4" t="s">
        <v>10419</v>
      </c>
      <c r="W147" s="4" t="s">
        <v>129</v>
      </c>
      <c r="X147" s="4" t="s">
        <v>10420</v>
      </c>
      <c r="Y147" s="4" t="s">
        <v>10421</v>
      </c>
      <c r="Z147" s="4" t="s">
        <v>132</v>
      </c>
      <c r="AA147" s="4" t="s">
        <v>133</v>
      </c>
      <c r="AB147" s="4" t="s">
        <v>134</v>
      </c>
      <c r="AC147" s="4" t="s">
        <v>135</v>
      </c>
      <c r="AD147" s="4" t="s">
        <v>10422</v>
      </c>
      <c r="AE147" s="4" t="s">
        <v>138</v>
      </c>
      <c r="AF147" s="4" t="s">
        <v>116</v>
      </c>
      <c r="AG147" s="4" t="s">
        <v>11727</v>
      </c>
      <c r="AH147" s="4" t="s">
        <v>76</v>
      </c>
      <c r="AI147" s="4" t="s">
        <v>11728</v>
      </c>
      <c r="AJ147" s="4" t="s">
        <v>11729</v>
      </c>
      <c r="AK147" s="4" t="s">
        <v>11730</v>
      </c>
      <c r="AL147" s="4" t="s">
        <v>11731</v>
      </c>
      <c r="AM147" s="4" t="s">
        <v>11732</v>
      </c>
      <c r="AN147" s="4" t="s">
        <v>4091</v>
      </c>
      <c r="AO147" s="4" t="s">
        <v>4092</v>
      </c>
      <c r="AP147" s="4" t="s">
        <v>4093</v>
      </c>
      <c r="AQ147" s="4" t="s">
        <v>5280</v>
      </c>
      <c r="AR147" s="4" t="s">
        <v>4095</v>
      </c>
      <c r="AS147" s="4" t="s">
        <v>4096</v>
      </c>
      <c r="AT147" s="4" t="s">
        <v>4097</v>
      </c>
      <c r="AU147" s="4" t="s">
        <v>4098</v>
      </c>
      <c r="AV147" s="4" t="s">
        <v>7052</v>
      </c>
      <c r="AW147" s="4" t="s">
        <v>11733</v>
      </c>
      <c r="AX147" s="4" t="s">
        <v>10711</v>
      </c>
      <c r="AY147" s="4" t="s">
        <v>116</v>
      </c>
      <c r="AZ147" s="4" t="s">
        <v>116</v>
      </c>
      <c r="BA147" s="4" t="s">
        <v>116</v>
      </c>
      <c r="BB147" s="4" t="s">
        <v>116</v>
      </c>
      <c r="BC147" s="4" t="s">
        <v>116</v>
      </c>
      <c r="BD147" s="4" t="s">
        <v>116</v>
      </c>
      <c r="BE147" s="4" t="s">
        <v>116</v>
      </c>
      <c r="BF147" s="4" t="s">
        <v>116</v>
      </c>
      <c r="BG147" s="4" t="s">
        <v>116</v>
      </c>
      <c r="BH147" s="4" t="s">
        <v>116</v>
      </c>
      <c r="BI147" s="4" t="s">
        <v>116</v>
      </c>
      <c r="BJ147" s="4" t="s">
        <v>116</v>
      </c>
      <c r="BK147" s="4" t="s">
        <v>116</v>
      </c>
      <c r="BL147" s="4" t="s">
        <v>116</v>
      </c>
      <c r="BM147" s="4" t="s">
        <v>116</v>
      </c>
      <c r="BN147" s="4" t="s">
        <v>116</v>
      </c>
      <c r="BO147" s="4" t="s">
        <v>116</v>
      </c>
      <c r="BP147" s="4" t="s">
        <v>116</v>
      </c>
      <c r="BQ147" s="4" t="s">
        <v>116</v>
      </c>
    </row>
    <row r="148" spans="1:69" ht="15" x14ac:dyDescent="0.2">
      <c r="A148" s="4" t="s">
        <v>11734</v>
      </c>
      <c r="B148" s="4" t="s">
        <v>112</v>
      </c>
      <c r="C148" s="34">
        <v>20250120</v>
      </c>
      <c r="D148" s="4" t="s">
        <v>1402</v>
      </c>
      <c r="E148" s="4" t="s">
        <v>11735</v>
      </c>
      <c r="F148" s="4" t="s">
        <v>349</v>
      </c>
      <c r="G148" s="4" t="s">
        <v>116</v>
      </c>
      <c r="H148" s="4" t="s">
        <v>350</v>
      </c>
      <c r="I148" s="4" t="s">
        <v>11736</v>
      </c>
      <c r="J148" s="34">
        <v>13818</v>
      </c>
      <c r="K148" s="11" t="s">
        <v>112</v>
      </c>
      <c r="L148" s="4" t="s">
        <v>120</v>
      </c>
      <c r="M148" s="4" t="s">
        <v>120</v>
      </c>
      <c r="N148" s="4" t="s">
        <v>11737</v>
      </c>
      <c r="O148" s="4" t="s">
        <v>116</v>
      </c>
      <c r="P148" s="4" t="s">
        <v>124</v>
      </c>
      <c r="Q148" s="4" t="s">
        <v>112</v>
      </c>
      <c r="R148" s="34">
        <v>2019</v>
      </c>
      <c r="S148" s="4" t="s">
        <v>125</v>
      </c>
      <c r="T148" s="4" t="s">
        <v>10515</v>
      </c>
      <c r="U148" s="4" t="s">
        <v>10418</v>
      </c>
      <c r="V148" s="4" t="s">
        <v>10419</v>
      </c>
      <c r="W148" s="4" t="s">
        <v>129</v>
      </c>
      <c r="X148" s="4" t="s">
        <v>10420</v>
      </c>
      <c r="Y148" s="4" t="s">
        <v>10421</v>
      </c>
      <c r="Z148" s="4" t="s">
        <v>132</v>
      </c>
      <c r="AA148" s="4" t="s">
        <v>133</v>
      </c>
      <c r="AB148" s="4" t="s">
        <v>134</v>
      </c>
      <c r="AC148" s="4" t="s">
        <v>135</v>
      </c>
      <c r="AD148" s="4" t="s">
        <v>10422</v>
      </c>
      <c r="AE148" s="4" t="s">
        <v>138</v>
      </c>
      <c r="AF148" s="4" t="s">
        <v>116</v>
      </c>
      <c r="AG148" s="4" t="s">
        <v>11738</v>
      </c>
      <c r="AH148" s="4" t="s">
        <v>76</v>
      </c>
      <c r="AI148" s="4" t="s">
        <v>11739</v>
      </c>
      <c r="AJ148" s="4" t="s">
        <v>1410</v>
      </c>
      <c r="AK148" s="4" t="s">
        <v>1412</v>
      </c>
      <c r="AL148" s="4" t="s">
        <v>11740</v>
      </c>
      <c r="AM148" s="4" t="s">
        <v>6254</v>
      </c>
      <c r="AN148" s="4" t="s">
        <v>1414</v>
      </c>
      <c r="AO148" s="4" t="s">
        <v>4544</v>
      </c>
      <c r="AP148" s="4" t="s">
        <v>11741</v>
      </c>
      <c r="AQ148" s="4" t="s">
        <v>1416</v>
      </c>
      <c r="AR148" s="4" t="s">
        <v>4091</v>
      </c>
      <c r="AS148" s="4" t="s">
        <v>4092</v>
      </c>
      <c r="AT148" s="4" t="s">
        <v>4093</v>
      </c>
      <c r="AU148" s="4" t="s">
        <v>5280</v>
      </c>
      <c r="AV148" s="4" t="s">
        <v>4095</v>
      </c>
      <c r="AW148" s="4" t="s">
        <v>4096</v>
      </c>
      <c r="AX148" s="4" t="s">
        <v>4097</v>
      </c>
      <c r="AY148" s="4" t="s">
        <v>4098</v>
      </c>
      <c r="AZ148" s="4" t="s">
        <v>1419</v>
      </c>
      <c r="BA148" s="4" t="s">
        <v>10711</v>
      </c>
      <c r="BB148" s="4" t="s">
        <v>116</v>
      </c>
      <c r="BC148" s="4" t="s">
        <v>116</v>
      </c>
      <c r="BD148" s="4" t="s">
        <v>116</v>
      </c>
      <c r="BE148" s="4" t="s">
        <v>116</v>
      </c>
      <c r="BF148" s="4" t="s">
        <v>116</v>
      </c>
      <c r="BG148" s="4" t="s">
        <v>116</v>
      </c>
      <c r="BH148" s="4" t="s">
        <v>116</v>
      </c>
      <c r="BI148" s="4" t="s">
        <v>116</v>
      </c>
      <c r="BJ148" s="4" t="s">
        <v>116</v>
      </c>
      <c r="BK148" s="4" t="s">
        <v>116</v>
      </c>
      <c r="BL148" s="4" t="s">
        <v>116</v>
      </c>
      <c r="BM148" s="4" t="s">
        <v>116</v>
      </c>
      <c r="BN148" s="4" t="s">
        <v>116</v>
      </c>
      <c r="BO148" s="4" t="s">
        <v>116</v>
      </c>
      <c r="BP148" s="4" t="s">
        <v>116</v>
      </c>
      <c r="BQ148" s="4" t="s">
        <v>116</v>
      </c>
    </row>
    <row r="149" spans="1:69" ht="15" x14ac:dyDescent="0.2">
      <c r="A149" s="4" t="s">
        <v>11742</v>
      </c>
      <c r="B149" s="4" t="s">
        <v>112</v>
      </c>
      <c r="C149" s="34">
        <v>20250120</v>
      </c>
      <c r="D149" s="4" t="s">
        <v>5077</v>
      </c>
      <c r="E149" s="4" t="s">
        <v>11743</v>
      </c>
      <c r="F149" s="4" t="s">
        <v>11744</v>
      </c>
      <c r="G149" s="4" t="s">
        <v>116</v>
      </c>
      <c r="H149" s="4" t="s">
        <v>11745</v>
      </c>
      <c r="I149" s="4" t="s">
        <v>11746</v>
      </c>
      <c r="J149" s="34">
        <v>5028</v>
      </c>
      <c r="K149" s="11" t="s">
        <v>112</v>
      </c>
      <c r="L149" s="4" t="s">
        <v>120</v>
      </c>
      <c r="M149" s="4" t="s">
        <v>120</v>
      </c>
      <c r="N149" s="4" t="s">
        <v>11747</v>
      </c>
      <c r="O149" s="4" t="s">
        <v>116</v>
      </c>
      <c r="P149" s="4" t="s">
        <v>124</v>
      </c>
      <c r="Q149" s="4" t="s">
        <v>112</v>
      </c>
      <c r="R149" s="34">
        <v>2019</v>
      </c>
      <c r="S149" s="4" t="s">
        <v>125</v>
      </c>
      <c r="T149" s="4" t="s">
        <v>10515</v>
      </c>
      <c r="U149" s="4" t="s">
        <v>10418</v>
      </c>
      <c r="V149" s="4" t="s">
        <v>10419</v>
      </c>
      <c r="W149" s="4" t="s">
        <v>129</v>
      </c>
      <c r="X149" s="4" t="s">
        <v>10420</v>
      </c>
      <c r="Y149" s="4" t="s">
        <v>10421</v>
      </c>
      <c r="Z149" s="4" t="s">
        <v>132</v>
      </c>
      <c r="AA149" s="4" t="s">
        <v>133</v>
      </c>
      <c r="AB149" s="4" t="s">
        <v>134</v>
      </c>
      <c r="AC149" s="4" t="s">
        <v>135</v>
      </c>
      <c r="AD149" s="4" t="s">
        <v>10422</v>
      </c>
      <c r="AE149" s="4" t="s">
        <v>138</v>
      </c>
      <c r="AF149" s="4" t="s">
        <v>116</v>
      </c>
      <c r="AG149" s="4" t="s">
        <v>11748</v>
      </c>
      <c r="AH149" s="4" t="s">
        <v>76</v>
      </c>
      <c r="AI149" s="4" t="s">
        <v>3754</v>
      </c>
      <c r="AJ149" s="4" t="s">
        <v>11749</v>
      </c>
      <c r="AK149" s="4" t="s">
        <v>1835</v>
      </c>
      <c r="AL149" s="4" t="s">
        <v>3860</v>
      </c>
      <c r="AM149" s="4" t="s">
        <v>4091</v>
      </c>
      <c r="AN149" s="4" t="s">
        <v>4092</v>
      </c>
      <c r="AO149" s="4" t="s">
        <v>4093</v>
      </c>
      <c r="AP149" s="4" t="s">
        <v>5280</v>
      </c>
      <c r="AQ149" s="4" t="s">
        <v>4095</v>
      </c>
      <c r="AR149" s="4" t="s">
        <v>4096</v>
      </c>
      <c r="AS149" s="4" t="s">
        <v>4097</v>
      </c>
      <c r="AT149" s="4" t="s">
        <v>4098</v>
      </c>
      <c r="AU149" s="4" t="s">
        <v>3861</v>
      </c>
      <c r="AV149" s="4" t="s">
        <v>11750</v>
      </c>
      <c r="AW149" s="4" t="s">
        <v>116</v>
      </c>
      <c r="AX149" s="4" t="s">
        <v>116</v>
      </c>
      <c r="AY149" s="4" t="s">
        <v>116</v>
      </c>
      <c r="AZ149" s="4" t="s">
        <v>116</v>
      </c>
      <c r="BA149" s="4" t="s">
        <v>116</v>
      </c>
      <c r="BB149" s="4" t="s">
        <v>116</v>
      </c>
      <c r="BC149" s="4" t="s">
        <v>116</v>
      </c>
      <c r="BD149" s="4" t="s">
        <v>116</v>
      </c>
      <c r="BE149" s="4" t="s">
        <v>116</v>
      </c>
      <c r="BF149" s="4" t="s">
        <v>116</v>
      </c>
      <c r="BG149" s="4" t="s">
        <v>116</v>
      </c>
      <c r="BH149" s="4" t="s">
        <v>116</v>
      </c>
      <c r="BI149" s="4" t="s">
        <v>116</v>
      </c>
      <c r="BJ149" s="4" t="s">
        <v>116</v>
      </c>
      <c r="BK149" s="4" t="s">
        <v>116</v>
      </c>
      <c r="BL149" s="4" t="s">
        <v>116</v>
      </c>
      <c r="BM149" s="4" t="s">
        <v>116</v>
      </c>
      <c r="BN149" s="4" t="s">
        <v>116</v>
      </c>
      <c r="BO149" s="4" t="s">
        <v>116</v>
      </c>
      <c r="BP149" s="4" t="s">
        <v>116</v>
      </c>
      <c r="BQ149" s="4" t="s">
        <v>116</v>
      </c>
    </row>
    <row r="150" spans="1:69" ht="15" x14ac:dyDescent="0.2">
      <c r="A150" s="4" t="s">
        <v>11751</v>
      </c>
      <c r="B150" s="4" t="s">
        <v>112</v>
      </c>
      <c r="C150" s="34">
        <v>20250120</v>
      </c>
      <c r="D150" s="4" t="s">
        <v>5077</v>
      </c>
      <c r="E150" s="4" t="s">
        <v>11752</v>
      </c>
      <c r="F150" s="4" t="s">
        <v>11744</v>
      </c>
      <c r="G150" s="4" t="s">
        <v>116</v>
      </c>
      <c r="H150" s="4" t="s">
        <v>11745</v>
      </c>
      <c r="I150" s="4" t="s">
        <v>11753</v>
      </c>
      <c r="J150" s="34">
        <v>14924</v>
      </c>
      <c r="K150" s="11" t="s">
        <v>112</v>
      </c>
      <c r="L150" s="4" t="s">
        <v>120</v>
      </c>
      <c r="M150" s="4" t="s">
        <v>120</v>
      </c>
      <c r="N150" s="4" t="s">
        <v>11754</v>
      </c>
      <c r="O150" s="4" t="s">
        <v>116</v>
      </c>
      <c r="P150" s="4" t="s">
        <v>124</v>
      </c>
      <c r="Q150" s="4" t="s">
        <v>112</v>
      </c>
      <c r="R150" s="34">
        <v>2019</v>
      </c>
      <c r="S150" s="4" t="s">
        <v>125</v>
      </c>
      <c r="T150" s="4" t="s">
        <v>10515</v>
      </c>
      <c r="U150" s="4" t="s">
        <v>10418</v>
      </c>
      <c r="V150" s="4" t="s">
        <v>10419</v>
      </c>
      <c r="W150" s="4" t="s">
        <v>129</v>
      </c>
      <c r="X150" s="4" t="s">
        <v>10420</v>
      </c>
      <c r="Y150" s="4" t="s">
        <v>10421</v>
      </c>
      <c r="Z150" s="4" t="s">
        <v>132</v>
      </c>
      <c r="AA150" s="4" t="s">
        <v>133</v>
      </c>
      <c r="AB150" s="4" t="s">
        <v>134</v>
      </c>
      <c r="AC150" s="4" t="s">
        <v>135</v>
      </c>
      <c r="AD150" s="4" t="s">
        <v>10422</v>
      </c>
      <c r="AE150" s="4" t="s">
        <v>138</v>
      </c>
      <c r="AF150" s="4" t="s">
        <v>116</v>
      </c>
      <c r="AG150" s="4" t="s">
        <v>11755</v>
      </c>
      <c r="AH150" s="4" t="s">
        <v>76</v>
      </c>
      <c r="AI150" s="4" t="s">
        <v>11756</v>
      </c>
      <c r="AJ150" s="4" t="s">
        <v>11757</v>
      </c>
      <c r="AK150" s="4" t="s">
        <v>11758</v>
      </c>
      <c r="AL150" s="4" t="s">
        <v>5082</v>
      </c>
      <c r="AM150" s="4" t="s">
        <v>3754</v>
      </c>
      <c r="AN150" s="4" t="s">
        <v>11759</v>
      </c>
      <c r="AO150" s="4" t="s">
        <v>11760</v>
      </c>
      <c r="AP150" s="4" t="s">
        <v>4379</v>
      </c>
      <c r="AQ150" s="4" t="s">
        <v>4091</v>
      </c>
      <c r="AR150" s="4" t="s">
        <v>4092</v>
      </c>
      <c r="AS150" s="4" t="s">
        <v>4093</v>
      </c>
      <c r="AT150" s="4" t="s">
        <v>5280</v>
      </c>
      <c r="AU150" s="4" t="s">
        <v>4095</v>
      </c>
      <c r="AV150" s="4" t="s">
        <v>4096</v>
      </c>
      <c r="AW150" s="4" t="s">
        <v>4097</v>
      </c>
      <c r="AX150" s="4" t="s">
        <v>4098</v>
      </c>
      <c r="AY150" s="4" t="s">
        <v>11750</v>
      </c>
      <c r="AZ150" s="4" t="s">
        <v>116</v>
      </c>
      <c r="BA150" s="4" t="s">
        <v>116</v>
      </c>
      <c r="BB150" s="4" t="s">
        <v>116</v>
      </c>
      <c r="BC150" s="4" t="s">
        <v>116</v>
      </c>
      <c r="BD150" s="4" t="s">
        <v>116</v>
      </c>
      <c r="BE150" s="4" t="s">
        <v>116</v>
      </c>
      <c r="BF150" s="4" t="s">
        <v>116</v>
      </c>
      <c r="BG150" s="4" t="s">
        <v>116</v>
      </c>
      <c r="BH150" s="4" t="s">
        <v>116</v>
      </c>
      <c r="BI150" s="4" t="s">
        <v>116</v>
      </c>
      <c r="BJ150" s="4" t="s">
        <v>116</v>
      </c>
      <c r="BK150" s="4" t="s">
        <v>116</v>
      </c>
      <c r="BL150" s="4" t="s">
        <v>116</v>
      </c>
      <c r="BM150" s="4" t="s">
        <v>116</v>
      </c>
      <c r="BN150" s="4" t="s">
        <v>116</v>
      </c>
      <c r="BO150" s="4" t="s">
        <v>116</v>
      </c>
      <c r="BP150" s="4" t="s">
        <v>116</v>
      </c>
      <c r="BQ150" s="4" t="s">
        <v>116</v>
      </c>
    </row>
    <row r="151" spans="1:69" ht="15" x14ac:dyDescent="0.2">
      <c r="A151" s="4" t="s">
        <v>11761</v>
      </c>
      <c r="B151" s="4" t="s">
        <v>112</v>
      </c>
      <c r="C151" s="34">
        <v>20250120</v>
      </c>
      <c r="D151" s="4" t="s">
        <v>11762</v>
      </c>
      <c r="E151" s="4" t="s">
        <v>11763</v>
      </c>
      <c r="F151" s="4" t="s">
        <v>11764</v>
      </c>
      <c r="G151" s="4" t="s">
        <v>116</v>
      </c>
      <c r="H151" s="4" t="s">
        <v>2106</v>
      </c>
      <c r="I151" s="4" t="s">
        <v>11765</v>
      </c>
      <c r="J151" s="34">
        <v>12327</v>
      </c>
      <c r="K151" s="11" t="s">
        <v>112</v>
      </c>
      <c r="L151" s="4" t="s">
        <v>120</v>
      </c>
      <c r="M151" s="4" t="s">
        <v>120</v>
      </c>
      <c r="N151" s="4" t="s">
        <v>11766</v>
      </c>
      <c r="O151" s="4" t="s">
        <v>116</v>
      </c>
      <c r="P151" s="4" t="s">
        <v>124</v>
      </c>
      <c r="Q151" s="4" t="s">
        <v>112</v>
      </c>
      <c r="R151" s="34">
        <v>2019</v>
      </c>
      <c r="S151" s="4" t="s">
        <v>125</v>
      </c>
      <c r="T151" s="4" t="s">
        <v>10515</v>
      </c>
      <c r="U151" s="4" t="s">
        <v>10418</v>
      </c>
      <c r="V151" s="4" t="s">
        <v>10419</v>
      </c>
      <c r="W151" s="4" t="s">
        <v>129</v>
      </c>
      <c r="X151" s="4" t="s">
        <v>10420</v>
      </c>
      <c r="Y151" s="4" t="s">
        <v>10421</v>
      </c>
      <c r="Z151" s="4" t="s">
        <v>132</v>
      </c>
      <c r="AA151" s="4" t="s">
        <v>133</v>
      </c>
      <c r="AB151" s="4" t="s">
        <v>134</v>
      </c>
      <c r="AC151" s="4" t="s">
        <v>135</v>
      </c>
      <c r="AD151" s="4" t="s">
        <v>10422</v>
      </c>
      <c r="AE151" s="4" t="s">
        <v>138</v>
      </c>
      <c r="AF151" s="4" t="s">
        <v>116</v>
      </c>
      <c r="AG151" s="4" t="s">
        <v>11767</v>
      </c>
      <c r="AH151" s="4" t="s">
        <v>76</v>
      </c>
      <c r="AI151" s="4" t="s">
        <v>11768</v>
      </c>
      <c r="AJ151" s="4" t="s">
        <v>11769</v>
      </c>
      <c r="AK151" s="4" t="s">
        <v>5546</v>
      </c>
      <c r="AL151" s="4" t="s">
        <v>11770</v>
      </c>
      <c r="AM151" s="4" t="s">
        <v>11771</v>
      </c>
      <c r="AN151" s="4" t="s">
        <v>187</v>
      </c>
      <c r="AO151" s="4" t="s">
        <v>4091</v>
      </c>
      <c r="AP151" s="4" t="s">
        <v>4092</v>
      </c>
      <c r="AQ151" s="4" t="s">
        <v>4093</v>
      </c>
      <c r="AR151" s="4" t="s">
        <v>5280</v>
      </c>
      <c r="AS151" s="4" t="s">
        <v>4095</v>
      </c>
      <c r="AT151" s="4" t="s">
        <v>4096</v>
      </c>
      <c r="AU151" s="4" t="s">
        <v>4097</v>
      </c>
      <c r="AV151" s="4" t="s">
        <v>4098</v>
      </c>
      <c r="AW151" s="4" t="s">
        <v>10711</v>
      </c>
      <c r="AX151" s="4" t="s">
        <v>116</v>
      </c>
      <c r="AY151" s="4" t="s">
        <v>116</v>
      </c>
      <c r="AZ151" s="4" t="s">
        <v>116</v>
      </c>
      <c r="BA151" s="4" t="s">
        <v>116</v>
      </c>
      <c r="BB151" s="4" t="s">
        <v>116</v>
      </c>
      <c r="BC151" s="4" t="s">
        <v>116</v>
      </c>
      <c r="BD151" s="4" t="s">
        <v>116</v>
      </c>
      <c r="BE151" s="4" t="s">
        <v>116</v>
      </c>
      <c r="BF151" s="4" t="s">
        <v>116</v>
      </c>
      <c r="BG151" s="4" t="s">
        <v>116</v>
      </c>
      <c r="BH151" s="4" t="s">
        <v>116</v>
      </c>
      <c r="BI151" s="4" t="s">
        <v>116</v>
      </c>
      <c r="BJ151" s="4" t="s">
        <v>116</v>
      </c>
      <c r="BK151" s="4" t="s">
        <v>116</v>
      </c>
      <c r="BL151" s="4" t="s">
        <v>116</v>
      </c>
      <c r="BM151" s="4" t="s">
        <v>116</v>
      </c>
      <c r="BN151" s="4" t="s">
        <v>116</v>
      </c>
      <c r="BO151" s="4" t="s">
        <v>116</v>
      </c>
      <c r="BP151" s="4" t="s">
        <v>116</v>
      </c>
      <c r="BQ151" s="4" t="s">
        <v>116</v>
      </c>
    </row>
    <row r="152" spans="1:69" ht="15" x14ac:dyDescent="0.2">
      <c r="A152" s="4" t="s">
        <v>11772</v>
      </c>
      <c r="B152" s="4" t="s">
        <v>112</v>
      </c>
      <c r="C152" s="34">
        <v>20250120</v>
      </c>
      <c r="D152" s="4" t="s">
        <v>11773</v>
      </c>
      <c r="E152" s="4" t="s">
        <v>11774</v>
      </c>
      <c r="F152" s="4" t="s">
        <v>11764</v>
      </c>
      <c r="G152" s="4" t="s">
        <v>116</v>
      </c>
      <c r="H152" s="4" t="s">
        <v>2106</v>
      </c>
      <c r="I152" s="4" t="s">
        <v>11775</v>
      </c>
      <c r="J152" s="34">
        <v>4458</v>
      </c>
      <c r="K152" s="11" t="s">
        <v>112</v>
      </c>
      <c r="L152" s="4" t="s">
        <v>120</v>
      </c>
      <c r="M152" s="4" t="s">
        <v>120</v>
      </c>
      <c r="N152" s="4" t="s">
        <v>11776</v>
      </c>
      <c r="O152" s="4" t="s">
        <v>116</v>
      </c>
      <c r="P152" s="4" t="s">
        <v>124</v>
      </c>
      <c r="Q152" s="4" t="s">
        <v>112</v>
      </c>
      <c r="R152" s="34">
        <v>2019</v>
      </c>
      <c r="S152" s="4" t="s">
        <v>125</v>
      </c>
      <c r="T152" s="4" t="s">
        <v>10515</v>
      </c>
      <c r="U152" s="4" t="s">
        <v>10418</v>
      </c>
      <c r="V152" s="4" t="s">
        <v>10419</v>
      </c>
      <c r="W152" s="4" t="s">
        <v>129</v>
      </c>
      <c r="X152" s="4" t="s">
        <v>10420</v>
      </c>
      <c r="Y152" s="4" t="s">
        <v>10421</v>
      </c>
      <c r="Z152" s="4" t="s">
        <v>132</v>
      </c>
      <c r="AA152" s="4" t="s">
        <v>133</v>
      </c>
      <c r="AB152" s="4" t="s">
        <v>134</v>
      </c>
      <c r="AC152" s="4" t="s">
        <v>135</v>
      </c>
      <c r="AD152" s="4" t="s">
        <v>10422</v>
      </c>
      <c r="AE152" s="4" t="s">
        <v>138</v>
      </c>
      <c r="AF152" s="4" t="s">
        <v>116</v>
      </c>
      <c r="AG152" s="4" t="s">
        <v>11777</v>
      </c>
      <c r="AH152" s="4" t="s">
        <v>76</v>
      </c>
      <c r="AI152" s="4" t="s">
        <v>11778</v>
      </c>
      <c r="AJ152" s="4" t="s">
        <v>3654</v>
      </c>
      <c r="AK152" s="4" t="s">
        <v>518</v>
      </c>
      <c r="AL152" s="4" t="s">
        <v>11769</v>
      </c>
      <c r="AM152" s="4" t="s">
        <v>11779</v>
      </c>
      <c r="AN152" s="4" t="s">
        <v>5665</v>
      </c>
      <c r="AO152" s="4" t="s">
        <v>11780</v>
      </c>
      <c r="AP152" s="4" t="s">
        <v>599</v>
      </c>
      <c r="AQ152" s="4" t="s">
        <v>11781</v>
      </c>
      <c r="AR152" s="4" t="s">
        <v>4091</v>
      </c>
      <c r="AS152" s="4" t="s">
        <v>4092</v>
      </c>
      <c r="AT152" s="4" t="s">
        <v>4093</v>
      </c>
      <c r="AU152" s="4" t="s">
        <v>5280</v>
      </c>
      <c r="AV152" s="4" t="s">
        <v>4095</v>
      </c>
      <c r="AW152" s="4" t="s">
        <v>4096</v>
      </c>
      <c r="AX152" s="4" t="s">
        <v>4097</v>
      </c>
      <c r="AY152" s="4" t="s">
        <v>4098</v>
      </c>
      <c r="AZ152" s="4" t="s">
        <v>11782</v>
      </c>
      <c r="BA152" s="4" t="s">
        <v>116</v>
      </c>
      <c r="BB152" s="4" t="s">
        <v>116</v>
      </c>
      <c r="BC152" s="4" t="s">
        <v>116</v>
      </c>
      <c r="BD152" s="4" t="s">
        <v>116</v>
      </c>
      <c r="BE152" s="4" t="s">
        <v>116</v>
      </c>
      <c r="BF152" s="4" t="s">
        <v>116</v>
      </c>
      <c r="BG152" s="4" t="s">
        <v>116</v>
      </c>
      <c r="BH152" s="4" t="s">
        <v>116</v>
      </c>
      <c r="BI152" s="4" t="s">
        <v>116</v>
      </c>
      <c r="BJ152" s="4" t="s">
        <v>116</v>
      </c>
      <c r="BK152" s="4" t="s">
        <v>116</v>
      </c>
      <c r="BL152" s="4" t="s">
        <v>116</v>
      </c>
      <c r="BM152" s="4" t="s">
        <v>116</v>
      </c>
      <c r="BN152" s="4" t="s">
        <v>116</v>
      </c>
      <c r="BO152" s="4" t="s">
        <v>116</v>
      </c>
      <c r="BP152" s="4" t="s">
        <v>116</v>
      </c>
      <c r="BQ152" s="4" t="s">
        <v>116</v>
      </c>
    </row>
    <row r="153" spans="1:69" ht="15" x14ac:dyDescent="0.2">
      <c r="A153" s="4" t="s">
        <v>11783</v>
      </c>
      <c r="B153" s="4" t="s">
        <v>112</v>
      </c>
      <c r="C153" s="34">
        <v>20250120</v>
      </c>
      <c r="D153" s="4" t="s">
        <v>11784</v>
      </c>
      <c r="E153" s="4" t="s">
        <v>11785</v>
      </c>
      <c r="F153" s="4" t="s">
        <v>10926</v>
      </c>
      <c r="G153" s="4" t="s">
        <v>116</v>
      </c>
      <c r="H153" s="4" t="s">
        <v>10927</v>
      </c>
      <c r="I153" s="4" t="s">
        <v>11786</v>
      </c>
      <c r="J153" s="34">
        <v>12857</v>
      </c>
      <c r="K153" s="11" t="s">
        <v>112</v>
      </c>
      <c r="L153" s="4" t="s">
        <v>120</v>
      </c>
      <c r="M153" s="4" t="s">
        <v>120</v>
      </c>
      <c r="N153" s="4" t="s">
        <v>11787</v>
      </c>
      <c r="O153" s="4" t="s">
        <v>116</v>
      </c>
      <c r="P153" s="4" t="s">
        <v>124</v>
      </c>
      <c r="Q153" s="4" t="s">
        <v>112</v>
      </c>
      <c r="R153" s="34">
        <v>2019</v>
      </c>
      <c r="S153" s="4" t="s">
        <v>125</v>
      </c>
      <c r="T153" s="4" t="s">
        <v>10515</v>
      </c>
      <c r="U153" s="4" t="s">
        <v>10418</v>
      </c>
      <c r="V153" s="4" t="s">
        <v>10419</v>
      </c>
      <c r="W153" s="4" t="s">
        <v>129</v>
      </c>
      <c r="X153" s="4" t="s">
        <v>10420</v>
      </c>
      <c r="Y153" s="4" t="s">
        <v>10421</v>
      </c>
      <c r="Z153" s="4" t="s">
        <v>132</v>
      </c>
      <c r="AA153" s="4" t="s">
        <v>133</v>
      </c>
      <c r="AB153" s="4" t="s">
        <v>134</v>
      </c>
      <c r="AC153" s="4" t="s">
        <v>135</v>
      </c>
      <c r="AD153" s="4" t="s">
        <v>10422</v>
      </c>
      <c r="AE153" s="4" t="s">
        <v>138</v>
      </c>
      <c r="AF153" s="4" t="s">
        <v>116</v>
      </c>
      <c r="AG153" s="4" t="s">
        <v>11788</v>
      </c>
      <c r="AH153" s="4" t="s">
        <v>76</v>
      </c>
      <c r="AI153" s="4" t="s">
        <v>11789</v>
      </c>
      <c r="AJ153" s="4" t="s">
        <v>11790</v>
      </c>
      <c r="AK153" s="4" t="s">
        <v>1568</v>
      </c>
      <c r="AL153" s="4" t="s">
        <v>5499</v>
      </c>
      <c r="AM153" s="4" t="s">
        <v>2122</v>
      </c>
      <c r="AN153" s="4" t="s">
        <v>11791</v>
      </c>
      <c r="AO153" s="4" t="s">
        <v>5501</v>
      </c>
      <c r="AP153" s="4" t="s">
        <v>11792</v>
      </c>
      <c r="AQ153" s="4" t="s">
        <v>11793</v>
      </c>
      <c r="AR153" s="4" t="s">
        <v>11794</v>
      </c>
      <c r="AS153" s="4" t="s">
        <v>4091</v>
      </c>
      <c r="AT153" s="4" t="s">
        <v>4092</v>
      </c>
      <c r="AU153" s="4" t="s">
        <v>4093</v>
      </c>
      <c r="AV153" s="4" t="s">
        <v>5280</v>
      </c>
      <c r="AW153" s="4" t="s">
        <v>4095</v>
      </c>
      <c r="AX153" s="4" t="s">
        <v>4096</v>
      </c>
      <c r="AY153" s="4" t="s">
        <v>4097</v>
      </c>
      <c r="AZ153" s="4" t="s">
        <v>4098</v>
      </c>
      <c r="BA153" s="4" t="s">
        <v>11795</v>
      </c>
      <c r="BB153" s="4" t="s">
        <v>116</v>
      </c>
      <c r="BC153" s="4" t="s">
        <v>116</v>
      </c>
      <c r="BD153" s="4" t="s">
        <v>116</v>
      </c>
      <c r="BE153" s="4" t="s">
        <v>116</v>
      </c>
      <c r="BF153" s="4" t="s">
        <v>116</v>
      </c>
      <c r="BG153" s="4" t="s">
        <v>116</v>
      </c>
      <c r="BH153" s="4" t="s">
        <v>116</v>
      </c>
      <c r="BI153" s="4" t="s">
        <v>116</v>
      </c>
      <c r="BJ153" s="4" t="s">
        <v>116</v>
      </c>
      <c r="BK153" s="4" t="s">
        <v>116</v>
      </c>
      <c r="BL153" s="4" t="s">
        <v>116</v>
      </c>
      <c r="BM153" s="4" t="s">
        <v>116</v>
      </c>
      <c r="BN153" s="4" t="s">
        <v>116</v>
      </c>
      <c r="BO153" s="4" t="s">
        <v>116</v>
      </c>
      <c r="BP153" s="4" t="s">
        <v>116</v>
      </c>
      <c r="BQ153" s="4" t="s">
        <v>116</v>
      </c>
    </row>
    <row r="154" spans="1:69" ht="15" x14ac:dyDescent="0.2">
      <c r="A154" s="4" t="s">
        <v>11796</v>
      </c>
      <c r="B154" s="4" t="s">
        <v>112</v>
      </c>
      <c r="C154" s="34">
        <v>20250120</v>
      </c>
      <c r="D154" s="4" t="s">
        <v>11797</v>
      </c>
      <c r="E154" s="4" t="s">
        <v>11798</v>
      </c>
      <c r="F154" s="4" t="s">
        <v>11799</v>
      </c>
      <c r="G154" s="4" t="s">
        <v>116</v>
      </c>
      <c r="H154" s="4" t="s">
        <v>11800</v>
      </c>
      <c r="I154" s="4" t="s">
        <v>11801</v>
      </c>
      <c r="J154" s="34">
        <v>31525</v>
      </c>
      <c r="K154" s="11" t="s">
        <v>112</v>
      </c>
      <c r="L154" s="4" t="s">
        <v>120</v>
      </c>
      <c r="M154" s="4" t="s">
        <v>120</v>
      </c>
      <c r="N154" s="4" t="s">
        <v>11802</v>
      </c>
      <c r="O154" s="4" t="s">
        <v>116</v>
      </c>
      <c r="P154" s="4" t="s">
        <v>124</v>
      </c>
      <c r="Q154" s="4" t="s">
        <v>112</v>
      </c>
      <c r="R154" s="34">
        <v>2019</v>
      </c>
      <c r="S154" s="4" t="s">
        <v>125</v>
      </c>
      <c r="T154" s="4" t="s">
        <v>10515</v>
      </c>
      <c r="U154" s="4" t="s">
        <v>10418</v>
      </c>
      <c r="V154" s="4" t="s">
        <v>10419</v>
      </c>
      <c r="W154" s="4" t="s">
        <v>129</v>
      </c>
      <c r="X154" s="4" t="s">
        <v>10420</v>
      </c>
      <c r="Y154" s="4" t="s">
        <v>10421</v>
      </c>
      <c r="Z154" s="4" t="s">
        <v>132</v>
      </c>
      <c r="AA154" s="4" t="s">
        <v>133</v>
      </c>
      <c r="AB154" s="4" t="s">
        <v>134</v>
      </c>
      <c r="AC154" s="4" t="s">
        <v>135</v>
      </c>
      <c r="AD154" s="4" t="s">
        <v>10422</v>
      </c>
      <c r="AE154" s="4" t="s">
        <v>138</v>
      </c>
      <c r="AF154" s="4" t="s">
        <v>116</v>
      </c>
      <c r="AG154" s="4" t="s">
        <v>11803</v>
      </c>
      <c r="AH154" s="4" t="s">
        <v>76</v>
      </c>
      <c r="AI154" s="4" t="s">
        <v>11804</v>
      </c>
      <c r="AJ154" s="4" t="s">
        <v>11805</v>
      </c>
      <c r="AK154" s="4" t="s">
        <v>11806</v>
      </c>
      <c r="AL154" s="4" t="s">
        <v>11807</v>
      </c>
      <c r="AM154" s="4" t="s">
        <v>3657</v>
      </c>
      <c r="AN154" s="4" t="s">
        <v>11808</v>
      </c>
      <c r="AO154" s="4" t="s">
        <v>4091</v>
      </c>
      <c r="AP154" s="4" t="s">
        <v>4092</v>
      </c>
      <c r="AQ154" s="4" t="s">
        <v>4093</v>
      </c>
      <c r="AR154" s="4" t="s">
        <v>5280</v>
      </c>
      <c r="AS154" s="4" t="s">
        <v>4095</v>
      </c>
      <c r="AT154" s="4" t="s">
        <v>4096</v>
      </c>
      <c r="AU154" s="4" t="s">
        <v>4097</v>
      </c>
      <c r="AV154" s="4" t="s">
        <v>4098</v>
      </c>
      <c r="AW154" s="4" t="s">
        <v>11733</v>
      </c>
      <c r="AX154" s="4" t="s">
        <v>11809</v>
      </c>
      <c r="AY154" s="4" t="s">
        <v>116</v>
      </c>
      <c r="AZ154" s="4" t="s">
        <v>116</v>
      </c>
      <c r="BA154" s="4" t="s">
        <v>116</v>
      </c>
      <c r="BB154" s="4" t="s">
        <v>116</v>
      </c>
      <c r="BC154" s="4" t="s">
        <v>116</v>
      </c>
      <c r="BD154" s="4" t="s">
        <v>116</v>
      </c>
      <c r="BE154" s="4" t="s">
        <v>116</v>
      </c>
      <c r="BF154" s="4" t="s">
        <v>116</v>
      </c>
      <c r="BG154" s="4" t="s">
        <v>116</v>
      </c>
      <c r="BH154" s="4" t="s">
        <v>116</v>
      </c>
      <c r="BI154" s="4" t="s">
        <v>116</v>
      </c>
      <c r="BJ154" s="4" t="s">
        <v>116</v>
      </c>
      <c r="BK154" s="4" t="s">
        <v>116</v>
      </c>
      <c r="BL154" s="4" t="s">
        <v>116</v>
      </c>
      <c r="BM154" s="4" t="s">
        <v>116</v>
      </c>
      <c r="BN154" s="4" t="s">
        <v>116</v>
      </c>
      <c r="BO154" s="4" t="s">
        <v>116</v>
      </c>
      <c r="BP154" s="4" t="s">
        <v>116</v>
      </c>
      <c r="BQ154" s="4" t="s">
        <v>116</v>
      </c>
    </row>
    <row r="155" spans="1:69" ht="15" x14ac:dyDescent="0.2">
      <c r="A155" s="4" t="s">
        <v>11810</v>
      </c>
      <c r="B155" s="4" t="s">
        <v>112</v>
      </c>
      <c r="C155" s="34">
        <v>20250120</v>
      </c>
      <c r="D155" s="4" t="s">
        <v>564</v>
      </c>
      <c r="E155" s="4" t="s">
        <v>11811</v>
      </c>
      <c r="F155" s="4" t="s">
        <v>1891</v>
      </c>
      <c r="G155" s="4" t="s">
        <v>116</v>
      </c>
      <c r="H155" s="4" t="s">
        <v>1892</v>
      </c>
      <c r="I155" s="4" t="s">
        <v>11812</v>
      </c>
      <c r="J155" s="34">
        <v>44559</v>
      </c>
      <c r="K155" s="11" t="s">
        <v>112</v>
      </c>
      <c r="L155" s="4" t="s">
        <v>120</v>
      </c>
      <c r="M155" s="4" t="s">
        <v>120</v>
      </c>
      <c r="N155" s="4" t="s">
        <v>11813</v>
      </c>
      <c r="O155" s="4" t="s">
        <v>116</v>
      </c>
      <c r="P155" s="4" t="s">
        <v>124</v>
      </c>
      <c r="Q155" s="4" t="s">
        <v>112</v>
      </c>
      <c r="R155" s="34">
        <v>2019</v>
      </c>
      <c r="S155" s="4" t="s">
        <v>125</v>
      </c>
      <c r="T155" s="4" t="s">
        <v>10515</v>
      </c>
      <c r="U155" s="4" t="s">
        <v>10418</v>
      </c>
      <c r="V155" s="4" t="s">
        <v>10419</v>
      </c>
      <c r="W155" s="4" t="s">
        <v>129</v>
      </c>
      <c r="X155" s="4" t="s">
        <v>10420</v>
      </c>
      <c r="Y155" s="4" t="s">
        <v>10421</v>
      </c>
      <c r="Z155" s="4" t="s">
        <v>132</v>
      </c>
      <c r="AA155" s="4" t="s">
        <v>133</v>
      </c>
      <c r="AB155" s="4" t="s">
        <v>134</v>
      </c>
      <c r="AC155" s="4" t="s">
        <v>135</v>
      </c>
      <c r="AD155" s="4" t="s">
        <v>10422</v>
      </c>
      <c r="AE155" s="4" t="s">
        <v>138</v>
      </c>
      <c r="AF155" s="4" t="s">
        <v>116</v>
      </c>
      <c r="AG155" s="4" t="s">
        <v>11814</v>
      </c>
      <c r="AH155" s="4" t="s">
        <v>76</v>
      </c>
      <c r="AI155" s="4" t="s">
        <v>11815</v>
      </c>
      <c r="AJ155" s="4" t="s">
        <v>2231</v>
      </c>
      <c r="AK155" s="4" t="s">
        <v>11816</v>
      </c>
      <c r="AL155" s="4" t="s">
        <v>11817</v>
      </c>
      <c r="AM155" s="4" t="s">
        <v>188</v>
      </c>
      <c r="AN155" s="4" t="s">
        <v>4091</v>
      </c>
      <c r="AO155" s="4" t="s">
        <v>4092</v>
      </c>
      <c r="AP155" s="4" t="s">
        <v>4093</v>
      </c>
      <c r="AQ155" s="4" t="s">
        <v>5280</v>
      </c>
      <c r="AR155" s="4" t="s">
        <v>4095</v>
      </c>
      <c r="AS155" s="4" t="s">
        <v>4096</v>
      </c>
      <c r="AT155" s="4" t="s">
        <v>4097</v>
      </c>
      <c r="AU155" s="4" t="s">
        <v>4098</v>
      </c>
      <c r="AV155" s="4" t="s">
        <v>10711</v>
      </c>
      <c r="AW155" s="4" t="s">
        <v>116</v>
      </c>
      <c r="AX155" s="4" t="s">
        <v>116</v>
      </c>
      <c r="AY155" s="4" t="s">
        <v>116</v>
      </c>
      <c r="AZ155" s="4" t="s">
        <v>116</v>
      </c>
      <c r="BA155" s="4" t="s">
        <v>116</v>
      </c>
      <c r="BB155" s="4" t="s">
        <v>116</v>
      </c>
      <c r="BC155" s="4" t="s">
        <v>116</v>
      </c>
      <c r="BD155" s="4" t="s">
        <v>116</v>
      </c>
      <c r="BE155" s="4" t="s">
        <v>116</v>
      </c>
      <c r="BF155" s="4" t="s">
        <v>116</v>
      </c>
      <c r="BG155" s="4" t="s">
        <v>116</v>
      </c>
      <c r="BH155" s="4" t="s">
        <v>116</v>
      </c>
      <c r="BI155" s="4" t="s">
        <v>116</v>
      </c>
      <c r="BJ155" s="4" t="s">
        <v>116</v>
      </c>
      <c r="BK155" s="4" t="s">
        <v>116</v>
      </c>
      <c r="BL155" s="4" t="s">
        <v>116</v>
      </c>
      <c r="BM155" s="4" t="s">
        <v>116</v>
      </c>
      <c r="BN155" s="4" t="s">
        <v>116</v>
      </c>
      <c r="BO155" s="4" t="s">
        <v>116</v>
      </c>
      <c r="BP155" s="4" t="s">
        <v>116</v>
      </c>
      <c r="BQ155" s="4" t="s">
        <v>116</v>
      </c>
    </row>
    <row r="156" spans="1:69" ht="15" x14ac:dyDescent="0.2">
      <c r="A156" s="4" t="s">
        <v>11818</v>
      </c>
      <c r="B156" s="4" t="s">
        <v>112</v>
      </c>
      <c r="C156" s="34">
        <v>20250120</v>
      </c>
      <c r="D156" s="4" t="s">
        <v>564</v>
      </c>
      <c r="E156" s="4" t="s">
        <v>11819</v>
      </c>
      <c r="F156" s="4" t="s">
        <v>1891</v>
      </c>
      <c r="G156" s="4" t="s">
        <v>116</v>
      </c>
      <c r="H156" s="4" t="s">
        <v>1892</v>
      </c>
      <c r="I156" s="4" t="s">
        <v>11820</v>
      </c>
      <c r="J156" s="34">
        <v>45655</v>
      </c>
      <c r="K156" s="11" t="s">
        <v>112</v>
      </c>
      <c r="L156" s="4" t="s">
        <v>120</v>
      </c>
      <c r="M156" s="4" t="s">
        <v>120</v>
      </c>
      <c r="N156" s="4" t="s">
        <v>11821</v>
      </c>
      <c r="O156" s="4" t="s">
        <v>116</v>
      </c>
      <c r="P156" s="4" t="s">
        <v>124</v>
      </c>
      <c r="Q156" s="4" t="s">
        <v>112</v>
      </c>
      <c r="R156" s="34">
        <v>2019</v>
      </c>
      <c r="S156" s="4" t="s">
        <v>125</v>
      </c>
      <c r="T156" s="4" t="s">
        <v>10515</v>
      </c>
      <c r="U156" s="4" t="s">
        <v>10418</v>
      </c>
      <c r="V156" s="4" t="s">
        <v>10419</v>
      </c>
      <c r="W156" s="4" t="s">
        <v>129</v>
      </c>
      <c r="X156" s="4" t="s">
        <v>10420</v>
      </c>
      <c r="Y156" s="4" t="s">
        <v>10421</v>
      </c>
      <c r="Z156" s="4" t="s">
        <v>132</v>
      </c>
      <c r="AA156" s="4" t="s">
        <v>133</v>
      </c>
      <c r="AB156" s="4" t="s">
        <v>134</v>
      </c>
      <c r="AC156" s="4" t="s">
        <v>135</v>
      </c>
      <c r="AD156" s="4" t="s">
        <v>10422</v>
      </c>
      <c r="AE156" s="4" t="s">
        <v>138</v>
      </c>
      <c r="AF156" s="4" t="s">
        <v>116</v>
      </c>
      <c r="AG156" s="4" t="s">
        <v>11822</v>
      </c>
      <c r="AH156" s="4" t="s">
        <v>76</v>
      </c>
      <c r="AI156" s="4" t="s">
        <v>11823</v>
      </c>
      <c r="AJ156" s="4" t="s">
        <v>11824</v>
      </c>
      <c r="AK156" s="4" t="s">
        <v>11825</v>
      </c>
      <c r="AL156" s="4" t="s">
        <v>2522</v>
      </c>
      <c r="AM156" s="4" t="s">
        <v>2524</v>
      </c>
      <c r="AN156" s="4" t="s">
        <v>2528</v>
      </c>
      <c r="AO156" s="4" t="s">
        <v>11826</v>
      </c>
      <c r="AP156" s="4" t="s">
        <v>9055</v>
      </c>
      <c r="AQ156" s="4" t="s">
        <v>1199</v>
      </c>
      <c r="AR156" s="4" t="s">
        <v>4091</v>
      </c>
      <c r="AS156" s="4" t="s">
        <v>4092</v>
      </c>
      <c r="AT156" s="4" t="s">
        <v>4093</v>
      </c>
      <c r="AU156" s="4" t="s">
        <v>5280</v>
      </c>
      <c r="AV156" s="4" t="s">
        <v>4095</v>
      </c>
      <c r="AW156" s="4" t="s">
        <v>4096</v>
      </c>
      <c r="AX156" s="4" t="s">
        <v>4097</v>
      </c>
      <c r="AY156" s="4" t="s">
        <v>4098</v>
      </c>
      <c r="AZ156" s="4" t="s">
        <v>11827</v>
      </c>
      <c r="BA156" s="4" t="s">
        <v>116</v>
      </c>
      <c r="BB156" s="4" t="s">
        <v>116</v>
      </c>
      <c r="BC156" s="4" t="s">
        <v>116</v>
      </c>
      <c r="BD156" s="4" t="s">
        <v>116</v>
      </c>
      <c r="BE156" s="4" t="s">
        <v>116</v>
      </c>
      <c r="BF156" s="4" t="s">
        <v>116</v>
      </c>
      <c r="BG156" s="4" t="s">
        <v>116</v>
      </c>
      <c r="BH156" s="4" t="s">
        <v>116</v>
      </c>
      <c r="BI156" s="4" t="s">
        <v>116</v>
      </c>
      <c r="BJ156" s="4" t="s">
        <v>116</v>
      </c>
      <c r="BK156" s="4" t="s">
        <v>116</v>
      </c>
      <c r="BL156" s="4" t="s">
        <v>116</v>
      </c>
      <c r="BM156" s="4" t="s">
        <v>116</v>
      </c>
      <c r="BN156" s="4" t="s">
        <v>116</v>
      </c>
      <c r="BO156" s="4" t="s">
        <v>116</v>
      </c>
      <c r="BP156" s="4" t="s">
        <v>116</v>
      </c>
      <c r="BQ156" s="4" t="s">
        <v>116</v>
      </c>
    </row>
    <row r="157" spans="1:69" ht="15" x14ac:dyDescent="0.2">
      <c r="A157" s="4" t="s">
        <v>11828</v>
      </c>
      <c r="B157" s="4" t="s">
        <v>112</v>
      </c>
      <c r="C157" s="34">
        <v>20250120</v>
      </c>
      <c r="D157" s="4" t="s">
        <v>11829</v>
      </c>
      <c r="E157" s="4" t="s">
        <v>11830</v>
      </c>
      <c r="F157" s="4" t="s">
        <v>1891</v>
      </c>
      <c r="G157" s="4" t="s">
        <v>116</v>
      </c>
      <c r="H157" s="4" t="s">
        <v>1892</v>
      </c>
      <c r="I157" s="4" t="s">
        <v>11831</v>
      </c>
      <c r="J157" s="34">
        <v>20705</v>
      </c>
      <c r="K157" s="11" t="s">
        <v>112</v>
      </c>
      <c r="L157" s="4" t="s">
        <v>120</v>
      </c>
      <c r="M157" s="4" t="s">
        <v>120</v>
      </c>
      <c r="N157" s="4" t="s">
        <v>11832</v>
      </c>
      <c r="O157" s="4" t="s">
        <v>116</v>
      </c>
      <c r="P157" s="4" t="s">
        <v>124</v>
      </c>
      <c r="Q157" s="4" t="s">
        <v>112</v>
      </c>
      <c r="R157" s="34">
        <v>2019</v>
      </c>
      <c r="S157" s="4" t="s">
        <v>125</v>
      </c>
      <c r="T157" s="4" t="s">
        <v>10515</v>
      </c>
      <c r="U157" s="4" t="s">
        <v>10418</v>
      </c>
      <c r="V157" s="4" t="s">
        <v>10419</v>
      </c>
      <c r="W157" s="4" t="s">
        <v>129</v>
      </c>
      <c r="X157" s="4" t="s">
        <v>10420</v>
      </c>
      <c r="Y157" s="4" t="s">
        <v>10421</v>
      </c>
      <c r="Z157" s="4" t="s">
        <v>132</v>
      </c>
      <c r="AA157" s="4" t="s">
        <v>133</v>
      </c>
      <c r="AB157" s="4" t="s">
        <v>134</v>
      </c>
      <c r="AC157" s="4" t="s">
        <v>135</v>
      </c>
      <c r="AD157" s="4" t="s">
        <v>10422</v>
      </c>
      <c r="AE157" s="4" t="s">
        <v>138</v>
      </c>
      <c r="AF157" s="4" t="s">
        <v>116</v>
      </c>
      <c r="AG157" s="4" t="s">
        <v>11833</v>
      </c>
      <c r="AH157" s="4" t="s">
        <v>76</v>
      </c>
      <c r="AI157" s="4" t="s">
        <v>11834</v>
      </c>
      <c r="AJ157" s="4" t="s">
        <v>2231</v>
      </c>
      <c r="AK157" s="4" t="s">
        <v>2232</v>
      </c>
      <c r="AL157" s="4" t="s">
        <v>11817</v>
      </c>
      <c r="AM157" s="4" t="s">
        <v>4091</v>
      </c>
      <c r="AN157" s="4" t="s">
        <v>4092</v>
      </c>
      <c r="AO157" s="4" t="s">
        <v>4093</v>
      </c>
      <c r="AP157" s="4" t="s">
        <v>11608</v>
      </c>
      <c r="AQ157" s="4" t="s">
        <v>4095</v>
      </c>
      <c r="AR157" s="4" t="s">
        <v>4096</v>
      </c>
      <c r="AS157" s="4" t="s">
        <v>4097</v>
      </c>
      <c r="AT157" s="4" t="s">
        <v>4098</v>
      </c>
      <c r="AU157" s="4" t="s">
        <v>10711</v>
      </c>
      <c r="AV157" s="4" t="s">
        <v>116</v>
      </c>
      <c r="AW157" s="4" t="s">
        <v>116</v>
      </c>
      <c r="AX157" s="4" t="s">
        <v>116</v>
      </c>
      <c r="AY157" s="4" t="s">
        <v>116</v>
      </c>
      <c r="AZ157" s="4" t="s">
        <v>116</v>
      </c>
      <c r="BA157" s="4" t="s">
        <v>116</v>
      </c>
      <c r="BB157" s="4" t="s">
        <v>116</v>
      </c>
      <c r="BC157" s="4" t="s">
        <v>116</v>
      </c>
      <c r="BD157" s="4" t="s">
        <v>116</v>
      </c>
      <c r="BE157" s="4" t="s">
        <v>116</v>
      </c>
      <c r="BF157" s="4" t="s">
        <v>116</v>
      </c>
      <c r="BG157" s="4" t="s">
        <v>116</v>
      </c>
      <c r="BH157" s="4" t="s">
        <v>116</v>
      </c>
      <c r="BI157" s="4" t="s">
        <v>116</v>
      </c>
      <c r="BJ157" s="4" t="s">
        <v>116</v>
      </c>
      <c r="BK157" s="4" t="s">
        <v>116</v>
      </c>
      <c r="BL157" s="4" t="s">
        <v>116</v>
      </c>
      <c r="BM157" s="4" t="s">
        <v>116</v>
      </c>
      <c r="BN157" s="4" t="s">
        <v>116</v>
      </c>
      <c r="BO157" s="4" t="s">
        <v>116</v>
      </c>
      <c r="BP157" s="4" t="s">
        <v>116</v>
      </c>
      <c r="BQ157" s="4" t="s">
        <v>116</v>
      </c>
    </row>
    <row r="158" spans="1:69" ht="15" x14ac:dyDescent="0.2">
      <c r="A158" s="4" t="s">
        <v>11835</v>
      </c>
      <c r="B158" s="4" t="s">
        <v>112</v>
      </c>
      <c r="C158" s="34">
        <v>20250120</v>
      </c>
      <c r="D158" s="4" t="s">
        <v>11836</v>
      </c>
      <c r="E158" s="4" t="s">
        <v>11837</v>
      </c>
      <c r="F158" s="4" t="s">
        <v>11239</v>
      </c>
      <c r="G158" s="4" t="s">
        <v>116</v>
      </c>
      <c r="H158" s="4" t="s">
        <v>11240</v>
      </c>
      <c r="I158" s="4" t="s">
        <v>11838</v>
      </c>
      <c r="J158" s="34">
        <v>13034</v>
      </c>
      <c r="K158" s="11" t="s">
        <v>112</v>
      </c>
      <c r="L158" s="4" t="s">
        <v>120</v>
      </c>
      <c r="M158" s="4" t="s">
        <v>120</v>
      </c>
      <c r="N158" s="4" t="s">
        <v>11839</v>
      </c>
      <c r="O158" s="4" t="s">
        <v>116</v>
      </c>
      <c r="P158" s="4" t="s">
        <v>124</v>
      </c>
      <c r="Q158" s="4" t="s">
        <v>112</v>
      </c>
      <c r="R158" s="34">
        <v>2019</v>
      </c>
      <c r="S158" s="4" t="s">
        <v>125</v>
      </c>
      <c r="T158" s="4" t="s">
        <v>10515</v>
      </c>
      <c r="U158" s="4" t="s">
        <v>10418</v>
      </c>
      <c r="V158" s="4" t="s">
        <v>10419</v>
      </c>
      <c r="W158" s="4" t="s">
        <v>129</v>
      </c>
      <c r="X158" s="4" t="s">
        <v>10420</v>
      </c>
      <c r="Y158" s="4" t="s">
        <v>10421</v>
      </c>
      <c r="Z158" s="4" t="s">
        <v>132</v>
      </c>
      <c r="AA158" s="4" t="s">
        <v>133</v>
      </c>
      <c r="AB158" s="4" t="s">
        <v>134</v>
      </c>
      <c r="AC158" s="4" t="s">
        <v>135</v>
      </c>
      <c r="AD158" s="4" t="s">
        <v>10422</v>
      </c>
      <c r="AE158" s="4" t="s">
        <v>138</v>
      </c>
      <c r="AF158" s="4" t="s">
        <v>116</v>
      </c>
      <c r="AG158" s="4" t="s">
        <v>11840</v>
      </c>
      <c r="AH158" s="4" t="s">
        <v>76</v>
      </c>
      <c r="AI158" s="4" t="s">
        <v>11841</v>
      </c>
      <c r="AJ158" s="4" t="s">
        <v>2933</v>
      </c>
      <c r="AK158" s="4" t="s">
        <v>5198</v>
      </c>
      <c r="AL158" s="4" t="s">
        <v>6812</v>
      </c>
      <c r="AM158" s="4" t="s">
        <v>5753</v>
      </c>
      <c r="AN158" s="4" t="s">
        <v>11842</v>
      </c>
      <c r="AO158" s="4" t="s">
        <v>11843</v>
      </c>
      <c r="AP158" s="4" t="s">
        <v>11844</v>
      </c>
      <c r="AQ158" s="4" t="s">
        <v>11845</v>
      </c>
      <c r="AR158" s="4" t="s">
        <v>4091</v>
      </c>
      <c r="AS158" s="4" t="s">
        <v>4092</v>
      </c>
      <c r="AT158" s="4" t="s">
        <v>4093</v>
      </c>
      <c r="AU158" s="4" t="s">
        <v>5280</v>
      </c>
      <c r="AV158" s="4" t="s">
        <v>4095</v>
      </c>
      <c r="AW158" s="4" t="s">
        <v>4096</v>
      </c>
      <c r="AX158" s="4" t="s">
        <v>4097</v>
      </c>
      <c r="AY158" s="4" t="s">
        <v>4098</v>
      </c>
      <c r="AZ158" s="4" t="s">
        <v>11846</v>
      </c>
      <c r="BA158" s="4" t="s">
        <v>116</v>
      </c>
      <c r="BB158" s="4" t="s">
        <v>116</v>
      </c>
      <c r="BC158" s="4" t="s">
        <v>116</v>
      </c>
      <c r="BD158" s="4" t="s">
        <v>116</v>
      </c>
      <c r="BE158" s="4" t="s">
        <v>116</v>
      </c>
      <c r="BF158" s="4" t="s">
        <v>116</v>
      </c>
      <c r="BG158" s="4" t="s">
        <v>116</v>
      </c>
      <c r="BH158" s="4" t="s">
        <v>116</v>
      </c>
      <c r="BI158" s="4" t="s">
        <v>116</v>
      </c>
      <c r="BJ158" s="4" t="s">
        <v>116</v>
      </c>
      <c r="BK158" s="4" t="s">
        <v>116</v>
      </c>
      <c r="BL158" s="4" t="s">
        <v>116</v>
      </c>
      <c r="BM158" s="4" t="s">
        <v>116</v>
      </c>
      <c r="BN158" s="4" t="s">
        <v>116</v>
      </c>
      <c r="BO158" s="4" t="s">
        <v>116</v>
      </c>
      <c r="BP158" s="4" t="s">
        <v>116</v>
      </c>
      <c r="BQ158" s="4" t="s">
        <v>116</v>
      </c>
    </row>
    <row r="159" spans="1:69" ht="15" x14ac:dyDescent="0.2">
      <c r="A159" s="4" t="s">
        <v>11847</v>
      </c>
      <c r="B159" s="4" t="s">
        <v>112</v>
      </c>
      <c r="C159" s="34">
        <v>20250120</v>
      </c>
      <c r="D159" s="4" t="s">
        <v>11695</v>
      </c>
      <c r="E159" s="4" t="s">
        <v>11848</v>
      </c>
      <c r="F159" s="4" t="s">
        <v>11697</v>
      </c>
      <c r="G159" s="4" t="s">
        <v>116</v>
      </c>
      <c r="H159" s="4" t="s">
        <v>11698</v>
      </c>
      <c r="I159" s="4" t="s">
        <v>11849</v>
      </c>
      <c r="J159" s="34">
        <v>4843</v>
      </c>
      <c r="K159" s="11" t="s">
        <v>112</v>
      </c>
      <c r="L159" s="4" t="s">
        <v>120</v>
      </c>
      <c r="M159" s="4" t="s">
        <v>120</v>
      </c>
      <c r="N159" s="4" t="s">
        <v>11850</v>
      </c>
      <c r="O159" s="4" t="s">
        <v>116</v>
      </c>
      <c r="P159" s="4" t="s">
        <v>124</v>
      </c>
      <c r="Q159" s="4" t="s">
        <v>112</v>
      </c>
      <c r="R159" s="34">
        <v>2019</v>
      </c>
      <c r="S159" s="4" t="s">
        <v>125</v>
      </c>
      <c r="T159" s="4" t="s">
        <v>10515</v>
      </c>
      <c r="U159" s="4" t="s">
        <v>10418</v>
      </c>
      <c r="V159" s="4" t="s">
        <v>10419</v>
      </c>
      <c r="W159" s="4" t="s">
        <v>129</v>
      </c>
      <c r="X159" s="4" t="s">
        <v>10420</v>
      </c>
      <c r="Y159" s="4" t="s">
        <v>10421</v>
      </c>
      <c r="Z159" s="4" t="s">
        <v>132</v>
      </c>
      <c r="AA159" s="4" t="s">
        <v>133</v>
      </c>
      <c r="AB159" s="4" t="s">
        <v>134</v>
      </c>
      <c r="AC159" s="4" t="s">
        <v>135</v>
      </c>
      <c r="AD159" s="4" t="s">
        <v>10422</v>
      </c>
      <c r="AE159" s="4" t="s">
        <v>138</v>
      </c>
      <c r="AF159" s="4" t="s">
        <v>116</v>
      </c>
      <c r="AG159" s="4" t="s">
        <v>11851</v>
      </c>
      <c r="AH159" s="4" t="s">
        <v>76</v>
      </c>
      <c r="AI159" s="4" t="s">
        <v>2187</v>
      </c>
      <c r="AJ159" s="4" t="s">
        <v>11852</v>
      </c>
      <c r="AK159" s="4" t="s">
        <v>11705</v>
      </c>
      <c r="AL159" s="4" t="s">
        <v>3184</v>
      </c>
      <c r="AM159" s="4" t="s">
        <v>187</v>
      </c>
      <c r="AN159" s="4" t="s">
        <v>11647</v>
      </c>
      <c r="AO159" s="4" t="s">
        <v>4091</v>
      </c>
      <c r="AP159" s="4" t="s">
        <v>4092</v>
      </c>
      <c r="AQ159" s="4" t="s">
        <v>4093</v>
      </c>
      <c r="AR159" s="4" t="s">
        <v>5280</v>
      </c>
      <c r="AS159" s="4" t="s">
        <v>4095</v>
      </c>
      <c r="AT159" s="4" t="s">
        <v>4096</v>
      </c>
      <c r="AU159" s="4" t="s">
        <v>4097</v>
      </c>
      <c r="AV159" s="4" t="s">
        <v>4098</v>
      </c>
      <c r="AW159" s="4" t="s">
        <v>11853</v>
      </c>
      <c r="AX159" s="4" t="s">
        <v>11854</v>
      </c>
      <c r="AY159" s="4" t="s">
        <v>11855</v>
      </c>
      <c r="AZ159" s="4" t="s">
        <v>116</v>
      </c>
      <c r="BA159" s="4" t="s">
        <v>116</v>
      </c>
      <c r="BB159" s="4" t="s">
        <v>116</v>
      </c>
      <c r="BC159" s="4" t="s">
        <v>116</v>
      </c>
      <c r="BD159" s="4" t="s">
        <v>116</v>
      </c>
      <c r="BE159" s="4" t="s">
        <v>116</v>
      </c>
      <c r="BF159" s="4" t="s">
        <v>116</v>
      </c>
      <c r="BG159" s="4" t="s">
        <v>116</v>
      </c>
      <c r="BH159" s="4" t="s">
        <v>116</v>
      </c>
      <c r="BI159" s="4" t="s">
        <v>116</v>
      </c>
      <c r="BJ159" s="4" t="s">
        <v>116</v>
      </c>
      <c r="BK159" s="4" t="s">
        <v>116</v>
      </c>
      <c r="BL159" s="4" t="s">
        <v>116</v>
      </c>
      <c r="BM159" s="4" t="s">
        <v>116</v>
      </c>
      <c r="BN159" s="4" t="s">
        <v>116</v>
      </c>
      <c r="BO159" s="4" t="s">
        <v>116</v>
      </c>
      <c r="BP159" s="4" t="s">
        <v>116</v>
      </c>
      <c r="BQ159" s="4" t="s">
        <v>116</v>
      </c>
    </row>
    <row r="160" spans="1:69" ht="15" x14ac:dyDescent="0.2">
      <c r="A160" s="4" t="s">
        <v>11856</v>
      </c>
      <c r="B160" s="4" t="s">
        <v>112</v>
      </c>
      <c r="C160" s="34">
        <v>20250120</v>
      </c>
      <c r="D160" s="4" t="s">
        <v>4711</v>
      </c>
      <c r="E160" s="4" t="s">
        <v>11857</v>
      </c>
      <c r="F160" s="4" t="s">
        <v>11239</v>
      </c>
      <c r="G160" s="4" t="s">
        <v>116</v>
      </c>
      <c r="H160" s="4" t="s">
        <v>11240</v>
      </c>
      <c r="I160" s="4" t="s">
        <v>11858</v>
      </c>
      <c r="J160" s="34">
        <v>15457</v>
      </c>
      <c r="K160" s="11" t="s">
        <v>112</v>
      </c>
      <c r="L160" s="4" t="s">
        <v>120</v>
      </c>
      <c r="M160" s="4" t="s">
        <v>120</v>
      </c>
      <c r="N160" s="4" t="s">
        <v>11859</v>
      </c>
      <c r="O160" s="4" t="s">
        <v>116</v>
      </c>
      <c r="P160" s="4" t="s">
        <v>124</v>
      </c>
      <c r="Q160" s="4" t="s">
        <v>112</v>
      </c>
      <c r="R160" s="34">
        <v>2019</v>
      </c>
      <c r="S160" s="4" t="s">
        <v>125</v>
      </c>
      <c r="T160" s="4" t="s">
        <v>10515</v>
      </c>
      <c r="U160" s="4" t="s">
        <v>10418</v>
      </c>
      <c r="V160" s="4" t="s">
        <v>10419</v>
      </c>
      <c r="W160" s="4" t="s">
        <v>129</v>
      </c>
      <c r="X160" s="4" t="s">
        <v>10420</v>
      </c>
      <c r="Y160" s="4" t="s">
        <v>10421</v>
      </c>
      <c r="Z160" s="4" t="s">
        <v>132</v>
      </c>
      <c r="AA160" s="4" t="s">
        <v>133</v>
      </c>
      <c r="AB160" s="4" t="s">
        <v>134</v>
      </c>
      <c r="AC160" s="4" t="s">
        <v>135</v>
      </c>
      <c r="AD160" s="4" t="s">
        <v>10422</v>
      </c>
      <c r="AE160" s="4" t="s">
        <v>138</v>
      </c>
      <c r="AF160" s="4" t="s">
        <v>116</v>
      </c>
      <c r="AG160" s="4" t="s">
        <v>11860</v>
      </c>
      <c r="AH160" s="4" t="s">
        <v>76</v>
      </c>
      <c r="AI160" s="4" t="s">
        <v>1112</v>
      </c>
      <c r="AJ160" s="4" t="s">
        <v>2098</v>
      </c>
      <c r="AK160" s="4" t="s">
        <v>9050</v>
      </c>
      <c r="AL160" s="4" t="s">
        <v>11861</v>
      </c>
      <c r="AM160" s="4" t="s">
        <v>4091</v>
      </c>
      <c r="AN160" s="4" t="s">
        <v>4092</v>
      </c>
      <c r="AO160" s="4" t="s">
        <v>4093</v>
      </c>
      <c r="AP160" s="4" t="s">
        <v>5280</v>
      </c>
      <c r="AQ160" s="4" t="s">
        <v>4095</v>
      </c>
      <c r="AR160" s="4" t="s">
        <v>4096</v>
      </c>
      <c r="AS160" s="4" t="s">
        <v>4097</v>
      </c>
      <c r="AT160" s="4" t="s">
        <v>4098</v>
      </c>
      <c r="AU160" s="4" t="s">
        <v>9217</v>
      </c>
      <c r="AV160" s="4" t="s">
        <v>11862</v>
      </c>
      <c r="AW160" s="4" t="s">
        <v>116</v>
      </c>
      <c r="AX160" s="4" t="s">
        <v>116</v>
      </c>
      <c r="AY160" s="4" t="s">
        <v>116</v>
      </c>
      <c r="AZ160" s="4" t="s">
        <v>116</v>
      </c>
      <c r="BA160" s="4" t="s">
        <v>116</v>
      </c>
      <c r="BB160" s="4" t="s">
        <v>116</v>
      </c>
      <c r="BC160" s="4" t="s">
        <v>116</v>
      </c>
      <c r="BD160" s="4" t="s">
        <v>116</v>
      </c>
      <c r="BE160" s="4" t="s">
        <v>116</v>
      </c>
      <c r="BF160" s="4" t="s">
        <v>116</v>
      </c>
      <c r="BG160" s="4" t="s">
        <v>116</v>
      </c>
      <c r="BH160" s="4" t="s">
        <v>116</v>
      </c>
      <c r="BI160" s="4" t="s">
        <v>116</v>
      </c>
      <c r="BJ160" s="4" t="s">
        <v>116</v>
      </c>
      <c r="BK160" s="4" t="s">
        <v>116</v>
      </c>
      <c r="BL160" s="4" t="s">
        <v>116</v>
      </c>
      <c r="BM160" s="4" t="s">
        <v>116</v>
      </c>
      <c r="BN160" s="4" t="s">
        <v>116</v>
      </c>
      <c r="BO160" s="4" t="s">
        <v>116</v>
      </c>
      <c r="BP160" s="4" t="s">
        <v>116</v>
      </c>
      <c r="BQ160" s="4" t="s">
        <v>116</v>
      </c>
    </row>
    <row r="161" spans="1:69" ht="15" x14ac:dyDescent="0.2">
      <c r="A161" s="4" t="s">
        <v>11863</v>
      </c>
      <c r="B161" s="4" t="s">
        <v>112</v>
      </c>
      <c r="C161" s="34">
        <v>20250120</v>
      </c>
      <c r="D161" s="4" t="s">
        <v>6801</v>
      </c>
      <c r="E161" s="4" t="s">
        <v>11864</v>
      </c>
      <c r="F161" s="4" t="s">
        <v>11865</v>
      </c>
      <c r="G161" s="4" t="s">
        <v>116</v>
      </c>
      <c r="H161" s="4" t="s">
        <v>4212</v>
      </c>
      <c r="I161" s="4" t="s">
        <v>11866</v>
      </c>
      <c r="J161" s="34">
        <v>15755</v>
      </c>
      <c r="K161" s="11" t="s">
        <v>112</v>
      </c>
      <c r="L161" s="4" t="s">
        <v>120</v>
      </c>
      <c r="M161" s="4" t="s">
        <v>120</v>
      </c>
      <c r="N161" s="4" t="s">
        <v>11867</v>
      </c>
      <c r="O161" s="4" t="s">
        <v>116</v>
      </c>
      <c r="P161" s="4" t="s">
        <v>124</v>
      </c>
      <c r="Q161" s="4" t="s">
        <v>112</v>
      </c>
      <c r="R161" s="34">
        <v>2019</v>
      </c>
      <c r="S161" s="4" t="s">
        <v>125</v>
      </c>
      <c r="T161" s="4" t="s">
        <v>10515</v>
      </c>
      <c r="U161" s="4" t="s">
        <v>10418</v>
      </c>
      <c r="V161" s="4" t="s">
        <v>10419</v>
      </c>
      <c r="W161" s="4" t="s">
        <v>129</v>
      </c>
      <c r="X161" s="4" t="s">
        <v>10420</v>
      </c>
      <c r="Y161" s="4" t="s">
        <v>10421</v>
      </c>
      <c r="Z161" s="4" t="s">
        <v>132</v>
      </c>
      <c r="AA161" s="4" t="s">
        <v>133</v>
      </c>
      <c r="AB161" s="4" t="s">
        <v>134</v>
      </c>
      <c r="AC161" s="4" t="s">
        <v>135</v>
      </c>
      <c r="AD161" s="4" t="s">
        <v>10422</v>
      </c>
      <c r="AE161" s="4" t="s">
        <v>138</v>
      </c>
      <c r="AF161" s="4" t="s">
        <v>116</v>
      </c>
      <c r="AG161" s="4" t="s">
        <v>11868</v>
      </c>
      <c r="AH161" s="4" t="s">
        <v>76</v>
      </c>
      <c r="AI161" s="4" t="s">
        <v>2038</v>
      </c>
      <c r="AJ161" s="4" t="s">
        <v>11869</v>
      </c>
      <c r="AK161" s="4" t="s">
        <v>5946</v>
      </c>
      <c r="AL161" s="4" t="s">
        <v>4091</v>
      </c>
      <c r="AM161" s="4" t="s">
        <v>4092</v>
      </c>
      <c r="AN161" s="4" t="s">
        <v>4093</v>
      </c>
      <c r="AO161" s="4" t="s">
        <v>5280</v>
      </c>
      <c r="AP161" s="4" t="s">
        <v>4095</v>
      </c>
      <c r="AQ161" s="4" t="s">
        <v>4096</v>
      </c>
      <c r="AR161" s="4" t="s">
        <v>4097</v>
      </c>
      <c r="AS161" s="4" t="s">
        <v>4098</v>
      </c>
      <c r="AT161" s="4" t="s">
        <v>11855</v>
      </c>
      <c r="AU161" s="4" t="s">
        <v>116</v>
      </c>
      <c r="AV161" s="4" t="s">
        <v>116</v>
      </c>
      <c r="AW161" s="4" t="s">
        <v>116</v>
      </c>
      <c r="AX161" s="4" t="s">
        <v>116</v>
      </c>
      <c r="AY161" s="4" t="s">
        <v>116</v>
      </c>
      <c r="AZ161" s="4" t="s">
        <v>116</v>
      </c>
      <c r="BA161" s="4" t="s">
        <v>116</v>
      </c>
      <c r="BB161" s="4" t="s">
        <v>116</v>
      </c>
      <c r="BC161" s="4" t="s">
        <v>116</v>
      </c>
      <c r="BD161" s="4" t="s">
        <v>116</v>
      </c>
      <c r="BE161" s="4" t="s">
        <v>116</v>
      </c>
      <c r="BF161" s="4" t="s">
        <v>116</v>
      </c>
      <c r="BG161" s="4" t="s">
        <v>116</v>
      </c>
      <c r="BH161" s="4" t="s">
        <v>116</v>
      </c>
      <c r="BI161" s="4" t="s">
        <v>116</v>
      </c>
      <c r="BJ161" s="4" t="s">
        <v>116</v>
      </c>
      <c r="BK161" s="4" t="s">
        <v>116</v>
      </c>
      <c r="BL161" s="4" t="s">
        <v>116</v>
      </c>
      <c r="BM161" s="4" t="s">
        <v>116</v>
      </c>
      <c r="BN161" s="4" t="s">
        <v>116</v>
      </c>
      <c r="BO161" s="4" t="s">
        <v>116</v>
      </c>
      <c r="BP161" s="4" t="s">
        <v>116</v>
      </c>
      <c r="BQ161" s="4" t="s">
        <v>116</v>
      </c>
    </row>
    <row r="162" spans="1:69" ht="15" x14ac:dyDescent="0.2">
      <c r="A162" s="4" t="s">
        <v>11870</v>
      </c>
      <c r="B162" s="4" t="s">
        <v>112</v>
      </c>
      <c r="C162" s="34">
        <v>20250120</v>
      </c>
      <c r="D162" s="4" t="s">
        <v>11871</v>
      </c>
      <c r="E162" s="4" t="s">
        <v>11872</v>
      </c>
      <c r="F162" s="4" t="s">
        <v>11873</v>
      </c>
      <c r="G162" s="4" t="s">
        <v>116</v>
      </c>
      <c r="H162" s="4" t="s">
        <v>11874</v>
      </c>
      <c r="I162" s="4" t="s">
        <v>11875</v>
      </c>
      <c r="J162" s="34">
        <v>13219</v>
      </c>
      <c r="K162" s="11" t="s">
        <v>112</v>
      </c>
      <c r="L162" s="4" t="s">
        <v>120</v>
      </c>
      <c r="M162" s="4" t="s">
        <v>120</v>
      </c>
      <c r="N162" s="4" t="s">
        <v>11876</v>
      </c>
      <c r="O162" s="4" t="s">
        <v>116</v>
      </c>
      <c r="P162" s="4" t="s">
        <v>124</v>
      </c>
      <c r="Q162" s="4" t="s">
        <v>112</v>
      </c>
      <c r="R162" s="34">
        <v>2019</v>
      </c>
      <c r="S162" s="4" t="s">
        <v>125</v>
      </c>
      <c r="T162" s="4" t="s">
        <v>10515</v>
      </c>
      <c r="U162" s="4" t="s">
        <v>10418</v>
      </c>
      <c r="V162" s="4" t="s">
        <v>10419</v>
      </c>
      <c r="W162" s="4" t="s">
        <v>129</v>
      </c>
      <c r="X162" s="4" t="s">
        <v>10420</v>
      </c>
      <c r="Y162" s="4" t="s">
        <v>10421</v>
      </c>
      <c r="Z162" s="4" t="s">
        <v>132</v>
      </c>
      <c r="AA162" s="4" t="s">
        <v>133</v>
      </c>
      <c r="AB162" s="4" t="s">
        <v>134</v>
      </c>
      <c r="AC162" s="4" t="s">
        <v>135</v>
      </c>
      <c r="AD162" s="4" t="s">
        <v>10422</v>
      </c>
      <c r="AE162" s="4" t="s">
        <v>138</v>
      </c>
      <c r="AF162" s="4" t="s">
        <v>116</v>
      </c>
      <c r="AG162" s="4" t="s">
        <v>11877</v>
      </c>
      <c r="AH162" s="4" t="s">
        <v>76</v>
      </c>
      <c r="AI162" s="4" t="s">
        <v>11878</v>
      </c>
      <c r="AJ162" s="4" t="s">
        <v>11879</v>
      </c>
      <c r="AK162" s="4" t="s">
        <v>3742</v>
      </c>
      <c r="AL162" s="4" t="s">
        <v>3855</v>
      </c>
      <c r="AM162" s="4" t="s">
        <v>5482</v>
      </c>
      <c r="AN162" s="4" t="s">
        <v>1887</v>
      </c>
      <c r="AO162" s="4" t="s">
        <v>11880</v>
      </c>
      <c r="AP162" s="4" t="s">
        <v>1335</v>
      </c>
      <c r="AQ162" s="4" t="s">
        <v>11881</v>
      </c>
      <c r="AR162" s="4" t="s">
        <v>4229</v>
      </c>
      <c r="AS162" s="4" t="s">
        <v>5981</v>
      </c>
      <c r="AT162" s="4" t="s">
        <v>3127</v>
      </c>
      <c r="AU162" s="4" t="s">
        <v>4091</v>
      </c>
      <c r="AV162" s="4" t="s">
        <v>4092</v>
      </c>
      <c r="AW162" s="4" t="s">
        <v>4093</v>
      </c>
      <c r="AX162" s="4" t="s">
        <v>5280</v>
      </c>
      <c r="AY162" s="4" t="s">
        <v>4095</v>
      </c>
      <c r="AZ162" s="4" t="s">
        <v>4096</v>
      </c>
      <c r="BA162" s="4" t="s">
        <v>4097</v>
      </c>
      <c r="BB162" s="4" t="s">
        <v>4098</v>
      </c>
      <c r="BC162" s="4" t="s">
        <v>11882</v>
      </c>
      <c r="BD162" s="4" t="s">
        <v>116</v>
      </c>
      <c r="BE162" s="4" t="s">
        <v>116</v>
      </c>
      <c r="BF162" s="4" t="s">
        <v>116</v>
      </c>
      <c r="BG162" s="4" t="s">
        <v>116</v>
      </c>
      <c r="BH162" s="4" t="s">
        <v>116</v>
      </c>
      <c r="BI162" s="4" t="s">
        <v>116</v>
      </c>
      <c r="BJ162" s="4" t="s">
        <v>116</v>
      </c>
      <c r="BK162" s="4" t="s">
        <v>116</v>
      </c>
      <c r="BL162" s="4" t="s">
        <v>116</v>
      </c>
      <c r="BM162" s="4" t="s">
        <v>116</v>
      </c>
      <c r="BN162" s="4" t="s">
        <v>116</v>
      </c>
      <c r="BO162" s="4" t="s">
        <v>116</v>
      </c>
      <c r="BP162" s="4" t="s">
        <v>116</v>
      </c>
      <c r="BQ162" s="4" t="s">
        <v>116</v>
      </c>
    </row>
    <row r="163" spans="1:69" ht="15" x14ac:dyDescent="0.2">
      <c r="A163" s="4" t="s">
        <v>11883</v>
      </c>
      <c r="B163" s="4" t="s">
        <v>112</v>
      </c>
      <c r="C163" s="34">
        <v>20250120</v>
      </c>
      <c r="D163" s="4" t="s">
        <v>11884</v>
      </c>
      <c r="E163" s="4" t="s">
        <v>11885</v>
      </c>
      <c r="F163" s="4" t="s">
        <v>11873</v>
      </c>
      <c r="G163" s="4" t="s">
        <v>116</v>
      </c>
      <c r="H163" s="4" t="s">
        <v>11874</v>
      </c>
      <c r="I163" s="4" t="s">
        <v>11886</v>
      </c>
      <c r="J163" s="34">
        <v>5237</v>
      </c>
      <c r="K163" s="11" t="s">
        <v>112</v>
      </c>
      <c r="L163" s="4" t="s">
        <v>120</v>
      </c>
      <c r="M163" s="4" t="s">
        <v>120</v>
      </c>
      <c r="N163" s="4" t="s">
        <v>11887</v>
      </c>
      <c r="O163" s="4" t="s">
        <v>116</v>
      </c>
      <c r="P163" s="4" t="s">
        <v>124</v>
      </c>
      <c r="Q163" s="4" t="s">
        <v>112</v>
      </c>
      <c r="R163" s="34">
        <v>2019</v>
      </c>
      <c r="S163" s="4" t="s">
        <v>125</v>
      </c>
      <c r="T163" s="4" t="s">
        <v>10515</v>
      </c>
      <c r="U163" s="4" t="s">
        <v>10418</v>
      </c>
      <c r="V163" s="4" t="s">
        <v>10419</v>
      </c>
      <c r="W163" s="4" t="s">
        <v>129</v>
      </c>
      <c r="X163" s="4" t="s">
        <v>10420</v>
      </c>
      <c r="Y163" s="4" t="s">
        <v>10421</v>
      </c>
      <c r="Z163" s="4" t="s">
        <v>132</v>
      </c>
      <c r="AA163" s="4" t="s">
        <v>133</v>
      </c>
      <c r="AB163" s="4" t="s">
        <v>134</v>
      </c>
      <c r="AC163" s="4" t="s">
        <v>135</v>
      </c>
      <c r="AD163" s="4" t="s">
        <v>10422</v>
      </c>
      <c r="AE163" s="4" t="s">
        <v>138</v>
      </c>
      <c r="AF163" s="4" t="s">
        <v>116</v>
      </c>
      <c r="AG163" s="4" t="s">
        <v>11888</v>
      </c>
      <c r="AH163" s="4" t="s">
        <v>76</v>
      </c>
      <c r="AI163" s="4" t="s">
        <v>3742</v>
      </c>
      <c r="AJ163" s="4" t="s">
        <v>1887</v>
      </c>
      <c r="AK163" s="4" t="s">
        <v>7456</v>
      </c>
      <c r="AL163" s="4" t="s">
        <v>11889</v>
      </c>
      <c r="AM163" s="4" t="s">
        <v>4229</v>
      </c>
      <c r="AN163" s="4" t="s">
        <v>4091</v>
      </c>
      <c r="AO163" s="4" t="s">
        <v>4092</v>
      </c>
      <c r="AP163" s="4" t="s">
        <v>4093</v>
      </c>
      <c r="AQ163" s="4" t="s">
        <v>5280</v>
      </c>
      <c r="AR163" s="4" t="s">
        <v>4095</v>
      </c>
      <c r="AS163" s="4" t="s">
        <v>4096</v>
      </c>
      <c r="AT163" s="4" t="s">
        <v>4097</v>
      </c>
      <c r="AU163" s="4" t="s">
        <v>4098</v>
      </c>
      <c r="AV163" s="4" t="s">
        <v>11890</v>
      </c>
      <c r="AW163" s="4" t="s">
        <v>11891</v>
      </c>
      <c r="AX163" s="4" t="s">
        <v>11892</v>
      </c>
      <c r="AY163" s="4" t="s">
        <v>116</v>
      </c>
      <c r="AZ163" s="4" t="s">
        <v>116</v>
      </c>
      <c r="BA163" s="4" t="s">
        <v>116</v>
      </c>
      <c r="BB163" s="4" t="s">
        <v>116</v>
      </c>
      <c r="BC163" s="4" t="s">
        <v>116</v>
      </c>
      <c r="BD163" s="4" t="s">
        <v>116</v>
      </c>
      <c r="BE163" s="4" t="s">
        <v>116</v>
      </c>
      <c r="BF163" s="4" t="s">
        <v>116</v>
      </c>
      <c r="BG163" s="4" t="s">
        <v>116</v>
      </c>
      <c r="BH163" s="4" t="s">
        <v>116</v>
      </c>
      <c r="BI163" s="4" t="s">
        <v>116</v>
      </c>
      <c r="BJ163" s="4" t="s">
        <v>116</v>
      </c>
      <c r="BK163" s="4" t="s">
        <v>116</v>
      </c>
      <c r="BL163" s="4" t="s">
        <v>116</v>
      </c>
      <c r="BM163" s="4" t="s">
        <v>116</v>
      </c>
      <c r="BN163" s="4" t="s">
        <v>116</v>
      </c>
      <c r="BO163" s="4" t="s">
        <v>116</v>
      </c>
      <c r="BP163" s="4" t="s">
        <v>116</v>
      </c>
      <c r="BQ163" s="4" t="s">
        <v>116</v>
      </c>
    </row>
    <row r="164" spans="1:69" ht="15" x14ac:dyDescent="0.2">
      <c r="A164" s="4" t="s">
        <v>11893</v>
      </c>
      <c r="B164" s="4" t="s">
        <v>112</v>
      </c>
      <c r="C164" s="34">
        <v>20250120</v>
      </c>
      <c r="D164" s="4" t="s">
        <v>239</v>
      </c>
      <c r="E164" s="4" t="s">
        <v>11894</v>
      </c>
      <c r="F164" s="4" t="s">
        <v>11895</v>
      </c>
      <c r="G164" s="4" t="s">
        <v>116</v>
      </c>
      <c r="H164" s="4" t="s">
        <v>11896</v>
      </c>
      <c r="I164" s="4" t="s">
        <v>11897</v>
      </c>
      <c r="J164" s="34">
        <v>14728</v>
      </c>
      <c r="K164" s="11" t="s">
        <v>112</v>
      </c>
      <c r="L164" s="4" t="s">
        <v>120</v>
      </c>
      <c r="M164" s="4" t="s">
        <v>120</v>
      </c>
      <c r="N164" s="4" t="s">
        <v>11898</v>
      </c>
      <c r="O164" s="4" t="s">
        <v>116</v>
      </c>
      <c r="P164" s="4" t="s">
        <v>124</v>
      </c>
      <c r="Q164" s="4" t="s">
        <v>112</v>
      </c>
      <c r="R164" s="34">
        <v>2019</v>
      </c>
      <c r="S164" s="4" t="s">
        <v>125</v>
      </c>
      <c r="T164" s="4" t="s">
        <v>10515</v>
      </c>
      <c r="U164" s="4" t="s">
        <v>10418</v>
      </c>
      <c r="V164" s="4" t="s">
        <v>10419</v>
      </c>
      <c r="W164" s="4" t="s">
        <v>129</v>
      </c>
      <c r="X164" s="4" t="s">
        <v>10420</v>
      </c>
      <c r="Y164" s="4" t="s">
        <v>10421</v>
      </c>
      <c r="Z164" s="4" t="s">
        <v>132</v>
      </c>
      <c r="AA164" s="4" t="s">
        <v>133</v>
      </c>
      <c r="AB164" s="4" t="s">
        <v>134</v>
      </c>
      <c r="AC164" s="4" t="s">
        <v>135</v>
      </c>
      <c r="AD164" s="4" t="s">
        <v>10422</v>
      </c>
      <c r="AE164" s="4" t="s">
        <v>138</v>
      </c>
      <c r="AF164" s="4" t="s">
        <v>116</v>
      </c>
      <c r="AG164" s="4" t="s">
        <v>11899</v>
      </c>
      <c r="AH164" s="4" t="s">
        <v>76</v>
      </c>
      <c r="AI164" s="4" t="s">
        <v>897</v>
      </c>
      <c r="AJ164" s="4" t="s">
        <v>4156</v>
      </c>
      <c r="AK164" s="4" t="s">
        <v>11900</v>
      </c>
      <c r="AL164" s="4" t="s">
        <v>11901</v>
      </c>
      <c r="AM164" s="4" t="s">
        <v>784</v>
      </c>
      <c r="AN164" s="4" t="s">
        <v>11902</v>
      </c>
      <c r="AO164" s="4" t="s">
        <v>4277</v>
      </c>
      <c r="AP164" s="4" t="s">
        <v>4091</v>
      </c>
      <c r="AQ164" s="4" t="s">
        <v>4092</v>
      </c>
      <c r="AR164" s="4" t="s">
        <v>4093</v>
      </c>
      <c r="AS164" s="4" t="s">
        <v>5280</v>
      </c>
      <c r="AT164" s="4" t="s">
        <v>4095</v>
      </c>
      <c r="AU164" s="4" t="s">
        <v>4096</v>
      </c>
      <c r="AV164" s="4" t="s">
        <v>4097</v>
      </c>
      <c r="AW164" s="4" t="s">
        <v>4098</v>
      </c>
      <c r="AX164" s="4" t="s">
        <v>944</v>
      </c>
      <c r="AY164" s="4" t="s">
        <v>10711</v>
      </c>
      <c r="AZ164" s="4" t="s">
        <v>116</v>
      </c>
      <c r="BA164" s="4" t="s">
        <v>116</v>
      </c>
      <c r="BB164" s="4" t="s">
        <v>116</v>
      </c>
      <c r="BC164" s="4" t="s">
        <v>116</v>
      </c>
      <c r="BD164" s="4" t="s">
        <v>116</v>
      </c>
      <c r="BE164" s="4" t="s">
        <v>116</v>
      </c>
      <c r="BF164" s="4" t="s">
        <v>116</v>
      </c>
      <c r="BG164" s="4" t="s">
        <v>116</v>
      </c>
      <c r="BH164" s="4" t="s">
        <v>116</v>
      </c>
      <c r="BI164" s="4" t="s">
        <v>116</v>
      </c>
      <c r="BJ164" s="4" t="s">
        <v>116</v>
      </c>
      <c r="BK164" s="4" t="s">
        <v>116</v>
      </c>
      <c r="BL164" s="4" t="s">
        <v>116</v>
      </c>
      <c r="BM164" s="4" t="s">
        <v>116</v>
      </c>
      <c r="BN164" s="4" t="s">
        <v>116</v>
      </c>
      <c r="BO164" s="4" t="s">
        <v>116</v>
      </c>
      <c r="BP164" s="4" t="s">
        <v>116</v>
      </c>
      <c r="BQ164" s="4" t="s">
        <v>116</v>
      </c>
    </row>
    <row r="165" spans="1:69" ht="15" x14ac:dyDescent="0.2">
      <c r="A165" s="4" t="s">
        <v>11903</v>
      </c>
      <c r="B165" s="4" t="s">
        <v>112</v>
      </c>
      <c r="C165" s="34">
        <v>20250120</v>
      </c>
      <c r="D165" s="4" t="s">
        <v>239</v>
      </c>
      <c r="E165" s="4" t="s">
        <v>11904</v>
      </c>
      <c r="F165" s="4" t="s">
        <v>11895</v>
      </c>
      <c r="G165" s="4" t="s">
        <v>116</v>
      </c>
      <c r="H165" s="4" t="s">
        <v>11896</v>
      </c>
      <c r="I165" s="4" t="s">
        <v>11905</v>
      </c>
      <c r="J165" s="34">
        <v>15304</v>
      </c>
      <c r="K165" s="11" t="s">
        <v>112</v>
      </c>
      <c r="L165" s="4" t="s">
        <v>120</v>
      </c>
      <c r="M165" s="4" t="s">
        <v>120</v>
      </c>
      <c r="N165" s="4" t="s">
        <v>11906</v>
      </c>
      <c r="O165" s="4" t="s">
        <v>116</v>
      </c>
      <c r="P165" s="4" t="s">
        <v>124</v>
      </c>
      <c r="Q165" s="4" t="s">
        <v>112</v>
      </c>
      <c r="R165" s="34">
        <v>2019</v>
      </c>
      <c r="S165" s="4" t="s">
        <v>125</v>
      </c>
      <c r="T165" s="4" t="s">
        <v>10515</v>
      </c>
      <c r="U165" s="4" t="s">
        <v>10418</v>
      </c>
      <c r="V165" s="4" t="s">
        <v>10419</v>
      </c>
      <c r="W165" s="4" t="s">
        <v>129</v>
      </c>
      <c r="X165" s="4" t="s">
        <v>10420</v>
      </c>
      <c r="Y165" s="4" t="s">
        <v>10421</v>
      </c>
      <c r="Z165" s="4" t="s">
        <v>132</v>
      </c>
      <c r="AA165" s="4" t="s">
        <v>133</v>
      </c>
      <c r="AB165" s="4" t="s">
        <v>134</v>
      </c>
      <c r="AC165" s="4" t="s">
        <v>135</v>
      </c>
      <c r="AD165" s="4" t="s">
        <v>10422</v>
      </c>
      <c r="AE165" s="4" t="s">
        <v>138</v>
      </c>
      <c r="AF165" s="4" t="s">
        <v>116</v>
      </c>
      <c r="AG165" s="4" t="s">
        <v>11907</v>
      </c>
      <c r="AH165" s="4" t="s">
        <v>76</v>
      </c>
      <c r="AI165" s="4" t="s">
        <v>11908</v>
      </c>
      <c r="AJ165" s="4" t="s">
        <v>897</v>
      </c>
      <c r="AK165" s="4" t="s">
        <v>4156</v>
      </c>
      <c r="AL165" s="4" t="s">
        <v>11900</v>
      </c>
      <c r="AM165" s="4" t="s">
        <v>784</v>
      </c>
      <c r="AN165" s="4" t="s">
        <v>11909</v>
      </c>
      <c r="AO165" s="4" t="s">
        <v>11910</v>
      </c>
      <c r="AP165" s="4" t="s">
        <v>4277</v>
      </c>
      <c r="AQ165" s="4" t="s">
        <v>4091</v>
      </c>
      <c r="AR165" s="4" t="s">
        <v>4092</v>
      </c>
      <c r="AS165" s="4" t="s">
        <v>4093</v>
      </c>
      <c r="AT165" s="4" t="s">
        <v>5280</v>
      </c>
      <c r="AU165" s="4" t="s">
        <v>4095</v>
      </c>
      <c r="AV165" s="4" t="s">
        <v>4096</v>
      </c>
      <c r="AW165" s="4" t="s">
        <v>4097</v>
      </c>
      <c r="AX165" s="4" t="s">
        <v>4098</v>
      </c>
      <c r="AY165" s="4" t="s">
        <v>944</v>
      </c>
      <c r="AZ165" s="4" t="s">
        <v>11911</v>
      </c>
      <c r="BA165" s="4" t="s">
        <v>10711</v>
      </c>
      <c r="BB165" s="4" t="s">
        <v>116</v>
      </c>
      <c r="BC165" s="4" t="s">
        <v>116</v>
      </c>
      <c r="BD165" s="4" t="s">
        <v>116</v>
      </c>
      <c r="BE165" s="4" t="s">
        <v>116</v>
      </c>
      <c r="BF165" s="4" t="s">
        <v>116</v>
      </c>
      <c r="BG165" s="4" t="s">
        <v>116</v>
      </c>
      <c r="BH165" s="4" t="s">
        <v>116</v>
      </c>
      <c r="BI165" s="4" t="s">
        <v>116</v>
      </c>
      <c r="BJ165" s="4" t="s">
        <v>116</v>
      </c>
      <c r="BK165" s="4" t="s">
        <v>116</v>
      </c>
      <c r="BL165" s="4" t="s">
        <v>116</v>
      </c>
      <c r="BM165" s="4" t="s">
        <v>116</v>
      </c>
      <c r="BN165" s="4" t="s">
        <v>116</v>
      </c>
      <c r="BO165" s="4" t="s">
        <v>116</v>
      </c>
      <c r="BP165" s="4" t="s">
        <v>116</v>
      </c>
      <c r="BQ165" s="4" t="s">
        <v>116</v>
      </c>
    </row>
    <row r="166" spans="1:69" ht="15" x14ac:dyDescent="0.2">
      <c r="A166" s="4" t="s">
        <v>11912</v>
      </c>
      <c r="B166" s="4" t="s">
        <v>112</v>
      </c>
      <c r="C166" s="34">
        <v>20250120</v>
      </c>
      <c r="D166" s="4" t="s">
        <v>11913</v>
      </c>
      <c r="E166" s="4" t="s">
        <v>11914</v>
      </c>
      <c r="F166" s="4" t="s">
        <v>11915</v>
      </c>
      <c r="G166" s="4" t="s">
        <v>116</v>
      </c>
      <c r="H166" s="4" t="s">
        <v>11916</v>
      </c>
      <c r="I166" s="4" t="s">
        <v>11917</v>
      </c>
      <c r="J166" s="34">
        <v>21152</v>
      </c>
      <c r="K166" s="11" t="s">
        <v>112</v>
      </c>
      <c r="L166" s="4" t="s">
        <v>120</v>
      </c>
      <c r="M166" s="4" t="s">
        <v>120</v>
      </c>
      <c r="N166" s="4" t="s">
        <v>11918</v>
      </c>
      <c r="O166" s="4" t="s">
        <v>116</v>
      </c>
      <c r="P166" s="4" t="s">
        <v>124</v>
      </c>
      <c r="Q166" s="4" t="s">
        <v>112</v>
      </c>
      <c r="R166" s="34">
        <v>2019</v>
      </c>
      <c r="S166" s="4" t="s">
        <v>125</v>
      </c>
      <c r="T166" s="4" t="s">
        <v>10515</v>
      </c>
      <c r="U166" s="4" t="s">
        <v>10418</v>
      </c>
      <c r="V166" s="4" t="s">
        <v>10419</v>
      </c>
      <c r="W166" s="4" t="s">
        <v>129</v>
      </c>
      <c r="X166" s="4" t="s">
        <v>10420</v>
      </c>
      <c r="Y166" s="4" t="s">
        <v>10421</v>
      </c>
      <c r="Z166" s="4" t="s">
        <v>132</v>
      </c>
      <c r="AA166" s="4" t="s">
        <v>133</v>
      </c>
      <c r="AB166" s="4" t="s">
        <v>134</v>
      </c>
      <c r="AC166" s="4" t="s">
        <v>135</v>
      </c>
      <c r="AD166" s="4" t="s">
        <v>10422</v>
      </c>
      <c r="AE166" s="4" t="s">
        <v>138</v>
      </c>
      <c r="AF166" s="4" t="s">
        <v>116</v>
      </c>
      <c r="AG166" s="4" t="s">
        <v>11919</v>
      </c>
      <c r="AH166" s="4" t="s">
        <v>76</v>
      </c>
      <c r="AI166" s="4" t="s">
        <v>2038</v>
      </c>
      <c r="AJ166" s="4" t="s">
        <v>11920</v>
      </c>
      <c r="AK166" s="4" t="s">
        <v>11921</v>
      </c>
      <c r="AL166" s="4" t="s">
        <v>11922</v>
      </c>
      <c r="AM166" s="4" t="s">
        <v>4933</v>
      </c>
      <c r="AN166" s="4" t="s">
        <v>11923</v>
      </c>
      <c r="AO166" s="4" t="s">
        <v>11924</v>
      </c>
      <c r="AP166" s="4" t="s">
        <v>4091</v>
      </c>
      <c r="AQ166" s="4" t="s">
        <v>4092</v>
      </c>
      <c r="AR166" s="4" t="s">
        <v>4093</v>
      </c>
      <c r="AS166" s="4" t="s">
        <v>5280</v>
      </c>
      <c r="AT166" s="4" t="s">
        <v>4095</v>
      </c>
      <c r="AU166" s="4" t="s">
        <v>4096</v>
      </c>
      <c r="AV166" s="4" t="s">
        <v>4097</v>
      </c>
      <c r="AW166" s="4" t="s">
        <v>4098</v>
      </c>
      <c r="AX166" s="4" t="s">
        <v>11925</v>
      </c>
      <c r="AY166" s="4" t="s">
        <v>116</v>
      </c>
      <c r="AZ166" s="4" t="s">
        <v>116</v>
      </c>
      <c r="BA166" s="4" t="s">
        <v>116</v>
      </c>
      <c r="BB166" s="4" t="s">
        <v>116</v>
      </c>
      <c r="BC166" s="4" t="s">
        <v>116</v>
      </c>
      <c r="BD166" s="4" t="s">
        <v>116</v>
      </c>
      <c r="BE166" s="4" t="s">
        <v>116</v>
      </c>
      <c r="BF166" s="4" t="s">
        <v>116</v>
      </c>
      <c r="BG166" s="4" t="s">
        <v>116</v>
      </c>
      <c r="BH166" s="4" t="s">
        <v>116</v>
      </c>
      <c r="BI166" s="4" t="s">
        <v>116</v>
      </c>
      <c r="BJ166" s="4" t="s">
        <v>116</v>
      </c>
      <c r="BK166" s="4" t="s">
        <v>116</v>
      </c>
      <c r="BL166" s="4" t="s">
        <v>116</v>
      </c>
      <c r="BM166" s="4" t="s">
        <v>116</v>
      </c>
      <c r="BN166" s="4" t="s">
        <v>116</v>
      </c>
      <c r="BO166" s="4" t="s">
        <v>116</v>
      </c>
      <c r="BP166" s="4" t="s">
        <v>116</v>
      </c>
      <c r="BQ166" s="4" t="s">
        <v>116</v>
      </c>
    </row>
    <row r="167" spans="1:69" ht="15" x14ac:dyDescent="0.2">
      <c r="A167" s="4" t="s">
        <v>11926</v>
      </c>
      <c r="B167" s="4" t="s">
        <v>112</v>
      </c>
      <c r="C167" s="34">
        <v>20250120</v>
      </c>
      <c r="D167" s="4" t="s">
        <v>11927</v>
      </c>
      <c r="E167" s="4" t="s">
        <v>11928</v>
      </c>
      <c r="F167" s="4" t="s">
        <v>179</v>
      </c>
      <c r="G167" s="4" t="s">
        <v>116</v>
      </c>
      <c r="H167" s="4" t="s">
        <v>180</v>
      </c>
      <c r="I167" s="4" t="s">
        <v>11929</v>
      </c>
      <c r="J167" s="34">
        <v>20919</v>
      </c>
      <c r="K167" s="11" t="s">
        <v>112</v>
      </c>
      <c r="L167" s="4" t="s">
        <v>120</v>
      </c>
      <c r="M167" s="4" t="s">
        <v>120</v>
      </c>
      <c r="N167" s="4" t="s">
        <v>11930</v>
      </c>
      <c r="O167" s="4" t="s">
        <v>116</v>
      </c>
      <c r="P167" s="4" t="s">
        <v>124</v>
      </c>
      <c r="Q167" s="4" t="s">
        <v>112</v>
      </c>
      <c r="R167" s="34">
        <v>2019</v>
      </c>
      <c r="S167" s="4" t="s">
        <v>125</v>
      </c>
      <c r="T167" s="4" t="s">
        <v>10515</v>
      </c>
      <c r="U167" s="4" t="s">
        <v>10418</v>
      </c>
      <c r="V167" s="4" t="s">
        <v>10419</v>
      </c>
      <c r="W167" s="4" t="s">
        <v>129</v>
      </c>
      <c r="X167" s="4" t="s">
        <v>10420</v>
      </c>
      <c r="Y167" s="4" t="s">
        <v>10421</v>
      </c>
      <c r="Z167" s="4" t="s">
        <v>132</v>
      </c>
      <c r="AA167" s="4" t="s">
        <v>133</v>
      </c>
      <c r="AB167" s="4" t="s">
        <v>134</v>
      </c>
      <c r="AC167" s="4" t="s">
        <v>135</v>
      </c>
      <c r="AD167" s="4" t="s">
        <v>10422</v>
      </c>
      <c r="AE167" s="4" t="s">
        <v>138</v>
      </c>
      <c r="AF167" s="4" t="s">
        <v>116</v>
      </c>
      <c r="AG167" s="4" t="s">
        <v>11931</v>
      </c>
      <c r="AH167" s="4" t="s">
        <v>76</v>
      </c>
      <c r="AI167" s="4" t="s">
        <v>1469</v>
      </c>
      <c r="AJ167" s="4" t="s">
        <v>11932</v>
      </c>
      <c r="AK167" s="4" t="s">
        <v>11312</v>
      </c>
      <c r="AL167" s="4" t="s">
        <v>11933</v>
      </c>
      <c r="AM167" s="4" t="s">
        <v>11934</v>
      </c>
      <c r="AN167" s="4" t="s">
        <v>11935</v>
      </c>
      <c r="AO167" s="4" t="s">
        <v>4933</v>
      </c>
      <c r="AP167" s="4" t="s">
        <v>11936</v>
      </c>
      <c r="AQ167" s="4" t="s">
        <v>4091</v>
      </c>
      <c r="AR167" s="4" t="s">
        <v>4092</v>
      </c>
      <c r="AS167" s="4" t="s">
        <v>4093</v>
      </c>
      <c r="AT167" s="4" t="s">
        <v>5280</v>
      </c>
      <c r="AU167" s="4" t="s">
        <v>4095</v>
      </c>
      <c r="AV167" s="4" t="s">
        <v>4096</v>
      </c>
      <c r="AW167" s="4" t="s">
        <v>4097</v>
      </c>
      <c r="AX167" s="4" t="s">
        <v>4098</v>
      </c>
      <c r="AY167" s="4" t="s">
        <v>11937</v>
      </c>
      <c r="AZ167" s="4" t="s">
        <v>11938</v>
      </c>
      <c r="BA167" s="4" t="s">
        <v>11939</v>
      </c>
      <c r="BB167" s="4" t="s">
        <v>10711</v>
      </c>
      <c r="BC167" s="4" t="s">
        <v>116</v>
      </c>
      <c r="BD167" s="4" t="s">
        <v>116</v>
      </c>
      <c r="BE167" s="4" t="s">
        <v>116</v>
      </c>
      <c r="BF167" s="4" t="s">
        <v>116</v>
      </c>
      <c r="BG167" s="4" t="s">
        <v>116</v>
      </c>
      <c r="BH167" s="4" t="s">
        <v>116</v>
      </c>
      <c r="BI167" s="4" t="s">
        <v>116</v>
      </c>
      <c r="BJ167" s="4" t="s">
        <v>116</v>
      </c>
      <c r="BK167" s="4" t="s">
        <v>116</v>
      </c>
      <c r="BL167" s="4" t="s">
        <v>116</v>
      </c>
      <c r="BM167" s="4" t="s">
        <v>116</v>
      </c>
      <c r="BN167" s="4" t="s">
        <v>116</v>
      </c>
      <c r="BO167" s="4" t="s">
        <v>116</v>
      </c>
      <c r="BP167" s="4" t="s">
        <v>116</v>
      </c>
      <c r="BQ167" s="4" t="s">
        <v>116</v>
      </c>
    </row>
    <row r="168" spans="1:69" ht="15" x14ac:dyDescent="0.2">
      <c r="A168" s="4" t="s">
        <v>11940</v>
      </c>
      <c r="B168" s="4" t="s">
        <v>112</v>
      </c>
      <c r="C168" s="34">
        <v>20250120</v>
      </c>
      <c r="D168" s="4" t="s">
        <v>3795</v>
      </c>
      <c r="E168" s="4" t="s">
        <v>11941</v>
      </c>
      <c r="F168" s="4" t="s">
        <v>3797</v>
      </c>
      <c r="G168" s="4" t="s">
        <v>116</v>
      </c>
      <c r="H168" s="4" t="s">
        <v>3798</v>
      </c>
      <c r="I168" s="4" t="s">
        <v>11942</v>
      </c>
      <c r="J168" s="34">
        <v>23349</v>
      </c>
      <c r="K168" s="11" t="s">
        <v>112</v>
      </c>
      <c r="L168" s="4" t="s">
        <v>120</v>
      </c>
      <c r="M168" s="4" t="s">
        <v>120</v>
      </c>
      <c r="N168" s="4" t="s">
        <v>11943</v>
      </c>
      <c r="O168" s="4" t="s">
        <v>116</v>
      </c>
      <c r="P168" s="4" t="s">
        <v>124</v>
      </c>
      <c r="Q168" s="4" t="s">
        <v>112</v>
      </c>
      <c r="R168" s="34">
        <v>2019</v>
      </c>
      <c r="S168" s="4" t="s">
        <v>125</v>
      </c>
      <c r="T168" s="4" t="s">
        <v>10515</v>
      </c>
      <c r="U168" s="4" t="s">
        <v>10418</v>
      </c>
      <c r="V168" s="4" t="s">
        <v>10419</v>
      </c>
      <c r="W168" s="4" t="s">
        <v>129</v>
      </c>
      <c r="X168" s="4" t="s">
        <v>10420</v>
      </c>
      <c r="Y168" s="4" t="s">
        <v>10421</v>
      </c>
      <c r="Z168" s="4" t="s">
        <v>132</v>
      </c>
      <c r="AA168" s="4" t="s">
        <v>133</v>
      </c>
      <c r="AB168" s="4" t="s">
        <v>134</v>
      </c>
      <c r="AC168" s="4" t="s">
        <v>135</v>
      </c>
      <c r="AD168" s="4" t="s">
        <v>10422</v>
      </c>
      <c r="AE168" s="4" t="s">
        <v>138</v>
      </c>
      <c r="AF168" s="4" t="s">
        <v>116</v>
      </c>
      <c r="AG168" s="4" t="s">
        <v>11944</v>
      </c>
      <c r="AH168" s="4" t="s">
        <v>76</v>
      </c>
      <c r="AI168" s="4" t="s">
        <v>926</v>
      </c>
      <c r="AJ168" s="4" t="s">
        <v>3802</v>
      </c>
      <c r="AK168" s="4" t="s">
        <v>784</v>
      </c>
      <c r="AL168" s="4" t="s">
        <v>2174</v>
      </c>
      <c r="AM168" s="4" t="s">
        <v>11945</v>
      </c>
      <c r="AN168" s="4" t="s">
        <v>4091</v>
      </c>
      <c r="AO168" s="4" t="s">
        <v>4092</v>
      </c>
      <c r="AP168" s="4" t="s">
        <v>4093</v>
      </c>
      <c r="AQ168" s="4" t="s">
        <v>5280</v>
      </c>
      <c r="AR168" s="4" t="s">
        <v>4095</v>
      </c>
      <c r="AS168" s="4" t="s">
        <v>4096</v>
      </c>
      <c r="AT168" s="4" t="s">
        <v>4097</v>
      </c>
      <c r="AU168" s="4" t="s">
        <v>4098</v>
      </c>
      <c r="AV168" s="4" t="s">
        <v>3806</v>
      </c>
      <c r="AW168" s="4" t="s">
        <v>3809</v>
      </c>
      <c r="AX168" s="4" t="s">
        <v>10711</v>
      </c>
      <c r="AY168" s="4" t="s">
        <v>116</v>
      </c>
      <c r="AZ168" s="4" t="s">
        <v>116</v>
      </c>
      <c r="BA168" s="4" t="s">
        <v>116</v>
      </c>
      <c r="BB168" s="4" t="s">
        <v>116</v>
      </c>
      <c r="BC168" s="4" t="s">
        <v>116</v>
      </c>
      <c r="BD168" s="4" t="s">
        <v>116</v>
      </c>
      <c r="BE168" s="4" t="s">
        <v>116</v>
      </c>
      <c r="BF168" s="4" t="s">
        <v>116</v>
      </c>
      <c r="BG168" s="4" t="s">
        <v>116</v>
      </c>
      <c r="BH168" s="4" t="s">
        <v>116</v>
      </c>
      <c r="BI168" s="4" t="s">
        <v>116</v>
      </c>
      <c r="BJ168" s="4" t="s">
        <v>116</v>
      </c>
      <c r="BK168" s="4" t="s">
        <v>116</v>
      </c>
      <c r="BL168" s="4" t="s">
        <v>116</v>
      </c>
      <c r="BM168" s="4" t="s">
        <v>116</v>
      </c>
      <c r="BN168" s="4" t="s">
        <v>116</v>
      </c>
      <c r="BO168" s="4" t="s">
        <v>116</v>
      </c>
      <c r="BP168" s="4" t="s">
        <v>116</v>
      </c>
      <c r="BQ168" s="4" t="s">
        <v>116</v>
      </c>
    </row>
    <row r="169" spans="1:69" ht="15" x14ac:dyDescent="0.2">
      <c r="A169" s="4" t="s">
        <v>11946</v>
      </c>
      <c r="B169" s="4" t="s">
        <v>112</v>
      </c>
      <c r="C169" s="34">
        <v>20250120</v>
      </c>
      <c r="D169" s="4" t="s">
        <v>11947</v>
      </c>
      <c r="E169" s="4" t="s">
        <v>11948</v>
      </c>
      <c r="F169" s="4" t="s">
        <v>11949</v>
      </c>
      <c r="G169" s="4" t="s">
        <v>116</v>
      </c>
      <c r="H169" s="4" t="s">
        <v>11950</v>
      </c>
      <c r="I169" s="4" t="s">
        <v>11951</v>
      </c>
      <c r="J169" s="34">
        <v>13253</v>
      </c>
      <c r="K169" s="11" t="s">
        <v>112</v>
      </c>
      <c r="L169" s="4" t="s">
        <v>120</v>
      </c>
      <c r="M169" s="4" t="s">
        <v>120</v>
      </c>
      <c r="N169" s="4" t="s">
        <v>11952</v>
      </c>
      <c r="O169" s="4" t="s">
        <v>116</v>
      </c>
      <c r="P169" s="4" t="s">
        <v>124</v>
      </c>
      <c r="Q169" s="4" t="s">
        <v>112</v>
      </c>
      <c r="R169" s="34">
        <v>2019</v>
      </c>
      <c r="S169" s="4" t="s">
        <v>125</v>
      </c>
      <c r="T169" s="4" t="s">
        <v>10515</v>
      </c>
      <c r="U169" s="4" t="s">
        <v>10418</v>
      </c>
      <c r="V169" s="4" t="s">
        <v>10419</v>
      </c>
      <c r="W169" s="4" t="s">
        <v>129</v>
      </c>
      <c r="X169" s="4" t="s">
        <v>10420</v>
      </c>
      <c r="Y169" s="4" t="s">
        <v>10421</v>
      </c>
      <c r="Z169" s="4" t="s">
        <v>132</v>
      </c>
      <c r="AA169" s="4" t="s">
        <v>133</v>
      </c>
      <c r="AB169" s="4" t="s">
        <v>134</v>
      </c>
      <c r="AC169" s="4" t="s">
        <v>135</v>
      </c>
      <c r="AD169" s="4" t="s">
        <v>10422</v>
      </c>
      <c r="AE169" s="4" t="s">
        <v>138</v>
      </c>
      <c r="AF169" s="4" t="s">
        <v>116</v>
      </c>
      <c r="AG169" s="4" t="s">
        <v>11953</v>
      </c>
      <c r="AH169" s="4" t="s">
        <v>76</v>
      </c>
      <c r="AI169" s="4" t="s">
        <v>5969</v>
      </c>
      <c r="AJ169" s="4" t="s">
        <v>3572</v>
      </c>
      <c r="AK169" s="4" t="s">
        <v>11954</v>
      </c>
      <c r="AL169" s="4" t="s">
        <v>4091</v>
      </c>
      <c r="AM169" s="4" t="s">
        <v>4092</v>
      </c>
      <c r="AN169" s="4" t="s">
        <v>4093</v>
      </c>
      <c r="AO169" s="4" t="s">
        <v>5280</v>
      </c>
      <c r="AP169" s="4" t="s">
        <v>4095</v>
      </c>
      <c r="AQ169" s="4" t="s">
        <v>4096</v>
      </c>
      <c r="AR169" s="4" t="s">
        <v>4097</v>
      </c>
      <c r="AS169" s="4" t="s">
        <v>4098</v>
      </c>
      <c r="AT169" s="4" t="s">
        <v>11955</v>
      </c>
      <c r="AU169" s="4" t="s">
        <v>10711</v>
      </c>
      <c r="AV169" s="4" t="s">
        <v>116</v>
      </c>
      <c r="AW169" s="4" t="s">
        <v>116</v>
      </c>
      <c r="AX169" s="4" t="s">
        <v>116</v>
      </c>
      <c r="AY169" s="4" t="s">
        <v>116</v>
      </c>
      <c r="AZ169" s="4" t="s">
        <v>116</v>
      </c>
      <c r="BA169" s="4" t="s">
        <v>116</v>
      </c>
      <c r="BB169" s="4" t="s">
        <v>116</v>
      </c>
      <c r="BC169" s="4" t="s">
        <v>116</v>
      </c>
      <c r="BD169" s="4" t="s">
        <v>116</v>
      </c>
      <c r="BE169" s="4" t="s">
        <v>116</v>
      </c>
      <c r="BF169" s="4" t="s">
        <v>116</v>
      </c>
      <c r="BG169" s="4" t="s">
        <v>116</v>
      </c>
      <c r="BH169" s="4" t="s">
        <v>116</v>
      </c>
      <c r="BI169" s="4" t="s">
        <v>116</v>
      </c>
      <c r="BJ169" s="4" t="s">
        <v>116</v>
      </c>
      <c r="BK169" s="4" t="s">
        <v>116</v>
      </c>
      <c r="BL169" s="4" t="s">
        <v>116</v>
      </c>
      <c r="BM169" s="4" t="s">
        <v>116</v>
      </c>
      <c r="BN169" s="4" t="s">
        <v>116</v>
      </c>
      <c r="BO169" s="4" t="s">
        <v>116</v>
      </c>
      <c r="BP169" s="4" t="s">
        <v>116</v>
      </c>
      <c r="BQ169" s="4" t="s">
        <v>116</v>
      </c>
    </row>
    <row r="170" spans="1:69" ht="15" x14ac:dyDescent="0.2">
      <c r="A170" s="4" t="s">
        <v>11956</v>
      </c>
      <c r="B170" s="4" t="s">
        <v>112</v>
      </c>
      <c r="C170" s="34">
        <v>20250120</v>
      </c>
      <c r="D170" s="4" t="s">
        <v>11957</v>
      </c>
      <c r="E170" s="4" t="s">
        <v>5817</v>
      </c>
      <c r="F170" s="4" t="s">
        <v>400</v>
      </c>
      <c r="G170" s="4" t="s">
        <v>116</v>
      </c>
      <c r="H170" s="4" t="s">
        <v>401</v>
      </c>
      <c r="I170" s="4" t="s">
        <v>11958</v>
      </c>
      <c r="J170" s="34">
        <v>20644</v>
      </c>
      <c r="K170" s="11" t="s">
        <v>112</v>
      </c>
      <c r="L170" s="4" t="s">
        <v>120</v>
      </c>
      <c r="M170" s="4" t="s">
        <v>120</v>
      </c>
      <c r="N170" s="4" t="s">
        <v>11959</v>
      </c>
      <c r="O170" s="4" t="s">
        <v>116</v>
      </c>
      <c r="P170" s="4" t="s">
        <v>124</v>
      </c>
      <c r="Q170" s="4" t="s">
        <v>112</v>
      </c>
      <c r="R170" s="34">
        <v>2019</v>
      </c>
      <c r="S170" s="4" t="s">
        <v>125</v>
      </c>
      <c r="T170" s="4" t="s">
        <v>11147</v>
      </c>
      <c r="U170" s="4" t="s">
        <v>10418</v>
      </c>
      <c r="V170" s="4" t="s">
        <v>10419</v>
      </c>
      <c r="W170" s="4" t="s">
        <v>129</v>
      </c>
      <c r="X170" s="4" t="s">
        <v>10420</v>
      </c>
      <c r="Y170" s="4" t="s">
        <v>10421</v>
      </c>
      <c r="Z170" s="4" t="s">
        <v>132</v>
      </c>
      <c r="AA170" s="4" t="s">
        <v>133</v>
      </c>
      <c r="AB170" s="4" t="s">
        <v>134</v>
      </c>
      <c r="AC170" s="4" t="s">
        <v>135</v>
      </c>
      <c r="AD170" s="4" t="s">
        <v>10422</v>
      </c>
      <c r="AE170" s="4" t="s">
        <v>138</v>
      </c>
      <c r="AF170" s="4" t="s">
        <v>116</v>
      </c>
      <c r="AG170" s="4" t="s">
        <v>11960</v>
      </c>
      <c r="AH170" s="4" t="s">
        <v>76</v>
      </c>
      <c r="AI170" s="4" t="s">
        <v>3697</v>
      </c>
      <c r="AJ170" s="4" t="s">
        <v>2358</v>
      </c>
      <c r="AK170" s="4" t="s">
        <v>5827</v>
      </c>
      <c r="AL170" s="4" t="s">
        <v>8970</v>
      </c>
      <c r="AM170" s="4" t="s">
        <v>1856</v>
      </c>
      <c r="AN170" s="4" t="s">
        <v>4494</v>
      </c>
      <c r="AO170" s="4" t="s">
        <v>11635</v>
      </c>
      <c r="AP170" s="4" t="s">
        <v>7344</v>
      </c>
      <c r="AQ170" s="4" t="s">
        <v>9269</v>
      </c>
      <c r="AR170" s="4" t="s">
        <v>7345</v>
      </c>
      <c r="AS170" s="4" t="s">
        <v>116</v>
      </c>
      <c r="AT170" s="4" t="s">
        <v>116</v>
      </c>
      <c r="AU170" s="4" t="s">
        <v>116</v>
      </c>
      <c r="AV170" s="4" t="s">
        <v>116</v>
      </c>
      <c r="AW170" s="4" t="s">
        <v>116</v>
      </c>
      <c r="AX170" s="4" t="s">
        <v>116</v>
      </c>
      <c r="AY170" s="4" t="s">
        <v>116</v>
      </c>
      <c r="AZ170" s="4" t="s">
        <v>116</v>
      </c>
      <c r="BA170" s="4" t="s">
        <v>116</v>
      </c>
      <c r="BB170" s="4" t="s">
        <v>116</v>
      </c>
      <c r="BC170" s="4" t="s">
        <v>116</v>
      </c>
      <c r="BD170" s="4" t="s">
        <v>116</v>
      </c>
      <c r="BE170" s="4" t="s">
        <v>116</v>
      </c>
      <c r="BF170" s="4" t="s">
        <v>116</v>
      </c>
      <c r="BG170" s="4" t="s">
        <v>116</v>
      </c>
      <c r="BH170" s="4" t="s">
        <v>116</v>
      </c>
      <c r="BI170" s="4" t="s">
        <v>116</v>
      </c>
      <c r="BJ170" s="4" t="s">
        <v>116</v>
      </c>
      <c r="BK170" s="4" t="s">
        <v>116</v>
      </c>
      <c r="BL170" s="4" t="s">
        <v>116</v>
      </c>
      <c r="BM170" s="4" t="s">
        <v>116</v>
      </c>
      <c r="BN170" s="4" t="s">
        <v>116</v>
      </c>
      <c r="BO170" s="4" t="s">
        <v>116</v>
      </c>
      <c r="BP170" s="4" t="s">
        <v>116</v>
      </c>
      <c r="BQ170" s="4" t="s">
        <v>116</v>
      </c>
    </row>
    <row r="171" spans="1:69" ht="15" x14ac:dyDescent="0.2">
      <c r="A171" s="4" t="s">
        <v>11961</v>
      </c>
      <c r="B171" s="4" t="s">
        <v>112</v>
      </c>
      <c r="C171" s="34">
        <v>20250120</v>
      </c>
      <c r="D171" s="4" t="s">
        <v>11957</v>
      </c>
      <c r="E171" s="4" t="s">
        <v>11962</v>
      </c>
      <c r="F171" s="4" t="s">
        <v>400</v>
      </c>
      <c r="G171" s="4" t="s">
        <v>116</v>
      </c>
      <c r="H171" s="4" t="s">
        <v>401</v>
      </c>
      <c r="I171" s="4" t="s">
        <v>11963</v>
      </c>
      <c r="J171" s="34">
        <v>21638</v>
      </c>
      <c r="K171" s="11" t="s">
        <v>112</v>
      </c>
      <c r="L171" s="4" t="s">
        <v>120</v>
      </c>
      <c r="M171" s="4" t="s">
        <v>120</v>
      </c>
      <c r="N171" s="4" t="s">
        <v>11964</v>
      </c>
      <c r="O171" s="4" t="s">
        <v>116</v>
      </c>
      <c r="P171" s="4" t="s">
        <v>124</v>
      </c>
      <c r="Q171" s="4" t="s">
        <v>112</v>
      </c>
      <c r="R171" s="34">
        <v>2019</v>
      </c>
      <c r="S171" s="4" t="s">
        <v>125</v>
      </c>
      <c r="T171" s="4" t="s">
        <v>11147</v>
      </c>
      <c r="U171" s="4" t="s">
        <v>10418</v>
      </c>
      <c r="V171" s="4" t="s">
        <v>10419</v>
      </c>
      <c r="W171" s="4" t="s">
        <v>129</v>
      </c>
      <c r="X171" s="4" t="s">
        <v>10420</v>
      </c>
      <c r="Y171" s="4" t="s">
        <v>10421</v>
      </c>
      <c r="Z171" s="4" t="s">
        <v>132</v>
      </c>
      <c r="AA171" s="4" t="s">
        <v>133</v>
      </c>
      <c r="AB171" s="4" t="s">
        <v>134</v>
      </c>
      <c r="AC171" s="4" t="s">
        <v>135</v>
      </c>
      <c r="AD171" s="4" t="s">
        <v>10422</v>
      </c>
      <c r="AE171" s="4" t="s">
        <v>138</v>
      </c>
      <c r="AF171" s="4" t="s">
        <v>116</v>
      </c>
      <c r="AG171" s="4" t="s">
        <v>11965</v>
      </c>
      <c r="AH171" s="4" t="s">
        <v>76</v>
      </c>
      <c r="AI171" s="4" t="s">
        <v>3697</v>
      </c>
      <c r="AJ171" s="4" t="s">
        <v>2358</v>
      </c>
      <c r="AK171" s="4" t="s">
        <v>5827</v>
      </c>
      <c r="AL171" s="4" t="s">
        <v>8970</v>
      </c>
      <c r="AM171" s="4" t="s">
        <v>1856</v>
      </c>
      <c r="AN171" s="4" t="s">
        <v>4494</v>
      </c>
      <c r="AO171" s="4" t="s">
        <v>11635</v>
      </c>
      <c r="AP171" s="4" t="s">
        <v>7344</v>
      </c>
      <c r="AQ171" s="4" t="s">
        <v>9269</v>
      </c>
      <c r="AR171" s="4" t="s">
        <v>7345</v>
      </c>
      <c r="AS171" s="4" t="s">
        <v>116</v>
      </c>
      <c r="AT171" s="4" t="s">
        <v>116</v>
      </c>
      <c r="AU171" s="4" t="s">
        <v>116</v>
      </c>
      <c r="AV171" s="4" t="s">
        <v>116</v>
      </c>
      <c r="AW171" s="4" t="s">
        <v>116</v>
      </c>
      <c r="AX171" s="4" t="s">
        <v>116</v>
      </c>
      <c r="AY171" s="4" t="s">
        <v>116</v>
      </c>
      <c r="AZ171" s="4" t="s">
        <v>116</v>
      </c>
      <c r="BA171" s="4" t="s">
        <v>116</v>
      </c>
      <c r="BB171" s="4" t="s">
        <v>116</v>
      </c>
      <c r="BC171" s="4" t="s">
        <v>116</v>
      </c>
      <c r="BD171" s="4" t="s">
        <v>116</v>
      </c>
      <c r="BE171" s="4" t="s">
        <v>116</v>
      </c>
      <c r="BF171" s="4" t="s">
        <v>116</v>
      </c>
      <c r="BG171" s="4" t="s">
        <v>116</v>
      </c>
      <c r="BH171" s="4" t="s">
        <v>116</v>
      </c>
      <c r="BI171" s="4" t="s">
        <v>116</v>
      </c>
      <c r="BJ171" s="4" t="s">
        <v>116</v>
      </c>
      <c r="BK171" s="4" t="s">
        <v>116</v>
      </c>
      <c r="BL171" s="4" t="s">
        <v>116</v>
      </c>
      <c r="BM171" s="4" t="s">
        <v>116</v>
      </c>
      <c r="BN171" s="4" t="s">
        <v>116</v>
      </c>
      <c r="BO171" s="4" t="s">
        <v>116</v>
      </c>
      <c r="BP171" s="4" t="s">
        <v>116</v>
      </c>
      <c r="BQ171" s="4" t="s">
        <v>116</v>
      </c>
    </row>
    <row r="172" spans="1:69" ht="15" x14ac:dyDescent="0.2">
      <c r="A172" s="4" t="s">
        <v>11966</v>
      </c>
      <c r="B172" s="4" t="s">
        <v>112</v>
      </c>
      <c r="C172" s="34">
        <v>20250120</v>
      </c>
      <c r="D172" s="4" t="s">
        <v>11967</v>
      </c>
      <c r="E172" s="4" t="s">
        <v>11968</v>
      </c>
      <c r="F172" s="4" t="s">
        <v>10413</v>
      </c>
      <c r="G172" s="4" t="s">
        <v>116</v>
      </c>
      <c r="H172" s="4" t="s">
        <v>10414</v>
      </c>
      <c r="I172" s="4" t="s">
        <v>11969</v>
      </c>
      <c r="J172" s="34">
        <v>4049</v>
      </c>
      <c r="K172" s="11" t="s">
        <v>112</v>
      </c>
      <c r="L172" s="4" t="s">
        <v>120</v>
      </c>
      <c r="M172" s="4" t="s">
        <v>120</v>
      </c>
      <c r="N172" s="4" t="s">
        <v>11970</v>
      </c>
      <c r="O172" s="4" t="s">
        <v>116</v>
      </c>
      <c r="P172" s="4" t="s">
        <v>124</v>
      </c>
      <c r="Q172" s="4" t="s">
        <v>112</v>
      </c>
      <c r="R172" s="34">
        <v>2018</v>
      </c>
      <c r="S172" s="4" t="s">
        <v>125</v>
      </c>
      <c r="T172" s="4" t="s">
        <v>10417</v>
      </c>
      <c r="U172" s="4" t="s">
        <v>10418</v>
      </c>
      <c r="V172" s="4" t="s">
        <v>10419</v>
      </c>
      <c r="W172" s="4" t="s">
        <v>129</v>
      </c>
      <c r="X172" s="4" t="s">
        <v>10420</v>
      </c>
      <c r="Y172" s="4" t="s">
        <v>10421</v>
      </c>
      <c r="Z172" s="4" t="s">
        <v>132</v>
      </c>
      <c r="AA172" s="4" t="s">
        <v>133</v>
      </c>
      <c r="AB172" s="4" t="s">
        <v>134</v>
      </c>
      <c r="AC172" s="4" t="s">
        <v>135</v>
      </c>
      <c r="AD172" s="4" t="s">
        <v>10422</v>
      </c>
      <c r="AE172" s="4" t="s">
        <v>138</v>
      </c>
      <c r="AF172" s="4" t="s">
        <v>116</v>
      </c>
      <c r="AG172" s="4" t="s">
        <v>11971</v>
      </c>
      <c r="AH172" s="4" t="s">
        <v>76</v>
      </c>
      <c r="AI172" s="4" t="s">
        <v>6486</v>
      </c>
      <c r="AJ172" s="4" t="s">
        <v>1335</v>
      </c>
      <c r="AK172" s="4" t="s">
        <v>6317</v>
      </c>
      <c r="AL172" s="4" t="s">
        <v>6488</v>
      </c>
      <c r="AM172" s="4" t="s">
        <v>6489</v>
      </c>
      <c r="AN172" s="4" t="s">
        <v>5594</v>
      </c>
      <c r="AO172" s="4" t="s">
        <v>4091</v>
      </c>
      <c r="AP172" s="4" t="s">
        <v>4092</v>
      </c>
      <c r="AQ172" s="4" t="s">
        <v>4093</v>
      </c>
      <c r="AR172" s="4" t="s">
        <v>4094</v>
      </c>
      <c r="AS172" s="4" t="s">
        <v>4095</v>
      </c>
      <c r="AT172" s="4" t="s">
        <v>4096</v>
      </c>
      <c r="AU172" s="4" t="s">
        <v>4097</v>
      </c>
      <c r="AV172" s="4" t="s">
        <v>4098</v>
      </c>
      <c r="AW172" s="4" t="s">
        <v>2984</v>
      </c>
      <c r="AX172" s="4" t="s">
        <v>6490</v>
      </c>
      <c r="AY172" s="4" t="s">
        <v>2987</v>
      </c>
      <c r="AZ172" s="4" t="s">
        <v>116</v>
      </c>
      <c r="BA172" s="4" t="s">
        <v>116</v>
      </c>
      <c r="BB172" s="4" t="s">
        <v>116</v>
      </c>
      <c r="BC172" s="4" t="s">
        <v>116</v>
      </c>
      <c r="BD172" s="4" t="s">
        <v>116</v>
      </c>
      <c r="BE172" s="4" t="s">
        <v>116</v>
      </c>
      <c r="BF172" s="4" t="s">
        <v>116</v>
      </c>
      <c r="BG172" s="4" t="s">
        <v>116</v>
      </c>
      <c r="BH172" s="4" t="s">
        <v>116</v>
      </c>
      <c r="BI172" s="4" t="s">
        <v>116</v>
      </c>
      <c r="BJ172" s="4" t="s">
        <v>116</v>
      </c>
      <c r="BK172" s="4" t="s">
        <v>116</v>
      </c>
      <c r="BL172" s="4" t="s">
        <v>116</v>
      </c>
      <c r="BM172" s="4" t="s">
        <v>116</v>
      </c>
      <c r="BN172" s="4" t="s">
        <v>116</v>
      </c>
      <c r="BO172" s="4" t="s">
        <v>116</v>
      </c>
      <c r="BP172" s="4" t="s">
        <v>116</v>
      </c>
      <c r="BQ172" s="4" t="s">
        <v>116</v>
      </c>
    </row>
    <row r="173" spans="1:69" ht="15" x14ac:dyDescent="0.2">
      <c r="A173" s="4" t="s">
        <v>11972</v>
      </c>
      <c r="B173" s="4" t="s">
        <v>112</v>
      </c>
      <c r="C173" s="34">
        <v>20250120</v>
      </c>
      <c r="D173" s="4" t="s">
        <v>4472</v>
      </c>
      <c r="E173" s="4" t="s">
        <v>11973</v>
      </c>
      <c r="F173" s="4" t="s">
        <v>1891</v>
      </c>
      <c r="G173" s="4" t="s">
        <v>116</v>
      </c>
      <c r="H173" s="4" t="s">
        <v>1892</v>
      </c>
      <c r="I173" s="4" t="s">
        <v>11974</v>
      </c>
      <c r="J173" s="34">
        <v>10931</v>
      </c>
      <c r="K173" s="11" t="s">
        <v>112</v>
      </c>
      <c r="L173" s="4" t="s">
        <v>120</v>
      </c>
      <c r="M173" s="4" t="s">
        <v>120</v>
      </c>
      <c r="N173" s="4" t="s">
        <v>11975</v>
      </c>
      <c r="O173" s="4" t="s">
        <v>116</v>
      </c>
      <c r="P173" s="4" t="s">
        <v>124</v>
      </c>
      <c r="Q173" s="4" t="s">
        <v>112</v>
      </c>
      <c r="R173" s="34">
        <v>2018</v>
      </c>
      <c r="S173" s="4" t="s">
        <v>125</v>
      </c>
      <c r="T173" s="4" t="s">
        <v>10515</v>
      </c>
      <c r="U173" s="4" t="s">
        <v>10418</v>
      </c>
      <c r="V173" s="4" t="s">
        <v>10419</v>
      </c>
      <c r="W173" s="4" t="s">
        <v>129</v>
      </c>
      <c r="X173" s="4" t="s">
        <v>10420</v>
      </c>
      <c r="Y173" s="4" t="s">
        <v>10421</v>
      </c>
      <c r="Z173" s="4" t="s">
        <v>132</v>
      </c>
      <c r="AA173" s="4" t="s">
        <v>133</v>
      </c>
      <c r="AB173" s="4" t="s">
        <v>134</v>
      </c>
      <c r="AC173" s="4" t="s">
        <v>135</v>
      </c>
      <c r="AD173" s="4" t="s">
        <v>10422</v>
      </c>
      <c r="AE173" s="4" t="s">
        <v>138</v>
      </c>
      <c r="AF173" s="4" t="s">
        <v>116</v>
      </c>
      <c r="AG173" s="4" t="s">
        <v>11976</v>
      </c>
      <c r="AH173" s="4" t="s">
        <v>76</v>
      </c>
      <c r="AI173" s="4" t="s">
        <v>11977</v>
      </c>
      <c r="AJ173" s="4" t="s">
        <v>2517</v>
      </c>
      <c r="AK173" s="4" t="s">
        <v>9617</v>
      </c>
      <c r="AL173" s="4" t="s">
        <v>6217</v>
      </c>
      <c r="AM173" s="4" t="s">
        <v>11978</v>
      </c>
      <c r="AN173" s="4" t="s">
        <v>186</v>
      </c>
      <c r="AO173" s="4" t="s">
        <v>4091</v>
      </c>
      <c r="AP173" s="4" t="s">
        <v>4092</v>
      </c>
      <c r="AQ173" s="4" t="s">
        <v>4093</v>
      </c>
      <c r="AR173" s="4" t="s">
        <v>5280</v>
      </c>
      <c r="AS173" s="4" t="s">
        <v>4095</v>
      </c>
      <c r="AT173" s="4" t="s">
        <v>4096</v>
      </c>
      <c r="AU173" s="4" t="s">
        <v>4097</v>
      </c>
      <c r="AV173" s="4" t="s">
        <v>4098</v>
      </c>
      <c r="AW173" s="4" t="s">
        <v>3464</v>
      </c>
      <c r="AX173" s="4" t="s">
        <v>3465</v>
      </c>
      <c r="AY173" s="4" t="s">
        <v>11979</v>
      </c>
      <c r="AZ173" s="4" t="s">
        <v>3468</v>
      </c>
      <c r="BA173" s="4" t="s">
        <v>11668</v>
      </c>
      <c r="BB173" s="4" t="s">
        <v>116</v>
      </c>
      <c r="BC173" s="4" t="s">
        <v>116</v>
      </c>
      <c r="BD173" s="4" t="s">
        <v>116</v>
      </c>
      <c r="BE173" s="4" t="s">
        <v>116</v>
      </c>
      <c r="BF173" s="4" t="s">
        <v>116</v>
      </c>
      <c r="BG173" s="4" t="s">
        <v>116</v>
      </c>
      <c r="BH173" s="4" t="s">
        <v>116</v>
      </c>
      <c r="BI173" s="4" t="s">
        <v>116</v>
      </c>
      <c r="BJ173" s="4" t="s">
        <v>116</v>
      </c>
      <c r="BK173" s="4" t="s">
        <v>116</v>
      </c>
      <c r="BL173" s="4" t="s">
        <v>116</v>
      </c>
      <c r="BM173" s="4" t="s">
        <v>116</v>
      </c>
      <c r="BN173" s="4" t="s">
        <v>116</v>
      </c>
      <c r="BO173" s="4" t="s">
        <v>116</v>
      </c>
      <c r="BP173" s="4" t="s">
        <v>116</v>
      </c>
      <c r="BQ173" s="4" t="s">
        <v>116</v>
      </c>
    </row>
    <row r="174" spans="1:69" ht="15" x14ac:dyDescent="0.2">
      <c r="A174" s="4" t="s">
        <v>11980</v>
      </c>
      <c r="B174" s="4" t="s">
        <v>112</v>
      </c>
      <c r="C174" s="34">
        <v>20250120</v>
      </c>
      <c r="D174" s="4" t="s">
        <v>4472</v>
      </c>
      <c r="E174" s="4" t="s">
        <v>11981</v>
      </c>
      <c r="F174" s="4" t="s">
        <v>1891</v>
      </c>
      <c r="G174" s="4" t="s">
        <v>116</v>
      </c>
      <c r="H174" s="4" t="s">
        <v>1892</v>
      </c>
      <c r="I174" s="4" t="s">
        <v>11974</v>
      </c>
      <c r="J174" s="34">
        <v>10957</v>
      </c>
      <c r="K174" s="11" t="s">
        <v>112</v>
      </c>
      <c r="L174" s="4" t="s">
        <v>120</v>
      </c>
      <c r="M174" s="4" t="s">
        <v>120</v>
      </c>
      <c r="N174" s="4" t="s">
        <v>11982</v>
      </c>
      <c r="O174" s="4" t="s">
        <v>116</v>
      </c>
      <c r="P174" s="4" t="s">
        <v>124</v>
      </c>
      <c r="Q174" s="4" t="s">
        <v>112</v>
      </c>
      <c r="R174" s="34">
        <v>2018</v>
      </c>
      <c r="S174" s="4" t="s">
        <v>125</v>
      </c>
      <c r="T174" s="4" t="s">
        <v>10515</v>
      </c>
      <c r="U174" s="4" t="s">
        <v>10418</v>
      </c>
      <c r="V174" s="4" t="s">
        <v>10419</v>
      </c>
      <c r="W174" s="4" t="s">
        <v>129</v>
      </c>
      <c r="X174" s="4" t="s">
        <v>10420</v>
      </c>
      <c r="Y174" s="4" t="s">
        <v>10421</v>
      </c>
      <c r="Z174" s="4" t="s">
        <v>132</v>
      </c>
      <c r="AA174" s="4" t="s">
        <v>133</v>
      </c>
      <c r="AB174" s="4" t="s">
        <v>134</v>
      </c>
      <c r="AC174" s="4" t="s">
        <v>135</v>
      </c>
      <c r="AD174" s="4" t="s">
        <v>10422</v>
      </c>
      <c r="AE174" s="4" t="s">
        <v>138</v>
      </c>
      <c r="AF174" s="4" t="s">
        <v>116</v>
      </c>
      <c r="AG174" s="4" t="s">
        <v>11983</v>
      </c>
      <c r="AH174" s="4" t="s">
        <v>76</v>
      </c>
      <c r="AI174" s="4" t="s">
        <v>11984</v>
      </c>
      <c r="AJ174" s="4" t="s">
        <v>1897</v>
      </c>
      <c r="AK174" s="4" t="s">
        <v>5994</v>
      </c>
      <c r="AL174" s="4" t="s">
        <v>11985</v>
      </c>
      <c r="AM174" s="4" t="s">
        <v>11978</v>
      </c>
      <c r="AN174" s="4" t="s">
        <v>3560</v>
      </c>
      <c r="AO174" s="4" t="s">
        <v>6330</v>
      </c>
      <c r="AP174" s="4" t="s">
        <v>4091</v>
      </c>
      <c r="AQ174" s="4" t="s">
        <v>4092</v>
      </c>
      <c r="AR174" s="4" t="s">
        <v>4093</v>
      </c>
      <c r="AS174" s="4" t="s">
        <v>5280</v>
      </c>
      <c r="AT174" s="4" t="s">
        <v>4095</v>
      </c>
      <c r="AU174" s="4" t="s">
        <v>4096</v>
      </c>
      <c r="AV174" s="4" t="s">
        <v>4097</v>
      </c>
      <c r="AW174" s="4" t="s">
        <v>4098</v>
      </c>
      <c r="AX174" s="4" t="s">
        <v>11986</v>
      </c>
      <c r="AY174" s="4" t="s">
        <v>116</v>
      </c>
      <c r="AZ174" s="4" t="s">
        <v>116</v>
      </c>
      <c r="BA174" s="4" t="s">
        <v>116</v>
      </c>
      <c r="BB174" s="4" t="s">
        <v>116</v>
      </c>
      <c r="BC174" s="4" t="s">
        <v>116</v>
      </c>
      <c r="BD174" s="4" t="s">
        <v>116</v>
      </c>
      <c r="BE174" s="4" t="s">
        <v>116</v>
      </c>
      <c r="BF174" s="4" t="s">
        <v>116</v>
      </c>
      <c r="BG174" s="4" t="s">
        <v>116</v>
      </c>
      <c r="BH174" s="4" t="s">
        <v>116</v>
      </c>
      <c r="BI174" s="4" t="s">
        <v>116</v>
      </c>
      <c r="BJ174" s="4" t="s">
        <v>116</v>
      </c>
      <c r="BK174" s="4" t="s">
        <v>116</v>
      </c>
      <c r="BL174" s="4" t="s">
        <v>116</v>
      </c>
      <c r="BM174" s="4" t="s">
        <v>116</v>
      </c>
      <c r="BN174" s="4" t="s">
        <v>116</v>
      </c>
      <c r="BO174" s="4" t="s">
        <v>116</v>
      </c>
      <c r="BP174" s="4" t="s">
        <v>116</v>
      </c>
      <c r="BQ174" s="4" t="s">
        <v>116</v>
      </c>
    </row>
    <row r="175" spans="1:69" ht="15" x14ac:dyDescent="0.2">
      <c r="A175" s="4" t="s">
        <v>11987</v>
      </c>
      <c r="B175" s="4" t="s">
        <v>112</v>
      </c>
      <c r="C175" s="34">
        <v>20250120</v>
      </c>
      <c r="D175" s="4" t="s">
        <v>11988</v>
      </c>
      <c r="E175" s="4" t="s">
        <v>11989</v>
      </c>
      <c r="F175" s="4" t="s">
        <v>651</v>
      </c>
      <c r="G175" s="4" t="s">
        <v>116</v>
      </c>
      <c r="H175" s="4" t="s">
        <v>652</v>
      </c>
      <c r="I175" s="4" t="s">
        <v>11990</v>
      </c>
      <c r="J175" s="34">
        <v>4810</v>
      </c>
      <c r="K175" s="11" t="s">
        <v>112</v>
      </c>
      <c r="L175" s="4" t="s">
        <v>120</v>
      </c>
      <c r="M175" s="4" t="s">
        <v>120</v>
      </c>
      <c r="N175" s="4" t="s">
        <v>11991</v>
      </c>
      <c r="O175" s="4" t="s">
        <v>116</v>
      </c>
      <c r="P175" s="4" t="s">
        <v>124</v>
      </c>
      <c r="Q175" s="4" t="s">
        <v>112</v>
      </c>
      <c r="R175" s="34">
        <v>2018</v>
      </c>
      <c r="S175" s="4" t="s">
        <v>125</v>
      </c>
      <c r="T175" s="4" t="s">
        <v>10515</v>
      </c>
      <c r="U175" s="4" t="s">
        <v>10418</v>
      </c>
      <c r="V175" s="4" t="s">
        <v>10419</v>
      </c>
      <c r="W175" s="4" t="s">
        <v>129</v>
      </c>
      <c r="X175" s="4" t="s">
        <v>10420</v>
      </c>
      <c r="Y175" s="4" t="s">
        <v>10421</v>
      </c>
      <c r="Z175" s="4" t="s">
        <v>132</v>
      </c>
      <c r="AA175" s="4" t="s">
        <v>133</v>
      </c>
      <c r="AB175" s="4" t="s">
        <v>134</v>
      </c>
      <c r="AC175" s="4" t="s">
        <v>135</v>
      </c>
      <c r="AD175" s="4" t="s">
        <v>10422</v>
      </c>
      <c r="AE175" s="4" t="s">
        <v>138</v>
      </c>
      <c r="AF175" s="4" t="s">
        <v>116</v>
      </c>
      <c r="AG175" s="4" t="s">
        <v>11992</v>
      </c>
      <c r="AH175" s="4" t="s">
        <v>76</v>
      </c>
      <c r="AI175" s="4" t="s">
        <v>5269</v>
      </c>
      <c r="AJ175" s="4" t="s">
        <v>11993</v>
      </c>
      <c r="AK175" s="4" t="s">
        <v>11994</v>
      </c>
      <c r="AL175" s="4" t="s">
        <v>5273</v>
      </c>
      <c r="AM175" s="4" t="s">
        <v>2422</v>
      </c>
      <c r="AN175" s="4" t="s">
        <v>531</v>
      </c>
      <c r="AO175" s="4" t="s">
        <v>5016</v>
      </c>
      <c r="AP175" s="4" t="s">
        <v>5278</v>
      </c>
      <c r="AQ175" s="4" t="s">
        <v>4091</v>
      </c>
      <c r="AR175" s="4" t="s">
        <v>4092</v>
      </c>
      <c r="AS175" s="4" t="s">
        <v>4093</v>
      </c>
      <c r="AT175" s="4" t="s">
        <v>5280</v>
      </c>
      <c r="AU175" s="4" t="s">
        <v>4095</v>
      </c>
      <c r="AV175" s="4" t="s">
        <v>4096</v>
      </c>
      <c r="AW175" s="4" t="s">
        <v>4097</v>
      </c>
      <c r="AX175" s="4" t="s">
        <v>4098</v>
      </c>
      <c r="AY175" s="4" t="s">
        <v>10711</v>
      </c>
      <c r="AZ175" s="4" t="s">
        <v>116</v>
      </c>
      <c r="BA175" s="4" t="s">
        <v>116</v>
      </c>
      <c r="BB175" s="4" t="s">
        <v>116</v>
      </c>
      <c r="BC175" s="4" t="s">
        <v>116</v>
      </c>
      <c r="BD175" s="4" t="s">
        <v>116</v>
      </c>
      <c r="BE175" s="4" t="s">
        <v>116</v>
      </c>
      <c r="BF175" s="4" t="s">
        <v>116</v>
      </c>
      <c r="BG175" s="4" t="s">
        <v>116</v>
      </c>
      <c r="BH175" s="4" t="s">
        <v>116</v>
      </c>
      <c r="BI175" s="4" t="s">
        <v>116</v>
      </c>
      <c r="BJ175" s="4" t="s">
        <v>116</v>
      </c>
      <c r="BK175" s="4" t="s">
        <v>116</v>
      </c>
      <c r="BL175" s="4" t="s">
        <v>116</v>
      </c>
      <c r="BM175" s="4" t="s">
        <v>116</v>
      </c>
      <c r="BN175" s="4" t="s">
        <v>116</v>
      </c>
      <c r="BO175" s="4" t="s">
        <v>116</v>
      </c>
      <c r="BP175" s="4" t="s">
        <v>116</v>
      </c>
      <c r="BQ175" s="4" t="s">
        <v>116</v>
      </c>
    </row>
    <row r="176" spans="1:69" ht="15" x14ac:dyDescent="0.2">
      <c r="A176" s="4" t="s">
        <v>11995</v>
      </c>
      <c r="B176" s="4" t="s">
        <v>112</v>
      </c>
      <c r="C176" s="34">
        <v>20250120</v>
      </c>
      <c r="D176" s="4" t="s">
        <v>11988</v>
      </c>
      <c r="E176" s="4" t="s">
        <v>11996</v>
      </c>
      <c r="F176" s="4" t="s">
        <v>651</v>
      </c>
      <c r="G176" s="4" t="s">
        <v>116</v>
      </c>
      <c r="H176" s="4" t="s">
        <v>652</v>
      </c>
      <c r="I176" s="4" t="s">
        <v>11997</v>
      </c>
      <c r="J176" s="34">
        <v>12846</v>
      </c>
      <c r="K176" s="11" t="s">
        <v>112</v>
      </c>
      <c r="L176" s="4" t="s">
        <v>120</v>
      </c>
      <c r="M176" s="4" t="s">
        <v>120</v>
      </c>
      <c r="N176" s="4" t="s">
        <v>11998</v>
      </c>
      <c r="O176" s="4" t="s">
        <v>116</v>
      </c>
      <c r="P176" s="4" t="s">
        <v>124</v>
      </c>
      <c r="Q176" s="4" t="s">
        <v>112</v>
      </c>
      <c r="R176" s="34">
        <v>2018</v>
      </c>
      <c r="S176" s="4" t="s">
        <v>125</v>
      </c>
      <c r="T176" s="4" t="s">
        <v>10515</v>
      </c>
      <c r="U176" s="4" t="s">
        <v>10418</v>
      </c>
      <c r="V176" s="4" t="s">
        <v>10419</v>
      </c>
      <c r="W176" s="4" t="s">
        <v>129</v>
      </c>
      <c r="X176" s="4" t="s">
        <v>10420</v>
      </c>
      <c r="Y176" s="4" t="s">
        <v>10421</v>
      </c>
      <c r="Z176" s="4" t="s">
        <v>132</v>
      </c>
      <c r="AA176" s="4" t="s">
        <v>133</v>
      </c>
      <c r="AB176" s="4" t="s">
        <v>134</v>
      </c>
      <c r="AC176" s="4" t="s">
        <v>135</v>
      </c>
      <c r="AD176" s="4" t="s">
        <v>10422</v>
      </c>
      <c r="AE176" s="4" t="s">
        <v>138</v>
      </c>
      <c r="AF176" s="4" t="s">
        <v>116</v>
      </c>
      <c r="AG176" s="4" t="s">
        <v>11999</v>
      </c>
      <c r="AH176" s="4" t="s">
        <v>76</v>
      </c>
      <c r="AI176" s="4" t="s">
        <v>3558</v>
      </c>
      <c r="AJ176" s="4" t="s">
        <v>12000</v>
      </c>
      <c r="AK176" s="4" t="s">
        <v>186</v>
      </c>
      <c r="AL176" s="4" t="s">
        <v>12001</v>
      </c>
      <c r="AM176" s="4" t="s">
        <v>187</v>
      </c>
      <c r="AN176" s="4" t="s">
        <v>188</v>
      </c>
      <c r="AO176" s="4" t="s">
        <v>4091</v>
      </c>
      <c r="AP176" s="4" t="s">
        <v>4092</v>
      </c>
      <c r="AQ176" s="4" t="s">
        <v>4093</v>
      </c>
      <c r="AR176" s="4" t="s">
        <v>5280</v>
      </c>
      <c r="AS176" s="4" t="s">
        <v>4095</v>
      </c>
      <c r="AT176" s="4" t="s">
        <v>4096</v>
      </c>
      <c r="AU176" s="4" t="s">
        <v>4097</v>
      </c>
      <c r="AV176" s="4" t="s">
        <v>4098</v>
      </c>
      <c r="AW176" s="4" t="s">
        <v>12002</v>
      </c>
      <c r="AX176" s="4" t="s">
        <v>10711</v>
      </c>
      <c r="AY176" s="4" t="s">
        <v>116</v>
      </c>
      <c r="AZ176" s="4" t="s">
        <v>116</v>
      </c>
      <c r="BA176" s="4" t="s">
        <v>116</v>
      </c>
      <c r="BB176" s="4" t="s">
        <v>116</v>
      </c>
      <c r="BC176" s="4" t="s">
        <v>116</v>
      </c>
      <c r="BD176" s="4" t="s">
        <v>116</v>
      </c>
      <c r="BE176" s="4" t="s">
        <v>116</v>
      </c>
      <c r="BF176" s="4" t="s">
        <v>116</v>
      </c>
      <c r="BG176" s="4" t="s">
        <v>116</v>
      </c>
      <c r="BH176" s="4" t="s">
        <v>116</v>
      </c>
      <c r="BI176" s="4" t="s">
        <v>116</v>
      </c>
      <c r="BJ176" s="4" t="s">
        <v>116</v>
      </c>
      <c r="BK176" s="4" t="s">
        <v>116</v>
      </c>
      <c r="BL176" s="4" t="s">
        <v>116</v>
      </c>
      <c r="BM176" s="4" t="s">
        <v>116</v>
      </c>
      <c r="BN176" s="4" t="s">
        <v>116</v>
      </c>
      <c r="BO176" s="4" t="s">
        <v>116</v>
      </c>
      <c r="BP176" s="4" t="s">
        <v>116</v>
      </c>
      <c r="BQ176" s="4" t="s">
        <v>116</v>
      </c>
    </row>
    <row r="177" spans="1:69" ht="15" x14ac:dyDescent="0.2">
      <c r="A177" s="4" t="s">
        <v>12003</v>
      </c>
      <c r="B177" s="4" t="s">
        <v>112</v>
      </c>
      <c r="C177" s="34">
        <v>20250120</v>
      </c>
      <c r="D177" s="4" t="s">
        <v>11988</v>
      </c>
      <c r="E177" s="4" t="s">
        <v>12004</v>
      </c>
      <c r="F177" s="4" t="s">
        <v>651</v>
      </c>
      <c r="G177" s="4" t="s">
        <v>116</v>
      </c>
      <c r="H177" s="4" t="s">
        <v>652</v>
      </c>
      <c r="I177" s="4" t="s">
        <v>12005</v>
      </c>
      <c r="J177" s="34">
        <v>12628</v>
      </c>
      <c r="K177" s="11" t="s">
        <v>112</v>
      </c>
      <c r="L177" s="4" t="s">
        <v>120</v>
      </c>
      <c r="M177" s="4" t="s">
        <v>120</v>
      </c>
      <c r="N177" s="4" t="s">
        <v>12006</v>
      </c>
      <c r="O177" s="4" t="s">
        <v>116</v>
      </c>
      <c r="P177" s="4" t="s">
        <v>124</v>
      </c>
      <c r="Q177" s="4" t="s">
        <v>112</v>
      </c>
      <c r="R177" s="34">
        <v>2018</v>
      </c>
      <c r="S177" s="4" t="s">
        <v>125</v>
      </c>
      <c r="T177" s="4" t="s">
        <v>10515</v>
      </c>
      <c r="U177" s="4" t="s">
        <v>10418</v>
      </c>
      <c r="V177" s="4" t="s">
        <v>10419</v>
      </c>
      <c r="W177" s="4" t="s">
        <v>129</v>
      </c>
      <c r="X177" s="4" t="s">
        <v>10420</v>
      </c>
      <c r="Y177" s="4" t="s">
        <v>10421</v>
      </c>
      <c r="Z177" s="4" t="s">
        <v>132</v>
      </c>
      <c r="AA177" s="4" t="s">
        <v>133</v>
      </c>
      <c r="AB177" s="4" t="s">
        <v>134</v>
      </c>
      <c r="AC177" s="4" t="s">
        <v>135</v>
      </c>
      <c r="AD177" s="4" t="s">
        <v>10422</v>
      </c>
      <c r="AE177" s="4" t="s">
        <v>138</v>
      </c>
      <c r="AF177" s="4" t="s">
        <v>116</v>
      </c>
      <c r="AG177" s="4" t="s">
        <v>12007</v>
      </c>
      <c r="AH177" s="4" t="s">
        <v>76</v>
      </c>
      <c r="AI177" s="4" t="s">
        <v>7037</v>
      </c>
      <c r="AJ177" s="4" t="s">
        <v>12008</v>
      </c>
      <c r="AK177" s="4" t="s">
        <v>12009</v>
      </c>
      <c r="AL177" s="4" t="s">
        <v>12010</v>
      </c>
      <c r="AM177" s="4" t="s">
        <v>3558</v>
      </c>
      <c r="AN177" s="4" t="s">
        <v>12011</v>
      </c>
      <c r="AO177" s="4" t="s">
        <v>12012</v>
      </c>
      <c r="AP177" s="4" t="s">
        <v>12000</v>
      </c>
      <c r="AQ177" s="4" t="s">
        <v>12013</v>
      </c>
      <c r="AR177" s="4" t="s">
        <v>12014</v>
      </c>
      <c r="AS177" s="4" t="s">
        <v>12001</v>
      </c>
      <c r="AT177" s="4" t="s">
        <v>12015</v>
      </c>
      <c r="AU177" s="4" t="s">
        <v>4091</v>
      </c>
      <c r="AV177" s="4" t="s">
        <v>4092</v>
      </c>
      <c r="AW177" s="4" t="s">
        <v>4093</v>
      </c>
      <c r="AX177" s="4" t="s">
        <v>5280</v>
      </c>
      <c r="AY177" s="4" t="s">
        <v>4095</v>
      </c>
      <c r="AZ177" s="4" t="s">
        <v>4096</v>
      </c>
      <c r="BA177" s="4" t="s">
        <v>4097</v>
      </c>
      <c r="BB177" s="4" t="s">
        <v>4098</v>
      </c>
      <c r="BC177" s="4" t="s">
        <v>6001</v>
      </c>
      <c r="BD177" s="4" t="s">
        <v>12016</v>
      </c>
      <c r="BE177" s="4" t="s">
        <v>10711</v>
      </c>
      <c r="BF177" s="4" t="s">
        <v>116</v>
      </c>
      <c r="BG177" s="4" t="s">
        <v>116</v>
      </c>
      <c r="BH177" s="4" t="s">
        <v>116</v>
      </c>
      <c r="BI177" s="4" t="s">
        <v>116</v>
      </c>
      <c r="BJ177" s="4" t="s">
        <v>116</v>
      </c>
      <c r="BK177" s="4" t="s">
        <v>116</v>
      </c>
      <c r="BL177" s="4" t="s">
        <v>116</v>
      </c>
      <c r="BM177" s="4" t="s">
        <v>116</v>
      </c>
      <c r="BN177" s="4" t="s">
        <v>116</v>
      </c>
      <c r="BO177" s="4" t="s">
        <v>116</v>
      </c>
      <c r="BP177" s="4" t="s">
        <v>116</v>
      </c>
      <c r="BQ177" s="4" t="s">
        <v>116</v>
      </c>
    </row>
    <row r="178" spans="1:69" ht="15" x14ac:dyDescent="0.2">
      <c r="A178" s="4" t="s">
        <v>12017</v>
      </c>
      <c r="B178" s="4" t="s">
        <v>112</v>
      </c>
      <c r="C178" s="34">
        <v>20250120</v>
      </c>
      <c r="D178" s="4" t="s">
        <v>7207</v>
      </c>
      <c r="E178" s="4" t="s">
        <v>12018</v>
      </c>
      <c r="F178" s="4" t="s">
        <v>12019</v>
      </c>
      <c r="G178" s="4" t="s">
        <v>116</v>
      </c>
      <c r="H178" s="4" t="s">
        <v>12020</v>
      </c>
      <c r="I178" s="4" t="s">
        <v>12021</v>
      </c>
      <c r="J178" s="34">
        <v>3750</v>
      </c>
      <c r="K178" s="11" t="s">
        <v>112</v>
      </c>
      <c r="L178" s="4" t="s">
        <v>120</v>
      </c>
      <c r="M178" s="4" t="s">
        <v>120</v>
      </c>
      <c r="N178" s="4" t="s">
        <v>12022</v>
      </c>
      <c r="O178" s="4" t="s">
        <v>116</v>
      </c>
      <c r="P178" s="4" t="s">
        <v>124</v>
      </c>
      <c r="Q178" s="4" t="s">
        <v>112</v>
      </c>
      <c r="R178" s="34">
        <v>2018</v>
      </c>
      <c r="S178" s="4" t="s">
        <v>125</v>
      </c>
      <c r="T178" s="4" t="s">
        <v>10515</v>
      </c>
      <c r="U178" s="4" t="s">
        <v>10418</v>
      </c>
      <c r="V178" s="4" t="s">
        <v>10419</v>
      </c>
      <c r="W178" s="4" t="s">
        <v>129</v>
      </c>
      <c r="X178" s="4" t="s">
        <v>10420</v>
      </c>
      <c r="Y178" s="4" t="s">
        <v>10421</v>
      </c>
      <c r="Z178" s="4" t="s">
        <v>132</v>
      </c>
      <c r="AA178" s="4" t="s">
        <v>133</v>
      </c>
      <c r="AB178" s="4" t="s">
        <v>134</v>
      </c>
      <c r="AC178" s="4" t="s">
        <v>135</v>
      </c>
      <c r="AD178" s="4" t="s">
        <v>10422</v>
      </c>
      <c r="AE178" s="4" t="s">
        <v>138</v>
      </c>
      <c r="AF178" s="4" t="s">
        <v>116</v>
      </c>
      <c r="AG178" s="4" t="s">
        <v>12023</v>
      </c>
      <c r="AH178" s="4" t="s">
        <v>76</v>
      </c>
      <c r="AI178" s="4" t="s">
        <v>429</v>
      </c>
      <c r="AJ178" s="4" t="s">
        <v>12024</v>
      </c>
      <c r="AK178" s="4" t="s">
        <v>4155</v>
      </c>
      <c r="AL178" s="4" t="s">
        <v>12025</v>
      </c>
      <c r="AM178" s="4" t="s">
        <v>12026</v>
      </c>
      <c r="AN178" s="4" t="s">
        <v>4091</v>
      </c>
      <c r="AO178" s="4" t="s">
        <v>4092</v>
      </c>
      <c r="AP178" s="4" t="s">
        <v>4093</v>
      </c>
      <c r="AQ178" s="4" t="s">
        <v>5280</v>
      </c>
      <c r="AR178" s="4" t="s">
        <v>4095</v>
      </c>
      <c r="AS178" s="4" t="s">
        <v>12027</v>
      </c>
      <c r="AT178" s="4" t="s">
        <v>12028</v>
      </c>
      <c r="AU178" s="4" t="s">
        <v>4096</v>
      </c>
      <c r="AV178" s="4" t="s">
        <v>4097</v>
      </c>
      <c r="AW178" s="4" t="s">
        <v>4098</v>
      </c>
      <c r="AX178" s="4" t="s">
        <v>11855</v>
      </c>
      <c r="AY178" s="4" t="s">
        <v>116</v>
      </c>
      <c r="AZ178" s="4" t="s">
        <v>116</v>
      </c>
      <c r="BA178" s="4" t="s">
        <v>116</v>
      </c>
      <c r="BB178" s="4" t="s">
        <v>116</v>
      </c>
      <c r="BC178" s="4" t="s">
        <v>116</v>
      </c>
      <c r="BD178" s="4" t="s">
        <v>116</v>
      </c>
      <c r="BE178" s="4" t="s">
        <v>116</v>
      </c>
      <c r="BF178" s="4" t="s">
        <v>116</v>
      </c>
      <c r="BG178" s="4" t="s">
        <v>116</v>
      </c>
      <c r="BH178" s="4" t="s">
        <v>116</v>
      </c>
      <c r="BI178" s="4" t="s">
        <v>116</v>
      </c>
      <c r="BJ178" s="4" t="s">
        <v>116</v>
      </c>
      <c r="BK178" s="4" t="s">
        <v>116</v>
      </c>
      <c r="BL178" s="4" t="s">
        <v>116</v>
      </c>
      <c r="BM178" s="4" t="s">
        <v>116</v>
      </c>
      <c r="BN178" s="4" t="s">
        <v>116</v>
      </c>
      <c r="BO178" s="4" t="s">
        <v>116</v>
      </c>
      <c r="BP178" s="4" t="s">
        <v>116</v>
      </c>
      <c r="BQ178" s="4" t="s">
        <v>116</v>
      </c>
    </row>
    <row r="179" spans="1:69" ht="15" x14ac:dyDescent="0.2">
      <c r="A179" s="4" t="s">
        <v>12029</v>
      </c>
      <c r="B179" s="4" t="s">
        <v>112</v>
      </c>
      <c r="C179" s="34">
        <v>20250120</v>
      </c>
      <c r="D179" s="4" t="s">
        <v>7207</v>
      </c>
      <c r="E179" s="4" t="s">
        <v>12030</v>
      </c>
      <c r="F179" s="4" t="s">
        <v>12019</v>
      </c>
      <c r="G179" s="4" t="s">
        <v>116</v>
      </c>
      <c r="H179" s="4" t="s">
        <v>12020</v>
      </c>
      <c r="I179" s="4" t="s">
        <v>12031</v>
      </c>
      <c r="J179" s="34">
        <v>13642</v>
      </c>
      <c r="K179" s="11" t="s">
        <v>112</v>
      </c>
      <c r="L179" s="4" t="s">
        <v>120</v>
      </c>
      <c r="M179" s="4" t="s">
        <v>120</v>
      </c>
      <c r="N179" s="4" t="s">
        <v>12032</v>
      </c>
      <c r="O179" s="4" t="s">
        <v>116</v>
      </c>
      <c r="P179" s="4" t="s">
        <v>124</v>
      </c>
      <c r="Q179" s="4" t="s">
        <v>112</v>
      </c>
      <c r="R179" s="34">
        <v>2018</v>
      </c>
      <c r="S179" s="4" t="s">
        <v>125</v>
      </c>
      <c r="T179" s="4" t="s">
        <v>10515</v>
      </c>
      <c r="U179" s="4" t="s">
        <v>10418</v>
      </c>
      <c r="V179" s="4" t="s">
        <v>10419</v>
      </c>
      <c r="W179" s="4" t="s">
        <v>129</v>
      </c>
      <c r="X179" s="4" t="s">
        <v>10420</v>
      </c>
      <c r="Y179" s="4" t="s">
        <v>10421</v>
      </c>
      <c r="Z179" s="4" t="s">
        <v>132</v>
      </c>
      <c r="AA179" s="4" t="s">
        <v>133</v>
      </c>
      <c r="AB179" s="4" t="s">
        <v>134</v>
      </c>
      <c r="AC179" s="4" t="s">
        <v>135</v>
      </c>
      <c r="AD179" s="4" t="s">
        <v>10422</v>
      </c>
      <c r="AE179" s="4" t="s">
        <v>138</v>
      </c>
      <c r="AF179" s="4" t="s">
        <v>116</v>
      </c>
      <c r="AG179" s="4" t="s">
        <v>12033</v>
      </c>
      <c r="AH179" s="4" t="s">
        <v>76</v>
      </c>
      <c r="AI179" s="4" t="s">
        <v>4155</v>
      </c>
      <c r="AJ179" s="4" t="s">
        <v>12034</v>
      </c>
      <c r="AK179" s="4" t="s">
        <v>3686</v>
      </c>
      <c r="AL179" s="4" t="s">
        <v>6115</v>
      </c>
      <c r="AM179" s="4" t="s">
        <v>2133</v>
      </c>
      <c r="AN179" s="4" t="s">
        <v>4091</v>
      </c>
      <c r="AO179" s="4" t="s">
        <v>4092</v>
      </c>
      <c r="AP179" s="4" t="s">
        <v>4093</v>
      </c>
      <c r="AQ179" s="4" t="s">
        <v>5280</v>
      </c>
      <c r="AR179" s="4" t="s">
        <v>4095</v>
      </c>
      <c r="AS179" s="4" t="s">
        <v>4096</v>
      </c>
      <c r="AT179" s="4" t="s">
        <v>4097</v>
      </c>
      <c r="AU179" s="4" t="s">
        <v>4098</v>
      </c>
      <c r="AV179" s="4" t="s">
        <v>11855</v>
      </c>
      <c r="AW179" s="4" t="s">
        <v>116</v>
      </c>
      <c r="AX179" s="4" t="s">
        <v>116</v>
      </c>
      <c r="AY179" s="4" t="s">
        <v>116</v>
      </c>
      <c r="AZ179" s="4" t="s">
        <v>116</v>
      </c>
      <c r="BA179" s="4" t="s">
        <v>116</v>
      </c>
      <c r="BB179" s="4" t="s">
        <v>116</v>
      </c>
      <c r="BC179" s="4" t="s">
        <v>116</v>
      </c>
      <c r="BD179" s="4" t="s">
        <v>116</v>
      </c>
      <c r="BE179" s="4" t="s">
        <v>116</v>
      </c>
      <c r="BF179" s="4" t="s">
        <v>116</v>
      </c>
      <c r="BG179" s="4" t="s">
        <v>116</v>
      </c>
      <c r="BH179" s="4" t="s">
        <v>116</v>
      </c>
      <c r="BI179" s="4" t="s">
        <v>116</v>
      </c>
      <c r="BJ179" s="4" t="s">
        <v>116</v>
      </c>
      <c r="BK179" s="4" t="s">
        <v>116</v>
      </c>
      <c r="BL179" s="4" t="s">
        <v>116</v>
      </c>
      <c r="BM179" s="4" t="s">
        <v>116</v>
      </c>
      <c r="BN179" s="4" t="s">
        <v>116</v>
      </c>
      <c r="BO179" s="4" t="s">
        <v>116</v>
      </c>
      <c r="BP179" s="4" t="s">
        <v>116</v>
      </c>
      <c r="BQ179" s="4" t="s">
        <v>116</v>
      </c>
    </row>
    <row r="180" spans="1:69" ht="15" x14ac:dyDescent="0.2">
      <c r="A180" s="4" t="s">
        <v>12035</v>
      </c>
      <c r="B180" s="4" t="s">
        <v>112</v>
      </c>
      <c r="C180" s="34">
        <v>20250120</v>
      </c>
      <c r="D180" s="4" t="s">
        <v>7207</v>
      </c>
      <c r="E180" s="4" t="s">
        <v>12036</v>
      </c>
      <c r="F180" s="4" t="s">
        <v>12019</v>
      </c>
      <c r="G180" s="4" t="s">
        <v>116</v>
      </c>
      <c r="H180" s="4" t="s">
        <v>12020</v>
      </c>
      <c r="I180" s="4" t="s">
        <v>12037</v>
      </c>
      <c r="J180" s="34">
        <v>10156</v>
      </c>
      <c r="K180" s="11" t="s">
        <v>112</v>
      </c>
      <c r="L180" s="4" t="s">
        <v>120</v>
      </c>
      <c r="M180" s="4" t="s">
        <v>120</v>
      </c>
      <c r="N180" s="4" t="s">
        <v>12038</v>
      </c>
      <c r="O180" s="4" t="s">
        <v>116</v>
      </c>
      <c r="P180" s="4" t="s">
        <v>124</v>
      </c>
      <c r="Q180" s="4" t="s">
        <v>112</v>
      </c>
      <c r="R180" s="34">
        <v>2018</v>
      </c>
      <c r="S180" s="4" t="s">
        <v>125</v>
      </c>
      <c r="T180" s="4" t="s">
        <v>10515</v>
      </c>
      <c r="U180" s="4" t="s">
        <v>10418</v>
      </c>
      <c r="V180" s="4" t="s">
        <v>10419</v>
      </c>
      <c r="W180" s="4" t="s">
        <v>129</v>
      </c>
      <c r="X180" s="4" t="s">
        <v>10420</v>
      </c>
      <c r="Y180" s="4" t="s">
        <v>10421</v>
      </c>
      <c r="Z180" s="4" t="s">
        <v>132</v>
      </c>
      <c r="AA180" s="4" t="s">
        <v>133</v>
      </c>
      <c r="AB180" s="4" t="s">
        <v>134</v>
      </c>
      <c r="AC180" s="4" t="s">
        <v>135</v>
      </c>
      <c r="AD180" s="4" t="s">
        <v>10422</v>
      </c>
      <c r="AE180" s="4" t="s">
        <v>138</v>
      </c>
      <c r="AF180" s="4" t="s">
        <v>116</v>
      </c>
      <c r="AG180" s="4" t="s">
        <v>12039</v>
      </c>
      <c r="AH180" s="4" t="s">
        <v>76</v>
      </c>
      <c r="AI180" s="4" t="s">
        <v>4155</v>
      </c>
      <c r="AJ180" s="4" t="s">
        <v>12040</v>
      </c>
      <c r="AK180" s="4" t="s">
        <v>6115</v>
      </c>
      <c r="AL180" s="4" t="s">
        <v>2133</v>
      </c>
      <c r="AM180" s="4" t="s">
        <v>12041</v>
      </c>
      <c r="AN180" s="4" t="s">
        <v>7223</v>
      </c>
      <c r="AO180" s="4" t="s">
        <v>4091</v>
      </c>
      <c r="AP180" s="4" t="s">
        <v>4092</v>
      </c>
      <c r="AQ180" s="4" t="s">
        <v>4093</v>
      </c>
      <c r="AR180" s="4" t="s">
        <v>5280</v>
      </c>
      <c r="AS180" s="4" t="s">
        <v>4095</v>
      </c>
      <c r="AT180" s="4" t="s">
        <v>4096</v>
      </c>
      <c r="AU180" s="4" t="s">
        <v>4097</v>
      </c>
      <c r="AV180" s="4" t="s">
        <v>4098</v>
      </c>
      <c r="AW180" s="4" t="s">
        <v>12042</v>
      </c>
      <c r="AX180" s="4" t="s">
        <v>11855</v>
      </c>
      <c r="AY180" s="4" t="s">
        <v>116</v>
      </c>
      <c r="AZ180" s="4" t="s">
        <v>116</v>
      </c>
      <c r="BA180" s="4" t="s">
        <v>116</v>
      </c>
      <c r="BB180" s="4" t="s">
        <v>116</v>
      </c>
      <c r="BC180" s="4" t="s">
        <v>116</v>
      </c>
      <c r="BD180" s="4" t="s">
        <v>116</v>
      </c>
      <c r="BE180" s="4" t="s">
        <v>116</v>
      </c>
      <c r="BF180" s="4" t="s">
        <v>116</v>
      </c>
      <c r="BG180" s="4" t="s">
        <v>116</v>
      </c>
      <c r="BH180" s="4" t="s">
        <v>116</v>
      </c>
      <c r="BI180" s="4" t="s">
        <v>116</v>
      </c>
      <c r="BJ180" s="4" t="s">
        <v>116</v>
      </c>
      <c r="BK180" s="4" t="s">
        <v>116</v>
      </c>
      <c r="BL180" s="4" t="s">
        <v>116</v>
      </c>
      <c r="BM180" s="4" t="s">
        <v>116</v>
      </c>
      <c r="BN180" s="4" t="s">
        <v>116</v>
      </c>
      <c r="BO180" s="4" t="s">
        <v>116</v>
      </c>
      <c r="BP180" s="4" t="s">
        <v>116</v>
      </c>
      <c r="BQ180" s="4" t="s">
        <v>116</v>
      </c>
    </row>
    <row r="181" spans="1:69" ht="15" x14ac:dyDescent="0.2">
      <c r="A181" s="4" t="s">
        <v>12043</v>
      </c>
      <c r="B181" s="4" t="s">
        <v>112</v>
      </c>
      <c r="C181" s="34">
        <v>20250120</v>
      </c>
      <c r="D181" s="4" t="s">
        <v>12044</v>
      </c>
      <c r="E181" s="4" t="s">
        <v>12045</v>
      </c>
      <c r="F181" s="4" t="s">
        <v>12046</v>
      </c>
      <c r="G181" s="4" t="s">
        <v>116</v>
      </c>
      <c r="H181" s="4" t="s">
        <v>12047</v>
      </c>
      <c r="I181" s="4" t="s">
        <v>12048</v>
      </c>
      <c r="J181" s="34">
        <v>10053</v>
      </c>
      <c r="K181" s="11" t="s">
        <v>112</v>
      </c>
      <c r="L181" s="4" t="s">
        <v>120</v>
      </c>
      <c r="M181" s="4" t="s">
        <v>120</v>
      </c>
      <c r="N181" s="4" t="s">
        <v>12049</v>
      </c>
      <c r="O181" s="4" t="s">
        <v>116</v>
      </c>
      <c r="P181" s="4" t="s">
        <v>124</v>
      </c>
      <c r="Q181" s="4" t="s">
        <v>112</v>
      </c>
      <c r="R181" s="34">
        <v>2018</v>
      </c>
      <c r="S181" s="4" t="s">
        <v>125</v>
      </c>
      <c r="T181" s="4" t="s">
        <v>10515</v>
      </c>
      <c r="U181" s="4" t="s">
        <v>10418</v>
      </c>
      <c r="V181" s="4" t="s">
        <v>10419</v>
      </c>
      <c r="W181" s="4" t="s">
        <v>129</v>
      </c>
      <c r="X181" s="4" t="s">
        <v>10420</v>
      </c>
      <c r="Y181" s="4" t="s">
        <v>10421</v>
      </c>
      <c r="Z181" s="4" t="s">
        <v>132</v>
      </c>
      <c r="AA181" s="4" t="s">
        <v>133</v>
      </c>
      <c r="AB181" s="4" t="s">
        <v>134</v>
      </c>
      <c r="AC181" s="4" t="s">
        <v>135</v>
      </c>
      <c r="AD181" s="4" t="s">
        <v>10422</v>
      </c>
      <c r="AE181" s="4" t="s">
        <v>138</v>
      </c>
      <c r="AF181" s="4" t="s">
        <v>116</v>
      </c>
      <c r="AG181" s="4" t="s">
        <v>12050</v>
      </c>
      <c r="AH181" s="4" t="s">
        <v>76</v>
      </c>
      <c r="AI181" s="4" t="s">
        <v>926</v>
      </c>
      <c r="AJ181" s="4" t="s">
        <v>2038</v>
      </c>
      <c r="AK181" s="4" t="s">
        <v>12051</v>
      </c>
      <c r="AL181" s="4" t="s">
        <v>4933</v>
      </c>
      <c r="AM181" s="4" t="s">
        <v>4091</v>
      </c>
      <c r="AN181" s="4" t="s">
        <v>4092</v>
      </c>
      <c r="AO181" s="4" t="s">
        <v>4093</v>
      </c>
      <c r="AP181" s="4" t="s">
        <v>5280</v>
      </c>
      <c r="AQ181" s="4" t="s">
        <v>4095</v>
      </c>
      <c r="AR181" s="4" t="s">
        <v>4096</v>
      </c>
      <c r="AS181" s="4" t="s">
        <v>4097</v>
      </c>
      <c r="AT181" s="4" t="s">
        <v>4098</v>
      </c>
      <c r="AU181" s="4" t="s">
        <v>11855</v>
      </c>
      <c r="AV181" s="4" t="s">
        <v>116</v>
      </c>
      <c r="AW181" s="4" t="s">
        <v>116</v>
      </c>
      <c r="AX181" s="4" t="s">
        <v>116</v>
      </c>
      <c r="AY181" s="4" t="s">
        <v>116</v>
      </c>
      <c r="AZ181" s="4" t="s">
        <v>116</v>
      </c>
      <c r="BA181" s="4" t="s">
        <v>116</v>
      </c>
      <c r="BB181" s="4" t="s">
        <v>116</v>
      </c>
      <c r="BC181" s="4" t="s">
        <v>116</v>
      </c>
      <c r="BD181" s="4" t="s">
        <v>116</v>
      </c>
      <c r="BE181" s="4" t="s">
        <v>116</v>
      </c>
      <c r="BF181" s="4" t="s">
        <v>116</v>
      </c>
      <c r="BG181" s="4" t="s">
        <v>116</v>
      </c>
      <c r="BH181" s="4" t="s">
        <v>116</v>
      </c>
      <c r="BI181" s="4" t="s">
        <v>116</v>
      </c>
      <c r="BJ181" s="4" t="s">
        <v>116</v>
      </c>
      <c r="BK181" s="4" t="s">
        <v>116</v>
      </c>
      <c r="BL181" s="4" t="s">
        <v>116</v>
      </c>
      <c r="BM181" s="4" t="s">
        <v>116</v>
      </c>
      <c r="BN181" s="4" t="s">
        <v>116</v>
      </c>
      <c r="BO181" s="4" t="s">
        <v>116</v>
      </c>
      <c r="BP181" s="4" t="s">
        <v>116</v>
      </c>
      <c r="BQ181" s="4" t="s">
        <v>116</v>
      </c>
    </row>
    <row r="182" spans="1:69" ht="15" x14ac:dyDescent="0.2">
      <c r="A182" s="4" t="s">
        <v>12052</v>
      </c>
      <c r="B182" s="4" t="s">
        <v>112</v>
      </c>
      <c r="C182" s="34">
        <v>20250120</v>
      </c>
      <c r="D182" s="4" t="s">
        <v>12053</v>
      </c>
      <c r="E182" s="4" t="s">
        <v>12054</v>
      </c>
      <c r="F182" s="4" t="s">
        <v>651</v>
      </c>
      <c r="G182" s="4" t="s">
        <v>116</v>
      </c>
      <c r="H182" s="4" t="s">
        <v>652</v>
      </c>
      <c r="I182" s="4" t="s">
        <v>12055</v>
      </c>
      <c r="J182" s="34">
        <v>11758</v>
      </c>
      <c r="K182" s="11" t="s">
        <v>112</v>
      </c>
      <c r="L182" s="4" t="s">
        <v>120</v>
      </c>
      <c r="M182" s="4" t="s">
        <v>120</v>
      </c>
      <c r="N182" s="4" t="s">
        <v>12056</v>
      </c>
      <c r="O182" s="4" t="s">
        <v>116</v>
      </c>
      <c r="P182" s="4" t="s">
        <v>124</v>
      </c>
      <c r="Q182" s="4" t="s">
        <v>112</v>
      </c>
      <c r="R182" s="34">
        <v>2018</v>
      </c>
      <c r="S182" s="4" t="s">
        <v>125</v>
      </c>
      <c r="T182" s="4" t="s">
        <v>10515</v>
      </c>
      <c r="U182" s="4" t="s">
        <v>10418</v>
      </c>
      <c r="V182" s="4" t="s">
        <v>10419</v>
      </c>
      <c r="W182" s="4" t="s">
        <v>129</v>
      </c>
      <c r="X182" s="4" t="s">
        <v>10420</v>
      </c>
      <c r="Y182" s="4" t="s">
        <v>10421</v>
      </c>
      <c r="Z182" s="4" t="s">
        <v>132</v>
      </c>
      <c r="AA182" s="4" t="s">
        <v>133</v>
      </c>
      <c r="AB182" s="4" t="s">
        <v>134</v>
      </c>
      <c r="AC182" s="4" t="s">
        <v>135</v>
      </c>
      <c r="AD182" s="4" t="s">
        <v>10422</v>
      </c>
      <c r="AE182" s="4" t="s">
        <v>138</v>
      </c>
      <c r="AF182" s="4" t="s">
        <v>116</v>
      </c>
      <c r="AG182" s="4" t="s">
        <v>12057</v>
      </c>
      <c r="AH182" s="4" t="s">
        <v>76</v>
      </c>
      <c r="AI182" s="4" t="s">
        <v>12058</v>
      </c>
      <c r="AJ182" s="4" t="s">
        <v>12059</v>
      </c>
      <c r="AK182" s="4" t="s">
        <v>12060</v>
      </c>
      <c r="AL182" s="4" t="s">
        <v>12061</v>
      </c>
      <c r="AM182" s="4" t="s">
        <v>3184</v>
      </c>
      <c r="AN182" s="4" t="s">
        <v>187</v>
      </c>
      <c r="AO182" s="4" t="s">
        <v>4091</v>
      </c>
      <c r="AP182" s="4" t="s">
        <v>4092</v>
      </c>
      <c r="AQ182" s="4" t="s">
        <v>4093</v>
      </c>
      <c r="AR182" s="4" t="s">
        <v>5280</v>
      </c>
      <c r="AS182" s="4" t="s">
        <v>4095</v>
      </c>
      <c r="AT182" s="4" t="s">
        <v>4096</v>
      </c>
      <c r="AU182" s="4" t="s">
        <v>4097</v>
      </c>
      <c r="AV182" s="4" t="s">
        <v>4098</v>
      </c>
      <c r="AW182" s="4" t="s">
        <v>12062</v>
      </c>
      <c r="AX182" s="4" t="s">
        <v>116</v>
      </c>
      <c r="AY182" s="4" t="s">
        <v>116</v>
      </c>
      <c r="AZ182" s="4" t="s">
        <v>116</v>
      </c>
      <c r="BA182" s="4" t="s">
        <v>116</v>
      </c>
      <c r="BB182" s="4" t="s">
        <v>116</v>
      </c>
      <c r="BC182" s="4" t="s">
        <v>116</v>
      </c>
      <c r="BD182" s="4" t="s">
        <v>116</v>
      </c>
      <c r="BE182" s="4" t="s">
        <v>116</v>
      </c>
      <c r="BF182" s="4" t="s">
        <v>116</v>
      </c>
      <c r="BG182" s="4" t="s">
        <v>116</v>
      </c>
      <c r="BH182" s="4" t="s">
        <v>116</v>
      </c>
      <c r="BI182" s="4" t="s">
        <v>116</v>
      </c>
      <c r="BJ182" s="4" t="s">
        <v>116</v>
      </c>
      <c r="BK182" s="4" t="s">
        <v>116</v>
      </c>
      <c r="BL182" s="4" t="s">
        <v>116</v>
      </c>
      <c r="BM182" s="4" t="s">
        <v>116</v>
      </c>
      <c r="BN182" s="4" t="s">
        <v>116</v>
      </c>
      <c r="BO182" s="4" t="s">
        <v>116</v>
      </c>
      <c r="BP182" s="4" t="s">
        <v>116</v>
      </c>
      <c r="BQ182" s="4" t="s">
        <v>116</v>
      </c>
    </row>
    <row r="183" spans="1:69" ht="15" x14ac:dyDescent="0.2">
      <c r="A183" s="4" t="s">
        <v>12063</v>
      </c>
      <c r="B183" s="4" t="s">
        <v>112</v>
      </c>
      <c r="C183" s="34">
        <v>20250120</v>
      </c>
      <c r="D183" s="4" t="s">
        <v>2019</v>
      </c>
      <c r="E183" s="4" t="s">
        <v>12064</v>
      </c>
      <c r="F183" s="4" t="s">
        <v>651</v>
      </c>
      <c r="G183" s="4" t="s">
        <v>116</v>
      </c>
      <c r="H183" s="4" t="s">
        <v>652</v>
      </c>
      <c r="I183" s="4" t="s">
        <v>12065</v>
      </c>
      <c r="J183" s="34">
        <v>10239</v>
      </c>
      <c r="K183" s="11" t="s">
        <v>112</v>
      </c>
      <c r="L183" s="4" t="s">
        <v>120</v>
      </c>
      <c r="M183" s="4" t="s">
        <v>120</v>
      </c>
      <c r="N183" s="4" t="s">
        <v>12066</v>
      </c>
      <c r="O183" s="4" t="s">
        <v>116</v>
      </c>
      <c r="P183" s="4" t="s">
        <v>124</v>
      </c>
      <c r="Q183" s="4" t="s">
        <v>112</v>
      </c>
      <c r="R183" s="34">
        <v>2018</v>
      </c>
      <c r="S183" s="4" t="s">
        <v>125</v>
      </c>
      <c r="T183" s="4" t="s">
        <v>10515</v>
      </c>
      <c r="U183" s="4" t="s">
        <v>10418</v>
      </c>
      <c r="V183" s="4" t="s">
        <v>10419</v>
      </c>
      <c r="W183" s="4" t="s">
        <v>129</v>
      </c>
      <c r="X183" s="4" t="s">
        <v>10420</v>
      </c>
      <c r="Y183" s="4" t="s">
        <v>10421</v>
      </c>
      <c r="Z183" s="4" t="s">
        <v>132</v>
      </c>
      <c r="AA183" s="4" t="s">
        <v>133</v>
      </c>
      <c r="AB183" s="4" t="s">
        <v>134</v>
      </c>
      <c r="AC183" s="4" t="s">
        <v>135</v>
      </c>
      <c r="AD183" s="4" t="s">
        <v>10422</v>
      </c>
      <c r="AE183" s="4" t="s">
        <v>138</v>
      </c>
      <c r="AF183" s="4" t="s">
        <v>116</v>
      </c>
      <c r="AG183" s="4" t="s">
        <v>12067</v>
      </c>
      <c r="AH183" s="4" t="s">
        <v>76</v>
      </c>
      <c r="AI183" s="4" t="s">
        <v>3855</v>
      </c>
      <c r="AJ183" s="4" t="s">
        <v>1835</v>
      </c>
      <c r="AK183" s="4" t="s">
        <v>2028</v>
      </c>
      <c r="AL183" s="4" t="s">
        <v>1335</v>
      </c>
      <c r="AM183" s="4" t="s">
        <v>2029</v>
      </c>
      <c r="AN183" s="4" t="s">
        <v>8824</v>
      </c>
      <c r="AO183" s="4" t="s">
        <v>4091</v>
      </c>
      <c r="AP183" s="4" t="s">
        <v>4092</v>
      </c>
      <c r="AQ183" s="4" t="s">
        <v>4093</v>
      </c>
      <c r="AR183" s="4" t="s">
        <v>5280</v>
      </c>
      <c r="AS183" s="4" t="s">
        <v>4095</v>
      </c>
      <c r="AT183" s="4" t="s">
        <v>4096</v>
      </c>
      <c r="AU183" s="4" t="s">
        <v>4097</v>
      </c>
      <c r="AV183" s="4" t="s">
        <v>4098</v>
      </c>
      <c r="AW183" s="4" t="s">
        <v>11668</v>
      </c>
      <c r="AX183" s="4" t="s">
        <v>116</v>
      </c>
      <c r="AY183" s="4" t="s">
        <v>116</v>
      </c>
      <c r="AZ183" s="4" t="s">
        <v>116</v>
      </c>
      <c r="BA183" s="4" t="s">
        <v>116</v>
      </c>
      <c r="BB183" s="4" t="s">
        <v>116</v>
      </c>
      <c r="BC183" s="4" t="s">
        <v>116</v>
      </c>
      <c r="BD183" s="4" t="s">
        <v>116</v>
      </c>
      <c r="BE183" s="4" t="s">
        <v>116</v>
      </c>
      <c r="BF183" s="4" t="s">
        <v>116</v>
      </c>
      <c r="BG183" s="4" t="s">
        <v>116</v>
      </c>
      <c r="BH183" s="4" t="s">
        <v>116</v>
      </c>
      <c r="BI183" s="4" t="s">
        <v>116</v>
      </c>
      <c r="BJ183" s="4" t="s">
        <v>116</v>
      </c>
      <c r="BK183" s="4" t="s">
        <v>116</v>
      </c>
      <c r="BL183" s="4" t="s">
        <v>116</v>
      </c>
      <c r="BM183" s="4" t="s">
        <v>116</v>
      </c>
      <c r="BN183" s="4" t="s">
        <v>116</v>
      </c>
      <c r="BO183" s="4" t="s">
        <v>116</v>
      </c>
      <c r="BP183" s="4" t="s">
        <v>116</v>
      </c>
      <c r="BQ183" s="4" t="s">
        <v>116</v>
      </c>
    </row>
    <row r="184" spans="1:69" ht="15" x14ac:dyDescent="0.2">
      <c r="A184" s="4" t="s">
        <v>12068</v>
      </c>
      <c r="B184" s="4" t="s">
        <v>112</v>
      </c>
      <c r="C184" s="34">
        <v>20250120</v>
      </c>
      <c r="D184" s="4" t="s">
        <v>12069</v>
      </c>
      <c r="E184" s="4" t="s">
        <v>12070</v>
      </c>
      <c r="F184" s="4" t="s">
        <v>651</v>
      </c>
      <c r="G184" s="4" t="s">
        <v>116</v>
      </c>
      <c r="H184" s="4" t="s">
        <v>652</v>
      </c>
      <c r="I184" s="4" t="s">
        <v>12071</v>
      </c>
      <c r="J184" s="34">
        <v>10559</v>
      </c>
      <c r="K184" s="11" t="s">
        <v>112</v>
      </c>
      <c r="L184" s="4" t="s">
        <v>120</v>
      </c>
      <c r="M184" s="4" t="s">
        <v>120</v>
      </c>
      <c r="N184" s="4" t="s">
        <v>12072</v>
      </c>
      <c r="O184" s="4" t="s">
        <v>116</v>
      </c>
      <c r="P184" s="4" t="s">
        <v>124</v>
      </c>
      <c r="Q184" s="4" t="s">
        <v>112</v>
      </c>
      <c r="R184" s="34">
        <v>2018</v>
      </c>
      <c r="S184" s="4" t="s">
        <v>125</v>
      </c>
      <c r="T184" s="4" t="s">
        <v>10515</v>
      </c>
      <c r="U184" s="4" t="s">
        <v>10418</v>
      </c>
      <c r="V184" s="4" t="s">
        <v>10419</v>
      </c>
      <c r="W184" s="4" t="s">
        <v>129</v>
      </c>
      <c r="X184" s="4" t="s">
        <v>10420</v>
      </c>
      <c r="Y184" s="4" t="s">
        <v>10421</v>
      </c>
      <c r="Z184" s="4" t="s">
        <v>132</v>
      </c>
      <c r="AA184" s="4" t="s">
        <v>133</v>
      </c>
      <c r="AB184" s="4" t="s">
        <v>134</v>
      </c>
      <c r="AC184" s="4" t="s">
        <v>135</v>
      </c>
      <c r="AD184" s="4" t="s">
        <v>10422</v>
      </c>
      <c r="AE184" s="4" t="s">
        <v>138</v>
      </c>
      <c r="AF184" s="4" t="s">
        <v>116</v>
      </c>
      <c r="AG184" s="4" t="s">
        <v>12073</v>
      </c>
      <c r="AH184" s="4" t="s">
        <v>76</v>
      </c>
      <c r="AI184" s="4" t="s">
        <v>10921</v>
      </c>
      <c r="AJ184" s="4" t="s">
        <v>2189</v>
      </c>
      <c r="AK184" s="4" t="s">
        <v>12074</v>
      </c>
      <c r="AL184" s="4" t="s">
        <v>187</v>
      </c>
      <c r="AM184" s="4" t="s">
        <v>12075</v>
      </c>
      <c r="AN184" s="4" t="s">
        <v>4091</v>
      </c>
      <c r="AO184" s="4" t="s">
        <v>4092</v>
      </c>
      <c r="AP184" s="4" t="s">
        <v>4093</v>
      </c>
      <c r="AQ184" s="4" t="s">
        <v>5280</v>
      </c>
      <c r="AR184" s="4" t="s">
        <v>4095</v>
      </c>
      <c r="AS184" s="4" t="s">
        <v>4096</v>
      </c>
      <c r="AT184" s="4" t="s">
        <v>4097</v>
      </c>
      <c r="AU184" s="4" t="s">
        <v>4098</v>
      </c>
      <c r="AV184" s="4" t="s">
        <v>12076</v>
      </c>
      <c r="AW184" s="4" t="s">
        <v>116</v>
      </c>
      <c r="AX184" s="4" t="s">
        <v>116</v>
      </c>
      <c r="AY184" s="4" t="s">
        <v>116</v>
      </c>
      <c r="AZ184" s="4" t="s">
        <v>116</v>
      </c>
      <c r="BA184" s="4" t="s">
        <v>116</v>
      </c>
      <c r="BB184" s="4" t="s">
        <v>116</v>
      </c>
      <c r="BC184" s="4" t="s">
        <v>116</v>
      </c>
      <c r="BD184" s="4" t="s">
        <v>116</v>
      </c>
      <c r="BE184" s="4" t="s">
        <v>116</v>
      </c>
      <c r="BF184" s="4" t="s">
        <v>116</v>
      </c>
      <c r="BG184" s="4" t="s">
        <v>116</v>
      </c>
      <c r="BH184" s="4" t="s">
        <v>116</v>
      </c>
      <c r="BI184" s="4" t="s">
        <v>116</v>
      </c>
      <c r="BJ184" s="4" t="s">
        <v>116</v>
      </c>
      <c r="BK184" s="4" t="s">
        <v>116</v>
      </c>
      <c r="BL184" s="4" t="s">
        <v>116</v>
      </c>
      <c r="BM184" s="4" t="s">
        <v>116</v>
      </c>
      <c r="BN184" s="4" t="s">
        <v>116</v>
      </c>
      <c r="BO184" s="4" t="s">
        <v>116</v>
      </c>
      <c r="BP184" s="4" t="s">
        <v>116</v>
      </c>
      <c r="BQ184" s="4" t="s">
        <v>116</v>
      </c>
    </row>
    <row r="185" spans="1:69" ht="15" x14ac:dyDescent="0.2">
      <c r="A185" s="4" t="s">
        <v>12077</v>
      </c>
      <c r="B185" s="4" t="s">
        <v>112</v>
      </c>
      <c r="C185" s="34">
        <v>20250120</v>
      </c>
      <c r="D185" s="4" t="s">
        <v>12078</v>
      </c>
      <c r="E185" s="4" t="s">
        <v>12079</v>
      </c>
      <c r="F185" s="4" t="s">
        <v>179</v>
      </c>
      <c r="G185" s="4" t="s">
        <v>116</v>
      </c>
      <c r="H185" s="4" t="s">
        <v>180</v>
      </c>
      <c r="I185" s="4" t="s">
        <v>12080</v>
      </c>
      <c r="J185" s="34">
        <v>24013</v>
      </c>
      <c r="K185" s="11" t="s">
        <v>112</v>
      </c>
      <c r="L185" s="4" t="s">
        <v>120</v>
      </c>
      <c r="M185" s="4" t="s">
        <v>120</v>
      </c>
      <c r="N185" s="4" t="s">
        <v>12081</v>
      </c>
      <c r="O185" s="4" t="s">
        <v>116</v>
      </c>
      <c r="P185" s="4" t="s">
        <v>124</v>
      </c>
      <c r="Q185" s="4" t="s">
        <v>112</v>
      </c>
      <c r="R185" s="34">
        <v>2018</v>
      </c>
      <c r="S185" s="4" t="s">
        <v>125</v>
      </c>
      <c r="T185" s="4" t="s">
        <v>10515</v>
      </c>
      <c r="U185" s="4" t="s">
        <v>10418</v>
      </c>
      <c r="V185" s="4" t="s">
        <v>10419</v>
      </c>
      <c r="W185" s="4" t="s">
        <v>129</v>
      </c>
      <c r="X185" s="4" t="s">
        <v>10420</v>
      </c>
      <c r="Y185" s="4" t="s">
        <v>10421</v>
      </c>
      <c r="Z185" s="4" t="s">
        <v>132</v>
      </c>
      <c r="AA185" s="4" t="s">
        <v>133</v>
      </c>
      <c r="AB185" s="4" t="s">
        <v>134</v>
      </c>
      <c r="AC185" s="4" t="s">
        <v>135</v>
      </c>
      <c r="AD185" s="4" t="s">
        <v>10422</v>
      </c>
      <c r="AE185" s="4" t="s">
        <v>138</v>
      </c>
      <c r="AF185" s="4" t="s">
        <v>116</v>
      </c>
      <c r="AG185" s="4" t="s">
        <v>12082</v>
      </c>
      <c r="AH185" s="4" t="s">
        <v>76</v>
      </c>
      <c r="AI185" s="4" t="s">
        <v>184</v>
      </c>
      <c r="AJ185" s="4" t="s">
        <v>185</v>
      </c>
      <c r="AK185" s="4" t="s">
        <v>12083</v>
      </c>
      <c r="AL185" s="4" t="s">
        <v>12084</v>
      </c>
      <c r="AM185" s="4" t="s">
        <v>12085</v>
      </c>
      <c r="AN185" s="4" t="s">
        <v>12086</v>
      </c>
      <c r="AO185" s="4" t="s">
        <v>12087</v>
      </c>
      <c r="AP185" s="4" t="s">
        <v>4091</v>
      </c>
      <c r="AQ185" s="4" t="s">
        <v>4092</v>
      </c>
      <c r="AR185" s="4" t="s">
        <v>4093</v>
      </c>
      <c r="AS185" s="4" t="s">
        <v>5280</v>
      </c>
      <c r="AT185" s="4" t="s">
        <v>4095</v>
      </c>
      <c r="AU185" s="4" t="s">
        <v>4096</v>
      </c>
      <c r="AV185" s="4" t="s">
        <v>4097</v>
      </c>
      <c r="AW185" s="4" t="s">
        <v>4098</v>
      </c>
      <c r="AX185" s="4" t="s">
        <v>12088</v>
      </c>
      <c r="AY185" s="4" t="s">
        <v>12089</v>
      </c>
      <c r="AZ185" s="4" t="s">
        <v>11668</v>
      </c>
      <c r="BA185" s="4" t="s">
        <v>116</v>
      </c>
      <c r="BB185" s="4" t="s">
        <v>116</v>
      </c>
      <c r="BC185" s="4" t="s">
        <v>116</v>
      </c>
      <c r="BD185" s="4" t="s">
        <v>116</v>
      </c>
      <c r="BE185" s="4" t="s">
        <v>116</v>
      </c>
      <c r="BF185" s="4" t="s">
        <v>116</v>
      </c>
      <c r="BG185" s="4" t="s">
        <v>116</v>
      </c>
      <c r="BH185" s="4" t="s">
        <v>116</v>
      </c>
      <c r="BI185" s="4" t="s">
        <v>116</v>
      </c>
      <c r="BJ185" s="4" t="s">
        <v>116</v>
      </c>
      <c r="BK185" s="4" t="s">
        <v>116</v>
      </c>
      <c r="BL185" s="4" t="s">
        <v>116</v>
      </c>
      <c r="BM185" s="4" t="s">
        <v>116</v>
      </c>
      <c r="BN185" s="4" t="s">
        <v>116</v>
      </c>
      <c r="BO185" s="4" t="s">
        <v>116</v>
      </c>
      <c r="BP185" s="4" t="s">
        <v>116</v>
      </c>
      <c r="BQ185" s="4" t="s">
        <v>116</v>
      </c>
    </row>
    <row r="186" spans="1:69" ht="15" x14ac:dyDescent="0.2">
      <c r="A186" s="4" t="s">
        <v>12090</v>
      </c>
      <c r="B186" s="4" t="s">
        <v>112</v>
      </c>
      <c r="C186" s="34">
        <v>20250120</v>
      </c>
      <c r="D186" s="4" t="s">
        <v>12091</v>
      </c>
      <c r="E186" s="4" t="s">
        <v>12092</v>
      </c>
      <c r="F186" s="4" t="s">
        <v>2484</v>
      </c>
      <c r="G186" s="4" t="s">
        <v>116</v>
      </c>
      <c r="H186" s="4" t="s">
        <v>2377</v>
      </c>
      <c r="I186" s="4" t="s">
        <v>12093</v>
      </c>
      <c r="J186" s="34">
        <v>15247</v>
      </c>
      <c r="K186" s="11" t="s">
        <v>112</v>
      </c>
      <c r="L186" s="4" t="s">
        <v>120</v>
      </c>
      <c r="M186" s="4" t="s">
        <v>120</v>
      </c>
      <c r="N186" s="4" t="s">
        <v>12094</v>
      </c>
      <c r="O186" s="4" t="s">
        <v>116</v>
      </c>
      <c r="P186" s="4" t="s">
        <v>124</v>
      </c>
      <c r="Q186" s="4" t="s">
        <v>112</v>
      </c>
      <c r="R186" s="34">
        <v>2018</v>
      </c>
      <c r="S186" s="4" t="s">
        <v>125</v>
      </c>
      <c r="T186" s="4" t="s">
        <v>10515</v>
      </c>
      <c r="U186" s="4" t="s">
        <v>10418</v>
      </c>
      <c r="V186" s="4" t="s">
        <v>10419</v>
      </c>
      <c r="W186" s="4" t="s">
        <v>129</v>
      </c>
      <c r="X186" s="4" t="s">
        <v>10420</v>
      </c>
      <c r="Y186" s="4" t="s">
        <v>10421</v>
      </c>
      <c r="Z186" s="4" t="s">
        <v>132</v>
      </c>
      <c r="AA186" s="4" t="s">
        <v>133</v>
      </c>
      <c r="AB186" s="4" t="s">
        <v>134</v>
      </c>
      <c r="AC186" s="4" t="s">
        <v>135</v>
      </c>
      <c r="AD186" s="4" t="s">
        <v>10422</v>
      </c>
      <c r="AE186" s="4" t="s">
        <v>138</v>
      </c>
      <c r="AF186" s="4" t="s">
        <v>116</v>
      </c>
      <c r="AG186" s="4" t="s">
        <v>12095</v>
      </c>
      <c r="AH186" s="4" t="s">
        <v>76</v>
      </c>
      <c r="AI186" s="4" t="s">
        <v>12096</v>
      </c>
      <c r="AJ186" s="4" t="s">
        <v>1866</v>
      </c>
      <c r="AK186" s="4" t="s">
        <v>355</v>
      </c>
      <c r="AL186" s="4" t="s">
        <v>1867</v>
      </c>
      <c r="AM186" s="4" t="s">
        <v>12097</v>
      </c>
      <c r="AN186" s="4" t="s">
        <v>10139</v>
      </c>
      <c r="AO186" s="4" t="s">
        <v>6423</v>
      </c>
      <c r="AP186" s="4" t="s">
        <v>4091</v>
      </c>
      <c r="AQ186" s="4" t="s">
        <v>4092</v>
      </c>
      <c r="AR186" s="4" t="s">
        <v>4093</v>
      </c>
      <c r="AS186" s="4" t="s">
        <v>5280</v>
      </c>
      <c r="AT186" s="4" t="s">
        <v>4095</v>
      </c>
      <c r="AU186" s="4" t="s">
        <v>4096</v>
      </c>
      <c r="AV186" s="4" t="s">
        <v>4097</v>
      </c>
      <c r="AW186" s="4" t="s">
        <v>4098</v>
      </c>
      <c r="AX186" s="4" t="s">
        <v>2124</v>
      </c>
      <c r="AY186" s="4" t="s">
        <v>11668</v>
      </c>
      <c r="AZ186" s="4" t="s">
        <v>116</v>
      </c>
      <c r="BA186" s="4" t="s">
        <v>116</v>
      </c>
      <c r="BB186" s="4" t="s">
        <v>116</v>
      </c>
      <c r="BC186" s="4" t="s">
        <v>116</v>
      </c>
      <c r="BD186" s="4" t="s">
        <v>116</v>
      </c>
      <c r="BE186" s="4" t="s">
        <v>116</v>
      </c>
      <c r="BF186" s="4" t="s">
        <v>116</v>
      </c>
      <c r="BG186" s="4" t="s">
        <v>116</v>
      </c>
      <c r="BH186" s="4" t="s">
        <v>116</v>
      </c>
      <c r="BI186" s="4" t="s">
        <v>116</v>
      </c>
      <c r="BJ186" s="4" t="s">
        <v>116</v>
      </c>
      <c r="BK186" s="4" t="s">
        <v>116</v>
      </c>
      <c r="BL186" s="4" t="s">
        <v>116</v>
      </c>
      <c r="BM186" s="4" t="s">
        <v>116</v>
      </c>
      <c r="BN186" s="4" t="s">
        <v>116</v>
      </c>
      <c r="BO186" s="4" t="s">
        <v>116</v>
      </c>
      <c r="BP186" s="4" t="s">
        <v>116</v>
      </c>
      <c r="BQ186" s="4" t="s">
        <v>116</v>
      </c>
    </row>
    <row r="187" spans="1:69" ht="15" x14ac:dyDescent="0.2">
      <c r="A187" s="4" t="s">
        <v>12098</v>
      </c>
      <c r="B187" s="4" t="s">
        <v>112</v>
      </c>
      <c r="C187" s="34">
        <v>20250120</v>
      </c>
      <c r="D187" s="4" t="s">
        <v>2482</v>
      </c>
      <c r="E187" s="4" t="s">
        <v>12099</v>
      </c>
      <c r="F187" s="4" t="s">
        <v>2484</v>
      </c>
      <c r="G187" s="4" t="s">
        <v>116</v>
      </c>
      <c r="H187" s="4" t="s">
        <v>2377</v>
      </c>
      <c r="I187" s="4" t="s">
        <v>12100</v>
      </c>
      <c r="J187" s="34">
        <v>20639</v>
      </c>
      <c r="K187" s="11" t="s">
        <v>112</v>
      </c>
      <c r="L187" s="4" t="s">
        <v>120</v>
      </c>
      <c r="M187" s="4" t="s">
        <v>120</v>
      </c>
      <c r="N187" s="4" t="s">
        <v>12101</v>
      </c>
      <c r="O187" s="4" t="s">
        <v>116</v>
      </c>
      <c r="P187" s="4" t="s">
        <v>124</v>
      </c>
      <c r="Q187" s="4" t="s">
        <v>112</v>
      </c>
      <c r="R187" s="34">
        <v>2018</v>
      </c>
      <c r="S187" s="4" t="s">
        <v>125</v>
      </c>
      <c r="T187" s="4" t="s">
        <v>10515</v>
      </c>
      <c r="U187" s="4" t="s">
        <v>10418</v>
      </c>
      <c r="V187" s="4" t="s">
        <v>10419</v>
      </c>
      <c r="W187" s="4" t="s">
        <v>129</v>
      </c>
      <c r="X187" s="4" t="s">
        <v>10420</v>
      </c>
      <c r="Y187" s="4" t="s">
        <v>10421</v>
      </c>
      <c r="Z187" s="4" t="s">
        <v>132</v>
      </c>
      <c r="AA187" s="4" t="s">
        <v>133</v>
      </c>
      <c r="AB187" s="4" t="s">
        <v>134</v>
      </c>
      <c r="AC187" s="4" t="s">
        <v>135</v>
      </c>
      <c r="AD187" s="4" t="s">
        <v>10422</v>
      </c>
      <c r="AE187" s="4" t="s">
        <v>138</v>
      </c>
      <c r="AF187" s="4" t="s">
        <v>116</v>
      </c>
      <c r="AG187" s="4" t="s">
        <v>12102</v>
      </c>
      <c r="AH187" s="4" t="s">
        <v>76</v>
      </c>
      <c r="AI187" s="4" t="s">
        <v>12103</v>
      </c>
      <c r="AJ187" s="4" t="s">
        <v>12097</v>
      </c>
      <c r="AK187" s="4" t="s">
        <v>4091</v>
      </c>
      <c r="AL187" s="4" t="s">
        <v>4092</v>
      </c>
      <c r="AM187" s="4" t="s">
        <v>4093</v>
      </c>
      <c r="AN187" s="4" t="s">
        <v>5280</v>
      </c>
      <c r="AO187" s="4" t="s">
        <v>4095</v>
      </c>
      <c r="AP187" s="4" t="s">
        <v>4096</v>
      </c>
      <c r="AQ187" s="4" t="s">
        <v>4097</v>
      </c>
      <c r="AR187" s="4" t="s">
        <v>4098</v>
      </c>
      <c r="AS187" s="4" t="s">
        <v>2984</v>
      </c>
      <c r="AT187" s="4" t="s">
        <v>11720</v>
      </c>
      <c r="AU187" s="4" t="s">
        <v>116</v>
      </c>
      <c r="AV187" s="4" t="s">
        <v>116</v>
      </c>
      <c r="AW187" s="4" t="s">
        <v>116</v>
      </c>
      <c r="AX187" s="4" t="s">
        <v>116</v>
      </c>
      <c r="AY187" s="4" t="s">
        <v>116</v>
      </c>
      <c r="AZ187" s="4" t="s">
        <v>116</v>
      </c>
      <c r="BA187" s="4" t="s">
        <v>116</v>
      </c>
      <c r="BB187" s="4" t="s">
        <v>116</v>
      </c>
      <c r="BC187" s="4" t="s">
        <v>116</v>
      </c>
      <c r="BD187" s="4" t="s">
        <v>116</v>
      </c>
      <c r="BE187" s="4" t="s">
        <v>116</v>
      </c>
      <c r="BF187" s="4" t="s">
        <v>116</v>
      </c>
      <c r="BG187" s="4" t="s">
        <v>116</v>
      </c>
      <c r="BH187" s="4" t="s">
        <v>116</v>
      </c>
      <c r="BI187" s="4" t="s">
        <v>116</v>
      </c>
      <c r="BJ187" s="4" t="s">
        <v>116</v>
      </c>
      <c r="BK187" s="4" t="s">
        <v>116</v>
      </c>
      <c r="BL187" s="4" t="s">
        <v>116</v>
      </c>
      <c r="BM187" s="4" t="s">
        <v>116</v>
      </c>
      <c r="BN187" s="4" t="s">
        <v>116</v>
      </c>
      <c r="BO187" s="4" t="s">
        <v>116</v>
      </c>
      <c r="BP187" s="4" t="s">
        <v>116</v>
      </c>
      <c r="BQ187" s="4" t="s">
        <v>116</v>
      </c>
    </row>
    <row r="188" spans="1:69" ht="15" x14ac:dyDescent="0.2">
      <c r="A188" s="4" t="s">
        <v>12104</v>
      </c>
      <c r="B188" s="4" t="s">
        <v>112</v>
      </c>
      <c r="C188" s="34">
        <v>20250120</v>
      </c>
      <c r="D188" s="4" t="s">
        <v>7445</v>
      </c>
      <c r="E188" s="4" t="s">
        <v>12105</v>
      </c>
      <c r="F188" s="4" t="s">
        <v>11873</v>
      </c>
      <c r="G188" s="4" t="s">
        <v>116</v>
      </c>
      <c r="H188" s="4" t="s">
        <v>11874</v>
      </c>
      <c r="I188" s="4" t="s">
        <v>12106</v>
      </c>
      <c r="J188" s="34">
        <v>4332</v>
      </c>
      <c r="K188" s="11" t="s">
        <v>112</v>
      </c>
      <c r="L188" s="4" t="s">
        <v>120</v>
      </c>
      <c r="M188" s="4" t="s">
        <v>120</v>
      </c>
      <c r="N188" s="4" t="s">
        <v>12107</v>
      </c>
      <c r="O188" s="4" t="s">
        <v>116</v>
      </c>
      <c r="P188" s="4" t="s">
        <v>124</v>
      </c>
      <c r="Q188" s="4" t="s">
        <v>112</v>
      </c>
      <c r="R188" s="34">
        <v>2018</v>
      </c>
      <c r="S188" s="4" t="s">
        <v>125</v>
      </c>
      <c r="T188" s="4" t="s">
        <v>10515</v>
      </c>
      <c r="U188" s="4" t="s">
        <v>10418</v>
      </c>
      <c r="V188" s="4" t="s">
        <v>10419</v>
      </c>
      <c r="W188" s="4" t="s">
        <v>129</v>
      </c>
      <c r="X188" s="4" t="s">
        <v>10420</v>
      </c>
      <c r="Y188" s="4" t="s">
        <v>10421</v>
      </c>
      <c r="Z188" s="4" t="s">
        <v>132</v>
      </c>
      <c r="AA188" s="4" t="s">
        <v>133</v>
      </c>
      <c r="AB188" s="4" t="s">
        <v>134</v>
      </c>
      <c r="AC188" s="4" t="s">
        <v>135</v>
      </c>
      <c r="AD188" s="4" t="s">
        <v>10422</v>
      </c>
      <c r="AE188" s="4" t="s">
        <v>138</v>
      </c>
      <c r="AF188" s="4" t="s">
        <v>116</v>
      </c>
      <c r="AG188" s="4" t="s">
        <v>12108</v>
      </c>
      <c r="AH188" s="4" t="s">
        <v>76</v>
      </c>
      <c r="AI188" s="4" t="s">
        <v>1233</v>
      </c>
      <c r="AJ188" s="4" t="s">
        <v>12109</v>
      </c>
      <c r="AK188" s="4" t="s">
        <v>12110</v>
      </c>
      <c r="AL188" s="4" t="s">
        <v>2396</v>
      </c>
      <c r="AM188" s="4" t="s">
        <v>11881</v>
      </c>
      <c r="AN188" s="4" t="s">
        <v>4229</v>
      </c>
      <c r="AO188" s="4" t="s">
        <v>12111</v>
      </c>
      <c r="AP188" s="4" t="s">
        <v>4091</v>
      </c>
      <c r="AQ188" s="4" t="s">
        <v>4092</v>
      </c>
      <c r="AR188" s="4" t="s">
        <v>4093</v>
      </c>
      <c r="AS188" s="4" t="s">
        <v>5280</v>
      </c>
      <c r="AT188" s="4" t="s">
        <v>4095</v>
      </c>
      <c r="AU188" s="4" t="s">
        <v>4096</v>
      </c>
      <c r="AV188" s="4" t="s">
        <v>4097</v>
      </c>
      <c r="AW188" s="4" t="s">
        <v>4098</v>
      </c>
      <c r="AX188" s="4" t="s">
        <v>11855</v>
      </c>
      <c r="AY188" s="4" t="s">
        <v>116</v>
      </c>
      <c r="AZ188" s="4" t="s">
        <v>116</v>
      </c>
      <c r="BA188" s="4" t="s">
        <v>116</v>
      </c>
      <c r="BB188" s="4" t="s">
        <v>116</v>
      </c>
      <c r="BC188" s="4" t="s">
        <v>116</v>
      </c>
      <c r="BD188" s="4" t="s">
        <v>116</v>
      </c>
      <c r="BE188" s="4" t="s">
        <v>116</v>
      </c>
      <c r="BF188" s="4" t="s">
        <v>116</v>
      </c>
      <c r="BG188" s="4" t="s">
        <v>116</v>
      </c>
      <c r="BH188" s="4" t="s">
        <v>116</v>
      </c>
      <c r="BI188" s="4" t="s">
        <v>116</v>
      </c>
      <c r="BJ188" s="4" t="s">
        <v>116</v>
      </c>
      <c r="BK188" s="4" t="s">
        <v>116</v>
      </c>
      <c r="BL188" s="4" t="s">
        <v>116</v>
      </c>
      <c r="BM188" s="4" t="s">
        <v>116</v>
      </c>
      <c r="BN188" s="4" t="s">
        <v>116</v>
      </c>
      <c r="BO188" s="4" t="s">
        <v>116</v>
      </c>
      <c r="BP188" s="4" t="s">
        <v>116</v>
      </c>
      <c r="BQ188" s="4" t="s">
        <v>116</v>
      </c>
    </row>
    <row r="189" spans="1:69" ht="15" x14ac:dyDescent="0.2">
      <c r="A189" s="4" t="s">
        <v>12112</v>
      </c>
      <c r="B189" s="4" t="s">
        <v>112</v>
      </c>
      <c r="C189" s="34">
        <v>20250120</v>
      </c>
      <c r="D189" s="4" t="s">
        <v>10531</v>
      </c>
      <c r="E189" s="4" t="s">
        <v>12113</v>
      </c>
      <c r="F189" s="4" t="s">
        <v>2580</v>
      </c>
      <c r="G189" s="4" t="s">
        <v>116</v>
      </c>
      <c r="H189" s="4" t="s">
        <v>2581</v>
      </c>
      <c r="I189" s="4" t="s">
        <v>12114</v>
      </c>
      <c r="J189" s="34">
        <v>10900</v>
      </c>
      <c r="K189" s="11" t="s">
        <v>112</v>
      </c>
      <c r="L189" s="4" t="s">
        <v>120</v>
      </c>
      <c r="M189" s="4" t="s">
        <v>120</v>
      </c>
      <c r="N189" s="4" t="s">
        <v>12115</v>
      </c>
      <c r="O189" s="4" t="s">
        <v>116</v>
      </c>
      <c r="P189" s="4" t="s">
        <v>124</v>
      </c>
      <c r="Q189" s="4" t="s">
        <v>112</v>
      </c>
      <c r="R189" s="34">
        <v>2018</v>
      </c>
      <c r="S189" s="4" t="s">
        <v>125</v>
      </c>
      <c r="T189" s="4" t="s">
        <v>10515</v>
      </c>
      <c r="U189" s="4" t="s">
        <v>10418</v>
      </c>
      <c r="V189" s="4" t="s">
        <v>10419</v>
      </c>
      <c r="W189" s="4" t="s">
        <v>129</v>
      </c>
      <c r="X189" s="4" t="s">
        <v>10420</v>
      </c>
      <c r="Y189" s="4" t="s">
        <v>10421</v>
      </c>
      <c r="Z189" s="4" t="s">
        <v>132</v>
      </c>
      <c r="AA189" s="4" t="s">
        <v>133</v>
      </c>
      <c r="AB189" s="4" t="s">
        <v>134</v>
      </c>
      <c r="AC189" s="4" t="s">
        <v>135</v>
      </c>
      <c r="AD189" s="4" t="s">
        <v>10422</v>
      </c>
      <c r="AE189" s="4" t="s">
        <v>138</v>
      </c>
      <c r="AF189" s="4" t="s">
        <v>116</v>
      </c>
      <c r="AG189" s="4" t="s">
        <v>12116</v>
      </c>
      <c r="AH189" s="4" t="s">
        <v>76</v>
      </c>
      <c r="AI189" s="4" t="s">
        <v>10538</v>
      </c>
      <c r="AJ189" s="4" t="s">
        <v>3303</v>
      </c>
      <c r="AK189" s="4" t="s">
        <v>12117</v>
      </c>
      <c r="AL189" s="4" t="s">
        <v>10540</v>
      </c>
      <c r="AM189" s="4" t="s">
        <v>10541</v>
      </c>
      <c r="AN189" s="4" t="s">
        <v>6242</v>
      </c>
      <c r="AO189" s="4" t="s">
        <v>4091</v>
      </c>
      <c r="AP189" s="4" t="s">
        <v>4092</v>
      </c>
      <c r="AQ189" s="4" t="s">
        <v>4093</v>
      </c>
      <c r="AR189" s="4" t="s">
        <v>5280</v>
      </c>
      <c r="AS189" s="4" t="s">
        <v>4095</v>
      </c>
      <c r="AT189" s="4" t="s">
        <v>4096</v>
      </c>
      <c r="AU189" s="4" t="s">
        <v>4097</v>
      </c>
      <c r="AV189" s="4" t="s">
        <v>4098</v>
      </c>
      <c r="AW189" s="4" t="s">
        <v>12118</v>
      </c>
      <c r="AX189" s="4" t="s">
        <v>116</v>
      </c>
      <c r="AY189" s="4" t="s">
        <v>116</v>
      </c>
      <c r="AZ189" s="4" t="s">
        <v>116</v>
      </c>
      <c r="BA189" s="4" t="s">
        <v>116</v>
      </c>
      <c r="BB189" s="4" t="s">
        <v>116</v>
      </c>
      <c r="BC189" s="4" t="s">
        <v>116</v>
      </c>
      <c r="BD189" s="4" t="s">
        <v>116</v>
      </c>
      <c r="BE189" s="4" t="s">
        <v>116</v>
      </c>
      <c r="BF189" s="4" t="s">
        <v>116</v>
      </c>
      <c r="BG189" s="4" t="s">
        <v>116</v>
      </c>
      <c r="BH189" s="4" t="s">
        <v>116</v>
      </c>
      <c r="BI189" s="4" t="s">
        <v>116</v>
      </c>
      <c r="BJ189" s="4" t="s">
        <v>116</v>
      </c>
      <c r="BK189" s="4" t="s">
        <v>116</v>
      </c>
      <c r="BL189" s="4" t="s">
        <v>116</v>
      </c>
      <c r="BM189" s="4" t="s">
        <v>116</v>
      </c>
      <c r="BN189" s="4" t="s">
        <v>116</v>
      </c>
      <c r="BO189" s="4" t="s">
        <v>116</v>
      </c>
      <c r="BP189" s="4" t="s">
        <v>116</v>
      </c>
      <c r="BQ189" s="4" t="s">
        <v>116</v>
      </c>
    </row>
    <row r="190" spans="1:69" ht="15" x14ac:dyDescent="0.2">
      <c r="A190" s="4" t="s">
        <v>12119</v>
      </c>
      <c r="B190" s="4" t="s">
        <v>112</v>
      </c>
      <c r="C190" s="34">
        <v>20250120</v>
      </c>
      <c r="D190" s="4" t="s">
        <v>10531</v>
      </c>
      <c r="E190" s="4" t="s">
        <v>12120</v>
      </c>
      <c r="F190" s="4" t="s">
        <v>7322</v>
      </c>
      <c r="G190" s="4" t="s">
        <v>116</v>
      </c>
      <c r="H190" s="4" t="s">
        <v>7323</v>
      </c>
      <c r="I190" s="4" t="s">
        <v>12121</v>
      </c>
      <c r="J190" s="34">
        <v>24133</v>
      </c>
      <c r="K190" s="11" t="s">
        <v>112</v>
      </c>
      <c r="L190" s="4" t="s">
        <v>120</v>
      </c>
      <c r="M190" s="4" t="s">
        <v>120</v>
      </c>
      <c r="N190" s="4" t="s">
        <v>12122</v>
      </c>
      <c r="O190" s="4" t="s">
        <v>116</v>
      </c>
      <c r="P190" s="4" t="s">
        <v>124</v>
      </c>
      <c r="Q190" s="4" t="s">
        <v>112</v>
      </c>
      <c r="R190" s="34">
        <v>2018</v>
      </c>
      <c r="S190" s="4" t="s">
        <v>125</v>
      </c>
      <c r="T190" s="4" t="s">
        <v>10515</v>
      </c>
      <c r="U190" s="4" t="s">
        <v>10418</v>
      </c>
      <c r="V190" s="4" t="s">
        <v>10419</v>
      </c>
      <c r="W190" s="4" t="s">
        <v>129</v>
      </c>
      <c r="X190" s="4" t="s">
        <v>10420</v>
      </c>
      <c r="Y190" s="4" t="s">
        <v>10421</v>
      </c>
      <c r="Z190" s="4" t="s">
        <v>132</v>
      </c>
      <c r="AA190" s="4" t="s">
        <v>133</v>
      </c>
      <c r="AB190" s="4" t="s">
        <v>134</v>
      </c>
      <c r="AC190" s="4" t="s">
        <v>135</v>
      </c>
      <c r="AD190" s="4" t="s">
        <v>10422</v>
      </c>
      <c r="AE190" s="4" t="s">
        <v>138</v>
      </c>
      <c r="AF190" s="4" t="s">
        <v>116</v>
      </c>
      <c r="AG190" s="4" t="s">
        <v>12123</v>
      </c>
      <c r="AH190" s="4" t="s">
        <v>76</v>
      </c>
      <c r="AI190" s="4" t="s">
        <v>12124</v>
      </c>
      <c r="AJ190" s="4" t="s">
        <v>3182</v>
      </c>
      <c r="AK190" s="4" t="s">
        <v>12125</v>
      </c>
      <c r="AL190" s="4" t="s">
        <v>599</v>
      </c>
      <c r="AM190" s="4" t="s">
        <v>3184</v>
      </c>
      <c r="AN190" s="4" t="s">
        <v>12126</v>
      </c>
      <c r="AO190" s="4" t="s">
        <v>10944</v>
      </c>
      <c r="AP190" s="4" t="s">
        <v>4091</v>
      </c>
      <c r="AQ190" s="4" t="s">
        <v>4092</v>
      </c>
      <c r="AR190" s="4" t="s">
        <v>4093</v>
      </c>
      <c r="AS190" s="4" t="s">
        <v>5280</v>
      </c>
      <c r="AT190" s="4" t="s">
        <v>4095</v>
      </c>
      <c r="AU190" s="4" t="s">
        <v>4096</v>
      </c>
      <c r="AV190" s="4" t="s">
        <v>4097</v>
      </c>
      <c r="AW190" s="4" t="s">
        <v>4098</v>
      </c>
      <c r="AX190" s="4" t="s">
        <v>12118</v>
      </c>
      <c r="AY190" s="4" t="s">
        <v>116</v>
      </c>
      <c r="AZ190" s="4" t="s">
        <v>116</v>
      </c>
      <c r="BA190" s="4" t="s">
        <v>116</v>
      </c>
      <c r="BB190" s="4" t="s">
        <v>116</v>
      </c>
      <c r="BC190" s="4" t="s">
        <v>116</v>
      </c>
      <c r="BD190" s="4" t="s">
        <v>116</v>
      </c>
      <c r="BE190" s="4" t="s">
        <v>116</v>
      </c>
      <c r="BF190" s="4" t="s">
        <v>116</v>
      </c>
      <c r="BG190" s="4" t="s">
        <v>116</v>
      </c>
      <c r="BH190" s="4" t="s">
        <v>116</v>
      </c>
      <c r="BI190" s="4" t="s">
        <v>116</v>
      </c>
      <c r="BJ190" s="4" t="s">
        <v>116</v>
      </c>
      <c r="BK190" s="4" t="s">
        <v>116</v>
      </c>
      <c r="BL190" s="4" t="s">
        <v>116</v>
      </c>
      <c r="BM190" s="4" t="s">
        <v>116</v>
      </c>
      <c r="BN190" s="4" t="s">
        <v>116</v>
      </c>
      <c r="BO190" s="4" t="s">
        <v>116</v>
      </c>
      <c r="BP190" s="4" t="s">
        <v>116</v>
      </c>
      <c r="BQ190" s="4" t="s">
        <v>116</v>
      </c>
    </row>
    <row r="191" spans="1:69" ht="15" x14ac:dyDescent="0.2">
      <c r="A191" s="4" t="s">
        <v>12127</v>
      </c>
      <c r="B191" s="4" t="s">
        <v>112</v>
      </c>
      <c r="C191" s="34">
        <v>20250120</v>
      </c>
      <c r="D191" s="4" t="s">
        <v>10531</v>
      </c>
      <c r="E191" s="4" t="s">
        <v>12128</v>
      </c>
      <c r="F191" s="4" t="s">
        <v>7322</v>
      </c>
      <c r="G191" s="4" t="s">
        <v>116</v>
      </c>
      <c r="H191" s="4" t="s">
        <v>7323</v>
      </c>
      <c r="I191" s="4" t="s">
        <v>12129</v>
      </c>
      <c r="J191" s="34">
        <v>15007</v>
      </c>
      <c r="K191" s="11" t="s">
        <v>112</v>
      </c>
      <c r="L191" s="4" t="s">
        <v>120</v>
      </c>
      <c r="M191" s="4" t="s">
        <v>120</v>
      </c>
      <c r="N191" s="4" t="s">
        <v>12130</v>
      </c>
      <c r="O191" s="4" t="s">
        <v>116</v>
      </c>
      <c r="P191" s="4" t="s">
        <v>124</v>
      </c>
      <c r="Q191" s="4" t="s">
        <v>112</v>
      </c>
      <c r="R191" s="34">
        <v>2018</v>
      </c>
      <c r="S191" s="4" t="s">
        <v>125</v>
      </c>
      <c r="T191" s="4" t="s">
        <v>10515</v>
      </c>
      <c r="U191" s="4" t="s">
        <v>10418</v>
      </c>
      <c r="V191" s="4" t="s">
        <v>10419</v>
      </c>
      <c r="W191" s="4" t="s">
        <v>129</v>
      </c>
      <c r="X191" s="4" t="s">
        <v>10420</v>
      </c>
      <c r="Y191" s="4" t="s">
        <v>10421</v>
      </c>
      <c r="Z191" s="4" t="s">
        <v>132</v>
      </c>
      <c r="AA191" s="4" t="s">
        <v>133</v>
      </c>
      <c r="AB191" s="4" t="s">
        <v>134</v>
      </c>
      <c r="AC191" s="4" t="s">
        <v>135</v>
      </c>
      <c r="AD191" s="4" t="s">
        <v>10422</v>
      </c>
      <c r="AE191" s="4" t="s">
        <v>138</v>
      </c>
      <c r="AF191" s="4" t="s">
        <v>116</v>
      </c>
      <c r="AG191" s="4" t="s">
        <v>12131</v>
      </c>
      <c r="AH191" s="4" t="s">
        <v>76</v>
      </c>
      <c r="AI191" s="4" t="s">
        <v>12132</v>
      </c>
      <c r="AJ191" s="4" t="s">
        <v>12133</v>
      </c>
      <c r="AK191" s="4" t="s">
        <v>3303</v>
      </c>
      <c r="AL191" s="4" t="s">
        <v>10954</v>
      </c>
      <c r="AM191" s="4" t="s">
        <v>10540</v>
      </c>
      <c r="AN191" s="4" t="s">
        <v>10956</v>
      </c>
      <c r="AO191" s="4" t="s">
        <v>3184</v>
      </c>
      <c r="AP191" s="4" t="s">
        <v>10957</v>
      </c>
      <c r="AQ191" s="4" t="s">
        <v>4091</v>
      </c>
      <c r="AR191" s="4" t="s">
        <v>4092</v>
      </c>
      <c r="AS191" s="4" t="s">
        <v>4093</v>
      </c>
      <c r="AT191" s="4" t="s">
        <v>5280</v>
      </c>
      <c r="AU191" s="4" t="s">
        <v>4095</v>
      </c>
      <c r="AV191" s="4" t="s">
        <v>4096</v>
      </c>
      <c r="AW191" s="4" t="s">
        <v>4097</v>
      </c>
      <c r="AX191" s="4" t="s">
        <v>4098</v>
      </c>
      <c r="AY191" s="4" t="s">
        <v>12118</v>
      </c>
      <c r="AZ191" s="4" t="s">
        <v>116</v>
      </c>
      <c r="BA191" s="4" t="s">
        <v>116</v>
      </c>
      <c r="BB191" s="4" t="s">
        <v>116</v>
      </c>
      <c r="BC191" s="4" t="s">
        <v>116</v>
      </c>
      <c r="BD191" s="4" t="s">
        <v>116</v>
      </c>
      <c r="BE191" s="4" t="s">
        <v>116</v>
      </c>
      <c r="BF191" s="4" t="s">
        <v>116</v>
      </c>
      <c r="BG191" s="4" t="s">
        <v>116</v>
      </c>
      <c r="BH191" s="4" t="s">
        <v>116</v>
      </c>
      <c r="BI191" s="4" t="s">
        <v>116</v>
      </c>
      <c r="BJ191" s="4" t="s">
        <v>116</v>
      </c>
      <c r="BK191" s="4" t="s">
        <v>116</v>
      </c>
      <c r="BL191" s="4" t="s">
        <v>116</v>
      </c>
      <c r="BM191" s="4" t="s">
        <v>116</v>
      </c>
      <c r="BN191" s="4" t="s">
        <v>116</v>
      </c>
      <c r="BO191" s="4" t="s">
        <v>116</v>
      </c>
      <c r="BP191" s="4" t="s">
        <v>116</v>
      </c>
      <c r="BQ191" s="4" t="s">
        <v>116</v>
      </c>
    </row>
    <row r="192" spans="1:69" ht="15" x14ac:dyDescent="0.2">
      <c r="A192" s="4" t="s">
        <v>12134</v>
      </c>
      <c r="B192" s="4" t="s">
        <v>112</v>
      </c>
      <c r="C192" s="34">
        <v>20250120</v>
      </c>
      <c r="D192" s="4" t="s">
        <v>12135</v>
      </c>
      <c r="E192" s="4" t="s">
        <v>12136</v>
      </c>
      <c r="F192" s="4" t="s">
        <v>651</v>
      </c>
      <c r="G192" s="4" t="s">
        <v>116</v>
      </c>
      <c r="H192" s="4" t="s">
        <v>652</v>
      </c>
      <c r="I192" s="4" t="s">
        <v>12137</v>
      </c>
      <c r="J192" s="34">
        <v>2119</v>
      </c>
      <c r="K192" s="11" t="s">
        <v>112</v>
      </c>
      <c r="L192" s="4" t="s">
        <v>120</v>
      </c>
      <c r="M192" s="4" t="s">
        <v>120</v>
      </c>
      <c r="N192" s="4" t="s">
        <v>12138</v>
      </c>
      <c r="O192" s="4" t="s">
        <v>116</v>
      </c>
      <c r="P192" s="4" t="s">
        <v>124</v>
      </c>
      <c r="Q192" s="4" t="s">
        <v>112</v>
      </c>
      <c r="R192" s="34">
        <v>2018</v>
      </c>
      <c r="S192" s="4" t="s">
        <v>125</v>
      </c>
      <c r="T192" s="4" t="s">
        <v>10515</v>
      </c>
      <c r="U192" s="4" t="s">
        <v>10418</v>
      </c>
      <c r="V192" s="4" t="s">
        <v>10419</v>
      </c>
      <c r="W192" s="4" t="s">
        <v>129</v>
      </c>
      <c r="X192" s="4" t="s">
        <v>10420</v>
      </c>
      <c r="Y192" s="4" t="s">
        <v>10421</v>
      </c>
      <c r="Z192" s="4" t="s">
        <v>132</v>
      </c>
      <c r="AA192" s="4" t="s">
        <v>133</v>
      </c>
      <c r="AB192" s="4" t="s">
        <v>134</v>
      </c>
      <c r="AC192" s="4" t="s">
        <v>135</v>
      </c>
      <c r="AD192" s="4" t="s">
        <v>10422</v>
      </c>
      <c r="AE192" s="4" t="s">
        <v>138</v>
      </c>
      <c r="AF192" s="4" t="s">
        <v>116</v>
      </c>
      <c r="AG192" s="4" t="s">
        <v>12139</v>
      </c>
      <c r="AH192" s="4" t="s">
        <v>76</v>
      </c>
      <c r="AI192" s="4" t="s">
        <v>12140</v>
      </c>
      <c r="AJ192" s="4" t="s">
        <v>12141</v>
      </c>
      <c r="AK192" s="4" t="s">
        <v>4091</v>
      </c>
      <c r="AL192" s="4" t="s">
        <v>4092</v>
      </c>
      <c r="AM192" s="4" t="s">
        <v>4093</v>
      </c>
      <c r="AN192" s="4" t="s">
        <v>5280</v>
      </c>
      <c r="AO192" s="4" t="s">
        <v>4095</v>
      </c>
      <c r="AP192" s="4" t="s">
        <v>4096</v>
      </c>
      <c r="AQ192" s="4" t="s">
        <v>4097</v>
      </c>
      <c r="AR192" s="4" t="s">
        <v>4098</v>
      </c>
      <c r="AS192" s="4" t="s">
        <v>3783</v>
      </c>
      <c r="AT192" s="4" t="s">
        <v>10711</v>
      </c>
      <c r="AU192" s="4" t="s">
        <v>116</v>
      </c>
      <c r="AV192" s="4" t="s">
        <v>116</v>
      </c>
      <c r="AW192" s="4" t="s">
        <v>116</v>
      </c>
      <c r="AX192" s="4" t="s">
        <v>116</v>
      </c>
      <c r="AY192" s="4" t="s">
        <v>116</v>
      </c>
      <c r="AZ192" s="4" t="s">
        <v>116</v>
      </c>
      <c r="BA192" s="4" t="s">
        <v>116</v>
      </c>
      <c r="BB192" s="4" t="s">
        <v>116</v>
      </c>
      <c r="BC192" s="4" t="s">
        <v>116</v>
      </c>
      <c r="BD192" s="4" t="s">
        <v>116</v>
      </c>
      <c r="BE192" s="4" t="s">
        <v>116</v>
      </c>
      <c r="BF192" s="4" t="s">
        <v>116</v>
      </c>
      <c r="BG192" s="4" t="s">
        <v>116</v>
      </c>
      <c r="BH192" s="4" t="s">
        <v>116</v>
      </c>
      <c r="BI192" s="4" t="s">
        <v>116</v>
      </c>
      <c r="BJ192" s="4" t="s">
        <v>116</v>
      </c>
      <c r="BK192" s="4" t="s">
        <v>116</v>
      </c>
      <c r="BL192" s="4" t="s">
        <v>116</v>
      </c>
      <c r="BM192" s="4" t="s">
        <v>116</v>
      </c>
      <c r="BN192" s="4" t="s">
        <v>116</v>
      </c>
      <c r="BO192" s="4" t="s">
        <v>116</v>
      </c>
      <c r="BP192" s="4" t="s">
        <v>116</v>
      </c>
      <c r="BQ192" s="4" t="s">
        <v>116</v>
      </c>
    </row>
    <row r="193" spans="1:69" ht="15" x14ac:dyDescent="0.2">
      <c r="A193" s="4" t="s">
        <v>12142</v>
      </c>
      <c r="B193" s="4" t="s">
        <v>112</v>
      </c>
      <c r="C193" s="34">
        <v>20250120</v>
      </c>
      <c r="D193" s="4" t="s">
        <v>6438</v>
      </c>
      <c r="E193" s="4" t="s">
        <v>12143</v>
      </c>
      <c r="F193" s="4" t="s">
        <v>2736</v>
      </c>
      <c r="G193" s="4" t="s">
        <v>116</v>
      </c>
      <c r="H193" s="4" t="s">
        <v>2737</v>
      </c>
      <c r="I193" s="4" t="s">
        <v>12144</v>
      </c>
      <c r="J193" s="34">
        <v>32106</v>
      </c>
      <c r="K193" s="11" t="s">
        <v>112</v>
      </c>
      <c r="L193" s="4" t="s">
        <v>120</v>
      </c>
      <c r="M193" s="4" t="s">
        <v>120</v>
      </c>
      <c r="N193" s="4" t="s">
        <v>12145</v>
      </c>
      <c r="O193" s="4" t="s">
        <v>116</v>
      </c>
      <c r="P193" s="4" t="s">
        <v>124</v>
      </c>
      <c r="Q193" s="4" t="s">
        <v>112</v>
      </c>
      <c r="R193" s="34">
        <v>2018</v>
      </c>
      <c r="S193" s="4" t="s">
        <v>125</v>
      </c>
      <c r="T193" s="4" t="s">
        <v>10515</v>
      </c>
      <c r="U193" s="4" t="s">
        <v>10418</v>
      </c>
      <c r="V193" s="4" t="s">
        <v>10419</v>
      </c>
      <c r="W193" s="4" t="s">
        <v>129</v>
      </c>
      <c r="X193" s="4" t="s">
        <v>10420</v>
      </c>
      <c r="Y193" s="4" t="s">
        <v>10421</v>
      </c>
      <c r="Z193" s="4" t="s">
        <v>132</v>
      </c>
      <c r="AA193" s="4" t="s">
        <v>133</v>
      </c>
      <c r="AB193" s="4" t="s">
        <v>134</v>
      </c>
      <c r="AC193" s="4" t="s">
        <v>135</v>
      </c>
      <c r="AD193" s="4" t="s">
        <v>10422</v>
      </c>
      <c r="AE193" s="4" t="s">
        <v>138</v>
      </c>
      <c r="AF193" s="4" t="s">
        <v>116</v>
      </c>
      <c r="AG193" s="4" t="s">
        <v>12146</v>
      </c>
      <c r="AH193" s="4" t="s">
        <v>76</v>
      </c>
      <c r="AI193" s="4" t="s">
        <v>1658</v>
      </c>
      <c r="AJ193" s="4" t="s">
        <v>2038</v>
      </c>
      <c r="AK193" s="4" t="s">
        <v>5938</v>
      </c>
      <c r="AL193" s="4" t="s">
        <v>5939</v>
      </c>
      <c r="AM193" s="4" t="s">
        <v>2956</v>
      </c>
      <c r="AN193" s="4" t="s">
        <v>5940</v>
      </c>
      <c r="AO193" s="4" t="s">
        <v>9137</v>
      </c>
      <c r="AP193" s="4" t="s">
        <v>12147</v>
      </c>
      <c r="AQ193" s="4" t="s">
        <v>4091</v>
      </c>
      <c r="AR193" s="4" t="s">
        <v>4092</v>
      </c>
      <c r="AS193" s="4" t="s">
        <v>4093</v>
      </c>
      <c r="AT193" s="4" t="s">
        <v>5280</v>
      </c>
      <c r="AU193" s="4" t="s">
        <v>4095</v>
      </c>
      <c r="AV193" s="4" t="s">
        <v>4096</v>
      </c>
      <c r="AW193" s="4" t="s">
        <v>4097</v>
      </c>
      <c r="AX193" s="4" t="s">
        <v>4098</v>
      </c>
      <c r="AY193" s="4" t="s">
        <v>11855</v>
      </c>
      <c r="AZ193" s="4" t="s">
        <v>116</v>
      </c>
      <c r="BA193" s="4" t="s">
        <v>116</v>
      </c>
      <c r="BB193" s="4" t="s">
        <v>116</v>
      </c>
      <c r="BC193" s="4" t="s">
        <v>116</v>
      </c>
      <c r="BD193" s="4" t="s">
        <v>116</v>
      </c>
      <c r="BE193" s="4" t="s">
        <v>116</v>
      </c>
      <c r="BF193" s="4" t="s">
        <v>116</v>
      </c>
      <c r="BG193" s="4" t="s">
        <v>116</v>
      </c>
      <c r="BH193" s="4" t="s">
        <v>116</v>
      </c>
      <c r="BI193" s="4" t="s">
        <v>116</v>
      </c>
      <c r="BJ193" s="4" t="s">
        <v>116</v>
      </c>
      <c r="BK193" s="4" t="s">
        <v>116</v>
      </c>
      <c r="BL193" s="4" t="s">
        <v>116</v>
      </c>
      <c r="BM193" s="4" t="s">
        <v>116</v>
      </c>
      <c r="BN193" s="4" t="s">
        <v>116</v>
      </c>
      <c r="BO193" s="4" t="s">
        <v>116</v>
      </c>
      <c r="BP193" s="4" t="s">
        <v>116</v>
      </c>
      <c r="BQ193" s="4" t="s">
        <v>116</v>
      </c>
    </row>
    <row r="194" spans="1:69" ht="15" x14ac:dyDescent="0.2">
      <c r="A194" s="4" t="s">
        <v>12148</v>
      </c>
      <c r="B194" s="4" t="s">
        <v>112</v>
      </c>
      <c r="C194" s="34">
        <v>20250120</v>
      </c>
      <c r="D194" s="4" t="s">
        <v>12149</v>
      </c>
      <c r="E194" s="4" t="s">
        <v>12150</v>
      </c>
      <c r="F194" s="4" t="s">
        <v>9702</v>
      </c>
      <c r="G194" s="4" t="s">
        <v>116</v>
      </c>
      <c r="H194" s="4" t="s">
        <v>7197</v>
      </c>
      <c r="I194" s="4" t="s">
        <v>12151</v>
      </c>
      <c r="J194" s="34">
        <v>14721</v>
      </c>
      <c r="K194" s="11" t="s">
        <v>112</v>
      </c>
      <c r="L194" s="4" t="s">
        <v>120</v>
      </c>
      <c r="M194" s="4" t="s">
        <v>120</v>
      </c>
      <c r="N194" s="4" t="s">
        <v>12152</v>
      </c>
      <c r="O194" s="4" t="s">
        <v>116</v>
      </c>
      <c r="P194" s="4" t="s">
        <v>124</v>
      </c>
      <c r="Q194" s="4" t="s">
        <v>112</v>
      </c>
      <c r="R194" s="34">
        <v>2018</v>
      </c>
      <c r="S194" s="4" t="s">
        <v>125</v>
      </c>
      <c r="T194" s="4" t="s">
        <v>10515</v>
      </c>
      <c r="U194" s="4" t="s">
        <v>10418</v>
      </c>
      <c r="V194" s="4" t="s">
        <v>10419</v>
      </c>
      <c r="W194" s="4" t="s">
        <v>129</v>
      </c>
      <c r="X194" s="4" t="s">
        <v>10420</v>
      </c>
      <c r="Y194" s="4" t="s">
        <v>10421</v>
      </c>
      <c r="Z194" s="4" t="s">
        <v>132</v>
      </c>
      <c r="AA194" s="4" t="s">
        <v>133</v>
      </c>
      <c r="AB194" s="4" t="s">
        <v>134</v>
      </c>
      <c r="AC194" s="4" t="s">
        <v>135</v>
      </c>
      <c r="AD194" s="4" t="s">
        <v>10422</v>
      </c>
      <c r="AE194" s="4" t="s">
        <v>138</v>
      </c>
      <c r="AF194" s="4" t="s">
        <v>116</v>
      </c>
      <c r="AG194" s="4" t="s">
        <v>12153</v>
      </c>
      <c r="AH194" s="4" t="s">
        <v>76</v>
      </c>
      <c r="AI194" s="4" t="s">
        <v>4154</v>
      </c>
      <c r="AJ194" s="4" t="s">
        <v>1868</v>
      </c>
      <c r="AK194" s="4" t="s">
        <v>5043</v>
      </c>
      <c r="AL194" s="4" t="s">
        <v>926</v>
      </c>
      <c r="AM194" s="4" t="s">
        <v>4091</v>
      </c>
      <c r="AN194" s="4" t="s">
        <v>4092</v>
      </c>
      <c r="AO194" s="4" t="s">
        <v>4093</v>
      </c>
      <c r="AP194" s="4" t="s">
        <v>5280</v>
      </c>
      <c r="AQ194" s="4" t="s">
        <v>4095</v>
      </c>
      <c r="AR194" s="4" t="s">
        <v>4096</v>
      </c>
      <c r="AS194" s="4" t="s">
        <v>4097</v>
      </c>
      <c r="AT194" s="4" t="s">
        <v>4098</v>
      </c>
      <c r="AU194" s="4" t="s">
        <v>2863</v>
      </c>
      <c r="AV194" s="4" t="s">
        <v>12154</v>
      </c>
      <c r="AW194" s="4" t="s">
        <v>12155</v>
      </c>
      <c r="AX194" s="4" t="s">
        <v>11855</v>
      </c>
      <c r="AY194" s="4" t="s">
        <v>116</v>
      </c>
      <c r="AZ194" s="4" t="s">
        <v>116</v>
      </c>
      <c r="BA194" s="4" t="s">
        <v>116</v>
      </c>
      <c r="BB194" s="4" t="s">
        <v>116</v>
      </c>
      <c r="BC194" s="4" t="s">
        <v>116</v>
      </c>
      <c r="BD194" s="4" t="s">
        <v>116</v>
      </c>
      <c r="BE194" s="4" t="s">
        <v>116</v>
      </c>
      <c r="BF194" s="4" t="s">
        <v>116</v>
      </c>
      <c r="BG194" s="4" t="s">
        <v>116</v>
      </c>
      <c r="BH194" s="4" t="s">
        <v>116</v>
      </c>
      <c r="BI194" s="4" t="s">
        <v>116</v>
      </c>
      <c r="BJ194" s="4" t="s">
        <v>116</v>
      </c>
      <c r="BK194" s="4" t="s">
        <v>116</v>
      </c>
      <c r="BL194" s="4" t="s">
        <v>116</v>
      </c>
      <c r="BM194" s="4" t="s">
        <v>116</v>
      </c>
      <c r="BN194" s="4" t="s">
        <v>116</v>
      </c>
      <c r="BO194" s="4" t="s">
        <v>116</v>
      </c>
      <c r="BP194" s="4" t="s">
        <v>116</v>
      </c>
      <c r="BQ194" s="4" t="s">
        <v>116</v>
      </c>
    </row>
    <row r="195" spans="1:69" ht="15" x14ac:dyDescent="0.2">
      <c r="A195" s="4" t="s">
        <v>12156</v>
      </c>
      <c r="B195" s="4" t="s">
        <v>112</v>
      </c>
      <c r="C195" s="34">
        <v>20250120</v>
      </c>
      <c r="D195" s="4" t="s">
        <v>7999</v>
      </c>
      <c r="E195" s="4" t="s">
        <v>12157</v>
      </c>
      <c r="F195" s="4" t="s">
        <v>11239</v>
      </c>
      <c r="G195" s="4" t="s">
        <v>116</v>
      </c>
      <c r="H195" s="4" t="s">
        <v>11240</v>
      </c>
      <c r="I195" s="4" t="s">
        <v>12158</v>
      </c>
      <c r="J195" s="34">
        <v>14049</v>
      </c>
      <c r="K195" s="11" t="s">
        <v>112</v>
      </c>
      <c r="L195" s="4" t="s">
        <v>120</v>
      </c>
      <c r="M195" s="4" t="s">
        <v>120</v>
      </c>
      <c r="N195" s="4" t="s">
        <v>12159</v>
      </c>
      <c r="O195" s="4" t="s">
        <v>116</v>
      </c>
      <c r="P195" s="4" t="s">
        <v>124</v>
      </c>
      <c r="Q195" s="4" t="s">
        <v>112</v>
      </c>
      <c r="R195" s="34">
        <v>2018</v>
      </c>
      <c r="S195" s="4" t="s">
        <v>125</v>
      </c>
      <c r="T195" s="4" t="s">
        <v>10515</v>
      </c>
      <c r="U195" s="4" t="s">
        <v>10418</v>
      </c>
      <c r="V195" s="4" t="s">
        <v>10419</v>
      </c>
      <c r="W195" s="4" t="s">
        <v>129</v>
      </c>
      <c r="X195" s="4" t="s">
        <v>10420</v>
      </c>
      <c r="Y195" s="4" t="s">
        <v>10421</v>
      </c>
      <c r="Z195" s="4" t="s">
        <v>132</v>
      </c>
      <c r="AA195" s="4" t="s">
        <v>133</v>
      </c>
      <c r="AB195" s="4" t="s">
        <v>134</v>
      </c>
      <c r="AC195" s="4" t="s">
        <v>135</v>
      </c>
      <c r="AD195" s="4" t="s">
        <v>10422</v>
      </c>
      <c r="AE195" s="4" t="s">
        <v>138</v>
      </c>
      <c r="AF195" s="4" t="s">
        <v>116</v>
      </c>
      <c r="AG195" s="4" t="s">
        <v>12160</v>
      </c>
      <c r="AH195" s="4" t="s">
        <v>76</v>
      </c>
      <c r="AI195" s="4" t="s">
        <v>12161</v>
      </c>
      <c r="AJ195" s="4" t="s">
        <v>12162</v>
      </c>
      <c r="AK195" s="4" t="s">
        <v>5664</v>
      </c>
      <c r="AL195" s="4" t="s">
        <v>1414</v>
      </c>
      <c r="AM195" s="4" t="s">
        <v>12163</v>
      </c>
      <c r="AN195" s="4" t="s">
        <v>12164</v>
      </c>
      <c r="AO195" s="4" t="s">
        <v>12165</v>
      </c>
      <c r="AP195" s="4" t="s">
        <v>12166</v>
      </c>
      <c r="AQ195" s="4" t="s">
        <v>4091</v>
      </c>
      <c r="AR195" s="4" t="s">
        <v>4092</v>
      </c>
      <c r="AS195" s="4" t="s">
        <v>4093</v>
      </c>
      <c r="AT195" s="4" t="s">
        <v>5280</v>
      </c>
      <c r="AU195" s="4" t="s">
        <v>4095</v>
      </c>
      <c r="AV195" s="4" t="s">
        <v>12167</v>
      </c>
      <c r="AW195" s="4" t="s">
        <v>4096</v>
      </c>
      <c r="AX195" s="4" t="s">
        <v>4097</v>
      </c>
      <c r="AY195" s="4" t="s">
        <v>4098</v>
      </c>
      <c r="AZ195" s="4" t="s">
        <v>11855</v>
      </c>
      <c r="BA195" s="4" t="s">
        <v>116</v>
      </c>
      <c r="BB195" s="4" t="s">
        <v>116</v>
      </c>
      <c r="BC195" s="4" t="s">
        <v>116</v>
      </c>
      <c r="BD195" s="4" t="s">
        <v>116</v>
      </c>
      <c r="BE195" s="4" t="s">
        <v>116</v>
      </c>
      <c r="BF195" s="4" t="s">
        <v>116</v>
      </c>
      <c r="BG195" s="4" t="s">
        <v>116</v>
      </c>
      <c r="BH195" s="4" t="s">
        <v>116</v>
      </c>
      <c r="BI195" s="4" t="s">
        <v>116</v>
      </c>
      <c r="BJ195" s="4" t="s">
        <v>116</v>
      </c>
      <c r="BK195" s="4" t="s">
        <v>116</v>
      </c>
      <c r="BL195" s="4" t="s">
        <v>116</v>
      </c>
      <c r="BM195" s="4" t="s">
        <v>116</v>
      </c>
      <c r="BN195" s="4" t="s">
        <v>116</v>
      </c>
      <c r="BO195" s="4" t="s">
        <v>116</v>
      </c>
      <c r="BP195" s="4" t="s">
        <v>116</v>
      </c>
      <c r="BQ195" s="4" t="s">
        <v>116</v>
      </c>
    </row>
    <row r="196" spans="1:69" ht="15" x14ac:dyDescent="0.2">
      <c r="A196" s="4" t="s">
        <v>12168</v>
      </c>
      <c r="B196" s="4" t="s">
        <v>112</v>
      </c>
      <c r="C196" s="34">
        <v>20250120</v>
      </c>
      <c r="D196" s="4" t="s">
        <v>7999</v>
      </c>
      <c r="E196" s="4" t="s">
        <v>12169</v>
      </c>
      <c r="F196" s="4" t="s">
        <v>11239</v>
      </c>
      <c r="G196" s="4" t="s">
        <v>116</v>
      </c>
      <c r="H196" s="4" t="s">
        <v>11240</v>
      </c>
      <c r="I196" s="4" t="s">
        <v>12170</v>
      </c>
      <c r="J196" s="34">
        <v>20111</v>
      </c>
      <c r="K196" s="11" t="s">
        <v>112</v>
      </c>
      <c r="L196" s="4" t="s">
        <v>120</v>
      </c>
      <c r="M196" s="4" t="s">
        <v>120</v>
      </c>
      <c r="N196" s="4" t="s">
        <v>12171</v>
      </c>
      <c r="O196" s="4" t="s">
        <v>116</v>
      </c>
      <c r="P196" s="4" t="s">
        <v>124</v>
      </c>
      <c r="Q196" s="4" t="s">
        <v>112</v>
      </c>
      <c r="R196" s="34">
        <v>2018</v>
      </c>
      <c r="S196" s="4" t="s">
        <v>125</v>
      </c>
      <c r="T196" s="4" t="s">
        <v>10515</v>
      </c>
      <c r="U196" s="4" t="s">
        <v>10418</v>
      </c>
      <c r="V196" s="4" t="s">
        <v>10419</v>
      </c>
      <c r="W196" s="4" t="s">
        <v>129</v>
      </c>
      <c r="X196" s="4" t="s">
        <v>10420</v>
      </c>
      <c r="Y196" s="4" t="s">
        <v>10421</v>
      </c>
      <c r="Z196" s="4" t="s">
        <v>132</v>
      </c>
      <c r="AA196" s="4" t="s">
        <v>133</v>
      </c>
      <c r="AB196" s="4" t="s">
        <v>134</v>
      </c>
      <c r="AC196" s="4" t="s">
        <v>135</v>
      </c>
      <c r="AD196" s="4" t="s">
        <v>10422</v>
      </c>
      <c r="AE196" s="4" t="s">
        <v>138</v>
      </c>
      <c r="AF196" s="4" t="s">
        <v>116</v>
      </c>
      <c r="AG196" s="4" t="s">
        <v>12172</v>
      </c>
      <c r="AH196" s="4" t="s">
        <v>76</v>
      </c>
      <c r="AI196" s="4" t="s">
        <v>10157</v>
      </c>
      <c r="AJ196" s="4" t="s">
        <v>1741</v>
      </c>
      <c r="AK196" s="4" t="s">
        <v>4276</v>
      </c>
      <c r="AL196" s="4" t="s">
        <v>12173</v>
      </c>
      <c r="AM196" s="4" t="s">
        <v>2098</v>
      </c>
      <c r="AN196" s="4" t="s">
        <v>2100</v>
      </c>
      <c r="AO196" s="4" t="s">
        <v>4091</v>
      </c>
      <c r="AP196" s="4" t="s">
        <v>4092</v>
      </c>
      <c r="AQ196" s="4" t="s">
        <v>4093</v>
      </c>
      <c r="AR196" s="4" t="s">
        <v>5280</v>
      </c>
      <c r="AS196" s="4" t="s">
        <v>4095</v>
      </c>
      <c r="AT196" s="4" t="s">
        <v>4096</v>
      </c>
      <c r="AU196" s="4" t="s">
        <v>4097</v>
      </c>
      <c r="AV196" s="4" t="s">
        <v>4098</v>
      </c>
      <c r="AW196" s="4" t="s">
        <v>11855</v>
      </c>
      <c r="AX196" s="4" t="s">
        <v>116</v>
      </c>
      <c r="AY196" s="4" t="s">
        <v>116</v>
      </c>
      <c r="AZ196" s="4" t="s">
        <v>116</v>
      </c>
      <c r="BA196" s="4" t="s">
        <v>116</v>
      </c>
      <c r="BB196" s="4" t="s">
        <v>116</v>
      </c>
      <c r="BC196" s="4" t="s">
        <v>116</v>
      </c>
      <c r="BD196" s="4" t="s">
        <v>116</v>
      </c>
      <c r="BE196" s="4" t="s">
        <v>116</v>
      </c>
      <c r="BF196" s="4" t="s">
        <v>116</v>
      </c>
      <c r="BG196" s="4" t="s">
        <v>116</v>
      </c>
      <c r="BH196" s="4" t="s">
        <v>116</v>
      </c>
      <c r="BI196" s="4" t="s">
        <v>116</v>
      </c>
      <c r="BJ196" s="4" t="s">
        <v>116</v>
      </c>
      <c r="BK196" s="4" t="s">
        <v>116</v>
      </c>
      <c r="BL196" s="4" t="s">
        <v>116</v>
      </c>
      <c r="BM196" s="4" t="s">
        <v>116</v>
      </c>
      <c r="BN196" s="4" t="s">
        <v>116</v>
      </c>
      <c r="BO196" s="4" t="s">
        <v>116</v>
      </c>
      <c r="BP196" s="4" t="s">
        <v>116</v>
      </c>
      <c r="BQ196" s="4" t="s">
        <v>116</v>
      </c>
    </row>
    <row r="197" spans="1:69" ht="15" x14ac:dyDescent="0.2">
      <c r="A197" s="4" t="s">
        <v>12174</v>
      </c>
      <c r="B197" s="4" t="s">
        <v>112</v>
      </c>
      <c r="C197" s="34">
        <v>20250120</v>
      </c>
      <c r="D197" s="4" t="s">
        <v>12175</v>
      </c>
      <c r="E197" s="4" t="s">
        <v>12176</v>
      </c>
      <c r="F197" s="4" t="s">
        <v>12177</v>
      </c>
      <c r="G197" s="4" t="s">
        <v>116</v>
      </c>
      <c r="H197" s="4" t="s">
        <v>12178</v>
      </c>
      <c r="I197" s="4" t="s">
        <v>12179</v>
      </c>
      <c r="J197" s="34">
        <v>13707</v>
      </c>
      <c r="K197" s="11" t="s">
        <v>112</v>
      </c>
      <c r="L197" s="4" t="s">
        <v>120</v>
      </c>
      <c r="M197" s="4" t="s">
        <v>120</v>
      </c>
      <c r="N197" s="4" t="s">
        <v>12180</v>
      </c>
      <c r="O197" s="4" t="s">
        <v>116</v>
      </c>
      <c r="P197" s="4" t="s">
        <v>124</v>
      </c>
      <c r="Q197" s="4" t="s">
        <v>112</v>
      </c>
      <c r="R197" s="34">
        <v>2018</v>
      </c>
      <c r="S197" s="4" t="s">
        <v>125</v>
      </c>
      <c r="T197" s="4" t="s">
        <v>10515</v>
      </c>
      <c r="U197" s="4" t="s">
        <v>10418</v>
      </c>
      <c r="V197" s="4" t="s">
        <v>10419</v>
      </c>
      <c r="W197" s="4" t="s">
        <v>129</v>
      </c>
      <c r="X197" s="4" t="s">
        <v>10420</v>
      </c>
      <c r="Y197" s="4" t="s">
        <v>10421</v>
      </c>
      <c r="Z197" s="4" t="s">
        <v>132</v>
      </c>
      <c r="AA197" s="4" t="s">
        <v>133</v>
      </c>
      <c r="AB197" s="4" t="s">
        <v>134</v>
      </c>
      <c r="AC197" s="4" t="s">
        <v>135</v>
      </c>
      <c r="AD197" s="4" t="s">
        <v>10422</v>
      </c>
      <c r="AE197" s="4" t="s">
        <v>138</v>
      </c>
      <c r="AF197" s="4" t="s">
        <v>116</v>
      </c>
      <c r="AG197" s="4" t="s">
        <v>12181</v>
      </c>
      <c r="AH197" s="4" t="s">
        <v>76</v>
      </c>
      <c r="AI197" s="4" t="s">
        <v>12182</v>
      </c>
      <c r="AJ197" s="4" t="s">
        <v>12183</v>
      </c>
      <c r="AK197" s="4" t="s">
        <v>12184</v>
      </c>
      <c r="AL197" s="4" t="s">
        <v>12185</v>
      </c>
      <c r="AM197" s="4" t="s">
        <v>12186</v>
      </c>
      <c r="AN197" s="4" t="s">
        <v>12187</v>
      </c>
      <c r="AO197" s="4" t="s">
        <v>1004</v>
      </c>
      <c r="AP197" s="4" t="s">
        <v>4091</v>
      </c>
      <c r="AQ197" s="4" t="s">
        <v>4092</v>
      </c>
      <c r="AR197" s="4" t="s">
        <v>4093</v>
      </c>
      <c r="AS197" s="4" t="s">
        <v>5280</v>
      </c>
      <c r="AT197" s="4" t="s">
        <v>4095</v>
      </c>
      <c r="AU197" s="4" t="s">
        <v>4096</v>
      </c>
      <c r="AV197" s="4" t="s">
        <v>4097</v>
      </c>
      <c r="AW197" s="4" t="s">
        <v>4098</v>
      </c>
      <c r="AX197" s="4" t="s">
        <v>11855</v>
      </c>
      <c r="AY197" s="4" t="s">
        <v>116</v>
      </c>
      <c r="AZ197" s="4" t="s">
        <v>116</v>
      </c>
      <c r="BA197" s="4" t="s">
        <v>116</v>
      </c>
      <c r="BB197" s="4" t="s">
        <v>116</v>
      </c>
      <c r="BC197" s="4" t="s">
        <v>116</v>
      </c>
      <c r="BD197" s="4" t="s">
        <v>116</v>
      </c>
      <c r="BE197" s="4" t="s">
        <v>116</v>
      </c>
      <c r="BF197" s="4" t="s">
        <v>116</v>
      </c>
      <c r="BG197" s="4" t="s">
        <v>116</v>
      </c>
      <c r="BH197" s="4" t="s">
        <v>116</v>
      </c>
      <c r="BI197" s="4" t="s">
        <v>116</v>
      </c>
      <c r="BJ197" s="4" t="s">
        <v>116</v>
      </c>
      <c r="BK197" s="4" t="s">
        <v>116</v>
      </c>
      <c r="BL197" s="4" t="s">
        <v>116</v>
      </c>
      <c r="BM197" s="4" t="s">
        <v>116</v>
      </c>
      <c r="BN197" s="4" t="s">
        <v>116</v>
      </c>
      <c r="BO197" s="4" t="s">
        <v>116</v>
      </c>
      <c r="BP197" s="4" t="s">
        <v>116</v>
      </c>
      <c r="BQ197" s="4" t="s">
        <v>116</v>
      </c>
    </row>
    <row r="198" spans="1:69" ht="15" x14ac:dyDescent="0.2">
      <c r="A198" s="4" t="s">
        <v>12188</v>
      </c>
      <c r="B198" s="4" t="s">
        <v>112</v>
      </c>
      <c r="C198" s="34">
        <v>20250120</v>
      </c>
      <c r="D198" s="4" t="s">
        <v>5840</v>
      </c>
      <c r="E198" s="4" t="s">
        <v>12189</v>
      </c>
      <c r="F198" s="4" t="s">
        <v>12190</v>
      </c>
      <c r="G198" s="4" t="s">
        <v>116</v>
      </c>
      <c r="H198" s="4" t="s">
        <v>12191</v>
      </c>
      <c r="I198" s="4" t="s">
        <v>12192</v>
      </c>
      <c r="J198" s="34">
        <v>22316</v>
      </c>
      <c r="K198" s="11" t="s">
        <v>112</v>
      </c>
      <c r="L198" s="4" t="s">
        <v>120</v>
      </c>
      <c r="M198" s="4" t="s">
        <v>120</v>
      </c>
      <c r="N198" s="4" t="s">
        <v>12193</v>
      </c>
      <c r="O198" s="4" t="s">
        <v>116</v>
      </c>
      <c r="P198" s="4" t="s">
        <v>124</v>
      </c>
      <c r="Q198" s="4" t="s">
        <v>112</v>
      </c>
      <c r="R198" s="34">
        <v>2018</v>
      </c>
      <c r="S198" s="4" t="s">
        <v>125</v>
      </c>
      <c r="T198" s="4" t="s">
        <v>10515</v>
      </c>
      <c r="U198" s="4" t="s">
        <v>10418</v>
      </c>
      <c r="V198" s="4" t="s">
        <v>10419</v>
      </c>
      <c r="W198" s="4" t="s">
        <v>129</v>
      </c>
      <c r="X198" s="4" t="s">
        <v>10420</v>
      </c>
      <c r="Y198" s="4" t="s">
        <v>10421</v>
      </c>
      <c r="Z198" s="4" t="s">
        <v>132</v>
      </c>
      <c r="AA198" s="4" t="s">
        <v>133</v>
      </c>
      <c r="AB198" s="4" t="s">
        <v>134</v>
      </c>
      <c r="AC198" s="4" t="s">
        <v>135</v>
      </c>
      <c r="AD198" s="4" t="s">
        <v>10422</v>
      </c>
      <c r="AE198" s="4" t="s">
        <v>138</v>
      </c>
      <c r="AF198" s="4" t="s">
        <v>116</v>
      </c>
      <c r="AG198" s="4" t="s">
        <v>12194</v>
      </c>
      <c r="AH198" s="4" t="s">
        <v>76</v>
      </c>
      <c r="AI198" s="4" t="s">
        <v>4771</v>
      </c>
      <c r="AJ198" s="4" t="s">
        <v>528</v>
      </c>
      <c r="AK198" s="4" t="s">
        <v>3686</v>
      </c>
      <c r="AL198" s="4" t="s">
        <v>833</v>
      </c>
      <c r="AM198" s="4" t="s">
        <v>4091</v>
      </c>
      <c r="AN198" s="4" t="s">
        <v>4092</v>
      </c>
      <c r="AO198" s="4" t="s">
        <v>4093</v>
      </c>
      <c r="AP198" s="4" t="s">
        <v>5280</v>
      </c>
      <c r="AQ198" s="4" t="s">
        <v>4095</v>
      </c>
      <c r="AR198" s="4" t="s">
        <v>4096</v>
      </c>
      <c r="AS198" s="4" t="s">
        <v>4097</v>
      </c>
      <c r="AT198" s="4" t="s">
        <v>4098</v>
      </c>
      <c r="AU198" s="4" t="s">
        <v>11855</v>
      </c>
      <c r="AV198" s="4" t="s">
        <v>116</v>
      </c>
      <c r="AW198" s="4" t="s">
        <v>116</v>
      </c>
      <c r="AX198" s="4" t="s">
        <v>116</v>
      </c>
      <c r="AY198" s="4" t="s">
        <v>116</v>
      </c>
      <c r="AZ198" s="4" t="s">
        <v>116</v>
      </c>
      <c r="BA198" s="4" t="s">
        <v>116</v>
      </c>
      <c r="BB198" s="4" t="s">
        <v>116</v>
      </c>
      <c r="BC198" s="4" t="s">
        <v>116</v>
      </c>
      <c r="BD198" s="4" t="s">
        <v>116</v>
      </c>
      <c r="BE198" s="4" t="s">
        <v>116</v>
      </c>
      <c r="BF198" s="4" t="s">
        <v>116</v>
      </c>
      <c r="BG198" s="4" t="s">
        <v>116</v>
      </c>
      <c r="BH198" s="4" t="s">
        <v>116</v>
      </c>
      <c r="BI198" s="4" t="s">
        <v>116</v>
      </c>
      <c r="BJ198" s="4" t="s">
        <v>116</v>
      </c>
      <c r="BK198" s="4" t="s">
        <v>116</v>
      </c>
      <c r="BL198" s="4" t="s">
        <v>116</v>
      </c>
      <c r="BM198" s="4" t="s">
        <v>116</v>
      </c>
      <c r="BN198" s="4" t="s">
        <v>116</v>
      </c>
      <c r="BO198" s="4" t="s">
        <v>116</v>
      </c>
      <c r="BP198" s="4" t="s">
        <v>116</v>
      </c>
      <c r="BQ198" s="4" t="s">
        <v>116</v>
      </c>
    </row>
    <row r="199" spans="1:69" ht="15" x14ac:dyDescent="0.2">
      <c r="A199" s="4" t="s">
        <v>12195</v>
      </c>
      <c r="B199" s="4" t="s">
        <v>112</v>
      </c>
      <c r="C199" s="34">
        <v>20250120</v>
      </c>
      <c r="D199" s="4" t="s">
        <v>5840</v>
      </c>
      <c r="E199" s="4" t="s">
        <v>12196</v>
      </c>
      <c r="F199" s="4" t="s">
        <v>12190</v>
      </c>
      <c r="G199" s="4" t="s">
        <v>116</v>
      </c>
      <c r="H199" s="4" t="s">
        <v>12191</v>
      </c>
      <c r="I199" s="4" t="s">
        <v>12093</v>
      </c>
      <c r="J199" s="34">
        <v>15237</v>
      </c>
      <c r="K199" s="11" t="s">
        <v>112</v>
      </c>
      <c r="L199" s="4" t="s">
        <v>120</v>
      </c>
      <c r="M199" s="4" t="s">
        <v>120</v>
      </c>
      <c r="N199" s="4" t="s">
        <v>12197</v>
      </c>
      <c r="O199" s="4" t="s">
        <v>116</v>
      </c>
      <c r="P199" s="4" t="s">
        <v>124</v>
      </c>
      <c r="Q199" s="4" t="s">
        <v>112</v>
      </c>
      <c r="R199" s="34">
        <v>2018</v>
      </c>
      <c r="S199" s="4" t="s">
        <v>125</v>
      </c>
      <c r="T199" s="4" t="s">
        <v>10515</v>
      </c>
      <c r="U199" s="4" t="s">
        <v>10418</v>
      </c>
      <c r="V199" s="4" t="s">
        <v>10419</v>
      </c>
      <c r="W199" s="4" t="s">
        <v>129</v>
      </c>
      <c r="X199" s="4" t="s">
        <v>10420</v>
      </c>
      <c r="Y199" s="4" t="s">
        <v>10421</v>
      </c>
      <c r="Z199" s="4" t="s">
        <v>132</v>
      </c>
      <c r="AA199" s="4" t="s">
        <v>133</v>
      </c>
      <c r="AB199" s="4" t="s">
        <v>134</v>
      </c>
      <c r="AC199" s="4" t="s">
        <v>135</v>
      </c>
      <c r="AD199" s="4" t="s">
        <v>10422</v>
      </c>
      <c r="AE199" s="4" t="s">
        <v>138</v>
      </c>
      <c r="AF199" s="4" t="s">
        <v>116</v>
      </c>
      <c r="AG199" s="4" t="s">
        <v>12198</v>
      </c>
      <c r="AH199" s="4" t="s">
        <v>76</v>
      </c>
      <c r="AI199" s="4" t="s">
        <v>11778</v>
      </c>
      <c r="AJ199" s="4" t="s">
        <v>3654</v>
      </c>
      <c r="AK199" s="4" t="s">
        <v>5272</v>
      </c>
      <c r="AL199" s="4" t="s">
        <v>2504</v>
      </c>
      <c r="AM199" s="4" t="s">
        <v>4771</v>
      </c>
      <c r="AN199" s="4" t="s">
        <v>3198</v>
      </c>
      <c r="AO199" s="4" t="s">
        <v>3199</v>
      </c>
      <c r="AP199" s="4" t="s">
        <v>3479</v>
      </c>
      <c r="AQ199" s="4" t="s">
        <v>5753</v>
      </c>
      <c r="AR199" s="4" t="s">
        <v>5665</v>
      </c>
      <c r="AS199" s="4" t="s">
        <v>1004</v>
      </c>
      <c r="AT199" s="4" t="s">
        <v>4091</v>
      </c>
      <c r="AU199" s="4" t="s">
        <v>4092</v>
      </c>
      <c r="AV199" s="4" t="s">
        <v>4093</v>
      </c>
      <c r="AW199" s="4" t="s">
        <v>5280</v>
      </c>
      <c r="AX199" s="4" t="s">
        <v>4095</v>
      </c>
      <c r="AY199" s="4" t="s">
        <v>4096</v>
      </c>
      <c r="AZ199" s="4" t="s">
        <v>4097</v>
      </c>
      <c r="BA199" s="4" t="s">
        <v>4098</v>
      </c>
      <c r="BB199" s="4" t="s">
        <v>12199</v>
      </c>
      <c r="BC199" s="4" t="s">
        <v>116</v>
      </c>
      <c r="BD199" s="4" t="s">
        <v>116</v>
      </c>
      <c r="BE199" s="4" t="s">
        <v>116</v>
      </c>
      <c r="BF199" s="4" t="s">
        <v>116</v>
      </c>
      <c r="BG199" s="4" t="s">
        <v>116</v>
      </c>
      <c r="BH199" s="4" t="s">
        <v>116</v>
      </c>
      <c r="BI199" s="4" t="s">
        <v>116</v>
      </c>
      <c r="BJ199" s="4" t="s">
        <v>116</v>
      </c>
      <c r="BK199" s="4" t="s">
        <v>116</v>
      </c>
      <c r="BL199" s="4" t="s">
        <v>116</v>
      </c>
      <c r="BM199" s="4" t="s">
        <v>116</v>
      </c>
      <c r="BN199" s="4" t="s">
        <v>116</v>
      </c>
      <c r="BO199" s="4" t="s">
        <v>116</v>
      </c>
      <c r="BP199" s="4" t="s">
        <v>116</v>
      </c>
      <c r="BQ199" s="4" t="s">
        <v>116</v>
      </c>
    </row>
    <row r="200" spans="1:69" ht="15" x14ac:dyDescent="0.2">
      <c r="A200" s="4" t="s">
        <v>12200</v>
      </c>
      <c r="B200" s="4" t="s">
        <v>112</v>
      </c>
      <c r="C200" s="34">
        <v>20250120</v>
      </c>
      <c r="D200" s="4" t="s">
        <v>5840</v>
      </c>
      <c r="E200" s="4" t="s">
        <v>12201</v>
      </c>
      <c r="F200" s="4" t="s">
        <v>12190</v>
      </c>
      <c r="G200" s="4" t="s">
        <v>116</v>
      </c>
      <c r="H200" s="4" t="s">
        <v>12191</v>
      </c>
      <c r="I200" s="4" t="s">
        <v>12202</v>
      </c>
      <c r="J200" s="34">
        <v>14519</v>
      </c>
      <c r="K200" s="11" t="s">
        <v>112</v>
      </c>
      <c r="L200" s="4" t="s">
        <v>120</v>
      </c>
      <c r="M200" s="4" t="s">
        <v>120</v>
      </c>
      <c r="N200" s="4" t="s">
        <v>12203</v>
      </c>
      <c r="O200" s="4" t="s">
        <v>116</v>
      </c>
      <c r="P200" s="4" t="s">
        <v>124</v>
      </c>
      <c r="Q200" s="4" t="s">
        <v>112</v>
      </c>
      <c r="R200" s="34">
        <v>2018</v>
      </c>
      <c r="S200" s="4" t="s">
        <v>125</v>
      </c>
      <c r="T200" s="4" t="s">
        <v>10515</v>
      </c>
      <c r="U200" s="4" t="s">
        <v>10418</v>
      </c>
      <c r="V200" s="4" t="s">
        <v>10419</v>
      </c>
      <c r="W200" s="4" t="s">
        <v>129</v>
      </c>
      <c r="X200" s="4" t="s">
        <v>10420</v>
      </c>
      <c r="Y200" s="4" t="s">
        <v>10421</v>
      </c>
      <c r="Z200" s="4" t="s">
        <v>132</v>
      </c>
      <c r="AA200" s="4" t="s">
        <v>133</v>
      </c>
      <c r="AB200" s="4" t="s">
        <v>134</v>
      </c>
      <c r="AC200" s="4" t="s">
        <v>135</v>
      </c>
      <c r="AD200" s="4" t="s">
        <v>10422</v>
      </c>
      <c r="AE200" s="4" t="s">
        <v>138</v>
      </c>
      <c r="AF200" s="4" t="s">
        <v>116</v>
      </c>
      <c r="AG200" s="4" t="s">
        <v>12204</v>
      </c>
      <c r="AH200" s="4" t="s">
        <v>76</v>
      </c>
      <c r="AI200" s="4" t="s">
        <v>4091</v>
      </c>
      <c r="AJ200" s="4" t="s">
        <v>4092</v>
      </c>
      <c r="AK200" s="4" t="s">
        <v>4093</v>
      </c>
      <c r="AL200" s="4" t="s">
        <v>5280</v>
      </c>
      <c r="AM200" s="4" t="s">
        <v>4095</v>
      </c>
      <c r="AN200" s="4" t="s">
        <v>4096</v>
      </c>
      <c r="AO200" s="4" t="s">
        <v>4098</v>
      </c>
      <c r="AP200" s="4" t="s">
        <v>12205</v>
      </c>
      <c r="AQ200" s="4" t="s">
        <v>116</v>
      </c>
      <c r="AR200" s="4" t="s">
        <v>116</v>
      </c>
      <c r="AS200" s="4" t="s">
        <v>116</v>
      </c>
      <c r="AT200" s="4" t="s">
        <v>116</v>
      </c>
      <c r="AU200" s="4" t="s">
        <v>116</v>
      </c>
      <c r="AV200" s="4" t="s">
        <v>116</v>
      </c>
      <c r="AW200" s="4" t="s">
        <v>116</v>
      </c>
      <c r="AX200" s="4" t="s">
        <v>116</v>
      </c>
      <c r="AY200" s="4" t="s">
        <v>116</v>
      </c>
      <c r="AZ200" s="4" t="s">
        <v>116</v>
      </c>
      <c r="BA200" s="4" t="s">
        <v>116</v>
      </c>
      <c r="BB200" s="4" t="s">
        <v>116</v>
      </c>
      <c r="BC200" s="4" t="s">
        <v>116</v>
      </c>
      <c r="BD200" s="4" t="s">
        <v>116</v>
      </c>
      <c r="BE200" s="4" t="s">
        <v>116</v>
      </c>
      <c r="BF200" s="4" t="s">
        <v>116</v>
      </c>
      <c r="BG200" s="4" t="s">
        <v>116</v>
      </c>
      <c r="BH200" s="4" t="s">
        <v>116</v>
      </c>
      <c r="BI200" s="4" t="s">
        <v>116</v>
      </c>
      <c r="BJ200" s="4" t="s">
        <v>116</v>
      </c>
      <c r="BK200" s="4" t="s">
        <v>116</v>
      </c>
      <c r="BL200" s="4" t="s">
        <v>116</v>
      </c>
      <c r="BM200" s="4" t="s">
        <v>116</v>
      </c>
      <c r="BN200" s="4" t="s">
        <v>116</v>
      </c>
      <c r="BO200" s="4" t="s">
        <v>116</v>
      </c>
      <c r="BP200" s="4" t="s">
        <v>116</v>
      </c>
      <c r="BQ200" s="4" t="s">
        <v>116</v>
      </c>
    </row>
    <row r="201" spans="1:69" ht="15" x14ac:dyDescent="0.2">
      <c r="A201" s="4" t="s">
        <v>12206</v>
      </c>
      <c r="B201" s="4" t="s">
        <v>112</v>
      </c>
      <c r="C201" s="34">
        <v>20250120</v>
      </c>
      <c r="D201" s="4" t="s">
        <v>239</v>
      </c>
      <c r="E201" s="4" t="s">
        <v>12207</v>
      </c>
      <c r="F201" s="4" t="s">
        <v>11895</v>
      </c>
      <c r="G201" s="4" t="s">
        <v>116</v>
      </c>
      <c r="H201" s="4" t="s">
        <v>11896</v>
      </c>
      <c r="I201" s="4" t="s">
        <v>12208</v>
      </c>
      <c r="J201" s="34">
        <v>13646</v>
      </c>
      <c r="K201" s="11" t="s">
        <v>112</v>
      </c>
      <c r="L201" s="4" t="s">
        <v>120</v>
      </c>
      <c r="M201" s="4" t="s">
        <v>120</v>
      </c>
      <c r="N201" s="4" t="s">
        <v>12209</v>
      </c>
      <c r="O201" s="4" t="s">
        <v>116</v>
      </c>
      <c r="P201" s="4" t="s">
        <v>124</v>
      </c>
      <c r="Q201" s="4" t="s">
        <v>112</v>
      </c>
      <c r="R201" s="34">
        <v>2018</v>
      </c>
      <c r="S201" s="4" t="s">
        <v>125</v>
      </c>
      <c r="T201" s="4" t="s">
        <v>10515</v>
      </c>
      <c r="U201" s="4" t="s">
        <v>10418</v>
      </c>
      <c r="V201" s="4" t="s">
        <v>10419</v>
      </c>
      <c r="W201" s="4" t="s">
        <v>129</v>
      </c>
      <c r="X201" s="4" t="s">
        <v>10420</v>
      </c>
      <c r="Y201" s="4" t="s">
        <v>10421</v>
      </c>
      <c r="Z201" s="4" t="s">
        <v>132</v>
      </c>
      <c r="AA201" s="4" t="s">
        <v>133</v>
      </c>
      <c r="AB201" s="4" t="s">
        <v>134</v>
      </c>
      <c r="AC201" s="4" t="s">
        <v>135</v>
      </c>
      <c r="AD201" s="4" t="s">
        <v>10422</v>
      </c>
      <c r="AE201" s="4" t="s">
        <v>138</v>
      </c>
      <c r="AF201" s="4" t="s">
        <v>116</v>
      </c>
      <c r="AG201" s="4" t="s">
        <v>12210</v>
      </c>
      <c r="AH201" s="4" t="s">
        <v>76</v>
      </c>
      <c r="AI201" s="4" t="s">
        <v>12211</v>
      </c>
      <c r="AJ201" s="4" t="s">
        <v>12212</v>
      </c>
      <c r="AK201" s="4" t="s">
        <v>897</v>
      </c>
      <c r="AL201" s="4" t="s">
        <v>926</v>
      </c>
      <c r="AM201" s="4" t="s">
        <v>12213</v>
      </c>
      <c r="AN201" s="4" t="s">
        <v>12214</v>
      </c>
      <c r="AO201" s="4" t="s">
        <v>620</v>
      </c>
      <c r="AP201" s="4" t="s">
        <v>12215</v>
      </c>
      <c r="AQ201" s="4" t="s">
        <v>12216</v>
      </c>
      <c r="AR201" s="4" t="s">
        <v>12217</v>
      </c>
      <c r="AS201" s="4" t="s">
        <v>12218</v>
      </c>
      <c r="AT201" s="4" t="s">
        <v>12219</v>
      </c>
      <c r="AU201" s="4" t="s">
        <v>12220</v>
      </c>
      <c r="AV201" s="4" t="s">
        <v>12221</v>
      </c>
      <c r="AW201" s="4" t="s">
        <v>12222</v>
      </c>
      <c r="AX201" s="4" t="s">
        <v>4091</v>
      </c>
      <c r="AY201" s="4" t="s">
        <v>4092</v>
      </c>
      <c r="AZ201" s="4" t="s">
        <v>4093</v>
      </c>
      <c r="BA201" s="4" t="s">
        <v>5280</v>
      </c>
      <c r="BB201" s="4" t="s">
        <v>4095</v>
      </c>
      <c r="BC201" s="4" t="s">
        <v>4096</v>
      </c>
      <c r="BD201" s="4" t="s">
        <v>4097</v>
      </c>
      <c r="BE201" s="4" t="s">
        <v>4098</v>
      </c>
      <c r="BF201" s="4" t="s">
        <v>6223</v>
      </c>
      <c r="BG201" s="4" t="s">
        <v>12223</v>
      </c>
      <c r="BH201" s="4" t="s">
        <v>10711</v>
      </c>
      <c r="BI201" s="4" t="s">
        <v>116</v>
      </c>
      <c r="BJ201" s="4" t="s">
        <v>116</v>
      </c>
      <c r="BK201" s="4" t="s">
        <v>116</v>
      </c>
      <c r="BL201" s="4" t="s">
        <v>116</v>
      </c>
      <c r="BM201" s="4" t="s">
        <v>116</v>
      </c>
      <c r="BN201" s="4" t="s">
        <v>116</v>
      </c>
      <c r="BO201" s="4" t="s">
        <v>116</v>
      </c>
      <c r="BP201" s="4" t="s">
        <v>116</v>
      </c>
      <c r="BQ201" s="4" t="s">
        <v>116</v>
      </c>
    </row>
    <row r="202" spans="1:69" ht="15" x14ac:dyDescent="0.2">
      <c r="A202" s="4" t="s">
        <v>12224</v>
      </c>
      <c r="B202" s="4" t="s">
        <v>112</v>
      </c>
      <c r="C202" s="34">
        <v>20250120</v>
      </c>
      <c r="D202" s="4" t="s">
        <v>12225</v>
      </c>
      <c r="E202" s="4" t="s">
        <v>12226</v>
      </c>
      <c r="F202" s="4" t="s">
        <v>10715</v>
      </c>
      <c r="G202" s="4" t="s">
        <v>116</v>
      </c>
      <c r="H202" s="4" t="s">
        <v>10716</v>
      </c>
      <c r="I202" s="4" t="s">
        <v>12227</v>
      </c>
      <c r="J202" s="34">
        <v>13101</v>
      </c>
      <c r="K202" s="11" t="s">
        <v>112</v>
      </c>
      <c r="L202" s="4" t="s">
        <v>120</v>
      </c>
      <c r="M202" s="4" t="s">
        <v>120</v>
      </c>
      <c r="N202" s="4" t="s">
        <v>12228</v>
      </c>
      <c r="O202" s="4" t="s">
        <v>116</v>
      </c>
      <c r="P202" s="4" t="s">
        <v>124</v>
      </c>
      <c r="Q202" s="4" t="s">
        <v>112</v>
      </c>
      <c r="R202" s="34">
        <v>2018</v>
      </c>
      <c r="S202" s="4" t="s">
        <v>125</v>
      </c>
      <c r="T202" s="4" t="s">
        <v>10515</v>
      </c>
      <c r="U202" s="4" t="s">
        <v>10418</v>
      </c>
      <c r="V202" s="4" t="s">
        <v>10419</v>
      </c>
      <c r="W202" s="4" t="s">
        <v>129</v>
      </c>
      <c r="X202" s="4" t="s">
        <v>10420</v>
      </c>
      <c r="Y202" s="4" t="s">
        <v>10421</v>
      </c>
      <c r="Z202" s="4" t="s">
        <v>132</v>
      </c>
      <c r="AA202" s="4" t="s">
        <v>133</v>
      </c>
      <c r="AB202" s="4" t="s">
        <v>134</v>
      </c>
      <c r="AC202" s="4" t="s">
        <v>135</v>
      </c>
      <c r="AD202" s="4" t="s">
        <v>10422</v>
      </c>
      <c r="AE202" s="4" t="s">
        <v>138</v>
      </c>
      <c r="AF202" s="4" t="s">
        <v>116</v>
      </c>
      <c r="AG202" s="4" t="s">
        <v>12229</v>
      </c>
      <c r="AH202" s="4" t="s">
        <v>76</v>
      </c>
      <c r="AI202" s="4" t="s">
        <v>12230</v>
      </c>
      <c r="AJ202" s="4" t="s">
        <v>4264</v>
      </c>
      <c r="AK202" s="4" t="s">
        <v>2098</v>
      </c>
      <c r="AL202" s="4" t="s">
        <v>1660</v>
      </c>
      <c r="AM202" s="4" t="s">
        <v>12231</v>
      </c>
      <c r="AN202" s="4" t="s">
        <v>12232</v>
      </c>
      <c r="AO202" s="4" t="s">
        <v>4091</v>
      </c>
      <c r="AP202" s="4" t="s">
        <v>4092</v>
      </c>
      <c r="AQ202" s="4" t="s">
        <v>4093</v>
      </c>
      <c r="AR202" s="4" t="s">
        <v>5280</v>
      </c>
      <c r="AS202" s="4" t="s">
        <v>4095</v>
      </c>
      <c r="AT202" s="4" t="s">
        <v>4096</v>
      </c>
      <c r="AU202" s="4" t="s">
        <v>4097</v>
      </c>
      <c r="AV202" s="4" t="s">
        <v>4098</v>
      </c>
      <c r="AW202" s="4" t="s">
        <v>11855</v>
      </c>
      <c r="AX202" s="4" t="s">
        <v>116</v>
      </c>
      <c r="AY202" s="4" t="s">
        <v>116</v>
      </c>
      <c r="AZ202" s="4" t="s">
        <v>116</v>
      </c>
      <c r="BA202" s="4" t="s">
        <v>116</v>
      </c>
      <c r="BB202" s="4" t="s">
        <v>116</v>
      </c>
      <c r="BC202" s="4" t="s">
        <v>116</v>
      </c>
      <c r="BD202" s="4" t="s">
        <v>116</v>
      </c>
      <c r="BE202" s="4" t="s">
        <v>116</v>
      </c>
      <c r="BF202" s="4" t="s">
        <v>116</v>
      </c>
      <c r="BG202" s="4" t="s">
        <v>116</v>
      </c>
      <c r="BH202" s="4" t="s">
        <v>116</v>
      </c>
      <c r="BI202" s="4" t="s">
        <v>116</v>
      </c>
      <c r="BJ202" s="4" t="s">
        <v>116</v>
      </c>
      <c r="BK202" s="4" t="s">
        <v>116</v>
      </c>
      <c r="BL202" s="4" t="s">
        <v>116</v>
      </c>
      <c r="BM202" s="4" t="s">
        <v>116</v>
      </c>
      <c r="BN202" s="4" t="s">
        <v>116</v>
      </c>
      <c r="BO202" s="4" t="s">
        <v>116</v>
      </c>
      <c r="BP202" s="4" t="s">
        <v>116</v>
      </c>
      <c r="BQ202" s="4" t="s">
        <v>116</v>
      </c>
    </row>
    <row r="203" spans="1:69" ht="15" x14ac:dyDescent="0.2">
      <c r="A203" s="4" t="s">
        <v>12233</v>
      </c>
      <c r="B203" s="4" t="s">
        <v>112</v>
      </c>
      <c r="C203" s="34">
        <v>20250120</v>
      </c>
      <c r="D203" s="4" t="s">
        <v>12225</v>
      </c>
      <c r="E203" s="4" t="s">
        <v>12234</v>
      </c>
      <c r="F203" s="4" t="s">
        <v>10715</v>
      </c>
      <c r="G203" s="4" t="s">
        <v>116</v>
      </c>
      <c r="H203" s="4" t="s">
        <v>10716</v>
      </c>
      <c r="I203" s="4" t="s">
        <v>12235</v>
      </c>
      <c r="J203" s="34">
        <v>11022</v>
      </c>
      <c r="K203" s="11" t="s">
        <v>112</v>
      </c>
      <c r="L203" s="4" t="s">
        <v>120</v>
      </c>
      <c r="M203" s="4" t="s">
        <v>120</v>
      </c>
      <c r="N203" s="4" t="s">
        <v>12236</v>
      </c>
      <c r="O203" s="4" t="s">
        <v>116</v>
      </c>
      <c r="P203" s="4" t="s">
        <v>124</v>
      </c>
      <c r="Q203" s="4" t="s">
        <v>112</v>
      </c>
      <c r="R203" s="34">
        <v>2018</v>
      </c>
      <c r="S203" s="4" t="s">
        <v>125</v>
      </c>
      <c r="T203" s="4" t="s">
        <v>10515</v>
      </c>
      <c r="U203" s="4" t="s">
        <v>10418</v>
      </c>
      <c r="V203" s="4" t="s">
        <v>10419</v>
      </c>
      <c r="W203" s="4" t="s">
        <v>129</v>
      </c>
      <c r="X203" s="4" t="s">
        <v>10420</v>
      </c>
      <c r="Y203" s="4" t="s">
        <v>10421</v>
      </c>
      <c r="Z203" s="4" t="s">
        <v>132</v>
      </c>
      <c r="AA203" s="4" t="s">
        <v>133</v>
      </c>
      <c r="AB203" s="4" t="s">
        <v>134</v>
      </c>
      <c r="AC203" s="4" t="s">
        <v>135</v>
      </c>
      <c r="AD203" s="4" t="s">
        <v>10422</v>
      </c>
      <c r="AE203" s="4" t="s">
        <v>138</v>
      </c>
      <c r="AF203" s="4" t="s">
        <v>116</v>
      </c>
      <c r="AG203" s="4" t="s">
        <v>12237</v>
      </c>
      <c r="AH203" s="4" t="s">
        <v>76</v>
      </c>
      <c r="AI203" s="4" t="s">
        <v>926</v>
      </c>
      <c r="AJ203" s="4" t="s">
        <v>2098</v>
      </c>
      <c r="AK203" s="4" t="s">
        <v>187</v>
      </c>
      <c r="AL203" s="4" t="s">
        <v>12232</v>
      </c>
      <c r="AM203" s="4" t="s">
        <v>4091</v>
      </c>
      <c r="AN203" s="4" t="s">
        <v>4092</v>
      </c>
      <c r="AO203" s="4" t="s">
        <v>4093</v>
      </c>
      <c r="AP203" s="4" t="s">
        <v>5280</v>
      </c>
      <c r="AQ203" s="4" t="s">
        <v>4095</v>
      </c>
      <c r="AR203" s="4" t="s">
        <v>12238</v>
      </c>
      <c r="AS203" s="4" t="s">
        <v>4096</v>
      </c>
      <c r="AT203" s="4" t="s">
        <v>4097</v>
      </c>
      <c r="AU203" s="4" t="s">
        <v>4098</v>
      </c>
      <c r="AV203" s="4" t="s">
        <v>11855</v>
      </c>
      <c r="AW203" s="4" t="s">
        <v>116</v>
      </c>
      <c r="AX203" s="4" t="s">
        <v>116</v>
      </c>
      <c r="AY203" s="4" t="s">
        <v>116</v>
      </c>
      <c r="AZ203" s="4" t="s">
        <v>116</v>
      </c>
      <c r="BA203" s="4" t="s">
        <v>116</v>
      </c>
      <c r="BB203" s="4" t="s">
        <v>116</v>
      </c>
      <c r="BC203" s="4" t="s">
        <v>116</v>
      </c>
      <c r="BD203" s="4" t="s">
        <v>116</v>
      </c>
      <c r="BE203" s="4" t="s">
        <v>116</v>
      </c>
      <c r="BF203" s="4" t="s">
        <v>116</v>
      </c>
      <c r="BG203" s="4" t="s">
        <v>116</v>
      </c>
      <c r="BH203" s="4" t="s">
        <v>116</v>
      </c>
      <c r="BI203" s="4" t="s">
        <v>116</v>
      </c>
      <c r="BJ203" s="4" t="s">
        <v>116</v>
      </c>
      <c r="BK203" s="4" t="s">
        <v>116</v>
      </c>
      <c r="BL203" s="4" t="s">
        <v>116</v>
      </c>
      <c r="BM203" s="4" t="s">
        <v>116</v>
      </c>
      <c r="BN203" s="4" t="s">
        <v>116</v>
      </c>
      <c r="BO203" s="4" t="s">
        <v>116</v>
      </c>
      <c r="BP203" s="4" t="s">
        <v>116</v>
      </c>
      <c r="BQ203" s="4" t="s">
        <v>116</v>
      </c>
    </row>
    <row r="204" spans="1:69" ht="15" x14ac:dyDescent="0.2">
      <c r="A204" s="4" t="s">
        <v>12239</v>
      </c>
      <c r="B204" s="4" t="s">
        <v>112</v>
      </c>
      <c r="C204" s="34">
        <v>20250120</v>
      </c>
      <c r="D204" s="4" t="s">
        <v>12240</v>
      </c>
      <c r="E204" s="4" t="s">
        <v>11268</v>
      </c>
      <c r="F204" s="4" t="s">
        <v>1103</v>
      </c>
      <c r="G204" s="4" t="s">
        <v>116</v>
      </c>
      <c r="H204" s="4" t="s">
        <v>1104</v>
      </c>
      <c r="I204" s="4" t="s">
        <v>12241</v>
      </c>
      <c r="J204" s="34">
        <v>13542</v>
      </c>
      <c r="K204" s="11" t="s">
        <v>112</v>
      </c>
      <c r="L204" s="4" t="s">
        <v>120</v>
      </c>
      <c r="M204" s="4" t="s">
        <v>120</v>
      </c>
      <c r="N204" s="4" t="s">
        <v>12242</v>
      </c>
      <c r="O204" s="4" t="s">
        <v>116</v>
      </c>
      <c r="P204" s="4" t="s">
        <v>124</v>
      </c>
      <c r="Q204" s="4" t="s">
        <v>112</v>
      </c>
      <c r="R204" s="34">
        <v>2018</v>
      </c>
      <c r="S204" s="4" t="s">
        <v>125</v>
      </c>
      <c r="T204" s="4" t="s">
        <v>10515</v>
      </c>
      <c r="U204" s="4" t="s">
        <v>10418</v>
      </c>
      <c r="V204" s="4" t="s">
        <v>10419</v>
      </c>
      <c r="W204" s="4" t="s">
        <v>129</v>
      </c>
      <c r="X204" s="4" t="s">
        <v>10420</v>
      </c>
      <c r="Y204" s="4" t="s">
        <v>10421</v>
      </c>
      <c r="Z204" s="4" t="s">
        <v>132</v>
      </c>
      <c r="AA204" s="4" t="s">
        <v>133</v>
      </c>
      <c r="AB204" s="4" t="s">
        <v>134</v>
      </c>
      <c r="AC204" s="4" t="s">
        <v>135</v>
      </c>
      <c r="AD204" s="4" t="s">
        <v>10422</v>
      </c>
      <c r="AE204" s="4" t="s">
        <v>138</v>
      </c>
      <c r="AF204" s="4" t="s">
        <v>116</v>
      </c>
      <c r="AG204" s="4" t="s">
        <v>12243</v>
      </c>
      <c r="AH204" s="4" t="s">
        <v>76</v>
      </c>
      <c r="AI204" s="4" t="s">
        <v>1700</v>
      </c>
      <c r="AJ204" s="4" t="s">
        <v>11272</v>
      </c>
      <c r="AK204" s="4" t="s">
        <v>1704</v>
      </c>
      <c r="AL204" s="4" t="s">
        <v>11273</v>
      </c>
      <c r="AM204" s="4" t="s">
        <v>1335</v>
      </c>
      <c r="AN204" s="4" t="s">
        <v>11274</v>
      </c>
      <c r="AO204" s="4" t="s">
        <v>9523</v>
      </c>
      <c r="AP204" s="4" t="s">
        <v>4091</v>
      </c>
      <c r="AQ204" s="4" t="s">
        <v>4092</v>
      </c>
      <c r="AR204" s="4" t="s">
        <v>4093</v>
      </c>
      <c r="AS204" s="4" t="s">
        <v>5280</v>
      </c>
      <c r="AT204" s="4" t="s">
        <v>4095</v>
      </c>
      <c r="AU204" s="4" t="s">
        <v>4096</v>
      </c>
      <c r="AV204" s="4" t="s">
        <v>4097</v>
      </c>
      <c r="AW204" s="4" t="s">
        <v>4098</v>
      </c>
      <c r="AX204" s="4" t="s">
        <v>10711</v>
      </c>
      <c r="AY204" s="4" t="s">
        <v>116</v>
      </c>
      <c r="AZ204" s="4" t="s">
        <v>116</v>
      </c>
      <c r="BA204" s="4" t="s">
        <v>116</v>
      </c>
      <c r="BB204" s="4" t="s">
        <v>116</v>
      </c>
      <c r="BC204" s="4" t="s">
        <v>116</v>
      </c>
      <c r="BD204" s="4" t="s">
        <v>116</v>
      </c>
      <c r="BE204" s="4" t="s">
        <v>116</v>
      </c>
      <c r="BF204" s="4" t="s">
        <v>116</v>
      </c>
      <c r="BG204" s="4" t="s">
        <v>116</v>
      </c>
      <c r="BH204" s="4" t="s">
        <v>116</v>
      </c>
      <c r="BI204" s="4" t="s">
        <v>116</v>
      </c>
      <c r="BJ204" s="4" t="s">
        <v>116</v>
      </c>
      <c r="BK204" s="4" t="s">
        <v>116</v>
      </c>
      <c r="BL204" s="4" t="s">
        <v>116</v>
      </c>
      <c r="BM204" s="4" t="s">
        <v>116</v>
      </c>
      <c r="BN204" s="4" t="s">
        <v>116</v>
      </c>
      <c r="BO204" s="4" t="s">
        <v>116</v>
      </c>
      <c r="BP204" s="4" t="s">
        <v>116</v>
      </c>
      <c r="BQ204" s="4" t="s">
        <v>116</v>
      </c>
    </row>
    <row r="205" spans="1:69" ht="15" x14ac:dyDescent="0.2">
      <c r="A205" s="4" t="s">
        <v>12244</v>
      </c>
      <c r="B205" s="4" t="s">
        <v>112</v>
      </c>
      <c r="C205" s="34">
        <v>20250120</v>
      </c>
      <c r="D205" s="4" t="s">
        <v>12225</v>
      </c>
      <c r="E205" s="4" t="s">
        <v>12245</v>
      </c>
      <c r="F205" s="4" t="s">
        <v>10715</v>
      </c>
      <c r="G205" s="4" t="s">
        <v>116</v>
      </c>
      <c r="H205" s="4" t="s">
        <v>10716</v>
      </c>
      <c r="I205" s="4" t="s">
        <v>12246</v>
      </c>
      <c r="J205" s="34">
        <v>12428</v>
      </c>
      <c r="K205" s="11" t="s">
        <v>112</v>
      </c>
      <c r="L205" s="4" t="s">
        <v>120</v>
      </c>
      <c r="M205" s="4" t="s">
        <v>120</v>
      </c>
      <c r="N205" s="4" t="s">
        <v>12247</v>
      </c>
      <c r="O205" s="4" t="s">
        <v>116</v>
      </c>
      <c r="P205" s="4" t="s">
        <v>124</v>
      </c>
      <c r="Q205" s="4" t="s">
        <v>112</v>
      </c>
      <c r="R205" s="34">
        <v>2018</v>
      </c>
      <c r="S205" s="4" t="s">
        <v>125</v>
      </c>
      <c r="T205" s="4" t="s">
        <v>10515</v>
      </c>
      <c r="U205" s="4" t="s">
        <v>10418</v>
      </c>
      <c r="V205" s="4" t="s">
        <v>10419</v>
      </c>
      <c r="W205" s="4" t="s">
        <v>129</v>
      </c>
      <c r="X205" s="4" t="s">
        <v>10420</v>
      </c>
      <c r="Y205" s="4" t="s">
        <v>10421</v>
      </c>
      <c r="Z205" s="4" t="s">
        <v>132</v>
      </c>
      <c r="AA205" s="4" t="s">
        <v>133</v>
      </c>
      <c r="AB205" s="4" t="s">
        <v>134</v>
      </c>
      <c r="AC205" s="4" t="s">
        <v>135</v>
      </c>
      <c r="AD205" s="4" t="s">
        <v>10422</v>
      </c>
      <c r="AE205" s="4" t="s">
        <v>138</v>
      </c>
      <c r="AF205" s="4" t="s">
        <v>116</v>
      </c>
      <c r="AG205" s="4" t="s">
        <v>12248</v>
      </c>
      <c r="AH205" s="4" t="s">
        <v>76</v>
      </c>
      <c r="AI205" s="4" t="s">
        <v>12249</v>
      </c>
      <c r="AJ205" s="4" t="s">
        <v>12250</v>
      </c>
      <c r="AK205" s="4" t="s">
        <v>926</v>
      </c>
      <c r="AL205" s="4" t="s">
        <v>2098</v>
      </c>
      <c r="AM205" s="4" t="s">
        <v>4091</v>
      </c>
      <c r="AN205" s="4" t="s">
        <v>4092</v>
      </c>
      <c r="AO205" s="4" t="s">
        <v>4093</v>
      </c>
      <c r="AP205" s="4" t="s">
        <v>5280</v>
      </c>
      <c r="AQ205" s="4" t="s">
        <v>4095</v>
      </c>
      <c r="AR205" s="4" t="s">
        <v>4096</v>
      </c>
      <c r="AS205" s="4" t="s">
        <v>4097</v>
      </c>
      <c r="AT205" s="4" t="s">
        <v>4098</v>
      </c>
      <c r="AU205" s="4" t="s">
        <v>11855</v>
      </c>
      <c r="AV205" s="4" t="s">
        <v>116</v>
      </c>
      <c r="AW205" s="4" t="s">
        <v>116</v>
      </c>
      <c r="AX205" s="4" t="s">
        <v>116</v>
      </c>
      <c r="AY205" s="4" t="s">
        <v>116</v>
      </c>
      <c r="AZ205" s="4" t="s">
        <v>116</v>
      </c>
      <c r="BA205" s="4" t="s">
        <v>116</v>
      </c>
      <c r="BB205" s="4" t="s">
        <v>116</v>
      </c>
      <c r="BC205" s="4" t="s">
        <v>116</v>
      </c>
      <c r="BD205" s="4" t="s">
        <v>116</v>
      </c>
      <c r="BE205" s="4" t="s">
        <v>116</v>
      </c>
      <c r="BF205" s="4" t="s">
        <v>116</v>
      </c>
      <c r="BG205" s="4" t="s">
        <v>116</v>
      </c>
      <c r="BH205" s="4" t="s">
        <v>116</v>
      </c>
      <c r="BI205" s="4" t="s">
        <v>116</v>
      </c>
      <c r="BJ205" s="4" t="s">
        <v>116</v>
      </c>
      <c r="BK205" s="4" t="s">
        <v>116</v>
      </c>
      <c r="BL205" s="4" t="s">
        <v>116</v>
      </c>
      <c r="BM205" s="4" t="s">
        <v>116</v>
      </c>
      <c r="BN205" s="4" t="s">
        <v>116</v>
      </c>
      <c r="BO205" s="4" t="s">
        <v>116</v>
      </c>
      <c r="BP205" s="4" t="s">
        <v>116</v>
      </c>
      <c r="BQ205" s="4" t="s">
        <v>116</v>
      </c>
    </row>
    <row r="206" spans="1:69" ht="15" x14ac:dyDescent="0.2">
      <c r="A206" s="4" t="s">
        <v>12251</v>
      </c>
      <c r="B206" s="4" t="s">
        <v>112</v>
      </c>
      <c r="C206" s="34">
        <v>20250120</v>
      </c>
      <c r="D206" s="4" t="s">
        <v>12225</v>
      </c>
      <c r="E206" s="4" t="s">
        <v>12252</v>
      </c>
      <c r="F206" s="4" t="s">
        <v>10715</v>
      </c>
      <c r="G206" s="4" t="s">
        <v>116</v>
      </c>
      <c r="H206" s="4" t="s">
        <v>10716</v>
      </c>
      <c r="I206" s="4" t="s">
        <v>12253</v>
      </c>
      <c r="J206" s="34">
        <v>10052</v>
      </c>
      <c r="K206" s="11" t="s">
        <v>112</v>
      </c>
      <c r="L206" s="4" t="s">
        <v>120</v>
      </c>
      <c r="M206" s="4" t="s">
        <v>120</v>
      </c>
      <c r="N206" s="4" t="s">
        <v>12254</v>
      </c>
      <c r="O206" s="4" t="s">
        <v>116</v>
      </c>
      <c r="P206" s="4" t="s">
        <v>124</v>
      </c>
      <c r="Q206" s="4" t="s">
        <v>112</v>
      </c>
      <c r="R206" s="34">
        <v>2018</v>
      </c>
      <c r="S206" s="4" t="s">
        <v>125</v>
      </c>
      <c r="T206" s="4" t="s">
        <v>10515</v>
      </c>
      <c r="U206" s="4" t="s">
        <v>10418</v>
      </c>
      <c r="V206" s="4" t="s">
        <v>10419</v>
      </c>
      <c r="W206" s="4" t="s">
        <v>129</v>
      </c>
      <c r="X206" s="4" t="s">
        <v>10420</v>
      </c>
      <c r="Y206" s="4" t="s">
        <v>10421</v>
      </c>
      <c r="Z206" s="4" t="s">
        <v>132</v>
      </c>
      <c r="AA206" s="4" t="s">
        <v>133</v>
      </c>
      <c r="AB206" s="4" t="s">
        <v>134</v>
      </c>
      <c r="AC206" s="4" t="s">
        <v>135</v>
      </c>
      <c r="AD206" s="4" t="s">
        <v>10422</v>
      </c>
      <c r="AE206" s="4" t="s">
        <v>138</v>
      </c>
      <c r="AF206" s="4" t="s">
        <v>116</v>
      </c>
      <c r="AG206" s="4" t="s">
        <v>12255</v>
      </c>
      <c r="AH206" s="4" t="s">
        <v>76</v>
      </c>
      <c r="AI206" s="4" t="s">
        <v>926</v>
      </c>
      <c r="AJ206" s="4" t="s">
        <v>12256</v>
      </c>
      <c r="AK206" s="4" t="s">
        <v>12257</v>
      </c>
      <c r="AL206" s="4" t="s">
        <v>1541</v>
      </c>
      <c r="AM206" s="4" t="s">
        <v>4091</v>
      </c>
      <c r="AN206" s="4" t="s">
        <v>4092</v>
      </c>
      <c r="AO206" s="4" t="s">
        <v>4093</v>
      </c>
      <c r="AP206" s="4" t="s">
        <v>5280</v>
      </c>
      <c r="AQ206" s="4" t="s">
        <v>4095</v>
      </c>
      <c r="AR206" s="4" t="s">
        <v>4096</v>
      </c>
      <c r="AS206" s="4" t="s">
        <v>4097</v>
      </c>
      <c r="AT206" s="4" t="s">
        <v>4098</v>
      </c>
      <c r="AU206" s="4" t="s">
        <v>12258</v>
      </c>
      <c r="AV206" s="4" t="s">
        <v>11855</v>
      </c>
      <c r="AW206" s="4" t="s">
        <v>116</v>
      </c>
      <c r="AX206" s="4" t="s">
        <v>116</v>
      </c>
      <c r="AY206" s="4" t="s">
        <v>116</v>
      </c>
      <c r="AZ206" s="4" t="s">
        <v>116</v>
      </c>
      <c r="BA206" s="4" t="s">
        <v>116</v>
      </c>
      <c r="BB206" s="4" t="s">
        <v>116</v>
      </c>
      <c r="BC206" s="4" t="s">
        <v>116</v>
      </c>
      <c r="BD206" s="4" t="s">
        <v>116</v>
      </c>
      <c r="BE206" s="4" t="s">
        <v>116</v>
      </c>
      <c r="BF206" s="4" t="s">
        <v>116</v>
      </c>
      <c r="BG206" s="4" t="s">
        <v>116</v>
      </c>
      <c r="BH206" s="4" t="s">
        <v>116</v>
      </c>
      <c r="BI206" s="4" t="s">
        <v>116</v>
      </c>
      <c r="BJ206" s="4" t="s">
        <v>116</v>
      </c>
      <c r="BK206" s="4" t="s">
        <v>116</v>
      </c>
      <c r="BL206" s="4" t="s">
        <v>116</v>
      </c>
      <c r="BM206" s="4" t="s">
        <v>116</v>
      </c>
      <c r="BN206" s="4" t="s">
        <v>116</v>
      </c>
      <c r="BO206" s="4" t="s">
        <v>116</v>
      </c>
      <c r="BP206" s="4" t="s">
        <v>116</v>
      </c>
      <c r="BQ206" s="4" t="s">
        <v>116</v>
      </c>
    </row>
    <row r="207" spans="1:69" ht="15" x14ac:dyDescent="0.2">
      <c r="A207" s="4" t="s">
        <v>12259</v>
      </c>
      <c r="B207" s="4" t="s">
        <v>112</v>
      </c>
      <c r="C207" s="34">
        <v>20250120</v>
      </c>
      <c r="D207" s="4" t="s">
        <v>12225</v>
      </c>
      <c r="E207" s="4" t="s">
        <v>12260</v>
      </c>
      <c r="F207" s="4" t="s">
        <v>10715</v>
      </c>
      <c r="G207" s="4" t="s">
        <v>116</v>
      </c>
      <c r="H207" s="4" t="s">
        <v>10716</v>
      </c>
      <c r="I207" s="4" t="s">
        <v>12261</v>
      </c>
      <c r="J207" s="34">
        <v>12849</v>
      </c>
      <c r="K207" s="11" t="s">
        <v>112</v>
      </c>
      <c r="L207" s="4" t="s">
        <v>120</v>
      </c>
      <c r="M207" s="4" t="s">
        <v>120</v>
      </c>
      <c r="N207" s="4" t="s">
        <v>12262</v>
      </c>
      <c r="O207" s="4" t="s">
        <v>116</v>
      </c>
      <c r="P207" s="4" t="s">
        <v>124</v>
      </c>
      <c r="Q207" s="4" t="s">
        <v>112</v>
      </c>
      <c r="R207" s="34">
        <v>2018</v>
      </c>
      <c r="S207" s="4" t="s">
        <v>125</v>
      </c>
      <c r="T207" s="4" t="s">
        <v>10515</v>
      </c>
      <c r="U207" s="4" t="s">
        <v>10418</v>
      </c>
      <c r="V207" s="4" t="s">
        <v>10419</v>
      </c>
      <c r="W207" s="4" t="s">
        <v>129</v>
      </c>
      <c r="X207" s="4" t="s">
        <v>10420</v>
      </c>
      <c r="Y207" s="4" t="s">
        <v>10421</v>
      </c>
      <c r="Z207" s="4" t="s">
        <v>132</v>
      </c>
      <c r="AA207" s="4" t="s">
        <v>133</v>
      </c>
      <c r="AB207" s="4" t="s">
        <v>134</v>
      </c>
      <c r="AC207" s="4" t="s">
        <v>135</v>
      </c>
      <c r="AD207" s="4" t="s">
        <v>10422</v>
      </c>
      <c r="AE207" s="4" t="s">
        <v>138</v>
      </c>
      <c r="AF207" s="4" t="s">
        <v>116</v>
      </c>
      <c r="AG207" s="4" t="s">
        <v>12263</v>
      </c>
      <c r="AH207" s="4" t="s">
        <v>76</v>
      </c>
      <c r="AI207" s="4" t="s">
        <v>926</v>
      </c>
      <c r="AJ207" s="4" t="s">
        <v>2098</v>
      </c>
      <c r="AK207" s="4" t="s">
        <v>5205</v>
      </c>
      <c r="AL207" s="4" t="s">
        <v>4933</v>
      </c>
      <c r="AM207" s="4" t="s">
        <v>5506</v>
      </c>
      <c r="AN207" s="4" t="s">
        <v>11924</v>
      </c>
      <c r="AO207" s="4" t="s">
        <v>12264</v>
      </c>
      <c r="AP207" s="4" t="s">
        <v>4091</v>
      </c>
      <c r="AQ207" s="4" t="s">
        <v>4092</v>
      </c>
      <c r="AR207" s="4" t="s">
        <v>4093</v>
      </c>
      <c r="AS207" s="4" t="s">
        <v>5280</v>
      </c>
      <c r="AT207" s="4" t="s">
        <v>4095</v>
      </c>
      <c r="AU207" s="4" t="s">
        <v>4096</v>
      </c>
      <c r="AV207" s="4" t="s">
        <v>4097</v>
      </c>
      <c r="AW207" s="4" t="s">
        <v>4098</v>
      </c>
      <c r="AX207" s="4" t="s">
        <v>11855</v>
      </c>
      <c r="AY207" s="4" t="s">
        <v>116</v>
      </c>
      <c r="AZ207" s="4" t="s">
        <v>116</v>
      </c>
      <c r="BA207" s="4" t="s">
        <v>116</v>
      </c>
      <c r="BB207" s="4" t="s">
        <v>116</v>
      </c>
      <c r="BC207" s="4" t="s">
        <v>116</v>
      </c>
      <c r="BD207" s="4" t="s">
        <v>116</v>
      </c>
      <c r="BE207" s="4" t="s">
        <v>116</v>
      </c>
      <c r="BF207" s="4" t="s">
        <v>116</v>
      </c>
      <c r="BG207" s="4" t="s">
        <v>116</v>
      </c>
      <c r="BH207" s="4" t="s">
        <v>116</v>
      </c>
      <c r="BI207" s="4" t="s">
        <v>116</v>
      </c>
      <c r="BJ207" s="4" t="s">
        <v>116</v>
      </c>
      <c r="BK207" s="4" t="s">
        <v>116</v>
      </c>
      <c r="BL207" s="4" t="s">
        <v>116</v>
      </c>
      <c r="BM207" s="4" t="s">
        <v>116</v>
      </c>
      <c r="BN207" s="4" t="s">
        <v>116</v>
      </c>
      <c r="BO207" s="4" t="s">
        <v>116</v>
      </c>
      <c r="BP207" s="4" t="s">
        <v>116</v>
      </c>
      <c r="BQ207" s="4" t="s">
        <v>116</v>
      </c>
    </row>
    <row r="208" spans="1:69" ht="15" x14ac:dyDescent="0.2">
      <c r="A208" s="4" t="s">
        <v>12265</v>
      </c>
      <c r="B208" s="4" t="s">
        <v>112</v>
      </c>
      <c r="C208" s="34">
        <v>20250120</v>
      </c>
      <c r="D208" s="4" t="s">
        <v>12266</v>
      </c>
      <c r="E208" s="4" t="s">
        <v>12267</v>
      </c>
      <c r="F208" s="4" t="s">
        <v>7853</v>
      </c>
      <c r="G208" s="4" t="s">
        <v>116</v>
      </c>
      <c r="H208" s="4" t="s">
        <v>7854</v>
      </c>
      <c r="I208" s="4" t="s">
        <v>12268</v>
      </c>
      <c r="J208" s="34">
        <v>21627</v>
      </c>
      <c r="K208" s="11" t="s">
        <v>112</v>
      </c>
      <c r="L208" s="4" t="s">
        <v>120</v>
      </c>
      <c r="M208" s="4" t="s">
        <v>120</v>
      </c>
      <c r="N208" s="4" t="s">
        <v>12269</v>
      </c>
      <c r="O208" s="4" t="s">
        <v>116</v>
      </c>
      <c r="P208" s="4" t="s">
        <v>124</v>
      </c>
      <c r="Q208" s="4" t="s">
        <v>112</v>
      </c>
      <c r="R208" s="34">
        <v>2018</v>
      </c>
      <c r="S208" s="4" t="s">
        <v>125</v>
      </c>
      <c r="T208" s="4" t="s">
        <v>10515</v>
      </c>
      <c r="U208" s="4" t="s">
        <v>10418</v>
      </c>
      <c r="V208" s="4" t="s">
        <v>10419</v>
      </c>
      <c r="W208" s="4" t="s">
        <v>129</v>
      </c>
      <c r="X208" s="4" t="s">
        <v>10420</v>
      </c>
      <c r="Y208" s="4" t="s">
        <v>10421</v>
      </c>
      <c r="Z208" s="4" t="s">
        <v>132</v>
      </c>
      <c r="AA208" s="4" t="s">
        <v>133</v>
      </c>
      <c r="AB208" s="4" t="s">
        <v>134</v>
      </c>
      <c r="AC208" s="4" t="s">
        <v>135</v>
      </c>
      <c r="AD208" s="4" t="s">
        <v>10422</v>
      </c>
      <c r="AE208" s="4" t="s">
        <v>138</v>
      </c>
      <c r="AF208" s="4" t="s">
        <v>116</v>
      </c>
      <c r="AG208" s="4" t="s">
        <v>12270</v>
      </c>
      <c r="AH208" s="4" t="s">
        <v>76</v>
      </c>
      <c r="AI208" s="4" t="s">
        <v>11789</v>
      </c>
      <c r="AJ208" s="4" t="s">
        <v>12271</v>
      </c>
      <c r="AK208" s="4" t="s">
        <v>12272</v>
      </c>
      <c r="AL208" s="4" t="s">
        <v>2598</v>
      </c>
      <c r="AM208" s="4" t="s">
        <v>5501</v>
      </c>
      <c r="AN208" s="4" t="s">
        <v>12273</v>
      </c>
      <c r="AO208" s="4" t="s">
        <v>3821</v>
      </c>
      <c r="AP208" s="4" t="s">
        <v>12274</v>
      </c>
      <c r="AQ208" s="4" t="s">
        <v>822</v>
      </c>
      <c r="AR208" s="4" t="s">
        <v>9216</v>
      </c>
      <c r="AS208" s="4" t="s">
        <v>12275</v>
      </c>
      <c r="AT208" s="4" t="s">
        <v>4091</v>
      </c>
      <c r="AU208" s="4" t="s">
        <v>4092</v>
      </c>
      <c r="AV208" s="4" t="s">
        <v>4093</v>
      </c>
      <c r="AW208" s="4" t="s">
        <v>5280</v>
      </c>
      <c r="AX208" s="4" t="s">
        <v>4095</v>
      </c>
      <c r="AY208" s="4" t="s">
        <v>4096</v>
      </c>
      <c r="AZ208" s="4" t="s">
        <v>4097</v>
      </c>
      <c r="BA208" s="4" t="s">
        <v>4098</v>
      </c>
      <c r="BB208" s="4" t="s">
        <v>2863</v>
      </c>
      <c r="BC208" s="4" t="s">
        <v>12276</v>
      </c>
      <c r="BD208" s="4" t="s">
        <v>116</v>
      </c>
      <c r="BE208" s="4" t="s">
        <v>116</v>
      </c>
      <c r="BF208" s="4" t="s">
        <v>116</v>
      </c>
      <c r="BG208" s="4" t="s">
        <v>116</v>
      </c>
      <c r="BH208" s="4" t="s">
        <v>116</v>
      </c>
      <c r="BI208" s="4" t="s">
        <v>116</v>
      </c>
      <c r="BJ208" s="4" t="s">
        <v>116</v>
      </c>
      <c r="BK208" s="4" t="s">
        <v>116</v>
      </c>
      <c r="BL208" s="4" t="s">
        <v>116</v>
      </c>
      <c r="BM208" s="4" t="s">
        <v>116</v>
      </c>
      <c r="BN208" s="4" t="s">
        <v>116</v>
      </c>
      <c r="BO208" s="4" t="s">
        <v>116</v>
      </c>
      <c r="BP208" s="4" t="s">
        <v>116</v>
      </c>
      <c r="BQ208" s="4" t="s">
        <v>116</v>
      </c>
    </row>
    <row r="209" spans="1:69" ht="15" x14ac:dyDescent="0.2">
      <c r="A209" s="4" t="s">
        <v>12277</v>
      </c>
      <c r="B209" s="4" t="s">
        <v>112</v>
      </c>
      <c r="C209" s="34">
        <v>20250120</v>
      </c>
      <c r="D209" s="4" t="s">
        <v>7527</v>
      </c>
      <c r="E209" s="4" t="s">
        <v>10427</v>
      </c>
      <c r="F209" s="4" t="s">
        <v>10413</v>
      </c>
      <c r="G209" s="4" t="s">
        <v>116</v>
      </c>
      <c r="H209" s="4" t="s">
        <v>10414</v>
      </c>
      <c r="I209" s="4" t="s">
        <v>12278</v>
      </c>
      <c r="J209" s="34">
        <v>33215</v>
      </c>
      <c r="K209" s="11" t="s">
        <v>112</v>
      </c>
      <c r="L209" s="4" t="s">
        <v>120</v>
      </c>
      <c r="M209" s="4" t="s">
        <v>120</v>
      </c>
      <c r="N209" s="4" t="s">
        <v>12279</v>
      </c>
      <c r="O209" s="4" t="s">
        <v>116</v>
      </c>
      <c r="P209" s="4" t="s">
        <v>124</v>
      </c>
      <c r="Q209" s="4" t="s">
        <v>112</v>
      </c>
      <c r="R209" s="34">
        <v>2017</v>
      </c>
      <c r="S209" s="4" t="s">
        <v>125</v>
      </c>
      <c r="T209" s="4" t="s">
        <v>10417</v>
      </c>
      <c r="U209" s="4" t="s">
        <v>10418</v>
      </c>
      <c r="V209" s="4" t="s">
        <v>10419</v>
      </c>
      <c r="W209" s="4" t="s">
        <v>129</v>
      </c>
      <c r="X209" s="4" t="s">
        <v>10420</v>
      </c>
      <c r="Y209" s="4" t="s">
        <v>10421</v>
      </c>
      <c r="Z209" s="4" t="s">
        <v>132</v>
      </c>
      <c r="AA209" s="4" t="s">
        <v>133</v>
      </c>
      <c r="AB209" s="4" t="s">
        <v>134</v>
      </c>
      <c r="AC209" s="4" t="s">
        <v>135</v>
      </c>
      <c r="AD209" s="4" t="s">
        <v>10422</v>
      </c>
      <c r="AE209" s="4" t="s">
        <v>138</v>
      </c>
      <c r="AF209" s="4" t="s">
        <v>116</v>
      </c>
      <c r="AG209" s="4" t="s">
        <v>12280</v>
      </c>
      <c r="AH209" s="4" t="s">
        <v>76</v>
      </c>
      <c r="AI209" s="4" t="s">
        <v>5514</v>
      </c>
      <c r="AJ209" s="4" t="s">
        <v>7531</v>
      </c>
      <c r="AK209" s="4" t="s">
        <v>3008</v>
      </c>
      <c r="AL209" s="4" t="s">
        <v>2933</v>
      </c>
      <c r="AM209" s="4" t="s">
        <v>5516</v>
      </c>
      <c r="AN209" s="4" t="s">
        <v>1741</v>
      </c>
      <c r="AO209" s="4" t="s">
        <v>6317</v>
      </c>
      <c r="AP209" s="4" t="s">
        <v>3660</v>
      </c>
      <c r="AQ209" s="4" t="s">
        <v>1686</v>
      </c>
      <c r="AR209" s="4" t="s">
        <v>5518</v>
      </c>
      <c r="AS209" s="4" t="s">
        <v>4091</v>
      </c>
      <c r="AT209" s="4" t="s">
        <v>4092</v>
      </c>
      <c r="AU209" s="4" t="s">
        <v>4093</v>
      </c>
      <c r="AV209" s="4" t="s">
        <v>4094</v>
      </c>
      <c r="AW209" s="4" t="s">
        <v>4095</v>
      </c>
      <c r="AX209" s="4" t="s">
        <v>4098</v>
      </c>
      <c r="AY209" s="4" t="s">
        <v>1752</v>
      </c>
      <c r="AZ209" s="4" t="s">
        <v>116</v>
      </c>
      <c r="BA209" s="4" t="s">
        <v>116</v>
      </c>
      <c r="BB209" s="4" t="s">
        <v>116</v>
      </c>
      <c r="BC209" s="4" t="s">
        <v>116</v>
      </c>
      <c r="BD209" s="4" t="s">
        <v>116</v>
      </c>
      <c r="BE209" s="4" t="s">
        <v>116</v>
      </c>
      <c r="BF209" s="4" t="s">
        <v>116</v>
      </c>
      <c r="BG209" s="4" t="s">
        <v>116</v>
      </c>
      <c r="BH209" s="4" t="s">
        <v>116</v>
      </c>
      <c r="BI209" s="4" t="s">
        <v>116</v>
      </c>
      <c r="BJ209" s="4" t="s">
        <v>116</v>
      </c>
      <c r="BK209" s="4" t="s">
        <v>116</v>
      </c>
      <c r="BL209" s="4" t="s">
        <v>116</v>
      </c>
      <c r="BM209" s="4" t="s">
        <v>116</v>
      </c>
      <c r="BN209" s="4" t="s">
        <v>116</v>
      </c>
      <c r="BO209" s="4" t="s">
        <v>116</v>
      </c>
      <c r="BP209" s="4" t="s">
        <v>116</v>
      </c>
      <c r="BQ209" s="4" t="s">
        <v>116</v>
      </c>
    </row>
    <row r="210" spans="1:69" ht="15" x14ac:dyDescent="0.2">
      <c r="A210" s="4" t="s">
        <v>12281</v>
      </c>
      <c r="B210" s="4" t="s">
        <v>112</v>
      </c>
      <c r="C210" s="34">
        <v>20250120</v>
      </c>
      <c r="D210" s="4" t="s">
        <v>8136</v>
      </c>
      <c r="E210" s="4" t="s">
        <v>116</v>
      </c>
      <c r="F210" s="4" t="s">
        <v>10413</v>
      </c>
      <c r="G210" s="4" t="s">
        <v>116</v>
      </c>
      <c r="H210" s="4" t="s">
        <v>10414</v>
      </c>
      <c r="I210" s="4" t="s">
        <v>12282</v>
      </c>
      <c r="J210" s="34">
        <v>32252</v>
      </c>
      <c r="K210" s="11" t="s">
        <v>112</v>
      </c>
      <c r="L210" s="4" t="s">
        <v>120</v>
      </c>
      <c r="M210" s="4" t="s">
        <v>120</v>
      </c>
      <c r="N210" s="4" t="s">
        <v>12283</v>
      </c>
      <c r="O210" s="4" t="s">
        <v>116</v>
      </c>
      <c r="P210" s="4" t="s">
        <v>124</v>
      </c>
      <c r="Q210" s="4" t="s">
        <v>112</v>
      </c>
      <c r="R210" s="34">
        <v>2017</v>
      </c>
      <c r="S210" s="4" t="s">
        <v>125</v>
      </c>
      <c r="T210" s="4" t="s">
        <v>10417</v>
      </c>
      <c r="U210" s="4" t="s">
        <v>10418</v>
      </c>
      <c r="V210" s="4" t="s">
        <v>10419</v>
      </c>
      <c r="W210" s="4" t="s">
        <v>129</v>
      </c>
      <c r="X210" s="4" t="s">
        <v>10420</v>
      </c>
      <c r="Y210" s="4" t="s">
        <v>10421</v>
      </c>
      <c r="Z210" s="4" t="s">
        <v>132</v>
      </c>
      <c r="AA210" s="4" t="s">
        <v>133</v>
      </c>
      <c r="AB210" s="4" t="s">
        <v>134</v>
      </c>
      <c r="AC210" s="4" t="s">
        <v>135</v>
      </c>
      <c r="AD210" s="4" t="s">
        <v>10422</v>
      </c>
      <c r="AE210" s="4" t="s">
        <v>138</v>
      </c>
      <c r="AF210" s="4" t="s">
        <v>116</v>
      </c>
      <c r="AG210" s="4" t="s">
        <v>12284</v>
      </c>
      <c r="AH210" s="4" t="s">
        <v>76</v>
      </c>
      <c r="AI210" s="4" t="s">
        <v>2799</v>
      </c>
      <c r="AJ210" s="4" t="s">
        <v>2800</v>
      </c>
      <c r="AK210" s="4" t="s">
        <v>2640</v>
      </c>
      <c r="AL210" s="4" t="s">
        <v>2801</v>
      </c>
      <c r="AM210" s="4" t="s">
        <v>2802</v>
      </c>
      <c r="AN210" s="4" t="s">
        <v>1472</v>
      </c>
      <c r="AO210" s="4" t="s">
        <v>2803</v>
      </c>
      <c r="AP210" s="4" t="s">
        <v>2804</v>
      </c>
      <c r="AQ210" s="4" t="s">
        <v>2805</v>
      </c>
      <c r="AR210" s="4" t="s">
        <v>8141</v>
      </c>
      <c r="AS210" s="4" t="s">
        <v>2809</v>
      </c>
      <c r="AT210" s="4" t="s">
        <v>2810</v>
      </c>
      <c r="AU210" s="4" t="s">
        <v>4091</v>
      </c>
      <c r="AV210" s="4" t="s">
        <v>4092</v>
      </c>
      <c r="AW210" s="4" t="s">
        <v>4093</v>
      </c>
      <c r="AX210" s="4" t="s">
        <v>4094</v>
      </c>
      <c r="AY210" s="4" t="s">
        <v>4095</v>
      </c>
      <c r="AZ210" s="4" t="s">
        <v>5281</v>
      </c>
      <c r="BA210" s="4" t="s">
        <v>4097</v>
      </c>
      <c r="BB210" s="4" t="s">
        <v>4098</v>
      </c>
      <c r="BC210" s="4" t="s">
        <v>1846</v>
      </c>
      <c r="BD210" s="4" t="s">
        <v>1752</v>
      </c>
      <c r="BE210" s="4" t="s">
        <v>2811</v>
      </c>
      <c r="BF210" s="4" t="s">
        <v>116</v>
      </c>
      <c r="BG210" s="4" t="s">
        <v>116</v>
      </c>
      <c r="BH210" s="4" t="s">
        <v>116</v>
      </c>
      <c r="BI210" s="4" t="s">
        <v>116</v>
      </c>
      <c r="BJ210" s="4" t="s">
        <v>116</v>
      </c>
      <c r="BK210" s="4" t="s">
        <v>116</v>
      </c>
      <c r="BL210" s="4" t="s">
        <v>116</v>
      </c>
      <c r="BM210" s="4" t="s">
        <v>116</v>
      </c>
      <c r="BN210" s="4" t="s">
        <v>116</v>
      </c>
      <c r="BO210" s="4" t="s">
        <v>116</v>
      </c>
      <c r="BP210" s="4" t="s">
        <v>116</v>
      </c>
      <c r="BQ210" s="4" t="s">
        <v>116</v>
      </c>
    </row>
    <row r="211" spans="1:69" ht="15" x14ac:dyDescent="0.2">
      <c r="A211" s="4" t="s">
        <v>12285</v>
      </c>
      <c r="B211" s="4" t="s">
        <v>112</v>
      </c>
      <c r="C211" s="34">
        <v>20250120</v>
      </c>
      <c r="D211" s="4" t="s">
        <v>7809</v>
      </c>
      <c r="E211" s="4" t="s">
        <v>116</v>
      </c>
      <c r="F211" s="4" t="s">
        <v>10413</v>
      </c>
      <c r="G211" s="4" t="s">
        <v>116</v>
      </c>
      <c r="H211" s="4" t="s">
        <v>10414</v>
      </c>
      <c r="I211" s="4" t="s">
        <v>12286</v>
      </c>
      <c r="J211" s="34">
        <v>60754</v>
      </c>
      <c r="K211" s="11" t="s">
        <v>112</v>
      </c>
      <c r="L211" s="4" t="s">
        <v>120</v>
      </c>
      <c r="M211" s="4" t="s">
        <v>120</v>
      </c>
      <c r="N211" s="4" t="s">
        <v>12287</v>
      </c>
      <c r="O211" s="4" t="s">
        <v>116</v>
      </c>
      <c r="P211" s="4" t="s">
        <v>124</v>
      </c>
      <c r="Q211" s="4" t="s">
        <v>112</v>
      </c>
      <c r="R211" s="34">
        <v>2017</v>
      </c>
      <c r="S211" s="4" t="s">
        <v>125</v>
      </c>
      <c r="T211" s="4" t="s">
        <v>10417</v>
      </c>
      <c r="U211" s="4" t="s">
        <v>10418</v>
      </c>
      <c r="V211" s="4" t="s">
        <v>10419</v>
      </c>
      <c r="W211" s="4" t="s">
        <v>129</v>
      </c>
      <c r="X211" s="4" t="s">
        <v>10420</v>
      </c>
      <c r="Y211" s="4" t="s">
        <v>10421</v>
      </c>
      <c r="Z211" s="4" t="s">
        <v>132</v>
      </c>
      <c r="AA211" s="4" t="s">
        <v>133</v>
      </c>
      <c r="AB211" s="4" t="s">
        <v>134</v>
      </c>
      <c r="AC211" s="4" t="s">
        <v>135</v>
      </c>
      <c r="AD211" s="4" t="s">
        <v>10422</v>
      </c>
      <c r="AE211" s="4" t="s">
        <v>138</v>
      </c>
      <c r="AF211" s="4" t="s">
        <v>116</v>
      </c>
      <c r="AG211" s="4" t="s">
        <v>12288</v>
      </c>
      <c r="AH211" s="4" t="s">
        <v>76</v>
      </c>
      <c r="AI211" s="4" t="s">
        <v>7814</v>
      </c>
      <c r="AJ211" s="4" t="s">
        <v>3007</v>
      </c>
      <c r="AK211" s="4" t="s">
        <v>3008</v>
      </c>
      <c r="AL211" s="4" t="s">
        <v>749</v>
      </c>
      <c r="AM211" s="4" t="s">
        <v>3009</v>
      </c>
      <c r="AN211" s="4" t="s">
        <v>3010</v>
      </c>
      <c r="AO211" s="4" t="s">
        <v>1472</v>
      </c>
      <c r="AP211" s="4" t="s">
        <v>1473</v>
      </c>
      <c r="AQ211" s="4" t="s">
        <v>1474</v>
      </c>
      <c r="AR211" s="4" t="s">
        <v>1475</v>
      </c>
      <c r="AS211" s="4" t="s">
        <v>1476</v>
      </c>
      <c r="AT211" s="4" t="s">
        <v>1477</v>
      </c>
      <c r="AU211" s="4" t="s">
        <v>7483</v>
      </c>
      <c r="AV211" s="4" t="s">
        <v>3011</v>
      </c>
      <c r="AW211" s="4" t="s">
        <v>7816</v>
      </c>
      <c r="AX211" s="4" t="s">
        <v>7817</v>
      </c>
      <c r="AY211" s="4" t="s">
        <v>7818</v>
      </c>
      <c r="AZ211" s="4" t="s">
        <v>3015</v>
      </c>
      <c r="BA211" s="4" t="s">
        <v>3016</v>
      </c>
      <c r="BB211" s="4" t="s">
        <v>4091</v>
      </c>
      <c r="BC211" s="4" t="s">
        <v>4092</v>
      </c>
      <c r="BD211" s="4" t="s">
        <v>4093</v>
      </c>
      <c r="BE211" s="4" t="s">
        <v>4094</v>
      </c>
      <c r="BF211" s="4" t="s">
        <v>4095</v>
      </c>
      <c r="BG211" s="4" t="s">
        <v>5281</v>
      </c>
      <c r="BH211" s="4" t="s">
        <v>4097</v>
      </c>
      <c r="BI211" s="4" t="s">
        <v>4098</v>
      </c>
      <c r="BJ211" s="4" t="s">
        <v>1481</v>
      </c>
      <c r="BK211" s="4" t="s">
        <v>1752</v>
      </c>
      <c r="BL211" s="4" t="s">
        <v>116</v>
      </c>
      <c r="BM211" s="4" t="s">
        <v>116</v>
      </c>
      <c r="BN211" s="4" t="s">
        <v>116</v>
      </c>
      <c r="BO211" s="4" t="s">
        <v>116</v>
      </c>
      <c r="BP211" s="4" t="s">
        <v>116</v>
      </c>
      <c r="BQ211" s="4" t="s">
        <v>116</v>
      </c>
    </row>
    <row r="212" spans="1:69" ht="15" x14ac:dyDescent="0.2">
      <c r="A212" s="4" t="s">
        <v>12289</v>
      </c>
      <c r="B212" s="4" t="s">
        <v>112</v>
      </c>
      <c r="C212" s="34">
        <v>20250120</v>
      </c>
      <c r="D212" s="4" t="s">
        <v>12290</v>
      </c>
      <c r="E212" s="4" t="s">
        <v>12291</v>
      </c>
      <c r="F212" s="4" t="s">
        <v>470</v>
      </c>
      <c r="G212" s="4" t="s">
        <v>116</v>
      </c>
      <c r="H212" s="4" t="s">
        <v>471</v>
      </c>
      <c r="I212" s="4" t="s">
        <v>12292</v>
      </c>
      <c r="J212" s="34">
        <v>34551</v>
      </c>
      <c r="K212" s="11" t="s">
        <v>112</v>
      </c>
      <c r="L212" s="4" t="s">
        <v>120</v>
      </c>
      <c r="M212" s="4" t="s">
        <v>120</v>
      </c>
      <c r="N212" s="4" t="s">
        <v>12293</v>
      </c>
      <c r="O212" s="4" t="s">
        <v>116</v>
      </c>
      <c r="P212" s="4" t="s">
        <v>124</v>
      </c>
      <c r="Q212" s="4" t="s">
        <v>112</v>
      </c>
      <c r="R212" s="34">
        <v>2017</v>
      </c>
      <c r="S212" s="4" t="s">
        <v>125</v>
      </c>
      <c r="T212" s="4" t="s">
        <v>10417</v>
      </c>
      <c r="U212" s="4" t="s">
        <v>10418</v>
      </c>
      <c r="V212" s="4" t="s">
        <v>10419</v>
      </c>
      <c r="W212" s="4" t="s">
        <v>129</v>
      </c>
      <c r="X212" s="4" t="s">
        <v>10420</v>
      </c>
      <c r="Y212" s="4" t="s">
        <v>10421</v>
      </c>
      <c r="Z212" s="4" t="s">
        <v>132</v>
      </c>
      <c r="AA212" s="4" t="s">
        <v>133</v>
      </c>
      <c r="AB212" s="4" t="s">
        <v>134</v>
      </c>
      <c r="AC212" s="4" t="s">
        <v>135</v>
      </c>
      <c r="AD212" s="4" t="s">
        <v>10422</v>
      </c>
      <c r="AE212" s="4" t="s">
        <v>138</v>
      </c>
      <c r="AF212" s="4" t="s">
        <v>116</v>
      </c>
      <c r="AG212" s="4" t="s">
        <v>12294</v>
      </c>
      <c r="AH212" s="4" t="s">
        <v>76</v>
      </c>
      <c r="AI212" s="4" t="s">
        <v>5671</v>
      </c>
      <c r="AJ212" s="4" t="s">
        <v>5672</v>
      </c>
      <c r="AK212" s="4" t="s">
        <v>2299</v>
      </c>
      <c r="AL212" s="4" t="s">
        <v>5673</v>
      </c>
      <c r="AM212" s="4" t="s">
        <v>5675</v>
      </c>
      <c r="AN212" s="4" t="s">
        <v>5676</v>
      </c>
      <c r="AO212" s="4" t="s">
        <v>3821</v>
      </c>
      <c r="AP212" s="4" t="s">
        <v>4091</v>
      </c>
      <c r="AQ212" s="4" t="s">
        <v>4092</v>
      </c>
      <c r="AR212" s="4" t="s">
        <v>4093</v>
      </c>
      <c r="AS212" s="4" t="s">
        <v>4094</v>
      </c>
      <c r="AT212" s="4" t="s">
        <v>4095</v>
      </c>
      <c r="AU212" s="4" t="s">
        <v>5281</v>
      </c>
      <c r="AV212" s="4" t="s">
        <v>4097</v>
      </c>
      <c r="AW212" s="4" t="s">
        <v>4098</v>
      </c>
      <c r="AX212" s="4" t="s">
        <v>1926</v>
      </c>
      <c r="AY212" s="4" t="s">
        <v>1752</v>
      </c>
      <c r="AZ212" s="4" t="s">
        <v>116</v>
      </c>
      <c r="BA212" s="4" t="s">
        <v>116</v>
      </c>
      <c r="BB212" s="4" t="s">
        <v>116</v>
      </c>
      <c r="BC212" s="4" t="s">
        <v>116</v>
      </c>
      <c r="BD212" s="4" t="s">
        <v>116</v>
      </c>
      <c r="BE212" s="4" t="s">
        <v>116</v>
      </c>
      <c r="BF212" s="4" t="s">
        <v>116</v>
      </c>
      <c r="BG212" s="4" t="s">
        <v>116</v>
      </c>
      <c r="BH212" s="4" t="s">
        <v>116</v>
      </c>
      <c r="BI212" s="4" t="s">
        <v>116</v>
      </c>
      <c r="BJ212" s="4" t="s">
        <v>116</v>
      </c>
      <c r="BK212" s="4" t="s">
        <v>116</v>
      </c>
      <c r="BL212" s="4" t="s">
        <v>116</v>
      </c>
      <c r="BM212" s="4" t="s">
        <v>116</v>
      </c>
      <c r="BN212" s="4" t="s">
        <v>116</v>
      </c>
      <c r="BO212" s="4" t="s">
        <v>116</v>
      </c>
      <c r="BP212" s="4" t="s">
        <v>116</v>
      </c>
      <c r="BQ212" s="4" t="s">
        <v>116</v>
      </c>
    </row>
    <row r="213" spans="1:69" ht="15" x14ac:dyDescent="0.2">
      <c r="A213" s="4" t="s">
        <v>12295</v>
      </c>
      <c r="B213" s="4" t="s">
        <v>112</v>
      </c>
      <c r="C213" s="34">
        <v>20250120</v>
      </c>
      <c r="D213" s="4" t="s">
        <v>6637</v>
      </c>
      <c r="E213" s="4" t="s">
        <v>12296</v>
      </c>
      <c r="F213" s="4" t="s">
        <v>12297</v>
      </c>
      <c r="G213" s="4" t="s">
        <v>116</v>
      </c>
      <c r="H213" s="4" t="s">
        <v>12298</v>
      </c>
      <c r="I213" s="4" t="s">
        <v>12299</v>
      </c>
      <c r="J213" s="34">
        <v>24036</v>
      </c>
      <c r="K213" s="11" t="s">
        <v>112</v>
      </c>
      <c r="L213" s="4" t="s">
        <v>120</v>
      </c>
      <c r="M213" s="4" t="s">
        <v>120</v>
      </c>
      <c r="N213" s="4" t="s">
        <v>12300</v>
      </c>
      <c r="O213" s="4" t="s">
        <v>116</v>
      </c>
      <c r="P213" s="4" t="s">
        <v>124</v>
      </c>
      <c r="Q213" s="4" t="s">
        <v>112</v>
      </c>
      <c r="R213" s="34">
        <v>2017</v>
      </c>
      <c r="S213" s="4" t="s">
        <v>125</v>
      </c>
      <c r="T213" s="4" t="s">
        <v>10417</v>
      </c>
      <c r="U213" s="4" t="s">
        <v>10418</v>
      </c>
      <c r="V213" s="4" t="s">
        <v>10419</v>
      </c>
      <c r="W213" s="4" t="s">
        <v>129</v>
      </c>
      <c r="X213" s="4" t="s">
        <v>10420</v>
      </c>
      <c r="Y213" s="4" t="s">
        <v>10421</v>
      </c>
      <c r="Z213" s="4" t="s">
        <v>132</v>
      </c>
      <c r="AA213" s="4" t="s">
        <v>133</v>
      </c>
      <c r="AB213" s="4" t="s">
        <v>134</v>
      </c>
      <c r="AC213" s="4" t="s">
        <v>135</v>
      </c>
      <c r="AD213" s="4" t="s">
        <v>10422</v>
      </c>
      <c r="AE213" s="4" t="s">
        <v>138</v>
      </c>
      <c r="AF213" s="4" t="s">
        <v>116</v>
      </c>
      <c r="AG213" s="4" t="s">
        <v>12301</v>
      </c>
      <c r="AH213" s="4" t="s">
        <v>76</v>
      </c>
      <c r="AI213" s="4" t="s">
        <v>4202</v>
      </c>
      <c r="AJ213" s="4" t="s">
        <v>12302</v>
      </c>
      <c r="AK213" s="4" t="s">
        <v>6641</v>
      </c>
      <c r="AL213" s="4" t="s">
        <v>6643</v>
      </c>
      <c r="AM213" s="4" t="s">
        <v>6644</v>
      </c>
      <c r="AN213" s="4" t="s">
        <v>6645</v>
      </c>
      <c r="AO213" s="4" t="s">
        <v>6646</v>
      </c>
      <c r="AP213" s="4" t="s">
        <v>3016</v>
      </c>
      <c r="AQ213" s="4" t="s">
        <v>7676</v>
      </c>
      <c r="AR213" s="4" t="s">
        <v>2073</v>
      </c>
      <c r="AS213" s="4" t="s">
        <v>1747</v>
      </c>
      <c r="AT213" s="4" t="s">
        <v>4091</v>
      </c>
      <c r="AU213" s="4" t="s">
        <v>4092</v>
      </c>
      <c r="AV213" s="4" t="s">
        <v>4093</v>
      </c>
      <c r="AW213" s="4" t="s">
        <v>5280</v>
      </c>
      <c r="AX213" s="4" t="s">
        <v>4095</v>
      </c>
      <c r="AY213" s="4" t="s">
        <v>4097</v>
      </c>
      <c r="AZ213" s="4" t="s">
        <v>4098</v>
      </c>
      <c r="BA213" s="4" t="s">
        <v>10711</v>
      </c>
      <c r="BB213" s="4" t="s">
        <v>116</v>
      </c>
      <c r="BC213" s="4" t="s">
        <v>116</v>
      </c>
      <c r="BD213" s="4" t="s">
        <v>116</v>
      </c>
      <c r="BE213" s="4" t="s">
        <v>116</v>
      </c>
      <c r="BF213" s="4" t="s">
        <v>116</v>
      </c>
      <c r="BG213" s="4" t="s">
        <v>116</v>
      </c>
      <c r="BH213" s="4" t="s">
        <v>116</v>
      </c>
      <c r="BI213" s="4" t="s">
        <v>116</v>
      </c>
      <c r="BJ213" s="4" t="s">
        <v>116</v>
      </c>
      <c r="BK213" s="4" t="s">
        <v>116</v>
      </c>
      <c r="BL213" s="4" t="s">
        <v>116</v>
      </c>
      <c r="BM213" s="4" t="s">
        <v>116</v>
      </c>
      <c r="BN213" s="4" t="s">
        <v>116</v>
      </c>
      <c r="BO213" s="4" t="s">
        <v>116</v>
      </c>
      <c r="BP213" s="4" t="s">
        <v>116</v>
      </c>
      <c r="BQ213" s="4" t="s">
        <v>116</v>
      </c>
    </row>
    <row r="214" spans="1:69" ht="15" x14ac:dyDescent="0.2">
      <c r="A214" s="4" t="s">
        <v>12303</v>
      </c>
      <c r="B214" s="4" t="s">
        <v>112</v>
      </c>
      <c r="C214" s="34">
        <v>20250120</v>
      </c>
      <c r="D214" s="4" t="s">
        <v>5706</v>
      </c>
      <c r="E214" s="4" t="s">
        <v>12304</v>
      </c>
      <c r="F214" s="4" t="s">
        <v>12305</v>
      </c>
      <c r="G214" s="4" t="s">
        <v>116</v>
      </c>
      <c r="H214" s="4" t="s">
        <v>12306</v>
      </c>
      <c r="I214" s="4" t="s">
        <v>12307</v>
      </c>
      <c r="J214" s="34">
        <v>84845</v>
      </c>
      <c r="K214" s="11" t="s">
        <v>112</v>
      </c>
      <c r="L214" s="4" t="s">
        <v>120</v>
      </c>
      <c r="M214" s="4" t="s">
        <v>120</v>
      </c>
      <c r="N214" s="4" t="s">
        <v>12308</v>
      </c>
      <c r="O214" s="4" t="s">
        <v>116</v>
      </c>
      <c r="P214" s="4" t="s">
        <v>124</v>
      </c>
      <c r="Q214" s="4" t="s">
        <v>112</v>
      </c>
      <c r="R214" s="34">
        <v>2017</v>
      </c>
      <c r="S214" s="4" t="s">
        <v>125</v>
      </c>
      <c r="T214" s="4" t="s">
        <v>12309</v>
      </c>
      <c r="U214" s="4" t="s">
        <v>10418</v>
      </c>
      <c r="V214" s="4" t="s">
        <v>10419</v>
      </c>
      <c r="W214" s="4" t="s">
        <v>129</v>
      </c>
      <c r="X214" s="4" t="s">
        <v>10420</v>
      </c>
      <c r="Y214" s="4" t="s">
        <v>10421</v>
      </c>
      <c r="Z214" s="4" t="s">
        <v>132</v>
      </c>
      <c r="AA214" s="4" t="s">
        <v>133</v>
      </c>
      <c r="AB214" s="4" t="s">
        <v>134</v>
      </c>
      <c r="AC214" s="4" t="s">
        <v>135</v>
      </c>
      <c r="AD214" s="4" t="s">
        <v>10422</v>
      </c>
      <c r="AE214" s="4" t="s">
        <v>138</v>
      </c>
      <c r="AF214" s="4" t="s">
        <v>116</v>
      </c>
      <c r="AG214" s="4" t="s">
        <v>12310</v>
      </c>
      <c r="AH214" s="4" t="s">
        <v>76</v>
      </c>
      <c r="AI214" s="4" t="s">
        <v>10084</v>
      </c>
      <c r="AJ214" s="4" t="s">
        <v>6432</v>
      </c>
      <c r="AK214" s="4" t="s">
        <v>4091</v>
      </c>
      <c r="AL214" s="4" t="s">
        <v>4092</v>
      </c>
      <c r="AM214" s="4" t="s">
        <v>4093</v>
      </c>
      <c r="AN214" s="4" t="s">
        <v>5280</v>
      </c>
      <c r="AO214" s="4" t="s">
        <v>4095</v>
      </c>
      <c r="AP214" s="4" t="s">
        <v>4096</v>
      </c>
      <c r="AQ214" s="4" t="s">
        <v>12311</v>
      </c>
      <c r="AR214" s="4" t="s">
        <v>4097</v>
      </c>
      <c r="AS214" s="4" t="s">
        <v>4098</v>
      </c>
      <c r="AT214" s="4" t="s">
        <v>2124</v>
      </c>
      <c r="AU214" s="4" t="s">
        <v>162</v>
      </c>
      <c r="AV214" s="4" t="s">
        <v>11668</v>
      </c>
      <c r="AW214" s="4" t="s">
        <v>116</v>
      </c>
      <c r="AX214" s="4" t="s">
        <v>116</v>
      </c>
      <c r="AY214" s="4" t="s">
        <v>116</v>
      </c>
      <c r="AZ214" s="4" t="s">
        <v>116</v>
      </c>
      <c r="BA214" s="4" t="s">
        <v>116</v>
      </c>
      <c r="BB214" s="4" t="s">
        <v>116</v>
      </c>
      <c r="BC214" s="4" t="s">
        <v>116</v>
      </c>
      <c r="BD214" s="4" t="s">
        <v>116</v>
      </c>
      <c r="BE214" s="4" t="s">
        <v>116</v>
      </c>
      <c r="BF214" s="4" t="s">
        <v>116</v>
      </c>
      <c r="BG214" s="4" t="s">
        <v>116</v>
      </c>
      <c r="BH214" s="4" t="s">
        <v>116</v>
      </c>
      <c r="BI214" s="4" t="s">
        <v>116</v>
      </c>
      <c r="BJ214" s="4" t="s">
        <v>116</v>
      </c>
      <c r="BK214" s="4" t="s">
        <v>116</v>
      </c>
      <c r="BL214" s="4" t="s">
        <v>116</v>
      </c>
      <c r="BM214" s="4" t="s">
        <v>116</v>
      </c>
      <c r="BN214" s="4" t="s">
        <v>116</v>
      </c>
      <c r="BO214" s="4" t="s">
        <v>116</v>
      </c>
      <c r="BP214" s="4" t="s">
        <v>116</v>
      </c>
      <c r="BQ214" s="4" t="s">
        <v>116</v>
      </c>
    </row>
    <row r="215" spans="1:69" ht="15" x14ac:dyDescent="0.2">
      <c r="A215" s="4" t="s">
        <v>12312</v>
      </c>
      <c r="B215" s="4" t="s">
        <v>112</v>
      </c>
      <c r="C215" s="34">
        <v>20250120</v>
      </c>
      <c r="D215" s="4" t="s">
        <v>12313</v>
      </c>
      <c r="E215" s="4" t="s">
        <v>12314</v>
      </c>
      <c r="F215" s="4" t="s">
        <v>937</v>
      </c>
      <c r="G215" s="4" t="s">
        <v>116</v>
      </c>
      <c r="H215" s="4" t="s">
        <v>938</v>
      </c>
      <c r="I215" s="4" t="s">
        <v>12315</v>
      </c>
      <c r="J215" s="34">
        <v>74731</v>
      </c>
      <c r="K215" s="11" t="s">
        <v>112</v>
      </c>
      <c r="L215" s="4" t="s">
        <v>120</v>
      </c>
      <c r="M215" s="4" t="s">
        <v>120</v>
      </c>
      <c r="N215" s="4" t="s">
        <v>12316</v>
      </c>
      <c r="O215" s="4" t="s">
        <v>116</v>
      </c>
      <c r="P215" s="4" t="s">
        <v>124</v>
      </c>
      <c r="Q215" s="4" t="s">
        <v>112</v>
      </c>
      <c r="R215" s="34">
        <v>2017</v>
      </c>
      <c r="S215" s="4" t="s">
        <v>125</v>
      </c>
      <c r="T215" s="4" t="s">
        <v>12309</v>
      </c>
      <c r="U215" s="4" t="s">
        <v>10418</v>
      </c>
      <c r="V215" s="4" t="s">
        <v>10419</v>
      </c>
      <c r="W215" s="4" t="s">
        <v>129</v>
      </c>
      <c r="X215" s="4" t="s">
        <v>10420</v>
      </c>
      <c r="Y215" s="4" t="s">
        <v>10421</v>
      </c>
      <c r="Z215" s="4" t="s">
        <v>132</v>
      </c>
      <c r="AA215" s="4" t="s">
        <v>133</v>
      </c>
      <c r="AB215" s="4" t="s">
        <v>134</v>
      </c>
      <c r="AC215" s="4" t="s">
        <v>135</v>
      </c>
      <c r="AD215" s="4" t="s">
        <v>10422</v>
      </c>
      <c r="AE215" s="4" t="s">
        <v>138</v>
      </c>
      <c r="AF215" s="4" t="s">
        <v>116</v>
      </c>
      <c r="AG215" s="4" t="s">
        <v>12317</v>
      </c>
      <c r="AH215" s="4" t="s">
        <v>76</v>
      </c>
      <c r="AI215" s="4" t="s">
        <v>11778</v>
      </c>
      <c r="AJ215" s="4" t="s">
        <v>1658</v>
      </c>
      <c r="AK215" s="4" t="s">
        <v>12318</v>
      </c>
      <c r="AL215" s="4" t="s">
        <v>12319</v>
      </c>
      <c r="AM215" s="4" t="s">
        <v>4091</v>
      </c>
      <c r="AN215" s="4" t="s">
        <v>4092</v>
      </c>
      <c r="AO215" s="4" t="s">
        <v>4093</v>
      </c>
      <c r="AP215" s="4" t="s">
        <v>4094</v>
      </c>
      <c r="AQ215" s="4" t="s">
        <v>4095</v>
      </c>
      <c r="AR215" s="4" t="s">
        <v>5281</v>
      </c>
      <c r="AS215" s="4" t="s">
        <v>4097</v>
      </c>
      <c r="AT215" s="4" t="s">
        <v>4098</v>
      </c>
      <c r="AU215" s="4" t="s">
        <v>12320</v>
      </c>
      <c r="AV215" s="4" t="s">
        <v>116</v>
      </c>
      <c r="AW215" s="4" t="s">
        <v>116</v>
      </c>
      <c r="AX215" s="4" t="s">
        <v>116</v>
      </c>
      <c r="AY215" s="4" t="s">
        <v>116</v>
      </c>
      <c r="AZ215" s="4" t="s">
        <v>116</v>
      </c>
      <c r="BA215" s="4" t="s">
        <v>116</v>
      </c>
      <c r="BB215" s="4" t="s">
        <v>116</v>
      </c>
      <c r="BC215" s="4" t="s">
        <v>116</v>
      </c>
      <c r="BD215" s="4" t="s">
        <v>116</v>
      </c>
      <c r="BE215" s="4" t="s">
        <v>116</v>
      </c>
      <c r="BF215" s="4" t="s">
        <v>116</v>
      </c>
      <c r="BG215" s="4" t="s">
        <v>116</v>
      </c>
      <c r="BH215" s="4" t="s">
        <v>116</v>
      </c>
      <c r="BI215" s="4" t="s">
        <v>116</v>
      </c>
      <c r="BJ215" s="4" t="s">
        <v>116</v>
      </c>
      <c r="BK215" s="4" t="s">
        <v>116</v>
      </c>
      <c r="BL215" s="4" t="s">
        <v>116</v>
      </c>
      <c r="BM215" s="4" t="s">
        <v>116</v>
      </c>
      <c r="BN215" s="4" t="s">
        <v>116</v>
      </c>
      <c r="BO215" s="4" t="s">
        <v>116</v>
      </c>
      <c r="BP215" s="4" t="s">
        <v>116</v>
      </c>
      <c r="BQ215" s="4" t="s">
        <v>116</v>
      </c>
    </row>
    <row r="216" spans="1:69" ht="15" x14ac:dyDescent="0.2">
      <c r="A216" s="4" t="s">
        <v>12321</v>
      </c>
      <c r="B216" s="4" t="s">
        <v>112</v>
      </c>
      <c r="C216" s="34">
        <v>20250120</v>
      </c>
      <c r="D216" s="4" t="s">
        <v>12322</v>
      </c>
      <c r="E216" s="4" t="s">
        <v>12323</v>
      </c>
      <c r="F216" s="4" t="s">
        <v>984</v>
      </c>
      <c r="G216" s="4" t="s">
        <v>116</v>
      </c>
      <c r="H216" s="4" t="s">
        <v>985</v>
      </c>
      <c r="I216" s="4" t="s">
        <v>12324</v>
      </c>
      <c r="J216" s="34">
        <v>34718</v>
      </c>
      <c r="K216" s="11" t="s">
        <v>112</v>
      </c>
      <c r="L216" s="4" t="s">
        <v>120</v>
      </c>
      <c r="M216" s="4" t="s">
        <v>120</v>
      </c>
      <c r="N216" s="4" t="s">
        <v>12325</v>
      </c>
      <c r="O216" s="4" t="s">
        <v>116</v>
      </c>
      <c r="P216" s="4" t="s">
        <v>124</v>
      </c>
      <c r="Q216" s="4" t="s">
        <v>112</v>
      </c>
      <c r="R216" s="34">
        <v>2017</v>
      </c>
      <c r="S216" s="4" t="s">
        <v>125</v>
      </c>
      <c r="T216" s="4" t="s">
        <v>10875</v>
      </c>
      <c r="U216" s="4" t="s">
        <v>10418</v>
      </c>
      <c r="V216" s="4" t="s">
        <v>10419</v>
      </c>
      <c r="W216" s="4" t="s">
        <v>129</v>
      </c>
      <c r="X216" s="4" t="s">
        <v>10420</v>
      </c>
      <c r="Y216" s="4" t="s">
        <v>10421</v>
      </c>
      <c r="Z216" s="4" t="s">
        <v>132</v>
      </c>
      <c r="AA216" s="4" t="s">
        <v>133</v>
      </c>
      <c r="AB216" s="4" t="s">
        <v>134</v>
      </c>
      <c r="AC216" s="4" t="s">
        <v>135</v>
      </c>
      <c r="AD216" s="4" t="s">
        <v>10422</v>
      </c>
      <c r="AE216" s="4" t="s">
        <v>138</v>
      </c>
      <c r="AF216" s="4" t="s">
        <v>116</v>
      </c>
      <c r="AG216" s="4" t="s">
        <v>12326</v>
      </c>
      <c r="AH216" s="4" t="s">
        <v>76</v>
      </c>
      <c r="AI216" s="4" t="s">
        <v>3406</v>
      </c>
      <c r="AJ216" s="4" t="s">
        <v>2504</v>
      </c>
      <c r="AK216" s="4" t="s">
        <v>1702</v>
      </c>
      <c r="AL216" s="4" t="s">
        <v>6678</v>
      </c>
      <c r="AM216" s="4" t="s">
        <v>3036</v>
      </c>
      <c r="AN216" s="4" t="s">
        <v>6679</v>
      </c>
      <c r="AO216" s="4" t="s">
        <v>6680</v>
      </c>
      <c r="AP216" s="4" t="s">
        <v>3895</v>
      </c>
      <c r="AQ216" s="4" t="s">
        <v>6682</v>
      </c>
      <c r="AR216" s="4" t="s">
        <v>6683</v>
      </c>
      <c r="AS216" s="4" t="s">
        <v>4091</v>
      </c>
      <c r="AT216" s="4" t="s">
        <v>4092</v>
      </c>
      <c r="AU216" s="4" t="s">
        <v>4093</v>
      </c>
      <c r="AV216" s="4" t="s">
        <v>4094</v>
      </c>
      <c r="AW216" s="4" t="s">
        <v>4095</v>
      </c>
      <c r="AX216" s="4" t="s">
        <v>1338</v>
      </c>
      <c r="AY216" s="4" t="s">
        <v>5281</v>
      </c>
      <c r="AZ216" s="4" t="s">
        <v>4096</v>
      </c>
      <c r="BA216" s="4" t="s">
        <v>4097</v>
      </c>
      <c r="BB216" s="4" t="s">
        <v>4098</v>
      </c>
      <c r="BC216" s="4" t="s">
        <v>6684</v>
      </c>
      <c r="BD216" s="4" t="s">
        <v>116</v>
      </c>
      <c r="BE216" s="4" t="s">
        <v>116</v>
      </c>
      <c r="BF216" s="4" t="s">
        <v>116</v>
      </c>
      <c r="BG216" s="4" t="s">
        <v>116</v>
      </c>
      <c r="BH216" s="4" t="s">
        <v>116</v>
      </c>
      <c r="BI216" s="4" t="s">
        <v>116</v>
      </c>
      <c r="BJ216" s="4" t="s">
        <v>116</v>
      </c>
      <c r="BK216" s="4" t="s">
        <v>116</v>
      </c>
      <c r="BL216" s="4" t="s">
        <v>116</v>
      </c>
      <c r="BM216" s="4" t="s">
        <v>116</v>
      </c>
      <c r="BN216" s="4" t="s">
        <v>116</v>
      </c>
      <c r="BO216" s="4" t="s">
        <v>116</v>
      </c>
      <c r="BP216" s="4" t="s">
        <v>116</v>
      </c>
      <c r="BQ216" s="4" t="s">
        <v>116</v>
      </c>
    </row>
    <row r="217" spans="1:69" ht="15" x14ac:dyDescent="0.2">
      <c r="A217" s="4" t="s">
        <v>12327</v>
      </c>
      <c r="B217" s="4" t="s">
        <v>112</v>
      </c>
      <c r="C217" s="34">
        <v>20250120</v>
      </c>
      <c r="D217" s="4" t="s">
        <v>12328</v>
      </c>
      <c r="E217" s="4" t="s">
        <v>12329</v>
      </c>
      <c r="F217" s="4" t="s">
        <v>470</v>
      </c>
      <c r="G217" s="4" t="s">
        <v>116</v>
      </c>
      <c r="H217" s="4" t="s">
        <v>471</v>
      </c>
      <c r="I217" s="4" t="s">
        <v>12330</v>
      </c>
      <c r="J217" s="34">
        <v>34851</v>
      </c>
      <c r="K217" s="11" t="s">
        <v>112</v>
      </c>
      <c r="L217" s="4" t="s">
        <v>120</v>
      </c>
      <c r="M217" s="4" t="s">
        <v>120</v>
      </c>
      <c r="N217" s="4" t="s">
        <v>12331</v>
      </c>
      <c r="O217" s="4" t="s">
        <v>116</v>
      </c>
      <c r="P217" s="4" t="s">
        <v>124</v>
      </c>
      <c r="Q217" s="4" t="s">
        <v>112</v>
      </c>
      <c r="R217" s="34">
        <v>2017</v>
      </c>
      <c r="S217" s="4" t="s">
        <v>125</v>
      </c>
      <c r="T217" s="4" t="s">
        <v>10875</v>
      </c>
      <c r="U217" s="4" t="s">
        <v>10418</v>
      </c>
      <c r="V217" s="4" t="s">
        <v>10419</v>
      </c>
      <c r="W217" s="4" t="s">
        <v>129</v>
      </c>
      <c r="X217" s="4" t="s">
        <v>10420</v>
      </c>
      <c r="Y217" s="4" t="s">
        <v>10421</v>
      </c>
      <c r="Z217" s="4" t="s">
        <v>132</v>
      </c>
      <c r="AA217" s="4" t="s">
        <v>133</v>
      </c>
      <c r="AB217" s="4" t="s">
        <v>134</v>
      </c>
      <c r="AC217" s="4" t="s">
        <v>135</v>
      </c>
      <c r="AD217" s="4" t="s">
        <v>10422</v>
      </c>
      <c r="AE217" s="4" t="s">
        <v>138</v>
      </c>
      <c r="AF217" s="4" t="s">
        <v>116</v>
      </c>
      <c r="AG217" s="4" t="s">
        <v>12332</v>
      </c>
      <c r="AH217" s="4" t="s">
        <v>76</v>
      </c>
      <c r="AI217" s="4" t="s">
        <v>1835</v>
      </c>
      <c r="AJ217" s="4" t="s">
        <v>4793</v>
      </c>
      <c r="AK217" s="4" t="s">
        <v>3093</v>
      </c>
      <c r="AL217" s="4" t="s">
        <v>3479</v>
      </c>
      <c r="AM217" s="4" t="s">
        <v>9347</v>
      </c>
      <c r="AN217" s="4" t="s">
        <v>1394</v>
      </c>
      <c r="AO217" s="4" t="s">
        <v>12333</v>
      </c>
      <c r="AP217" s="4" t="s">
        <v>4968</v>
      </c>
      <c r="AQ217" s="4" t="s">
        <v>4969</v>
      </c>
      <c r="AR217" s="4" t="s">
        <v>7515</v>
      </c>
      <c r="AS217" s="4" t="s">
        <v>7516</v>
      </c>
      <c r="AT217" s="4" t="s">
        <v>5622</v>
      </c>
      <c r="AU217" s="4" t="s">
        <v>1396</v>
      </c>
      <c r="AV217" s="4" t="s">
        <v>7603</v>
      </c>
      <c r="AW217" s="4" t="s">
        <v>2506</v>
      </c>
      <c r="AX217" s="4" t="s">
        <v>4091</v>
      </c>
      <c r="AY217" s="4" t="s">
        <v>4092</v>
      </c>
      <c r="AZ217" s="4" t="s">
        <v>4093</v>
      </c>
      <c r="BA217" s="4" t="s">
        <v>5280</v>
      </c>
      <c r="BB217" s="4" t="s">
        <v>4095</v>
      </c>
      <c r="BC217" s="4" t="s">
        <v>5281</v>
      </c>
      <c r="BD217" s="4" t="s">
        <v>4096</v>
      </c>
      <c r="BE217" s="4" t="s">
        <v>4097</v>
      </c>
      <c r="BF217" s="4" t="s">
        <v>4098</v>
      </c>
      <c r="BG217" s="4" t="s">
        <v>4973</v>
      </c>
      <c r="BH217" s="4" t="s">
        <v>10321</v>
      </c>
      <c r="BI217" s="4" t="s">
        <v>7604</v>
      </c>
      <c r="BJ217" s="4" t="s">
        <v>116</v>
      </c>
      <c r="BK217" s="4" t="s">
        <v>116</v>
      </c>
      <c r="BL217" s="4" t="s">
        <v>116</v>
      </c>
      <c r="BM217" s="4" t="s">
        <v>116</v>
      </c>
      <c r="BN217" s="4" t="s">
        <v>116</v>
      </c>
      <c r="BO217" s="4" t="s">
        <v>116</v>
      </c>
      <c r="BP217" s="4" t="s">
        <v>116</v>
      </c>
      <c r="BQ217" s="4" t="s">
        <v>116</v>
      </c>
    </row>
    <row r="218" spans="1:69" ht="15" x14ac:dyDescent="0.2">
      <c r="A218" s="4" t="s">
        <v>12334</v>
      </c>
      <c r="B218" s="4" t="s">
        <v>112</v>
      </c>
      <c r="C218" s="34">
        <v>20250120</v>
      </c>
      <c r="D218" s="4" t="s">
        <v>12335</v>
      </c>
      <c r="E218" s="4" t="s">
        <v>12336</v>
      </c>
      <c r="F218" s="4" t="s">
        <v>12337</v>
      </c>
      <c r="G218" s="4" t="s">
        <v>116</v>
      </c>
      <c r="H218" s="4" t="s">
        <v>12338</v>
      </c>
      <c r="I218" s="4" t="s">
        <v>12339</v>
      </c>
      <c r="J218" s="34">
        <v>21138</v>
      </c>
      <c r="K218" s="11" t="s">
        <v>112</v>
      </c>
      <c r="L218" s="4" t="s">
        <v>120</v>
      </c>
      <c r="M218" s="4" t="s">
        <v>120</v>
      </c>
      <c r="N218" s="4" t="s">
        <v>12340</v>
      </c>
      <c r="O218" s="4" t="s">
        <v>116</v>
      </c>
      <c r="P218" s="4" t="s">
        <v>124</v>
      </c>
      <c r="Q218" s="4" t="s">
        <v>112</v>
      </c>
      <c r="R218" s="34">
        <v>2017</v>
      </c>
      <c r="S218" s="4" t="s">
        <v>125</v>
      </c>
      <c r="T218" s="4" t="s">
        <v>10875</v>
      </c>
      <c r="U218" s="4" t="s">
        <v>10418</v>
      </c>
      <c r="V218" s="4" t="s">
        <v>10419</v>
      </c>
      <c r="W218" s="4" t="s">
        <v>129</v>
      </c>
      <c r="X218" s="4" t="s">
        <v>10420</v>
      </c>
      <c r="Y218" s="4" t="s">
        <v>10421</v>
      </c>
      <c r="Z218" s="4" t="s">
        <v>132</v>
      </c>
      <c r="AA218" s="4" t="s">
        <v>133</v>
      </c>
      <c r="AB218" s="4" t="s">
        <v>134</v>
      </c>
      <c r="AC218" s="4" t="s">
        <v>135</v>
      </c>
      <c r="AD218" s="4" t="s">
        <v>10422</v>
      </c>
      <c r="AE218" s="4" t="s">
        <v>138</v>
      </c>
      <c r="AF218" s="4" t="s">
        <v>116</v>
      </c>
      <c r="AG218" s="4" t="s">
        <v>12341</v>
      </c>
      <c r="AH218" s="4" t="s">
        <v>76</v>
      </c>
      <c r="AI218" s="4" t="s">
        <v>2850</v>
      </c>
      <c r="AJ218" s="4" t="s">
        <v>2502</v>
      </c>
      <c r="AK218" s="4" t="s">
        <v>12342</v>
      </c>
      <c r="AL218" s="4" t="s">
        <v>12343</v>
      </c>
      <c r="AM218" s="4" t="s">
        <v>12344</v>
      </c>
      <c r="AN218" s="4" t="s">
        <v>12345</v>
      </c>
      <c r="AO218" s="4" t="s">
        <v>12346</v>
      </c>
      <c r="AP218" s="4" t="s">
        <v>12347</v>
      </c>
      <c r="AQ218" s="4" t="s">
        <v>12348</v>
      </c>
      <c r="AR218" s="4" t="s">
        <v>12349</v>
      </c>
      <c r="AS218" s="4" t="s">
        <v>12350</v>
      </c>
      <c r="AT218" s="4" t="s">
        <v>12351</v>
      </c>
      <c r="AU218" s="4" t="s">
        <v>12352</v>
      </c>
      <c r="AV218" s="4" t="s">
        <v>12353</v>
      </c>
      <c r="AW218" s="4" t="s">
        <v>12354</v>
      </c>
      <c r="AX218" s="4" t="s">
        <v>12355</v>
      </c>
      <c r="AY218" s="4" t="s">
        <v>12356</v>
      </c>
      <c r="AZ218" s="4" t="s">
        <v>12357</v>
      </c>
      <c r="BA218" s="4" t="s">
        <v>12358</v>
      </c>
      <c r="BB218" s="4" t="s">
        <v>12359</v>
      </c>
      <c r="BC218" s="4" t="s">
        <v>12360</v>
      </c>
      <c r="BD218" s="4" t="s">
        <v>12361</v>
      </c>
      <c r="BE218" s="4" t="s">
        <v>12362</v>
      </c>
      <c r="BF218" s="4" t="s">
        <v>12363</v>
      </c>
      <c r="BG218" s="4" t="s">
        <v>12364</v>
      </c>
      <c r="BH218" s="4" t="s">
        <v>12365</v>
      </c>
      <c r="BI218" s="4" t="s">
        <v>12366</v>
      </c>
      <c r="BJ218" s="4" t="s">
        <v>7805</v>
      </c>
      <c r="BK218" s="4" t="s">
        <v>4093</v>
      </c>
      <c r="BL218" s="4" t="s">
        <v>12367</v>
      </c>
      <c r="BM218" s="4" t="s">
        <v>4098</v>
      </c>
      <c r="BN218" s="4" t="s">
        <v>12368</v>
      </c>
      <c r="BO218" s="4" t="s">
        <v>12369</v>
      </c>
      <c r="BP218" s="4" t="s">
        <v>12370</v>
      </c>
      <c r="BQ218" s="4" t="s">
        <v>116</v>
      </c>
    </row>
    <row r="219" spans="1:69" ht="15" x14ac:dyDescent="0.2">
      <c r="A219" s="4" t="s">
        <v>12371</v>
      </c>
      <c r="B219" s="4" t="s">
        <v>112</v>
      </c>
      <c r="C219" s="34">
        <v>20250120</v>
      </c>
      <c r="D219" s="4" t="s">
        <v>12372</v>
      </c>
      <c r="E219" s="4" t="s">
        <v>12373</v>
      </c>
      <c r="F219" s="4" t="s">
        <v>12374</v>
      </c>
      <c r="G219" s="4" t="s">
        <v>116</v>
      </c>
      <c r="H219" s="4" t="s">
        <v>12375</v>
      </c>
      <c r="I219" s="4" t="s">
        <v>12376</v>
      </c>
      <c r="J219" s="34">
        <v>25745</v>
      </c>
      <c r="K219" s="11" t="s">
        <v>112</v>
      </c>
      <c r="L219" s="4" t="s">
        <v>120</v>
      </c>
      <c r="M219" s="4" t="s">
        <v>120</v>
      </c>
      <c r="N219" s="4" t="s">
        <v>12377</v>
      </c>
      <c r="O219" s="4" t="s">
        <v>116</v>
      </c>
      <c r="P219" s="4" t="s">
        <v>124</v>
      </c>
      <c r="Q219" s="4" t="s">
        <v>112</v>
      </c>
      <c r="R219" s="34">
        <v>2017</v>
      </c>
      <c r="S219" s="4" t="s">
        <v>125</v>
      </c>
      <c r="T219" s="4" t="s">
        <v>10500</v>
      </c>
      <c r="U219" s="4" t="s">
        <v>10418</v>
      </c>
      <c r="V219" s="4" t="s">
        <v>10419</v>
      </c>
      <c r="W219" s="4" t="s">
        <v>129</v>
      </c>
      <c r="X219" s="4" t="s">
        <v>10420</v>
      </c>
      <c r="Y219" s="4" t="s">
        <v>10421</v>
      </c>
      <c r="Z219" s="4" t="s">
        <v>132</v>
      </c>
      <c r="AA219" s="4" t="s">
        <v>133</v>
      </c>
      <c r="AB219" s="4" t="s">
        <v>134</v>
      </c>
      <c r="AC219" s="4" t="s">
        <v>135</v>
      </c>
      <c r="AD219" s="4" t="s">
        <v>10422</v>
      </c>
      <c r="AE219" s="4" t="s">
        <v>138</v>
      </c>
      <c r="AF219" s="4" t="s">
        <v>116</v>
      </c>
      <c r="AG219" s="4" t="s">
        <v>12378</v>
      </c>
      <c r="AH219" s="4" t="s">
        <v>76</v>
      </c>
      <c r="AI219" s="4" t="s">
        <v>8985</v>
      </c>
      <c r="AJ219" s="4" t="s">
        <v>1467</v>
      </c>
      <c r="AK219" s="4" t="s">
        <v>1468</v>
      </c>
      <c r="AL219" s="4" t="s">
        <v>1469</v>
      </c>
      <c r="AM219" s="4" t="s">
        <v>1470</v>
      </c>
      <c r="AN219" s="4" t="s">
        <v>3092</v>
      </c>
      <c r="AO219" s="4" t="s">
        <v>1471</v>
      </c>
      <c r="AP219" s="4" t="s">
        <v>1479</v>
      </c>
      <c r="AQ219" s="4" t="s">
        <v>1480</v>
      </c>
      <c r="AR219" s="4" t="s">
        <v>1198</v>
      </c>
      <c r="AS219" s="4" t="s">
        <v>4091</v>
      </c>
      <c r="AT219" s="4" t="s">
        <v>4092</v>
      </c>
      <c r="AU219" s="4" t="s">
        <v>4093</v>
      </c>
      <c r="AV219" s="4" t="s">
        <v>4093</v>
      </c>
      <c r="AW219" s="4" t="s">
        <v>4095</v>
      </c>
      <c r="AX219" s="4" t="s">
        <v>4096</v>
      </c>
      <c r="AY219" s="4" t="s">
        <v>4097</v>
      </c>
      <c r="AZ219" s="4" t="s">
        <v>4098</v>
      </c>
      <c r="BA219" s="4" t="s">
        <v>10711</v>
      </c>
      <c r="BB219" s="4" t="s">
        <v>116</v>
      </c>
      <c r="BC219" s="4" t="s">
        <v>116</v>
      </c>
      <c r="BD219" s="4" t="s">
        <v>116</v>
      </c>
      <c r="BE219" s="4" t="s">
        <v>116</v>
      </c>
      <c r="BF219" s="4" t="s">
        <v>116</v>
      </c>
      <c r="BG219" s="4" t="s">
        <v>116</v>
      </c>
      <c r="BH219" s="4" t="s">
        <v>116</v>
      </c>
      <c r="BI219" s="4" t="s">
        <v>116</v>
      </c>
      <c r="BJ219" s="4" t="s">
        <v>116</v>
      </c>
      <c r="BK219" s="4" t="s">
        <v>116</v>
      </c>
      <c r="BL219" s="4" t="s">
        <v>116</v>
      </c>
      <c r="BM219" s="4" t="s">
        <v>116</v>
      </c>
      <c r="BN219" s="4" t="s">
        <v>116</v>
      </c>
      <c r="BO219" s="4" t="s">
        <v>116</v>
      </c>
      <c r="BP219" s="4" t="s">
        <v>116</v>
      </c>
      <c r="BQ219" s="4" t="s">
        <v>116</v>
      </c>
    </row>
    <row r="220" spans="1:69" ht="15" x14ac:dyDescent="0.2">
      <c r="A220" s="4" t="s">
        <v>12379</v>
      </c>
      <c r="B220" s="4" t="s">
        <v>112</v>
      </c>
      <c r="C220" s="34">
        <v>20250120</v>
      </c>
      <c r="D220" s="4" t="s">
        <v>7193</v>
      </c>
      <c r="E220" s="4" t="s">
        <v>12380</v>
      </c>
      <c r="F220" s="4" t="s">
        <v>9702</v>
      </c>
      <c r="G220" s="4" t="s">
        <v>116</v>
      </c>
      <c r="H220" s="4" t="s">
        <v>7197</v>
      </c>
      <c r="I220" s="4" t="s">
        <v>12381</v>
      </c>
      <c r="J220" s="34">
        <v>25908</v>
      </c>
      <c r="K220" s="11" t="s">
        <v>112</v>
      </c>
      <c r="L220" s="4" t="s">
        <v>120</v>
      </c>
      <c r="M220" s="4" t="s">
        <v>120</v>
      </c>
      <c r="N220" s="4" t="s">
        <v>12382</v>
      </c>
      <c r="O220" s="4" t="s">
        <v>116</v>
      </c>
      <c r="P220" s="4" t="s">
        <v>124</v>
      </c>
      <c r="Q220" s="4" t="s">
        <v>112</v>
      </c>
      <c r="R220" s="34">
        <v>2017</v>
      </c>
      <c r="S220" s="4" t="s">
        <v>125</v>
      </c>
      <c r="T220" s="4" t="s">
        <v>10515</v>
      </c>
      <c r="U220" s="4" t="s">
        <v>10418</v>
      </c>
      <c r="V220" s="4" t="s">
        <v>10419</v>
      </c>
      <c r="W220" s="4" t="s">
        <v>129</v>
      </c>
      <c r="X220" s="4" t="s">
        <v>10420</v>
      </c>
      <c r="Y220" s="4" t="s">
        <v>10421</v>
      </c>
      <c r="Z220" s="4" t="s">
        <v>132</v>
      </c>
      <c r="AA220" s="4" t="s">
        <v>133</v>
      </c>
      <c r="AB220" s="4" t="s">
        <v>134</v>
      </c>
      <c r="AC220" s="4" t="s">
        <v>135</v>
      </c>
      <c r="AD220" s="4" t="s">
        <v>10422</v>
      </c>
      <c r="AE220" s="4" t="s">
        <v>138</v>
      </c>
      <c r="AF220" s="4" t="s">
        <v>116</v>
      </c>
      <c r="AG220" s="4" t="s">
        <v>12383</v>
      </c>
      <c r="AH220" s="4" t="s">
        <v>76</v>
      </c>
      <c r="AI220" s="4" t="s">
        <v>9144</v>
      </c>
      <c r="AJ220" s="4" t="s">
        <v>12384</v>
      </c>
      <c r="AK220" s="4" t="s">
        <v>12385</v>
      </c>
      <c r="AL220" s="4" t="s">
        <v>12386</v>
      </c>
      <c r="AM220" s="4" t="s">
        <v>12387</v>
      </c>
      <c r="AN220" s="4" t="s">
        <v>12388</v>
      </c>
      <c r="AO220" s="4" t="s">
        <v>4091</v>
      </c>
      <c r="AP220" s="4" t="s">
        <v>4092</v>
      </c>
      <c r="AQ220" s="4" t="s">
        <v>4093</v>
      </c>
      <c r="AR220" s="4" t="s">
        <v>5280</v>
      </c>
      <c r="AS220" s="4" t="s">
        <v>4095</v>
      </c>
      <c r="AT220" s="4" t="s">
        <v>4096</v>
      </c>
      <c r="AU220" s="4" t="s">
        <v>4097</v>
      </c>
      <c r="AV220" s="4" t="s">
        <v>4098</v>
      </c>
      <c r="AW220" s="4" t="s">
        <v>12389</v>
      </c>
      <c r="AX220" s="4" t="s">
        <v>116</v>
      </c>
      <c r="AY220" s="4" t="s">
        <v>116</v>
      </c>
      <c r="AZ220" s="4" t="s">
        <v>116</v>
      </c>
      <c r="BA220" s="4" t="s">
        <v>116</v>
      </c>
      <c r="BB220" s="4" t="s">
        <v>116</v>
      </c>
      <c r="BC220" s="4" t="s">
        <v>116</v>
      </c>
      <c r="BD220" s="4" t="s">
        <v>116</v>
      </c>
      <c r="BE220" s="4" t="s">
        <v>116</v>
      </c>
      <c r="BF220" s="4" t="s">
        <v>116</v>
      </c>
      <c r="BG220" s="4" t="s">
        <v>116</v>
      </c>
      <c r="BH220" s="4" t="s">
        <v>116</v>
      </c>
      <c r="BI220" s="4" t="s">
        <v>116</v>
      </c>
      <c r="BJ220" s="4" t="s">
        <v>116</v>
      </c>
      <c r="BK220" s="4" t="s">
        <v>116</v>
      </c>
      <c r="BL220" s="4" t="s">
        <v>116</v>
      </c>
      <c r="BM220" s="4" t="s">
        <v>116</v>
      </c>
      <c r="BN220" s="4" t="s">
        <v>116</v>
      </c>
      <c r="BO220" s="4" t="s">
        <v>116</v>
      </c>
      <c r="BP220" s="4" t="s">
        <v>116</v>
      </c>
      <c r="BQ220" s="4" t="s">
        <v>116</v>
      </c>
    </row>
    <row r="221" spans="1:69" ht="15" x14ac:dyDescent="0.2">
      <c r="A221" s="4" t="s">
        <v>12390</v>
      </c>
      <c r="B221" s="4" t="s">
        <v>112</v>
      </c>
      <c r="C221" s="34">
        <v>20250120</v>
      </c>
      <c r="D221" s="4" t="s">
        <v>7193</v>
      </c>
      <c r="E221" s="4" t="s">
        <v>12391</v>
      </c>
      <c r="F221" s="4" t="s">
        <v>9702</v>
      </c>
      <c r="G221" s="4" t="s">
        <v>116</v>
      </c>
      <c r="H221" s="4" t="s">
        <v>7197</v>
      </c>
      <c r="I221" s="4" t="s">
        <v>12392</v>
      </c>
      <c r="J221" s="34">
        <v>21723</v>
      </c>
      <c r="K221" s="11" t="s">
        <v>112</v>
      </c>
      <c r="L221" s="4" t="s">
        <v>120</v>
      </c>
      <c r="M221" s="4" t="s">
        <v>120</v>
      </c>
      <c r="N221" s="4" t="s">
        <v>12393</v>
      </c>
      <c r="O221" s="4" t="s">
        <v>116</v>
      </c>
      <c r="P221" s="4" t="s">
        <v>124</v>
      </c>
      <c r="Q221" s="4" t="s">
        <v>112</v>
      </c>
      <c r="R221" s="34">
        <v>2017</v>
      </c>
      <c r="S221" s="4" t="s">
        <v>125</v>
      </c>
      <c r="T221" s="4" t="s">
        <v>10515</v>
      </c>
      <c r="U221" s="4" t="s">
        <v>10418</v>
      </c>
      <c r="V221" s="4" t="s">
        <v>10419</v>
      </c>
      <c r="W221" s="4" t="s">
        <v>129</v>
      </c>
      <c r="X221" s="4" t="s">
        <v>10420</v>
      </c>
      <c r="Y221" s="4" t="s">
        <v>10421</v>
      </c>
      <c r="Z221" s="4" t="s">
        <v>132</v>
      </c>
      <c r="AA221" s="4" t="s">
        <v>133</v>
      </c>
      <c r="AB221" s="4" t="s">
        <v>134</v>
      </c>
      <c r="AC221" s="4" t="s">
        <v>135</v>
      </c>
      <c r="AD221" s="4" t="s">
        <v>10422</v>
      </c>
      <c r="AE221" s="4" t="s">
        <v>138</v>
      </c>
      <c r="AF221" s="4" t="s">
        <v>116</v>
      </c>
      <c r="AG221" s="4" t="s">
        <v>12394</v>
      </c>
      <c r="AH221" s="4" t="s">
        <v>76</v>
      </c>
      <c r="AI221" s="4" t="s">
        <v>184</v>
      </c>
      <c r="AJ221" s="4" t="s">
        <v>185</v>
      </c>
      <c r="AK221" s="4" t="s">
        <v>12395</v>
      </c>
      <c r="AL221" s="4" t="s">
        <v>12396</v>
      </c>
      <c r="AM221" s="4" t="s">
        <v>153</v>
      </c>
      <c r="AN221" s="4" t="s">
        <v>12397</v>
      </c>
      <c r="AO221" s="4" t="s">
        <v>7202</v>
      </c>
      <c r="AP221" s="4" t="s">
        <v>12398</v>
      </c>
      <c r="AQ221" s="4" t="s">
        <v>12399</v>
      </c>
      <c r="AR221" s="4" t="s">
        <v>9119</v>
      </c>
      <c r="AS221" s="4" t="s">
        <v>4587</v>
      </c>
      <c r="AT221" s="4" t="s">
        <v>4091</v>
      </c>
      <c r="AU221" s="4" t="s">
        <v>4092</v>
      </c>
      <c r="AV221" s="4" t="s">
        <v>4093</v>
      </c>
      <c r="AW221" s="4" t="s">
        <v>5280</v>
      </c>
      <c r="AX221" s="4" t="s">
        <v>4095</v>
      </c>
      <c r="AY221" s="4" t="s">
        <v>4096</v>
      </c>
      <c r="AZ221" s="4" t="s">
        <v>12400</v>
      </c>
      <c r="BA221" s="4" t="s">
        <v>4097</v>
      </c>
      <c r="BB221" s="4" t="s">
        <v>4098</v>
      </c>
      <c r="BC221" s="4" t="s">
        <v>11668</v>
      </c>
      <c r="BD221" s="4" t="s">
        <v>116</v>
      </c>
      <c r="BE221" s="4" t="s">
        <v>116</v>
      </c>
      <c r="BF221" s="4" t="s">
        <v>116</v>
      </c>
      <c r="BG221" s="4" t="s">
        <v>116</v>
      </c>
      <c r="BH221" s="4" t="s">
        <v>116</v>
      </c>
      <c r="BI221" s="4" t="s">
        <v>116</v>
      </c>
      <c r="BJ221" s="4" t="s">
        <v>116</v>
      </c>
      <c r="BK221" s="4" t="s">
        <v>116</v>
      </c>
      <c r="BL221" s="4" t="s">
        <v>116</v>
      </c>
      <c r="BM221" s="4" t="s">
        <v>116</v>
      </c>
      <c r="BN221" s="4" t="s">
        <v>116</v>
      </c>
      <c r="BO221" s="4" t="s">
        <v>116</v>
      </c>
      <c r="BP221" s="4" t="s">
        <v>116</v>
      </c>
      <c r="BQ221" s="4" t="s">
        <v>116</v>
      </c>
    </row>
    <row r="222" spans="1:69" ht="15" x14ac:dyDescent="0.2">
      <c r="A222" s="4" t="s">
        <v>12401</v>
      </c>
      <c r="B222" s="4" t="s">
        <v>112</v>
      </c>
      <c r="C222" s="34">
        <v>20250120</v>
      </c>
      <c r="D222" s="4" t="s">
        <v>7572</v>
      </c>
      <c r="E222" s="4" t="s">
        <v>12402</v>
      </c>
      <c r="F222" s="4" t="s">
        <v>1384</v>
      </c>
      <c r="G222" s="4" t="s">
        <v>116</v>
      </c>
      <c r="H222" s="4" t="s">
        <v>1385</v>
      </c>
      <c r="I222" s="4" t="s">
        <v>12403</v>
      </c>
      <c r="J222" s="34">
        <v>71035</v>
      </c>
      <c r="K222" s="11" t="s">
        <v>112</v>
      </c>
      <c r="L222" s="4" t="s">
        <v>120</v>
      </c>
      <c r="M222" s="4" t="s">
        <v>120</v>
      </c>
      <c r="N222" s="4" t="s">
        <v>12404</v>
      </c>
      <c r="O222" s="4" t="s">
        <v>116</v>
      </c>
      <c r="P222" s="4" t="s">
        <v>124</v>
      </c>
      <c r="Q222" s="4" t="s">
        <v>112</v>
      </c>
      <c r="R222" s="34">
        <v>2017</v>
      </c>
      <c r="S222" s="4" t="s">
        <v>125</v>
      </c>
      <c r="T222" s="4" t="s">
        <v>10515</v>
      </c>
      <c r="U222" s="4" t="s">
        <v>10418</v>
      </c>
      <c r="V222" s="4" t="s">
        <v>10419</v>
      </c>
      <c r="W222" s="4" t="s">
        <v>129</v>
      </c>
      <c r="X222" s="4" t="s">
        <v>10420</v>
      </c>
      <c r="Y222" s="4" t="s">
        <v>10421</v>
      </c>
      <c r="Z222" s="4" t="s">
        <v>132</v>
      </c>
      <c r="AA222" s="4" t="s">
        <v>133</v>
      </c>
      <c r="AB222" s="4" t="s">
        <v>134</v>
      </c>
      <c r="AC222" s="4" t="s">
        <v>135</v>
      </c>
      <c r="AD222" s="4" t="s">
        <v>10422</v>
      </c>
      <c r="AE222" s="4" t="s">
        <v>138</v>
      </c>
      <c r="AF222" s="4" t="s">
        <v>116</v>
      </c>
      <c r="AG222" s="4" t="s">
        <v>12405</v>
      </c>
      <c r="AH222" s="4" t="s">
        <v>76</v>
      </c>
      <c r="AI222" s="4" t="s">
        <v>12406</v>
      </c>
      <c r="AJ222" s="4" t="s">
        <v>1390</v>
      </c>
      <c r="AK222" s="4" t="s">
        <v>12407</v>
      </c>
      <c r="AL222" s="4" t="s">
        <v>12408</v>
      </c>
      <c r="AM222" s="4" t="s">
        <v>12409</v>
      </c>
      <c r="AN222" s="4" t="s">
        <v>12410</v>
      </c>
      <c r="AO222" s="4" t="s">
        <v>12411</v>
      </c>
      <c r="AP222" s="4" t="s">
        <v>12412</v>
      </c>
      <c r="AQ222" s="4" t="s">
        <v>12413</v>
      </c>
      <c r="AR222" s="4" t="s">
        <v>12414</v>
      </c>
      <c r="AS222" s="4" t="s">
        <v>4091</v>
      </c>
      <c r="AT222" s="4" t="s">
        <v>4092</v>
      </c>
      <c r="AU222" s="4" t="s">
        <v>4093</v>
      </c>
      <c r="AV222" s="4" t="s">
        <v>5280</v>
      </c>
      <c r="AW222" s="4" t="s">
        <v>4095</v>
      </c>
      <c r="AX222" s="4" t="s">
        <v>4096</v>
      </c>
      <c r="AY222" s="4" t="s">
        <v>4097</v>
      </c>
      <c r="AZ222" s="4" t="s">
        <v>4098</v>
      </c>
      <c r="BA222" s="4" t="s">
        <v>12415</v>
      </c>
      <c r="BB222" s="4" t="s">
        <v>116</v>
      </c>
      <c r="BC222" s="4" t="s">
        <v>116</v>
      </c>
      <c r="BD222" s="4" t="s">
        <v>116</v>
      </c>
      <c r="BE222" s="4" t="s">
        <v>116</v>
      </c>
      <c r="BF222" s="4" t="s">
        <v>116</v>
      </c>
      <c r="BG222" s="4" t="s">
        <v>116</v>
      </c>
      <c r="BH222" s="4" t="s">
        <v>116</v>
      </c>
      <c r="BI222" s="4" t="s">
        <v>116</v>
      </c>
      <c r="BJ222" s="4" t="s">
        <v>116</v>
      </c>
      <c r="BK222" s="4" t="s">
        <v>116</v>
      </c>
      <c r="BL222" s="4" t="s">
        <v>116</v>
      </c>
      <c r="BM222" s="4" t="s">
        <v>116</v>
      </c>
      <c r="BN222" s="4" t="s">
        <v>116</v>
      </c>
      <c r="BO222" s="4" t="s">
        <v>116</v>
      </c>
      <c r="BP222" s="4" t="s">
        <v>116</v>
      </c>
      <c r="BQ222" s="4" t="s">
        <v>116</v>
      </c>
    </row>
    <row r="223" spans="1:69" ht="15" x14ac:dyDescent="0.2">
      <c r="A223" s="4" t="s">
        <v>12416</v>
      </c>
      <c r="B223" s="4" t="s">
        <v>112</v>
      </c>
      <c r="C223" s="34">
        <v>20250120</v>
      </c>
      <c r="D223" s="4" t="s">
        <v>5706</v>
      </c>
      <c r="E223" s="4" t="s">
        <v>12417</v>
      </c>
      <c r="F223" s="4" t="s">
        <v>179</v>
      </c>
      <c r="G223" s="4" t="s">
        <v>116</v>
      </c>
      <c r="H223" s="4" t="s">
        <v>180</v>
      </c>
      <c r="I223" s="4" t="s">
        <v>12418</v>
      </c>
      <c r="J223" s="34">
        <v>35310</v>
      </c>
      <c r="K223" s="11" t="s">
        <v>112</v>
      </c>
      <c r="L223" s="4" t="s">
        <v>120</v>
      </c>
      <c r="M223" s="4" t="s">
        <v>120</v>
      </c>
      <c r="N223" s="4" t="s">
        <v>12419</v>
      </c>
      <c r="O223" s="4" t="s">
        <v>116</v>
      </c>
      <c r="P223" s="4" t="s">
        <v>124</v>
      </c>
      <c r="Q223" s="4" t="s">
        <v>112</v>
      </c>
      <c r="R223" s="34">
        <v>2017</v>
      </c>
      <c r="S223" s="4" t="s">
        <v>125</v>
      </c>
      <c r="T223" s="4" t="s">
        <v>10515</v>
      </c>
      <c r="U223" s="4" t="s">
        <v>10418</v>
      </c>
      <c r="V223" s="4" t="s">
        <v>10419</v>
      </c>
      <c r="W223" s="4" t="s">
        <v>129</v>
      </c>
      <c r="X223" s="4" t="s">
        <v>10420</v>
      </c>
      <c r="Y223" s="4" t="s">
        <v>10421</v>
      </c>
      <c r="Z223" s="4" t="s">
        <v>132</v>
      </c>
      <c r="AA223" s="4" t="s">
        <v>133</v>
      </c>
      <c r="AB223" s="4" t="s">
        <v>134</v>
      </c>
      <c r="AC223" s="4" t="s">
        <v>135</v>
      </c>
      <c r="AD223" s="4" t="s">
        <v>10422</v>
      </c>
      <c r="AE223" s="4" t="s">
        <v>138</v>
      </c>
      <c r="AF223" s="4" t="s">
        <v>116</v>
      </c>
      <c r="AG223" s="4" t="s">
        <v>12420</v>
      </c>
      <c r="AH223" s="4" t="s">
        <v>76</v>
      </c>
      <c r="AI223" s="4" t="s">
        <v>185</v>
      </c>
      <c r="AJ223" s="4" t="s">
        <v>12421</v>
      </c>
      <c r="AK223" s="4" t="s">
        <v>8149</v>
      </c>
      <c r="AL223" s="4" t="s">
        <v>4287</v>
      </c>
      <c r="AM223" s="4" t="s">
        <v>2433</v>
      </c>
      <c r="AN223" s="4" t="s">
        <v>12422</v>
      </c>
      <c r="AO223" s="4" t="s">
        <v>12423</v>
      </c>
      <c r="AP223" s="4" t="s">
        <v>4091</v>
      </c>
      <c r="AQ223" s="4" t="s">
        <v>4092</v>
      </c>
      <c r="AR223" s="4" t="s">
        <v>4093</v>
      </c>
      <c r="AS223" s="4" t="s">
        <v>5280</v>
      </c>
      <c r="AT223" s="4" t="s">
        <v>4095</v>
      </c>
      <c r="AU223" s="4" t="s">
        <v>4096</v>
      </c>
      <c r="AV223" s="4" t="s">
        <v>4097</v>
      </c>
      <c r="AW223" s="4" t="s">
        <v>4098</v>
      </c>
      <c r="AX223" s="4" t="s">
        <v>12424</v>
      </c>
      <c r="AY223" s="4" t="s">
        <v>10711</v>
      </c>
      <c r="AZ223" s="4" t="s">
        <v>116</v>
      </c>
      <c r="BA223" s="4" t="s">
        <v>116</v>
      </c>
      <c r="BB223" s="4" t="s">
        <v>116</v>
      </c>
      <c r="BC223" s="4" t="s">
        <v>116</v>
      </c>
      <c r="BD223" s="4" t="s">
        <v>116</v>
      </c>
      <c r="BE223" s="4" t="s">
        <v>116</v>
      </c>
      <c r="BF223" s="4" t="s">
        <v>116</v>
      </c>
      <c r="BG223" s="4" t="s">
        <v>116</v>
      </c>
      <c r="BH223" s="4" t="s">
        <v>116</v>
      </c>
      <c r="BI223" s="4" t="s">
        <v>116</v>
      </c>
      <c r="BJ223" s="4" t="s">
        <v>116</v>
      </c>
      <c r="BK223" s="4" t="s">
        <v>116</v>
      </c>
      <c r="BL223" s="4" t="s">
        <v>116</v>
      </c>
      <c r="BM223" s="4" t="s">
        <v>116</v>
      </c>
      <c r="BN223" s="4" t="s">
        <v>116</v>
      </c>
      <c r="BO223" s="4" t="s">
        <v>116</v>
      </c>
      <c r="BP223" s="4" t="s">
        <v>116</v>
      </c>
      <c r="BQ223" s="4" t="s">
        <v>116</v>
      </c>
    </row>
    <row r="224" spans="1:69" ht="15" x14ac:dyDescent="0.2">
      <c r="A224" s="4" t="s">
        <v>12425</v>
      </c>
      <c r="B224" s="4" t="s">
        <v>112</v>
      </c>
      <c r="C224" s="34">
        <v>20250120</v>
      </c>
      <c r="D224" s="4" t="s">
        <v>5706</v>
      </c>
      <c r="E224" s="4" t="s">
        <v>12426</v>
      </c>
      <c r="F224" s="4" t="s">
        <v>179</v>
      </c>
      <c r="G224" s="4" t="s">
        <v>116</v>
      </c>
      <c r="H224" s="4" t="s">
        <v>180</v>
      </c>
      <c r="I224" s="4" t="s">
        <v>12427</v>
      </c>
      <c r="J224" s="34">
        <v>34222</v>
      </c>
      <c r="K224" s="11" t="s">
        <v>112</v>
      </c>
      <c r="L224" s="4" t="s">
        <v>120</v>
      </c>
      <c r="M224" s="4" t="s">
        <v>120</v>
      </c>
      <c r="N224" s="4" t="s">
        <v>12428</v>
      </c>
      <c r="O224" s="4" t="s">
        <v>116</v>
      </c>
      <c r="P224" s="4" t="s">
        <v>124</v>
      </c>
      <c r="Q224" s="4" t="s">
        <v>112</v>
      </c>
      <c r="R224" s="34">
        <v>2017</v>
      </c>
      <c r="S224" s="4" t="s">
        <v>125</v>
      </c>
      <c r="T224" s="4" t="s">
        <v>10515</v>
      </c>
      <c r="U224" s="4" t="s">
        <v>10418</v>
      </c>
      <c r="V224" s="4" t="s">
        <v>10419</v>
      </c>
      <c r="W224" s="4" t="s">
        <v>129</v>
      </c>
      <c r="X224" s="4" t="s">
        <v>10420</v>
      </c>
      <c r="Y224" s="4" t="s">
        <v>10421</v>
      </c>
      <c r="Z224" s="4" t="s">
        <v>132</v>
      </c>
      <c r="AA224" s="4" t="s">
        <v>133</v>
      </c>
      <c r="AB224" s="4" t="s">
        <v>134</v>
      </c>
      <c r="AC224" s="4" t="s">
        <v>135</v>
      </c>
      <c r="AD224" s="4" t="s">
        <v>10422</v>
      </c>
      <c r="AE224" s="4" t="s">
        <v>138</v>
      </c>
      <c r="AF224" s="4" t="s">
        <v>116</v>
      </c>
      <c r="AG224" s="4" t="s">
        <v>12429</v>
      </c>
      <c r="AH224" s="4" t="s">
        <v>76</v>
      </c>
      <c r="AI224" s="4" t="s">
        <v>184</v>
      </c>
      <c r="AJ224" s="4" t="s">
        <v>185</v>
      </c>
      <c r="AK224" s="4" t="s">
        <v>12430</v>
      </c>
      <c r="AL224" s="4" t="s">
        <v>12431</v>
      </c>
      <c r="AM224" s="4" t="s">
        <v>12421</v>
      </c>
      <c r="AN224" s="4" t="s">
        <v>8149</v>
      </c>
      <c r="AO224" s="4" t="s">
        <v>12432</v>
      </c>
      <c r="AP224" s="4" t="s">
        <v>12433</v>
      </c>
      <c r="AQ224" s="4" t="s">
        <v>12434</v>
      </c>
      <c r="AR224" s="4" t="s">
        <v>10759</v>
      </c>
      <c r="AS224" s="4" t="s">
        <v>8153</v>
      </c>
      <c r="AT224" s="4" t="s">
        <v>4293</v>
      </c>
      <c r="AU224" s="4" t="s">
        <v>4091</v>
      </c>
      <c r="AV224" s="4" t="s">
        <v>4092</v>
      </c>
      <c r="AW224" s="4" t="s">
        <v>4093</v>
      </c>
      <c r="AX224" s="4" t="s">
        <v>5280</v>
      </c>
      <c r="AY224" s="4" t="s">
        <v>4095</v>
      </c>
      <c r="AZ224" s="4" t="s">
        <v>4096</v>
      </c>
      <c r="BA224" s="4" t="s">
        <v>4097</v>
      </c>
      <c r="BB224" s="4" t="s">
        <v>4098</v>
      </c>
      <c r="BC224" s="4" t="s">
        <v>12088</v>
      </c>
      <c r="BD224" s="4" t="s">
        <v>10711</v>
      </c>
      <c r="BE224" s="4" t="s">
        <v>116</v>
      </c>
      <c r="BF224" s="4" t="s">
        <v>116</v>
      </c>
      <c r="BG224" s="4" t="s">
        <v>116</v>
      </c>
      <c r="BH224" s="4" t="s">
        <v>116</v>
      </c>
      <c r="BI224" s="4" t="s">
        <v>116</v>
      </c>
      <c r="BJ224" s="4" t="s">
        <v>116</v>
      </c>
      <c r="BK224" s="4" t="s">
        <v>116</v>
      </c>
      <c r="BL224" s="4" t="s">
        <v>116</v>
      </c>
      <c r="BM224" s="4" t="s">
        <v>116</v>
      </c>
      <c r="BN224" s="4" t="s">
        <v>116</v>
      </c>
      <c r="BO224" s="4" t="s">
        <v>116</v>
      </c>
      <c r="BP224" s="4" t="s">
        <v>116</v>
      </c>
      <c r="BQ224" s="4" t="s">
        <v>116</v>
      </c>
    </row>
    <row r="225" spans="1:69" ht="15" x14ac:dyDescent="0.2">
      <c r="A225" s="4" t="s">
        <v>12435</v>
      </c>
      <c r="B225" s="4" t="s">
        <v>112</v>
      </c>
      <c r="C225" s="34">
        <v>20250120</v>
      </c>
      <c r="D225" s="4" t="s">
        <v>12436</v>
      </c>
      <c r="E225" s="4" t="s">
        <v>12437</v>
      </c>
      <c r="F225" s="4" t="s">
        <v>7033</v>
      </c>
      <c r="G225" s="4" t="s">
        <v>116</v>
      </c>
      <c r="H225" s="4" t="s">
        <v>7034</v>
      </c>
      <c r="I225" s="4" t="s">
        <v>12438</v>
      </c>
      <c r="J225" s="34">
        <v>20930</v>
      </c>
      <c r="K225" s="11" t="s">
        <v>112</v>
      </c>
      <c r="L225" s="4" t="s">
        <v>120</v>
      </c>
      <c r="M225" s="4" t="s">
        <v>120</v>
      </c>
      <c r="N225" s="4" t="s">
        <v>12439</v>
      </c>
      <c r="O225" s="4" t="s">
        <v>116</v>
      </c>
      <c r="P225" s="4" t="s">
        <v>124</v>
      </c>
      <c r="Q225" s="4" t="s">
        <v>112</v>
      </c>
      <c r="R225" s="34">
        <v>2017</v>
      </c>
      <c r="S225" s="4" t="s">
        <v>125</v>
      </c>
      <c r="T225" s="4" t="s">
        <v>10515</v>
      </c>
      <c r="U225" s="4" t="s">
        <v>10418</v>
      </c>
      <c r="V225" s="4" t="s">
        <v>10419</v>
      </c>
      <c r="W225" s="4" t="s">
        <v>129</v>
      </c>
      <c r="X225" s="4" t="s">
        <v>10420</v>
      </c>
      <c r="Y225" s="4" t="s">
        <v>10421</v>
      </c>
      <c r="Z225" s="4" t="s">
        <v>132</v>
      </c>
      <c r="AA225" s="4" t="s">
        <v>133</v>
      </c>
      <c r="AB225" s="4" t="s">
        <v>134</v>
      </c>
      <c r="AC225" s="4" t="s">
        <v>135</v>
      </c>
      <c r="AD225" s="4" t="s">
        <v>10422</v>
      </c>
      <c r="AE225" s="4" t="s">
        <v>138</v>
      </c>
      <c r="AF225" s="4" t="s">
        <v>116</v>
      </c>
      <c r="AG225" s="4" t="s">
        <v>12440</v>
      </c>
      <c r="AH225" s="4" t="s">
        <v>76</v>
      </c>
      <c r="AI225" s="4" t="s">
        <v>2172</v>
      </c>
      <c r="AJ225" s="4" t="s">
        <v>12441</v>
      </c>
      <c r="AK225" s="4" t="s">
        <v>4091</v>
      </c>
      <c r="AL225" s="4" t="s">
        <v>4092</v>
      </c>
      <c r="AM225" s="4" t="s">
        <v>4093</v>
      </c>
      <c r="AN225" s="4" t="s">
        <v>5280</v>
      </c>
      <c r="AO225" s="4" t="s">
        <v>4095</v>
      </c>
      <c r="AP225" s="4" t="s">
        <v>4668</v>
      </c>
      <c r="AQ225" s="4" t="s">
        <v>4096</v>
      </c>
      <c r="AR225" s="4" t="s">
        <v>4097</v>
      </c>
      <c r="AS225" s="4" t="s">
        <v>4098</v>
      </c>
      <c r="AT225" s="4" t="s">
        <v>11855</v>
      </c>
      <c r="AU225" s="4" t="s">
        <v>116</v>
      </c>
      <c r="AV225" s="4" t="s">
        <v>116</v>
      </c>
      <c r="AW225" s="4" t="s">
        <v>116</v>
      </c>
      <c r="AX225" s="4" t="s">
        <v>116</v>
      </c>
      <c r="AY225" s="4" t="s">
        <v>116</v>
      </c>
      <c r="AZ225" s="4" t="s">
        <v>116</v>
      </c>
      <c r="BA225" s="4" t="s">
        <v>116</v>
      </c>
      <c r="BB225" s="4" t="s">
        <v>116</v>
      </c>
      <c r="BC225" s="4" t="s">
        <v>116</v>
      </c>
      <c r="BD225" s="4" t="s">
        <v>116</v>
      </c>
      <c r="BE225" s="4" t="s">
        <v>116</v>
      </c>
      <c r="BF225" s="4" t="s">
        <v>116</v>
      </c>
      <c r="BG225" s="4" t="s">
        <v>116</v>
      </c>
      <c r="BH225" s="4" t="s">
        <v>116</v>
      </c>
      <c r="BI225" s="4" t="s">
        <v>116</v>
      </c>
      <c r="BJ225" s="4" t="s">
        <v>116</v>
      </c>
      <c r="BK225" s="4" t="s">
        <v>116</v>
      </c>
      <c r="BL225" s="4" t="s">
        <v>116</v>
      </c>
      <c r="BM225" s="4" t="s">
        <v>116</v>
      </c>
      <c r="BN225" s="4" t="s">
        <v>116</v>
      </c>
      <c r="BO225" s="4" t="s">
        <v>116</v>
      </c>
      <c r="BP225" s="4" t="s">
        <v>116</v>
      </c>
      <c r="BQ225" s="4" t="s">
        <v>116</v>
      </c>
    </row>
    <row r="226" spans="1:69" ht="15" x14ac:dyDescent="0.2">
      <c r="A226" s="4" t="s">
        <v>12442</v>
      </c>
      <c r="B226" s="4" t="s">
        <v>112</v>
      </c>
      <c r="C226" s="34">
        <v>20250120</v>
      </c>
      <c r="D226" s="4" t="s">
        <v>6960</v>
      </c>
      <c r="E226" s="4" t="s">
        <v>10914</v>
      </c>
      <c r="F226" s="4" t="s">
        <v>10915</v>
      </c>
      <c r="G226" s="4" t="s">
        <v>116</v>
      </c>
      <c r="H226" s="4" t="s">
        <v>10916</v>
      </c>
      <c r="I226" s="4" t="s">
        <v>12443</v>
      </c>
      <c r="J226" s="34">
        <v>24528</v>
      </c>
      <c r="K226" s="11" t="s">
        <v>112</v>
      </c>
      <c r="L226" s="4" t="s">
        <v>120</v>
      </c>
      <c r="M226" s="4" t="s">
        <v>120</v>
      </c>
      <c r="N226" s="4" t="s">
        <v>12444</v>
      </c>
      <c r="O226" s="4" t="s">
        <v>116</v>
      </c>
      <c r="P226" s="4" t="s">
        <v>124</v>
      </c>
      <c r="Q226" s="4" t="s">
        <v>112</v>
      </c>
      <c r="R226" s="34">
        <v>2017</v>
      </c>
      <c r="S226" s="4" t="s">
        <v>125</v>
      </c>
      <c r="T226" s="4" t="s">
        <v>10515</v>
      </c>
      <c r="U226" s="4" t="s">
        <v>10418</v>
      </c>
      <c r="V226" s="4" t="s">
        <v>10419</v>
      </c>
      <c r="W226" s="4" t="s">
        <v>129</v>
      </c>
      <c r="X226" s="4" t="s">
        <v>10420</v>
      </c>
      <c r="Y226" s="4" t="s">
        <v>10421</v>
      </c>
      <c r="Z226" s="4" t="s">
        <v>132</v>
      </c>
      <c r="AA226" s="4" t="s">
        <v>133</v>
      </c>
      <c r="AB226" s="4" t="s">
        <v>134</v>
      </c>
      <c r="AC226" s="4" t="s">
        <v>135</v>
      </c>
      <c r="AD226" s="4" t="s">
        <v>10422</v>
      </c>
      <c r="AE226" s="4" t="s">
        <v>138</v>
      </c>
      <c r="AF226" s="4" t="s">
        <v>116</v>
      </c>
      <c r="AG226" s="4" t="s">
        <v>12445</v>
      </c>
      <c r="AH226" s="4" t="s">
        <v>76</v>
      </c>
      <c r="AI226" s="4" t="s">
        <v>1391</v>
      </c>
      <c r="AJ226" s="4" t="s">
        <v>12446</v>
      </c>
      <c r="AK226" s="4" t="s">
        <v>12447</v>
      </c>
      <c r="AL226" s="4" t="s">
        <v>1335</v>
      </c>
      <c r="AM226" s="4" t="s">
        <v>12448</v>
      </c>
      <c r="AN226" s="4" t="s">
        <v>12449</v>
      </c>
      <c r="AO226" s="4" t="s">
        <v>12450</v>
      </c>
      <c r="AP226" s="4" t="s">
        <v>10923</v>
      </c>
      <c r="AQ226" s="4" t="s">
        <v>4091</v>
      </c>
      <c r="AR226" s="4" t="s">
        <v>4092</v>
      </c>
      <c r="AS226" s="4" t="s">
        <v>4093</v>
      </c>
      <c r="AT226" s="4" t="s">
        <v>5280</v>
      </c>
      <c r="AU226" s="4" t="s">
        <v>4095</v>
      </c>
      <c r="AV226" s="4" t="s">
        <v>4096</v>
      </c>
      <c r="AW226" s="4" t="s">
        <v>4097</v>
      </c>
      <c r="AX226" s="4" t="s">
        <v>4098</v>
      </c>
      <c r="AY226" s="4" t="s">
        <v>12451</v>
      </c>
      <c r="AZ226" s="4" t="s">
        <v>10711</v>
      </c>
      <c r="BA226" s="4" t="s">
        <v>116</v>
      </c>
      <c r="BB226" s="4" t="s">
        <v>116</v>
      </c>
      <c r="BC226" s="4" t="s">
        <v>116</v>
      </c>
      <c r="BD226" s="4" t="s">
        <v>116</v>
      </c>
      <c r="BE226" s="4" t="s">
        <v>116</v>
      </c>
      <c r="BF226" s="4" t="s">
        <v>116</v>
      </c>
      <c r="BG226" s="4" t="s">
        <v>116</v>
      </c>
      <c r="BH226" s="4" t="s">
        <v>116</v>
      </c>
      <c r="BI226" s="4" t="s">
        <v>116</v>
      </c>
      <c r="BJ226" s="4" t="s">
        <v>116</v>
      </c>
      <c r="BK226" s="4" t="s">
        <v>116</v>
      </c>
      <c r="BL226" s="4" t="s">
        <v>116</v>
      </c>
      <c r="BM226" s="4" t="s">
        <v>116</v>
      </c>
      <c r="BN226" s="4" t="s">
        <v>116</v>
      </c>
      <c r="BO226" s="4" t="s">
        <v>116</v>
      </c>
      <c r="BP226" s="4" t="s">
        <v>116</v>
      </c>
      <c r="BQ226" s="4" t="s">
        <v>116</v>
      </c>
    </row>
    <row r="227" spans="1:69" ht="15" x14ac:dyDescent="0.2">
      <c r="A227" s="4" t="s">
        <v>12452</v>
      </c>
      <c r="B227" s="4" t="s">
        <v>112</v>
      </c>
      <c r="C227" s="34">
        <v>20250120</v>
      </c>
      <c r="D227" s="4" t="s">
        <v>12453</v>
      </c>
      <c r="E227" s="4" t="s">
        <v>12454</v>
      </c>
      <c r="F227" s="4" t="s">
        <v>7033</v>
      </c>
      <c r="G227" s="4" t="s">
        <v>116</v>
      </c>
      <c r="H227" s="4" t="s">
        <v>7034</v>
      </c>
      <c r="I227" s="4" t="s">
        <v>12455</v>
      </c>
      <c r="J227" s="34">
        <v>20614</v>
      </c>
      <c r="K227" s="11" t="s">
        <v>112</v>
      </c>
      <c r="L227" s="4" t="s">
        <v>120</v>
      </c>
      <c r="M227" s="4" t="s">
        <v>120</v>
      </c>
      <c r="N227" s="4" t="s">
        <v>12456</v>
      </c>
      <c r="O227" s="4" t="s">
        <v>116</v>
      </c>
      <c r="P227" s="4" t="s">
        <v>124</v>
      </c>
      <c r="Q227" s="4" t="s">
        <v>112</v>
      </c>
      <c r="R227" s="34">
        <v>2017</v>
      </c>
      <c r="S227" s="4" t="s">
        <v>125</v>
      </c>
      <c r="T227" s="4" t="s">
        <v>10515</v>
      </c>
      <c r="U227" s="4" t="s">
        <v>10418</v>
      </c>
      <c r="V227" s="4" t="s">
        <v>10419</v>
      </c>
      <c r="W227" s="4" t="s">
        <v>129</v>
      </c>
      <c r="X227" s="4" t="s">
        <v>10420</v>
      </c>
      <c r="Y227" s="4" t="s">
        <v>10421</v>
      </c>
      <c r="Z227" s="4" t="s">
        <v>132</v>
      </c>
      <c r="AA227" s="4" t="s">
        <v>133</v>
      </c>
      <c r="AB227" s="4" t="s">
        <v>134</v>
      </c>
      <c r="AC227" s="4" t="s">
        <v>135</v>
      </c>
      <c r="AD227" s="4" t="s">
        <v>10422</v>
      </c>
      <c r="AE227" s="4" t="s">
        <v>138</v>
      </c>
      <c r="AF227" s="4" t="s">
        <v>116</v>
      </c>
      <c r="AG227" s="4" t="s">
        <v>12457</v>
      </c>
      <c r="AH227" s="4" t="s">
        <v>76</v>
      </c>
      <c r="AI227" s="4" t="s">
        <v>2172</v>
      </c>
      <c r="AJ227" s="4" t="s">
        <v>12458</v>
      </c>
      <c r="AK227" s="4" t="s">
        <v>12459</v>
      </c>
      <c r="AL227" s="4" t="s">
        <v>4274</v>
      </c>
      <c r="AM227" s="4" t="s">
        <v>4276</v>
      </c>
      <c r="AN227" s="4" t="s">
        <v>2174</v>
      </c>
      <c r="AO227" s="4" t="s">
        <v>4091</v>
      </c>
      <c r="AP227" s="4" t="s">
        <v>4092</v>
      </c>
      <c r="AQ227" s="4" t="s">
        <v>4093</v>
      </c>
      <c r="AR227" s="4" t="s">
        <v>5280</v>
      </c>
      <c r="AS227" s="4" t="s">
        <v>4095</v>
      </c>
      <c r="AT227" s="4" t="s">
        <v>4096</v>
      </c>
      <c r="AU227" s="4" t="s">
        <v>4097</v>
      </c>
      <c r="AV227" s="4" t="s">
        <v>4098</v>
      </c>
      <c r="AW227" s="4" t="s">
        <v>10711</v>
      </c>
      <c r="AX227" s="4" t="s">
        <v>116</v>
      </c>
      <c r="AY227" s="4" t="s">
        <v>116</v>
      </c>
      <c r="AZ227" s="4" t="s">
        <v>116</v>
      </c>
      <c r="BA227" s="4" t="s">
        <v>116</v>
      </c>
      <c r="BB227" s="4" t="s">
        <v>116</v>
      </c>
      <c r="BC227" s="4" t="s">
        <v>116</v>
      </c>
      <c r="BD227" s="4" t="s">
        <v>116</v>
      </c>
      <c r="BE227" s="4" t="s">
        <v>116</v>
      </c>
      <c r="BF227" s="4" t="s">
        <v>116</v>
      </c>
      <c r="BG227" s="4" t="s">
        <v>116</v>
      </c>
      <c r="BH227" s="4" t="s">
        <v>116</v>
      </c>
      <c r="BI227" s="4" t="s">
        <v>116</v>
      </c>
      <c r="BJ227" s="4" t="s">
        <v>116</v>
      </c>
      <c r="BK227" s="4" t="s">
        <v>116</v>
      </c>
      <c r="BL227" s="4" t="s">
        <v>116</v>
      </c>
      <c r="BM227" s="4" t="s">
        <v>116</v>
      </c>
      <c r="BN227" s="4" t="s">
        <v>116</v>
      </c>
      <c r="BO227" s="4" t="s">
        <v>116</v>
      </c>
      <c r="BP227" s="4" t="s">
        <v>116</v>
      </c>
      <c r="BQ227" s="4" t="s">
        <v>116</v>
      </c>
    </row>
    <row r="228" spans="1:69" ht="15" x14ac:dyDescent="0.2">
      <c r="A228" s="4" t="s">
        <v>12460</v>
      </c>
      <c r="B228" s="4" t="s">
        <v>112</v>
      </c>
      <c r="C228" s="34">
        <v>20250120</v>
      </c>
      <c r="D228" s="4" t="s">
        <v>6994</v>
      </c>
      <c r="E228" s="4" t="s">
        <v>993</v>
      </c>
      <c r="F228" s="4" t="s">
        <v>12461</v>
      </c>
      <c r="G228" s="4" t="s">
        <v>116</v>
      </c>
      <c r="H228" s="4" t="s">
        <v>12462</v>
      </c>
      <c r="I228" s="4" t="s">
        <v>12463</v>
      </c>
      <c r="J228" s="34">
        <v>15601</v>
      </c>
      <c r="K228" s="11" t="s">
        <v>112</v>
      </c>
      <c r="L228" s="4" t="s">
        <v>120</v>
      </c>
      <c r="M228" s="4" t="s">
        <v>120</v>
      </c>
      <c r="N228" s="4" t="s">
        <v>12464</v>
      </c>
      <c r="O228" s="4" t="s">
        <v>116</v>
      </c>
      <c r="P228" s="4" t="s">
        <v>124</v>
      </c>
      <c r="Q228" s="4" t="s">
        <v>112</v>
      </c>
      <c r="R228" s="34">
        <v>2017</v>
      </c>
      <c r="S228" s="4" t="s">
        <v>125</v>
      </c>
      <c r="T228" s="4" t="s">
        <v>10515</v>
      </c>
      <c r="U228" s="4" t="s">
        <v>10418</v>
      </c>
      <c r="V228" s="4" t="s">
        <v>10419</v>
      </c>
      <c r="W228" s="4" t="s">
        <v>129</v>
      </c>
      <c r="X228" s="4" t="s">
        <v>10420</v>
      </c>
      <c r="Y228" s="4" t="s">
        <v>10421</v>
      </c>
      <c r="Z228" s="4" t="s">
        <v>132</v>
      </c>
      <c r="AA228" s="4" t="s">
        <v>133</v>
      </c>
      <c r="AB228" s="4" t="s">
        <v>134</v>
      </c>
      <c r="AC228" s="4" t="s">
        <v>135</v>
      </c>
      <c r="AD228" s="4" t="s">
        <v>10422</v>
      </c>
      <c r="AE228" s="4" t="s">
        <v>138</v>
      </c>
      <c r="AF228" s="4" t="s">
        <v>116</v>
      </c>
      <c r="AG228" s="4" t="s">
        <v>12465</v>
      </c>
      <c r="AH228" s="4" t="s">
        <v>76</v>
      </c>
      <c r="AI228" s="4" t="s">
        <v>4319</v>
      </c>
      <c r="AJ228" s="4" t="s">
        <v>897</v>
      </c>
      <c r="AK228" s="4" t="s">
        <v>12466</v>
      </c>
      <c r="AL228" s="4" t="s">
        <v>12467</v>
      </c>
      <c r="AM228" s="4" t="s">
        <v>1702</v>
      </c>
      <c r="AN228" s="4" t="s">
        <v>12468</v>
      </c>
      <c r="AO228" s="4" t="s">
        <v>12469</v>
      </c>
      <c r="AP228" s="4" t="s">
        <v>1335</v>
      </c>
      <c r="AQ228" s="4" t="s">
        <v>12470</v>
      </c>
      <c r="AR228" s="4" t="s">
        <v>4091</v>
      </c>
      <c r="AS228" s="4" t="s">
        <v>4092</v>
      </c>
      <c r="AT228" s="4" t="s">
        <v>4093</v>
      </c>
      <c r="AU228" s="4" t="s">
        <v>5280</v>
      </c>
      <c r="AV228" s="4" t="s">
        <v>4095</v>
      </c>
      <c r="AW228" s="4" t="s">
        <v>12471</v>
      </c>
      <c r="AX228" s="4" t="s">
        <v>4096</v>
      </c>
      <c r="AY228" s="4" t="s">
        <v>4097</v>
      </c>
      <c r="AZ228" s="4" t="s">
        <v>4098</v>
      </c>
      <c r="BA228" s="4" t="s">
        <v>2863</v>
      </c>
      <c r="BB228" s="4" t="s">
        <v>12472</v>
      </c>
      <c r="BC228" s="4" t="s">
        <v>932</v>
      </c>
      <c r="BD228" s="4" t="s">
        <v>10711</v>
      </c>
      <c r="BE228" s="4" t="s">
        <v>116</v>
      </c>
      <c r="BF228" s="4" t="s">
        <v>116</v>
      </c>
      <c r="BG228" s="4" t="s">
        <v>116</v>
      </c>
      <c r="BH228" s="4" t="s">
        <v>116</v>
      </c>
      <c r="BI228" s="4" t="s">
        <v>116</v>
      </c>
      <c r="BJ228" s="4" t="s">
        <v>116</v>
      </c>
      <c r="BK228" s="4" t="s">
        <v>116</v>
      </c>
      <c r="BL228" s="4" t="s">
        <v>116</v>
      </c>
      <c r="BM228" s="4" t="s">
        <v>116</v>
      </c>
      <c r="BN228" s="4" t="s">
        <v>116</v>
      </c>
      <c r="BO228" s="4" t="s">
        <v>116</v>
      </c>
      <c r="BP228" s="4" t="s">
        <v>116</v>
      </c>
      <c r="BQ228" s="4" t="s">
        <v>116</v>
      </c>
    </row>
    <row r="229" spans="1:69" ht="15" x14ac:dyDescent="0.2">
      <c r="A229" s="4" t="s">
        <v>12473</v>
      </c>
      <c r="B229" s="4" t="s">
        <v>112</v>
      </c>
      <c r="C229" s="34">
        <v>20250120</v>
      </c>
      <c r="D229" s="4" t="s">
        <v>12474</v>
      </c>
      <c r="E229" s="4" t="s">
        <v>12475</v>
      </c>
      <c r="F229" s="4" t="s">
        <v>12461</v>
      </c>
      <c r="G229" s="4" t="s">
        <v>116</v>
      </c>
      <c r="H229" s="4" t="s">
        <v>12462</v>
      </c>
      <c r="I229" s="4" t="s">
        <v>12476</v>
      </c>
      <c r="J229" s="34">
        <v>14257</v>
      </c>
      <c r="K229" s="11" t="s">
        <v>112</v>
      </c>
      <c r="L229" s="4" t="s">
        <v>120</v>
      </c>
      <c r="M229" s="4" t="s">
        <v>120</v>
      </c>
      <c r="N229" s="4" t="s">
        <v>12477</v>
      </c>
      <c r="O229" s="4" t="s">
        <v>116</v>
      </c>
      <c r="P229" s="4" t="s">
        <v>124</v>
      </c>
      <c r="Q229" s="4" t="s">
        <v>112</v>
      </c>
      <c r="R229" s="34">
        <v>2017</v>
      </c>
      <c r="S229" s="4" t="s">
        <v>125</v>
      </c>
      <c r="T229" s="4" t="s">
        <v>10515</v>
      </c>
      <c r="U229" s="4" t="s">
        <v>10418</v>
      </c>
      <c r="V229" s="4" t="s">
        <v>10419</v>
      </c>
      <c r="W229" s="4" t="s">
        <v>129</v>
      </c>
      <c r="X229" s="4" t="s">
        <v>10420</v>
      </c>
      <c r="Y229" s="4" t="s">
        <v>10421</v>
      </c>
      <c r="Z229" s="4" t="s">
        <v>132</v>
      </c>
      <c r="AA229" s="4" t="s">
        <v>133</v>
      </c>
      <c r="AB229" s="4" t="s">
        <v>134</v>
      </c>
      <c r="AC229" s="4" t="s">
        <v>135</v>
      </c>
      <c r="AD229" s="4" t="s">
        <v>10422</v>
      </c>
      <c r="AE229" s="4" t="s">
        <v>138</v>
      </c>
      <c r="AF229" s="4" t="s">
        <v>116</v>
      </c>
      <c r="AG229" s="4" t="s">
        <v>12478</v>
      </c>
      <c r="AH229" s="4" t="s">
        <v>76</v>
      </c>
      <c r="AI229" s="4" t="s">
        <v>12479</v>
      </c>
      <c r="AJ229" s="4" t="s">
        <v>12480</v>
      </c>
      <c r="AK229" s="4" t="s">
        <v>970</v>
      </c>
      <c r="AL229" s="4" t="s">
        <v>12481</v>
      </c>
      <c r="AM229" s="4" t="s">
        <v>12482</v>
      </c>
      <c r="AN229" s="4" t="s">
        <v>1092</v>
      </c>
      <c r="AO229" s="4" t="s">
        <v>12483</v>
      </c>
      <c r="AP229" s="4" t="s">
        <v>12484</v>
      </c>
      <c r="AQ229" s="4" t="s">
        <v>12485</v>
      </c>
      <c r="AR229" s="4" t="s">
        <v>12486</v>
      </c>
      <c r="AS229" s="4" t="s">
        <v>12487</v>
      </c>
      <c r="AT229" s="4" t="s">
        <v>4091</v>
      </c>
      <c r="AU229" s="4" t="s">
        <v>4092</v>
      </c>
      <c r="AV229" s="4" t="s">
        <v>4093</v>
      </c>
      <c r="AW229" s="4" t="s">
        <v>5280</v>
      </c>
      <c r="AX229" s="4" t="s">
        <v>4095</v>
      </c>
      <c r="AY229" s="4" t="s">
        <v>4096</v>
      </c>
      <c r="AZ229" s="4" t="s">
        <v>4097</v>
      </c>
      <c r="BA229" s="4" t="s">
        <v>4098</v>
      </c>
      <c r="BB229" s="4" t="s">
        <v>6728</v>
      </c>
      <c r="BC229" s="4" t="s">
        <v>12488</v>
      </c>
      <c r="BD229" s="4" t="s">
        <v>10711</v>
      </c>
      <c r="BE229" s="4" t="s">
        <v>116</v>
      </c>
      <c r="BF229" s="4" t="s">
        <v>116</v>
      </c>
      <c r="BG229" s="4" t="s">
        <v>116</v>
      </c>
      <c r="BH229" s="4" t="s">
        <v>116</v>
      </c>
      <c r="BI229" s="4" t="s">
        <v>116</v>
      </c>
      <c r="BJ229" s="4" t="s">
        <v>116</v>
      </c>
      <c r="BK229" s="4" t="s">
        <v>116</v>
      </c>
      <c r="BL229" s="4" t="s">
        <v>116</v>
      </c>
      <c r="BM229" s="4" t="s">
        <v>116</v>
      </c>
      <c r="BN229" s="4" t="s">
        <v>116</v>
      </c>
      <c r="BO229" s="4" t="s">
        <v>116</v>
      </c>
      <c r="BP229" s="4" t="s">
        <v>116</v>
      </c>
      <c r="BQ229" s="4" t="s">
        <v>116</v>
      </c>
    </row>
    <row r="230" spans="1:69" ht="15" x14ac:dyDescent="0.2">
      <c r="A230" s="4" t="s">
        <v>12489</v>
      </c>
      <c r="B230" s="4" t="s">
        <v>112</v>
      </c>
      <c r="C230" s="34">
        <v>20250120</v>
      </c>
      <c r="D230" s="4" t="s">
        <v>12490</v>
      </c>
      <c r="E230" s="4" t="s">
        <v>12491</v>
      </c>
      <c r="F230" s="4" t="s">
        <v>12461</v>
      </c>
      <c r="G230" s="4" t="s">
        <v>116</v>
      </c>
      <c r="H230" s="4" t="s">
        <v>12462</v>
      </c>
      <c r="I230" s="4" t="s">
        <v>12492</v>
      </c>
      <c r="J230" s="34">
        <v>15145</v>
      </c>
      <c r="K230" s="11" t="s">
        <v>112</v>
      </c>
      <c r="L230" s="4" t="s">
        <v>120</v>
      </c>
      <c r="M230" s="4" t="s">
        <v>120</v>
      </c>
      <c r="N230" s="4" t="s">
        <v>12493</v>
      </c>
      <c r="O230" s="4" t="s">
        <v>116</v>
      </c>
      <c r="P230" s="4" t="s">
        <v>124</v>
      </c>
      <c r="Q230" s="4" t="s">
        <v>112</v>
      </c>
      <c r="R230" s="34">
        <v>2017</v>
      </c>
      <c r="S230" s="4" t="s">
        <v>125</v>
      </c>
      <c r="T230" s="4" t="s">
        <v>10515</v>
      </c>
      <c r="U230" s="4" t="s">
        <v>10418</v>
      </c>
      <c r="V230" s="4" t="s">
        <v>10419</v>
      </c>
      <c r="W230" s="4" t="s">
        <v>129</v>
      </c>
      <c r="X230" s="4" t="s">
        <v>10420</v>
      </c>
      <c r="Y230" s="4" t="s">
        <v>10421</v>
      </c>
      <c r="Z230" s="4" t="s">
        <v>132</v>
      </c>
      <c r="AA230" s="4" t="s">
        <v>133</v>
      </c>
      <c r="AB230" s="4" t="s">
        <v>134</v>
      </c>
      <c r="AC230" s="4" t="s">
        <v>135</v>
      </c>
      <c r="AD230" s="4" t="s">
        <v>10422</v>
      </c>
      <c r="AE230" s="4" t="s">
        <v>138</v>
      </c>
      <c r="AF230" s="4" t="s">
        <v>116</v>
      </c>
      <c r="AG230" s="4" t="s">
        <v>12494</v>
      </c>
      <c r="AH230" s="4" t="s">
        <v>76</v>
      </c>
      <c r="AI230" s="4" t="s">
        <v>12495</v>
      </c>
      <c r="AJ230" s="4" t="s">
        <v>12496</v>
      </c>
      <c r="AK230" s="4" t="s">
        <v>12497</v>
      </c>
      <c r="AL230" s="4" t="s">
        <v>12498</v>
      </c>
      <c r="AM230" s="4" t="s">
        <v>12499</v>
      </c>
      <c r="AN230" s="4" t="s">
        <v>12500</v>
      </c>
      <c r="AO230" s="4" t="s">
        <v>12501</v>
      </c>
      <c r="AP230" s="4" t="s">
        <v>3661</v>
      </c>
      <c r="AQ230" s="4" t="s">
        <v>4091</v>
      </c>
      <c r="AR230" s="4" t="s">
        <v>4092</v>
      </c>
      <c r="AS230" s="4" t="s">
        <v>4093</v>
      </c>
      <c r="AT230" s="4" t="s">
        <v>5280</v>
      </c>
      <c r="AU230" s="4" t="s">
        <v>4095</v>
      </c>
      <c r="AV230" s="4" t="s">
        <v>4096</v>
      </c>
      <c r="AW230" s="4" t="s">
        <v>4098</v>
      </c>
      <c r="AX230" s="4" t="s">
        <v>6728</v>
      </c>
      <c r="AY230" s="4" t="s">
        <v>12502</v>
      </c>
      <c r="AZ230" s="4" t="s">
        <v>116</v>
      </c>
      <c r="BA230" s="4" t="s">
        <v>116</v>
      </c>
      <c r="BB230" s="4" t="s">
        <v>116</v>
      </c>
      <c r="BC230" s="4" t="s">
        <v>116</v>
      </c>
      <c r="BD230" s="4" t="s">
        <v>116</v>
      </c>
      <c r="BE230" s="4" t="s">
        <v>116</v>
      </c>
      <c r="BF230" s="4" t="s">
        <v>116</v>
      </c>
      <c r="BG230" s="4" t="s">
        <v>116</v>
      </c>
      <c r="BH230" s="4" t="s">
        <v>116</v>
      </c>
      <c r="BI230" s="4" t="s">
        <v>116</v>
      </c>
      <c r="BJ230" s="4" t="s">
        <v>116</v>
      </c>
      <c r="BK230" s="4" t="s">
        <v>116</v>
      </c>
      <c r="BL230" s="4" t="s">
        <v>116</v>
      </c>
      <c r="BM230" s="4" t="s">
        <v>116</v>
      </c>
      <c r="BN230" s="4" t="s">
        <v>116</v>
      </c>
      <c r="BO230" s="4" t="s">
        <v>116</v>
      </c>
      <c r="BP230" s="4" t="s">
        <v>116</v>
      </c>
      <c r="BQ230" s="4" t="s">
        <v>116</v>
      </c>
    </row>
    <row r="231" spans="1:69" ht="15" x14ac:dyDescent="0.2">
      <c r="A231" s="4" t="s">
        <v>12503</v>
      </c>
      <c r="B231" s="4" t="s">
        <v>112</v>
      </c>
      <c r="C231" s="34">
        <v>20250120</v>
      </c>
      <c r="D231" s="4" t="s">
        <v>12504</v>
      </c>
      <c r="E231" s="4" t="s">
        <v>12505</v>
      </c>
      <c r="F231" s="4" t="s">
        <v>12506</v>
      </c>
      <c r="G231" s="4" t="s">
        <v>116</v>
      </c>
      <c r="H231" s="4" t="s">
        <v>12507</v>
      </c>
      <c r="I231" s="4" t="s">
        <v>12508</v>
      </c>
      <c r="J231" s="34">
        <v>21223</v>
      </c>
      <c r="K231" s="11" t="s">
        <v>112</v>
      </c>
      <c r="L231" s="4" t="s">
        <v>120</v>
      </c>
      <c r="M231" s="4" t="s">
        <v>120</v>
      </c>
      <c r="N231" s="4" t="s">
        <v>12509</v>
      </c>
      <c r="O231" s="4" t="s">
        <v>116</v>
      </c>
      <c r="P231" s="4" t="s">
        <v>124</v>
      </c>
      <c r="Q231" s="4" t="s">
        <v>112</v>
      </c>
      <c r="R231" s="34">
        <v>2017</v>
      </c>
      <c r="S231" s="4" t="s">
        <v>125</v>
      </c>
      <c r="T231" s="4" t="s">
        <v>10515</v>
      </c>
      <c r="U231" s="4" t="s">
        <v>10418</v>
      </c>
      <c r="V231" s="4" t="s">
        <v>10419</v>
      </c>
      <c r="W231" s="4" t="s">
        <v>129</v>
      </c>
      <c r="X231" s="4" t="s">
        <v>10420</v>
      </c>
      <c r="Y231" s="4" t="s">
        <v>10421</v>
      </c>
      <c r="Z231" s="4" t="s">
        <v>132</v>
      </c>
      <c r="AA231" s="4" t="s">
        <v>133</v>
      </c>
      <c r="AB231" s="4" t="s">
        <v>134</v>
      </c>
      <c r="AC231" s="4" t="s">
        <v>135</v>
      </c>
      <c r="AD231" s="4" t="s">
        <v>10422</v>
      </c>
      <c r="AE231" s="4" t="s">
        <v>138</v>
      </c>
      <c r="AF231" s="4" t="s">
        <v>116</v>
      </c>
      <c r="AG231" s="4" t="s">
        <v>12510</v>
      </c>
      <c r="AH231" s="4" t="s">
        <v>76</v>
      </c>
      <c r="AI231" s="4" t="s">
        <v>12511</v>
      </c>
      <c r="AJ231" s="4" t="s">
        <v>12398</v>
      </c>
      <c r="AK231" s="4" t="s">
        <v>12512</v>
      </c>
      <c r="AL231" s="4" t="s">
        <v>4091</v>
      </c>
      <c r="AM231" s="4" t="s">
        <v>4092</v>
      </c>
      <c r="AN231" s="4" t="s">
        <v>4093</v>
      </c>
      <c r="AO231" s="4" t="s">
        <v>5280</v>
      </c>
      <c r="AP231" s="4" t="s">
        <v>4095</v>
      </c>
      <c r="AQ231" s="4" t="s">
        <v>4096</v>
      </c>
      <c r="AR231" s="4" t="s">
        <v>4097</v>
      </c>
      <c r="AS231" s="4" t="s">
        <v>4098</v>
      </c>
      <c r="AT231" s="4" t="s">
        <v>10711</v>
      </c>
      <c r="AU231" s="4" t="s">
        <v>116</v>
      </c>
      <c r="AV231" s="4" t="s">
        <v>116</v>
      </c>
      <c r="AW231" s="4" t="s">
        <v>116</v>
      </c>
      <c r="AX231" s="4" t="s">
        <v>116</v>
      </c>
      <c r="AY231" s="4" t="s">
        <v>116</v>
      </c>
      <c r="AZ231" s="4" t="s">
        <v>116</v>
      </c>
      <c r="BA231" s="4" t="s">
        <v>116</v>
      </c>
      <c r="BB231" s="4" t="s">
        <v>116</v>
      </c>
      <c r="BC231" s="4" t="s">
        <v>116</v>
      </c>
      <c r="BD231" s="4" t="s">
        <v>116</v>
      </c>
      <c r="BE231" s="4" t="s">
        <v>116</v>
      </c>
      <c r="BF231" s="4" t="s">
        <v>116</v>
      </c>
      <c r="BG231" s="4" t="s">
        <v>116</v>
      </c>
      <c r="BH231" s="4" t="s">
        <v>116</v>
      </c>
      <c r="BI231" s="4" t="s">
        <v>116</v>
      </c>
      <c r="BJ231" s="4" t="s">
        <v>116</v>
      </c>
      <c r="BK231" s="4" t="s">
        <v>116</v>
      </c>
      <c r="BL231" s="4" t="s">
        <v>116</v>
      </c>
      <c r="BM231" s="4" t="s">
        <v>116</v>
      </c>
      <c r="BN231" s="4" t="s">
        <v>116</v>
      </c>
      <c r="BO231" s="4" t="s">
        <v>116</v>
      </c>
      <c r="BP231" s="4" t="s">
        <v>116</v>
      </c>
      <c r="BQ231" s="4" t="s">
        <v>116</v>
      </c>
    </row>
    <row r="232" spans="1:69" ht="15" x14ac:dyDescent="0.2">
      <c r="A232" s="4" t="s">
        <v>12513</v>
      </c>
      <c r="B232" s="4" t="s">
        <v>112</v>
      </c>
      <c r="C232" s="34">
        <v>20250120</v>
      </c>
      <c r="D232" s="4" t="s">
        <v>12514</v>
      </c>
      <c r="E232" s="4" t="s">
        <v>12515</v>
      </c>
      <c r="F232" s="4" t="s">
        <v>7033</v>
      </c>
      <c r="G232" s="4" t="s">
        <v>116</v>
      </c>
      <c r="H232" s="4" t="s">
        <v>7034</v>
      </c>
      <c r="I232" s="4" t="s">
        <v>12516</v>
      </c>
      <c r="J232" s="34">
        <v>14029</v>
      </c>
      <c r="K232" s="11" t="s">
        <v>112</v>
      </c>
      <c r="L232" s="4" t="s">
        <v>120</v>
      </c>
      <c r="M232" s="4" t="s">
        <v>120</v>
      </c>
      <c r="N232" s="4" t="s">
        <v>12517</v>
      </c>
      <c r="O232" s="4" t="s">
        <v>116</v>
      </c>
      <c r="P232" s="4" t="s">
        <v>124</v>
      </c>
      <c r="Q232" s="4" t="s">
        <v>112</v>
      </c>
      <c r="R232" s="34">
        <v>2017</v>
      </c>
      <c r="S232" s="4" t="s">
        <v>125</v>
      </c>
      <c r="T232" s="4" t="s">
        <v>10515</v>
      </c>
      <c r="U232" s="4" t="s">
        <v>10418</v>
      </c>
      <c r="V232" s="4" t="s">
        <v>10419</v>
      </c>
      <c r="W232" s="4" t="s">
        <v>129</v>
      </c>
      <c r="X232" s="4" t="s">
        <v>10420</v>
      </c>
      <c r="Y232" s="4" t="s">
        <v>10421</v>
      </c>
      <c r="Z232" s="4" t="s">
        <v>132</v>
      </c>
      <c r="AA232" s="4" t="s">
        <v>133</v>
      </c>
      <c r="AB232" s="4" t="s">
        <v>134</v>
      </c>
      <c r="AC232" s="4" t="s">
        <v>135</v>
      </c>
      <c r="AD232" s="4" t="s">
        <v>10422</v>
      </c>
      <c r="AE232" s="4" t="s">
        <v>138</v>
      </c>
      <c r="AF232" s="4" t="s">
        <v>116</v>
      </c>
      <c r="AG232" s="4" t="s">
        <v>12518</v>
      </c>
      <c r="AH232" s="4" t="s">
        <v>76</v>
      </c>
      <c r="AI232" s="4" t="s">
        <v>11778</v>
      </c>
      <c r="AJ232" s="4" t="s">
        <v>5936</v>
      </c>
      <c r="AK232" s="4" t="s">
        <v>897</v>
      </c>
      <c r="AL232" s="4" t="s">
        <v>12519</v>
      </c>
      <c r="AM232" s="4" t="s">
        <v>4508</v>
      </c>
      <c r="AN232" s="4" t="s">
        <v>1972</v>
      </c>
      <c r="AO232" s="4" t="s">
        <v>12520</v>
      </c>
      <c r="AP232" s="4" t="s">
        <v>4091</v>
      </c>
      <c r="AQ232" s="4" t="s">
        <v>4092</v>
      </c>
      <c r="AR232" s="4" t="s">
        <v>4093</v>
      </c>
      <c r="AS232" s="4" t="s">
        <v>5280</v>
      </c>
      <c r="AT232" s="4" t="s">
        <v>4095</v>
      </c>
      <c r="AU232" s="4" t="s">
        <v>4096</v>
      </c>
      <c r="AV232" s="4" t="s">
        <v>4097</v>
      </c>
      <c r="AW232" s="4" t="s">
        <v>4098</v>
      </c>
      <c r="AX232" s="4" t="s">
        <v>10711</v>
      </c>
      <c r="AY232" s="4" t="s">
        <v>116</v>
      </c>
      <c r="AZ232" s="4" t="s">
        <v>116</v>
      </c>
      <c r="BA232" s="4" t="s">
        <v>116</v>
      </c>
      <c r="BB232" s="4" t="s">
        <v>116</v>
      </c>
      <c r="BC232" s="4" t="s">
        <v>116</v>
      </c>
      <c r="BD232" s="4" t="s">
        <v>116</v>
      </c>
      <c r="BE232" s="4" t="s">
        <v>116</v>
      </c>
      <c r="BF232" s="4" t="s">
        <v>116</v>
      </c>
      <c r="BG232" s="4" t="s">
        <v>116</v>
      </c>
      <c r="BH232" s="4" t="s">
        <v>116</v>
      </c>
      <c r="BI232" s="4" t="s">
        <v>116</v>
      </c>
      <c r="BJ232" s="4" t="s">
        <v>116</v>
      </c>
      <c r="BK232" s="4" t="s">
        <v>116</v>
      </c>
      <c r="BL232" s="4" t="s">
        <v>116</v>
      </c>
      <c r="BM232" s="4" t="s">
        <v>116</v>
      </c>
      <c r="BN232" s="4" t="s">
        <v>116</v>
      </c>
      <c r="BO232" s="4" t="s">
        <v>116</v>
      </c>
      <c r="BP232" s="4" t="s">
        <v>116</v>
      </c>
      <c r="BQ232" s="4" t="s">
        <v>116</v>
      </c>
    </row>
    <row r="233" spans="1:69" ht="15" x14ac:dyDescent="0.2">
      <c r="A233" s="4" t="s">
        <v>12521</v>
      </c>
      <c r="B233" s="4" t="s">
        <v>112</v>
      </c>
      <c r="C233" s="34">
        <v>20250120</v>
      </c>
      <c r="D233" s="4" t="s">
        <v>12522</v>
      </c>
      <c r="E233" s="4" t="s">
        <v>12523</v>
      </c>
      <c r="F233" s="4" t="s">
        <v>12524</v>
      </c>
      <c r="G233" s="4" t="s">
        <v>116</v>
      </c>
      <c r="H233" s="4" t="s">
        <v>12525</v>
      </c>
      <c r="I233" s="4" t="s">
        <v>12526</v>
      </c>
      <c r="J233" s="34">
        <v>23751</v>
      </c>
      <c r="K233" s="11" t="s">
        <v>112</v>
      </c>
      <c r="L233" s="4" t="s">
        <v>120</v>
      </c>
      <c r="M233" s="4" t="s">
        <v>120</v>
      </c>
      <c r="N233" s="4" t="s">
        <v>12527</v>
      </c>
      <c r="O233" s="4" t="s">
        <v>116</v>
      </c>
      <c r="P233" s="4" t="s">
        <v>124</v>
      </c>
      <c r="Q233" s="4" t="s">
        <v>112</v>
      </c>
      <c r="R233" s="34">
        <v>2017</v>
      </c>
      <c r="S233" s="4" t="s">
        <v>125</v>
      </c>
      <c r="T233" s="4" t="s">
        <v>10515</v>
      </c>
      <c r="U233" s="4" t="s">
        <v>10418</v>
      </c>
      <c r="V233" s="4" t="s">
        <v>10419</v>
      </c>
      <c r="W233" s="4" t="s">
        <v>129</v>
      </c>
      <c r="X233" s="4" t="s">
        <v>10420</v>
      </c>
      <c r="Y233" s="4" t="s">
        <v>10421</v>
      </c>
      <c r="Z233" s="4" t="s">
        <v>132</v>
      </c>
      <c r="AA233" s="4" t="s">
        <v>133</v>
      </c>
      <c r="AB233" s="4" t="s">
        <v>134</v>
      </c>
      <c r="AC233" s="4" t="s">
        <v>135</v>
      </c>
      <c r="AD233" s="4" t="s">
        <v>10422</v>
      </c>
      <c r="AE233" s="4" t="s">
        <v>138</v>
      </c>
      <c r="AF233" s="4" t="s">
        <v>116</v>
      </c>
      <c r="AG233" s="4" t="s">
        <v>12528</v>
      </c>
      <c r="AH233" s="4" t="s">
        <v>76</v>
      </c>
      <c r="AI233" s="4" t="s">
        <v>3741</v>
      </c>
      <c r="AJ233" s="4" t="s">
        <v>12529</v>
      </c>
      <c r="AK233" s="4" t="s">
        <v>12530</v>
      </c>
      <c r="AL233" s="4" t="s">
        <v>6585</v>
      </c>
      <c r="AM233" s="4" t="s">
        <v>12531</v>
      </c>
      <c r="AN233" s="4" t="s">
        <v>12532</v>
      </c>
      <c r="AO233" s="4" t="s">
        <v>1972</v>
      </c>
      <c r="AP233" s="4" t="s">
        <v>4091</v>
      </c>
      <c r="AQ233" s="4" t="s">
        <v>4092</v>
      </c>
      <c r="AR233" s="4" t="s">
        <v>4093</v>
      </c>
      <c r="AS233" s="4" t="s">
        <v>5280</v>
      </c>
      <c r="AT233" s="4" t="s">
        <v>4095</v>
      </c>
      <c r="AU233" s="4" t="s">
        <v>4096</v>
      </c>
      <c r="AV233" s="4" t="s">
        <v>4097</v>
      </c>
      <c r="AW233" s="4" t="s">
        <v>4098</v>
      </c>
      <c r="AX233" s="4" t="s">
        <v>10711</v>
      </c>
      <c r="AY233" s="4" t="s">
        <v>116</v>
      </c>
      <c r="AZ233" s="4" t="s">
        <v>116</v>
      </c>
      <c r="BA233" s="4" t="s">
        <v>116</v>
      </c>
      <c r="BB233" s="4" t="s">
        <v>116</v>
      </c>
      <c r="BC233" s="4" t="s">
        <v>116</v>
      </c>
      <c r="BD233" s="4" t="s">
        <v>116</v>
      </c>
      <c r="BE233" s="4" t="s">
        <v>116</v>
      </c>
      <c r="BF233" s="4" t="s">
        <v>116</v>
      </c>
      <c r="BG233" s="4" t="s">
        <v>116</v>
      </c>
      <c r="BH233" s="4" t="s">
        <v>116</v>
      </c>
      <c r="BI233" s="4" t="s">
        <v>116</v>
      </c>
      <c r="BJ233" s="4" t="s">
        <v>116</v>
      </c>
      <c r="BK233" s="4" t="s">
        <v>116</v>
      </c>
      <c r="BL233" s="4" t="s">
        <v>116</v>
      </c>
      <c r="BM233" s="4" t="s">
        <v>116</v>
      </c>
      <c r="BN233" s="4" t="s">
        <v>116</v>
      </c>
      <c r="BO233" s="4" t="s">
        <v>116</v>
      </c>
      <c r="BP233" s="4" t="s">
        <v>116</v>
      </c>
      <c r="BQ233" s="4" t="s">
        <v>116</v>
      </c>
    </row>
    <row r="234" spans="1:69" ht="15" x14ac:dyDescent="0.2">
      <c r="A234" s="4" t="s">
        <v>12533</v>
      </c>
      <c r="B234" s="4" t="s">
        <v>112</v>
      </c>
      <c r="C234" s="34">
        <v>20250120</v>
      </c>
      <c r="D234" s="4" t="s">
        <v>12534</v>
      </c>
      <c r="E234" s="4" t="s">
        <v>12535</v>
      </c>
      <c r="F234" s="4" t="s">
        <v>2043</v>
      </c>
      <c r="G234" s="4" t="s">
        <v>116</v>
      </c>
      <c r="H234" s="4" t="s">
        <v>2044</v>
      </c>
      <c r="I234" s="4" t="s">
        <v>12536</v>
      </c>
      <c r="J234" s="34">
        <v>20830</v>
      </c>
      <c r="K234" s="11" t="s">
        <v>112</v>
      </c>
      <c r="L234" s="4" t="s">
        <v>120</v>
      </c>
      <c r="M234" s="4" t="s">
        <v>120</v>
      </c>
      <c r="N234" s="4" t="s">
        <v>12537</v>
      </c>
      <c r="O234" s="4" t="s">
        <v>116</v>
      </c>
      <c r="P234" s="4" t="s">
        <v>124</v>
      </c>
      <c r="Q234" s="4" t="s">
        <v>112</v>
      </c>
      <c r="R234" s="34">
        <v>2017</v>
      </c>
      <c r="S234" s="4" t="s">
        <v>125</v>
      </c>
      <c r="T234" s="4" t="s">
        <v>10515</v>
      </c>
      <c r="U234" s="4" t="s">
        <v>10418</v>
      </c>
      <c r="V234" s="4" t="s">
        <v>10419</v>
      </c>
      <c r="W234" s="4" t="s">
        <v>129</v>
      </c>
      <c r="X234" s="4" t="s">
        <v>10420</v>
      </c>
      <c r="Y234" s="4" t="s">
        <v>10421</v>
      </c>
      <c r="Z234" s="4" t="s">
        <v>132</v>
      </c>
      <c r="AA234" s="4" t="s">
        <v>133</v>
      </c>
      <c r="AB234" s="4" t="s">
        <v>134</v>
      </c>
      <c r="AC234" s="4" t="s">
        <v>135</v>
      </c>
      <c r="AD234" s="4" t="s">
        <v>10422</v>
      </c>
      <c r="AE234" s="4" t="s">
        <v>138</v>
      </c>
      <c r="AF234" s="4" t="s">
        <v>116</v>
      </c>
      <c r="AG234" s="4" t="s">
        <v>12538</v>
      </c>
      <c r="AH234" s="4" t="s">
        <v>76</v>
      </c>
      <c r="AI234" s="4" t="s">
        <v>12539</v>
      </c>
      <c r="AJ234" s="4" t="s">
        <v>1870</v>
      </c>
      <c r="AK234" s="4" t="s">
        <v>12540</v>
      </c>
      <c r="AL234" s="4" t="s">
        <v>12541</v>
      </c>
      <c r="AM234" s="4" t="s">
        <v>12542</v>
      </c>
      <c r="AN234" s="4" t="s">
        <v>3184</v>
      </c>
      <c r="AO234" s="4" t="s">
        <v>3185</v>
      </c>
      <c r="AP234" s="4" t="s">
        <v>187</v>
      </c>
      <c r="AQ234" s="4" t="s">
        <v>12543</v>
      </c>
      <c r="AR234" s="4" t="s">
        <v>4091</v>
      </c>
      <c r="AS234" s="4" t="s">
        <v>4092</v>
      </c>
      <c r="AT234" s="4" t="s">
        <v>4093</v>
      </c>
      <c r="AU234" s="4" t="s">
        <v>5280</v>
      </c>
      <c r="AV234" s="4" t="s">
        <v>4095</v>
      </c>
      <c r="AW234" s="4" t="s">
        <v>4096</v>
      </c>
      <c r="AX234" s="4" t="s">
        <v>4097</v>
      </c>
      <c r="AY234" s="4" t="s">
        <v>4098</v>
      </c>
      <c r="AZ234" s="4" t="s">
        <v>164</v>
      </c>
      <c r="BA234" s="4" t="s">
        <v>10711</v>
      </c>
      <c r="BB234" s="4" t="s">
        <v>116</v>
      </c>
      <c r="BC234" s="4" t="s">
        <v>116</v>
      </c>
      <c r="BD234" s="4" t="s">
        <v>116</v>
      </c>
      <c r="BE234" s="4" t="s">
        <v>116</v>
      </c>
      <c r="BF234" s="4" t="s">
        <v>116</v>
      </c>
      <c r="BG234" s="4" t="s">
        <v>116</v>
      </c>
      <c r="BH234" s="4" t="s">
        <v>116</v>
      </c>
      <c r="BI234" s="4" t="s">
        <v>116</v>
      </c>
      <c r="BJ234" s="4" t="s">
        <v>116</v>
      </c>
      <c r="BK234" s="4" t="s">
        <v>116</v>
      </c>
      <c r="BL234" s="4" t="s">
        <v>116</v>
      </c>
      <c r="BM234" s="4" t="s">
        <v>116</v>
      </c>
      <c r="BN234" s="4" t="s">
        <v>116</v>
      </c>
      <c r="BO234" s="4" t="s">
        <v>116</v>
      </c>
      <c r="BP234" s="4" t="s">
        <v>116</v>
      </c>
      <c r="BQ234" s="4" t="s">
        <v>116</v>
      </c>
    </row>
    <row r="235" spans="1:69" ht="15" x14ac:dyDescent="0.2">
      <c r="A235" s="4" t="s">
        <v>12544</v>
      </c>
      <c r="B235" s="4" t="s">
        <v>112</v>
      </c>
      <c r="C235" s="34">
        <v>20250120</v>
      </c>
      <c r="D235" s="4" t="s">
        <v>1225</v>
      </c>
      <c r="E235" s="4" t="s">
        <v>12545</v>
      </c>
      <c r="F235" s="4" t="s">
        <v>11873</v>
      </c>
      <c r="G235" s="4" t="s">
        <v>116</v>
      </c>
      <c r="H235" s="4" t="s">
        <v>11874</v>
      </c>
      <c r="I235" s="4" t="s">
        <v>12546</v>
      </c>
      <c r="J235" s="34">
        <v>23032</v>
      </c>
      <c r="K235" s="11" t="s">
        <v>112</v>
      </c>
      <c r="L235" s="4" t="s">
        <v>120</v>
      </c>
      <c r="M235" s="4" t="s">
        <v>120</v>
      </c>
      <c r="N235" s="4" t="s">
        <v>12547</v>
      </c>
      <c r="O235" s="4" t="s">
        <v>116</v>
      </c>
      <c r="P235" s="4" t="s">
        <v>124</v>
      </c>
      <c r="Q235" s="4" t="s">
        <v>112</v>
      </c>
      <c r="R235" s="34">
        <v>2017</v>
      </c>
      <c r="S235" s="4" t="s">
        <v>125</v>
      </c>
      <c r="T235" s="4" t="s">
        <v>10515</v>
      </c>
      <c r="U235" s="4" t="s">
        <v>10418</v>
      </c>
      <c r="V235" s="4" t="s">
        <v>10419</v>
      </c>
      <c r="W235" s="4" t="s">
        <v>129</v>
      </c>
      <c r="X235" s="4" t="s">
        <v>10420</v>
      </c>
      <c r="Y235" s="4" t="s">
        <v>10421</v>
      </c>
      <c r="Z235" s="4" t="s">
        <v>132</v>
      </c>
      <c r="AA235" s="4" t="s">
        <v>133</v>
      </c>
      <c r="AB235" s="4" t="s">
        <v>134</v>
      </c>
      <c r="AC235" s="4" t="s">
        <v>135</v>
      </c>
      <c r="AD235" s="4" t="s">
        <v>10422</v>
      </c>
      <c r="AE235" s="4" t="s">
        <v>138</v>
      </c>
      <c r="AF235" s="4" t="s">
        <v>116</v>
      </c>
      <c r="AG235" s="4" t="s">
        <v>12548</v>
      </c>
      <c r="AH235" s="4" t="s">
        <v>76</v>
      </c>
      <c r="AI235" s="4" t="s">
        <v>7038</v>
      </c>
      <c r="AJ235" s="4" t="s">
        <v>11778</v>
      </c>
      <c r="AK235" s="4" t="s">
        <v>9722</v>
      </c>
      <c r="AL235" s="4" t="s">
        <v>12549</v>
      </c>
      <c r="AM235" s="4" t="s">
        <v>1835</v>
      </c>
      <c r="AN235" s="4" t="s">
        <v>12550</v>
      </c>
      <c r="AO235" s="4" t="s">
        <v>897</v>
      </c>
      <c r="AP235" s="4" t="s">
        <v>12110</v>
      </c>
      <c r="AQ235" s="4" t="s">
        <v>2395</v>
      </c>
      <c r="AR235" s="4" t="s">
        <v>12551</v>
      </c>
      <c r="AS235" s="4" t="s">
        <v>1800</v>
      </c>
      <c r="AT235" s="4" t="s">
        <v>12552</v>
      </c>
      <c r="AU235" s="4" t="s">
        <v>12553</v>
      </c>
      <c r="AV235" s="4" t="s">
        <v>8177</v>
      </c>
      <c r="AW235" s="4" t="s">
        <v>12554</v>
      </c>
      <c r="AX235" s="4" t="s">
        <v>3745</v>
      </c>
      <c r="AY235" s="4" t="s">
        <v>1241</v>
      </c>
      <c r="AZ235" s="4" t="s">
        <v>12555</v>
      </c>
      <c r="BA235" s="4" t="s">
        <v>12556</v>
      </c>
      <c r="BB235" s="4" t="s">
        <v>4091</v>
      </c>
      <c r="BC235" s="4" t="s">
        <v>4092</v>
      </c>
      <c r="BD235" s="4" t="s">
        <v>4093</v>
      </c>
      <c r="BE235" s="4" t="s">
        <v>5280</v>
      </c>
      <c r="BF235" s="4" t="s">
        <v>4095</v>
      </c>
      <c r="BG235" s="4" t="s">
        <v>4096</v>
      </c>
      <c r="BH235" s="4" t="s">
        <v>4097</v>
      </c>
      <c r="BI235" s="4" t="s">
        <v>4098</v>
      </c>
      <c r="BJ235" s="4" t="s">
        <v>10711</v>
      </c>
      <c r="BK235" s="4" t="s">
        <v>116</v>
      </c>
      <c r="BL235" s="4" t="s">
        <v>116</v>
      </c>
      <c r="BM235" s="4" t="s">
        <v>116</v>
      </c>
      <c r="BN235" s="4" t="s">
        <v>116</v>
      </c>
      <c r="BO235" s="4" t="s">
        <v>116</v>
      </c>
      <c r="BP235" s="4" t="s">
        <v>116</v>
      </c>
      <c r="BQ235" s="4" t="s">
        <v>116</v>
      </c>
    </row>
    <row r="236" spans="1:69" ht="15" x14ac:dyDescent="0.2">
      <c r="A236" s="4" t="s">
        <v>12557</v>
      </c>
      <c r="B236" s="4" t="s">
        <v>112</v>
      </c>
      <c r="C236" s="34">
        <v>20250120</v>
      </c>
      <c r="D236" s="4" t="s">
        <v>1225</v>
      </c>
      <c r="E236" s="4" t="s">
        <v>12558</v>
      </c>
      <c r="F236" s="4" t="s">
        <v>11873</v>
      </c>
      <c r="G236" s="4" t="s">
        <v>116</v>
      </c>
      <c r="H236" s="4" t="s">
        <v>11874</v>
      </c>
      <c r="I236" s="4" t="s">
        <v>12559</v>
      </c>
      <c r="J236" s="34">
        <v>13313</v>
      </c>
      <c r="K236" s="11" t="s">
        <v>112</v>
      </c>
      <c r="L236" s="4" t="s">
        <v>120</v>
      </c>
      <c r="M236" s="4" t="s">
        <v>120</v>
      </c>
      <c r="N236" s="4" t="s">
        <v>12560</v>
      </c>
      <c r="O236" s="4" t="s">
        <v>116</v>
      </c>
      <c r="P236" s="4" t="s">
        <v>124</v>
      </c>
      <c r="Q236" s="4" t="s">
        <v>112</v>
      </c>
      <c r="R236" s="34">
        <v>2017</v>
      </c>
      <c r="S236" s="4" t="s">
        <v>125</v>
      </c>
      <c r="T236" s="4" t="s">
        <v>10515</v>
      </c>
      <c r="U236" s="4" t="s">
        <v>10418</v>
      </c>
      <c r="V236" s="4" t="s">
        <v>10419</v>
      </c>
      <c r="W236" s="4" t="s">
        <v>129</v>
      </c>
      <c r="X236" s="4" t="s">
        <v>10420</v>
      </c>
      <c r="Y236" s="4" t="s">
        <v>10421</v>
      </c>
      <c r="Z236" s="4" t="s">
        <v>132</v>
      </c>
      <c r="AA236" s="4" t="s">
        <v>133</v>
      </c>
      <c r="AB236" s="4" t="s">
        <v>134</v>
      </c>
      <c r="AC236" s="4" t="s">
        <v>135</v>
      </c>
      <c r="AD236" s="4" t="s">
        <v>10422</v>
      </c>
      <c r="AE236" s="4" t="s">
        <v>138</v>
      </c>
      <c r="AF236" s="4" t="s">
        <v>116</v>
      </c>
      <c r="AG236" s="4" t="s">
        <v>12561</v>
      </c>
      <c r="AH236" s="4" t="s">
        <v>76</v>
      </c>
      <c r="AI236" s="4" t="s">
        <v>7038</v>
      </c>
      <c r="AJ236" s="4" t="s">
        <v>9722</v>
      </c>
      <c r="AK236" s="4" t="s">
        <v>1835</v>
      </c>
      <c r="AL236" s="4" t="s">
        <v>12550</v>
      </c>
      <c r="AM236" s="4" t="s">
        <v>12562</v>
      </c>
      <c r="AN236" s="4" t="s">
        <v>1800</v>
      </c>
      <c r="AO236" s="4" t="s">
        <v>12552</v>
      </c>
      <c r="AP236" s="4" t="s">
        <v>8177</v>
      </c>
      <c r="AQ236" s="4" t="s">
        <v>12554</v>
      </c>
      <c r="AR236" s="4" t="s">
        <v>12556</v>
      </c>
      <c r="AS236" s="4" t="s">
        <v>4091</v>
      </c>
      <c r="AT236" s="4" t="s">
        <v>4092</v>
      </c>
      <c r="AU236" s="4" t="s">
        <v>4093</v>
      </c>
      <c r="AV236" s="4" t="s">
        <v>5280</v>
      </c>
      <c r="AW236" s="4" t="s">
        <v>4095</v>
      </c>
      <c r="AX236" s="4" t="s">
        <v>4096</v>
      </c>
      <c r="AY236" s="4" t="s">
        <v>4097</v>
      </c>
      <c r="AZ236" s="4" t="s">
        <v>4098</v>
      </c>
      <c r="BA236" s="4" t="s">
        <v>10711</v>
      </c>
      <c r="BB236" s="4" t="s">
        <v>116</v>
      </c>
      <c r="BC236" s="4" t="s">
        <v>116</v>
      </c>
      <c r="BD236" s="4" t="s">
        <v>116</v>
      </c>
      <c r="BE236" s="4" t="s">
        <v>116</v>
      </c>
      <c r="BF236" s="4" t="s">
        <v>116</v>
      </c>
      <c r="BG236" s="4" t="s">
        <v>116</v>
      </c>
      <c r="BH236" s="4" t="s">
        <v>116</v>
      </c>
      <c r="BI236" s="4" t="s">
        <v>116</v>
      </c>
      <c r="BJ236" s="4" t="s">
        <v>116</v>
      </c>
      <c r="BK236" s="4" t="s">
        <v>116</v>
      </c>
      <c r="BL236" s="4" t="s">
        <v>116</v>
      </c>
      <c r="BM236" s="4" t="s">
        <v>116</v>
      </c>
      <c r="BN236" s="4" t="s">
        <v>116</v>
      </c>
      <c r="BO236" s="4" t="s">
        <v>116</v>
      </c>
      <c r="BP236" s="4" t="s">
        <v>116</v>
      </c>
      <c r="BQ236" s="4" t="s">
        <v>116</v>
      </c>
    </row>
    <row r="237" spans="1:69" ht="15" x14ac:dyDescent="0.2">
      <c r="A237" s="4" t="s">
        <v>12563</v>
      </c>
      <c r="B237" s="4" t="s">
        <v>112</v>
      </c>
      <c r="C237" s="34">
        <v>20250120</v>
      </c>
      <c r="D237" s="4" t="s">
        <v>6108</v>
      </c>
      <c r="E237" s="4" t="s">
        <v>12564</v>
      </c>
      <c r="F237" s="4" t="s">
        <v>8426</v>
      </c>
      <c r="G237" s="4" t="s">
        <v>116</v>
      </c>
      <c r="H237" s="4" t="s">
        <v>365</v>
      </c>
      <c r="I237" s="4" t="s">
        <v>12565</v>
      </c>
      <c r="J237" s="34">
        <v>13313</v>
      </c>
      <c r="K237" s="11" t="s">
        <v>112</v>
      </c>
      <c r="L237" s="4" t="s">
        <v>120</v>
      </c>
      <c r="M237" s="4" t="s">
        <v>120</v>
      </c>
      <c r="N237" s="4" t="s">
        <v>12566</v>
      </c>
      <c r="O237" s="4" t="s">
        <v>116</v>
      </c>
      <c r="P237" s="4" t="s">
        <v>124</v>
      </c>
      <c r="Q237" s="4" t="s">
        <v>112</v>
      </c>
      <c r="R237" s="34">
        <v>2017</v>
      </c>
      <c r="S237" s="4" t="s">
        <v>125</v>
      </c>
      <c r="T237" s="4" t="s">
        <v>10515</v>
      </c>
      <c r="U237" s="4" t="s">
        <v>10418</v>
      </c>
      <c r="V237" s="4" t="s">
        <v>10419</v>
      </c>
      <c r="W237" s="4" t="s">
        <v>129</v>
      </c>
      <c r="X237" s="4" t="s">
        <v>10420</v>
      </c>
      <c r="Y237" s="4" t="s">
        <v>10421</v>
      </c>
      <c r="Z237" s="4" t="s">
        <v>132</v>
      </c>
      <c r="AA237" s="4" t="s">
        <v>133</v>
      </c>
      <c r="AB237" s="4" t="s">
        <v>134</v>
      </c>
      <c r="AC237" s="4" t="s">
        <v>135</v>
      </c>
      <c r="AD237" s="4" t="s">
        <v>10422</v>
      </c>
      <c r="AE237" s="4" t="s">
        <v>138</v>
      </c>
      <c r="AF237" s="4" t="s">
        <v>116</v>
      </c>
      <c r="AG237" s="4" t="s">
        <v>12567</v>
      </c>
      <c r="AH237" s="4" t="s">
        <v>76</v>
      </c>
      <c r="AI237" s="4" t="s">
        <v>12568</v>
      </c>
      <c r="AJ237" s="4" t="s">
        <v>897</v>
      </c>
      <c r="AK237" s="4" t="s">
        <v>12569</v>
      </c>
      <c r="AL237" s="4" t="s">
        <v>12570</v>
      </c>
      <c r="AM237" s="4" t="s">
        <v>4091</v>
      </c>
      <c r="AN237" s="4" t="s">
        <v>4092</v>
      </c>
      <c r="AO237" s="4" t="s">
        <v>4093</v>
      </c>
      <c r="AP237" s="4" t="s">
        <v>5280</v>
      </c>
      <c r="AQ237" s="4" t="s">
        <v>4095</v>
      </c>
      <c r="AR237" s="4" t="s">
        <v>4096</v>
      </c>
      <c r="AS237" s="4" t="s">
        <v>4097</v>
      </c>
      <c r="AT237" s="4" t="s">
        <v>4098</v>
      </c>
      <c r="AU237" s="4" t="s">
        <v>10711</v>
      </c>
      <c r="AV237" s="4" t="s">
        <v>116</v>
      </c>
      <c r="AW237" s="4" t="s">
        <v>116</v>
      </c>
      <c r="AX237" s="4" t="s">
        <v>116</v>
      </c>
      <c r="AY237" s="4" t="s">
        <v>116</v>
      </c>
      <c r="AZ237" s="4" t="s">
        <v>116</v>
      </c>
      <c r="BA237" s="4" t="s">
        <v>116</v>
      </c>
      <c r="BB237" s="4" t="s">
        <v>116</v>
      </c>
      <c r="BC237" s="4" t="s">
        <v>116</v>
      </c>
      <c r="BD237" s="4" t="s">
        <v>116</v>
      </c>
      <c r="BE237" s="4" t="s">
        <v>116</v>
      </c>
      <c r="BF237" s="4" t="s">
        <v>116</v>
      </c>
      <c r="BG237" s="4" t="s">
        <v>116</v>
      </c>
      <c r="BH237" s="4" t="s">
        <v>116</v>
      </c>
      <c r="BI237" s="4" t="s">
        <v>116</v>
      </c>
      <c r="BJ237" s="4" t="s">
        <v>116</v>
      </c>
      <c r="BK237" s="4" t="s">
        <v>116</v>
      </c>
      <c r="BL237" s="4" t="s">
        <v>116</v>
      </c>
      <c r="BM237" s="4" t="s">
        <v>116</v>
      </c>
      <c r="BN237" s="4" t="s">
        <v>116</v>
      </c>
      <c r="BO237" s="4" t="s">
        <v>116</v>
      </c>
      <c r="BP237" s="4" t="s">
        <v>116</v>
      </c>
      <c r="BQ237" s="4" t="s">
        <v>116</v>
      </c>
    </row>
    <row r="238" spans="1:69" ht="15" x14ac:dyDescent="0.2">
      <c r="A238" s="4" t="s">
        <v>12571</v>
      </c>
      <c r="B238" s="4" t="s">
        <v>112</v>
      </c>
      <c r="C238" s="34">
        <v>20250120</v>
      </c>
      <c r="D238" s="4" t="s">
        <v>604</v>
      </c>
      <c r="E238" s="4" t="s">
        <v>12572</v>
      </c>
      <c r="F238" s="4" t="s">
        <v>11239</v>
      </c>
      <c r="G238" s="4" t="s">
        <v>116</v>
      </c>
      <c r="H238" s="4" t="s">
        <v>11240</v>
      </c>
      <c r="I238" s="4" t="s">
        <v>12573</v>
      </c>
      <c r="J238" s="34">
        <v>14349</v>
      </c>
      <c r="K238" s="11" t="s">
        <v>112</v>
      </c>
      <c r="L238" s="4" t="s">
        <v>120</v>
      </c>
      <c r="M238" s="4" t="s">
        <v>120</v>
      </c>
      <c r="N238" s="4" t="s">
        <v>12574</v>
      </c>
      <c r="O238" s="4" t="s">
        <v>116</v>
      </c>
      <c r="P238" s="4" t="s">
        <v>124</v>
      </c>
      <c r="Q238" s="4" t="s">
        <v>112</v>
      </c>
      <c r="R238" s="34">
        <v>2017</v>
      </c>
      <c r="S238" s="4" t="s">
        <v>125</v>
      </c>
      <c r="T238" s="4" t="s">
        <v>10515</v>
      </c>
      <c r="U238" s="4" t="s">
        <v>10418</v>
      </c>
      <c r="V238" s="4" t="s">
        <v>10419</v>
      </c>
      <c r="W238" s="4" t="s">
        <v>129</v>
      </c>
      <c r="X238" s="4" t="s">
        <v>10420</v>
      </c>
      <c r="Y238" s="4" t="s">
        <v>10421</v>
      </c>
      <c r="Z238" s="4" t="s">
        <v>132</v>
      </c>
      <c r="AA238" s="4" t="s">
        <v>133</v>
      </c>
      <c r="AB238" s="4" t="s">
        <v>134</v>
      </c>
      <c r="AC238" s="4" t="s">
        <v>135</v>
      </c>
      <c r="AD238" s="4" t="s">
        <v>10422</v>
      </c>
      <c r="AE238" s="4" t="s">
        <v>138</v>
      </c>
      <c r="AF238" s="4" t="s">
        <v>116</v>
      </c>
      <c r="AG238" s="4" t="s">
        <v>12575</v>
      </c>
      <c r="AH238" s="4" t="s">
        <v>76</v>
      </c>
      <c r="AI238" s="4" t="s">
        <v>12576</v>
      </c>
      <c r="AJ238" s="4" t="s">
        <v>12577</v>
      </c>
      <c r="AK238" s="4" t="s">
        <v>12578</v>
      </c>
      <c r="AL238" s="4" t="s">
        <v>12579</v>
      </c>
      <c r="AM238" s="4" t="s">
        <v>12580</v>
      </c>
      <c r="AN238" s="4" t="s">
        <v>4091</v>
      </c>
      <c r="AO238" s="4" t="s">
        <v>4092</v>
      </c>
      <c r="AP238" s="4" t="s">
        <v>4093</v>
      </c>
      <c r="AQ238" s="4" t="s">
        <v>5280</v>
      </c>
      <c r="AR238" s="4" t="s">
        <v>4095</v>
      </c>
      <c r="AS238" s="4" t="s">
        <v>4096</v>
      </c>
      <c r="AT238" s="4" t="s">
        <v>4097</v>
      </c>
      <c r="AU238" s="4" t="s">
        <v>4098</v>
      </c>
      <c r="AV238" s="4" t="s">
        <v>11855</v>
      </c>
      <c r="AW238" s="4" t="s">
        <v>116</v>
      </c>
      <c r="AX238" s="4" t="s">
        <v>116</v>
      </c>
      <c r="AY238" s="4" t="s">
        <v>116</v>
      </c>
      <c r="AZ238" s="4" t="s">
        <v>116</v>
      </c>
      <c r="BA238" s="4" t="s">
        <v>116</v>
      </c>
      <c r="BB238" s="4" t="s">
        <v>116</v>
      </c>
      <c r="BC238" s="4" t="s">
        <v>116</v>
      </c>
      <c r="BD238" s="4" t="s">
        <v>116</v>
      </c>
      <c r="BE238" s="4" t="s">
        <v>116</v>
      </c>
      <c r="BF238" s="4" t="s">
        <v>116</v>
      </c>
      <c r="BG238" s="4" t="s">
        <v>116</v>
      </c>
      <c r="BH238" s="4" t="s">
        <v>116</v>
      </c>
      <c r="BI238" s="4" t="s">
        <v>116</v>
      </c>
      <c r="BJ238" s="4" t="s">
        <v>116</v>
      </c>
      <c r="BK238" s="4" t="s">
        <v>116</v>
      </c>
      <c r="BL238" s="4" t="s">
        <v>116</v>
      </c>
      <c r="BM238" s="4" t="s">
        <v>116</v>
      </c>
      <c r="BN238" s="4" t="s">
        <v>116</v>
      </c>
      <c r="BO238" s="4" t="s">
        <v>116</v>
      </c>
      <c r="BP238" s="4" t="s">
        <v>116</v>
      </c>
      <c r="BQ238" s="4" t="s">
        <v>116</v>
      </c>
    </row>
    <row r="239" spans="1:69" ht="15" x14ac:dyDescent="0.2">
      <c r="A239" s="4" t="s">
        <v>12581</v>
      </c>
      <c r="B239" s="4" t="s">
        <v>112</v>
      </c>
      <c r="C239" s="34">
        <v>20250120</v>
      </c>
      <c r="D239" s="4" t="s">
        <v>6787</v>
      </c>
      <c r="E239" s="4" t="s">
        <v>12582</v>
      </c>
      <c r="F239" s="4" t="s">
        <v>7033</v>
      </c>
      <c r="G239" s="4" t="s">
        <v>116</v>
      </c>
      <c r="H239" s="4" t="s">
        <v>7034</v>
      </c>
      <c r="I239" s="4" t="s">
        <v>12583</v>
      </c>
      <c r="J239" s="34">
        <v>20044</v>
      </c>
      <c r="K239" s="11" t="s">
        <v>112</v>
      </c>
      <c r="L239" s="4" t="s">
        <v>120</v>
      </c>
      <c r="M239" s="4" t="s">
        <v>120</v>
      </c>
      <c r="N239" s="4" t="s">
        <v>12584</v>
      </c>
      <c r="O239" s="4" t="s">
        <v>116</v>
      </c>
      <c r="P239" s="4" t="s">
        <v>124</v>
      </c>
      <c r="Q239" s="4" t="s">
        <v>112</v>
      </c>
      <c r="R239" s="34">
        <v>2017</v>
      </c>
      <c r="S239" s="4" t="s">
        <v>125</v>
      </c>
      <c r="T239" s="4" t="s">
        <v>10515</v>
      </c>
      <c r="U239" s="4" t="s">
        <v>10418</v>
      </c>
      <c r="V239" s="4" t="s">
        <v>10419</v>
      </c>
      <c r="W239" s="4" t="s">
        <v>129</v>
      </c>
      <c r="X239" s="4" t="s">
        <v>10420</v>
      </c>
      <c r="Y239" s="4" t="s">
        <v>10421</v>
      </c>
      <c r="Z239" s="4" t="s">
        <v>132</v>
      </c>
      <c r="AA239" s="4" t="s">
        <v>133</v>
      </c>
      <c r="AB239" s="4" t="s">
        <v>134</v>
      </c>
      <c r="AC239" s="4" t="s">
        <v>135</v>
      </c>
      <c r="AD239" s="4" t="s">
        <v>10422</v>
      </c>
      <c r="AE239" s="4" t="s">
        <v>138</v>
      </c>
      <c r="AF239" s="4" t="s">
        <v>116</v>
      </c>
      <c r="AG239" s="4" t="s">
        <v>12585</v>
      </c>
      <c r="AH239" s="4" t="s">
        <v>76</v>
      </c>
      <c r="AI239" s="4" t="s">
        <v>4155</v>
      </c>
      <c r="AJ239" s="4" t="s">
        <v>897</v>
      </c>
      <c r="AK239" s="4" t="s">
        <v>5016</v>
      </c>
      <c r="AL239" s="4" t="s">
        <v>5062</v>
      </c>
      <c r="AM239" s="4" t="s">
        <v>6701</v>
      </c>
      <c r="AN239" s="4" t="s">
        <v>12586</v>
      </c>
      <c r="AO239" s="4" t="s">
        <v>4091</v>
      </c>
      <c r="AP239" s="4" t="s">
        <v>4092</v>
      </c>
      <c r="AQ239" s="4" t="s">
        <v>4093</v>
      </c>
      <c r="AR239" s="4" t="s">
        <v>5280</v>
      </c>
      <c r="AS239" s="4" t="s">
        <v>4095</v>
      </c>
      <c r="AT239" s="4" t="s">
        <v>4096</v>
      </c>
      <c r="AU239" s="4" t="s">
        <v>4097</v>
      </c>
      <c r="AV239" s="4" t="s">
        <v>4098</v>
      </c>
      <c r="AW239" s="4" t="s">
        <v>12587</v>
      </c>
      <c r="AX239" s="4" t="s">
        <v>12588</v>
      </c>
      <c r="AY239" s="4" t="s">
        <v>10711</v>
      </c>
      <c r="AZ239" s="4" t="s">
        <v>116</v>
      </c>
      <c r="BA239" s="4" t="s">
        <v>116</v>
      </c>
      <c r="BB239" s="4" t="s">
        <v>116</v>
      </c>
      <c r="BC239" s="4" t="s">
        <v>116</v>
      </c>
      <c r="BD239" s="4" t="s">
        <v>116</v>
      </c>
      <c r="BE239" s="4" t="s">
        <v>116</v>
      </c>
      <c r="BF239" s="4" t="s">
        <v>116</v>
      </c>
      <c r="BG239" s="4" t="s">
        <v>116</v>
      </c>
      <c r="BH239" s="4" t="s">
        <v>116</v>
      </c>
      <c r="BI239" s="4" t="s">
        <v>116</v>
      </c>
      <c r="BJ239" s="4" t="s">
        <v>116</v>
      </c>
      <c r="BK239" s="4" t="s">
        <v>116</v>
      </c>
      <c r="BL239" s="4" t="s">
        <v>116</v>
      </c>
      <c r="BM239" s="4" t="s">
        <v>116</v>
      </c>
      <c r="BN239" s="4" t="s">
        <v>116</v>
      </c>
      <c r="BO239" s="4" t="s">
        <v>116</v>
      </c>
      <c r="BP239" s="4" t="s">
        <v>116</v>
      </c>
      <c r="BQ239" s="4" t="s">
        <v>116</v>
      </c>
    </row>
    <row r="240" spans="1:69" ht="15" x14ac:dyDescent="0.2">
      <c r="A240" s="4" t="s">
        <v>12589</v>
      </c>
      <c r="B240" s="4" t="s">
        <v>112</v>
      </c>
      <c r="C240" s="34">
        <v>20250120</v>
      </c>
      <c r="D240" s="4" t="s">
        <v>12590</v>
      </c>
      <c r="E240" s="4" t="s">
        <v>12591</v>
      </c>
      <c r="F240" s="4" t="s">
        <v>4979</v>
      </c>
      <c r="G240" s="4" t="s">
        <v>116</v>
      </c>
      <c r="H240" s="4" t="s">
        <v>4980</v>
      </c>
      <c r="I240" s="4" t="s">
        <v>12592</v>
      </c>
      <c r="J240" s="34">
        <v>20618</v>
      </c>
      <c r="K240" s="11" t="s">
        <v>112</v>
      </c>
      <c r="L240" s="4" t="s">
        <v>120</v>
      </c>
      <c r="M240" s="4" t="s">
        <v>120</v>
      </c>
      <c r="N240" s="4" t="s">
        <v>12593</v>
      </c>
      <c r="O240" s="4" t="s">
        <v>116</v>
      </c>
      <c r="P240" s="4" t="s">
        <v>124</v>
      </c>
      <c r="Q240" s="4" t="s">
        <v>112</v>
      </c>
      <c r="R240" s="34">
        <v>2017</v>
      </c>
      <c r="S240" s="4" t="s">
        <v>125</v>
      </c>
      <c r="T240" s="4" t="s">
        <v>10515</v>
      </c>
      <c r="U240" s="4" t="s">
        <v>10418</v>
      </c>
      <c r="V240" s="4" t="s">
        <v>10419</v>
      </c>
      <c r="W240" s="4" t="s">
        <v>129</v>
      </c>
      <c r="X240" s="4" t="s">
        <v>10420</v>
      </c>
      <c r="Y240" s="4" t="s">
        <v>10421</v>
      </c>
      <c r="Z240" s="4" t="s">
        <v>132</v>
      </c>
      <c r="AA240" s="4" t="s">
        <v>133</v>
      </c>
      <c r="AB240" s="4" t="s">
        <v>134</v>
      </c>
      <c r="AC240" s="4" t="s">
        <v>135</v>
      </c>
      <c r="AD240" s="4" t="s">
        <v>10422</v>
      </c>
      <c r="AE240" s="4" t="s">
        <v>138</v>
      </c>
      <c r="AF240" s="4" t="s">
        <v>116</v>
      </c>
      <c r="AG240" s="4" t="s">
        <v>12594</v>
      </c>
      <c r="AH240" s="4" t="s">
        <v>76</v>
      </c>
      <c r="AI240" s="4" t="s">
        <v>12595</v>
      </c>
      <c r="AJ240" s="4" t="s">
        <v>819</v>
      </c>
      <c r="AK240" s="4" t="s">
        <v>12596</v>
      </c>
      <c r="AL240" s="4" t="s">
        <v>897</v>
      </c>
      <c r="AM240" s="4" t="s">
        <v>12597</v>
      </c>
      <c r="AN240" s="4" t="s">
        <v>12598</v>
      </c>
      <c r="AO240" s="4" t="s">
        <v>12599</v>
      </c>
      <c r="AP240" s="4" t="s">
        <v>12600</v>
      </c>
      <c r="AQ240" s="4" t="s">
        <v>312</v>
      </c>
      <c r="AR240" s="4" t="s">
        <v>1529</v>
      </c>
      <c r="AS240" s="4" t="s">
        <v>5536</v>
      </c>
      <c r="AT240" s="4" t="s">
        <v>4005</v>
      </c>
      <c r="AU240" s="4" t="s">
        <v>12601</v>
      </c>
      <c r="AV240" s="4" t="s">
        <v>12602</v>
      </c>
      <c r="AW240" s="4" t="s">
        <v>12603</v>
      </c>
      <c r="AX240" s="4" t="s">
        <v>4091</v>
      </c>
      <c r="AY240" s="4" t="s">
        <v>4092</v>
      </c>
      <c r="AZ240" s="4" t="s">
        <v>4093</v>
      </c>
      <c r="BA240" s="4" t="s">
        <v>5280</v>
      </c>
      <c r="BB240" s="4" t="s">
        <v>4095</v>
      </c>
      <c r="BC240" s="4" t="s">
        <v>4096</v>
      </c>
      <c r="BD240" s="4" t="s">
        <v>4097</v>
      </c>
      <c r="BE240" s="4" t="s">
        <v>4098</v>
      </c>
      <c r="BF240" s="4" t="s">
        <v>10711</v>
      </c>
      <c r="BG240" s="4" t="s">
        <v>116</v>
      </c>
      <c r="BH240" s="4" t="s">
        <v>116</v>
      </c>
      <c r="BI240" s="4" t="s">
        <v>116</v>
      </c>
      <c r="BJ240" s="4" t="s">
        <v>116</v>
      </c>
      <c r="BK240" s="4" t="s">
        <v>116</v>
      </c>
      <c r="BL240" s="4" t="s">
        <v>116</v>
      </c>
      <c r="BM240" s="4" t="s">
        <v>116</v>
      </c>
      <c r="BN240" s="4" t="s">
        <v>116</v>
      </c>
      <c r="BO240" s="4" t="s">
        <v>116</v>
      </c>
      <c r="BP240" s="4" t="s">
        <v>116</v>
      </c>
      <c r="BQ240" s="4" t="s">
        <v>116</v>
      </c>
    </row>
    <row r="241" spans="1:69" ht="15" x14ac:dyDescent="0.2">
      <c r="A241" s="4" t="s">
        <v>12604</v>
      </c>
      <c r="B241" s="4" t="s">
        <v>112</v>
      </c>
      <c r="C241" s="34">
        <v>20250120</v>
      </c>
      <c r="D241" s="4" t="s">
        <v>12605</v>
      </c>
      <c r="E241" s="4" t="s">
        <v>12606</v>
      </c>
      <c r="F241" s="4" t="s">
        <v>7033</v>
      </c>
      <c r="G241" s="4" t="s">
        <v>116</v>
      </c>
      <c r="H241" s="4" t="s">
        <v>7034</v>
      </c>
      <c r="I241" s="4" t="s">
        <v>12607</v>
      </c>
      <c r="J241" s="34">
        <v>22123</v>
      </c>
      <c r="K241" s="11" t="s">
        <v>112</v>
      </c>
      <c r="L241" s="4" t="s">
        <v>120</v>
      </c>
      <c r="M241" s="4" t="s">
        <v>120</v>
      </c>
      <c r="N241" s="4" t="s">
        <v>12608</v>
      </c>
      <c r="O241" s="4" t="s">
        <v>116</v>
      </c>
      <c r="P241" s="4" t="s">
        <v>124</v>
      </c>
      <c r="Q241" s="4" t="s">
        <v>112</v>
      </c>
      <c r="R241" s="34">
        <v>2017</v>
      </c>
      <c r="S241" s="4" t="s">
        <v>125</v>
      </c>
      <c r="T241" s="4" t="s">
        <v>10515</v>
      </c>
      <c r="U241" s="4" t="s">
        <v>10418</v>
      </c>
      <c r="V241" s="4" t="s">
        <v>10419</v>
      </c>
      <c r="W241" s="4" t="s">
        <v>129</v>
      </c>
      <c r="X241" s="4" t="s">
        <v>10420</v>
      </c>
      <c r="Y241" s="4" t="s">
        <v>10421</v>
      </c>
      <c r="Z241" s="4" t="s">
        <v>132</v>
      </c>
      <c r="AA241" s="4" t="s">
        <v>133</v>
      </c>
      <c r="AB241" s="4" t="s">
        <v>134</v>
      </c>
      <c r="AC241" s="4" t="s">
        <v>135</v>
      </c>
      <c r="AD241" s="4" t="s">
        <v>10422</v>
      </c>
      <c r="AE241" s="4" t="s">
        <v>138</v>
      </c>
      <c r="AF241" s="4" t="s">
        <v>116</v>
      </c>
      <c r="AG241" s="4" t="s">
        <v>12609</v>
      </c>
      <c r="AH241" s="4" t="s">
        <v>76</v>
      </c>
      <c r="AI241" s="4" t="s">
        <v>5892</v>
      </c>
      <c r="AJ241" s="4" t="s">
        <v>5662</v>
      </c>
      <c r="AK241" s="4" t="s">
        <v>6446</v>
      </c>
      <c r="AL241" s="4" t="s">
        <v>4091</v>
      </c>
      <c r="AM241" s="4" t="s">
        <v>4092</v>
      </c>
      <c r="AN241" s="4" t="s">
        <v>4093</v>
      </c>
      <c r="AO241" s="4" t="s">
        <v>5280</v>
      </c>
      <c r="AP241" s="4" t="s">
        <v>4095</v>
      </c>
      <c r="AQ241" s="4" t="s">
        <v>4096</v>
      </c>
      <c r="AR241" s="4" t="s">
        <v>4097</v>
      </c>
      <c r="AS241" s="4" t="s">
        <v>4098</v>
      </c>
      <c r="AT241" s="4" t="s">
        <v>11855</v>
      </c>
      <c r="AU241" s="4" t="s">
        <v>116</v>
      </c>
      <c r="AV241" s="4" t="s">
        <v>116</v>
      </c>
      <c r="AW241" s="4" t="s">
        <v>116</v>
      </c>
      <c r="AX241" s="4" t="s">
        <v>116</v>
      </c>
      <c r="AY241" s="4" t="s">
        <v>116</v>
      </c>
      <c r="AZ241" s="4" t="s">
        <v>116</v>
      </c>
      <c r="BA241" s="4" t="s">
        <v>116</v>
      </c>
      <c r="BB241" s="4" t="s">
        <v>116</v>
      </c>
      <c r="BC241" s="4" t="s">
        <v>116</v>
      </c>
      <c r="BD241" s="4" t="s">
        <v>116</v>
      </c>
      <c r="BE241" s="4" t="s">
        <v>116</v>
      </c>
      <c r="BF241" s="4" t="s">
        <v>116</v>
      </c>
      <c r="BG241" s="4" t="s">
        <v>116</v>
      </c>
      <c r="BH241" s="4" t="s">
        <v>116</v>
      </c>
      <c r="BI241" s="4" t="s">
        <v>116</v>
      </c>
      <c r="BJ241" s="4" t="s">
        <v>116</v>
      </c>
      <c r="BK241" s="4" t="s">
        <v>116</v>
      </c>
      <c r="BL241" s="4" t="s">
        <v>116</v>
      </c>
      <c r="BM241" s="4" t="s">
        <v>116</v>
      </c>
      <c r="BN241" s="4" t="s">
        <v>116</v>
      </c>
      <c r="BO241" s="4" t="s">
        <v>116</v>
      </c>
      <c r="BP241" s="4" t="s">
        <v>116</v>
      </c>
      <c r="BQ241" s="4" t="s">
        <v>116</v>
      </c>
    </row>
    <row r="242" spans="1:69" ht="15" x14ac:dyDescent="0.2">
      <c r="A242" s="4" t="s">
        <v>12610</v>
      </c>
      <c r="B242" s="4" t="s">
        <v>112</v>
      </c>
      <c r="C242" s="34">
        <v>20250120</v>
      </c>
      <c r="D242" s="4" t="s">
        <v>7109</v>
      </c>
      <c r="E242" s="4" t="s">
        <v>12611</v>
      </c>
      <c r="F242" s="4" t="s">
        <v>12612</v>
      </c>
      <c r="G242" s="4" t="s">
        <v>116</v>
      </c>
      <c r="H242" s="4" t="s">
        <v>12613</v>
      </c>
      <c r="I242" s="4" t="s">
        <v>12614</v>
      </c>
      <c r="J242" s="34">
        <v>34011</v>
      </c>
      <c r="K242" s="11" t="s">
        <v>112</v>
      </c>
      <c r="L242" s="4" t="s">
        <v>120</v>
      </c>
      <c r="M242" s="4" t="s">
        <v>120</v>
      </c>
      <c r="N242" s="4" t="s">
        <v>12615</v>
      </c>
      <c r="O242" s="4" t="s">
        <v>116</v>
      </c>
      <c r="P242" s="4" t="s">
        <v>124</v>
      </c>
      <c r="Q242" s="4" t="s">
        <v>112</v>
      </c>
      <c r="R242" s="34">
        <v>2017</v>
      </c>
      <c r="S242" s="4" t="s">
        <v>125</v>
      </c>
      <c r="T242" s="4" t="s">
        <v>10515</v>
      </c>
      <c r="U242" s="4" t="s">
        <v>10418</v>
      </c>
      <c r="V242" s="4" t="s">
        <v>10419</v>
      </c>
      <c r="W242" s="4" t="s">
        <v>129</v>
      </c>
      <c r="X242" s="4" t="s">
        <v>10420</v>
      </c>
      <c r="Y242" s="4" t="s">
        <v>10421</v>
      </c>
      <c r="Z242" s="4" t="s">
        <v>132</v>
      </c>
      <c r="AA242" s="4" t="s">
        <v>133</v>
      </c>
      <c r="AB242" s="4" t="s">
        <v>134</v>
      </c>
      <c r="AC242" s="4" t="s">
        <v>135</v>
      </c>
      <c r="AD242" s="4" t="s">
        <v>10422</v>
      </c>
      <c r="AE242" s="4" t="s">
        <v>138</v>
      </c>
      <c r="AF242" s="4" t="s">
        <v>116</v>
      </c>
      <c r="AG242" s="4" t="s">
        <v>12616</v>
      </c>
      <c r="AH242" s="4" t="s">
        <v>76</v>
      </c>
      <c r="AI242" s="4" t="s">
        <v>12617</v>
      </c>
      <c r="AJ242" s="4" t="s">
        <v>897</v>
      </c>
      <c r="AK242" s="4" t="s">
        <v>7115</v>
      </c>
      <c r="AL242" s="4" t="s">
        <v>12618</v>
      </c>
      <c r="AM242" s="4" t="s">
        <v>784</v>
      </c>
      <c r="AN242" s="4" t="s">
        <v>4091</v>
      </c>
      <c r="AO242" s="4" t="s">
        <v>4092</v>
      </c>
      <c r="AP242" s="4" t="s">
        <v>4093</v>
      </c>
      <c r="AQ242" s="4" t="s">
        <v>5280</v>
      </c>
      <c r="AR242" s="4" t="s">
        <v>4095</v>
      </c>
      <c r="AS242" s="4" t="s">
        <v>4096</v>
      </c>
      <c r="AT242" s="4" t="s">
        <v>4097</v>
      </c>
      <c r="AU242" s="4" t="s">
        <v>4098</v>
      </c>
      <c r="AV242" s="4" t="s">
        <v>10711</v>
      </c>
      <c r="AW242" s="4" t="s">
        <v>116</v>
      </c>
      <c r="AX242" s="4" t="s">
        <v>116</v>
      </c>
      <c r="AY242" s="4" t="s">
        <v>116</v>
      </c>
      <c r="AZ242" s="4" t="s">
        <v>116</v>
      </c>
      <c r="BA242" s="4" t="s">
        <v>116</v>
      </c>
      <c r="BB242" s="4" t="s">
        <v>116</v>
      </c>
      <c r="BC242" s="4" t="s">
        <v>116</v>
      </c>
      <c r="BD242" s="4" t="s">
        <v>116</v>
      </c>
      <c r="BE242" s="4" t="s">
        <v>116</v>
      </c>
      <c r="BF242" s="4" t="s">
        <v>116</v>
      </c>
      <c r="BG242" s="4" t="s">
        <v>116</v>
      </c>
      <c r="BH242" s="4" t="s">
        <v>116</v>
      </c>
      <c r="BI242" s="4" t="s">
        <v>116</v>
      </c>
      <c r="BJ242" s="4" t="s">
        <v>116</v>
      </c>
      <c r="BK242" s="4" t="s">
        <v>116</v>
      </c>
      <c r="BL242" s="4" t="s">
        <v>116</v>
      </c>
      <c r="BM242" s="4" t="s">
        <v>116</v>
      </c>
      <c r="BN242" s="4" t="s">
        <v>116</v>
      </c>
      <c r="BO242" s="4" t="s">
        <v>116</v>
      </c>
      <c r="BP242" s="4" t="s">
        <v>116</v>
      </c>
      <c r="BQ242" s="4" t="s">
        <v>116</v>
      </c>
    </row>
    <row r="243" spans="1:69" ht="15" x14ac:dyDescent="0.2">
      <c r="A243" s="4" t="s">
        <v>12619</v>
      </c>
      <c r="B243" s="4" t="s">
        <v>112</v>
      </c>
      <c r="C243" s="34">
        <v>20250120</v>
      </c>
      <c r="D243" s="4" t="s">
        <v>1033</v>
      </c>
      <c r="E243" s="4" t="s">
        <v>12620</v>
      </c>
      <c r="F243" s="4" t="s">
        <v>6134</v>
      </c>
      <c r="G243" s="4" t="s">
        <v>116</v>
      </c>
      <c r="H243" s="4" t="s">
        <v>6135</v>
      </c>
      <c r="I243" s="4" t="s">
        <v>12492</v>
      </c>
      <c r="J243" s="34">
        <v>15130</v>
      </c>
      <c r="K243" s="11" t="s">
        <v>112</v>
      </c>
      <c r="L243" s="4" t="s">
        <v>120</v>
      </c>
      <c r="M243" s="4" t="s">
        <v>120</v>
      </c>
      <c r="N243" s="4" t="s">
        <v>12621</v>
      </c>
      <c r="O243" s="4" t="s">
        <v>116</v>
      </c>
      <c r="P243" s="4" t="s">
        <v>124</v>
      </c>
      <c r="Q243" s="4" t="s">
        <v>112</v>
      </c>
      <c r="R243" s="34">
        <v>2017</v>
      </c>
      <c r="S243" s="4" t="s">
        <v>125</v>
      </c>
      <c r="T243" s="4" t="s">
        <v>10515</v>
      </c>
      <c r="U243" s="4" t="s">
        <v>10418</v>
      </c>
      <c r="V243" s="4" t="s">
        <v>10419</v>
      </c>
      <c r="W243" s="4" t="s">
        <v>129</v>
      </c>
      <c r="X243" s="4" t="s">
        <v>10420</v>
      </c>
      <c r="Y243" s="4" t="s">
        <v>10421</v>
      </c>
      <c r="Z243" s="4" t="s">
        <v>132</v>
      </c>
      <c r="AA243" s="4" t="s">
        <v>133</v>
      </c>
      <c r="AB243" s="4" t="s">
        <v>134</v>
      </c>
      <c r="AC243" s="4" t="s">
        <v>135</v>
      </c>
      <c r="AD243" s="4" t="s">
        <v>10422</v>
      </c>
      <c r="AE243" s="4" t="s">
        <v>138</v>
      </c>
      <c r="AF243" s="4" t="s">
        <v>116</v>
      </c>
      <c r="AG243" s="4" t="s">
        <v>12622</v>
      </c>
      <c r="AH243" s="4" t="s">
        <v>76</v>
      </c>
      <c r="AI243" s="4" t="s">
        <v>12623</v>
      </c>
      <c r="AJ243" s="4" t="s">
        <v>11256</v>
      </c>
      <c r="AK243" s="4" t="s">
        <v>6140</v>
      </c>
      <c r="AL243" s="4" t="s">
        <v>2038</v>
      </c>
      <c r="AM243" s="4" t="s">
        <v>1150</v>
      </c>
      <c r="AN243" s="4" t="s">
        <v>929</v>
      </c>
      <c r="AO243" s="4" t="s">
        <v>4091</v>
      </c>
      <c r="AP243" s="4" t="s">
        <v>4092</v>
      </c>
      <c r="AQ243" s="4" t="s">
        <v>4093</v>
      </c>
      <c r="AR243" s="4" t="s">
        <v>5280</v>
      </c>
      <c r="AS243" s="4" t="s">
        <v>4095</v>
      </c>
      <c r="AT243" s="4" t="s">
        <v>4096</v>
      </c>
      <c r="AU243" s="4" t="s">
        <v>4097</v>
      </c>
      <c r="AV243" s="4" t="s">
        <v>4098</v>
      </c>
      <c r="AW243" s="4" t="s">
        <v>10711</v>
      </c>
      <c r="AX243" s="4" t="s">
        <v>116</v>
      </c>
      <c r="AY243" s="4" t="s">
        <v>116</v>
      </c>
      <c r="AZ243" s="4" t="s">
        <v>116</v>
      </c>
      <c r="BA243" s="4" t="s">
        <v>116</v>
      </c>
      <c r="BB243" s="4" t="s">
        <v>116</v>
      </c>
      <c r="BC243" s="4" t="s">
        <v>116</v>
      </c>
      <c r="BD243" s="4" t="s">
        <v>116</v>
      </c>
      <c r="BE243" s="4" t="s">
        <v>116</v>
      </c>
      <c r="BF243" s="4" t="s">
        <v>116</v>
      </c>
      <c r="BG243" s="4" t="s">
        <v>116</v>
      </c>
      <c r="BH243" s="4" t="s">
        <v>116</v>
      </c>
      <c r="BI243" s="4" t="s">
        <v>116</v>
      </c>
      <c r="BJ243" s="4" t="s">
        <v>116</v>
      </c>
      <c r="BK243" s="4" t="s">
        <v>116</v>
      </c>
      <c r="BL243" s="4" t="s">
        <v>116</v>
      </c>
      <c r="BM243" s="4" t="s">
        <v>116</v>
      </c>
      <c r="BN243" s="4" t="s">
        <v>116</v>
      </c>
      <c r="BO243" s="4" t="s">
        <v>116</v>
      </c>
      <c r="BP243" s="4" t="s">
        <v>116</v>
      </c>
      <c r="BQ243" s="4" t="s">
        <v>116</v>
      </c>
    </row>
    <row r="244" spans="1:69" ht="15" x14ac:dyDescent="0.2">
      <c r="A244" s="4" t="s">
        <v>12624</v>
      </c>
      <c r="B244" s="4" t="s">
        <v>112</v>
      </c>
      <c r="C244" s="34">
        <v>20250120</v>
      </c>
      <c r="D244" s="4" t="s">
        <v>12625</v>
      </c>
      <c r="E244" s="4" t="s">
        <v>116</v>
      </c>
      <c r="F244" s="4" t="s">
        <v>1891</v>
      </c>
      <c r="G244" s="4" t="s">
        <v>116</v>
      </c>
      <c r="H244" s="4" t="s">
        <v>1892</v>
      </c>
      <c r="I244" s="4" t="s">
        <v>12626</v>
      </c>
      <c r="J244" s="34">
        <v>12912</v>
      </c>
      <c r="K244" s="11" t="s">
        <v>112</v>
      </c>
      <c r="L244" s="4" t="s">
        <v>120</v>
      </c>
      <c r="M244" s="4" t="s">
        <v>120</v>
      </c>
      <c r="N244" s="4" t="s">
        <v>12627</v>
      </c>
      <c r="O244" s="4" t="s">
        <v>116</v>
      </c>
      <c r="P244" s="4" t="s">
        <v>124</v>
      </c>
      <c r="Q244" s="4" t="s">
        <v>112</v>
      </c>
      <c r="R244" s="34">
        <v>2017</v>
      </c>
      <c r="S244" s="4" t="s">
        <v>125</v>
      </c>
      <c r="T244" s="4" t="s">
        <v>10515</v>
      </c>
      <c r="U244" s="4" t="s">
        <v>10418</v>
      </c>
      <c r="V244" s="4" t="s">
        <v>10419</v>
      </c>
      <c r="W244" s="4" t="s">
        <v>129</v>
      </c>
      <c r="X244" s="4" t="s">
        <v>10420</v>
      </c>
      <c r="Y244" s="4" t="s">
        <v>10421</v>
      </c>
      <c r="Z244" s="4" t="s">
        <v>132</v>
      </c>
      <c r="AA244" s="4" t="s">
        <v>133</v>
      </c>
      <c r="AB244" s="4" t="s">
        <v>134</v>
      </c>
      <c r="AC244" s="4" t="s">
        <v>135</v>
      </c>
      <c r="AD244" s="4" t="s">
        <v>10422</v>
      </c>
      <c r="AE244" s="4" t="s">
        <v>138</v>
      </c>
      <c r="AF244" s="4" t="s">
        <v>116</v>
      </c>
      <c r="AG244" s="4" t="s">
        <v>12628</v>
      </c>
      <c r="AH244" s="4" t="s">
        <v>76</v>
      </c>
      <c r="AI244" s="4" t="s">
        <v>12629</v>
      </c>
      <c r="AJ244" s="4" t="s">
        <v>12630</v>
      </c>
      <c r="AK244" s="4" t="s">
        <v>12631</v>
      </c>
      <c r="AL244" s="4" t="s">
        <v>4091</v>
      </c>
      <c r="AM244" s="4" t="s">
        <v>4092</v>
      </c>
      <c r="AN244" s="4" t="s">
        <v>4093</v>
      </c>
      <c r="AO244" s="4" t="s">
        <v>5280</v>
      </c>
      <c r="AP244" s="4" t="s">
        <v>4095</v>
      </c>
      <c r="AQ244" s="4" t="s">
        <v>4096</v>
      </c>
      <c r="AR244" s="4" t="s">
        <v>4097</v>
      </c>
      <c r="AS244" s="4" t="s">
        <v>4098</v>
      </c>
      <c r="AT244" s="4" t="s">
        <v>12632</v>
      </c>
      <c r="AU244" s="4" t="s">
        <v>12633</v>
      </c>
      <c r="AV244" s="4" t="s">
        <v>10711</v>
      </c>
      <c r="AW244" s="4" t="s">
        <v>116</v>
      </c>
      <c r="AX244" s="4" t="s">
        <v>116</v>
      </c>
      <c r="AY244" s="4" t="s">
        <v>116</v>
      </c>
      <c r="AZ244" s="4" t="s">
        <v>116</v>
      </c>
      <c r="BA244" s="4" t="s">
        <v>116</v>
      </c>
      <c r="BB244" s="4" t="s">
        <v>116</v>
      </c>
      <c r="BC244" s="4" t="s">
        <v>116</v>
      </c>
      <c r="BD244" s="4" t="s">
        <v>116</v>
      </c>
      <c r="BE244" s="4" t="s">
        <v>116</v>
      </c>
      <c r="BF244" s="4" t="s">
        <v>116</v>
      </c>
      <c r="BG244" s="4" t="s">
        <v>116</v>
      </c>
      <c r="BH244" s="4" t="s">
        <v>116</v>
      </c>
      <c r="BI244" s="4" t="s">
        <v>116</v>
      </c>
      <c r="BJ244" s="4" t="s">
        <v>116</v>
      </c>
      <c r="BK244" s="4" t="s">
        <v>116</v>
      </c>
      <c r="BL244" s="4" t="s">
        <v>116</v>
      </c>
      <c r="BM244" s="4" t="s">
        <v>116</v>
      </c>
      <c r="BN244" s="4" t="s">
        <v>116</v>
      </c>
      <c r="BO244" s="4" t="s">
        <v>116</v>
      </c>
      <c r="BP244" s="4" t="s">
        <v>116</v>
      </c>
      <c r="BQ244" s="4" t="s">
        <v>116</v>
      </c>
    </row>
    <row r="245" spans="1:69" ht="15" x14ac:dyDescent="0.2">
      <c r="A245" s="4" t="s">
        <v>12634</v>
      </c>
      <c r="B245" s="4" t="s">
        <v>112</v>
      </c>
      <c r="C245" s="34">
        <v>20250120</v>
      </c>
      <c r="D245" s="4" t="s">
        <v>325</v>
      </c>
      <c r="E245" s="4" t="s">
        <v>12635</v>
      </c>
      <c r="F245" s="4" t="s">
        <v>11239</v>
      </c>
      <c r="G245" s="4" t="s">
        <v>116</v>
      </c>
      <c r="H245" s="4" t="s">
        <v>11240</v>
      </c>
      <c r="I245" s="4" t="s">
        <v>12636</v>
      </c>
      <c r="J245" s="34">
        <v>12820</v>
      </c>
      <c r="K245" s="11" t="s">
        <v>112</v>
      </c>
      <c r="L245" s="4" t="s">
        <v>120</v>
      </c>
      <c r="M245" s="4" t="s">
        <v>120</v>
      </c>
      <c r="N245" s="4" t="s">
        <v>12637</v>
      </c>
      <c r="O245" s="4" t="s">
        <v>116</v>
      </c>
      <c r="P245" s="4" t="s">
        <v>124</v>
      </c>
      <c r="Q245" s="4" t="s">
        <v>112</v>
      </c>
      <c r="R245" s="34">
        <v>2017</v>
      </c>
      <c r="S245" s="4" t="s">
        <v>125</v>
      </c>
      <c r="T245" s="4" t="s">
        <v>10515</v>
      </c>
      <c r="U245" s="4" t="s">
        <v>10418</v>
      </c>
      <c r="V245" s="4" t="s">
        <v>10419</v>
      </c>
      <c r="W245" s="4" t="s">
        <v>129</v>
      </c>
      <c r="X245" s="4" t="s">
        <v>10420</v>
      </c>
      <c r="Y245" s="4" t="s">
        <v>10421</v>
      </c>
      <c r="Z245" s="4" t="s">
        <v>132</v>
      </c>
      <c r="AA245" s="4" t="s">
        <v>133</v>
      </c>
      <c r="AB245" s="4" t="s">
        <v>134</v>
      </c>
      <c r="AC245" s="4" t="s">
        <v>135</v>
      </c>
      <c r="AD245" s="4" t="s">
        <v>10422</v>
      </c>
      <c r="AE245" s="4" t="s">
        <v>138</v>
      </c>
      <c r="AF245" s="4" t="s">
        <v>116</v>
      </c>
      <c r="AG245" s="4" t="s">
        <v>12638</v>
      </c>
      <c r="AH245" s="4" t="s">
        <v>76</v>
      </c>
      <c r="AI245" s="4" t="s">
        <v>1108</v>
      </c>
      <c r="AJ245" s="4" t="s">
        <v>4091</v>
      </c>
      <c r="AK245" s="4" t="s">
        <v>4092</v>
      </c>
      <c r="AL245" s="4" t="s">
        <v>4093</v>
      </c>
      <c r="AM245" s="4" t="s">
        <v>5280</v>
      </c>
      <c r="AN245" s="4" t="s">
        <v>4095</v>
      </c>
      <c r="AO245" s="4" t="s">
        <v>12639</v>
      </c>
      <c r="AP245" s="4" t="s">
        <v>4096</v>
      </c>
      <c r="AQ245" s="4" t="s">
        <v>4097</v>
      </c>
      <c r="AR245" s="4" t="s">
        <v>4098</v>
      </c>
      <c r="AS245" s="4" t="s">
        <v>11862</v>
      </c>
      <c r="AT245" s="4" t="s">
        <v>116</v>
      </c>
      <c r="AU245" s="4" t="s">
        <v>116</v>
      </c>
      <c r="AV245" s="4" t="s">
        <v>116</v>
      </c>
      <c r="AW245" s="4" t="s">
        <v>116</v>
      </c>
      <c r="AX245" s="4" t="s">
        <v>116</v>
      </c>
      <c r="AY245" s="4" t="s">
        <v>116</v>
      </c>
      <c r="AZ245" s="4" t="s">
        <v>116</v>
      </c>
      <c r="BA245" s="4" t="s">
        <v>116</v>
      </c>
      <c r="BB245" s="4" t="s">
        <v>116</v>
      </c>
      <c r="BC245" s="4" t="s">
        <v>116</v>
      </c>
      <c r="BD245" s="4" t="s">
        <v>116</v>
      </c>
      <c r="BE245" s="4" t="s">
        <v>116</v>
      </c>
      <c r="BF245" s="4" t="s">
        <v>116</v>
      </c>
      <c r="BG245" s="4" t="s">
        <v>116</v>
      </c>
      <c r="BH245" s="4" t="s">
        <v>116</v>
      </c>
      <c r="BI245" s="4" t="s">
        <v>116</v>
      </c>
      <c r="BJ245" s="4" t="s">
        <v>116</v>
      </c>
      <c r="BK245" s="4" t="s">
        <v>116</v>
      </c>
      <c r="BL245" s="4" t="s">
        <v>116</v>
      </c>
      <c r="BM245" s="4" t="s">
        <v>116</v>
      </c>
      <c r="BN245" s="4" t="s">
        <v>116</v>
      </c>
      <c r="BO245" s="4" t="s">
        <v>116</v>
      </c>
      <c r="BP245" s="4" t="s">
        <v>116</v>
      </c>
      <c r="BQ245" s="4" t="s">
        <v>116</v>
      </c>
    </row>
    <row r="246" spans="1:69" ht="15" x14ac:dyDescent="0.2">
      <c r="A246" s="4" t="s">
        <v>12640</v>
      </c>
      <c r="B246" s="4" t="s">
        <v>112</v>
      </c>
      <c r="C246" s="34">
        <v>20250120</v>
      </c>
      <c r="D246" s="4" t="s">
        <v>6451</v>
      </c>
      <c r="E246" s="4" t="s">
        <v>12641</v>
      </c>
      <c r="F246" s="4" t="s">
        <v>12642</v>
      </c>
      <c r="G246" s="4" t="s">
        <v>116</v>
      </c>
      <c r="H246" s="4" t="s">
        <v>12643</v>
      </c>
      <c r="I246" s="4" t="s">
        <v>12644</v>
      </c>
      <c r="J246" s="34">
        <v>2942</v>
      </c>
      <c r="K246" s="11" t="s">
        <v>112</v>
      </c>
      <c r="L246" s="4" t="s">
        <v>120</v>
      </c>
      <c r="M246" s="4" t="s">
        <v>120</v>
      </c>
      <c r="N246" s="4" t="s">
        <v>12645</v>
      </c>
      <c r="O246" s="4" t="s">
        <v>116</v>
      </c>
      <c r="P246" s="4" t="s">
        <v>124</v>
      </c>
      <c r="Q246" s="4" t="s">
        <v>112</v>
      </c>
      <c r="R246" s="34">
        <v>2017</v>
      </c>
      <c r="S246" s="4" t="s">
        <v>125</v>
      </c>
      <c r="T246" s="4" t="s">
        <v>10515</v>
      </c>
      <c r="U246" s="4" t="s">
        <v>10418</v>
      </c>
      <c r="V246" s="4" t="s">
        <v>10419</v>
      </c>
      <c r="W246" s="4" t="s">
        <v>129</v>
      </c>
      <c r="X246" s="4" t="s">
        <v>10420</v>
      </c>
      <c r="Y246" s="4" t="s">
        <v>10421</v>
      </c>
      <c r="Z246" s="4" t="s">
        <v>132</v>
      </c>
      <c r="AA246" s="4" t="s">
        <v>133</v>
      </c>
      <c r="AB246" s="4" t="s">
        <v>134</v>
      </c>
      <c r="AC246" s="4" t="s">
        <v>135</v>
      </c>
      <c r="AD246" s="4" t="s">
        <v>10422</v>
      </c>
      <c r="AE246" s="4" t="s">
        <v>138</v>
      </c>
      <c r="AF246" s="4" t="s">
        <v>116</v>
      </c>
      <c r="AG246" s="4" t="s">
        <v>12646</v>
      </c>
      <c r="AH246" s="4" t="s">
        <v>76</v>
      </c>
      <c r="AI246" s="4" t="s">
        <v>3008</v>
      </c>
      <c r="AJ246" s="4" t="s">
        <v>897</v>
      </c>
      <c r="AK246" s="4" t="s">
        <v>12467</v>
      </c>
      <c r="AL246" s="4" t="s">
        <v>3201</v>
      </c>
      <c r="AM246" s="4" t="s">
        <v>6463</v>
      </c>
      <c r="AN246" s="4" t="s">
        <v>187</v>
      </c>
      <c r="AO246" s="4" t="s">
        <v>4091</v>
      </c>
      <c r="AP246" s="4" t="s">
        <v>4092</v>
      </c>
      <c r="AQ246" s="4" t="s">
        <v>4093</v>
      </c>
      <c r="AR246" s="4" t="s">
        <v>5280</v>
      </c>
      <c r="AS246" s="4" t="s">
        <v>4095</v>
      </c>
      <c r="AT246" s="4" t="s">
        <v>4096</v>
      </c>
      <c r="AU246" s="4" t="s">
        <v>4097</v>
      </c>
      <c r="AV246" s="4" t="s">
        <v>4098</v>
      </c>
      <c r="AW246" s="4" t="s">
        <v>10711</v>
      </c>
      <c r="AX246" s="4" t="s">
        <v>116</v>
      </c>
      <c r="AY246" s="4" t="s">
        <v>116</v>
      </c>
      <c r="AZ246" s="4" t="s">
        <v>116</v>
      </c>
      <c r="BA246" s="4" t="s">
        <v>116</v>
      </c>
      <c r="BB246" s="4" t="s">
        <v>116</v>
      </c>
      <c r="BC246" s="4" t="s">
        <v>116</v>
      </c>
      <c r="BD246" s="4" t="s">
        <v>116</v>
      </c>
      <c r="BE246" s="4" t="s">
        <v>116</v>
      </c>
      <c r="BF246" s="4" t="s">
        <v>116</v>
      </c>
      <c r="BG246" s="4" t="s">
        <v>116</v>
      </c>
      <c r="BH246" s="4" t="s">
        <v>116</v>
      </c>
      <c r="BI246" s="4" t="s">
        <v>116</v>
      </c>
      <c r="BJ246" s="4" t="s">
        <v>116</v>
      </c>
      <c r="BK246" s="4" t="s">
        <v>116</v>
      </c>
      <c r="BL246" s="4" t="s">
        <v>116</v>
      </c>
      <c r="BM246" s="4" t="s">
        <v>116</v>
      </c>
      <c r="BN246" s="4" t="s">
        <v>116</v>
      </c>
      <c r="BO246" s="4" t="s">
        <v>116</v>
      </c>
      <c r="BP246" s="4" t="s">
        <v>116</v>
      </c>
      <c r="BQ246" s="4" t="s">
        <v>116</v>
      </c>
    </row>
    <row r="247" spans="1:69" ht="15" x14ac:dyDescent="0.2">
      <c r="A247" s="4" t="s">
        <v>12647</v>
      </c>
      <c r="B247" s="4" t="s">
        <v>112</v>
      </c>
      <c r="C247" s="34">
        <v>20250120</v>
      </c>
      <c r="D247" s="4" t="s">
        <v>12648</v>
      </c>
      <c r="E247" s="4" t="s">
        <v>12649</v>
      </c>
      <c r="F247" s="4" t="s">
        <v>1619</v>
      </c>
      <c r="G247" s="4" t="s">
        <v>116</v>
      </c>
      <c r="H247" s="4" t="s">
        <v>567</v>
      </c>
      <c r="I247" s="4" t="s">
        <v>12650</v>
      </c>
      <c r="J247" s="34">
        <v>30401</v>
      </c>
      <c r="K247" s="11" t="s">
        <v>112</v>
      </c>
      <c r="L247" s="4" t="s">
        <v>120</v>
      </c>
      <c r="M247" s="4" t="s">
        <v>120</v>
      </c>
      <c r="N247" s="4" t="s">
        <v>12651</v>
      </c>
      <c r="O247" s="4" t="s">
        <v>116</v>
      </c>
      <c r="P247" s="4" t="s">
        <v>124</v>
      </c>
      <c r="Q247" s="4" t="s">
        <v>112</v>
      </c>
      <c r="R247" s="34">
        <v>2017</v>
      </c>
      <c r="S247" s="4" t="s">
        <v>125</v>
      </c>
      <c r="T247" s="4" t="s">
        <v>10515</v>
      </c>
      <c r="U247" s="4" t="s">
        <v>10418</v>
      </c>
      <c r="V247" s="4" t="s">
        <v>10419</v>
      </c>
      <c r="W247" s="4" t="s">
        <v>129</v>
      </c>
      <c r="X247" s="4" t="s">
        <v>10420</v>
      </c>
      <c r="Y247" s="4" t="s">
        <v>10421</v>
      </c>
      <c r="Z247" s="4" t="s">
        <v>132</v>
      </c>
      <c r="AA247" s="4" t="s">
        <v>133</v>
      </c>
      <c r="AB247" s="4" t="s">
        <v>134</v>
      </c>
      <c r="AC247" s="4" t="s">
        <v>135</v>
      </c>
      <c r="AD247" s="4" t="s">
        <v>10422</v>
      </c>
      <c r="AE247" s="4" t="s">
        <v>138</v>
      </c>
      <c r="AF247" s="4" t="s">
        <v>116</v>
      </c>
      <c r="AG247" s="4" t="s">
        <v>12652</v>
      </c>
      <c r="AH247" s="4" t="s">
        <v>76</v>
      </c>
      <c r="AI247" s="4" t="s">
        <v>7271</v>
      </c>
      <c r="AJ247" s="4" t="s">
        <v>2520</v>
      </c>
      <c r="AK247" s="4" t="s">
        <v>4545</v>
      </c>
      <c r="AL247" s="4" t="s">
        <v>12653</v>
      </c>
      <c r="AM247" s="4" t="s">
        <v>12654</v>
      </c>
      <c r="AN247" s="4" t="s">
        <v>5307</v>
      </c>
      <c r="AO247" s="4" t="s">
        <v>4091</v>
      </c>
      <c r="AP247" s="4" t="s">
        <v>4092</v>
      </c>
      <c r="AQ247" s="4" t="s">
        <v>4093</v>
      </c>
      <c r="AR247" s="4" t="s">
        <v>5280</v>
      </c>
      <c r="AS247" s="4" t="s">
        <v>4095</v>
      </c>
      <c r="AT247" s="4" t="s">
        <v>4096</v>
      </c>
      <c r="AU247" s="4" t="s">
        <v>4097</v>
      </c>
      <c r="AV247" s="4" t="s">
        <v>4098</v>
      </c>
      <c r="AW247" s="4" t="s">
        <v>10711</v>
      </c>
      <c r="AX247" s="4" t="s">
        <v>116</v>
      </c>
      <c r="AY247" s="4" t="s">
        <v>116</v>
      </c>
      <c r="AZ247" s="4" t="s">
        <v>116</v>
      </c>
      <c r="BA247" s="4" t="s">
        <v>116</v>
      </c>
      <c r="BB247" s="4" t="s">
        <v>116</v>
      </c>
      <c r="BC247" s="4" t="s">
        <v>116</v>
      </c>
      <c r="BD247" s="4" t="s">
        <v>116</v>
      </c>
      <c r="BE247" s="4" t="s">
        <v>116</v>
      </c>
      <c r="BF247" s="4" t="s">
        <v>116</v>
      </c>
      <c r="BG247" s="4" t="s">
        <v>116</v>
      </c>
      <c r="BH247" s="4" t="s">
        <v>116</v>
      </c>
      <c r="BI247" s="4" t="s">
        <v>116</v>
      </c>
      <c r="BJ247" s="4" t="s">
        <v>116</v>
      </c>
      <c r="BK247" s="4" t="s">
        <v>116</v>
      </c>
      <c r="BL247" s="4" t="s">
        <v>116</v>
      </c>
      <c r="BM247" s="4" t="s">
        <v>116</v>
      </c>
      <c r="BN247" s="4" t="s">
        <v>116</v>
      </c>
      <c r="BO247" s="4" t="s">
        <v>116</v>
      </c>
      <c r="BP247" s="4" t="s">
        <v>116</v>
      </c>
      <c r="BQ247" s="4" t="s">
        <v>116</v>
      </c>
    </row>
    <row r="248" spans="1:69" ht="15" x14ac:dyDescent="0.2">
      <c r="A248" s="4" t="s">
        <v>12655</v>
      </c>
      <c r="B248" s="4" t="s">
        <v>112</v>
      </c>
      <c r="C248" s="34">
        <v>20250120</v>
      </c>
      <c r="D248" s="4" t="s">
        <v>12656</v>
      </c>
      <c r="E248" s="4" t="s">
        <v>12657</v>
      </c>
      <c r="F248" s="4" t="s">
        <v>11873</v>
      </c>
      <c r="G248" s="4" t="s">
        <v>116</v>
      </c>
      <c r="H248" s="4" t="s">
        <v>11874</v>
      </c>
      <c r="I248" s="4" t="s">
        <v>12658</v>
      </c>
      <c r="J248" s="34">
        <v>3244</v>
      </c>
      <c r="K248" s="11" t="s">
        <v>112</v>
      </c>
      <c r="L248" s="4" t="s">
        <v>120</v>
      </c>
      <c r="M248" s="4" t="s">
        <v>120</v>
      </c>
      <c r="N248" s="4" t="s">
        <v>12659</v>
      </c>
      <c r="O248" s="4" t="s">
        <v>116</v>
      </c>
      <c r="P248" s="4" t="s">
        <v>124</v>
      </c>
      <c r="Q248" s="4" t="s">
        <v>112</v>
      </c>
      <c r="R248" s="34">
        <v>2017</v>
      </c>
      <c r="S248" s="4" t="s">
        <v>125</v>
      </c>
      <c r="T248" s="4" t="s">
        <v>10515</v>
      </c>
      <c r="U248" s="4" t="s">
        <v>10418</v>
      </c>
      <c r="V248" s="4" t="s">
        <v>10419</v>
      </c>
      <c r="W248" s="4" t="s">
        <v>129</v>
      </c>
      <c r="X248" s="4" t="s">
        <v>10420</v>
      </c>
      <c r="Y248" s="4" t="s">
        <v>10421</v>
      </c>
      <c r="Z248" s="4" t="s">
        <v>132</v>
      </c>
      <c r="AA248" s="4" t="s">
        <v>133</v>
      </c>
      <c r="AB248" s="4" t="s">
        <v>134</v>
      </c>
      <c r="AC248" s="4" t="s">
        <v>135</v>
      </c>
      <c r="AD248" s="4" t="s">
        <v>10422</v>
      </c>
      <c r="AE248" s="4" t="s">
        <v>138</v>
      </c>
      <c r="AF248" s="4" t="s">
        <v>116</v>
      </c>
      <c r="AG248" s="4" t="s">
        <v>12660</v>
      </c>
      <c r="AH248" s="4" t="s">
        <v>76</v>
      </c>
      <c r="AI248" s="4" t="s">
        <v>12661</v>
      </c>
      <c r="AJ248" s="4" t="s">
        <v>12662</v>
      </c>
      <c r="AK248" s="4" t="s">
        <v>12663</v>
      </c>
      <c r="AL248" s="4" t="s">
        <v>897</v>
      </c>
      <c r="AM248" s="4" t="s">
        <v>12664</v>
      </c>
      <c r="AN248" s="4" t="s">
        <v>12665</v>
      </c>
      <c r="AO248" s="4" t="s">
        <v>1240</v>
      </c>
      <c r="AP248" s="4" t="s">
        <v>1241</v>
      </c>
      <c r="AQ248" s="4" t="s">
        <v>12555</v>
      </c>
      <c r="AR248" s="4" t="s">
        <v>12666</v>
      </c>
      <c r="AS248" s="4" t="s">
        <v>12667</v>
      </c>
      <c r="AT248" s="4" t="s">
        <v>12668</v>
      </c>
      <c r="AU248" s="4" t="s">
        <v>12669</v>
      </c>
      <c r="AV248" s="4" t="s">
        <v>12670</v>
      </c>
      <c r="AW248" s="4" t="s">
        <v>12671</v>
      </c>
      <c r="AX248" s="4" t="s">
        <v>4091</v>
      </c>
      <c r="AY248" s="4" t="s">
        <v>4092</v>
      </c>
      <c r="AZ248" s="4" t="s">
        <v>4093</v>
      </c>
      <c r="BA248" s="4" t="s">
        <v>5280</v>
      </c>
      <c r="BB248" s="4" t="s">
        <v>4095</v>
      </c>
      <c r="BC248" s="4" t="s">
        <v>4096</v>
      </c>
      <c r="BD248" s="4" t="s">
        <v>4097</v>
      </c>
      <c r="BE248" s="4" t="s">
        <v>4098</v>
      </c>
      <c r="BF248" s="4" t="s">
        <v>10711</v>
      </c>
      <c r="BG248" s="4" t="s">
        <v>116</v>
      </c>
      <c r="BH248" s="4" t="s">
        <v>116</v>
      </c>
      <c r="BI248" s="4" t="s">
        <v>116</v>
      </c>
      <c r="BJ248" s="4" t="s">
        <v>116</v>
      </c>
      <c r="BK248" s="4" t="s">
        <v>116</v>
      </c>
      <c r="BL248" s="4" t="s">
        <v>116</v>
      </c>
      <c r="BM248" s="4" t="s">
        <v>116</v>
      </c>
      <c r="BN248" s="4" t="s">
        <v>116</v>
      </c>
      <c r="BO248" s="4" t="s">
        <v>116</v>
      </c>
      <c r="BP248" s="4" t="s">
        <v>116</v>
      </c>
      <c r="BQ248" s="4" t="s">
        <v>116</v>
      </c>
    </row>
    <row r="249" spans="1:69" ht="15" x14ac:dyDescent="0.2">
      <c r="A249" s="4" t="s">
        <v>12672</v>
      </c>
      <c r="B249" s="4" t="s">
        <v>112</v>
      </c>
      <c r="C249" s="34">
        <v>20250120</v>
      </c>
      <c r="D249" s="4" t="s">
        <v>1225</v>
      </c>
      <c r="E249" s="4" t="s">
        <v>12673</v>
      </c>
      <c r="F249" s="4" t="s">
        <v>11873</v>
      </c>
      <c r="G249" s="4" t="s">
        <v>116</v>
      </c>
      <c r="H249" s="4" t="s">
        <v>11874</v>
      </c>
      <c r="I249" s="4" t="s">
        <v>12674</v>
      </c>
      <c r="J249" s="34">
        <v>21746</v>
      </c>
      <c r="K249" s="11" t="s">
        <v>112</v>
      </c>
      <c r="L249" s="4" t="s">
        <v>120</v>
      </c>
      <c r="M249" s="4" t="s">
        <v>120</v>
      </c>
      <c r="N249" s="4" t="s">
        <v>12675</v>
      </c>
      <c r="O249" s="4" t="s">
        <v>116</v>
      </c>
      <c r="P249" s="4" t="s">
        <v>124</v>
      </c>
      <c r="Q249" s="4" t="s">
        <v>112</v>
      </c>
      <c r="R249" s="34">
        <v>2017</v>
      </c>
      <c r="S249" s="4" t="s">
        <v>125</v>
      </c>
      <c r="T249" s="4" t="s">
        <v>10515</v>
      </c>
      <c r="U249" s="4" t="s">
        <v>10418</v>
      </c>
      <c r="V249" s="4" t="s">
        <v>10419</v>
      </c>
      <c r="W249" s="4" t="s">
        <v>129</v>
      </c>
      <c r="X249" s="4" t="s">
        <v>10420</v>
      </c>
      <c r="Y249" s="4" t="s">
        <v>10421</v>
      </c>
      <c r="Z249" s="4" t="s">
        <v>132</v>
      </c>
      <c r="AA249" s="4" t="s">
        <v>133</v>
      </c>
      <c r="AB249" s="4" t="s">
        <v>134</v>
      </c>
      <c r="AC249" s="4" t="s">
        <v>135</v>
      </c>
      <c r="AD249" s="4" t="s">
        <v>10422</v>
      </c>
      <c r="AE249" s="4" t="s">
        <v>138</v>
      </c>
      <c r="AF249" s="4" t="s">
        <v>116</v>
      </c>
      <c r="AG249" s="4" t="s">
        <v>12676</v>
      </c>
      <c r="AH249" s="4" t="s">
        <v>76</v>
      </c>
      <c r="AI249" s="4" t="s">
        <v>2822</v>
      </c>
      <c r="AJ249" s="4" t="s">
        <v>1800</v>
      </c>
      <c r="AK249" s="4" t="s">
        <v>5487</v>
      </c>
      <c r="AL249" s="4" t="s">
        <v>12677</v>
      </c>
      <c r="AM249" s="4" t="s">
        <v>12678</v>
      </c>
      <c r="AN249" s="4" t="s">
        <v>12679</v>
      </c>
      <c r="AO249" s="4" t="s">
        <v>12680</v>
      </c>
      <c r="AP249" s="4" t="s">
        <v>3745</v>
      </c>
      <c r="AQ249" s="4" t="s">
        <v>1241</v>
      </c>
      <c r="AR249" s="4" t="s">
        <v>12555</v>
      </c>
      <c r="AS249" s="4" t="s">
        <v>4511</v>
      </c>
      <c r="AT249" s="4" t="s">
        <v>4091</v>
      </c>
      <c r="AU249" s="4" t="s">
        <v>4092</v>
      </c>
      <c r="AV249" s="4" t="s">
        <v>4093</v>
      </c>
      <c r="AW249" s="4" t="s">
        <v>5280</v>
      </c>
      <c r="AX249" s="4" t="s">
        <v>4095</v>
      </c>
      <c r="AY249" s="4" t="s">
        <v>4096</v>
      </c>
      <c r="AZ249" s="4" t="s">
        <v>12681</v>
      </c>
      <c r="BA249" s="4" t="s">
        <v>4097</v>
      </c>
      <c r="BB249" s="4" t="s">
        <v>4098</v>
      </c>
      <c r="BC249" s="4" t="s">
        <v>11855</v>
      </c>
      <c r="BD249" s="4" t="s">
        <v>116</v>
      </c>
      <c r="BE249" s="4" t="s">
        <v>116</v>
      </c>
      <c r="BF249" s="4" t="s">
        <v>116</v>
      </c>
      <c r="BG249" s="4" t="s">
        <v>116</v>
      </c>
      <c r="BH249" s="4" t="s">
        <v>116</v>
      </c>
      <c r="BI249" s="4" t="s">
        <v>116</v>
      </c>
      <c r="BJ249" s="4" t="s">
        <v>116</v>
      </c>
      <c r="BK249" s="4" t="s">
        <v>116</v>
      </c>
      <c r="BL249" s="4" t="s">
        <v>116</v>
      </c>
      <c r="BM249" s="4" t="s">
        <v>116</v>
      </c>
      <c r="BN249" s="4" t="s">
        <v>116</v>
      </c>
      <c r="BO249" s="4" t="s">
        <v>116</v>
      </c>
      <c r="BP249" s="4" t="s">
        <v>116</v>
      </c>
      <c r="BQ249" s="4" t="s">
        <v>116</v>
      </c>
    </row>
    <row r="250" spans="1:69" ht="15" x14ac:dyDescent="0.2">
      <c r="A250" s="4" t="s">
        <v>12682</v>
      </c>
      <c r="B250" s="4" t="s">
        <v>112</v>
      </c>
      <c r="C250" s="34">
        <v>20250120</v>
      </c>
      <c r="D250" s="4" t="s">
        <v>1225</v>
      </c>
      <c r="E250" s="4" t="s">
        <v>12683</v>
      </c>
      <c r="F250" s="4" t="s">
        <v>11873</v>
      </c>
      <c r="G250" s="4" t="s">
        <v>116</v>
      </c>
      <c r="H250" s="4" t="s">
        <v>11874</v>
      </c>
      <c r="I250" s="4" t="s">
        <v>12684</v>
      </c>
      <c r="J250" s="34">
        <v>13638</v>
      </c>
      <c r="K250" s="11" t="s">
        <v>112</v>
      </c>
      <c r="L250" s="4" t="s">
        <v>120</v>
      </c>
      <c r="M250" s="4" t="s">
        <v>120</v>
      </c>
      <c r="N250" s="4" t="s">
        <v>12685</v>
      </c>
      <c r="O250" s="4" t="s">
        <v>116</v>
      </c>
      <c r="P250" s="4" t="s">
        <v>124</v>
      </c>
      <c r="Q250" s="4" t="s">
        <v>112</v>
      </c>
      <c r="R250" s="34">
        <v>2017</v>
      </c>
      <c r="S250" s="4" t="s">
        <v>125</v>
      </c>
      <c r="T250" s="4" t="s">
        <v>10515</v>
      </c>
      <c r="U250" s="4" t="s">
        <v>10418</v>
      </c>
      <c r="V250" s="4" t="s">
        <v>10419</v>
      </c>
      <c r="W250" s="4" t="s">
        <v>129</v>
      </c>
      <c r="X250" s="4" t="s">
        <v>10420</v>
      </c>
      <c r="Y250" s="4" t="s">
        <v>10421</v>
      </c>
      <c r="Z250" s="4" t="s">
        <v>132</v>
      </c>
      <c r="AA250" s="4" t="s">
        <v>133</v>
      </c>
      <c r="AB250" s="4" t="s">
        <v>134</v>
      </c>
      <c r="AC250" s="4" t="s">
        <v>135</v>
      </c>
      <c r="AD250" s="4" t="s">
        <v>10422</v>
      </c>
      <c r="AE250" s="4" t="s">
        <v>138</v>
      </c>
      <c r="AF250" s="4" t="s">
        <v>116</v>
      </c>
      <c r="AG250" s="4" t="s">
        <v>12686</v>
      </c>
      <c r="AH250" s="4" t="s">
        <v>76</v>
      </c>
      <c r="AI250" s="4" t="s">
        <v>2822</v>
      </c>
      <c r="AJ250" s="4" t="s">
        <v>5482</v>
      </c>
      <c r="AK250" s="4" t="s">
        <v>1887</v>
      </c>
      <c r="AL250" s="4" t="s">
        <v>1800</v>
      </c>
      <c r="AM250" s="4" t="s">
        <v>1491</v>
      </c>
      <c r="AN250" s="4" t="s">
        <v>12687</v>
      </c>
      <c r="AO250" s="4" t="s">
        <v>12688</v>
      </c>
      <c r="AP250" s="4" t="s">
        <v>3745</v>
      </c>
      <c r="AQ250" s="4" t="s">
        <v>1241</v>
      </c>
      <c r="AR250" s="4" t="s">
        <v>12555</v>
      </c>
      <c r="AS250" s="4" t="s">
        <v>4091</v>
      </c>
      <c r="AT250" s="4" t="s">
        <v>4092</v>
      </c>
      <c r="AU250" s="4" t="s">
        <v>4093</v>
      </c>
      <c r="AV250" s="4" t="s">
        <v>5280</v>
      </c>
      <c r="AW250" s="4" t="s">
        <v>4095</v>
      </c>
      <c r="AX250" s="4" t="s">
        <v>4096</v>
      </c>
      <c r="AY250" s="4" t="s">
        <v>12689</v>
      </c>
      <c r="AZ250" s="4" t="s">
        <v>4097</v>
      </c>
      <c r="BA250" s="4" t="s">
        <v>4098</v>
      </c>
      <c r="BB250" s="4" t="s">
        <v>11855</v>
      </c>
      <c r="BC250" s="4" t="s">
        <v>116</v>
      </c>
      <c r="BD250" s="4" t="s">
        <v>116</v>
      </c>
      <c r="BE250" s="4" t="s">
        <v>116</v>
      </c>
      <c r="BF250" s="4" t="s">
        <v>116</v>
      </c>
      <c r="BG250" s="4" t="s">
        <v>116</v>
      </c>
      <c r="BH250" s="4" t="s">
        <v>116</v>
      </c>
      <c r="BI250" s="4" t="s">
        <v>116</v>
      </c>
      <c r="BJ250" s="4" t="s">
        <v>116</v>
      </c>
      <c r="BK250" s="4" t="s">
        <v>116</v>
      </c>
      <c r="BL250" s="4" t="s">
        <v>116</v>
      </c>
      <c r="BM250" s="4" t="s">
        <v>116</v>
      </c>
      <c r="BN250" s="4" t="s">
        <v>116</v>
      </c>
      <c r="BO250" s="4" t="s">
        <v>116</v>
      </c>
      <c r="BP250" s="4" t="s">
        <v>116</v>
      </c>
      <c r="BQ250" s="4" t="s">
        <v>116</v>
      </c>
    </row>
    <row r="251" spans="1:69" ht="15" x14ac:dyDescent="0.2">
      <c r="A251" s="4" t="s">
        <v>12690</v>
      </c>
      <c r="B251" s="4" t="s">
        <v>112</v>
      </c>
      <c r="C251" s="34">
        <v>20250120</v>
      </c>
      <c r="D251" s="4" t="s">
        <v>12691</v>
      </c>
      <c r="E251" s="4" t="s">
        <v>12692</v>
      </c>
      <c r="F251" s="4" t="s">
        <v>12693</v>
      </c>
      <c r="G251" s="4" t="s">
        <v>116</v>
      </c>
      <c r="H251" s="4" t="s">
        <v>3547</v>
      </c>
      <c r="I251" s="4" t="s">
        <v>12694</v>
      </c>
      <c r="J251" s="34">
        <v>54944</v>
      </c>
      <c r="K251" s="11" t="s">
        <v>112</v>
      </c>
      <c r="L251" s="4" t="s">
        <v>120</v>
      </c>
      <c r="M251" s="4" t="s">
        <v>120</v>
      </c>
      <c r="N251" s="4" t="s">
        <v>12695</v>
      </c>
      <c r="O251" s="4" t="s">
        <v>116</v>
      </c>
      <c r="P251" s="4" t="s">
        <v>124</v>
      </c>
      <c r="Q251" s="4" t="s">
        <v>112</v>
      </c>
      <c r="R251" s="34">
        <v>2017</v>
      </c>
      <c r="S251" s="4" t="s">
        <v>125</v>
      </c>
      <c r="T251" s="4" t="s">
        <v>10515</v>
      </c>
      <c r="U251" s="4" t="s">
        <v>10418</v>
      </c>
      <c r="V251" s="4" t="s">
        <v>10419</v>
      </c>
      <c r="W251" s="4" t="s">
        <v>129</v>
      </c>
      <c r="X251" s="4" t="s">
        <v>10420</v>
      </c>
      <c r="Y251" s="4" t="s">
        <v>10421</v>
      </c>
      <c r="Z251" s="4" t="s">
        <v>132</v>
      </c>
      <c r="AA251" s="4" t="s">
        <v>133</v>
      </c>
      <c r="AB251" s="4" t="s">
        <v>134</v>
      </c>
      <c r="AC251" s="4" t="s">
        <v>135</v>
      </c>
      <c r="AD251" s="4" t="s">
        <v>10422</v>
      </c>
      <c r="AE251" s="4" t="s">
        <v>138</v>
      </c>
      <c r="AF251" s="4" t="s">
        <v>116</v>
      </c>
      <c r="AG251" s="4" t="s">
        <v>12696</v>
      </c>
      <c r="AH251" s="4" t="s">
        <v>76</v>
      </c>
      <c r="AI251" s="34">
        <v>1610</v>
      </c>
      <c r="AJ251" s="4" t="s">
        <v>12697</v>
      </c>
      <c r="AK251" s="4" t="s">
        <v>3552</v>
      </c>
      <c r="AL251" s="4" t="s">
        <v>12698</v>
      </c>
      <c r="AM251" s="4" t="s">
        <v>12699</v>
      </c>
      <c r="AN251" s="4" t="s">
        <v>12014</v>
      </c>
      <c r="AO251" s="4" t="s">
        <v>12001</v>
      </c>
      <c r="AP251" s="4" t="s">
        <v>12700</v>
      </c>
      <c r="AQ251" s="4" t="s">
        <v>12701</v>
      </c>
      <c r="AR251" s="4" t="s">
        <v>4091</v>
      </c>
      <c r="AS251" s="4" t="s">
        <v>4092</v>
      </c>
      <c r="AT251" s="4" t="s">
        <v>4093</v>
      </c>
      <c r="AU251" s="4" t="s">
        <v>5280</v>
      </c>
      <c r="AV251" s="4" t="s">
        <v>4095</v>
      </c>
      <c r="AW251" s="4" t="s">
        <v>4096</v>
      </c>
      <c r="AX251" s="4" t="s">
        <v>4097</v>
      </c>
      <c r="AY251" s="4" t="s">
        <v>4098</v>
      </c>
      <c r="AZ251" s="4" t="s">
        <v>10711</v>
      </c>
      <c r="BA251" s="4" t="s">
        <v>116</v>
      </c>
      <c r="BB251" s="4" t="s">
        <v>116</v>
      </c>
      <c r="BC251" s="4" t="s">
        <v>116</v>
      </c>
      <c r="BD251" s="4" t="s">
        <v>116</v>
      </c>
      <c r="BE251" s="4" t="s">
        <v>116</v>
      </c>
      <c r="BF251" s="4" t="s">
        <v>116</v>
      </c>
      <c r="BG251" s="4" t="s">
        <v>116</v>
      </c>
      <c r="BH251" s="4" t="s">
        <v>116</v>
      </c>
      <c r="BI251" s="4" t="s">
        <v>116</v>
      </c>
      <c r="BJ251" s="4" t="s">
        <v>116</v>
      </c>
      <c r="BK251" s="4" t="s">
        <v>116</v>
      </c>
      <c r="BL251" s="4" t="s">
        <v>116</v>
      </c>
      <c r="BM251" s="4" t="s">
        <v>116</v>
      </c>
      <c r="BN251" s="4" t="s">
        <v>116</v>
      </c>
      <c r="BO251" s="4" t="s">
        <v>116</v>
      </c>
      <c r="BP251" s="4" t="s">
        <v>116</v>
      </c>
      <c r="BQ251" s="4" t="s">
        <v>116</v>
      </c>
    </row>
    <row r="252" spans="1:69" ht="15" x14ac:dyDescent="0.2">
      <c r="A252" s="4" t="s">
        <v>12702</v>
      </c>
      <c r="B252" s="4" t="s">
        <v>112</v>
      </c>
      <c r="C252" s="34">
        <v>20250120</v>
      </c>
      <c r="D252" s="4" t="s">
        <v>12691</v>
      </c>
      <c r="E252" s="4" t="s">
        <v>12703</v>
      </c>
      <c r="F252" s="4" t="s">
        <v>12693</v>
      </c>
      <c r="G252" s="4" t="s">
        <v>116</v>
      </c>
      <c r="H252" s="4" t="s">
        <v>3547</v>
      </c>
      <c r="I252" s="4" t="s">
        <v>12704</v>
      </c>
      <c r="J252" s="34">
        <v>64638</v>
      </c>
      <c r="K252" s="11" t="s">
        <v>112</v>
      </c>
      <c r="L252" s="4" t="s">
        <v>120</v>
      </c>
      <c r="M252" s="4" t="s">
        <v>120</v>
      </c>
      <c r="N252" s="4" t="s">
        <v>12705</v>
      </c>
      <c r="O252" s="4" t="s">
        <v>116</v>
      </c>
      <c r="P252" s="4" t="s">
        <v>124</v>
      </c>
      <c r="Q252" s="4" t="s">
        <v>112</v>
      </c>
      <c r="R252" s="34">
        <v>2017</v>
      </c>
      <c r="S252" s="4" t="s">
        <v>125</v>
      </c>
      <c r="T252" s="4" t="s">
        <v>10515</v>
      </c>
      <c r="U252" s="4" t="s">
        <v>10418</v>
      </c>
      <c r="V252" s="4" t="s">
        <v>10419</v>
      </c>
      <c r="W252" s="4" t="s">
        <v>129</v>
      </c>
      <c r="X252" s="4" t="s">
        <v>10420</v>
      </c>
      <c r="Y252" s="4" t="s">
        <v>10421</v>
      </c>
      <c r="Z252" s="4" t="s">
        <v>132</v>
      </c>
      <c r="AA252" s="4" t="s">
        <v>133</v>
      </c>
      <c r="AB252" s="4" t="s">
        <v>134</v>
      </c>
      <c r="AC252" s="4" t="s">
        <v>135</v>
      </c>
      <c r="AD252" s="4" t="s">
        <v>10422</v>
      </c>
      <c r="AE252" s="4" t="s">
        <v>138</v>
      </c>
      <c r="AF252" s="4" t="s">
        <v>116</v>
      </c>
      <c r="AG252" s="4" t="s">
        <v>12706</v>
      </c>
      <c r="AH252" s="4" t="s">
        <v>76</v>
      </c>
      <c r="AI252" s="4" t="s">
        <v>6460</v>
      </c>
      <c r="AJ252" s="4" t="s">
        <v>7214</v>
      </c>
      <c r="AK252" s="4" t="s">
        <v>12707</v>
      </c>
      <c r="AL252" s="4" t="s">
        <v>3554</v>
      </c>
      <c r="AM252" s="4" t="s">
        <v>12708</v>
      </c>
      <c r="AN252" s="4" t="s">
        <v>12709</v>
      </c>
      <c r="AO252" s="4" t="s">
        <v>3558</v>
      </c>
      <c r="AP252" s="4" t="s">
        <v>12710</v>
      </c>
      <c r="AQ252" s="4" t="s">
        <v>12711</v>
      </c>
      <c r="AR252" s="4" t="s">
        <v>2196</v>
      </c>
      <c r="AS252" s="4" t="s">
        <v>186</v>
      </c>
      <c r="AT252" s="4" t="s">
        <v>188</v>
      </c>
      <c r="AU252" s="4" t="s">
        <v>12712</v>
      </c>
      <c r="AV252" s="4" t="s">
        <v>4091</v>
      </c>
      <c r="AW252" s="4" t="s">
        <v>4092</v>
      </c>
      <c r="AX252" s="4" t="s">
        <v>4093</v>
      </c>
      <c r="AY252" s="4" t="s">
        <v>5280</v>
      </c>
      <c r="AZ252" s="4" t="s">
        <v>4095</v>
      </c>
      <c r="BA252" s="4" t="s">
        <v>4096</v>
      </c>
      <c r="BB252" s="4" t="s">
        <v>4097</v>
      </c>
      <c r="BC252" s="4" t="s">
        <v>4098</v>
      </c>
      <c r="BD252" s="4" t="s">
        <v>10711</v>
      </c>
      <c r="BE252" s="4" t="s">
        <v>116</v>
      </c>
      <c r="BF252" s="4" t="s">
        <v>116</v>
      </c>
      <c r="BG252" s="4" t="s">
        <v>116</v>
      </c>
      <c r="BH252" s="4" t="s">
        <v>116</v>
      </c>
      <c r="BI252" s="4" t="s">
        <v>116</v>
      </c>
      <c r="BJ252" s="4" t="s">
        <v>116</v>
      </c>
      <c r="BK252" s="4" t="s">
        <v>116</v>
      </c>
      <c r="BL252" s="4" t="s">
        <v>116</v>
      </c>
      <c r="BM252" s="4" t="s">
        <v>116</v>
      </c>
      <c r="BN252" s="4" t="s">
        <v>116</v>
      </c>
      <c r="BO252" s="4" t="s">
        <v>116</v>
      </c>
      <c r="BP252" s="4" t="s">
        <v>116</v>
      </c>
      <c r="BQ252" s="4" t="s">
        <v>116</v>
      </c>
    </row>
    <row r="253" spans="1:69" ht="15" x14ac:dyDescent="0.2">
      <c r="A253" s="4" t="s">
        <v>12713</v>
      </c>
      <c r="B253" s="4" t="s">
        <v>112</v>
      </c>
      <c r="C253" s="34">
        <v>20250120</v>
      </c>
      <c r="D253" s="4" t="s">
        <v>1225</v>
      </c>
      <c r="E253" s="4" t="s">
        <v>12714</v>
      </c>
      <c r="F253" s="4" t="s">
        <v>11873</v>
      </c>
      <c r="G253" s="4" t="s">
        <v>116</v>
      </c>
      <c r="H253" s="4" t="s">
        <v>11874</v>
      </c>
      <c r="I253" s="4" t="s">
        <v>12715</v>
      </c>
      <c r="J253" s="34">
        <v>20235</v>
      </c>
      <c r="K253" s="11" t="s">
        <v>112</v>
      </c>
      <c r="L253" s="4" t="s">
        <v>120</v>
      </c>
      <c r="M253" s="4" t="s">
        <v>120</v>
      </c>
      <c r="N253" s="4" t="s">
        <v>12716</v>
      </c>
      <c r="O253" s="4" t="s">
        <v>116</v>
      </c>
      <c r="P253" s="4" t="s">
        <v>124</v>
      </c>
      <c r="Q253" s="4" t="s">
        <v>112</v>
      </c>
      <c r="R253" s="34">
        <v>2017</v>
      </c>
      <c r="S253" s="4" t="s">
        <v>125</v>
      </c>
      <c r="T253" s="4" t="s">
        <v>10515</v>
      </c>
      <c r="U253" s="4" t="s">
        <v>10418</v>
      </c>
      <c r="V253" s="4" t="s">
        <v>10419</v>
      </c>
      <c r="W253" s="4" t="s">
        <v>129</v>
      </c>
      <c r="X253" s="4" t="s">
        <v>10420</v>
      </c>
      <c r="Y253" s="4" t="s">
        <v>10421</v>
      </c>
      <c r="Z253" s="4" t="s">
        <v>132</v>
      </c>
      <c r="AA253" s="4" t="s">
        <v>133</v>
      </c>
      <c r="AB253" s="4" t="s">
        <v>134</v>
      </c>
      <c r="AC253" s="4" t="s">
        <v>135</v>
      </c>
      <c r="AD253" s="4" t="s">
        <v>10422</v>
      </c>
      <c r="AE253" s="4" t="s">
        <v>138</v>
      </c>
      <c r="AF253" s="4" t="s">
        <v>116</v>
      </c>
      <c r="AG253" s="4" t="s">
        <v>12717</v>
      </c>
      <c r="AH253" s="4" t="s">
        <v>76</v>
      </c>
      <c r="AI253" s="4" t="s">
        <v>7038</v>
      </c>
      <c r="AJ253" s="4" t="s">
        <v>9722</v>
      </c>
      <c r="AK253" s="4" t="s">
        <v>1835</v>
      </c>
      <c r="AL253" s="4" t="s">
        <v>12550</v>
      </c>
      <c r="AM253" s="4" t="s">
        <v>897</v>
      </c>
      <c r="AN253" s="4" t="s">
        <v>1800</v>
      </c>
      <c r="AO253" s="4" t="s">
        <v>12552</v>
      </c>
      <c r="AP253" s="4" t="s">
        <v>8177</v>
      </c>
      <c r="AQ253" s="4" t="s">
        <v>12554</v>
      </c>
      <c r="AR253" s="4" t="s">
        <v>3745</v>
      </c>
      <c r="AS253" s="4" t="s">
        <v>1241</v>
      </c>
      <c r="AT253" s="4" t="s">
        <v>12555</v>
      </c>
      <c r="AU253" s="4" t="s">
        <v>12556</v>
      </c>
      <c r="AV253" s="4" t="s">
        <v>4091</v>
      </c>
      <c r="AW253" s="4" t="s">
        <v>4092</v>
      </c>
      <c r="AX253" s="4" t="s">
        <v>4093</v>
      </c>
      <c r="AY253" s="4" t="s">
        <v>5280</v>
      </c>
      <c r="AZ253" s="4" t="s">
        <v>4095</v>
      </c>
      <c r="BA253" s="4" t="s">
        <v>4096</v>
      </c>
      <c r="BB253" s="4" t="s">
        <v>4097</v>
      </c>
      <c r="BC253" s="4" t="s">
        <v>4098</v>
      </c>
      <c r="BD253" s="4" t="s">
        <v>10711</v>
      </c>
      <c r="BE253" s="4" t="s">
        <v>116</v>
      </c>
      <c r="BF253" s="4" t="s">
        <v>116</v>
      </c>
      <c r="BG253" s="4" t="s">
        <v>116</v>
      </c>
      <c r="BH253" s="4" t="s">
        <v>116</v>
      </c>
      <c r="BI253" s="4" t="s">
        <v>116</v>
      </c>
      <c r="BJ253" s="4" t="s">
        <v>116</v>
      </c>
      <c r="BK253" s="4" t="s">
        <v>116</v>
      </c>
      <c r="BL253" s="4" t="s">
        <v>116</v>
      </c>
      <c r="BM253" s="4" t="s">
        <v>116</v>
      </c>
      <c r="BN253" s="4" t="s">
        <v>116</v>
      </c>
      <c r="BO253" s="4" t="s">
        <v>116</v>
      </c>
      <c r="BP253" s="4" t="s">
        <v>116</v>
      </c>
      <c r="BQ253" s="4" t="s">
        <v>116</v>
      </c>
    </row>
    <row r="254" spans="1:69" ht="15" x14ac:dyDescent="0.2">
      <c r="A254" s="4" t="s">
        <v>12718</v>
      </c>
      <c r="B254" s="4" t="s">
        <v>112</v>
      </c>
      <c r="C254" s="34">
        <v>20250120</v>
      </c>
      <c r="D254" s="4" t="s">
        <v>6787</v>
      </c>
      <c r="E254" s="4" t="s">
        <v>12719</v>
      </c>
      <c r="F254" s="4" t="s">
        <v>7033</v>
      </c>
      <c r="G254" s="4" t="s">
        <v>116</v>
      </c>
      <c r="H254" s="4" t="s">
        <v>7034</v>
      </c>
      <c r="I254" s="4" t="s">
        <v>12720</v>
      </c>
      <c r="J254" s="34">
        <v>22258</v>
      </c>
      <c r="K254" s="11" t="s">
        <v>112</v>
      </c>
      <c r="L254" s="4" t="s">
        <v>120</v>
      </c>
      <c r="M254" s="4" t="s">
        <v>120</v>
      </c>
      <c r="N254" s="4" t="s">
        <v>12721</v>
      </c>
      <c r="O254" s="4" t="s">
        <v>116</v>
      </c>
      <c r="P254" s="4" t="s">
        <v>124</v>
      </c>
      <c r="Q254" s="4" t="s">
        <v>112</v>
      </c>
      <c r="R254" s="34">
        <v>2017</v>
      </c>
      <c r="S254" s="4" t="s">
        <v>125</v>
      </c>
      <c r="T254" s="4" t="s">
        <v>10515</v>
      </c>
      <c r="U254" s="4" t="s">
        <v>10418</v>
      </c>
      <c r="V254" s="4" t="s">
        <v>10419</v>
      </c>
      <c r="W254" s="4" t="s">
        <v>129</v>
      </c>
      <c r="X254" s="4" t="s">
        <v>10420</v>
      </c>
      <c r="Y254" s="4" t="s">
        <v>10421</v>
      </c>
      <c r="Z254" s="4" t="s">
        <v>132</v>
      </c>
      <c r="AA254" s="4" t="s">
        <v>133</v>
      </c>
      <c r="AB254" s="4" t="s">
        <v>134</v>
      </c>
      <c r="AC254" s="4" t="s">
        <v>135</v>
      </c>
      <c r="AD254" s="4" t="s">
        <v>10422</v>
      </c>
      <c r="AE254" s="4" t="s">
        <v>138</v>
      </c>
      <c r="AF254" s="4" t="s">
        <v>116</v>
      </c>
      <c r="AG254" s="4" t="s">
        <v>12722</v>
      </c>
      <c r="AH254" s="4" t="s">
        <v>76</v>
      </c>
      <c r="AI254" s="4" t="s">
        <v>4155</v>
      </c>
      <c r="AJ254" s="4" t="s">
        <v>926</v>
      </c>
      <c r="AK254" s="4" t="s">
        <v>6701</v>
      </c>
      <c r="AL254" s="4" t="s">
        <v>12586</v>
      </c>
      <c r="AM254" s="4" t="s">
        <v>4091</v>
      </c>
      <c r="AN254" s="4" t="s">
        <v>4092</v>
      </c>
      <c r="AO254" s="4" t="s">
        <v>4093</v>
      </c>
      <c r="AP254" s="4" t="s">
        <v>5280</v>
      </c>
      <c r="AQ254" s="4" t="s">
        <v>4095</v>
      </c>
      <c r="AR254" s="4" t="s">
        <v>5281</v>
      </c>
      <c r="AS254" s="4" t="s">
        <v>4096</v>
      </c>
      <c r="AT254" s="4" t="s">
        <v>4097</v>
      </c>
      <c r="AU254" s="4" t="s">
        <v>4098</v>
      </c>
      <c r="AV254" s="4" t="s">
        <v>2863</v>
      </c>
      <c r="AW254" s="4" t="s">
        <v>12588</v>
      </c>
      <c r="AX254" s="4" t="s">
        <v>630</v>
      </c>
      <c r="AY254" s="4" t="s">
        <v>116</v>
      </c>
      <c r="AZ254" s="4" t="s">
        <v>116</v>
      </c>
      <c r="BA254" s="4" t="s">
        <v>116</v>
      </c>
      <c r="BB254" s="4" t="s">
        <v>116</v>
      </c>
      <c r="BC254" s="4" t="s">
        <v>116</v>
      </c>
      <c r="BD254" s="4" t="s">
        <v>116</v>
      </c>
      <c r="BE254" s="4" t="s">
        <v>116</v>
      </c>
      <c r="BF254" s="4" t="s">
        <v>116</v>
      </c>
      <c r="BG254" s="4" t="s">
        <v>116</v>
      </c>
      <c r="BH254" s="4" t="s">
        <v>116</v>
      </c>
      <c r="BI254" s="4" t="s">
        <v>116</v>
      </c>
      <c r="BJ254" s="4" t="s">
        <v>116</v>
      </c>
      <c r="BK254" s="4" t="s">
        <v>116</v>
      </c>
      <c r="BL254" s="4" t="s">
        <v>116</v>
      </c>
      <c r="BM254" s="4" t="s">
        <v>116</v>
      </c>
      <c r="BN254" s="4" t="s">
        <v>116</v>
      </c>
      <c r="BO254" s="4" t="s">
        <v>116</v>
      </c>
      <c r="BP254" s="4" t="s">
        <v>116</v>
      </c>
      <c r="BQ254" s="4" t="s">
        <v>116</v>
      </c>
    </row>
    <row r="255" spans="1:69" ht="15" x14ac:dyDescent="0.2">
      <c r="A255" s="4" t="s">
        <v>12723</v>
      </c>
      <c r="B255" s="4" t="s">
        <v>112</v>
      </c>
      <c r="C255" s="34">
        <v>20250120</v>
      </c>
      <c r="D255" s="4" t="s">
        <v>6787</v>
      </c>
      <c r="E255" s="4" t="s">
        <v>12724</v>
      </c>
      <c r="F255" s="4" t="s">
        <v>7033</v>
      </c>
      <c r="G255" s="4" t="s">
        <v>116</v>
      </c>
      <c r="H255" s="4" t="s">
        <v>7034</v>
      </c>
      <c r="I255" s="4" t="s">
        <v>12725</v>
      </c>
      <c r="J255" s="34">
        <v>20209</v>
      </c>
      <c r="K255" s="11" t="s">
        <v>112</v>
      </c>
      <c r="L255" s="4" t="s">
        <v>120</v>
      </c>
      <c r="M255" s="4" t="s">
        <v>120</v>
      </c>
      <c r="N255" s="4" t="s">
        <v>12726</v>
      </c>
      <c r="O255" s="4" t="s">
        <v>116</v>
      </c>
      <c r="P255" s="4" t="s">
        <v>124</v>
      </c>
      <c r="Q255" s="4" t="s">
        <v>112</v>
      </c>
      <c r="R255" s="34">
        <v>2017</v>
      </c>
      <c r="S255" s="4" t="s">
        <v>125</v>
      </c>
      <c r="T255" s="4" t="s">
        <v>10515</v>
      </c>
      <c r="U255" s="4" t="s">
        <v>10418</v>
      </c>
      <c r="V255" s="4" t="s">
        <v>10419</v>
      </c>
      <c r="W255" s="4" t="s">
        <v>129</v>
      </c>
      <c r="X255" s="4" t="s">
        <v>10420</v>
      </c>
      <c r="Y255" s="4" t="s">
        <v>10421</v>
      </c>
      <c r="Z255" s="4" t="s">
        <v>132</v>
      </c>
      <c r="AA255" s="4" t="s">
        <v>133</v>
      </c>
      <c r="AB255" s="4" t="s">
        <v>134</v>
      </c>
      <c r="AC255" s="4" t="s">
        <v>135</v>
      </c>
      <c r="AD255" s="4" t="s">
        <v>10422</v>
      </c>
      <c r="AE255" s="4" t="s">
        <v>138</v>
      </c>
      <c r="AF255" s="4" t="s">
        <v>116</v>
      </c>
      <c r="AG255" s="4" t="s">
        <v>12727</v>
      </c>
      <c r="AH255" s="4" t="s">
        <v>76</v>
      </c>
      <c r="AI255" s="4" t="s">
        <v>4155</v>
      </c>
      <c r="AJ255" s="4" t="s">
        <v>926</v>
      </c>
      <c r="AK255" s="4" t="s">
        <v>12728</v>
      </c>
      <c r="AL255" s="4" t="s">
        <v>6315</v>
      </c>
      <c r="AM255" s="4" t="s">
        <v>6316</v>
      </c>
      <c r="AN255" s="4" t="s">
        <v>6701</v>
      </c>
      <c r="AO255" s="4" t="s">
        <v>12586</v>
      </c>
      <c r="AP255" s="4" t="s">
        <v>4091</v>
      </c>
      <c r="AQ255" s="4" t="s">
        <v>4092</v>
      </c>
      <c r="AR255" s="4" t="s">
        <v>4093</v>
      </c>
      <c r="AS255" s="4" t="s">
        <v>5280</v>
      </c>
      <c r="AT255" s="4" t="s">
        <v>4095</v>
      </c>
      <c r="AU255" s="4" t="s">
        <v>5281</v>
      </c>
      <c r="AV255" s="4" t="s">
        <v>4096</v>
      </c>
      <c r="AW255" s="4" t="s">
        <v>4097</v>
      </c>
      <c r="AX255" s="4" t="s">
        <v>4098</v>
      </c>
      <c r="AY255" s="4" t="s">
        <v>2863</v>
      </c>
      <c r="AZ255" s="4" t="s">
        <v>12588</v>
      </c>
      <c r="BA255" s="4" t="s">
        <v>630</v>
      </c>
      <c r="BB255" s="4" t="s">
        <v>116</v>
      </c>
      <c r="BC255" s="4" t="s">
        <v>116</v>
      </c>
      <c r="BD255" s="4" t="s">
        <v>116</v>
      </c>
      <c r="BE255" s="4" t="s">
        <v>116</v>
      </c>
      <c r="BF255" s="4" t="s">
        <v>116</v>
      </c>
      <c r="BG255" s="4" t="s">
        <v>116</v>
      </c>
      <c r="BH255" s="4" t="s">
        <v>116</v>
      </c>
      <c r="BI255" s="4" t="s">
        <v>116</v>
      </c>
      <c r="BJ255" s="4" t="s">
        <v>116</v>
      </c>
      <c r="BK255" s="4" t="s">
        <v>116</v>
      </c>
      <c r="BL255" s="4" t="s">
        <v>116</v>
      </c>
      <c r="BM255" s="4" t="s">
        <v>116</v>
      </c>
      <c r="BN255" s="4" t="s">
        <v>116</v>
      </c>
      <c r="BO255" s="4" t="s">
        <v>116</v>
      </c>
      <c r="BP255" s="4" t="s">
        <v>116</v>
      </c>
      <c r="BQ255" s="4" t="s">
        <v>116</v>
      </c>
    </row>
    <row r="256" spans="1:69" ht="15" x14ac:dyDescent="0.2">
      <c r="A256" s="4" t="s">
        <v>12729</v>
      </c>
      <c r="B256" s="4" t="s">
        <v>112</v>
      </c>
      <c r="C256" s="34">
        <v>20250120</v>
      </c>
      <c r="D256" s="4" t="s">
        <v>12730</v>
      </c>
      <c r="E256" s="4" t="s">
        <v>12731</v>
      </c>
      <c r="F256" s="4" t="s">
        <v>12732</v>
      </c>
      <c r="G256" s="4" t="s">
        <v>116</v>
      </c>
      <c r="H256" s="4" t="s">
        <v>12733</v>
      </c>
      <c r="I256" s="4" t="s">
        <v>12734</v>
      </c>
      <c r="J256" s="34">
        <v>15511</v>
      </c>
      <c r="K256" s="11" t="s">
        <v>112</v>
      </c>
      <c r="L256" s="4" t="s">
        <v>120</v>
      </c>
      <c r="M256" s="4" t="s">
        <v>120</v>
      </c>
      <c r="N256" s="4" t="s">
        <v>12735</v>
      </c>
      <c r="O256" s="4" t="s">
        <v>116</v>
      </c>
      <c r="P256" s="4" t="s">
        <v>124</v>
      </c>
      <c r="Q256" s="4" t="s">
        <v>112</v>
      </c>
      <c r="R256" s="34">
        <v>2017</v>
      </c>
      <c r="S256" s="4" t="s">
        <v>125</v>
      </c>
      <c r="T256" s="4" t="s">
        <v>11147</v>
      </c>
      <c r="U256" s="4" t="s">
        <v>10418</v>
      </c>
      <c r="V256" s="4" t="s">
        <v>10419</v>
      </c>
      <c r="W256" s="4" t="s">
        <v>129</v>
      </c>
      <c r="X256" s="4" t="s">
        <v>10420</v>
      </c>
      <c r="Y256" s="4" t="s">
        <v>10421</v>
      </c>
      <c r="Z256" s="4" t="s">
        <v>132</v>
      </c>
      <c r="AA256" s="4" t="s">
        <v>133</v>
      </c>
      <c r="AB256" s="4" t="s">
        <v>134</v>
      </c>
      <c r="AC256" s="4" t="s">
        <v>135</v>
      </c>
      <c r="AD256" s="4" t="s">
        <v>10422</v>
      </c>
      <c r="AE256" s="4" t="s">
        <v>138</v>
      </c>
      <c r="AF256" s="4" t="s">
        <v>116</v>
      </c>
      <c r="AG256" s="4" t="s">
        <v>12736</v>
      </c>
      <c r="AH256" s="4" t="s">
        <v>76</v>
      </c>
      <c r="AI256" s="4" t="s">
        <v>12737</v>
      </c>
      <c r="AJ256" s="4" t="s">
        <v>10106</v>
      </c>
      <c r="AK256" s="4" t="s">
        <v>10107</v>
      </c>
      <c r="AL256" s="4" t="s">
        <v>1472</v>
      </c>
      <c r="AM256" s="4" t="s">
        <v>1472</v>
      </c>
      <c r="AN256" s="4" t="s">
        <v>12738</v>
      </c>
      <c r="AO256" s="4" t="s">
        <v>4628</v>
      </c>
      <c r="AP256" s="4" t="s">
        <v>1456</v>
      </c>
      <c r="AQ256" s="4" t="s">
        <v>12739</v>
      </c>
      <c r="AR256" s="4" t="s">
        <v>12740</v>
      </c>
      <c r="AS256" s="4" t="s">
        <v>12741</v>
      </c>
      <c r="AT256" s="4" t="s">
        <v>12742</v>
      </c>
      <c r="AU256" s="4" t="s">
        <v>3701</v>
      </c>
      <c r="AV256" s="4" t="s">
        <v>12743</v>
      </c>
      <c r="AW256" s="4" t="s">
        <v>3611</v>
      </c>
      <c r="AX256" s="4" t="s">
        <v>12744</v>
      </c>
      <c r="AY256" s="4" t="s">
        <v>10233</v>
      </c>
      <c r="AZ256" s="4" t="s">
        <v>12745</v>
      </c>
      <c r="BA256" s="4" t="s">
        <v>12746</v>
      </c>
      <c r="BB256" s="4" t="s">
        <v>12747</v>
      </c>
      <c r="BC256" s="4" t="s">
        <v>12748</v>
      </c>
      <c r="BD256" s="4" t="s">
        <v>3612</v>
      </c>
      <c r="BE256" s="4" t="s">
        <v>6760</v>
      </c>
      <c r="BF256" s="4" t="s">
        <v>6761</v>
      </c>
      <c r="BG256" s="4" t="s">
        <v>12749</v>
      </c>
      <c r="BH256" s="4" t="s">
        <v>4091</v>
      </c>
      <c r="BI256" s="4" t="s">
        <v>4092</v>
      </c>
      <c r="BJ256" s="4" t="s">
        <v>4093</v>
      </c>
      <c r="BK256" s="4" t="s">
        <v>4094</v>
      </c>
      <c r="BL256" s="4" t="s">
        <v>4095</v>
      </c>
      <c r="BM256" s="4" t="s">
        <v>5281</v>
      </c>
      <c r="BN256" s="4" t="s">
        <v>4096</v>
      </c>
      <c r="BO256" s="4" t="s">
        <v>4097</v>
      </c>
      <c r="BP256" s="4" t="s">
        <v>4098</v>
      </c>
      <c r="BQ256" s="4" t="s">
        <v>12750</v>
      </c>
    </row>
    <row r="257" spans="1:69" ht="15" x14ac:dyDescent="0.2">
      <c r="A257" s="4" t="s">
        <v>12751</v>
      </c>
      <c r="B257" s="4" t="s">
        <v>112</v>
      </c>
      <c r="C257" s="34">
        <v>20250120</v>
      </c>
      <c r="D257" s="4" t="s">
        <v>12752</v>
      </c>
      <c r="E257" s="4" t="s">
        <v>116</v>
      </c>
      <c r="F257" s="4" t="s">
        <v>7536</v>
      </c>
      <c r="G257" s="4" t="s">
        <v>116</v>
      </c>
      <c r="H257" s="4" t="s">
        <v>7537</v>
      </c>
      <c r="I257" s="4" t="s">
        <v>12753</v>
      </c>
      <c r="J257" s="34">
        <v>5535</v>
      </c>
      <c r="K257" s="11" t="s">
        <v>112</v>
      </c>
      <c r="L257" s="4" t="s">
        <v>120</v>
      </c>
      <c r="M257" s="4" t="s">
        <v>120</v>
      </c>
      <c r="N257" s="4" t="s">
        <v>12754</v>
      </c>
      <c r="O257" s="4" t="s">
        <v>116</v>
      </c>
      <c r="P257" s="4" t="s">
        <v>124</v>
      </c>
      <c r="Q257" s="4" t="s">
        <v>112</v>
      </c>
      <c r="R257" s="34">
        <v>2016</v>
      </c>
      <c r="S257" s="4" t="s">
        <v>125</v>
      </c>
      <c r="T257" s="4" t="s">
        <v>12755</v>
      </c>
      <c r="U257" s="4" t="s">
        <v>10418</v>
      </c>
      <c r="V257" s="4" t="s">
        <v>10419</v>
      </c>
      <c r="W257" s="4" t="s">
        <v>129</v>
      </c>
      <c r="X257" s="4" t="s">
        <v>10420</v>
      </c>
      <c r="Y257" s="4" t="s">
        <v>10421</v>
      </c>
      <c r="Z257" s="4" t="s">
        <v>132</v>
      </c>
      <c r="AA257" s="4" t="s">
        <v>133</v>
      </c>
      <c r="AB257" s="4" t="s">
        <v>134</v>
      </c>
      <c r="AC257" s="4" t="s">
        <v>135</v>
      </c>
      <c r="AD257" s="4" t="s">
        <v>10422</v>
      </c>
      <c r="AE257" s="4" t="s">
        <v>138</v>
      </c>
      <c r="AF257" s="4" t="s">
        <v>116</v>
      </c>
      <c r="AG257" s="4" t="s">
        <v>12756</v>
      </c>
      <c r="AH257" s="4" t="s">
        <v>76</v>
      </c>
      <c r="AI257" s="4" t="s">
        <v>6505</v>
      </c>
      <c r="AJ257" s="4" t="s">
        <v>429</v>
      </c>
      <c r="AK257" s="4" t="s">
        <v>4558</v>
      </c>
      <c r="AL257" s="4" t="s">
        <v>433</v>
      </c>
      <c r="AM257" s="4" t="s">
        <v>1456</v>
      </c>
      <c r="AN257" s="4" t="s">
        <v>4559</v>
      </c>
      <c r="AO257" s="4" t="s">
        <v>7990</v>
      </c>
      <c r="AP257" s="4" t="s">
        <v>4091</v>
      </c>
      <c r="AQ257" s="4" t="s">
        <v>4092</v>
      </c>
      <c r="AR257" s="4" t="s">
        <v>4093</v>
      </c>
      <c r="AS257" s="4" t="s">
        <v>4094</v>
      </c>
      <c r="AT257" s="4" t="s">
        <v>4095</v>
      </c>
      <c r="AU257" s="4" t="s">
        <v>5281</v>
      </c>
      <c r="AV257" s="4" t="s">
        <v>4097</v>
      </c>
      <c r="AW257" s="4" t="s">
        <v>4098</v>
      </c>
      <c r="AX257" s="4" t="s">
        <v>3668</v>
      </c>
      <c r="AY257" s="4" t="s">
        <v>116</v>
      </c>
      <c r="AZ257" s="4" t="s">
        <v>116</v>
      </c>
      <c r="BA257" s="4" t="s">
        <v>116</v>
      </c>
      <c r="BB257" s="4" t="s">
        <v>116</v>
      </c>
      <c r="BC257" s="4" t="s">
        <v>116</v>
      </c>
      <c r="BD257" s="4" t="s">
        <v>116</v>
      </c>
      <c r="BE257" s="4" t="s">
        <v>116</v>
      </c>
      <c r="BF257" s="4" t="s">
        <v>116</v>
      </c>
      <c r="BG257" s="4" t="s">
        <v>116</v>
      </c>
      <c r="BH257" s="4" t="s">
        <v>116</v>
      </c>
      <c r="BI257" s="4" t="s">
        <v>116</v>
      </c>
      <c r="BJ257" s="4" t="s">
        <v>116</v>
      </c>
      <c r="BK257" s="4" t="s">
        <v>116</v>
      </c>
      <c r="BL257" s="4" t="s">
        <v>116</v>
      </c>
      <c r="BM257" s="4" t="s">
        <v>116</v>
      </c>
      <c r="BN257" s="4" t="s">
        <v>116</v>
      </c>
      <c r="BO257" s="4" t="s">
        <v>116</v>
      </c>
      <c r="BP257" s="4" t="s">
        <v>116</v>
      </c>
      <c r="BQ257" s="4" t="s">
        <v>116</v>
      </c>
    </row>
    <row r="258" spans="1:69" ht="15" x14ac:dyDescent="0.2">
      <c r="A258" s="4" t="s">
        <v>12757</v>
      </c>
      <c r="B258" s="4" t="s">
        <v>112</v>
      </c>
      <c r="C258" s="34">
        <v>20250120</v>
      </c>
      <c r="D258" s="4" t="s">
        <v>7865</v>
      </c>
      <c r="E258" s="4" t="s">
        <v>116</v>
      </c>
      <c r="F258" s="4" t="s">
        <v>10413</v>
      </c>
      <c r="G258" s="4" t="s">
        <v>116</v>
      </c>
      <c r="H258" s="4" t="s">
        <v>10414</v>
      </c>
      <c r="I258" s="4" t="s">
        <v>12758</v>
      </c>
      <c r="J258" s="34">
        <v>72319</v>
      </c>
      <c r="K258" s="11" t="s">
        <v>112</v>
      </c>
      <c r="L258" s="4" t="s">
        <v>120</v>
      </c>
      <c r="M258" s="4" t="s">
        <v>120</v>
      </c>
      <c r="N258" s="4" t="s">
        <v>12759</v>
      </c>
      <c r="O258" s="4" t="s">
        <v>116</v>
      </c>
      <c r="P258" s="4" t="s">
        <v>124</v>
      </c>
      <c r="Q258" s="4" t="s">
        <v>112</v>
      </c>
      <c r="R258" s="34">
        <v>2016</v>
      </c>
      <c r="S258" s="4" t="s">
        <v>125</v>
      </c>
      <c r="T258" s="4" t="s">
        <v>10417</v>
      </c>
      <c r="U258" s="4" t="s">
        <v>10418</v>
      </c>
      <c r="V258" s="4" t="s">
        <v>10419</v>
      </c>
      <c r="W258" s="4" t="s">
        <v>129</v>
      </c>
      <c r="X258" s="4" t="s">
        <v>10420</v>
      </c>
      <c r="Y258" s="4" t="s">
        <v>10421</v>
      </c>
      <c r="Z258" s="4" t="s">
        <v>132</v>
      </c>
      <c r="AA258" s="4" t="s">
        <v>133</v>
      </c>
      <c r="AB258" s="4" t="s">
        <v>134</v>
      </c>
      <c r="AC258" s="4" t="s">
        <v>135</v>
      </c>
      <c r="AD258" s="4" t="s">
        <v>10422</v>
      </c>
      <c r="AE258" s="4" t="s">
        <v>138</v>
      </c>
      <c r="AF258" s="4" t="s">
        <v>116</v>
      </c>
      <c r="AG258" s="4" t="s">
        <v>12760</v>
      </c>
      <c r="AH258" s="4" t="s">
        <v>76</v>
      </c>
      <c r="AI258" s="4" t="s">
        <v>6310</v>
      </c>
      <c r="AJ258" s="4" t="s">
        <v>4738</v>
      </c>
      <c r="AK258" s="4" t="s">
        <v>6311</v>
      </c>
      <c r="AL258" s="4" t="s">
        <v>4740</v>
      </c>
      <c r="AM258" s="4" t="s">
        <v>4741</v>
      </c>
      <c r="AN258" s="4" t="s">
        <v>6312</v>
      </c>
      <c r="AO258" s="4" t="s">
        <v>6313</v>
      </c>
      <c r="AP258" s="4" t="s">
        <v>7483</v>
      </c>
      <c r="AQ258" s="4" t="s">
        <v>6317</v>
      </c>
      <c r="AR258" s="4" t="s">
        <v>5121</v>
      </c>
      <c r="AS258" s="4" t="s">
        <v>6318</v>
      </c>
      <c r="AT258" s="4" t="s">
        <v>5122</v>
      </c>
      <c r="AU258" s="4" t="s">
        <v>6319</v>
      </c>
      <c r="AV258" s="4" t="s">
        <v>4744</v>
      </c>
      <c r="AW258" s="4" t="s">
        <v>4745</v>
      </c>
      <c r="AX258" s="4" t="s">
        <v>2073</v>
      </c>
      <c r="AY258" s="4" t="s">
        <v>4091</v>
      </c>
      <c r="AZ258" s="4" t="s">
        <v>4092</v>
      </c>
      <c r="BA258" s="4" t="s">
        <v>4093</v>
      </c>
      <c r="BB258" s="4" t="s">
        <v>4094</v>
      </c>
      <c r="BC258" s="4" t="s">
        <v>4095</v>
      </c>
      <c r="BD258" s="4" t="s">
        <v>4098</v>
      </c>
      <c r="BE258" s="4" t="s">
        <v>1752</v>
      </c>
      <c r="BF258" s="4" t="s">
        <v>116</v>
      </c>
      <c r="BG258" s="4" t="s">
        <v>116</v>
      </c>
      <c r="BH258" s="4" t="s">
        <v>116</v>
      </c>
      <c r="BI258" s="4" t="s">
        <v>116</v>
      </c>
      <c r="BJ258" s="4" t="s">
        <v>116</v>
      </c>
      <c r="BK258" s="4" t="s">
        <v>116</v>
      </c>
      <c r="BL258" s="4" t="s">
        <v>116</v>
      </c>
      <c r="BM258" s="4" t="s">
        <v>116</v>
      </c>
      <c r="BN258" s="4" t="s">
        <v>116</v>
      </c>
      <c r="BO258" s="4" t="s">
        <v>116</v>
      </c>
      <c r="BP258" s="4" t="s">
        <v>116</v>
      </c>
      <c r="BQ258" s="4" t="s">
        <v>116</v>
      </c>
    </row>
    <row r="259" spans="1:69" ht="15" x14ac:dyDescent="0.2">
      <c r="A259" s="4" t="s">
        <v>12761</v>
      </c>
      <c r="B259" s="4" t="s">
        <v>112</v>
      </c>
      <c r="C259" s="34">
        <v>20250120</v>
      </c>
      <c r="D259" s="4" t="s">
        <v>12762</v>
      </c>
      <c r="E259" s="4" t="s">
        <v>12763</v>
      </c>
      <c r="F259" s="4" t="s">
        <v>10413</v>
      </c>
      <c r="G259" s="4" t="s">
        <v>116</v>
      </c>
      <c r="H259" s="4" t="s">
        <v>10414</v>
      </c>
      <c r="I259" s="4" t="s">
        <v>12764</v>
      </c>
      <c r="J259" s="34">
        <v>4227</v>
      </c>
      <c r="K259" s="11" t="s">
        <v>112</v>
      </c>
      <c r="L259" s="4" t="s">
        <v>120</v>
      </c>
      <c r="M259" s="4" t="s">
        <v>120</v>
      </c>
      <c r="N259" s="4" t="s">
        <v>12765</v>
      </c>
      <c r="O259" s="4" t="s">
        <v>116</v>
      </c>
      <c r="P259" s="4" t="s">
        <v>124</v>
      </c>
      <c r="Q259" s="4" t="s">
        <v>112</v>
      </c>
      <c r="R259" s="34">
        <v>2016</v>
      </c>
      <c r="S259" s="4" t="s">
        <v>125</v>
      </c>
      <c r="T259" s="4" t="s">
        <v>10417</v>
      </c>
      <c r="U259" s="4" t="s">
        <v>10418</v>
      </c>
      <c r="V259" s="4" t="s">
        <v>10419</v>
      </c>
      <c r="W259" s="4" t="s">
        <v>129</v>
      </c>
      <c r="X259" s="4" t="s">
        <v>10420</v>
      </c>
      <c r="Y259" s="4" t="s">
        <v>10421</v>
      </c>
      <c r="Z259" s="4" t="s">
        <v>132</v>
      </c>
      <c r="AA259" s="4" t="s">
        <v>133</v>
      </c>
      <c r="AB259" s="4" t="s">
        <v>134</v>
      </c>
      <c r="AC259" s="4" t="s">
        <v>135</v>
      </c>
      <c r="AD259" s="4" t="s">
        <v>10422</v>
      </c>
      <c r="AE259" s="4" t="s">
        <v>138</v>
      </c>
      <c r="AF259" s="4" t="s">
        <v>116</v>
      </c>
      <c r="AG259" s="4" t="s">
        <v>12766</v>
      </c>
      <c r="AH259" s="4" t="s">
        <v>76</v>
      </c>
      <c r="AI259" s="4" t="s">
        <v>2792</v>
      </c>
      <c r="AJ259" s="4" t="s">
        <v>6486</v>
      </c>
      <c r="AK259" s="4" t="s">
        <v>5599</v>
      </c>
      <c r="AL259" s="4" t="s">
        <v>7483</v>
      </c>
      <c r="AM259" s="4" t="s">
        <v>6317</v>
      </c>
      <c r="AN259" s="4" t="s">
        <v>7484</v>
      </c>
      <c r="AO259" s="4" t="s">
        <v>6488</v>
      </c>
      <c r="AP259" s="4" t="s">
        <v>6489</v>
      </c>
      <c r="AQ259" s="4" t="s">
        <v>5594</v>
      </c>
      <c r="AR259" s="4" t="s">
        <v>2785</v>
      </c>
      <c r="AS259" s="4" t="s">
        <v>4091</v>
      </c>
      <c r="AT259" s="4" t="s">
        <v>4092</v>
      </c>
      <c r="AU259" s="4" t="s">
        <v>4093</v>
      </c>
      <c r="AV259" s="4" t="s">
        <v>4094</v>
      </c>
      <c r="AW259" s="4" t="s">
        <v>4095</v>
      </c>
      <c r="AX259" s="4" t="s">
        <v>4098</v>
      </c>
      <c r="AY259" s="4" t="s">
        <v>7485</v>
      </c>
      <c r="AZ259" s="4" t="s">
        <v>116</v>
      </c>
      <c r="BA259" s="4" t="s">
        <v>116</v>
      </c>
      <c r="BB259" s="4" t="s">
        <v>116</v>
      </c>
      <c r="BC259" s="4" t="s">
        <v>116</v>
      </c>
      <c r="BD259" s="4" t="s">
        <v>116</v>
      </c>
      <c r="BE259" s="4" t="s">
        <v>116</v>
      </c>
      <c r="BF259" s="4" t="s">
        <v>116</v>
      </c>
      <c r="BG259" s="4" t="s">
        <v>116</v>
      </c>
      <c r="BH259" s="4" t="s">
        <v>116</v>
      </c>
      <c r="BI259" s="4" t="s">
        <v>116</v>
      </c>
      <c r="BJ259" s="4" t="s">
        <v>116</v>
      </c>
      <c r="BK259" s="4" t="s">
        <v>116</v>
      </c>
      <c r="BL259" s="4" t="s">
        <v>116</v>
      </c>
      <c r="BM259" s="4" t="s">
        <v>116</v>
      </c>
      <c r="BN259" s="4" t="s">
        <v>116</v>
      </c>
      <c r="BO259" s="4" t="s">
        <v>116</v>
      </c>
      <c r="BP259" s="4" t="s">
        <v>116</v>
      </c>
      <c r="BQ259" s="4" t="s">
        <v>116</v>
      </c>
    </row>
    <row r="260" spans="1:69" ht="15" x14ac:dyDescent="0.2">
      <c r="A260" s="4" t="s">
        <v>12767</v>
      </c>
      <c r="B260" s="4" t="s">
        <v>112</v>
      </c>
      <c r="C260" s="34">
        <v>20250120</v>
      </c>
      <c r="D260" s="4" t="s">
        <v>8229</v>
      </c>
      <c r="E260" s="4" t="s">
        <v>116</v>
      </c>
      <c r="F260" s="4" t="s">
        <v>10413</v>
      </c>
      <c r="G260" s="4" t="s">
        <v>116</v>
      </c>
      <c r="H260" s="4" t="s">
        <v>10414</v>
      </c>
      <c r="I260" s="4" t="s">
        <v>12768</v>
      </c>
      <c r="J260" s="34">
        <v>70603</v>
      </c>
      <c r="K260" s="11" t="s">
        <v>112</v>
      </c>
      <c r="L260" s="4" t="s">
        <v>120</v>
      </c>
      <c r="M260" s="4" t="s">
        <v>120</v>
      </c>
      <c r="N260" s="4" t="s">
        <v>12769</v>
      </c>
      <c r="O260" s="4" t="s">
        <v>116</v>
      </c>
      <c r="P260" s="4" t="s">
        <v>124</v>
      </c>
      <c r="Q260" s="4" t="s">
        <v>112</v>
      </c>
      <c r="R260" s="34">
        <v>2016</v>
      </c>
      <c r="S260" s="4" t="s">
        <v>125</v>
      </c>
      <c r="T260" s="4" t="s">
        <v>10417</v>
      </c>
      <c r="U260" s="4" t="s">
        <v>10418</v>
      </c>
      <c r="V260" s="4" t="s">
        <v>10419</v>
      </c>
      <c r="W260" s="4" t="s">
        <v>129</v>
      </c>
      <c r="X260" s="4" t="s">
        <v>10420</v>
      </c>
      <c r="Y260" s="4" t="s">
        <v>10421</v>
      </c>
      <c r="Z260" s="4" t="s">
        <v>132</v>
      </c>
      <c r="AA260" s="4" t="s">
        <v>133</v>
      </c>
      <c r="AB260" s="4" t="s">
        <v>134</v>
      </c>
      <c r="AC260" s="4" t="s">
        <v>135</v>
      </c>
      <c r="AD260" s="4" t="s">
        <v>10422</v>
      </c>
      <c r="AE260" s="4" t="s">
        <v>138</v>
      </c>
      <c r="AF260" s="4" t="s">
        <v>116</v>
      </c>
      <c r="AG260" s="4" t="s">
        <v>12770</v>
      </c>
      <c r="AH260" s="4" t="s">
        <v>76</v>
      </c>
      <c r="AI260" s="4" t="s">
        <v>1740</v>
      </c>
      <c r="AJ260" s="4" t="s">
        <v>1472</v>
      </c>
      <c r="AK260" s="4" t="s">
        <v>1473</v>
      </c>
      <c r="AL260" s="4" t="s">
        <v>1741</v>
      </c>
      <c r="AM260" s="4" t="s">
        <v>1474</v>
      </c>
      <c r="AN260" s="4" t="s">
        <v>1475</v>
      </c>
      <c r="AO260" s="4" t="s">
        <v>1476</v>
      </c>
      <c r="AP260" s="4" t="s">
        <v>1477</v>
      </c>
      <c r="AQ260" s="4" t="s">
        <v>1333</v>
      </c>
      <c r="AR260" s="4" t="s">
        <v>1742</v>
      </c>
      <c r="AS260" s="4" t="s">
        <v>7483</v>
      </c>
      <c r="AT260" s="4" t="s">
        <v>6317</v>
      </c>
      <c r="AU260" s="4" t="s">
        <v>312</v>
      </c>
      <c r="AV260" s="4" t="s">
        <v>1745</v>
      </c>
      <c r="AW260" s="4" t="s">
        <v>1746</v>
      </c>
      <c r="AX260" s="4" t="s">
        <v>849</v>
      </c>
      <c r="AY260" s="4" t="s">
        <v>1747</v>
      </c>
      <c r="AZ260" s="4" t="s">
        <v>4091</v>
      </c>
      <c r="BA260" s="4" t="s">
        <v>4092</v>
      </c>
      <c r="BB260" s="4" t="s">
        <v>4093</v>
      </c>
      <c r="BC260" s="4" t="s">
        <v>4094</v>
      </c>
      <c r="BD260" s="4" t="s">
        <v>4095</v>
      </c>
      <c r="BE260" s="4" t="s">
        <v>4098</v>
      </c>
      <c r="BF260" s="4" t="s">
        <v>7263</v>
      </c>
      <c r="BG260" s="4" t="s">
        <v>1481</v>
      </c>
      <c r="BH260" s="4" t="s">
        <v>1751</v>
      </c>
      <c r="BI260" s="4" t="s">
        <v>1752</v>
      </c>
      <c r="BJ260" s="4" t="s">
        <v>116</v>
      </c>
      <c r="BK260" s="4" t="s">
        <v>116</v>
      </c>
      <c r="BL260" s="4" t="s">
        <v>116</v>
      </c>
      <c r="BM260" s="4" t="s">
        <v>116</v>
      </c>
      <c r="BN260" s="4" t="s">
        <v>116</v>
      </c>
      <c r="BO260" s="4" t="s">
        <v>116</v>
      </c>
      <c r="BP260" s="4" t="s">
        <v>116</v>
      </c>
      <c r="BQ260" s="4" t="s">
        <v>116</v>
      </c>
    </row>
    <row r="261" spans="1:69" ht="15" x14ac:dyDescent="0.2">
      <c r="A261" s="4" t="s">
        <v>12771</v>
      </c>
      <c r="B261" s="4" t="s">
        <v>112</v>
      </c>
      <c r="C261" s="34">
        <v>20250120</v>
      </c>
      <c r="D261" s="4" t="s">
        <v>12772</v>
      </c>
      <c r="E261" s="4" t="s">
        <v>12773</v>
      </c>
      <c r="F261" s="4" t="s">
        <v>10413</v>
      </c>
      <c r="G261" s="4" t="s">
        <v>116</v>
      </c>
      <c r="H261" s="4" t="s">
        <v>10414</v>
      </c>
      <c r="I261" s="4" t="s">
        <v>12774</v>
      </c>
      <c r="J261" s="34">
        <v>5403</v>
      </c>
      <c r="K261" s="11" t="s">
        <v>112</v>
      </c>
      <c r="L261" s="4" t="s">
        <v>120</v>
      </c>
      <c r="M261" s="4" t="s">
        <v>120</v>
      </c>
      <c r="N261" s="4" t="s">
        <v>12775</v>
      </c>
      <c r="O261" s="4" t="s">
        <v>116</v>
      </c>
      <c r="P261" s="4" t="s">
        <v>124</v>
      </c>
      <c r="Q261" s="4" t="s">
        <v>112</v>
      </c>
      <c r="R261" s="34">
        <v>2016</v>
      </c>
      <c r="S261" s="4" t="s">
        <v>125</v>
      </c>
      <c r="T261" s="4" t="s">
        <v>10417</v>
      </c>
      <c r="U261" s="4" t="s">
        <v>10418</v>
      </c>
      <c r="V261" s="4" t="s">
        <v>10419</v>
      </c>
      <c r="W261" s="4" t="s">
        <v>129</v>
      </c>
      <c r="X261" s="4" t="s">
        <v>10420</v>
      </c>
      <c r="Y261" s="4" t="s">
        <v>10421</v>
      </c>
      <c r="Z261" s="4" t="s">
        <v>132</v>
      </c>
      <c r="AA261" s="4" t="s">
        <v>133</v>
      </c>
      <c r="AB261" s="4" t="s">
        <v>134</v>
      </c>
      <c r="AC261" s="4" t="s">
        <v>135</v>
      </c>
      <c r="AD261" s="4" t="s">
        <v>10422</v>
      </c>
      <c r="AE261" s="4" t="s">
        <v>138</v>
      </c>
      <c r="AF261" s="4" t="s">
        <v>116</v>
      </c>
      <c r="AG261" s="4" t="s">
        <v>12776</v>
      </c>
      <c r="AH261" s="4" t="s">
        <v>76</v>
      </c>
      <c r="AI261" s="4" t="s">
        <v>7130</v>
      </c>
      <c r="AJ261" s="4" t="s">
        <v>4477</v>
      </c>
      <c r="AK261" s="4" t="s">
        <v>4478</v>
      </c>
      <c r="AL261" s="4" t="s">
        <v>4761</v>
      </c>
      <c r="AM261" s="4" t="s">
        <v>4480</v>
      </c>
      <c r="AN261" s="4" t="s">
        <v>3025</v>
      </c>
      <c r="AO261" s="4" t="s">
        <v>186</v>
      </c>
      <c r="AP261" s="4" t="s">
        <v>2651</v>
      </c>
      <c r="AQ261" s="4" t="s">
        <v>4091</v>
      </c>
      <c r="AR261" s="4" t="s">
        <v>4092</v>
      </c>
      <c r="AS261" s="4" t="s">
        <v>4093</v>
      </c>
      <c r="AT261" s="4" t="s">
        <v>4094</v>
      </c>
      <c r="AU261" s="4" t="s">
        <v>4095</v>
      </c>
      <c r="AV261" s="4" t="s">
        <v>4098</v>
      </c>
      <c r="AW261" s="4" t="s">
        <v>1752</v>
      </c>
      <c r="AX261" s="4" t="s">
        <v>116</v>
      </c>
      <c r="AY261" s="4" t="s">
        <v>116</v>
      </c>
      <c r="AZ261" s="4" t="s">
        <v>116</v>
      </c>
      <c r="BA261" s="4" t="s">
        <v>116</v>
      </c>
      <c r="BB261" s="4" t="s">
        <v>116</v>
      </c>
      <c r="BC261" s="4" t="s">
        <v>116</v>
      </c>
      <c r="BD261" s="4" t="s">
        <v>116</v>
      </c>
      <c r="BE261" s="4" t="s">
        <v>116</v>
      </c>
      <c r="BF261" s="4" t="s">
        <v>116</v>
      </c>
      <c r="BG261" s="4" t="s">
        <v>116</v>
      </c>
      <c r="BH261" s="4" t="s">
        <v>116</v>
      </c>
      <c r="BI261" s="4" t="s">
        <v>116</v>
      </c>
      <c r="BJ261" s="4" t="s">
        <v>116</v>
      </c>
      <c r="BK261" s="4" t="s">
        <v>116</v>
      </c>
      <c r="BL261" s="4" t="s">
        <v>116</v>
      </c>
      <c r="BM261" s="4" t="s">
        <v>116</v>
      </c>
      <c r="BN261" s="4" t="s">
        <v>116</v>
      </c>
      <c r="BO261" s="4" t="s">
        <v>116</v>
      </c>
      <c r="BP261" s="4" t="s">
        <v>116</v>
      </c>
      <c r="BQ261" s="4" t="s">
        <v>116</v>
      </c>
    </row>
    <row r="262" spans="1:69" ht="15" x14ac:dyDescent="0.2">
      <c r="A262" s="4" t="s">
        <v>12777</v>
      </c>
      <c r="B262" s="4" t="s">
        <v>112</v>
      </c>
      <c r="C262" s="34">
        <v>20250120</v>
      </c>
      <c r="D262" s="4" t="s">
        <v>12778</v>
      </c>
      <c r="E262" s="4" t="s">
        <v>12779</v>
      </c>
      <c r="F262" s="4" t="s">
        <v>12780</v>
      </c>
      <c r="G262" s="4" t="s">
        <v>116</v>
      </c>
      <c r="H262" s="4" t="s">
        <v>12781</v>
      </c>
      <c r="I262" s="4" t="s">
        <v>12782</v>
      </c>
      <c r="J262" s="34">
        <v>43133</v>
      </c>
      <c r="K262" s="11" t="s">
        <v>112</v>
      </c>
      <c r="L262" s="4" t="s">
        <v>120</v>
      </c>
      <c r="M262" s="4" t="s">
        <v>120</v>
      </c>
      <c r="N262" s="4" t="s">
        <v>12783</v>
      </c>
      <c r="O262" s="4" t="s">
        <v>116</v>
      </c>
      <c r="P262" s="4" t="s">
        <v>124</v>
      </c>
      <c r="Q262" s="4" t="s">
        <v>112</v>
      </c>
      <c r="R262" s="34">
        <v>2016</v>
      </c>
      <c r="S262" s="4" t="s">
        <v>125</v>
      </c>
      <c r="T262" s="4" t="s">
        <v>10417</v>
      </c>
      <c r="U262" s="4" t="s">
        <v>10418</v>
      </c>
      <c r="V262" s="4" t="s">
        <v>10419</v>
      </c>
      <c r="W262" s="4" t="s">
        <v>129</v>
      </c>
      <c r="X262" s="4" t="s">
        <v>10420</v>
      </c>
      <c r="Y262" s="4" t="s">
        <v>10421</v>
      </c>
      <c r="Z262" s="4" t="s">
        <v>132</v>
      </c>
      <c r="AA262" s="4" t="s">
        <v>133</v>
      </c>
      <c r="AB262" s="4" t="s">
        <v>134</v>
      </c>
      <c r="AC262" s="4" t="s">
        <v>135</v>
      </c>
      <c r="AD262" s="4" t="s">
        <v>10422</v>
      </c>
      <c r="AE262" s="4" t="s">
        <v>138</v>
      </c>
      <c r="AF262" s="4" t="s">
        <v>116</v>
      </c>
      <c r="AG262" s="4" t="s">
        <v>12784</v>
      </c>
      <c r="AH262" s="4" t="s">
        <v>76</v>
      </c>
      <c r="AI262" s="4" t="s">
        <v>1835</v>
      </c>
      <c r="AJ262" s="4" t="s">
        <v>3479</v>
      </c>
      <c r="AK262" s="4" t="s">
        <v>9347</v>
      </c>
      <c r="AL262" s="4" t="s">
        <v>12333</v>
      </c>
      <c r="AM262" s="4" t="s">
        <v>4968</v>
      </c>
      <c r="AN262" s="4" t="s">
        <v>4969</v>
      </c>
      <c r="AO262" s="4" t="s">
        <v>7515</v>
      </c>
      <c r="AP262" s="4" t="s">
        <v>7516</v>
      </c>
      <c r="AQ262" s="4" t="s">
        <v>5622</v>
      </c>
      <c r="AR262" s="4" t="s">
        <v>1396</v>
      </c>
      <c r="AS262" s="4" t="s">
        <v>2506</v>
      </c>
      <c r="AT262" s="4" t="s">
        <v>4091</v>
      </c>
      <c r="AU262" s="4" t="s">
        <v>4092</v>
      </c>
      <c r="AV262" s="4" t="s">
        <v>4093</v>
      </c>
      <c r="AW262" s="4" t="s">
        <v>5280</v>
      </c>
      <c r="AX262" s="4" t="s">
        <v>4095</v>
      </c>
      <c r="AY262" s="4" t="s">
        <v>4097</v>
      </c>
      <c r="AZ262" s="4" t="s">
        <v>4098</v>
      </c>
      <c r="BA262" s="4" t="s">
        <v>4973</v>
      </c>
      <c r="BB262" s="4" t="s">
        <v>10321</v>
      </c>
      <c r="BC262" s="4" t="s">
        <v>10711</v>
      </c>
      <c r="BD262" s="4" t="s">
        <v>116</v>
      </c>
      <c r="BE262" s="4" t="s">
        <v>116</v>
      </c>
      <c r="BF262" s="4" t="s">
        <v>116</v>
      </c>
      <c r="BG262" s="4" t="s">
        <v>116</v>
      </c>
      <c r="BH262" s="4" t="s">
        <v>116</v>
      </c>
      <c r="BI262" s="4" t="s">
        <v>116</v>
      </c>
      <c r="BJ262" s="4" t="s">
        <v>116</v>
      </c>
      <c r="BK262" s="4" t="s">
        <v>116</v>
      </c>
      <c r="BL262" s="4" t="s">
        <v>116</v>
      </c>
      <c r="BM262" s="4" t="s">
        <v>116</v>
      </c>
      <c r="BN262" s="4" t="s">
        <v>116</v>
      </c>
      <c r="BO262" s="4" t="s">
        <v>116</v>
      </c>
      <c r="BP262" s="4" t="s">
        <v>116</v>
      </c>
      <c r="BQ262" s="4" t="s">
        <v>116</v>
      </c>
    </row>
    <row r="263" spans="1:69" ht="15" x14ac:dyDescent="0.2">
      <c r="A263" s="4" t="s">
        <v>12785</v>
      </c>
      <c r="B263" s="4" t="s">
        <v>112</v>
      </c>
      <c r="C263" s="34">
        <v>20250120</v>
      </c>
      <c r="D263" s="4" t="s">
        <v>12786</v>
      </c>
      <c r="E263" s="4" t="s">
        <v>12787</v>
      </c>
      <c r="F263" s="4" t="s">
        <v>470</v>
      </c>
      <c r="G263" s="4" t="s">
        <v>116</v>
      </c>
      <c r="H263" s="4" t="s">
        <v>471</v>
      </c>
      <c r="I263" s="4" t="s">
        <v>12788</v>
      </c>
      <c r="J263" s="34">
        <v>31523</v>
      </c>
      <c r="K263" s="11" t="s">
        <v>112</v>
      </c>
      <c r="L263" s="4" t="s">
        <v>120</v>
      </c>
      <c r="M263" s="4" t="s">
        <v>120</v>
      </c>
      <c r="N263" s="4" t="s">
        <v>12789</v>
      </c>
      <c r="O263" s="4" t="s">
        <v>116</v>
      </c>
      <c r="P263" s="4" t="s">
        <v>124</v>
      </c>
      <c r="Q263" s="4" t="s">
        <v>112</v>
      </c>
      <c r="R263" s="34">
        <v>2016</v>
      </c>
      <c r="S263" s="4" t="s">
        <v>125</v>
      </c>
      <c r="T263" s="4" t="s">
        <v>10417</v>
      </c>
      <c r="U263" s="4" t="s">
        <v>10418</v>
      </c>
      <c r="V263" s="4" t="s">
        <v>10419</v>
      </c>
      <c r="W263" s="4" t="s">
        <v>129</v>
      </c>
      <c r="X263" s="4" t="s">
        <v>10420</v>
      </c>
      <c r="Y263" s="4" t="s">
        <v>10421</v>
      </c>
      <c r="Z263" s="4" t="s">
        <v>132</v>
      </c>
      <c r="AA263" s="4" t="s">
        <v>133</v>
      </c>
      <c r="AB263" s="4" t="s">
        <v>134</v>
      </c>
      <c r="AC263" s="4" t="s">
        <v>135</v>
      </c>
      <c r="AD263" s="4" t="s">
        <v>10422</v>
      </c>
      <c r="AE263" s="4" t="s">
        <v>138</v>
      </c>
      <c r="AF263" s="4" t="s">
        <v>116</v>
      </c>
      <c r="AG263" s="4" t="s">
        <v>12790</v>
      </c>
      <c r="AH263" s="4" t="s">
        <v>76</v>
      </c>
      <c r="AI263" s="4" t="s">
        <v>2799</v>
      </c>
      <c r="AJ263" s="4" t="s">
        <v>2800</v>
      </c>
      <c r="AK263" s="4" t="s">
        <v>2640</v>
      </c>
      <c r="AL263" s="4" t="s">
        <v>2801</v>
      </c>
      <c r="AM263" s="4" t="s">
        <v>2802</v>
      </c>
      <c r="AN263" s="4" t="s">
        <v>1472</v>
      </c>
      <c r="AO263" s="4" t="s">
        <v>2803</v>
      </c>
      <c r="AP263" s="4" t="s">
        <v>2804</v>
      </c>
      <c r="AQ263" s="4" t="s">
        <v>2805</v>
      </c>
      <c r="AR263" s="4" t="s">
        <v>12791</v>
      </c>
      <c r="AS263" s="4" t="s">
        <v>7516</v>
      </c>
      <c r="AT263" s="4" t="s">
        <v>2809</v>
      </c>
      <c r="AU263" s="4" t="s">
        <v>2810</v>
      </c>
      <c r="AV263" s="4" t="s">
        <v>4091</v>
      </c>
      <c r="AW263" s="4" t="s">
        <v>4092</v>
      </c>
      <c r="AX263" s="4" t="s">
        <v>4093</v>
      </c>
      <c r="AY263" s="4" t="s">
        <v>4094</v>
      </c>
      <c r="AZ263" s="4" t="s">
        <v>4095</v>
      </c>
      <c r="BA263" s="4" t="s">
        <v>4098</v>
      </c>
      <c r="BB263" s="4" t="s">
        <v>1846</v>
      </c>
      <c r="BC263" s="4" t="s">
        <v>1752</v>
      </c>
      <c r="BD263" s="4" t="s">
        <v>2811</v>
      </c>
      <c r="BE263" s="4" t="s">
        <v>116</v>
      </c>
      <c r="BF263" s="4" t="s">
        <v>116</v>
      </c>
      <c r="BG263" s="4" t="s">
        <v>116</v>
      </c>
      <c r="BH263" s="4" t="s">
        <v>116</v>
      </c>
      <c r="BI263" s="4" t="s">
        <v>116</v>
      </c>
      <c r="BJ263" s="4" t="s">
        <v>116</v>
      </c>
      <c r="BK263" s="4" t="s">
        <v>116</v>
      </c>
      <c r="BL263" s="4" t="s">
        <v>116</v>
      </c>
      <c r="BM263" s="4" t="s">
        <v>116</v>
      </c>
      <c r="BN263" s="4" t="s">
        <v>116</v>
      </c>
      <c r="BO263" s="4" t="s">
        <v>116</v>
      </c>
      <c r="BP263" s="4" t="s">
        <v>116</v>
      </c>
      <c r="BQ263" s="4" t="s">
        <v>116</v>
      </c>
    </row>
    <row r="264" spans="1:69" ht="15" x14ac:dyDescent="0.2">
      <c r="A264" s="4" t="s">
        <v>12792</v>
      </c>
      <c r="B264" s="4" t="s">
        <v>112</v>
      </c>
      <c r="C264" s="34">
        <v>20250120</v>
      </c>
      <c r="D264" s="4" t="s">
        <v>12793</v>
      </c>
      <c r="E264" s="4" t="s">
        <v>12794</v>
      </c>
      <c r="F264" s="4" t="s">
        <v>12461</v>
      </c>
      <c r="G264" s="4" t="s">
        <v>116</v>
      </c>
      <c r="H264" s="4" t="s">
        <v>12462</v>
      </c>
      <c r="I264" s="4" t="s">
        <v>12795</v>
      </c>
      <c r="J264" s="34">
        <v>70042</v>
      </c>
      <c r="K264" s="11" t="s">
        <v>112</v>
      </c>
      <c r="L264" s="4" t="s">
        <v>120</v>
      </c>
      <c r="M264" s="4" t="s">
        <v>120</v>
      </c>
      <c r="N264" s="4" t="s">
        <v>12796</v>
      </c>
      <c r="O264" s="4" t="s">
        <v>116</v>
      </c>
      <c r="P264" s="4" t="s">
        <v>124</v>
      </c>
      <c r="Q264" s="4" t="s">
        <v>112</v>
      </c>
      <c r="R264" s="34">
        <v>2016</v>
      </c>
      <c r="S264" s="4" t="s">
        <v>125</v>
      </c>
      <c r="T264" s="4" t="s">
        <v>12309</v>
      </c>
      <c r="U264" s="4" t="s">
        <v>10418</v>
      </c>
      <c r="V264" s="4" t="s">
        <v>10419</v>
      </c>
      <c r="W264" s="4" t="s">
        <v>129</v>
      </c>
      <c r="X264" s="4" t="s">
        <v>10420</v>
      </c>
      <c r="Y264" s="4" t="s">
        <v>10421</v>
      </c>
      <c r="Z264" s="4" t="s">
        <v>132</v>
      </c>
      <c r="AA264" s="4" t="s">
        <v>133</v>
      </c>
      <c r="AB264" s="4" t="s">
        <v>134</v>
      </c>
      <c r="AC264" s="4" t="s">
        <v>135</v>
      </c>
      <c r="AD264" s="4" t="s">
        <v>10422</v>
      </c>
      <c r="AE264" s="4" t="s">
        <v>138</v>
      </c>
      <c r="AF264" s="4" t="s">
        <v>116</v>
      </c>
      <c r="AG264" s="4" t="s">
        <v>12797</v>
      </c>
      <c r="AH264" s="4" t="s">
        <v>76</v>
      </c>
      <c r="AI264" s="4" t="s">
        <v>1657</v>
      </c>
      <c r="AJ264" s="4" t="s">
        <v>12798</v>
      </c>
      <c r="AK264" s="4" t="s">
        <v>3855</v>
      </c>
      <c r="AL264" s="4" t="s">
        <v>4155</v>
      </c>
      <c r="AM264" s="4" t="s">
        <v>897</v>
      </c>
      <c r="AN264" s="4" t="s">
        <v>925</v>
      </c>
      <c r="AO264" s="4" t="s">
        <v>12799</v>
      </c>
      <c r="AP264" s="4" t="s">
        <v>12800</v>
      </c>
      <c r="AQ264" s="4" t="s">
        <v>784</v>
      </c>
      <c r="AR264" s="4" t="s">
        <v>3503</v>
      </c>
      <c r="AS264" s="4" t="s">
        <v>12801</v>
      </c>
      <c r="AT264" s="4" t="s">
        <v>4933</v>
      </c>
      <c r="AU264" s="4" t="s">
        <v>8497</v>
      </c>
      <c r="AV264" s="4" t="s">
        <v>4091</v>
      </c>
      <c r="AW264" s="4" t="s">
        <v>4092</v>
      </c>
      <c r="AX264" s="4" t="s">
        <v>4093</v>
      </c>
      <c r="AY264" s="4" t="s">
        <v>5280</v>
      </c>
      <c r="AZ264" s="4" t="s">
        <v>4095</v>
      </c>
      <c r="BA264" s="4" t="s">
        <v>5281</v>
      </c>
      <c r="BB264" s="4" t="s">
        <v>4097</v>
      </c>
      <c r="BC264" s="4" t="s">
        <v>4098</v>
      </c>
      <c r="BD264" s="4" t="s">
        <v>12802</v>
      </c>
      <c r="BE264" s="4" t="s">
        <v>12803</v>
      </c>
      <c r="BF264" s="4" t="s">
        <v>116</v>
      </c>
      <c r="BG264" s="4" t="s">
        <v>116</v>
      </c>
      <c r="BH264" s="4" t="s">
        <v>116</v>
      </c>
      <c r="BI264" s="4" t="s">
        <v>116</v>
      </c>
      <c r="BJ264" s="4" t="s">
        <v>116</v>
      </c>
      <c r="BK264" s="4" t="s">
        <v>116</v>
      </c>
      <c r="BL264" s="4" t="s">
        <v>116</v>
      </c>
      <c r="BM264" s="4" t="s">
        <v>116</v>
      </c>
      <c r="BN264" s="4" t="s">
        <v>116</v>
      </c>
      <c r="BO264" s="4" t="s">
        <v>116</v>
      </c>
      <c r="BP264" s="4" t="s">
        <v>116</v>
      </c>
      <c r="BQ264" s="4" t="s">
        <v>116</v>
      </c>
    </row>
    <row r="265" spans="1:69" ht="15" x14ac:dyDescent="0.2">
      <c r="A265" s="4" t="s">
        <v>12804</v>
      </c>
      <c r="B265" s="4" t="s">
        <v>112</v>
      </c>
      <c r="C265" s="34">
        <v>20250120</v>
      </c>
      <c r="D265" s="4" t="s">
        <v>12805</v>
      </c>
      <c r="E265" s="4" t="s">
        <v>12806</v>
      </c>
      <c r="F265" s="4" t="s">
        <v>3836</v>
      </c>
      <c r="G265" s="4" t="s">
        <v>116</v>
      </c>
      <c r="H265" s="4" t="s">
        <v>1074</v>
      </c>
      <c r="I265" s="4" t="s">
        <v>12764</v>
      </c>
      <c r="J265" s="34">
        <v>4246</v>
      </c>
      <c r="K265" s="11" t="s">
        <v>112</v>
      </c>
      <c r="L265" s="4" t="s">
        <v>120</v>
      </c>
      <c r="M265" s="4" t="s">
        <v>120</v>
      </c>
      <c r="N265" s="4" t="s">
        <v>12807</v>
      </c>
      <c r="O265" s="4" t="s">
        <v>116</v>
      </c>
      <c r="P265" s="4" t="s">
        <v>124</v>
      </c>
      <c r="Q265" s="4" t="s">
        <v>112</v>
      </c>
      <c r="R265" s="34">
        <v>2016</v>
      </c>
      <c r="S265" s="4" t="s">
        <v>125</v>
      </c>
      <c r="T265" s="4" t="s">
        <v>10875</v>
      </c>
      <c r="U265" s="4" t="s">
        <v>10418</v>
      </c>
      <c r="V265" s="4" t="s">
        <v>10419</v>
      </c>
      <c r="W265" s="4" t="s">
        <v>129</v>
      </c>
      <c r="X265" s="4" t="s">
        <v>10420</v>
      </c>
      <c r="Y265" s="4" t="s">
        <v>10421</v>
      </c>
      <c r="Z265" s="4" t="s">
        <v>132</v>
      </c>
      <c r="AA265" s="4" t="s">
        <v>133</v>
      </c>
      <c r="AB265" s="4" t="s">
        <v>134</v>
      </c>
      <c r="AC265" s="4" t="s">
        <v>135</v>
      </c>
      <c r="AD265" s="4" t="s">
        <v>10422</v>
      </c>
      <c r="AE265" s="4" t="s">
        <v>138</v>
      </c>
      <c r="AF265" s="4" t="s">
        <v>116</v>
      </c>
      <c r="AG265" s="4" t="s">
        <v>12808</v>
      </c>
      <c r="AH265" s="4" t="s">
        <v>76</v>
      </c>
      <c r="AI265" s="4" t="s">
        <v>12809</v>
      </c>
      <c r="AJ265" s="4" t="s">
        <v>12810</v>
      </c>
      <c r="AK265" s="4" t="s">
        <v>1472</v>
      </c>
      <c r="AL265" s="4" t="s">
        <v>1472</v>
      </c>
      <c r="AM265" s="4" t="s">
        <v>10110</v>
      </c>
      <c r="AN265" s="4" t="s">
        <v>10112</v>
      </c>
      <c r="AO265" s="4" t="s">
        <v>2889</v>
      </c>
      <c r="AP265" s="4" t="s">
        <v>12811</v>
      </c>
      <c r="AQ265" s="4" t="s">
        <v>10113</v>
      </c>
      <c r="AR265" s="4" t="s">
        <v>10114</v>
      </c>
      <c r="AS265" s="4" t="s">
        <v>3842</v>
      </c>
      <c r="AT265" s="4" t="s">
        <v>8356</v>
      </c>
      <c r="AU265" s="4" t="s">
        <v>12812</v>
      </c>
      <c r="AV265" s="4" t="s">
        <v>12813</v>
      </c>
      <c r="AW265" s="4" t="s">
        <v>4091</v>
      </c>
      <c r="AX265" s="4" t="s">
        <v>4092</v>
      </c>
      <c r="AY265" s="4" t="s">
        <v>4093</v>
      </c>
      <c r="AZ265" s="4" t="s">
        <v>5280</v>
      </c>
      <c r="BA265" s="4" t="s">
        <v>4095</v>
      </c>
      <c r="BB265" s="4" t="s">
        <v>4096</v>
      </c>
      <c r="BC265" s="4" t="s">
        <v>4097</v>
      </c>
      <c r="BD265" s="4" t="s">
        <v>4098</v>
      </c>
      <c r="BE265" s="4" t="s">
        <v>10117</v>
      </c>
      <c r="BF265" s="4" t="s">
        <v>3848</v>
      </c>
      <c r="BG265" s="4" t="s">
        <v>10711</v>
      </c>
      <c r="BH265" s="4" t="s">
        <v>116</v>
      </c>
      <c r="BI265" s="4" t="s">
        <v>116</v>
      </c>
      <c r="BJ265" s="4" t="s">
        <v>116</v>
      </c>
      <c r="BK265" s="4" t="s">
        <v>116</v>
      </c>
      <c r="BL265" s="4" t="s">
        <v>116</v>
      </c>
      <c r="BM265" s="4" t="s">
        <v>116</v>
      </c>
      <c r="BN265" s="4" t="s">
        <v>116</v>
      </c>
      <c r="BO265" s="4" t="s">
        <v>116</v>
      </c>
      <c r="BP265" s="4" t="s">
        <v>116</v>
      </c>
      <c r="BQ265" s="4" t="s">
        <v>116</v>
      </c>
    </row>
    <row r="266" spans="1:69" ht="15" x14ac:dyDescent="0.2">
      <c r="A266" s="4" t="s">
        <v>12814</v>
      </c>
      <c r="B266" s="4" t="s">
        <v>112</v>
      </c>
      <c r="C266" s="34">
        <v>20250120</v>
      </c>
      <c r="D266" s="4" t="s">
        <v>12805</v>
      </c>
      <c r="E266" s="4" t="s">
        <v>12815</v>
      </c>
      <c r="F266" s="4" t="s">
        <v>3836</v>
      </c>
      <c r="G266" s="4" t="s">
        <v>116</v>
      </c>
      <c r="H266" s="4" t="s">
        <v>1074</v>
      </c>
      <c r="I266" s="4" t="s">
        <v>12816</v>
      </c>
      <c r="J266" s="34">
        <v>5510</v>
      </c>
      <c r="K266" s="11" t="s">
        <v>112</v>
      </c>
      <c r="L266" s="4" t="s">
        <v>120</v>
      </c>
      <c r="M266" s="4" t="s">
        <v>120</v>
      </c>
      <c r="N266" s="4" t="s">
        <v>12817</v>
      </c>
      <c r="O266" s="4" t="s">
        <v>116</v>
      </c>
      <c r="P266" s="4" t="s">
        <v>124</v>
      </c>
      <c r="Q266" s="4" t="s">
        <v>112</v>
      </c>
      <c r="R266" s="34">
        <v>2016</v>
      </c>
      <c r="S266" s="4" t="s">
        <v>125</v>
      </c>
      <c r="T266" s="4" t="s">
        <v>10875</v>
      </c>
      <c r="U266" s="4" t="s">
        <v>10418</v>
      </c>
      <c r="V266" s="4" t="s">
        <v>10419</v>
      </c>
      <c r="W266" s="4" t="s">
        <v>129</v>
      </c>
      <c r="X266" s="4" t="s">
        <v>10420</v>
      </c>
      <c r="Y266" s="4" t="s">
        <v>10421</v>
      </c>
      <c r="Z266" s="4" t="s">
        <v>132</v>
      </c>
      <c r="AA266" s="4" t="s">
        <v>133</v>
      </c>
      <c r="AB266" s="4" t="s">
        <v>134</v>
      </c>
      <c r="AC266" s="4" t="s">
        <v>135</v>
      </c>
      <c r="AD266" s="4" t="s">
        <v>10422</v>
      </c>
      <c r="AE266" s="4" t="s">
        <v>138</v>
      </c>
      <c r="AF266" s="4" t="s">
        <v>116</v>
      </c>
      <c r="AG266" s="4" t="s">
        <v>12818</v>
      </c>
      <c r="AH266" s="4" t="s">
        <v>76</v>
      </c>
      <c r="AI266" s="4" t="s">
        <v>12809</v>
      </c>
      <c r="AJ266" s="4" t="s">
        <v>12810</v>
      </c>
      <c r="AK266" s="4" t="s">
        <v>1472</v>
      </c>
      <c r="AL266" s="4" t="s">
        <v>1472</v>
      </c>
      <c r="AM266" s="4" t="s">
        <v>10110</v>
      </c>
      <c r="AN266" s="4" t="s">
        <v>10112</v>
      </c>
      <c r="AO266" s="4" t="s">
        <v>2889</v>
      </c>
      <c r="AP266" s="4" t="s">
        <v>12811</v>
      </c>
      <c r="AQ266" s="4" t="s">
        <v>10113</v>
      </c>
      <c r="AR266" s="4" t="s">
        <v>10114</v>
      </c>
      <c r="AS266" s="4" t="s">
        <v>3842</v>
      </c>
      <c r="AT266" s="4" t="s">
        <v>8356</v>
      </c>
      <c r="AU266" s="4" t="s">
        <v>12812</v>
      </c>
      <c r="AV266" s="4" t="s">
        <v>12813</v>
      </c>
      <c r="AW266" s="4" t="s">
        <v>4091</v>
      </c>
      <c r="AX266" s="4" t="s">
        <v>4092</v>
      </c>
      <c r="AY266" s="4" t="s">
        <v>4093</v>
      </c>
      <c r="AZ266" s="4" t="s">
        <v>5280</v>
      </c>
      <c r="BA266" s="4" t="s">
        <v>4095</v>
      </c>
      <c r="BB266" s="4" t="s">
        <v>4096</v>
      </c>
      <c r="BC266" s="4" t="s">
        <v>4097</v>
      </c>
      <c r="BD266" s="4" t="s">
        <v>4098</v>
      </c>
      <c r="BE266" s="4" t="s">
        <v>10117</v>
      </c>
      <c r="BF266" s="4" t="s">
        <v>3848</v>
      </c>
      <c r="BG266" s="4" t="s">
        <v>10711</v>
      </c>
      <c r="BH266" s="4" t="s">
        <v>116</v>
      </c>
      <c r="BI266" s="4" t="s">
        <v>116</v>
      </c>
      <c r="BJ266" s="4" t="s">
        <v>116</v>
      </c>
      <c r="BK266" s="4" t="s">
        <v>116</v>
      </c>
      <c r="BL266" s="4" t="s">
        <v>116</v>
      </c>
      <c r="BM266" s="4" t="s">
        <v>116</v>
      </c>
      <c r="BN266" s="4" t="s">
        <v>116</v>
      </c>
      <c r="BO266" s="4" t="s">
        <v>116</v>
      </c>
      <c r="BP266" s="4" t="s">
        <v>116</v>
      </c>
      <c r="BQ266" s="4" t="s">
        <v>116</v>
      </c>
    </row>
    <row r="267" spans="1:69" ht="15" x14ac:dyDescent="0.2">
      <c r="A267" s="4" t="s">
        <v>12819</v>
      </c>
      <c r="B267" s="4" t="s">
        <v>112</v>
      </c>
      <c r="C267" s="34">
        <v>20250120</v>
      </c>
      <c r="D267" s="4" t="s">
        <v>12820</v>
      </c>
      <c r="E267" s="4" t="s">
        <v>12821</v>
      </c>
      <c r="F267" s="4" t="s">
        <v>1462</v>
      </c>
      <c r="G267" s="4" t="s">
        <v>116</v>
      </c>
      <c r="H267" s="4" t="s">
        <v>1463</v>
      </c>
      <c r="I267" s="4" t="s">
        <v>12822</v>
      </c>
      <c r="J267" s="34">
        <v>13857</v>
      </c>
      <c r="K267" s="11" t="s">
        <v>112</v>
      </c>
      <c r="L267" s="4" t="s">
        <v>120</v>
      </c>
      <c r="M267" s="4" t="s">
        <v>120</v>
      </c>
      <c r="N267" s="4" t="s">
        <v>12823</v>
      </c>
      <c r="O267" s="4" t="s">
        <v>116</v>
      </c>
      <c r="P267" s="4" t="s">
        <v>124</v>
      </c>
      <c r="Q267" s="4" t="s">
        <v>112</v>
      </c>
      <c r="R267" s="34">
        <v>2016</v>
      </c>
      <c r="S267" s="4" t="s">
        <v>125</v>
      </c>
      <c r="T267" s="4" t="s">
        <v>10500</v>
      </c>
      <c r="U267" s="4" t="s">
        <v>10418</v>
      </c>
      <c r="V267" s="4" t="s">
        <v>10419</v>
      </c>
      <c r="W267" s="4" t="s">
        <v>129</v>
      </c>
      <c r="X267" s="4" t="s">
        <v>10420</v>
      </c>
      <c r="Y267" s="4" t="s">
        <v>10421</v>
      </c>
      <c r="Z267" s="4" t="s">
        <v>132</v>
      </c>
      <c r="AA267" s="4" t="s">
        <v>133</v>
      </c>
      <c r="AB267" s="4" t="s">
        <v>134</v>
      </c>
      <c r="AC267" s="4" t="s">
        <v>135</v>
      </c>
      <c r="AD267" s="4" t="s">
        <v>10422</v>
      </c>
      <c r="AE267" s="4" t="s">
        <v>138</v>
      </c>
      <c r="AF267" s="4" t="s">
        <v>116</v>
      </c>
      <c r="AG267" s="4" t="s">
        <v>12824</v>
      </c>
      <c r="AH267" s="4" t="s">
        <v>76</v>
      </c>
      <c r="AI267" s="4" t="s">
        <v>1467</v>
      </c>
      <c r="AJ267" s="4" t="s">
        <v>1468</v>
      </c>
      <c r="AK267" s="4" t="s">
        <v>1469</v>
      </c>
      <c r="AL267" s="4" t="s">
        <v>4200</v>
      </c>
      <c r="AM267" s="4" t="s">
        <v>1470</v>
      </c>
      <c r="AN267" s="4" t="s">
        <v>1835</v>
      </c>
      <c r="AO267" s="4" t="s">
        <v>8681</v>
      </c>
      <c r="AP267" s="4" t="s">
        <v>1471</v>
      </c>
      <c r="AQ267" s="4" t="s">
        <v>4203</v>
      </c>
      <c r="AR267" s="4" t="s">
        <v>843</v>
      </c>
      <c r="AS267" s="4" t="s">
        <v>844</v>
      </c>
      <c r="AT267" s="4" t="s">
        <v>9776</v>
      </c>
      <c r="AU267" s="4" t="s">
        <v>846</v>
      </c>
      <c r="AV267" s="4" t="s">
        <v>847</v>
      </c>
      <c r="AW267" s="4" t="s">
        <v>1479</v>
      </c>
      <c r="AX267" s="4" t="s">
        <v>1480</v>
      </c>
      <c r="AY267" s="4" t="s">
        <v>1198</v>
      </c>
      <c r="AZ267" s="4" t="s">
        <v>8683</v>
      </c>
      <c r="BA267" s="4" t="s">
        <v>4207</v>
      </c>
      <c r="BB267" s="4" t="s">
        <v>849</v>
      </c>
      <c r="BC267" s="4" t="s">
        <v>2372</v>
      </c>
      <c r="BD267" s="4" t="s">
        <v>850</v>
      </c>
      <c r="BE267" s="4" t="s">
        <v>116</v>
      </c>
      <c r="BF267" s="4" t="s">
        <v>116</v>
      </c>
      <c r="BG267" s="4" t="s">
        <v>116</v>
      </c>
      <c r="BH267" s="4" t="s">
        <v>116</v>
      </c>
      <c r="BI267" s="4" t="s">
        <v>116</v>
      </c>
      <c r="BJ267" s="4" t="s">
        <v>116</v>
      </c>
      <c r="BK267" s="4" t="s">
        <v>116</v>
      </c>
      <c r="BL267" s="4" t="s">
        <v>116</v>
      </c>
      <c r="BM267" s="4" t="s">
        <v>116</v>
      </c>
      <c r="BN267" s="4" t="s">
        <v>116</v>
      </c>
      <c r="BO267" s="4" t="s">
        <v>116</v>
      </c>
      <c r="BP267" s="4" t="s">
        <v>116</v>
      </c>
      <c r="BQ267" s="4" t="s">
        <v>116</v>
      </c>
    </row>
    <row r="268" spans="1:69" ht="15" x14ac:dyDescent="0.2">
      <c r="A268" s="4" t="s">
        <v>12825</v>
      </c>
      <c r="B268" s="4" t="s">
        <v>112</v>
      </c>
      <c r="C268" s="34">
        <v>20250120</v>
      </c>
      <c r="D268" s="4" t="s">
        <v>12826</v>
      </c>
      <c r="E268" s="4" t="s">
        <v>116</v>
      </c>
      <c r="F268" s="4" t="s">
        <v>299</v>
      </c>
      <c r="G268" s="4" t="s">
        <v>116</v>
      </c>
      <c r="H268" s="4" t="s">
        <v>300</v>
      </c>
      <c r="I268" s="4" t="s">
        <v>12827</v>
      </c>
      <c r="J268" s="34">
        <v>5739</v>
      </c>
      <c r="K268" s="11" t="s">
        <v>112</v>
      </c>
      <c r="L268" s="4" t="s">
        <v>120</v>
      </c>
      <c r="M268" s="4" t="s">
        <v>120</v>
      </c>
      <c r="N268" s="4" t="s">
        <v>12828</v>
      </c>
      <c r="O268" s="4" t="s">
        <v>116</v>
      </c>
      <c r="P268" s="4" t="s">
        <v>124</v>
      </c>
      <c r="Q268" s="4" t="s">
        <v>112</v>
      </c>
      <c r="R268" s="34">
        <v>2016</v>
      </c>
      <c r="S268" s="4" t="s">
        <v>125</v>
      </c>
      <c r="T268" s="4" t="s">
        <v>10500</v>
      </c>
      <c r="U268" s="4" t="s">
        <v>10418</v>
      </c>
      <c r="V268" s="4" t="s">
        <v>10419</v>
      </c>
      <c r="W268" s="4" t="s">
        <v>129</v>
      </c>
      <c r="X268" s="4" t="s">
        <v>10420</v>
      </c>
      <c r="Y268" s="4" t="s">
        <v>10421</v>
      </c>
      <c r="Z268" s="4" t="s">
        <v>132</v>
      </c>
      <c r="AA268" s="4" t="s">
        <v>133</v>
      </c>
      <c r="AB268" s="4" t="s">
        <v>134</v>
      </c>
      <c r="AC268" s="4" t="s">
        <v>135</v>
      </c>
      <c r="AD268" s="4" t="s">
        <v>10422</v>
      </c>
      <c r="AE268" s="4" t="s">
        <v>138</v>
      </c>
      <c r="AF268" s="4" t="s">
        <v>116</v>
      </c>
      <c r="AG268" s="4" t="s">
        <v>12829</v>
      </c>
      <c r="AH268" s="4" t="s">
        <v>76</v>
      </c>
      <c r="AI268" s="4" t="s">
        <v>306</v>
      </c>
      <c r="AJ268" s="4" t="s">
        <v>307</v>
      </c>
      <c r="AK268" s="4" t="s">
        <v>308</v>
      </c>
      <c r="AL268" s="4" t="s">
        <v>6362</v>
      </c>
      <c r="AM268" s="4" t="s">
        <v>7152</v>
      </c>
      <c r="AN268" s="4" t="s">
        <v>5227</v>
      </c>
      <c r="AO268" s="4" t="s">
        <v>7153</v>
      </c>
      <c r="AP268" s="4" t="s">
        <v>7154</v>
      </c>
      <c r="AQ268" s="4" t="s">
        <v>7155</v>
      </c>
      <c r="AR268" s="4" t="s">
        <v>4091</v>
      </c>
      <c r="AS268" s="4" t="s">
        <v>4092</v>
      </c>
      <c r="AT268" s="4" t="s">
        <v>4093</v>
      </c>
      <c r="AU268" s="4" t="s">
        <v>11173</v>
      </c>
      <c r="AV268" s="4" t="s">
        <v>4095</v>
      </c>
      <c r="AW268" s="4" t="s">
        <v>5281</v>
      </c>
      <c r="AX268" s="4" t="s">
        <v>4096</v>
      </c>
      <c r="AY268" s="4" t="s">
        <v>4097</v>
      </c>
      <c r="AZ268" s="4" t="s">
        <v>4098</v>
      </c>
      <c r="BA268" s="4" t="s">
        <v>314</v>
      </c>
      <c r="BB268" s="4" t="s">
        <v>116</v>
      </c>
      <c r="BC268" s="4" t="s">
        <v>116</v>
      </c>
      <c r="BD268" s="4" t="s">
        <v>116</v>
      </c>
      <c r="BE268" s="4" t="s">
        <v>116</v>
      </c>
      <c r="BF268" s="4" t="s">
        <v>116</v>
      </c>
      <c r="BG268" s="4" t="s">
        <v>116</v>
      </c>
      <c r="BH268" s="4" t="s">
        <v>116</v>
      </c>
      <c r="BI268" s="4" t="s">
        <v>116</v>
      </c>
      <c r="BJ268" s="4" t="s">
        <v>116</v>
      </c>
      <c r="BK268" s="4" t="s">
        <v>116</v>
      </c>
      <c r="BL268" s="4" t="s">
        <v>116</v>
      </c>
      <c r="BM268" s="4" t="s">
        <v>116</v>
      </c>
      <c r="BN268" s="4" t="s">
        <v>116</v>
      </c>
      <c r="BO268" s="4" t="s">
        <v>116</v>
      </c>
      <c r="BP268" s="4" t="s">
        <v>116</v>
      </c>
      <c r="BQ268" s="4" t="s">
        <v>116</v>
      </c>
    </row>
    <row r="269" spans="1:69" ht="15" x14ac:dyDescent="0.2">
      <c r="A269" s="4" t="s">
        <v>12830</v>
      </c>
      <c r="B269" s="4" t="s">
        <v>112</v>
      </c>
      <c r="C269" s="34">
        <v>20250120</v>
      </c>
      <c r="D269" s="4" t="s">
        <v>12831</v>
      </c>
      <c r="E269" s="4" t="s">
        <v>993</v>
      </c>
      <c r="F269" s="4" t="s">
        <v>12461</v>
      </c>
      <c r="G269" s="4" t="s">
        <v>116</v>
      </c>
      <c r="H269" s="4" t="s">
        <v>12462</v>
      </c>
      <c r="I269" s="4" t="s">
        <v>12832</v>
      </c>
      <c r="J269" s="34">
        <v>84257</v>
      </c>
      <c r="K269" s="11" t="s">
        <v>112</v>
      </c>
      <c r="L269" s="4" t="s">
        <v>120</v>
      </c>
      <c r="M269" s="4" t="s">
        <v>120</v>
      </c>
      <c r="N269" s="4" t="s">
        <v>12833</v>
      </c>
      <c r="O269" s="4" t="s">
        <v>116</v>
      </c>
      <c r="P269" s="4" t="s">
        <v>124</v>
      </c>
      <c r="Q269" s="4" t="s">
        <v>112</v>
      </c>
      <c r="R269" s="34">
        <v>2016</v>
      </c>
      <c r="S269" s="4" t="s">
        <v>125</v>
      </c>
      <c r="T269" s="4" t="s">
        <v>12834</v>
      </c>
      <c r="U269" s="4" t="s">
        <v>10418</v>
      </c>
      <c r="V269" s="4" t="s">
        <v>10419</v>
      </c>
      <c r="W269" s="4" t="s">
        <v>129</v>
      </c>
      <c r="X269" s="4" t="s">
        <v>10420</v>
      </c>
      <c r="Y269" s="4" t="s">
        <v>10421</v>
      </c>
      <c r="Z269" s="4" t="s">
        <v>132</v>
      </c>
      <c r="AA269" s="4" t="s">
        <v>133</v>
      </c>
      <c r="AB269" s="4" t="s">
        <v>134</v>
      </c>
      <c r="AC269" s="4" t="s">
        <v>135</v>
      </c>
      <c r="AD269" s="4" t="s">
        <v>10422</v>
      </c>
      <c r="AE269" s="4" t="s">
        <v>138</v>
      </c>
      <c r="AF269" s="4" t="s">
        <v>116</v>
      </c>
      <c r="AG269" s="4" t="s">
        <v>12835</v>
      </c>
      <c r="AH269" s="4" t="s">
        <v>76</v>
      </c>
      <c r="AI269" s="4" t="s">
        <v>12836</v>
      </c>
      <c r="AJ269" s="4" t="s">
        <v>897</v>
      </c>
      <c r="AK269" s="4" t="s">
        <v>12466</v>
      </c>
      <c r="AL269" s="4" t="s">
        <v>12467</v>
      </c>
      <c r="AM269" s="4" t="s">
        <v>1702</v>
      </c>
      <c r="AN269" s="4" t="s">
        <v>1092</v>
      </c>
      <c r="AO269" s="4" t="s">
        <v>12468</v>
      </c>
      <c r="AP269" s="4" t="s">
        <v>926</v>
      </c>
      <c r="AQ269" s="4" t="s">
        <v>930</v>
      </c>
      <c r="AR269" s="4" t="s">
        <v>12500</v>
      </c>
      <c r="AS269" s="4" t="s">
        <v>1335</v>
      </c>
      <c r="AT269" s="4" t="s">
        <v>12554</v>
      </c>
      <c r="AU269" s="4" t="s">
        <v>4091</v>
      </c>
      <c r="AV269" s="4" t="s">
        <v>4092</v>
      </c>
      <c r="AW269" s="4" t="s">
        <v>4093</v>
      </c>
      <c r="AX269" s="4" t="s">
        <v>5280</v>
      </c>
      <c r="AY269" s="4" t="s">
        <v>4095</v>
      </c>
      <c r="AZ269" s="4" t="s">
        <v>12471</v>
      </c>
      <c r="BA269" s="4" t="s">
        <v>4096</v>
      </c>
      <c r="BB269" s="4" t="s">
        <v>4097</v>
      </c>
      <c r="BC269" s="4" t="s">
        <v>4098</v>
      </c>
      <c r="BD269" s="4" t="s">
        <v>2863</v>
      </c>
      <c r="BE269" s="4" t="s">
        <v>12837</v>
      </c>
      <c r="BF269" s="4" t="s">
        <v>10711</v>
      </c>
      <c r="BG269" s="4" t="s">
        <v>116</v>
      </c>
      <c r="BH269" s="4" t="s">
        <v>116</v>
      </c>
      <c r="BI269" s="4" t="s">
        <v>116</v>
      </c>
      <c r="BJ269" s="4" t="s">
        <v>116</v>
      </c>
      <c r="BK269" s="4" t="s">
        <v>116</v>
      </c>
      <c r="BL269" s="4" t="s">
        <v>116</v>
      </c>
      <c r="BM269" s="4" t="s">
        <v>116</v>
      </c>
      <c r="BN269" s="4" t="s">
        <v>116</v>
      </c>
      <c r="BO269" s="4" t="s">
        <v>116</v>
      </c>
      <c r="BP269" s="4" t="s">
        <v>116</v>
      </c>
      <c r="BQ269" s="4" t="s">
        <v>116</v>
      </c>
    </row>
    <row r="270" spans="1:69" ht="15" x14ac:dyDescent="0.2">
      <c r="A270" s="4" t="s">
        <v>12838</v>
      </c>
      <c r="B270" s="4" t="s">
        <v>112</v>
      </c>
      <c r="C270" s="34">
        <v>20250120</v>
      </c>
      <c r="D270" s="4" t="s">
        <v>12839</v>
      </c>
      <c r="E270" s="4" t="s">
        <v>12840</v>
      </c>
      <c r="F270" s="4" t="s">
        <v>179</v>
      </c>
      <c r="G270" s="4" t="s">
        <v>116</v>
      </c>
      <c r="H270" s="4" t="s">
        <v>180</v>
      </c>
      <c r="I270" s="4" t="s">
        <v>12841</v>
      </c>
      <c r="J270" s="34">
        <v>81434</v>
      </c>
      <c r="K270" s="11" t="s">
        <v>112</v>
      </c>
      <c r="L270" s="4" t="s">
        <v>120</v>
      </c>
      <c r="M270" s="4" t="s">
        <v>120</v>
      </c>
      <c r="N270" s="4" t="s">
        <v>12842</v>
      </c>
      <c r="O270" s="4" t="s">
        <v>116</v>
      </c>
      <c r="P270" s="4" t="s">
        <v>124</v>
      </c>
      <c r="Q270" s="4" t="s">
        <v>112</v>
      </c>
      <c r="R270" s="34">
        <v>2016</v>
      </c>
      <c r="S270" s="4" t="s">
        <v>125</v>
      </c>
      <c r="T270" s="4" t="s">
        <v>10515</v>
      </c>
      <c r="U270" s="4" t="s">
        <v>10418</v>
      </c>
      <c r="V270" s="4" t="s">
        <v>10419</v>
      </c>
      <c r="W270" s="4" t="s">
        <v>129</v>
      </c>
      <c r="X270" s="4" t="s">
        <v>10420</v>
      </c>
      <c r="Y270" s="4" t="s">
        <v>10421</v>
      </c>
      <c r="Z270" s="4" t="s">
        <v>132</v>
      </c>
      <c r="AA270" s="4" t="s">
        <v>133</v>
      </c>
      <c r="AB270" s="4" t="s">
        <v>134</v>
      </c>
      <c r="AC270" s="4" t="s">
        <v>135</v>
      </c>
      <c r="AD270" s="4" t="s">
        <v>10422</v>
      </c>
      <c r="AE270" s="4" t="s">
        <v>138</v>
      </c>
      <c r="AF270" s="4" t="s">
        <v>116</v>
      </c>
      <c r="AG270" s="4" t="s">
        <v>12843</v>
      </c>
      <c r="AH270" s="4" t="s">
        <v>76</v>
      </c>
      <c r="AI270" s="4" t="s">
        <v>4089</v>
      </c>
      <c r="AJ270" s="4" t="s">
        <v>12844</v>
      </c>
      <c r="AK270" s="4" t="s">
        <v>12845</v>
      </c>
      <c r="AL270" s="4" t="s">
        <v>12846</v>
      </c>
      <c r="AM270" s="4" t="s">
        <v>12001</v>
      </c>
      <c r="AN270" s="4" t="s">
        <v>4091</v>
      </c>
      <c r="AO270" s="4" t="s">
        <v>4092</v>
      </c>
      <c r="AP270" s="4" t="s">
        <v>4093</v>
      </c>
      <c r="AQ270" s="4" t="s">
        <v>4094</v>
      </c>
      <c r="AR270" s="4" t="s">
        <v>4095</v>
      </c>
      <c r="AS270" s="4" t="s">
        <v>4097</v>
      </c>
      <c r="AT270" s="4" t="s">
        <v>4098</v>
      </c>
      <c r="AU270" s="4" t="s">
        <v>1752</v>
      </c>
      <c r="AV270" s="4" t="s">
        <v>116</v>
      </c>
      <c r="AW270" s="4" t="s">
        <v>116</v>
      </c>
      <c r="AX270" s="4" t="s">
        <v>116</v>
      </c>
      <c r="AY270" s="4" t="s">
        <v>116</v>
      </c>
      <c r="AZ270" s="4" t="s">
        <v>116</v>
      </c>
      <c r="BA270" s="4" t="s">
        <v>116</v>
      </c>
      <c r="BB270" s="4" t="s">
        <v>116</v>
      </c>
      <c r="BC270" s="4" t="s">
        <v>116</v>
      </c>
      <c r="BD270" s="4" t="s">
        <v>116</v>
      </c>
      <c r="BE270" s="4" t="s">
        <v>116</v>
      </c>
      <c r="BF270" s="4" t="s">
        <v>116</v>
      </c>
      <c r="BG270" s="4" t="s">
        <v>116</v>
      </c>
      <c r="BH270" s="4" t="s">
        <v>116</v>
      </c>
      <c r="BI270" s="4" t="s">
        <v>116</v>
      </c>
      <c r="BJ270" s="4" t="s">
        <v>116</v>
      </c>
      <c r="BK270" s="4" t="s">
        <v>116</v>
      </c>
      <c r="BL270" s="4" t="s">
        <v>116</v>
      </c>
      <c r="BM270" s="4" t="s">
        <v>116</v>
      </c>
      <c r="BN270" s="4" t="s">
        <v>116</v>
      </c>
      <c r="BO270" s="4" t="s">
        <v>116</v>
      </c>
      <c r="BP270" s="4" t="s">
        <v>116</v>
      </c>
      <c r="BQ270" s="4" t="s">
        <v>116</v>
      </c>
    </row>
    <row r="271" spans="1:69" ht="15" x14ac:dyDescent="0.2">
      <c r="A271" s="4" t="s">
        <v>12847</v>
      </c>
      <c r="B271" s="4" t="s">
        <v>112</v>
      </c>
      <c r="C271" s="34">
        <v>20250120</v>
      </c>
      <c r="D271" s="4" t="s">
        <v>4472</v>
      </c>
      <c r="E271" s="4" t="s">
        <v>10512</v>
      </c>
      <c r="F271" s="4" t="s">
        <v>179</v>
      </c>
      <c r="G271" s="4" t="s">
        <v>116</v>
      </c>
      <c r="H271" s="4" t="s">
        <v>180</v>
      </c>
      <c r="I271" s="4" t="s">
        <v>12848</v>
      </c>
      <c r="J271" s="34">
        <v>24946</v>
      </c>
      <c r="K271" s="11" t="s">
        <v>112</v>
      </c>
      <c r="L271" s="4" t="s">
        <v>120</v>
      </c>
      <c r="M271" s="4" t="s">
        <v>120</v>
      </c>
      <c r="N271" s="4" t="s">
        <v>12849</v>
      </c>
      <c r="O271" s="4" t="s">
        <v>116</v>
      </c>
      <c r="P271" s="4" t="s">
        <v>124</v>
      </c>
      <c r="Q271" s="4" t="s">
        <v>112</v>
      </c>
      <c r="R271" s="34">
        <v>2016</v>
      </c>
      <c r="S271" s="4" t="s">
        <v>125</v>
      </c>
      <c r="T271" s="4" t="s">
        <v>10515</v>
      </c>
      <c r="U271" s="4" t="s">
        <v>10418</v>
      </c>
      <c r="V271" s="4" t="s">
        <v>10419</v>
      </c>
      <c r="W271" s="4" t="s">
        <v>129</v>
      </c>
      <c r="X271" s="4" t="s">
        <v>10420</v>
      </c>
      <c r="Y271" s="4" t="s">
        <v>10421</v>
      </c>
      <c r="Z271" s="4" t="s">
        <v>132</v>
      </c>
      <c r="AA271" s="4" t="s">
        <v>133</v>
      </c>
      <c r="AB271" s="4" t="s">
        <v>134</v>
      </c>
      <c r="AC271" s="4" t="s">
        <v>135</v>
      </c>
      <c r="AD271" s="4" t="s">
        <v>10422</v>
      </c>
      <c r="AE271" s="4" t="s">
        <v>138</v>
      </c>
      <c r="AF271" s="4" t="s">
        <v>116</v>
      </c>
      <c r="AG271" s="4" t="s">
        <v>12850</v>
      </c>
      <c r="AH271" s="4" t="s">
        <v>76</v>
      </c>
      <c r="AI271" s="4" t="s">
        <v>10517</v>
      </c>
      <c r="AJ271" s="4" t="s">
        <v>12851</v>
      </c>
      <c r="AK271" s="4" t="s">
        <v>10518</v>
      </c>
      <c r="AL271" s="4" t="s">
        <v>10519</v>
      </c>
      <c r="AM271" s="4" t="s">
        <v>6889</v>
      </c>
      <c r="AN271" s="4" t="s">
        <v>10520</v>
      </c>
      <c r="AO271" s="4" t="s">
        <v>10521</v>
      </c>
      <c r="AP271" s="4" t="s">
        <v>12852</v>
      </c>
      <c r="AQ271" s="4" t="s">
        <v>10522</v>
      </c>
      <c r="AR271" s="4" t="s">
        <v>10523</v>
      </c>
      <c r="AS271" s="4" t="s">
        <v>10524</v>
      </c>
      <c r="AT271" s="4" t="s">
        <v>2196</v>
      </c>
      <c r="AU271" s="4" t="s">
        <v>10526</v>
      </c>
      <c r="AV271" s="4" t="s">
        <v>12853</v>
      </c>
      <c r="AW271" s="4" t="s">
        <v>4091</v>
      </c>
      <c r="AX271" s="4" t="s">
        <v>4092</v>
      </c>
      <c r="AY271" s="4" t="s">
        <v>4093</v>
      </c>
      <c r="AZ271" s="4" t="s">
        <v>5280</v>
      </c>
      <c r="BA271" s="4" t="s">
        <v>4095</v>
      </c>
      <c r="BB271" s="4" t="s">
        <v>4096</v>
      </c>
      <c r="BC271" s="4" t="s">
        <v>4097</v>
      </c>
      <c r="BD271" s="4" t="s">
        <v>4098</v>
      </c>
      <c r="BE271" s="4" t="s">
        <v>10711</v>
      </c>
      <c r="BF271" s="4" t="s">
        <v>116</v>
      </c>
      <c r="BG271" s="4" t="s">
        <v>116</v>
      </c>
      <c r="BH271" s="4" t="s">
        <v>116</v>
      </c>
      <c r="BI271" s="4" t="s">
        <v>116</v>
      </c>
      <c r="BJ271" s="4" t="s">
        <v>116</v>
      </c>
      <c r="BK271" s="4" t="s">
        <v>116</v>
      </c>
      <c r="BL271" s="4" t="s">
        <v>116</v>
      </c>
      <c r="BM271" s="4" t="s">
        <v>116</v>
      </c>
      <c r="BN271" s="4" t="s">
        <v>116</v>
      </c>
      <c r="BO271" s="4" t="s">
        <v>116</v>
      </c>
      <c r="BP271" s="4" t="s">
        <v>116</v>
      </c>
      <c r="BQ271" s="4" t="s">
        <v>116</v>
      </c>
    </row>
    <row r="272" spans="1:69" ht="15" x14ac:dyDescent="0.2">
      <c r="A272" s="4" t="s">
        <v>12854</v>
      </c>
      <c r="B272" s="4" t="s">
        <v>112</v>
      </c>
      <c r="C272" s="34">
        <v>20250120</v>
      </c>
      <c r="D272" s="4" t="s">
        <v>5706</v>
      </c>
      <c r="E272" s="4" t="s">
        <v>12855</v>
      </c>
      <c r="F272" s="4" t="s">
        <v>9702</v>
      </c>
      <c r="G272" s="4" t="s">
        <v>116</v>
      </c>
      <c r="H272" s="4" t="s">
        <v>7197</v>
      </c>
      <c r="I272" s="4" t="s">
        <v>12856</v>
      </c>
      <c r="J272" s="34">
        <v>20628</v>
      </c>
      <c r="K272" s="11" t="s">
        <v>112</v>
      </c>
      <c r="L272" s="4" t="s">
        <v>120</v>
      </c>
      <c r="M272" s="4" t="s">
        <v>120</v>
      </c>
      <c r="N272" s="4" t="s">
        <v>12857</v>
      </c>
      <c r="O272" s="4" t="s">
        <v>116</v>
      </c>
      <c r="P272" s="4" t="s">
        <v>124</v>
      </c>
      <c r="Q272" s="4" t="s">
        <v>112</v>
      </c>
      <c r="R272" s="34">
        <v>2016</v>
      </c>
      <c r="S272" s="4" t="s">
        <v>125</v>
      </c>
      <c r="T272" s="4" t="s">
        <v>10515</v>
      </c>
      <c r="U272" s="4" t="s">
        <v>10418</v>
      </c>
      <c r="V272" s="4" t="s">
        <v>10419</v>
      </c>
      <c r="W272" s="4" t="s">
        <v>129</v>
      </c>
      <c r="X272" s="4" t="s">
        <v>10420</v>
      </c>
      <c r="Y272" s="4" t="s">
        <v>10421</v>
      </c>
      <c r="Z272" s="4" t="s">
        <v>132</v>
      </c>
      <c r="AA272" s="4" t="s">
        <v>133</v>
      </c>
      <c r="AB272" s="4" t="s">
        <v>134</v>
      </c>
      <c r="AC272" s="4" t="s">
        <v>135</v>
      </c>
      <c r="AD272" s="4" t="s">
        <v>10422</v>
      </c>
      <c r="AE272" s="4" t="s">
        <v>138</v>
      </c>
      <c r="AF272" s="4" t="s">
        <v>116</v>
      </c>
      <c r="AG272" s="4" t="s">
        <v>12858</v>
      </c>
      <c r="AH272" s="4" t="s">
        <v>76</v>
      </c>
      <c r="AI272" s="4" t="s">
        <v>763</v>
      </c>
      <c r="AJ272" s="4" t="s">
        <v>3008</v>
      </c>
      <c r="AK272" s="4" t="s">
        <v>12010</v>
      </c>
      <c r="AL272" s="4" t="s">
        <v>12859</v>
      </c>
      <c r="AM272" s="4" t="s">
        <v>3554</v>
      </c>
      <c r="AN272" s="4" t="s">
        <v>12466</v>
      </c>
      <c r="AO272" s="4" t="s">
        <v>3113</v>
      </c>
      <c r="AP272" s="4" t="s">
        <v>158</v>
      </c>
      <c r="AQ272" s="4" t="s">
        <v>186</v>
      </c>
      <c r="AR272" s="4" t="s">
        <v>188</v>
      </c>
      <c r="AS272" s="4" t="s">
        <v>4091</v>
      </c>
      <c r="AT272" s="4" t="s">
        <v>4092</v>
      </c>
      <c r="AU272" s="4" t="s">
        <v>4093</v>
      </c>
      <c r="AV272" s="4" t="s">
        <v>5280</v>
      </c>
      <c r="AW272" s="4" t="s">
        <v>4095</v>
      </c>
      <c r="AX272" s="4" t="s">
        <v>4096</v>
      </c>
      <c r="AY272" s="4" t="s">
        <v>4097</v>
      </c>
      <c r="AZ272" s="4" t="s">
        <v>4098</v>
      </c>
      <c r="BA272" s="4" t="s">
        <v>10711</v>
      </c>
      <c r="BB272" s="4" t="s">
        <v>116</v>
      </c>
      <c r="BC272" s="4" t="s">
        <v>116</v>
      </c>
      <c r="BD272" s="4" t="s">
        <v>116</v>
      </c>
      <c r="BE272" s="4" t="s">
        <v>116</v>
      </c>
      <c r="BF272" s="4" t="s">
        <v>116</v>
      </c>
      <c r="BG272" s="4" t="s">
        <v>116</v>
      </c>
      <c r="BH272" s="4" t="s">
        <v>116</v>
      </c>
      <c r="BI272" s="4" t="s">
        <v>116</v>
      </c>
      <c r="BJ272" s="4" t="s">
        <v>116</v>
      </c>
      <c r="BK272" s="4" t="s">
        <v>116</v>
      </c>
      <c r="BL272" s="4" t="s">
        <v>116</v>
      </c>
      <c r="BM272" s="4" t="s">
        <v>116</v>
      </c>
      <c r="BN272" s="4" t="s">
        <v>116</v>
      </c>
      <c r="BO272" s="4" t="s">
        <v>116</v>
      </c>
      <c r="BP272" s="4" t="s">
        <v>116</v>
      </c>
      <c r="BQ272" s="4" t="s">
        <v>116</v>
      </c>
    </row>
    <row r="273" spans="1:69" ht="15" x14ac:dyDescent="0.2">
      <c r="A273" s="4" t="s">
        <v>12860</v>
      </c>
      <c r="B273" s="4" t="s">
        <v>112</v>
      </c>
      <c r="C273" s="34">
        <v>20250120</v>
      </c>
      <c r="D273" s="4" t="s">
        <v>487</v>
      </c>
      <c r="E273" s="4" t="s">
        <v>993</v>
      </c>
      <c r="F273" s="4" t="s">
        <v>12861</v>
      </c>
      <c r="G273" s="4" t="s">
        <v>116</v>
      </c>
      <c r="H273" s="4" t="s">
        <v>12862</v>
      </c>
      <c r="I273" s="4" t="s">
        <v>12863</v>
      </c>
      <c r="J273" s="34">
        <v>30746</v>
      </c>
      <c r="K273" s="11" t="s">
        <v>112</v>
      </c>
      <c r="L273" s="4" t="s">
        <v>120</v>
      </c>
      <c r="M273" s="4" t="s">
        <v>120</v>
      </c>
      <c r="N273" s="4" t="s">
        <v>12864</v>
      </c>
      <c r="O273" s="4" t="s">
        <v>116</v>
      </c>
      <c r="P273" s="4" t="s">
        <v>124</v>
      </c>
      <c r="Q273" s="4" t="s">
        <v>112</v>
      </c>
      <c r="R273" s="34">
        <v>2016</v>
      </c>
      <c r="S273" s="4" t="s">
        <v>125</v>
      </c>
      <c r="T273" s="4" t="s">
        <v>10515</v>
      </c>
      <c r="U273" s="4" t="s">
        <v>10418</v>
      </c>
      <c r="V273" s="4" t="s">
        <v>10419</v>
      </c>
      <c r="W273" s="4" t="s">
        <v>129</v>
      </c>
      <c r="X273" s="4" t="s">
        <v>10420</v>
      </c>
      <c r="Y273" s="4" t="s">
        <v>10421</v>
      </c>
      <c r="Z273" s="4" t="s">
        <v>132</v>
      </c>
      <c r="AA273" s="4" t="s">
        <v>133</v>
      </c>
      <c r="AB273" s="4" t="s">
        <v>134</v>
      </c>
      <c r="AC273" s="4" t="s">
        <v>135</v>
      </c>
      <c r="AD273" s="4" t="s">
        <v>10422</v>
      </c>
      <c r="AE273" s="4" t="s">
        <v>138</v>
      </c>
      <c r="AF273" s="4" t="s">
        <v>116</v>
      </c>
      <c r="AG273" s="4" t="s">
        <v>12865</v>
      </c>
      <c r="AH273" s="4" t="s">
        <v>76</v>
      </c>
      <c r="AI273" s="4" t="s">
        <v>12866</v>
      </c>
      <c r="AJ273" s="4" t="s">
        <v>12867</v>
      </c>
      <c r="AK273" s="4" t="s">
        <v>12868</v>
      </c>
      <c r="AL273" s="4" t="s">
        <v>12707</v>
      </c>
      <c r="AM273" s="4" t="s">
        <v>12869</v>
      </c>
      <c r="AN273" s="4" t="s">
        <v>12870</v>
      </c>
      <c r="AO273" s="4" t="s">
        <v>8063</v>
      </c>
      <c r="AP273" s="4" t="s">
        <v>12871</v>
      </c>
      <c r="AQ273" s="4" t="s">
        <v>12872</v>
      </c>
      <c r="AR273" s="4" t="s">
        <v>12873</v>
      </c>
      <c r="AS273" s="4" t="s">
        <v>12874</v>
      </c>
      <c r="AT273" s="4" t="s">
        <v>4091</v>
      </c>
      <c r="AU273" s="4" t="s">
        <v>4092</v>
      </c>
      <c r="AV273" s="4" t="s">
        <v>4093</v>
      </c>
      <c r="AW273" s="4" t="s">
        <v>5280</v>
      </c>
      <c r="AX273" s="4" t="s">
        <v>4095</v>
      </c>
      <c r="AY273" s="4" t="s">
        <v>4096</v>
      </c>
      <c r="AZ273" s="4" t="s">
        <v>4097</v>
      </c>
      <c r="BA273" s="4" t="s">
        <v>4098</v>
      </c>
      <c r="BB273" s="4" t="s">
        <v>12875</v>
      </c>
      <c r="BC273" s="4" t="s">
        <v>10711</v>
      </c>
      <c r="BD273" s="4" t="s">
        <v>116</v>
      </c>
      <c r="BE273" s="4" t="s">
        <v>116</v>
      </c>
      <c r="BF273" s="4" t="s">
        <v>116</v>
      </c>
      <c r="BG273" s="4" t="s">
        <v>116</v>
      </c>
      <c r="BH273" s="4" t="s">
        <v>116</v>
      </c>
      <c r="BI273" s="4" t="s">
        <v>116</v>
      </c>
      <c r="BJ273" s="4" t="s">
        <v>116</v>
      </c>
      <c r="BK273" s="4" t="s">
        <v>116</v>
      </c>
      <c r="BL273" s="4" t="s">
        <v>116</v>
      </c>
      <c r="BM273" s="4" t="s">
        <v>116</v>
      </c>
      <c r="BN273" s="4" t="s">
        <v>116</v>
      </c>
      <c r="BO273" s="4" t="s">
        <v>116</v>
      </c>
      <c r="BP273" s="4" t="s">
        <v>116</v>
      </c>
      <c r="BQ273" s="4" t="s">
        <v>116</v>
      </c>
    </row>
    <row r="274" spans="1:69" ht="15" x14ac:dyDescent="0.2">
      <c r="A274" s="4" t="s">
        <v>12876</v>
      </c>
      <c r="B274" s="4" t="s">
        <v>112</v>
      </c>
      <c r="C274" s="34">
        <v>20250120</v>
      </c>
      <c r="D274" s="4" t="s">
        <v>12877</v>
      </c>
      <c r="E274" s="4" t="s">
        <v>12878</v>
      </c>
      <c r="F274" s="4" t="s">
        <v>12879</v>
      </c>
      <c r="G274" s="4" t="s">
        <v>116</v>
      </c>
      <c r="H274" s="4" t="s">
        <v>12880</v>
      </c>
      <c r="I274" s="4" t="s">
        <v>12881</v>
      </c>
      <c r="J274" s="34">
        <v>11348</v>
      </c>
      <c r="K274" s="11" t="s">
        <v>112</v>
      </c>
      <c r="L274" s="4" t="s">
        <v>120</v>
      </c>
      <c r="M274" s="4" t="s">
        <v>120</v>
      </c>
      <c r="N274" s="4" t="s">
        <v>12882</v>
      </c>
      <c r="O274" s="4" t="s">
        <v>116</v>
      </c>
      <c r="P274" s="4" t="s">
        <v>124</v>
      </c>
      <c r="Q274" s="4" t="s">
        <v>112</v>
      </c>
      <c r="R274" s="34">
        <v>2016</v>
      </c>
      <c r="S274" s="4" t="s">
        <v>125</v>
      </c>
      <c r="T274" s="4" t="s">
        <v>10515</v>
      </c>
      <c r="U274" s="4" t="s">
        <v>10418</v>
      </c>
      <c r="V274" s="4" t="s">
        <v>10419</v>
      </c>
      <c r="W274" s="4" t="s">
        <v>129</v>
      </c>
      <c r="X274" s="4" t="s">
        <v>10420</v>
      </c>
      <c r="Y274" s="4" t="s">
        <v>10421</v>
      </c>
      <c r="Z274" s="4" t="s">
        <v>132</v>
      </c>
      <c r="AA274" s="4" t="s">
        <v>133</v>
      </c>
      <c r="AB274" s="4" t="s">
        <v>134</v>
      </c>
      <c r="AC274" s="4" t="s">
        <v>135</v>
      </c>
      <c r="AD274" s="4" t="s">
        <v>10422</v>
      </c>
      <c r="AE274" s="4" t="s">
        <v>138</v>
      </c>
      <c r="AF274" s="4" t="s">
        <v>116</v>
      </c>
      <c r="AG274" s="4" t="s">
        <v>12883</v>
      </c>
      <c r="AH274" s="4" t="s">
        <v>76</v>
      </c>
      <c r="AI274" s="4" t="s">
        <v>12884</v>
      </c>
      <c r="AJ274" s="4" t="s">
        <v>12885</v>
      </c>
      <c r="AK274" s="4" t="s">
        <v>12886</v>
      </c>
      <c r="AL274" s="4" t="s">
        <v>12887</v>
      </c>
      <c r="AM274" s="4" t="s">
        <v>12888</v>
      </c>
      <c r="AN274" s="4" t="s">
        <v>12889</v>
      </c>
      <c r="AO274" s="4" t="s">
        <v>3919</v>
      </c>
      <c r="AP274" s="4" t="s">
        <v>12890</v>
      </c>
      <c r="AQ274" s="4" t="s">
        <v>188</v>
      </c>
      <c r="AR274" s="4" t="s">
        <v>4091</v>
      </c>
      <c r="AS274" s="4" t="s">
        <v>4092</v>
      </c>
      <c r="AT274" s="4" t="s">
        <v>4093</v>
      </c>
      <c r="AU274" s="4" t="s">
        <v>5280</v>
      </c>
      <c r="AV274" s="4" t="s">
        <v>4095</v>
      </c>
      <c r="AW274" s="4" t="s">
        <v>4096</v>
      </c>
      <c r="AX274" s="4" t="s">
        <v>4097</v>
      </c>
      <c r="AY274" s="4" t="s">
        <v>4098</v>
      </c>
      <c r="AZ274" s="4" t="s">
        <v>10711</v>
      </c>
      <c r="BA274" s="4" t="s">
        <v>116</v>
      </c>
      <c r="BB274" s="4" t="s">
        <v>116</v>
      </c>
      <c r="BC274" s="4" t="s">
        <v>116</v>
      </c>
      <c r="BD274" s="4" t="s">
        <v>116</v>
      </c>
      <c r="BE274" s="4" t="s">
        <v>116</v>
      </c>
      <c r="BF274" s="4" t="s">
        <v>116</v>
      </c>
      <c r="BG274" s="4" t="s">
        <v>116</v>
      </c>
      <c r="BH274" s="4" t="s">
        <v>116</v>
      </c>
      <c r="BI274" s="4" t="s">
        <v>116</v>
      </c>
      <c r="BJ274" s="4" t="s">
        <v>116</v>
      </c>
      <c r="BK274" s="4" t="s">
        <v>116</v>
      </c>
      <c r="BL274" s="4" t="s">
        <v>116</v>
      </c>
      <c r="BM274" s="4" t="s">
        <v>116</v>
      </c>
      <c r="BN274" s="4" t="s">
        <v>116</v>
      </c>
      <c r="BO274" s="4" t="s">
        <v>116</v>
      </c>
      <c r="BP274" s="4" t="s">
        <v>116</v>
      </c>
      <c r="BQ274" s="4" t="s">
        <v>116</v>
      </c>
    </row>
    <row r="275" spans="1:69" ht="15" x14ac:dyDescent="0.2">
      <c r="A275" s="4" t="s">
        <v>12891</v>
      </c>
      <c r="B275" s="4" t="s">
        <v>112</v>
      </c>
      <c r="C275" s="34">
        <v>20250120</v>
      </c>
      <c r="D275" s="4" t="s">
        <v>12892</v>
      </c>
      <c r="E275" s="4" t="s">
        <v>12893</v>
      </c>
      <c r="F275" s="4" t="s">
        <v>6038</v>
      </c>
      <c r="G275" s="4" t="s">
        <v>116</v>
      </c>
      <c r="H275" s="4" t="s">
        <v>6039</v>
      </c>
      <c r="I275" s="4" t="s">
        <v>12894</v>
      </c>
      <c r="J275" s="34">
        <v>20707</v>
      </c>
      <c r="K275" s="11" t="s">
        <v>112</v>
      </c>
      <c r="L275" s="4" t="s">
        <v>120</v>
      </c>
      <c r="M275" s="4" t="s">
        <v>120</v>
      </c>
      <c r="N275" s="4" t="s">
        <v>12895</v>
      </c>
      <c r="O275" s="4" t="s">
        <v>116</v>
      </c>
      <c r="P275" s="4" t="s">
        <v>124</v>
      </c>
      <c r="Q275" s="4" t="s">
        <v>112</v>
      </c>
      <c r="R275" s="34">
        <v>2016</v>
      </c>
      <c r="S275" s="4" t="s">
        <v>125</v>
      </c>
      <c r="T275" s="4" t="s">
        <v>10515</v>
      </c>
      <c r="U275" s="4" t="s">
        <v>10418</v>
      </c>
      <c r="V275" s="4" t="s">
        <v>10419</v>
      </c>
      <c r="W275" s="4" t="s">
        <v>129</v>
      </c>
      <c r="X275" s="4" t="s">
        <v>10420</v>
      </c>
      <c r="Y275" s="4" t="s">
        <v>10421</v>
      </c>
      <c r="Z275" s="4" t="s">
        <v>132</v>
      </c>
      <c r="AA275" s="4" t="s">
        <v>133</v>
      </c>
      <c r="AB275" s="4" t="s">
        <v>134</v>
      </c>
      <c r="AC275" s="4" t="s">
        <v>135</v>
      </c>
      <c r="AD275" s="4" t="s">
        <v>10422</v>
      </c>
      <c r="AE275" s="4" t="s">
        <v>138</v>
      </c>
      <c r="AF275" s="4" t="s">
        <v>116</v>
      </c>
      <c r="AG275" s="4" t="s">
        <v>12896</v>
      </c>
      <c r="AH275" s="4" t="s">
        <v>76</v>
      </c>
      <c r="AI275" s="4" t="s">
        <v>308</v>
      </c>
      <c r="AJ275" s="4" t="s">
        <v>12866</v>
      </c>
      <c r="AK275" s="4" t="s">
        <v>5271</v>
      </c>
      <c r="AL275" s="4" t="s">
        <v>6044</v>
      </c>
      <c r="AM275" s="4" t="s">
        <v>897</v>
      </c>
      <c r="AN275" s="4" t="s">
        <v>12467</v>
      </c>
      <c r="AO275" s="4" t="s">
        <v>1702</v>
      </c>
      <c r="AP275" s="4" t="s">
        <v>12897</v>
      </c>
      <c r="AQ275" s="4" t="s">
        <v>1336</v>
      </c>
      <c r="AR275" s="4" t="s">
        <v>6046</v>
      </c>
      <c r="AS275" s="4" t="s">
        <v>12898</v>
      </c>
      <c r="AT275" s="4" t="s">
        <v>4091</v>
      </c>
      <c r="AU275" s="4" t="s">
        <v>4092</v>
      </c>
      <c r="AV275" s="4" t="s">
        <v>4093</v>
      </c>
      <c r="AW275" s="4" t="s">
        <v>5280</v>
      </c>
      <c r="AX275" s="4" t="s">
        <v>4095</v>
      </c>
      <c r="AY275" s="4" t="s">
        <v>1337</v>
      </c>
      <c r="AZ275" s="4" t="s">
        <v>4096</v>
      </c>
      <c r="BA275" s="4" t="s">
        <v>4097</v>
      </c>
      <c r="BB275" s="4" t="s">
        <v>4098</v>
      </c>
      <c r="BC275" s="4" t="s">
        <v>10711</v>
      </c>
      <c r="BD275" s="4" t="s">
        <v>116</v>
      </c>
      <c r="BE275" s="4" t="s">
        <v>116</v>
      </c>
      <c r="BF275" s="4" t="s">
        <v>116</v>
      </c>
      <c r="BG275" s="4" t="s">
        <v>116</v>
      </c>
      <c r="BH275" s="4" t="s">
        <v>116</v>
      </c>
      <c r="BI275" s="4" t="s">
        <v>116</v>
      </c>
      <c r="BJ275" s="4" t="s">
        <v>116</v>
      </c>
      <c r="BK275" s="4" t="s">
        <v>116</v>
      </c>
      <c r="BL275" s="4" t="s">
        <v>116</v>
      </c>
      <c r="BM275" s="4" t="s">
        <v>116</v>
      </c>
      <c r="BN275" s="4" t="s">
        <v>116</v>
      </c>
      <c r="BO275" s="4" t="s">
        <v>116</v>
      </c>
      <c r="BP275" s="4" t="s">
        <v>116</v>
      </c>
      <c r="BQ275" s="4" t="s">
        <v>116</v>
      </c>
    </row>
    <row r="276" spans="1:69" ht="15" x14ac:dyDescent="0.2">
      <c r="A276" s="4" t="s">
        <v>12899</v>
      </c>
      <c r="B276" s="4" t="s">
        <v>112</v>
      </c>
      <c r="C276" s="34">
        <v>20250120</v>
      </c>
      <c r="D276" s="4" t="s">
        <v>2482</v>
      </c>
      <c r="E276" s="4" t="s">
        <v>12900</v>
      </c>
      <c r="F276" s="4" t="s">
        <v>2484</v>
      </c>
      <c r="G276" s="4" t="s">
        <v>116</v>
      </c>
      <c r="H276" s="4" t="s">
        <v>2377</v>
      </c>
      <c r="I276" s="4" t="s">
        <v>12901</v>
      </c>
      <c r="J276" s="34">
        <v>15838</v>
      </c>
      <c r="K276" s="11" t="s">
        <v>112</v>
      </c>
      <c r="L276" s="4" t="s">
        <v>120</v>
      </c>
      <c r="M276" s="4" t="s">
        <v>120</v>
      </c>
      <c r="N276" s="4" t="s">
        <v>12902</v>
      </c>
      <c r="O276" s="4" t="s">
        <v>116</v>
      </c>
      <c r="P276" s="4" t="s">
        <v>124</v>
      </c>
      <c r="Q276" s="4" t="s">
        <v>112</v>
      </c>
      <c r="R276" s="34">
        <v>2016</v>
      </c>
      <c r="S276" s="4" t="s">
        <v>125</v>
      </c>
      <c r="T276" s="4" t="s">
        <v>10515</v>
      </c>
      <c r="U276" s="4" t="s">
        <v>10418</v>
      </c>
      <c r="V276" s="4" t="s">
        <v>10419</v>
      </c>
      <c r="W276" s="4" t="s">
        <v>129</v>
      </c>
      <c r="X276" s="4" t="s">
        <v>10420</v>
      </c>
      <c r="Y276" s="4" t="s">
        <v>10421</v>
      </c>
      <c r="Z276" s="4" t="s">
        <v>132</v>
      </c>
      <c r="AA276" s="4" t="s">
        <v>133</v>
      </c>
      <c r="AB276" s="4" t="s">
        <v>134</v>
      </c>
      <c r="AC276" s="4" t="s">
        <v>135</v>
      </c>
      <c r="AD276" s="4" t="s">
        <v>10422</v>
      </c>
      <c r="AE276" s="4" t="s">
        <v>138</v>
      </c>
      <c r="AF276" s="4" t="s">
        <v>116</v>
      </c>
      <c r="AG276" s="4" t="s">
        <v>12903</v>
      </c>
      <c r="AH276" s="4" t="s">
        <v>76</v>
      </c>
      <c r="AI276" s="4" t="s">
        <v>12904</v>
      </c>
      <c r="AJ276" s="4" t="s">
        <v>12905</v>
      </c>
      <c r="AK276" s="4" t="s">
        <v>12906</v>
      </c>
      <c r="AL276" s="4" t="s">
        <v>12907</v>
      </c>
      <c r="AM276" s="4" t="s">
        <v>308</v>
      </c>
      <c r="AN276" s="4" t="s">
        <v>12908</v>
      </c>
      <c r="AO276" s="4" t="s">
        <v>12866</v>
      </c>
      <c r="AP276" s="4" t="s">
        <v>6420</v>
      </c>
      <c r="AQ276" s="4" t="s">
        <v>1867</v>
      </c>
      <c r="AR276" s="4" t="s">
        <v>7585</v>
      </c>
      <c r="AS276" s="4" t="s">
        <v>12859</v>
      </c>
      <c r="AT276" s="4" t="s">
        <v>6213</v>
      </c>
      <c r="AU276" s="4" t="s">
        <v>12909</v>
      </c>
      <c r="AV276" s="4" t="s">
        <v>709</v>
      </c>
      <c r="AW276" s="4" t="s">
        <v>599</v>
      </c>
      <c r="AX276" s="4" t="s">
        <v>12910</v>
      </c>
      <c r="AY276" s="4" t="s">
        <v>186</v>
      </c>
      <c r="AZ276" s="4" t="s">
        <v>188</v>
      </c>
      <c r="BA276" s="4" t="s">
        <v>4091</v>
      </c>
      <c r="BB276" s="4" t="s">
        <v>4092</v>
      </c>
      <c r="BC276" s="4" t="s">
        <v>4093</v>
      </c>
      <c r="BD276" s="4" t="s">
        <v>5280</v>
      </c>
      <c r="BE276" s="4" t="s">
        <v>4095</v>
      </c>
      <c r="BF276" s="4" t="s">
        <v>4096</v>
      </c>
      <c r="BG276" s="4" t="s">
        <v>4097</v>
      </c>
      <c r="BH276" s="4" t="s">
        <v>4098</v>
      </c>
      <c r="BI276" s="4" t="s">
        <v>10711</v>
      </c>
      <c r="BJ276" s="4" t="s">
        <v>116</v>
      </c>
      <c r="BK276" s="4" t="s">
        <v>116</v>
      </c>
      <c r="BL276" s="4" t="s">
        <v>116</v>
      </c>
      <c r="BM276" s="4" t="s">
        <v>116</v>
      </c>
      <c r="BN276" s="4" t="s">
        <v>116</v>
      </c>
      <c r="BO276" s="4" t="s">
        <v>116</v>
      </c>
      <c r="BP276" s="4" t="s">
        <v>116</v>
      </c>
      <c r="BQ276" s="4" t="s">
        <v>116</v>
      </c>
    </row>
    <row r="277" spans="1:69" ht="15" x14ac:dyDescent="0.2">
      <c r="A277" s="4" t="s">
        <v>12911</v>
      </c>
      <c r="B277" s="4" t="s">
        <v>112</v>
      </c>
      <c r="C277" s="34">
        <v>20250120</v>
      </c>
      <c r="D277" s="4" t="s">
        <v>5140</v>
      </c>
      <c r="E277" s="4" t="s">
        <v>6452</v>
      </c>
      <c r="F277" s="4" t="s">
        <v>12642</v>
      </c>
      <c r="G277" s="4" t="s">
        <v>116</v>
      </c>
      <c r="H277" s="4" t="s">
        <v>12643</v>
      </c>
      <c r="I277" s="4" t="s">
        <v>12912</v>
      </c>
      <c r="J277" s="34">
        <v>15852</v>
      </c>
      <c r="K277" s="11" t="s">
        <v>112</v>
      </c>
      <c r="L277" s="4" t="s">
        <v>120</v>
      </c>
      <c r="M277" s="4" t="s">
        <v>120</v>
      </c>
      <c r="N277" s="4" t="s">
        <v>12913</v>
      </c>
      <c r="O277" s="4" t="s">
        <v>116</v>
      </c>
      <c r="P277" s="4" t="s">
        <v>124</v>
      </c>
      <c r="Q277" s="4" t="s">
        <v>112</v>
      </c>
      <c r="R277" s="34">
        <v>2016</v>
      </c>
      <c r="S277" s="4" t="s">
        <v>125</v>
      </c>
      <c r="T277" s="4" t="s">
        <v>10515</v>
      </c>
      <c r="U277" s="4" t="s">
        <v>10418</v>
      </c>
      <c r="V277" s="4" t="s">
        <v>10419</v>
      </c>
      <c r="W277" s="4" t="s">
        <v>129</v>
      </c>
      <c r="X277" s="4" t="s">
        <v>10420</v>
      </c>
      <c r="Y277" s="4" t="s">
        <v>10421</v>
      </c>
      <c r="Z277" s="4" t="s">
        <v>132</v>
      </c>
      <c r="AA277" s="4" t="s">
        <v>133</v>
      </c>
      <c r="AB277" s="4" t="s">
        <v>134</v>
      </c>
      <c r="AC277" s="4" t="s">
        <v>135</v>
      </c>
      <c r="AD277" s="4" t="s">
        <v>10422</v>
      </c>
      <c r="AE277" s="4" t="s">
        <v>138</v>
      </c>
      <c r="AF277" s="4" t="s">
        <v>116</v>
      </c>
      <c r="AG277" s="4" t="s">
        <v>12914</v>
      </c>
      <c r="AH277" s="4" t="s">
        <v>76</v>
      </c>
      <c r="AI277" s="4" t="s">
        <v>12915</v>
      </c>
      <c r="AJ277" s="4" t="s">
        <v>5016</v>
      </c>
      <c r="AK277" s="4" t="s">
        <v>12664</v>
      </c>
      <c r="AL277" s="4" t="s">
        <v>12670</v>
      </c>
      <c r="AM277" s="4" t="s">
        <v>12916</v>
      </c>
      <c r="AN277" s="4" t="s">
        <v>4091</v>
      </c>
      <c r="AO277" s="4" t="s">
        <v>4092</v>
      </c>
      <c r="AP277" s="4" t="s">
        <v>4093</v>
      </c>
      <c r="AQ277" s="4" t="s">
        <v>5280</v>
      </c>
      <c r="AR277" s="4" t="s">
        <v>4095</v>
      </c>
      <c r="AS277" s="4" t="s">
        <v>4097</v>
      </c>
      <c r="AT277" s="4" t="s">
        <v>4098</v>
      </c>
      <c r="AU277" s="4" t="s">
        <v>10711</v>
      </c>
      <c r="AV277" s="4" t="s">
        <v>116</v>
      </c>
      <c r="AW277" s="4" t="s">
        <v>116</v>
      </c>
      <c r="AX277" s="4" t="s">
        <v>116</v>
      </c>
      <c r="AY277" s="4" t="s">
        <v>116</v>
      </c>
      <c r="AZ277" s="4" t="s">
        <v>116</v>
      </c>
      <c r="BA277" s="4" t="s">
        <v>116</v>
      </c>
      <c r="BB277" s="4" t="s">
        <v>116</v>
      </c>
      <c r="BC277" s="4" t="s">
        <v>116</v>
      </c>
      <c r="BD277" s="4" t="s">
        <v>116</v>
      </c>
      <c r="BE277" s="4" t="s">
        <v>116</v>
      </c>
      <c r="BF277" s="4" t="s">
        <v>116</v>
      </c>
      <c r="BG277" s="4" t="s">
        <v>116</v>
      </c>
      <c r="BH277" s="4" t="s">
        <v>116</v>
      </c>
      <c r="BI277" s="4" t="s">
        <v>116</v>
      </c>
      <c r="BJ277" s="4" t="s">
        <v>116</v>
      </c>
      <c r="BK277" s="4" t="s">
        <v>116</v>
      </c>
      <c r="BL277" s="4" t="s">
        <v>116</v>
      </c>
      <c r="BM277" s="4" t="s">
        <v>116</v>
      </c>
      <c r="BN277" s="4" t="s">
        <v>116</v>
      </c>
      <c r="BO277" s="4" t="s">
        <v>116</v>
      </c>
      <c r="BP277" s="4" t="s">
        <v>116</v>
      </c>
      <c r="BQ277" s="4" t="s">
        <v>116</v>
      </c>
    </row>
    <row r="278" spans="1:69" ht="15" x14ac:dyDescent="0.2">
      <c r="A278" s="4" t="s">
        <v>12917</v>
      </c>
      <c r="B278" s="4" t="s">
        <v>112</v>
      </c>
      <c r="C278" s="34">
        <v>20250120</v>
      </c>
      <c r="D278" s="4" t="s">
        <v>5140</v>
      </c>
      <c r="E278" s="4" t="s">
        <v>12918</v>
      </c>
      <c r="F278" s="4" t="s">
        <v>12642</v>
      </c>
      <c r="G278" s="4" t="s">
        <v>116</v>
      </c>
      <c r="H278" s="4" t="s">
        <v>12643</v>
      </c>
      <c r="I278" s="4" t="s">
        <v>12919</v>
      </c>
      <c r="J278" s="34">
        <v>22806</v>
      </c>
      <c r="K278" s="11" t="s">
        <v>112</v>
      </c>
      <c r="L278" s="4" t="s">
        <v>120</v>
      </c>
      <c r="M278" s="4" t="s">
        <v>120</v>
      </c>
      <c r="N278" s="4" t="s">
        <v>12920</v>
      </c>
      <c r="O278" s="4" t="s">
        <v>116</v>
      </c>
      <c r="P278" s="4" t="s">
        <v>124</v>
      </c>
      <c r="Q278" s="4" t="s">
        <v>112</v>
      </c>
      <c r="R278" s="34">
        <v>2016</v>
      </c>
      <c r="S278" s="4" t="s">
        <v>125</v>
      </c>
      <c r="T278" s="4" t="s">
        <v>10515</v>
      </c>
      <c r="U278" s="4" t="s">
        <v>10418</v>
      </c>
      <c r="V278" s="4" t="s">
        <v>10419</v>
      </c>
      <c r="W278" s="4" t="s">
        <v>129</v>
      </c>
      <c r="X278" s="4" t="s">
        <v>10420</v>
      </c>
      <c r="Y278" s="4" t="s">
        <v>10421</v>
      </c>
      <c r="Z278" s="4" t="s">
        <v>132</v>
      </c>
      <c r="AA278" s="4" t="s">
        <v>133</v>
      </c>
      <c r="AB278" s="4" t="s">
        <v>134</v>
      </c>
      <c r="AC278" s="4" t="s">
        <v>135</v>
      </c>
      <c r="AD278" s="4" t="s">
        <v>10422</v>
      </c>
      <c r="AE278" s="4" t="s">
        <v>138</v>
      </c>
      <c r="AF278" s="4" t="s">
        <v>116</v>
      </c>
      <c r="AG278" s="4" t="s">
        <v>12921</v>
      </c>
      <c r="AH278" s="4" t="s">
        <v>76</v>
      </c>
      <c r="AI278" s="4" t="s">
        <v>12922</v>
      </c>
      <c r="AJ278" s="4" t="s">
        <v>897</v>
      </c>
      <c r="AK278" s="4" t="s">
        <v>12467</v>
      </c>
      <c r="AL278" s="4" t="s">
        <v>6312</v>
      </c>
      <c r="AM278" s="4" t="s">
        <v>6313</v>
      </c>
      <c r="AN278" s="4" t="s">
        <v>12923</v>
      </c>
      <c r="AO278" s="4" t="s">
        <v>4091</v>
      </c>
      <c r="AP278" s="4" t="s">
        <v>4092</v>
      </c>
      <c r="AQ278" s="4" t="s">
        <v>4093</v>
      </c>
      <c r="AR278" s="4" t="s">
        <v>5280</v>
      </c>
      <c r="AS278" s="4" t="s">
        <v>4095</v>
      </c>
      <c r="AT278" s="4" t="s">
        <v>4096</v>
      </c>
      <c r="AU278" s="4" t="s">
        <v>4097</v>
      </c>
      <c r="AV278" s="4" t="s">
        <v>4098</v>
      </c>
      <c r="AW278" s="4" t="s">
        <v>2101</v>
      </c>
      <c r="AX278" s="4" t="s">
        <v>10711</v>
      </c>
      <c r="AY278" s="4" t="s">
        <v>116</v>
      </c>
      <c r="AZ278" s="4" t="s">
        <v>116</v>
      </c>
      <c r="BA278" s="4" t="s">
        <v>116</v>
      </c>
      <c r="BB278" s="4" t="s">
        <v>116</v>
      </c>
      <c r="BC278" s="4" t="s">
        <v>116</v>
      </c>
      <c r="BD278" s="4" t="s">
        <v>116</v>
      </c>
      <c r="BE278" s="4" t="s">
        <v>116</v>
      </c>
      <c r="BF278" s="4" t="s">
        <v>116</v>
      </c>
      <c r="BG278" s="4" t="s">
        <v>116</v>
      </c>
      <c r="BH278" s="4" t="s">
        <v>116</v>
      </c>
      <c r="BI278" s="4" t="s">
        <v>116</v>
      </c>
      <c r="BJ278" s="4" t="s">
        <v>116</v>
      </c>
      <c r="BK278" s="4" t="s">
        <v>116</v>
      </c>
      <c r="BL278" s="4" t="s">
        <v>116</v>
      </c>
      <c r="BM278" s="4" t="s">
        <v>116</v>
      </c>
      <c r="BN278" s="4" t="s">
        <v>116</v>
      </c>
      <c r="BO278" s="4" t="s">
        <v>116</v>
      </c>
      <c r="BP278" s="4" t="s">
        <v>116</v>
      </c>
      <c r="BQ278" s="4" t="s">
        <v>116</v>
      </c>
    </row>
    <row r="279" spans="1:69" ht="15" x14ac:dyDescent="0.2">
      <c r="A279" s="4" t="s">
        <v>12924</v>
      </c>
      <c r="B279" s="4" t="s">
        <v>112</v>
      </c>
      <c r="C279" s="34">
        <v>20250120</v>
      </c>
      <c r="D279" s="4" t="s">
        <v>8079</v>
      </c>
      <c r="E279" s="4" t="s">
        <v>12925</v>
      </c>
      <c r="F279" s="4" t="s">
        <v>7033</v>
      </c>
      <c r="G279" s="4" t="s">
        <v>116</v>
      </c>
      <c r="H279" s="4" t="s">
        <v>7034</v>
      </c>
      <c r="I279" s="4" t="s">
        <v>12926</v>
      </c>
      <c r="J279" s="34">
        <v>20641</v>
      </c>
      <c r="K279" s="11" t="s">
        <v>112</v>
      </c>
      <c r="L279" s="4" t="s">
        <v>120</v>
      </c>
      <c r="M279" s="4" t="s">
        <v>120</v>
      </c>
      <c r="N279" s="4" t="s">
        <v>12927</v>
      </c>
      <c r="O279" s="4" t="s">
        <v>116</v>
      </c>
      <c r="P279" s="4" t="s">
        <v>124</v>
      </c>
      <c r="Q279" s="4" t="s">
        <v>112</v>
      </c>
      <c r="R279" s="34">
        <v>2016</v>
      </c>
      <c r="S279" s="4" t="s">
        <v>125</v>
      </c>
      <c r="T279" s="4" t="s">
        <v>10515</v>
      </c>
      <c r="U279" s="4" t="s">
        <v>10418</v>
      </c>
      <c r="V279" s="4" t="s">
        <v>10419</v>
      </c>
      <c r="W279" s="4" t="s">
        <v>129</v>
      </c>
      <c r="X279" s="4" t="s">
        <v>10420</v>
      </c>
      <c r="Y279" s="4" t="s">
        <v>10421</v>
      </c>
      <c r="Z279" s="4" t="s">
        <v>132</v>
      </c>
      <c r="AA279" s="4" t="s">
        <v>133</v>
      </c>
      <c r="AB279" s="4" t="s">
        <v>134</v>
      </c>
      <c r="AC279" s="4" t="s">
        <v>135</v>
      </c>
      <c r="AD279" s="4" t="s">
        <v>10422</v>
      </c>
      <c r="AE279" s="4" t="s">
        <v>138</v>
      </c>
      <c r="AF279" s="4" t="s">
        <v>116</v>
      </c>
      <c r="AG279" s="4" t="s">
        <v>12928</v>
      </c>
      <c r="AH279" s="4" t="s">
        <v>76</v>
      </c>
      <c r="AI279" s="4" t="s">
        <v>12929</v>
      </c>
      <c r="AJ279" s="4" t="s">
        <v>3008</v>
      </c>
      <c r="AK279" s="4" t="s">
        <v>897</v>
      </c>
      <c r="AL279" s="4" t="s">
        <v>12466</v>
      </c>
      <c r="AM279" s="4" t="s">
        <v>1660</v>
      </c>
      <c r="AN279" s="4" t="s">
        <v>4091</v>
      </c>
      <c r="AO279" s="4" t="s">
        <v>4092</v>
      </c>
      <c r="AP279" s="4" t="s">
        <v>4093</v>
      </c>
      <c r="AQ279" s="4" t="s">
        <v>5280</v>
      </c>
      <c r="AR279" s="4" t="s">
        <v>4095</v>
      </c>
      <c r="AS279" s="4" t="s">
        <v>4096</v>
      </c>
      <c r="AT279" s="4" t="s">
        <v>4097</v>
      </c>
      <c r="AU279" s="4" t="s">
        <v>4098</v>
      </c>
      <c r="AV279" s="4" t="s">
        <v>10711</v>
      </c>
      <c r="AW279" s="4" t="s">
        <v>116</v>
      </c>
      <c r="AX279" s="4" t="s">
        <v>116</v>
      </c>
      <c r="AY279" s="4" t="s">
        <v>116</v>
      </c>
      <c r="AZ279" s="4" t="s">
        <v>116</v>
      </c>
      <c r="BA279" s="4" t="s">
        <v>116</v>
      </c>
      <c r="BB279" s="4" t="s">
        <v>116</v>
      </c>
      <c r="BC279" s="4" t="s">
        <v>116</v>
      </c>
      <c r="BD279" s="4" t="s">
        <v>116</v>
      </c>
      <c r="BE279" s="4" t="s">
        <v>116</v>
      </c>
      <c r="BF279" s="4" t="s">
        <v>116</v>
      </c>
      <c r="BG279" s="4" t="s">
        <v>116</v>
      </c>
      <c r="BH279" s="4" t="s">
        <v>116</v>
      </c>
      <c r="BI279" s="4" t="s">
        <v>116</v>
      </c>
      <c r="BJ279" s="4" t="s">
        <v>116</v>
      </c>
      <c r="BK279" s="4" t="s">
        <v>116</v>
      </c>
      <c r="BL279" s="4" t="s">
        <v>116</v>
      </c>
      <c r="BM279" s="4" t="s">
        <v>116</v>
      </c>
      <c r="BN279" s="4" t="s">
        <v>116</v>
      </c>
      <c r="BO279" s="4" t="s">
        <v>116</v>
      </c>
      <c r="BP279" s="4" t="s">
        <v>116</v>
      </c>
      <c r="BQ279" s="4" t="s">
        <v>116</v>
      </c>
    </row>
    <row r="280" spans="1:69" ht="15" x14ac:dyDescent="0.2">
      <c r="A280" s="4" t="s">
        <v>12930</v>
      </c>
      <c r="B280" s="4" t="s">
        <v>112</v>
      </c>
      <c r="C280" s="34">
        <v>20250120</v>
      </c>
      <c r="D280" s="4" t="s">
        <v>8079</v>
      </c>
      <c r="E280" s="4" t="s">
        <v>12931</v>
      </c>
      <c r="F280" s="4" t="s">
        <v>7033</v>
      </c>
      <c r="G280" s="4" t="s">
        <v>116</v>
      </c>
      <c r="H280" s="4" t="s">
        <v>7034</v>
      </c>
      <c r="I280" s="4" t="s">
        <v>12932</v>
      </c>
      <c r="J280" s="34">
        <v>20030</v>
      </c>
      <c r="K280" s="11" t="s">
        <v>112</v>
      </c>
      <c r="L280" s="4" t="s">
        <v>120</v>
      </c>
      <c r="M280" s="4" t="s">
        <v>120</v>
      </c>
      <c r="N280" s="4" t="s">
        <v>12933</v>
      </c>
      <c r="O280" s="4" t="s">
        <v>116</v>
      </c>
      <c r="P280" s="4" t="s">
        <v>124</v>
      </c>
      <c r="Q280" s="4" t="s">
        <v>112</v>
      </c>
      <c r="R280" s="34">
        <v>2016</v>
      </c>
      <c r="S280" s="4" t="s">
        <v>125</v>
      </c>
      <c r="T280" s="4" t="s">
        <v>10515</v>
      </c>
      <c r="U280" s="4" t="s">
        <v>10418</v>
      </c>
      <c r="V280" s="4" t="s">
        <v>10419</v>
      </c>
      <c r="W280" s="4" t="s">
        <v>129</v>
      </c>
      <c r="X280" s="4" t="s">
        <v>10420</v>
      </c>
      <c r="Y280" s="4" t="s">
        <v>10421</v>
      </c>
      <c r="Z280" s="4" t="s">
        <v>132</v>
      </c>
      <c r="AA280" s="4" t="s">
        <v>133</v>
      </c>
      <c r="AB280" s="4" t="s">
        <v>134</v>
      </c>
      <c r="AC280" s="4" t="s">
        <v>135</v>
      </c>
      <c r="AD280" s="4" t="s">
        <v>10422</v>
      </c>
      <c r="AE280" s="4" t="s">
        <v>138</v>
      </c>
      <c r="AF280" s="4" t="s">
        <v>116</v>
      </c>
      <c r="AG280" s="4" t="s">
        <v>12934</v>
      </c>
      <c r="AH280" s="4" t="s">
        <v>76</v>
      </c>
      <c r="AI280" s="4" t="s">
        <v>2092</v>
      </c>
      <c r="AJ280" s="4" t="s">
        <v>12935</v>
      </c>
      <c r="AK280" s="4" t="s">
        <v>12936</v>
      </c>
      <c r="AL280" s="4" t="s">
        <v>8356</v>
      </c>
      <c r="AM280" s="4" t="s">
        <v>3381</v>
      </c>
      <c r="AN280" s="4" t="s">
        <v>4091</v>
      </c>
      <c r="AO280" s="4" t="s">
        <v>4092</v>
      </c>
      <c r="AP280" s="4" t="s">
        <v>4093</v>
      </c>
      <c r="AQ280" s="4" t="s">
        <v>5280</v>
      </c>
      <c r="AR280" s="4" t="s">
        <v>4095</v>
      </c>
      <c r="AS280" s="4" t="s">
        <v>4096</v>
      </c>
      <c r="AT280" s="4" t="s">
        <v>4097</v>
      </c>
      <c r="AU280" s="4" t="s">
        <v>4098</v>
      </c>
      <c r="AV280" s="4" t="s">
        <v>10711</v>
      </c>
      <c r="AW280" s="4" t="s">
        <v>116</v>
      </c>
      <c r="AX280" s="4" t="s">
        <v>116</v>
      </c>
      <c r="AY280" s="4" t="s">
        <v>116</v>
      </c>
      <c r="AZ280" s="4" t="s">
        <v>116</v>
      </c>
      <c r="BA280" s="4" t="s">
        <v>116</v>
      </c>
      <c r="BB280" s="4" t="s">
        <v>116</v>
      </c>
      <c r="BC280" s="4" t="s">
        <v>116</v>
      </c>
      <c r="BD280" s="4" t="s">
        <v>116</v>
      </c>
      <c r="BE280" s="4" t="s">
        <v>116</v>
      </c>
      <c r="BF280" s="4" t="s">
        <v>116</v>
      </c>
      <c r="BG280" s="4" t="s">
        <v>116</v>
      </c>
      <c r="BH280" s="4" t="s">
        <v>116</v>
      </c>
      <c r="BI280" s="4" t="s">
        <v>116</v>
      </c>
      <c r="BJ280" s="4" t="s">
        <v>116</v>
      </c>
      <c r="BK280" s="4" t="s">
        <v>116</v>
      </c>
      <c r="BL280" s="4" t="s">
        <v>116</v>
      </c>
      <c r="BM280" s="4" t="s">
        <v>116</v>
      </c>
      <c r="BN280" s="4" t="s">
        <v>116</v>
      </c>
      <c r="BO280" s="4" t="s">
        <v>116</v>
      </c>
      <c r="BP280" s="4" t="s">
        <v>116</v>
      </c>
      <c r="BQ280" s="4" t="s">
        <v>116</v>
      </c>
    </row>
    <row r="281" spans="1:69" ht="15" x14ac:dyDescent="0.2">
      <c r="A281" s="4" t="s">
        <v>12937</v>
      </c>
      <c r="B281" s="4" t="s">
        <v>112</v>
      </c>
      <c r="C281" s="34">
        <v>20250120</v>
      </c>
      <c r="D281" s="4" t="s">
        <v>11988</v>
      </c>
      <c r="E281" s="4" t="s">
        <v>12938</v>
      </c>
      <c r="F281" s="4" t="s">
        <v>651</v>
      </c>
      <c r="G281" s="4" t="s">
        <v>116</v>
      </c>
      <c r="H281" s="4" t="s">
        <v>652</v>
      </c>
      <c r="I281" s="4" t="s">
        <v>12939</v>
      </c>
      <c r="J281" s="34">
        <v>4655</v>
      </c>
      <c r="K281" s="11" t="s">
        <v>112</v>
      </c>
      <c r="L281" s="4" t="s">
        <v>120</v>
      </c>
      <c r="M281" s="4" t="s">
        <v>120</v>
      </c>
      <c r="N281" s="4" t="s">
        <v>12940</v>
      </c>
      <c r="O281" s="4" t="s">
        <v>116</v>
      </c>
      <c r="P281" s="4" t="s">
        <v>124</v>
      </c>
      <c r="Q281" s="4" t="s">
        <v>112</v>
      </c>
      <c r="R281" s="34">
        <v>2016</v>
      </c>
      <c r="S281" s="4" t="s">
        <v>125</v>
      </c>
      <c r="T281" s="4" t="s">
        <v>10515</v>
      </c>
      <c r="U281" s="4" t="s">
        <v>10418</v>
      </c>
      <c r="V281" s="4" t="s">
        <v>10419</v>
      </c>
      <c r="W281" s="4" t="s">
        <v>129</v>
      </c>
      <c r="X281" s="4" t="s">
        <v>10420</v>
      </c>
      <c r="Y281" s="4" t="s">
        <v>10421</v>
      </c>
      <c r="Z281" s="4" t="s">
        <v>132</v>
      </c>
      <c r="AA281" s="4" t="s">
        <v>133</v>
      </c>
      <c r="AB281" s="4" t="s">
        <v>134</v>
      </c>
      <c r="AC281" s="4" t="s">
        <v>135</v>
      </c>
      <c r="AD281" s="4" t="s">
        <v>10422</v>
      </c>
      <c r="AE281" s="4" t="s">
        <v>138</v>
      </c>
      <c r="AF281" s="4" t="s">
        <v>116</v>
      </c>
      <c r="AG281" s="4" t="s">
        <v>12941</v>
      </c>
      <c r="AH281" s="4" t="s">
        <v>76</v>
      </c>
      <c r="AI281" s="4" t="s">
        <v>7037</v>
      </c>
      <c r="AJ281" s="4" t="s">
        <v>4997</v>
      </c>
      <c r="AK281" s="4" t="s">
        <v>3558</v>
      </c>
      <c r="AL281" s="4" t="s">
        <v>5016</v>
      </c>
      <c r="AM281" s="4" t="s">
        <v>6217</v>
      </c>
      <c r="AN281" s="4" t="s">
        <v>12013</v>
      </c>
      <c r="AO281" s="4" t="s">
        <v>186</v>
      </c>
      <c r="AP281" s="4" t="s">
        <v>12014</v>
      </c>
      <c r="AQ281" s="4" t="s">
        <v>8824</v>
      </c>
      <c r="AR281" s="4" t="s">
        <v>188</v>
      </c>
      <c r="AS281" s="4" t="s">
        <v>4091</v>
      </c>
      <c r="AT281" s="4" t="s">
        <v>4092</v>
      </c>
      <c r="AU281" s="4" t="s">
        <v>4093</v>
      </c>
      <c r="AV281" s="4" t="s">
        <v>5280</v>
      </c>
      <c r="AW281" s="4" t="s">
        <v>4095</v>
      </c>
      <c r="AX281" s="4" t="s">
        <v>4096</v>
      </c>
      <c r="AY281" s="4" t="s">
        <v>4097</v>
      </c>
      <c r="AZ281" s="4" t="s">
        <v>4098</v>
      </c>
      <c r="BA281" s="4" t="s">
        <v>6001</v>
      </c>
      <c r="BB281" s="4" t="s">
        <v>10711</v>
      </c>
      <c r="BC281" s="4" t="s">
        <v>116</v>
      </c>
      <c r="BD281" s="4" t="s">
        <v>116</v>
      </c>
      <c r="BE281" s="4" t="s">
        <v>116</v>
      </c>
      <c r="BF281" s="4" t="s">
        <v>116</v>
      </c>
      <c r="BG281" s="4" t="s">
        <v>116</v>
      </c>
      <c r="BH281" s="4" t="s">
        <v>116</v>
      </c>
      <c r="BI281" s="4" t="s">
        <v>116</v>
      </c>
      <c r="BJ281" s="4" t="s">
        <v>116</v>
      </c>
      <c r="BK281" s="4" t="s">
        <v>116</v>
      </c>
      <c r="BL281" s="4" t="s">
        <v>116</v>
      </c>
      <c r="BM281" s="4" t="s">
        <v>116</v>
      </c>
      <c r="BN281" s="4" t="s">
        <v>116</v>
      </c>
      <c r="BO281" s="4" t="s">
        <v>116</v>
      </c>
      <c r="BP281" s="4" t="s">
        <v>116</v>
      </c>
      <c r="BQ281" s="4" t="s">
        <v>116</v>
      </c>
    </row>
    <row r="282" spans="1:69" ht="15" x14ac:dyDescent="0.2">
      <c r="A282" s="4" t="s">
        <v>12942</v>
      </c>
      <c r="B282" s="4" t="s">
        <v>112</v>
      </c>
      <c r="C282" s="34">
        <v>20250120</v>
      </c>
      <c r="D282" s="4" t="s">
        <v>1059</v>
      </c>
      <c r="E282" s="4" t="s">
        <v>12943</v>
      </c>
      <c r="F282" s="4" t="s">
        <v>12524</v>
      </c>
      <c r="G282" s="4" t="s">
        <v>116</v>
      </c>
      <c r="H282" s="4" t="s">
        <v>12525</v>
      </c>
      <c r="I282" s="4" t="s">
        <v>12944</v>
      </c>
      <c r="J282" s="34">
        <v>22214</v>
      </c>
      <c r="K282" s="11" t="s">
        <v>112</v>
      </c>
      <c r="L282" s="4" t="s">
        <v>120</v>
      </c>
      <c r="M282" s="4" t="s">
        <v>120</v>
      </c>
      <c r="N282" s="4" t="s">
        <v>12945</v>
      </c>
      <c r="O282" s="4" t="s">
        <v>116</v>
      </c>
      <c r="P282" s="4" t="s">
        <v>124</v>
      </c>
      <c r="Q282" s="4" t="s">
        <v>112</v>
      </c>
      <c r="R282" s="34">
        <v>2016</v>
      </c>
      <c r="S282" s="4" t="s">
        <v>125</v>
      </c>
      <c r="T282" s="4" t="s">
        <v>10515</v>
      </c>
      <c r="U282" s="4" t="s">
        <v>10418</v>
      </c>
      <c r="V282" s="4" t="s">
        <v>10419</v>
      </c>
      <c r="W282" s="4" t="s">
        <v>129</v>
      </c>
      <c r="X282" s="4" t="s">
        <v>10420</v>
      </c>
      <c r="Y282" s="4" t="s">
        <v>10421</v>
      </c>
      <c r="Z282" s="4" t="s">
        <v>132</v>
      </c>
      <c r="AA282" s="4" t="s">
        <v>133</v>
      </c>
      <c r="AB282" s="4" t="s">
        <v>134</v>
      </c>
      <c r="AC282" s="4" t="s">
        <v>135</v>
      </c>
      <c r="AD282" s="4" t="s">
        <v>10422</v>
      </c>
      <c r="AE282" s="4" t="s">
        <v>138</v>
      </c>
      <c r="AF282" s="4" t="s">
        <v>116</v>
      </c>
      <c r="AG282" s="4" t="s">
        <v>12946</v>
      </c>
      <c r="AH282" s="4" t="s">
        <v>76</v>
      </c>
      <c r="AI282" s="4" t="s">
        <v>12549</v>
      </c>
      <c r="AJ282" s="4" t="s">
        <v>4354</v>
      </c>
      <c r="AK282" s="4" t="s">
        <v>8784</v>
      </c>
      <c r="AL282" s="4" t="s">
        <v>12550</v>
      </c>
      <c r="AM282" s="4" t="s">
        <v>897</v>
      </c>
      <c r="AN282" s="4" t="s">
        <v>2395</v>
      </c>
      <c r="AO282" s="4" t="s">
        <v>6312</v>
      </c>
      <c r="AP282" s="4" t="s">
        <v>12947</v>
      </c>
      <c r="AQ282" s="4" t="s">
        <v>883</v>
      </c>
      <c r="AR282" s="4" t="s">
        <v>1802</v>
      </c>
      <c r="AS282" s="4" t="s">
        <v>6587</v>
      </c>
      <c r="AT282" s="4" t="s">
        <v>2277</v>
      </c>
      <c r="AU282" s="4" t="s">
        <v>12554</v>
      </c>
      <c r="AV282" s="4" t="s">
        <v>1336</v>
      </c>
      <c r="AW282" s="4" t="s">
        <v>1529</v>
      </c>
      <c r="AX282" s="4" t="s">
        <v>1246</v>
      </c>
      <c r="AY282" s="4" t="s">
        <v>4091</v>
      </c>
      <c r="AZ282" s="4" t="s">
        <v>4092</v>
      </c>
      <c r="BA282" s="4" t="s">
        <v>4093</v>
      </c>
      <c r="BB282" s="4" t="s">
        <v>5280</v>
      </c>
      <c r="BC282" s="4" t="s">
        <v>4095</v>
      </c>
      <c r="BD282" s="4" t="s">
        <v>4096</v>
      </c>
      <c r="BE282" s="4" t="s">
        <v>4097</v>
      </c>
      <c r="BF282" s="4" t="s">
        <v>4098</v>
      </c>
      <c r="BG282" s="4" t="s">
        <v>10711</v>
      </c>
      <c r="BH282" s="4" t="s">
        <v>116</v>
      </c>
      <c r="BI282" s="4" t="s">
        <v>116</v>
      </c>
      <c r="BJ282" s="4" t="s">
        <v>116</v>
      </c>
      <c r="BK282" s="4" t="s">
        <v>116</v>
      </c>
      <c r="BL282" s="4" t="s">
        <v>116</v>
      </c>
      <c r="BM282" s="4" t="s">
        <v>116</v>
      </c>
      <c r="BN282" s="4" t="s">
        <v>116</v>
      </c>
      <c r="BO282" s="4" t="s">
        <v>116</v>
      </c>
      <c r="BP282" s="4" t="s">
        <v>116</v>
      </c>
      <c r="BQ282" s="4" t="s">
        <v>116</v>
      </c>
    </row>
    <row r="283" spans="1:69" ht="15" x14ac:dyDescent="0.2">
      <c r="A283" s="4" t="s">
        <v>12948</v>
      </c>
      <c r="B283" s="4" t="s">
        <v>112</v>
      </c>
      <c r="C283" s="34">
        <v>20250120</v>
      </c>
      <c r="D283" s="4" t="s">
        <v>11988</v>
      </c>
      <c r="E283" s="4" t="s">
        <v>12949</v>
      </c>
      <c r="F283" s="4" t="s">
        <v>651</v>
      </c>
      <c r="G283" s="4" t="s">
        <v>116</v>
      </c>
      <c r="H283" s="4" t="s">
        <v>652</v>
      </c>
      <c r="I283" s="4" t="s">
        <v>12950</v>
      </c>
      <c r="J283" s="34">
        <v>3812</v>
      </c>
      <c r="K283" s="11" t="s">
        <v>112</v>
      </c>
      <c r="L283" s="4" t="s">
        <v>120</v>
      </c>
      <c r="M283" s="4" t="s">
        <v>120</v>
      </c>
      <c r="N283" s="4" t="s">
        <v>12951</v>
      </c>
      <c r="O283" s="4" t="s">
        <v>116</v>
      </c>
      <c r="P283" s="4" t="s">
        <v>124</v>
      </c>
      <c r="Q283" s="4" t="s">
        <v>112</v>
      </c>
      <c r="R283" s="34">
        <v>2016</v>
      </c>
      <c r="S283" s="4" t="s">
        <v>125</v>
      </c>
      <c r="T283" s="4" t="s">
        <v>10515</v>
      </c>
      <c r="U283" s="4" t="s">
        <v>10418</v>
      </c>
      <c r="V283" s="4" t="s">
        <v>10419</v>
      </c>
      <c r="W283" s="4" t="s">
        <v>129</v>
      </c>
      <c r="X283" s="4" t="s">
        <v>10420</v>
      </c>
      <c r="Y283" s="4" t="s">
        <v>10421</v>
      </c>
      <c r="Z283" s="4" t="s">
        <v>132</v>
      </c>
      <c r="AA283" s="4" t="s">
        <v>133</v>
      </c>
      <c r="AB283" s="4" t="s">
        <v>134</v>
      </c>
      <c r="AC283" s="4" t="s">
        <v>135</v>
      </c>
      <c r="AD283" s="4" t="s">
        <v>10422</v>
      </c>
      <c r="AE283" s="4" t="s">
        <v>138</v>
      </c>
      <c r="AF283" s="4" t="s">
        <v>116</v>
      </c>
      <c r="AG283" s="4" t="s">
        <v>12952</v>
      </c>
      <c r="AH283" s="4" t="s">
        <v>76</v>
      </c>
      <c r="AI283" s="4" t="s">
        <v>5269</v>
      </c>
      <c r="AJ283" s="4" t="s">
        <v>11994</v>
      </c>
      <c r="AK283" s="4" t="s">
        <v>5273</v>
      </c>
      <c r="AL283" s="4" t="s">
        <v>2422</v>
      </c>
      <c r="AM283" s="4" t="s">
        <v>531</v>
      </c>
      <c r="AN283" s="4" t="s">
        <v>5016</v>
      </c>
      <c r="AO283" s="4" t="s">
        <v>5278</v>
      </c>
      <c r="AP283" s="4" t="s">
        <v>4091</v>
      </c>
      <c r="AQ283" s="4" t="s">
        <v>4092</v>
      </c>
      <c r="AR283" s="4" t="s">
        <v>4093</v>
      </c>
      <c r="AS283" s="4" t="s">
        <v>5280</v>
      </c>
      <c r="AT283" s="4" t="s">
        <v>4095</v>
      </c>
      <c r="AU283" s="4" t="s">
        <v>4096</v>
      </c>
      <c r="AV283" s="4" t="s">
        <v>4097</v>
      </c>
      <c r="AW283" s="4" t="s">
        <v>4098</v>
      </c>
      <c r="AX283" s="4" t="s">
        <v>10711</v>
      </c>
      <c r="AY283" s="4" t="s">
        <v>116</v>
      </c>
      <c r="AZ283" s="4" t="s">
        <v>116</v>
      </c>
      <c r="BA283" s="4" t="s">
        <v>116</v>
      </c>
      <c r="BB283" s="4" t="s">
        <v>116</v>
      </c>
      <c r="BC283" s="4" t="s">
        <v>116</v>
      </c>
      <c r="BD283" s="4" t="s">
        <v>116</v>
      </c>
      <c r="BE283" s="4" t="s">
        <v>116</v>
      </c>
      <c r="BF283" s="4" t="s">
        <v>116</v>
      </c>
      <c r="BG283" s="4" t="s">
        <v>116</v>
      </c>
      <c r="BH283" s="4" t="s">
        <v>116</v>
      </c>
      <c r="BI283" s="4" t="s">
        <v>116</v>
      </c>
      <c r="BJ283" s="4" t="s">
        <v>116</v>
      </c>
      <c r="BK283" s="4" t="s">
        <v>116</v>
      </c>
      <c r="BL283" s="4" t="s">
        <v>116</v>
      </c>
      <c r="BM283" s="4" t="s">
        <v>116</v>
      </c>
      <c r="BN283" s="4" t="s">
        <v>116</v>
      </c>
      <c r="BO283" s="4" t="s">
        <v>116</v>
      </c>
      <c r="BP283" s="4" t="s">
        <v>116</v>
      </c>
      <c r="BQ283" s="4" t="s">
        <v>116</v>
      </c>
    </row>
    <row r="284" spans="1:69" ht="15" x14ac:dyDescent="0.2">
      <c r="A284" s="4" t="s">
        <v>12953</v>
      </c>
      <c r="B284" s="4" t="s">
        <v>112</v>
      </c>
      <c r="C284" s="34">
        <v>20250120</v>
      </c>
      <c r="D284" s="4" t="s">
        <v>2041</v>
      </c>
      <c r="E284" s="4" t="s">
        <v>12954</v>
      </c>
      <c r="F284" s="4" t="s">
        <v>9716</v>
      </c>
      <c r="G284" s="4" t="s">
        <v>116</v>
      </c>
      <c r="H284" s="4" t="s">
        <v>9717</v>
      </c>
      <c r="I284" s="4" t="s">
        <v>12955</v>
      </c>
      <c r="J284" s="34">
        <v>14706</v>
      </c>
      <c r="K284" s="11" t="s">
        <v>112</v>
      </c>
      <c r="L284" s="4" t="s">
        <v>120</v>
      </c>
      <c r="M284" s="4" t="s">
        <v>120</v>
      </c>
      <c r="N284" s="4" t="s">
        <v>12956</v>
      </c>
      <c r="O284" s="4" t="s">
        <v>116</v>
      </c>
      <c r="P284" s="4" t="s">
        <v>124</v>
      </c>
      <c r="Q284" s="4" t="s">
        <v>112</v>
      </c>
      <c r="R284" s="34">
        <v>2016</v>
      </c>
      <c r="S284" s="4" t="s">
        <v>125</v>
      </c>
      <c r="T284" s="4" t="s">
        <v>10515</v>
      </c>
      <c r="U284" s="4" t="s">
        <v>10418</v>
      </c>
      <c r="V284" s="4" t="s">
        <v>10419</v>
      </c>
      <c r="W284" s="4" t="s">
        <v>129</v>
      </c>
      <c r="X284" s="4" t="s">
        <v>10420</v>
      </c>
      <c r="Y284" s="4" t="s">
        <v>10421</v>
      </c>
      <c r="Z284" s="4" t="s">
        <v>132</v>
      </c>
      <c r="AA284" s="4" t="s">
        <v>133</v>
      </c>
      <c r="AB284" s="4" t="s">
        <v>134</v>
      </c>
      <c r="AC284" s="4" t="s">
        <v>135</v>
      </c>
      <c r="AD284" s="4" t="s">
        <v>10422</v>
      </c>
      <c r="AE284" s="4" t="s">
        <v>138</v>
      </c>
      <c r="AF284" s="4" t="s">
        <v>116</v>
      </c>
      <c r="AG284" s="4" t="s">
        <v>12957</v>
      </c>
      <c r="AH284" s="4" t="s">
        <v>76</v>
      </c>
      <c r="AI284" s="4" t="s">
        <v>12958</v>
      </c>
      <c r="AJ284" s="4" t="s">
        <v>12959</v>
      </c>
      <c r="AK284" s="4" t="s">
        <v>11778</v>
      </c>
      <c r="AL284" s="4" t="s">
        <v>3008</v>
      </c>
      <c r="AM284" s="4" t="s">
        <v>6460</v>
      </c>
      <c r="AN284" s="4" t="s">
        <v>4154</v>
      </c>
      <c r="AO284" s="4" t="s">
        <v>897</v>
      </c>
      <c r="AP284" s="4" t="s">
        <v>12466</v>
      </c>
      <c r="AQ284" s="4" t="s">
        <v>5274</v>
      </c>
      <c r="AR284" s="4" t="s">
        <v>154</v>
      </c>
      <c r="AS284" s="4" t="s">
        <v>784</v>
      </c>
      <c r="AT284" s="4" t="s">
        <v>12960</v>
      </c>
      <c r="AU284" s="4" t="s">
        <v>12961</v>
      </c>
      <c r="AV284" s="4" t="s">
        <v>12962</v>
      </c>
      <c r="AW284" s="4" t="s">
        <v>12963</v>
      </c>
      <c r="AX284" s="4" t="s">
        <v>12699</v>
      </c>
      <c r="AY284" s="4" t="s">
        <v>12964</v>
      </c>
      <c r="AZ284" s="4" t="s">
        <v>2759</v>
      </c>
      <c r="BA284" s="4" t="s">
        <v>7603</v>
      </c>
      <c r="BB284" s="4" t="s">
        <v>4091</v>
      </c>
      <c r="BC284" s="4" t="s">
        <v>4092</v>
      </c>
      <c r="BD284" s="4" t="s">
        <v>4093</v>
      </c>
      <c r="BE284" s="4" t="s">
        <v>5280</v>
      </c>
      <c r="BF284" s="4" t="s">
        <v>4095</v>
      </c>
      <c r="BG284" s="4" t="s">
        <v>4097</v>
      </c>
      <c r="BH284" s="4" t="s">
        <v>4098</v>
      </c>
      <c r="BI284" s="4" t="s">
        <v>4974</v>
      </c>
      <c r="BJ284" s="4" t="s">
        <v>12965</v>
      </c>
      <c r="BK284" s="4" t="s">
        <v>10711</v>
      </c>
      <c r="BL284" s="4" t="s">
        <v>116</v>
      </c>
      <c r="BM284" s="4" t="s">
        <v>116</v>
      </c>
      <c r="BN284" s="4" t="s">
        <v>116</v>
      </c>
      <c r="BO284" s="4" t="s">
        <v>116</v>
      </c>
      <c r="BP284" s="4" t="s">
        <v>116</v>
      </c>
      <c r="BQ284" s="4" t="s">
        <v>116</v>
      </c>
    </row>
    <row r="285" spans="1:69" ht="15" x14ac:dyDescent="0.2">
      <c r="A285" s="4" t="s">
        <v>12966</v>
      </c>
      <c r="B285" s="4" t="s">
        <v>112</v>
      </c>
      <c r="C285" s="34">
        <v>20250120</v>
      </c>
      <c r="D285" s="4" t="s">
        <v>8925</v>
      </c>
      <c r="E285" s="4" t="s">
        <v>12967</v>
      </c>
      <c r="F285" s="4" t="s">
        <v>11239</v>
      </c>
      <c r="G285" s="4" t="s">
        <v>116</v>
      </c>
      <c r="H285" s="4" t="s">
        <v>11240</v>
      </c>
      <c r="I285" s="4" t="s">
        <v>12968</v>
      </c>
      <c r="J285" s="34">
        <v>12141</v>
      </c>
      <c r="K285" s="11" t="s">
        <v>112</v>
      </c>
      <c r="L285" s="4" t="s">
        <v>120</v>
      </c>
      <c r="M285" s="4" t="s">
        <v>120</v>
      </c>
      <c r="N285" s="4" t="s">
        <v>12969</v>
      </c>
      <c r="O285" s="4" t="s">
        <v>116</v>
      </c>
      <c r="P285" s="4" t="s">
        <v>124</v>
      </c>
      <c r="Q285" s="4" t="s">
        <v>112</v>
      </c>
      <c r="R285" s="34">
        <v>2016</v>
      </c>
      <c r="S285" s="4" t="s">
        <v>125</v>
      </c>
      <c r="T285" s="4" t="s">
        <v>10515</v>
      </c>
      <c r="U285" s="4" t="s">
        <v>10418</v>
      </c>
      <c r="V285" s="4" t="s">
        <v>10419</v>
      </c>
      <c r="W285" s="4" t="s">
        <v>129</v>
      </c>
      <c r="X285" s="4" t="s">
        <v>10420</v>
      </c>
      <c r="Y285" s="4" t="s">
        <v>10421</v>
      </c>
      <c r="Z285" s="4" t="s">
        <v>132</v>
      </c>
      <c r="AA285" s="4" t="s">
        <v>133</v>
      </c>
      <c r="AB285" s="4" t="s">
        <v>134</v>
      </c>
      <c r="AC285" s="4" t="s">
        <v>135</v>
      </c>
      <c r="AD285" s="4" t="s">
        <v>10422</v>
      </c>
      <c r="AE285" s="4" t="s">
        <v>138</v>
      </c>
      <c r="AF285" s="4" t="s">
        <v>116</v>
      </c>
      <c r="AG285" s="4" t="s">
        <v>12970</v>
      </c>
      <c r="AH285" s="4" t="s">
        <v>76</v>
      </c>
      <c r="AI285" s="4" t="s">
        <v>1952</v>
      </c>
      <c r="AJ285" s="4" t="s">
        <v>4618</v>
      </c>
      <c r="AK285" s="4" t="s">
        <v>12971</v>
      </c>
      <c r="AL285" s="4" t="s">
        <v>897</v>
      </c>
      <c r="AM285" s="4" t="s">
        <v>12972</v>
      </c>
      <c r="AN285" s="4" t="s">
        <v>1702</v>
      </c>
      <c r="AO285" s="4" t="s">
        <v>11365</v>
      </c>
      <c r="AP285" s="4" t="s">
        <v>12973</v>
      </c>
      <c r="AQ285" s="4" t="s">
        <v>12974</v>
      </c>
      <c r="AR285" s="4" t="s">
        <v>12975</v>
      </c>
      <c r="AS285" s="4" t="s">
        <v>12976</v>
      </c>
      <c r="AT285" s="4" t="s">
        <v>5665</v>
      </c>
      <c r="AU285" s="4" t="s">
        <v>12977</v>
      </c>
      <c r="AV285" s="4" t="s">
        <v>12978</v>
      </c>
      <c r="AW285" s="4" t="s">
        <v>12979</v>
      </c>
      <c r="AX285" s="4" t="s">
        <v>6061</v>
      </c>
      <c r="AY285" s="4" t="s">
        <v>12980</v>
      </c>
      <c r="AZ285" s="4" t="s">
        <v>4091</v>
      </c>
      <c r="BA285" s="4" t="s">
        <v>4092</v>
      </c>
      <c r="BB285" s="4" t="s">
        <v>4093</v>
      </c>
      <c r="BC285" s="4" t="s">
        <v>5280</v>
      </c>
      <c r="BD285" s="4" t="s">
        <v>4095</v>
      </c>
      <c r="BE285" s="4" t="s">
        <v>4096</v>
      </c>
      <c r="BF285" s="4" t="s">
        <v>4097</v>
      </c>
      <c r="BG285" s="4" t="s">
        <v>4098</v>
      </c>
      <c r="BH285" s="4" t="s">
        <v>10711</v>
      </c>
      <c r="BI285" s="4" t="s">
        <v>116</v>
      </c>
      <c r="BJ285" s="4" t="s">
        <v>116</v>
      </c>
      <c r="BK285" s="4" t="s">
        <v>116</v>
      </c>
      <c r="BL285" s="4" t="s">
        <v>116</v>
      </c>
      <c r="BM285" s="4" t="s">
        <v>116</v>
      </c>
      <c r="BN285" s="4" t="s">
        <v>116</v>
      </c>
      <c r="BO285" s="4" t="s">
        <v>116</v>
      </c>
      <c r="BP285" s="4" t="s">
        <v>116</v>
      </c>
      <c r="BQ285" s="4" t="s">
        <v>116</v>
      </c>
    </row>
    <row r="286" spans="1:69" ht="15" x14ac:dyDescent="0.2">
      <c r="A286" s="4" t="s">
        <v>12981</v>
      </c>
      <c r="B286" s="4" t="s">
        <v>112</v>
      </c>
      <c r="C286" s="34">
        <v>20250120</v>
      </c>
      <c r="D286" s="4" t="s">
        <v>12982</v>
      </c>
      <c r="E286" s="4" t="s">
        <v>12983</v>
      </c>
      <c r="F286" s="4" t="s">
        <v>8801</v>
      </c>
      <c r="G286" s="4" t="s">
        <v>116</v>
      </c>
      <c r="H286" s="4" t="s">
        <v>8802</v>
      </c>
      <c r="I286" s="4" t="s">
        <v>12984</v>
      </c>
      <c r="J286" s="34">
        <v>20009</v>
      </c>
      <c r="K286" s="11" t="s">
        <v>112</v>
      </c>
      <c r="L286" s="4" t="s">
        <v>120</v>
      </c>
      <c r="M286" s="4" t="s">
        <v>120</v>
      </c>
      <c r="N286" s="4" t="s">
        <v>12985</v>
      </c>
      <c r="O286" s="4" t="s">
        <v>116</v>
      </c>
      <c r="P286" s="4" t="s">
        <v>124</v>
      </c>
      <c r="Q286" s="4" t="s">
        <v>112</v>
      </c>
      <c r="R286" s="34">
        <v>2016</v>
      </c>
      <c r="S286" s="4" t="s">
        <v>125</v>
      </c>
      <c r="T286" s="4" t="s">
        <v>10515</v>
      </c>
      <c r="U286" s="4" t="s">
        <v>10418</v>
      </c>
      <c r="V286" s="4" t="s">
        <v>10419</v>
      </c>
      <c r="W286" s="4" t="s">
        <v>129</v>
      </c>
      <c r="X286" s="4" t="s">
        <v>10420</v>
      </c>
      <c r="Y286" s="4" t="s">
        <v>10421</v>
      </c>
      <c r="Z286" s="4" t="s">
        <v>132</v>
      </c>
      <c r="AA286" s="4" t="s">
        <v>133</v>
      </c>
      <c r="AB286" s="4" t="s">
        <v>134</v>
      </c>
      <c r="AC286" s="4" t="s">
        <v>135</v>
      </c>
      <c r="AD286" s="4" t="s">
        <v>10422</v>
      </c>
      <c r="AE286" s="4" t="s">
        <v>138</v>
      </c>
      <c r="AF286" s="4" t="s">
        <v>116</v>
      </c>
      <c r="AG286" s="4" t="s">
        <v>12986</v>
      </c>
      <c r="AH286" s="4" t="s">
        <v>76</v>
      </c>
      <c r="AI286" s="4" t="s">
        <v>926</v>
      </c>
      <c r="AJ286" s="4" t="s">
        <v>12987</v>
      </c>
      <c r="AK286" s="4" t="s">
        <v>4091</v>
      </c>
      <c r="AL286" s="4" t="s">
        <v>4092</v>
      </c>
      <c r="AM286" s="4" t="s">
        <v>4093</v>
      </c>
      <c r="AN286" s="4" t="s">
        <v>5280</v>
      </c>
      <c r="AO286" s="4" t="s">
        <v>4095</v>
      </c>
      <c r="AP286" s="4" t="s">
        <v>4096</v>
      </c>
      <c r="AQ286" s="4" t="s">
        <v>4097</v>
      </c>
      <c r="AR286" s="4" t="s">
        <v>4098</v>
      </c>
      <c r="AS286" s="4" t="s">
        <v>10711</v>
      </c>
      <c r="AT286" s="4" t="s">
        <v>116</v>
      </c>
      <c r="AU286" s="4" t="s">
        <v>116</v>
      </c>
      <c r="AV286" s="4" t="s">
        <v>116</v>
      </c>
      <c r="AW286" s="4" t="s">
        <v>116</v>
      </c>
      <c r="AX286" s="4" t="s">
        <v>116</v>
      </c>
      <c r="AY286" s="4" t="s">
        <v>116</v>
      </c>
      <c r="AZ286" s="4" t="s">
        <v>116</v>
      </c>
      <c r="BA286" s="4" t="s">
        <v>116</v>
      </c>
      <c r="BB286" s="4" t="s">
        <v>116</v>
      </c>
      <c r="BC286" s="4" t="s">
        <v>116</v>
      </c>
      <c r="BD286" s="4" t="s">
        <v>116</v>
      </c>
      <c r="BE286" s="4" t="s">
        <v>116</v>
      </c>
      <c r="BF286" s="4" t="s">
        <v>116</v>
      </c>
      <c r="BG286" s="4" t="s">
        <v>116</v>
      </c>
      <c r="BH286" s="4" t="s">
        <v>116</v>
      </c>
      <c r="BI286" s="4" t="s">
        <v>116</v>
      </c>
      <c r="BJ286" s="4" t="s">
        <v>116</v>
      </c>
      <c r="BK286" s="4" t="s">
        <v>116</v>
      </c>
      <c r="BL286" s="4" t="s">
        <v>116</v>
      </c>
      <c r="BM286" s="4" t="s">
        <v>116</v>
      </c>
      <c r="BN286" s="4" t="s">
        <v>116</v>
      </c>
      <c r="BO286" s="4" t="s">
        <v>116</v>
      </c>
      <c r="BP286" s="4" t="s">
        <v>116</v>
      </c>
      <c r="BQ286" s="4" t="s">
        <v>116</v>
      </c>
    </row>
    <row r="287" spans="1:69" ht="15" x14ac:dyDescent="0.2">
      <c r="A287" s="4" t="s">
        <v>12988</v>
      </c>
      <c r="B287" s="4" t="s">
        <v>112</v>
      </c>
      <c r="C287" s="34">
        <v>20250120</v>
      </c>
      <c r="D287" s="4" t="s">
        <v>1761</v>
      </c>
      <c r="E287" s="4" t="s">
        <v>12989</v>
      </c>
      <c r="F287" s="4" t="s">
        <v>7033</v>
      </c>
      <c r="G287" s="4" t="s">
        <v>116</v>
      </c>
      <c r="H287" s="4" t="s">
        <v>7034</v>
      </c>
      <c r="I287" s="4" t="s">
        <v>12990</v>
      </c>
      <c r="J287" s="34">
        <v>12327</v>
      </c>
      <c r="K287" s="11" t="s">
        <v>112</v>
      </c>
      <c r="L287" s="4" t="s">
        <v>120</v>
      </c>
      <c r="M287" s="4" t="s">
        <v>120</v>
      </c>
      <c r="N287" s="4" t="s">
        <v>12991</v>
      </c>
      <c r="O287" s="4" t="s">
        <v>116</v>
      </c>
      <c r="P287" s="4" t="s">
        <v>124</v>
      </c>
      <c r="Q287" s="4" t="s">
        <v>112</v>
      </c>
      <c r="R287" s="34">
        <v>2016</v>
      </c>
      <c r="S287" s="4" t="s">
        <v>125</v>
      </c>
      <c r="T287" s="4" t="s">
        <v>10515</v>
      </c>
      <c r="U287" s="4" t="s">
        <v>10418</v>
      </c>
      <c r="V287" s="4" t="s">
        <v>10419</v>
      </c>
      <c r="W287" s="4" t="s">
        <v>129</v>
      </c>
      <c r="X287" s="4" t="s">
        <v>10420</v>
      </c>
      <c r="Y287" s="4" t="s">
        <v>10421</v>
      </c>
      <c r="Z287" s="4" t="s">
        <v>132</v>
      </c>
      <c r="AA287" s="4" t="s">
        <v>133</v>
      </c>
      <c r="AB287" s="4" t="s">
        <v>134</v>
      </c>
      <c r="AC287" s="4" t="s">
        <v>135</v>
      </c>
      <c r="AD287" s="4" t="s">
        <v>10422</v>
      </c>
      <c r="AE287" s="4" t="s">
        <v>138</v>
      </c>
      <c r="AF287" s="4" t="s">
        <v>116</v>
      </c>
      <c r="AG287" s="4" t="s">
        <v>12992</v>
      </c>
      <c r="AH287" s="4" t="s">
        <v>76</v>
      </c>
      <c r="AI287" s="4" t="s">
        <v>11778</v>
      </c>
      <c r="AJ287" s="4" t="s">
        <v>10157</v>
      </c>
      <c r="AK287" s="4" t="s">
        <v>897</v>
      </c>
      <c r="AL287" s="4" t="s">
        <v>12466</v>
      </c>
      <c r="AM287" s="4" t="s">
        <v>2520</v>
      </c>
      <c r="AN287" s="4" t="s">
        <v>6180</v>
      </c>
      <c r="AO287" s="4" t="s">
        <v>709</v>
      </c>
      <c r="AP287" s="4" t="s">
        <v>12993</v>
      </c>
      <c r="AQ287" s="4" t="s">
        <v>1660</v>
      </c>
      <c r="AR287" s="4" t="s">
        <v>6061</v>
      </c>
      <c r="AS287" s="4" t="s">
        <v>4091</v>
      </c>
      <c r="AT287" s="4" t="s">
        <v>4092</v>
      </c>
      <c r="AU287" s="4" t="s">
        <v>4093</v>
      </c>
      <c r="AV287" s="4" t="s">
        <v>5280</v>
      </c>
      <c r="AW287" s="4" t="s">
        <v>4095</v>
      </c>
      <c r="AX287" s="4" t="s">
        <v>4096</v>
      </c>
      <c r="AY287" s="4" t="s">
        <v>4097</v>
      </c>
      <c r="AZ287" s="4" t="s">
        <v>4098</v>
      </c>
      <c r="BA287" s="4" t="s">
        <v>10711</v>
      </c>
      <c r="BB287" s="4" t="s">
        <v>116</v>
      </c>
      <c r="BC287" s="4" t="s">
        <v>116</v>
      </c>
      <c r="BD287" s="4" t="s">
        <v>116</v>
      </c>
      <c r="BE287" s="4" t="s">
        <v>116</v>
      </c>
      <c r="BF287" s="4" t="s">
        <v>116</v>
      </c>
      <c r="BG287" s="4" t="s">
        <v>116</v>
      </c>
      <c r="BH287" s="4" t="s">
        <v>116</v>
      </c>
      <c r="BI287" s="4" t="s">
        <v>116</v>
      </c>
      <c r="BJ287" s="4" t="s">
        <v>116</v>
      </c>
      <c r="BK287" s="4" t="s">
        <v>116</v>
      </c>
      <c r="BL287" s="4" t="s">
        <v>116</v>
      </c>
      <c r="BM287" s="4" t="s">
        <v>116</v>
      </c>
      <c r="BN287" s="4" t="s">
        <v>116</v>
      </c>
      <c r="BO287" s="4" t="s">
        <v>116</v>
      </c>
      <c r="BP287" s="4" t="s">
        <v>116</v>
      </c>
      <c r="BQ287" s="4" t="s">
        <v>116</v>
      </c>
    </row>
    <row r="288" spans="1:69" ht="15" x14ac:dyDescent="0.2">
      <c r="A288" s="4" t="s">
        <v>12994</v>
      </c>
      <c r="B288" s="4" t="s">
        <v>112</v>
      </c>
      <c r="C288" s="34">
        <v>20250120</v>
      </c>
      <c r="D288" s="4" t="s">
        <v>2482</v>
      </c>
      <c r="E288" s="4" t="s">
        <v>11230</v>
      </c>
      <c r="F288" s="4" t="s">
        <v>2484</v>
      </c>
      <c r="G288" s="4" t="s">
        <v>116</v>
      </c>
      <c r="H288" s="4" t="s">
        <v>2377</v>
      </c>
      <c r="I288" s="4" t="s">
        <v>12995</v>
      </c>
      <c r="J288" s="34">
        <v>22227</v>
      </c>
      <c r="K288" s="11" t="s">
        <v>112</v>
      </c>
      <c r="L288" s="4" t="s">
        <v>120</v>
      </c>
      <c r="M288" s="4" t="s">
        <v>120</v>
      </c>
      <c r="N288" s="4" t="s">
        <v>12996</v>
      </c>
      <c r="O288" s="4" t="s">
        <v>116</v>
      </c>
      <c r="P288" s="4" t="s">
        <v>124</v>
      </c>
      <c r="Q288" s="4" t="s">
        <v>112</v>
      </c>
      <c r="R288" s="34">
        <v>2016</v>
      </c>
      <c r="S288" s="4" t="s">
        <v>125</v>
      </c>
      <c r="T288" s="4" t="s">
        <v>10515</v>
      </c>
      <c r="U288" s="4" t="s">
        <v>10418</v>
      </c>
      <c r="V288" s="4" t="s">
        <v>10419</v>
      </c>
      <c r="W288" s="4" t="s">
        <v>129</v>
      </c>
      <c r="X288" s="4" t="s">
        <v>10420</v>
      </c>
      <c r="Y288" s="4" t="s">
        <v>10421</v>
      </c>
      <c r="Z288" s="4" t="s">
        <v>132</v>
      </c>
      <c r="AA288" s="4" t="s">
        <v>133</v>
      </c>
      <c r="AB288" s="4" t="s">
        <v>134</v>
      </c>
      <c r="AC288" s="4" t="s">
        <v>135</v>
      </c>
      <c r="AD288" s="4" t="s">
        <v>10422</v>
      </c>
      <c r="AE288" s="4" t="s">
        <v>138</v>
      </c>
      <c r="AF288" s="4" t="s">
        <v>116</v>
      </c>
      <c r="AG288" s="4" t="s">
        <v>12997</v>
      </c>
      <c r="AH288" s="4" t="s">
        <v>76</v>
      </c>
      <c r="AI288" s="4" t="s">
        <v>12998</v>
      </c>
      <c r="AJ288" s="4" t="s">
        <v>12999</v>
      </c>
      <c r="AK288" s="4" t="s">
        <v>13000</v>
      </c>
      <c r="AL288" s="4" t="s">
        <v>186</v>
      </c>
      <c r="AM288" s="4" t="s">
        <v>188</v>
      </c>
      <c r="AN288" s="4" t="s">
        <v>4091</v>
      </c>
      <c r="AO288" s="4" t="s">
        <v>4092</v>
      </c>
      <c r="AP288" s="4" t="s">
        <v>4093</v>
      </c>
      <c r="AQ288" s="4" t="s">
        <v>5280</v>
      </c>
      <c r="AR288" s="4" t="s">
        <v>4095</v>
      </c>
      <c r="AS288" s="4" t="s">
        <v>4096</v>
      </c>
      <c r="AT288" s="4" t="s">
        <v>4097</v>
      </c>
      <c r="AU288" s="4" t="s">
        <v>4098</v>
      </c>
      <c r="AV288" s="4" t="s">
        <v>10711</v>
      </c>
      <c r="AW288" s="4" t="s">
        <v>116</v>
      </c>
      <c r="AX288" s="4" t="s">
        <v>116</v>
      </c>
      <c r="AY288" s="4" t="s">
        <v>116</v>
      </c>
      <c r="AZ288" s="4" t="s">
        <v>116</v>
      </c>
      <c r="BA288" s="4" t="s">
        <v>116</v>
      </c>
      <c r="BB288" s="4" t="s">
        <v>116</v>
      </c>
      <c r="BC288" s="4" t="s">
        <v>116</v>
      </c>
      <c r="BD288" s="4" t="s">
        <v>116</v>
      </c>
      <c r="BE288" s="4" t="s">
        <v>116</v>
      </c>
      <c r="BF288" s="4" t="s">
        <v>116</v>
      </c>
      <c r="BG288" s="4" t="s">
        <v>116</v>
      </c>
      <c r="BH288" s="4" t="s">
        <v>116</v>
      </c>
      <c r="BI288" s="4" t="s">
        <v>116</v>
      </c>
      <c r="BJ288" s="4" t="s">
        <v>116</v>
      </c>
      <c r="BK288" s="4" t="s">
        <v>116</v>
      </c>
      <c r="BL288" s="4" t="s">
        <v>116</v>
      </c>
      <c r="BM288" s="4" t="s">
        <v>116</v>
      </c>
      <c r="BN288" s="4" t="s">
        <v>116</v>
      </c>
      <c r="BO288" s="4" t="s">
        <v>116</v>
      </c>
      <c r="BP288" s="4" t="s">
        <v>116</v>
      </c>
      <c r="BQ288" s="4" t="s">
        <v>116</v>
      </c>
    </row>
    <row r="289" spans="1:69" ht="15" x14ac:dyDescent="0.2">
      <c r="A289" s="4" t="s">
        <v>13001</v>
      </c>
      <c r="B289" s="4" t="s">
        <v>112</v>
      </c>
      <c r="C289" s="34">
        <v>20250120</v>
      </c>
      <c r="D289" s="4" t="s">
        <v>13002</v>
      </c>
      <c r="E289" s="4" t="s">
        <v>13003</v>
      </c>
      <c r="F289" s="4" t="s">
        <v>10731</v>
      </c>
      <c r="G289" s="4" t="s">
        <v>116</v>
      </c>
      <c r="H289" s="4" t="s">
        <v>10732</v>
      </c>
      <c r="I289" s="4" t="s">
        <v>13004</v>
      </c>
      <c r="J289" s="34">
        <v>35559</v>
      </c>
      <c r="K289" s="11" t="s">
        <v>112</v>
      </c>
      <c r="L289" s="4" t="s">
        <v>120</v>
      </c>
      <c r="M289" s="4" t="s">
        <v>120</v>
      </c>
      <c r="N289" s="4" t="s">
        <v>13005</v>
      </c>
      <c r="O289" s="4" t="s">
        <v>116</v>
      </c>
      <c r="P289" s="4" t="s">
        <v>124</v>
      </c>
      <c r="Q289" s="4" t="s">
        <v>112</v>
      </c>
      <c r="R289" s="34">
        <v>2016</v>
      </c>
      <c r="S289" s="4" t="s">
        <v>125</v>
      </c>
      <c r="T289" s="4" t="s">
        <v>10515</v>
      </c>
      <c r="U289" s="4" t="s">
        <v>10418</v>
      </c>
      <c r="V289" s="4" t="s">
        <v>10419</v>
      </c>
      <c r="W289" s="4" t="s">
        <v>129</v>
      </c>
      <c r="X289" s="4" t="s">
        <v>10420</v>
      </c>
      <c r="Y289" s="4" t="s">
        <v>10421</v>
      </c>
      <c r="Z289" s="4" t="s">
        <v>132</v>
      </c>
      <c r="AA289" s="4" t="s">
        <v>133</v>
      </c>
      <c r="AB289" s="4" t="s">
        <v>134</v>
      </c>
      <c r="AC289" s="4" t="s">
        <v>135</v>
      </c>
      <c r="AD289" s="4" t="s">
        <v>10422</v>
      </c>
      <c r="AE289" s="4" t="s">
        <v>138</v>
      </c>
      <c r="AF289" s="4" t="s">
        <v>116</v>
      </c>
      <c r="AG289" s="4" t="s">
        <v>13006</v>
      </c>
      <c r="AH289" s="4" t="s">
        <v>76</v>
      </c>
      <c r="AI289" s="4" t="s">
        <v>13007</v>
      </c>
      <c r="AJ289" s="4" t="s">
        <v>13008</v>
      </c>
      <c r="AK289" s="4" t="s">
        <v>12915</v>
      </c>
      <c r="AL289" s="4" t="s">
        <v>13009</v>
      </c>
      <c r="AM289" s="4" t="s">
        <v>13010</v>
      </c>
      <c r="AN289" s="4" t="s">
        <v>4340</v>
      </c>
      <c r="AO289" s="4" t="s">
        <v>13011</v>
      </c>
      <c r="AP289" s="4" t="s">
        <v>13012</v>
      </c>
      <c r="AQ289" s="4" t="s">
        <v>13013</v>
      </c>
      <c r="AR289" s="4" t="s">
        <v>1336</v>
      </c>
      <c r="AS289" s="4" t="s">
        <v>13014</v>
      </c>
      <c r="AT289" s="4" t="s">
        <v>13015</v>
      </c>
      <c r="AU289" s="4" t="s">
        <v>13016</v>
      </c>
      <c r="AV289" s="4" t="s">
        <v>10202</v>
      </c>
      <c r="AW289" s="4" t="s">
        <v>13017</v>
      </c>
      <c r="AX289" s="4" t="s">
        <v>4091</v>
      </c>
      <c r="AY289" s="4" t="s">
        <v>4092</v>
      </c>
      <c r="AZ289" s="4" t="s">
        <v>4093</v>
      </c>
      <c r="BA289" s="4" t="s">
        <v>5280</v>
      </c>
      <c r="BB289" s="4" t="s">
        <v>4095</v>
      </c>
      <c r="BC289" s="4" t="s">
        <v>4097</v>
      </c>
      <c r="BD289" s="4" t="s">
        <v>4098</v>
      </c>
      <c r="BE289" s="4" t="s">
        <v>10711</v>
      </c>
      <c r="BF289" s="4" t="s">
        <v>116</v>
      </c>
      <c r="BG289" s="4" t="s">
        <v>116</v>
      </c>
      <c r="BH289" s="4" t="s">
        <v>116</v>
      </c>
      <c r="BI289" s="4" t="s">
        <v>116</v>
      </c>
      <c r="BJ289" s="4" t="s">
        <v>116</v>
      </c>
      <c r="BK289" s="4" t="s">
        <v>116</v>
      </c>
      <c r="BL289" s="4" t="s">
        <v>116</v>
      </c>
      <c r="BM289" s="4" t="s">
        <v>116</v>
      </c>
      <c r="BN289" s="4" t="s">
        <v>116</v>
      </c>
      <c r="BO289" s="4" t="s">
        <v>116</v>
      </c>
      <c r="BP289" s="4" t="s">
        <v>116</v>
      </c>
      <c r="BQ289" s="4" t="s">
        <v>116</v>
      </c>
    </row>
    <row r="290" spans="1:69" ht="15" x14ac:dyDescent="0.2">
      <c r="A290" s="4" t="s">
        <v>13018</v>
      </c>
      <c r="B290" s="4" t="s">
        <v>112</v>
      </c>
      <c r="C290" s="34">
        <v>20250120</v>
      </c>
      <c r="D290" s="4" t="s">
        <v>1914</v>
      </c>
      <c r="E290" s="4" t="s">
        <v>13019</v>
      </c>
      <c r="F290" s="4" t="s">
        <v>7033</v>
      </c>
      <c r="G290" s="4" t="s">
        <v>116</v>
      </c>
      <c r="H290" s="4" t="s">
        <v>7034</v>
      </c>
      <c r="I290" s="4" t="s">
        <v>13020</v>
      </c>
      <c r="J290" s="34">
        <v>15943</v>
      </c>
      <c r="K290" s="11" t="s">
        <v>112</v>
      </c>
      <c r="L290" s="4" t="s">
        <v>120</v>
      </c>
      <c r="M290" s="4" t="s">
        <v>120</v>
      </c>
      <c r="N290" s="4" t="s">
        <v>13021</v>
      </c>
      <c r="O290" s="4" t="s">
        <v>116</v>
      </c>
      <c r="P290" s="4" t="s">
        <v>124</v>
      </c>
      <c r="Q290" s="4" t="s">
        <v>112</v>
      </c>
      <c r="R290" s="34">
        <v>2016</v>
      </c>
      <c r="S290" s="4" t="s">
        <v>125</v>
      </c>
      <c r="T290" s="4" t="s">
        <v>10515</v>
      </c>
      <c r="U290" s="4" t="s">
        <v>10418</v>
      </c>
      <c r="V290" s="4" t="s">
        <v>10419</v>
      </c>
      <c r="W290" s="4" t="s">
        <v>129</v>
      </c>
      <c r="X290" s="4" t="s">
        <v>10420</v>
      </c>
      <c r="Y290" s="4" t="s">
        <v>10421</v>
      </c>
      <c r="Z290" s="4" t="s">
        <v>132</v>
      </c>
      <c r="AA290" s="4" t="s">
        <v>133</v>
      </c>
      <c r="AB290" s="4" t="s">
        <v>134</v>
      </c>
      <c r="AC290" s="4" t="s">
        <v>135</v>
      </c>
      <c r="AD290" s="4" t="s">
        <v>10422</v>
      </c>
      <c r="AE290" s="4" t="s">
        <v>138</v>
      </c>
      <c r="AF290" s="4" t="s">
        <v>116</v>
      </c>
      <c r="AG290" s="4" t="s">
        <v>13022</v>
      </c>
      <c r="AH290" s="4" t="s">
        <v>76</v>
      </c>
      <c r="AI290" s="4" t="s">
        <v>13023</v>
      </c>
      <c r="AJ290" s="4" t="s">
        <v>897</v>
      </c>
      <c r="AK290" s="4" t="s">
        <v>13024</v>
      </c>
      <c r="AL290" s="4" t="s">
        <v>13025</v>
      </c>
      <c r="AM290" s="4" t="s">
        <v>1529</v>
      </c>
      <c r="AN290" s="4" t="s">
        <v>4091</v>
      </c>
      <c r="AO290" s="4" t="s">
        <v>4092</v>
      </c>
      <c r="AP290" s="4" t="s">
        <v>4093</v>
      </c>
      <c r="AQ290" s="4" t="s">
        <v>5280</v>
      </c>
      <c r="AR290" s="4" t="s">
        <v>4095</v>
      </c>
      <c r="AS290" s="4" t="s">
        <v>4096</v>
      </c>
      <c r="AT290" s="4" t="s">
        <v>4097</v>
      </c>
      <c r="AU290" s="4" t="s">
        <v>4098</v>
      </c>
      <c r="AV290" s="4" t="s">
        <v>10711</v>
      </c>
      <c r="AW290" s="4" t="s">
        <v>116</v>
      </c>
      <c r="AX290" s="4" t="s">
        <v>116</v>
      </c>
      <c r="AY290" s="4" t="s">
        <v>116</v>
      </c>
      <c r="AZ290" s="4" t="s">
        <v>116</v>
      </c>
      <c r="BA290" s="4" t="s">
        <v>116</v>
      </c>
      <c r="BB290" s="4" t="s">
        <v>116</v>
      </c>
      <c r="BC290" s="4" t="s">
        <v>116</v>
      </c>
      <c r="BD290" s="4" t="s">
        <v>116</v>
      </c>
      <c r="BE290" s="4" t="s">
        <v>116</v>
      </c>
      <c r="BF290" s="4" t="s">
        <v>116</v>
      </c>
      <c r="BG290" s="4" t="s">
        <v>116</v>
      </c>
      <c r="BH290" s="4" t="s">
        <v>116</v>
      </c>
      <c r="BI290" s="4" t="s">
        <v>116</v>
      </c>
      <c r="BJ290" s="4" t="s">
        <v>116</v>
      </c>
      <c r="BK290" s="4" t="s">
        <v>116</v>
      </c>
      <c r="BL290" s="4" t="s">
        <v>116</v>
      </c>
      <c r="BM290" s="4" t="s">
        <v>116</v>
      </c>
      <c r="BN290" s="4" t="s">
        <v>116</v>
      </c>
      <c r="BO290" s="4" t="s">
        <v>116</v>
      </c>
      <c r="BP290" s="4" t="s">
        <v>116</v>
      </c>
      <c r="BQ290" s="4" t="s">
        <v>116</v>
      </c>
    </row>
    <row r="291" spans="1:69" ht="15" x14ac:dyDescent="0.2">
      <c r="A291" s="4" t="s">
        <v>13026</v>
      </c>
      <c r="B291" s="4" t="s">
        <v>112</v>
      </c>
      <c r="C291" s="34">
        <v>20250120</v>
      </c>
      <c r="D291" s="4" t="s">
        <v>13027</v>
      </c>
      <c r="E291" s="4" t="s">
        <v>13028</v>
      </c>
      <c r="F291" s="4" t="s">
        <v>3875</v>
      </c>
      <c r="G291" s="4" t="s">
        <v>116</v>
      </c>
      <c r="H291" s="4" t="s">
        <v>3876</v>
      </c>
      <c r="I291" s="4" t="s">
        <v>13029</v>
      </c>
      <c r="J291" s="34">
        <v>10527</v>
      </c>
      <c r="K291" s="11" t="s">
        <v>112</v>
      </c>
      <c r="L291" s="4" t="s">
        <v>120</v>
      </c>
      <c r="M291" s="4" t="s">
        <v>120</v>
      </c>
      <c r="N291" s="4" t="s">
        <v>13030</v>
      </c>
      <c r="O291" s="4" t="s">
        <v>116</v>
      </c>
      <c r="P291" s="4" t="s">
        <v>124</v>
      </c>
      <c r="Q291" s="4" t="s">
        <v>112</v>
      </c>
      <c r="R291" s="34">
        <v>2016</v>
      </c>
      <c r="S291" s="4" t="s">
        <v>125</v>
      </c>
      <c r="T291" s="4" t="s">
        <v>10515</v>
      </c>
      <c r="U291" s="4" t="s">
        <v>10418</v>
      </c>
      <c r="V291" s="4" t="s">
        <v>10419</v>
      </c>
      <c r="W291" s="4" t="s">
        <v>129</v>
      </c>
      <c r="X291" s="4" t="s">
        <v>10420</v>
      </c>
      <c r="Y291" s="4" t="s">
        <v>10421</v>
      </c>
      <c r="Z291" s="4" t="s">
        <v>132</v>
      </c>
      <c r="AA291" s="4" t="s">
        <v>133</v>
      </c>
      <c r="AB291" s="4" t="s">
        <v>134</v>
      </c>
      <c r="AC291" s="4" t="s">
        <v>135</v>
      </c>
      <c r="AD291" s="4" t="s">
        <v>10422</v>
      </c>
      <c r="AE291" s="4" t="s">
        <v>138</v>
      </c>
      <c r="AF291" s="4" t="s">
        <v>116</v>
      </c>
      <c r="AG291" s="4" t="s">
        <v>13031</v>
      </c>
      <c r="AH291" s="4" t="s">
        <v>76</v>
      </c>
      <c r="AI291" s="4" t="s">
        <v>13032</v>
      </c>
      <c r="AJ291" s="4" t="s">
        <v>13033</v>
      </c>
      <c r="AK291" s="4" t="s">
        <v>897</v>
      </c>
      <c r="AL291" s="4" t="s">
        <v>13034</v>
      </c>
      <c r="AM291" s="4" t="s">
        <v>2395</v>
      </c>
      <c r="AN291" s="4" t="s">
        <v>11596</v>
      </c>
      <c r="AO291" s="4" t="s">
        <v>6312</v>
      </c>
      <c r="AP291" s="4" t="s">
        <v>13035</v>
      </c>
      <c r="AQ291" s="4" t="s">
        <v>13036</v>
      </c>
      <c r="AR291" s="4" t="s">
        <v>1802</v>
      </c>
      <c r="AS291" s="4" t="s">
        <v>6587</v>
      </c>
      <c r="AT291" s="4" t="s">
        <v>599</v>
      </c>
      <c r="AU291" s="4" t="s">
        <v>1240</v>
      </c>
      <c r="AV291" s="4" t="s">
        <v>1241</v>
      </c>
      <c r="AW291" s="4" t="s">
        <v>12555</v>
      </c>
      <c r="AX291" s="4" t="s">
        <v>13037</v>
      </c>
      <c r="AY291" s="4" t="s">
        <v>1956</v>
      </c>
      <c r="AZ291" s="4" t="s">
        <v>5339</v>
      </c>
      <c r="BA291" s="4" t="s">
        <v>4091</v>
      </c>
      <c r="BB291" s="4" t="s">
        <v>4092</v>
      </c>
      <c r="BC291" s="4" t="s">
        <v>4093</v>
      </c>
      <c r="BD291" s="4" t="s">
        <v>5280</v>
      </c>
      <c r="BE291" s="4" t="s">
        <v>4095</v>
      </c>
      <c r="BF291" s="4" t="s">
        <v>4096</v>
      </c>
      <c r="BG291" s="4" t="s">
        <v>4097</v>
      </c>
      <c r="BH291" s="4" t="s">
        <v>4098</v>
      </c>
      <c r="BI291" s="4" t="s">
        <v>10711</v>
      </c>
      <c r="BJ291" s="4" t="s">
        <v>116</v>
      </c>
      <c r="BK291" s="4" t="s">
        <v>116</v>
      </c>
      <c r="BL291" s="4" t="s">
        <v>116</v>
      </c>
      <c r="BM291" s="4" t="s">
        <v>116</v>
      </c>
      <c r="BN291" s="4" t="s">
        <v>116</v>
      </c>
      <c r="BO291" s="4" t="s">
        <v>116</v>
      </c>
      <c r="BP291" s="4" t="s">
        <v>116</v>
      </c>
      <c r="BQ291" s="4" t="s">
        <v>116</v>
      </c>
    </row>
    <row r="292" spans="1:69" ht="15" x14ac:dyDescent="0.2">
      <c r="A292" s="4" t="s">
        <v>13038</v>
      </c>
      <c r="B292" s="4" t="s">
        <v>112</v>
      </c>
      <c r="C292" s="34">
        <v>20250120</v>
      </c>
      <c r="D292" s="4" t="s">
        <v>13039</v>
      </c>
      <c r="E292" s="4" t="s">
        <v>13040</v>
      </c>
      <c r="F292" s="4" t="s">
        <v>11239</v>
      </c>
      <c r="G292" s="4" t="s">
        <v>116</v>
      </c>
      <c r="H292" s="4" t="s">
        <v>11240</v>
      </c>
      <c r="I292" s="4" t="s">
        <v>13041</v>
      </c>
      <c r="J292" s="34">
        <v>14533</v>
      </c>
      <c r="K292" s="11" t="s">
        <v>112</v>
      </c>
      <c r="L292" s="4" t="s">
        <v>120</v>
      </c>
      <c r="M292" s="4" t="s">
        <v>120</v>
      </c>
      <c r="N292" s="4" t="s">
        <v>13042</v>
      </c>
      <c r="O292" s="4" t="s">
        <v>116</v>
      </c>
      <c r="P292" s="4" t="s">
        <v>124</v>
      </c>
      <c r="Q292" s="4" t="s">
        <v>112</v>
      </c>
      <c r="R292" s="34">
        <v>2016</v>
      </c>
      <c r="S292" s="4" t="s">
        <v>125</v>
      </c>
      <c r="T292" s="4" t="s">
        <v>10515</v>
      </c>
      <c r="U292" s="4" t="s">
        <v>10418</v>
      </c>
      <c r="V292" s="4" t="s">
        <v>10419</v>
      </c>
      <c r="W292" s="4" t="s">
        <v>129</v>
      </c>
      <c r="X292" s="4" t="s">
        <v>10420</v>
      </c>
      <c r="Y292" s="4" t="s">
        <v>10421</v>
      </c>
      <c r="Z292" s="4" t="s">
        <v>132</v>
      </c>
      <c r="AA292" s="4" t="s">
        <v>133</v>
      </c>
      <c r="AB292" s="4" t="s">
        <v>134</v>
      </c>
      <c r="AC292" s="4" t="s">
        <v>135</v>
      </c>
      <c r="AD292" s="4" t="s">
        <v>10422</v>
      </c>
      <c r="AE292" s="4" t="s">
        <v>138</v>
      </c>
      <c r="AF292" s="4" t="s">
        <v>116</v>
      </c>
      <c r="AG292" s="4" t="s">
        <v>13043</v>
      </c>
      <c r="AH292" s="4" t="s">
        <v>76</v>
      </c>
      <c r="AI292" s="4" t="s">
        <v>13044</v>
      </c>
      <c r="AJ292" s="4" t="s">
        <v>2504</v>
      </c>
      <c r="AK292" s="4" t="s">
        <v>3554</v>
      </c>
      <c r="AL292" s="4" t="s">
        <v>13045</v>
      </c>
      <c r="AM292" s="4" t="s">
        <v>13046</v>
      </c>
      <c r="AN292" s="4" t="s">
        <v>6213</v>
      </c>
      <c r="AO292" s="4" t="s">
        <v>4091</v>
      </c>
      <c r="AP292" s="4" t="s">
        <v>4092</v>
      </c>
      <c r="AQ292" s="4" t="s">
        <v>4093</v>
      </c>
      <c r="AR292" s="4" t="s">
        <v>5280</v>
      </c>
      <c r="AS292" s="4" t="s">
        <v>4095</v>
      </c>
      <c r="AT292" s="4" t="s">
        <v>4096</v>
      </c>
      <c r="AU292" s="4" t="s">
        <v>4097</v>
      </c>
      <c r="AV292" s="4" t="s">
        <v>4098</v>
      </c>
      <c r="AW292" s="4" t="s">
        <v>10711</v>
      </c>
      <c r="AX292" s="4" t="s">
        <v>116</v>
      </c>
      <c r="AY292" s="4" t="s">
        <v>116</v>
      </c>
      <c r="AZ292" s="4" t="s">
        <v>116</v>
      </c>
      <c r="BA292" s="4" t="s">
        <v>116</v>
      </c>
      <c r="BB292" s="4" t="s">
        <v>116</v>
      </c>
      <c r="BC292" s="4" t="s">
        <v>116</v>
      </c>
      <c r="BD292" s="4" t="s">
        <v>116</v>
      </c>
      <c r="BE292" s="4" t="s">
        <v>116</v>
      </c>
      <c r="BF292" s="4" t="s">
        <v>116</v>
      </c>
      <c r="BG292" s="4" t="s">
        <v>116</v>
      </c>
      <c r="BH292" s="4" t="s">
        <v>116</v>
      </c>
      <c r="BI292" s="4" t="s">
        <v>116</v>
      </c>
      <c r="BJ292" s="4" t="s">
        <v>116</v>
      </c>
      <c r="BK292" s="4" t="s">
        <v>116</v>
      </c>
      <c r="BL292" s="4" t="s">
        <v>116</v>
      </c>
      <c r="BM292" s="4" t="s">
        <v>116</v>
      </c>
      <c r="BN292" s="4" t="s">
        <v>116</v>
      </c>
      <c r="BO292" s="4" t="s">
        <v>116</v>
      </c>
      <c r="BP292" s="4" t="s">
        <v>116</v>
      </c>
      <c r="BQ292" s="4" t="s">
        <v>116</v>
      </c>
    </row>
    <row r="293" spans="1:69" ht="15" x14ac:dyDescent="0.2">
      <c r="A293" s="4" t="s">
        <v>13047</v>
      </c>
      <c r="B293" s="4" t="s">
        <v>112</v>
      </c>
      <c r="C293" s="34">
        <v>20250120</v>
      </c>
      <c r="D293" s="4" t="s">
        <v>11237</v>
      </c>
      <c r="E293" s="4" t="s">
        <v>13048</v>
      </c>
      <c r="F293" s="4" t="s">
        <v>11239</v>
      </c>
      <c r="G293" s="4" t="s">
        <v>116</v>
      </c>
      <c r="H293" s="4" t="s">
        <v>11240</v>
      </c>
      <c r="I293" s="4" t="s">
        <v>13049</v>
      </c>
      <c r="J293" s="34">
        <v>15839</v>
      </c>
      <c r="K293" s="11" t="s">
        <v>112</v>
      </c>
      <c r="L293" s="4" t="s">
        <v>120</v>
      </c>
      <c r="M293" s="4" t="s">
        <v>120</v>
      </c>
      <c r="N293" s="4" t="s">
        <v>13050</v>
      </c>
      <c r="O293" s="4" t="s">
        <v>116</v>
      </c>
      <c r="P293" s="4" t="s">
        <v>124</v>
      </c>
      <c r="Q293" s="4" t="s">
        <v>112</v>
      </c>
      <c r="R293" s="34">
        <v>2016</v>
      </c>
      <c r="S293" s="4" t="s">
        <v>125</v>
      </c>
      <c r="T293" s="4" t="s">
        <v>10515</v>
      </c>
      <c r="U293" s="4" t="s">
        <v>10418</v>
      </c>
      <c r="V293" s="4" t="s">
        <v>10419</v>
      </c>
      <c r="W293" s="4" t="s">
        <v>129</v>
      </c>
      <c r="X293" s="4" t="s">
        <v>10420</v>
      </c>
      <c r="Y293" s="4" t="s">
        <v>10421</v>
      </c>
      <c r="Z293" s="4" t="s">
        <v>132</v>
      </c>
      <c r="AA293" s="4" t="s">
        <v>133</v>
      </c>
      <c r="AB293" s="4" t="s">
        <v>134</v>
      </c>
      <c r="AC293" s="4" t="s">
        <v>135</v>
      </c>
      <c r="AD293" s="4" t="s">
        <v>10422</v>
      </c>
      <c r="AE293" s="4" t="s">
        <v>138</v>
      </c>
      <c r="AF293" s="4" t="s">
        <v>116</v>
      </c>
      <c r="AG293" s="4" t="s">
        <v>13051</v>
      </c>
      <c r="AH293" s="4" t="s">
        <v>76</v>
      </c>
      <c r="AI293" s="4" t="s">
        <v>13052</v>
      </c>
      <c r="AJ293" s="4" t="s">
        <v>13053</v>
      </c>
      <c r="AK293" s="4" t="s">
        <v>13054</v>
      </c>
      <c r="AL293" s="4" t="s">
        <v>897</v>
      </c>
      <c r="AM293" s="4" t="s">
        <v>13045</v>
      </c>
      <c r="AN293" s="4" t="s">
        <v>13055</v>
      </c>
      <c r="AO293" s="4" t="s">
        <v>13046</v>
      </c>
      <c r="AP293" s="4" t="s">
        <v>2520</v>
      </c>
      <c r="AQ293" s="4" t="s">
        <v>13056</v>
      </c>
      <c r="AR293" s="4" t="s">
        <v>13057</v>
      </c>
      <c r="AS293" s="4" t="s">
        <v>8153</v>
      </c>
      <c r="AT293" s="4" t="s">
        <v>8153</v>
      </c>
      <c r="AU293" s="4" t="s">
        <v>4091</v>
      </c>
      <c r="AV293" s="4" t="s">
        <v>4092</v>
      </c>
      <c r="AW293" s="4" t="s">
        <v>4093</v>
      </c>
      <c r="AX293" s="4" t="s">
        <v>5280</v>
      </c>
      <c r="AY293" s="4" t="s">
        <v>4095</v>
      </c>
      <c r="AZ293" s="4" t="s">
        <v>4096</v>
      </c>
      <c r="BA293" s="4" t="s">
        <v>4097</v>
      </c>
      <c r="BB293" s="4" t="s">
        <v>4098</v>
      </c>
      <c r="BC293" s="4" t="s">
        <v>1155</v>
      </c>
      <c r="BD293" s="4" t="s">
        <v>10711</v>
      </c>
      <c r="BE293" s="4" t="s">
        <v>116</v>
      </c>
      <c r="BF293" s="4" t="s">
        <v>116</v>
      </c>
      <c r="BG293" s="4" t="s">
        <v>116</v>
      </c>
      <c r="BH293" s="4" t="s">
        <v>116</v>
      </c>
      <c r="BI293" s="4" t="s">
        <v>116</v>
      </c>
      <c r="BJ293" s="4" t="s">
        <v>116</v>
      </c>
      <c r="BK293" s="4" t="s">
        <v>116</v>
      </c>
      <c r="BL293" s="4" t="s">
        <v>116</v>
      </c>
      <c r="BM293" s="4" t="s">
        <v>116</v>
      </c>
      <c r="BN293" s="4" t="s">
        <v>116</v>
      </c>
      <c r="BO293" s="4" t="s">
        <v>116</v>
      </c>
      <c r="BP293" s="4" t="s">
        <v>116</v>
      </c>
      <c r="BQ293" s="4" t="s">
        <v>116</v>
      </c>
    </row>
    <row r="294" spans="1:69" ht="15" x14ac:dyDescent="0.2">
      <c r="A294" s="4" t="s">
        <v>13058</v>
      </c>
      <c r="B294" s="4" t="s">
        <v>112</v>
      </c>
      <c r="C294" s="34">
        <v>20250120</v>
      </c>
      <c r="D294" s="4" t="s">
        <v>11988</v>
      </c>
      <c r="E294" s="4" t="s">
        <v>13059</v>
      </c>
      <c r="F294" s="4" t="s">
        <v>651</v>
      </c>
      <c r="G294" s="4" t="s">
        <v>116</v>
      </c>
      <c r="H294" s="4" t="s">
        <v>652</v>
      </c>
      <c r="I294" s="4" t="s">
        <v>13060</v>
      </c>
      <c r="J294" s="34">
        <v>4956</v>
      </c>
      <c r="K294" s="11" t="s">
        <v>112</v>
      </c>
      <c r="L294" s="4" t="s">
        <v>120</v>
      </c>
      <c r="M294" s="4" t="s">
        <v>120</v>
      </c>
      <c r="N294" s="4" t="s">
        <v>13061</v>
      </c>
      <c r="O294" s="4" t="s">
        <v>116</v>
      </c>
      <c r="P294" s="4" t="s">
        <v>124</v>
      </c>
      <c r="Q294" s="4" t="s">
        <v>112</v>
      </c>
      <c r="R294" s="34">
        <v>2016</v>
      </c>
      <c r="S294" s="4" t="s">
        <v>125</v>
      </c>
      <c r="T294" s="4" t="s">
        <v>10515</v>
      </c>
      <c r="U294" s="4" t="s">
        <v>10418</v>
      </c>
      <c r="V294" s="4" t="s">
        <v>10419</v>
      </c>
      <c r="W294" s="4" t="s">
        <v>129</v>
      </c>
      <c r="X294" s="4" t="s">
        <v>10420</v>
      </c>
      <c r="Y294" s="4" t="s">
        <v>10421</v>
      </c>
      <c r="Z294" s="4" t="s">
        <v>132</v>
      </c>
      <c r="AA294" s="4" t="s">
        <v>133</v>
      </c>
      <c r="AB294" s="4" t="s">
        <v>134</v>
      </c>
      <c r="AC294" s="4" t="s">
        <v>135</v>
      </c>
      <c r="AD294" s="4" t="s">
        <v>10422</v>
      </c>
      <c r="AE294" s="4" t="s">
        <v>138</v>
      </c>
      <c r="AF294" s="4" t="s">
        <v>116</v>
      </c>
      <c r="AG294" s="4" t="s">
        <v>13062</v>
      </c>
      <c r="AH294" s="4" t="s">
        <v>76</v>
      </c>
      <c r="AI294" s="4" t="s">
        <v>3558</v>
      </c>
      <c r="AJ294" s="4" t="s">
        <v>186</v>
      </c>
      <c r="AK294" s="4" t="s">
        <v>12001</v>
      </c>
      <c r="AL294" s="4" t="s">
        <v>187</v>
      </c>
      <c r="AM294" s="4" t="s">
        <v>188</v>
      </c>
      <c r="AN294" s="4" t="s">
        <v>4091</v>
      </c>
      <c r="AO294" s="4" t="s">
        <v>4092</v>
      </c>
      <c r="AP294" s="4" t="s">
        <v>4093</v>
      </c>
      <c r="AQ294" s="4" t="s">
        <v>5280</v>
      </c>
      <c r="AR294" s="4" t="s">
        <v>4095</v>
      </c>
      <c r="AS294" s="4" t="s">
        <v>4096</v>
      </c>
      <c r="AT294" s="4" t="s">
        <v>4097</v>
      </c>
      <c r="AU294" s="4" t="s">
        <v>4098</v>
      </c>
      <c r="AV294" s="4" t="s">
        <v>10711</v>
      </c>
      <c r="AW294" s="4" t="s">
        <v>116</v>
      </c>
      <c r="AX294" s="4" t="s">
        <v>116</v>
      </c>
      <c r="AY294" s="4" t="s">
        <v>116</v>
      </c>
      <c r="AZ294" s="4" t="s">
        <v>116</v>
      </c>
      <c r="BA294" s="4" t="s">
        <v>116</v>
      </c>
      <c r="BB294" s="4" t="s">
        <v>116</v>
      </c>
      <c r="BC294" s="4" t="s">
        <v>116</v>
      </c>
      <c r="BD294" s="4" t="s">
        <v>116</v>
      </c>
      <c r="BE294" s="4" t="s">
        <v>116</v>
      </c>
      <c r="BF294" s="4" t="s">
        <v>116</v>
      </c>
      <c r="BG294" s="4" t="s">
        <v>116</v>
      </c>
      <c r="BH294" s="4" t="s">
        <v>116</v>
      </c>
      <c r="BI294" s="4" t="s">
        <v>116</v>
      </c>
      <c r="BJ294" s="4" t="s">
        <v>116</v>
      </c>
      <c r="BK294" s="4" t="s">
        <v>116</v>
      </c>
      <c r="BL294" s="4" t="s">
        <v>116</v>
      </c>
      <c r="BM294" s="4" t="s">
        <v>116</v>
      </c>
      <c r="BN294" s="4" t="s">
        <v>116</v>
      </c>
      <c r="BO294" s="4" t="s">
        <v>116</v>
      </c>
      <c r="BP294" s="4" t="s">
        <v>116</v>
      </c>
      <c r="BQ294" s="4" t="s">
        <v>116</v>
      </c>
    </row>
    <row r="295" spans="1:69" ht="15" x14ac:dyDescent="0.2">
      <c r="A295" s="4" t="s">
        <v>13063</v>
      </c>
      <c r="B295" s="4" t="s">
        <v>112</v>
      </c>
      <c r="C295" s="34">
        <v>20250120</v>
      </c>
      <c r="D295" s="4" t="s">
        <v>7031</v>
      </c>
      <c r="E295" s="4" t="s">
        <v>13064</v>
      </c>
      <c r="F295" s="4" t="s">
        <v>7033</v>
      </c>
      <c r="G295" s="4" t="s">
        <v>116</v>
      </c>
      <c r="H295" s="4" t="s">
        <v>7034</v>
      </c>
      <c r="I295" s="4" t="s">
        <v>13065</v>
      </c>
      <c r="J295" s="34">
        <v>15041</v>
      </c>
      <c r="K295" s="11" t="s">
        <v>112</v>
      </c>
      <c r="L295" s="4" t="s">
        <v>120</v>
      </c>
      <c r="M295" s="4" t="s">
        <v>120</v>
      </c>
      <c r="N295" s="4" t="s">
        <v>13066</v>
      </c>
      <c r="O295" s="4" t="s">
        <v>116</v>
      </c>
      <c r="P295" s="4" t="s">
        <v>124</v>
      </c>
      <c r="Q295" s="4" t="s">
        <v>112</v>
      </c>
      <c r="R295" s="34">
        <v>2016</v>
      </c>
      <c r="S295" s="4" t="s">
        <v>125</v>
      </c>
      <c r="T295" s="4" t="s">
        <v>10515</v>
      </c>
      <c r="U295" s="4" t="s">
        <v>10418</v>
      </c>
      <c r="V295" s="4" t="s">
        <v>10419</v>
      </c>
      <c r="W295" s="4" t="s">
        <v>129</v>
      </c>
      <c r="X295" s="4" t="s">
        <v>10420</v>
      </c>
      <c r="Y295" s="4" t="s">
        <v>10421</v>
      </c>
      <c r="Z295" s="4" t="s">
        <v>132</v>
      </c>
      <c r="AA295" s="4" t="s">
        <v>133</v>
      </c>
      <c r="AB295" s="4" t="s">
        <v>134</v>
      </c>
      <c r="AC295" s="4" t="s">
        <v>135</v>
      </c>
      <c r="AD295" s="4" t="s">
        <v>10422</v>
      </c>
      <c r="AE295" s="4" t="s">
        <v>138</v>
      </c>
      <c r="AF295" s="4" t="s">
        <v>116</v>
      </c>
      <c r="AG295" s="4" t="s">
        <v>13067</v>
      </c>
      <c r="AH295" s="4" t="s">
        <v>76</v>
      </c>
      <c r="AI295" s="4" t="s">
        <v>7038</v>
      </c>
      <c r="AJ295" s="4" t="s">
        <v>8085</v>
      </c>
      <c r="AK295" s="4" t="s">
        <v>4274</v>
      </c>
      <c r="AL295" s="4" t="s">
        <v>897</v>
      </c>
      <c r="AM295" s="4" t="s">
        <v>926</v>
      </c>
      <c r="AN295" s="4" t="s">
        <v>5062</v>
      </c>
      <c r="AO295" s="4" t="s">
        <v>4091</v>
      </c>
      <c r="AP295" s="4" t="s">
        <v>4092</v>
      </c>
      <c r="AQ295" s="4" t="s">
        <v>4093</v>
      </c>
      <c r="AR295" s="4" t="s">
        <v>5280</v>
      </c>
      <c r="AS295" s="4" t="s">
        <v>4095</v>
      </c>
      <c r="AT295" s="4" t="s">
        <v>4096</v>
      </c>
      <c r="AU295" s="4" t="s">
        <v>4097</v>
      </c>
      <c r="AV295" s="4" t="s">
        <v>4098</v>
      </c>
      <c r="AW295" s="4" t="s">
        <v>10711</v>
      </c>
      <c r="AX295" s="4" t="s">
        <v>116</v>
      </c>
      <c r="AY295" s="4" t="s">
        <v>116</v>
      </c>
      <c r="AZ295" s="4" t="s">
        <v>116</v>
      </c>
      <c r="BA295" s="4" t="s">
        <v>116</v>
      </c>
      <c r="BB295" s="4" t="s">
        <v>116</v>
      </c>
      <c r="BC295" s="4" t="s">
        <v>116</v>
      </c>
      <c r="BD295" s="4" t="s">
        <v>116</v>
      </c>
      <c r="BE295" s="4" t="s">
        <v>116</v>
      </c>
      <c r="BF295" s="4" t="s">
        <v>116</v>
      </c>
      <c r="BG295" s="4" t="s">
        <v>116</v>
      </c>
      <c r="BH295" s="4" t="s">
        <v>116</v>
      </c>
      <c r="BI295" s="4" t="s">
        <v>116</v>
      </c>
      <c r="BJ295" s="4" t="s">
        <v>116</v>
      </c>
      <c r="BK295" s="4" t="s">
        <v>116</v>
      </c>
      <c r="BL295" s="4" t="s">
        <v>116</v>
      </c>
      <c r="BM295" s="4" t="s">
        <v>116</v>
      </c>
      <c r="BN295" s="4" t="s">
        <v>116</v>
      </c>
      <c r="BO295" s="4" t="s">
        <v>116</v>
      </c>
      <c r="BP295" s="4" t="s">
        <v>116</v>
      </c>
      <c r="BQ295" s="4" t="s">
        <v>116</v>
      </c>
    </row>
    <row r="296" spans="1:69" ht="15" x14ac:dyDescent="0.2">
      <c r="A296" s="4" t="s">
        <v>13068</v>
      </c>
      <c r="B296" s="4" t="s">
        <v>112</v>
      </c>
      <c r="C296" s="34">
        <v>20250120</v>
      </c>
      <c r="D296" s="4" t="s">
        <v>7031</v>
      </c>
      <c r="E296" s="4" t="s">
        <v>13069</v>
      </c>
      <c r="F296" s="4" t="s">
        <v>7033</v>
      </c>
      <c r="G296" s="4" t="s">
        <v>116</v>
      </c>
      <c r="H296" s="4" t="s">
        <v>7034</v>
      </c>
      <c r="I296" s="4" t="s">
        <v>13070</v>
      </c>
      <c r="J296" s="34">
        <v>14956</v>
      </c>
      <c r="K296" s="11" t="s">
        <v>112</v>
      </c>
      <c r="L296" s="4" t="s">
        <v>120</v>
      </c>
      <c r="M296" s="4" t="s">
        <v>120</v>
      </c>
      <c r="N296" s="4" t="s">
        <v>13071</v>
      </c>
      <c r="O296" s="4" t="s">
        <v>116</v>
      </c>
      <c r="P296" s="4" t="s">
        <v>124</v>
      </c>
      <c r="Q296" s="4" t="s">
        <v>112</v>
      </c>
      <c r="R296" s="34">
        <v>2016</v>
      </c>
      <c r="S296" s="4" t="s">
        <v>125</v>
      </c>
      <c r="T296" s="4" t="s">
        <v>10515</v>
      </c>
      <c r="U296" s="4" t="s">
        <v>10418</v>
      </c>
      <c r="V296" s="4" t="s">
        <v>10419</v>
      </c>
      <c r="W296" s="4" t="s">
        <v>129</v>
      </c>
      <c r="X296" s="4" t="s">
        <v>10420</v>
      </c>
      <c r="Y296" s="4" t="s">
        <v>10421</v>
      </c>
      <c r="Z296" s="4" t="s">
        <v>132</v>
      </c>
      <c r="AA296" s="4" t="s">
        <v>133</v>
      </c>
      <c r="AB296" s="4" t="s">
        <v>134</v>
      </c>
      <c r="AC296" s="4" t="s">
        <v>135</v>
      </c>
      <c r="AD296" s="4" t="s">
        <v>10422</v>
      </c>
      <c r="AE296" s="4" t="s">
        <v>138</v>
      </c>
      <c r="AF296" s="4" t="s">
        <v>116</v>
      </c>
      <c r="AG296" s="4" t="s">
        <v>13072</v>
      </c>
      <c r="AH296" s="4" t="s">
        <v>76</v>
      </c>
      <c r="AI296" s="4" t="s">
        <v>7038</v>
      </c>
      <c r="AJ296" s="4" t="s">
        <v>12906</v>
      </c>
      <c r="AK296" s="4" t="s">
        <v>8085</v>
      </c>
      <c r="AL296" s="4" t="s">
        <v>926</v>
      </c>
      <c r="AM296" s="4" t="s">
        <v>13073</v>
      </c>
      <c r="AN296" s="4" t="s">
        <v>5254</v>
      </c>
      <c r="AO296" s="4" t="s">
        <v>13074</v>
      </c>
      <c r="AP296" s="4" t="s">
        <v>620</v>
      </c>
      <c r="AQ296" s="4" t="s">
        <v>13075</v>
      </c>
      <c r="AR296" s="4" t="s">
        <v>13076</v>
      </c>
      <c r="AS296" s="4" t="s">
        <v>4091</v>
      </c>
      <c r="AT296" s="4" t="s">
        <v>4092</v>
      </c>
      <c r="AU296" s="4" t="s">
        <v>4093</v>
      </c>
      <c r="AV296" s="4" t="s">
        <v>5280</v>
      </c>
      <c r="AW296" s="4" t="s">
        <v>4095</v>
      </c>
      <c r="AX296" s="4" t="s">
        <v>4096</v>
      </c>
      <c r="AY296" s="4" t="s">
        <v>4097</v>
      </c>
      <c r="AZ296" s="4" t="s">
        <v>4098</v>
      </c>
      <c r="BA296" s="4" t="s">
        <v>10711</v>
      </c>
      <c r="BB296" s="4" t="s">
        <v>116</v>
      </c>
      <c r="BC296" s="4" t="s">
        <v>116</v>
      </c>
      <c r="BD296" s="4" t="s">
        <v>116</v>
      </c>
      <c r="BE296" s="4" t="s">
        <v>116</v>
      </c>
      <c r="BF296" s="4" t="s">
        <v>116</v>
      </c>
      <c r="BG296" s="4" t="s">
        <v>116</v>
      </c>
      <c r="BH296" s="4" t="s">
        <v>116</v>
      </c>
      <c r="BI296" s="4" t="s">
        <v>116</v>
      </c>
      <c r="BJ296" s="4" t="s">
        <v>116</v>
      </c>
      <c r="BK296" s="4" t="s">
        <v>116</v>
      </c>
      <c r="BL296" s="4" t="s">
        <v>116</v>
      </c>
      <c r="BM296" s="4" t="s">
        <v>116</v>
      </c>
      <c r="BN296" s="4" t="s">
        <v>116</v>
      </c>
      <c r="BO296" s="4" t="s">
        <v>116</v>
      </c>
      <c r="BP296" s="4" t="s">
        <v>116</v>
      </c>
      <c r="BQ296" s="4" t="s">
        <v>116</v>
      </c>
    </row>
    <row r="297" spans="1:69" ht="15" x14ac:dyDescent="0.2">
      <c r="A297" s="4" t="s">
        <v>13077</v>
      </c>
      <c r="B297" s="4" t="s">
        <v>112</v>
      </c>
      <c r="C297" s="34">
        <v>20250120</v>
      </c>
      <c r="D297" s="4" t="s">
        <v>1761</v>
      </c>
      <c r="E297" s="4" t="s">
        <v>13078</v>
      </c>
      <c r="F297" s="4" t="s">
        <v>7033</v>
      </c>
      <c r="G297" s="4" t="s">
        <v>116</v>
      </c>
      <c r="H297" s="4" t="s">
        <v>7034</v>
      </c>
      <c r="I297" s="4" t="s">
        <v>13079</v>
      </c>
      <c r="J297" s="34">
        <v>20025</v>
      </c>
      <c r="K297" s="11" t="s">
        <v>112</v>
      </c>
      <c r="L297" s="4" t="s">
        <v>120</v>
      </c>
      <c r="M297" s="4" t="s">
        <v>120</v>
      </c>
      <c r="N297" s="4" t="s">
        <v>13080</v>
      </c>
      <c r="O297" s="4" t="s">
        <v>116</v>
      </c>
      <c r="P297" s="4" t="s">
        <v>124</v>
      </c>
      <c r="Q297" s="4" t="s">
        <v>112</v>
      </c>
      <c r="R297" s="34">
        <v>2016</v>
      </c>
      <c r="S297" s="4" t="s">
        <v>125</v>
      </c>
      <c r="T297" s="4" t="s">
        <v>10515</v>
      </c>
      <c r="U297" s="4" t="s">
        <v>10418</v>
      </c>
      <c r="V297" s="4" t="s">
        <v>10419</v>
      </c>
      <c r="W297" s="4" t="s">
        <v>129</v>
      </c>
      <c r="X297" s="4" t="s">
        <v>10420</v>
      </c>
      <c r="Y297" s="4" t="s">
        <v>10421</v>
      </c>
      <c r="Z297" s="4" t="s">
        <v>132</v>
      </c>
      <c r="AA297" s="4" t="s">
        <v>133</v>
      </c>
      <c r="AB297" s="4" t="s">
        <v>134</v>
      </c>
      <c r="AC297" s="4" t="s">
        <v>135</v>
      </c>
      <c r="AD297" s="4" t="s">
        <v>10422</v>
      </c>
      <c r="AE297" s="4" t="s">
        <v>138</v>
      </c>
      <c r="AF297" s="4" t="s">
        <v>116</v>
      </c>
      <c r="AG297" s="4" t="s">
        <v>13081</v>
      </c>
      <c r="AH297" s="4" t="s">
        <v>76</v>
      </c>
      <c r="AI297" s="4" t="s">
        <v>12906</v>
      </c>
      <c r="AJ297" s="4" t="s">
        <v>5271</v>
      </c>
      <c r="AK297" s="4" t="s">
        <v>13082</v>
      </c>
      <c r="AL297" s="4" t="s">
        <v>897</v>
      </c>
      <c r="AM297" s="4" t="s">
        <v>12466</v>
      </c>
      <c r="AN297" s="4" t="s">
        <v>13083</v>
      </c>
      <c r="AO297" s="4" t="s">
        <v>3480</v>
      </c>
      <c r="AP297" s="4" t="s">
        <v>13084</v>
      </c>
      <c r="AQ297" s="4" t="s">
        <v>13085</v>
      </c>
      <c r="AR297" s="4" t="s">
        <v>4091</v>
      </c>
      <c r="AS297" s="4" t="s">
        <v>4092</v>
      </c>
      <c r="AT297" s="4" t="s">
        <v>4093</v>
      </c>
      <c r="AU297" s="4" t="s">
        <v>5280</v>
      </c>
      <c r="AV297" s="4" t="s">
        <v>4095</v>
      </c>
      <c r="AW297" s="4" t="s">
        <v>4096</v>
      </c>
      <c r="AX297" s="4" t="s">
        <v>4097</v>
      </c>
      <c r="AY297" s="4" t="s">
        <v>4098</v>
      </c>
      <c r="AZ297" s="4" t="s">
        <v>10711</v>
      </c>
      <c r="BA297" s="4" t="s">
        <v>116</v>
      </c>
      <c r="BB297" s="4" t="s">
        <v>116</v>
      </c>
      <c r="BC297" s="4" t="s">
        <v>116</v>
      </c>
      <c r="BD297" s="4" t="s">
        <v>116</v>
      </c>
      <c r="BE297" s="4" t="s">
        <v>116</v>
      </c>
      <c r="BF297" s="4" t="s">
        <v>116</v>
      </c>
      <c r="BG297" s="4" t="s">
        <v>116</v>
      </c>
      <c r="BH297" s="4" t="s">
        <v>116</v>
      </c>
      <c r="BI297" s="4" t="s">
        <v>116</v>
      </c>
      <c r="BJ297" s="4" t="s">
        <v>116</v>
      </c>
      <c r="BK297" s="4" t="s">
        <v>116</v>
      </c>
      <c r="BL297" s="4" t="s">
        <v>116</v>
      </c>
      <c r="BM297" s="4" t="s">
        <v>116</v>
      </c>
      <c r="BN297" s="4" t="s">
        <v>116</v>
      </c>
      <c r="BO297" s="4" t="s">
        <v>116</v>
      </c>
      <c r="BP297" s="4" t="s">
        <v>116</v>
      </c>
      <c r="BQ297" s="4" t="s">
        <v>116</v>
      </c>
    </row>
    <row r="298" spans="1:69" ht="15" x14ac:dyDescent="0.2">
      <c r="A298" s="4" t="s">
        <v>13086</v>
      </c>
      <c r="B298" s="4" t="s">
        <v>112</v>
      </c>
      <c r="C298" s="34">
        <v>20250120</v>
      </c>
      <c r="D298" s="4" t="s">
        <v>8249</v>
      </c>
      <c r="E298" s="4" t="s">
        <v>13087</v>
      </c>
      <c r="F298" s="4" t="s">
        <v>13088</v>
      </c>
      <c r="G298" s="4" t="s">
        <v>116</v>
      </c>
      <c r="H298" s="4" t="s">
        <v>8252</v>
      </c>
      <c r="I298" s="4" t="s">
        <v>13089</v>
      </c>
      <c r="J298" s="34">
        <v>23806</v>
      </c>
      <c r="K298" s="11" t="s">
        <v>112</v>
      </c>
      <c r="L298" s="4" t="s">
        <v>120</v>
      </c>
      <c r="M298" s="4" t="s">
        <v>120</v>
      </c>
      <c r="N298" s="4" t="s">
        <v>13090</v>
      </c>
      <c r="O298" s="4" t="s">
        <v>116</v>
      </c>
      <c r="P298" s="4" t="s">
        <v>124</v>
      </c>
      <c r="Q298" s="4" t="s">
        <v>112</v>
      </c>
      <c r="R298" s="34">
        <v>2016</v>
      </c>
      <c r="S298" s="4" t="s">
        <v>125</v>
      </c>
      <c r="T298" s="4" t="s">
        <v>10515</v>
      </c>
      <c r="U298" s="4" t="s">
        <v>10418</v>
      </c>
      <c r="V298" s="4" t="s">
        <v>10419</v>
      </c>
      <c r="W298" s="4" t="s">
        <v>129</v>
      </c>
      <c r="X298" s="4" t="s">
        <v>10420</v>
      </c>
      <c r="Y298" s="4" t="s">
        <v>10421</v>
      </c>
      <c r="Z298" s="4" t="s">
        <v>132</v>
      </c>
      <c r="AA298" s="4" t="s">
        <v>133</v>
      </c>
      <c r="AB298" s="4" t="s">
        <v>134</v>
      </c>
      <c r="AC298" s="4" t="s">
        <v>135</v>
      </c>
      <c r="AD298" s="4" t="s">
        <v>10422</v>
      </c>
      <c r="AE298" s="4" t="s">
        <v>138</v>
      </c>
      <c r="AF298" s="4" t="s">
        <v>116</v>
      </c>
      <c r="AG298" s="4" t="s">
        <v>13091</v>
      </c>
      <c r="AH298" s="4" t="s">
        <v>76</v>
      </c>
      <c r="AI298" s="4" t="s">
        <v>11778</v>
      </c>
      <c r="AJ298" s="4" t="s">
        <v>13092</v>
      </c>
      <c r="AK298" s="4" t="s">
        <v>6362</v>
      </c>
      <c r="AL298" s="4" t="s">
        <v>12467</v>
      </c>
      <c r="AM298" s="4" t="s">
        <v>13093</v>
      </c>
      <c r="AN298" s="4" t="s">
        <v>13094</v>
      </c>
      <c r="AO298" s="4" t="s">
        <v>13095</v>
      </c>
      <c r="AP298" s="4" t="s">
        <v>8992</v>
      </c>
      <c r="AQ298" s="4" t="s">
        <v>4091</v>
      </c>
      <c r="AR298" s="4" t="s">
        <v>4092</v>
      </c>
      <c r="AS298" s="4" t="s">
        <v>4093</v>
      </c>
      <c r="AT298" s="4" t="s">
        <v>5280</v>
      </c>
      <c r="AU298" s="4" t="s">
        <v>4095</v>
      </c>
      <c r="AV298" s="4" t="s">
        <v>4096</v>
      </c>
      <c r="AW298" s="4" t="s">
        <v>4097</v>
      </c>
      <c r="AX298" s="4" t="s">
        <v>4098</v>
      </c>
      <c r="AY298" s="4" t="s">
        <v>10711</v>
      </c>
      <c r="AZ298" s="4" t="s">
        <v>116</v>
      </c>
      <c r="BA298" s="4" t="s">
        <v>116</v>
      </c>
      <c r="BB298" s="4" t="s">
        <v>116</v>
      </c>
      <c r="BC298" s="4" t="s">
        <v>116</v>
      </c>
      <c r="BD298" s="4" t="s">
        <v>116</v>
      </c>
      <c r="BE298" s="4" t="s">
        <v>116</v>
      </c>
      <c r="BF298" s="4" t="s">
        <v>116</v>
      </c>
      <c r="BG298" s="4" t="s">
        <v>116</v>
      </c>
      <c r="BH298" s="4" t="s">
        <v>116</v>
      </c>
      <c r="BI298" s="4" t="s">
        <v>116</v>
      </c>
      <c r="BJ298" s="4" t="s">
        <v>116</v>
      </c>
      <c r="BK298" s="4" t="s">
        <v>116</v>
      </c>
      <c r="BL298" s="4" t="s">
        <v>116</v>
      </c>
      <c r="BM298" s="4" t="s">
        <v>116</v>
      </c>
      <c r="BN298" s="4" t="s">
        <v>116</v>
      </c>
      <c r="BO298" s="4" t="s">
        <v>116</v>
      </c>
      <c r="BP298" s="4" t="s">
        <v>116</v>
      </c>
      <c r="BQ298" s="4" t="s">
        <v>116</v>
      </c>
    </row>
    <row r="299" spans="1:69" ht="15" x14ac:dyDescent="0.2">
      <c r="A299" s="4" t="s">
        <v>13096</v>
      </c>
      <c r="B299" s="4" t="s">
        <v>112</v>
      </c>
      <c r="C299" s="34">
        <v>20250120</v>
      </c>
      <c r="D299" s="4" t="s">
        <v>13097</v>
      </c>
      <c r="E299" s="4" t="s">
        <v>13098</v>
      </c>
      <c r="F299" s="4" t="s">
        <v>11239</v>
      </c>
      <c r="G299" s="4" t="s">
        <v>116</v>
      </c>
      <c r="H299" s="4" t="s">
        <v>11240</v>
      </c>
      <c r="I299" s="4" t="s">
        <v>13099</v>
      </c>
      <c r="J299" s="34">
        <v>23347</v>
      </c>
      <c r="K299" s="11" t="s">
        <v>112</v>
      </c>
      <c r="L299" s="4" t="s">
        <v>120</v>
      </c>
      <c r="M299" s="4" t="s">
        <v>120</v>
      </c>
      <c r="N299" s="4" t="s">
        <v>13100</v>
      </c>
      <c r="O299" s="4" t="s">
        <v>116</v>
      </c>
      <c r="P299" s="4" t="s">
        <v>124</v>
      </c>
      <c r="Q299" s="4" t="s">
        <v>112</v>
      </c>
      <c r="R299" s="34">
        <v>2016</v>
      </c>
      <c r="S299" s="4" t="s">
        <v>125</v>
      </c>
      <c r="T299" s="4" t="s">
        <v>10515</v>
      </c>
      <c r="U299" s="4" t="s">
        <v>10418</v>
      </c>
      <c r="V299" s="4" t="s">
        <v>10419</v>
      </c>
      <c r="W299" s="4" t="s">
        <v>129</v>
      </c>
      <c r="X299" s="4" t="s">
        <v>10420</v>
      </c>
      <c r="Y299" s="4" t="s">
        <v>10421</v>
      </c>
      <c r="Z299" s="4" t="s">
        <v>132</v>
      </c>
      <c r="AA299" s="4" t="s">
        <v>133</v>
      </c>
      <c r="AB299" s="4" t="s">
        <v>134</v>
      </c>
      <c r="AC299" s="4" t="s">
        <v>135</v>
      </c>
      <c r="AD299" s="4" t="s">
        <v>10422</v>
      </c>
      <c r="AE299" s="4" t="s">
        <v>138</v>
      </c>
      <c r="AF299" s="4" t="s">
        <v>116</v>
      </c>
      <c r="AG299" s="4" t="s">
        <v>13101</v>
      </c>
      <c r="AH299" s="4" t="s">
        <v>76</v>
      </c>
      <c r="AI299" s="4" t="s">
        <v>13102</v>
      </c>
      <c r="AJ299" s="4" t="s">
        <v>1410</v>
      </c>
      <c r="AK299" s="4" t="s">
        <v>3022</v>
      </c>
      <c r="AL299" s="4" t="s">
        <v>13044</v>
      </c>
      <c r="AM299" s="4" t="s">
        <v>13103</v>
      </c>
      <c r="AN299" s="4" t="s">
        <v>13104</v>
      </c>
      <c r="AO299" s="4" t="s">
        <v>13105</v>
      </c>
      <c r="AP299" s="4" t="s">
        <v>2504</v>
      </c>
      <c r="AQ299" s="4" t="s">
        <v>6213</v>
      </c>
      <c r="AR299" s="4" t="s">
        <v>620</v>
      </c>
      <c r="AS299" s="4" t="s">
        <v>13106</v>
      </c>
      <c r="AT299" s="4" t="s">
        <v>11703</v>
      </c>
      <c r="AU299" s="4" t="s">
        <v>1414</v>
      </c>
      <c r="AV299" s="4" t="s">
        <v>13107</v>
      </c>
      <c r="AW299" s="4" t="s">
        <v>710</v>
      </c>
      <c r="AX299" s="4" t="s">
        <v>13108</v>
      </c>
      <c r="AY299" s="4" t="s">
        <v>623</v>
      </c>
      <c r="AZ299" s="4" t="s">
        <v>13109</v>
      </c>
      <c r="BA299" s="4" t="s">
        <v>13110</v>
      </c>
      <c r="BB299" s="4" t="s">
        <v>13111</v>
      </c>
      <c r="BC299" s="4" t="s">
        <v>13112</v>
      </c>
      <c r="BD299" s="4" t="s">
        <v>1844</v>
      </c>
      <c r="BE299" s="4" t="s">
        <v>4091</v>
      </c>
      <c r="BF299" s="4" t="s">
        <v>4092</v>
      </c>
      <c r="BG299" s="4" t="s">
        <v>4093</v>
      </c>
      <c r="BH299" s="4" t="s">
        <v>5280</v>
      </c>
      <c r="BI299" s="4" t="s">
        <v>4095</v>
      </c>
      <c r="BJ299" s="4" t="s">
        <v>4096</v>
      </c>
      <c r="BK299" s="4" t="s">
        <v>4097</v>
      </c>
      <c r="BL299" s="4" t="s">
        <v>4098</v>
      </c>
      <c r="BM299" s="4" t="s">
        <v>4800</v>
      </c>
      <c r="BN299" s="4" t="s">
        <v>10711</v>
      </c>
      <c r="BO299" s="4" t="s">
        <v>116</v>
      </c>
      <c r="BP299" s="4" t="s">
        <v>116</v>
      </c>
      <c r="BQ299" s="4" t="s">
        <v>116</v>
      </c>
    </row>
    <row r="300" spans="1:69" ht="15" x14ac:dyDescent="0.2">
      <c r="A300" s="4" t="s">
        <v>13113</v>
      </c>
      <c r="B300" s="4" t="s">
        <v>112</v>
      </c>
      <c r="C300" s="34">
        <v>20250120</v>
      </c>
      <c r="D300" s="4" t="s">
        <v>589</v>
      </c>
      <c r="E300" s="4" t="s">
        <v>13114</v>
      </c>
      <c r="F300" s="4" t="s">
        <v>13115</v>
      </c>
      <c r="G300" s="4" t="s">
        <v>116</v>
      </c>
      <c r="H300" s="4" t="s">
        <v>13116</v>
      </c>
      <c r="I300" s="4" t="s">
        <v>13117</v>
      </c>
      <c r="J300" s="34">
        <v>10227</v>
      </c>
      <c r="K300" s="11" t="s">
        <v>112</v>
      </c>
      <c r="L300" s="4" t="s">
        <v>120</v>
      </c>
      <c r="M300" s="4" t="s">
        <v>120</v>
      </c>
      <c r="N300" s="4" t="s">
        <v>13118</v>
      </c>
      <c r="O300" s="4" t="s">
        <v>116</v>
      </c>
      <c r="P300" s="4" t="s">
        <v>124</v>
      </c>
      <c r="Q300" s="4" t="s">
        <v>112</v>
      </c>
      <c r="R300" s="34">
        <v>2016</v>
      </c>
      <c r="S300" s="4" t="s">
        <v>125</v>
      </c>
      <c r="T300" s="4" t="s">
        <v>10515</v>
      </c>
      <c r="U300" s="4" t="s">
        <v>10418</v>
      </c>
      <c r="V300" s="4" t="s">
        <v>10419</v>
      </c>
      <c r="W300" s="4" t="s">
        <v>129</v>
      </c>
      <c r="X300" s="4" t="s">
        <v>10420</v>
      </c>
      <c r="Y300" s="4" t="s">
        <v>10421</v>
      </c>
      <c r="Z300" s="4" t="s">
        <v>132</v>
      </c>
      <c r="AA300" s="4" t="s">
        <v>133</v>
      </c>
      <c r="AB300" s="4" t="s">
        <v>134</v>
      </c>
      <c r="AC300" s="4" t="s">
        <v>135</v>
      </c>
      <c r="AD300" s="4" t="s">
        <v>10422</v>
      </c>
      <c r="AE300" s="4" t="s">
        <v>138</v>
      </c>
      <c r="AF300" s="4" t="s">
        <v>116</v>
      </c>
      <c r="AG300" s="4" t="s">
        <v>13119</v>
      </c>
      <c r="AH300" s="4" t="s">
        <v>76</v>
      </c>
      <c r="AI300" s="4" t="s">
        <v>1952</v>
      </c>
      <c r="AJ300" s="4" t="s">
        <v>13120</v>
      </c>
      <c r="AK300" s="4" t="s">
        <v>13121</v>
      </c>
      <c r="AL300" s="4" t="s">
        <v>13122</v>
      </c>
      <c r="AM300" s="4" t="s">
        <v>2502</v>
      </c>
      <c r="AN300" s="4" t="s">
        <v>13123</v>
      </c>
      <c r="AO300" s="4" t="s">
        <v>13124</v>
      </c>
      <c r="AP300" s="4" t="s">
        <v>528</v>
      </c>
      <c r="AQ300" s="4" t="s">
        <v>12709</v>
      </c>
      <c r="AR300" s="4" t="s">
        <v>13125</v>
      </c>
      <c r="AS300" s="4" t="s">
        <v>4091</v>
      </c>
      <c r="AT300" s="4" t="s">
        <v>4092</v>
      </c>
      <c r="AU300" s="4" t="s">
        <v>4093</v>
      </c>
      <c r="AV300" s="4" t="s">
        <v>5280</v>
      </c>
      <c r="AW300" s="4" t="s">
        <v>4095</v>
      </c>
      <c r="AX300" s="4" t="s">
        <v>13126</v>
      </c>
      <c r="AY300" s="4" t="s">
        <v>4096</v>
      </c>
      <c r="AZ300" s="4" t="s">
        <v>4097</v>
      </c>
      <c r="BA300" s="4" t="s">
        <v>4098</v>
      </c>
      <c r="BB300" s="4" t="s">
        <v>10711</v>
      </c>
      <c r="BC300" s="4" t="s">
        <v>116</v>
      </c>
      <c r="BD300" s="4" t="s">
        <v>116</v>
      </c>
      <c r="BE300" s="4" t="s">
        <v>116</v>
      </c>
      <c r="BF300" s="4" t="s">
        <v>116</v>
      </c>
      <c r="BG300" s="4" t="s">
        <v>116</v>
      </c>
      <c r="BH300" s="4" t="s">
        <v>116</v>
      </c>
      <c r="BI300" s="4" t="s">
        <v>116</v>
      </c>
      <c r="BJ300" s="4" t="s">
        <v>116</v>
      </c>
      <c r="BK300" s="4" t="s">
        <v>116</v>
      </c>
      <c r="BL300" s="4" t="s">
        <v>116</v>
      </c>
      <c r="BM300" s="4" t="s">
        <v>116</v>
      </c>
      <c r="BN300" s="4" t="s">
        <v>116</v>
      </c>
      <c r="BO300" s="4" t="s">
        <v>116</v>
      </c>
      <c r="BP300" s="4" t="s">
        <v>116</v>
      </c>
      <c r="BQ300" s="4" t="s">
        <v>116</v>
      </c>
    </row>
    <row r="301" spans="1:69" ht="15" x14ac:dyDescent="0.2">
      <c r="A301" s="4" t="s">
        <v>13127</v>
      </c>
      <c r="B301" s="4" t="s">
        <v>112</v>
      </c>
      <c r="C301" s="34">
        <v>20250120</v>
      </c>
      <c r="D301" s="4" t="s">
        <v>13128</v>
      </c>
      <c r="E301" s="4" t="s">
        <v>12641</v>
      </c>
      <c r="F301" s="4" t="s">
        <v>12693</v>
      </c>
      <c r="G301" s="4" t="s">
        <v>116</v>
      </c>
      <c r="H301" s="4" t="s">
        <v>3547</v>
      </c>
      <c r="I301" s="4" t="s">
        <v>13129</v>
      </c>
      <c r="J301" s="34">
        <v>10047</v>
      </c>
      <c r="K301" s="11" t="s">
        <v>112</v>
      </c>
      <c r="L301" s="4" t="s">
        <v>120</v>
      </c>
      <c r="M301" s="4" t="s">
        <v>120</v>
      </c>
      <c r="N301" s="4" t="s">
        <v>13130</v>
      </c>
      <c r="O301" s="4" t="s">
        <v>116</v>
      </c>
      <c r="P301" s="4" t="s">
        <v>124</v>
      </c>
      <c r="Q301" s="4" t="s">
        <v>112</v>
      </c>
      <c r="R301" s="34">
        <v>2016</v>
      </c>
      <c r="S301" s="4" t="s">
        <v>125</v>
      </c>
      <c r="T301" s="4" t="s">
        <v>10515</v>
      </c>
      <c r="U301" s="4" t="s">
        <v>10418</v>
      </c>
      <c r="V301" s="4" t="s">
        <v>10419</v>
      </c>
      <c r="W301" s="4" t="s">
        <v>129</v>
      </c>
      <c r="X301" s="4" t="s">
        <v>10420</v>
      </c>
      <c r="Y301" s="4" t="s">
        <v>10421</v>
      </c>
      <c r="Z301" s="4" t="s">
        <v>132</v>
      </c>
      <c r="AA301" s="4" t="s">
        <v>133</v>
      </c>
      <c r="AB301" s="4" t="s">
        <v>134</v>
      </c>
      <c r="AC301" s="4" t="s">
        <v>135</v>
      </c>
      <c r="AD301" s="4" t="s">
        <v>10422</v>
      </c>
      <c r="AE301" s="4" t="s">
        <v>138</v>
      </c>
      <c r="AF301" s="4" t="s">
        <v>116</v>
      </c>
      <c r="AG301" s="4" t="s">
        <v>13131</v>
      </c>
      <c r="AH301" s="4" t="s">
        <v>76</v>
      </c>
      <c r="AI301" s="4" t="s">
        <v>13132</v>
      </c>
      <c r="AJ301" s="4" t="s">
        <v>13133</v>
      </c>
      <c r="AK301" s="4" t="s">
        <v>13134</v>
      </c>
      <c r="AL301" s="4" t="s">
        <v>2201</v>
      </c>
      <c r="AM301" s="4" t="s">
        <v>4091</v>
      </c>
      <c r="AN301" s="4" t="s">
        <v>4092</v>
      </c>
      <c r="AO301" s="4" t="s">
        <v>4093</v>
      </c>
      <c r="AP301" s="4" t="s">
        <v>5280</v>
      </c>
      <c r="AQ301" s="4" t="s">
        <v>4095</v>
      </c>
      <c r="AR301" s="4" t="s">
        <v>4096</v>
      </c>
      <c r="AS301" s="4" t="s">
        <v>4097</v>
      </c>
      <c r="AT301" s="4" t="s">
        <v>4098</v>
      </c>
      <c r="AU301" s="4" t="s">
        <v>10711</v>
      </c>
      <c r="AV301" s="4" t="s">
        <v>116</v>
      </c>
      <c r="AW301" s="4" t="s">
        <v>116</v>
      </c>
      <c r="AX301" s="4" t="s">
        <v>116</v>
      </c>
      <c r="AY301" s="4" t="s">
        <v>116</v>
      </c>
      <c r="AZ301" s="4" t="s">
        <v>116</v>
      </c>
      <c r="BA301" s="4" t="s">
        <v>116</v>
      </c>
      <c r="BB301" s="4" t="s">
        <v>116</v>
      </c>
      <c r="BC301" s="4" t="s">
        <v>116</v>
      </c>
      <c r="BD301" s="4" t="s">
        <v>116</v>
      </c>
      <c r="BE301" s="4" t="s">
        <v>116</v>
      </c>
      <c r="BF301" s="4" t="s">
        <v>116</v>
      </c>
      <c r="BG301" s="4" t="s">
        <v>116</v>
      </c>
      <c r="BH301" s="4" t="s">
        <v>116</v>
      </c>
      <c r="BI301" s="4" t="s">
        <v>116</v>
      </c>
      <c r="BJ301" s="4" t="s">
        <v>116</v>
      </c>
      <c r="BK301" s="4" t="s">
        <v>116</v>
      </c>
      <c r="BL301" s="4" t="s">
        <v>116</v>
      </c>
      <c r="BM301" s="4" t="s">
        <v>116</v>
      </c>
      <c r="BN301" s="4" t="s">
        <v>116</v>
      </c>
      <c r="BO301" s="4" t="s">
        <v>116</v>
      </c>
      <c r="BP301" s="4" t="s">
        <v>116</v>
      </c>
      <c r="BQ301" s="4" t="s">
        <v>116</v>
      </c>
    </row>
    <row r="302" spans="1:69" ht="15" x14ac:dyDescent="0.2">
      <c r="A302" s="4" t="s">
        <v>13135</v>
      </c>
      <c r="B302" s="4" t="s">
        <v>112</v>
      </c>
      <c r="C302" s="34">
        <v>20250120</v>
      </c>
      <c r="D302" s="4" t="s">
        <v>7193</v>
      </c>
      <c r="E302" s="4" t="s">
        <v>12641</v>
      </c>
      <c r="F302" s="4" t="s">
        <v>9702</v>
      </c>
      <c r="G302" s="4" t="s">
        <v>116</v>
      </c>
      <c r="H302" s="4" t="s">
        <v>7197</v>
      </c>
      <c r="I302" s="4" t="s">
        <v>13136</v>
      </c>
      <c r="J302" s="34">
        <v>11216</v>
      </c>
      <c r="K302" s="11" t="s">
        <v>112</v>
      </c>
      <c r="L302" s="4" t="s">
        <v>120</v>
      </c>
      <c r="M302" s="4" t="s">
        <v>120</v>
      </c>
      <c r="N302" s="4" t="s">
        <v>13137</v>
      </c>
      <c r="O302" s="4" t="s">
        <v>116</v>
      </c>
      <c r="P302" s="4" t="s">
        <v>124</v>
      </c>
      <c r="Q302" s="4" t="s">
        <v>112</v>
      </c>
      <c r="R302" s="34">
        <v>2016</v>
      </c>
      <c r="S302" s="4" t="s">
        <v>125</v>
      </c>
      <c r="T302" s="4" t="s">
        <v>10515</v>
      </c>
      <c r="U302" s="4" t="s">
        <v>10418</v>
      </c>
      <c r="V302" s="4" t="s">
        <v>10419</v>
      </c>
      <c r="W302" s="4" t="s">
        <v>129</v>
      </c>
      <c r="X302" s="4" t="s">
        <v>10420</v>
      </c>
      <c r="Y302" s="4" t="s">
        <v>10421</v>
      </c>
      <c r="Z302" s="4" t="s">
        <v>132</v>
      </c>
      <c r="AA302" s="4" t="s">
        <v>133</v>
      </c>
      <c r="AB302" s="4" t="s">
        <v>134</v>
      </c>
      <c r="AC302" s="4" t="s">
        <v>135</v>
      </c>
      <c r="AD302" s="4" t="s">
        <v>10422</v>
      </c>
      <c r="AE302" s="4" t="s">
        <v>138</v>
      </c>
      <c r="AF302" s="4" t="s">
        <v>116</v>
      </c>
      <c r="AG302" s="4" t="s">
        <v>13138</v>
      </c>
      <c r="AH302" s="4" t="s">
        <v>76</v>
      </c>
      <c r="AI302" s="4" t="s">
        <v>13139</v>
      </c>
      <c r="AJ302" s="4" t="s">
        <v>13140</v>
      </c>
      <c r="AK302" s="4" t="s">
        <v>9145</v>
      </c>
      <c r="AL302" s="4" t="s">
        <v>13141</v>
      </c>
      <c r="AM302" s="4" t="s">
        <v>13142</v>
      </c>
      <c r="AN302" s="4" t="s">
        <v>12399</v>
      </c>
      <c r="AO302" s="4" t="s">
        <v>1002</v>
      </c>
      <c r="AP302" s="4" t="s">
        <v>2054</v>
      </c>
      <c r="AQ302" s="4" t="s">
        <v>13143</v>
      </c>
      <c r="AR302" s="4" t="s">
        <v>4968</v>
      </c>
      <c r="AS302" s="4" t="s">
        <v>13144</v>
      </c>
      <c r="AT302" s="4" t="s">
        <v>13145</v>
      </c>
      <c r="AU302" s="4" t="s">
        <v>6333</v>
      </c>
      <c r="AV302" s="4" t="s">
        <v>4091</v>
      </c>
      <c r="AW302" s="4" t="s">
        <v>4092</v>
      </c>
      <c r="AX302" s="4" t="s">
        <v>4093</v>
      </c>
      <c r="AY302" s="4" t="s">
        <v>5280</v>
      </c>
      <c r="AZ302" s="4" t="s">
        <v>4095</v>
      </c>
      <c r="BA302" s="4" t="s">
        <v>5281</v>
      </c>
      <c r="BB302" s="4" t="s">
        <v>4096</v>
      </c>
      <c r="BC302" s="4" t="s">
        <v>4097</v>
      </c>
      <c r="BD302" s="4" t="s">
        <v>4098</v>
      </c>
      <c r="BE302" s="4" t="s">
        <v>13146</v>
      </c>
      <c r="BF302" s="4" t="s">
        <v>13147</v>
      </c>
      <c r="BG302" s="4" t="s">
        <v>116</v>
      </c>
      <c r="BH302" s="4" t="s">
        <v>116</v>
      </c>
      <c r="BI302" s="4" t="s">
        <v>116</v>
      </c>
      <c r="BJ302" s="4" t="s">
        <v>116</v>
      </c>
      <c r="BK302" s="4" t="s">
        <v>116</v>
      </c>
      <c r="BL302" s="4" t="s">
        <v>116</v>
      </c>
      <c r="BM302" s="4" t="s">
        <v>116</v>
      </c>
      <c r="BN302" s="4" t="s">
        <v>116</v>
      </c>
      <c r="BO302" s="4" t="s">
        <v>116</v>
      </c>
      <c r="BP302" s="4" t="s">
        <v>116</v>
      </c>
      <c r="BQ302" s="4" t="s">
        <v>116</v>
      </c>
    </row>
    <row r="303" spans="1:69" ht="15" x14ac:dyDescent="0.2">
      <c r="A303" s="4" t="s">
        <v>13148</v>
      </c>
      <c r="B303" s="4" t="s">
        <v>112</v>
      </c>
      <c r="C303" s="34">
        <v>20250120</v>
      </c>
      <c r="D303" s="4" t="s">
        <v>5706</v>
      </c>
      <c r="E303" s="4" t="s">
        <v>12641</v>
      </c>
      <c r="F303" s="4" t="s">
        <v>179</v>
      </c>
      <c r="G303" s="4" t="s">
        <v>116</v>
      </c>
      <c r="H303" s="4" t="s">
        <v>180</v>
      </c>
      <c r="I303" s="4" t="s">
        <v>13149</v>
      </c>
      <c r="J303" s="34">
        <v>10450</v>
      </c>
      <c r="K303" s="11" t="s">
        <v>112</v>
      </c>
      <c r="L303" s="4" t="s">
        <v>120</v>
      </c>
      <c r="M303" s="4" t="s">
        <v>120</v>
      </c>
      <c r="N303" s="4" t="s">
        <v>13150</v>
      </c>
      <c r="O303" s="4" t="s">
        <v>116</v>
      </c>
      <c r="P303" s="4" t="s">
        <v>124</v>
      </c>
      <c r="Q303" s="4" t="s">
        <v>112</v>
      </c>
      <c r="R303" s="34">
        <v>2016</v>
      </c>
      <c r="S303" s="4" t="s">
        <v>125</v>
      </c>
      <c r="T303" s="4" t="s">
        <v>10515</v>
      </c>
      <c r="U303" s="4" t="s">
        <v>10418</v>
      </c>
      <c r="V303" s="4" t="s">
        <v>10419</v>
      </c>
      <c r="W303" s="4" t="s">
        <v>129</v>
      </c>
      <c r="X303" s="4" t="s">
        <v>10420</v>
      </c>
      <c r="Y303" s="4" t="s">
        <v>10421</v>
      </c>
      <c r="Z303" s="4" t="s">
        <v>132</v>
      </c>
      <c r="AA303" s="4" t="s">
        <v>133</v>
      </c>
      <c r="AB303" s="4" t="s">
        <v>134</v>
      </c>
      <c r="AC303" s="4" t="s">
        <v>135</v>
      </c>
      <c r="AD303" s="4" t="s">
        <v>10422</v>
      </c>
      <c r="AE303" s="4" t="s">
        <v>138</v>
      </c>
      <c r="AF303" s="4" t="s">
        <v>116</v>
      </c>
      <c r="AG303" s="4" t="s">
        <v>13151</v>
      </c>
      <c r="AH303" s="4" t="s">
        <v>76</v>
      </c>
      <c r="AI303" s="4" t="s">
        <v>1866</v>
      </c>
      <c r="AJ303" s="4" t="s">
        <v>12010</v>
      </c>
      <c r="AK303" s="4" t="s">
        <v>13152</v>
      </c>
      <c r="AL303" s="4" t="s">
        <v>1897</v>
      </c>
      <c r="AM303" s="4" t="s">
        <v>3554</v>
      </c>
      <c r="AN303" s="4" t="s">
        <v>13153</v>
      </c>
      <c r="AO303" s="4" t="s">
        <v>13154</v>
      </c>
      <c r="AP303" s="4" t="s">
        <v>3037</v>
      </c>
      <c r="AQ303" s="4" t="s">
        <v>6671</v>
      </c>
      <c r="AR303" s="4" t="s">
        <v>13155</v>
      </c>
      <c r="AS303" s="4" t="s">
        <v>13156</v>
      </c>
      <c r="AT303" s="4" t="s">
        <v>13157</v>
      </c>
      <c r="AU303" s="4" t="s">
        <v>13158</v>
      </c>
      <c r="AV303" s="4" t="s">
        <v>13159</v>
      </c>
      <c r="AW303" s="4" t="s">
        <v>5307</v>
      </c>
      <c r="AX303" s="4" t="s">
        <v>13160</v>
      </c>
      <c r="AY303" s="4" t="s">
        <v>6061</v>
      </c>
      <c r="AZ303" s="4" t="s">
        <v>10192</v>
      </c>
      <c r="BA303" s="4" t="s">
        <v>3572</v>
      </c>
      <c r="BB303" s="4" t="s">
        <v>4091</v>
      </c>
      <c r="BC303" s="4" t="s">
        <v>4092</v>
      </c>
      <c r="BD303" s="4" t="s">
        <v>4093</v>
      </c>
      <c r="BE303" s="4" t="s">
        <v>5280</v>
      </c>
      <c r="BF303" s="4" t="s">
        <v>4095</v>
      </c>
      <c r="BG303" s="4" t="s">
        <v>6000</v>
      </c>
      <c r="BH303" s="4" t="s">
        <v>4096</v>
      </c>
      <c r="BI303" s="4" t="s">
        <v>4097</v>
      </c>
      <c r="BJ303" s="4" t="s">
        <v>4098</v>
      </c>
      <c r="BK303" s="4" t="s">
        <v>2124</v>
      </c>
      <c r="BL303" s="4" t="s">
        <v>10711</v>
      </c>
      <c r="BM303" s="4" t="s">
        <v>116</v>
      </c>
      <c r="BN303" s="4" t="s">
        <v>116</v>
      </c>
      <c r="BO303" s="4" t="s">
        <v>116</v>
      </c>
      <c r="BP303" s="4" t="s">
        <v>116</v>
      </c>
      <c r="BQ303" s="4" t="s">
        <v>116</v>
      </c>
    </row>
    <row r="304" spans="1:69" ht="15" x14ac:dyDescent="0.2">
      <c r="A304" s="4" t="s">
        <v>13161</v>
      </c>
      <c r="B304" s="4" t="s">
        <v>112</v>
      </c>
      <c r="C304" s="34">
        <v>20250120</v>
      </c>
      <c r="D304" s="4" t="s">
        <v>13162</v>
      </c>
      <c r="E304" s="4" t="s">
        <v>12641</v>
      </c>
      <c r="F304" s="4" t="s">
        <v>7033</v>
      </c>
      <c r="G304" s="4" t="s">
        <v>116</v>
      </c>
      <c r="H304" s="4" t="s">
        <v>7034</v>
      </c>
      <c r="I304" s="4" t="s">
        <v>13163</v>
      </c>
      <c r="J304" s="34">
        <v>11628</v>
      </c>
      <c r="K304" s="11" t="s">
        <v>112</v>
      </c>
      <c r="L304" s="4" t="s">
        <v>120</v>
      </c>
      <c r="M304" s="4" t="s">
        <v>120</v>
      </c>
      <c r="N304" s="4" t="s">
        <v>13164</v>
      </c>
      <c r="O304" s="4" t="s">
        <v>116</v>
      </c>
      <c r="P304" s="4" t="s">
        <v>124</v>
      </c>
      <c r="Q304" s="4" t="s">
        <v>112</v>
      </c>
      <c r="R304" s="34">
        <v>2016</v>
      </c>
      <c r="S304" s="4" t="s">
        <v>125</v>
      </c>
      <c r="T304" s="4" t="s">
        <v>10515</v>
      </c>
      <c r="U304" s="4" t="s">
        <v>10418</v>
      </c>
      <c r="V304" s="4" t="s">
        <v>10419</v>
      </c>
      <c r="W304" s="4" t="s">
        <v>129</v>
      </c>
      <c r="X304" s="4" t="s">
        <v>10420</v>
      </c>
      <c r="Y304" s="4" t="s">
        <v>10421</v>
      </c>
      <c r="Z304" s="4" t="s">
        <v>132</v>
      </c>
      <c r="AA304" s="4" t="s">
        <v>133</v>
      </c>
      <c r="AB304" s="4" t="s">
        <v>134</v>
      </c>
      <c r="AC304" s="4" t="s">
        <v>135</v>
      </c>
      <c r="AD304" s="4" t="s">
        <v>10422</v>
      </c>
      <c r="AE304" s="4" t="s">
        <v>138</v>
      </c>
      <c r="AF304" s="4" t="s">
        <v>116</v>
      </c>
      <c r="AG304" s="4" t="s">
        <v>13165</v>
      </c>
      <c r="AH304" s="4" t="s">
        <v>76</v>
      </c>
      <c r="AI304" s="4" t="s">
        <v>13166</v>
      </c>
      <c r="AJ304" s="4" t="s">
        <v>702</v>
      </c>
      <c r="AK304" s="4" t="s">
        <v>3008</v>
      </c>
      <c r="AL304" s="4" t="s">
        <v>308</v>
      </c>
      <c r="AM304" s="4" t="s">
        <v>897</v>
      </c>
      <c r="AN304" s="4" t="s">
        <v>926</v>
      </c>
      <c r="AO304" s="4" t="s">
        <v>4091</v>
      </c>
      <c r="AP304" s="4" t="s">
        <v>4092</v>
      </c>
      <c r="AQ304" s="4" t="s">
        <v>4093</v>
      </c>
      <c r="AR304" s="4" t="s">
        <v>5280</v>
      </c>
      <c r="AS304" s="4" t="s">
        <v>4095</v>
      </c>
      <c r="AT304" s="4" t="s">
        <v>4096</v>
      </c>
      <c r="AU304" s="4" t="s">
        <v>4097</v>
      </c>
      <c r="AV304" s="4" t="s">
        <v>4098</v>
      </c>
      <c r="AW304" s="4" t="s">
        <v>4669</v>
      </c>
      <c r="AX304" s="4" t="s">
        <v>10711</v>
      </c>
      <c r="AY304" s="4" t="s">
        <v>116</v>
      </c>
      <c r="AZ304" s="4" t="s">
        <v>116</v>
      </c>
      <c r="BA304" s="4" t="s">
        <v>116</v>
      </c>
      <c r="BB304" s="4" t="s">
        <v>116</v>
      </c>
      <c r="BC304" s="4" t="s">
        <v>116</v>
      </c>
      <c r="BD304" s="4" t="s">
        <v>116</v>
      </c>
      <c r="BE304" s="4" t="s">
        <v>116</v>
      </c>
      <c r="BF304" s="4" t="s">
        <v>116</v>
      </c>
      <c r="BG304" s="4" t="s">
        <v>116</v>
      </c>
      <c r="BH304" s="4" t="s">
        <v>116</v>
      </c>
      <c r="BI304" s="4" t="s">
        <v>116</v>
      </c>
      <c r="BJ304" s="4" t="s">
        <v>116</v>
      </c>
      <c r="BK304" s="4" t="s">
        <v>116</v>
      </c>
      <c r="BL304" s="4" t="s">
        <v>116</v>
      </c>
      <c r="BM304" s="4" t="s">
        <v>116</v>
      </c>
      <c r="BN304" s="4" t="s">
        <v>116</v>
      </c>
      <c r="BO304" s="4" t="s">
        <v>116</v>
      </c>
      <c r="BP304" s="4" t="s">
        <v>116</v>
      </c>
      <c r="BQ304" s="4" t="s">
        <v>116</v>
      </c>
    </row>
    <row r="305" spans="1:69" ht="15" x14ac:dyDescent="0.2">
      <c r="A305" s="4" t="s">
        <v>13167</v>
      </c>
      <c r="B305" s="4" t="s">
        <v>112</v>
      </c>
      <c r="C305" s="34">
        <v>20250120</v>
      </c>
      <c r="D305" s="4" t="s">
        <v>13168</v>
      </c>
      <c r="E305" s="4" t="s">
        <v>13169</v>
      </c>
      <c r="F305" s="4" t="s">
        <v>7940</v>
      </c>
      <c r="G305" s="4" t="s">
        <v>116</v>
      </c>
      <c r="H305" s="4" t="s">
        <v>7941</v>
      </c>
      <c r="I305" s="4" t="s">
        <v>13170</v>
      </c>
      <c r="J305" s="34">
        <v>25131</v>
      </c>
      <c r="K305" s="11" t="s">
        <v>112</v>
      </c>
      <c r="L305" s="4" t="s">
        <v>120</v>
      </c>
      <c r="M305" s="4" t="s">
        <v>120</v>
      </c>
      <c r="N305" s="4" t="s">
        <v>13171</v>
      </c>
      <c r="O305" s="4" t="s">
        <v>116</v>
      </c>
      <c r="P305" s="4" t="s">
        <v>124</v>
      </c>
      <c r="Q305" s="4" t="s">
        <v>112</v>
      </c>
      <c r="R305" s="34">
        <v>2016</v>
      </c>
      <c r="S305" s="4" t="s">
        <v>125</v>
      </c>
      <c r="T305" s="4" t="s">
        <v>10515</v>
      </c>
      <c r="U305" s="4" t="s">
        <v>10418</v>
      </c>
      <c r="V305" s="4" t="s">
        <v>10419</v>
      </c>
      <c r="W305" s="4" t="s">
        <v>129</v>
      </c>
      <c r="X305" s="4" t="s">
        <v>10420</v>
      </c>
      <c r="Y305" s="4" t="s">
        <v>10421</v>
      </c>
      <c r="Z305" s="4" t="s">
        <v>132</v>
      </c>
      <c r="AA305" s="4" t="s">
        <v>133</v>
      </c>
      <c r="AB305" s="4" t="s">
        <v>134</v>
      </c>
      <c r="AC305" s="4" t="s">
        <v>135</v>
      </c>
      <c r="AD305" s="4" t="s">
        <v>10422</v>
      </c>
      <c r="AE305" s="4" t="s">
        <v>138</v>
      </c>
      <c r="AF305" s="4" t="s">
        <v>116</v>
      </c>
      <c r="AG305" s="4" t="s">
        <v>13172</v>
      </c>
      <c r="AH305" s="4" t="s">
        <v>76</v>
      </c>
      <c r="AI305" s="4" t="s">
        <v>13173</v>
      </c>
      <c r="AJ305" s="4" t="s">
        <v>13174</v>
      </c>
      <c r="AK305" s="4" t="s">
        <v>3037</v>
      </c>
      <c r="AL305" s="4" t="s">
        <v>13175</v>
      </c>
      <c r="AM305" s="4" t="s">
        <v>6671</v>
      </c>
      <c r="AN305" s="4" t="s">
        <v>13176</v>
      </c>
      <c r="AO305" s="4" t="s">
        <v>8356</v>
      </c>
      <c r="AP305" s="4" t="s">
        <v>13177</v>
      </c>
      <c r="AQ305" s="4" t="s">
        <v>12664</v>
      </c>
      <c r="AR305" s="4" t="s">
        <v>12670</v>
      </c>
      <c r="AS305" s="4" t="s">
        <v>4091</v>
      </c>
      <c r="AT305" s="4" t="s">
        <v>4092</v>
      </c>
      <c r="AU305" s="4" t="s">
        <v>4093</v>
      </c>
      <c r="AV305" s="4" t="s">
        <v>5280</v>
      </c>
      <c r="AW305" s="4" t="s">
        <v>4095</v>
      </c>
      <c r="AX305" s="4" t="s">
        <v>4096</v>
      </c>
      <c r="AY305" s="4" t="s">
        <v>4097</v>
      </c>
      <c r="AZ305" s="4" t="s">
        <v>4098</v>
      </c>
      <c r="BA305" s="4" t="s">
        <v>10711</v>
      </c>
      <c r="BB305" s="4" t="s">
        <v>116</v>
      </c>
      <c r="BC305" s="4" t="s">
        <v>116</v>
      </c>
      <c r="BD305" s="4" t="s">
        <v>116</v>
      </c>
      <c r="BE305" s="4" t="s">
        <v>116</v>
      </c>
      <c r="BF305" s="4" t="s">
        <v>116</v>
      </c>
      <c r="BG305" s="4" t="s">
        <v>116</v>
      </c>
      <c r="BH305" s="4" t="s">
        <v>116</v>
      </c>
      <c r="BI305" s="4" t="s">
        <v>116</v>
      </c>
      <c r="BJ305" s="4" t="s">
        <v>116</v>
      </c>
      <c r="BK305" s="4" t="s">
        <v>116</v>
      </c>
      <c r="BL305" s="4" t="s">
        <v>116</v>
      </c>
      <c r="BM305" s="4" t="s">
        <v>116</v>
      </c>
      <c r="BN305" s="4" t="s">
        <v>116</v>
      </c>
      <c r="BO305" s="4" t="s">
        <v>116</v>
      </c>
      <c r="BP305" s="4" t="s">
        <v>116</v>
      </c>
      <c r="BQ305" s="4" t="s">
        <v>116</v>
      </c>
    </row>
    <row r="306" spans="1:69" ht="15" x14ac:dyDescent="0.2">
      <c r="A306" s="4" t="s">
        <v>13178</v>
      </c>
      <c r="B306" s="4" t="s">
        <v>112</v>
      </c>
      <c r="C306" s="34">
        <v>20250120</v>
      </c>
      <c r="D306" s="4" t="s">
        <v>13168</v>
      </c>
      <c r="E306" s="4" t="s">
        <v>13179</v>
      </c>
      <c r="F306" s="4" t="s">
        <v>7940</v>
      </c>
      <c r="G306" s="4" t="s">
        <v>116</v>
      </c>
      <c r="H306" s="4" t="s">
        <v>7941</v>
      </c>
      <c r="I306" s="4" t="s">
        <v>13180</v>
      </c>
      <c r="J306" s="34">
        <v>15006</v>
      </c>
      <c r="K306" s="11" t="s">
        <v>112</v>
      </c>
      <c r="L306" s="4" t="s">
        <v>120</v>
      </c>
      <c r="M306" s="4" t="s">
        <v>120</v>
      </c>
      <c r="N306" s="4" t="s">
        <v>13181</v>
      </c>
      <c r="O306" s="4" t="s">
        <v>116</v>
      </c>
      <c r="P306" s="4" t="s">
        <v>124</v>
      </c>
      <c r="Q306" s="4" t="s">
        <v>112</v>
      </c>
      <c r="R306" s="34">
        <v>2016</v>
      </c>
      <c r="S306" s="4" t="s">
        <v>125</v>
      </c>
      <c r="T306" s="4" t="s">
        <v>10515</v>
      </c>
      <c r="U306" s="4" t="s">
        <v>10418</v>
      </c>
      <c r="V306" s="4" t="s">
        <v>10419</v>
      </c>
      <c r="W306" s="4" t="s">
        <v>129</v>
      </c>
      <c r="X306" s="4" t="s">
        <v>10420</v>
      </c>
      <c r="Y306" s="4" t="s">
        <v>10421</v>
      </c>
      <c r="Z306" s="4" t="s">
        <v>132</v>
      </c>
      <c r="AA306" s="4" t="s">
        <v>133</v>
      </c>
      <c r="AB306" s="4" t="s">
        <v>134</v>
      </c>
      <c r="AC306" s="4" t="s">
        <v>135</v>
      </c>
      <c r="AD306" s="4" t="s">
        <v>10422</v>
      </c>
      <c r="AE306" s="4" t="s">
        <v>138</v>
      </c>
      <c r="AF306" s="4" t="s">
        <v>116</v>
      </c>
      <c r="AG306" s="4" t="s">
        <v>13182</v>
      </c>
      <c r="AH306" s="4" t="s">
        <v>76</v>
      </c>
      <c r="AI306" s="4" t="s">
        <v>13183</v>
      </c>
      <c r="AJ306" s="4" t="s">
        <v>13184</v>
      </c>
      <c r="AK306" s="4" t="s">
        <v>13185</v>
      </c>
      <c r="AL306" s="4" t="s">
        <v>13186</v>
      </c>
      <c r="AM306" s="4" t="s">
        <v>13175</v>
      </c>
      <c r="AN306" s="4" t="s">
        <v>13187</v>
      </c>
      <c r="AO306" s="4" t="s">
        <v>13188</v>
      </c>
      <c r="AP306" s="4" t="s">
        <v>13176</v>
      </c>
      <c r="AQ306" s="4" t="s">
        <v>13189</v>
      </c>
      <c r="AR306" s="4" t="s">
        <v>13190</v>
      </c>
      <c r="AS306" s="4" t="s">
        <v>13191</v>
      </c>
      <c r="AT306" s="4" t="s">
        <v>12664</v>
      </c>
      <c r="AU306" s="4" t="s">
        <v>12670</v>
      </c>
      <c r="AV306" s="4" t="s">
        <v>13192</v>
      </c>
      <c r="AW306" s="4" t="s">
        <v>13193</v>
      </c>
      <c r="AX306" s="4" t="s">
        <v>4091</v>
      </c>
      <c r="AY306" s="4" t="s">
        <v>4092</v>
      </c>
      <c r="AZ306" s="4" t="s">
        <v>4093</v>
      </c>
      <c r="BA306" s="4" t="s">
        <v>5280</v>
      </c>
      <c r="BB306" s="4" t="s">
        <v>4095</v>
      </c>
      <c r="BC306" s="4" t="s">
        <v>4096</v>
      </c>
      <c r="BD306" s="4" t="s">
        <v>4097</v>
      </c>
      <c r="BE306" s="4" t="s">
        <v>4098</v>
      </c>
      <c r="BF306" s="4" t="s">
        <v>10711</v>
      </c>
      <c r="BG306" s="4" t="s">
        <v>116</v>
      </c>
      <c r="BH306" s="4" t="s">
        <v>116</v>
      </c>
      <c r="BI306" s="4" t="s">
        <v>116</v>
      </c>
      <c r="BJ306" s="4" t="s">
        <v>116</v>
      </c>
      <c r="BK306" s="4" t="s">
        <v>116</v>
      </c>
      <c r="BL306" s="4" t="s">
        <v>116</v>
      </c>
      <c r="BM306" s="4" t="s">
        <v>116</v>
      </c>
      <c r="BN306" s="4" t="s">
        <v>116</v>
      </c>
      <c r="BO306" s="4" t="s">
        <v>116</v>
      </c>
      <c r="BP306" s="4" t="s">
        <v>116</v>
      </c>
      <c r="BQ306" s="4" t="s">
        <v>116</v>
      </c>
    </row>
    <row r="307" spans="1:69" ht="15" x14ac:dyDescent="0.2">
      <c r="A307" s="4" t="s">
        <v>13194</v>
      </c>
      <c r="B307" s="4" t="s">
        <v>112</v>
      </c>
      <c r="C307" s="34">
        <v>20250120</v>
      </c>
      <c r="D307" s="4" t="s">
        <v>13195</v>
      </c>
      <c r="E307" s="4" t="s">
        <v>13196</v>
      </c>
      <c r="F307" s="4" t="s">
        <v>7033</v>
      </c>
      <c r="G307" s="4" t="s">
        <v>116</v>
      </c>
      <c r="H307" s="4" t="s">
        <v>7034</v>
      </c>
      <c r="I307" s="4" t="s">
        <v>13197</v>
      </c>
      <c r="J307" s="34">
        <v>13559</v>
      </c>
      <c r="K307" s="11" t="s">
        <v>112</v>
      </c>
      <c r="L307" s="4" t="s">
        <v>120</v>
      </c>
      <c r="M307" s="4" t="s">
        <v>120</v>
      </c>
      <c r="N307" s="4" t="s">
        <v>13198</v>
      </c>
      <c r="O307" s="4" t="s">
        <v>116</v>
      </c>
      <c r="P307" s="4" t="s">
        <v>124</v>
      </c>
      <c r="Q307" s="4" t="s">
        <v>112</v>
      </c>
      <c r="R307" s="34">
        <v>2016</v>
      </c>
      <c r="S307" s="4" t="s">
        <v>125</v>
      </c>
      <c r="T307" s="4" t="s">
        <v>10515</v>
      </c>
      <c r="U307" s="4" t="s">
        <v>10418</v>
      </c>
      <c r="V307" s="4" t="s">
        <v>10419</v>
      </c>
      <c r="W307" s="4" t="s">
        <v>129</v>
      </c>
      <c r="X307" s="4" t="s">
        <v>10420</v>
      </c>
      <c r="Y307" s="4" t="s">
        <v>10421</v>
      </c>
      <c r="Z307" s="4" t="s">
        <v>132</v>
      </c>
      <c r="AA307" s="4" t="s">
        <v>133</v>
      </c>
      <c r="AB307" s="4" t="s">
        <v>134</v>
      </c>
      <c r="AC307" s="4" t="s">
        <v>135</v>
      </c>
      <c r="AD307" s="4" t="s">
        <v>10422</v>
      </c>
      <c r="AE307" s="4" t="s">
        <v>138</v>
      </c>
      <c r="AF307" s="4" t="s">
        <v>116</v>
      </c>
      <c r="AG307" s="4" t="s">
        <v>13199</v>
      </c>
      <c r="AH307" s="4" t="s">
        <v>76</v>
      </c>
      <c r="AI307" s="4" t="s">
        <v>2172</v>
      </c>
      <c r="AJ307" s="4" t="s">
        <v>4666</v>
      </c>
      <c r="AK307" s="4" t="s">
        <v>3554</v>
      </c>
      <c r="AL307" s="4" t="s">
        <v>13200</v>
      </c>
      <c r="AM307" s="4" t="s">
        <v>13201</v>
      </c>
      <c r="AN307" s="4" t="s">
        <v>784</v>
      </c>
      <c r="AO307" s="4" t="s">
        <v>7120</v>
      </c>
      <c r="AP307" s="4" t="s">
        <v>4091</v>
      </c>
      <c r="AQ307" s="4" t="s">
        <v>4092</v>
      </c>
      <c r="AR307" s="4" t="s">
        <v>4093</v>
      </c>
      <c r="AS307" s="4" t="s">
        <v>5280</v>
      </c>
      <c r="AT307" s="4" t="s">
        <v>4095</v>
      </c>
      <c r="AU307" s="4" t="s">
        <v>4097</v>
      </c>
      <c r="AV307" s="4" t="s">
        <v>4098</v>
      </c>
      <c r="AW307" s="4" t="s">
        <v>10711</v>
      </c>
      <c r="AX307" s="4" t="s">
        <v>116</v>
      </c>
      <c r="AY307" s="4" t="s">
        <v>116</v>
      </c>
      <c r="AZ307" s="4" t="s">
        <v>116</v>
      </c>
      <c r="BA307" s="4" t="s">
        <v>116</v>
      </c>
      <c r="BB307" s="4" t="s">
        <v>116</v>
      </c>
      <c r="BC307" s="4" t="s">
        <v>116</v>
      </c>
      <c r="BD307" s="4" t="s">
        <v>116</v>
      </c>
      <c r="BE307" s="4" t="s">
        <v>116</v>
      </c>
      <c r="BF307" s="4" t="s">
        <v>116</v>
      </c>
      <c r="BG307" s="4" t="s">
        <v>116</v>
      </c>
      <c r="BH307" s="4" t="s">
        <v>116</v>
      </c>
      <c r="BI307" s="4" t="s">
        <v>116</v>
      </c>
      <c r="BJ307" s="4" t="s">
        <v>116</v>
      </c>
      <c r="BK307" s="4" t="s">
        <v>116</v>
      </c>
      <c r="BL307" s="4" t="s">
        <v>116</v>
      </c>
      <c r="BM307" s="4" t="s">
        <v>116</v>
      </c>
      <c r="BN307" s="4" t="s">
        <v>116</v>
      </c>
      <c r="BO307" s="4" t="s">
        <v>116</v>
      </c>
      <c r="BP307" s="4" t="s">
        <v>116</v>
      </c>
      <c r="BQ307" s="4" t="s">
        <v>116</v>
      </c>
    </row>
    <row r="308" spans="1:69" ht="15" x14ac:dyDescent="0.2">
      <c r="A308" s="4" t="s">
        <v>13202</v>
      </c>
      <c r="B308" s="4" t="s">
        <v>112</v>
      </c>
      <c r="C308" s="34">
        <v>20250120</v>
      </c>
      <c r="D308" s="4" t="s">
        <v>1761</v>
      </c>
      <c r="E308" s="4" t="s">
        <v>13203</v>
      </c>
      <c r="F308" s="4" t="s">
        <v>7033</v>
      </c>
      <c r="G308" s="4" t="s">
        <v>116</v>
      </c>
      <c r="H308" s="4" t="s">
        <v>7034</v>
      </c>
      <c r="I308" s="4" t="s">
        <v>13204</v>
      </c>
      <c r="J308" s="34">
        <v>15709</v>
      </c>
      <c r="K308" s="11" t="s">
        <v>112</v>
      </c>
      <c r="L308" s="4" t="s">
        <v>120</v>
      </c>
      <c r="M308" s="4" t="s">
        <v>120</v>
      </c>
      <c r="N308" s="4" t="s">
        <v>13205</v>
      </c>
      <c r="O308" s="4" t="s">
        <v>116</v>
      </c>
      <c r="P308" s="4" t="s">
        <v>124</v>
      </c>
      <c r="Q308" s="4" t="s">
        <v>112</v>
      </c>
      <c r="R308" s="34">
        <v>2016</v>
      </c>
      <c r="S308" s="4" t="s">
        <v>125</v>
      </c>
      <c r="T308" s="4" t="s">
        <v>10515</v>
      </c>
      <c r="U308" s="4" t="s">
        <v>10418</v>
      </c>
      <c r="V308" s="4" t="s">
        <v>10419</v>
      </c>
      <c r="W308" s="4" t="s">
        <v>129</v>
      </c>
      <c r="X308" s="4" t="s">
        <v>10420</v>
      </c>
      <c r="Y308" s="4" t="s">
        <v>10421</v>
      </c>
      <c r="Z308" s="4" t="s">
        <v>132</v>
      </c>
      <c r="AA308" s="4" t="s">
        <v>133</v>
      </c>
      <c r="AB308" s="4" t="s">
        <v>134</v>
      </c>
      <c r="AC308" s="4" t="s">
        <v>135</v>
      </c>
      <c r="AD308" s="4" t="s">
        <v>10422</v>
      </c>
      <c r="AE308" s="4" t="s">
        <v>138</v>
      </c>
      <c r="AF308" s="4" t="s">
        <v>116</v>
      </c>
      <c r="AG308" s="4" t="s">
        <v>13206</v>
      </c>
      <c r="AH308" s="4" t="s">
        <v>76</v>
      </c>
      <c r="AI308" s="4" t="s">
        <v>12906</v>
      </c>
      <c r="AJ308" s="4" t="s">
        <v>702</v>
      </c>
      <c r="AK308" s="4" t="s">
        <v>6460</v>
      </c>
      <c r="AL308" s="4" t="s">
        <v>897</v>
      </c>
      <c r="AM308" s="4" t="s">
        <v>12466</v>
      </c>
      <c r="AN308" s="4" t="s">
        <v>13207</v>
      </c>
      <c r="AO308" s="4" t="s">
        <v>13208</v>
      </c>
      <c r="AP308" s="4" t="s">
        <v>12468</v>
      </c>
      <c r="AQ308" s="4" t="s">
        <v>926</v>
      </c>
      <c r="AR308" s="4" t="s">
        <v>2176</v>
      </c>
      <c r="AS308" s="4" t="s">
        <v>2177</v>
      </c>
      <c r="AT308" s="4" t="s">
        <v>13209</v>
      </c>
      <c r="AU308" s="4" t="s">
        <v>13210</v>
      </c>
      <c r="AV308" s="4" t="s">
        <v>4091</v>
      </c>
      <c r="AW308" s="4" t="s">
        <v>4092</v>
      </c>
      <c r="AX308" s="4" t="s">
        <v>4093</v>
      </c>
      <c r="AY308" s="4" t="s">
        <v>5280</v>
      </c>
      <c r="AZ308" s="4" t="s">
        <v>4095</v>
      </c>
      <c r="BA308" s="4" t="s">
        <v>4096</v>
      </c>
      <c r="BB308" s="4" t="s">
        <v>4097</v>
      </c>
      <c r="BC308" s="4" t="s">
        <v>4098</v>
      </c>
      <c r="BD308" s="4" t="s">
        <v>10711</v>
      </c>
      <c r="BE308" s="4" t="s">
        <v>116</v>
      </c>
      <c r="BF308" s="4" t="s">
        <v>116</v>
      </c>
      <c r="BG308" s="4" t="s">
        <v>116</v>
      </c>
      <c r="BH308" s="4" t="s">
        <v>116</v>
      </c>
      <c r="BI308" s="4" t="s">
        <v>116</v>
      </c>
      <c r="BJ308" s="4" t="s">
        <v>116</v>
      </c>
      <c r="BK308" s="4" t="s">
        <v>116</v>
      </c>
      <c r="BL308" s="4" t="s">
        <v>116</v>
      </c>
      <c r="BM308" s="4" t="s">
        <v>116</v>
      </c>
      <c r="BN308" s="4" t="s">
        <v>116</v>
      </c>
      <c r="BO308" s="4" t="s">
        <v>116</v>
      </c>
      <c r="BP308" s="4" t="s">
        <v>116</v>
      </c>
      <c r="BQ308" s="4" t="s">
        <v>116</v>
      </c>
    </row>
    <row r="309" spans="1:69" ht="15" x14ac:dyDescent="0.2">
      <c r="A309" s="4" t="s">
        <v>13211</v>
      </c>
      <c r="B309" s="4" t="s">
        <v>112</v>
      </c>
      <c r="C309" s="34">
        <v>20250120</v>
      </c>
      <c r="D309" s="4" t="s">
        <v>1358</v>
      </c>
      <c r="E309" s="4" t="s">
        <v>993</v>
      </c>
      <c r="F309" s="4" t="s">
        <v>6591</v>
      </c>
      <c r="G309" s="4" t="s">
        <v>116</v>
      </c>
      <c r="H309" s="4" t="s">
        <v>6592</v>
      </c>
      <c r="I309" s="4" t="s">
        <v>13212</v>
      </c>
      <c r="J309" s="34">
        <v>81941</v>
      </c>
      <c r="K309" s="11" t="s">
        <v>112</v>
      </c>
      <c r="L309" s="4" t="s">
        <v>120</v>
      </c>
      <c r="M309" s="4" t="s">
        <v>120</v>
      </c>
      <c r="N309" s="4" t="s">
        <v>13213</v>
      </c>
      <c r="O309" s="4" t="s">
        <v>116</v>
      </c>
      <c r="P309" s="4" t="s">
        <v>124</v>
      </c>
      <c r="Q309" s="4" t="s">
        <v>112</v>
      </c>
      <c r="R309" s="34">
        <v>2016</v>
      </c>
      <c r="S309" s="4" t="s">
        <v>125</v>
      </c>
      <c r="T309" s="4" t="s">
        <v>10515</v>
      </c>
      <c r="U309" s="4" t="s">
        <v>10418</v>
      </c>
      <c r="V309" s="4" t="s">
        <v>10419</v>
      </c>
      <c r="W309" s="4" t="s">
        <v>129</v>
      </c>
      <c r="X309" s="4" t="s">
        <v>10420</v>
      </c>
      <c r="Y309" s="4" t="s">
        <v>10421</v>
      </c>
      <c r="Z309" s="4" t="s">
        <v>132</v>
      </c>
      <c r="AA309" s="4" t="s">
        <v>133</v>
      </c>
      <c r="AB309" s="4" t="s">
        <v>134</v>
      </c>
      <c r="AC309" s="4" t="s">
        <v>135</v>
      </c>
      <c r="AD309" s="4" t="s">
        <v>10422</v>
      </c>
      <c r="AE309" s="4" t="s">
        <v>138</v>
      </c>
      <c r="AF309" s="4" t="s">
        <v>116</v>
      </c>
      <c r="AG309" s="4" t="s">
        <v>13214</v>
      </c>
      <c r="AH309" s="4" t="s">
        <v>76</v>
      </c>
      <c r="AI309" s="4" t="s">
        <v>9997</v>
      </c>
      <c r="AJ309" s="4" t="s">
        <v>13215</v>
      </c>
      <c r="AK309" s="4" t="s">
        <v>1198</v>
      </c>
      <c r="AL309" s="4" t="s">
        <v>2232</v>
      </c>
      <c r="AM309" s="4" t="s">
        <v>4091</v>
      </c>
      <c r="AN309" s="4" t="s">
        <v>4092</v>
      </c>
      <c r="AO309" s="4" t="s">
        <v>4093</v>
      </c>
      <c r="AP309" s="4" t="s">
        <v>4094</v>
      </c>
      <c r="AQ309" s="4" t="s">
        <v>4095</v>
      </c>
      <c r="AR309" s="4" t="s">
        <v>5281</v>
      </c>
      <c r="AS309" s="4" t="s">
        <v>4097</v>
      </c>
      <c r="AT309" s="4" t="s">
        <v>4098</v>
      </c>
      <c r="AU309" s="4" t="s">
        <v>13216</v>
      </c>
      <c r="AV309" s="4" t="s">
        <v>1752</v>
      </c>
      <c r="AW309" s="4" t="s">
        <v>116</v>
      </c>
      <c r="AX309" s="4" t="s">
        <v>116</v>
      </c>
      <c r="AY309" s="4" t="s">
        <v>116</v>
      </c>
      <c r="AZ309" s="4" t="s">
        <v>116</v>
      </c>
      <c r="BA309" s="4" t="s">
        <v>116</v>
      </c>
      <c r="BB309" s="4" t="s">
        <v>116</v>
      </c>
      <c r="BC309" s="4" t="s">
        <v>116</v>
      </c>
      <c r="BD309" s="4" t="s">
        <v>116</v>
      </c>
      <c r="BE309" s="4" t="s">
        <v>116</v>
      </c>
      <c r="BF309" s="4" t="s">
        <v>116</v>
      </c>
      <c r="BG309" s="4" t="s">
        <v>116</v>
      </c>
      <c r="BH309" s="4" t="s">
        <v>116</v>
      </c>
      <c r="BI309" s="4" t="s">
        <v>116</v>
      </c>
      <c r="BJ309" s="4" t="s">
        <v>116</v>
      </c>
      <c r="BK309" s="4" t="s">
        <v>116</v>
      </c>
      <c r="BL309" s="4" t="s">
        <v>116</v>
      </c>
      <c r="BM309" s="4" t="s">
        <v>116</v>
      </c>
      <c r="BN309" s="4" t="s">
        <v>116</v>
      </c>
      <c r="BO309" s="4" t="s">
        <v>116</v>
      </c>
      <c r="BP309" s="4" t="s">
        <v>116</v>
      </c>
      <c r="BQ309" s="4" t="s">
        <v>116</v>
      </c>
    </row>
    <row r="310" spans="1:69" ht="15" x14ac:dyDescent="0.2">
      <c r="A310" s="4" t="s">
        <v>13217</v>
      </c>
      <c r="B310" s="4" t="s">
        <v>112</v>
      </c>
      <c r="C310" s="34">
        <v>20250120</v>
      </c>
      <c r="D310" s="4" t="s">
        <v>13218</v>
      </c>
      <c r="E310" s="4" t="s">
        <v>13219</v>
      </c>
      <c r="F310" s="4" t="s">
        <v>11239</v>
      </c>
      <c r="G310" s="4" t="s">
        <v>116</v>
      </c>
      <c r="H310" s="4" t="s">
        <v>11240</v>
      </c>
      <c r="I310" s="4" t="s">
        <v>13220</v>
      </c>
      <c r="J310" s="34">
        <v>15924</v>
      </c>
      <c r="K310" s="11" t="s">
        <v>112</v>
      </c>
      <c r="L310" s="4" t="s">
        <v>120</v>
      </c>
      <c r="M310" s="4" t="s">
        <v>120</v>
      </c>
      <c r="N310" s="4" t="s">
        <v>13221</v>
      </c>
      <c r="O310" s="4" t="s">
        <v>116</v>
      </c>
      <c r="P310" s="4" t="s">
        <v>124</v>
      </c>
      <c r="Q310" s="4" t="s">
        <v>112</v>
      </c>
      <c r="R310" s="34">
        <v>2016</v>
      </c>
      <c r="S310" s="4" t="s">
        <v>125</v>
      </c>
      <c r="T310" s="4" t="s">
        <v>10515</v>
      </c>
      <c r="U310" s="4" t="s">
        <v>10418</v>
      </c>
      <c r="V310" s="4" t="s">
        <v>10419</v>
      </c>
      <c r="W310" s="4" t="s">
        <v>129</v>
      </c>
      <c r="X310" s="4" t="s">
        <v>10420</v>
      </c>
      <c r="Y310" s="4" t="s">
        <v>10421</v>
      </c>
      <c r="Z310" s="4" t="s">
        <v>132</v>
      </c>
      <c r="AA310" s="4" t="s">
        <v>133</v>
      </c>
      <c r="AB310" s="4" t="s">
        <v>134</v>
      </c>
      <c r="AC310" s="4" t="s">
        <v>135</v>
      </c>
      <c r="AD310" s="4" t="s">
        <v>10422</v>
      </c>
      <c r="AE310" s="4" t="s">
        <v>138</v>
      </c>
      <c r="AF310" s="4" t="s">
        <v>116</v>
      </c>
      <c r="AG310" s="4" t="s">
        <v>13222</v>
      </c>
      <c r="AH310" s="4" t="s">
        <v>76</v>
      </c>
      <c r="AI310" s="4" t="s">
        <v>13044</v>
      </c>
      <c r="AJ310" s="4" t="s">
        <v>13223</v>
      </c>
      <c r="AK310" s="4" t="s">
        <v>13224</v>
      </c>
      <c r="AL310" s="4" t="s">
        <v>1866</v>
      </c>
      <c r="AM310" s="4" t="s">
        <v>13225</v>
      </c>
      <c r="AN310" s="4" t="s">
        <v>13226</v>
      </c>
      <c r="AO310" s="4" t="s">
        <v>897</v>
      </c>
      <c r="AP310" s="4" t="s">
        <v>13227</v>
      </c>
      <c r="AQ310" s="4" t="s">
        <v>13228</v>
      </c>
      <c r="AR310" s="4" t="s">
        <v>13045</v>
      </c>
      <c r="AS310" s="4" t="s">
        <v>13229</v>
      </c>
      <c r="AT310" s="4" t="s">
        <v>13230</v>
      </c>
      <c r="AU310" s="4" t="s">
        <v>13046</v>
      </c>
      <c r="AV310" s="4" t="s">
        <v>13011</v>
      </c>
      <c r="AW310" s="4" t="s">
        <v>13231</v>
      </c>
      <c r="AX310" s="4" t="s">
        <v>13232</v>
      </c>
      <c r="AY310" s="4" t="s">
        <v>13233</v>
      </c>
      <c r="AZ310" s="4" t="s">
        <v>13234</v>
      </c>
      <c r="BA310" s="4" t="s">
        <v>13235</v>
      </c>
      <c r="BB310" s="4" t="s">
        <v>11844</v>
      </c>
      <c r="BC310" s="4" t="s">
        <v>13236</v>
      </c>
      <c r="BD310" s="4" t="s">
        <v>13237</v>
      </c>
      <c r="BE310" s="4" t="s">
        <v>13238</v>
      </c>
      <c r="BF310" s="4" t="s">
        <v>13239</v>
      </c>
      <c r="BG310" s="4" t="s">
        <v>4091</v>
      </c>
      <c r="BH310" s="4" t="s">
        <v>4092</v>
      </c>
      <c r="BI310" s="4" t="s">
        <v>4093</v>
      </c>
      <c r="BJ310" s="4" t="s">
        <v>5280</v>
      </c>
      <c r="BK310" s="4" t="s">
        <v>4095</v>
      </c>
      <c r="BL310" s="4" t="s">
        <v>4096</v>
      </c>
      <c r="BM310" s="4" t="s">
        <v>4097</v>
      </c>
      <c r="BN310" s="4" t="s">
        <v>4098</v>
      </c>
      <c r="BO310" s="4" t="s">
        <v>10711</v>
      </c>
      <c r="BP310" s="4" t="s">
        <v>116</v>
      </c>
      <c r="BQ310" s="4" t="s">
        <v>116</v>
      </c>
    </row>
    <row r="311" spans="1:69" ht="15" x14ac:dyDescent="0.2">
      <c r="A311" s="4" t="s">
        <v>13240</v>
      </c>
      <c r="B311" s="4" t="s">
        <v>112</v>
      </c>
      <c r="C311" s="34">
        <v>20250120</v>
      </c>
      <c r="D311" s="4" t="s">
        <v>2041</v>
      </c>
      <c r="E311" s="4" t="s">
        <v>13241</v>
      </c>
      <c r="F311" s="4" t="s">
        <v>9716</v>
      </c>
      <c r="G311" s="4" t="s">
        <v>116</v>
      </c>
      <c r="H311" s="4" t="s">
        <v>9717</v>
      </c>
      <c r="I311" s="4" t="s">
        <v>13242</v>
      </c>
      <c r="J311" s="34">
        <v>21716</v>
      </c>
      <c r="K311" s="11" t="s">
        <v>112</v>
      </c>
      <c r="L311" s="4" t="s">
        <v>120</v>
      </c>
      <c r="M311" s="4" t="s">
        <v>120</v>
      </c>
      <c r="N311" s="4" t="s">
        <v>13243</v>
      </c>
      <c r="O311" s="4" t="s">
        <v>116</v>
      </c>
      <c r="P311" s="4" t="s">
        <v>124</v>
      </c>
      <c r="Q311" s="4" t="s">
        <v>112</v>
      </c>
      <c r="R311" s="34">
        <v>2016</v>
      </c>
      <c r="S311" s="4" t="s">
        <v>125</v>
      </c>
      <c r="T311" s="4" t="s">
        <v>10515</v>
      </c>
      <c r="U311" s="4" t="s">
        <v>10418</v>
      </c>
      <c r="V311" s="4" t="s">
        <v>10419</v>
      </c>
      <c r="W311" s="4" t="s">
        <v>129</v>
      </c>
      <c r="X311" s="4" t="s">
        <v>10420</v>
      </c>
      <c r="Y311" s="4" t="s">
        <v>10421</v>
      </c>
      <c r="Z311" s="4" t="s">
        <v>132</v>
      </c>
      <c r="AA311" s="4" t="s">
        <v>133</v>
      </c>
      <c r="AB311" s="4" t="s">
        <v>134</v>
      </c>
      <c r="AC311" s="4" t="s">
        <v>135</v>
      </c>
      <c r="AD311" s="4" t="s">
        <v>10422</v>
      </c>
      <c r="AE311" s="4" t="s">
        <v>138</v>
      </c>
      <c r="AF311" s="4" t="s">
        <v>116</v>
      </c>
      <c r="AG311" s="4" t="s">
        <v>13244</v>
      </c>
      <c r="AH311" s="4" t="s">
        <v>76</v>
      </c>
      <c r="AI311" s="4" t="s">
        <v>11778</v>
      </c>
      <c r="AJ311" s="4" t="s">
        <v>3008</v>
      </c>
      <c r="AK311" s="4" t="s">
        <v>897</v>
      </c>
      <c r="AL311" s="4" t="s">
        <v>12466</v>
      </c>
      <c r="AM311" s="4" t="s">
        <v>5274</v>
      </c>
      <c r="AN311" s="4" t="s">
        <v>154</v>
      </c>
      <c r="AO311" s="4" t="s">
        <v>4997</v>
      </c>
      <c r="AP311" s="4" t="s">
        <v>13245</v>
      </c>
      <c r="AQ311" s="4" t="s">
        <v>12962</v>
      </c>
      <c r="AR311" s="4" t="s">
        <v>12963</v>
      </c>
      <c r="AS311" s="4" t="s">
        <v>13246</v>
      </c>
      <c r="AT311" s="4" t="s">
        <v>8824</v>
      </c>
      <c r="AU311" s="4" t="s">
        <v>13247</v>
      </c>
      <c r="AV311" s="4" t="s">
        <v>2759</v>
      </c>
      <c r="AW311" s="4" t="s">
        <v>7603</v>
      </c>
      <c r="AX311" s="4" t="s">
        <v>13248</v>
      </c>
      <c r="AY311" s="4" t="s">
        <v>4091</v>
      </c>
      <c r="AZ311" s="4" t="s">
        <v>4092</v>
      </c>
      <c r="BA311" s="4" t="s">
        <v>4093</v>
      </c>
      <c r="BB311" s="4" t="s">
        <v>5280</v>
      </c>
      <c r="BC311" s="4" t="s">
        <v>4095</v>
      </c>
      <c r="BD311" s="4" t="s">
        <v>13249</v>
      </c>
      <c r="BE311" s="4" t="s">
        <v>4097</v>
      </c>
      <c r="BF311" s="4" t="s">
        <v>4098</v>
      </c>
      <c r="BG311" s="4" t="s">
        <v>8993</v>
      </c>
      <c r="BH311" s="4" t="s">
        <v>944</v>
      </c>
      <c r="BI311" s="4" t="s">
        <v>4974</v>
      </c>
      <c r="BJ311" s="4" t="s">
        <v>12965</v>
      </c>
      <c r="BK311" s="4" t="s">
        <v>10711</v>
      </c>
      <c r="BL311" s="4" t="s">
        <v>116</v>
      </c>
      <c r="BM311" s="4" t="s">
        <v>116</v>
      </c>
      <c r="BN311" s="4" t="s">
        <v>116</v>
      </c>
      <c r="BO311" s="4" t="s">
        <v>116</v>
      </c>
      <c r="BP311" s="4" t="s">
        <v>116</v>
      </c>
      <c r="BQ311" s="4" t="s">
        <v>116</v>
      </c>
    </row>
    <row r="312" spans="1:69" ht="15" x14ac:dyDescent="0.2">
      <c r="A312" s="4" t="s">
        <v>13250</v>
      </c>
      <c r="B312" s="4" t="s">
        <v>112</v>
      </c>
      <c r="C312" s="34">
        <v>20250120</v>
      </c>
      <c r="D312" s="4" t="s">
        <v>11988</v>
      </c>
      <c r="E312" s="4" t="s">
        <v>13251</v>
      </c>
      <c r="F312" s="4" t="s">
        <v>651</v>
      </c>
      <c r="G312" s="4" t="s">
        <v>116</v>
      </c>
      <c r="H312" s="4" t="s">
        <v>652</v>
      </c>
      <c r="I312" s="4" t="s">
        <v>13252</v>
      </c>
      <c r="J312" s="34">
        <v>12613</v>
      </c>
      <c r="K312" s="11" t="s">
        <v>112</v>
      </c>
      <c r="L312" s="4" t="s">
        <v>120</v>
      </c>
      <c r="M312" s="4" t="s">
        <v>120</v>
      </c>
      <c r="N312" s="4" t="s">
        <v>13253</v>
      </c>
      <c r="O312" s="4" t="s">
        <v>116</v>
      </c>
      <c r="P312" s="4" t="s">
        <v>124</v>
      </c>
      <c r="Q312" s="4" t="s">
        <v>112</v>
      </c>
      <c r="R312" s="34">
        <v>2016</v>
      </c>
      <c r="S312" s="4" t="s">
        <v>125</v>
      </c>
      <c r="T312" s="4" t="s">
        <v>10515</v>
      </c>
      <c r="U312" s="4" t="s">
        <v>10418</v>
      </c>
      <c r="V312" s="4" t="s">
        <v>10419</v>
      </c>
      <c r="W312" s="4" t="s">
        <v>129</v>
      </c>
      <c r="X312" s="4" t="s">
        <v>10420</v>
      </c>
      <c r="Y312" s="4" t="s">
        <v>10421</v>
      </c>
      <c r="Z312" s="4" t="s">
        <v>132</v>
      </c>
      <c r="AA312" s="4" t="s">
        <v>133</v>
      </c>
      <c r="AB312" s="4" t="s">
        <v>134</v>
      </c>
      <c r="AC312" s="4" t="s">
        <v>135</v>
      </c>
      <c r="AD312" s="4" t="s">
        <v>10422</v>
      </c>
      <c r="AE312" s="4" t="s">
        <v>138</v>
      </c>
      <c r="AF312" s="4" t="s">
        <v>116</v>
      </c>
      <c r="AG312" s="4" t="s">
        <v>13254</v>
      </c>
      <c r="AH312" s="4" t="s">
        <v>76</v>
      </c>
      <c r="AI312" s="4" t="s">
        <v>13255</v>
      </c>
      <c r="AJ312" s="4" t="s">
        <v>12009</v>
      </c>
      <c r="AK312" s="4" t="s">
        <v>12010</v>
      </c>
      <c r="AL312" s="4" t="s">
        <v>3558</v>
      </c>
      <c r="AM312" s="4" t="s">
        <v>12011</v>
      </c>
      <c r="AN312" s="4" t="s">
        <v>12012</v>
      </c>
      <c r="AO312" s="4" t="s">
        <v>12013</v>
      </c>
      <c r="AP312" s="4" t="s">
        <v>12014</v>
      </c>
      <c r="AQ312" s="4" t="s">
        <v>12001</v>
      </c>
      <c r="AR312" s="4" t="s">
        <v>12015</v>
      </c>
      <c r="AS312" s="4" t="s">
        <v>4091</v>
      </c>
      <c r="AT312" s="4" t="s">
        <v>4092</v>
      </c>
      <c r="AU312" s="4" t="s">
        <v>4093</v>
      </c>
      <c r="AV312" s="4" t="s">
        <v>5280</v>
      </c>
      <c r="AW312" s="4" t="s">
        <v>4095</v>
      </c>
      <c r="AX312" s="4" t="s">
        <v>4096</v>
      </c>
      <c r="AY312" s="4" t="s">
        <v>4097</v>
      </c>
      <c r="AZ312" s="4" t="s">
        <v>4098</v>
      </c>
      <c r="BA312" s="4" t="s">
        <v>6001</v>
      </c>
      <c r="BB312" s="4" t="s">
        <v>10711</v>
      </c>
      <c r="BC312" s="4" t="s">
        <v>116</v>
      </c>
      <c r="BD312" s="4" t="s">
        <v>116</v>
      </c>
      <c r="BE312" s="4" t="s">
        <v>116</v>
      </c>
      <c r="BF312" s="4" t="s">
        <v>116</v>
      </c>
      <c r="BG312" s="4" t="s">
        <v>116</v>
      </c>
      <c r="BH312" s="4" t="s">
        <v>116</v>
      </c>
      <c r="BI312" s="4" t="s">
        <v>116</v>
      </c>
      <c r="BJ312" s="4" t="s">
        <v>116</v>
      </c>
      <c r="BK312" s="4" t="s">
        <v>116</v>
      </c>
      <c r="BL312" s="4" t="s">
        <v>116</v>
      </c>
      <c r="BM312" s="4" t="s">
        <v>116</v>
      </c>
      <c r="BN312" s="4" t="s">
        <v>116</v>
      </c>
      <c r="BO312" s="4" t="s">
        <v>116</v>
      </c>
      <c r="BP312" s="4" t="s">
        <v>116</v>
      </c>
      <c r="BQ312" s="4" t="s">
        <v>116</v>
      </c>
    </row>
    <row r="313" spans="1:69" ht="15" x14ac:dyDescent="0.2">
      <c r="A313" s="4" t="s">
        <v>13256</v>
      </c>
      <c r="B313" s="4" t="s">
        <v>112</v>
      </c>
      <c r="C313" s="34">
        <v>20250120</v>
      </c>
      <c r="D313" s="4" t="s">
        <v>7554</v>
      </c>
      <c r="E313" s="4" t="s">
        <v>13257</v>
      </c>
      <c r="F313" s="4" t="s">
        <v>5808</v>
      </c>
      <c r="G313" s="4" t="s">
        <v>116</v>
      </c>
      <c r="H313" s="4" t="s">
        <v>5809</v>
      </c>
      <c r="I313" s="4" t="s">
        <v>13258</v>
      </c>
      <c r="J313" s="34">
        <v>11809</v>
      </c>
      <c r="K313" s="11" t="s">
        <v>112</v>
      </c>
      <c r="L313" s="4" t="s">
        <v>120</v>
      </c>
      <c r="M313" s="4" t="s">
        <v>120</v>
      </c>
      <c r="N313" s="4" t="s">
        <v>13259</v>
      </c>
      <c r="O313" s="4" t="s">
        <v>116</v>
      </c>
      <c r="P313" s="4" t="s">
        <v>124</v>
      </c>
      <c r="Q313" s="4" t="s">
        <v>112</v>
      </c>
      <c r="R313" s="34">
        <v>2016</v>
      </c>
      <c r="S313" s="4" t="s">
        <v>125</v>
      </c>
      <c r="T313" s="4" t="s">
        <v>10515</v>
      </c>
      <c r="U313" s="4" t="s">
        <v>10418</v>
      </c>
      <c r="V313" s="4" t="s">
        <v>10419</v>
      </c>
      <c r="W313" s="4" t="s">
        <v>129</v>
      </c>
      <c r="X313" s="4" t="s">
        <v>10420</v>
      </c>
      <c r="Y313" s="4" t="s">
        <v>10421</v>
      </c>
      <c r="Z313" s="4" t="s">
        <v>132</v>
      </c>
      <c r="AA313" s="4" t="s">
        <v>133</v>
      </c>
      <c r="AB313" s="4" t="s">
        <v>134</v>
      </c>
      <c r="AC313" s="4" t="s">
        <v>135</v>
      </c>
      <c r="AD313" s="4" t="s">
        <v>10422</v>
      </c>
      <c r="AE313" s="4" t="s">
        <v>138</v>
      </c>
      <c r="AF313" s="4" t="s">
        <v>116</v>
      </c>
      <c r="AG313" s="4" t="s">
        <v>13260</v>
      </c>
      <c r="AH313" s="4" t="s">
        <v>76</v>
      </c>
      <c r="AI313" s="4" t="s">
        <v>6595</v>
      </c>
      <c r="AJ313" s="4" t="s">
        <v>3381</v>
      </c>
      <c r="AK313" s="4" t="s">
        <v>13261</v>
      </c>
      <c r="AL313" s="4" t="s">
        <v>13262</v>
      </c>
      <c r="AM313" s="4" t="s">
        <v>4206</v>
      </c>
      <c r="AN313" s="4" t="s">
        <v>13263</v>
      </c>
      <c r="AO313" s="4" t="s">
        <v>4091</v>
      </c>
      <c r="AP313" s="4" t="s">
        <v>4092</v>
      </c>
      <c r="AQ313" s="4" t="s">
        <v>4093</v>
      </c>
      <c r="AR313" s="4" t="s">
        <v>5280</v>
      </c>
      <c r="AS313" s="4" t="s">
        <v>4095</v>
      </c>
      <c r="AT313" s="4" t="s">
        <v>4096</v>
      </c>
      <c r="AU313" s="4" t="s">
        <v>4097</v>
      </c>
      <c r="AV313" s="4" t="s">
        <v>4098</v>
      </c>
      <c r="AW313" s="4" t="s">
        <v>10711</v>
      </c>
      <c r="AX313" s="4" t="s">
        <v>116</v>
      </c>
      <c r="AY313" s="4" t="s">
        <v>116</v>
      </c>
      <c r="AZ313" s="4" t="s">
        <v>116</v>
      </c>
      <c r="BA313" s="4" t="s">
        <v>116</v>
      </c>
      <c r="BB313" s="4" t="s">
        <v>116</v>
      </c>
      <c r="BC313" s="4" t="s">
        <v>116</v>
      </c>
      <c r="BD313" s="4" t="s">
        <v>116</v>
      </c>
      <c r="BE313" s="4" t="s">
        <v>116</v>
      </c>
      <c r="BF313" s="4" t="s">
        <v>116</v>
      </c>
      <c r="BG313" s="4" t="s">
        <v>116</v>
      </c>
      <c r="BH313" s="4" t="s">
        <v>116</v>
      </c>
      <c r="BI313" s="4" t="s">
        <v>116</v>
      </c>
      <c r="BJ313" s="4" t="s">
        <v>116</v>
      </c>
      <c r="BK313" s="4" t="s">
        <v>116</v>
      </c>
      <c r="BL313" s="4" t="s">
        <v>116</v>
      </c>
      <c r="BM313" s="4" t="s">
        <v>116</v>
      </c>
      <c r="BN313" s="4" t="s">
        <v>116</v>
      </c>
      <c r="BO313" s="4" t="s">
        <v>116</v>
      </c>
      <c r="BP313" s="4" t="s">
        <v>116</v>
      </c>
      <c r="BQ313" s="4" t="s">
        <v>116</v>
      </c>
    </row>
    <row r="314" spans="1:69" ht="15" x14ac:dyDescent="0.2">
      <c r="A314" s="4" t="s">
        <v>13264</v>
      </c>
      <c r="B314" s="4" t="s">
        <v>112</v>
      </c>
      <c r="C314" s="34">
        <v>20250120</v>
      </c>
      <c r="D314" s="4" t="s">
        <v>12225</v>
      </c>
      <c r="E314" s="4" t="s">
        <v>13265</v>
      </c>
      <c r="F314" s="4" t="s">
        <v>6189</v>
      </c>
      <c r="G314" s="4" t="s">
        <v>116</v>
      </c>
      <c r="H314" s="4" t="s">
        <v>3589</v>
      </c>
      <c r="I314" s="4" t="s">
        <v>13266</v>
      </c>
      <c r="J314" s="34">
        <v>11456</v>
      </c>
      <c r="K314" s="11" t="s">
        <v>112</v>
      </c>
      <c r="L314" s="4" t="s">
        <v>120</v>
      </c>
      <c r="M314" s="4" t="s">
        <v>120</v>
      </c>
      <c r="N314" s="4" t="s">
        <v>13267</v>
      </c>
      <c r="O314" s="4" t="s">
        <v>116</v>
      </c>
      <c r="P314" s="4" t="s">
        <v>124</v>
      </c>
      <c r="Q314" s="4" t="s">
        <v>112</v>
      </c>
      <c r="R314" s="34">
        <v>2016</v>
      </c>
      <c r="S314" s="4" t="s">
        <v>125</v>
      </c>
      <c r="T314" s="4" t="s">
        <v>10515</v>
      </c>
      <c r="U314" s="4" t="s">
        <v>10418</v>
      </c>
      <c r="V314" s="4" t="s">
        <v>10419</v>
      </c>
      <c r="W314" s="4" t="s">
        <v>129</v>
      </c>
      <c r="X314" s="4" t="s">
        <v>10420</v>
      </c>
      <c r="Y314" s="4" t="s">
        <v>10421</v>
      </c>
      <c r="Z314" s="4" t="s">
        <v>132</v>
      </c>
      <c r="AA314" s="4" t="s">
        <v>133</v>
      </c>
      <c r="AB314" s="4" t="s">
        <v>134</v>
      </c>
      <c r="AC314" s="4" t="s">
        <v>135</v>
      </c>
      <c r="AD314" s="4" t="s">
        <v>10422</v>
      </c>
      <c r="AE314" s="4" t="s">
        <v>138</v>
      </c>
      <c r="AF314" s="4" t="s">
        <v>116</v>
      </c>
      <c r="AG314" s="4" t="s">
        <v>13268</v>
      </c>
      <c r="AH314" s="4" t="s">
        <v>76</v>
      </c>
      <c r="AI314" s="4" t="s">
        <v>13269</v>
      </c>
      <c r="AJ314" s="4" t="s">
        <v>13270</v>
      </c>
      <c r="AK314" s="4" t="s">
        <v>13271</v>
      </c>
      <c r="AL314" s="4" t="s">
        <v>11815</v>
      </c>
      <c r="AM314" s="4" t="s">
        <v>13272</v>
      </c>
      <c r="AN314" s="4" t="s">
        <v>897</v>
      </c>
      <c r="AO314" s="4" t="s">
        <v>12467</v>
      </c>
      <c r="AP314" s="4" t="s">
        <v>12097</v>
      </c>
      <c r="AQ314" s="4" t="s">
        <v>13273</v>
      </c>
      <c r="AR314" s="4" t="s">
        <v>13274</v>
      </c>
      <c r="AS314" s="4" t="s">
        <v>9364</v>
      </c>
      <c r="AT314" s="4" t="s">
        <v>13275</v>
      </c>
      <c r="AU314" s="4" t="s">
        <v>926</v>
      </c>
      <c r="AV314" s="4" t="s">
        <v>13276</v>
      </c>
      <c r="AW314" s="4" t="s">
        <v>13277</v>
      </c>
      <c r="AX314" s="4" t="s">
        <v>13278</v>
      </c>
      <c r="AY314" s="4" t="s">
        <v>13279</v>
      </c>
      <c r="AZ314" s="4" t="s">
        <v>13280</v>
      </c>
      <c r="BA314" s="4" t="s">
        <v>11527</v>
      </c>
      <c r="BB314" s="4" t="s">
        <v>9216</v>
      </c>
      <c r="BC314" s="4" t="s">
        <v>13281</v>
      </c>
      <c r="BD314" s="4" t="s">
        <v>4091</v>
      </c>
      <c r="BE314" s="4" t="s">
        <v>4092</v>
      </c>
      <c r="BF314" s="4" t="s">
        <v>4093</v>
      </c>
      <c r="BG314" s="4" t="s">
        <v>5280</v>
      </c>
      <c r="BH314" s="4" t="s">
        <v>4095</v>
      </c>
      <c r="BI314" s="4" t="s">
        <v>4096</v>
      </c>
      <c r="BJ314" s="4" t="s">
        <v>4097</v>
      </c>
      <c r="BK314" s="4" t="s">
        <v>4098</v>
      </c>
      <c r="BL314" s="4" t="s">
        <v>10711</v>
      </c>
      <c r="BM314" s="4" t="s">
        <v>116</v>
      </c>
      <c r="BN314" s="4" t="s">
        <v>116</v>
      </c>
      <c r="BO314" s="4" t="s">
        <v>116</v>
      </c>
      <c r="BP314" s="4" t="s">
        <v>116</v>
      </c>
      <c r="BQ314" s="4" t="s">
        <v>116</v>
      </c>
    </row>
    <row r="315" spans="1:69" ht="15" x14ac:dyDescent="0.2">
      <c r="A315" s="4" t="s">
        <v>13282</v>
      </c>
      <c r="B315" s="4" t="s">
        <v>112</v>
      </c>
      <c r="C315" s="34">
        <v>20250120</v>
      </c>
      <c r="D315" s="4" t="s">
        <v>13283</v>
      </c>
      <c r="E315" s="4" t="s">
        <v>13284</v>
      </c>
      <c r="F315" s="4" t="s">
        <v>7033</v>
      </c>
      <c r="G315" s="4" t="s">
        <v>116</v>
      </c>
      <c r="H315" s="4" t="s">
        <v>7034</v>
      </c>
      <c r="I315" s="4" t="s">
        <v>13285</v>
      </c>
      <c r="J315" s="34">
        <v>20159</v>
      </c>
      <c r="K315" s="11" t="s">
        <v>112</v>
      </c>
      <c r="L315" s="4" t="s">
        <v>120</v>
      </c>
      <c r="M315" s="4" t="s">
        <v>120</v>
      </c>
      <c r="N315" s="4" t="s">
        <v>13286</v>
      </c>
      <c r="O315" s="4" t="s">
        <v>116</v>
      </c>
      <c r="P315" s="4" t="s">
        <v>124</v>
      </c>
      <c r="Q315" s="4" t="s">
        <v>112</v>
      </c>
      <c r="R315" s="34">
        <v>2016</v>
      </c>
      <c r="S315" s="4" t="s">
        <v>125</v>
      </c>
      <c r="T315" s="4" t="s">
        <v>10515</v>
      </c>
      <c r="U315" s="4" t="s">
        <v>10418</v>
      </c>
      <c r="V315" s="4" t="s">
        <v>10419</v>
      </c>
      <c r="W315" s="4" t="s">
        <v>129</v>
      </c>
      <c r="X315" s="4" t="s">
        <v>10420</v>
      </c>
      <c r="Y315" s="4" t="s">
        <v>10421</v>
      </c>
      <c r="Z315" s="4" t="s">
        <v>132</v>
      </c>
      <c r="AA315" s="4" t="s">
        <v>133</v>
      </c>
      <c r="AB315" s="4" t="s">
        <v>134</v>
      </c>
      <c r="AC315" s="4" t="s">
        <v>135</v>
      </c>
      <c r="AD315" s="4" t="s">
        <v>10422</v>
      </c>
      <c r="AE315" s="4" t="s">
        <v>138</v>
      </c>
      <c r="AF315" s="4" t="s">
        <v>116</v>
      </c>
      <c r="AG315" s="4" t="s">
        <v>13287</v>
      </c>
      <c r="AH315" s="4" t="s">
        <v>76</v>
      </c>
      <c r="AI315" s="4" t="s">
        <v>13288</v>
      </c>
      <c r="AJ315" s="4" t="s">
        <v>1455</v>
      </c>
      <c r="AK315" s="4" t="s">
        <v>8085</v>
      </c>
      <c r="AL315" s="4" t="s">
        <v>4865</v>
      </c>
      <c r="AM315" s="4" t="s">
        <v>897</v>
      </c>
      <c r="AN315" s="4" t="s">
        <v>4997</v>
      </c>
      <c r="AO315" s="4" t="s">
        <v>6797</v>
      </c>
      <c r="AP315" s="4" t="s">
        <v>13289</v>
      </c>
      <c r="AQ315" s="4" t="s">
        <v>13290</v>
      </c>
      <c r="AR315" s="4" t="s">
        <v>4091</v>
      </c>
      <c r="AS315" s="4" t="s">
        <v>4092</v>
      </c>
      <c r="AT315" s="4" t="s">
        <v>4093</v>
      </c>
      <c r="AU315" s="4" t="s">
        <v>5280</v>
      </c>
      <c r="AV315" s="4" t="s">
        <v>4095</v>
      </c>
      <c r="AW315" s="4" t="s">
        <v>5281</v>
      </c>
      <c r="AX315" s="4" t="s">
        <v>4096</v>
      </c>
      <c r="AY315" s="4" t="s">
        <v>4097</v>
      </c>
      <c r="AZ315" s="4" t="s">
        <v>4098</v>
      </c>
      <c r="BA315" s="4" t="s">
        <v>13291</v>
      </c>
      <c r="BB315" s="4" t="s">
        <v>13292</v>
      </c>
      <c r="BC315" s="4" t="s">
        <v>13293</v>
      </c>
      <c r="BD315" s="4" t="s">
        <v>116</v>
      </c>
      <c r="BE315" s="4" t="s">
        <v>116</v>
      </c>
      <c r="BF315" s="4" t="s">
        <v>116</v>
      </c>
      <c r="BG315" s="4" t="s">
        <v>116</v>
      </c>
      <c r="BH315" s="4" t="s">
        <v>116</v>
      </c>
      <c r="BI315" s="4" t="s">
        <v>116</v>
      </c>
      <c r="BJ315" s="4" t="s">
        <v>116</v>
      </c>
      <c r="BK315" s="4" t="s">
        <v>116</v>
      </c>
      <c r="BL315" s="4" t="s">
        <v>116</v>
      </c>
      <c r="BM315" s="4" t="s">
        <v>116</v>
      </c>
      <c r="BN315" s="4" t="s">
        <v>116</v>
      </c>
      <c r="BO315" s="4" t="s">
        <v>116</v>
      </c>
      <c r="BP315" s="4" t="s">
        <v>116</v>
      </c>
      <c r="BQ315" s="4" t="s">
        <v>116</v>
      </c>
    </row>
    <row r="316" spans="1:69" ht="15" x14ac:dyDescent="0.2">
      <c r="A316" s="4" t="s">
        <v>13294</v>
      </c>
      <c r="B316" s="4" t="s">
        <v>112</v>
      </c>
      <c r="C316" s="34">
        <v>20250120</v>
      </c>
      <c r="D316" s="4" t="s">
        <v>8584</v>
      </c>
      <c r="E316" s="4" t="s">
        <v>13295</v>
      </c>
      <c r="F316" s="4" t="s">
        <v>13296</v>
      </c>
      <c r="G316" s="4" t="s">
        <v>116</v>
      </c>
      <c r="H316" s="4" t="s">
        <v>8588</v>
      </c>
      <c r="I316" s="4" t="s">
        <v>13297</v>
      </c>
      <c r="J316" s="34">
        <v>20052</v>
      </c>
      <c r="K316" s="11" t="s">
        <v>112</v>
      </c>
      <c r="L316" s="4" t="s">
        <v>120</v>
      </c>
      <c r="M316" s="4" t="s">
        <v>120</v>
      </c>
      <c r="N316" s="4" t="s">
        <v>13298</v>
      </c>
      <c r="O316" s="4" t="s">
        <v>116</v>
      </c>
      <c r="P316" s="4" t="s">
        <v>124</v>
      </c>
      <c r="Q316" s="4" t="s">
        <v>112</v>
      </c>
      <c r="R316" s="34">
        <v>2016</v>
      </c>
      <c r="S316" s="4" t="s">
        <v>125</v>
      </c>
      <c r="T316" s="4" t="s">
        <v>10515</v>
      </c>
      <c r="U316" s="4" t="s">
        <v>10418</v>
      </c>
      <c r="V316" s="4" t="s">
        <v>10419</v>
      </c>
      <c r="W316" s="4" t="s">
        <v>129</v>
      </c>
      <c r="X316" s="4" t="s">
        <v>10420</v>
      </c>
      <c r="Y316" s="4" t="s">
        <v>10421</v>
      </c>
      <c r="Z316" s="4" t="s">
        <v>132</v>
      </c>
      <c r="AA316" s="4" t="s">
        <v>133</v>
      </c>
      <c r="AB316" s="4" t="s">
        <v>134</v>
      </c>
      <c r="AC316" s="4" t="s">
        <v>135</v>
      </c>
      <c r="AD316" s="4" t="s">
        <v>10422</v>
      </c>
      <c r="AE316" s="4" t="s">
        <v>138</v>
      </c>
      <c r="AF316" s="4" t="s">
        <v>116</v>
      </c>
      <c r="AG316" s="4" t="s">
        <v>13299</v>
      </c>
      <c r="AH316" s="4" t="s">
        <v>76</v>
      </c>
      <c r="AI316" s="4" t="s">
        <v>13300</v>
      </c>
      <c r="AJ316" s="4" t="s">
        <v>4091</v>
      </c>
      <c r="AK316" s="4" t="s">
        <v>4092</v>
      </c>
      <c r="AL316" s="4" t="s">
        <v>4093</v>
      </c>
      <c r="AM316" s="4" t="s">
        <v>4094</v>
      </c>
      <c r="AN316" s="4" t="s">
        <v>4095</v>
      </c>
      <c r="AO316" s="4" t="s">
        <v>5281</v>
      </c>
      <c r="AP316" s="4" t="s">
        <v>4096</v>
      </c>
      <c r="AQ316" s="4" t="s">
        <v>4097</v>
      </c>
      <c r="AR316" s="4" t="s">
        <v>4098</v>
      </c>
      <c r="AS316" s="4" t="s">
        <v>13301</v>
      </c>
      <c r="AT316" s="4" t="s">
        <v>116</v>
      </c>
      <c r="AU316" s="4" t="s">
        <v>116</v>
      </c>
      <c r="AV316" s="4" t="s">
        <v>116</v>
      </c>
      <c r="AW316" s="4" t="s">
        <v>116</v>
      </c>
      <c r="AX316" s="4" t="s">
        <v>116</v>
      </c>
      <c r="AY316" s="4" t="s">
        <v>116</v>
      </c>
      <c r="AZ316" s="4" t="s">
        <v>116</v>
      </c>
      <c r="BA316" s="4" t="s">
        <v>116</v>
      </c>
      <c r="BB316" s="4" t="s">
        <v>116</v>
      </c>
      <c r="BC316" s="4" t="s">
        <v>116</v>
      </c>
      <c r="BD316" s="4" t="s">
        <v>116</v>
      </c>
      <c r="BE316" s="4" t="s">
        <v>116</v>
      </c>
      <c r="BF316" s="4" t="s">
        <v>116</v>
      </c>
      <c r="BG316" s="4" t="s">
        <v>116</v>
      </c>
      <c r="BH316" s="4" t="s">
        <v>116</v>
      </c>
      <c r="BI316" s="4" t="s">
        <v>116</v>
      </c>
      <c r="BJ316" s="4" t="s">
        <v>116</v>
      </c>
      <c r="BK316" s="4" t="s">
        <v>116</v>
      </c>
      <c r="BL316" s="4" t="s">
        <v>116</v>
      </c>
      <c r="BM316" s="4" t="s">
        <v>116</v>
      </c>
      <c r="BN316" s="4" t="s">
        <v>116</v>
      </c>
      <c r="BO316" s="4" t="s">
        <v>116</v>
      </c>
      <c r="BP316" s="4" t="s">
        <v>116</v>
      </c>
      <c r="BQ316" s="4" t="s">
        <v>116</v>
      </c>
    </row>
    <row r="317" spans="1:69" ht="15" x14ac:dyDescent="0.2">
      <c r="A317" s="4" t="s">
        <v>13302</v>
      </c>
      <c r="B317" s="4" t="s">
        <v>112</v>
      </c>
      <c r="C317" s="34">
        <v>20250120</v>
      </c>
      <c r="D317" s="4" t="s">
        <v>1761</v>
      </c>
      <c r="E317" s="4" t="s">
        <v>13303</v>
      </c>
      <c r="F317" s="4" t="s">
        <v>13304</v>
      </c>
      <c r="G317" s="4" t="s">
        <v>116</v>
      </c>
      <c r="H317" s="4" t="s">
        <v>13305</v>
      </c>
      <c r="I317" s="4" t="s">
        <v>13306</v>
      </c>
      <c r="J317" s="34">
        <v>14355</v>
      </c>
      <c r="K317" s="11" t="s">
        <v>112</v>
      </c>
      <c r="L317" s="4" t="s">
        <v>120</v>
      </c>
      <c r="M317" s="4" t="s">
        <v>120</v>
      </c>
      <c r="N317" s="4" t="s">
        <v>13307</v>
      </c>
      <c r="O317" s="4" t="s">
        <v>116</v>
      </c>
      <c r="P317" s="4" t="s">
        <v>124</v>
      </c>
      <c r="Q317" s="4" t="s">
        <v>112</v>
      </c>
      <c r="R317" s="34">
        <v>2016</v>
      </c>
      <c r="S317" s="4" t="s">
        <v>125</v>
      </c>
      <c r="T317" s="4" t="s">
        <v>10515</v>
      </c>
      <c r="U317" s="4" t="s">
        <v>10418</v>
      </c>
      <c r="V317" s="4" t="s">
        <v>10419</v>
      </c>
      <c r="W317" s="4" t="s">
        <v>129</v>
      </c>
      <c r="X317" s="4" t="s">
        <v>10420</v>
      </c>
      <c r="Y317" s="4" t="s">
        <v>10421</v>
      </c>
      <c r="Z317" s="4" t="s">
        <v>132</v>
      </c>
      <c r="AA317" s="4" t="s">
        <v>133</v>
      </c>
      <c r="AB317" s="4" t="s">
        <v>134</v>
      </c>
      <c r="AC317" s="4" t="s">
        <v>135</v>
      </c>
      <c r="AD317" s="4" t="s">
        <v>10422</v>
      </c>
      <c r="AE317" s="4" t="s">
        <v>138</v>
      </c>
      <c r="AF317" s="4" t="s">
        <v>116</v>
      </c>
      <c r="AG317" s="4" t="s">
        <v>13308</v>
      </c>
      <c r="AH317" s="4" t="s">
        <v>76</v>
      </c>
      <c r="AI317" s="4" t="s">
        <v>12906</v>
      </c>
      <c r="AJ317" s="4" t="s">
        <v>3008</v>
      </c>
      <c r="AK317" s="4" t="s">
        <v>6460</v>
      </c>
      <c r="AL317" s="4" t="s">
        <v>7141</v>
      </c>
      <c r="AM317" s="4" t="s">
        <v>1702</v>
      </c>
      <c r="AN317" s="4" t="s">
        <v>926</v>
      </c>
      <c r="AO317" s="4" t="s">
        <v>13309</v>
      </c>
      <c r="AP317" s="4" t="s">
        <v>4698</v>
      </c>
      <c r="AQ317" s="4" t="s">
        <v>13310</v>
      </c>
      <c r="AR317" s="4" t="s">
        <v>13232</v>
      </c>
      <c r="AS317" s="4" t="s">
        <v>559</v>
      </c>
      <c r="AT317" s="4" t="s">
        <v>2961</v>
      </c>
      <c r="AU317" s="4" t="s">
        <v>4091</v>
      </c>
      <c r="AV317" s="4" t="s">
        <v>4092</v>
      </c>
      <c r="AW317" s="4" t="s">
        <v>4093</v>
      </c>
      <c r="AX317" s="4" t="s">
        <v>4094</v>
      </c>
      <c r="AY317" s="4" t="s">
        <v>4095</v>
      </c>
      <c r="AZ317" s="4" t="s">
        <v>5281</v>
      </c>
      <c r="BA317" s="4" t="s">
        <v>4097</v>
      </c>
      <c r="BB317" s="4" t="s">
        <v>4098</v>
      </c>
      <c r="BC317" s="4" t="s">
        <v>944</v>
      </c>
      <c r="BD317" s="4" t="s">
        <v>2965</v>
      </c>
      <c r="BE317" s="4" t="s">
        <v>13311</v>
      </c>
      <c r="BF317" s="4" t="s">
        <v>116</v>
      </c>
      <c r="BG317" s="4" t="s">
        <v>116</v>
      </c>
      <c r="BH317" s="4" t="s">
        <v>116</v>
      </c>
      <c r="BI317" s="4" t="s">
        <v>116</v>
      </c>
      <c r="BJ317" s="4" t="s">
        <v>116</v>
      </c>
      <c r="BK317" s="4" t="s">
        <v>116</v>
      </c>
      <c r="BL317" s="4" t="s">
        <v>116</v>
      </c>
      <c r="BM317" s="4" t="s">
        <v>116</v>
      </c>
      <c r="BN317" s="4" t="s">
        <v>116</v>
      </c>
      <c r="BO317" s="4" t="s">
        <v>116</v>
      </c>
      <c r="BP317" s="4" t="s">
        <v>116</v>
      </c>
      <c r="BQ317" s="4" t="s">
        <v>116</v>
      </c>
    </row>
    <row r="318" spans="1:69" ht="15" x14ac:dyDescent="0.2">
      <c r="A318" s="4" t="s">
        <v>13312</v>
      </c>
      <c r="B318" s="4" t="s">
        <v>112</v>
      </c>
      <c r="C318" s="34">
        <v>20250120</v>
      </c>
      <c r="D318" s="4" t="s">
        <v>13313</v>
      </c>
      <c r="E318" s="4" t="s">
        <v>13314</v>
      </c>
      <c r="F318" s="4" t="s">
        <v>470</v>
      </c>
      <c r="G318" s="4" t="s">
        <v>116</v>
      </c>
      <c r="H318" s="4" t="s">
        <v>471</v>
      </c>
      <c r="I318" s="4" t="s">
        <v>13315</v>
      </c>
      <c r="J318" s="34">
        <v>15300</v>
      </c>
      <c r="K318" s="11" t="s">
        <v>112</v>
      </c>
      <c r="L318" s="4" t="s">
        <v>120</v>
      </c>
      <c r="M318" s="4" t="s">
        <v>120</v>
      </c>
      <c r="N318" s="4" t="s">
        <v>13316</v>
      </c>
      <c r="O318" s="4" t="s">
        <v>116</v>
      </c>
      <c r="P318" s="4" t="s">
        <v>124</v>
      </c>
      <c r="Q318" s="4" t="s">
        <v>112</v>
      </c>
      <c r="R318" s="34">
        <v>2016</v>
      </c>
      <c r="S318" s="4" t="s">
        <v>125</v>
      </c>
      <c r="T318" s="4" t="s">
        <v>10515</v>
      </c>
      <c r="U318" s="4" t="s">
        <v>10418</v>
      </c>
      <c r="V318" s="4" t="s">
        <v>10419</v>
      </c>
      <c r="W318" s="4" t="s">
        <v>129</v>
      </c>
      <c r="X318" s="4" t="s">
        <v>10420</v>
      </c>
      <c r="Y318" s="4" t="s">
        <v>10421</v>
      </c>
      <c r="Z318" s="4" t="s">
        <v>132</v>
      </c>
      <c r="AA318" s="4" t="s">
        <v>133</v>
      </c>
      <c r="AB318" s="4" t="s">
        <v>134</v>
      </c>
      <c r="AC318" s="4" t="s">
        <v>135</v>
      </c>
      <c r="AD318" s="4" t="s">
        <v>10422</v>
      </c>
      <c r="AE318" s="4" t="s">
        <v>138</v>
      </c>
      <c r="AF318" s="4" t="s">
        <v>116</v>
      </c>
      <c r="AG318" s="4" t="s">
        <v>13317</v>
      </c>
      <c r="AH318" s="4" t="s">
        <v>76</v>
      </c>
      <c r="AI318" s="4" t="s">
        <v>4793</v>
      </c>
      <c r="AJ318" s="4" t="s">
        <v>3093</v>
      </c>
      <c r="AK318" s="4" t="s">
        <v>1394</v>
      </c>
      <c r="AL318" s="4" t="s">
        <v>7603</v>
      </c>
      <c r="AM318" s="4" t="s">
        <v>4091</v>
      </c>
      <c r="AN318" s="4" t="s">
        <v>4092</v>
      </c>
      <c r="AO318" s="4" t="s">
        <v>4093</v>
      </c>
      <c r="AP318" s="4" t="s">
        <v>4094</v>
      </c>
      <c r="AQ318" s="4" t="s">
        <v>4095</v>
      </c>
      <c r="AR318" s="4" t="s">
        <v>5281</v>
      </c>
      <c r="AS318" s="4" t="s">
        <v>4097</v>
      </c>
      <c r="AT318" s="4" t="s">
        <v>4098</v>
      </c>
      <c r="AU318" s="4" t="s">
        <v>7604</v>
      </c>
      <c r="AV318" s="4" t="s">
        <v>116</v>
      </c>
      <c r="AW318" s="4" t="s">
        <v>116</v>
      </c>
      <c r="AX318" s="4" t="s">
        <v>116</v>
      </c>
      <c r="AY318" s="4" t="s">
        <v>116</v>
      </c>
      <c r="AZ318" s="4" t="s">
        <v>116</v>
      </c>
      <c r="BA318" s="4" t="s">
        <v>116</v>
      </c>
      <c r="BB318" s="4" t="s">
        <v>116</v>
      </c>
      <c r="BC318" s="4" t="s">
        <v>116</v>
      </c>
      <c r="BD318" s="4" t="s">
        <v>116</v>
      </c>
      <c r="BE318" s="4" t="s">
        <v>116</v>
      </c>
      <c r="BF318" s="4" t="s">
        <v>116</v>
      </c>
      <c r="BG318" s="4" t="s">
        <v>116</v>
      </c>
      <c r="BH318" s="4" t="s">
        <v>116</v>
      </c>
      <c r="BI318" s="4" t="s">
        <v>116</v>
      </c>
      <c r="BJ318" s="4" t="s">
        <v>116</v>
      </c>
      <c r="BK318" s="4" t="s">
        <v>116</v>
      </c>
      <c r="BL318" s="4" t="s">
        <v>116</v>
      </c>
      <c r="BM318" s="4" t="s">
        <v>116</v>
      </c>
      <c r="BN318" s="4" t="s">
        <v>116</v>
      </c>
      <c r="BO318" s="4" t="s">
        <v>116</v>
      </c>
      <c r="BP318" s="4" t="s">
        <v>116</v>
      </c>
      <c r="BQ318" s="4" t="s">
        <v>116</v>
      </c>
    </row>
    <row r="319" spans="1:69" ht="15" x14ac:dyDescent="0.2">
      <c r="A319" s="4" t="s">
        <v>13318</v>
      </c>
      <c r="B319" s="4" t="s">
        <v>112</v>
      </c>
      <c r="C319" s="34">
        <v>20250120</v>
      </c>
      <c r="D319" s="4" t="s">
        <v>5817</v>
      </c>
      <c r="E319" s="4" t="s">
        <v>13319</v>
      </c>
      <c r="F319" s="4" t="s">
        <v>400</v>
      </c>
      <c r="G319" s="4" t="s">
        <v>116</v>
      </c>
      <c r="H319" s="4" t="s">
        <v>401</v>
      </c>
      <c r="I319" s="4" t="s">
        <v>13320</v>
      </c>
      <c r="J319" s="34">
        <v>24622</v>
      </c>
      <c r="K319" s="11" t="s">
        <v>112</v>
      </c>
      <c r="L319" s="4" t="s">
        <v>120</v>
      </c>
      <c r="M319" s="4" t="s">
        <v>120</v>
      </c>
      <c r="N319" s="4" t="s">
        <v>13321</v>
      </c>
      <c r="O319" s="4" t="s">
        <v>116</v>
      </c>
      <c r="P319" s="4" t="s">
        <v>124</v>
      </c>
      <c r="Q319" s="4" t="s">
        <v>112</v>
      </c>
      <c r="R319" s="34">
        <v>2016</v>
      </c>
      <c r="S319" s="4" t="s">
        <v>125</v>
      </c>
      <c r="T319" s="4" t="s">
        <v>11147</v>
      </c>
      <c r="U319" s="4" t="s">
        <v>10418</v>
      </c>
      <c r="V319" s="4" t="s">
        <v>10419</v>
      </c>
      <c r="W319" s="4" t="s">
        <v>129</v>
      </c>
      <c r="X319" s="4" t="s">
        <v>10420</v>
      </c>
      <c r="Y319" s="4" t="s">
        <v>10421</v>
      </c>
      <c r="Z319" s="4" t="s">
        <v>132</v>
      </c>
      <c r="AA319" s="4" t="s">
        <v>133</v>
      </c>
      <c r="AB319" s="4" t="s">
        <v>134</v>
      </c>
      <c r="AC319" s="4" t="s">
        <v>135</v>
      </c>
      <c r="AD319" s="4" t="s">
        <v>10422</v>
      </c>
      <c r="AE319" s="4" t="s">
        <v>138</v>
      </c>
      <c r="AF319" s="4" t="s">
        <v>116</v>
      </c>
      <c r="AG319" s="4" t="s">
        <v>13322</v>
      </c>
      <c r="AH319" s="4" t="s">
        <v>76</v>
      </c>
      <c r="AI319" s="4" t="s">
        <v>5292</v>
      </c>
      <c r="AJ319" s="4" t="s">
        <v>5823</v>
      </c>
      <c r="AK319" s="4" t="s">
        <v>5824</v>
      </c>
      <c r="AL319" s="4" t="s">
        <v>5825</v>
      </c>
      <c r="AM319" s="4" t="s">
        <v>5827</v>
      </c>
      <c r="AN319" s="4" t="s">
        <v>5828</v>
      </c>
      <c r="AO319" s="4" t="s">
        <v>3612</v>
      </c>
      <c r="AP319" s="4" t="s">
        <v>5829</v>
      </c>
      <c r="AQ319" s="4" t="s">
        <v>4091</v>
      </c>
      <c r="AR319" s="4" t="s">
        <v>4092</v>
      </c>
      <c r="AS319" s="4" t="s">
        <v>4093</v>
      </c>
      <c r="AT319" s="4" t="s">
        <v>4094</v>
      </c>
      <c r="AU319" s="4" t="s">
        <v>4095</v>
      </c>
      <c r="AV319" s="4" t="s">
        <v>5281</v>
      </c>
      <c r="AW319" s="4" t="s">
        <v>4097</v>
      </c>
      <c r="AX319" s="4" t="s">
        <v>4098</v>
      </c>
      <c r="AY319" s="4" t="s">
        <v>5830</v>
      </c>
      <c r="AZ319" s="4" t="s">
        <v>116</v>
      </c>
      <c r="BA319" s="4" t="s">
        <v>116</v>
      </c>
      <c r="BB319" s="4" t="s">
        <v>116</v>
      </c>
      <c r="BC319" s="4" t="s">
        <v>116</v>
      </c>
      <c r="BD319" s="4" t="s">
        <v>116</v>
      </c>
      <c r="BE319" s="4" t="s">
        <v>116</v>
      </c>
      <c r="BF319" s="4" t="s">
        <v>116</v>
      </c>
      <c r="BG319" s="4" t="s">
        <v>116</v>
      </c>
      <c r="BH319" s="4" t="s">
        <v>116</v>
      </c>
      <c r="BI319" s="4" t="s">
        <v>116</v>
      </c>
      <c r="BJ319" s="4" t="s">
        <v>116</v>
      </c>
      <c r="BK319" s="4" t="s">
        <v>116</v>
      </c>
      <c r="BL319" s="4" t="s">
        <v>116</v>
      </c>
      <c r="BM319" s="4" t="s">
        <v>116</v>
      </c>
      <c r="BN319" s="4" t="s">
        <v>116</v>
      </c>
      <c r="BO319" s="4" t="s">
        <v>116</v>
      </c>
      <c r="BP319" s="4" t="s">
        <v>116</v>
      </c>
      <c r="BQ319" s="4" t="s">
        <v>116</v>
      </c>
    </row>
    <row r="320" spans="1:69" ht="15" x14ac:dyDescent="0.2">
      <c r="A320" s="4" t="s">
        <v>13323</v>
      </c>
      <c r="B320" s="4" t="s">
        <v>112</v>
      </c>
      <c r="C320" s="34">
        <v>20250120</v>
      </c>
      <c r="D320" s="4" t="s">
        <v>13324</v>
      </c>
      <c r="E320" s="4" t="s">
        <v>116</v>
      </c>
      <c r="F320" s="4" t="s">
        <v>13325</v>
      </c>
      <c r="G320" s="4" t="s">
        <v>116</v>
      </c>
      <c r="H320" s="4" t="s">
        <v>6745</v>
      </c>
      <c r="I320" s="4" t="s">
        <v>13326</v>
      </c>
      <c r="J320" s="34">
        <v>35242</v>
      </c>
      <c r="K320" s="11" t="s">
        <v>112</v>
      </c>
      <c r="L320" s="4" t="s">
        <v>120</v>
      </c>
      <c r="M320" s="4" t="s">
        <v>120</v>
      </c>
      <c r="N320" s="4" t="s">
        <v>13327</v>
      </c>
      <c r="O320" s="4" t="s">
        <v>116</v>
      </c>
      <c r="P320" s="4" t="s">
        <v>124</v>
      </c>
      <c r="Q320" s="4" t="s">
        <v>112</v>
      </c>
      <c r="R320" s="34">
        <v>2016</v>
      </c>
      <c r="S320" s="4" t="s">
        <v>125</v>
      </c>
      <c r="T320" s="4" t="s">
        <v>13328</v>
      </c>
      <c r="U320" s="4" t="s">
        <v>10418</v>
      </c>
      <c r="V320" s="4" t="s">
        <v>10419</v>
      </c>
      <c r="W320" s="4" t="s">
        <v>129</v>
      </c>
      <c r="X320" s="4" t="s">
        <v>10420</v>
      </c>
      <c r="Y320" s="4" t="s">
        <v>10421</v>
      </c>
      <c r="Z320" s="4" t="s">
        <v>132</v>
      </c>
      <c r="AA320" s="4" t="s">
        <v>133</v>
      </c>
      <c r="AB320" s="4" t="s">
        <v>134</v>
      </c>
      <c r="AC320" s="4" t="s">
        <v>135</v>
      </c>
      <c r="AD320" s="4" t="s">
        <v>10422</v>
      </c>
      <c r="AE320" s="4" t="s">
        <v>138</v>
      </c>
      <c r="AF320" s="4" t="s">
        <v>116</v>
      </c>
      <c r="AG320" s="4" t="s">
        <v>13329</v>
      </c>
      <c r="AH320" s="4" t="s">
        <v>76</v>
      </c>
      <c r="AI320" s="4" t="s">
        <v>12737</v>
      </c>
      <c r="AJ320" s="4" t="s">
        <v>10106</v>
      </c>
      <c r="AK320" s="4" t="s">
        <v>10107</v>
      </c>
      <c r="AL320" s="4" t="s">
        <v>1472</v>
      </c>
      <c r="AM320" s="4" t="s">
        <v>1472</v>
      </c>
      <c r="AN320" s="4" t="s">
        <v>12738</v>
      </c>
      <c r="AO320" s="4" t="s">
        <v>4628</v>
      </c>
      <c r="AP320" s="4" t="s">
        <v>1456</v>
      </c>
      <c r="AQ320" s="4" t="s">
        <v>13330</v>
      </c>
      <c r="AR320" s="4" t="s">
        <v>12740</v>
      </c>
      <c r="AS320" s="4" t="s">
        <v>12741</v>
      </c>
      <c r="AT320" s="4" t="s">
        <v>12742</v>
      </c>
      <c r="AU320" s="4" t="s">
        <v>3701</v>
      </c>
      <c r="AV320" s="4" t="s">
        <v>12743</v>
      </c>
      <c r="AW320" s="4" t="s">
        <v>3611</v>
      </c>
      <c r="AX320" s="4" t="s">
        <v>12744</v>
      </c>
      <c r="AY320" s="4" t="s">
        <v>10233</v>
      </c>
      <c r="AZ320" s="4" t="s">
        <v>12745</v>
      </c>
      <c r="BA320" s="4" t="s">
        <v>12746</v>
      </c>
      <c r="BB320" s="4" t="s">
        <v>12747</v>
      </c>
      <c r="BC320" s="4" t="s">
        <v>12748</v>
      </c>
      <c r="BD320" s="4" t="s">
        <v>3612</v>
      </c>
      <c r="BE320" s="4" t="s">
        <v>6760</v>
      </c>
      <c r="BF320" s="4" t="s">
        <v>6761</v>
      </c>
      <c r="BG320" s="4" t="s">
        <v>12749</v>
      </c>
      <c r="BH320" s="4" t="s">
        <v>12750</v>
      </c>
      <c r="BI320" s="4" t="s">
        <v>13331</v>
      </c>
      <c r="BJ320" s="4" t="s">
        <v>13332</v>
      </c>
      <c r="BK320" s="4" t="s">
        <v>116</v>
      </c>
      <c r="BL320" s="4" t="s">
        <v>116</v>
      </c>
      <c r="BM320" s="4" t="s">
        <v>116</v>
      </c>
      <c r="BN320" s="4" t="s">
        <v>116</v>
      </c>
      <c r="BO320" s="4" t="s">
        <v>116</v>
      </c>
      <c r="BP320" s="4" t="s">
        <v>116</v>
      </c>
      <c r="BQ320" s="4" t="s">
        <v>116</v>
      </c>
    </row>
    <row r="321" spans="1:69" ht="15" x14ac:dyDescent="0.2">
      <c r="A321" s="4" t="s">
        <v>13333</v>
      </c>
      <c r="B321" s="4" t="s">
        <v>112</v>
      </c>
      <c r="C321" s="34">
        <v>20250120</v>
      </c>
      <c r="D321" s="4" t="s">
        <v>13334</v>
      </c>
      <c r="E321" s="4" t="s">
        <v>116</v>
      </c>
      <c r="F321" s="4" t="s">
        <v>13325</v>
      </c>
      <c r="G321" s="4" t="s">
        <v>116</v>
      </c>
      <c r="H321" s="4" t="s">
        <v>6745</v>
      </c>
      <c r="I321" s="4" t="s">
        <v>13335</v>
      </c>
      <c r="J321" s="34">
        <v>5951</v>
      </c>
      <c r="K321" s="11" t="s">
        <v>112</v>
      </c>
      <c r="L321" s="4" t="s">
        <v>120</v>
      </c>
      <c r="M321" s="4" t="s">
        <v>120</v>
      </c>
      <c r="N321" s="4" t="s">
        <v>13336</v>
      </c>
      <c r="O321" s="4" t="s">
        <v>116</v>
      </c>
      <c r="P321" s="4" t="s">
        <v>124</v>
      </c>
      <c r="Q321" s="4" t="s">
        <v>112</v>
      </c>
      <c r="R321" s="34">
        <v>2016</v>
      </c>
      <c r="S321" s="4" t="s">
        <v>125</v>
      </c>
      <c r="T321" s="4" t="s">
        <v>13328</v>
      </c>
      <c r="U321" s="4" t="s">
        <v>10418</v>
      </c>
      <c r="V321" s="4" t="s">
        <v>10419</v>
      </c>
      <c r="W321" s="4" t="s">
        <v>129</v>
      </c>
      <c r="X321" s="4" t="s">
        <v>10420</v>
      </c>
      <c r="Y321" s="4" t="s">
        <v>10421</v>
      </c>
      <c r="Z321" s="4" t="s">
        <v>132</v>
      </c>
      <c r="AA321" s="4" t="s">
        <v>133</v>
      </c>
      <c r="AB321" s="4" t="s">
        <v>134</v>
      </c>
      <c r="AC321" s="4" t="s">
        <v>135</v>
      </c>
      <c r="AD321" s="4" t="s">
        <v>10422</v>
      </c>
      <c r="AE321" s="4" t="s">
        <v>138</v>
      </c>
      <c r="AF321" s="4" t="s">
        <v>116</v>
      </c>
      <c r="AG321" s="4" t="s">
        <v>13337</v>
      </c>
      <c r="AH321" s="4" t="s">
        <v>76</v>
      </c>
      <c r="AI321" s="4" t="s">
        <v>9874</v>
      </c>
      <c r="AJ321" s="4" t="s">
        <v>308</v>
      </c>
      <c r="AK321" s="4" t="s">
        <v>6954</v>
      </c>
      <c r="AL321" s="4" t="s">
        <v>9876</v>
      </c>
      <c r="AM321" s="4" t="s">
        <v>9877</v>
      </c>
      <c r="AN321" s="4" t="s">
        <v>9878</v>
      </c>
      <c r="AO321" s="4" t="s">
        <v>9880</v>
      </c>
      <c r="AP321" s="4" t="s">
        <v>3614</v>
      </c>
      <c r="AQ321" s="4" t="s">
        <v>4091</v>
      </c>
      <c r="AR321" s="4" t="s">
        <v>4092</v>
      </c>
      <c r="AS321" s="4" t="s">
        <v>4093</v>
      </c>
      <c r="AT321" s="4" t="s">
        <v>4094</v>
      </c>
      <c r="AU321" s="4" t="s">
        <v>4095</v>
      </c>
      <c r="AV321" s="4" t="s">
        <v>9881</v>
      </c>
      <c r="AW321" s="4" t="s">
        <v>5281</v>
      </c>
      <c r="AX321" s="4" t="s">
        <v>4097</v>
      </c>
      <c r="AY321" s="4" t="s">
        <v>4098</v>
      </c>
      <c r="AZ321" s="4" t="s">
        <v>9882</v>
      </c>
      <c r="BA321" s="4" t="s">
        <v>116</v>
      </c>
      <c r="BB321" s="4" t="s">
        <v>116</v>
      </c>
      <c r="BC321" s="4" t="s">
        <v>116</v>
      </c>
      <c r="BD321" s="4" t="s">
        <v>116</v>
      </c>
      <c r="BE321" s="4" t="s">
        <v>116</v>
      </c>
      <c r="BF321" s="4" t="s">
        <v>116</v>
      </c>
      <c r="BG321" s="4" t="s">
        <v>116</v>
      </c>
      <c r="BH321" s="4" t="s">
        <v>116</v>
      </c>
      <c r="BI321" s="4" t="s">
        <v>116</v>
      </c>
      <c r="BJ321" s="4" t="s">
        <v>116</v>
      </c>
      <c r="BK321" s="4" t="s">
        <v>116</v>
      </c>
      <c r="BL321" s="4" t="s">
        <v>116</v>
      </c>
      <c r="BM321" s="4" t="s">
        <v>116</v>
      </c>
      <c r="BN321" s="4" t="s">
        <v>116</v>
      </c>
      <c r="BO321" s="4" t="s">
        <v>116</v>
      </c>
      <c r="BP321" s="4" t="s">
        <v>116</v>
      </c>
      <c r="BQ321" s="4" t="s">
        <v>116</v>
      </c>
    </row>
    <row r="322" spans="1:69" ht="15" x14ac:dyDescent="0.2">
      <c r="A322" s="4" t="s">
        <v>13338</v>
      </c>
      <c r="B322" s="4" t="s">
        <v>112</v>
      </c>
      <c r="C322" s="34">
        <v>20250120</v>
      </c>
      <c r="D322" s="4" t="s">
        <v>13339</v>
      </c>
      <c r="E322" s="4" t="s">
        <v>13340</v>
      </c>
      <c r="F322" s="4" t="s">
        <v>3888</v>
      </c>
      <c r="G322" s="4" t="s">
        <v>116</v>
      </c>
      <c r="H322" s="4" t="s">
        <v>3889</v>
      </c>
      <c r="I322" s="4" t="s">
        <v>13341</v>
      </c>
      <c r="J322" s="34">
        <v>32555</v>
      </c>
      <c r="K322" s="11" t="s">
        <v>112</v>
      </c>
      <c r="L322" s="4" t="s">
        <v>120</v>
      </c>
      <c r="M322" s="4" t="s">
        <v>120</v>
      </c>
      <c r="N322" s="4" t="s">
        <v>13342</v>
      </c>
      <c r="O322" s="4" t="s">
        <v>116</v>
      </c>
      <c r="P322" s="4" t="s">
        <v>124</v>
      </c>
      <c r="Q322" s="4" t="s">
        <v>112</v>
      </c>
      <c r="R322" s="34">
        <v>2015</v>
      </c>
      <c r="S322" s="4" t="s">
        <v>125</v>
      </c>
      <c r="T322" s="4" t="s">
        <v>10417</v>
      </c>
      <c r="U322" s="4" t="s">
        <v>10418</v>
      </c>
      <c r="V322" s="4" t="s">
        <v>10419</v>
      </c>
      <c r="W322" s="4" t="s">
        <v>129</v>
      </c>
      <c r="X322" s="4" t="s">
        <v>10420</v>
      </c>
      <c r="Y322" s="4" t="s">
        <v>10421</v>
      </c>
      <c r="Z322" s="4" t="s">
        <v>132</v>
      </c>
      <c r="AA322" s="4" t="s">
        <v>133</v>
      </c>
      <c r="AB322" s="4" t="s">
        <v>134</v>
      </c>
      <c r="AC322" s="4" t="s">
        <v>135</v>
      </c>
      <c r="AD322" s="4" t="s">
        <v>10422</v>
      </c>
      <c r="AE322" s="4" t="s">
        <v>138</v>
      </c>
      <c r="AF322" s="4" t="s">
        <v>116</v>
      </c>
      <c r="AG322" s="4" t="s">
        <v>13343</v>
      </c>
      <c r="AH322" s="4" t="s">
        <v>76</v>
      </c>
      <c r="AI322" s="4" t="s">
        <v>116</v>
      </c>
      <c r="AJ322" s="4" t="s">
        <v>116</v>
      </c>
      <c r="AK322" s="4" t="s">
        <v>116</v>
      </c>
      <c r="AL322" s="4" t="s">
        <v>116</v>
      </c>
      <c r="AM322" s="4" t="s">
        <v>116</v>
      </c>
      <c r="AN322" s="4" t="s">
        <v>116</v>
      </c>
      <c r="AO322" s="4" t="s">
        <v>116</v>
      </c>
      <c r="AP322" s="4" t="s">
        <v>116</v>
      </c>
      <c r="AQ322" s="4" t="s">
        <v>116</v>
      </c>
      <c r="AR322" s="4" t="s">
        <v>116</v>
      </c>
      <c r="AS322" s="4" t="s">
        <v>116</v>
      </c>
      <c r="AT322" s="4" t="s">
        <v>116</v>
      </c>
      <c r="AU322" s="4" t="s">
        <v>116</v>
      </c>
      <c r="AV322" s="4" t="s">
        <v>116</v>
      </c>
      <c r="AW322" s="4" t="s">
        <v>116</v>
      </c>
      <c r="AX322" s="4" t="s">
        <v>116</v>
      </c>
      <c r="AY322" s="4" t="s">
        <v>116</v>
      </c>
      <c r="AZ322" s="4" t="s">
        <v>116</v>
      </c>
      <c r="BA322" s="4" t="s">
        <v>116</v>
      </c>
      <c r="BB322" s="4" t="s">
        <v>116</v>
      </c>
      <c r="BC322" s="4" t="s">
        <v>116</v>
      </c>
      <c r="BD322" s="4" t="s">
        <v>116</v>
      </c>
      <c r="BE322" s="4" t="s">
        <v>116</v>
      </c>
      <c r="BF322" s="4" t="s">
        <v>116</v>
      </c>
      <c r="BG322" s="4" t="s">
        <v>116</v>
      </c>
      <c r="BH322" s="4" t="s">
        <v>116</v>
      </c>
      <c r="BI322" s="4" t="s">
        <v>116</v>
      </c>
      <c r="BJ322" s="4" t="s">
        <v>116</v>
      </c>
      <c r="BK322" s="4" t="s">
        <v>116</v>
      </c>
      <c r="BL322" s="4" t="s">
        <v>116</v>
      </c>
      <c r="BM322" s="4" t="s">
        <v>116</v>
      </c>
      <c r="BN322" s="4" t="s">
        <v>116</v>
      </c>
      <c r="BO322" s="4" t="s">
        <v>116</v>
      </c>
      <c r="BP322" s="4" t="s">
        <v>116</v>
      </c>
      <c r="BQ322" s="4" t="s">
        <v>116</v>
      </c>
    </row>
    <row r="323" spans="1:69" ht="15" x14ac:dyDescent="0.2">
      <c r="A323" s="4" t="s">
        <v>13344</v>
      </c>
      <c r="B323" s="4" t="s">
        <v>112</v>
      </c>
      <c r="C323" s="34">
        <v>20250120</v>
      </c>
      <c r="D323" s="4" t="s">
        <v>8645</v>
      </c>
      <c r="E323" s="4" t="s">
        <v>13345</v>
      </c>
      <c r="F323" s="4" t="s">
        <v>12305</v>
      </c>
      <c r="G323" s="4" t="s">
        <v>116</v>
      </c>
      <c r="H323" s="4" t="s">
        <v>12306</v>
      </c>
      <c r="I323" s="4" t="s">
        <v>13346</v>
      </c>
      <c r="J323" s="34">
        <v>120227</v>
      </c>
      <c r="K323" s="11" t="s">
        <v>112</v>
      </c>
      <c r="L323" s="4" t="s">
        <v>120</v>
      </c>
      <c r="M323" s="4" t="s">
        <v>120</v>
      </c>
      <c r="N323" s="4" t="s">
        <v>13347</v>
      </c>
      <c r="O323" s="4" t="s">
        <v>116</v>
      </c>
      <c r="P323" s="4" t="s">
        <v>124</v>
      </c>
      <c r="Q323" s="4" t="s">
        <v>112</v>
      </c>
      <c r="R323" s="34">
        <v>2015</v>
      </c>
      <c r="S323" s="4" t="s">
        <v>125</v>
      </c>
      <c r="T323" s="4" t="s">
        <v>12309</v>
      </c>
      <c r="U323" s="4" t="s">
        <v>10418</v>
      </c>
      <c r="V323" s="4" t="s">
        <v>10419</v>
      </c>
      <c r="W323" s="4" t="s">
        <v>129</v>
      </c>
      <c r="X323" s="4" t="s">
        <v>10420</v>
      </c>
      <c r="Y323" s="4" t="s">
        <v>10421</v>
      </c>
      <c r="Z323" s="4" t="s">
        <v>132</v>
      </c>
      <c r="AA323" s="4" t="s">
        <v>133</v>
      </c>
      <c r="AB323" s="4" t="s">
        <v>134</v>
      </c>
      <c r="AC323" s="4" t="s">
        <v>135</v>
      </c>
      <c r="AD323" s="4" t="s">
        <v>10422</v>
      </c>
      <c r="AE323" s="4" t="s">
        <v>138</v>
      </c>
      <c r="AF323" s="4" t="s">
        <v>116</v>
      </c>
      <c r="AG323" s="4" t="s">
        <v>13348</v>
      </c>
      <c r="AH323" s="4" t="s">
        <v>76</v>
      </c>
      <c r="AI323" s="4" t="s">
        <v>13349</v>
      </c>
      <c r="AJ323" s="4" t="s">
        <v>13350</v>
      </c>
      <c r="AK323" s="34">
        <v>70</v>
      </c>
      <c r="AL323" s="4" t="s">
        <v>13351</v>
      </c>
      <c r="AM323" s="4" t="s">
        <v>152</v>
      </c>
      <c r="AN323" s="4" t="s">
        <v>1623</v>
      </c>
      <c r="AO323" s="4" t="s">
        <v>4286</v>
      </c>
      <c r="AP323" s="4" t="s">
        <v>1624</v>
      </c>
      <c r="AQ323" s="4" t="s">
        <v>153</v>
      </c>
      <c r="AR323" s="4" t="s">
        <v>154</v>
      </c>
      <c r="AS323" s="4" t="s">
        <v>4287</v>
      </c>
      <c r="AT323" s="4" t="s">
        <v>155</v>
      </c>
      <c r="AU323" s="4" t="s">
        <v>156</v>
      </c>
      <c r="AV323" s="4" t="s">
        <v>157</v>
      </c>
      <c r="AW323" s="4" t="s">
        <v>1002</v>
      </c>
      <c r="AX323" s="4" t="s">
        <v>4290</v>
      </c>
      <c r="AY323" s="4" t="s">
        <v>4291</v>
      </c>
      <c r="AZ323" s="4" t="s">
        <v>158</v>
      </c>
      <c r="BA323" s="4" t="s">
        <v>4292</v>
      </c>
      <c r="BB323" s="4" t="s">
        <v>159</v>
      </c>
      <c r="BC323" s="4" t="s">
        <v>4293</v>
      </c>
      <c r="BD323" s="4" t="s">
        <v>160</v>
      </c>
      <c r="BE323" s="4" t="s">
        <v>2203</v>
      </c>
      <c r="BF323" s="4" t="s">
        <v>161</v>
      </c>
      <c r="BG323" s="4" t="s">
        <v>4295</v>
      </c>
      <c r="BH323" s="4" t="s">
        <v>162</v>
      </c>
      <c r="BI323" s="34">
        <v>411</v>
      </c>
      <c r="BJ323" s="4" t="s">
        <v>1752</v>
      </c>
      <c r="BK323" s="4" t="s">
        <v>164</v>
      </c>
      <c r="BL323" s="4" t="s">
        <v>116</v>
      </c>
      <c r="BM323" s="4" t="s">
        <v>116</v>
      </c>
      <c r="BN323" s="4" t="s">
        <v>116</v>
      </c>
      <c r="BO323" s="4" t="s">
        <v>116</v>
      </c>
      <c r="BP323" s="4" t="s">
        <v>116</v>
      </c>
      <c r="BQ323" s="4" t="s">
        <v>116</v>
      </c>
    </row>
    <row r="324" spans="1:69" ht="15" x14ac:dyDescent="0.2">
      <c r="A324" s="4" t="s">
        <v>13352</v>
      </c>
      <c r="B324" s="4" t="s">
        <v>112</v>
      </c>
      <c r="C324" s="34">
        <v>20250120</v>
      </c>
      <c r="D324" s="4" t="s">
        <v>7581</v>
      </c>
      <c r="E324" s="4" t="s">
        <v>13353</v>
      </c>
      <c r="F324" s="4" t="s">
        <v>13304</v>
      </c>
      <c r="G324" s="4" t="s">
        <v>116</v>
      </c>
      <c r="H324" s="4" t="s">
        <v>13305</v>
      </c>
      <c r="I324" s="4" t="s">
        <v>13354</v>
      </c>
      <c r="J324" s="34">
        <v>81952</v>
      </c>
      <c r="K324" s="11" t="s">
        <v>112</v>
      </c>
      <c r="L324" s="4" t="s">
        <v>120</v>
      </c>
      <c r="M324" s="4" t="s">
        <v>120</v>
      </c>
      <c r="N324" s="4" t="s">
        <v>13355</v>
      </c>
      <c r="O324" s="4" t="s">
        <v>116</v>
      </c>
      <c r="P324" s="4" t="s">
        <v>124</v>
      </c>
      <c r="Q324" s="4" t="s">
        <v>112</v>
      </c>
      <c r="R324" s="34">
        <v>2015</v>
      </c>
      <c r="S324" s="4" t="s">
        <v>125</v>
      </c>
      <c r="T324" s="4" t="s">
        <v>12309</v>
      </c>
      <c r="U324" s="4" t="s">
        <v>10418</v>
      </c>
      <c r="V324" s="4" t="s">
        <v>10419</v>
      </c>
      <c r="W324" s="4" t="s">
        <v>129</v>
      </c>
      <c r="X324" s="4" t="s">
        <v>10420</v>
      </c>
      <c r="Y324" s="4" t="s">
        <v>10421</v>
      </c>
      <c r="Z324" s="4" t="s">
        <v>132</v>
      </c>
      <c r="AA324" s="4" t="s">
        <v>133</v>
      </c>
      <c r="AB324" s="4" t="s">
        <v>134</v>
      </c>
      <c r="AC324" s="4" t="s">
        <v>135</v>
      </c>
      <c r="AD324" s="4" t="s">
        <v>10422</v>
      </c>
      <c r="AE324" s="4" t="s">
        <v>138</v>
      </c>
      <c r="AF324" s="4" t="s">
        <v>116</v>
      </c>
      <c r="AG324" s="4" t="s">
        <v>13356</v>
      </c>
      <c r="AH324" s="4" t="s">
        <v>76</v>
      </c>
      <c r="AI324" s="4" t="s">
        <v>4274</v>
      </c>
      <c r="AJ324" s="4" t="s">
        <v>4274</v>
      </c>
      <c r="AK324" s="4" t="s">
        <v>13357</v>
      </c>
      <c r="AL324" s="4" t="s">
        <v>1741</v>
      </c>
      <c r="AM324" s="4" t="s">
        <v>4276</v>
      </c>
      <c r="AN324" s="4" t="s">
        <v>5662</v>
      </c>
      <c r="AO324" s="4" t="s">
        <v>13358</v>
      </c>
      <c r="AP324" s="4" t="s">
        <v>13359</v>
      </c>
      <c r="AQ324" s="4" t="s">
        <v>13360</v>
      </c>
      <c r="AR324" s="4" t="s">
        <v>5827</v>
      </c>
      <c r="AS324" s="4" t="s">
        <v>5256</v>
      </c>
      <c r="AT324" s="4" t="s">
        <v>4091</v>
      </c>
      <c r="AU324" s="4" t="s">
        <v>4092</v>
      </c>
      <c r="AV324" s="4" t="s">
        <v>4093</v>
      </c>
      <c r="AW324" s="4" t="s">
        <v>5280</v>
      </c>
      <c r="AX324" s="4" t="s">
        <v>4095</v>
      </c>
      <c r="AY324" s="4" t="s">
        <v>4097</v>
      </c>
      <c r="AZ324" s="4" t="s">
        <v>4098</v>
      </c>
      <c r="BA324" s="4" t="s">
        <v>944</v>
      </c>
      <c r="BB324" s="4" t="s">
        <v>13361</v>
      </c>
      <c r="BC324" s="4" t="s">
        <v>10711</v>
      </c>
      <c r="BD324" s="4" t="s">
        <v>116</v>
      </c>
      <c r="BE324" s="4" t="s">
        <v>116</v>
      </c>
      <c r="BF324" s="4" t="s">
        <v>116</v>
      </c>
      <c r="BG324" s="4" t="s">
        <v>116</v>
      </c>
      <c r="BH324" s="4" t="s">
        <v>116</v>
      </c>
      <c r="BI324" s="4" t="s">
        <v>116</v>
      </c>
      <c r="BJ324" s="4" t="s">
        <v>116</v>
      </c>
      <c r="BK324" s="4" t="s">
        <v>116</v>
      </c>
      <c r="BL324" s="4" t="s">
        <v>116</v>
      </c>
      <c r="BM324" s="4" t="s">
        <v>116</v>
      </c>
      <c r="BN324" s="4" t="s">
        <v>116</v>
      </c>
      <c r="BO324" s="4" t="s">
        <v>116</v>
      </c>
      <c r="BP324" s="4" t="s">
        <v>116</v>
      </c>
      <c r="BQ324" s="4" t="s">
        <v>116</v>
      </c>
    </row>
    <row r="325" spans="1:69" ht="15" x14ac:dyDescent="0.2">
      <c r="A325" s="4" t="s">
        <v>13362</v>
      </c>
      <c r="B325" s="4" t="s">
        <v>112</v>
      </c>
      <c r="C325" s="34">
        <v>20250120</v>
      </c>
      <c r="D325" s="4" t="s">
        <v>12313</v>
      </c>
      <c r="E325" s="4" t="s">
        <v>13363</v>
      </c>
      <c r="F325" s="4" t="s">
        <v>937</v>
      </c>
      <c r="G325" s="4" t="s">
        <v>116</v>
      </c>
      <c r="H325" s="4" t="s">
        <v>938</v>
      </c>
      <c r="I325" s="4" t="s">
        <v>13364</v>
      </c>
      <c r="J325" s="34">
        <v>73737</v>
      </c>
      <c r="K325" s="11" t="s">
        <v>112</v>
      </c>
      <c r="L325" s="4" t="s">
        <v>120</v>
      </c>
      <c r="M325" s="4" t="s">
        <v>120</v>
      </c>
      <c r="N325" s="4" t="s">
        <v>13365</v>
      </c>
      <c r="O325" s="4" t="s">
        <v>116</v>
      </c>
      <c r="P325" s="4" t="s">
        <v>124</v>
      </c>
      <c r="Q325" s="4" t="s">
        <v>112</v>
      </c>
      <c r="R325" s="34">
        <v>2015</v>
      </c>
      <c r="S325" s="4" t="s">
        <v>125</v>
      </c>
      <c r="T325" s="4" t="s">
        <v>12309</v>
      </c>
      <c r="U325" s="4" t="s">
        <v>10418</v>
      </c>
      <c r="V325" s="4" t="s">
        <v>10419</v>
      </c>
      <c r="W325" s="4" t="s">
        <v>129</v>
      </c>
      <c r="X325" s="4" t="s">
        <v>10420</v>
      </c>
      <c r="Y325" s="4" t="s">
        <v>10421</v>
      </c>
      <c r="Z325" s="4" t="s">
        <v>132</v>
      </c>
      <c r="AA325" s="4" t="s">
        <v>133</v>
      </c>
      <c r="AB325" s="4" t="s">
        <v>134</v>
      </c>
      <c r="AC325" s="4" t="s">
        <v>135</v>
      </c>
      <c r="AD325" s="4" t="s">
        <v>10422</v>
      </c>
      <c r="AE325" s="4" t="s">
        <v>138</v>
      </c>
      <c r="AF325" s="4" t="s">
        <v>116</v>
      </c>
      <c r="AG325" s="4" t="s">
        <v>13366</v>
      </c>
      <c r="AH325" s="4" t="s">
        <v>76</v>
      </c>
      <c r="AI325" s="4" t="s">
        <v>116</v>
      </c>
      <c r="AJ325" s="4" t="s">
        <v>116</v>
      </c>
      <c r="AK325" s="4" t="s">
        <v>116</v>
      </c>
      <c r="AL325" s="4" t="s">
        <v>116</v>
      </c>
      <c r="AM325" s="4" t="s">
        <v>116</v>
      </c>
      <c r="AN325" s="4" t="s">
        <v>116</v>
      </c>
      <c r="AO325" s="4" t="s">
        <v>116</v>
      </c>
      <c r="AP325" s="4" t="s">
        <v>116</v>
      </c>
      <c r="AQ325" s="4" t="s">
        <v>116</v>
      </c>
      <c r="AR325" s="4" t="s">
        <v>116</v>
      </c>
      <c r="AS325" s="4" t="s">
        <v>116</v>
      </c>
      <c r="AT325" s="4" t="s">
        <v>116</v>
      </c>
      <c r="AU325" s="4" t="s">
        <v>116</v>
      </c>
      <c r="AV325" s="4" t="s">
        <v>116</v>
      </c>
      <c r="AW325" s="4" t="s">
        <v>116</v>
      </c>
      <c r="AX325" s="4" t="s">
        <v>116</v>
      </c>
      <c r="AY325" s="4" t="s">
        <v>116</v>
      </c>
      <c r="AZ325" s="4" t="s">
        <v>116</v>
      </c>
      <c r="BA325" s="4" t="s">
        <v>116</v>
      </c>
      <c r="BB325" s="4" t="s">
        <v>116</v>
      </c>
      <c r="BC325" s="4" t="s">
        <v>116</v>
      </c>
      <c r="BD325" s="4" t="s">
        <v>116</v>
      </c>
      <c r="BE325" s="4" t="s">
        <v>116</v>
      </c>
      <c r="BF325" s="4" t="s">
        <v>116</v>
      </c>
      <c r="BG325" s="4" t="s">
        <v>116</v>
      </c>
      <c r="BH325" s="4" t="s">
        <v>116</v>
      </c>
      <c r="BI325" s="4" t="s">
        <v>116</v>
      </c>
      <c r="BJ325" s="4" t="s">
        <v>116</v>
      </c>
      <c r="BK325" s="4" t="s">
        <v>116</v>
      </c>
      <c r="BL325" s="4" t="s">
        <v>116</v>
      </c>
      <c r="BM325" s="4" t="s">
        <v>116</v>
      </c>
      <c r="BN325" s="4" t="s">
        <v>116</v>
      </c>
      <c r="BO325" s="4" t="s">
        <v>116</v>
      </c>
      <c r="BP325" s="4" t="s">
        <v>116</v>
      </c>
      <c r="BQ325" s="4" t="s">
        <v>116</v>
      </c>
    </row>
    <row r="326" spans="1:69" ht="15" x14ac:dyDescent="0.2">
      <c r="A326" s="4" t="s">
        <v>13367</v>
      </c>
      <c r="B326" s="4" t="s">
        <v>112</v>
      </c>
      <c r="C326" s="34">
        <v>20250120</v>
      </c>
      <c r="D326" s="4" t="s">
        <v>564</v>
      </c>
      <c r="E326" s="4" t="s">
        <v>13368</v>
      </c>
      <c r="F326" s="4" t="s">
        <v>13369</v>
      </c>
      <c r="G326" s="4" t="s">
        <v>116</v>
      </c>
      <c r="H326" s="4" t="s">
        <v>13370</v>
      </c>
      <c r="I326" s="4" t="s">
        <v>13371</v>
      </c>
      <c r="J326" s="34">
        <v>70240</v>
      </c>
      <c r="K326" s="11" t="s">
        <v>112</v>
      </c>
      <c r="L326" s="4" t="s">
        <v>120</v>
      </c>
      <c r="M326" s="4" t="s">
        <v>120</v>
      </c>
      <c r="N326" s="4" t="s">
        <v>13372</v>
      </c>
      <c r="O326" s="4" t="s">
        <v>116</v>
      </c>
      <c r="P326" s="4" t="s">
        <v>124</v>
      </c>
      <c r="Q326" s="4" t="s">
        <v>112</v>
      </c>
      <c r="R326" s="34">
        <v>2015</v>
      </c>
      <c r="S326" s="4" t="s">
        <v>125</v>
      </c>
      <c r="T326" s="4" t="s">
        <v>12309</v>
      </c>
      <c r="U326" s="4" t="s">
        <v>10418</v>
      </c>
      <c r="V326" s="4" t="s">
        <v>10419</v>
      </c>
      <c r="W326" s="4" t="s">
        <v>129</v>
      </c>
      <c r="X326" s="4" t="s">
        <v>10420</v>
      </c>
      <c r="Y326" s="4" t="s">
        <v>10421</v>
      </c>
      <c r="Z326" s="4" t="s">
        <v>132</v>
      </c>
      <c r="AA326" s="4" t="s">
        <v>133</v>
      </c>
      <c r="AB326" s="4" t="s">
        <v>134</v>
      </c>
      <c r="AC326" s="4" t="s">
        <v>135</v>
      </c>
      <c r="AD326" s="4" t="s">
        <v>10422</v>
      </c>
      <c r="AE326" s="4" t="s">
        <v>138</v>
      </c>
      <c r="AF326" s="4" t="s">
        <v>116</v>
      </c>
      <c r="AG326" s="4" t="s">
        <v>13373</v>
      </c>
      <c r="AH326" s="4" t="s">
        <v>76</v>
      </c>
      <c r="AI326" s="4" t="s">
        <v>116</v>
      </c>
      <c r="AJ326" s="4" t="s">
        <v>116</v>
      </c>
      <c r="AK326" s="4" t="s">
        <v>116</v>
      </c>
      <c r="AL326" s="4" t="s">
        <v>116</v>
      </c>
      <c r="AM326" s="4" t="s">
        <v>116</v>
      </c>
      <c r="AN326" s="4" t="s">
        <v>116</v>
      </c>
      <c r="AO326" s="4" t="s">
        <v>116</v>
      </c>
      <c r="AP326" s="4" t="s">
        <v>116</v>
      </c>
      <c r="AQ326" s="4" t="s">
        <v>116</v>
      </c>
      <c r="AR326" s="4" t="s">
        <v>116</v>
      </c>
      <c r="AS326" s="4" t="s">
        <v>116</v>
      </c>
      <c r="AT326" s="4" t="s">
        <v>116</v>
      </c>
      <c r="AU326" s="4" t="s">
        <v>116</v>
      </c>
      <c r="AV326" s="4" t="s">
        <v>116</v>
      </c>
      <c r="AW326" s="4" t="s">
        <v>116</v>
      </c>
      <c r="AX326" s="4" t="s">
        <v>116</v>
      </c>
      <c r="AY326" s="4" t="s">
        <v>116</v>
      </c>
      <c r="AZ326" s="4" t="s">
        <v>116</v>
      </c>
      <c r="BA326" s="4" t="s">
        <v>116</v>
      </c>
      <c r="BB326" s="4" t="s">
        <v>116</v>
      </c>
      <c r="BC326" s="4" t="s">
        <v>116</v>
      </c>
      <c r="BD326" s="4" t="s">
        <v>116</v>
      </c>
      <c r="BE326" s="4" t="s">
        <v>116</v>
      </c>
      <c r="BF326" s="4" t="s">
        <v>116</v>
      </c>
      <c r="BG326" s="4" t="s">
        <v>116</v>
      </c>
      <c r="BH326" s="4" t="s">
        <v>116</v>
      </c>
      <c r="BI326" s="4" t="s">
        <v>116</v>
      </c>
      <c r="BJ326" s="4" t="s">
        <v>116</v>
      </c>
      <c r="BK326" s="4" t="s">
        <v>116</v>
      </c>
      <c r="BL326" s="4" t="s">
        <v>116</v>
      </c>
      <c r="BM326" s="4" t="s">
        <v>116</v>
      </c>
      <c r="BN326" s="4" t="s">
        <v>116</v>
      </c>
      <c r="BO326" s="4" t="s">
        <v>116</v>
      </c>
      <c r="BP326" s="4" t="s">
        <v>116</v>
      </c>
      <c r="BQ326" s="4" t="s">
        <v>116</v>
      </c>
    </row>
    <row r="327" spans="1:69" ht="15" x14ac:dyDescent="0.2">
      <c r="A327" s="4" t="s">
        <v>13374</v>
      </c>
      <c r="B327" s="4" t="s">
        <v>112</v>
      </c>
      <c r="C327" s="34">
        <v>20250120</v>
      </c>
      <c r="D327" s="4" t="s">
        <v>13375</v>
      </c>
      <c r="E327" s="4" t="s">
        <v>13376</v>
      </c>
      <c r="F327" s="4" t="s">
        <v>937</v>
      </c>
      <c r="G327" s="4" t="s">
        <v>116</v>
      </c>
      <c r="H327" s="4" t="s">
        <v>938</v>
      </c>
      <c r="I327" s="4" t="s">
        <v>13377</v>
      </c>
      <c r="J327" s="34">
        <v>70718</v>
      </c>
      <c r="K327" s="11" t="s">
        <v>112</v>
      </c>
      <c r="L327" s="4" t="s">
        <v>120</v>
      </c>
      <c r="M327" s="4" t="s">
        <v>120</v>
      </c>
      <c r="N327" s="4" t="s">
        <v>13378</v>
      </c>
      <c r="O327" s="4" t="s">
        <v>116</v>
      </c>
      <c r="P327" s="4" t="s">
        <v>124</v>
      </c>
      <c r="Q327" s="4" t="s">
        <v>112</v>
      </c>
      <c r="R327" s="34">
        <v>2015</v>
      </c>
      <c r="S327" s="4" t="s">
        <v>125</v>
      </c>
      <c r="T327" s="4" t="s">
        <v>12309</v>
      </c>
      <c r="U327" s="4" t="s">
        <v>10418</v>
      </c>
      <c r="V327" s="4" t="s">
        <v>10419</v>
      </c>
      <c r="W327" s="4" t="s">
        <v>129</v>
      </c>
      <c r="X327" s="4" t="s">
        <v>10420</v>
      </c>
      <c r="Y327" s="4" t="s">
        <v>10421</v>
      </c>
      <c r="Z327" s="4" t="s">
        <v>132</v>
      </c>
      <c r="AA327" s="4" t="s">
        <v>133</v>
      </c>
      <c r="AB327" s="4" t="s">
        <v>134</v>
      </c>
      <c r="AC327" s="4" t="s">
        <v>135</v>
      </c>
      <c r="AD327" s="4" t="s">
        <v>10422</v>
      </c>
      <c r="AE327" s="4" t="s">
        <v>138</v>
      </c>
      <c r="AF327" s="4" t="s">
        <v>116</v>
      </c>
      <c r="AG327" s="4" t="s">
        <v>13379</v>
      </c>
      <c r="AH327" s="4" t="s">
        <v>76</v>
      </c>
      <c r="AI327" s="4" t="s">
        <v>13380</v>
      </c>
      <c r="AJ327" s="4" t="s">
        <v>1867</v>
      </c>
      <c r="AK327" s="4" t="s">
        <v>4264</v>
      </c>
      <c r="AL327" s="4" t="s">
        <v>13381</v>
      </c>
      <c r="AM327" s="4" t="s">
        <v>13382</v>
      </c>
      <c r="AN327" s="4" t="s">
        <v>2038</v>
      </c>
      <c r="AO327" s="4" t="s">
        <v>13383</v>
      </c>
      <c r="AP327" s="4" t="s">
        <v>6633</v>
      </c>
      <c r="AQ327" s="4" t="s">
        <v>13384</v>
      </c>
      <c r="AR327" s="4" t="s">
        <v>13385</v>
      </c>
      <c r="AS327" s="4" t="s">
        <v>13386</v>
      </c>
      <c r="AT327" s="4" t="s">
        <v>4091</v>
      </c>
      <c r="AU327" s="4" t="s">
        <v>4092</v>
      </c>
      <c r="AV327" s="4" t="s">
        <v>4093</v>
      </c>
      <c r="AW327" s="4" t="s">
        <v>5280</v>
      </c>
      <c r="AX327" s="4" t="s">
        <v>4095</v>
      </c>
      <c r="AY327" s="4" t="s">
        <v>4097</v>
      </c>
      <c r="AZ327" s="4" t="s">
        <v>4098</v>
      </c>
      <c r="BA327" s="4" t="s">
        <v>10711</v>
      </c>
      <c r="BB327" s="4" t="s">
        <v>116</v>
      </c>
      <c r="BC327" s="4" t="s">
        <v>116</v>
      </c>
      <c r="BD327" s="4" t="s">
        <v>116</v>
      </c>
      <c r="BE327" s="4" t="s">
        <v>116</v>
      </c>
      <c r="BF327" s="4" t="s">
        <v>116</v>
      </c>
      <c r="BG327" s="4" t="s">
        <v>116</v>
      </c>
      <c r="BH327" s="4" t="s">
        <v>116</v>
      </c>
      <c r="BI327" s="4" t="s">
        <v>116</v>
      </c>
      <c r="BJ327" s="4" t="s">
        <v>116</v>
      </c>
      <c r="BK327" s="4" t="s">
        <v>116</v>
      </c>
      <c r="BL327" s="4" t="s">
        <v>116</v>
      </c>
      <c r="BM327" s="4" t="s">
        <v>116</v>
      </c>
      <c r="BN327" s="4" t="s">
        <v>116</v>
      </c>
      <c r="BO327" s="4" t="s">
        <v>116</v>
      </c>
      <c r="BP327" s="4" t="s">
        <v>116</v>
      </c>
      <c r="BQ327" s="4" t="s">
        <v>116</v>
      </c>
    </row>
    <row r="328" spans="1:69" ht="15" x14ac:dyDescent="0.2">
      <c r="A328" s="4" t="s">
        <v>13387</v>
      </c>
      <c r="B328" s="4" t="s">
        <v>112</v>
      </c>
      <c r="C328" s="34">
        <v>20250120</v>
      </c>
      <c r="D328" s="4" t="s">
        <v>2655</v>
      </c>
      <c r="E328" s="4" t="s">
        <v>13388</v>
      </c>
      <c r="F328" s="4" t="s">
        <v>400</v>
      </c>
      <c r="G328" s="4" t="s">
        <v>116</v>
      </c>
      <c r="H328" s="4" t="s">
        <v>401</v>
      </c>
      <c r="I328" s="4" t="s">
        <v>13389</v>
      </c>
      <c r="J328" s="34">
        <v>41231</v>
      </c>
      <c r="K328" s="11" t="s">
        <v>112</v>
      </c>
      <c r="L328" s="4" t="s">
        <v>120</v>
      </c>
      <c r="M328" s="4" t="s">
        <v>120</v>
      </c>
      <c r="N328" s="4" t="s">
        <v>13390</v>
      </c>
      <c r="O328" s="4" t="s">
        <v>116</v>
      </c>
      <c r="P328" s="4" t="s">
        <v>124</v>
      </c>
      <c r="Q328" s="4" t="s">
        <v>112</v>
      </c>
      <c r="R328" s="34">
        <v>2015</v>
      </c>
      <c r="S328" s="4" t="s">
        <v>125</v>
      </c>
      <c r="T328" s="4" t="s">
        <v>13391</v>
      </c>
      <c r="U328" s="4" t="s">
        <v>10418</v>
      </c>
      <c r="V328" s="4" t="s">
        <v>10419</v>
      </c>
      <c r="W328" s="4" t="s">
        <v>129</v>
      </c>
      <c r="X328" s="4" t="s">
        <v>10420</v>
      </c>
      <c r="Y328" s="4" t="s">
        <v>10421</v>
      </c>
      <c r="Z328" s="4" t="s">
        <v>132</v>
      </c>
      <c r="AA328" s="4" t="s">
        <v>133</v>
      </c>
      <c r="AB328" s="4" t="s">
        <v>134</v>
      </c>
      <c r="AC328" s="4" t="s">
        <v>135</v>
      </c>
      <c r="AD328" s="4" t="s">
        <v>10422</v>
      </c>
      <c r="AE328" s="4" t="s">
        <v>138</v>
      </c>
      <c r="AF328" s="4" t="s">
        <v>116</v>
      </c>
      <c r="AG328" s="4" t="s">
        <v>13392</v>
      </c>
      <c r="AH328" s="4" t="s">
        <v>76</v>
      </c>
      <c r="AI328" s="4" t="s">
        <v>13393</v>
      </c>
      <c r="AJ328" s="4" t="s">
        <v>10221</v>
      </c>
      <c r="AK328" s="4" t="s">
        <v>5179</v>
      </c>
      <c r="AL328" s="4" t="s">
        <v>7048</v>
      </c>
      <c r="AM328" s="4" t="s">
        <v>1472</v>
      </c>
      <c r="AN328" s="4" t="s">
        <v>13394</v>
      </c>
      <c r="AO328" s="4" t="s">
        <v>13395</v>
      </c>
      <c r="AP328" s="4" t="s">
        <v>13396</v>
      </c>
      <c r="AQ328" s="4" t="s">
        <v>13397</v>
      </c>
      <c r="AR328" s="4" t="s">
        <v>13398</v>
      </c>
      <c r="AS328" s="4" t="s">
        <v>13399</v>
      </c>
      <c r="AT328" s="4" t="s">
        <v>13400</v>
      </c>
      <c r="AU328" s="4" t="s">
        <v>11217</v>
      </c>
      <c r="AV328" s="4" t="s">
        <v>6761</v>
      </c>
      <c r="AW328" s="4" t="s">
        <v>8811</v>
      </c>
      <c r="AX328" s="4" t="s">
        <v>13401</v>
      </c>
      <c r="AY328" s="4" t="s">
        <v>13402</v>
      </c>
      <c r="AZ328" s="4" t="s">
        <v>13403</v>
      </c>
      <c r="BA328" s="4" t="s">
        <v>6765</v>
      </c>
      <c r="BB328" s="4" t="s">
        <v>116</v>
      </c>
      <c r="BC328" s="4" t="s">
        <v>116</v>
      </c>
      <c r="BD328" s="4" t="s">
        <v>116</v>
      </c>
      <c r="BE328" s="4" t="s">
        <v>116</v>
      </c>
      <c r="BF328" s="4" t="s">
        <v>116</v>
      </c>
      <c r="BG328" s="4" t="s">
        <v>116</v>
      </c>
      <c r="BH328" s="4" t="s">
        <v>116</v>
      </c>
      <c r="BI328" s="4" t="s">
        <v>116</v>
      </c>
      <c r="BJ328" s="4" t="s">
        <v>116</v>
      </c>
      <c r="BK328" s="4" t="s">
        <v>116</v>
      </c>
      <c r="BL328" s="4" t="s">
        <v>116</v>
      </c>
      <c r="BM328" s="4" t="s">
        <v>116</v>
      </c>
      <c r="BN328" s="4" t="s">
        <v>116</v>
      </c>
      <c r="BO328" s="4" t="s">
        <v>116</v>
      </c>
      <c r="BP328" s="4" t="s">
        <v>116</v>
      </c>
      <c r="BQ328" s="4" t="s">
        <v>116</v>
      </c>
    </row>
    <row r="329" spans="1:69" ht="15" x14ac:dyDescent="0.2">
      <c r="A329" s="4" t="s">
        <v>13404</v>
      </c>
      <c r="B329" s="4" t="s">
        <v>112</v>
      </c>
      <c r="C329" s="34">
        <v>20250120</v>
      </c>
      <c r="D329" s="4" t="s">
        <v>13405</v>
      </c>
      <c r="E329" s="4" t="s">
        <v>13406</v>
      </c>
      <c r="F329" s="4" t="s">
        <v>1462</v>
      </c>
      <c r="G329" s="4" t="s">
        <v>116</v>
      </c>
      <c r="H329" s="4" t="s">
        <v>1463</v>
      </c>
      <c r="I329" s="4" t="s">
        <v>13407</v>
      </c>
      <c r="J329" s="34">
        <v>20337</v>
      </c>
      <c r="K329" s="11" t="s">
        <v>112</v>
      </c>
      <c r="L329" s="4" t="s">
        <v>120</v>
      </c>
      <c r="M329" s="4" t="s">
        <v>120</v>
      </c>
      <c r="N329" s="4" t="s">
        <v>13408</v>
      </c>
      <c r="O329" s="4" t="s">
        <v>116</v>
      </c>
      <c r="P329" s="4" t="s">
        <v>124</v>
      </c>
      <c r="Q329" s="4" t="s">
        <v>112</v>
      </c>
      <c r="R329" s="34">
        <v>2015</v>
      </c>
      <c r="S329" s="4" t="s">
        <v>125</v>
      </c>
      <c r="T329" s="4" t="s">
        <v>13409</v>
      </c>
      <c r="U329" s="4" t="s">
        <v>10418</v>
      </c>
      <c r="V329" s="4" t="s">
        <v>10419</v>
      </c>
      <c r="W329" s="4" t="s">
        <v>129</v>
      </c>
      <c r="X329" s="4" t="s">
        <v>10420</v>
      </c>
      <c r="Y329" s="4" t="s">
        <v>10421</v>
      </c>
      <c r="Z329" s="4" t="s">
        <v>132</v>
      </c>
      <c r="AA329" s="4" t="s">
        <v>133</v>
      </c>
      <c r="AB329" s="4" t="s">
        <v>134</v>
      </c>
      <c r="AC329" s="4" t="s">
        <v>135</v>
      </c>
      <c r="AD329" s="4" t="s">
        <v>10422</v>
      </c>
      <c r="AE329" s="4" t="s">
        <v>138</v>
      </c>
      <c r="AF329" s="4" t="s">
        <v>116</v>
      </c>
      <c r="AG329" s="4" t="s">
        <v>13410</v>
      </c>
      <c r="AH329" s="4" t="s">
        <v>76</v>
      </c>
      <c r="AI329" s="4" t="s">
        <v>4627</v>
      </c>
      <c r="AJ329" s="4" t="s">
        <v>3122</v>
      </c>
      <c r="AK329" s="4" t="s">
        <v>1472</v>
      </c>
      <c r="AL329" s="4" t="s">
        <v>4628</v>
      </c>
      <c r="AM329" s="4" t="s">
        <v>13411</v>
      </c>
      <c r="AN329" s="4" t="s">
        <v>3627</v>
      </c>
      <c r="AO329" s="4" t="s">
        <v>4631</v>
      </c>
      <c r="AP329" s="4" t="s">
        <v>4632</v>
      </c>
      <c r="AQ329" s="4" t="s">
        <v>1556</v>
      </c>
      <c r="AR329" s="4" t="s">
        <v>383</v>
      </c>
      <c r="AS329" s="4" t="s">
        <v>4633</v>
      </c>
      <c r="AT329" s="4" t="s">
        <v>116</v>
      </c>
      <c r="AU329" s="4" t="s">
        <v>116</v>
      </c>
      <c r="AV329" s="4" t="s">
        <v>116</v>
      </c>
      <c r="AW329" s="4" t="s">
        <v>116</v>
      </c>
      <c r="AX329" s="4" t="s">
        <v>116</v>
      </c>
      <c r="AY329" s="4" t="s">
        <v>116</v>
      </c>
      <c r="AZ329" s="4" t="s">
        <v>116</v>
      </c>
      <c r="BA329" s="4" t="s">
        <v>116</v>
      </c>
      <c r="BB329" s="4" t="s">
        <v>116</v>
      </c>
      <c r="BC329" s="4" t="s">
        <v>116</v>
      </c>
      <c r="BD329" s="4" t="s">
        <v>116</v>
      </c>
      <c r="BE329" s="4" t="s">
        <v>116</v>
      </c>
      <c r="BF329" s="4" t="s">
        <v>116</v>
      </c>
      <c r="BG329" s="4" t="s">
        <v>116</v>
      </c>
      <c r="BH329" s="4" t="s">
        <v>116</v>
      </c>
      <c r="BI329" s="4" t="s">
        <v>116</v>
      </c>
      <c r="BJ329" s="4" t="s">
        <v>116</v>
      </c>
      <c r="BK329" s="4" t="s">
        <v>116</v>
      </c>
      <c r="BL329" s="4" t="s">
        <v>116</v>
      </c>
      <c r="BM329" s="4" t="s">
        <v>116</v>
      </c>
      <c r="BN329" s="4" t="s">
        <v>116</v>
      </c>
      <c r="BO329" s="4" t="s">
        <v>116</v>
      </c>
      <c r="BP329" s="4" t="s">
        <v>116</v>
      </c>
      <c r="BQ329" s="4" t="s">
        <v>116</v>
      </c>
    </row>
    <row r="330" spans="1:69" ht="15" x14ac:dyDescent="0.2">
      <c r="A330" s="4" t="s">
        <v>13412</v>
      </c>
      <c r="B330" s="4" t="s">
        <v>112</v>
      </c>
      <c r="C330" s="34">
        <v>20250120</v>
      </c>
      <c r="D330" s="4" t="s">
        <v>13413</v>
      </c>
      <c r="E330" s="4" t="s">
        <v>13414</v>
      </c>
      <c r="F330" s="4" t="s">
        <v>1462</v>
      </c>
      <c r="G330" s="4" t="s">
        <v>116</v>
      </c>
      <c r="H330" s="4" t="s">
        <v>1463</v>
      </c>
      <c r="I330" s="4" t="s">
        <v>13415</v>
      </c>
      <c r="J330" s="34">
        <v>34756</v>
      </c>
      <c r="K330" s="11" t="s">
        <v>112</v>
      </c>
      <c r="L330" s="4" t="s">
        <v>120</v>
      </c>
      <c r="M330" s="4" t="s">
        <v>120</v>
      </c>
      <c r="N330" s="4" t="s">
        <v>13416</v>
      </c>
      <c r="O330" s="4" t="s">
        <v>116</v>
      </c>
      <c r="P330" s="4" t="s">
        <v>124</v>
      </c>
      <c r="Q330" s="4" t="s">
        <v>112</v>
      </c>
      <c r="R330" s="34">
        <v>2015</v>
      </c>
      <c r="S330" s="4" t="s">
        <v>125</v>
      </c>
      <c r="T330" s="4" t="s">
        <v>13409</v>
      </c>
      <c r="U330" s="4" t="s">
        <v>10418</v>
      </c>
      <c r="V330" s="4" t="s">
        <v>10419</v>
      </c>
      <c r="W330" s="4" t="s">
        <v>129</v>
      </c>
      <c r="X330" s="4" t="s">
        <v>10420</v>
      </c>
      <c r="Y330" s="4" t="s">
        <v>10421</v>
      </c>
      <c r="Z330" s="4" t="s">
        <v>132</v>
      </c>
      <c r="AA330" s="4" t="s">
        <v>133</v>
      </c>
      <c r="AB330" s="4" t="s">
        <v>134</v>
      </c>
      <c r="AC330" s="4" t="s">
        <v>135</v>
      </c>
      <c r="AD330" s="4" t="s">
        <v>10422</v>
      </c>
      <c r="AE330" s="4" t="s">
        <v>138</v>
      </c>
      <c r="AF330" s="4" t="s">
        <v>116</v>
      </c>
      <c r="AG330" s="4" t="s">
        <v>13417</v>
      </c>
      <c r="AH330" s="4" t="s">
        <v>76</v>
      </c>
      <c r="AI330" s="4" t="s">
        <v>2358</v>
      </c>
      <c r="AJ330" s="4" t="s">
        <v>4274</v>
      </c>
      <c r="AK330" s="4" t="s">
        <v>9066</v>
      </c>
      <c r="AL330" s="4" t="s">
        <v>13418</v>
      </c>
      <c r="AM330" s="4" t="s">
        <v>9068</v>
      </c>
      <c r="AN330" s="4" t="s">
        <v>9070</v>
      </c>
      <c r="AO330" s="4" t="s">
        <v>9071</v>
      </c>
      <c r="AP330" s="4" t="s">
        <v>116</v>
      </c>
      <c r="AQ330" s="4" t="s">
        <v>116</v>
      </c>
      <c r="AR330" s="4" t="s">
        <v>116</v>
      </c>
      <c r="AS330" s="4" t="s">
        <v>116</v>
      </c>
      <c r="AT330" s="4" t="s">
        <v>116</v>
      </c>
      <c r="AU330" s="4" t="s">
        <v>116</v>
      </c>
      <c r="AV330" s="4" t="s">
        <v>116</v>
      </c>
      <c r="AW330" s="4" t="s">
        <v>116</v>
      </c>
      <c r="AX330" s="4" t="s">
        <v>116</v>
      </c>
      <c r="AY330" s="4" t="s">
        <v>116</v>
      </c>
      <c r="AZ330" s="4" t="s">
        <v>116</v>
      </c>
      <c r="BA330" s="4" t="s">
        <v>116</v>
      </c>
      <c r="BB330" s="4" t="s">
        <v>116</v>
      </c>
      <c r="BC330" s="4" t="s">
        <v>116</v>
      </c>
      <c r="BD330" s="4" t="s">
        <v>116</v>
      </c>
      <c r="BE330" s="4" t="s">
        <v>116</v>
      </c>
      <c r="BF330" s="4" t="s">
        <v>116</v>
      </c>
      <c r="BG330" s="4" t="s">
        <v>116</v>
      </c>
      <c r="BH330" s="4" t="s">
        <v>116</v>
      </c>
      <c r="BI330" s="4" t="s">
        <v>116</v>
      </c>
      <c r="BJ330" s="4" t="s">
        <v>116</v>
      </c>
      <c r="BK330" s="4" t="s">
        <v>116</v>
      </c>
      <c r="BL330" s="4" t="s">
        <v>116</v>
      </c>
      <c r="BM330" s="4" t="s">
        <v>116</v>
      </c>
      <c r="BN330" s="4" t="s">
        <v>116</v>
      </c>
      <c r="BO330" s="4" t="s">
        <v>116</v>
      </c>
      <c r="BP330" s="4" t="s">
        <v>116</v>
      </c>
      <c r="BQ330" s="4" t="s">
        <v>116</v>
      </c>
    </row>
    <row r="331" spans="1:69" ht="15" x14ac:dyDescent="0.2">
      <c r="A331" s="4" t="s">
        <v>13419</v>
      </c>
      <c r="B331" s="4" t="s">
        <v>112</v>
      </c>
      <c r="C331" s="34">
        <v>20250120</v>
      </c>
      <c r="D331" s="4" t="s">
        <v>7581</v>
      </c>
      <c r="E331" s="4" t="s">
        <v>13420</v>
      </c>
      <c r="F331" s="4" t="s">
        <v>400</v>
      </c>
      <c r="G331" s="4" t="s">
        <v>116</v>
      </c>
      <c r="H331" s="4" t="s">
        <v>401</v>
      </c>
      <c r="I331" s="4" t="s">
        <v>13421</v>
      </c>
      <c r="J331" s="34">
        <v>25901</v>
      </c>
      <c r="K331" s="11" t="s">
        <v>112</v>
      </c>
      <c r="L331" s="4" t="s">
        <v>120</v>
      </c>
      <c r="M331" s="4" t="s">
        <v>120</v>
      </c>
      <c r="N331" s="4" t="s">
        <v>13422</v>
      </c>
      <c r="O331" s="4" t="s">
        <v>116</v>
      </c>
      <c r="P331" s="4" t="s">
        <v>124</v>
      </c>
      <c r="Q331" s="4" t="s">
        <v>112</v>
      </c>
      <c r="R331" s="34">
        <v>2015</v>
      </c>
      <c r="S331" s="4" t="s">
        <v>125</v>
      </c>
      <c r="T331" s="4" t="s">
        <v>13409</v>
      </c>
      <c r="U331" s="4" t="s">
        <v>10418</v>
      </c>
      <c r="V331" s="4" t="s">
        <v>10419</v>
      </c>
      <c r="W331" s="4" t="s">
        <v>129</v>
      </c>
      <c r="X331" s="4" t="s">
        <v>10420</v>
      </c>
      <c r="Y331" s="4" t="s">
        <v>10421</v>
      </c>
      <c r="Z331" s="4" t="s">
        <v>132</v>
      </c>
      <c r="AA331" s="4" t="s">
        <v>133</v>
      </c>
      <c r="AB331" s="4" t="s">
        <v>134</v>
      </c>
      <c r="AC331" s="4" t="s">
        <v>135</v>
      </c>
      <c r="AD331" s="4" t="s">
        <v>10422</v>
      </c>
      <c r="AE331" s="4" t="s">
        <v>138</v>
      </c>
      <c r="AF331" s="4" t="s">
        <v>116</v>
      </c>
      <c r="AG331" s="4" t="s">
        <v>13423</v>
      </c>
      <c r="AH331" s="4" t="s">
        <v>76</v>
      </c>
      <c r="AI331" s="4" t="s">
        <v>7585</v>
      </c>
      <c r="AJ331" s="4" t="s">
        <v>4274</v>
      </c>
      <c r="AK331" s="4" t="s">
        <v>13357</v>
      </c>
      <c r="AL331" s="4" t="s">
        <v>1741</v>
      </c>
      <c r="AM331" s="4" t="s">
        <v>4276</v>
      </c>
      <c r="AN331" s="4" t="s">
        <v>898</v>
      </c>
      <c r="AO331" s="4" t="s">
        <v>5827</v>
      </c>
      <c r="AP331" s="4" t="s">
        <v>2609</v>
      </c>
      <c r="AQ331" s="4" t="s">
        <v>3614</v>
      </c>
      <c r="AR331" s="4" t="s">
        <v>7144</v>
      </c>
      <c r="AS331" s="4" t="s">
        <v>4493</v>
      </c>
      <c r="AT331" s="4" t="s">
        <v>7588</v>
      </c>
      <c r="AU331" s="4" t="s">
        <v>7589</v>
      </c>
      <c r="AV331" s="4" t="s">
        <v>116</v>
      </c>
      <c r="AW331" s="4" t="s">
        <v>116</v>
      </c>
      <c r="AX331" s="4" t="s">
        <v>116</v>
      </c>
      <c r="AY331" s="4" t="s">
        <v>116</v>
      </c>
      <c r="AZ331" s="4" t="s">
        <v>116</v>
      </c>
      <c r="BA331" s="4" t="s">
        <v>116</v>
      </c>
      <c r="BB331" s="4" t="s">
        <v>116</v>
      </c>
      <c r="BC331" s="4" t="s">
        <v>116</v>
      </c>
      <c r="BD331" s="4" t="s">
        <v>116</v>
      </c>
      <c r="BE331" s="4" t="s">
        <v>116</v>
      </c>
      <c r="BF331" s="4" t="s">
        <v>116</v>
      </c>
      <c r="BG331" s="4" t="s">
        <v>116</v>
      </c>
      <c r="BH331" s="4" t="s">
        <v>116</v>
      </c>
      <c r="BI331" s="4" t="s">
        <v>116</v>
      </c>
      <c r="BJ331" s="4" t="s">
        <v>116</v>
      </c>
      <c r="BK331" s="4" t="s">
        <v>116</v>
      </c>
      <c r="BL331" s="4" t="s">
        <v>116</v>
      </c>
      <c r="BM331" s="4" t="s">
        <v>116</v>
      </c>
      <c r="BN331" s="4" t="s">
        <v>116</v>
      </c>
      <c r="BO331" s="4" t="s">
        <v>116</v>
      </c>
      <c r="BP331" s="4" t="s">
        <v>116</v>
      </c>
      <c r="BQ331" s="4" t="s">
        <v>116</v>
      </c>
    </row>
    <row r="332" spans="1:69" ht="15" x14ac:dyDescent="0.2">
      <c r="A332" s="4" t="s">
        <v>13424</v>
      </c>
      <c r="B332" s="4" t="s">
        <v>112</v>
      </c>
      <c r="C332" s="34">
        <v>20250120</v>
      </c>
      <c r="D332" s="4" t="s">
        <v>13425</v>
      </c>
      <c r="E332" s="4" t="s">
        <v>13426</v>
      </c>
      <c r="F332" s="4" t="s">
        <v>400</v>
      </c>
      <c r="G332" s="4" t="s">
        <v>116</v>
      </c>
      <c r="H332" s="4" t="s">
        <v>401</v>
      </c>
      <c r="I332" s="4" t="s">
        <v>13427</v>
      </c>
      <c r="J332" s="34">
        <v>21409</v>
      </c>
      <c r="K332" s="11" t="s">
        <v>112</v>
      </c>
      <c r="L332" s="4" t="s">
        <v>120</v>
      </c>
      <c r="M332" s="4" t="s">
        <v>120</v>
      </c>
      <c r="N332" s="4" t="s">
        <v>13428</v>
      </c>
      <c r="O332" s="4" t="s">
        <v>116</v>
      </c>
      <c r="P332" s="4" t="s">
        <v>124</v>
      </c>
      <c r="Q332" s="4" t="s">
        <v>112</v>
      </c>
      <c r="R332" s="34">
        <v>2015</v>
      </c>
      <c r="S332" s="4" t="s">
        <v>125</v>
      </c>
      <c r="T332" s="4" t="s">
        <v>13409</v>
      </c>
      <c r="U332" s="4" t="s">
        <v>10418</v>
      </c>
      <c r="V332" s="4" t="s">
        <v>10419</v>
      </c>
      <c r="W332" s="4" t="s">
        <v>129</v>
      </c>
      <c r="X332" s="4" t="s">
        <v>10420</v>
      </c>
      <c r="Y332" s="4" t="s">
        <v>10421</v>
      </c>
      <c r="Z332" s="4" t="s">
        <v>132</v>
      </c>
      <c r="AA332" s="4" t="s">
        <v>133</v>
      </c>
      <c r="AB332" s="4" t="s">
        <v>134</v>
      </c>
      <c r="AC332" s="4" t="s">
        <v>135</v>
      </c>
      <c r="AD332" s="4" t="s">
        <v>10422</v>
      </c>
      <c r="AE332" s="4" t="s">
        <v>138</v>
      </c>
      <c r="AF332" s="4" t="s">
        <v>116</v>
      </c>
      <c r="AG332" s="4" t="s">
        <v>13429</v>
      </c>
      <c r="AH332" s="4" t="s">
        <v>76</v>
      </c>
      <c r="AI332" s="4" t="s">
        <v>4274</v>
      </c>
      <c r="AJ332" s="4" t="s">
        <v>13357</v>
      </c>
      <c r="AK332" s="4" t="s">
        <v>6917</v>
      </c>
      <c r="AL332" s="4" t="s">
        <v>6919</v>
      </c>
      <c r="AM332" s="4" t="s">
        <v>5254</v>
      </c>
      <c r="AN332" s="4" t="s">
        <v>4276</v>
      </c>
      <c r="AO332" s="4" t="s">
        <v>898</v>
      </c>
      <c r="AP332" s="4" t="s">
        <v>6449</v>
      </c>
      <c r="AQ332" s="4" t="s">
        <v>6921</v>
      </c>
      <c r="AR332" s="4" t="s">
        <v>5257</v>
      </c>
      <c r="AS332" s="4" t="s">
        <v>116</v>
      </c>
      <c r="AT332" s="4" t="s">
        <v>116</v>
      </c>
      <c r="AU332" s="4" t="s">
        <v>116</v>
      </c>
      <c r="AV332" s="4" t="s">
        <v>116</v>
      </c>
      <c r="AW332" s="4" t="s">
        <v>116</v>
      </c>
      <c r="AX332" s="4" t="s">
        <v>116</v>
      </c>
      <c r="AY332" s="4" t="s">
        <v>116</v>
      </c>
      <c r="AZ332" s="4" t="s">
        <v>116</v>
      </c>
      <c r="BA332" s="4" t="s">
        <v>116</v>
      </c>
      <c r="BB332" s="4" t="s">
        <v>116</v>
      </c>
      <c r="BC332" s="4" t="s">
        <v>116</v>
      </c>
      <c r="BD332" s="4" t="s">
        <v>116</v>
      </c>
      <c r="BE332" s="4" t="s">
        <v>116</v>
      </c>
      <c r="BF332" s="4" t="s">
        <v>116</v>
      </c>
      <c r="BG332" s="4" t="s">
        <v>116</v>
      </c>
      <c r="BH332" s="4" t="s">
        <v>116</v>
      </c>
      <c r="BI332" s="4" t="s">
        <v>116</v>
      </c>
      <c r="BJ332" s="4" t="s">
        <v>116</v>
      </c>
      <c r="BK332" s="4" t="s">
        <v>116</v>
      </c>
      <c r="BL332" s="4" t="s">
        <v>116</v>
      </c>
      <c r="BM332" s="4" t="s">
        <v>116</v>
      </c>
      <c r="BN332" s="4" t="s">
        <v>116</v>
      </c>
      <c r="BO332" s="4" t="s">
        <v>116</v>
      </c>
      <c r="BP332" s="4" t="s">
        <v>116</v>
      </c>
      <c r="BQ332" s="4" t="s">
        <v>116</v>
      </c>
    </row>
    <row r="333" spans="1:69" ht="20.100000000000001" customHeight="1" x14ac:dyDescent="0.2">
      <c r="A333" s="4" t="s">
        <v>13430</v>
      </c>
      <c r="B333" s="4" t="s">
        <v>112</v>
      </c>
      <c r="C333" s="34">
        <v>20250120</v>
      </c>
      <c r="D333" s="4" t="s">
        <v>4472</v>
      </c>
      <c r="E333" s="4" t="s">
        <v>3388</v>
      </c>
      <c r="F333" s="4" t="s">
        <v>10413</v>
      </c>
      <c r="G333" s="4" t="s">
        <v>116</v>
      </c>
      <c r="H333" s="4" t="s">
        <v>10414</v>
      </c>
      <c r="I333" s="4" t="s">
        <v>13431</v>
      </c>
      <c r="J333" s="34">
        <v>20023</v>
      </c>
      <c r="K333" s="11" t="s">
        <v>112</v>
      </c>
      <c r="L333" s="4" t="s">
        <v>120</v>
      </c>
      <c r="M333" s="4" t="s">
        <v>120</v>
      </c>
      <c r="N333" s="4" t="s">
        <v>13432</v>
      </c>
      <c r="O333" s="4" t="s">
        <v>116</v>
      </c>
      <c r="P333" s="4" t="s">
        <v>124</v>
      </c>
      <c r="Q333" s="4" t="s">
        <v>112</v>
      </c>
      <c r="R333" s="34">
        <v>2015</v>
      </c>
      <c r="S333" s="4" t="s">
        <v>125</v>
      </c>
      <c r="T333" s="4" t="s">
        <v>13433</v>
      </c>
      <c r="U333" s="4" t="s">
        <v>10418</v>
      </c>
      <c r="V333" s="4" t="s">
        <v>10419</v>
      </c>
      <c r="W333" s="4" t="s">
        <v>129</v>
      </c>
      <c r="X333" s="4" t="s">
        <v>10420</v>
      </c>
      <c r="Y333" s="4" t="s">
        <v>10421</v>
      </c>
      <c r="Z333" s="4" t="s">
        <v>132</v>
      </c>
      <c r="AA333" s="4" t="s">
        <v>133</v>
      </c>
      <c r="AB333" s="4" t="s">
        <v>134</v>
      </c>
      <c r="AC333" s="4" t="s">
        <v>135</v>
      </c>
      <c r="AD333" s="4" t="s">
        <v>10422</v>
      </c>
      <c r="AE333" s="4" t="s">
        <v>138</v>
      </c>
      <c r="AF333" s="4" t="s">
        <v>116</v>
      </c>
      <c r="AG333" s="4" t="s">
        <v>13434</v>
      </c>
      <c r="AH333" s="4" t="s">
        <v>76</v>
      </c>
      <c r="AI333" s="4" t="s">
        <v>116</v>
      </c>
      <c r="AJ333" s="4" t="s">
        <v>116</v>
      </c>
      <c r="AK333" s="4" t="s">
        <v>116</v>
      </c>
      <c r="AL333" s="4" t="s">
        <v>116</v>
      </c>
      <c r="AM333" s="4" t="s">
        <v>116</v>
      </c>
      <c r="AN333" s="4" t="s">
        <v>116</v>
      </c>
      <c r="AO333" s="4" t="s">
        <v>116</v>
      </c>
      <c r="AP333" s="4" t="s">
        <v>116</v>
      </c>
      <c r="AQ333" s="4" t="s">
        <v>116</v>
      </c>
      <c r="AR333" s="4" t="s">
        <v>116</v>
      </c>
      <c r="AS333" s="4" t="s">
        <v>116</v>
      </c>
      <c r="AT333" s="4" t="s">
        <v>116</v>
      </c>
      <c r="AU333" s="4" t="s">
        <v>116</v>
      </c>
      <c r="AV333" s="4" t="s">
        <v>116</v>
      </c>
      <c r="AW333" s="4" t="s">
        <v>116</v>
      </c>
      <c r="AX333" s="4" t="s">
        <v>116</v>
      </c>
      <c r="AY333" s="4" t="s">
        <v>116</v>
      </c>
      <c r="AZ333" s="4" t="s">
        <v>116</v>
      </c>
      <c r="BA333" s="4" t="s">
        <v>116</v>
      </c>
      <c r="BB333" s="4" t="s">
        <v>116</v>
      </c>
      <c r="BC333" s="4" t="s">
        <v>116</v>
      </c>
      <c r="BD333" s="4" t="s">
        <v>116</v>
      </c>
      <c r="BE333" s="4" t="s">
        <v>116</v>
      </c>
      <c r="BF333" s="4" t="s">
        <v>116</v>
      </c>
      <c r="BG333" s="4" t="s">
        <v>116</v>
      </c>
      <c r="BH333" s="4" t="s">
        <v>116</v>
      </c>
      <c r="BI333" s="4" t="s">
        <v>116</v>
      </c>
      <c r="BJ333" s="4" t="s">
        <v>116</v>
      </c>
      <c r="BK333" s="4" t="s">
        <v>116</v>
      </c>
      <c r="BL333" s="4" t="s">
        <v>116</v>
      </c>
      <c r="BM333" s="4" t="s">
        <v>116</v>
      </c>
      <c r="BN333" s="4" t="s">
        <v>116</v>
      </c>
      <c r="BO333" s="4" t="s">
        <v>116</v>
      </c>
      <c r="BP333" s="4" t="s">
        <v>116</v>
      </c>
      <c r="BQ333" s="4" t="s">
        <v>116</v>
      </c>
    </row>
    <row r="334" spans="1:69" ht="20.100000000000001" customHeight="1" x14ac:dyDescent="0.2">
      <c r="A334" s="4" t="s">
        <v>13435</v>
      </c>
      <c r="B334" s="4" t="s">
        <v>112</v>
      </c>
      <c r="C334" s="34">
        <v>20250120</v>
      </c>
      <c r="D334" s="4" t="s">
        <v>9313</v>
      </c>
      <c r="E334" s="4" t="s">
        <v>116</v>
      </c>
      <c r="F334" s="4" t="s">
        <v>10413</v>
      </c>
      <c r="G334" s="4" t="s">
        <v>116</v>
      </c>
      <c r="H334" s="4" t="s">
        <v>10414</v>
      </c>
      <c r="I334" s="4" t="s">
        <v>13436</v>
      </c>
      <c r="J334" s="34">
        <v>32205</v>
      </c>
      <c r="K334" s="11" t="s">
        <v>112</v>
      </c>
      <c r="L334" s="4" t="s">
        <v>120</v>
      </c>
      <c r="M334" s="4" t="s">
        <v>120</v>
      </c>
      <c r="N334" s="4" t="s">
        <v>13437</v>
      </c>
      <c r="O334" s="4" t="s">
        <v>116</v>
      </c>
      <c r="P334" s="4" t="s">
        <v>124</v>
      </c>
      <c r="Q334" s="4" t="s">
        <v>112</v>
      </c>
      <c r="R334" s="34">
        <v>2015</v>
      </c>
      <c r="S334" s="4" t="s">
        <v>125</v>
      </c>
      <c r="T334" s="4" t="s">
        <v>13433</v>
      </c>
      <c r="U334" s="4" t="s">
        <v>10418</v>
      </c>
      <c r="V334" s="4" t="s">
        <v>10419</v>
      </c>
      <c r="W334" s="4" t="s">
        <v>129</v>
      </c>
      <c r="X334" s="4" t="s">
        <v>10420</v>
      </c>
      <c r="Y334" s="4" t="s">
        <v>10421</v>
      </c>
      <c r="Z334" s="4" t="s">
        <v>132</v>
      </c>
      <c r="AA334" s="4" t="s">
        <v>133</v>
      </c>
      <c r="AB334" s="4" t="s">
        <v>134</v>
      </c>
      <c r="AC334" s="4" t="s">
        <v>135</v>
      </c>
      <c r="AD334" s="4" t="s">
        <v>10422</v>
      </c>
      <c r="AE334" s="4" t="s">
        <v>138</v>
      </c>
      <c r="AF334" s="4" t="s">
        <v>116</v>
      </c>
      <c r="AG334" s="4" t="s">
        <v>13438</v>
      </c>
      <c r="AH334" s="4" t="s">
        <v>76</v>
      </c>
      <c r="AI334" s="4" t="s">
        <v>13439</v>
      </c>
      <c r="AJ334" s="4" t="s">
        <v>9316</v>
      </c>
      <c r="AK334" s="4" t="s">
        <v>3008</v>
      </c>
      <c r="AL334" s="4" t="s">
        <v>2933</v>
      </c>
      <c r="AM334" s="4" t="s">
        <v>5516</v>
      </c>
      <c r="AN334" s="4" t="s">
        <v>1741</v>
      </c>
      <c r="AO334" s="4" t="s">
        <v>8905</v>
      </c>
      <c r="AP334" s="4" t="s">
        <v>3660</v>
      </c>
      <c r="AQ334" s="4" t="s">
        <v>5518</v>
      </c>
      <c r="AR334" s="4" t="s">
        <v>1752</v>
      </c>
      <c r="AS334" s="4" t="s">
        <v>116</v>
      </c>
      <c r="AT334" s="4" t="s">
        <v>116</v>
      </c>
      <c r="AU334" s="4" t="s">
        <v>116</v>
      </c>
      <c r="AV334" s="4" t="s">
        <v>116</v>
      </c>
      <c r="AW334" s="4" t="s">
        <v>116</v>
      </c>
      <c r="AX334" s="4" t="s">
        <v>116</v>
      </c>
      <c r="AY334" s="4" t="s">
        <v>116</v>
      </c>
      <c r="AZ334" s="4" t="s">
        <v>116</v>
      </c>
      <c r="BA334" s="4" t="s">
        <v>116</v>
      </c>
      <c r="BB334" s="4" t="s">
        <v>116</v>
      </c>
      <c r="BC334" s="4" t="s">
        <v>116</v>
      </c>
      <c r="BD334" s="4" t="s">
        <v>116</v>
      </c>
      <c r="BE334" s="4" t="s">
        <v>116</v>
      </c>
      <c r="BF334" s="4" t="s">
        <v>116</v>
      </c>
      <c r="BG334" s="4" t="s">
        <v>116</v>
      </c>
      <c r="BH334" s="4" t="s">
        <v>116</v>
      </c>
      <c r="BI334" s="4" t="s">
        <v>116</v>
      </c>
      <c r="BJ334" s="4" t="s">
        <v>116</v>
      </c>
      <c r="BK334" s="4" t="s">
        <v>116</v>
      </c>
      <c r="BL334" s="4" t="s">
        <v>116</v>
      </c>
      <c r="BM334" s="4" t="s">
        <v>116</v>
      </c>
      <c r="BN334" s="4" t="s">
        <v>116</v>
      </c>
      <c r="BO334" s="4" t="s">
        <v>116</v>
      </c>
      <c r="BP334" s="4" t="s">
        <v>116</v>
      </c>
      <c r="BQ334" s="4" t="s">
        <v>116</v>
      </c>
    </row>
    <row r="335" spans="1:69" ht="15" x14ac:dyDescent="0.2">
      <c r="A335" s="4" t="s">
        <v>13440</v>
      </c>
      <c r="B335" s="4" t="s">
        <v>112</v>
      </c>
      <c r="C335" s="34">
        <v>20250120</v>
      </c>
      <c r="D335" s="4" t="s">
        <v>9252</v>
      </c>
      <c r="E335" s="4" t="s">
        <v>13441</v>
      </c>
      <c r="F335" s="4" t="s">
        <v>3888</v>
      </c>
      <c r="G335" s="4" t="s">
        <v>116</v>
      </c>
      <c r="H335" s="4" t="s">
        <v>3889</v>
      </c>
      <c r="I335" s="4" t="s">
        <v>13442</v>
      </c>
      <c r="J335" s="34">
        <v>63350</v>
      </c>
      <c r="K335" s="11" t="s">
        <v>112</v>
      </c>
      <c r="L335" s="4" t="s">
        <v>120</v>
      </c>
      <c r="M335" s="4" t="s">
        <v>120</v>
      </c>
      <c r="N335" s="4" t="s">
        <v>13443</v>
      </c>
      <c r="O335" s="4" t="s">
        <v>116</v>
      </c>
      <c r="P335" s="4" t="s">
        <v>124</v>
      </c>
      <c r="Q335" s="4" t="s">
        <v>112</v>
      </c>
      <c r="R335" s="34">
        <v>2015</v>
      </c>
      <c r="S335" s="4" t="s">
        <v>125</v>
      </c>
      <c r="T335" s="4" t="s">
        <v>12834</v>
      </c>
      <c r="U335" s="4" t="s">
        <v>10418</v>
      </c>
      <c r="V335" s="4" t="s">
        <v>10419</v>
      </c>
      <c r="W335" s="4" t="s">
        <v>129</v>
      </c>
      <c r="X335" s="4" t="s">
        <v>10420</v>
      </c>
      <c r="Y335" s="4" t="s">
        <v>10421</v>
      </c>
      <c r="Z335" s="4" t="s">
        <v>132</v>
      </c>
      <c r="AA335" s="4" t="s">
        <v>133</v>
      </c>
      <c r="AB335" s="4" t="s">
        <v>134</v>
      </c>
      <c r="AC335" s="4" t="s">
        <v>135</v>
      </c>
      <c r="AD335" s="4" t="s">
        <v>10422</v>
      </c>
      <c r="AE335" s="4" t="s">
        <v>138</v>
      </c>
      <c r="AF335" s="4" t="s">
        <v>116</v>
      </c>
      <c r="AG335" s="4" t="s">
        <v>13444</v>
      </c>
      <c r="AH335" s="4" t="s">
        <v>76</v>
      </c>
      <c r="AI335" s="4" t="s">
        <v>2822</v>
      </c>
      <c r="AJ335" s="4" t="s">
        <v>2824</v>
      </c>
      <c r="AK335" s="4" t="s">
        <v>3895</v>
      </c>
      <c r="AL335" s="4" t="s">
        <v>1333</v>
      </c>
      <c r="AM335" s="4" t="s">
        <v>2825</v>
      </c>
      <c r="AN335" s="4" t="s">
        <v>2827</v>
      </c>
      <c r="AO335" s="4" t="s">
        <v>4091</v>
      </c>
      <c r="AP335" s="4" t="s">
        <v>4092</v>
      </c>
      <c r="AQ335" s="4" t="s">
        <v>4093</v>
      </c>
      <c r="AR335" s="4" t="s">
        <v>4094</v>
      </c>
      <c r="AS335" s="4" t="s">
        <v>4095</v>
      </c>
      <c r="AT335" s="4" t="s">
        <v>5281</v>
      </c>
      <c r="AU335" s="4" t="s">
        <v>4097</v>
      </c>
      <c r="AV335" s="4" t="s">
        <v>4098</v>
      </c>
      <c r="AW335" s="4" t="s">
        <v>4523</v>
      </c>
      <c r="AX335" s="4" t="s">
        <v>1342</v>
      </c>
      <c r="AY335" s="4" t="s">
        <v>1752</v>
      </c>
      <c r="AZ335" s="4" t="s">
        <v>116</v>
      </c>
      <c r="BA335" s="4" t="s">
        <v>116</v>
      </c>
      <c r="BB335" s="4" t="s">
        <v>116</v>
      </c>
      <c r="BC335" s="4" t="s">
        <v>116</v>
      </c>
      <c r="BD335" s="4" t="s">
        <v>116</v>
      </c>
      <c r="BE335" s="4" t="s">
        <v>116</v>
      </c>
      <c r="BF335" s="4" t="s">
        <v>116</v>
      </c>
      <c r="BG335" s="4" t="s">
        <v>116</v>
      </c>
      <c r="BH335" s="4" t="s">
        <v>116</v>
      </c>
      <c r="BI335" s="4" t="s">
        <v>116</v>
      </c>
      <c r="BJ335" s="4" t="s">
        <v>116</v>
      </c>
      <c r="BK335" s="4" t="s">
        <v>116</v>
      </c>
      <c r="BL335" s="4" t="s">
        <v>116</v>
      </c>
      <c r="BM335" s="4" t="s">
        <v>116</v>
      </c>
      <c r="BN335" s="4" t="s">
        <v>116</v>
      </c>
      <c r="BO335" s="4" t="s">
        <v>116</v>
      </c>
      <c r="BP335" s="4" t="s">
        <v>116</v>
      </c>
      <c r="BQ335" s="4" t="s">
        <v>116</v>
      </c>
    </row>
    <row r="336" spans="1:69" ht="15" x14ac:dyDescent="0.2">
      <c r="A336" s="4" t="s">
        <v>13445</v>
      </c>
      <c r="B336" s="4" t="s">
        <v>112</v>
      </c>
      <c r="C336" s="34">
        <v>20250120</v>
      </c>
      <c r="D336" s="4" t="s">
        <v>8554</v>
      </c>
      <c r="E336" s="4" t="s">
        <v>10058</v>
      </c>
      <c r="F336" s="4" t="s">
        <v>8288</v>
      </c>
      <c r="G336" s="4" t="s">
        <v>116</v>
      </c>
      <c r="H336" s="4" t="s">
        <v>4565</v>
      </c>
      <c r="I336" s="4" t="s">
        <v>13446</v>
      </c>
      <c r="J336" s="34">
        <v>55559</v>
      </c>
      <c r="K336" s="11" t="s">
        <v>112</v>
      </c>
      <c r="L336" s="4" t="s">
        <v>120</v>
      </c>
      <c r="M336" s="4" t="s">
        <v>120</v>
      </c>
      <c r="N336" s="4" t="s">
        <v>13447</v>
      </c>
      <c r="O336" s="4" t="s">
        <v>116</v>
      </c>
      <c r="P336" s="4" t="s">
        <v>124</v>
      </c>
      <c r="Q336" s="4" t="s">
        <v>112</v>
      </c>
      <c r="R336" s="34">
        <v>2015</v>
      </c>
      <c r="S336" s="4" t="s">
        <v>125</v>
      </c>
      <c r="T336" s="4" t="s">
        <v>12834</v>
      </c>
      <c r="U336" s="4" t="s">
        <v>10418</v>
      </c>
      <c r="V336" s="4" t="s">
        <v>10419</v>
      </c>
      <c r="W336" s="4" t="s">
        <v>129</v>
      </c>
      <c r="X336" s="4" t="s">
        <v>10420</v>
      </c>
      <c r="Y336" s="4" t="s">
        <v>10421</v>
      </c>
      <c r="Z336" s="4" t="s">
        <v>132</v>
      </c>
      <c r="AA336" s="4" t="s">
        <v>133</v>
      </c>
      <c r="AB336" s="4" t="s">
        <v>134</v>
      </c>
      <c r="AC336" s="4" t="s">
        <v>135</v>
      </c>
      <c r="AD336" s="4" t="s">
        <v>10422</v>
      </c>
      <c r="AE336" s="4" t="s">
        <v>138</v>
      </c>
      <c r="AF336" s="4" t="s">
        <v>116</v>
      </c>
      <c r="AG336" s="4" t="s">
        <v>13448</v>
      </c>
      <c r="AH336" s="4" t="s">
        <v>76</v>
      </c>
      <c r="AI336" s="4" t="s">
        <v>1685</v>
      </c>
      <c r="AJ336" s="4" t="s">
        <v>1002</v>
      </c>
      <c r="AK336" s="4" t="s">
        <v>1686</v>
      </c>
      <c r="AL336" s="4" t="s">
        <v>1687</v>
      </c>
      <c r="AM336" s="4" t="s">
        <v>2351</v>
      </c>
      <c r="AN336" s="4" t="s">
        <v>1690</v>
      </c>
      <c r="AO336" s="4" t="s">
        <v>8558</v>
      </c>
      <c r="AP336" s="4" t="s">
        <v>116</v>
      </c>
      <c r="AQ336" s="4" t="s">
        <v>116</v>
      </c>
      <c r="AR336" s="4" t="s">
        <v>116</v>
      </c>
      <c r="AS336" s="4" t="s">
        <v>116</v>
      </c>
      <c r="AT336" s="4" t="s">
        <v>116</v>
      </c>
      <c r="AU336" s="4" t="s">
        <v>116</v>
      </c>
      <c r="AV336" s="4" t="s">
        <v>116</v>
      </c>
      <c r="AW336" s="4" t="s">
        <v>116</v>
      </c>
      <c r="AX336" s="4" t="s">
        <v>116</v>
      </c>
      <c r="AY336" s="4" t="s">
        <v>116</v>
      </c>
      <c r="AZ336" s="4" t="s">
        <v>116</v>
      </c>
      <c r="BA336" s="4" t="s">
        <v>116</v>
      </c>
      <c r="BB336" s="4" t="s">
        <v>116</v>
      </c>
      <c r="BC336" s="4" t="s">
        <v>116</v>
      </c>
      <c r="BD336" s="4" t="s">
        <v>116</v>
      </c>
      <c r="BE336" s="4" t="s">
        <v>116</v>
      </c>
      <c r="BF336" s="4" t="s">
        <v>116</v>
      </c>
      <c r="BG336" s="4" t="s">
        <v>116</v>
      </c>
      <c r="BH336" s="4" t="s">
        <v>116</v>
      </c>
      <c r="BI336" s="4" t="s">
        <v>116</v>
      </c>
      <c r="BJ336" s="4" t="s">
        <v>116</v>
      </c>
      <c r="BK336" s="4" t="s">
        <v>116</v>
      </c>
      <c r="BL336" s="4" t="s">
        <v>116</v>
      </c>
      <c r="BM336" s="4" t="s">
        <v>116</v>
      </c>
      <c r="BN336" s="4" t="s">
        <v>116</v>
      </c>
      <c r="BO336" s="4" t="s">
        <v>116</v>
      </c>
      <c r="BP336" s="4" t="s">
        <v>116</v>
      </c>
      <c r="BQ336" s="4" t="s">
        <v>116</v>
      </c>
    </row>
    <row r="337" spans="1:69" ht="15" x14ac:dyDescent="0.2">
      <c r="A337" s="4" t="s">
        <v>13449</v>
      </c>
      <c r="B337" s="4" t="s">
        <v>112</v>
      </c>
      <c r="C337" s="34">
        <v>20250120</v>
      </c>
      <c r="D337" s="4" t="s">
        <v>8123</v>
      </c>
      <c r="E337" s="4" t="s">
        <v>8287</v>
      </c>
      <c r="F337" s="4" t="s">
        <v>8288</v>
      </c>
      <c r="G337" s="4" t="s">
        <v>116</v>
      </c>
      <c r="H337" s="4" t="s">
        <v>4565</v>
      </c>
      <c r="I337" s="4" t="s">
        <v>13450</v>
      </c>
      <c r="J337" s="34">
        <v>75250</v>
      </c>
      <c r="K337" s="11" t="s">
        <v>112</v>
      </c>
      <c r="L337" s="4" t="s">
        <v>120</v>
      </c>
      <c r="M337" s="4" t="s">
        <v>120</v>
      </c>
      <c r="N337" s="4" t="s">
        <v>13451</v>
      </c>
      <c r="O337" s="4" t="s">
        <v>116</v>
      </c>
      <c r="P337" s="4" t="s">
        <v>124</v>
      </c>
      <c r="Q337" s="4" t="s">
        <v>112</v>
      </c>
      <c r="R337" s="34">
        <v>2015</v>
      </c>
      <c r="S337" s="4" t="s">
        <v>125</v>
      </c>
      <c r="T337" s="4" t="s">
        <v>12834</v>
      </c>
      <c r="U337" s="4" t="s">
        <v>10418</v>
      </c>
      <c r="V337" s="4" t="s">
        <v>10419</v>
      </c>
      <c r="W337" s="4" t="s">
        <v>129</v>
      </c>
      <c r="X337" s="4" t="s">
        <v>10420</v>
      </c>
      <c r="Y337" s="4" t="s">
        <v>10421</v>
      </c>
      <c r="Z337" s="4" t="s">
        <v>132</v>
      </c>
      <c r="AA337" s="4" t="s">
        <v>133</v>
      </c>
      <c r="AB337" s="4" t="s">
        <v>134</v>
      </c>
      <c r="AC337" s="4" t="s">
        <v>135</v>
      </c>
      <c r="AD337" s="4" t="s">
        <v>10422</v>
      </c>
      <c r="AE337" s="4" t="s">
        <v>138</v>
      </c>
      <c r="AF337" s="4" t="s">
        <v>116</v>
      </c>
      <c r="AG337" s="4" t="s">
        <v>13452</v>
      </c>
      <c r="AH337" s="4" t="s">
        <v>76</v>
      </c>
      <c r="AI337" s="4" t="s">
        <v>1685</v>
      </c>
      <c r="AJ337" s="4" t="s">
        <v>1335</v>
      </c>
      <c r="AK337" s="4" t="s">
        <v>8292</v>
      </c>
      <c r="AL337" s="4" t="s">
        <v>158</v>
      </c>
      <c r="AM337" s="4" t="s">
        <v>1686</v>
      </c>
      <c r="AN337" s="4" t="s">
        <v>1687</v>
      </c>
      <c r="AO337" s="4" t="s">
        <v>1689</v>
      </c>
      <c r="AP337" s="4" t="s">
        <v>1690</v>
      </c>
      <c r="AQ337" s="4" t="s">
        <v>1691</v>
      </c>
      <c r="AR337" s="4" t="s">
        <v>4091</v>
      </c>
      <c r="AS337" s="4" t="s">
        <v>4092</v>
      </c>
      <c r="AT337" s="4" t="s">
        <v>4093</v>
      </c>
      <c r="AU337" s="4" t="s">
        <v>4094</v>
      </c>
      <c r="AV337" s="4" t="s">
        <v>4095</v>
      </c>
      <c r="AW337" s="4" t="s">
        <v>5281</v>
      </c>
      <c r="AX337" s="4" t="s">
        <v>4097</v>
      </c>
      <c r="AY337" s="4" t="s">
        <v>4098</v>
      </c>
      <c r="AZ337" s="4" t="s">
        <v>684</v>
      </c>
      <c r="BA337" s="4" t="s">
        <v>116</v>
      </c>
      <c r="BB337" s="4" t="s">
        <v>116</v>
      </c>
      <c r="BC337" s="4" t="s">
        <v>116</v>
      </c>
      <c r="BD337" s="4" t="s">
        <v>116</v>
      </c>
      <c r="BE337" s="4" t="s">
        <v>116</v>
      </c>
      <c r="BF337" s="4" t="s">
        <v>116</v>
      </c>
      <c r="BG337" s="4" t="s">
        <v>116</v>
      </c>
      <c r="BH337" s="4" t="s">
        <v>116</v>
      </c>
      <c r="BI337" s="4" t="s">
        <v>116</v>
      </c>
      <c r="BJ337" s="4" t="s">
        <v>116</v>
      </c>
      <c r="BK337" s="4" t="s">
        <v>116</v>
      </c>
      <c r="BL337" s="4" t="s">
        <v>116</v>
      </c>
      <c r="BM337" s="4" t="s">
        <v>116</v>
      </c>
      <c r="BN337" s="4" t="s">
        <v>116</v>
      </c>
      <c r="BO337" s="4" t="s">
        <v>116</v>
      </c>
      <c r="BP337" s="4" t="s">
        <v>116</v>
      </c>
      <c r="BQ337" s="4" t="s">
        <v>116</v>
      </c>
    </row>
    <row r="338" spans="1:69" ht="15" x14ac:dyDescent="0.2">
      <c r="A338" s="4" t="s">
        <v>13453</v>
      </c>
      <c r="B338" s="4" t="s">
        <v>112</v>
      </c>
      <c r="C338" s="34">
        <v>20250120</v>
      </c>
      <c r="D338" s="4" t="s">
        <v>13454</v>
      </c>
      <c r="E338" s="4" t="s">
        <v>13455</v>
      </c>
      <c r="F338" s="4" t="s">
        <v>400</v>
      </c>
      <c r="G338" s="4" t="s">
        <v>116</v>
      </c>
      <c r="H338" s="4" t="s">
        <v>401</v>
      </c>
      <c r="I338" s="4" t="s">
        <v>13456</v>
      </c>
      <c r="J338" s="34">
        <v>94023</v>
      </c>
      <c r="K338" s="11" t="s">
        <v>112</v>
      </c>
      <c r="L338" s="4" t="s">
        <v>120</v>
      </c>
      <c r="M338" s="4" t="s">
        <v>120</v>
      </c>
      <c r="N338" s="4" t="s">
        <v>13457</v>
      </c>
      <c r="O338" s="4" t="s">
        <v>116</v>
      </c>
      <c r="P338" s="4" t="s">
        <v>124</v>
      </c>
      <c r="Q338" s="4" t="s">
        <v>112</v>
      </c>
      <c r="R338" s="34">
        <v>2015</v>
      </c>
      <c r="S338" s="4" t="s">
        <v>125</v>
      </c>
      <c r="T338" s="4" t="s">
        <v>13458</v>
      </c>
      <c r="U338" s="4" t="s">
        <v>10418</v>
      </c>
      <c r="V338" s="4" t="s">
        <v>10419</v>
      </c>
      <c r="W338" s="4" t="s">
        <v>129</v>
      </c>
      <c r="X338" s="4" t="s">
        <v>10420</v>
      </c>
      <c r="Y338" s="4" t="s">
        <v>10421</v>
      </c>
      <c r="Z338" s="4" t="s">
        <v>132</v>
      </c>
      <c r="AA338" s="4" t="s">
        <v>133</v>
      </c>
      <c r="AB338" s="4" t="s">
        <v>134</v>
      </c>
      <c r="AC338" s="4" t="s">
        <v>135</v>
      </c>
      <c r="AD338" s="4" t="s">
        <v>10422</v>
      </c>
      <c r="AE338" s="4" t="s">
        <v>138</v>
      </c>
      <c r="AF338" s="4" t="s">
        <v>116</v>
      </c>
      <c r="AG338" s="4" t="s">
        <v>13459</v>
      </c>
      <c r="AH338" s="4" t="s">
        <v>76</v>
      </c>
      <c r="AI338" s="4" t="s">
        <v>13460</v>
      </c>
      <c r="AJ338" s="4" t="s">
        <v>844</v>
      </c>
      <c r="AK338" s="4" t="s">
        <v>9776</v>
      </c>
      <c r="AL338" s="4" t="s">
        <v>846</v>
      </c>
      <c r="AM338" s="4" t="s">
        <v>847</v>
      </c>
      <c r="AN338" s="4" t="s">
        <v>849</v>
      </c>
      <c r="AO338" s="4" t="s">
        <v>850</v>
      </c>
      <c r="AP338" s="4" t="s">
        <v>116</v>
      </c>
      <c r="AQ338" s="4" t="s">
        <v>116</v>
      </c>
      <c r="AR338" s="4" t="s">
        <v>116</v>
      </c>
      <c r="AS338" s="4" t="s">
        <v>116</v>
      </c>
      <c r="AT338" s="4" t="s">
        <v>116</v>
      </c>
      <c r="AU338" s="4" t="s">
        <v>116</v>
      </c>
      <c r="AV338" s="4" t="s">
        <v>116</v>
      </c>
      <c r="AW338" s="4" t="s">
        <v>116</v>
      </c>
      <c r="AX338" s="4" t="s">
        <v>116</v>
      </c>
      <c r="AY338" s="4" t="s">
        <v>116</v>
      </c>
      <c r="AZ338" s="4" t="s">
        <v>116</v>
      </c>
      <c r="BA338" s="4" t="s">
        <v>116</v>
      </c>
      <c r="BB338" s="4" t="s">
        <v>116</v>
      </c>
      <c r="BC338" s="4" t="s">
        <v>116</v>
      </c>
      <c r="BD338" s="4" t="s">
        <v>116</v>
      </c>
      <c r="BE338" s="4" t="s">
        <v>116</v>
      </c>
      <c r="BF338" s="4" t="s">
        <v>116</v>
      </c>
      <c r="BG338" s="4" t="s">
        <v>116</v>
      </c>
      <c r="BH338" s="4" t="s">
        <v>116</v>
      </c>
      <c r="BI338" s="4" t="s">
        <v>116</v>
      </c>
      <c r="BJ338" s="4" t="s">
        <v>116</v>
      </c>
      <c r="BK338" s="4" t="s">
        <v>116</v>
      </c>
      <c r="BL338" s="4" t="s">
        <v>116</v>
      </c>
      <c r="BM338" s="4" t="s">
        <v>116</v>
      </c>
      <c r="BN338" s="4" t="s">
        <v>116</v>
      </c>
      <c r="BO338" s="4" t="s">
        <v>116</v>
      </c>
      <c r="BP338" s="4" t="s">
        <v>116</v>
      </c>
      <c r="BQ338" s="4" t="s">
        <v>116</v>
      </c>
    </row>
    <row r="339" spans="1:69" ht="15" x14ac:dyDescent="0.2">
      <c r="A339" s="4" t="s">
        <v>13461</v>
      </c>
      <c r="B339" s="4" t="s">
        <v>112</v>
      </c>
      <c r="C339" s="34">
        <v>20250120</v>
      </c>
      <c r="D339" s="4" t="s">
        <v>13462</v>
      </c>
      <c r="E339" s="4" t="s">
        <v>116</v>
      </c>
      <c r="F339" s="4" t="s">
        <v>4734</v>
      </c>
      <c r="G339" s="4" t="s">
        <v>116</v>
      </c>
      <c r="H339" s="4" t="s">
        <v>3402</v>
      </c>
      <c r="I339" s="4" t="s">
        <v>13463</v>
      </c>
      <c r="J339" s="34">
        <v>13545</v>
      </c>
      <c r="K339" s="11" t="s">
        <v>112</v>
      </c>
      <c r="L339" s="4" t="s">
        <v>120</v>
      </c>
      <c r="M339" s="4" t="s">
        <v>120</v>
      </c>
      <c r="N339" s="4" t="s">
        <v>13464</v>
      </c>
      <c r="O339" s="4" t="s">
        <v>116</v>
      </c>
      <c r="P339" s="4" t="s">
        <v>124</v>
      </c>
      <c r="Q339" s="4" t="s">
        <v>112</v>
      </c>
      <c r="R339" s="34">
        <v>2015</v>
      </c>
      <c r="S339" s="4" t="s">
        <v>125</v>
      </c>
      <c r="T339" s="4" t="s">
        <v>13465</v>
      </c>
      <c r="U339" s="4" t="s">
        <v>10418</v>
      </c>
      <c r="V339" s="4" t="s">
        <v>10419</v>
      </c>
      <c r="W339" s="4" t="s">
        <v>129</v>
      </c>
      <c r="X339" s="4" t="s">
        <v>10420</v>
      </c>
      <c r="Y339" s="4" t="s">
        <v>10421</v>
      </c>
      <c r="Z339" s="4" t="s">
        <v>132</v>
      </c>
      <c r="AA339" s="4" t="s">
        <v>133</v>
      </c>
      <c r="AB339" s="4" t="s">
        <v>134</v>
      </c>
      <c r="AC339" s="4" t="s">
        <v>135</v>
      </c>
      <c r="AD339" s="4" t="s">
        <v>10422</v>
      </c>
      <c r="AE339" s="4" t="s">
        <v>138</v>
      </c>
      <c r="AF339" s="4" t="s">
        <v>116</v>
      </c>
      <c r="AG339" s="4" t="s">
        <v>13466</v>
      </c>
      <c r="AH339" s="4" t="s">
        <v>76</v>
      </c>
      <c r="AI339" s="4" t="s">
        <v>4737</v>
      </c>
      <c r="AJ339" s="4" t="s">
        <v>4738</v>
      </c>
      <c r="AK339" s="4" t="s">
        <v>1472</v>
      </c>
      <c r="AL339" s="4" t="s">
        <v>1473</v>
      </c>
      <c r="AM339" s="4" t="s">
        <v>9594</v>
      </c>
      <c r="AN339" s="4" t="s">
        <v>9248</v>
      </c>
      <c r="AO339" s="4" t="s">
        <v>9595</v>
      </c>
      <c r="AP339" s="4" t="s">
        <v>13467</v>
      </c>
      <c r="AQ339" s="4" t="s">
        <v>4740</v>
      </c>
      <c r="AR339" s="4" t="s">
        <v>4741</v>
      </c>
      <c r="AS339" s="4" t="s">
        <v>4742</v>
      </c>
      <c r="AT339" s="4" t="s">
        <v>1475</v>
      </c>
      <c r="AU339" s="4" t="s">
        <v>6318</v>
      </c>
      <c r="AV339" s="4" t="s">
        <v>4744</v>
      </c>
      <c r="AW339" s="4" t="s">
        <v>4745</v>
      </c>
      <c r="AX339" s="4" t="s">
        <v>2073</v>
      </c>
      <c r="AY339" s="4" t="s">
        <v>4746</v>
      </c>
      <c r="AZ339" s="4" t="s">
        <v>1481</v>
      </c>
      <c r="BA339" s="4" t="s">
        <v>1752</v>
      </c>
      <c r="BB339" s="4" t="s">
        <v>116</v>
      </c>
      <c r="BC339" s="4" t="s">
        <v>116</v>
      </c>
      <c r="BD339" s="4" t="s">
        <v>116</v>
      </c>
      <c r="BE339" s="4" t="s">
        <v>116</v>
      </c>
      <c r="BF339" s="4" t="s">
        <v>116</v>
      </c>
      <c r="BG339" s="4" t="s">
        <v>116</v>
      </c>
      <c r="BH339" s="4" t="s">
        <v>116</v>
      </c>
      <c r="BI339" s="4" t="s">
        <v>116</v>
      </c>
      <c r="BJ339" s="4" t="s">
        <v>116</v>
      </c>
      <c r="BK339" s="4" t="s">
        <v>116</v>
      </c>
      <c r="BL339" s="4" t="s">
        <v>116</v>
      </c>
      <c r="BM339" s="4" t="s">
        <v>116</v>
      </c>
      <c r="BN339" s="4" t="s">
        <v>116</v>
      </c>
      <c r="BO339" s="4" t="s">
        <v>116</v>
      </c>
      <c r="BP339" s="4" t="s">
        <v>116</v>
      </c>
      <c r="BQ339" s="4" t="s">
        <v>116</v>
      </c>
    </row>
    <row r="340" spans="1:69" ht="15" x14ac:dyDescent="0.2">
      <c r="A340" s="4" t="s">
        <v>13468</v>
      </c>
      <c r="B340" s="4" t="s">
        <v>112</v>
      </c>
      <c r="C340" s="34">
        <v>20250120</v>
      </c>
      <c r="D340" s="4" t="s">
        <v>13469</v>
      </c>
      <c r="E340" s="4" t="s">
        <v>116</v>
      </c>
      <c r="F340" s="4" t="s">
        <v>7796</v>
      </c>
      <c r="G340" s="4" t="s">
        <v>116</v>
      </c>
      <c r="H340" s="4" t="s">
        <v>7797</v>
      </c>
      <c r="I340" s="4" t="s">
        <v>13470</v>
      </c>
      <c r="J340" s="34">
        <v>33134</v>
      </c>
      <c r="K340" s="11" t="s">
        <v>112</v>
      </c>
      <c r="L340" s="4" t="s">
        <v>120</v>
      </c>
      <c r="M340" s="4" t="s">
        <v>120</v>
      </c>
      <c r="N340" s="4" t="s">
        <v>13471</v>
      </c>
      <c r="O340" s="4" t="s">
        <v>116</v>
      </c>
      <c r="P340" s="4" t="s">
        <v>124</v>
      </c>
      <c r="Q340" s="4" t="s">
        <v>112</v>
      </c>
      <c r="R340" s="34">
        <v>2015</v>
      </c>
      <c r="S340" s="4" t="s">
        <v>125</v>
      </c>
      <c r="T340" s="4" t="s">
        <v>13465</v>
      </c>
      <c r="U340" s="4" t="s">
        <v>10418</v>
      </c>
      <c r="V340" s="4" t="s">
        <v>10419</v>
      </c>
      <c r="W340" s="4" t="s">
        <v>129</v>
      </c>
      <c r="X340" s="4" t="s">
        <v>10420</v>
      </c>
      <c r="Y340" s="4" t="s">
        <v>10421</v>
      </c>
      <c r="Z340" s="4" t="s">
        <v>132</v>
      </c>
      <c r="AA340" s="4" t="s">
        <v>133</v>
      </c>
      <c r="AB340" s="4" t="s">
        <v>134</v>
      </c>
      <c r="AC340" s="4" t="s">
        <v>135</v>
      </c>
      <c r="AD340" s="4" t="s">
        <v>10422</v>
      </c>
      <c r="AE340" s="4" t="s">
        <v>138</v>
      </c>
      <c r="AF340" s="4" t="s">
        <v>116</v>
      </c>
      <c r="AG340" s="4" t="s">
        <v>13472</v>
      </c>
      <c r="AH340" s="4" t="s">
        <v>76</v>
      </c>
      <c r="AI340" s="4" t="s">
        <v>116</v>
      </c>
      <c r="AJ340" s="4" t="s">
        <v>116</v>
      </c>
      <c r="AK340" s="4" t="s">
        <v>116</v>
      </c>
      <c r="AL340" s="4" t="s">
        <v>116</v>
      </c>
      <c r="AM340" s="4" t="s">
        <v>116</v>
      </c>
      <c r="AN340" s="4" t="s">
        <v>116</v>
      </c>
      <c r="AO340" s="4" t="s">
        <v>116</v>
      </c>
      <c r="AP340" s="4" t="s">
        <v>116</v>
      </c>
      <c r="AQ340" s="4" t="s">
        <v>116</v>
      </c>
      <c r="AR340" s="4" t="s">
        <v>116</v>
      </c>
      <c r="AS340" s="4" t="s">
        <v>116</v>
      </c>
      <c r="AT340" s="4" t="s">
        <v>116</v>
      </c>
      <c r="AU340" s="4" t="s">
        <v>116</v>
      </c>
      <c r="AV340" s="4" t="s">
        <v>116</v>
      </c>
      <c r="AW340" s="4" t="s">
        <v>116</v>
      </c>
      <c r="AX340" s="4" t="s">
        <v>116</v>
      </c>
      <c r="AY340" s="4" t="s">
        <v>116</v>
      </c>
      <c r="AZ340" s="4" t="s">
        <v>116</v>
      </c>
      <c r="BA340" s="4" t="s">
        <v>116</v>
      </c>
      <c r="BB340" s="4" t="s">
        <v>116</v>
      </c>
      <c r="BC340" s="4" t="s">
        <v>116</v>
      </c>
      <c r="BD340" s="4" t="s">
        <v>116</v>
      </c>
      <c r="BE340" s="4" t="s">
        <v>116</v>
      </c>
      <c r="BF340" s="4" t="s">
        <v>116</v>
      </c>
      <c r="BG340" s="4" t="s">
        <v>116</v>
      </c>
      <c r="BH340" s="4" t="s">
        <v>116</v>
      </c>
      <c r="BI340" s="4" t="s">
        <v>116</v>
      </c>
      <c r="BJ340" s="4" t="s">
        <v>116</v>
      </c>
      <c r="BK340" s="4" t="s">
        <v>116</v>
      </c>
      <c r="BL340" s="4" t="s">
        <v>116</v>
      </c>
      <c r="BM340" s="4" t="s">
        <v>116</v>
      </c>
      <c r="BN340" s="4" t="s">
        <v>116</v>
      </c>
      <c r="BO340" s="4" t="s">
        <v>116</v>
      </c>
      <c r="BP340" s="4" t="s">
        <v>116</v>
      </c>
      <c r="BQ340" s="4" t="s">
        <v>116</v>
      </c>
    </row>
    <row r="341" spans="1:69" ht="15" x14ac:dyDescent="0.2">
      <c r="A341" s="4" t="s">
        <v>13473</v>
      </c>
      <c r="B341" s="4" t="s">
        <v>112</v>
      </c>
      <c r="C341" s="34">
        <v>20250120</v>
      </c>
      <c r="D341" s="4" t="s">
        <v>8670</v>
      </c>
      <c r="E341" s="4" t="s">
        <v>13474</v>
      </c>
      <c r="F341" s="4" t="s">
        <v>1384</v>
      </c>
      <c r="G341" s="4" t="s">
        <v>116</v>
      </c>
      <c r="H341" s="4" t="s">
        <v>1385</v>
      </c>
      <c r="I341" s="4" t="s">
        <v>13475</v>
      </c>
      <c r="J341" s="34">
        <v>21514</v>
      </c>
      <c r="K341" s="11" t="s">
        <v>112</v>
      </c>
      <c r="L341" s="4" t="s">
        <v>120</v>
      </c>
      <c r="M341" s="4" t="s">
        <v>120</v>
      </c>
      <c r="N341" s="4" t="s">
        <v>13476</v>
      </c>
      <c r="O341" s="4" t="s">
        <v>116</v>
      </c>
      <c r="P341" s="4" t="s">
        <v>124</v>
      </c>
      <c r="Q341" s="4" t="s">
        <v>112</v>
      </c>
      <c r="R341" s="34">
        <v>2015</v>
      </c>
      <c r="S341" s="4" t="s">
        <v>125</v>
      </c>
      <c r="T341" s="4" t="s">
        <v>10515</v>
      </c>
      <c r="U341" s="4" t="s">
        <v>10418</v>
      </c>
      <c r="V341" s="4" t="s">
        <v>10419</v>
      </c>
      <c r="W341" s="4" t="s">
        <v>129</v>
      </c>
      <c r="X341" s="4" t="s">
        <v>10420</v>
      </c>
      <c r="Y341" s="4" t="s">
        <v>10421</v>
      </c>
      <c r="Z341" s="4" t="s">
        <v>132</v>
      </c>
      <c r="AA341" s="4" t="s">
        <v>133</v>
      </c>
      <c r="AB341" s="4" t="s">
        <v>134</v>
      </c>
      <c r="AC341" s="4" t="s">
        <v>135</v>
      </c>
      <c r="AD341" s="4" t="s">
        <v>10422</v>
      </c>
      <c r="AE341" s="4" t="s">
        <v>138</v>
      </c>
      <c r="AF341" s="4" t="s">
        <v>116</v>
      </c>
      <c r="AG341" s="4" t="s">
        <v>13477</v>
      </c>
      <c r="AH341" s="4" t="s">
        <v>76</v>
      </c>
      <c r="AI341" s="4" t="s">
        <v>13478</v>
      </c>
      <c r="AJ341" s="4" t="s">
        <v>9144</v>
      </c>
      <c r="AK341" s="4" t="s">
        <v>11675</v>
      </c>
      <c r="AL341" s="4" t="s">
        <v>13479</v>
      </c>
      <c r="AM341" s="4" t="s">
        <v>6056</v>
      </c>
      <c r="AN341" s="4" t="s">
        <v>6972</v>
      </c>
      <c r="AO341" s="4" t="s">
        <v>4091</v>
      </c>
      <c r="AP341" s="4" t="s">
        <v>4092</v>
      </c>
      <c r="AQ341" s="4" t="s">
        <v>4093</v>
      </c>
      <c r="AR341" s="4" t="s">
        <v>4094</v>
      </c>
      <c r="AS341" s="4" t="s">
        <v>4095</v>
      </c>
      <c r="AT341" s="4" t="s">
        <v>5281</v>
      </c>
      <c r="AU341" s="4" t="s">
        <v>4097</v>
      </c>
      <c r="AV341" s="4" t="s">
        <v>4098</v>
      </c>
      <c r="AW341" s="4" t="s">
        <v>163</v>
      </c>
      <c r="AX341" s="4" t="s">
        <v>116</v>
      </c>
      <c r="AY341" s="4" t="s">
        <v>116</v>
      </c>
      <c r="AZ341" s="4" t="s">
        <v>116</v>
      </c>
      <c r="BA341" s="4" t="s">
        <v>116</v>
      </c>
      <c r="BB341" s="4" t="s">
        <v>116</v>
      </c>
      <c r="BC341" s="4" t="s">
        <v>116</v>
      </c>
      <c r="BD341" s="4" t="s">
        <v>116</v>
      </c>
      <c r="BE341" s="4" t="s">
        <v>116</v>
      </c>
      <c r="BF341" s="4" t="s">
        <v>116</v>
      </c>
      <c r="BG341" s="4" t="s">
        <v>116</v>
      </c>
      <c r="BH341" s="4" t="s">
        <v>116</v>
      </c>
      <c r="BI341" s="4" t="s">
        <v>116</v>
      </c>
      <c r="BJ341" s="4" t="s">
        <v>116</v>
      </c>
      <c r="BK341" s="4" t="s">
        <v>116</v>
      </c>
      <c r="BL341" s="4" t="s">
        <v>116</v>
      </c>
      <c r="BM341" s="4" t="s">
        <v>116</v>
      </c>
      <c r="BN341" s="4" t="s">
        <v>116</v>
      </c>
      <c r="BO341" s="4" t="s">
        <v>116</v>
      </c>
      <c r="BP341" s="4" t="s">
        <v>116</v>
      </c>
      <c r="BQ341" s="4" t="s">
        <v>116</v>
      </c>
    </row>
    <row r="342" spans="1:69" ht="15" x14ac:dyDescent="0.2">
      <c r="A342" s="4" t="s">
        <v>13480</v>
      </c>
      <c r="B342" s="4" t="s">
        <v>112</v>
      </c>
      <c r="C342" s="34">
        <v>20250120</v>
      </c>
      <c r="D342" s="4" t="s">
        <v>6610</v>
      </c>
      <c r="E342" s="4" t="s">
        <v>13481</v>
      </c>
      <c r="F342" s="4" t="s">
        <v>179</v>
      </c>
      <c r="G342" s="4" t="s">
        <v>116</v>
      </c>
      <c r="H342" s="4" t="s">
        <v>180</v>
      </c>
      <c r="I342" s="4" t="s">
        <v>13482</v>
      </c>
      <c r="J342" s="34">
        <v>53038</v>
      </c>
      <c r="K342" s="11" t="s">
        <v>112</v>
      </c>
      <c r="L342" s="4" t="s">
        <v>120</v>
      </c>
      <c r="M342" s="4" t="s">
        <v>120</v>
      </c>
      <c r="N342" s="4" t="s">
        <v>13483</v>
      </c>
      <c r="O342" s="4" t="s">
        <v>116</v>
      </c>
      <c r="P342" s="4" t="s">
        <v>124</v>
      </c>
      <c r="Q342" s="4" t="s">
        <v>112</v>
      </c>
      <c r="R342" s="34">
        <v>2015</v>
      </c>
      <c r="S342" s="4" t="s">
        <v>125</v>
      </c>
      <c r="T342" s="4" t="s">
        <v>10515</v>
      </c>
      <c r="U342" s="4" t="s">
        <v>10418</v>
      </c>
      <c r="V342" s="4" t="s">
        <v>10419</v>
      </c>
      <c r="W342" s="4" t="s">
        <v>129</v>
      </c>
      <c r="X342" s="4" t="s">
        <v>10420</v>
      </c>
      <c r="Y342" s="4" t="s">
        <v>10421</v>
      </c>
      <c r="Z342" s="4" t="s">
        <v>132</v>
      </c>
      <c r="AA342" s="4" t="s">
        <v>133</v>
      </c>
      <c r="AB342" s="4" t="s">
        <v>134</v>
      </c>
      <c r="AC342" s="4" t="s">
        <v>135</v>
      </c>
      <c r="AD342" s="4" t="s">
        <v>10422</v>
      </c>
      <c r="AE342" s="4" t="s">
        <v>138</v>
      </c>
      <c r="AF342" s="4" t="s">
        <v>116</v>
      </c>
      <c r="AG342" s="4" t="s">
        <v>13484</v>
      </c>
      <c r="AH342" s="4" t="s">
        <v>76</v>
      </c>
      <c r="AI342" s="4" t="s">
        <v>11307</v>
      </c>
      <c r="AJ342" s="4" t="s">
        <v>11309</v>
      </c>
      <c r="AK342" s="4" t="s">
        <v>11310</v>
      </c>
      <c r="AL342" s="4" t="s">
        <v>11313</v>
      </c>
      <c r="AM342" s="4" t="s">
        <v>11314</v>
      </c>
      <c r="AN342" s="4" t="s">
        <v>4091</v>
      </c>
      <c r="AO342" s="4" t="s">
        <v>4092</v>
      </c>
      <c r="AP342" s="4" t="s">
        <v>4093</v>
      </c>
      <c r="AQ342" s="4" t="s">
        <v>4094</v>
      </c>
      <c r="AR342" s="4" t="s">
        <v>4095</v>
      </c>
      <c r="AS342" s="4" t="s">
        <v>5281</v>
      </c>
      <c r="AT342" s="4" t="s">
        <v>4097</v>
      </c>
      <c r="AU342" s="4" t="s">
        <v>4098</v>
      </c>
      <c r="AV342" s="4" t="s">
        <v>11315</v>
      </c>
      <c r="AW342" s="4" t="s">
        <v>11316</v>
      </c>
      <c r="AX342" s="4" t="s">
        <v>11318</v>
      </c>
      <c r="AY342" s="4" t="s">
        <v>116</v>
      </c>
      <c r="AZ342" s="4" t="s">
        <v>116</v>
      </c>
      <c r="BA342" s="4" t="s">
        <v>116</v>
      </c>
      <c r="BB342" s="4" t="s">
        <v>116</v>
      </c>
      <c r="BC342" s="4" t="s">
        <v>116</v>
      </c>
      <c r="BD342" s="4" t="s">
        <v>116</v>
      </c>
      <c r="BE342" s="4" t="s">
        <v>116</v>
      </c>
      <c r="BF342" s="4" t="s">
        <v>116</v>
      </c>
      <c r="BG342" s="4" t="s">
        <v>116</v>
      </c>
      <c r="BH342" s="4" t="s">
        <v>116</v>
      </c>
      <c r="BI342" s="4" t="s">
        <v>116</v>
      </c>
      <c r="BJ342" s="4" t="s">
        <v>116</v>
      </c>
      <c r="BK342" s="4" t="s">
        <v>116</v>
      </c>
      <c r="BL342" s="4" t="s">
        <v>116</v>
      </c>
      <c r="BM342" s="4" t="s">
        <v>116</v>
      </c>
      <c r="BN342" s="4" t="s">
        <v>116</v>
      </c>
      <c r="BO342" s="4" t="s">
        <v>116</v>
      </c>
      <c r="BP342" s="4" t="s">
        <v>116</v>
      </c>
      <c r="BQ342" s="4" t="s">
        <v>116</v>
      </c>
    </row>
    <row r="343" spans="1:69" ht="15" x14ac:dyDescent="0.2">
      <c r="A343" s="4" t="s">
        <v>13485</v>
      </c>
      <c r="B343" s="4" t="s">
        <v>112</v>
      </c>
      <c r="C343" s="34">
        <v>20250120</v>
      </c>
      <c r="D343" s="4" t="s">
        <v>6610</v>
      </c>
      <c r="E343" s="4" t="s">
        <v>13486</v>
      </c>
      <c r="F343" s="4" t="s">
        <v>179</v>
      </c>
      <c r="G343" s="4" t="s">
        <v>116</v>
      </c>
      <c r="H343" s="4" t="s">
        <v>180</v>
      </c>
      <c r="I343" s="4" t="s">
        <v>13487</v>
      </c>
      <c r="J343" s="34">
        <v>42252</v>
      </c>
      <c r="K343" s="11" t="s">
        <v>112</v>
      </c>
      <c r="L343" s="4" t="s">
        <v>120</v>
      </c>
      <c r="M343" s="4" t="s">
        <v>120</v>
      </c>
      <c r="N343" s="4" t="s">
        <v>13488</v>
      </c>
      <c r="O343" s="4" t="s">
        <v>116</v>
      </c>
      <c r="P343" s="4" t="s">
        <v>124</v>
      </c>
      <c r="Q343" s="4" t="s">
        <v>112</v>
      </c>
      <c r="R343" s="34">
        <v>2015</v>
      </c>
      <c r="S343" s="4" t="s">
        <v>125</v>
      </c>
      <c r="T343" s="4" t="s">
        <v>10515</v>
      </c>
      <c r="U343" s="4" t="s">
        <v>10418</v>
      </c>
      <c r="V343" s="4" t="s">
        <v>10419</v>
      </c>
      <c r="W343" s="4" t="s">
        <v>129</v>
      </c>
      <c r="X343" s="4" t="s">
        <v>10420</v>
      </c>
      <c r="Y343" s="4" t="s">
        <v>10421</v>
      </c>
      <c r="Z343" s="4" t="s">
        <v>132</v>
      </c>
      <c r="AA343" s="4" t="s">
        <v>133</v>
      </c>
      <c r="AB343" s="4" t="s">
        <v>134</v>
      </c>
      <c r="AC343" s="4" t="s">
        <v>135</v>
      </c>
      <c r="AD343" s="4" t="s">
        <v>10422</v>
      </c>
      <c r="AE343" s="4" t="s">
        <v>138</v>
      </c>
      <c r="AF343" s="4" t="s">
        <v>116</v>
      </c>
      <c r="AG343" s="4" t="s">
        <v>13489</v>
      </c>
      <c r="AH343" s="4" t="s">
        <v>76</v>
      </c>
      <c r="AI343" s="4" t="s">
        <v>11534</v>
      </c>
      <c r="AJ343" s="4" t="s">
        <v>868</v>
      </c>
      <c r="AK343" s="4" t="s">
        <v>11535</v>
      </c>
      <c r="AL343" s="4" t="s">
        <v>11536</v>
      </c>
      <c r="AM343" s="4" t="s">
        <v>11537</v>
      </c>
      <c r="AN343" s="4" t="s">
        <v>11538</v>
      </c>
      <c r="AO343" s="4" t="s">
        <v>4091</v>
      </c>
      <c r="AP343" s="4" t="s">
        <v>4092</v>
      </c>
      <c r="AQ343" s="4" t="s">
        <v>4093</v>
      </c>
      <c r="AR343" s="4" t="s">
        <v>4094</v>
      </c>
      <c r="AS343" s="4" t="s">
        <v>4095</v>
      </c>
      <c r="AT343" s="4" t="s">
        <v>11015</v>
      </c>
      <c r="AU343" s="4" t="s">
        <v>5281</v>
      </c>
      <c r="AV343" s="4" t="s">
        <v>4097</v>
      </c>
      <c r="AW343" s="4" t="s">
        <v>4098</v>
      </c>
      <c r="AX343" s="4" t="s">
        <v>11539</v>
      </c>
      <c r="AY343" s="4" t="s">
        <v>11540</v>
      </c>
      <c r="AZ343" s="4" t="s">
        <v>1876</v>
      </c>
      <c r="BA343" s="4" t="s">
        <v>116</v>
      </c>
      <c r="BB343" s="4" t="s">
        <v>116</v>
      </c>
      <c r="BC343" s="4" t="s">
        <v>116</v>
      </c>
      <c r="BD343" s="4" t="s">
        <v>116</v>
      </c>
      <c r="BE343" s="4" t="s">
        <v>116</v>
      </c>
      <c r="BF343" s="4" t="s">
        <v>116</v>
      </c>
      <c r="BG343" s="4" t="s">
        <v>116</v>
      </c>
      <c r="BH343" s="4" t="s">
        <v>116</v>
      </c>
      <c r="BI343" s="4" t="s">
        <v>116</v>
      </c>
      <c r="BJ343" s="4" t="s">
        <v>116</v>
      </c>
      <c r="BK343" s="4" t="s">
        <v>116</v>
      </c>
      <c r="BL343" s="4" t="s">
        <v>116</v>
      </c>
      <c r="BM343" s="4" t="s">
        <v>116</v>
      </c>
      <c r="BN343" s="4" t="s">
        <v>116</v>
      </c>
      <c r="BO343" s="4" t="s">
        <v>116</v>
      </c>
      <c r="BP343" s="4" t="s">
        <v>116</v>
      </c>
      <c r="BQ343" s="4" t="s">
        <v>116</v>
      </c>
    </row>
    <row r="344" spans="1:69" ht="15" x14ac:dyDescent="0.2">
      <c r="A344" s="4" t="s">
        <v>13490</v>
      </c>
      <c r="B344" s="4" t="s">
        <v>112</v>
      </c>
      <c r="C344" s="34">
        <v>20250120</v>
      </c>
      <c r="D344" s="4" t="s">
        <v>13491</v>
      </c>
      <c r="E344" s="4" t="s">
        <v>11512</v>
      </c>
      <c r="F344" s="4" t="s">
        <v>965</v>
      </c>
      <c r="G344" s="4" t="s">
        <v>116</v>
      </c>
      <c r="H344" s="4" t="s">
        <v>966</v>
      </c>
      <c r="I344" s="4" t="s">
        <v>13492</v>
      </c>
      <c r="J344" s="34">
        <v>12307</v>
      </c>
      <c r="K344" s="11" t="s">
        <v>112</v>
      </c>
      <c r="L344" s="4" t="s">
        <v>120</v>
      </c>
      <c r="M344" s="4" t="s">
        <v>120</v>
      </c>
      <c r="N344" s="4" t="s">
        <v>13493</v>
      </c>
      <c r="O344" s="4" t="s">
        <v>116</v>
      </c>
      <c r="P344" s="4" t="s">
        <v>124</v>
      </c>
      <c r="Q344" s="4" t="s">
        <v>112</v>
      </c>
      <c r="R344" s="34">
        <v>2015</v>
      </c>
      <c r="S344" s="4" t="s">
        <v>125</v>
      </c>
      <c r="T344" s="4" t="s">
        <v>10515</v>
      </c>
      <c r="U344" s="4" t="s">
        <v>10418</v>
      </c>
      <c r="V344" s="4" t="s">
        <v>10419</v>
      </c>
      <c r="W344" s="4" t="s">
        <v>129</v>
      </c>
      <c r="X344" s="4" t="s">
        <v>10420</v>
      </c>
      <c r="Y344" s="4" t="s">
        <v>10421</v>
      </c>
      <c r="Z344" s="4" t="s">
        <v>132</v>
      </c>
      <c r="AA344" s="4" t="s">
        <v>133</v>
      </c>
      <c r="AB344" s="4" t="s">
        <v>134</v>
      </c>
      <c r="AC344" s="4" t="s">
        <v>135</v>
      </c>
      <c r="AD344" s="4" t="s">
        <v>10422</v>
      </c>
      <c r="AE344" s="4" t="s">
        <v>138</v>
      </c>
      <c r="AF344" s="4" t="s">
        <v>116</v>
      </c>
      <c r="AG344" s="4" t="s">
        <v>13494</v>
      </c>
      <c r="AH344" s="4" t="s">
        <v>76</v>
      </c>
      <c r="AI344" s="4" t="s">
        <v>11516</v>
      </c>
      <c r="AJ344" s="4" t="s">
        <v>13495</v>
      </c>
      <c r="AK344" s="4" t="s">
        <v>11518</v>
      </c>
      <c r="AL344" s="4" t="s">
        <v>4091</v>
      </c>
      <c r="AM344" s="4" t="s">
        <v>4092</v>
      </c>
      <c r="AN344" s="4" t="s">
        <v>4093</v>
      </c>
      <c r="AO344" s="4" t="s">
        <v>5280</v>
      </c>
      <c r="AP344" s="4" t="s">
        <v>4095</v>
      </c>
      <c r="AQ344" s="4" t="s">
        <v>5281</v>
      </c>
      <c r="AR344" s="4" t="s">
        <v>4097</v>
      </c>
      <c r="AS344" s="4" t="s">
        <v>4098</v>
      </c>
      <c r="AT344" s="4" t="s">
        <v>11519</v>
      </c>
      <c r="AU344" s="4" t="s">
        <v>116</v>
      </c>
      <c r="AV344" s="4" t="s">
        <v>116</v>
      </c>
      <c r="AW344" s="4" t="s">
        <v>116</v>
      </c>
      <c r="AX344" s="4" t="s">
        <v>116</v>
      </c>
      <c r="AY344" s="4" t="s">
        <v>116</v>
      </c>
      <c r="AZ344" s="4" t="s">
        <v>116</v>
      </c>
      <c r="BA344" s="4" t="s">
        <v>116</v>
      </c>
      <c r="BB344" s="4" t="s">
        <v>116</v>
      </c>
      <c r="BC344" s="4" t="s">
        <v>116</v>
      </c>
      <c r="BD344" s="4" t="s">
        <v>116</v>
      </c>
      <c r="BE344" s="4" t="s">
        <v>116</v>
      </c>
      <c r="BF344" s="4" t="s">
        <v>116</v>
      </c>
      <c r="BG344" s="4" t="s">
        <v>116</v>
      </c>
      <c r="BH344" s="4" t="s">
        <v>116</v>
      </c>
      <c r="BI344" s="4" t="s">
        <v>116</v>
      </c>
      <c r="BJ344" s="4" t="s">
        <v>116</v>
      </c>
      <c r="BK344" s="4" t="s">
        <v>116</v>
      </c>
      <c r="BL344" s="4" t="s">
        <v>116</v>
      </c>
      <c r="BM344" s="4" t="s">
        <v>116</v>
      </c>
      <c r="BN344" s="4" t="s">
        <v>116</v>
      </c>
      <c r="BO344" s="4" t="s">
        <v>116</v>
      </c>
      <c r="BP344" s="4" t="s">
        <v>116</v>
      </c>
      <c r="BQ344" s="4" t="s">
        <v>116</v>
      </c>
    </row>
    <row r="345" spans="1:69" ht="15" x14ac:dyDescent="0.2">
      <c r="A345" s="4" t="s">
        <v>13496</v>
      </c>
      <c r="B345" s="4" t="s">
        <v>112</v>
      </c>
      <c r="C345" s="34">
        <v>20250120</v>
      </c>
      <c r="D345" s="4" t="s">
        <v>4603</v>
      </c>
      <c r="E345" s="4" t="s">
        <v>13497</v>
      </c>
      <c r="F345" s="4" t="s">
        <v>489</v>
      </c>
      <c r="G345" s="4" t="s">
        <v>116</v>
      </c>
      <c r="H345" s="4" t="s">
        <v>490</v>
      </c>
      <c r="I345" s="4" t="s">
        <v>13498</v>
      </c>
      <c r="J345" s="34">
        <v>32617</v>
      </c>
      <c r="K345" s="11" t="s">
        <v>112</v>
      </c>
      <c r="L345" s="4" t="s">
        <v>120</v>
      </c>
      <c r="M345" s="4" t="s">
        <v>120</v>
      </c>
      <c r="N345" s="4" t="s">
        <v>13499</v>
      </c>
      <c r="O345" s="4" t="s">
        <v>116</v>
      </c>
      <c r="P345" s="4" t="s">
        <v>124</v>
      </c>
      <c r="Q345" s="4" t="s">
        <v>112</v>
      </c>
      <c r="R345" s="34">
        <v>2015</v>
      </c>
      <c r="S345" s="4" t="s">
        <v>125</v>
      </c>
      <c r="T345" s="4" t="s">
        <v>10515</v>
      </c>
      <c r="U345" s="4" t="s">
        <v>10418</v>
      </c>
      <c r="V345" s="4" t="s">
        <v>10419</v>
      </c>
      <c r="W345" s="4" t="s">
        <v>129</v>
      </c>
      <c r="X345" s="4" t="s">
        <v>10420</v>
      </c>
      <c r="Y345" s="4" t="s">
        <v>10421</v>
      </c>
      <c r="Z345" s="4" t="s">
        <v>132</v>
      </c>
      <c r="AA345" s="4" t="s">
        <v>133</v>
      </c>
      <c r="AB345" s="4" t="s">
        <v>134</v>
      </c>
      <c r="AC345" s="4" t="s">
        <v>135</v>
      </c>
      <c r="AD345" s="4" t="s">
        <v>10422</v>
      </c>
      <c r="AE345" s="4" t="s">
        <v>138</v>
      </c>
      <c r="AF345" s="4" t="s">
        <v>116</v>
      </c>
      <c r="AG345" s="4" t="s">
        <v>13500</v>
      </c>
      <c r="AH345" s="4" t="s">
        <v>76</v>
      </c>
      <c r="AI345" s="4" t="s">
        <v>926</v>
      </c>
      <c r="AJ345" s="4" t="s">
        <v>4091</v>
      </c>
      <c r="AK345" s="4" t="s">
        <v>4092</v>
      </c>
      <c r="AL345" s="4" t="s">
        <v>4093</v>
      </c>
      <c r="AM345" s="4" t="s">
        <v>4094</v>
      </c>
      <c r="AN345" s="4" t="s">
        <v>4095</v>
      </c>
      <c r="AO345" s="4" t="s">
        <v>5281</v>
      </c>
      <c r="AP345" s="4" t="s">
        <v>4097</v>
      </c>
      <c r="AQ345" s="4" t="s">
        <v>4098</v>
      </c>
      <c r="AR345" s="4" t="s">
        <v>944</v>
      </c>
      <c r="AS345" s="4" t="s">
        <v>8848</v>
      </c>
      <c r="AT345" s="4" t="s">
        <v>116</v>
      </c>
      <c r="AU345" s="4" t="s">
        <v>116</v>
      </c>
      <c r="AV345" s="4" t="s">
        <v>116</v>
      </c>
      <c r="AW345" s="4" t="s">
        <v>116</v>
      </c>
      <c r="AX345" s="4" t="s">
        <v>116</v>
      </c>
      <c r="AY345" s="4" t="s">
        <v>116</v>
      </c>
      <c r="AZ345" s="4" t="s">
        <v>116</v>
      </c>
      <c r="BA345" s="4" t="s">
        <v>116</v>
      </c>
      <c r="BB345" s="4" t="s">
        <v>116</v>
      </c>
      <c r="BC345" s="4" t="s">
        <v>116</v>
      </c>
      <c r="BD345" s="4" t="s">
        <v>116</v>
      </c>
      <c r="BE345" s="4" t="s">
        <v>116</v>
      </c>
      <c r="BF345" s="4" t="s">
        <v>116</v>
      </c>
      <c r="BG345" s="4" t="s">
        <v>116</v>
      </c>
      <c r="BH345" s="4" t="s">
        <v>116</v>
      </c>
      <c r="BI345" s="4" t="s">
        <v>116</v>
      </c>
      <c r="BJ345" s="4" t="s">
        <v>116</v>
      </c>
      <c r="BK345" s="4" t="s">
        <v>116</v>
      </c>
      <c r="BL345" s="4" t="s">
        <v>116</v>
      </c>
      <c r="BM345" s="4" t="s">
        <v>116</v>
      </c>
      <c r="BN345" s="4" t="s">
        <v>116</v>
      </c>
      <c r="BO345" s="4" t="s">
        <v>116</v>
      </c>
      <c r="BP345" s="4" t="s">
        <v>116</v>
      </c>
      <c r="BQ345" s="4" t="s">
        <v>116</v>
      </c>
    </row>
    <row r="346" spans="1:69" ht="15" x14ac:dyDescent="0.2">
      <c r="A346" s="4" t="s">
        <v>13501</v>
      </c>
      <c r="B346" s="4" t="s">
        <v>112</v>
      </c>
      <c r="C346" s="34">
        <v>20250120</v>
      </c>
      <c r="D346" s="4" t="s">
        <v>13491</v>
      </c>
      <c r="E346" s="4" t="s">
        <v>11521</v>
      </c>
      <c r="F346" s="4" t="s">
        <v>965</v>
      </c>
      <c r="G346" s="4" t="s">
        <v>116</v>
      </c>
      <c r="H346" s="4" t="s">
        <v>966</v>
      </c>
      <c r="I346" s="4" t="s">
        <v>13502</v>
      </c>
      <c r="J346" s="34">
        <v>11840</v>
      </c>
      <c r="K346" s="11" t="s">
        <v>112</v>
      </c>
      <c r="L346" s="4" t="s">
        <v>120</v>
      </c>
      <c r="M346" s="4" t="s">
        <v>120</v>
      </c>
      <c r="N346" s="4" t="s">
        <v>13503</v>
      </c>
      <c r="O346" s="4" t="s">
        <v>116</v>
      </c>
      <c r="P346" s="4" t="s">
        <v>124</v>
      </c>
      <c r="Q346" s="4" t="s">
        <v>112</v>
      </c>
      <c r="R346" s="34">
        <v>2015</v>
      </c>
      <c r="S346" s="4" t="s">
        <v>125</v>
      </c>
      <c r="T346" s="4" t="s">
        <v>10515</v>
      </c>
      <c r="U346" s="4" t="s">
        <v>10418</v>
      </c>
      <c r="V346" s="4" t="s">
        <v>10419</v>
      </c>
      <c r="W346" s="4" t="s">
        <v>129</v>
      </c>
      <c r="X346" s="4" t="s">
        <v>10420</v>
      </c>
      <c r="Y346" s="4" t="s">
        <v>10421</v>
      </c>
      <c r="Z346" s="4" t="s">
        <v>132</v>
      </c>
      <c r="AA346" s="4" t="s">
        <v>133</v>
      </c>
      <c r="AB346" s="4" t="s">
        <v>134</v>
      </c>
      <c r="AC346" s="4" t="s">
        <v>135</v>
      </c>
      <c r="AD346" s="4" t="s">
        <v>10422</v>
      </c>
      <c r="AE346" s="4" t="s">
        <v>138</v>
      </c>
      <c r="AF346" s="4" t="s">
        <v>116</v>
      </c>
      <c r="AG346" s="4" t="s">
        <v>13504</v>
      </c>
      <c r="AH346" s="4" t="s">
        <v>76</v>
      </c>
      <c r="AI346" s="4" t="s">
        <v>11525</v>
      </c>
      <c r="AJ346" s="4" t="s">
        <v>1719</v>
      </c>
      <c r="AK346" s="4" t="s">
        <v>13495</v>
      </c>
      <c r="AL346" s="4" t="s">
        <v>11526</v>
      </c>
      <c r="AM346" s="4" t="s">
        <v>979</v>
      </c>
      <c r="AN346" s="4" t="s">
        <v>11527</v>
      </c>
      <c r="AO346" s="4" t="s">
        <v>4091</v>
      </c>
      <c r="AP346" s="4" t="s">
        <v>4092</v>
      </c>
      <c r="AQ346" s="4" t="s">
        <v>4093</v>
      </c>
      <c r="AR346" s="4" t="s">
        <v>5280</v>
      </c>
      <c r="AS346" s="4" t="s">
        <v>4095</v>
      </c>
      <c r="AT346" s="4" t="s">
        <v>5281</v>
      </c>
      <c r="AU346" s="4" t="s">
        <v>4097</v>
      </c>
      <c r="AV346" s="4" t="s">
        <v>4098</v>
      </c>
      <c r="AW346" s="4" t="s">
        <v>11528</v>
      </c>
      <c r="AX346" s="4" t="s">
        <v>116</v>
      </c>
      <c r="AY346" s="4" t="s">
        <v>116</v>
      </c>
      <c r="AZ346" s="4" t="s">
        <v>116</v>
      </c>
      <c r="BA346" s="4" t="s">
        <v>116</v>
      </c>
      <c r="BB346" s="4" t="s">
        <v>116</v>
      </c>
      <c r="BC346" s="4" t="s">
        <v>116</v>
      </c>
      <c r="BD346" s="4" t="s">
        <v>116</v>
      </c>
      <c r="BE346" s="4" t="s">
        <v>116</v>
      </c>
      <c r="BF346" s="4" t="s">
        <v>116</v>
      </c>
      <c r="BG346" s="4" t="s">
        <v>116</v>
      </c>
      <c r="BH346" s="4" t="s">
        <v>116</v>
      </c>
      <c r="BI346" s="4" t="s">
        <v>116</v>
      </c>
      <c r="BJ346" s="4" t="s">
        <v>116</v>
      </c>
      <c r="BK346" s="4" t="s">
        <v>116</v>
      </c>
      <c r="BL346" s="4" t="s">
        <v>116</v>
      </c>
      <c r="BM346" s="4" t="s">
        <v>116</v>
      </c>
      <c r="BN346" s="4" t="s">
        <v>116</v>
      </c>
      <c r="BO346" s="4" t="s">
        <v>116</v>
      </c>
      <c r="BP346" s="4" t="s">
        <v>116</v>
      </c>
      <c r="BQ346" s="4" t="s">
        <v>116</v>
      </c>
    </row>
    <row r="347" spans="1:69" ht="15" x14ac:dyDescent="0.2">
      <c r="A347" s="4" t="s">
        <v>13505</v>
      </c>
      <c r="B347" s="4" t="s">
        <v>112</v>
      </c>
      <c r="C347" s="34">
        <v>20250120</v>
      </c>
      <c r="D347" s="4" t="s">
        <v>4313</v>
      </c>
      <c r="E347" s="4" t="s">
        <v>13506</v>
      </c>
      <c r="F347" s="4" t="s">
        <v>13325</v>
      </c>
      <c r="G347" s="4" t="s">
        <v>116</v>
      </c>
      <c r="H347" s="4" t="s">
        <v>6745</v>
      </c>
      <c r="I347" s="4" t="s">
        <v>13507</v>
      </c>
      <c r="J347" s="34">
        <v>20252</v>
      </c>
      <c r="K347" s="11" t="s">
        <v>112</v>
      </c>
      <c r="L347" s="4" t="s">
        <v>120</v>
      </c>
      <c r="M347" s="4" t="s">
        <v>120</v>
      </c>
      <c r="N347" s="4" t="s">
        <v>13508</v>
      </c>
      <c r="O347" s="4" t="s">
        <v>116</v>
      </c>
      <c r="P347" s="4" t="s">
        <v>124</v>
      </c>
      <c r="Q347" s="4" t="s">
        <v>112</v>
      </c>
      <c r="R347" s="34">
        <v>2015</v>
      </c>
      <c r="S347" s="4" t="s">
        <v>125</v>
      </c>
      <c r="T347" s="4" t="s">
        <v>13328</v>
      </c>
      <c r="U347" s="4" t="s">
        <v>10418</v>
      </c>
      <c r="V347" s="4" t="s">
        <v>10419</v>
      </c>
      <c r="W347" s="4" t="s">
        <v>129</v>
      </c>
      <c r="X347" s="4" t="s">
        <v>10420</v>
      </c>
      <c r="Y347" s="4" t="s">
        <v>10421</v>
      </c>
      <c r="Z347" s="4" t="s">
        <v>132</v>
      </c>
      <c r="AA347" s="4" t="s">
        <v>133</v>
      </c>
      <c r="AB347" s="4" t="s">
        <v>134</v>
      </c>
      <c r="AC347" s="4" t="s">
        <v>135</v>
      </c>
      <c r="AD347" s="4" t="s">
        <v>10422</v>
      </c>
      <c r="AE347" s="4" t="s">
        <v>138</v>
      </c>
      <c r="AF347" s="4" t="s">
        <v>116</v>
      </c>
      <c r="AG347" s="4" t="s">
        <v>13509</v>
      </c>
      <c r="AH347" s="4" t="s">
        <v>76</v>
      </c>
      <c r="AI347" s="4" t="s">
        <v>13510</v>
      </c>
      <c r="AJ347" s="4" t="s">
        <v>13511</v>
      </c>
      <c r="AK347" s="4" t="s">
        <v>2288</v>
      </c>
      <c r="AL347" s="4" t="s">
        <v>4319</v>
      </c>
      <c r="AM347" s="4" t="s">
        <v>1472</v>
      </c>
      <c r="AN347" s="4" t="s">
        <v>4628</v>
      </c>
      <c r="AO347" s="4" t="s">
        <v>13512</v>
      </c>
      <c r="AP347" s="4" t="s">
        <v>13513</v>
      </c>
      <c r="AQ347" s="4" t="s">
        <v>13514</v>
      </c>
      <c r="AR347" s="4" t="s">
        <v>10202</v>
      </c>
      <c r="AS347" s="4" t="s">
        <v>13515</v>
      </c>
      <c r="AT347" s="4" t="s">
        <v>10203</v>
      </c>
      <c r="AU347" s="4" t="s">
        <v>10204</v>
      </c>
      <c r="AV347" s="4" t="s">
        <v>5186</v>
      </c>
      <c r="AW347" s="4" t="s">
        <v>5187</v>
      </c>
      <c r="AX347" s="4" t="s">
        <v>4633</v>
      </c>
      <c r="AY347" s="4" t="s">
        <v>10206</v>
      </c>
      <c r="AZ347" s="4" t="s">
        <v>116</v>
      </c>
      <c r="BA347" s="4" t="s">
        <v>116</v>
      </c>
      <c r="BB347" s="4" t="s">
        <v>116</v>
      </c>
      <c r="BC347" s="4" t="s">
        <v>116</v>
      </c>
      <c r="BD347" s="4" t="s">
        <v>116</v>
      </c>
      <c r="BE347" s="4" t="s">
        <v>116</v>
      </c>
      <c r="BF347" s="4" t="s">
        <v>116</v>
      </c>
      <c r="BG347" s="4" t="s">
        <v>116</v>
      </c>
      <c r="BH347" s="4" t="s">
        <v>116</v>
      </c>
      <c r="BI347" s="4" t="s">
        <v>116</v>
      </c>
      <c r="BJ347" s="4" t="s">
        <v>116</v>
      </c>
      <c r="BK347" s="4" t="s">
        <v>116</v>
      </c>
      <c r="BL347" s="4" t="s">
        <v>116</v>
      </c>
      <c r="BM347" s="4" t="s">
        <v>116</v>
      </c>
      <c r="BN347" s="4" t="s">
        <v>116</v>
      </c>
      <c r="BO347" s="4" t="s">
        <v>116</v>
      </c>
      <c r="BP347" s="4" t="s">
        <v>116</v>
      </c>
      <c r="BQ347" s="4" t="s">
        <v>116</v>
      </c>
    </row>
    <row r="348" spans="1:69" ht="15" x14ac:dyDescent="0.2">
      <c r="A348" s="4" t="s">
        <v>13516</v>
      </c>
      <c r="B348" s="4" t="s">
        <v>112</v>
      </c>
      <c r="C348" s="34">
        <v>20250120</v>
      </c>
      <c r="D348" s="4" t="s">
        <v>4313</v>
      </c>
      <c r="E348" s="4" t="s">
        <v>13517</v>
      </c>
      <c r="F348" s="4" t="s">
        <v>13325</v>
      </c>
      <c r="G348" s="4" t="s">
        <v>116</v>
      </c>
      <c r="H348" s="4" t="s">
        <v>6745</v>
      </c>
      <c r="I348" s="4" t="s">
        <v>13518</v>
      </c>
      <c r="J348" s="34">
        <v>5406</v>
      </c>
      <c r="K348" s="11" t="s">
        <v>112</v>
      </c>
      <c r="L348" s="4" t="s">
        <v>120</v>
      </c>
      <c r="M348" s="4" t="s">
        <v>120</v>
      </c>
      <c r="N348" s="4" t="s">
        <v>13519</v>
      </c>
      <c r="O348" s="4" t="s">
        <v>116</v>
      </c>
      <c r="P348" s="4" t="s">
        <v>124</v>
      </c>
      <c r="Q348" s="4" t="s">
        <v>112</v>
      </c>
      <c r="R348" s="34">
        <v>2015</v>
      </c>
      <c r="S348" s="4" t="s">
        <v>125</v>
      </c>
      <c r="T348" s="4" t="s">
        <v>13328</v>
      </c>
      <c r="U348" s="4" t="s">
        <v>10418</v>
      </c>
      <c r="V348" s="4" t="s">
        <v>10419</v>
      </c>
      <c r="W348" s="4" t="s">
        <v>129</v>
      </c>
      <c r="X348" s="4" t="s">
        <v>10420</v>
      </c>
      <c r="Y348" s="4" t="s">
        <v>10421</v>
      </c>
      <c r="Z348" s="4" t="s">
        <v>132</v>
      </c>
      <c r="AA348" s="4" t="s">
        <v>133</v>
      </c>
      <c r="AB348" s="4" t="s">
        <v>134</v>
      </c>
      <c r="AC348" s="4" t="s">
        <v>135</v>
      </c>
      <c r="AD348" s="4" t="s">
        <v>10422</v>
      </c>
      <c r="AE348" s="4" t="s">
        <v>138</v>
      </c>
      <c r="AF348" s="4" t="s">
        <v>116</v>
      </c>
      <c r="AG348" s="4" t="s">
        <v>13520</v>
      </c>
      <c r="AH348" s="4" t="s">
        <v>76</v>
      </c>
      <c r="AI348" s="4" t="s">
        <v>13510</v>
      </c>
      <c r="AJ348" s="4" t="s">
        <v>13511</v>
      </c>
      <c r="AK348" s="4" t="s">
        <v>2288</v>
      </c>
      <c r="AL348" s="4" t="s">
        <v>4319</v>
      </c>
      <c r="AM348" s="4" t="s">
        <v>1472</v>
      </c>
      <c r="AN348" s="4" t="s">
        <v>4628</v>
      </c>
      <c r="AO348" s="4" t="s">
        <v>13512</v>
      </c>
      <c r="AP348" s="4" t="s">
        <v>13513</v>
      </c>
      <c r="AQ348" s="4" t="s">
        <v>13514</v>
      </c>
      <c r="AR348" s="4" t="s">
        <v>10202</v>
      </c>
      <c r="AS348" s="4" t="s">
        <v>13515</v>
      </c>
      <c r="AT348" s="4" t="s">
        <v>10203</v>
      </c>
      <c r="AU348" s="4" t="s">
        <v>10204</v>
      </c>
      <c r="AV348" s="4" t="s">
        <v>5186</v>
      </c>
      <c r="AW348" s="4" t="s">
        <v>5187</v>
      </c>
      <c r="AX348" s="4" t="s">
        <v>4633</v>
      </c>
      <c r="AY348" s="4" t="s">
        <v>10206</v>
      </c>
      <c r="AZ348" s="4" t="s">
        <v>116</v>
      </c>
      <c r="BA348" s="4" t="s">
        <v>116</v>
      </c>
      <c r="BB348" s="4" t="s">
        <v>116</v>
      </c>
      <c r="BC348" s="4" t="s">
        <v>116</v>
      </c>
      <c r="BD348" s="4" t="s">
        <v>116</v>
      </c>
      <c r="BE348" s="4" t="s">
        <v>116</v>
      </c>
      <c r="BF348" s="4" t="s">
        <v>116</v>
      </c>
      <c r="BG348" s="4" t="s">
        <v>116</v>
      </c>
      <c r="BH348" s="4" t="s">
        <v>116</v>
      </c>
      <c r="BI348" s="4" t="s">
        <v>116</v>
      </c>
      <c r="BJ348" s="4" t="s">
        <v>116</v>
      </c>
      <c r="BK348" s="4" t="s">
        <v>116</v>
      </c>
      <c r="BL348" s="4" t="s">
        <v>116</v>
      </c>
      <c r="BM348" s="4" t="s">
        <v>116</v>
      </c>
      <c r="BN348" s="4" t="s">
        <v>116</v>
      </c>
      <c r="BO348" s="4" t="s">
        <v>116</v>
      </c>
      <c r="BP348" s="4" t="s">
        <v>116</v>
      </c>
      <c r="BQ348" s="4" t="s">
        <v>116</v>
      </c>
    </row>
    <row r="349" spans="1:69" ht="15" x14ac:dyDescent="0.2">
      <c r="A349" s="4" t="s">
        <v>13521</v>
      </c>
      <c r="B349" s="4" t="s">
        <v>112</v>
      </c>
      <c r="C349" s="34">
        <v>20250120</v>
      </c>
      <c r="D349" s="4" t="s">
        <v>13522</v>
      </c>
      <c r="E349" s="4" t="s">
        <v>13523</v>
      </c>
      <c r="F349" s="4" t="s">
        <v>13325</v>
      </c>
      <c r="G349" s="4" t="s">
        <v>116</v>
      </c>
      <c r="H349" s="4" t="s">
        <v>6745</v>
      </c>
      <c r="I349" s="4" t="s">
        <v>13524</v>
      </c>
      <c r="J349" s="34">
        <v>3133</v>
      </c>
      <c r="K349" s="11" t="s">
        <v>112</v>
      </c>
      <c r="L349" s="4" t="s">
        <v>120</v>
      </c>
      <c r="M349" s="4" t="s">
        <v>120</v>
      </c>
      <c r="N349" s="4" t="s">
        <v>13525</v>
      </c>
      <c r="O349" s="4" t="s">
        <v>116</v>
      </c>
      <c r="P349" s="4" t="s">
        <v>124</v>
      </c>
      <c r="Q349" s="4" t="s">
        <v>112</v>
      </c>
      <c r="R349" s="34">
        <v>2015</v>
      </c>
      <c r="S349" s="4" t="s">
        <v>125</v>
      </c>
      <c r="T349" s="4" t="s">
        <v>13328</v>
      </c>
      <c r="U349" s="4" t="s">
        <v>10418</v>
      </c>
      <c r="V349" s="4" t="s">
        <v>10419</v>
      </c>
      <c r="W349" s="4" t="s">
        <v>129</v>
      </c>
      <c r="X349" s="4" t="s">
        <v>10420</v>
      </c>
      <c r="Y349" s="4" t="s">
        <v>10421</v>
      </c>
      <c r="Z349" s="4" t="s">
        <v>132</v>
      </c>
      <c r="AA349" s="4" t="s">
        <v>133</v>
      </c>
      <c r="AB349" s="4" t="s">
        <v>134</v>
      </c>
      <c r="AC349" s="4" t="s">
        <v>135</v>
      </c>
      <c r="AD349" s="4" t="s">
        <v>10422</v>
      </c>
      <c r="AE349" s="4" t="s">
        <v>138</v>
      </c>
      <c r="AF349" s="4" t="s">
        <v>116</v>
      </c>
      <c r="AG349" s="4" t="s">
        <v>13526</v>
      </c>
      <c r="AH349" s="4" t="s">
        <v>76</v>
      </c>
      <c r="AI349" s="4" t="s">
        <v>3698</v>
      </c>
      <c r="AJ349" s="4" t="s">
        <v>10221</v>
      </c>
      <c r="AK349" s="4" t="s">
        <v>3700</v>
      </c>
      <c r="AL349" s="4" t="s">
        <v>4320</v>
      </c>
      <c r="AM349" s="4" t="s">
        <v>13527</v>
      </c>
      <c r="AN349" s="4" t="s">
        <v>10231</v>
      </c>
      <c r="AO349" s="4" t="s">
        <v>1843</v>
      </c>
      <c r="AP349" s="4" t="s">
        <v>13528</v>
      </c>
      <c r="AQ349" s="4" t="s">
        <v>6760</v>
      </c>
      <c r="AR349" s="4" t="s">
        <v>13529</v>
      </c>
      <c r="AS349" s="4" t="s">
        <v>5187</v>
      </c>
      <c r="AT349" s="4" t="s">
        <v>13530</v>
      </c>
      <c r="AU349" s="4" t="s">
        <v>13531</v>
      </c>
      <c r="AV349" s="4" t="s">
        <v>116</v>
      </c>
      <c r="AW349" s="4" t="s">
        <v>116</v>
      </c>
      <c r="AX349" s="4" t="s">
        <v>116</v>
      </c>
      <c r="AY349" s="4" t="s">
        <v>116</v>
      </c>
      <c r="AZ349" s="4" t="s">
        <v>116</v>
      </c>
      <c r="BA349" s="4" t="s">
        <v>116</v>
      </c>
      <c r="BB349" s="4" t="s">
        <v>116</v>
      </c>
      <c r="BC349" s="4" t="s">
        <v>116</v>
      </c>
      <c r="BD349" s="4" t="s">
        <v>116</v>
      </c>
      <c r="BE349" s="4" t="s">
        <v>116</v>
      </c>
      <c r="BF349" s="4" t="s">
        <v>116</v>
      </c>
      <c r="BG349" s="4" t="s">
        <v>116</v>
      </c>
      <c r="BH349" s="4" t="s">
        <v>116</v>
      </c>
      <c r="BI349" s="4" t="s">
        <v>116</v>
      </c>
      <c r="BJ349" s="4" t="s">
        <v>116</v>
      </c>
      <c r="BK349" s="4" t="s">
        <v>116</v>
      </c>
      <c r="BL349" s="4" t="s">
        <v>116</v>
      </c>
      <c r="BM349" s="4" t="s">
        <v>116</v>
      </c>
      <c r="BN349" s="4" t="s">
        <v>116</v>
      </c>
      <c r="BO349" s="4" t="s">
        <v>116</v>
      </c>
      <c r="BP349" s="4" t="s">
        <v>116</v>
      </c>
      <c r="BQ349" s="4" t="s">
        <v>116</v>
      </c>
    </row>
    <row r="350" spans="1:69" ht="15" x14ac:dyDescent="0.2">
      <c r="A350" s="4" t="s">
        <v>13532</v>
      </c>
      <c r="B350" s="4" t="s">
        <v>112</v>
      </c>
      <c r="C350" s="34">
        <v>20250120</v>
      </c>
      <c r="D350" s="4" t="s">
        <v>13533</v>
      </c>
      <c r="E350" s="4" t="s">
        <v>13534</v>
      </c>
      <c r="F350" s="4" t="s">
        <v>13325</v>
      </c>
      <c r="G350" s="4" t="s">
        <v>116</v>
      </c>
      <c r="H350" s="4" t="s">
        <v>6745</v>
      </c>
      <c r="I350" s="4" t="s">
        <v>13535</v>
      </c>
      <c r="J350" s="34">
        <v>21636</v>
      </c>
      <c r="K350" s="11" t="s">
        <v>112</v>
      </c>
      <c r="L350" s="4" t="s">
        <v>120</v>
      </c>
      <c r="M350" s="4" t="s">
        <v>120</v>
      </c>
      <c r="N350" s="4" t="s">
        <v>13536</v>
      </c>
      <c r="O350" s="4" t="s">
        <v>116</v>
      </c>
      <c r="P350" s="4" t="s">
        <v>124</v>
      </c>
      <c r="Q350" s="4" t="s">
        <v>112</v>
      </c>
      <c r="R350" s="34">
        <v>2015</v>
      </c>
      <c r="S350" s="4" t="s">
        <v>125</v>
      </c>
      <c r="T350" s="4" t="s">
        <v>13328</v>
      </c>
      <c r="U350" s="4" t="s">
        <v>10418</v>
      </c>
      <c r="V350" s="4" t="s">
        <v>10419</v>
      </c>
      <c r="W350" s="4" t="s">
        <v>129</v>
      </c>
      <c r="X350" s="4" t="s">
        <v>10420</v>
      </c>
      <c r="Y350" s="4" t="s">
        <v>10421</v>
      </c>
      <c r="Z350" s="4" t="s">
        <v>132</v>
      </c>
      <c r="AA350" s="4" t="s">
        <v>133</v>
      </c>
      <c r="AB350" s="4" t="s">
        <v>134</v>
      </c>
      <c r="AC350" s="4" t="s">
        <v>135</v>
      </c>
      <c r="AD350" s="4" t="s">
        <v>10422</v>
      </c>
      <c r="AE350" s="4" t="s">
        <v>138</v>
      </c>
      <c r="AF350" s="4" t="s">
        <v>116</v>
      </c>
      <c r="AG350" s="4" t="s">
        <v>13537</v>
      </c>
      <c r="AH350" s="4" t="s">
        <v>76</v>
      </c>
      <c r="AI350" s="4" t="s">
        <v>2553</v>
      </c>
      <c r="AJ350" s="4" t="s">
        <v>2554</v>
      </c>
      <c r="AK350" s="4" t="s">
        <v>13538</v>
      </c>
      <c r="AL350" s="4" t="s">
        <v>13539</v>
      </c>
      <c r="AM350" s="4" t="s">
        <v>4319</v>
      </c>
      <c r="AN350" s="4" t="s">
        <v>2556</v>
      </c>
      <c r="AO350" s="4" t="s">
        <v>3608</v>
      </c>
      <c r="AP350" s="4" t="s">
        <v>13540</v>
      </c>
      <c r="AQ350" s="4" t="s">
        <v>13234</v>
      </c>
      <c r="AR350" s="4" t="s">
        <v>13541</v>
      </c>
      <c r="AS350" s="4" t="s">
        <v>8760</v>
      </c>
      <c r="AT350" s="4" t="s">
        <v>2560</v>
      </c>
      <c r="AU350" s="4" t="s">
        <v>116</v>
      </c>
      <c r="AV350" s="4" t="s">
        <v>116</v>
      </c>
      <c r="AW350" s="4" t="s">
        <v>116</v>
      </c>
      <c r="AX350" s="4" t="s">
        <v>116</v>
      </c>
      <c r="AY350" s="4" t="s">
        <v>116</v>
      </c>
      <c r="AZ350" s="4" t="s">
        <v>116</v>
      </c>
      <c r="BA350" s="4" t="s">
        <v>116</v>
      </c>
      <c r="BB350" s="4" t="s">
        <v>116</v>
      </c>
      <c r="BC350" s="4" t="s">
        <v>116</v>
      </c>
      <c r="BD350" s="4" t="s">
        <v>116</v>
      </c>
      <c r="BE350" s="4" t="s">
        <v>116</v>
      </c>
      <c r="BF350" s="4" t="s">
        <v>116</v>
      </c>
      <c r="BG350" s="4" t="s">
        <v>116</v>
      </c>
      <c r="BH350" s="4" t="s">
        <v>116</v>
      </c>
      <c r="BI350" s="4" t="s">
        <v>116</v>
      </c>
      <c r="BJ350" s="4" t="s">
        <v>116</v>
      </c>
      <c r="BK350" s="4" t="s">
        <v>116</v>
      </c>
      <c r="BL350" s="4" t="s">
        <v>116</v>
      </c>
      <c r="BM350" s="4" t="s">
        <v>116</v>
      </c>
      <c r="BN350" s="4" t="s">
        <v>116</v>
      </c>
      <c r="BO350" s="4" t="s">
        <v>116</v>
      </c>
      <c r="BP350" s="4" t="s">
        <v>116</v>
      </c>
      <c r="BQ350" s="4" t="s">
        <v>116</v>
      </c>
    </row>
    <row r="351" spans="1:69" ht="15" x14ac:dyDescent="0.2">
      <c r="A351" s="4" t="s">
        <v>13542</v>
      </c>
      <c r="B351" s="4" t="s">
        <v>112</v>
      </c>
      <c r="C351" s="34">
        <v>20250120</v>
      </c>
      <c r="D351" s="4" t="s">
        <v>13543</v>
      </c>
      <c r="E351" s="4" t="s">
        <v>13544</v>
      </c>
      <c r="F351" s="4" t="s">
        <v>13325</v>
      </c>
      <c r="G351" s="4" t="s">
        <v>116</v>
      </c>
      <c r="H351" s="4" t="s">
        <v>6745</v>
      </c>
      <c r="I351" s="4" t="s">
        <v>13545</v>
      </c>
      <c r="J351" s="34">
        <v>21158</v>
      </c>
      <c r="K351" s="11" t="s">
        <v>112</v>
      </c>
      <c r="L351" s="4" t="s">
        <v>120</v>
      </c>
      <c r="M351" s="4" t="s">
        <v>120</v>
      </c>
      <c r="N351" s="4" t="s">
        <v>13546</v>
      </c>
      <c r="O351" s="4" t="s">
        <v>116</v>
      </c>
      <c r="P351" s="4" t="s">
        <v>124</v>
      </c>
      <c r="Q351" s="4" t="s">
        <v>112</v>
      </c>
      <c r="R351" s="34">
        <v>2015</v>
      </c>
      <c r="S351" s="4" t="s">
        <v>125</v>
      </c>
      <c r="T351" s="4" t="s">
        <v>13328</v>
      </c>
      <c r="U351" s="4" t="s">
        <v>10418</v>
      </c>
      <c r="V351" s="4" t="s">
        <v>10419</v>
      </c>
      <c r="W351" s="4" t="s">
        <v>129</v>
      </c>
      <c r="X351" s="4" t="s">
        <v>10420</v>
      </c>
      <c r="Y351" s="4" t="s">
        <v>10421</v>
      </c>
      <c r="Z351" s="4" t="s">
        <v>132</v>
      </c>
      <c r="AA351" s="4" t="s">
        <v>133</v>
      </c>
      <c r="AB351" s="4" t="s">
        <v>134</v>
      </c>
      <c r="AC351" s="4" t="s">
        <v>135</v>
      </c>
      <c r="AD351" s="4" t="s">
        <v>10422</v>
      </c>
      <c r="AE351" s="4" t="s">
        <v>138</v>
      </c>
      <c r="AF351" s="4" t="s">
        <v>116</v>
      </c>
      <c r="AG351" s="4" t="s">
        <v>13547</v>
      </c>
      <c r="AH351" s="4" t="s">
        <v>76</v>
      </c>
      <c r="AI351" s="4" t="s">
        <v>13393</v>
      </c>
      <c r="AJ351" s="4" t="s">
        <v>10221</v>
      </c>
      <c r="AK351" s="4" t="s">
        <v>5179</v>
      </c>
      <c r="AL351" s="4" t="s">
        <v>7048</v>
      </c>
      <c r="AM351" s="4" t="s">
        <v>1472</v>
      </c>
      <c r="AN351" s="4" t="s">
        <v>13394</v>
      </c>
      <c r="AO351" s="4" t="s">
        <v>13395</v>
      </c>
      <c r="AP351" s="4" t="s">
        <v>13396</v>
      </c>
      <c r="AQ351" s="4" t="s">
        <v>13397</v>
      </c>
      <c r="AR351" s="4" t="s">
        <v>13398</v>
      </c>
      <c r="AS351" s="4" t="s">
        <v>13399</v>
      </c>
      <c r="AT351" s="4" t="s">
        <v>13400</v>
      </c>
      <c r="AU351" s="4" t="s">
        <v>11217</v>
      </c>
      <c r="AV351" s="4" t="s">
        <v>6761</v>
      </c>
      <c r="AW351" s="4" t="s">
        <v>8811</v>
      </c>
      <c r="AX351" s="4" t="s">
        <v>13401</v>
      </c>
      <c r="AY351" s="4" t="s">
        <v>13402</v>
      </c>
      <c r="AZ351" s="4" t="s">
        <v>13403</v>
      </c>
      <c r="BA351" s="4" t="s">
        <v>6765</v>
      </c>
      <c r="BB351" s="4" t="s">
        <v>116</v>
      </c>
      <c r="BC351" s="4" t="s">
        <v>116</v>
      </c>
      <c r="BD351" s="4" t="s">
        <v>116</v>
      </c>
      <c r="BE351" s="4" t="s">
        <v>116</v>
      </c>
      <c r="BF351" s="4" t="s">
        <v>116</v>
      </c>
      <c r="BG351" s="4" t="s">
        <v>116</v>
      </c>
      <c r="BH351" s="4" t="s">
        <v>116</v>
      </c>
      <c r="BI351" s="4" t="s">
        <v>116</v>
      </c>
      <c r="BJ351" s="4" t="s">
        <v>116</v>
      </c>
      <c r="BK351" s="4" t="s">
        <v>116</v>
      </c>
      <c r="BL351" s="4" t="s">
        <v>116</v>
      </c>
      <c r="BM351" s="4" t="s">
        <v>116</v>
      </c>
      <c r="BN351" s="4" t="s">
        <v>116</v>
      </c>
      <c r="BO351" s="4" t="s">
        <v>116</v>
      </c>
      <c r="BP351" s="4" t="s">
        <v>116</v>
      </c>
      <c r="BQ351" s="4" t="s">
        <v>116</v>
      </c>
    </row>
    <row r="352" spans="1:69" ht="15" x14ac:dyDescent="0.2">
      <c r="A352" s="4" t="s">
        <v>13548</v>
      </c>
      <c r="B352" s="4" t="s">
        <v>112</v>
      </c>
      <c r="C352" s="34">
        <v>20250120</v>
      </c>
      <c r="D352" s="4" t="s">
        <v>10494</v>
      </c>
      <c r="E352" s="4" t="s">
        <v>13549</v>
      </c>
      <c r="F352" s="4" t="s">
        <v>7536</v>
      </c>
      <c r="G352" s="4" t="s">
        <v>116</v>
      </c>
      <c r="H352" s="4" t="s">
        <v>7537</v>
      </c>
      <c r="I352" s="4" t="s">
        <v>13550</v>
      </c>
      <c r="J352" s="34">
        <v>90802</v>
      </c>
      <c r="K352" s="11" t="s">
        <v>112</v>
      </c>
      <c r="L352" s="4" t="s">
        <v>120</v>
      </c>
      <c r="M352" s="4" t="s">
        <v>120</v>
      </c>
      <c r="N352" s="4" t="s">
        <v>13551</v>
      </c>
      <c r="O352" s="4" t="s">
        <v>116</v>
      </c>
      <c r="P352" s="4" t="s">
        <v>124</v>
      </c>
      <c r="Q352" s="4" t="s">
        <v>112</v>
      </c>
      <c r="R352" s="34">
        <v>2014</v>
      </c>
      <c r="S352" s="4" t="s">
        <v>125</v>
      </c>
      <c r="T352" s="4" t="s">
        <v>12755</v>
      </c>
      <c r="U352" s="4" t="s">
        <v>10418</v>
      </c>
      <c r="V352" s="4" t="s">
        <v>10419</v>
      </c>
      <c r="W352" s="4" t="s">
        <v>129</v>
      </c>
      <c r="X352" s="4" t="s">
        <v>10420</v>
      </c>
      <c r="Y352" s="4" t="s">
        <v>10421</v>
      </c>
      <c r="Z352" s="4" t="s">
        <v>132</v>
      </c>
      <c r="AA352" s="4" t="s">
        <v>133</v>
      </c>
      <c r="AB352" s="4" t="s">
        <v>134</v>
      </c>
      <c r="AC352" s="4" t="s">
        <v>135</v>
      </c>
      <c r="AD352" s="4" t="s">
        <v>10422</v>
      </c>
      <c r="AE352" s="4" t="s">
        <v>138</v>
      </c>
      <c r="AF352" s="4" t="s">
        <v>116</v>
      </c>
      <c r="AG352" s="4" t="s">
        <v>13552</v>
      </c>
      <c r="AH352" s="4" t="s">
        <v>76</v>
      </c>
      <c r="AI352" s="4" t="s">
        <v>13553</v>
      </c>
      <c r="AJ352" s="4" t="s">
        <v>429</v>
      </c>
      <c r="AK352" s="4" t="s">
        <v>4558</v>
      </c>
      <c r="AL352" s="4" t="s">
        <v>433</v>
      </c>
      <c r="AM352" s="4" t="s">
        <v>1456</v>
      </c>
      <c r="AN352" s="4" t="s">
        <v>4559</v>
      </c>
      <c r="AO352" s="4" t="s">
        <v>7990</v>
      </c>
      <c r="AP352" s="4" t="s">
        <v>4091</v>
      </c>
      <c r="AQ352" s="4" t="s">
        <v>4093</v>
      </c>
      <c r="AR352" s="4" t="s">
        <v>5280</v>
      </c>
      <c r="AS352" s="4" t="s">
        <v>4095</v>
      </c>
      <c r="AT352" s="4" t="s">
        <v>4097</v>
      </c>
      <c r="AU352" s="4" t="s">
        <v>4098</v>
      </c>
      <c r="AV352" s="4" t="s">
        <v>3668</v>
      </c>
      <c r="AW352" s="4" t="s">
        <v>116</v>
      </c>
      <c r="AX352" s="4" t="s">
        <v>116</v>
      </c>
      <c r="AY352" s="4" t="s">
        <v>116</v>
      </c>
      <c r="AZ352" s="4" t="s">
        <v>116</v>
      </c>
      <c r="BA352" s="4" t="s">
        <v>116</v>
      </c>
      <c r="BB352" s="4" t="s">
        <v>116</v>
      </c>
      <c r="BC352" s="4" t="s">
        <v>116</v>
      </c>
      <c r="BD352" s="4" t="s">
        <v>116</v>
      </c>
      <c r="BE352" s="4" t="s">
        <v>116</v>
      </c>
      <c r="BF352" s="4" t="s">
        <v>116</v>
      </c>
      <c r="BG352" s="4" t="s">
        <v>116</v>
      </c>
      <c r="BH352" s="4" t="s">
        <v>116</v>
      </c>
      <c r="BI352" s="4" t="s">
        <v>116</v>
      </c>
      <c r="BJ352" s="4" t="s">
        <v>116</v>
      </c>
      <c r="BK352" s="4" t="s">
        <v>116</v>
      </c>
      <c r="BL352" s="4" t="s">
        <v>116</v>
      </c>
      <c r="BM352" s="4" t="s">
        <v>116</v>
      </c>
      <c r="BN352" s="4" t="s">
        <v>116</v>
      </c>
      <c r="BO352" s="4" t="s">
        <v>116</v>
      </c>
      <c r="BP352" s="4" t="s">
        <v>116</v>
      </c>
      <c r="BQ352" s="4" t="s">
        <v>116</v>
      </c>
    </row>
    <row r="353" spans="1:69" ht="15" x14ac:dyDescent="0.2">
      <c r="A353" s="4" t="s">
        <v>13554</v>
      </c>
      <c r="B353" s="4" t="s">
        <v>112</v>
      </c>
      <c r="C353" s="34">
        <v>20250120</v>
      </c>
      <c r="D353" s="4" t="s">
        <v>13555</v>
      </c>
      <c r="E353" s="4" t="s">
        <v>13556</v>
      </c>
      <c r="F353" s="4" t="s">
        <v>13557</v>
      </c>
      <c r="G353" s="4" t="s">
        <v>116</v>
      </c>
      <c r="H353" s="4" t="s">
        <v>13558</v>
      </c>
      <c r="I353" s="4" t="s">
        <v>13559</v>
      </c>
      <c r="J353" s="34">
        <v>10458</v>
      </c>
      <c r="K353" s="11" t="s">
        <v>112</v>
      </c>
      <c r="L353" s="4" t="s">
        <v>120</v>
      </c>
      <c r="M353" s="4" t="s">
        <v>120</v>
      </c>
      <c r="N353" s="4" t="s">
        <v>13560</v>
      </c>
      <c r="O353" s="4" t="s">
        <v>116</v>
      </c>
      <c r="P353" s="4" t="s">
        <v>124</v>
      </c>
      <c r="Q353" s="4" t="s">
        <v>112</v>
      </c>
      <c r="R353" s="34">
        <v>2014</v>
      </c>
      <c r="S353" s="4" t="s">
        <v>125</v>
      </c>
      <c r="T353" s="4" t="s">
        <v>10417</v>
      </c>
      <c r="U353" s="4" t="s">
        <v>10418</v>
      </c>
      <c r="V353" s="4" t="s">
        <v>10419</v>
      </c>
      <c r="W353" s="4" t="s">
        <v>129</v>
      </c>
      <c r="X353" s="4" t="s">
        <v>10420</v>
      </c>
      <c r="Y353" s="4" t="s">
        <v>10421</v>
      </c>
      <c r="Z353" s="4" t="s">
        <v>132</v>
      </c>
      <c r="AA353" s="4" t="s">
        <v>133</v>
      </c>
      <c r="AB353" s="4" t="s">
        <v>134</v>
      </c>
      <c r="AC353" s="4" t="s">
        <v>135</v>
      </c>
      <c r="AD353" s="4" t="s">
        <v>10422</v>
      </c>
      <c r="AE353" s="4" t="s">
        <v>138</v>
      </c>
      <c r="AF353" s="4" t="s">
        <v>116</v>
      </c>
      <c r="AG353" s="4" t="s">
        <v>13561</v>
      </c>
      <c r="AH353" s="4" t="s">
        <v>76</v>
      </c>
      <c r="AI353" s="4" t="s">
        <v>13562</v>
      </c>
      <c r="AJ353" s="4" t="s">
        <v>13563</v>
      </c>
      <c r="AK353" s="4" t="s">
        <v>13564</v>
      </c>
      <c r="AL353" s="4" t="s">
        <v>13565</v>
      </c>
      <c r="AM353" s="4" t="s">
        <v>13566</v>
      </c>
      <c r="AN353" s="4" t="s">
        <v>11635</v>
      </c>
      <c r="AO353" s="4" t="s">
        <v>13567</v>
      </c>
      <c r="AP353" s="4" t="s">
        <v>116</v>
      </c>
      <c r="AQ353" s="4" t="s">
        <v>116</v>
      </c>
      <c r="AR353" s="4" t="s">
        <v>116</v>
      </c>
      <c r="AS353" s="4" t="s">
        <v>116</v>
      </c>
      <c r="AT353" s="4" t="s">
        <v>116</v>
      </c>
      <c r="AU353" s="4" t="s">
        <v>116</v>
      </c>
      <c r="AV353" s="4" t="s">
        <v>116</v>
      </c>
      <c r="AW353" s="4" t="s">
        <v>116</v>
      </c>
      <c r="AX353" s="4" t="s">
        <v>116</v>
      </c>
      <c r="AY353" s="4" t="s">
        <v>116</v>
      </c>
      <c r="AZ353" s="4" t="s">
        <v>116</v>
      </c>
      <c r="BA353" s="4" t="s">
        <v>116</v>
      </c>
      <c r="BB353" s="4" t="s">
        <v>116</v>
      </c>
      <c r="BC353" s="4" t="s">
        <v>116</v>
      </c>
      <c r="BD353" s="4" t="s">
        <v>116</v>
      </c>
      <c r="BE353" s="4" t="s">
        <v>116</v>
      </c>
      <c r="BF353" s="4" t="s">
        <v>116</v>
      </c>
      <c r="BG353" s="4" t="s">
        <v>116</v>
      </c>
      <c r="BH353" s="4" t="s">
        <v>116</v>
      </c>
      <c r="BI353" s="4" t="s">
        <v>116</v>
      </c>
      <c r="BJ353" s="4" t="s">
        <v>116</v>
      </c>
      <c r="BK353" s="4" t="s">
        <v>116</v>
      </c>
      <c r="BL353" s="4" t="s">
        <v>116</v>
      </c>
      <c r="BM353" s="4" t="s">
        <v>116</v>
      </c>
      <c r="BN353" s="4" t="s">
        <v>116</v>
      </c>
      <c r="BO353" s="4" t="s">
        <v>116</v>
      </c>
      <c r="BP353" s="4" t="s">
        <v>116</v>
      </c>
      <c r="BQ353" s="4" t="s">
        <v>116</v>
      </c>
    </row>
    <row r="354" spans="1:69" ht="15" x14ac:dyDescent="0.2">
      <c r="A354" s="4" t="s">
        <v>13568</v>
      </c>
      <c r="B354" s="4" t="s">
        <v>112</v>
      </c>
      <c r="C354" s="34">
        <v>20250120</v>
      </c>
      <c r="D354" s="4" t="s">
        <v>13569</v>
      </c>
      <c r="E354" s="4" t="s">
        <v>11671</v>
      </c>
      <c r="F354" s="4" t="s">
        <v>10663</v>
      </c>
      <c r="G354" s="4" t="s">
        <v>116</v>
      </c>
      <c r="H354" s="4" t="s">
        <v>10664</v>
      </c>
      <c r="I354" s="4" t="s">
        <v>13570</v>
      </c>
      <c r="J354" s="34">
        <v>35153</v>
      </c>
      <c r="K354" s="11" t="s">
        <v>112</v>
      </c>
      <c r="L354" s="4" t="s">
        <v>120</v>
      </c>
      <c r="M354" s="4" t="s">
        <v>120</v>
      </c>
      <c r="N354" s="4" t="s">
        <v>13571</v>
      </c>
      <c r="O354" s="4" t="s">
        <v>116</v>
      </c>
      <c r="P354" s="4" t="s">
        <v>124</v>
      </c>
      <c r="Q354" s="4" t="s">
        <v>112</v>
      </c>
      <c r="R354" s="34">
        <v>2014</v>
      </c>
      <c r="S354" s="4" t="s">
        <v>125</v>
      </c>
      <c r="T354" s="4" t="s">
        <v>12309</v>
      </c>
      <c r="U354" s="4" t="s">
        <v>10418</v>
      </c>
      <c r="V354" s="4" t="s">
        <v>10419</v>
      </c>
      <c r="W354" s="4" t="s">
        <v>129</v>
      </c>
      <c r="X354" s="4" t="s">
        <v>10420</v>
      </c>
      <c r="Y354" s="4" t="s">
        <v>10421</v>
      </c>
      <c r="Z354" s="4" t="s">
        <v>132</v>
      </c>
      <c r="AA354" s="4" t="s">
        <v>133</v>
      </c>
      <c r="AB354" s="4" t="s">
        <v>134</v>
      </c>
      <c r="AC354" s="4" t="s">
        <v>135</v>
      </c>
      <c r="AD354" s="4" t="s">
        <v>10422</v>
      </c>
      <c r="AE354" s="4" t="s">
        <v>138</v>
      </c>
      <c r="AF354" s="4" t="s">
        <v>116</v>
      </c>
      <c r="AG354" s="4" t="s">
        <v>13572</v>
      </c>
      <c r="AH354" s="4" t="s">
        <v>76</v>
      </c>
      <c r="AI354" s="4" t="s">
        <v>11675</v>
      </c>
      <c r="AJ354" s="4" t="s">
        <v>2189</v>
      </c>
      <c r="AK354" s="4" t="s">
        <v>11676</v>
      </c>
      <c r="AL354" s="4" t="s">
        <v>11677</v>
      </c>
      <c r="AM354" s="4" t="s">
        <v>1569</v>
      </c>
      <c r="AN354" s="4" t="s">
        <v>11678</v>
      </c>
      <c r="AO354" s="4" t="s">
        <v>9458</v>
      </c>
      <c r="AP354" s="4" t="s">
        <v>11679</v>
      </c>
      <c r="AQ354" s="4" t="s">
        <v>11635</v>
      </c>
      <c r="AR354" s="4" t="s">
        <v>163</v>
      </c>
      <c r="AS354" s="4" t="s">
        <v>116</v>
      </c>
      <c r="AT354" s="4" t="s">
        <v>116</v>
      </c>
      <c r="AU354" s="4" t="s">
        <v>116</v>
      </c>
      <c r="AV354" s="4" t="s">
        <v>116</v>
      </c>
      <c r="AW354" s="4" t="s">
        <v>116</v>
      </c>
      <c r="AX354" s="4" t="s">
        <v>116</v>
      </c>
      <c r="AY354" s="4" t="s">
        <v>116</v>
      </c>
      <c r="AZ354" s="4" t="s">
        <v>116</v>
      </c>
      <c r="BA354" s="4" t="s">
        <v>116</v>
      </c>
      <c r="BB354" s="4" t="s">
        <v>116</v>
      </c>
      <c r="BC354" s="4" t="s">
        <v>116</v>
      </c>
      <c r="BD354" s="4" t="s">
        <v>116</v>
      </c>
      <c r="BE354" s="4" t="s">
        <v>116</v>
      </c>
      <c r="BF354" s="4" t="s">
        <v>116</v>
      </c>
      <c r="BG354" s="4" t="s">
        <v>116</v>
      </c>
      <c r="BH354" s="4" t="s">
        <v>116</v>
      </c>
      <c r="BI354" s="4" t="s">
        <v>116</v>
      </c>
      <c r="BJ354" s="4" t="s">
        <v>116</v>
      </c>
      <c r="BK354" s="4" t="s">
        <v>116</v>
      </c>
      <c r="BL354" s="4" t="s">
        <v>116</v>
      </c>
      <c r="BM354" s="4" t="s">
        <v>116</v>
      </c>
      <c r="BN354" s="4" t="s">
        <v>116</v>
      </c>
      <c r="BO354" s="4" t="s">
        <v>116</v>
      </c>
      <c r="BP354" s="4" t="s">
        <v>116</v>
      </c>
      <c r="BQ354" s="4" t="s">
        <v>116</v>
      </c>
    </row>
    <row r="355" spans="1:69" ht="15" x14ac:dyDescent="0.2">
      <c r="A355" s="4" t="s">
        <v>13573</v>
      </c>
      <c r="B355" s="4" t="s">
        <v>112</v>
      </c>
      <c r="C355" s="34">
        <v>20250120</v>
      </c>
      <c r="D355" s="4" t="s">
        <v>13574</v>
      </c>
      <c r="E355" s="4" t="s">
        <v>13575</v>
      </c>
      <c r="F355" s="4" t="s">
        <v>10663</v>
      </c>
      <c r="G355" s="4" t="s">
        <v>116</v>
      </c>
      <c r="H355" s="4" t="s">
        <v>10664</v>
      </c>
      <c r="I355" s="4" t="s">
        <v>13576</v>
      </c>
      <c r="J355" s="34">
        <v>65652</v>
      </c>
      <c r="K355" s="11" t="s">
        <v>112</v>
      </c>
      <c r="L355" s="4" t="s">
        <v>120</v>
      </c>
      <c r="M355" s="4" t="s">
        <v>120</v>
      </c>
      <c r="N355" s="4" t="s">
        <v>13577</v>
      </c>
      <c r="O355" s="4" t="s">
        <v>116</v>
      </c>
      <c r="P355" s="4" t="s">
        <v>124</v>
      </c>
      <c r="Q355" s="4" t="s">
        <v>112</v>
      </c>
      <c r="R355" s="34">
        <v>2014</v>
      </c>
      <c r="S355" s="4" t="s">
        <v>125</v>
      </c>
      <c r="T355" s="4" t="s">
        <v>12309</v>
      </c>
      <c r="U355" s="4" t="s">
        <v>10418</v>
      </c>
      <c r="V355" s="4" t="s">
        <v>10419</v>
      </c>
      <c r="W355" s="4" t="s">
        <v>129</v>
      </c>
      <c r="X355" s="4" t="s">
        <v>10420</v>
      </c>
      <c r="Y355" s="4" t="s">
        <v>10421</v>
      </c>
      <c r="Z355" s="4" t="s">
        <v>132</v>
      </c>
      <c r="AA355" s="4" t="s">
        <v>133</v>
      </c>
      <c r="AB355" s="4" t="s">
        <v>134</v>
      </c>
      <c r="AC355" s="4" t="s">
        <v>135</v>
      </c>
      <c r="AD355" s="4" t="s">
        <v>10422</v>
      </c>
      <c r="AE355" s="4" t="s">
        <v>138</v>
      </c>
      <c r="AF355" s="4" t="s">
        <v>116</v>
      </c>
      <c r="AG355" s="4" t="s">
        <v>13578</v>
      </c>
      <c r="AH355" s="4" t="s">
        <v>76</v>
      </c>
      <c r="AI355" s="4" t="s">
        <v>13579</v>
      </c>
      <c r="AJ355" s="4" t="s">
        <v>13580</v>
      </c>
      <c r="AK355" s="4" t="s">
        <v>13581</v>
      </c>
      <c r="AL355" s="4" t="s">
        <v>11933</v>
      </c>
      <c r="AM355" s="4" t="s">
        <v>1727</v>
      </c>
      <c r="AN355" s="4" t="s">
        <v>13582</v>
      </c>
      <c r="AO355" s="4" t="s">
        <v>1728</v>
      </c>
      <c r="AP355" s="4" t="s">
        <v>1515</v>
      </c>
      <c r="AQ355" s="4" t="s">
        <v>13583</v>
      </c>
      <c r="AR355" s="4" t="s">
        <v>13584</v>
      </c>
      <c r="AS355" s="4" t="s">
        <v>4589</v>
      </c>
      <c r="AT355" s="4" t="s">
        <v>11635</v>
      </c>
      <c r="AU355" s="4" t="s">
        <v>161</v>
      </c>
      <c r="AV355" s="4" t="s">
        <v>13585</v>
      </c>
      <c r="AW355" s="4" t="s">
        <v>116</v>
      </c>
      <c r="AX355" s="4" t="s">
        <v>116</v>
      </c>
      <c r="AY355" s="4" t="s">
        <v>116</v>
      </c>
      <c r="AZ355" s="4" t="s">
        <v>116</v>
      </c>
      <c r="BA355" s="4" t="s">
        <v>116</v>
      </c>
      <c r="BB355" s="4" t="s">
        <v>116</v>
      </c>
      <c r="BC355" s="4" t="s">
        <v>116</v>
      </c>
      <c r="BD355" s="4" t="s">
        <v>116</v>
      </c>
      <c r="BE355" s="4" t="s">
        <v>116</v>
      </c>
      <c r="BF355" s="4" t="s">
        <v>116</v>
      </c>
      <c r="BG355" s="4" t="s">
        <v>116</v>
      </c>
      <c r="BH355" s="4" t="s">
        <v>116</v>
      </c>
      <c r="BI355" s="4" t="s">
        <v>116</v>
      </c>
      <c r="BJ355" s="4" t="s">
        <v>116</v>
      </c>
      <c r="BK355" s="4" t="s">
        <v>116</v>
      </c>
      <c r="BL355" s="4" t="s">
        <v>116</v>
      </c>
      <c r="BM355" s="4" t="s">
        <v>116</v>
      </c>
      <c r="BN355" s="4" t="s">
        <v>116</v>
      </c>
      <c r="BO355" s="4" t="s">
        <v>116</v>
      </c>
      <c r="BP355" s="4" t="s">
        <v>116</v>
      </c>
      <c r="BQ355" s="4" t="s">
        <v>116</v>
      </c>
    </row>
    <row r="356" spans="1:69" ht="15" x14ac:dyDescent="0.2">
      <c r="A356" s="4" t="s">
        <v>13586</v>
      </c>
      <c r="B356" s="4" t="s">
        <v>112</v>
      </c>
      <c r="C356" s="34">
        <v>20250120</v>
      </c>
      <c r="D356" s="4" t="s">
        <v>1600</v>
      </c>
      <c r="E356" s="4" t="s">
        <v>8938</v>
      </c>
      <c r="F356" s="4" t="s">
        <v>400</v>
      </c>
      <c r="G356" s="4" t="s">
        <v>116</v>
      </c>
      <c r="H356" s="4" t="s">
        <v>401</v>
      </c>
      <c r="I356" s="4" t="s">
        <v>13587</v>
      </c>
      <c r="J356" s="34">
        <v>64107</v>
      </c>
      <c r="K356" s="11" t="s">
        <v>112</v>
      </c>
      <c r="L356" s="4" t="s">
        <v>120</v>
      </c>
      <c r="M356" s="4" t="s">
        <v>120</v>
      </c>
      <c r="N356" s="4" t="s">
        <v>13588</v>
      </c>
      <c r="O356" s="4" t="s">
        <v>116</v>
      </c>
      <c r="P356" s="4" t="s">
        <v>124</v>
      </c>
      <c r="Q356" s="4" t="s">
        <v>112</v>
      </c>
      <c r="R356" s="34">
        <v>2014</v>
      </c>
      <c r="S356" s="4" t="s">
        <v>125</v>
      </c>
      <c r="T356" s="4" t="s">
        <v>13409</v>
      </c>
      <c r="U356" s="4" t="s">
        <v>10418</v>
      </c>
      <c r="V356" s="4" t="s">
        <v>10419</v>
      </c>
      <c r="W356" s="4" t="s">
        <v>129</v>
      </c>
      <c r="X356" s="4" t="s">
        <v>10420</v>
      </c>
      <c r="Y356" s="4" t="s">
        <v>10421</v>
      </c>
      <c r="Z356" s="4" t="s">
        <v>132</v>
      </c>
      <c r="AA356" s="4" t="s">
        <v>133</v>
      </c>
      <c r="AB356" s="4" t="s">
        <v>134</v>
      </c>
      <c r="AC356" s="4" t="s">
        <v>135</v>
      </c>
      <c r="AD356" s="4" t="s">
        <v>10422</v>
      </c>
      <c r="AE356" s="4" t="s">
        <v>138</v>
      </c>
      <c r="AF356" s="4" t="s">
        <v>116</v>
      </c>
      <c r="AG356" s="4" t="s">
        <v>13589</v>
      </c>
      <c r="AH356" s="4" t="s">
        <v>76</v>
      </c>
      <c r="AI356" s="4" t="s">
        <v>3697</v>
      </c>
      <c r="AJ356" s="4" t="s">
        <v>2358</v>
      </c>
      <c r="AK356" s="4" t="s">
        <v>8739</v>
      </c>
      <c r="AL356" s="4" t="s">
        <v>5827</v>
      </c>
      <c r="AM356" s="4" t="s">
        <v>8970</v>
      </c>
      <c r="AN356" s="4" t="s">
        <v>1856</v>
      </c>
      <c r="AO356" s="4" t="s">
        <v>4494</v>
      </c>
      <c r="AP356" s="4" t="s">
        <v>11635</v>
      </c>
      <c r="AQ356" s="4" t="s">
        <v>8942</v>
      </c>
      <c r="AR356" s="4" t="s">
        <v>7344</v>
      </c>
      <c r="AS356" s="4" t="s">
        <v>9269</v>
      </c>
      <c r="AT356" s="4" t="s">
        <v>8943</v>
      </c>
      <c r="AU356" s="4" t="s">
        <v>116</v>
      </c>
      <c r="AV356" s="4" t="s">
        <v>116</v>
      </c>
      <c r="AW356" s="4" t="s">
        <v>116</v>
      </c>
      <c r="AX356" s="4" t="s">
        <v>116</v>
      </c>
      <c r="AY356" s="4" t="s">
        <v>116</v>
      </c>
      <c r="AZ356" s="4" t="s">
        <v>116</v>
      </c>
      <c r="BA356" s="4" t="s">
        <v>116</v>
      </c>
      <c r="BB356" s="4" t="s">
        <v>116</v>
      </c>
      <c r="BC356" s="4" t="s">
        <v>116</v>
      </c>
      <c r="BD356" s="4" t="s">
        <v>116</v>
      </c>
      <c r="BE356" s="4" t="s">
        <v>116</v>
      </c>
      <c r="BF356" s="4" t="s">
        <v>116</v>
      </c>
      <c r="BG356" s="4" t="s">
        <v>116</v>
      </c>
      <c r="BH356" s="4" t="s">
        <v>116</v>
      </c>
      <c r="BI356" s="4" t="s">
        <v>116</v>
      </c>
      <c r="BJ356" s="4" t="s">
        <v>116</v>
      </c>
      <c r="BK356" s="4" t="s">
        <v>116</v>
      </c>
      <c r="BL356" s="4" t="s">
        <v>116</v>
      </c>
      <c r="BM356" s="4" t="s">
        <v>116</v>
      </c>
      <c r="BN356" s="4" t="s">
        <v>116</v>
      </c>
      <c r="BO356" s="4" t="s">
        <v>116</v>
      </c>
      <c r="BP356" s="4" t="s">
        <v>116</v>
      </c>
      <c r="BQ356" s="4" t="s">
        <v>116</v>
      </c>
    </row>
    <row r="357" spans="1:69" ht="15" x14ac:dyDescent="0.2">
      <c r="A357" s="4" t="s">
        <v>13590</v>
      </c>
      <c r="B357" s="4" t="s">
        <v>112</v>
      </c>
      <c r="C357" s="34">
        <v>20250120</v>
      </c>
      <c r="D357" s="4" t="s">
        <v>9236</v>
      </c>
      <c r="E357" s="4" t="s">
        <v>116</v>
      </c>
      <c r="F357" s="4" t="s">
        <v>10413</v>
      </c>
      <c r="G357" s="4" t="s">
        <v>116</v>
      </c>
      <c r="H357" s="4" t="s">
        <v>10414</v>
      </c>
      <c r="I357" s="4" t="s">
        <v>13591</v>
      </c>
      <c r="J357" s="34">
        <v>33443</v>
      </c>
      <c r="K357" s="11" t="s">
        <v>112</v>
      </c>
      <c r="L357" s="4" t="s">
        <v>120</v>
      </c>
      <c r="M357" s="4" t="s">
        <v>120</v>
      </c>
      <c r="N357" s="4" t="s">
        <v>13592</v>
      </c>
      <c r="O357" s="4" t="s">
        <v>116</v>
      </c>
      <c r="P357" s="4" t="s">
        <v>124</v>
      </c>
      <c r="Q357" s="4" t="s">
        <v>112</v>
      </c>
      <c r="R357" s="34">
        <v>2014</v>
      </c>
      <c r="S357" s="4" t="s">
        <v>125</v>
      </c>
      <c r="T357" s="4" t="s">
        <v>13433</v>
      </c>
      <c r="U357" s="4" t="s">
        <v>10418</v>
      </c>
      <c r="V357" s="4" t="s">
        <v>10419</v>
      </c>
      <c r="W357" s="4" t="s">
        <v>129</v>
      </c>
      <c r="X357" s="4" t="s">
        <v>10420</v>
      </c>
      <c r="Y357" s="4" t="s">
        <v>10421</v>
      </c>
      <c r="Z357" s="4" t="s">
        <v>132</v>
      </c>
      <c r="AA357" s="4" t="s">
        <v>133</v>
      </c>
      <c r="AB357" s="4" t="s">
        <v>134</v>
      </c>
      <c r="AC357" s="4" t="s">
        <v>135</v>
      </c>
      <c r="AD357" s="4" t="s">
        <v>10422</v>
      </c>
      <c r="AE357" s="4" t="s">
        <v>138</v>
      </c>
      <c r="AF357" s="4" t="s">
        <v>116</v>
      </c>
      <c r="AG357" s="4" t="s">
        <v>13593</v>
      </c>
      <c r="AH357" s="4" t="s">
        <v>76</v>
      </c>
      <c r="AI357" s="4" t="s">
        <v>13594</v>
      </c>
      <c r="AJ357" s="4" t="s">
        <v>13595</v>
      </c>
      <c r="AK357" s="4" t="s">
        <v>2799</v>
      </c>
      <c r="AL357" s="4" t="s">
        <v>2800</v>
      </c>
      <c r="AM357" s="4" t="s">
        <v>2640</v>
      </c>
      <c r="AN357" s="4" t="s">
        <v>2801</v>
      </c>
      <c r="AO357" s="4" t="s">
        <v>2802</v>
      </c>
      <c r="AP357" s="4" t="s">
        <v>2803</v>
      </c>
      <c r="AQ357" s="4" t="s">
        <v>2804</v>
      </c>
      <c r="AR357" s="4" t="s">
        <v>2805</v>
      </c>
      <c r="AS357" s="4" t="s">
        <v>8905</v>
      </c>
      <c r="AT357" s="4" t="s">
        <v>9241</v>
      </c>
      <c r="AU357" s="4" t="s">
        <v>13596</v>
      </c>
      <c r="AV357" s="4" t="s">
        <v>13597</v>
      </c>
      <c r="AW357" s="4" t="s">
        <v>13598</v>
      </c>
      <c r="AX357" s="4" t="s">
        <v>1846</v>
      </c>
      <c r="AY357" s="4" t="s">
        <v>13599</v>
      </c>
      <c r="AZ357" s="4" t="s">
        <v>2811</v>
      </c>
      <c r="BA357" s="4" t="s">
        <v>116</v>
      </c>
      <c r="BB357" s="4" t="s">
        <v>116</v>
      </c>
      <c r="BC357" s="4" t="s">
        <v>116</v>
      </c>
      <c r="BD357" s="4" t="s">
        <v>116</v>
      </c>
      <c r="BE357" s="4" t="s">
        <v>116</v>
      </c>
      <c r="BF357" s="4" t="s">
        <v>116</v>
      </c>
      <c r="BG357" s="4" t="s">
        <v>116</v>
      </c>
      <c r="BH357" s="4" t="s">
        <v>116</v>
      </c>
      <c r="BI357" s="4" t="s">
        <v>116</v>
      </c>
      <c r="BJ357" s="4" t="s">
        <v>116</v>
      </c>
      <c r="BK357" s="4" t="s">
        <v>116</v>
      </c>
      <c r="BL357" s="4" t="s">
        <v>116</v>
      </c>
      <c r="BM357" s="4" t="s">
        <v>116</v>
      </c>
      <c r="BN357" s="4" t="s">
        <v>116</v>
      </c>
      <c r="BO357" s="4" t="s">
        <v>116</v>
      </c>
      <c r="BP357" s="4" t="s">
        <v>116</v>
      </c>
      <c r="BQ357" s="4" t="s">
        <v>116</v>
      </c>
    </row>
    <row r="358" spans="1:69" ht="15" x14ac:dyDescent="0.2">
      <c r="A358" s="4" t="s">
        <v>13600</v>
      </c>
      <c r="B358" s="4" t="s">
        <v>112</v>
      </c>
      <c r="C358" s="34">
        <v>20250120</v>
      </c>
      <c r="D358" s="4" t="s">
        <v>9803</v>
      </c>
      <c r="E358" s="4" t="s">
        <v>116</v>
      </c>
      <c r="F358" s="4" t="s">
        <v>10413</v>
      </c>
      <c r="G358" s="4" t="s">
        <v>116</v>
      </c>
      <c r="H358" s="4" t="s">
        <v>10414</v>
      </c>
      <c r="I358" s="4" t="s">
        <v>13601</v>
      </c>
      <c r="J358" s="34">
        <v>64849</v>
      </c>
      <c r="K358" s="11" t="s">
        <v>112</v>
      </c>
      <c r="L358" s="4" t="s">
        <v>120</v>
      </c>
      <c r="M358" s="4" t="s">
        <v>120</v>
      </c>
      <c r="N358" s="4" t="s">
        <v>13602</v>
      </c>
      <c r="O358" s="4" t="s">
        <v>116</v>
      </c>
      <c r="P358" s="4" t="s">
        <v>124</v>
      </c>
      <c r="Q358" s="4" t="s">
        <v>112</v>
      </c>
      <c r="R358" s="34">
        <v>2014</v>
      </c>
      <c r="S358" s="4" t="s">
        <v>125</v>
      </c>
      <c r="T358" s="4" t="s">
        <v>13433</v>
      </c>
      <c r="U358" s="4" t="s">
        <v>10418</v>
      </c>
      <c r="V358" s="4" t="s">
        <v>10419</v>
      </c>
      <c r="W358" s="4" t="s">
        <v>129</v>
      </c>
      <c r="X358" s="4" t="s">
        <v>10420</v>
      </c>
      <c r="Y358" s="4" t="s">
        <v>10421</v>
      </c>
      <c r="Z358" s="4" t="s">
        <v>132</v>
      </c>
      <c r="AA358" s="4" t="s">
        <v>133</v>
      </c>
      <c r="AB358" s="4" t="s">
        <v>134</v>
      </c>
      <c r="AC358" s="4" t="s">
        <v>135</v>
      </c>
      <c r="AD358" s="4" t="s">
        <v>10422</v>
      </c>
      <c r="AE358" s="4" t="s">
        <v>138</v>
      </c>
      <c r="AF358" s="4" t="s">
        <v>116</v>
      </c>
      <c r="AG358" s="4" t="s">
        <v>13603</v>
      </c>
      <c r="AH358" s="4" t="s">
        <v>76</v>
      </c>
      <c r="AI358" s="4" t="s">
        <v>7800</v>
      </c>
      <c r="AJ358" s="4" t="s">
        <v>3007</v>
      </c>
      <c r="AK358" s="4" t="s">
        <v>749</v>
      </c>
      <c r="AL358" s="4" t="s">
        <v>3009</v>
      </c>
      <c r="AM358" s="4" t="s">
        <v>13604</v>
      </c>
      <c r="AN358" s="4" t="s">
        <v>8905</v>
      </c>
      <c r="AO358" s="4" t="s">
        <v>3011</v>
      </c>
      <c r="AP358" s="4" t="s">
        <v>9808</v>
      </c>
      <c r="AQ358" s="4" t="s">
        <v>9809</v>
      </c>
      <c r="AR358" s="4" t="s">
        <v>9810</v>
      </c>
      <c r="AS358" s="4" t="s">
        <v>3015</v>
      </c>
      <c r="AT358" s="4" t="s">
        <v>13605</v>
      </c>
      <c r="AU358" s="4" t="s">
        <v>11635</v>
      </c>
      <c r="AV358" s="4" t="s">
        <v>1752</v>
      </c>
      <c r="AW358" s="4" t="s">
        <v>116</v>
      </c>
      <c r="AX358" s="4" t="s">
        <v>116</v>
      </c>
      <c r="AY358" s="4" t="s">
        <v>116</v>
      </c>
      <c r="AZ358" s="4" t="s">
        <v>116</v>
      </c>
      <c r="BA358" s="4" t="s">
        <v>116</v>
      </c>
      <c r="BB358" s="4" t="s">
        <v>116</v>
      </c>
      <c r="BC358" s="4" t="s">
        <v>116</v>
      </c>
      <c r="BD358" s="4" t="s">
        <v>116</v>
      </c>
      <c r="BE358" s="4" t="s">
        <v>116</v>
      </c>
      <c r="BF358" s="4" t="s">
        <v>116</v>
      </c>
      <c r="BG358" s="4" t="s">
        <v>116</v>
      </c>
      <c r="BH358" s="4" t="s">
        <v>116</v>
      </c>
      <c r="BI358" s="4" t="s">
        <v>116</v>
      </c>
      <c r="BJ358" s="4" t="s">
        <v>116</v>
      </c>
      <c r="BK358" s="4" t="s">
        <v>116</v>
      </c>
      <c r="BL358" s="4" t="s">
        <v>116</v>
      </c>
      <c r="BM358" s="4" t="s">
        <v>116</v>
      </c>
      <c r="BN358" s="4" t="s">
        <v>116</v>
      </c>
      <c r="BO358" s="4" t="s">
        <v>116</v>
      </c>
      <c r="BP358" s="4" t="s">
        <v>116</v>
      </c>
      <c r="BQ358" s="4" t="s">
        <v>116</v>
      </c>
    </row>
    <row r="359" spans="1:69" ht="15" x14ac:dyDescent="0.2">
      <c r="A359" s="4" t="s">
        <v>13606</v>
      </c>
      <c r="B359" s="4" t="s">
        <v>112</v>
      </c>
      <c r="C359" s="34">
        <v>20250120</v>
      </c>
      <c r="D359" s="4" t="s">
        <v>9488</v>
      </c>
      <c r="E359" s="4" t="s">
        <v>116</v>
      </c>
      <c r="F359" s="4" t="s">
        <v>10413</v>
      </c>
      <c r="G359" s="4" t="s">
        <v>116</v>
      </c>
      <c r="H359" s="4" t="s">
        <v>10414</v>
      </c>
      <c r="I359" s="4" t="s">
        <v>13607</v>
      </c>
      <c r="J359" s="34">
        <v>75635</v>
      </c>
      <c r="K359" s="11" t="s">
        <v>112</v>
      </c>
      <c r="L359" s="4" t="s">
        <v>120</v>
      </c>
      <c r="M359" s="4" t="s">
        <v>120</v>
      </c>
      <c r="N359" s="4" t="s">
        <v>13608</v>
      </c>
      <c r="O359" s="4" t="s">
        <v>116</v>
      </c>
      <c r="P359" s="4" t="s">
        <v>124</v>
      </c>
      <c r="Q359" s="4" t="s">
        <v>112</v>
      </c>
      <c r="R359" s="34">
        <v>2014</v>
      </c>
      <c r="S359" s="4" t="s">
        <v>125</v>
      </c>
      <c r="T359" s="4" t="s">
        <v>13433</v>
      </c>
      <c r="U359" s="4" t="s">
        <v>10418</v>
      </c>
      <c r="V359" s="4" t="s">
        <v>10419</v>
      </c>
      <c r="W359" s="4" t="s">
        <v>129</v>
      </c>
      <c r="X359" s="4" t="s">
        <v>10420</v>
      </c>
      <c r="Y359" s="4" t="s">
        <v>10421</v>
      </c>
      <c r="Z359" s="4" t="s">
        <v>132</v>
      </c>
      <c r="AA359" s="4" t="s">
        <v>133</v>
      </c>
      <c r="AB359" s="4" t="s">
        <v>134</v>
      </c>
      <c r="AC359" s="4" t="s">
        <v>135</v>
      </c>
      <c r="AD359" s="4" t="s">
        <v>10422</v>
      </c>
      <c r="AE359" s="4" t="s">
        <v>138</v>
      </c>
      <c r="AF359" s="4" t="s">
        <v>116</v>
      </c>
      <c r="AG359" s="4" t="s">
        <v>13609</v>
      </c>
      <c r="AH359" s="4" t="s">
        <v>76</v>
      </c>
      <c r="AI359" s="4" t="s">
        <v>1740</v>
      </c>
      <c r="AJ359" s="4" t="s">
        <v>1472</v>
      </c>
      <c r="AK359" s="4" t="s">
        <v>1473</v>
      </c>
      <c r="AL359" s="4" t="s">
        <v>1741</v>
      </c>
      <c r="AM359" s="4" t="s">
        <v>1474</v>
      </c>
      <c r="AN359" s="4" t="s">
        <v>1475</v>
      </c>
      <c r="AO359" s="4" t="s">
        <v>1476</v>
      </c>
      <c r="AP359" s="4" t="s">
        <v>1477</v>
      </c>
      <c r="AQ359" s="4" t="s">
        <v>1333</v>
      </c>
      <c r="AR359" s="4" t="s">
        <v>1742</v>
      </c>
      <c r="AS359" s="4" t="s">
        <v>9250</v>
      </c>
      <c r="AT359" s="4" t="s">
        <v>8905</v>
      </c>
      <c r="AU359" s="4" t="s">
        <v>9492</v>
      </c>
      <c r="AV359" s="4" t="s">
        <v>312</v>
      </c>
      <c r="AW359" s="4" t="s">
        <v>1745</v>
      </c>
      <c r="AX359" s="4" t="s">
        <v>1746</v>
      </c>
      <c r="AY359" s="4" t="s">
        <v>849</v>
      </c>
      <c r="AZ359" s="4" t="s">
        <v>1747</v>
      </c>
      <c r="BA359" s="4" t="s">
        <v>11635</v>
      </c>
      <c r="BB359" s="4" t="s">
        <v>9493</v>
      </c>
      <c r="BC359" s="4" t="s">
        <v>1481</v>
      </c>
      <c r="BD359" s="4" t="s">
        <v>1751</v>
      </c>
      <c r="BE359" s="4" t="s">
        <v>1752</v>
      </c>
      <c r="BF359" s="4" t="s">
        <v>116</v>
      </c>
      <c r="BG359" s="4" t="s">
        <v>116</v>
      </c>
      <c r="BH359" s="4" t="s">
        <v>116</v>
      </c>
      <c r="BI359" s="4" t="s">
        <v>116</v>
      </c>
      <c r="BJ359" s="4" t="s">
        <v>116</v>
      </c>
      <c r="BK359" s="4" t="s">
        <v>116</v>
      </c>
      <c r="BL359" s="4" t="s">
        <v>116</v>
      </c>
      <c r="BM359" s="4" t="s">
        <v>116</v>
      </c>
      <c r="BN359" s="4" t="s">
        <v>116</v>
      </c>
      <c r="BO359" s="4" t="s">
        <v>116</v>
      </c>
      <c r="BP359" s="4" t="s">
        <v>116</v>
      </c>
      <c r="BQ359" s="4" t="s">
        <v>116</v>
      </c>
    </row>
    <row r="360" spans="1:69" ht="15" x14ac:dyDescent="0.2">
      <c r="A360" s="4" t="s">
        <v>13610</v>
      </c>
      <c r="B360" s="4" t="s">
        <v>112</v>
      </c>
      <c r="C360" s="34">
        <v>20250120</v>
      </c>
      <c r="D360" s="4" t="s">
        <v>9196</v>
      </c>
      <c r="E360" s="4" t="s">
        <v>13611</v>
      </c>
      <c r="F360" s="4" t="s">
        <v>299</v>
      </c>
      <c r="G360" s="4" t="s">
        <v>116</v>
      </c>
      <c r="H360" s="4" t="s">
        <v>300</v>
      </c>
      <c r="I360" s="4" t="s">
        <v>13612</v>
      </c>
      <c r="J360" s="34">
        <v>152937</v>
      </c>
      <c r="K360" s="11" t="s">
        <v>112</v>
      </c>
      <c r="L360" s="4" t="s">
        <v>120</v>
      </c>
      <c r="M360" s="4" t="s">
        <v>120</v>
      </c>
      <c r="N360" s="4" t="s">
        <v>13613</v>
      </c>
      <c r="O360" s="4" t="s">
        <v>116</v>
      </c>
      <c r="P360" s="4" t="s">
        <v>124</v>
      </c>
      <c r="Q360" s="4" t="s">
        <v>112</v>
      </c>
      <c r="R360" s="34">
        <v>2014</v>
      </c>
      <c r="S360" s="4" t="s">
        <v>125</v>
      </c>
      <c r="T360" s="4" t="s">
        <v>12834</v>
      </c>
      <c r="U360" s="4" t="s">
        <v>10418</v>
      </c>
      <c r="V360" s="4" t="s">
        <v>10419</v>
      </c>
      <c r="W360" s="4" t="s">
        <v>129</v>
      </c>
      <c r="X360" s="4" t="s">
        <v>10420</v>
      </c>
      <c r="Y360" s="4" t="s">
        <v>10421</v>
      </c>
      <c r="Z360" s="4" t="s">
        <v>132</v>
      </c>
      <c r="AA360" s="4" t="s">
        <v>133</v>
      </c>
      <c r="AB360" s="4" t="s">
        <v>134</v>
      </c>
      <c r="AC360" s="4" t="s">
        <v>135</v>
      </c>
      <c r="AD360" s="4" t="s">
        <v>10422</v>
      </c>
      <c r="AE360" s="4" t="s">
        <v>138</v>
      </c>
      <c r="AF360" s="4" t="s">
        <v>116</v>
      </c>
      <c r="AG360" s="4" t="s">
        <v>13614</v>
      </c>
      <c r="AH360" s="4" t="s">
        <v>76</v>
      </c>
      <c r="AI360" s="4" t="s">
        <v>4089</v>
      </c>
      <c r="AJ360" s="4" t="s">
        <v>13615</v>
      </c>
      <c r="AK360" s="4" t="s">
        <v>2925</v>
      </c>
      <c r="AL360" s="4" t="s">
        <v>4091</v>
      </c>
      <c r="AM360" s="4" t="s">
        <v>4092</v>
      </c>
      <c r="AN360" s="4" t="s">
        <v>4093</v>
      </c>
      <c r="AO360" s="4" t="s">
        <v>4094</v>
      </c>
      <c r="AP360" s="4" t="s">
        <v>4095</v>
      </c>
      <c r="AQ360" s="4" t="s">
        <v>4097</v>
      </c>
      <c r="AR360" s="4" t="s">
        <v>4098</v>
      </c>
      <c r="AS360" s="4" t="s">
        <v>1312</v>
      </c>
      <c r="AT360" s="4" t="s">
        <v>116</v>
      </c>
      <c r="AU360" s="4" t="s">
        <v>116</v>
      </c>
      <c r="AV360" s="4" t="s">
        <v>116</v>
      </c>
      <c r="AW360" s="4" t="s">
        <v>116</v>
      </c>
      <c r="AX360" s="4" t="s">
        <v>116</v>
      </c>
      <c r="AY360" s="4" t="s">
        <v>116</v>
      </c>
      <c r="AZ360" s="4" t="s">
        <v>116</v>
      </c>
      <c r="BA360" s="4" t="s">
        <v>116</v>
      </c>
      <c r="BB360" s="4" t="s">
        <v>116</v>
      </c>
      <c r="BC360" s="4" t="s">
        <v>116</v>
      </c>
      <c r="BD360" s="4" t="s">
        <v>116</v>
      </c>
      <c r="BE360" s="4" t="s">
        <v>116</v>
      </c>
      <c r="BF360" s="4" t="s">
        <v>116</v>
      </c>
      <c r="BG360" s="4" t="s">
        <v>116</v>
      </c>
      <c r="BH360" s="4" t="s">
        <v>116</v>
      </c>
      <c r="BI360" s="4" t="s">
        <v>116</v>
      </c>
      <c r="BJ360" s="4" t="s">
        <v>116</v>
      </c>
      <c r="BK360" s="4" t="s">
        <v>116</v>
      </c>
      <c r="BL360" s="4" t="s">
        <v>116</v>
      </c>
      <c r="BM360" s="4" t="s">
        <v>116</v>
      </c>
      <c r="BN360" s="4" t="s">
        <v>116</v>
      </c>
      <c r="BO360" s="4" t="s">
        <v>116</v>
      </c>
      <c r="BP360" s="4" t="s">
        <v>116</v>
      </c>
      <c r="BQ360" s="4" t="s">
        <v>116</v>
      </c>
    </row>
    <row r="361" spans="1:69" ht="15" x14ac:dyDescent="0.2">
      <c r="A361" s="4" t="s">
        <v>13616</v>
      </c>
      <c r="B361" s="4" t="s">
        <v>112</v>
      </c>
      <c r="C361" s="34">
        <v>20250120</v>
      </c>
      <c r="D361" s="4" t="s">
        <v>13617</v>
      </c>
      <c r="E361" s="4" t="s">
        <v>13618</v>
      </c>
      <c r="F361" s="4" t="s">
        <v>179</v>
      </c>
      <c r="G361" s="4" t="s">
        <v>116</v>
      </c>
      <c r="H361" s="4" t="s">
        <v>180</v>
      </c>
      <c r="I361" s="4" t="s">
        <v>13619</v>
      </c>
      <c r="J361" s="34">
        <v>50603</v>
      </c>
      <c r="K361" s="11" t="s">
        <v>112</v>
      </c>
      <c r="L361" s="4" t="s">
        <v>120</v>
      </c>
      <c r="M361" s="4" t="s">
        <v>120</v>
      </c>
      <c r="N361" s="4" t="s">
        <v>13620</v>
      </c>
      <c r="O361" s="4" t="s">
        <v>116</v>
      </c>
      <c r="P361" s="4" t="s">
        <v>124</v>
      </c>
      <c r="Q361" s="4" t="s">
        <v>112</v>
      </c>
      <c r="R361" s="34">
        <v>2014</v>
      </c>
      <c r="S361" s="4" t="s">
        <v>125</v>
      </c>
      <c r="T361" s="4" t="s">
        <v>10515</v>
      </c>
      <c r="U361" s="4" t="s">
        <v>10418</v>
      </c>
      <c r="V361" s="4" t="s">
        <v>10419</v>
      </c>
      <c r="W361" s="4" t="s">
        <v>129</v>
      </c>
      <c r="X361" s="4" t="s">
        <v>10420</v>
      </c>
      <c r="Y361" s="4" t="s">
        <v>10421</v>
      </c>
      <c r="Z361" s="4" t="s">
        <v>132</v>
      </c>
      <c r="AA361" s="4" t="s">
        <v>133</v>
      </c>
      <c r="AB361" s="4" t="s">
        <v>134</v>
      </c>
      <c r="AC361" s="4" t="s">
        <v>135</v>
      </c>
      <c r="AD361" s="4" t="s">
        <v>10422</v>
      </c>
      <c r="AE361" s="4" t="s">
        <v>138</v>
      </c>
      <c r="AF361" s="4" t="s">
        <v>116</v>
      </c>
      <c r="AG361" s="4" t="s">
        <v>13621</v>
      </c>
      <c r="AH361" s="4" t="s">
        <v>76</v>
      </c>
      <c r="AI361" s="4" t="s">
        <v>13622</v>
      </c>
      <c r="AJ361" s="4" t="s">
        <v>13623</v>
      </c>
      <c r="AK361" s="4" t="s">
        <v>4091</v>
      </c>
      <c r="AL361" s="4" t="s">
        <v>4092</v>
      </c>
      <c r="AM361" s="4" t="s">
        <v>4093</v>
      </c>
      <c r="AN361" s="4" t="s">
        <v>4094</v>
      </c>
      <c r="AO361" s="4" t="s">
        <v>4095</v>
      </c>
      <c r="AP361" s="4" t="s">
        <v>5281</v>
      </c>
      <c r="AQ361" s="4" t="s">
        <v>4097</v>
      </c>
      <c r="AR361" s="4" t="s">
        <v>4098</v>
      </c>
      <c r="AS361" s="4" t="s">
        <v>13624</v>
      </c>
      <c r="AT361" s="4" t="s">
        <v>13625</v>
      </c>
      <c r="AU361" s="4" t="s">
        <v>163</v>
      </c>
      <c r="AV361" s="4" t="s">
        <v>116</v>
      </c>
      <c r="AW361" s="4" t="s">
        <v>116</v>
      </c>
      <c r="AX361" s="4" t="s">
        <v>116</v>
      </c>
      <c r="AY361" s="4" t="s">
        <v>116</v>
      </c>
      <c r="AZ361" s="4" t="s">
        <v>116</v>
      </c>
      <c r="BA361" s="4" t="s">
        <v>116</v>
      </c>
      <c r="BB361" s="4" t="s">
        <v>116</v>
      </c>
      <c r="BC361" s="4" t="s">
        <v>116</v>
      </c>
      <c r="BD361" s="4" t="s">
        <v>116</v>
      </c>
      <c r="BE361" s="4" t="s">
        <v>116</v>
      </c>
      <c r="BF361" s="4" t="s">
        <v>116</v>
      </c>
      <c r="BG361" s="4" t="s">
        <v>116</v>
      </c>
      <c r="BH361" s="4" t="s">
        <v>116</v>
      </c>
      <c r="BI361" s="4" t="s">
        <v>116</v>
      </c>
      <c r="BJ361" s="4" t="s">
        <v>116</v>
      </c>
      <c r="BK361" s="4" t="s">
        <v>116</v>
      </c>
      <c r="BL361" s="4" t="s">
        <v>116</v>
      </c>
      <c r="BM361" s="4" t="s">
        <v>116</v>
      </c>
      <c r="BN361" s="4" t="s">
        <v>116</v>
      </c>
      <c r="BO361" s="4" t="s">
        <v>116</v>
      </c>
      <c r="BP361" s="4" t="s">
        <v>116</v>
      </c>
      <c r="BQ361" s="4" t="s">
        <v>116</v>
      </c>
    </row>
    <row r="362" spans="1:69" ht="15" x14ac:dyDescent="0.2">
      <c r="A362" s="4" t="s">
        <v>13626</v>
      </c>
      <c r="B362" s="4" t="s">
        <v>112</v>
      </c>
      <c r="C362" s="34">
        <v>20250120</v>
      </c>
      <c r="D362" s="4" t="s">
        <v>13627</v>
      </c>
      <c r="E362" s="4" t="s">
        <v>116</v>
      </c>
      <c r="F362" s="4" t="s">
        <v>3888</v>
      </c>
      <c r="G362" s="4" t="s">
        <v>116</v>
      </c>
      <c r="H362" s="4" t="s">
        <v>3889</v>
      </c>
      <c r="I362" s="4" t="s">
        <v>13628</v>
      </c>
      <c r="J362" s="34">
        <v>13347</v>
      </c>
      <c r="K362" s="11" t="s">
        <v>112</v>
      </c>
      <c r="L362" s="4" t="s">
        <v>120</v>
      </c>
      <c r="M362" s="4" t="s">
        <v>120</v>
      </c>
      <c r="N362" s="4" t="s">
        <v>13629</v>
      </c>
      <c r="O362" s="4" t="s">
        <v>116</v>
      </c>
      <c r="P362" s="4" t="s">
        <v>124</v>
      </c>
      <c r="Q362" s="4" t="s">
        <v>112</v>
      </c>
      <c r="R362" s="34">
        <v>2014</v>
      </c>
      <c r="S362" s="4" t="s">
        <v>125</v>
      </c>
      <c r="T362" s="4" t="s">
        <v>10515</v>
      </c>
      <c r="U362" s="4" t="s">
        <v>10418</v>
      </c>
      <c r="V362" s="4" t="s">
        <v>10419</v>
      </c>
      <c r="W362" s="4" t="s">
        <v>129</v>
      </c>
      <c r="X362" s="4" t="s">
        <v>10420</v>
      </c>
      <c r="Y362" s="4" t="s">
        <v>10421</v>
      </c>
      <c r="Z362" s="4" t="s">
        <v>132</v>
      </c>
      <c r="AA362" s="4" t="s">
        <v>133</v>
      </c>
      <c r="AB362" s="4" t="s">
        <v>134</v>
      </c>
      <c r="AC362" s="4" t="s">
        <v>135</v>
      </c>
      <c r="AD362" s="4" t="s">
        <v>10422</v>
      </c>
      <c r="AE362" s="4" t="s">
        <v>138</v>
      </c>
      <c r="AF362" s="4" t="s">
        <v>116</v>
      </c>
      <c r="AG362" s="4" t="s">
        <v>13630</v>
      </c>
      <c r="AH362" s="4" t="s">
        <v>76</v>
      </c>
      <c r="AI362" s="4" t="s">
        <v>13631</v>
      </c>
      <c r="AJ362" s="4" t="s">
        <v>13632</v>
      </c>
      <c r="AK362" s="4" t="s">
        <v>4091</v>
      </c>
      <c r="AL362" s="4" t="s">
        <v>4092</v>
      </c>
      <c r="AM362" s="4" t="s">
        <v>4093</v>
      </c>
      <c r="AN362" s="4" t="s">
        <v>4094</v>
      </c>
      <c r="AO362" s="4" t="s">
        <v>4095</v>
      </c>
      <c r="AP362" s="4" t="s">
        <v>5281</v>
      </c>
      <c r="AQ362" s="4" t="s">
        <v>4097</v>
      </c>
      <c r="AR362" s="4" t="s">
        <v>4098</v>
      </c>
      <c r="AS362" s="4" t="s">
        <v>13633</v>
      </c>
      <c r="AT362" s="4" t="s">
        <v>13634</v>
      </c>
      <c r="AU362" s="4" t="s">
        <v>163</v>
      </c>
      <c r="AV362" s="4" t="s">
        <v>116</v>
      </c>
      <c r="AW362" s="4" t="s">
        <v>116</v>
      </c>
      <c r="AX362" s="4" t="s">
        <v>116</v>
      </c>
      <c r="AY362" s="4" t="s">
        <v>116</v>
      </c>
      <c r="AZ362" s="4" t="s">
        <v>116</v>
      </c>
      <c r="BA362" s="4" t="s">
        <v>116</v>
      </c>
      <c r="BB362" s="4" t="s">
        <v>116</v>
      </c>
      <c r="BC362" s="4" t="s">
        <v>116</v>
      </c>
      <c r="BD362" s="4" t="s">
        <v>116</v>
      </c>
      <c r="BE362" s="4" t="s">
        <v>116</v>
      </c>
      <c r="BF362" s="4" t="s">
        <v>116</v>
      </c>
      <c r="BG362" s="4" t="s">
        <v>116</v>
      </c>
      <c r="BH362" s="4" t="s">
        <v>116</v>
      </c>
      <c r="BI362" s="4" t="s">
        <v>116</v>
      </c>
      <c r="BJ362" s="4" t="s">
        <v>116</v>
      </c>
      <c r="BK362" s="4" t="s">
        <v>116</v>
      </c>
      <c r="BL362" s="4" t="s">
        <v>116</v>
      </c>
      <c r="BM362" s="4" t="s">
        <v>116</v>
      </c>
      <c r="BN362" s="4" t="s">
        <v>116</v>
      </c>
      <c r="BO362" s="4" t="s">
        <v>116</v>
      </c>
      <c r="BP362" s="4" t="s">
        <v>116</v>
      </c>
      <c r="BQ362" s="4" t="s">
        <v>116</v>
      </c>
    </row>
    <row r="363" spans="1:69" ht="15" x14ac:dyDescent="0.2">
      <c r="A363" s="4" t="s">
        <v>13635</v>
      </c>
      <c r="B363" s="4" t="s">
        <v>112</v>
      </c>
      <c r="C363" s="34">
        <v>20250120</v>
      </c>
      <c r="D363" s="4" t="s">
        <v>13636</v>
      </c>
      <c r="E363" s="4" t="s">
        <v>116</v>
      </c>
      <c r="F363" s="4" t="s">
        <v>12297</v>
      </c>
      <c r="G363" s="4" t="s">
        <v>116</v>
      </c>
      <c r="H363" s="4" t="s">
        <v>12298</v>
      </c>
      <c r="I363" s="4" t="s">
        <v>13637</v>
      </c>
      <c r="J363" s="34">
        <v>11550</v>
      </c>
      <c r="K363" s="11" t="s">
        <v>112</v>
      </c>
      <c r="L363" s="4" t="s">
        <v>120</v>
      </c>
      <c r="M363" s="4" t="s">
        <v>120</v>
      </c>
      <c r="N363" s="4" t="s">
        <v>13638</v>
      </c>
      <c r="O363" s="4" t="s">
        <v>116</v>
      </c>
      <c r="P363" s="4" t="s">
        <v>124</v>
      </c>
      <c r="Q363" s="4" t="s">
        <v>112</v>
      </c>
      <c r="R363" s="34">
        <v>2013</v>
      </c>
      <c r="S363" s="4" t="s">
        <v>125</v>
      </c>
      <c r="T363" s="4" t="s">
        <v>10417</v>
      </c>
      <c r="U363" s="4" t="s">
        <v>10418</v>
      </c>
      <c r="V363" s="4" t="s">
        <v>10419</v>
      </c>
      <c r="W363" s="4" t="s">
        <v>129</v>
      </c>
      <c r="X363" s="4" t="s">
        <v>10420</v>
      </c>
      <c r="Y363" s="4" t="s">
        <v>10421</v>
      </c>
      <c r="Z363" s="4" t="s">
        <v>132</v>
      </c>
      <c r="AA363" s="4" t="s">
        <v>133</v>
      </c>
      <c r="AB363" s="4" t="s">
        <v>134</v>
      </c>
      <c r="AC363" s="4" t="s">
        <v>135</v>
      </c>
      <c r="AD363" s="4" t="s">
        <v>10422</v>
      </c>
      <c r="AE363" s="4" t="s">
        <v>138</v>
      </c>
      <c r="AF363" s="4" t="s">
        <v>116</v>
      </c>
      <c r="AG363" s="4" t="s">
        <v>13639</v>
      </c>
      <c r="AH363" s="4" t="s">
        <v>76</v>
      </c>
      <c r="AI363" s="4" t="s">
        <v>9542</v>
      </c>
      <c r="AJ363" s="4" t="s">
        <v>1335</v>
      </c>
      <c r="AK363" s="4" t="s">
        <v>8905</v>
      </c>
      <c r="AL363" s="4" t="s">
        <v>9545</v>
      </c>
      <c r="AM363" s="4" t="s">
        <v>9546</v>
      </c>
      <c r="AN363" s="4" t="s">
        <v>5594</v>
      </c>
      <c r="AO363" s="4" t="s">
        <v>11635</v>
      </c>
      <c r="AP363" s="4" t="s">
        <v>2984</v>
      </c>
      <c r="AQ363" s="4" t="s">
        <v>9547</v>
      </c>
      <c r="AR363" s="4" t="s">
        <v>2987</v>
      </c>
      <c r="AS363" s="4" t="s">
        <v>116</v>
      </c>
      <c r="AT363" s="4" t="s">
        <v>116</v>
      </c>
      <c r="AU363" s="4" t="s">
        <v>116</v>
      </c>
      <c r="AV363" s="4" t="s">
        <v>116</v>
      </c>
      <c r="AW363" s="4" t="s">
        <v>116</v>
      </c>
      <c r="AX363" s="4" t="s">
        <v>116</v>
      </c>
      <c r="AY363" s="4" t="s">
        <v>116</v>
      </c>
      <c r="AZ363" s="4" t="s">
        <v>116</v>
      </c>
      <c r="BA363" s="4" t="s">
        <v>116</v>
      </c>
      <c r="BB363" s="4" t="s">
        <v>116</v>
      </c>
      <c r="BC363" s="4" t="s">
        <v>116</v>
      </c>
      <c r="BD363" s="4" t="s">
        <v>116</v>
      </c>
      <c r="BE363" s="4" t="s">
        <v>116</v>
      </c>
      <c r="BF363" s="4" t="s">
        <v>116</v>
      </c>
      <c r="BG363" s="4" t="s">
        <v>116</v>
      </c>
      <c r="BH363" s="4" t="s">
        <v>116</v>
      </c>
      <c r="BI363" s="4" t="s">
        <v>116</v>
      </c>
      <c r="BJ363" s="4" t="s">
        <v>116</v>
      </c>
      <c r="BK363" s="4" t="s">
        <v>116</v>
      </c>
      <c r="BL363" s="4" t="s">
        <v>116</v>
      </c>
      <c r="BM363" s="4" t="s">
        <v>116</v>
      </c>
      <c r="BN363" s="4" t="s">
        <v>116</v>
      </c>
      <c r="BO363" s="4" t="s">
        <v>116</v>
      </c>
      <c r="BP363" s="4" t="s">
        <v>116</v>
      </c>
      <c r="BQ363" s="4" t="s">
        <v>116</v>
      </c>
    </row>
    <row r="364" spans="1:69" ht="15" x14ac:dyDescent="0.2">
      <c r="A364" s="4" t="s">
        <v>13640</v>
      </c>
      <c r="B364" s="4" t="s">
        <v>112</v>
      </c>
      <c r="C364" s="34">
        <v>20250120</v>
      </c>
      <c r="D364" s="4" t="s">
        <v>10078</v>
      </c>
      <c r="E364" s="4" t="s">
        <v>10079</v>
      </c>
      <c r="F364" s="4" t="s">
        <v>179</v>
      </c>
      <c r="G364" s="4" t="s">
        <v>116</v>
      </c>
      <c r="H364" s="4" t="s">
        <v>180</v>
      </c>
      <c r="I364" s="4" t="s">
        <v>13641</v>
      </c>
      <c r="J364" s="34">
        <v>104211</v>
      </c>
      <c r="K364" s="11" t="s">
        <v>112</v>
      </c>
      <c r="L364" s="4" t="s">
        <v>120</v>
      </c>
      <c r="M364" s="4" t="s">
        <v>120</v>
      </c>
      <c r="N364" s="4" t="s">
        <v>13642</v>
      </c>
      <c r="O364" s="4" t="s">
        <v>116</v>
      </c>
      <c r="P364" s="4" t="s">
        <v>124</v>
      </c>
      <c r="Q364" s="4" t="s">
        <v>112</v>
      </c>
      <c r="R364" s="34">
        <v>2013</v>
      </c>
      <c r="S364" s="4" t="s">
        <v>125</v>
      </c>
      <c r="T364" s="4" t="s">
        <v>13643</v>
      </c>
      <c r="U364" s="4" t="s">
        <v>10418</v>
      </c>
      <c r="V364" s="4" t="s">
        <v>10419</v>
      </c>
      <c r="W364" s="4" t="s">
        <v>129</v>
      </c>
      <c r="X364" s="4" t="s">
        <v>10420</v>
      </c>
      <c r="Y364" s="4" t="s">
        <v>10421</v>
      </c>
      <c r="Z364" s="4" t="s">
        <v>132</v>
      </c>
      <c r="AA364" s="4" t="s">
        <v>133</v>
      </c>
      <c r="AB364" s="4" t="s">
        <v>134</v>
      </c>
      <c r="AC364" s="4" t="s">
        <v>135</v>
      </c>
      <c r="AD364" s="4" t="s">
        <v>10422</v>
      </c>
      <c r="AE364" s="4" t="s">
        <v>138</v>
      </c>
      <c r="AF364" s="4" t="s">
        <v>116</v>
      </c>
      <c r="AG364" s="4" t="s">
        <v>13644</v>
      </c>
      <c r="AH364" s="4" t="s">
        <v>76</v>
      </c>
      <c r="AI364" s="4" t="s">
        <v>13645</v>
      </c>
      <c r="AJ364" s="4" t="s">
        <v>13646</v>
      </c>
      <c r="AK364" s="4" t="s">
        <v>10084</v>
      </c>
      <c r="AL364" s="4" t="s">
        <v>1506</v>
      </c>
      <c r="AM364" s="4" t="s">
        <v>10085</v>
      </c>
      <c r="AN364" s="4" t="s">
        <v>6061</v>
      </c>
      <c r="AO364" s="4" t="s">
        <v>4091</v>
      </c>
      <c r="AP364" s="4" t="s">
        <v>4092</v>
      </c>
      <c r="AQ364" s="4" t="s">
        <v>4093</v>
      </c>
      <c r="AR364" s="4" t="s">
        <v>5280</v>
      </c>
      <c r="AS364" s="4" t="s">
        <v>4095</v>
      </c>
      <c r="AT364" s="4" t="s">
        <v>5281</v>
      </c>
      <c r="AU364" s="4" t="s">
        <v>4097</v>
      </c>
      <c r="AV364" s="4" t="s">
        <v>4098</v>
      </c>
      <c r="AW364" s="4" t="s">
        <v>2494</v>
      </c>
      <c r="AX364" s="4" t="s">
        <v>116</v>
      </c>
      <c r="AY364" s="4" t="s">
        <v>116</v>
      </c>
      <c r="AZ364" s="4" t="s">
        <v>116</v>
      </c>
      <c r="BA364" s="4" t="s">
        <v>116</v>
      </c>
      <c r="BB364" s="4" t="s">
        <v>116</v>
      </c>
      <c r="BC364" s="4" t="s">
        <v>116</v>
      </c>
      <c r="BD364" s="4" t="s">
        <v>116</v>
      </c>
      <c r="BE364" s="4" t="s">
        <v>116</v>
      </c>
      <c r="BF364" s="4" t="s">
        <v>116</v>
      </c>
      <c r="BG364" s="4" t="s">
        <v>116</v>
      </c>
      <c r="BH364" s="4" t="s">
        <v>116</v>
      </c>
      <c r="BI364" s="4" t="s">
        <v>116</v>
      </c>
      <c r="BJ364" s="4" t="s">
        <v>116</v>
      </c>
      <c r="BK364" s="4" t="s">
        <v>116</v>
      </c>
      <c r="BL364" s="4" t="s">
        <v>116</v>
      </c>
      <c r="BM364" s="4" t="s">
        <v>116</v>
      </c>
      <c r="BN364" s="4" t="s">
        <v>116</v>
      </c>
      <c r="BO364" s="4" t="s">
        <v>116</v>
      </c>
      <c r="BP364" s="4" t="s">
        <v>116</v>
      </c>
      <c r="BQ364" s="4" t="s">
        <v>116</v>
      </c>
    </row>
    <row r="365" spans="1:69" ht="15" x14ac:dyDescent="0.2">
      <c r="A365" s="4" t="s">
        <v>13647</v>
      </c>
      <c r="B365" s="4" t="s">
        <v>112</v>
      </c>
      <c r="C365" s="34">
        <v>20250120</v>
      </c>
      <c r="D365" s="4" t="s">
        <v>13648</v>
      </c>
      <c r="E365" s="4" t="s">
        <v>116</v>
      </c>
      <c r="F365" s="4" t="s">
        <v>13557</v>
      </c>
      <c r="G365" s="4" t="s">
        <v>116</v>
      </c>
      <c r="H365" s="4" t="s">
        <v>13558</v>
      </c>
      <c r="I365" s="4" t="s">
        <v>13649</v>
      </c>
      <c r="J365" s="34">
        <v>113703</v>
      </c>
      <c r="K365" s="11" t="s">
        <v>112</v>
      </c>
      <c r="L365" s="4" t="s">
        <v>120</v>
      </c>
      <c r="M365" s="4" t="s">
        <v>120</v>
      </c>
      <c r="N365" s="4" t="s">
        <v>13650</v>
      </c>
      <c r="O365" s="4" t="s">
        <v>116</v>
      </c>
      <c r="P365" s="4" t="s">
        <v>124</v>
      </c>
      <c r="Q365" s="4" t="s">
        <v>112</v>
      </c>
      <c r="R365" s="34">
        <v>2013</v>
      </c>
      <c r="S365" s="4" t="s">
        <v>125</v>
      </c>
      <c r="T365" s="4" t="s">
        <v>13433</v>
      </c>
      <c r="U365" s="4" t="s">
        <v>10418</v>
      </c>
      <c r="V365" s="4" t="s">
        <v>10419</v>
      </c>
      <c r="W365" s="4" t="s">
        <v>129</v>
      </c>
      <c r="X365" s="4" t="s">
        <v>10420</v>
      </c>
      <c r="Y365" s="4" t="s">
        <v>10421</v>
      </c>
      <c r="Z365" s="4" t="s">
        <v>132</v>
      </c>
      <c r="AA365" s="4" t="s">
        <v>133</v>
      </c>
      <c r="AB365" s="4" t="s">
        <v>134</v>
      </c>
      <c r="AC365" s="4" t="s">
        <v>135</v>
      </c>
      <c r="AD365" s="4" t="s">
        <v>10422</v>
      </c>
      <c r="AE365" s="4" t="s">
        <v>138</v>
      </c>
      <c r="AF365" s="4" t="s">
        <v>116</v>
      </c>
      <c r="AG365" s="4" t="s">
        <v>13651</v>
      </c>
      <c r="AH365" s="4" t="s">
        <v>76</v>
      </c>
      <c r="AI365" s="4" t="s">
        <v>6310</v>
      </c>
      <c r="AJ365" s="4" t="s">
        <v>5429</v>
      </c>
      <c r="AK365" s="4" t="s">
        <v>4738</v>
      </c>
      <c r="AL365" s="4" t="s">
        <v>9594</v>
      </c>
      <c r="AM365" s="4" t="s">
        <v>4740</v>
      </c>
      <c r="AN365" s="4" t="s">
        <v>4741</v>
      </c>
      <c r="AO365" s="4" t="s">
        <v>6312</v>
      </c>
      <c r="AP365" s="4" t="s">
        <v>6313</v>
      </c>
      <c r="AQ365" s="4" t="s">
        <v>13652</v>
      </c>
      <c r="AR365" s="4" t="s">
        <v>5121</v>
      </c>
      <c r="AS365" s="4" t="s">
        <v>6318</v>
      </c>
      <c r="AT365" s="4" t="s">
        <v>5122</v>
      </c>
      <c r="AU365" s="4" t="s">
        <v>6319</v>
      </c>
      <c r="AV365" s="4" t="s">
        <v>4744</v>
      </c>
      <c r="AW365" s="4" t="s">
        <v>4745</v>
      </c>
      <c r="AX365" s="4" t="s">
        <v>2073</v>
      </c>
      <c r="AY365" s="4" t="s">
        <v>5281</v>
      </c>
      <c r="AZ365" s="4" t="s">
        <v>4097</v>
      </c>
      <c r="BA365" s="4" t="s">
        <v>4098</v>
      </c>
      <c r="BB365" s="4" t="s">
        <v>1752</v>
      </c>
      <c r="BC365" s="4" t="s">
        <v>116</v>
      </c>
      <c r="BD365" s="4" t="s">
        <v>116</v>
      </c>
      <c r="BE365" s="4" t="s">
        <v>116</v>
      </c>
      <c r="BF365" s="4" t="s">
        <v>116</v>
      </c>
      <c r="BG365" s="4" t="s">
        <v>116</v>
      </c>
      <c r="BH365" s="4" t="s">
        <v>116</v>
      </c>
      <c r="BI365" s="4" t="s">
        <v>116</v>
      </c>
      <c r="BJ365" s="4" t="s">
        <v>116</v>
      </c>
      <c r="BK365" s="4" t="s">
        <v>116</v>
      </c>
      <c r="BL365" s="4" t="s">
        <v>116</v>
      </c>
      <c r="BM365" s="4" t="s">
        <v>116</v>
      </c>
      <c r="BN365" s="4" t="s">
        <v>116</v>
      </c>
      <c r="BO365" s="4" t="s">
        <v>116</v>
      </c>
      <c r="BP365" s="4" t="s">
        <v>116</v>
      </c>
      <c r="BQ365" s="4" t="s">
        <v>116</v>
      </c>
    </row>
    <row r="366" spans="1:69" ht="15" x14ac:dyDescent="0.2">
      <c r="A366" s="4" t="s">
        <v>13653</v>
      </c>
      <c r="B366" s="4" t="s">
        <v>112</v>
      </c>
      <c r="C366" s="34">
        <v>20250120</v>
      </c>
      <c r="D366" s="4" t="s">
        <v>13654</v>
      </c>
      <c r="E366" s="4" t="s">
        <v>116</v>
      </c>
      <c r="F366" s="4" t="s">
        <v>12297</v>
      </c>
      <c r="G366" s="4" t="s">
        <v>116</v>
      </c>
      <c r="H366" s="4" t="s">
        <v>12298</v>
      </c>
      <c r="I366" s="4" t="s">
        <v>13655</v>
      </c>
      <c r="J366" s="34">
        <v>94515</v>
      </c>
      <c r="K366" s="11" t="s">
        <v>112</v>
      </c>
      <c r="L366" s="4" t="s">
        <v>120</v>
      </c>
      <c r="M366" s="4" t="s">
        <v>120</v>
      </c>
      <c r="N366" s="4" t="s">
        <v>13656</v>
      </c>
      <c r="O366" s="4" t="s">
        <v>116</v>
      </c>
      <c r="P366" s="4" t="s">
        <v>124</v>
      </c>
      <c r="Q366" s="4" t="s">
        <v>112</v>
      </c>
      <c r="R366" s="34">
        <v>2013</v>
      </c>
      <c r="S366" s="4" t="s">
        <v>125</v>
      </c>
      <c r="T366" s="4" t="s">
        <v>13433</v>
      </c>
      <c r="U366" s="4" t="s">
        <v>10418</v>
      </c>
      <c r="V366" s="4" t="s">
        <v>10419</v>
      </c>
      <c r="W366" s="4" t="s">
        <v>129</v>
      </c>
      <c r="X366" s="4" t="s">
        <v>10420</v>
      </c>
      <c r="Y366" s="4" t="s">
        <v>10421</v>
      </c>
      <c r="Z366" s="4" t="s">
        <v>132</v>
      </c>
      <c r="AA366" s="4" t="s">
        <v>133</v>
      </c>
      <c r="AB366" s="4" t="s">
        <v>134</v>
      </c>
      <c r="AC366" s="4" t="s">
        <v>135</v>
      </c>
      <c r="AD366" s="4" t="s">
        <v>10422</v>
      </c>
      <c r="AE366" s="4" t="s">
        <v>138</v>
      </c>
      <c r="AF366" s="4" t="s">
        <v>116</v>
      </c>
      <c r="AG366" s="4" t="s">
        <v>13657</v>
      </c>
      <c r="AH366" s="4" t="s">
        <v>76</v>
      </c>
      <c r="AI366" s="4" t="s">
        <v>13658</v>
      </c>
      <c r="AJ366" s="4" t="s">
        <v>3007</v>
      </c>
      <c r="AK366" s="4" t="s">
        <v>3008</v>
      </c>
      <c r="AL366" s="4" t="s">
        <v>749</v>
      </c>
      <c r="AM366" s="4" t="s">
        <v>3009</v>
      </c>
      <c r="AN366" s="4" t="s">
        <v>3010</v>
      </c>
      <c r="AO366" s="4" t="s">
        <v>10318</v>
      </c>
      <c r="AP366" s="4" t="s">
        <v>3011</v>
      </c>
      <c r="AQ366" s="4" t="s">
        <v>13659</v>
      </c>
      <c r="AR366" s="4" t="s">
        <v>13660</v>
      </c>
      <c r="AS366" s="4" t="s">
        <v>13661</v>
      </c>
      <c r="AT366" s="4" t="s">
        <v>3015</v>
      </c>
      <c r="AU366" s="4" t="s">
        <v>3016</v>
      </c>
      <c r="AV366" s="4" t="s">
        <v>4091</v>
      </c>
      <c r="AW366" s="4" t="s">
        <v>4092</v>
      </c>
      <c r="AX366" s="4" t="s">
        <v>4093</v>
      </c>
      <c r="AY366" s="4" t="s">
        <v>4094</v>
      </c>
      <c r="AZ366" s="4" t="s">
        <v>4095</v>
      </c>
      <c r="BA366" s="4" t="s">
        <v>5281</v>
      </c>
      <c r="BB366" s="4" t="s">
        <v>4097</v>
      </c>
      <c r="BC366" s="4" t="s">
        <v>4098</v>
      </c>
      <c r="BD366" s="4" t="s">
        <v>1752</v>
      </c>
      <c r="BE366" s="4" t="s">
        <v>116</v>
      </c>
      <c r="BF366" s="4" t="s">
        <v>116</v>
      </c>
      <c r="BG366" s="4" t="s">
        <v>116</v>
      </c>
      <c r="BH366" s="4" t="s">
        <v>116</v>
      </c>
      <c r="BI366" s="4" t="s">
        <v>116</v>
      </c>
      <c r="BJ366" s="4" t="s">
        <v>116</v>
      </c>
      <c r="BK366" s="4" t="s">
        <v>116</v>
      </c>
      <c r="BL366" s="4" t="s">
        <v>116</v>
      </c>
      <c r="BM366" s="4" t="s">
        <v>116</v>
      </c>
      <c r="BN366" s="4" t="s">
        <v>116</v>
      </c>
      <c r="BO366" s="4" t="s">
        <v>116</v>
      </c>
      <c r="BP366" s="4" t="s">
        <v>116</v>
      </c>
      <c r="BQ366" s="4" t="s">
        <v>116</v>
      </c>
    </row>
    <row r="367" spans="1:69" ht="15" x14ac:dyDescent="0.2">
      <c r="A367" s="4" t="s">
        <v>13662</v>
      </c>
      <c r="B367" s="4" t="s">
        <v>112</v>
      </c>
      <c r="C367" s="34">
        <v>20250120</v>
      </c>
      <c r="D367" s="4" t="s">
        <v>9244</v>
      </c>
      <c r="E367" s="4" t="s">
        <v>116</v>
      </c>
      <c r="F367" s="4" t="s">
        <v>10413</v>
      </c>
      <c r="G367" s="4" t="s">
        <v>116</v>
      </c>
      <c r="H367" s="4" t="s">
        <v>10414</v>
      </c>
      <c r="I367" s="4" t="s">
        <v>13663</v>
      </c>
      <c r="J367" s="34">
        <v>72623</v>
      </c>
      <c r="K367" s="11" t="s">
        <v>112</v>
      </c>
      <c r="L367" s="4" t="s">
        <v>120</v>
      </c>
      <c r="M367" s="4" t="s">
        <v>120</v>
      </c>
      <c r="N367" s="4" t="s">
        <v>13664</v>
      </c>
      <c r="O367" s="4" t="s">
        <v>116</v>
      </c>
      <c r="P367" s="4" t="s">
        <v>124</v>
      </c>
      <c r="Q367" s="4" t="s">
        <v>112</v>
      </c>
      <c r="R367" s="34">
        <v>2013</v>
      </c>
      <c r="S367" s="4" t="s">
        <v>125</v>
      </c>
      <c r="T367" s="4" t="s">
        <v>13433</v>
      </c>
      <c r="U367" s="4" t="s">
        <v>10418</v>
      </c>
      <c r="V367" s="4" t="s">
        <v>10419</v>
      </c>
      <c r="W367" s="4" t="s">
        <v>129</v>
      </c>
      <c r="X367" s="4" t="s">
        <v>10420</v>
      </c>
      <c r="Y367" s="4" t="s">
        <v>10421</v>
      </c>
      <c r="Z367" s="4" t="s">
        <v>132</v>
      </c>
      <c r="AA367" s="4" t="s">
        <v>133</v>
      </c>
      <c r="AB367" s="4" t="s">
        <v>134</v>
      </c>
      <c r="AC367" s="4" t="s">
        <v>135</v>
      </c>
      <c r="AD367" s="4" t="s">
        <v>10422</v>
      </c>
      <c r="AE367" s="4" t="s">
        <v>138</v>
      </c>
      <c r="AF367" s="4" t="s">
        <v>116</v>
      </c>
      <c r="AG367" s="4" t="s">
        <v>13665</v>
      </c>
      <c r="AH367" s="4" t="s">
        <v>76</v>
      </c>
      <c r="AI367" s="4" t="s">
        <v>6310</v>
      </c>
      <c r="AJ367" s="4" t="s">
        <v>4738</v>
      </c>
      <c r="AK367" s="4" t="s">
        <v>9248</v>
      </c>
      <c r="AL367" s="4" t="s">
        <v>4740</v>
      </c>
      <c r="AM367" s="4" t="s">
        <v>4741</v>
      </c>
      <c r="AN367" s="4" t="s">
        <v>6312</v>
      </c>
      <c r="AO367" s="4" t="s">
        <v>6313</v>
      </c>
      <c r="AP367" s="4" t="s">
        <v>13666</v>
      </c>
      <c r="AQ367" s="4" t="s">
        <v>8905</v>
      </c>
      <c r="AR367" s="4" t="s">
        <v>5121</v>
      </c>
      <c r="AS367" s="4" t="s">
        <v>6318</v>
      </c>
      <c r="AT367" s="4" t="s">
        <v>5122</v>
      </c>
      <c r="AU367" s="4" t="s">
        <v>6319</v>
      </c>
      <c r="AV367" s="4" t="s">
        <v>4744</v>
      </c>
      <c r="AW367" s="4" t="s">
        <v>4745</v>
      </c>
      <c r="AX367" s="4" t="s">
        <v>2073</v>
      </c>
      <c r="AY367" s="4" t="s">
        <v>4091</v>
      </c>
      <c r="AZ367" s="4" t="s">
        <v>4092</v>
      </c>
      <c r="BA367" s="4" t="s">
        <v>4093</v>
      </c>
      <c r="BB367" s="4" t="s">
        <v>5280</v>
      </c>
      <c r="BC367" s="4" t="s">
        <v>4095</v>
      </c>
      <c r="BD367" s="4" t="s">
        <v>5281</v>
      </c>
      <c r="BE367" s="4" t="s">
        <v>4097</v>
      </c>
      <c r="BF367" s="4" t="s">
        <v>4098</v>
      </c>
      <c r="BG367" s="4" t="s">
        <v>1752</v>
      </c>
      <c r="BH367" s="4" t="s">
        <v>116</v>
      </c>
      <c r="BI367" s="4" t="s">
        <v>116</v>
      </c>
      <c r="BJ367" s="4" t="s">
        <v>116</v>
      </c>
      <c r="BK367" s="4" t="s">
        <v>116</v>
      </c>
      <c r="BL367" s="4" t="s">
        <v>116</v>
      </c>
      <c r="BM367" s="4" t="s">
        <v>116</v>
      </c>
      <c r="BN367" s="4" t="s">
        <v>116</v>
      </c>
      <c r="BO367" s="4" t="s">
        <v>116</v>
      </c>
      <c r="BP367" s="4" t="s">
        <v>116</v>
      </c>
      <c r="BQ367" s="4" t="s">
        <v>116</v>
      </c>
    </row>
    <row r="368" spans="1:69" ht="15" x14ac:dyDescent="0.2">
      <c r="A368" s="4" t="s">
        <v>13667</v>
      </c>
      <c r="B368" s="4" t="s">
        <v>112</v>
      </c>
      <c r="C368" s="34">
        <v>20250120</v>
      </c>
      <c r="D368" s="4" t="s">
        <v>13668</v>
      </c>
      <c r="E368" s="4" t="s">
        <v>13441</v>
      </c>
      <c r="F368" s="4" t="s">
        <v>3888</v>
      </c>
      <c r="G368" s="4" t="s">
        <v>116</v>
      </c>
      <c r="H368" s="4" t="s">
        <v>3889</v>
      </c>
      <c r="I368" s="4" t="s">
        <v>13669</v>
      </c>
      <c r="J368" s="34">
        <v>60531</v>
      </c>
      <c r="K368" s="11" t="s">
        <v>112</v>
      </c>
      <c r="L368" s="4" t="s">
        <v>120</v>
      </c>
      <c r="M368" s="4" t="s">
        <v>120</v>
      </c>
      <c r="N368" s="4" t="s">
        <v>13670</v>
      </c>
      <c r="O368" s="4" t="s">
        <v>116</v>
      </c>
      <c r="P368" s="4" t="s">
        <v>124</v>
      </c>
      <c r="Q368" s="4" t="s">
        <v>112</v>
      </c>
      <c r="R368" s="34">
        <v>2013</v>
      </c>
      <c r="S368" s="4" t="s">
        <v>125</v>
      </c>
      <c r="T368" s="4" t="s">
        <v>12834</v>
      </c>
      <c r="U368" s="4" t="s">
        <v>10418</v>
      </c>
      <c r="V368" s="4" t="s">
        <v>10419</v>
      </c>
      <c r="W368" s="4" t="s">
        <v>129</v>
      </c>
      <c r="X368" s="4" t="s">
        <v>10420</v>
      </c>
      <c r="Y368" s="4" t="s">
        <v>10421</v>
      </c>
      <c r="Z368" s="4" t="s">
        <v>132</v>
      </c>
      <c r="AA368" s="4" t="s">
        <v>133</v>
      </c>
      <c r="AB368" s="4" t="s">
        <v>134</v>
      </c>
      <c r="AC368" s="4" t="s">
        <v>135</v>
      </c>
      <c r="AD368" s="4" t="s">
        <v>10422</v>
      </c>
      <c r="AE368" s="4" t="s">
        <v>138</v>
      </c>
      <c r="AF368" s="4" t="s">
        <v>116</v>
      </c>
      <c r="AG368" s="4" t="s">
        <v>13671</v>
      </c>
      <c r="AH368" s="4" t="s">
        <v>76</v>
      </c>
      <c r="AI368" s="4" t="s">
        <v>2822</v>
      </c>
      <c r="AJ368" s="4" t="s">
        <v>2824</v>
      </c>
      <c r="AK368" s="4" t="s">
        <v>1333</v>
      </c>
      <c r="AL368" s="4" t="s">
        <v>3895</v>
      </c>
      <c r="AM368" s="4" t="s">
        <v>2825</v>
      </c>
      <c r="AN368" s="4" t="s">
        <v>2827</v>
      </c>
      <c r="AO368" s="4" t="s">
        <v>4091</v>
      </c>
      <c r="AP368" s="4" t="s">
        <v>4092</v>
      </c>
      <c r="AQ368" s="4" t="s">
        <v>4093</v>
      </c>
      <c r="AR368" s="4" t="s">
        <v>4094</v>
      </c>
      <c r="AS368" s="4" t="s">
        <v>4095</v>
      </c>
      <c r="AT368" s="4" t="s">
        <v>5281</v>
      </c>
      <c r="AU368" s="4" t="s">
        <v>4097</v>
      </c>
      <c r="AV368" s="4" t="s">
        <v>4098</v>
      </c>
      <c r="AW368" s="4" t="s">
        <v>4523</v>
      </c>
      <c r="AX368" s="4" t="s">
        <v>1342</v>
      </c>
      <c r="AY368" s="4" t="s">
        <v>1752</v>
      </c>
      <c r="AZ368" s="4" t="s">
        <v>116</v>
      </c>
      <c r="BA368" s="4" t="s">
        <v>116</v>
      </c>
      <c r="BB368" s="4" t="s">
        <v>116</v>
      </c>
      <c r="BC368" s="4" t="s">
        <v>116</v>
      </c>
      <c r="BD368" s="4" t="s">
        <v>116</v>
      </c>
      <c r="BE368" s="4" t="s">
        <v>116</v>
      </c>
      <c r="BF368" s="4" t="s">
        <v>116</v>
      </c>
      <c r="BG368" s="4" t="s">
        <v>116</v>
      </c>
      <c r="BH368" s="4" t="s">
        <v>116</v>
      </c>
      <c r="BI368" s="4" t="s">
        <v>116</v>
      </c>
      <c r="BJ368" s="4" t="s">
        <v>116</v>
      </c>
      <c r="BK368" s="4" t="s">
        <v>116</v>
      </c>
      <c r="BL368" s="4" t="s">
        <v>116</v>
      </c>
      <c r="BM368" s="4" t="s">
        <v>116</v>
      </c>
      <c r="BN368" s="4" t="s">
        <v>116</v>
      </c>
      <c r="BO368" s="4" t="s">
        <v>116</v>
      </c>
      <c r="BP368" s="4" t="s">
        <v>116</v>
      </c>
      <c r="BQ368" s="4" t="s">
        <v>116</v>
      </c>
    </row>
    <row r="369" spans="1:69" ht="15" x14ac:dyDescent="0.2">
      <c r="A369" s="4" t="s">
        <v>13672</v>
      </c>
      <c r="B369" s="4" t="s">
        <v>112</v>
      </c>
      <c r="C369" s="34">
        <v>20250120</v>
      </c>
      <c r="D369" s="4" t="s">
        <v>13673</v>
      </c>
      <c r="E369" s="4" t="s">
        <v>993</v>
      </c>
      <c r="F369" s="4" t="s">
        <v>12461</v>
      </c>
      <c r="G369" s="4" t="s">
        <v>116</v>
      </c>
      <c r="H369" s="4" t="s">
        <v>12462</v>
      </c>
      <c r="I369" s="4" t="s">
        <v>13674</v>
      </c>
      <c r="J369" s="34">
        <v>64159</v>
      </c>
      <c r="K369" s="11" t="s">
        <v>112</v>
      </c>
      <c r="L369" s="4" t="s">
        <v>120</v>
      </c>
      <c r="M369" s="4" t="s">
        <v>120</v>
      </c>
      <c r="N369" s="4" t="s">
        <v>13675</v>
      </c>
      <c r="O369" s="4" t="s">
        <v>116</v>
      </c>
      <c r="P369" s="4" t="s">
        <v>124</v>
      </c>
      <c r="Q369" s="4" t="s">
        <v>112</v>
      </c>
      <c r="R369" s="34">
        <v>2013</v>
      </c>
      <c r="S369" s="4" t="s">
        <v>125</v>
      </c>
      <c r="T369" s="4" t="s">
        <v>12834</v>
      </c>
      <c r="U369" s="4" t="s">
        <v>10418</v>
      </c>
      <c r="V369" s="4" t="s">
        <v>10419</v>
      </c>
      <c r="W369" s="4" t="s">
        <v>129</v>
      </c>
      <c r="X369" s="4" t="s">
        <v>10420</v>
      </c>
      <c r="Y369" s="4" t="s">
        <v>10421</v>
      </c>
      <c r="Z369" s="4" t="s">
        <v>132</v>
      </c>
      <c r="AA369" s="4" t="s">
        <v>133</v>
      </c>
      <c r="AB369" s="4" t="s">
        <v>134</v>
      </c>
      <c r="AC369" s="4" t="s">
        <v>135</v>
      </c>
      <c r="AD369" s="4" t="s">
        <v>10422</v>
      </c>
      <c r="AE369" s="4" t="s">
        <v>138</v>
      </c>
      <c r="AF369" s="4" t="s">
        <v>116</v>
      </c>
      <c r="AG369" s="4" t="s">
        <v>13676</v>
      </c>
      <c r="AH369" s="4" t="s">
        <v>76</v>
      </c>
      <c r="AI369" s="4" t="s">
        <v>921</v>
      </c>
      <c r="AJ369" s="4" t="s">
        <v>999</v>
      </c>
      <c r="AK369" s="4" t="s">
        <v>1000</v>
      </c>
      <c r="AL369" s="4" t="s">
        <v>1001</v>
      </c>
      <c r="AM369" s="4" t="s">
        <v>924</v>
      </c>
      <c r="AN369" s="4" t="s">
        <v>926</v>
      </c>
      <c r="AO369" s="4" t="s">
        <v>930</v>
      </c>
      <c r="AP369" s="4" t="s">
        <v>1002</v>
      </c>
      <c r="AQ369" s="4" t="s">
        <v>931</v>
      </c>
      <c r="AR369" s="4" t="s">
        <v>769</v>
      </c>
      <c r="AS369" s="4" t="s">
        <v>1003</v>
      </c>
      <c r="AT369" s="4" t="s">
        <v>1004</v>
      </c>
      <c r="AU369" s="4" t="s">
        <v>4091</v>
      </c>
      <c r="AV369" s="4" t="s">
        <v>4092</v>
      </c>
      <c r="AW369" s="4" t="s">
        <v>4093</v>
      </c>
      <c r="AX369" s="4" t="s">
        <v>4094</v>
      </c>
      <c r="AY369" s="4" t="s">
        <v>4095</v>
      </c>
      <c r="AZ369" s="4" t="s">
        <v>5281</v>
      </c>
      <c r="BA369" s="4" t="s">
        <v>4097</v>
      </c>
      <c r="BB369" s="4" t="s">
        <v>4098</v>
      </c>
      <c r="BC369" s="4" t="s">
        <v>1006</v>
      </c>
      <c r="BD369" s="4" t="s">
        <v>3348</v>
      </c>
      <c r="BE369" s="4" t="s">
        <v>116</v>
      </c>
      <c r="BF369" s="4" t="s">
        <v>116</v>
      </c>
      <c r="BG369" s="4" t="s">
        <v>116</v>
      </c>
      <c r="BH369" s="4" t="s">
        <v>116</v>
      </c>
      <c r="BI369" s="4" t="s">
        <v>116</v>
      </c>
      <c r="BJ369" s="4" t="s">
        <v>116</v>
      </c>
      <c r="BK369" s="4" t="s">
        <v>116</v>
      </c>
      <c r="BL369" s="4" t="s">
        <v>116</v>
      </c>
      <c r="BM369" s="4" t="s">
        <v>116</v>
      </c>
      <c r="BN369" s="4" t="s">
        <v>116</v>
      </c>
      <c r="BO369" s="4" t="s">
        <v>116</v>
      </c>
      <c r="BP369" s="4" t="s">
        <v>116</v>
      </c>
      <c r="BQ369" s="4" t="s">
        <v>116</v>
      </c>
    </row>
    <row r="370" spans="1:69" ht="15" x14ac:dyDescent="0.2">
      <c r="A370" s="4" t="s">
        <v>13677</v>
      </c>
      <c r="B370" s="4" t="s">
        <v>112</v>
      </c>
      <c r="C370" s="34">
        <v>20250120</v>
      </c>
      <c r="D370" s="4" t="s">
        <v>9515</v>
      </c>
      <c r="E370" s="4" t="s">
        <v>8287</v>
      </c>
      <c r="F370" s="4" t="s">
        <v>8288</v>
      </c>
      <c r="G370" s="4" t="s">
        <v>116</v>
      </c>
      <c r="H370" s="4" t="s">
        <v>4565</v>
      </c>
      <c r="I370" s="4" t="s">
        <v>13678</v>
      </c>
      <c r="J370" s="34">
        <v>71917</v>
      </c>
      <c r="K370" s="11" t="s">
        <v>112</v>
      </c>
      <c r="L370" s="4" t="s">
        <v>120</v>
      </c>
      <c r="M370" s="4" t="s">
        <v>120</v>
      </c>
      <c r="N370" s="4" t="s">
        <v>13679</v>
      </c>
      <c r="O370" s="4" t="s">
        <v>116</v>
      </c>
      <c r="P370" s="4" t="s">
        <v>124</v>
      </c>
      <c r="Q370" s="4" t="s">
        <v>112</v>
      </c>
      <c r="R370" s="34">
        <v>2013</v>
      </c>
      <c r="S370" s="4" t="s">
        <v>125</v>
      </c>
      <c r="T370" s="4" t="s">
        <v>12834</v>
      </c>
      <c r="U370" s="4" t="s">
        <v>10418</v>
      </c>
      <c r="V370" s="4" t="s">
        <v>10419</v>
      </c>
      <c r="W370" s="4" t="s">
        <v>129</v>
      </c>
      <c r="X370" s="4" t="s">
        <v>10420</v>
      </c>
      <c r="Y370" s="4" t="s">
        <v>10421</v>
      </c>
      <c r="Z370" s="4" t="s">
        <v>132</v>
      </c>
      <c r="AA370" s="4" t="s">
        <v>133</v>
      </c>
      <c r="AB370" s="4" t="s">
        <v>134</v>
      </c>
      <c r="AC370" s="4" t="s">
        <v>135</v>
      </c>
      <c r="AD370" s="4" t="s">
        <v>10422</v>
      </c>
      <c r="AE370" s="4" t="s">
        <v>138</v>
      </c>
      <c r="AF370" s="4" t="s">
        <v>116</v>
      </c>
      <c r="AG370" s="4" t="s">
        <v>13680</v>
      </c>
      <c r="AH370" s="4" t="s">
        <v>76</v>
      </c>
      <c r="AI370" s="4" t="s">
        <v>1685</v>
      </c>
      <c r="AJ370" s="4" t="s">
        <v>1335</v>
      </c>
      <c r="AK370" s="4" t="s">
        <v>8292</v>
      </c>
      <c r="AL370" s="4" t="s">
        <v>158</v>
      </c>
      <c r="AM370" s="4" t="s">
        <v>1686</v>
      </c>
      <c r="AN370" s="4" t="s">
        <v>1687</v>
      </c>
      <c r="AO370" s="4" t="s">
        <v>1689</v>
      </c>
      <c r="AP370" s="4" t="s">
        <v>1690</v>
      </c>
      <c r="AQ370" s="4" t="s">
        <v>1691</v>
      </c>
      <c r="AR370" s="4" t="s">
        <v>4091</v>
      </c>
      <c r="AS370" s="4" t="s">
        <v>4092</v>
      </c>
      <c r="AT370" s="4" t="s">
        <v>4093</v>
      </c>
      <c r="AU370" s="4" t="s">
        <v>5280</v>
      </c>
      <c r="AV370" s="4" t="s">
        <v>4095</v>
      </c>
      <c r="AW370" s="4" t="s">
        <v>5281</v>
      </c>
      <c r="AX370" s="4" t="s">
        <v>4096</v>
      </c>
      <c r="AY370" s="4" t="s">
        <v>4097</v>
      </c>
      <c r="AZ370" s="4" t="s">
        <v>4098</v>
      </c>
      <c r="BA370" s="4" t="s">
        <v>684</v>
      </c>
      <c r="BB370" s="4" t="s">
        <v>116</v>
      </c>
      <c r="BC370" s="4" t="s">
        <v>116</v>
      </c>
      <c r="BD370" s="4" t="s">
        <v>116</v>
      </c>
      <c r="BE370" s="4" t="s">
        <v>116</v>
      </c>
      <c r="BF370" s="4" t="s">
        <v>116</v>
      </c>
      <c r="BG370" s="4" t="s">
        <v>116</v>
      </c>
      <c r="BH370" s="4" t="s">
        <v>116</v>
      </c>
      <c r="BI370" s="4" t="s">
        <v>116</v>
      </c>
      <c r="BJ370" s="4" t="s">
        <v>116</v>
      </c>
      <c r="BK370" s="4" t="s">
        <v>116</v>
      </c>
      <c r="BL370" s="4" t="s">
        <v>116</v>
      </c>
      <c r="BM370" s="4" t="s">
        <v>116</v>
      </c>
      <c r="BN370" s="4" t="s">
        <v>116</v>
      </c>
      <c r="BO370" s="4" t="s">
        <v>116</v>
      </c>
      <c r="BP370" s="4" t="s">
        <v>116</v>
      </c>
      <c r="BQ370" s="4" t="s">
        <v>116</v>
      </c>
    </row>
    <row r="371" spans="1:69" ht="15" x14ac:dyDescent="0.2">
      <c r="A371" s="4" t="s">
        <v>13681</v>
      </c>
      <c r="B371" s="4" t="s">
        <v>112</v>
      </c>
      <c r="C371" s="34">
        <v>20250120</v>
      </c>
      <c r="D371" s="4" t="s">
        <v>9853</v>
      </c>
      <c r="E371" s="4" t="s">
        <v>13682</v>
      </c>
      <c r="F371" s="4" t="s">
        <v>1384</v>
      </c>
      <c r="G371" s="4" t="s">
        <v>116</v>
      </c>
      <c r="H371" s="4" t="s">
        <v>1385</v>
      </c>
      <c r="I371" s="4" t="s">
        <v>13683</v>
      </c>
      <c r="J371" s="34">
        <v>102028</v>
      </c>
      <c r="K371" s="11" t="s">
        <v>112</v>
      </c>
      <c r="L371" s="4" t="s">
        <v>120</v>
      </c>
      <c r="M371" s="4" t="s">
        <v>120</v>
      </c>
      <c r="N371" s="4" t="s">
        <v>13684</v>
      </c>
      <c r="O371" s="4" t="s">
        <v>116</v>
      </c>
      <c r="P371" s="4" t="s">
        <v>124</v>
      </c>
      <c r="Q371" s="4" t="s">
        <v>112</v>
      </c>
      <c r="R371" s="34">
        <v>2013</v>
      </c>
      <c r="S371" s="4" t="s">
        <v>125</v>
      </c>
      <c r="T371" s="4" t="s">
        <v>12834</v>
      </c>
      <c r="U371" s="4" t="s">
        <v>10418</v>
      </c>
      <c r="V371" s="4" t="s">
        <v>10419</v>
      </c>
      <c r="W371" s="4" t="s">
        <v>129</v>
      </c>
      <c r="X371" s="4" t="s">
        <v>10420</v>
      </c>
      <c r="Y371" s="4" t="s">
        <v>10421</v>
      </c>
      <c r="Z371" s="4" t="s">
        <v>132</v>
      </c>
      <c r="AA371" s="4" t="s">
        <v>133</v>
      </c>
      <c r="AB371" s="4" t="s">
        <v>134</v>
      </c>
      <c r="AC371" s="4" t="s">
        <v>135</v>
      </c>
      <c r="AD371" s="4" t="s">
        <v>10422</v>
      </c>
      <c r="AE371" s="4" t="s">
        <v>138</v>
      </c>
      <c r="AF371" s="4" t="s">
        <v>116</v>
      </c>
      <c r="AG371" s="4" t="s">
        <v>13685</v>
      </c>
      <c r="AH371" s="4" t="s">
        <v>76</v>
      </c>
      <c r="AI371" s="4" t="s">
        <v>13686</v>
      </c>
      <c r="AJ371" s="4" t="s">
        <v>1002</v>
      </c>
      <c r="AK371" s="4" t="s">
        <v>7578</v>
      </c>
      <c r="AL371" s="4" t="s">
        <v>9090</v>
      </c>
      <c r="AM371" s="4" t="s">
        <v>13687</v>
      </c>
      <c r="AN371" s="4" t="s">
        <v>13688</v>
      </c>
      <c r="AO371" s="4" t="s">
        <v>4091</v>
      </c>
      <c r="AP371" s="4" t="s">
        <v>4092</v>
      </c>
      <c r="AQ371" s="4" t="s">
        <v>4093</v>
      </c>
      <c r="AR371" s="4" t="s">
        <v>4094</v>
      </c>
      <c r="AS371" s="4" t="s">
        <v>4095</v>
      </c>
      <c r="AT371" s="4" t="s">
        <v>5281</v>
      </c>
      <c r="AU371" s="4" t="s">
        <v>4097</v>
      </c>
      <c r="AV371" s="4" t="s">
        <v>4098</v>
      </c>
      <c r="AW371" s="4" t="s">
        <v>13146</v>
      </c>
      <c r="AX371" s="4" t="s">
        <v>7579</v>
      </c>
      <c r="AY371" s="4" t="s">
        <v>116</v>
      </c>
      <c r="AZ371" s="4" t="s">
        <v>116</v>
      </c>
      <c r="BA371" s="4" t="s">
        <v>116</v>
      </c>
      <c r="BB371" s="4" t="s">
        <v>116</v>
      </c>
      <c r="BC371" s="4" t="s">
        <v>116</v>
      </c>
      <c r="BD371" s="4" t="s">
        <v>116</v>
      </c>
      <c r="BE371" s="4" t="s">
        <v>116</v>
      </c>
      <c r="BF371" s="4" t="s">
        <v>116</v>
      </c>
      <c r="BG371" s="4" t="s">
        <v>116</v>
      </c>
      <c r="BH371" s="4" t="s">
        <v>116</v>
      </c>
      <c r="BI371" s="4" t="s">
        <v>116</v>
      </c>
      <c r="BJ371" s="4" t="s">
        <v>116</v>
      </c>
      <c r="BK371" s="4" t="s">
        <v>116</v>
      </c>
      <c r="BL371" s="4" t="s">
        <v>116</v>
      </c>
      <c r="BM371" s="4" t="s">
        <v>116</v>
      </c>
      <c r="BN371" s="4" t="s">
        <v>116</v>
      </c>
      <c r="BO371" s="4" t="s">
        <v>116</v>
      </c>
      <c r="BP371" s="4" t="s">
        <v>116</v>
      </c>
      <c r="BQ371" s="4" t="s">
        <v>116</v>
      </c>
    </row>
    <row r="372" spans="1:69" ht="15" x14ac:dyDescent="0.2">
      <c r="A372" s="4" t="s">
        <v>13689</v>
      </c>
      <c r="B372" s="4" t="s">
        <v>112</v>
      </c>
      <c r="C372" s="34">
        <v>20250120</v>
      </c>
      <c r="D372" s="4" t="s">
        <v>13690</v>
      </c>
      <c r="E372" s="4" t="s">
        <v>13691</v>
      </c>
      <c r="F372" s="4" t="s">
        <v>179</v>
      </c>
      <c r="G372" s="4" t="s">
        <v>116</v>
      </c>
      <c r="H372" s="4" t="s">
        <v>180</v>
      </c>
      <c r="I372" s="4" t="s">
        <v>13692</v>
      </c>
      <c r="J372" s="34">
        <v>24414</v>
      </c>
      <c r="K372" s="11" t="s">
        <v>112</v>
      </c>
      <c r="L372" s="4" t="s">
        <v>120</v>
      </c>
      <c r="M372" s="4" t="s">
        <v>120</v>
      </c>
      <c r="N372" s="4" t="s">
        <v>13693</v>
      </c>
      <c r="O372" s="4" t="s">
        <v>116</v>
      </c>
      <c r="P372" s="4" t="s">
        <v>124</v>
      </c>
      <c r="Q372" s="4" t="s">
        <v>112</v>
      </c>
      <c r="R372" s="34">
        <v>2013</v>
      </c>
      <c r="S372" s="4" t="s">
        <v>125</v>
      </c>
      <c r="T372" s="4" t="s">
        <v>10515</v>
      </c>
      <c r="U372" s="4" t="s">
        <v>10418</v>
      </c>
      <c r="V372" s="4" t="s">
        <v>10419</v>
      </c>
      <c r="W372" s="4" t="s">
        <v>129</v>
      </c>
      <c r="X372" s="4" t="s">
        <v>10420</v>
      </c>
      <c r="Y372" s="4" t="s">
        <v>10421</v>
      </c>
      <c r="Z372" s="4" t="s">
        <v>132</v>
      </c>
      <c r="AA372" s="4" t="s">
        <v>133</v>
      </c>
      <c r="AB372" s="4" t="s">
        <v>134</v>
      </c>
      <c r="AC372" s="4" t="s">
        <v>135</v>
      </c>
      <c r="AD372" s="4" t="s">
        <v>10422</v>
      </c>
      <c r="AE372" s="4" t="s">
        <v>138</v>
      </c>
      <c r="AF372" s="4" t="s">
        <v>116</v>
      </c>
      <c r="AG372" s="4" t="s">
        <v>13694</v>
      </c>
      <c r="AH372" s="4" t="s">
        <v>76</v>
      </c>
      <c r="AI372" s="4" t="s">
        <v>13695</v>
      </c>
      <c r="AJ372" s="4" t="s">
        <v>13696</v>
      </c>
      <c r="AK372" s="4" t="s">
        <v>6889</v>
      </c>
      <c r="AL372" s="4" t="s">
        <v>13697</v>
      </c>
      <c r="AM372" s="4" t="s">
        <v>3184</v>
      </c>
      <c r="AN372" s="4" t="s">
        <v>3185</v>
      </c>
      <c r="AO372" s="4" t="s">
        <v>2199</v>
      </c>
      <c r="AP372" s="4" t="s">
        <v>187</v>
      </c>
      <c r="AQ372" s="4" t="s">
        <v>4091</v>
      </c>
      <c r="AR372" s="4" t="s">
        <v>4092</v>
      </c>
      <c r="AS372" s="4" t="s">
        <v>4093</v>
      </c>
      <c r="AT372" s="4" t="s">
        <v>4094</v>
      </c>
      <c r="AU372" s="4" t="s">
        <v>4095</v>
      </c>
      <c r="AV372" s="4" t="s">
        <v>5281</v>
      </c>
      <c r="AW372" s="4" t="s">
        <v>4097</v>
      </c>
      <c r="AX372" s="4" t="s">
        <v>4098</v>
      </c>
      <c r="AY372" s="4" t="s">
        <v>1752</v>
      </c>
      <c r="AZ372" s="4" t="s">
        <v>116</v>
      </c>
      <c r="BA372" s="4" t="s">
        <v>116</v>
      </c>
      <c r="BB372" s="4" t="s">
        <v>116</v>
      </c>
      <c r="BC372" s="4" t="s">
        <v>116</v>
      </c>
      <c r="BD372" s="4" t="s">
        <v>116</v>
      </c>
      <c r="BE372" s="4" t="s">
        <v>116</v>
      </c>
      <c r="BF372" s="4" t="s">
        <v>116</v>
      </c>
      <c r="BG372" s="4" t="s">
        <v>116</v>
      </c>
      <c r="BH372" s="4" t="s">
        <v>116</v>
      </c>
      <c r="BI372" s="4" t="s">
        <v>116</v>
      </c>
      <c r="BJ372" s="4" t="s">
        <v>116</v>
      </c>
      <c r="BK372" s="4" t="s">
        <v>116</v>
      </c>
      <c r="BL372" s="4" t="s">
        <v>116</v>
      </c>
      <c r="BM372" s="4" t="s">
        <v>116</v>
      </c>
      <c r="BN372" s="4" t="s">
        <v>116</v>
      </c>
      <c r="BO372" s="4" t="s">
        <v>116</v>
      </c>
      <c r="BP372" s="4" t="s">
        <v>116</v>
      </c>
      <c r="BQ372" s="4" t="s">
        <v>116</v>
      </c>
    </row>
    <row r="373" spans="1:69" ht="15" x14ac:dyDescent="0.2">
      <c r="A373" s="4" t="s">
        <v>13698</v>
      </c>
      <c r="B373" s="4" t="s">
        <v>112</v>
      </c>
      <c r="C373" s="34">
        <v>20250120</v>
      </c>
      <c r="D373" s="4" t="s">
        <v>9583</v>
      </c>
      <c r="E373" s="4" t="s">
        <v>12417</v>
      </c>
      <c r="F373" s="4" t="s">
        <v>179</v>
      </c>
      <c r="G373" s="4" t="s">
        <v>116</v>
      </c>
      <c r="H373" s="4" t="s">
        <v>180</v>
      </c>
      <c r="I373" s="4" t="s">
        <v>13699</v>
      </c>
      <c r="J373" s="34">
        <v>31432</v>
      </c>
      <c r="K373" s="11" t="s">
        <v>112</v>
      </c>
      <c r="L373" s="4" t="s">
        <v>120</v>
      </c>
      <c r="M373" s="4" t="s">
        <v>120</v>
      </c>
      <c r="N373" s="4" t="s">
        <v>13700</v>
      </c>
      <c r="O373" s="4" t="s">
        <v>116</v>
      </c>
      <c r="P373" s="4" t="s">
        <v>124</v>
      </c>
      <c r="Q373" s="4" t="s">
        <v>112</v>
      </c>
      <c r="R373" s="34">
        <v>2013</v>
      </c>
      <c r="S373" s="4" t="s">
        <v>125</v>
      </c>
      <c r="T373" s="4" t="s">
        <v>10515</v>
      </c>
      <c r="U373" s="4" t="s">
        <v>10418</v>
      </c>
      <c r="V373" s="4" t="s">
        <v>10419</v>
      </c>
      <c r="W373" s="4" t="s">
        <v>129</v>
      </c>
      <c r="X373" s="4" t="s">
        <v>10420</v>
      </c>
      <c r="Y373" s="4" t="s">
        <v>10421</v>
      </c>
      <c r="Z373" s="4" t="s">
        <v>132</v>
      </c>
      <c r="AA373" s="4" t="s">
        <v>133</v>
      </c>
      <c r="AB373" s="4" t="s">
        <v>134</v>
      </c>
      <c r="AC373" s="4" t="s">
        <v>135</v>
      </c>
      <c r="AD373" s="4" t="s">
        <v>10422</v>
      </c>
      <c r="AE373" s="4" t="s">
        <v>138</v>
      </c>
      <c r="AF373" s="4" t="s">
        <v>116</v>
      </c>
      <c r="AG373" s="4" t="s">
        <v>13701</v>
      </c>
      <c r="AH373" s="4" t="s">
        <v>76</v>
      </c>
      <c r="AI373" s="4" t="s">
        <v>13702</v>
      </c>
      <c r="AJ373" s="4" t="s">
        <v>4287</v>
      </c>
      <c r="AK373" s="4" t="s">
        <v>4091</v>
      </c>
      <c r="AL373" s="4" t="s">
        <v>4092</v>
      </c>
      <c r="AM373" s="4" t="s">
        <v>4093</v>
      </c>
      <c r="AN373" s="4" t="s">
        <v>4094</v>
      </c>
      <c r="AO373" s="4" t="s">
        <v>4095</v>
      </c>
      <c r="AP373" s="4" t="s">
        <v>5281</v>
      </c>
      <c r="AQ373" s="4" t="s">
        <v>4097</v>
      </c>
      <c r="AR373" s="4" t="s">
        <v>4098</v>
      </c>
      <c r="AS373" s="4" t="s">
        <v>163</v>
      </c>
      <c r="AT373" s="4" t="s">
        <v>116</v>
      </c>
      <c r="AU373" s="4" t="s">
        <v>116</v>
      </c>
      <c r="AV373" s="4" t="s">
        <v>116</v>
      </c>
      <c r="AW373" s="4" t="s">
        <v>116</v>
      </c>
      <c r="AX373" s="4" t="s">
        <v>116</v>
      </c>
      <c r="AY373" s="4" t="s">
        <v>116</v>
      </c>
      <c r="AZ373" s="4" t="s">
        <v>116</v>
      </c>
      <c r="BA373" s="4" t="s">
        <v>116</v>
      </c>
      <c r="BB373" s="4" t="s">
        <v>116</v>
      </c>
      <c r="BC373" s="4" t="s">
        <v>116</v>
      </c>
      <c r="BD373" s="4" t="s">
        <v>116</v>
      </c>
      <c r="BE373" s="4" t="s">
        <v>116</v>
      </c>
      <c r="BF373" s="4" t="s">
        <v>116</v>
      </c>
      <c r="BG373" s="4" t="s">
        <v>116</v>
      </c>
      <c r="BH373" s="4" t="s">
        <v>116</v>
      </c>
      <c r="BI373" s="4" t="s">
        <v>116</v>
      </c>
      <c r="BJ373" s="4" t="s">
        <v>116</v>
      </c>
      <c r="BK373" s="4" t="s">
        <v>116</v>
      </c>
      <c r="BL373" s="4" t="s">
        <v>116</v>
      </c>
      <c r="BM373" s="4" t="s">
        <v>116</v>
      </c>
      <c r="BN373" s="4" t="s">
        <v>116</v>
      </c>
      <c r="BO373" s="4" t="s">
        <v>116</v>
      </c>
      <c r="BP373" s="4" t="s">
        <v>116</v>
      </c>
      <c r="BQ373" s="4" t="s">
        <v>116</v>
      </c>
    </row>
    <row r="374" spans="1:69" ht="15" x14ac:dyDescent="0.2">
      <c r="A374" s="4" t="s">
        <v>13703</v>
      </c>
      <c r="B374" s="4" t="s">
        <v>112</v>
      </c>
      <c r="C374" s="34">
        <v>20250120</v>
      </c>
      <c r="D374" s="4" t="s">
        <v>9252</v>
      </c>
      <c r="E374" s="4" t="s">
        <v>13704</v>
      </c>
      <c r="F374" s="4" t="s">
        <v>3888</v>
      </c>
      <c r="G374" s="4" t="s">
        <v>116</v>
      </c>
      <c r="H374" s="4" t="s">
        <v>3889</v>
      </c>
      <c r="I374" s="4" t="s">
        <v>13705</v>
      </c>
      <c r="J374" s="34">
        <v>15007</v>
      </c>
      <c r="K374" s="11" t="s">
        <v>112</v>
      </c>
      <c r="L374" s="4" t="s">
        <v>120</v>
      </c>
      <c r="M374" s="4" t="s">
        <v>120</v>
      </c>
      <c r="N374" s="4" t="s">
        <v>13706</v>
      </c>
      <c r="O374" s="4" t="s">
        <v>116</v>
      </c>
      <c r="P374" s="4" t="s">
        <v>124</v>
      </c>
      <c r="Q374" s="4" t="s">
        <v>112</v>
      </c>
      <c r="R374" s="34">
        <v>2013</v>
      </c>
      <c r="S374" s="4" t="s">
        <v>125</v>
      </c>
      <c r="T374" s="4" t="s">
        <v>10515</v>
      </c>
      <c r="U374" s="4" t="s">
        <v>10418</v>
      </c>
      <c r="V374" s="4" t="s">
        <v>10419</v>
      </c>
      <c r="W374" s="4" t="s">
        <v>129</v>
      </c>
      <c r="X374" s="4" t="s">
        <v>10420</v>
      </c>
      <c r="Y374" s="4" t="s">
        <v>10421</v>
      </c>
      <c r="Z374" s="4" t="s">
        <v>132</v>
      </c>
      <c r="AA374" s="4" t="s">
        <v>133</v>
      </c>
      <c r="AB374" s="4" t="s">
        <v>134</v>
      </c>
      <c r="AC374" s="4" t="s">
        <v>135</v>
      </c>
      <c r="AD374" s="4" t="s">
        <v>10422</v>
      </c>
      <c r="AE374" s="4" t="s">
        <v>138</v>
      </c>
      <c r="AF374" s="4" t="s">
        <v>116</v>
      </c>
      <c r="AG374" s="4" t="s">
        <v>13707</v>
      </c>
      <c r="AH374" s="4" t="s">
        <v>76</v>
      </c>
      <c r="AI374" s="4" t="s">
        <v>2821</v>
      </c>
      <c r="AJ374" s="4" t="s">
        <v>2822</v>
      </c>
      <c r="AK374" s="4" t="s">
        <v>9255</v>
      </c>
      <c r="AL374" s="4" t="s">
        <v>2824</v>
      </c>
      <c r="AM374" s="4" t="s">
        <v>2825</v>
      </c>
      <c r="AN374" s="4" t="s">
        <v>2827</v>
      </c>
      <c r="AO374" s="4" t="s">
        <v>8409</v>
      </c>
      <c r="AP374" s="4" t="s">
        <v>4091</v>
      </c>
      <c r="AQ374" s="4" t="s">
        <v>4092</v>
      </c>
      <c r="AR374" s="4" t="s">
        <v>4093</v>
      </c>
      <c r="AS374" s="4" t="s">
        <v>4094</v>
      </c>
      <c r="AT374" s="4" t="s">
        <v>4095</v>
      </c>
      <c r="AU374" s="4" t="s">
        <v>5281</v>
      </c>
      <c r="AV374" s="4" t="s">
        <v>4097</v>
      </c>
      <c r="AW374" s="4" t="s">
        <v>4098</v>
      </c>
      <c r="AX374" s="4" t="s">
        <v>1342</v>
      </c>
      <c r="AY374" s="4" t="s">
        <v>163</v>
      </c>
      <c r="AZ374" s="4" t="s">
        <v>116</v>
      </c>
      <c r="BA374" s="4" t="s">
        <v>116</v>
      </c>
      <c r="BB374" s="4" t="s">
        <v>116</v>
      </c>
      <c r="BC374" s="4" t="s">
        <v>116</v>
      </c>
      <c r="BD374" s="4" t="s">
        <v>116</v>
      </c>
      <c r="BE374" s="4" t="s">
        <v>116</v>
      </c>
      <c r="BF374" s="4" t="s">
        <v>116</v>
      </c>
      <c r="BG374" s="4" t="s">
        <v>116</v>
      </c>
      <c r="BH374" s="4" t="s">
        <v>116</v>
      </c>
      <c r="BI374" s="4" t="s">
        <v>116</v>
      </c>
      <c r="BJ374" s="4" t="s">
        <v>116</v>
      </c>
      <c r="BK374" s="4" t="s">
        <v>116</v>
      </c>
      <c r="BL374" s="4" t="s">
        <v>116</v>
      </c>
      <c r="BM374" s="4" t="s">
        <v>116</v>
      </c>
      <c r="BN374" s="4" t="s">
        <v>116</v>
      </c>
      <c r="BO374" s="4" t="s">
        <v>116</v>
      </c>
      <c r="BP374" s="4" t="s">
        <v>116</v>
      </c>
      <c r="BQ374" s="4" t="s">
        <v>116</v>
      </c>
    </row>
    <row r="375" spans="1:69" ht="15" x14ac:dyDescent="0.2">
      <c r="A375" s="4" t="s">
        <v>13708</v>
      </c>
      <c r="B375" s="4" t="s">
        <v>112</v>
      </c>
      <c r="C375" s="34">
        <v>20250120</v>
      </c>
      <c r="D375" s="4" t="s">
        <v>10057</v>
      </c>
      <c r="E375" s="4" t="s">
        <v>10058</v>
      </c>
      <c r="F375" s="4" t="s">
        <v>8288</v>
      </c>
      <c r="G375" s="4" t="s">
        <v>116</v>
      </c>
      <c r="H375" s="4" t="s">
        <v>4565</v>
      </c>
      <c r="I375" s="4" t="s">
        <v>13709</v>
      </c>
      <c r="J375" s="34">
        <v>45122</v>
      </c>
      <c r="K375" s="11" t="s">
        <v>112</v>
      </c>
      <c r="L375" s="4" t="s">
        <v>120</v>
      </c>
      <c r="M375" s="4" t="s">
        <v>120</v>
      </c>
      <c r="N375" s="4" t="s">
        <v>13710</v>
      </c>
      <c r="O375" s="4" t="s">
        <v>116</v>
      </c>
      <c r="P375" s="4" t="s">
        <v>124</v>
      </c>
      <c r="Q375" s="4" t="s">
        <v>112</v>
      </c>
      <c r="R375" s="34">
        <v>2012</v>
      </c>
      <c r="S375" s="4" t="s">
        <v>125</v>
      </c>
      <c r="T375" s="4" t="s">
        <v>12834</v>
      </c>
      <c r="U375" s="4" t="s">
        <v>10418</v>
      </c>
      <c r="V375" s="4" t="s">
        <v>10419</v>
      </c>
      <c r="W375" s="4" t="s">
        <v>129</v>
      </c>
      <c r="X375" s="4" t="s">
        <v>10420</v>
      </c>
      <c r="Y375" s="4" t="s">
        <v>10421</v>
      </c>
      <c r="Z375" s="4" t="s">
        <v>132</v>
      </c>
      <c r="AA375" s="4" t="s">
        <v>133</v>
      </c>
      <c r="AB375" s="4" t="s">
        <v>134</v>
      </c>
      <c r="AC375" s="4" t="s">
        <v>135</v>
      </c>
      <c r="AD375" s="4" t="s">
        <v>10422</v>
      </c>
      <c r="AE375" s="4" t="s">
        <v>138</v>
      </c>
      <c r="AF375" s="4" t="s">
        <v>116</v>
      </c>
      <c r="AG375" s="4" t="s">
        <v>13711</v>
      </c>
      <c r="AH375" s="4" t="s">
        <v>76</v>
      </c>
      <c r="AI375" s="4" t="s">
        <v>1685</v>
      </c>
      <c r="AJ375" s="4" t="s">
        <v>1002</v>
      </c>
      <c r="AK375" s="4" t="s">
        <v>158</v>
      </c>
      <c r="AL375" s="4" t="s">
        <v>1686</v>
      </c>
      <c r="AM375" s="4" t="s">
        <v>1687</v>
      </c>
      <c r="AN375" s="4" t="s">
        <v>1690</v>
      </c>
      <c r="AO375" s="4" t="s">
        <v>4091</v>
      </c>
      <c r="AP375" s="4" t="s">
        <v>4092</v>
      </c>
      <c r="AQ375" s="4" t="s">
        <v>4093</v>
      </c>
      <c r="AR375" s="4" t="s">
        <v>5280</v>
      </c>
      <c r="AS375" s="4" t="s">
        <v>4095</v>
      </c>
      <c r="AT375" s="4" t="s">
        <v>5281</v>
      </c>
      <c r="AU375" s="4" t="s">
        <v>4096</v>
      </c>
      <c r="AV375" s="4" t="s">
        <v>4097</v>
      </c>
      <c r="AW375" s="4" t="s">
        <v>4098</v>
      </c>
      <c r="AX375" s="4" t="s">
        <v>2352</v>
      </c>
      <c r="AY375" s="4" t="s">
        <v>116</v>
      </c>
      <c r="AZ375" s="4" t="s">
        <v>116</v>
      </c>
      <c r="BA375" s="4" t="s">
        <v>116</v>
      </c>
      <c r="BB375" s="4" t="s">
        <v>116</v>
      </c>
      <c r="BC375" s="4" t="s">
        <v>116</v>
      </c>
      <c r="BD375" s="4" t="s">
        <v>116</v>
      </c>
      <c r="BE375" s="4" t="s">
        <v>116</v>
      </c>
      <c r="BF375" s="4" t="s">
        <v>116</v>
      </c>
      <c r="BG375" s="4" t="s">
        <v>116</v>
      </c>
      <c r="BH375" s="4" t="s">
        <v>116</v>
      </c>
      <c r="BI375" s="4" t="s">
        <v>116</v>
      </c>
      <c r="BJ375" s="4" t="s">
        <v>116</v>
      </c>
      <c r="BK375" s="4" t="s">
        <v>116</v>
      </c>
      <c r="BL375" s="4" t="s">
        <v>116</v>
      </c>
      <c r="BM375" s="4" t="s">
        <v>116</v>
      </c>
      <c r="BN375" s="4" t="s">
        <v>116</v>
      </c>
      <c r="BO375" s="4" t="s">
        <v>116</v>
      </c>
      <c r="BP375" s="4" t="s">
        <v>116</v>
      </c>
      <c r="BQ375" s="4" t="s">
        <v>116</v>
      </c>
    </row>
    <row r="376" spans="1:69" ht="15" x14ac:dyDescent="0.2">
      <c r="A376" s="4" t="s">
        <v>13712</v>
      </c>
      <c r="B376" s="4" t="s">
        <v>112</v>
      </c>
      <c r="C376" s="34">
        <v>20250120</v>
      </c>
      <c r="D376" s="4" t="s">
        <v>13713</v>
      </c>
      <c r="E376" s="4" t="s">
        <v>8979</v>
      </c>
      <c r="F376" s="4" t="s">
        <v>400</v>
      </c>
      <c r="G376" s="4" t="s">
        <v>116</v>
      </c>
      <c r="H376" s="4" t="s">
        <v>401</v>
      </c>
      <c r="I376" s="4" t="s">
        <v>13714</v>
      </c>
      <c r="J376" s="34">
        <v>90815</v>
      </c>
      <c r="K376" s="11" t="s">
        <v>112</v>
      </c>
      <c r="L376" s="4" t="s">
        <v>120</v>
      </c>
      <c r="M376" s="4" t="s">
        <v>120</v>
      </c>
      <c r="N376" s="4" t="s">
        <v>13715</v>
      </c>
      <c r="O376" s="4" t="s">
        <v>116</v>
      </c>
      <c r="P376" s="4" t="s">
        <v>124</v>
      </c>
      <c r="Q376" s="4" t="s">
        <v>112</v>
      </c>
      <c r="R376" s="34">
        <v>2012</v>
      </c>
      <c r="S376" s="4" t="s">
        <v>125</v>
      </c>
      <c r="T376" s="4" t="s">
        <v>13458</v>
      </c>
      <c r="U376" s="4" t="s">
        <v>10418</v>
      </c>
      <c r="V376" s="4" t="s">
        <v>10419</v>
      </c>
      <c r="W376" s="4" t="s">
        <v>129</v>
      </c>
      <c r="X376" s="4" t="s">
        <v>10420</v>
      </c>
      <c r="Y376" s="4" t="s">
        <v>10421</v>
      </c>
      <c r="Z376" s="4" t="s">
        <v>132</v>
      </c>
      <c r="AA376" s="4" t="s">
        <v>133</v>
      </c>
      <c r="AB376" s="4" t="s">
        <v>134</v>
      </c>
      <c r="AC376" s="4" t="s">
        <v>135</v>
      </c>
      <c r="AD376" s="4" t="s">
        <v>10422</v>
      </c>
      <c r="AE376" s="4" t="s">
        <v>138</v>
      </c>
      <c r="AF376" s="4" t="s">
        <v>116</v>
      </c>
      <c r="AG376" s="4" t="s">
        <v>13716</v>
      </c>
      <c r="AH376" s="4" t="s">
        <v>76</v>
      </c>
      <c r="AI376" s="4" t="s">
        <v>8983</v>
      </c>
      <c r="AJ376" s="4" t="s">
        <v>8984</v>
      </c>
      <c r="AK376" s="4" t="s">
        <v>8986</v>
      </c>
      <c r="AL376" s="4" t="s">
        <v>8987</v>
      </c>
      <c r="AM376" s="4" t="s">
        <v>8988</v>
      </c>
      <c r="AN376" s="4" t="s">
        <v>8989</v>
      </c>
      <c r="AO376" s="4" t="s">
        <v>3333</v>
      </c>
      <c r="AP376" s="4" t="s">
        <v>8991</v>
      </c>
      <c r="AQ376" s="4" t="s">
        <v>5121</v>
      </c>
      <c r="AR376" s="4" t="s">
        <v>8992</v>
      </c>
      <c r="AS376" s="4" t="s">
        <v>4098</v>
      </c>
      <c r="AT376" s="4" t="s">
        <v>13717</v>
      </c>
      <c r="AU376" s="4" t="s">
        <v>8993</v>
      </c>
      <c r="AV376" s="4" t="s">
        <v>850</v>
      </c>
      <c r="AW376" s="4" t="s">
        <v>116</v>
      </c>
      <c r="AX376" s="4" t="s">
        <v>116</v>
      </c>
      <c r="AY376" s="4" t="s">
        <v>116</v>
      </c>
      <c r="AZ376" s="4" t="s">
        <v>116</v>
      </c>
      <c r="BA376" s="4" t="s">
        <v>116</v>
      </c>
      <c r="BB376" s="4" t="s">
        <v>116</v>
      </c>
      <c r="BC376" s="4" t="s">
        <v>116</v>
      </c>
      <c r="BD376" s="4" t="s">
        <v>116</v>
      </c>
      <c r="BE376" s="4" t="s">
        <v>116</v>
      </c>
      <c r="BF376" s="4" t="s">
        <v>116</v>
      </c>
      <c r="BG376" s="4" t="s">
        <v>116</v>
      </c>
      <c r="BH376" s="4" t="s">
        <v>116</v>
      </c>
      <c r="BI376" s="4" t="s">
        <v>116</v>
      </c>
      <c r="BJ376" s="4" t="s">
        <v>116</v>
      </c>
      <c r="BK376" s="4" t="s">
        <v>116</v>
      </c>
      <c r="BL376" s="4" t="s">
        <v>116</v>
      </c>
      <c r="BM376" s="4" t="s">
        <v>116</v>
      </c>
      <c r="BN376" s="4" t="s">
        <v>116</v>
      </c>
      <c r="BO376" s="4" t="s">
        <v>116</v>
      </c>
      <c r="BP376" s="4" t="s">
        <v>116</v>
      </c>
      <c r="BQ376" s="4" t="s">
        <v>116</v>
      </c>
    </row>
    <row r="377" spans="1:69" ht="15" x14ac:dyDescent="0.2">
      <c r="A377" s="4" t="s">
        <v>13718</v>
      </c>
      <c r="B377" s="4" t="s">
        <v>112</v>
      </c>
      <c r="C377" s="34">
        <v>20250120</v>
      </c>
      <c r="D377" s="4" t="s">
        <v>10283</v>
      </c>
      <c r="E377" s="4" t="s">
        <v>116</v>
      </c>
      <c r="F377" s="4" t="s">
        <v>400</v>
      </c>
      <c r="G377" s="4" t="s">
        <v>116</v>
      </c>
      <c r="H377" s="4" t="s">
        <v>401</v>
      </c>
      <c r="I377" s="4" t="s">
        <v>13719</v>
      </c>
      <c r="J377" s="34">
        <v>82011</v>
      </c>
      <c r="K377" s="11" t="s">
        <v>112</v>
      </c>
      <c r="L377" s="4" t="s">
        <v>120</v>
      </c>
      <c r="M377" s="4" t="s">
        <v>120</v>
      </c>
      <c r="N377" s="4" t="s">
        <v>13720</v>
      </c>
      <c r="O377" s="4" t="s">
        <v>116</v>
      </c>
      <c r="P377" s="4" t="s">
        <v>124</v>
      </c>
      <c r="Q377" s="4" t="s">
        <v>112</v>
      </c>
      <c r="R377" s="34">
        <v>2012</v>
      </c>
      <c r="S377" s="4" t="s">
        <v>125</v>
      </c>
      <c r="T377" s="4" t="s">
        <v>13458</v>
      </c>
      <c r="U377" s="4" t="s">
        <v>10418</v>
      </c>
      <c r="V377" s="4" t="s">
        <v>10419</v>
      </c>
      <c r="W377" s="4" t="s">
        <v>129</v>
      </c>
      <c r="X377" s="4" t="s">
        <v>10420</v>
      </c>
      <c r="Y377" s="4" t="s">
        <v>10421</v>
      </c>
      <c r="Z377" s="4" t="s">
        <v>132</v>
      </c>
      <c r="AA377" s="4" t="s">
        <v>133</v>
      </c>
      <c r="AB377" s="4" t="s">
        <v>134</v>
      </c>
      <c r="AC377" s="4" t="s">
        <v>135</v>
      </c>
      <c r="AD377" s="4" t="s">
        <v>10422</v>
      </c>
      <c r="AE377" s="4" t="s">
        <v>138</v>
      </c>
      <c r="AF377" s="4" t="s">
        <v>116</v>
      </c>
      <c r="AG377" s="4" t="s">
        <v>13721</v>
      </c>
      <c r="AH377" s="4" t="s">
        <v>76</v>
      </c>
      <c r="AI377" s="4" t="s">
        <v>4200</v>
      </c>
      <c r="AJ377" s="4" t="s">
        <v>8681</v>
      </c>
      <c r="AK377" s="4" t="s">
        <v>4203</v>
      </c>
      <c r="AL377" s="4" t="s">
        <v>4207</v>
      </c>
      <c r="AM377" s="4" t="s">
        <v>4091</v>
      </c>
      <c r="AN377" s="4" t="s">
        <v>4092</v>
      </c>
      <c r="AO377" s="4" t="s">
        <v>4093</v>
      </c>
      <c r="AP377" s="4" t="s">
        <v>5280</v>
      </c>
      <c r="AQ377" s="4" t="s">
        <v>4095</v>
      </c>
      <c r="AR377" s="4" t="s">
        <v>2372</v>
      </c>
      <c r="AS377" s="4" t="s">
        <v>5281</v>
      </c>
      <c r="AT377" s="4" t="s">
        <v>4096</v>
      </c>
      <c r="AU377" s="4" t="s">
        <v>4097</v>
      </c>
      <c r="AV377" s="4" t="s">
        <v>4098</v>
      </c>
      <c r="AW377" s="4" t="s">
        <v>850</v>
      </c>
      <c r="AX377" s="4" t="s">
        <v>116</v>
      </c>
      <c r="AY377" s="4" t="s">
        <v>116</v>
      </c>
      <c r="AZ377" s="4" t="s">
        <v>116</v>
      </c>
      <c r="BA377" s="4" t="s">
        <v>116</v>
      </c>
      <c r="BB377" s="4" t="s">
        <v>116</v>
      </c>
      <c r="BC377" s="4" t="s">
        <v>116</v>
      </c>
      <c r="BD377" s="4" t="s">
        <v>116</v>
      </c>
      <c r="BE377" s="4" t="s">
        <v>116</v>
      </c>
      <c r="BF377" s="4" t="s">
        <v>116</v>
      </c>
      <c r="BG377" s="4" t="s">
        <v>116</v>
      </c>
      <c r="BH377" s="4" t="s">
        <v>116</v>
      </c>
      <c r="BI377" s="4" t="s">
        <v>116</v>
      </c>
      <c r="BJ377" s="4" t="s">
        <v>116</v>
      </c>
      <c r="BK377" s="4" t="s">
        <v>116</v>
      </c>
      <c r="BL377" s="4" t="s">
        <v>116</v>
      </c>
      <c r="BM377" s="4" t="s">
        <v>116</v>
      </c>
      <c r="BN377" s="4" t="s">
        <v>116</v>
      </c>
      <c r="BO377" s="4" t="s">
        <v>116</v>
      </c>
      <c r="BP377" s="4" t="s">
        <v>116</v>
      </c>
      <c r="BQ377" s="4" t="s">
        <v>116</v>
      </c>
    </row>
    <row r="378" spans="1:69" ht="15" x14ac:dyDescent="0.2">
      <c r="A378" s="4" t="s">
        <v>13722</v>
      </c>
      <c r="B378" s="4" t="s">
        <v>112</v>
      </c>
      <c r="C378" s="34">
        <v>20250120</v>
      </c>
      <c r="D378" s="4" t="s">
        <v>9917</v>
      </c>
      <c r="E378" s="4" t="s">
        <v>13455</v>
      </c>
      <c r="F378" s="4" t="s">
        <v>400</v>
      </c>
      <c r="G378" s="4" t="s">
        <v>116</v>
      </c>
      <c r="H378" s="4" t="s">
        <v>401</v>
      </c>
      <c r="I378" s="4" t="s">
        <v>13723</v>
      </c>
      <c r="J378" s="34">
        <v>94606</v>
      </c>
      <c r="K378" s="11" t="s">
        <v>112</v>
      </c>
      <c r="L378" s="4" t="s">
        <v>120</v>
      </c>
      <c r="M378" s="4" t="s">
        <v>120</v>
      </c>
      <c r="N378" s="4" t="s">
        <v>13724</v>
      </c>
      <c r="O378" s="4" t="s">
        <v>116</v>
      </c>
      <c r="P378" s="4" t="s">
        <v>124</v>
      </c>
      <c r="Q378" s="4" t="s">
        <v>112</v>
      </c>
      <c r="R378" s="34">
        <v>2012</v>
      </c>
      <c r="S378" s="4" t="s">
        <v>125</v>
      </c>
      <c r="T378" s="4" t="s">
        <v>13458</v>
      </c>
      <c r="U378" s="4" t="s">
        <v>10418</v>
      </c>
      <c r="V378" s="4" t="s">
        <v>10419</v>
      </c>
      <c r="W378" s="4" t="s">
        <v>129</v>
      </c>
      <c r="X378" s="4" t="s">
        <v>10420</v>
      </c>
      <c r="Y378" s="4" t="s">
        <v>10421</v>
      </c>
      <c r="Z378" s="4" t="s">
        <v>132</v>
      </c>
      <c r="AA378" s="4" t="s">
        <v>133</v>
      </c>
      <c r="AB378" s="4" t="s">
        <v>134</v>
      </c>
      <c r="AC378" s="4" t="s">
        <v>135</v>
      </c>
      <c r="AD378" s="4" t="s">
        <v>10422</v>
      </c>
      <c r="AE378" s="4" t="s">
        <v>138</v>
      </c>
      <c r="AF378" s="4" t="s">
        <v>116</v>
      </c>
      <c r="AG378" s="4" t="s">
        <v>13725</v>
      </c>
      <c r="AH378" s="4" t="s">
        <v>76</v>
      </c>
      <c r="AI378" s="4" t="s">
        <v>13553</v>
      </c>
      <c r="AJ378" s="4" t="s">
        <v>8985</v>
      </c>
      <c r="AK378" s="4" t="s">
        <v>844</v>
      </c>
      <c r="AL378" s="4" t="s">
        <v>9776</v>
      </c>
      <c r="AM378" s="4" t="s">
        <v>846</v>
      </c>
      <c r="AN378" s="4" t="s">
        <v>847</v>
      </c>
      <c r="AO378" s="4" t="s">
        <v>849</v>
      </c>
      <c r="AP378" s="4" t="s">
        <v>4091</v>
      </c>
      <c r="AQ378" s="4" t="s">
        <v>4093</v>
      </c>
      <c r="AR378" s="4" t="s">
        <v>5280</v>
      </c>
      <c r="AS378" s="4" t="s">
        <v>4095</v>
      </c>
      <c r="AT378" s="4" t="s">
        <v>4097</v>
      </c>
      <c r="AU378" s="4" t="s">
        <v>4098</v>
      </c>
      <c r="AV378" s="4" t="s">
        <v>13726</v>
      </c>
      <c r="AW378" s="4" t="s">
        <v>116</v>
      </c>
      <c r="AX378" s="4" t="s">
        <v>116</v>
      </c>
      <c r="AY378" s="4" t="s">
        <v>116</v>
      </c>
      <c r="AZ378" s="4" t="s">
        <v>116</v>
      </c>
      <c r="BA378" s="4" t="s">
        <v>116</v>
      </c>
      <c r="BB378" s="4" t="s">
        <v>116</v>
      </c>
      <c r="BC378" s="4" t="s">
        <v>116</v>
      </c>
      <c r="BD378" s="4" t="s">
        <v>116</v>
      </c>
      <c r="BE378" s="4" t="s">
        <v>116</v>
      </c>
      <c r="BF378" s="4" t="s">
        <v>116</v>
      </c>
      <c r="BG378" s="4" t="s">
        <v>116</v>
      </c>
      <c r="BH378" s="4" t="s">
        <v>116</v>
      </c>
      <c r="BI378" s="4" t="s">
        <v>116</v>
      </c>
      <c r="BJ378" s="4" t="s">
        <v>116</v>
      </c>
      <c r="BK378" s="4" t="s">
        <v>116</v>
      </c>
      <c r="BL378" s="4" t="s">
        <v>116</v>
      </c>
      <c r="BM378" s="4" t="s">
        <v>116</v>
      </c>
      <c r="BN378" s="4" t="s">
        <v>116</v>
      </c>
      <c r="BO378" s="4" t="s">
        <v>116</v>
      </c>
      <c r="BP378" s="4" t="s">
        <v>116</v>
      </c>
      <c r="BQ378" s="4" t="s">
        <v>116</v>
      </c>
    </row>
    <row r="379" spans="1:69" ht="15" x14ac:dyDescent="0.2">
      <c r="A379" s="4" t="s">
        <v>13727</v>
      </c>
      <c r="B379" s="4" t="s">
        <v>112</v>
      </c>
      <c r="C379" s="34">
        <v>20250120</v>
      </c>
      <c r="D379" s="4" t="s">
        <v>10092</v>
      </c>
      <c r="E379" s="4" t="s">
        <v>13728</v>
      </c>
      <c r="F379" s="4" t="s">
        <v>400</v>
      </c>
      <c r="G379" s="4" t="s">
        <v>116</v>
      </c>
      <c r="H379" s="4" t="s">
        <v>401</v>
      </c>
      <c r="I379" s="4" t="s">
        <v>13729</v>
      </c>
      <c r="J379" s="34">
        <v>71338</v>
      </c>
      <c r="K379" s="11" t="s">
        <v>112</v>
      </c>
      <c r="L379" s="4" t="s">
        <v>120</v>
      </c>
      <c r="M379" s="4" t="s">
        <v>120</v>
      </c>
      <c r="N379" s="4" t="s">
        <v>13730</v>
      </c>
      <c r="O379" s="4" t="s">
        <v>116</v>
      </c>
      <c r="P379" s="4" t="s">
        <v>124</v>
      </c>
      <c r="Q379" s="4" t="s">
        <v>112</v>
      </c>
      <c r="R379" s="34">
        <v>2012</v>
      </c>
      <c r="S379" s="4" t="s">
        <v>125</v>
      </c>
      <c r="T379" s="4" t="s">
        <v>13458</v>
      </c>
      <c r="U379" s="4" t="s">
        <v>10418</v>
      </c>
      <c r="V379" s="4" t="s">
        <v>10419</v>
      </c>
      <c r="W379" s="4" t="s">
        <v>129</v>
      </c>
      <c r="X379" s="4" t="s">
        <v>10420</v>
      </c>
      <c r="Y379" s="4" t="s">
        <v>10421</v>
      </c>
      <c r="Z379" s="4" t="s">
        <v>132</v>
      </c>
      <c r="AA379" s="4" t="s">
        <v>133</v>
      </c>
      <c r="AB379" s="4" t="s">
        <v>134</v>
      </c>
      <c r="AC379" s="4" t="s">
        <v>135</v>
      </c>
      <c r="AD379" s="4" t="s">
        <v>10422</v>
      </c>
      <c r="AE379" s="4" t="s">
        <v>138</v>
      </c>
      <c r="AF379" s="4" t="s">
        <v>116</v>
      </c>
      <c r="AG379" s="4" t="s">
        <v>13731</v>
      </c>
      <c r="AH379" s="4" t="s">
        <v>76</v>
      </c>
      <c r="AI379" s="4" t="s">
        <v>13732</v>
      </c>
      <c r="AJ379" s="4" t="s">
        <v>1467</v>
      </c>
      <c r="AK379" s="4" t="s">
        <v>1468</v>
      </c>
      <c r="AL379" s="4" t="s">
        <v>1469</v>
      </c>
      <c r="AM379" s="4" t="s">
        <v>1470</v>
      </c>
      <c r="AN379" s="4" t="s">
        <v>1471</v>
      </c>
      <c r="AO379" s="4" t="s">
        <v>1479</v>
      </c>
      <c r="AP379" s="4" t="s">
        <v>1480</v>
      </c>
      <c r="AQ379" s="4" t="s">
        <v>1198</v>
      </c>
      <c r="AR379" s="4" t="s">
        <v>4091</v>
      </c>
      <c r="AS379" s="4" t="s">
        <v>4092</v>
      </c>
      <c r="AT379" s="4" t="s">
        <v>4093</v>
      </c>
      <c r="AU379" s="4" t="s">
        <v>5280</v>
      </c>
      <c r="AV379" s="4" t="s">
        <v>4095</v>
      </c>
      <c r="AW379" s="4" t="s">
        <v>5281</v>
      </c>
      <c r="AX379" s="4" t="s">
        <v>4096</v>
      </c>
      <c r="AY379" s="4" t="s">
        <v>4097</v>
      </c>
      <c r="AZ379" s="4" t="s">
        <v>4098</v>
      </c>
      <c r="BA379" s="4" t="s">
        <v>850</v>
      </c>
      <c r="BB379" s="4" t="s">
        <v>116</v>
      </c>
      <c r="BC379" s="4" t="s">
        <v>116</v>
      </c>
      <c r="BD379" s="4" t="s">
        <v>116</v>
      </c>
      <c r="BE379" s="4" t="s">
        <v>116</v>
      </c>
      <c r="BF379" s="4" t="s">
        <v>116</v>
      </c>
      <c r="BG379" s="4" t="s">
        <v>116</v>
      </c>
      <c r="BH379" s="4" t="s">
        <v>116</v>
      </c>
      <c r="BI379" s="4" t="s">
        <v>116</v>
      </c>
      <c r="BJ379" s="4" t="s">
        <v>116</v>
      </c>
      <c r="BK379" s="4" t="s">
        <v>116</v>
      </c>
      <c r="BL379" s="4" t="s">
        <v>116</v>
      </c>
      <c r="BM379" s="4" t="s">
        <v>116</v>
      </c>
      <c r="BN379" s="4" t="s">
        <v>116</v>
      </c>
      <c r="BO379" s="4" t="s">
        <v>116</v>
      </c>
      <c r="BP379" s="4" t="s">
        <v>116</v>
      </c>
      <c r="BQ379" s="4" t="s">
        <v>116</v>
      </c>
    </row>
  </sheetData>
  <hyperlinks>
    <hyperlink ref="AK97" r:id="rId1" xr:uid="{00000000-0004-0000-0200-000000000000}"/>
  </hyperlinks>
  <pageMargins left="0.7" right="0.7" top="0.75" bottom="0.75" header="0.3" footer="0.3"/>
  <pageSetup paperSize="9" orientation="portrait" horizontalDpi="1200" verticalDpi="1200"/>
  <ignoredErrors>
    <ignoredError sqref="A1"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9CDB33-0F60-4E4D-AB0D-D76ED4148DAD}">
  <dimension ref="A1:CC642"/>
  <sheetViews>
    <sheetView workbookViewId="0"/>
  </sheetViews>
  <sheetFormatPr baseColWidth="10" defaultColWidth="11.42578125" defaultRowHeight="15" x14ac:dyDescent="0.2"/>
  <cols>
    <col min="1" max="1" width="16.85546875" style="42" customWidth="1"/>
    <col min="2" max="2" width="14.7109375" style="42" customWidth="1"/>
    <col min="3" max="4" width="16.5703125" style="34" customWidth="1"/>
    <col min="5" max="5" width="62.5703125" style="42" customWidth="1"/>
    <col min="6" max="6" width="67.140625" style="42" customWidth="1"/>
    <col min="7" max="7" width="65.28515625" style="42" bestFit="1" customWidth="1"/>
    <col min="8" max="8" width="16.140625" style="42" bestFit="1" customWidth="1"/>
    <col min="9" max="9" width="23.7109375" style="42" bestFit="1" customWidth="1"/>
    <col min="10" max="10" width="16.42578125" style="42" bestFit="1" customWidth="1"/>
    <col min="11" max="11" width="17.5703125" style="42" customWidth="1"/>
    <col min="12" max="12" width="15.5703125" style="42" bestFit="1" customWidth="1"/>
    <col min="13" max="13" width="11.42578125" style="42"/>
    <col min="14" max="14" width="13.5703125" style="42" bestFit="1" customWidth="1"/>
    <col min="15" max="17" width="11.42578125" style="42"/>
    <col min="18" max="18" width="22" style="42" customWidth="1"/>
    <col min="19" max="19" width="18.28515625" style="42" bestFit="1" customWidth="1"/>
    <col min="20" max="20" width="18.28515625" style="42" customWidth="1"/>
    <col min="21" max="22" width="17.28515625" style="42" customWidth="1"/>
    <col min="23" max="24" width="11.42578125" style="42"/>
    <col min="25" max="25" width="9.28515625" style="42" customWidth="1"/>
    <col min="26" max="26" width="42.42578125" style="42" customWidth="1"/>
    <col min="27" max="27" width="24.140625" style="42" bestFit="1" customWidth="1"/>
    <col min="28" max="30" width="11.42578125" style="42"/>
    <col min="31" max="31" width="14" style="42" bestFit="1" customWidth="1"/>
    <col min="32" max="33" width="11.42578125" style="42"/>
    <col min="34" max="34" width="17.28515625" style="42" bestFit="1" customWidth="1"/>
    <col min="35" max="36" width="11.42578125" style="42"/>
    <col min="37" max="37" width="14.28515625" style="42" bestFit="1" customWidth="1"/>
    <col min="38" max="38" width="27" style="42" bestFit="1" customWidth="1"/>
    <col min="39" max="40" width="11.42578125" style="42"/>
    <col min="41" max="41" width="28" style="42" bestFit="1" customWidth="1"/>
    <col min="42" max="42" width="65.42578125" style="42" bestFit="1" customWidth="1"/>
    <col min="43" max="16384" width="11.42578125" style="42"/>
  </cols>
  <sheetData>
    <row r="1" spans="1:80" s="2" customFormat="1" ht="20.100000000000001" customHeight="1" x14ac:dyDescent="0.25">
      <c r="A1" s="38" t="s">
        <v>13733</v>
      </c>
      <c r="B1" s="2" t="s">
        <v>0</v>
      </c>
      <c r="C1" s="2" t="s">
        <v>1</v>
      </c>
      <c r="D1" s="2" t="s">
        <v>2</v>
      </c>
      <c r="E1" s="2" t="s">
        <v>3</v>
      </c>
      <c r="F1" s="2" t="s">
        <v>4</v>
      </c>
      <c r="G1" s="2" t="s">
        <v>5</v>
      </c>
      <c r="H1" s="2" t="s">
        <v>6</v>
      </c>
      <c r="I1" s="2" t="s">
        <v>7</v>
      </c>
      <c r="J1" s="2" t="s">
        <v>8</v>
      </c>
      <c r="K1" s="2" t="s">
        <v>8</v>
      </c>
      <c r="L1" s="2" t="s">
        <v>8</v>
      </c>
      <c r="M1" s="2" t="s">
        <v>8</v>
      </c>
      <c r="N1" s="2" t="s">
        <v>9</v>
      </c>
      <c r="O1" s="2" t="s">
        <v>10</v>
      </c>
      <c r="P1" s="2" t="s">
        <v>11</v>
      </c>
      <c r="Q1" s="2" t="s">
        <v>12</v>
      </c>
      <c r="R1" s="2" t="s">
        <v>13</v>
      </c>
      <c r="S1" s="2" t="s">
        <v>14</v>
      </c>
      <c r="T1" s="6" t="s">
        <v>15</v>
      </c>
      <c r="U1" s="2" t="s">
        <v>16</v>
      </c>
      <c r="V1" s="2" t="s">
        <v>17</v>
      </c>
      <c r="W1" s="1" t="s">
        <v>18</v>
      </c>
      <c r="X1" s="1" t="s">
        <v>19</v>
      </c>
      <c r="Y1" s="2" t="s">
        <v>20</v>
      </c>
      <c r="Z1" s="2" t="s">
        <v>21</v>
      </c>
      <c r="AA1" s="2" t="s">
        <v>22</v>
      </c>
      <c r="AB1" s="2" t="s">
        <v>23</v>
      </c>
      <c r="AC1" s="2" t="s">
        <v>24</v>
      </c>
      <c r="AD1" s="2" t="s">
        <v>25</v>
      </c>
      <c r="AE1" s="2" t="s">
        <v>26</v>
      </c>
      <c r="AF1" s="2" t="s">
        <v>27</v>
      </c>
      <c r="AG1" s="2" t="s">
        <v>28</v>
      </c>
      <c r="AH1" s="2" t="s">
        <v>29</v>
      </c>
      <c r="AI1" s="2" t="s">
        <v>30</v>
      </c>
      <c r="AJ1" s="2" t="s">
        <v>31</v>
      </c>
      <c r="AK1" s="2" t="s">
        <v>32</v>
      </c>
      <c r="AL1" s="2" t="s">
        <v>33</v>
      </c>
      <c r="AM1" s="2" t="s">
        <v>34</v>
      </c>
      <c r="AN1" s="2" t="s">
        <v>35</v>
      </c>
      <c r="AO1" s="2" t="s">
        <v>36</v>
      </c>
      <c r="AP1" s="2" t="s">
        <v>37</v>
      </c>
      <c r="AQ1" s="2" t="s">
        <v>38</v>
      </c>
      <c r="AR1" s="2" t="s">
        <v>39</v>
      </c>
      <c r="AS1" s="2" t="s">
        <v>40</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c r="BS1" s="2" t="s">
        <v>41</v>
      </c>
      <c r="BT1" s="2" t="s">
        <v>41</v>
      </c>
      <c r="BU1" s="2" t="s">
        <v>41</v>
      </c>
      <c r="BV1" s="2" t="s">
        <v>41</v>
      </c>
      <c r="BW1" s="2" t="s">
        <v>41</v>
      </c>
      <c r="BX1" s="2" t="s">
        <v>41</v>
      </c>
      <c r="BY1" s="2" t="s">
        <v>41</v>
      </c>
      <c r="BZ1" s="2" t="s">
        <v>41</v>
      </c>
      <c r="CA1" s="2" t="s">
        <v>41</v>
      </c>
    </row>
    <row r="2" spans="1:80" s="34" customFormat="1" ht="19.149999999999999" customHeight="1" x14ac:dyDescent="0.2">
      <c r="A2" s="39" t="s">
        <v>13734</v>
      </c>
      <c r="B2" s="26" t="s">
        <v>42</v>
      </c>
      <c r="C2" s="26" t="s">
        <v>43</v>
      </c>
      <c r="D2" s="26" t="s">
        <v>44</v>
      </c>
      <c r="E2" s="26" t="s">
        <v>45</v>
      </c>
      <c r="F2" s="26" t="s">
        <v>46</v>
      </c>
      <c r="G2" s="26" t="s">
        <v>47</v>
      </c>
      <c r="H2" s="26" t="s">
        <v>48</v>
      </c>
      <c r="I2" s="26" t="s">
        <v>49</v>
      </c>
      <c r="J2" s="26" t="s">
        <v>50</v>
      </c>
      <c r="K2" s="26" t="s">
        <v>51</v>
      </c>
      <c r="L2" s="26" t="s">
        <v>52</v>
      </c>
      <c r="M2" s="26" t="s">
        <v>53</v>
      </c>
      <c r="N2" s="26" t="s">
        <v>54</v>
      </c>
      <c r="O2" s="26" t="s">
        <v>55</v>
      </c>
      <c r="P2" s="26" t="s">
        <v>56</v>
      </c>
      <c r="Q2" s="26" t="s">
        <v>57</v>
      </c>
      <c r="R2" s="26" t="s">
        <v>58</v>
      </c>
      <c r="S2" s="26" t="s">
        <v>58</v>
      </c>
      <c r="T2" s="8" t="s">
        <v>59</v>
      </c>
      <c r="U2" s="26" t="s">
        <v>60</v>
      </c>
      <c r="V2" s="8" t="s">
        <v>61</v>
      </c>
      <c r="W2" s="26" t="s">
        <v>62</v>
      </c>
      <c r="X2" s="26" t="s">
        <v>61</v>
      </c>
      <c r="Y2" s="26" t="s">
        <v>63</v>
      </c>
      <c r="Z2" s="26" t="s">
        <v>56</v>
      </c>
      <c r="AA2" s="26" t="s">
        <v>64</v>
      </c>
      <c r="AB2" s="26"/>
      <c r="AC2" s="26" t="s">
        <v>65</v>
      </c>
      <c r="AD2" s="26" t="s">
        <v>66</v>
      </c>
      <c r="AE2" s="26" t="s">
        <v>66</v>
      </c>
      <c r="AF2" s="26" t="s">
        <v>67</v>
      </c>
      <c r="AG2" s="26" t="s">
        <v>68</v>
      </c>
      <c r="AH2" s="26" t="s">
        <v>68</v>
      </c>
      <c r="AI2" s="26" t="s">
        <v>67</v>
      </c>
      <c r="AJ2" s="26" t="s">
        <v>69</v>
      </c>
      <c r="AK2" s="26" t="s">
        <v>69</v>
      </c>
      <c r="AL2" s="26" t="s">
        <v>67</v>
      </c>
      <c r="AM2" s="26" t="s">
        <v>70</v>
      </c>
      <c r="AN2" s="26" t="s">
        <v>71</v>
      </c>
      <c r="AO2" s="26" t="s">
        <v>72</v>
      </c>
      <c r="AP2" s="26" t="s">
        <v>73</v>
      </c>
      <c r="AQ2" s="26" t="s">
        <v>74</v>
      </c>
      <c r="AR2" s="26" t="s">
        <v>75</v>
      </c>
      <c r="AS2" s="26" t="s">
        <v>76</v>
      </c>
      <c r="AT2" s="26" t="s">
        <v>77</v>
      </c>
      <c r="AU2" s="26" t="s">
        <v>78</v>
      </c>
      <c r="AV2" s="26" t="s">
        <v>79</v>
      </c>
      <c r="AW2" s="26" t="s">
        <v>80</v>
      </c>
      <c r="AX2" s="26" t="s">
        <v>81</v>
      </c>
      <c r="AY2" s="26" t="s">
        <v>82</v>
      </c>
      <c r="AZ2" s="26" t="s">
        <v>83</v>
      </c>
      <c r="BA2" s="26" t="s">
        <v>84</v>
      </c>
      <c r="BB2" s="26" t="s">
        <v>85</v>
      </c>
      <c r="BC2" s="26" t="s">
        <v>86</v>
      </c>
      <c r="BD2" s="26" t="s">
        <v>87</v>
      </c>
      <c r="BE2" s="26" t="s">
        <v>88</v>
      </c>
      <c r="BF2" s="26" t="s">
        <v>89</v>
      </c>
      <c r="BG2" s="26" t="s">
        <v>90</v>
      </c>
      <c r="BH2" s="26" t="s">
        <v>91</v>
      </c>
      <c r="BI2" s="26" t="s">
        <v>92</v>
      </c>
      <c r="BJ2" s="26" t="s">
        <v>93</v>
      </c>
      <c r="BK2" s="26" t="s">
        <v>94</v>
      </c>
      <c r="BL2" s="26" t="s">
        <v>95</v>
      </c>
      <c r="BM2" s="26" t="s">
        <v>96</v>
      </c>
      <c r="BN2" s="26" t="s">
        <v>97</v>
      </c>
      <c r="BO2" s="26" t="s">
        <v>98</v>
      </c>
      <c r="BP2" s="26" t="s">
        <v>99</v>
      </c>
      <c r="BQ2" s="26" t="s">
        <v>100</v>
      </c>
      <c r="BR2" s="26" t="s">
        <v>101</v>
      </c>
      <c r="BS2" s="26" t="s">
        <v>102</v>
      </c>
      <c r="BT2" s="26" t="s">
        <v>103</v>
      </c>
      <c r="BU2" s="26" t="s">
        <v>104</v>
      </c>
      <c r="BV2" s="26" t="s">
        <v>105</v>
      </c>
      <c r="BW2" s="26" t="s">
        <v>106</v>
      </c>
      <c r="BX2" s="26" t="s">
        <v>107</v>
      </c>
      <c r="BY2" s="26" t="s">
        <v>108</v>
      </c>
      <c r="BZ2" s="26" t="s">
        <v>109</v>
      </c>
      <c r="CA2" s="26" t="s">
        <v>110</v>
      </c>
    </row>
    <row r="3" spans="1:80" s="34" customFormat="1" ht="20.100000000000001" customHeight="1" x14ac:dyDescent="0.2">
      <c r="A3" s="40">
        <v>45658</v>
      </c>
      <c r="B3" s="34" t="s">
        <v>18381</v>
      </c>
      <c r="C3" s="34" t="s">
        <v>112</v>
      </c>
      <c r="D3" s="34">
        <v>20241220</v>
      </c>
      <c r="E3" s="34" t="s">
        <v>18382</v>
      </c>
      <c r="F3" s="34" t="s">
        <v>18383</v>
      </c>
      <c r="G3" s="34" t="s">
        <v>6769</v>
      </c>
      <c r="H3" s="34" t="s">
        <v>116</v>
      </c>
      <c r="I3" s="34" t="s">
        <v>2283</v>
      </c>
      <c r="J3" s="34" t="s">
        <v>116</v>
      </c>
      <c r="K3" s="34" t="s">
        <v>116</v>
      </c>
      <c r="L3" s="34" t="s">
        <v>116</v>
      </c>
      <c r="M3" s="34" t="s">
        <v>116</v>
      </c>
      <c r="N3" s="5" t="s">
        <v>8146</v>
      </c>
      <c r="O3" s="5" t="s">
        <v>1037</v>
      </c>
      <c r="P3" s="34" t="s">
        <v>112</v>
      </c>
      <c r="Q3" s="6" t="s">
        <v>120</v>
      </c>
      <c r="R3" s="7" t="s">
        <v>120</v>
      </c>
      <c r="S3" s="7" t="s">
        <v>120</v>
      </c>
      <c r="T3" s="35" t="s">
        <v>18384</v>
      </c>
      <c r="U3" s="35">
        <v>9782746096844</v>
      </c>
      <c r="V3" s="34" t="s">
        <v>122</v>
      </c>
      <c r="W3" s="34">
        <v>9782746095649</v>
      </c>
      <c r="X3" s="34" t="s">
        <v>123</v>
      </c>
      <c r="Y3" s="34" t="s">
        <v>124</v>
      </c>
      <c r="Z3" s="34" t="s">
        <v>112</v>
      </c>
      <c r="AA3" s="34">
        <v>2015</v>
      </c>
      <c r="AB3" s="34" t="s">
        <v>125</v>
      </c>
      <c r="AC3" s="34" t="s">
        <v>126</v>
      </c>
      <c r="AD3" s="34" t="s">
        <v>127</v>
      </c>
      <c r="AE3" s="34" t="s">
        <v>128</v>
      </c>
      <c r="AF3" s="34" t="s">
        <v>129</v>
      </c>
      <c r="AG3" s="34" t="s">
        <v>130</v>
      </c>
      <c r="AH3" s="34" t="s">
        <v>131</v>
      </c>
      <c r="AI3" s="34" t="s">
        <v>132</v>
      </c>
      <c r="AJ3" s="34" t="s">
        <v>133</v>
      </c>
      <c r="AK3" s="34" t="s">
        <v>134</v>
      </c>
      <c r="AL3" s="34" t="s">
        <v>135</v>
      </c>
      <c r="AM3" s="34" t="s">
        <v>136</v>
      </c>
      <c r="AN3" s="34" t="s">
        <v>137</v>
      </c>
      <c r="AO3" s="34" t="s">
        <v>138</v>
      </c>
      <c r="AP3" s="34" t="s">
        <v>139</v>
      </c>
      <c r="AQ3" s="34" t="s">
        <v>116</v>
      </c>
      <c r="AR3" s="34" t="s">
        <v>18385</v>
      </c>
      <c r="AS3" s="34" t="s">
        <v>76</v>
      </c>
      <c r="AT3" s="34" t="s">
        <v>13922</v>
      </c>
      <c r="AU3" s="34" t="s">
        <v>3608</v>
      </c>
      <c r="AV3" s="34" t="s">
        <v>7648</v>
      </c>
      <c r="AW3" s="34" t="s">
        <v>18386</v>
      </c>
      <c r="AX3" s="34" t="s">
        <v>18387</v>
      </c>
      <c r="AY3" s="34" t="s">
        <v>7651</v>
      </c>
      <c r="AZ3" s="34" t="s">
        <v>7653</v>
      </c>
      <c r="BA3" s="34" t="s">
        <v>18388</v>
      </c>
      <c r="BB3" s="34" t="s">
        <v>116</v>
      </c>
      <c r="BC3" s="34" t="s">
        <v>116</v>
      </c>
      <c r="BD3" s="34" t="s">
        <v>116</v>
      </c>
      <c r="BE3" s="34" t="s">
        <v>116</v>
      </c>
      <c r="BF3" s="34" t="s">
        <v>116</v>
      </c>
      <c r="BG3" s="34" t="s">
        <v>116</v>
      </c>
      <c r="BH3" s="34" t="s">
        <v>116</v>
      </c>
      <c r="BI3" s="34" t="s">
        <v>116</v>
      </c>
      <c r="BJ3" s="34" t="s">
        <v>116</v>
      </c>
      <c r="BK3" s="34" t="s">
        <v>116</v>
      </c>
      <c r="BL3" s="34" t="s">
        <v>116</v>
      </c>
      <c r="BM3" s="34" t="s">
        <v>116</v>
      </c>
      <c r="BN3" s="34" t="s">
        <v>116</v>
      </c>
      <c r="BO3" s="34" t="s">
        <v>116</v>
      </c>
      <c r="BP3" s="34" t="s">
        <v>116</v>
      </c>
      <c r="BQ3" s="34" t="s">
        <v>116</v>
      </c>
      <c r="BR3" s="34" t="s">
        <v>116</v>
      </c>
      <c r="BS3" s="34" t="s">
        <v>116</v>
      </c>
      <c r="BT3" s="34" t="s">
        <v>116</v>
      </c>
      <c r="BU3" s="34" t="s">
        <v>116</v>
      </c>
      <c r="BV3" s="34" t="s">
        <v>116</v>
      </c>
      <c r="BW3" s="34" t="s">
        <v>116</v>
      </c>
      <c r="BX3" s="34" t="s">
        <v>116</v>
      </c>
      <c r="BY3" s="34" t="s">
        <v>116</v>
      </c>
      <c r="BZ3" s="34" t="s">
        <v>116</v>
      </c>
      <c r="CA3" s="34" t="s">
        <v>116</v>
      </c>
      <c r="CB3" s="34" t="s">
        <v>116</v>
      </c>
    </row>
    <row r="4" spans="1:80" s="34" customFormat="1" ht="20.100000000000001" customHeight="1" x14ac:dyDescent="0.2">
      <c r="A4" s="40">
        <v>45627</v>
      </c>
      <c r="B4" s="34" t="s">
        <v>13735</v>
      </c>
      <c r="C4" s="34" t="s">
        <v>112</v>
      </c>
      <c r="D4" s="34">
        <v>20241120</v>
      </c>
      <c r="E4" s="34" t="s">
        <v>1084</v>
      </c>
      <c r="F4" s="34" t="s">
        <v>13736</v>
      </c>
      <c r="G4" s="34" t="s">
        <v>1086</v>
      </c>
      <c r="H4" s="34" t="s">
        <v>116</v>
      </c>
      <c r="I4" s="34" t="s">
        <v>1087</v>
      </c>
      <c r="J4" s="34" t="s">
        <v>116</v>
      </c>
      <c r="K4" s="34" t="s">
        <v>116</v>
      </c>
      <c r="L4" s="34" t="s">
        <v>116</v>
      </c>
      <c r="M4" s="34" t="s">
        <v>116</v>
      </c>
      <c r="N4" s="5" t="s">
        <v>4693</v>
      </c>
      <c r="O4" s="5" t="s">
        <v>4705</v>
      </c>
      <c r="P4" s="34" t="s">
        <v>112</v>
      </c>
      <c r="Q4" s="6" t="s">
        <v>120</v>
      </c>
      <c r="R4" s="7" t="s">
        <v>120</v>
      </c>
      <c r="S4" s="7" t="s">
        <v>120</v>
      </c>
      <c r="T4" s="35" t="s">
        <v>13737</v>
      </c>
      <c r="U4" s="35">
        <v>9782409026317</v>
      </c>
      <c r="V4" s="34" t="s">
        <v>122</v>
      </c>
      <c r="W4" s="34">
        <v>9782409026300</v>
      </c>
      <c r="X4" s="34" t="s">
        <v>123</v>
      </c>
      <c r="Y4" s="34" t="s">
        <v>124</v>
      </c>
      <c r="Z4" s="34" t="s">
        <v>112</v>
      </c>
      <c r="AA4" s="34">
        <v>2020</v>
      </c>
      <c r="AB4" s="34" t="s">
        <v>125</v>
      </c>
      <c r="AC4" s="34" t="s">
        <v>222</v>
      </c>
      <c r="AD4" s="34" t="s">
        <v>127</v>
      </c>
      <c r="AE4" s="34" t="s">
        <v>128</v>
      </c>
      <c r="AF4" s="34" t="s">
        <v>129</v>
      </c>
      <c r="AG4" s="34" t="s">
        <v>130</v>
      </c>
      <c r="AH4" s="34" t="s">
        <v>131</v>
      </c>
      <c r="AI4" s="34" t="s">
        <v>132</v>
      </c>
      <c r="AJ4" s="34" t="s">
        <v>133</v>
      </c>
      <c r="AK4" s="34" t="s">
        <v>134</v>
      </c>
      <c r="AL4" s="34" t="s">
        <v>135</v>
      </c>
      <c r="AM4" s="34" t="s">
        <v>136</v>
      </c>
      <c r="AN4" s="34" t="s">
        <v>137</v>
      </c>
      <c r="AO4" s="34" t="s">
        <v>138</v>
      </c>
      <c r="AP4" s="34" t="s">
        <v>139</v>
      </c>
      <c r="AQ4" s="34" t="s">
        <v>116</v>
      </c>
      <c r="AR4" s="34" t="s">
        <v>13738</v>
      </c>
      <c r="AS4" s="34" t="s">
        <v>76</v>
      </c>
      <c r="AT4" s="34" t="s">
        <v>1091</v>
      </c>
      <c r="AU4" s="34" t="s">
        <v>1092</v>
      </c>
      <c r="AV4" s="34" t="s">
        <v>1093</v>
      </c>
      <c r="AW4" s="34" t="s">
        <v>1095</v>
      </c>
      <c r="AX4" s="34" t="s">
        <v>13739</v>
      </c>
      <c r="AY4" s="34" t="s">
        <v>1096</v>
      </c>
      <c r="AZ4" s="34" t="s">
        <v>2975</v>
      </c>
      <c r="BA4" s="34" t="s">
        <v>1098</v>
      </c>
      <c r="BB4" s="34" t="s">
        <v>4891</v>
      </c>
      <c r="BC4" s="34" t="s">
        <v>116</v>
      </c>
      <c r="BD4" s="34" t="s">
        <v>116</v>
      </c>
      <c r="BE4" s="34" t="s">
        <v>116</v>
      </c>
      <c r="BF4" s="34" t="s">
        <v>116</v>
      </c>
      <c r="BG4" s="34" t="s">
        <v>116</v>
      </c>
      <c r="BH4" s="34" t="s">
        <v>116</v>
      </c>
      <c r="BI4" s="34" t="s">
        <v>116</v>
      </c>
      <c r="BJ4" s="34" t="s">
        <v>116</v>
      </c>
      <c r="BK4" s="34" t="s">
        <v>116</v>
      </c>
      <c r="BL4" s="34" t="s">
        <v>116</v>
      </c>
      <c r="BM4" s="34" t="s">
        <v>116</v>
      </c>
      <c r="BN4" s="34" t="s">
        <v>116</v>
      </c>
      <c r="BO4" s="34" t="s">
        <v>116</v>
      </c>
      <c r="BP4" s="34" t="s">
        <v>116</v>
      </c>
      <c r="BQ4" s="34" t="s">
        <v>116</v>
      </c>
      <c r="BR4" s="34" t="s">
        <v>116</v>
      </c>
      <c r="BS4" s="34" t="s">
        <v>116</v>
      </c>
      <c r="BT4" s="34" t="s">
        <v>116</v>
      </c>
      <c r="BU4" s="34" t="s">
        <v>116</v>
      </c>
      <c r="BV4" s="34" t="s">
        <v>116</v>
      </c>
      <c r="BW4" s="34" t="s">
        <v>116</v>
      </c>
      <c r="BX4" s="34" t="s">
        <v>116</v>
      </c>
      <c r="BY4" s="34" t="s">
        <v>116</v>
      </c>
      <c r="BZ4" s="34" t="s">
        <v>116</v>
      </c>
      <c r="CA4" s="34" t="s">
        <v>116</v>
      </c>
      <c r="CB4" s="34" t="s">
        <v>116</v>
      </c>
    </row>
    <row r="5" spans="1:80" s="34" customFormat="1" ht="20.100000000000001" customHeight="1" x14ac:dyDescent="0.2">
      <c r="A5" s="40">
        <v>45627</v>
      </c>
      <c r="B5" s="34" t="s">
        <v>13740</v>
      </c>
      <c r="C5" s="34" t="s">
        <v>112</v>
      </c>
      <c r="D5" s="34">
        <v>20241120</v>
      </c>
      <c r="E5" s="34" t="s">
        <v>8907</v>
      </c>
      <c r="F5" s="34" t="s">
        <v>13741</v>
      </c>
      <c r="G5" s="34" t="s">
        <v>13742</v>
      </c>
      <c r="H5" s="34" t="s">
        <v>116</v>
      </c>
      <c r="I5" s="34" t="s">
        <v>13743</v>
      </c>
      <c r="J5" s="34" t="s">
        <v>116</v>
      </c>
      <c r="K5" s="34" t="s">
        <v>116</v>
      </c>
      <c r="L5" s="34" t="s">
        <v>116</v>
      </c>
      <c r="M5" s="34" t="s">
        <v>116</v>
      </c>
      <c r="N5" s="5" t="s">
        <v>9934</v>
      </c>
      <c r="O5" s="5" t="s">
        <v>13744</v>
      </c>
      <c r="P5" s="34" t="s">
        <v>112</v>
      </c>
      <c r="Q5" s="6" t="s">
        <v>120</v>
      </c>
      <c r="R5" s="7" t="s">
        <v>120</v>
      </c>
      <c r="S5" s="7" t="s">
        <v>120</v>
      </c>
      <c r="T5" s="35" t="s">
        <v>13745</v>
      </c>
      <c r="U5" s="35">
        <v>9782746074316</v>
      </c>
      <c r="V5" s="34" t="s">
        <v>122</v>
      </c>
      <c r="W5" s="34">
        <v>9782746073562</v>
      </c>
      <c r="X5" s="34" t="s">
        <v>123</v>
      </c>
      <c r="Y5" s="34" t="s">
        <v>124</v>
      </c>
      <c r="Z5" s="34" t="s">
        <v>112</v>
      </c>
      <c r="AA5" s="34">
        <v>2012</v>
      </c>
      <c r="AB5" s="34" t="s">
        <v>125</v>
      </c>
      <c r="AC5" s="34" t="s">
        <v>149</v>
      </c>
      <c r="AD5" s="34" t="s">
        <v>127</v>
      </c>
      <c r="AE5" s="34" t="s">
        <v>128</v>
      </c>
      <c r="AF5" s="34" t="s">
        <v>129</v>
      </c>
      <c r="AG5" s="34" t="s">
        <v>130</v>
      </c>
      <c r="AH5" s="34" t="s">
        <v>131</v>
      </c>
      <c r="AI5" s="34" t="s">
        <v>132</v>
      </c>
      <c r="AJ5" s="34" t="s">
        <v>133</v>
      </c>
      <c r="AK5" s="34" t="s">
        <v>134</v>
      </c>
      <c r="AL5" s="34" t="s">
        <v>135</v>
      </c>
      <c r="AM5" s="34" t="s">
        <v>136</v>
      </c>
      <c r="AN5" s="34" t="s">
        <v>137</v>
      </c>
      <c r="AO5" s="34" t="s">
        <v>138</v>
      </c>
      <c r="AP5" s="34" t="s">
        <v>139</v>
      </c>
      <c r="AQ5" s="34" t="s">
        <v>116</v>
      </c>
      <c r="AR5" s="34" t="s">
        <v>13746</v>
      </c>
      <c r="AS5" s="34" t="s">
        <v>76</v>
      </c>
      <c r="AT5" s="34" t="s">
        <v>13747</v>
      </c>
      <c r="AU5" s="34" t="s">
        <v>13748</v>
      </c>
      <c r="AV5" s="34" t="s">
        <v>8915</v>
      </c>
      <c r="AW5" s="34" t="s">
        <v>13749</v>
      </c>
      <c r="AX5" s="34" t="s">
        <v>13750</v>
      </c>
      <c r="AY5" s="34" t="s">
        <v>13751</v>
      </c>
      <c r="AZ5" s="34" t="s">
        <v>13752</v>
      </c>
      <c r="BA5" s="34" t="s">
        <v>13753</v>
      </c>
      <c r="BB5" s="34" t="s">
        <v>6508</v>
      </c>
      <c r="BC5" s="34" t="s">
        <v>10026</v>
      </c>
      <c r="BD5" s="34" t="s">
        <v>8921</v>
      </c>
      <c r="BE5" s="34" t="s">
        <v>13754</v>
      </c>
      <c r="BF5" s="34" t="s">
        <v>13755</v>
      </c>
      <c r="BG5" s="34" t="s">
        <v>116</v>
      </c>
      <c r="BH5" s="34" t="s">
        <v>116</v>
      </c>
      <c r="BI5" s="34" t="s">
        <v>116</v>
      </c>
      <c r="BJ5" s="34" t="s">
        <v>116</v>
      </c>
      <c r="BK5" s="34" t="s">
        <v>116</v>
      </c>
      <c r="BL5" s="34" t="s">
        <v>116</v>
      </c>
      <c r="BM5" s="34" t="s">
        <v>116</v>
      </c>
      <c r="BN5" s="34" t="s">
        <v>116</v>
      </c>
      <c r="BO5" s="34" t="s">
        <v>116</v>
      </c>
      <c r="BP5" s="34" t="s">
        <v>116</v>
      </c>
      <c r="BQ5" s="34" t="s">
        <v>116</v>
      </c>
      <c r="BR5" s="34" t="s">
        <v>116</v>
      </c>
      <c r="BS5" s="34" t="s">
        <v>116</v>
      </c>
      <c r="BT5" s="34" t="s">
        <v>116</v>
      </c>
      <c r="BU5" s="34" t="s">
        <v>116</v>
      </c>
      <c r="BV5" s="34" t="s">
        <v>116</v>
      </c>
      <c r="BW5" s="34" t="s">
        <v>116</v>
      </c>
      <c r="BX5" s="34" t="s">
        <v>116</v>
      </c>
      <c r="BY5" s="34" t="s">
        <v>116</v>
      </c>
      <c r="BZ5" s="34" t="s">
        <v>116</v>
      </c>
      <c r="CA5" s="34" t="s">
        <v>116</v>
      </c>
      <c r="CB5" s="34" t="s">
        <v>116</v>
      </c>
    </row>
    <row r="6" spans="1:80" s="34" customFormat="1" ht="20.100000000000001" customHeight="1" x14ac:dyDescent="0.2">
      <c r="A6" s="40">
        <v>45627</v>
      </c>
      <c r="B6" s="34" t="s">
        <v>13756</v>
      </c>
      <c r="C6" s="34" t="s">
        <v>112</v>
      </c>
      <c r="D6" s="34">
        <v>20241120</v>
      </c>
      <c r="E6" s="34" t="s">
        <v>347</v>
      </c>
      <c r="F6" s="34" t="s">
        <v>13757</v>
      </c>
      <c r="G6" s="34" t="s">
        <v>349</v>
      </c>
      <c r="H6" s="34" t="s">
        <v>116</v>
      </c>
      <c r="I6" s="34" t="s">
        <v>350</v>
      </c>
      <c r="J6" s="34" t="s">
        <v>116</v>
      </c>
      <c r="K6" s="34" t="s">
        <v>116</v>
      </c>
      <c r="L6" s="34" t="s">
        <v>116</v>
      </c>
      <c r="M6" s="34" t="s">
        <v>116</v>
      </c>
      <c r="N6" s="5" t="s">
        <v>2477</v>
      </c>
      <c r="O6" s="5" t="s">
        <v>13758</v>
      </c>
      <c r="P6" s="34" t="s">
        <v>112</v>
      </c>
      <c r="Q6" s="6" t="s">
        <v>120</v>
      </c>
      <c r="R6" s="2" t="s">
        <v>120</v>
      </c>
      <c r="S6" s="34" t="s">
        <v>120</v>
      </c>
      <c r="T6" s="34" t="s">
        <v>13759</v>
      </c>
      <c r="U6" s="34">
        <v>9782409035616</v>
      </c>
      <c r="V6" s="34" t="s">
        <v>122</v>
      </c>
      <c r="W6" s="34">
        <v>9782409035609</v>
      </c>
      <c r="X6" s="34" t="s">
        <v>123</v>
      </c>
      <c r="Y6" s="34" t="s">
        <v>124</v>
      </c>
      <c r="Z6" s="34" t="s">
        <v>112</v>
      </c>
      <c r="AA6" s="34">
        <v>2022</v>
      </c>
      <c r="AB6" s="34" t="s">
        <v>125</v>
      </c>
      <c r="AC6" s="34" t="s">
        <v>149</v>
      </c>
      <c r="AD6" s="34" t="s">
        <v>127</v>
      </c>
      <c r="AE6" s="34" t="s">
        <v>128</v>
      </c>
      <c r="AF6" s="34" t="s">
        <v>129</v>
      </c>
      <c r="AG6" s="34" t="s">
        <v>130</v>
      </c>
      <c r="AH6" s="34" t="s">
        <v>131</v>
      </c>
      <c r="AI6" s="34" t="s">
        <v>132</v>
      </c>
      <c r="AJ6" s="34" t="s">
        <v>133</v>
      </c>
      <c r="AK6" s="34" t="s">
        <v>134</v>
      </c>
      <c r="AL6" s="34" t="s">
        <v>135</v>
      </c>
      <c r="AM6" s="34" t="s">
        <v>136</v>
      </c>
      <c r="AN6" s="34" t="s">
        <v>137</v>
      </c>
      <c r="AO6" s="34" t="s">
        <v>138</v>
      </c>
      <c r="AP6" s="34" t="s">
        <v>139</v>
      </c>
      <c r="AQ6" s="34" t="s">
        <v>116</v>
      </c>
      <c r="AR6" s="34" t="s">
        <v>13760</v>
      </c>
      <c r="AS6" s="34" t="s">
        <v>76</v>
      </c>
      <c r="AT6" s="34" t="s">
        <v>355</v>
      </c>
      <c r="AU6" s="34" t="s">
        <v>356</v>
      </c>
      <c r="AV6" s="34" t="s">
        <v>357</v>
      </c>
      <c r="AW6" s="34" t="s">
        <v>116</v>
      </c>
      <c r="AX6" s="34" t="s">
        <v>116</v>
      </c>
      <c r="AY6" s="34" t="s">
        <v>116</v>
      </c>
      <c r="AZ6" s="34" t="s">
        <v>116</v>
      </c>
      <c r="BA6" s="34" t="s">
        <v>116</v>
      </c>
      <c r="BB6" s="34" t="s">
        <v>116</v>
      </c>
      <c r="BC6" s="34" t="s">
        <v>116</v>
      </c>
      <c r="BD6" s="34" t="s">
        <v>116</v>
      </c>
      <c r="BE6" s="34" t="s">
        <v>116</v>
      </c>
      <c r="BF6" s="34" t="s">
        <v>116</v>
      </c>
      <c r="BG6" s="34" t="s">
        <v>116</v>
      </c>
      <c r="BH6" s="34" t="s">
        <v>116</v>
      </c>
      <c r="BI6" s="34" t="s">
        <v>116</v>
      </c>
      <c r="BJ6" s="34" t="s">
        <v>116</v>
      </c>
      <c r="BK6" s="34" t="s">
        <v>116</v>
      </c>
      <c r="BL6" s="34" t="s">
        <v>116</v>
      </c>
      <c r="BM6" s="34" t="s">
        <v>116</v>
      </c>
      <c r="BN6" s="34" t="s">
        <v>116</v>
      </c>
      <c r="BO6" s="34" t="s">
        <v>116</v>
      </c>
      <c r="BP6" s="34" t="s">
        <v>116</v>
      </c>
      <c r="BQ6" s="34" t="s">
        <v>116</v>
      </c>
      <c r="BR6" s="34" t="s">
        <v>116</v>
      </c>
      <c r="BS6" s="34" t="s">
        <v>116</v>
      </c>
      <c r="BT6" s="34" t="s">
        <v>116</v>
      </c>
      <c r="BU6" s="34" t="s">
        <v>116</v>
      </c>
      <c r="BV6" s="34" t="s">
        <v>116</v>
      </c>
      <c r="BW6" s="34" t="s">
        <v>116</v>
      </c>
      <c r="BX6" s="34" t="s">
        <v>116</v>
      </c>
      <c r="BY6" s="34" t="s">
        <v>116</v>
      </c>
      <c r="BZ6" s="34" t="s">
        <v>116</v>
      </c>
      <c r="CA6" s="34" t="s">
        <v>116</v>
      </c>
      <c r="CB6" s="34" t="s">
        <v>116</v>
      </c>
    </row>
    <row r="7" spans="1:80" s="34" customFormat="1" ht="20.100000000000001" customHeight="1" x14ac:dyDescent="0.2">
      <c r="A7" s="40">
        <v>45597</v>
      </c>
      <c r="B7" s="34" t="s">
        <v>13761</v>
      </c>
      <c r="C7" s="34" t="s">
        <v>112</v>
      </c>
      <c r="D7" s="34">
        <v>20241017</v>
      </c>
      <c r="E7" s="34" t="s">
        <v>13762</v>
      </c>
      <c r="F7" s="34" t="s">
        <v>13763</v>
      </c>
      <c r="G7" s="34" t="s">
        <v>13764</v>
      </c>
      <c r="H7" s="34" t="s">
        <v>116</v>
      </c>
      <c r="I7" s="34" t="s">
        <v>116</v>
      </c>
      <c r="J7" s="34" t="s">
        <v>675</v>
      </c>
      <c r="K7" s="34" t="s">
        <v>116</v>
      </c>
      <c r="L7" s="34" t="s">
        <v>116</v>
      </c>
      <c r="M7" s="34" t="s">
        <v>116</v>
      </c>
      <c r="N7" s="5" t="s">
        <v>5780</v>
      </c>
      <c r="O7" s="5" t="s">
        <v>220</v>
      </c>
      <c r="P7" s="34" t="s">
        <v>112</v>
      </c>
      <c r="Q7" s="6" t="s">
        <v>120</v>
      </c>
      <c r="R7" s="7" t="s">
        <v>120</v>
      </c>
      <c r="S7" s="7" t="s">
        <v>120</v>
      </c>
      <c r="T7" s="35" t="s">
        <v>13765</v>
      </c>
      <c r="U7" s="35">
        <v>9782409015366</v>
      </c>
      <c r="V7" s="34" t="s">
        <v>122</v>
      </c>
      <c r="W7" s="34">
        <v>9782409015342</v>
      </c>
      <c r="X7" s="34" t="s">
        <v>123</v>
      </c>
      <c r="Y7" s="34" t="s">
        <v>124</v>
      </c>
      <c r="Z7" s="34" t="s">
        <v>112</v>
      </c>
      <c r="AA7" s="34">
        <v>2018</v>
      </c>
      <c r="AB7" s="34" t="s">
        <v>125</v>
      </c>
      <c r="AC7" s="34" t="s">
        <v>222</v>
      </c>
      <c r="AD7" s="34" t="s">
        <v>127</v>
      </c>
      <c r="AE7" s="34" t="s">
        <v>128</v>
      </c>
      <c r="AF7" s="34" t="s">
        <v>129</v>
      </c>
      <c r="AG7" s="34" t="s">
        <v>130</v>
      </c>
      <c r="AH7" s="34" t="s">
        <v>131</v>
      </c>
      <c r="AI7" s="34" t="s">
        <v>132</v>
      </c>
      <c r="AJ7" s="34" t="s">
        <v>133</v>
      </c>
      <c r="AK7" s="34" t="s">
        <v>134</v>
      </c>
      <c r="AL7" s="34" t="s">
        <v>135</v>
      </c>
      <c r="AM7" s="34" t="s">
        <v>136</v>
      </c>
      <c r="AN7" s="34" t="s">
        <v>137</v>
      </c>
      <c r="AO7" s="34" t="s">
        <v>138</v>
      </c>
      <c r="AP7" s="34" t="s">
        <v>139</v>
      </c>
      <c r="AQ7" s="34" t="s">
        <v>116</v>
      </c>
      <c r="AR7" s="34" t="s">
        <v>13766</v>
      </c>
      <c r="AS7" s="34" t="s">
        <v>76</v>
      </c>
      <c r="AT7" s="34" t="s">
        <v>13767</v>
      </c>
      <c r="AU7" s="34" t="s">
        <v>679</v>
      </c>
      <c r="AV7" s="34" t="s">
        <v>680</v>
      </c>
      <c r="AW7" s="34" t="s">
        <v>13768</v>
      </c>
      <c r="AX7" s="34" t="s">
        <v>681</v>
      </c>
      <c r="AY7" s="34" t="s">
        <v>682</v>
      </c>
      <c r="AZ7" s="34" t="s">
        <v>1004</v>
      </c>
      <c r="BA7" s="34" t="s">
        <v>13769</v>
      </c>
      <c r="BB7" s="34" t="s">
        <v>13770</v>
      </c>
      <c r="BC7" s="34" t="s">
        <v>13771</v>
      </c>
      <c r="BD7" s="34" t="s">
        <v>13772</v>
      </c>
      <c r="BE7" s="34" t="s">
        <v>116</v>
      </c>
      <c r="BF7" s="34" t="s">
        <v>116</v>
      </c>
      <c r="BG7" s="34" t="s">
        <v>116</v>
      </c>
      <c r="BH7" s="34" t="s">
        <v>116</v>
      </c>
      <c r="BI7" s="34" t="s">
        <v>116</v>
      </c>
      <c r="BJ7" s="34" t="s">
        <v>116</v>
      </c>
      <c r="BK7" s="34" t="s">
        <v>116</v>
      </c>
      <c r="BL7" s="34" t="s">
        <v>116</v>
      </c>
      <c r="BM7" s="34" t="s">
        <v>116</v>
      </c>
      <c r="BN7" s="34" t="s">
        <v>116</v>
      </c>
      <c r="BO7" s="34" t="s">
        <v>116</v>
      </c>
      <c r="BP7" s="34" t="s">
        <v>116</v>
      </c>
      <c r="BQ7" s="34" t="s">
        <v>116</v>
      </c>
      <c r="BR7" s="34" t="s">
        <v>116</v>
      </c>
      <c r="BS7" s="34" t="s">
        <v>116</v>
      </c>
      <c r="BT7" s="34" t="s">
        <v>116</v>
      </c>
      <c r="BU7" s="34" t="s">
        <v>116</v>
      </c>
      <c r="BV7" s="34" t="s">
        <v>116</v>
      </c>
      <c r="BW7" s="34" t="s">
        <v>116</v>
      </c>
      <c r="BX7" s="34" t="s">
        <v>116</v>
      </c>
      <c r="BY7" s="34" t="s">
        <v>116</v>
      </c>
      <c r="BZ7" s="34" t="s">
        <v>116</v>
      </c>
      <c r="CA7" s="34" t="s">
        <v>116</v>
      </c>
      <c r="CB7" s="34" t="s">
        <v>116</v>
      </c>
    </row>
    <row r="8" spans="1:80" s="34" customFormat="1" ht="20.100000000000001" customHeight="1" x14ac:dyDescent="0.2">
      <c r="A8" s="40">
        <v>45597</v>
      </c>
      <c r="B8" s="34" t="s">
        <v>13773</v>
      </c>
      <c r="C8" s="34" t="s">
        <v>112</v>
      </c>
      <c r="D8" s="34">
        <v>20241017</v>
      </c>
      <c r="E8" s="34" t="s">
        <v>604</v>
      </c>
      <c r="F8" s="34" t="s">
        <v>13774</v>
      </c>
      <c r="G8" s="34" t="s">
        <v>606</v>
      </c>
      <c r="H8" s="34" t="s">
        <v>116</v>
      </c>
      <c r="I8" s="34" t="s">
        <v>607</v>
      </c>
      <c r="J8" s="34" t="s">
        <v>116</v>
      </c>
      <c r="K8" s="34" t="s">
        <v>116</v>
      </c>
      <c r="L8" s="34" t="s">
        <v>116</v>
      </c>
      <c r="M8" s="34" t="s">
        <v>116</v>
      </c>
      <c r="N8" s="5" t="s">
        <v>7871</v>
      </c>
      <c r="O8" s="5" t="s">
        <v>5749</v>
      </c>
      <c r="P8" s="34" t="s">
        <v>112</v>
      </c>
      <c r="Q8" s="6" t="s">
        <v>120</v>
      </c>
      <c r="R8" s="7" t="s">
        <v>120</v>
      </c>
      <c r="S8" s="7" t="s">
        <v>120</v>
      </c>
      <c r="T8" s="35" t="s">
        <v>13775</v>
      </c>
      <c r="U8" s="35">
        <v>9782746098060</v>
      </c>
      <c r="V8" s="34" t="s">
        <v>122</v>
      </c>
      <c r="W8" s="34">
        <v>9782746097124</v>
      </c>
      <c r="X8" s="34" t="s">
        <v>123</v>
      </c>
      <c r="Y8" s="34" t="s">
        <v>124</v>
      </c>
      <c r="Z8" s="34" t="s">
        <v>112</v>
      </c>
      <c r="AA8" s="34">
        <v>2015</v>
      </c>
      <c r="AB8" s="34" t="s">
        <v>125</v>
      </c>
      <c r="AC8" s="34" t="s">
        <v>222</v>
      </c>
      <c r="AD8" s="34" t="s">
        <v>127</v>
      </c>
      <c r="AE8" s="34" t="s">
        <v>128</v>
      </c>
      <c r="AF8" s="34" t="s">
        <v>129</v>
      </c>
      <c r="AG8" s="34" t="s">
        <v>130</v>
      </c>
      <c r="AH8" s="34" t="s">
        <v>131</v>
      </c>
      <c r="AI8" s="34" t="s">
        <v>132</v>
      </c>
      <c r="AJ8" s="34" t="s">
        <v>133</v>
      </c>
      <c r="AK8" s="34" t="s">
        <v>134</v>
      </c>
      <c r="AL8" s="34" t="s">
        <v>135</v>
      </c>
      <c r="AM8" s="34" t="s">
        <v>136</v>
      </c>
      <c r="AN8" s="34" t="s">
        <v>137</v>
      </c>
      <c r="AO8" s="34" t="s">
        <v>138</v>
      </c>
      <c r="AP8" s="34" t="s">
        <v>139</v>
      </c>
      <c r="AQ8" s="34" t="s">
        <v>116</v>
      </c>
      <c r="AR8" s="34" t="s">
        <v>13776</v>
      </c>
      <c r="AS8" s="34" t="s">
        <v>76</v>
      </c>
      <c r="AT8" s="34" t="s">
        <v>611</v>
      </c>
      <c r="AU8" s="34" t="s">
        <v>612</v>
      </c>
      <c r="AV8" s="34" t="s">
        <v>613</v>
      </c>
      <c r="AW8" s="34" t="s">
        <v>614</v>
      </c>
      <c r="AX8" s="34" t="s">
        <v>615</v>
      </c>
      <c r="AY8" s="34" t="s">
        <v>616</v>
      </c>
      <c r="AZ8" s="34" t="s">
        <v>617</v>
      </c>
      <c r="BA8" s="34" t="s">
        <v>618</v>
      </c>
      <c r="BB8" s="34" t="s">
        <v>619</v>
      </c>
      <c r="BC8" s="34" t="s">
        <v>620</v>
      </c>
      <c r="BD8" s="34" t="s">
        <v>621</v>
      </c>
      <c r="BE8" s="34" t="s">
        <v>13777</v>
      </c>
      <c r="BF8" s="34" t="s">
        <v>622</v>
      </c>
      <c r="BG8" s="34" t="s">
        <v>623</v>
      </c>
      <c r="BH8" s="34" t="s">
        <v>624</v>
      </c>
      <c r="BI8" s="34" t="s">
        <v>13778</v>
      </c>
      <c r="BJ8" s="34" t="s">
        <v>626</v>
      </c>
      <c r="BK8" s="34" t="s">
        <v>627</v>
      </c>
      <c r="BL8" s="34" t="s">
        <v>628</v>
      </c>
      <c r="BM8" s="34" t="s">
        <v>629</v>
      </c>
      <c r="BN8" s="34" t="s">
        <v>630</v>
      </c>
      <c r="BO8" s="34" t="s">
        <v>116</v>
      </c>
      <c r="BP8" s="34" t="s">
        <v>116</v>
      </c>
      <c r="BQ8" s="34" t="s">
        <v>116</v>
      </c>
      <c r="BR8" s="34" t="s">
        <v>116</v>
      </c>
      <c r="BS8" s="34" t="s">
        <v>116</v>
      </c>
      <c r="BT8" s="34" t="s">
        <v>116</v>
      </c>
      <c r="BU8" s="34" t="s">
        <v>116</v>
      </c>
      <c r="BV8" s="34" t="s">
        <v>116</v>
      </c>
      <c r="BW8" s="34" t="s">
        <v>116</v>
      </c>
      <c r="BX8" s="34" t="s">
        <v>116</v>
      </c>
      <c r="BY8" s="34" t="s">
        <v>116</v>
      </c>
      <c r="BZ8" s="34" t="s">
        <v>116</v>
      </c>
      <c r="CA8" s="34" t="s">
        <v>116</v>
      </c>
      <c r="CB8" s="34" t="s">
        <v>116</v>
      </c>
    </row>
    <row r="9" spans="1:80" s="34" customFormat="1" ht="20.100000000000001" customHeight="1" x14ac:dyDescent="0.2">
      <c r="A9" s="40">
        <v>45597</v>
      </c>
      <c r="B9" s="34" t="s">
        <v>13779</v>
      </c>
      <c r="C9" s="34" t="s">
        <v>112</v>
      </c>
      <c r="D9" s="34">
        <v>20241017</v>
      </c>
      <c r="E9" s="34" t="s">
        <v>861</v>
      </c>
      <c r="F9" s="34" t="s">
        <v>13780</v>
      </c>
      <c r="G9" s="34" t="s">
        <v>863</v>
      </c>
      <c r="H9" s="34" t="s">
        <v>116</v>
      </c>
      <c r="I9" s="34" t="s">
        <v>568</v>
      </c>
      <c r="J9" s="34" t="s">
        <v>864</v>
      </c>
      <c r="K9" s="34" t="s">
        <v>116</v>
      </c>
      <c r="L9" s="34" t="s">
        <v>116</v>
      </c>
      <c r="M9" s="34" t="s">
        <v>116</v>
      </c>
      <c r="N9" s="5" t="s">
        <v>3527</v>
      </c>
      <c r="O9" s="5" t="s">
        <v>7610</v>
      </c>
      <c r="P9" s="34" t="s">
        <v>112</v>
      </c>
      <c r="Q9" s="6" t="s">
        <v>120</v>
      </c>
      <c r="R9" s="34" t="s">
        <v>120</v>
      </c>
      <c r="S9" s="34" t="s">
        <v>120</v>
      </c>
      <c r="T9" s="34" t="s">
        <v>13781</v>
      </c>
      <c r="U9" s="34">
        <v>9782409030802</v>
      </c>
      <c r="V9" s="34" t="s">
        <v>122</v>
      </c>
      <c r="W9" s="34">
        <v>9782409030796</v>
      </c>
      <c r="X9" s="34" t="s">
        <v>123</v>
      </c>
      <c r="Y9" s="34" t="s">
        <v>124</v>
      </c>
      <c r="Z9" s="34" t="s">
        <v>112</v>
      </c>
      <c r="AA9" s="34">
        <v>2021</v>
      </c>
      <c r="AB9" s="34" t="s">
        <v>125</v>
      </c>
      <c r="AC9" s="34" t="s">
        <v>234</v>
      </c>
      <c r="AD9" s="34" t="s">
        <v>127</v>
      </c>
      <c r="AE9" s="34" t="s">
        <v>128</v>
      </c>
      <c r="AF9" s="34" t="s">
        <v>129</v>
      </c>
      <c r="AG9" s="34" t="s">
        <v>130</v>
      </c>
      <c r="AH9" s="34" t="s">
        <v>131</v>
      </c>
      <c r="AI9" s="34" t="s">
        <v>132</v>
      </c>
      <c r="AJ9" s="34" t="s">
        <v>133</v>
      </c>
      <c r="AK9" s="34" t="s">
        <v>134</v>
      </c>
      <c r="AL9" s="34" t="s">
        <v>135</v>
      </c>
      <c r="AM9" s="34" t="s">
        <v>136</v>
      </c>
      <c r="AN9" s="34" t="s">
        <v>137</v>
      </c>
      <c r="AO9" s="34" t="s">
        <v>138</v>
      </c>
      <c r="AP9" s="34" t="s">
        <v>139</v>
      </c>
      <c r="AQ9" s="34" t="s">
        <v>116</v>
      </c>
      <c r="AR9" s="34" t="s">
        <v>13782</v>
      </c>
      <c r="AS9" s="34" t="s">
        <v>76</v>
      </c>
      <c r="AT9" s="34" t="s">
        <v>868</v>
      </c>
      <c r="AU9" s="34" t="s">
        <v>869</v>
      </c>
      <c r="AV9" s="34" t="s">
        <v>2231</v>
      </c>
      <c r="AW9" s="34" t="s">
        <v>871</v>
      </c>
      <c r="AX9" s="34" t="s">
        <v>186</v>
      </c>
      <c r="AY9" s="34" t="s">
        <v>872</v>
      </c>
      <c r="AZ9" s="34" t="s">
        <v>116</v>
      </c>
      <c r="BA9" s="34" t="s">
        <v>116</v>
      </c>
      <c r="BB9" s="34" t="s">
        <v>116</v>
      </c>
      <c r="BC9" s="34" t="s">
        <v>116</v>
      </c>
      <c r="BD9" s="34" t="s">
        <v>116</v>
      </c>
      <c r="BE9" s="34" t="s">
        <v>116</v>
      </c>
      <c r="BF9" s="34" t="s">
        <v>116</v>
      </c>
      <c r="BG9" s="34" t="s">
        <v>116</v>
      </c>
      <c r="BH9" s="34" t="s">
        <v>116</v>
      </c>
      <c r="BI9" s="34" t="s">
        <v>116</v>
      </c>
      <c r="BJ9" s="34" t="s">
        <v>116</v>
      </c>
      <c r="BK9" s="34" t="s">
        <v>116</v>
      </c>
      <c r="BL9" s="34" t="s">
        <v>116</v>
      </c>
      <c r="BM9" s="34" t="s">
        <v>116</v>
      </c>
      <c r="BN9" s="34" t="s">
        <v>116</v>
      </c>
      <c r="BO9" s="34" t="s">
        <v>116</v>
      </c>
      <c r="BP9" s="34" t="s">
        <v>116</v>
      </c>
      <c r="BQ9" s="34" t="s">
        <v>116</v>
      </c>
      <c r="BR9" s="34" t="s">
        <v>116</v>
      </c>
      <c r="BS9" s="34" t="s">
        <v>116</v>
      </c>
      <c r="BT9" s="34" t="s">
        <v>116</v>
      </c>
      <c r="BU9" s="34" t="s">
        <v>116</v>
      </c>
      <c r="BV9" s="34" t="s">
        <v>116</v>
      </c>
      <c r="BW9" s="34" t="s">
        <v>116</v>
      </c>
      <c r="BX9" s="34" t="s">
        <v>116</v>
      </c>
      <c r="BY9" s="34" t="s">
        <v>116</v>
      </c>
      <c r="BZ9" s="34" t="s">
        <v>116</v>
      </c>
      <c r="CA9" s="34" t="s">
        <v>116</v>
      </c>
      <c r="CB9" s="34" t="s">
        <v>116</v>
      </c>
    </row>
    <row r="10" spans="1:80" s="34" customFormat="1" ht="19.5" customHeight="1" x14ac:dyDescent="0.2">
      <c r="A10" s="40">
        <v>45597</v>
      </c>
      <c r="B10" s="34" t="s">
        <v>13783</v>
      </c>
      <c r="C10" s="34" t="s">
        <v>112</v>
      </c>
      <c r="D10" s="34">
        <v>20241017</v>
      </c>
      <c r="E10" s="34" t="s">
        <v>13784</v>
      </c>
      <c r="F10" s="34" t="s">
        <v>650</v>
      </c>
      <c r="G10" s="34" t="s">
        <v>651</v>
      </c>
      <c r="H10" s="34" t="s">
        <v>116</v>
      </c>
      <c r="I10" s="34" t="s">
        <v>652</v>
      </c>
      <c r="J10" s="34" t="s">
        <v>116</v>
      </c>
      <c r="K10" s="34" t="s">
        <v>116</v>
      </c>
      <c r="L10" s="34" t="s">
        <v>116</v>
      </c>
      <c r="M10" s="34" t="s">
        <v>116</v>
      </c>
      <c r="N10" s="5" t="s">
        <v>2635</v>
      </c>
      <c r="O10" s="34" t="s">
        <v>8871</v>
      </c>
      <c r="P10" s="34" t="s">
        <v>112</v>
      </c>
      <c r="Q10" s="34" t="s">
        <v>120</v>
      </c>
      <c r="R10" s="34" t="s">
        <v>120</v>
      </c>
      <c r="S10" s="34" t="s">
        <v>120</v>
      </c>
      <c r="T10" s="34" t="s">
        <v>13785</v>
      </c>
      <c r="U10" s="34">
        <v>9782409034053</v>
      </c>
      <c r="V10" s="34" t="s">
        <v>122</v>
      </c>
      <c r="W10" s="34">
        <v>9782409034046</v>
      </c>
      <c r="X10" s="34" t="s">
        <v>123</v>
      </c>
      <c r="Y10" s="34" t="s">
        <v>124</v>
      </c>
      <c r="Z10" s="34" t="s">
        <v>112</v>
      </c>
      <c r="AA10" s="34">
        <v>2022</v>
      </c>
      <c r="AB10" s="34" t="s">
        <v>125</v>
      </c>
      <c r="AC10" s="34" t="s">
        <v>149</v>
      </c>
      <c r="AD10" s="34" t="s">
        <v>127</v>
      </c>
      <c r="AE10" s="34" t="s">
        <v>128</v>
      </c>
      <c r="AF10" s="34" t="s">
        <v>129</v>
      </c>
      <c r="AG10" s="34" t="s">
        <v>130</v>
      </c>
      <c r="AH10" s="34" t="s">
        <v>131</v>
      </c>
      <c r="AI10" s="34" t="s">
        <v>132</v>
      </c>
      <c r="AJ10" s="34" t="s">
        <v>133</v>
      </c>
      <c r="AK10" s="34" t="s">
        <v>134</v>
      </c>
      <c r="AL10" s="34" t="s">
        <v>135</v>
      </c>
      <c r="AM10" s="34" t="s">
        <v>136</v>
      </c>
      <c r="AN10" s="34" t="s">
        <v>137</v>
      </c>
      <c r="AO10" s="34" t="s">
        <v>138</v>
      </c>
      <c r="AP10" s="34" t="s">
        <v>139</v>
      </c>
      <c r="AQ10" s="34" t="s">
        <v>116</v>
      </c>
      <c r="AR10" s="34" t="s">
        <v>13786</v>
      </c>
      <c r="AS10" s="34" t="s">
        <v>76</v>
      </c>
      <c r="AT10" s="34" t="s">
        <v>13787</v>
      </c>
      <c r="AU10" s="34" t="s">
        <v>8153</v>
      </c>
      <c r="AV10" s="34" t="s">
        <v>10760</v>
      </c>
      <c r="AW10" s="34" t="s">
        <v>116</v>
      </c>
      <c r="AX10" s="34" t="s">
        <v>116</v>
      </c>
      <c r="AY10" s="34" t="s">
        <v>116</v>
      </c>
      <c r="AZ10" s="34" t="s">
        <v>116</v>
      </c>
      <c r="BA10" s="34" t="s">
        <v>116</v>
      </c>
      <c r="BB10" s="34" t="s">
        <v>116</v>
      </c>
      <c r="BC10" s="34" t="s">
        <v>116</v>
      </c>
      <c r="BD10" s="34" t="s">
        <v>116</v>
      </c>
      <c r="BE10" s="34" t="s">
        <v>116</v>
      </c>
      <c r="BF10" s="34" t="s">
        <v>116</v>
      </c>
      <c r="BG10" s="34" t="s">
        <v>116</v>
      </c>
      <c r="BH10" s="34" t="s">
        <v>116</v>
      </c>
      <c r="BI10" s="34" t="s">
        <v>116</v>
      </c>
      <c r="BJ10" s="34" t="s">
        <v>116</v>
      </c>
      <c r="BK10" s="34" t="s">
        <v>116</v>
      </c>
      <c r="BL10" s="34" t="s">
        <v>116</v>
      </c>
      <c r="BM10" s="34" t="s">
        <v>116</v>
      </c>
      <c r="BN10" s="34" t="s">
        <v>116</v>
      </c>
      <c r="BO10" s="34" t="s">
        <v>116</v>
      </c>
      <c r="BP10" s="34" t="s">
        <v>116</v>
      </c>
      <c r="BQ10" s="34" t="s">
        <v>116</v>
      </c>
      <c r="BR10" s="34" t="s">
        <v>116</v>
      </c>
      <c r="BS10" s="34" t="s">
        <v>116</v>
      </c>
      <c r="BT10" s="34" t="s">
        <v>116</v>
      </c>
      <c r="BU10" s="34" t="s">
        <v>116</v>
      </c>
      <c r="BV10" s="34" t="s">
        <v>116</v>
      </c>
      <c r="BW10" s="34" t="s">
        <v>116</v>
      </c>
      <c r="BX10" s="34" t="s">
        <v>116</v>
      </c>
      <c r="BY10" s="34" t="s">
        <v>116</v>
      </c>
      <c r="BZ10" s="34" t="s">
        <v>116</v>
      </c>
      <c r="CA10" s="34" t="s">
        <v>116</v>
      </c>
      <c r="CB10" s="34" t="s">
        <v>116</v>
      </c>
    </row>
    <row r="11" spans="1:80" s="34" customFormat="1" ht="20.100000000000001" customHeight="1" x14ac:dyDescent="0.2">
      <c r="A11" s="40">
        <v>45597</v>
      </c>
      <c r="B11" s="34" t="s">
        <v>13788</v>
      </c>
      <c r="C11" s="34" t="s">
        <v>112</v>
      </c>
      <c r="D11" s="34">
        <v>20241017</v>
      </c>
      <c r="E11" s="34" t="s">
        <v>13789</v>
      </c>
      <c r="F11" s="34" t="s">
        <v>116</v>
      </c>
      <c r="G11" s="34" t="s">
        <v>287</v>
      </c>
      <c r="H11" s="34" t="s">
        <v>116</v>
      </c>
      <c r="I11" s="34" t="s">
        <v>288</v>
      </c>
      <c r="J11" s="34" t="s">
        <v>116</v>
      </c>
      <c r="K11" s="34" t="s">
        <v>116</v>
      </c>
      <c r="L11" s="34" t="s">
        <v>116</v>
      </c>
      <c r="M11" s="34" t="s">
        <v>116</v>
      </c>
      <c r="N11" s="5" t="s">
        <v>5156</v>
      </c>
      <c r="O11" s="5" t="s">
        <v>5919</v>
      </c>
      <c r="P11" s="34" t="s">
        <v>112</v>
      </c>
      <c r="Q11" s="6" t="s">
        <v>120</v>
      </c>
      <c r="R11" s="7" t="s">
        <v>120</v>
      </c>
      <c r="S11" s="7" t="s">
        <v>120</v>
      </c>
      <c r="T11" s="35" t="s">
        <v>13790</v>
      </c>
      <c r="U11" s="35">
        <v>9782409019449</v>
      </c>
      <c r="V11" s="34" t="s">
        <v>122</v>
      </c>
      <c r="W11" s="34">
        <v>9782409019432</v>
      </c>
      <c r="X11" s="34" t="s">
        <v>123</v>
      </c>
      <c r="Y11" s="34" t="s">
        <v>124</v>
      </c>
      <c r="Z11" s="34" t="s">
        <v>112</v>
      </c>
      <c r="AA11" s="34">
        <v>2019</v>
      </c>
      <c r="AB11" s="34" t="s">
        <v>125</v>
      </c>
      <c r="AC11" s="34" t="s">
        <v>292</v>
      </c>
      <c r="AD11" s="34" t="s">
        <v>127</v>
      </c>
      <c r="AE11" s="34" t="s">
        <v>128</v>
      </c>
      <c r="AF11" s="34" t="s">
        <v>129</v>
      </c>
      <c r="AG11" s="34" t="s">
        <v>130</v>
      </c>
      <c r="AH11" s="34" t="s">
        <v>131</v>
      </c>
      <c r="AI11" s="34" t="s">
        <v>132</v>
      </c>
      <c r="AJ11" s="34" t="s">
        <v>133</v>
      </c>
      <c r="AK11" s="34" t="s">
        <v>134</v>
      </c>
      <c r="AL11" s="34" t="s">
        <v>135</v>
      </c>
      <c r="AM11" s="34" t="s">
        <v>136</v>
      </c>
      <c r="AN11" s="34" t="s">
        <v>137</v>
      </c>
      <c r="AO11" s="34" t="s">
        <v>138</v>
      </c>
      <c r="AP11" s="34" t="s">
        <v>139</v>
      </c>
      <c r="AQ11" s="34" t="s">
        <v>116</v>
      </c>
      <c r="AR11" s="34" t="s">
        <v>13791</v>
      </c>
      <c r="AS11" s="34" t="s">
        <v>76</v>
      </c>
      <c r="AT11" s="34" t="s">
        <v>294</v>
      </c>
      <c r="AU11" s="34" t="s">
        <v>13792</v>
      </c>
      <c r="AV11" s="34" t="s">
        <v>13793</v>
      </c>
      <c r="AW11" s="34" t="s">
        <v>296</v>
      </c>
      <c r="AX11" s="34" t="s">
        <v>116</v>
      </c>
      <c r="AY11" s="34" t="s">
        <v>116</v>
      </c>
      <c r="AZ11" s="34" t="s">
        <v>116</v>
      </c>
      <c r="BA11" s="34" t="s">
        <v>116</v>
      </c>
      <c r="BB11" s="34" t="s">
        <v>116</v>
      </c>
      <c r="BC11" s="34" t="s">
        <v>116</v>
      </c>
      <c r="BD11" s="34" t="s">
        <v>116</v>
      </c>
      <c r="BE11" s="34" t="s">
        <v>116</v>
      </c>
      <c r="BF11" s="34" t="s">
        <v>116</v>
      </c>
      <c r="BG11" s="34" t="s">
        <v>116</v>
      </c>
      <c r="BH11" s="34" t="s">
        <v>116</v>
      </c>
      <c r="BI11" s="34" t="s">
        <v>116</v>
      </c>
      <c r="BJ11" s="34" t="s">
        <v>116</v>
      </c>
      <c r="BK11" s="34" t="s">
        <v>116</v>
      </c>
      <c r="BL11" s="34" t="s">
        <v>116</v>
      </c>
      <c r="BM11" s="34" t="s">
        <v>116</v>
      </c>
      <c r="BN11" s="34" t="s">
        <v>116</v>
      </c>
      <c r="BO11" s="34" t="s">
        <v>116</v>
      </c>
      <c r="BP11" s="34" t="s">
        <v>116</v>
      </c>
      <c r="BQ11" s="34" t="s">
        <v>116</v>
      </c>
      <c r="BR11" s="34" t="s">
        <v>116</v>
      </c>
      <c r="BS11" s="34" t="s">
        <v>116</v>
      </c>
      <c r="BT11" s="34" t="s">
        <v>116</v>
      </c>
      <c r="BU11" s="34" t="s">
        <v>116</v>
      </c>
      <c r="BV11" s="34" t="s">
        <v>116</v>
      </c>
      <c r="BW11" s="34" t="s">
        <v>116</v>
      </c>
      <c r="BX11" s="34" t="s">
        <v>116</v>
      </c>
      <c r="BY11" s="34" t="s">
        <v>116</v>
      </c>
      <c r="BZ11" s="34" t="s">
        <v>116</v>
      </c>
      <c r="CA11" s="34" t="s">
        <v>116</v>
      </c>
      <c r="CB11" s="34" t="s">
        <v>116</v>
      </c>
    </row>
    <row r="12" spans="1:80" s="32" customFormat="1" ht="20.100000000000001" customHeight="1" x14ac:dyDescent="0.25">
      <c r="A12" s="41">
        <v>45566</v>
      </c>
      <c r="B12" s="32" t="s">
        <v>13794</v>
      </c>
      <c r="C12" s="32" t="s">
        <v>112</v>
      </c>
      <c r="D12" s="32">
        <v>20240920</v>
      </c>
      <c r="E12" s="32" t="s">
        <v>13795</v>
      </c>
      <c r="F12" s="32" t="s">
        <v>13796</v>
      </c>
      <c r="G12" s="32" t="s">
        <v>984</v>
      </c>
      <c r="H12" s="32" t="s">
        <v>116</v>
      </c>
      <c r="I12" s="32" t="s">
        <v>985</v>
      </c>
      <c r="J12" s="32" t="s">
        <v>116</v>
      </c>
      <c r="K12" s="32" t="s">
        <v>116</v>
      </c>
      <c r="L12" s="32" t="s">
        <v>116</v>
      </c>
      <c r="M12" s="32" t="s">
        <v>116</v>
      </c>
      <c r="N12" s="5" t="s">
        <v>1502</v>
      </c>
      <c r="O12" s="32" t="s">
        <v>2080</v>
      </c>
      <c r="P12" s="32" t="s">
        <v>112</v>
      </c>
      <c r="Q12" s="20" t="s">
        <v>120</v>
      </c>
      <c r="R12" s="32" t="s">
        <v>120</v>
      </c>
      <c r="S12" s="32" t="s">
        <v>120</v>
      </c>
      <c r="T12" s="32" t="s">
        <v>13797</v>
      </c>
      <c r="U12" s="32">
        <v>9782409038495</v>
      </c>
      <c r="V12" s="32" t="s">
        <v>122</v>
      </c>
      <c r="W12" s="32">
        <v>9782409038488</v>
      </c>
      <c r="X12" s="32" t="s">
        <v>123</v>
      </c>
      <c r="Y12" s="32" t="s">
        <v>124</v>
      </c>
      <c r="Z12" s="32" t="s">
        <v>112</v>
      </c>
      <c r="AA12" s="32">
        <v>2023</v>
      </c>
      <c r="AB12" s="32" t="s">
        <v>125</v>
      </c>
      <c r="AC12" s="32" t="s">
        <v>1328</v>
      </c>
      <c r="AD12" s="32" t="s">
        <v>127</v>
      </c>
      <c r="AE12" s="32" t="s">
        <v>128</v>
      </c>
      <c r="AF12" s="32" t="s">
        <v>129</v>
      </c>
      <c r="AG12" s="32" t="s">
        <v>130</v>
      </c>
      <c r="AH12" s="32" t="s">
        <v>131</v>
      </c>
      <c r="AI12" s="32" t="s">
        <v>132</v>
      </c>
      <c r="AJ12" s="32" t="s">
        <v>133</v>
      </c>
      <c r="AK12" s="32" t="s">
        <v>134</v>
      </c>
      <c r="AL12" s="32" t="s">
        <v>135</v>
      </c>
      <c r="AM12" s="32" t="s">
        <v>136</v>
      </c>
      <c r="AN12" s="32" t="s">
        <v>137</v>
      </c>
      <c r="AO12" s="32" t="s">
        <v>138</v>
      </c>
      <c r="AP12" s="32" t="s">
        <v>139</v>
      </c>
      <c r="AQ12" s="32" t="s">
        <v>116</v>
      </c>
      <c r="AR12" s="32" t="s">
        <v>13798</v>
      </c>
      <c r="AS12" s="32" t="s">
        <v>76</v>
      </c>
      <c r="AT12" s="32" t="s">
        <v>13799</v>
      </c>
      <c r="AU12" s="32" t="s">
        <v>13800</v>
      </c>
      <c r="AV12" s="32" t="s">
        <v>13801</v>
      </c>
      <c r="AW12" s="32" t="s">
        <v>4339</v>
      </c>
      <c r="AX12" s="32" t="s">
        <v>13802</v>
      </c>
      <c r="AY12" s="32" t="s">
        <v>3407</v>
      </c>
      <c r="AZ12" s="32" t="s">
        <v>8020</v>
      </c>
      <c r="BA12" s="32" t="s">
        <v>3041</v>
      </c>
      <c r="BB12" s="32" t="s">
        <v>4343</v>
      </c>
      <c r="BC12" s="32" t="s">
        <v>7099</v>
      </c>
      <c r="BD12" s="32" t="s">
        <v>3410</v>
      </c>
      <c r="BE12" s="32" t="s">
        <v>4344</v>
      </c>
      <c r="BF12" s="32" t="s">
        <v>4345</v>
      </c>
      <c r="BG12" s="32" t="s">
        <v>2628</v>
      </c>
      <c r="BH12" s="32" t="s">
        <v>2629</v>
      </c>
      <c r="BI12" s="32" t="s">
        <v>3772</v>
      </c>
      <c r="BJ12" s="32" t="s">
        <v>116</v>
      </c>
      <c r="BK12" s="32" t="s">
        <v>116</v>
      </c>
      <c r="BL12" s="32" t="s">
        <v>116</v>
      </c>
      <c r="BM12" s="32" t="s">
        <v>116</v>
      </c>
      <c r="BN12" s="32" t="s">
        <v>116</v>
      </c>
      <c r="BO12" s="32" t="s">
        <v>116</v>
      </c>
      <c r="BP12" s="32" t="s">
        <v>116</v>
      </c>
      <c r="BQ12" s="32" t="s">
        <v>116</v>
      </c>
      <c r="BR12" s="32" t="s">
        <v>116</v>
      </c>
      <c r="BS12" s="32" t="s">
        <v>116</v>
      </c>
      <c r="BT12" s="32" t="s">
        <v>116</v>
      </c>
      <c r="BU12" s="32" t="s">
        <v>116</v>
      </c>
      <c r="BV12" s="32" t="s">
        <v>116</v>
      </c>
      <c r="BW12" s="32" t="s">
        <v>116</v>
      </c>
      <c r="BX12" s="32" t="s">
        <v>116</v>
      </c>
      <c r="BY12" s="32" t="s">
        <v>116</v>
      </c>
      <c r="BZ12" s="32" t="s">
        <v>116</v>
      </c>
      <c r="CA12" s="32" t="s">
        <v>116</v>
      </c>
      <c r="CB12" s="32" t="s">
        <v>116</v>
      </c>
    </row>
    <row r="13" spans="1:80" s="34" customFormat="1" ht="20.100000000000001" customHeight="1" x14ac:dyDescent="0.25">
      <c r="A13" s="41">
        <v>45566</v>
      </c>
      <c r="B13" s="34" t="s">
        <v>13803</v>
      </c>
      <c r="C13" s="34" t="s">
        <v>112</v>
      </c>
      <c r="D13" s="34">
        <v>20240920</v>
      </c>
      <c r="E13" s="34" t="s">
        <v>694</v>
      </c>
      <c r="F13" s="34" t="s">
        <v>13804</v>
      </c>
      <c r="G13" s="34" t="s">
        <v>696</v>
      </c>
      <c r="H13" s="34" t="s">
        <v>116</v>
      </c>
      <c r="I13" s="34" t="s">
        <v>697</v>
      </c>
      <c r="J13" s="34" t="s">
        <v>116</v>
      </c>
      <c r="K13" s="34" t="s">
        <v>116</v>
      </c>
      <c r="L13" s="34" t="s">
        <v>116</v>
      </c>
      <c r="M13" s="34" t="s">
        <v>116</v>
      </c>
      <c r="N13" s="5" t="s">
        <v>3443</v>
      </c>
      <c r="O13" s="5" t="s">
        <v>13805</v>
      </c>
      <c r="P13" s="34" t="s">
        <v>112</v>
      </c>
      <c r="Q13" s="6" t="s">
        <v>120</v>
      </c>
      <c r="R13" s="34" t="s">
        <v>120</v>
      </c>
      <c r="S13" s="34" t="s">
        <v>120</v>
      </c>
      <c r="T13" s="34" t="s">
        <v>13806</v>
      </c>
      <c r="U13" s="34">
        <v>9782409032844</v>
      </c>
      <c r="V13" s="34" t="s">
        <v>122</v>
      </c>
      <c r="W13" s="34">
        <v>9782409032837</v>
      </c>
      <c r="X13" s="34" t="s">
        <v>123</v>
      </c>
      <c r="Y13" s="34" t="s">
        <v>124</v>
      </c>
      <c r="Z13" s="34" t="s">
        <v>112</v>
      </c>
      <c r="AA13" s="34">
        <v>2021</v>
      </c>
      <c r="AB13" s="34" t="s">
        <v>125</v>
      </c>
      <c r="AC13" s="34" t="s">
        <v>222</v>
      </c>
      <c r="AD13" s="34" t="s">
        <v>127</v>
      </c>
      <c r="AE13" s="34" t="s">
        <v>128</v>
      </c>
      <c r="AF13" s="34" t="s">
        <v>129</v>
      </c>
      <c r="AG13" s="34" t="s">
        <v>130</v>
      </c>
      <c r="AH13" s="34" t="s">
        <v>131</v>
      </c>
      <c r="AI13" s="34" t="s">
        <v>132</v>
      </c>
      <c r="AJ13" s="34" t="s">
        <v>133</v>
      </c>
      <c r="AK13" s="34" t="s">
        <v>134</v>
      </c>
      <c r="AL13" s="34" t="s">
        <v>135</v>
      </c>
      <c r="AM13" s="34" t="s">
        <v>136</v>
      </c>
      <c r="AN13" s="34" t="s">
        <v>137</v>
      </c>
      <c r="AO13" s="34" t="s">
        <v>138</v>
      </c>
      <c r="AP13" s="34" t="s">
        <v>139</v>
      </c>
      <c r="AQ13" s="34" t="s">
        <v>116</v>
      </c>
      <c r="AR13" s="34" t="s">
        <v>13807</v>
      </c>
      <c r="AS13" s="34" t="s">
        <v>76</v>
      </c>
      <c r="AT13" s="34" t="s">
        <v>701</v>
      </c>
      <c r="AU13" s="34" t="s">
        <v>702</v>
      </c>
      <c r="AV13" s="34" t="s">
        <v>703</v>
      </c>
      <c r="AW13" s="34" t="s">
        <v>704</v>
      </c>
      <c r="AX13" s="34" t="s">
        <v>705</v>
      </c>
      <c r="AY13" s="34" t="s">
        <v>706</v>
      </c>
      <c r="AZ13" s="34" t="s">
        <v>707</v>
      </c>
      <c r="BA13" s="34" t="s">
        <v>708</v>
      </c>
      <c r="BB13" s="34" t="s">
        <v>709</v>
      </c>
      <c r="BC13" s="34" t="s">
        <v>710</v>
      </c>
      <c r="BD13" s="34" t="s">
        <v>711</v>
      </c>
      <c r="BE13" s="34" t="s">
        <v>712</v>
      </c>
      <c r="BF13" s="34" t="s">
        <v>630</v>
      </c>
      <c r="BG13" s="34" t="s">
        <v>116</v>
      </c>
      <c r="BH13" s="34" t="s">
        <v>116</v>
      </c>
      <c r="BI13" s="34" t="s">
        <v>116</v>
      </c>
      <c r="BJ13" s="34" t="s">
        <v>116</v>
      </c>
      <c r="BK13" s="34" t="s">
        <v>116</v>
      </c>
      <c r="BL13" s="34" t="s">
        <v>116</v>
      </c>
      <c r="BM13" s="34" t="s">
        <v>116</v>
      </c>
      <c r="BN13" s="34" t="s">
        <v>116</v>
      </c>
      <c r="BO13" s="34" t="s">
        <v>116</v>
      </c>
      <c r="BP13" s="34" t="s">
        <v>116</v>
      </c>
      <c r="BQ13" s="34" t="s">
        <v>116</v>
      </c>
      <c r="BR13" s="34" t="s">
        <v>116</v>
      </c>
      <c r="BS13" s="34" t="s">
        <v>116</v>
      </c>
      <c r="BT13" s="34" t="s">
        <v>116</v>
      </c>
      <c r="BU13" s="34" t="s">
        <v>116</v>
      </c>
      <c r="BV13" s="34" t="s">
        <v>116</v>
      </c>
      <c r="BW13" s="34" t="s">
        <v>116</v>
      </c>
      <c r="BX13" s="34" t="s">
        <v>116</v>
      </c>
      <c r="BY13" s="34" t="s">
        <v>116</v>
      </c>
      <c r="BZ13" s="34" t="s">
        <v>116</v>
      </c>
      <c r="CA13" s="34" t="s">
        <v>116</v>
      </c>
      <c r="CB13" s="34" t="s">
        <v>116</v>
      </c>
    </row>
    <row r="14" spans="1:80" s="34" customFormat="1" ht="20.100000000000001" customHeight="1" x14ac:dyDescent="0.25">
      <c r="A14" s="41">
        <v>45566</v>
      </c>
      <c r="B14" s="34" t="s">
        <v>13808</v>
      </c>
      <c r="C14" s="34" t="s">
        <v>112</v>
      </c>
      <c r="D14" s="34">
        <v>20240920</v>
      </c>
      <c r="E14" s="34" t="s">
        <v>13809</v>
      </c>
      <c r="F14" s="34" t="s">
        <v>936</v>
      </c>
      <c r="G14" s="34" t="s">
        <v>937</v>
      </c>
      <c r="H14" s="34" t="s">
        <v>116</v>
      </c>
      <c r="I14" s="34" t="s">
        <v>938</v>
      </c>
      <c r="J14" s="34" t="s">
        <v>116</v>
      </c>
      <c r="K14" s="34" t="s">
        <v>116</v>
      </c>
      <c r="L14" s="34" t="s">
        <v>116</v>
      </c>
      <c r="M14" s="34" t="s">
        <v>116</v>
      </c>
      <c r="N14" s="5" t="s">
        <v>2391</v>
      </c>
      <c r="O14" s="5" t="s">
        <v>13810</v>
      </c>
      <c r="P14" s="34" t="s">
        <v>112</v>
      </c>
      <c r="Q14" s="6" t="s">
        <v>120</v>
      </c>
      <c r="R14" s="2" t="s">
        <v>120</v>
      </c>
      <c r="S14" s="34" t="s">
        <v>120</v>
      </c>
      <c r="T14" s="34" t="s">
        <v>13811</v>
      </c>
      <c r="U14" s="34">
        <v>9782409037238</v>
      </c>
      <c r="V14" s="34" t="s">
        <v>122</v>
      </c>
      <c r="W14" s="34">
        <v>9782409037221</v>
      </c>
      <c r="X14" s="34" t="s">
        <v>123</v>
      </c>
      <c r="Y14" s="34" t="s">
        <v>124</v>
      </c>
      <c r="Z14" s="34" t="s">
        <v>112</v>
      </c>
      <c r="AA14" s="34">
        <v>2022</v>
      </c>
      <c r="AB14" s="34" t="s">
        <v>125</v>
      </c>
      <c r="AC14" s="34" t="s">
        <v>149</v>
      </c>
      <c r="AD14" s="34" t="s">
        <v>127</v>
      </c>
      <c r="AE14" s="34" t="s">
        <v>128</v>
      </c>
      <c r="AF14" s="34" t="s">
        <v>129</v>
      </c>
      <c r="AG14" s="34" t="s">
        <v>130</v>
      </c>
      <c r="AH14" s="34" t="s">
        <v>131</v>
      </c>
      <c r="AI14" s="34" t="s">
        <v>132</v>
      </c>
      <c r="AJ14" s="34" t="s">
        <v>133</v>
      </c>
      <c r="AK14" s="34" t="s">
        <v>134</v>
      </c>
      <c r="AL14" s="34" t="s">
        <v>135</v>
      </c>
      <c r="AM14" s="34" t="s">
        <v>136</v>
      </c>
      <c r="AN14" s="34" t="s">
        <v>137</v>
      </c>
      <c r="AO14" s="34" t="s">
        <v>138</v>
      </c>
      <c r="AP14" s="34" t="s">
        <v>139</v>
      </c>
      <c r="AQ14" s="34" t="s">
        <v>116</v>
      </c>
      <c r="AR14" s="34" t="s">
        <v>13812</v>
      </c>
      <c r="AS14" s="34" t="s">
        <v>76</v>
      </c>
      <c r="AT14" s="34" t="s">
        <v>942</v>
      </c>
      <c r="AU14" s="34" t="s">
        <v>943</v>
      </c>
      <c r="AV14" s="34" t="s">
        <v>944</v>
      </c>
      <c r="AW14" s="34" t="s">
        <v>945</v>
      </c>
      <c r="AX14" s="34" t="s">
        <v>116</v>
      </c>
      <c r="AY14" s="34" t="s">
        <v>116</v>
      </c>
      <c r="AZ14" s="34" t="s">
        <v>116</v>
      </c>
      <c r="BA14" s="34" t="s">
        <v>116</v>
      </c>
      <c r="BB14" s="34" t="s">
        <v>116</v>
      </c>
      <c r="BC14" s="34" t="s">
        <v>116</v>
      </c>
      <c r="BD14" s="34" t="s">
        <v>116</v>
      </c>
      <c r="BE14" s="34" t="s">
        <v>116</v>
      </c>
      <c r="BF14" s="34" t="s">
        <v>116</v>
      </c>
      <c r="BG14" s="34" t="s">
        <v>116</v>
      </c>
      <c r="BH14" s="34" t="s">
        <v>116</v>
      </c>
      <c r="BI14" s="34" t="s">
        <v>116</v>
      </c>
      <c r="BJ14" s="34" t="s">
        <v>116</v>
      </c>
      <c r="BK14" s="34" t="s">
        <v>116</v>
      </c>
      <c r="BL14" s="34" t="s">
        <v>116</v>
      </c>
      <c r="BM14" s="34" t="s">
        <v>116</v>
      </c>
      <c r="BN14" s="34" t="s">
        <v>116</v>
      </c>
      <c r="BO14" s="34" t="s">
        <v>116</v>
      </c>
      <c r="BP14" s="34" t="s">
        <v>116</v>
      </c>
      <c r="BQ14" s="34" t="s">
        <v>116</v>
      </c>
      <c r="BR14" s="34" t="s">
        <v>116</v>
      </c>
      <c r="BS14" s="34" t="s">
        <v>116</v>
      </c>
      <c r="BT14" s="34" t="s">
        <v>116</v>
      </c>
      <c r="BU14" s="34" t="s">
        <v>116</v>
      </c>
      <c r="BV14" s="34" t="s">
        <v>116</v>
      </c>
      <c r="BW14" s="34" t="s">
        <v>116</v>
      </c>
      <c r="BX14" s="34" t="s">
        <v>116</v>
      </c>
      <c r="BY14" s="34" t="s">
        <v>116</v>
      </c>
      <c r="BZ14" s="34" t="s">
        <v>116</v>
      </c>
      <c r="CA14" s="34" t="s">
        <v>116</v>
      </c>
      <c r="CB14" s="34" t="s">
        <v>116</v>
      </c>
    </row>
    <row r="15" spans="1:80" s="34" customFormat="1" ht="20.100000000000001" customHeight="1" x14ac:dyDescent="0.25">
      <c r="A15" s="41">
        <v>45566</v>
      </c>
      <c r="B15" s="34" t="s">
        <v>13813</v>
      </c>
      <c r="C15" s="34" t="s">
        <v>112</v>
      </c>
      <c r="D15" s="34">
        <v>20240920</v>
      </c>
      <c r="E15" s="34" t="s">
        <v>325</v>
      </c>
      <c r="F15" s="34" t="s">
        <v>13814</v>
      </c>
      <c r="G15" s="34" t="s">
        <v>327</v>
      </c>
      <c r="H15" s="34" t="s">
        <v>116</v>
      </c>
      <c r="I15" s="34" t="s">
        <v>328</v>
      </c>
      <c r="J15" s="34" t="s">
        <v>116</v>
      </c>
      <c r="K15" s="34" t="s">
        <v>116</v>
      </c>
      <c r="L15" s="34" t="s">
        <v>116</v>
      </c>
      <c r="M15" s="34" t="s">
        <v>116</v>
      </c>
      <c r="N15" s="5" t="s">
        <v>5195</v>
      </c>
      <c r="O15" s="5" t="s">
        <v>2080</v>
      </c>
      <c r="P15" s="34" t="s">
        <v>112</v>
      </c>
      <c r="Q15" s="6" t="s">
        <v>120</v>
      </c>
      <c r="R15" s="7" t="s">
        <v>120</v>
      </c>
      <c r="S15" s="7" t="s">
        <v>120</v>
      </c>
      <c r="T15" s="35" t="s">
        <v>13815</v>
      </c>
      <c r="U15" s="35">
        <v>9782409021527</v>
      </c>
      <c r="V15" s="34" t="s">
        <v>122</v>
      </c>
      <c r="W15" s="34">
        <v>9782409021510</v>
      </c>
      <c r="X15" s="34" t="s">
        <v>123</v>
      </c>
      <c r="Y15" s="34" t="s">
        <v>124</v>
      </c>
      <c r="Z15" s="34" t="s">
        <v>112</v>
      </c>
      <c r="AA15" s="34">
        <v>2019</v>
      </c>
      <c r="AB15" s="34" t="s">
        <v>125</v>
      </c>
      <c r="AC15" s="34" t="s">
        <v>234</v>
      </c>
      <c r="AD15" s="34" t="s">
        <v>127</v>
      </c>
      <c r="AE15" s="34" t="s">
        <v>128</v>
      </c>
      <c r="AF15" s="34" t="s">
        <v>129</v>
      </c>
      <c r="AG15" s="34" t="s">
        <v>130</v>
      </c>
      <c r="AH15" s="34" t="s">
        <v>131</v>
      </c>
      <c r="AI15" s="34" t="s">
        <v>132</v>
      </c>
      <c r="AJ15" s="34" t="s">
        <v>133</v>
      </c>
      <c r="AK15" s="34" t="s">
        <v>134</v>
      </c>
      <c r="AL15" s="34" t="s">
        <v>135</v>
      </c>
      <c r="AM15" s="34" t="s">
        <v>136</v>
      </c>
      <c r="AN15" s="34" t="s">
        <v>137</v>
      </c>
      <c r="AO15" s="34" t="s">
        <v>138</v>
      </c>
      <c r="AP15" s="34" t="s">
        <v>139</v>
      </c>
      <c r="AQ15" s="34" t="s">
        <v>116</v>
      </c>
      <c r="AR15" s="34" t="s">
        <v>13816</v>
      </c>
      <c r="AS15" s="34" t="s">
        <v>76</v>
      </c>
      <c r="AT15" s="34" t="s">
        <v>333</v>
      </c>
      <c r="AU15" s="34" t="s">
        <v>8932</v>
      </c>
      <c r="AV15" s="34" t="s">
        <v>335</v>
      </c>
      <c r="AW15" s="34" t="s">
        <v>13817</v>
      </c>
      <c r="AX15" s="34" t="s">
        <v>336</v>
      </c>
      <c r="AY15" s="34" t="s">
        <v>116</v>
      </c>
      <c r="AZ15" s="34" t="s">
        <v>116</v>
      </c>
      <c r="BA15" s="34" t="s">
        <v>116</v>
      </c>
      <c r="BB15" s="34" t="s">
        <v>116</v>
      </c>
      <c r="BC15" s="34" t="s">
        <v>116</v>
      </c>
      <c r="BD15" s="34" t="s">
        <v>116</v>
      </c>
      <c r="BE15" s="34" t="s">
        <v>116</v>
      </c>
      <c r="BF15" s="34" t="s">
        <v>116</v>
      </c>
      <c r="BG15" s="34" t="s">
        <v>116</v>
      </c>
      <c r="BH15" s="34" t="s">
        <v>116</v>
      </c>
      <c r="BI15" s="34" t="s">
        <v>116</v>
      </c>
      <c r="BJ15" s="34" t="s">
        <v>116</v>
      </c>
      <c r="BK15" s="34" t="s">
        <v>116</v>
      </c>
      <c r="BL15" s="34" t="s">
        <v>116</v>
      </c>
      <c r="BM15" s="34" t="s">
        <v>116</v>
      </c>
      <c r="BN15" s="34" t="s">
        <v>116</v>
      </c>
      <c r="BO15" s="34" t="s">
        <v>116</v>
      </c>
      <c r="BP15" s="34" t="s">
        <v>116</v>
      </c>
      <c r="BQ15" s="34" t="s">
        <v>116</v>
      </c>
      <c r="BR15" s="34" t="s">
        <v>116</v>
      </c>
      <c r="BS15" s="34" t="s">
        <v>116</v>
      </c>
      <c r="BT15" s="34" t="s">
        <v>116</v>
      </c>
      <c r="BU15" s="34" t="s">
        <v>116</v>
      </c>
      <c r="BV15" s="34" t="s">
        <v>116</v>
      </c>
      <c r="BW15" s="34" t="s">
        <v>116</v>
      </c>
      <c r="BX15" s="34" t="s">
        <v>116</v>
      </c>
      <c r="BY15" s="34" t="s">
        <v>116</v>
      </c>
      <c r="BZ15" s="34" t="s">
        <v>116</v>
      </c>
      <c r="CA15" s="34" t="s">
        <v>116</v>
      </c>
      <c r="CB15" s="34" t="s">
        <v>116</v>
      </c>
    </row>
    <row r="16" spans="1:80" s="34" customFormat="1" ht="20.100000000000001" customHeight="1" x14ac:dyDescent="0.2">
      <c r="A16" s="40">
        <v>45536</v>
      </c>
      <c r="B16" s="34" t="s">
        <v>13818</v>
      </c>
      <c r="C16" s="34" t="s">
        <v>112</v>
      </c>
      <c r="D16" s="34">
        <v>20240820</v>
      </c>
      <c r="E16" s="34" t="s">
        <v>826</v>
      </c>
      <c r="F16" s="34" t="s">
        <v>13819</v>
      </c>
      <c r="G16" s="34" t="s">
        <v>828</v>
      </c>
      <c r="H16" s="34" t="s">
        <v>116</v>
      </c>
      <c r="I16" s="34" t="s">
        <v>829</v>
      </c>
      <c r="J16" s="34" t="s">
        <v>116</v>
      </c>
      <c r="K16" s="34" t="s">
        <v>116</v>
      </c>
      <c r="L16" s="34" t="s">
        <v>116</v>
      </c>
      <c r="M16" s="34" t="s">
        <v>116</v>
      </c>
      <c r="N16" s="5" t="s">
        <v>3877</v>
      </c>
      <c r="O16" s="5" t="s">
        <v>1075</v>
      </c>
      <c r="P16" s="34" t="s">
        <v>112</v>
      </c>
      <c r="Q16" s="6" t="s">
        <v>120</v>
      </c>
      <c r="R16" s="34" t="s">
        <v>120</v>
      </c>
      <c r="S16" s="34" t="s">
        <v>120</v>
      </c>
      <c r="T16" s="34" t="s">
        <v>13820</v>
      </c>
      <c r="U16" s="34">
        <v>9782409030062</v>
      </c>
      <c r="V16" s="34" t="s">
        <v>122</v>
      </c>
      <c r="W16" s="34">
        <v>9782409030055</v>
      </c>
      <c r="X16" s="34" t="s">
        <v>123</v>
      </c>
      <c r="Y16" s="34" t="s">
        <v>124</v>
      </c>
      <c r="Z16" s="34" t="s">
        <v>112</v>
      </c>
      <c r="AA16" s="34">
        <v>2021</v>
      </c>
      <c r="AB16" s="34" t="s">
        <v>125</v>
      </c>
      <c r="AC16" s="34" t="s">
        <v>172</v>
      </c>
      <c r="AD16" s="34" t="s">
        <v>127</v>
      </c>
      <c r="AE16" s="34" t="s">
        <v>128</v>
      </c>
      <c r="AF16" s="34" t="s">
        <v>129</v>
      </c>
      <c r="AG16" s="34" t="s">
        <v>130</v>
      </c>
      <c r="AH16" s="34" t="s">
        <v>131</v>
      </c>
      <c r="AI16" s="34" t="s">
        <v>132</v>
      </c>
      <c r="AJ16" s="34" t="s">
        <v>133</v>
      </c>
      <c r="AK16" s="34" t="s">
        <v>134</v>
      </c>
      <c r="AL16" s="34" t="s">
        <v>135</v>
      </c>
      <c r="AM16" s="34" t="s">
        <v>136</v>
      </c>
      <c r="AN16" s="34" t="s">
        <v>137</v>
      </c>
      <c r="AO16" s="34" t="s">
        <v>138</v>
      </c>
      <c r="AP16" s="34" t="s">
        <v>139</v>
      </c>
      <c r="AQ16" s="34" t="s">
        <v>116</v>
      </c>
      <c r="AR16" s="34" t="s">
        <v>13821</v>
      </c>
      <c r="AS16" s="34" t="s">
        <v>76</v>
      </c>
      <c r="AT16" s="34" t="s">
        <v>3197</v>
      </c>
      <c r="AU16" s="34" t="s">
        <v>3198</v>
      </c>
      <c r="AV16" s="34" t="s">
        <v>4339</v>
      </c>
      <c r="AW16" s="34" t="s">
        <v>1704</v>
      </c>
      <c r="AX16" s="34" t="s">
        <v>4340</v>
      </c>
      <c r="AY16" s="34" t="s">
        <v>4341</v>
      </c>
      <c r="AZ16" s="34" t="s">
        <v>3407</v>
      </c>
      <c r="BA16" s="34" t="s">
        <v>3481</v>
      </c>
      <c r="BB16" s="34" t="s">
        <v>13822</v>
      </c>
      <c r="BC16" s="34" t="s">
        <v>4343</v>
      </c>
      <c r="BD16" s="34" t="s">
        <v>4344</v>
      </c>
      <c r="BE16" s="34" t="s">
        <v>2290</v>
      </c>
      <c r="BF16" s="34" t="s">
        <v>4345</v>
      </c>
      <c r="BG16" s="34" t="s">
        <v>4346</v>
      </c>
      <c r="BH16" s="34" t="s">
        <v>4347</v>
      </c>
      <c r="BI16" s="34" t="s">
        <v>116</v>
      </c>
      <c r="BJ16" s="34" t="s">
        <v>116</v>
      </c>
      <c r="BK16" s="34" t="s">
        <v>116</v>
      </c>
      <c r="BL16" s="34" t="s">
        <v>116</v>
      </c>
      <c r="BM16" s="34" t="s">
        <v>116</v>
      </c>
      <c r="BN16" s="34" t="s">
        <v>116</v>
      </c>
      <c r="BO16" s="34" t="s">
        <v>116</v>
      </c>
      <c r="BP16" s="34" t="s">
        <v>116</v>
      </c>
      <c r="BQ16" s="34" t="s">
        <v>116</v>
      </c>
      <c r="BR16" s="34" t="s">
        <v>116</v>
      </c>
      <c r="BS16" s="34" t="s">
        <v>116</v>
      </c>
      <c r="BT16" s="34" t="s">
        <v>116</v>
      </c>
      <c r="BU16" s="34" t="s">
        <v>116</v>
      </c>
      <c r="BV16" s="34" t="s">
        <v>116</v>
      </c>
      <c r="BW16" s="34" t="s">
        <v>116</v>
      </c>
      <c r="BX16" s="34" t="s">
        <v>116</v>
      </c>
      <c r="BY16" s="34" t="s">
        <v>116</v>
      </c>
      <c r="BZ16" s="34" t="s">
        <v>116</v>
      </c>
      <c r="CA16" s="34" t="s">
        <v>116</v>
      </c>
      <c r="CB16" s="34" t="s">
        <v>116</v>
      </c>
    </row>
    <row r="17" spans="1:81" s="34" customFormat="1" ht="20.100000000000001" customHeight="1" x14ac:dyDescent="0.2">
      <c r="A17" s="40">
        <v>45536</v>
      </c>
      <c r="B17" s="34" t="s">
        <v>13823</v>
      </c>
      <c r="C17" s="34" t="s">
        <v>112</v>
      </c>
      <c r="D17" s="34">
        <v>20240820</v>
      </c>
      <c r="E17" s="34" t="s">
        <v>535</v>
      </c>
      <c r="F17" s="34" t="s">
        <v>13824</v>
      </c>
      <c r="G17" s="34" t="s">
        <v>13825</v>
      </c>
      <c r="H17" s="34" t="s">
        <v>116</v>
      </c>
      <c r="I17" s="34" t="s">
        <v>539</v>
      </c>
      <c r="J17" s="34" t="s">
        <v>116</v>
      </c>
      <c r="K17" s="34" t="s">
        <v>116</v>
      </c>
      <c r="L17" s="34" t="s">
        <v>116</v>
      </c>
      <c r="M17" s="34" t="s">
        <v>116</v>
      </c>
      <c r="N17" s="5" t="s">
        <v>4474</v>
      </c>
      <c r="O17" s="5" t="s">
        <v>1933</v>
      </c>
      <c r="P17" s="34" t="s">
        <v>112</v>
      </c>
      <c r="Q17" s="6" t="s">
        <v>120</v>
      </c>
      <c r="R17" s="34" t="s">
        <v>120</v>
      </c>
      <c r="S17" s="34" t="s">
        <v>120</v>
      </c>
      <c r="T17" s="34" t="s">
        <v>13826</v>
      </c>
      <c r="U17" s="34">
        <v>9782409023798</v>
      </c>
      <c r="V17" s="34" t="s">
        <v>122</v>
      </c>
      <c r="W17" s="34">
        <v>9782409023781</v>
      </c>
      <c r="X17" s="34" t="s">
        <v>123</v>
      </c>
      <c r="Y17" s="34" t="s">
        <v>124</v>
      </c>
      <c r="Z17" s="34" t="s">
        <v>112</v>
      </c>
      <c r="AA17" s="34">
        <v>2020</v>
      </c>
      <c r="AB17" s="34" t="s">
        <v>125</v>
      </c>
      <c r="AC17" s="34" t="s">
        <v>197</v>
      </c>
      <c r="AD17" s="34" t="s">
        <v>127</v>
      </c>
      <c r="AE17" s="34" t="s">
        <v>128</v>
      </c>
      <c r="AF17" s="34" t="s">
        <v>129</v>
      </c>
      <c r="AG17" s="34" t="s">
        <v>130</v>
      </c>
      <c r="AH17" s="34" t="s">
        <v>131</v>
      </c>
      <c r="AI17" s="34" t="s">
        <v>132</v>
      </c>
      <c r="AJ17" s="34" t="s">
        <v>133</v>
      </c>
      <c r="AK17" s="34" t="s">
        <v>134</v>
      </c>
      <c r="AL17" s="34" t="s">
        <v>135</v>
      </c>
      <c r="AM17" s="34" t="s">
        <v>136</v>
      </c>
      <c r="AN17" s="34" t="s">
        <v>137</v>
      </c>
      <c r="AO17" s="34" t="s">
        <v>138</v>
      </c>
      <c r="AP17" s="34" t="s">
        <v>139</v>
      </c>
      <c r="AQ17" s="34" t="s">
        <v>116</v>
      </c>
      <c r="AR17" s="34" t="s">
        <v>13827</v>
      </c>
      <c r="AS17" s="34" t="s">
        <v>76</v>
      </c>
      <c r="AT17" s="34" t="s">
        <v>1472</v>
      </c>
      <c r="AU17" s="34" t="s">
        <v>13828</v>
      </c>
      <c r="AV17" s="34" t="s">
        <v>13829</v>
      </c>
      <c r="AW17" s="34" t="s">
        <v>11216</v>
      </c>
      <c r="AX17" s="34" t="s">
        <v>4798</v>
      </c>
      <c r="AY17" s="34" t="s">
        <v>4799</v>
      </c>
      <c r="AZ17" s="34" t="s">
        <v>13830</v>
      </c>
      <c r="BA17" s="34" t="s">
        <v>6765</v>
      </c>
      <c r="BB17" s="34" t="s">
        <v>116</v>
      </c>
      <c r="BC17" s="34" t="s">
        <v>116</v>
      </c>
      <c r="BD17" s="34" t="s">
        <v>116</v>
      </c>
      <c r="BE17" s="34" t="s">
        <v>116</v>
      </c>
      <c r="BF17" s="34" t="s">
        <v>116</v>
      </c>
      <c r="BG17" s="34" t="s">
        <v>116</v>
      </c>
      <c r="BH17" s="34" t="s">
        <v>116</v>
      </c>
      <c r="BI17" s="34" t="s">
        <v>116</v>
      </c>
      <c r="BJ17" s="34" t="s">
        <v>116</v>
      </c>
      <c r="BK17" s="34" t="s">
        <v>116</v>
      </c>
      <c r="BL17" s="34" t="s">
        <v>116</v>
      </c>
      <c r="BM17" s="34" t="s">
        <v>116</v>
      </c>
      <c r="BN17" s="34" t="s">
        <v>116</v>
      </c>
      <c r="BO17" s="34" t="s">
        <v>116</v>
      </c>
      <c r="BP17" s="34" t="s">
        <v>116</v>
      </c>
      <c r="BQ17" s="34" t="s">
        <v>116</v>
      </c>
      <c r="BR17" s="34" t="s">
        <v>116</v>
      </c>
      <c r="BS17" s="34" t="s">
        <v>116</v>
      </c>
      <c r="BT17" s="34" t="s">
        <v>116</v>
      </c>
      <c r="BU17" s="34" t="s">
        <v>116</v>
      </c>
      <c r="BV17" s="34" t="s">
        <v>116</v>
      </c>
      <c r="BW17" s="34" t="s">
        <v>116</v>
      </c>
      <c r="BX17" s="34" t="s">
        <v>116</v>
      </c>
      <c r="BY17" s="34" t="s">
        <v>116</v>
      </c>
      <c r="BZ17" s="34" t="s">
        <v>116</v>
      </c>
      <c r="CA17" s="34" t="s">
        <v>116</v>
      </c>
      <c r="CB17" s="34" t="s">
        <v>116</v>
      </c>
    </row>
    <row r="18" spans="1:81" s="34" customFormat="1" ht="20.100000000000001" customHeight="1" x14ac:dyDescent="0.2">
      <c r="A18" s="40">
        <v>45536</v>
      </c>
      <c r="B18" s="34" t="s">
        <v>13831</v>
      </c>
      <c r="C18" s="34" t="s">
        <v>112</v>
      </c>
      <c r="D18" s="34">
        <v>20240820</v>
      </c>
      <c r="E18" s="34" t="s">
        <v>564</v>
      </c>
      <c r="F18" s="34" t="s">
        <v>13832</v>
      </c>
      <c r="G18" s="34" t="s">
        <v>4536</v>
      </c>
      <c r="H18" s="34" t="s">
        <v>116</v>
      </c>
      <c r="I18" s="34" t="s">
        <v>4537</v>
      </c>
      <c r="J18" s="34" t="s">
        <v>116</v>
      </c>
      <c r="K18" s="34" t="s">
        <v>116</v>
      </c>
      <c r="L18" s="34" t="s">
        <v>116</v>
      </c>
      <c r="M18" s="34" t="s">
        <v>116</v>
      </c>
      <c r="N18" s="5" t="s">
        <v>5235</v>
      </c>
      <c r="O18" s="5" t="s">
        <v>4639</v>
      </c>
      <c r="P18" s="34" t="s">
        <v>112</v>
      </c>
      <c r="Q18" s="6" t="s">
        <v>120</v>
      </c>
      <c r="R18" s="7" t="s">
        <v>120</v>
      </c>
      <c r="S18" s="7" t="s">
        <v>120</v>
      </c>
      <c r="T18" s="35" t="s">
        <v>13833</v>
      </c>
      <c r="U18" s="35">
        <v>9782409018275</v>
      </c>
      <c r="V18" s="34" t="s">
        <v>122</v>
      </c>
      <c r="W18" s="34">
        <v>9782409017896</v>
      </c>
      <c r="X18" s="34" t="s">
        <v>123</v>
      </c>
      <c r="Y18" s="34" t="s">
        <v>124</v>
      </c>
      <c r="Z18" s="34" t="s">
        <v>112</v>
      </c>
      <c r="AA18" s="34">
        <v>2019</v>
      </c>
      <c r="AB18" s="34" t="s">
        <v>125</v>
      </c>
      <c r="AC18" s="34" t="s">
        <v>149</v>
      </c>
      <c r="AD18" s="34" t="s">
        <v>127</v>
      </c>
      <c r="AE18" s="34" t="s">
        <v>128</v>
      </c>
      <c r="AF18" s="34" t="s">
        <v>129</v>
      </c>
      <c r="AG18" s="34" t="s">
        <v>130</v>
      </c>
      <c r="AH18" s="34" t="s">
        <v>131</v>
      </c>
      <c r="AI18" s="34" t="s">
        <v>132</v>
      </c>
      <c r="AJ18" s="34" t="s">
        <v>133</v>
      </c>
      <c r="AK18" s="34" t="s">
        <v>134</v>
      </c>
      <c r="AL18" s="34" t="s">
        <v>135</v>
      </c>
      <c r="AM18" s="34" t="s">
        <v>136</v>
      </c>
      <c r="AN18" s="34" t="s">
        <v>137</v>
      </c>
      <c r="AO18" s="34" t="s">
        <v>138</v>
      </c>
      <c r="AP18" s="34" t="s">
        <v>139</v>
      </c>
      <c r="AQ18" s="34" t="s">
        <v>116</v>
      </c>
      <c r="AR18" s="34" t="s">
        <v>13834</v>
      </c>
      <c r="AS18" s="34" t="s">
        <v>76</v>
      </c>
      <c r="AT18" s="34" t="s">
        <v>954</v>
      </c>
      <c r="AU18" s="34" t="s">
        <v>955</v>
      </c>
      <c r="AV18" s="34" t="s">
        <v>13835</v>
      </c>
      <c r="AW18" s="34" t="s">
        <v>957</v>
      </c>
      <c r="AX18" s="34" t="s">
        <v>958</v>
      </c>
      <c r="AY18" s="34" t="s">
        <v>2529</v>
      </c>
      <c r="AZ18" s="34" t="s">
        <v>959</v>
      </c>
      <c r="BA18" s="34" t="s">
        <v>960</v>
      </c>
      <c r="BB18" s="34" t="s">
        <v>961</v>
      </c>
      <c r="BC18" s="34" t="s">
        <v>116</v>
      </c>
      <c r="BD18" s="34" t="s">
        <v>116</v>
      </c>
      <c r="BE18" s="34" t="s">
        <v>116</v>
      </c>
      <c r="BF18" s="34" t="s">
        <v>116</v>
      </c>
      <c r="BG18" s="34" t="s">
        <v>116</v>
      </c>
      <c r="BH18" s="34" t="s">
        <v>116</v>
      </c>
      <c r="BI18" s="34" t="s">
        <v>116</v>
      </c>
      <c r="BJ18" s="34" t="s">
        <v>116</v>
      </c>
      <c r="BK18" s="34" t="s">
        <v>116</v>
      </c>
      <c r="BL18" s="34" t="s">
        <v>116</v>
      </c>
      <c r="BM18" s="34" t="s">
        <v>116</v>
      </c>
      <c r="BN18" s="34" t="s">
        <v>116</v>
      </c>
      <c r="BO18" s="34" t="s">
        <v>116</v>
      </c>
      <c r="BP18" s="34" t="s">
        <v>116</v>
      </c>
      <c r="BQ18" s="34" t="s">
        <v>116</v>
      </c>
      <c r="BR18" s="34" t="s">
        <v>116</v>
      </c>
      <c r="BS18" s="34" t="s">
        <v>116</v>
      </c>
      <c r="BT18" s="34" t="s">
        <v>116</v>
      </c>
      <c r="BU18" s="34" t="s">
        <v>116</v>
      </c>
      <c r="BV18" s="34" t="s">
        <v>116</v>
      </c>
      <c r="BW18" s="34" t="s">
        <v>116</v>
      </c>
      <c r="BX18" s="34" t="s">
        <v>116</v>
      </c>
      <c r="BY18" s="34" t="s">
        <v>116</v>
      </c>
      <c r="BZ18" s="34" t="s">
        <v>116</v>
      </c>
      <c r="CA18" s="34" t="s">
        <v>116</v>
      </c>
      <c r="CB18" s="34" t="s">
        <v>116</v>
      </c>
    </row>
    <row r="19" spans="1:81" s="34" customFormat="1" ht="19.5" customHeight="1" x14ac:dyDescent="0.2">
      <c r="A19" s="40">
        <v>45536</v>
      </c>
      <c r="B19" s="34" t="s">
        <v>13836</v>
      </c>
      <c r="C19" s="34" t="s">
        <v>112</v>
      </c>
      <c r="D19" s="34">
        <v>20240820</v>
      </c>
      <c r="E19" s="34" t="s">
        <v>1009</v>
      </c>
      <c r="F19" s="34" t="s">
        <v>13837</v>
      </c>
      <c r="G19" s="34" t="s">
        <v>1011</v>
      </c>
      <c r="H19" s="34" t="s">
        <v>116</v>
      </c>
      <c r="I19" s="34" t="s">
        <v>1012</v>
      </c>
      <c r="J19" s="34" t="s">
        <v>1013</v>
      </c>
      <c r="K19" s="34" t="s">
        <v>1014</v>
      </c>
      <c r="L19" s="34" t="s">
        <v>116</v>
      </c>
      <c r="M19" s="34" t="s">
        <v>116</v>
      </c>
      <c r="N19" s="5" t="s">
        <v>2618</v>
      </c>
      <c r="O19" s="34" t="s">
        <v>6306</v>
      </c>
      <c r="P19" s="34" t="s">
        <v>112</v>
      </c>
      <c r="Q19" s="7" t="s">
        <v>120</v>
      </c>
      <c r="R19" s="34" t="s">
        <v>120</v>
      </c>
      <c r="S19" s="34" t="s">
        <v>120</v>
      </c>
      <c r="T19" s="34" t="s">
        <v>13838</v>
      </c>
      <c r="U19" s="34">
        <v>9782409036101</v>
      </c>
      <c r="V19" s="34" t="s">
        <v>122</v>
      </c>
      <c r="W19" s="34">
        <v>9782409036095</v>
      </c>
      <c r="X19" s="34" t="s">
        <v>123</v>
      </c>
      <c r="Y19" s="34" t="s">
        <v>124</v>
      </c>
      <c r="Z19" s="34" t="s">
        <v>112</v>
      </c>
      <c r="AA19" s="34">
        <v>2022</v>
      </c>
      <c r="AB19" s="34" t="s">
        <v>125</v>
      </c>
      <c r="AC19" s="34" t="s">
        <v>1328</v>
      </c>
      <c r="AD19" s="34" t="s">
        <v>127</v>
      </c>
      <c r="AE19" s="34" t="s">
        <v>128</v>
      </c>
      <c r="AF19" s="34" t="s">
        <v>129</v>
      </c>
      <c r="AG19" s="34" t="s">
        <v>130</v>
      </c>
      <c r="AH19" s="34" t="s">
        <v>131</v>
      </c>
      <c r="AI19" s="34" t="s">
        <v>132</v>
      </c>
      <c r="AJ19" s="34" t="s">
        <v>133</v>
      </c>
      <c r="AK19" s="34" t="s">
        <v>134</v>
      </c>
      <c r="AL19" s="34" t="s">
        <v>135</v>
      </c>
      <c r="AM19" s="34" t="s">
        <v>136</v>
      </c>
      <c r="AN19" s="34" t="s">
        <v>137</v>
      </c>
      <c r="AO19" s="34" t="s">
        <v>138</v>
      </c>
      <c r="AP19" s="34" t="s">
        <v>139</v>
      </c>
      <c r="AQ19" s="34" t="s">
        <v>116</v>
      </c>
      <c r="AR19" s="34" t="s">
        <v>13839</v>
      </c>
      <c r="AS19" s="34" t="s">
        <v>76</v>
      </c>
      <c r="AT19" s="34" t="s">
        <v>1018</v>
      </c>
      <c r="AU19" s="34" t="s">
        <v>1019</v>
      </c>
      <c r="AV19" s="34" t="s">
        <v>1020</v>
      </c>
      <c r="AW19" s="34" t="s">
        <v>1021</v>
      </c>
      <c r="AX19" s="34" t="s">
        <v>1022</v>
      </c>
      <c r="AY19" s="34" t="s">
        <v>1023</v>
      </c>
      <c r="AZ19" s="34" t="s">
        <v>116</v>
      </c>
      <c r="BA19" s="34" t="s">
        <v>116</v>
      </c>
      <c r="BB19" s="34" t="s">
        <v>116</v>
      </c>
      <c r="BC19" s="34" t="s">
        <v>116</v>
      </c>
      <c r="BD19" s="34" t="s">
        <v>116</v>
      </c>
      <c r="BE19" s="34" t="s">
        <v>116</v>
      </c>
      <c r="BF19" s="34" t="s">
        <v>116</v>
      </c>
      <c r="BG19" s="34" t="s">
        <v>116</v>
      </c>
      <c r="BH19" s="34" t="s">
        <v>116</v>
      </c>
      <c r="BI19" s="34" t="s">
        <v>116</v>
      </c>
      <c r="BJ19" s="34" t="s">
        <v>116</v>
      </c>
      <c r="BK19" s="34" t="s">
        <v>116</v>
      </c>
      <c r="BL19" s="34" t="s">
        <v>116</v>
      </c>
      <c r="BM19" s="34" t="s">
        <v>116</v>
      </c>
      <c r="BN19" s="34" t="s">
        <v>116</v>
      </c>
      <c r="BO19" s="34" t="s">
        <v>116</v>
      </c>
      <c r="BP19" s="34" t="s">
        <v>116</v>
      </c>
      <c r="BQ19" s="34" t="s">
        <v>116</v>
      </c>
      <c r="BR19" s="34" t="s">
        <v>116</v>
      </c>
      <c r="BS19" s="34" t="s">
        <v>116</v>
      </c>
      <c r="BT19" s="34" t="s">
        <v>116</v>
      </c>
      <c r="BU19" s="34" t="s">
        <v>116</v>
      </c>
      <c r="BV19" s="34" t="s">
        <v>116</v>
      </c>
      <c r="BW19" s="34" t="s">
        <v>116</v>
      </c>
      <c r="BX19" s="34" t="s">
        <v>116</v>
      </c>
      <c r="BY19" s="34" t="s">
        <v>116</v>
      </c>
      <c r="BZ19" s="34" t="s">
        <v>116</v>
      </c>
      <c r="CA19" s="34" t="s">
        <v>116</v>
      </c>
      <c r="CB19" s="34" t="s">
        <v>116</v>
      </c>
    </row>
    <row r="20" spans="1:81" s="34" customFormat="1" ht="20.100000000000001" customHeight="1" x14ac:dyDescent="0.2">
      <c r="A20" s="40">
        <v>45505</v>
      </c>
      <c r="B20" s="34" t="s">
        <v>13840</v>
      </c>
      <c r="C20" s="34" t="s">
        <v>112</v>
      </c>
      <c r="D20" s="34">
        <v>20240820</v>
      </c>
      <c r="E20" s="34" t="s">
        <v>963</v>
      </c>
      <c r="F20" s="34" t="s">
        <v>13841</v>
      </c>
      <c r="G20" s="34" t="s">
        <v>965</v>
      </c>
      <c r="H20" s="34" t="s">
        <v>116</v>
      </c>
      <c r="I20" s="34" t="s">
        <v>966</v>
      </c>
      <c r="J20" s="34" t="s">
        <v>116</v>
      </c>
      <c r="K20" s="34" t="s">
        <v>116</v>
      </c>
      <c r="L20" s="34" t="s">
        <v>116</v>
      </c>
      <c r="M20" s="34" t="s">
        <v>116</v>
      </c>
      <c r="N20" s="5" t="s">
        <v>2817</v>
      </c>
      <c r="O20" s="5" t="s">
        <v>5469</v>
      </c>
      <c r="P20" s="34" t="s">
        <v>112</v>
      </c>
      <c r="Q20" s="6" t="s">
        <v>120</v>
      </c>
      <c r="R20" s="7" t="s">
        <v>120</v>
      </c>
      <c r="S20" s="7" t="s">
        <v>120</v>
      </c>
      <c r="T20" s="35" t="s">
        <v>13842</v>
      </c>
      <c r="U20" s="35">
        <v>9782409036361</v>
      </c>
      <c r="V20" s="34" t="s">
        <v>122</v>
      </c>
      <c r="W20" s="34">
        <v>9782409036354</v>
      </c>
      <c r="X20" s="34" t="s">
        <v>123</v>
      </c>
      <c r="Y20" s="34" t="s">
        <v>124</v>
      </c>
      <c r="Z20" s="34" t="s">
        <v>112</v>
      </c>
      <c r="AA20" s="34">
        <v>2022</v>
      </c>
      <c r="AB20" s="34" t="s">
        <v>125</v>
      </c>
      <c r="AC20" s="34" t="s">
        <v>292</v>
      </c>
      <c r="AD20" s="34" t="s">
        <v>127</v>
      </c>
      <c r="AE20" s="34" t="s">
        <v>128</v>
      </c>
      <c r="AF20" s="34" t="s">
        <v>129</v>
      </c>
      <c r="AG20" s="34" t="s">
        <v>130</v>
      </c>
      <c r="AH20" s="34" t="s">
        <v>131</v>
      </c>
      <c r="AI20" s="34" t="s">
        <v>132</v>
      </c>
      <c r="AJ20" s="34" t="s">
        <v>133</v>
      </c>
      <c r="AK20" s="34" t="s">
        <v>134</v>
      </c>
      <c r="AL20" s="34" t="s">
        <v>135</v>
      </c>
      <c r="AM20" s="34" t="s">
        <v>136</v>
      </c>
      <c r="AN20" s="34" t="s">
        <v>137</v>
      </c>
      <c r="AO20" s="34" t="s">
        <v>138</v>
      </c>
      <c r="AP20" s="34" t="s">
        <v>139</v>
      </c>
      <c r="AQ20" s="34" t="s">
        <v>116</v>
      </c>
      <c r="AR20" s="34" t="s">
        <v>13843</v>
      </c>
      <c r="AS20" s="34" t="s">
        <v>76</v>
      </c>
      <c r="AT20" s="34" t="s">
        <v>970</v>
      </c>
      <c r="AU20" s="34" t="s">
        <v>971</v>
      </c>
      <c r="AV20" s="34" t="s">
        <v>972</v>
      </c>
      <c r="AW20" s="34" t="s">
        <v>973</v>
      </c>
      <c r="AX20" s="34" t="s">
        <v>974</v>
      </c>
      <c r="AY20" s="34" t="s">
        <v>975</v>
      </c>
      <c r="AZ20" s="34" t="s">
        <v>976</v>
      </c>
      <c r="BA20" s="34" t="s">
        <v>977</v>
      </c>
      <c r="BB20" s="34" t="s">
        <v>978</v>
      </c>
      <c r="BC20" s="34" t="s">
        <v>979</v>
      </c>
      <c r="BD20" s="34" t="s">
        <v>980</v>
      </c>
      <c r="BE20" s="34" t="s">
        <v>116</v>
      </c>
      <c r="BF20" s="34" t="s">
        <v>116</v>
      </c>
      <c r="BG20" s="34" t="s">
        <v>116</v>
      </c>
      <c r="BH20" s="34" t="s">
        <v>116</v>
      </c>
      <c r="BI20" s="34" t="s">
        <v>116</v>
      </c>
      <c r="BJ20" s="34" t="s">
        <v>116</v>
      </c>
      <c r="BK20" s="34" t="s">
        <v>116</v>
      </c>
      <c r="BL20" s="34" t="s">
        <v>116</v>
      </c>
      <c r="BM20" s="34" t="s">
        <v>116</v>
      </c>
      <c r="BN20" s="34" t="s">
        <v>116</v>
      </c>
      <c r="BO20" s="34" t="s">
        <v>116</v>
      </c>
      <c r="BP20" s="34" t="s">
        <v>116</v>
      </c>
      <c r="BQ20" s="34" t="s">
        <v>116</v>
      </c>
      <c r="BR20" s="34" t="s">
        <v>116</v>
      </c>
      <c r="BS20" s="34" t="s">
        <v>116</v>
      </c>
      <c r="BT20" s="34" t="s">
        <v>116</v>
      </c>
      <c r="BU20" s="34" t="s">
        <v>116</v>
      </c>
      <c r="BV20" s="34" t="s">
        <v>116</v>
      </c>
      <c r="BW20" s="34" t="s">
        <v>116</v>
      </c>
      <c r="BX20" s="34" t="s">
        <v>116</v>
      </c>
      <c r="BY20" s="34" t="s">
        <v>116</v>
      </c>
      <c r="BZ20" s="34" t="s">
        <v>116</v>
      </c>
      <c r="CA20" s="34" t="s">
        <v>116</v>
      </c>
      <c r="CB20" s="34" t="s">
        <v>116</v>
      </c>
    </row>
    <row r="21" spans="1:81" s="34" customFormat="1" ht="20.100000000000001" customHeight="1" x14ac:dyDescent="0.2">
      <c r="A21" s="40">
        <v>45474</v>
      </c>
      <c r="B21" s="34" t="s">
        <v>13844</v>
      </c>
      <c r="C21" s="34" t="s">
        <v>112</v>
      </c>
      <c r="D21" s="34">
        <v>20240620</v>
      </c>
      <c r="E21" s="34" t="s">
        <v>13845</v>
      </c>
      <c r="F21" s="34" t="s">
        <v>13846</v>
      </c>
      <c r="G21" s="34" t="s">
        <v>3836</v>
      </c>
      <c r="H21" s="34" t="s">
        <v>116</v>
      </c>
      <c r="I21" s="34" t="s">
        <v>1074</v>
      </c>
      <c r="J21" s="34" t="s">
        <v>116</v>
      </c>
      <c r="K21" s="34" t="s">
        <v>116</v>
      </c>
      <c r="L21" s="34" t="s">
        <v>116</v>
      </c>
      <c r="M21" s="34" t="s">
        <v>116</v>
      </c>
      <c r="N21" s="5" t="s">
        <v>5156</v>
      </c>
      <c r="O21" s="5" t="s">
        <v>6091</v>
      </c>
      <c r="P21" s="34" t="s">
        <v>112</v>
      </c>
      <c r="Q21" s="6" t="s">
        <v>120</v>
      </c>
      <c r="R21" s="7" t="s">
        <v>120</v>
      </c>
      <c r="S21" s="7" t="s">
        <v>120</v>
      </c>
      <c r="T21" s="35" t="s">
        <v>13847</v>
      </c>
      <c r="U21" s="35">
        <v>9782409018992</v>
      </c>
      <c r="V21" s="34" t="s">
        <v>122</v>
      </c>
      <c r="W21" s="34">
        <v>9782409018978</v>
      </c>
      <c r="X21" s="34" t="s">
        <v>123</v>
      </c>
      <c r="Y21" s="34" t="s">
        <v>124</v>
      </c>
      <c r="Z21" s="34" t="s">
        <v>112</v>
      </c>
      <c r="AA21" s="34">
        <v>2019</v>
      </c>
      <c r="AB21" s="34" t="s">
        <v>125</v>
      </c>
      <c r="AC21" s="34" t="s">
        <v>126</v>
      </c>
      <c r="AD21" s="34" t="s">
        <v>127</v>
      </c>
      <c r="AE21" s="34" t="s">
        <v>128</v>
      </c>
      <c r="AF21" s="34" t="s">
        <v>129</v>
      </c>
      <c r="AG21" s="34" t="s">
        <v>130</v>
      </c>
      <c r="AH21" s="34" t="s">
        <v>131</v>
      </c>
      <c r="AI21" s="34" t="s">
        <v>132</v>
      </c>
      <c r="AJ21" s="34" t="s">
        <v>133</v>
      </c>
      <c r="AK21" s="34" t="s">
        <v>134</v>
      </c>
      <c r="AL21" s="34" t="s">
        <v>135</v>
      </c>
      <c r="AM21" s="34" t="s">
        <v>136</v>
      </c>
      <c r="AN21" s="34" t="s">
        <v>137</v>
      </c>
      <c r="AO21" s="34" t="s">
        <v>138</v>
      </c>
      <c r="AP21" s="34" t="s">
        <v>139</v>
      </c>
      <c r="AQ21" s="34" t="s">
        <v>116</v>
      </c>
      <c r="AR21" s="34" t="s">
        <v>13848</v>
      </c>
      <c r="AS21" s="34" t="s">
        <v>76</v>
      </c>
      <c r="AT21" s="34" t="s">
        <v>12737</v>
      </c>
      <c r="AU21" s="34" t="s">
        <v>1472</v>
      </c>
      <c r="AV21" s="34" t="s">
        <v>1472</v>
      </c>
      <c r="AW21" s="34" t="s">
        <v>12738</v>
      </c>
      <c r="AX21" s="34" t="s">
        <v>4628</v>
      </c>
      <c r="AY21" s="34" t="s">
        <v>1456</v>
      </c>
      <c r="AZ21" s="34" t="s">
        <v>12739</v>
      </c>
      <c r="BA21" s="34" t="s">
        <v>12740</v>
      </c>
      <c r="BB21" s="34" t="s">
        <v>13849</v>
      </c>
      <c r="BC21" s="34" t="s">
        <v>12741</v>
      </c>
      <c r="BD21" s="34" t="s">
        <v>12742</v>
      </c>
      <c r="BE21" s="34" t="s">
        <v>13850</v>
      </c>
      <c r="BF21" s="34" t="s">
        <v>3701</v>
      </c>
      <c r="BG21" s="34" t="s">
        <v>12743</v>
      </c>
      <c r="BH21" s="34" t="s">
        <v>3611</v>
      </c>
      <c r="BI21" s="34" t="s">
        <v>12744</v>
      </c>
      <c r="BJ21" s="34" t="s">
        <v>10233</v>
      </c>
      <c r="BK21" s="34" t="s">
        <v>12745</v>
      </c>
      <c r="BL21" s="34" t="s">
        <v>12746</v>
      </c>
      <c r="BM21" s="34" t="s">
        <v>12747</v>
      </c>
      <c r="BN21" s="34" t="s">
        <v>12748</v>
      </c>
      <c r="BO21" s="34" t="s">
        <v>3612</v>
      </c>
      <c r="BP21" s="34" t="s">
        <v>13851</v>
      </c>
      <c r="BQ21" s="34" t="s">
        <v>6760</v>
      </c>
      <c r="BR21" s="34" t="s">
        <v>6761</v>
      </c>
      <c r="BS21" s="34" t="s">
        <v>12749</v>
      </c>
      <c r="BT21" s="34" t="s">
        <v>12750</v>
      </c>
      <c r="BU21" s="34" t="s">
        <v>13331</v>
      </c>
      <c r="BV21" s="34" t="s">
        <v>13332</v>
      </c>
      <c r="BW21" s="34" t="s">
        <v>116</v>
      </c>
      <c r="BX21" s="34" t="s">
        <v>116</v>
      </c>
      <c r="BY21" s="34" t="s">
        <v>116</v>
      </c>
      <c r="BZ21" s="34" t="s">
        <v>116</v>
      </c>
      <c r="CA21" s="34" t="s">
        <v>116</v>
      </c>
      <c r="CB21" s="34" t="s">
        <v>116</v>
      </c>
    </row>
    <row r="22" spans="1:81" s="34" customFormat="1" ht="20.100000000000001" customHeight="1" x14ac:dyDescent="0.2">
      <c r="A22" s="40">
        <v>45474</v>
      </c>
      <c r="B22" s="34" t="s">
        <v>13852</v>
      </c>
      <c r="C22" s="34" t="s">
        <v>112</v>
      </c>
      <c r="D22" s="34">
        <v>20240620</v>
      </c>
      <c r="E22" s="34" t="s">
        <v>7581</v>
      </c>
      <c r="F22" s="34" t="s">
        <v>13853</v>
      </c>
      <c r="G22" s="34" t="s">
        <v>400</v>
      </c>
      <c r="H22" s="34" t="s">
        <v>116</v>
      </c>
      <c r="I22" s="34" t="s">
        <v>401</v>
      </c>
      <c r="J22" s="34" t="s">
        <v>116</v>
      </c>
      <c r="K22" s="34" t="s">
        <v>116</v>
      </c>
      <c r="L22" s="34" t="s">
        <v>116</v>
      </c>
      <c r="M22" s="34" t="s">
        <v>116</v>
      </c>
      <c r="N22" s="5" t="s">
        <v>5098</v>
      </c>
      <c r="O22" s="5" t="s">
        <v>4871</v>
      </c>
      <c r="P22" s="34" t="s">
        <v>112</v>
      </c>
      <c r="Q22" s="6" t="s">
        <v>120</v>
      </c>
      <c r="R22" s="7" t="s">
        <v>120</v>
      </c>
      <c r="S22" s="7" t="s">
        <v>120</v>
      </c>
      <c r="T22" s="35" t="s">
        <v>13854</v>
      </c>
      <c r="U22" s="35">
        <v>9782409018817</v>
      </c>
      <c r="V22" s="34" t="s">
        <v>122</v>
      </c>
      <c r="W22" s="34">
        <v>9782409018510</v>
      </c>
      <c r="X22" s="34" t="s">
        <v>123</v>
      </c>
      <c r="Y22" s="34" t="s">
        <v>124</v>
      </c>
      <c r="Z22" s="34" t="s">
        <v>112</v>
      </c>
      <c r="AA22" s="34">
        <v>2019</v>
      </c>
      <c r="AB22" s="34" t="s">
        <v>125</v>
      </c>
      <c r="AC22" s="34" t="s">
        <v>126</v>
      </c>
      <c r="AD22" s="34" t="s">
        <v>127</v>
      </c>
      <c r="AE22" s="34" t="s">
        <v>128</v>
      </c>
      <c r="AF22" s="34" t="s">
        <v>129</v>
      </c>
      <c r="AG22" s="34" t="s">
        <v>130</v>
      </c>
      <c r="AH22" s="34" t="s">
        <v>131</v>
      </c>
      <c r="AI22" s="34" t="s">
        <v>132</v>
      </c>
      <c r="AJ22" s="34" t="s">
        <v>133</v>
      </c>
      <c r="AK22" s="34" t="s">
        <v>134</v>
      </c>
      <c r="AL22" s="34" t="s">
        <v>135</v>
      </c>
      <c r="AM22" s="34" t="s">
        <v>136</v>
      </c>
      <c r="AN22" s="34" t="s">
        <v>137</v>
      </c>
      <c r="AO22" s="34" t="s">
        <v>138</v>
      </c>
      <c r="AP22" s="34" t="s">
        <v>139</v>
      </c>
      <c r="AQ22" s="34" t="s">
        <v>116</v>
      </c>
      <c r="AR22" s="34" t="s">
        <v>13855</v>
      </c>
      <c r="AS22" s="34" t="s">
        <v>76</v>
      </c>
      <c r="AT22" s="34" t="s">
        <v>7585</v>
      </c>
      <c r="AU22" s="34" t="s">
        <v>4274</v>
      </c>
      <c r="AV22" s="34" t="s">
        <v>896</v>
      </c>
      <c r="AW22" s="34" t="s">
        <v>1741</v>
      </c>
      <c r="AX22" s="34" t="s">
        <v>4276</v>
      </c>
      <c r="AY22" s="34" t="s">
        <v>898</v>
      </c>
      <c r="AZ22" s="34" t="s">
        <v>7586</v>
      </c>
      <c r="BA22" s="34" t="s">
        <v>13856</v>
      </c>
      <c r="BB22" s="34" t="s">
        <v>5827</v>
      </c>
      <c r="BC22" s="34" t="s">
        <v>2609</v>
      </c>
      <c r="BD22" s="34" t="s">
        <v>3614</v>
      </c>
      <c r="BE22" s="34" t="s">
        <v>7144</v>
      </c>
      <c r="BF22" s="34" t="s">
        <v>4493</v>
      </c>
      <c r="BG22" s="34" t="s">
        <v>7588</v>
      </c>
      <c r="BH22" s="34" t="s">
        <v>7589</v>
      </c>
      <c r="BI22" s="34" t="s">
        <v>116</v>
      </c>
      <c r="BJ22" s="34" t="s">
        <v>116</v>
      </c>
      <c r="BK22" s="34" t="s">
        <v>116</v>
      </c>
      <c r="BL22" s="34" t="s">
        <v>116</v>
      </c>
      <c r="BM22" s="34" t="s">
        <v>116</v>
      </c>
      <c r="BN22" s="34" t="s">
        <v>116</v>
      </c>
      <c r="BO22" s="34" t="s">
        <v>116</v>
      </c>
      <c r="BP22" s="34" t="s">
        <v>116</v>
      </c>
      <c r="BQ22" s="34" t="s">
        <v>116</v>
      </c>
      <c r="BR22" s="34" t="s">
        <v>116</v>
      </c>
      <c r="BS22" s="34" t="s">
        <v>116</v>
      </c>
      <c r="BT22" s="34" t="s">
        <v>116</v>
      </c>
      <c r="BU22" s="34" t="s">
        <v>116</v>
      </c>
      <c r="BV22" s="34" t="s">
        <v>116</v>
      </c>
      <c r="BW22" s="34" t="s">
        <v>116</v>
      </c>
      <c r="BX22" s="34" t="s">
        <v>116</v>
      </c>
      <c r="BY22" s="34" t="s">
        <v>116</v>
      </c>
      <c r="BZ22" s="34" t="s">
        <v>116</v>
      </c>
      <c r="CA22" s="34" t="s">
        <v>116</v>
      </c>
      <c r="CB22" s="34" t="s">
        <v>116</v>
      </c>
    </row>
    <row r="23" spans="1:81" s="34" customFormat="1" ht="19.5" customHeight="1" x14ac:dyDescent="0.2">
      <c r="A23" s="40">
        <v>45474</v>
      </c>
      <c r="B23" s="34" t="s">
        <v>13857</v>
      </c>
      <c r="C23" s="34" t="s">
        <v>112</v>
      </c>
      <c r="D23" s="34">
        <v>20240620</v>
      </c>
      <c r="E23" s="34" t="s">
        <v>510</v>
      </c>
      <c r="F23" s="34" t="s">
        <v>13858</v>
      </c>
      <c r="G23" s="34" t="s">
        <v>512</v>
      </c>
      <c r="H23" s="34" t="s">
        <v>116</v>
      </c>
      <c r="I23" s="34" t="s">
        <v>513</v>
      </c>
      <c r="J23" s="34" t="s">
        <v>116</v>
      </c>
      <c r="K23" s="34" t="s">
        <v>116</v>
      </c>
      <c r="L23" s="34" t="s">
        <v>116</v>
      </c>
      <c r="M23" s="34" t="s">
        <v>116</v>
      </c>
      <c r="N23" s="5" t="s">
        <v>2537</v>
      </c>
      <c r="O23" s="34" t="s">
        <v>13859</v>
      </c>
      <c r="P23" s="34" t="s">
        <v>112</v>
      </c>
      <c r="Q23" s="7" t="s">
        <v>120</v>
      </c>
      <c r="R23" s="34" t="s">
        <v>120</v>
      </c>
      <c r="S23" s="34" t="s">
        <v>120</v>
      </c>
      <c r="T23" s="34" t="s">
        <v>13860</v>
      </c>
      <c r="U23" s="34">
        <v>9782409037177</v>
      </c>
      <c r="V23" s="34" t="s">
        <v>122</v>
      </c>
      <c r="W23" s="34">
        <v>9782409037160</v>
      </c>
      <c r="X23" s="34" t="s">
        <v>123</v>
      </c>
      <c r="Y23" s="34" t="s">
        <v>124</v>
      </c>
      <c r="Z23" s="34" t="s">
        <v>112</v>
      </c>
      <c r="AA23" s="34">
        <v>2022</v>
      </c>
      <c r="AB23" s="34" t="s">
        <v>125</v>
      </c>
      <c r="AC23" s="34" t="s">
        <v>1328</v>
      </c>
      <c r="AD23" s="34" t="s">
        <v>127</v>
      </c>
      <c r="AE23" s="34" t="s">
        <v>128</v>
      </c>
      <c r="AF23" s="34" t="s">
        <v>129</v>
      </c>
      <c r="AG23" s="34" t="s">
        <v>130</v>
      </c>
      <c r="AH23" s="34" t="s">
        <v>131</v>
      </c>
      <c r="AI23" s="34" t="s">
        <v>132</v>
      </c>
      <c r="AJ23" s="34" t="s">
        <v>133</v>
      </c>
      <c r="AK23" s="34" t="s">
        <v>134</v>
      </c>
      <c r="AL23" s="34" t="s">
        <v>135</v>
      </c>
      <c r="AM23" s="34" t="s">
        <v>136</v>
      </c>
      <c r="AN23" s="34" t="s">
        <v>137</v>
      </c>
      <c r="AO23" s="34" t="s">
        <v>138</v>
      </c>
      <c r="AP23" s="34" t="s">
        <v>139</v>
      </c>
      <c r="AQ23" s="34" t="s">
        <v>116</v>
      </c>
      <c r="AR23" s="34" t="s">
        <v>13861</v>
      </c>
      <c r="AS23" s="34" t="s">
        <v>76</v>
      </c>
      <c r="AT23" s="34" t="s">
        <v>517</v>
      </c>
      <c r="AU23" s="34" t="s">
        <v>518</v>
      </c>
      <c r="AV23" s="34" t="s">
        <v>519</v>
      </c>
      <c r="AW23" s="34" t="s">
        <v>520</v>
      </c>
      <c r="AX23" s="34" t="s">
        <v>521</v>
      </c>
      <c r="AY23" s="34" t="s">
        <v>522</v>
      </c>
      <c r="AZ23" s="34" t="s">
        <v>523</v>
      </c>
      <c r="BA23" s="34" t="s">
        <v>524</v>
      </c>
      <c r="BB23" s="34" t="s">
        <v>525</v>
      </c>
      <c r="BC23" s="34" t="s">
        <v>526</v>
      </c>
      <c r="BD23" s="34" t="s">
        <v>527</v>
      </c>
      <c r="BE23" s="34" t="s">
        <v>528</v>
      </c>
      <c r="BF23" s="34" t="s">
        <v>529</v>
      </c>
      <c r="BG23" s="34" t="s">
        <v>530</v>
      </c>
      <c r="BH23" s="34" t="s">
        <v>531</v>
      </c>
      <c r="BI23" s="34" t="s">
        <v>532</v>
      </c>
      <c r="BJ23" s="34" t="s">
        <v>533</v>
      </c>
      <c r="BK23" s="34" t="s">
        <v>116</v>
      </c>
      <c r="BL23" s="34" t="s">
        <v>116</v>
      </c>
      <c r="BM23" s="34" t="s">
        <v>116</v>
      </c>
      <c r="BN23" s="34" t="s">
        <v>116</v>
      </c>
      <c r="BO23" s="34" t="s">
        <v>116</v>
      </c>
      <c r="BP23" s="34" t="s">
        <v>116</v>
      </c>
      <c r="BQ23" s="34" t="s">
        <v>116</v>
      </c>
      <c r="BR23" s="34" t="s">
        <v>116</v>
      </c>
      <c r="BS23" s="34" t="s">
        <v>116</v>
      </c>
      <c r="BT23" s="34" t="s">
        <v>116</v>
      </c>
      <c r="BU23" s="34" t="s">
        <v>116</v>
      </c>
      <c r="BV23" s="34" t="s">
        <v>116</v>
      </c>
      <c r="BW23" s="34" t="s">
        <v>116</v>
      </c>
      <c r="BX23" s="34" t="s">
        <v>116</v>
      </c>
      <c r="BY23" s="34" t="s">
        <v>116</v>
      </c>
      <c r="BZ23" s="34" t="s">
        <v>116</v>
      </c>
      <c r="CA23" s="34" t="s">
        <v>116</v>
      </c>
      <c r="CB23" s="34" t="s">
        <v>116</v>
      </c>
    </row>
    <row r="24" spans="1:81" s="34" customFormat="1" ht="20.100000000000001" customHeight="1" x14ac:dyDescent="0.2">
      <c r="A24" s="40">
        <v>45444</v>
      </c>
      <c r="B24" s="34" t="s">
        <v>13862</v>
      </c>
      <c r="C24" s="34" t="s">
        <v>112</v>
      </c>
      <c r="D24" s="34">
        <v>20240520</v>
      </c>
      <c r="E24" s="34" t="s">
        <v>13863</v>
      </c>
      <c r="F24" s="34" t="s">
        <v>469</v>
      </c>
      <c r="G24" s="34" t="s">
        <v>470</v>
      </c>
      <c r="H24" s="34" t="s">
        <v>116</v>
      </c>
      <c r="I24" s="34" t="s">
        <v>471</v>
      </c>
      <c r="J24" s="34" t="s">
        <v>116</v>
      </c>
      <c r="K24" s="34" t="s">
        <v>116</v>
      </c>
      <c r="L24" s="34" t="s">
        <v>116</v>
      </c>
      <c r="M24" s="34" t="s">
        <v>116</v>
      </c>
      <c r="N24" s="5" t="s">
        <v>6417</v>
      </c>
      <c r="O24" s="5" t="s">
        <v>2858</v>
      </c>
      <c r="P24" s="34" t="s">
        <v>112</v>
      </c>
      <c r="Q24" s="6" t="s">
        <v>120</v>
      </c>
      <c r="R24" s="7" t="s">
        <v>120</v>
      </c>
      <c r="S24" s="7" t="s">
        <v>120</v>
      </c>
      <c r="T24" s="35" t="s">
        <v>13864</v>
      </c>
      <c r="U24" s="35">
        <v>9782409009969</v>
      </c>
      <c r="V24" s="34" t="s">
        <v>122</v>
      </c>
      <c r="W24" s="34">
        <v>9782409008917</v>
      </c>
      <c r="X24" s="34" t="s">
        <v>123</v>
      </c>
      <c r="Y24" s="34" t="s">
        <v>124</v>
      </c>
      <c r="Z24" s="34" t="s">
        <v>112</v>
      </c>
      <c r="AA24" s="34">
        <v>2017</v>
      </c>
      <c r="AB24" s="34" t="s">
        <v>125</v>
      </c>
      <c r="AC24" s="34" t="s">
        <v>172</v>
      </c>
      <c r="AD24" s="34" t="s">
        <v>127</v>
      </c>
      <c r="AE24" s="34" t="s">
        <v>128</v>
      </c>
      <c r="AF24" s="34" t="s">
        <v>129</v>
      </c>
      <c r="AG24" s="34" t="s">
        <v>130</v>
      </c>
      <c r="AH24" s="34" t="s">
        <v>131</v>
      </c>
      <c r="AI24" s="34" t="s">
        <v>132</v>
      </c>
      <c r="AJ24" s="34" t="s">
        <v>133</v>
      </c>
      <c r="AK24" s="34" t="s">
        <v>134</v>
      </c>
      <c r="AL24" s="34" t="s">
        <v>135</v>
      </c>
      <c r="AM24" s="34" t="s">
        <v>136</v>
      </c>
      <c r="AN24" s="34" t="s">
        <v>137</v>
      </c>
      <c r="AO24" s="34" t="s">
        <v>138</v>
      </c>
      <c r="AP24" s="34" t="s">
        <v>139</v>
      </c>
      <c r="AQ24" s="34" t="s">
        <v>116</v>
      </c>
      <c r="AR24" s="34" t="s">
        <v>13865</v>
      </c>
      <c r="AS24" s="34" t="s">
        <v>76</v>
      </c>
      <c r="AT24" s="34" t="s">
        <v>4964</v>
      </c>
      <c r="AU24" s="34" t="s">
        <v>13866</v>
      </c>
      <c r="AV24" s="34" t="s">
        <v>2570</v>
      </c>
      <c r="AW24" s="34" t="s">
        <v>13867</v>
      </c>
      <c r="AX24" s="34" t="s">
        <v>2759</v>
      </c>
      <c r="AY24" s="34" t="s">
        <v>12450</v>
      </c>
      <c r="AZ24" s="34" t="s">
        <v>2652</v>
      </c>
      <c r="BA24" s="34" t="s">
        <v>4974</v>
      </c>
      <c r="BB24" s="34" t="s">
        <v>13868</v>
      </c>
      <c r="BC24" s="34" t="s">
        <v>116</v>
      </c>
      <c r="BD24" s="34" t="s">
        <v>116</v>
      </c>
      <c r="BE24" s="34" t="s">
        <v>116</v>
      </c>
      <c r="BF24" s="34" t="s">
        <v>116</v>
      </c>
      <c r="BG24" s="34" t="s">
        <v>116</v>
      </c>
      <c r="BH24" s="34" t="s">
        <v>116</v>
      </c>
      <c r="BI24" s="34" t="s">
        <v>116</v>
      </c>
      <c r="BJ24" s="34" t="s">
        <v>116</v>
      </c>
      <c r="BK24" s="34" t="s">
        <v>116</v>
      </c>
      <c r="BL24" s="34" t="s">
        <v>116</v>
      </c>
      <c r="BM24" s="34" t="s">
        <v>116</v>
      </c>
      <c r="BN24" s="34" t="s">
        <v>116</v>
      </c>
      <c r="BO24" s="34" t="s">
        <v>116</v>
      </c>
      <c r="BP24" s="34" t="s">
        <v>116</v>
      </c>
      <c r="BQ24" s="34" t="s">
        <v>116</v>
      </c>
      <c r="BR24" s="34" t="s">
        <v>116</v>
      </c>
      <c r="BS24" s="34" t="s">
        <v>116</v>
      </c>
      <c r="BT24" s="34" t="s">
        <v>116</v>
      </c>
      <c r="BU24" s="34" t="s">
        <v>116</v>
      </c>
      <c r="BV24" s="34" t="s">
        <v>116</v>
      </c>
      <c r="BW24" s="34" t="s">
        <v>116</v>
      </c>
      <c r="BX24" s="34" t="s">
        <v>116</v>
      </c>
      <c r="BY24" s="34" t="s">
        <v>116</v>
      </c>
      <c r="BZ24" s="34" t="s">
        <v>116</v>
      </c>
      <c r="CA24" s="34" t="s">
        <v>116</v>
      </c>
      <c r="CB24" s="34" t="s">
        <v>116</v>
      </c>
    </row>
    <row r="25" spans="1:81" s="34" customFormat="1" ht="20.100000000000001" customHeight="1" x14ac:dyDescent="0.2">
      <c r="A25" s="40">
        <v>45444</v>
      </c>
      <c r="B25" s="34" t="s">
        <v>13869</v>
      </c>
      <c r="C25" s="34" t="s">
        <v>112</v>
      </c>
      <c r="D25" s="34">
        <v>20240520</v>
      </c>
      <c r="E25" s="34" t="s">
        <v>756</v>
      </c>
      <c r="F25" s="34" t="s">
        <v>13870</v>
      </c>
      <c r="G25" s="34" t="s">
        <v>758</v>
      </c>
      <c r="H25" s="34" t="s">
        <v>116</v>
      </c>
      <c r="I25" s="34" t="s">
        <v>759</v>
      </c>
      <c r="J25" s="34" t="s">
        <v>116</v>
      </c>
      <c r="K25" s="34" t="s">
        <v>116</v>
      </c>
      <c r="L25" s="34" t="s">
        <v>116</v>
      </c>
      <c r="M25" s="34" t="s">
        <v>116</v>
      </c>
      <c r="N25" s="5" t="s">
        <v>3877</v>
      </c>
      <c r="O25" s="5" t="s">
        <v>13744</v>
      </c>
      <c r="P25" s="34" t="s">
        <v>112</v>
      </c>
      <c r="Q25" s="6" t="s">
        <v>120</v>
      </c>
      <c r="R25" s="34" t="s">
        <v>120</v>
      </c>
      <c r="S25" s="34" t="s">
        <v>120</v>
      </c>
      <c r="T25" s="34" t="s">
        <v>13871</v>
      </c>
      <c r="U25" s="34">
        <v>9782409030215</v>
      </c>
      <c r="V25" s="34" t="s">
        <v>122</v>
      </c>
      <c r="W25" s="34">
        <v>9782409030208</v>
      </c>
      <c r="X25" s="34" t="s">
        <v>123</v>
      </c>
      <c r="Y25" s="34" t="s">
        <v>124</v>
      </c>
      <c r="Z25" s="34" t="s">
        <v>112</v>
      </c>
      <c r="AA25" s="34">
        <v>2021</v>
      </c>
      <c r="AB25" s="34" t="s">
        <v>125</v>
      </c>
      <c r="AC25" s="34" t="s">
        <v>222</v>
      </c>
      <c r="AD25" s="34" t="s">
        <v>127</v>
      </c>
      <c r="AE25" s="34" t="s">
        <v>128</v>
      </c>
      <c r="AF25" s="34" t="s">
        <v>129</v>
      </c>
      <c r="AG25" s="34" t="s">
        <v>130</v>
      </c>
      <c r="AH25" s="34" t="s">
        <v>131</v>
      </c>
      <c r="AI25" s="34" t="s">
        <v>132</v>
      </c>
      <c r="AJ25" s="34" t="s">
        <v>133</v>
      </c>
      <c r="AK25" s="34" t="s">
        <v>134</v>
      </c>
      <c r="AL25" s="34" t="s">
        <v>135</v>
      </c>
      <c r="AM25" s="34" t="s">
        <v>136</v>
      </c>
      <c r="AN25" s="34" t="s">
        <v>137</v>
      </c>
      <c r="AO25" s="34" t="s">
        <v>138</v>
      </c>
      <c r="AP25" s="34" t="s">
        <v>139</v>
      </c>
      <c r="AQ25" s="34" t="s">
        <v>116</v>
      </c>
      <c r="AR25" s="34" t="s">
        <v>13872</v>
      </c>
      <c r="AS25" s="34" t="s">
        <v>76</v>
      </c>
      <c r="AT25" s="34" t="s">
        <v>763</v>
      </c>
      <c r="AU25" s="34" t="s">
        <v>764</v>
      </c>
      <c r="AV25" s="34" t="s">
        <v>765</v>
      </c>
      <c r="AW25" s="34" t="s">
        <v>766</v>
      </c>
      <c r="AX25" s="34" t="s">
        <v>767</v>
      </c>
      <c r="AY25" s="34" t="s">
        <v>768</v>
      </c>
      <c r="AZ25" s="34" t="s">
        <v>769</v>
      </c>
      <c r="BA25" s="34" t="s">
        <v>770</v>
      </c>
      <c r="BB25" s="34" t="s">
        <v>771</v>
      </c>
      <c r="BC25" s="34" t="s">
        <v>772</v>
      </c>
      <c r="BD25" s="34" t="s">
        <v>773</v>
      </c>
      <c r="BE25" s="34" t="s">
        <v>116</v>
      </c>
      <c r="BF25" s="34" t="s">
        <v>116</v>
      </c>
      <c r="BG25" s="34" t="s">
        <v>116</v>
      </c>
      <c r="BH25" s="34" t="s">
        <v>116</v>
      </c>
      <c r="BI25" s="34" t="s">
        <v>116</v>
      </c>
      <c r="BJ25" s="34" t="s">
        <v>116</v>
      </c>
      <c r="BK25" s="34" t="s">
        <v>116</v>
      </c>
      <c r="BL25" s="34" t="s">
        <v>116</v>
      </c>
      <c r="BM25" s="34" t="s">
        <v>116</v>
      </c>
      <c r="BN25" s="34" t="s">
        <v>116</v>
      </c>
      <c r="BO25" s="34" t="s">
        <v>116</v>
      </c>
      <c r="BP25" s="34" t="s">
        <v>116</v>
      </c>
      <c r="BQ25" s="34" t="s">
        <v>116</v>
      </c>
      <c r="BR25" s="34" t="s">
        <v>116</v>
      </c>
      <c r="BS25" s="34" t="s">
        <v>116</v>
      </c>
      <c r="BT25" s="34" t="s">
        <v>116</v>
      </c>
      <c r="BU25" s="34" t="s">
        <v>116</v>
      </c>
      <c r="BV25" s="34" t="s">
        <v>116</v>
      </c>
      <c r="BW25" s="34" t="s">
        <v>116</v>
      </c>
      <c r="BX25" s="34" t="s">
        <v>116</v>
      </c>
      <c r="BY25" s="34" t="s">
        <v>116</v>
      </c>
      <c r="BZ25" s="34" t="s">
        <v>116</v>
      </c>
      <c r="CA25" s="34" t="s">
        <v>116</v>
      </c>
      <c r="CB25" s="34" t="s">
        <v>116</v>
      </c>
    </row>
    <row r="26" spans="1:81" s="34" customFormat="1" ht="19.5" customHeight="1" x14ac:dyDescent="0.2">
      <c r="A26" s="40">
        <v>45444</v>
      </c>
      <c r="B26" s="34" t="s">
        <v>13873</v>
      </c>
      <c r="C26" s="34" t="s">
        <v>112</v>
      </c>
      <c r="D26" s="34">
        <v>20240520</v>
      </c>
      <c r="E26" s="34" t="s">
        <v>546</v>
      </c>
      <c r="F26" s="34" t="s">
        <v>13874</v>
      </c>
      <c r="G26" s="34" t="s">
        <v>548</v>
      </c>
      <c r="H26" s="34" t="s">
        <v>116</v>
      </c>
      <c r="I26" s="34" t="s">
        <v>549</v>
      </c>
      <c r="J26" s="34" t="s">
        <v>116</v>
      </c>
      <c r="K26" s="34" t="s">
        <v>116</v>
      </c>
      <c r="L26" s="34" t="s">
        <v>116</v>
      </c>
      <c r="M26" s="34" t="s">
        <v>116</v>
      </c>
      <c r="N26" s="5" t="s">
        <v>2407</v>
      </c>
      <c r="O26" s="34" t="s">
        <v>1893</v>
      </c>
      <c r="P26" s="34" t="s">
        <v>112</v>
      </c>
      <c r="Q26" s="7" t="s">
        <v>120</v>
      </c>
      <c r="R26" s="34" t="s">
        <v>120</v>
      </c>
      <c r="S26" s="34" t="s">
        <v>120</v>
      </c>
      <c r="T26" s="34" t="s">
        <v>13875</v>
      </c>
      <c r="U26" s="34">
        <v>9782409036569</v>
      </c>
      <c r="V26" s="34" t="s">
        <v>122</v>
      </c>
      <c r="W26" s="34">
        <v>9782409036552</v>
      </c>
      <c r="X26" s="34" t="s">
        <v>123</v>
      </c>
      <c r="Y26" s="34" t="s">
        <v>124</v>
      </c>
      <c r="Z26" s="34" t="s">
        <v>112</v>
      </c>
      <c r="AA26" s="34">
        <v>2022</v>
      </c>
      <c r="AB26" s="34" t="s">
        <v>125</v>
      </c>
      <c r="AC26" s="34" t="s">
        <v>234</v>
      </c>
      <c r="AD26" s="34" t="s">
        <v>127</v>
      </c>
      <c r="AE26" s="34" t="s">
        <v>128</v>
      </c>
      <c r="AF26" s="34" t="s">
        <v>129</v>
      </c>
      <c r="AG26" s="34" t="s">
        <v>130</v>
      </c>
      <c r="AH26" s="34" t="s">
        <v>131</v>
      </c>
      <c r="AI26" s="34" t="s">
        <v>132</v>
      </c>
      <c r="AJ26" s="34" t="s">
        <v>133</v>
      </c>
      <c r="AK26" s="34" t="s">
        <v>134</v>
      </c>
      <c r="AL26" s="34" t="s">
        <v>135</v>
      </c>
      <c r="AM26" s="34" t="s">
        <v>136</v>
      </c>
      <c r="AN26" s="34" t="s">
        <v>137</v>
      </c>
      <c r="AO26" s="34" t="s">
        <v>138</v>
      </c>
      <c r="AP26" s="34" t="s">
        <v>139</v>
      </c>
      <c r="AQ26" s="34" t="s">
        <v>116</v>
      </c>
      <c r="AR26" s="34" t="s">
        <v>13876</v>
      </c>
      <c r="AS26" s="34" t="s">
        <v>76</v>
      </c>
      <c r="AT26" s="34" t="s">
        <v>926</v>
      </c>
      <c r="AU26" s="34" t="s">
        <v>1149</v>
      </c>
      <c r="AV26" s="34" t="s">
        <v>1150</v>
      </c>
      <c r="AW26" s="34" t="s">
        <v>558</v>
      </c>
      <c r="AX26" s="34" t="s">
        <v>1151</v>
      </c>
      <c r="AY26" s="34" t="s">
        <v>1152</v>
      </c>
      <c r="AZ26" s="34" t="s">
        <v>1153</v>
      </c>
      <c r="BA26" s="34" t="s">
        <v>1154</v>
      </c>
      <c r="BB26" s="34" t="s">
        <v>1155</v>
      </c>
      <c r="BC26" s="34" t="s">
        <v>116</v>
      </c>
      <c r="BD26" s="34" t="s">
        <v>116</v>
      </c>
      <c r="BE26" s="34" t="s">
        <v>116</v>
      </c>
      <c r="BF26" s="34" t="s">
        <v>116</v>
      </c>
      <c r="BG26" s="34" t="s">
        <v>116</v>
      </c>
      <c r="BH26" s="34" t="s">
        <v>116</v>
      </c>
      <c r="BI26" s="34" t="s">
        <v>116</v>
      </c>
      <c r="BJ26" s="34" t="s">
        <v>116</v>
      </c>
      <c r="BK26" s="34" t="s">
        <v>116</v>
      </c>
      <c r="BL26" s="34" t="s">
        <v>116</v>
      </c>
      <c r="BM26" s="34" t="s">
        <v>116</v>
      </c>
      <c r="BN26" s="34" t="s">
        <v>116</v>
      </c>
      <c r="BO26" s="34" t="s">
        <v>116</v>
      </c>
      <c r="BP26" s="34" t="s">
        <v>116</v>
      </c>
      <c r="BQ26" s="34" t="s">
        <v>116</v>
      </c>
      <c r="BR26" s="34" t="s">
        <v>116</v>
      </c>
      <c r="BS26" s="34" t="s">
        <v>116</v>
      </c>
      <c r="BT26" s="34" t="s">
        <v>116</v>
      </c>
      <c r="BU26" s="34" t="s">
        <v>116</v>
      </c>
      <c r="BV26" s="34" t="s">
        <v>116</v>
      </c>
      <c r="BW26" s="34" t="s">
        <v>116</v>
      </c>
      <c r="BX26" s="34" t="s">
        <v>116</v>
      </c>
      <c r="BY26" s="34" t="s">
        <v>116</v>
      </c>
      <c r="BZ26" s="34" t="s">
        <v>116</v>
      </c>
      <c r="CA26" s="34" t="s">
        <v>116</v>
      </c>
      <c r="CB26" s="34" t="s">
        <v>116</v>
      </c>
    </row>
    <row r="27" spans="1:81" s="34" customFormat="1" ht="20.100000000000001" customHeight="1" x14ac:dyDescent="0.2">
      <c r="A27" s="40">
        <v>45413</v>
      </c>
      <c r="B27" s="34" t="s">
        <v>13877</v>
      </c>
      <c r="C27" s="34" t="s">
        <v>112</v>
      </c>
      <c r="D27" s="34">
        <v>20240419</v>
      </c>
      <c r="E27" s="34" t="s">
        <v>874</v>
      </c>
      <c r="F27" s="34" t="s">
        <v>13878</v>
      </c>
      <c r="G27" s="34" t="s">
        <v>13879</v>
      </c>
      <c r="H27" s="34" t="s">
        <v>116</v>
      </c>
      <c r="I27" s="34" t="s">
        <v>13880</v>
      </c>
      <c r="J27" s="34" t="s">
        <v>116</v>
      </c>
      <c r="K27" s="34" t="s">
        <v>116</v>
      </c>
      <c r="L27" s="34" t="s">
        <v>116</v>
      </c>
      <c r="M27" s="34" t="s">
        <v>116</v>
      </c>
      <c r="N27" s="5" t="s">
        <v>5112</v>
      </c>
      <c r="O27" s="5" t="s">
        <v>13881</v>
      </c>
      <c r="P27" s="34" t="s">
        <v>112</v>
      </c>
      <c r="Q27" s="6" t="s">
        <v>120</v>
      </c>
      <c r="R27" s="7" t="s">
        <v>120</v>
      </c>
      <c r="S27" s="7" t="s">
        <v>120</v>
      </c>
      <c r="T27" s="35" t="s">
        <v>13882</v>
      </c>
      <c r="U27" s="35">
        <v>9782409020254</v>
      </c>
      <c r="V27" s="34" t="s">
        <v>122</v>
      </c>
      <c r="W27" s="34">
        <v>9782409020247</v>
      </c>
      <c r="X27" s="34" t="s">
        <v>123</v>
      </c>
      <c r="Y27" s="34" t="s">
        <v>124</v>
      </c>
      <c r="Z27" s="34" t="s">
        <v>112</v>
      </c>
      <c r="AA27" s="34">
        <v>2019</v>
      </c>
      <c r="AB27" s="34" t="s">
        <v>125</v>
      </c>
      <c r="AC27" s="34" t="s">
        <v>880</v>
      </c>
      <c r="AD27" s="34" t="s">
        <v>127</v>
      </c>
      <c r="AE27" s="34" t="s">
        <v>128</v>
      </c>
      <c r="AF27" s="34" t="s">
        <v>129</v>
      </c>
      <c r="AG27" s="34" t="s">
        <v>130</v>
      </c>
      <c r="AH27" s="34" t="s">
        <v>131</v>
      </c>
      <c r="AI27" s="34" t="s">
        <v>132</v>
      </c>
      <c r="AJ27" s="34" t="s">
        <v>133</v>
      </c>
      <c r="AK27" s="34" t="s">
        <v>134</v>
      </c>
      <c r="AL27" s="34" t="s">
        <v>135</v>
      </c>
      <c r="AM27" s="34" t="s">
        <v>136</v>
      </c>
      <c r="AN27" s="34" t="s">
        <v>137</v>
      </c>
      <c r="AO27" s="34" t="s">
        <v>138</v>
      </c>
      <c r="AP27" s="34" t="s">
        <v>139</v>
      </c>
      <c r="AQ27" s="34" t="s">
        <v>116</v>
      </c>
      <c r="AR27" s="34" t="s">
        <v>13883</v>
      </c>
      <c r="AS27" s="34" t="s">
        <v>76</v>
      </c>
      <c r="AT27" s="34" t="s">
        <v>882</v>
      </c>
      <c r="AU27" s="34" t="s">
        <v>883</v>
      </c>
      <c r="AV27" s="34" t="s">
        <v>13884</v>
      </c>
      <c r="AW27" s="37" t="s">
        <v>884</v>
      </c>
      <c r="AX27" s="34" t="s">
        <v>885</v>
      </c>
      <c r="AY27" s="34" t="s">
        <v>13885</v>
      </c>
      <c r="AZ27" s="34" t="s">
        <v>887</v>
      </c>
      <c r="BA27" s="34" t="s">
        <v>116</v>
      </c>
      <c r="BB27" s="34" t="s">
        <v>116</v>
      </c>
      <c r="BC27" s="34" t="s">
        <v>116</v>
      </c>
      <c r="BD27" s="34" t="s">
        <v>116</v>
      </c>
      <c r="BE27" s="34" t="s">
        <v>116</v>
      </c>
      <c r="BF27" s="34" t="s">
        <v>116</v>
      </c>
      <c r="BG27" s="34" t="s">
        <v>116</v>
      </c>
      <c r="BH27" s="34" t="s">
        <v>116</v>
      </c>
      <c r="BI27" s="34" t="s">
        <v>116</v>
      </c>
      <c r="BJ27" s="34" t="s">
        <v>116</v>
      </c>
      <c r="BK27" s="34" t="s">
        <v>116</v>
      </c>
      <c r="BL27" s="34" t="s">
        <v>116</v>
      </c>
      <c r="BM27" s="34" t="s">
        <v>116</v>
      </c>
      <c r="BN27" s="34" t="s">
        <v>116</v>
      </c>
      <c r="BO27" s="34" t="s">
        <v>116</v>
      </c>
      <c r="BP27" s="34" t="s">
        <v>116</v>
      </c>
      <c r="BQ27" s="34" t="s">
        <v>116</v>
      </c>
      <c r="BR27" s="34" t="s">
        <v>116</v>
      </c>
      <c r="BS27" s="34" t="s">
        <v>116</v>
      </c>
      <c r="BT27" s="34" t="s">
        <v>116</v>
      </c>
      <c r="BU27" s="34" t="s">
        <v>116</v>
      </c>
      <c r="BV27" s="34" t="s">
        <v>116</v>
      </c>
      <c r="BW27" s="34" t="s">
        <v>116</v>
      </c>
      <c r="BX27" s="34" t="s">
        <v>116</v>
      </c>
      <c r="BY27" s="34" t="s">
        <v>116</v>
      </c>
      <c r="BZ27" s="34" t="s">
        <v>116</v>
      </c>
      <c r="CA27" s="34" t="s">
        <v>116</v>
      </c>
      <c r="CB27" s="34" t="s">
        <v>116</v>
      </c>
    </row>
    <row r="28" spans="1:81" s="34" customFormat="1" ht="20.100000000000001" customHeight="1" x14ac:dyDescent="0.2">
      <c r="A28" s="40">
        <v>45413</v>
      </c>
      <c r="B28" s="34" t="s">
        <v>13886</v>
      </c>
      <c r="C28" s="34" t="s">
        <v>112</v>
      </c>
      <c r="D28" s="34">
        <v>20240419</v>
      </c>
      <c r="E28" s="34" t="s">
        <v>589</v>
      </c>
      <c r="F28" s="34" t="s">
        <v>13887</v>
      </c>
      <c r="G28" s="34" t="s">
        <v>13888</v>
      </c>
      <c r="H28" s="34" t="s">
        <v>116</v>
      </c>
      <c r="I28" s="34" t="s">
        <v>13889</v>
      </c>
      <c r="J28" s="34" t="s">
        <v>116</v>
      </c>
      <c r="K28" s="34" t="s">
        <v>116</v>
      </c>
      <c r="L28" s="34" t="s">
        <v>116</v>
      </c>
      <c r="M28" s="34" t="s">
        <v>116</v>
      </c>
      <c r="N28" s="5" t="s">
        <v>3649</v>
      </c>
      <c r="O28" s="5" t="s">
        <v>950</v>
      </c>
      <c r="P28" s="34" t="s">
        <v>112</v>
      </c>
      <c r="Q28" s="6" t="s">
        <v>120</v>
      </c>
      <c r="R28" s="34" t="s">
        <v>120</v>
      </c>
      <c r="S28" s="34" t="s">
        <v>120</v>
      </c>
      <c r="T28" s="34" t="s">
        <v>13890</v>
      </c>
      <c r="U28" s="34">
        <v>9782409032523</v>
      </c>
      <c r="V28" s="34" t="s">
        <v>122</v>
      </c>
      <c r="W28" s="34">
        <v>9782409032516</v>
      </c>
      <c r="X28" s="34" t="s">
        <v>123</v>
      </c>
      <c r="Y28" s="34" t="s">
        <v>124</v>
      </c>
      <c r="Z28" s="34" t="s">
        <v>112</v>
      </c>
      <c r="AA28" s="34">
        <v>2021</v>
      </c>
      <c r="AB28" s="34" t="s">
        <v>125</v>
      </c>
      <c r="AC28" s="34" t="s">
        <v>149</v>
      </c>
      <c r="AD28" s="34" t="s">
        <v>127</v>
      </c>
      <c r="AE28" s="34" t="s">
        <v>128</v>
      </c>
      <c r="AF28" s="34" t="s">
        <v>129</v>
      </c>
      <c r="AG28" s="34" t="s">
        <v>130</v>
      </c>
      <c r="AH28" s="34" t="s">
        <v>131</v>
      </c>
      <c r="AI28" s="34" t="s">
        <v>132</v>
      </c>
      <c r="AJ28" s="34" t="s">
        <v>133</v>
      </c>
      <c r="AK28" s="34" t="s">
        <v>134</v>
      </c>
      <c r="AL28" s="34" t="s">
        <v>135</v>
      </c>
      <c r="AM28" s="34" t="s">
        <v>136</v>
      </c>
      <c r="AN28" s="34" t="s">
        <v>137</v>
      </c>
      <c r="AO28" s="34" t="s">
        <v>138</v>
      </c>
      <c r="AP28" s="34" t="s">
        <v>139</v>
      </c>
      <c r="AQ28" s="34" t="s">
        <v>116</v>
      </c>
      <c r="AR28" s="34" t="s">
        <v>13891</v>
      </c>
      <c r="AS28" s="34" t="s">
        <v>76</v>
      </c>
      <c r="AT28" s="34" t="s">
        <v>596</v>
      </c>
      <c r="AU28" s="34" t="s">
        <v>597</v>
      </c>
      <c r="AV28" s="34" t="s">
        <v>598</v>
      </c>
      <c r="AW28" s="34" t="s">
        <v>599</v>
      </c>
      <c r="AX28" s="34" t="s">
        <v>272</v>
      </c>
      <c r="AY28" s="34" t="s">
        <v>600</v>
      </c>
      <c r="AZ28" s="34" t="s">
        <v>601</v>
      </c>
      <c r="BA28" s="34" t="s">
        <v>602</v>
      </c>
      <c r="BB28" s="34" t="s">
        <v>116</v>
      </c>
      <c r="BC28" s="34" t="s">
        <v>116</v>
      </c>
      <c r="BD28" s="34" t="s">
        <v>116</v>
      </c>
      <c r="BE28" s="34" t="s">
        <v>116</v>
      </c>
      <c r="BF28" s="34" t="s">
        <v>116</v>
      </c>
      <c r="BG28" s="34" t="s">
        <v>116</v>
      </c>
      <c r="BH28" s="34" t="s">
        <v>116</v>
      </c>
      <c r="BI28" s="34" t="s">
        <v>116</v>
      </c>
      <c r="BJ28" s="34" t="s">
        <v>116</v>
      </c>
      <c r="BK28" s="34" t="s">
        <v>116</v>
      </c>
      <c r="BL28" s="34" t="s">
        <v>116</v>
      </c>
      <c r="BM28" s="34" t="s">
        <v>116</v>
      </c>
      <c r="BN28" s="34" t="s">
        <v>116</v>
      </c>
      <c r="BO28" s="34" t="s">
        <v>116</v>
      </c>
      <c r="BP28" s="34" t="s">
        <v>116</v>
      </c>
      <c r="BQ28" s="34" t="s">
        <v>116</v>
      </c>
      <c r="BR28" s="34" t="s">
        <v>116</v>
      </c>
      <c r="BS28" s="34" t="s">
        <v>116</v>
      </c>
      <c r="BT28" s="34" t="s">
        <v>116</v>
      </c>
      <c r="BU28" s="34" t="s">
        <v>116</v>
      </c>
      <c r="BV28" s="34" t="s">
        <v>116</v>
      </c>
      <c r="BW28" s="34" t="s">
        <v>116</v>
      </c>
      <c r="BX28" s="34" t="s">
        <v>116</v>
      </c>
      <c r="BY28" s="34" t="s">
        <v>116</v>
      </c>
      <c r="BZ28" s="34" t="s">
        <v>116</v>
      </c>
      <c r="CA28" s="34" t="s">
        <v>116</v>
      </c>
      <c r="CB28" s="34" t="s">
        <v>116</v>
      </c>
    </row>
    <row r="29" spans="1:81" s="34" customFormat="1" ht="20.100000000000001" customHeight="1" x14ac:dyDescent="0.2">
      <c r="A29" s="40">
        <v>45383</v>
      </c>
      <c r="B29" s="34" t="s">
        <v>13892</v>
      </c>
      <c r="C29" s="34" t="s">
        <v>112</v>
      </c>
      <c r="D29" s="34">
        <v>20240320</v>
      </c>
      <c r="E29" s="34" t="s">
        <v>487</v>
      </c>
      <c r="F29" s="34" t="s">
        <v>13893</v>
      </c>
      <c r="G29" s="34" t="s">
        <v>13894</v>
      </c>
      <c r="H29" s="34" t="s">
        <v>116</v>
      </c>
      <c r="I29" s="34" t="s">
        <v>13895</v>
      </c>
      <c r="J29" s="34" t="s">
        <v>116</v>
      </c>
      <c r="K29" s="34" t="s">
        <v>116</v>
      </c>
      <c r="L29" s="34" t="s">
        <v>116</v>
      </c>
      <c r="M29" s="34" t="s">
        <v>116</v>
      </c>
      <c r="N29" s="5" t="s">
        <v>4362</v>
      </c>
      <c r="O29" s="5" t="s">
        <v>4871</v>
      </c>
      <c r="P29" s="34" t="s">
        <v>112</v>
      </c>
      <c r="Q29" s="6" t="s">
        <v>120</v>
      </c>
      <c r="R29" s="34" t="s">
        <v>120</v>
      </c>
      <c r="S29" s="34" t="s">
        <v>120</v>
      </c>
      <c r="T29" s="34" t="s">
        <v>13896</v>
      </c>
      <c r="U29" s="34">
        <v>9782409022937</v>
      </c>
      <c r="V29" s="34" t="s">
        <v>122</v>
      </c>
      <c r="W29" s="34">
        <v>9782409022920</v>
      </c>
      <c r="X29" s="34" t="s">
        <v>123</v>
      </c>
      <c r="Y29" s="34" t="s">
        <v>124</v>
      </c>
      <c r="Z29" s="34" t="s">
        <v>112</v>
      </c>
      <c r="AA29" s="34">
        <v>2020</v>
      </c>
      <c r="AB29" s="34" t="s">
        <v>125</v>
      </c>
      <c r="AC29" s="34" t="s">
        <v>149</v>
      </c>
      <c r="AD29" s="34" t="s">
        <v>127</v>
      </c>
      <c r="AE29" s="34" t="s">
        <v>128</v>
      </c>
      <c r="AF29" s="34" t="s">
        <v>129</v>
      </c>
      <c r="AG29" s="34" t="s">
        <v>130</v>
      </c>
      <c r="AH29" s="34" t="s">
        <v>131</v>
      </c>
      <c r="AI29" s="34" t="s">
        <v>132</v>
      </c>
      <c r="AJ29" s="34" t="s">
        <v>133</v>
      </c>
      <c r="AK29" s="34" t="s">
        <v>134</v>
      </c>
      <c r="AL29" s="34" t="s">
        <v>135</v>
      </c>
      <c r="AM29" s="34" t="s">
        <v>136</v>
      </c>
      <c r="AN29" s="34" t="s">
        <v>137</v>
      </c>
      <c r="AO29" s="34" t="s">
        <v>138</v>
      </c>
      <c r="AP29" s="34" t="s">
        <v>139</v>
      </c>
      <c r="AQ29" s="34" t="s">
        <v>116</v>
      </c>
      <c r="AR29" s="34" t="s">
        <v>13897</v>
      </c>
      <c r="AS29" s="34" t="s">
        <v>76</v>
      </c>
      <c r="AT29" s="34" t="s">
        <v>13898</v>
      </c>
      <c r="AU29" s="34" t="s">
        <v>13899</v>
      </c>
      <c r="AV29" s="34" t="s">
        <v>495</v>
      </c>
      <c r="AW29" s="34" t="s">
        <v>496</v>
      </c>
      <c r="AX29" s="34" t="s">
        <v>497</v>
      </c>
      <c r="AY29" s="34" t="s">
        <v>498</v>
      </c>
      <c r="AZ29" s="34" t="s">
        <v>499</v>
      </c>
      <c r="BA29" s="34" t="s">
        <v>116</v>
      </c>
      <c r="BB29" s="34" t="s">
        <v>116</v>
      </c>
      <c r="BC29" s="34" t="s">
        <v>116</v>
      </c>
      <c r="BD29" s="34" t="s">
        <v>116</v>
      </c>
      <c r="BE29" s="34" t="s">
        <v>116</v>
      </c>
      <c r="BF29" s="34" t="s">
        <v>116</v>
      </c>
      <c r="BG29" s="34" t="s">
        <v>116</v>
      </c>
      <c r="BH29" s="13" t="s">
        <v>116</v>
      </c>
      <c r="BI29" s="13" t="s">
        <v>116</v>
      </c>
      <c r="BJ29" s="13" t="s">
        <v>116</v>
      </c>
      <c r="BK29" s="13" t="s">
        <v>116</v>
      </c>
      <c r="BL29" s="13" t="s">
        <v>116</v>
      </c>
      <c r="BM29" s="13" t="s">
        <v>116</v>
      </c>
      <c r="BN29" s="13" t="s">
        <v>116</v>
      </c>
      <c r="BO29" s="13" t="s">
        <v>116</v>
      </c>
      <c r="BP29" s="13" t="s">
        <v>116</v>
      </c>
      <c r="BQ29" s="13" t="s">
        <v>116</v>
      </c>
      <c r="BR29" s="13" t="s">
        <v>116</v>
      </c>
      <c r="BS29" s="13" t="s">
        <v>116</v>
      </c>
      <c r="BT29" s="13" t="s">
        <v>116</v>
      </c>
      <c r="BU29" s="13" t="s">
        <v>116</v>
      </c>
      <c r="BV29" s="13" t="s">
        <v>116</v>
      </c>
      <c r="BW29" s="13" t="s">
        <v>116</v>
      </c>
      <c r="BX29" s="13" t="s">
        <v>116</v>
      </c>
      <c r="BY29" s="13" t="s">
        <v>116</v>
      </c>
      <c r="BZ29" s="34" t="s">
        <v>116</v>
      </c>
      <c r="CA29" s="34" t="s">
        <v>116</v>
      </c>
      <c r="CB29" s="34" t="s">
        <v>116</v>
      </c>
    </row>
    <row r="30" spans="1:81" s="34" customFormat="1" ht="20.100000000000001" customHeight="1" x14ac:dyDescent="0.2">
      <c r="A30" s="40">
        <v>45383</v>
      </c>
      <c r="B30" s="34" t="s">
        <v>13900</v>
      </c>
      <c r="C30" s="34" t="s">
        <v>112</v>
      </c>
      <c r="D30" s="34">
        <v>20240320</v>
      </c>
      <c r="E30" s="34" t="s">
        <v>7581</v>
      </c>
      <c r="F30" s="34" t="s">
        <v>13901</v>
      </c>
      <c r="G30" s="34" t="s">
        <v>13902</v>
      </c>
      <c r="H30" s="34" t="s">
        <v>116</v>
      </c>
      <c r="I30" s="34" t="s">
        <v>13903</v>
      </c>
      <c r="J30" s="34" t="s">
        <v>116</v>
      </c>
      <c r="K30" s="34" t="s">
        <v>116</v>
      </c>
      <c r="L30" s="34" t="s">
        <v>116</v>
      </c>
      <c r="M30" s="34" t="s">
        <v>116</v>
      </c>
      <c r="N30" s="5" t="s">
        <v>4573</v>
      </c>
      <c r="O30" s="5" t="s">
        <v>195</v>
      </c>
      <c r="P30" s="34" t="s">
        <v>112</v>
      </c>
      <c r="Q30" s="6" t="s">
        <v>120</v>
      </c>
      <c r="R30" s="34" t="s">
        <v>120</v>
      </c>
      <c r="S30" s="34" t="s">
        <v>120</v>
      </c>
      <c r="T30" s="34" t="s">
        <v>13904</v>
      </c>
      <c r="U30" s="34">
        <v>9782409027574</v>
      </c>
      <c r="V30" s="34" t="s">
        <v>122</v>
      </c>
      <c r="W30" s="34">
        <v>9782409027567</v>
      </c>
      <c r="X30" s="34" t="s">
        <v>123</v>
      </c>
      <c r="Y30" s="34" t="s">
        <v>124</v>
      </c>
      <c r="Z30" s="34" t="s">
        <v>112</v>
      </c>
      <c r="AA30" s="34">
        <v>2020</v>
      </c>
      <c r="AB30" s="34" t="s">
        <v>125</v>
      </c>
      <c r="AC30" s="34" t="s">
        <v>222</v>
      </c>
      <c r="AD30" s="34" t="s">
        <v>127</v>
      </c>
      <c r="AE30" s="34" t="s">
        <v>128</v>
      </c>
      <c r="AF30" s="34" t="s">
        <v>129</v>
      </c>
      <c r="AG30" s="34" t="s">
        <v>130</v>
      </c>
      <c r="AH30" s="34" t="s">
        <v>131</v>
      </c>
      <c r="AI30" s="34" t="s">
        <v>132</v>
      </c>
      <c r="AJ30" s="34" t="s">
        <v>133</v>
      </c>
      <c r="AK30" s="34" t="s">
        <v>134</v>
      </c>
      <c r="AL30" s="34" t="s">
        <v>135</v>
      </c>
      <c r="AM30" s="34" t="s">
        <v>136</v>
      </c>
      <c r="AN30" s="34" t="s">
        <v>137</v>
      </c>
      <c r="AO30" s="34" t="s">
        <v>138</v>
      </c>
      <c r="AP30" s="34" t="s">
        <v>139</v>
      </c>
      <c r="AQ30" s="34" t="s">
        <v>116</v>
      </c>
      <c r="AR30" s="34" t="s">
        <v>13905</v>
      </c>
      <c r="AS30" s="34" t="s">
        <v>76</v>
      </c>
      <c r="AT30" s="34" t="s">
        <v>778</v>
      </c>
      <c r="AU30" s="34" t="s">
        <v>779</v>
      </c>
      <c r="AV30" s="34" t="s">
        <v>780</v>
      </c>
      <c r="AW30" s="34" t="s">
        <v>781</v>
      </c>
      <c r="AX30" s="34" t="s">
        <v>782</v>
      </c>
      <c r="AY30" s="34" t="s">
        <v>783</v>
      </c>
      <c r="AZ30" s="34" t="s">
        <v>784</v>
      </c>
      <c r="BA30" s="34" t="s">
        <v>785</v>
      </c>
      <c r="BB30" s="34" t="s">
        <v>786</v>
      </c>
      <c r="BC30" s="34" t="s">
        <v>116</v>
      </c>
      <c r="BD30" s="34" t="s">
        <v>116</v>
      </c>
      <c r="BE30" s="34" t="s">
        <v>116</v>
      </c>
      <c r="BF30" s="34" t="s">
        <v>116</v>
      </c>
      <c r="BG30" s="34" t="s">
        <v>116</v>
      </c>
      <c r="BH30" s="34" t="s">
        <v>116</v>
      </c>
      <c r="BI30" s="34" t="s">
        <v>116</v>
      </c>
      <c r="BJ30" s="34" t="s">
        <v>116</v>
      </c>
      <c r="BK30" s="34" t="s">
        <v>116</v>
      </c>
      <c r="BL30" s="34" t="s">
        <v>116</v>
      </c>
      <c r="BM30" s="34" t="s">
        <v>116</v>
      </c>
      <c r="BN30" s="34" t="s">
        <v>116</v>
      </c>
      <c r="BO30" s="34" t="s">
        <v>116</v>
      </c>
      <c r="BP30" s="34" t="s">
        <v>116</v>
      </c>
      <c r="BQ30" s="34" t="s">
        <v>116</v>
      </c>
      <c r="BR30" s="34" t="s">
        <v>116</v>
      </c>
      <c r="BS30" s="34" t="s">
        <v>116</v>
      </c>
      <c r="BT30" s="34" t="s">
        <v>116</v>
      </c>
      <c r="BU30" s="34" t="s">
        <v>116</v>
      </c>
      <c r="BV30" s="34" t="s">
        <v>116</v>
      </c>
      <c r="BW30" s="34" t="s">
        <v>116</v>
      </c>
      <c r="BX30" s="34" t="s">
        <v>116</v>
      </c>
      <c r="BY30" s="34" t="s">
        <v>116</v>
      </c>
      <c r="BZ30" s="34" t="s">
        <v>116</v>
      </c>
      <c r="CA30" s="34" t="s">
        <v>116</v>
      </c>
      <c r="CB30" s="34" t="s">
        <v>116</v>
      </c>
    </row>
    <row r="31" spans="1:81" s="34" customFormat="1" ht="20.100000000000001" customHeight="1" x14ac:dyDescent="0.2">
      <c r="A31" s="40">
        <v>45383</v>
      </c>
      <c r="B31" s="34" t="s">
        <v>13906</v>
      </c>
      <c r="C31" s="34" t="s">
        <v>112</v>
      </c>
      <c r="D31" s="34">
        <v>20240320</v>
      </c>
      <c r="E31" s="34" t="s">
        <v>13907</v>
      </c>
      <c r="F31" s="34" t="s">
        <v>13908</v>
      </c>
      <c r="G31" s="34" t="s">
        <v>13909</v>
      </c>
      <c r="H31" s="34" t="s">
        <v>116</v>
      </c>
      <c r="I31" s="34" t="s">
        <v>13910</v>
      </c>
      <c r="J31" s="34" t="s">
        <v>116</v>
      </c>
      <c r="K31" s="34" t="s">
        <v>116</v>
      </c>
      <c r="L31" s="34" t="s">
        <v>116</v>
      </c>
      <c r="M31" s="34" t="s">
        <v>116</v>
      </c>
      <c r="N31" s="5" t="s">
        <v>5450</v>
      </c>
      <c r="O31" s="5" t="s">
        <v>13911</v>
      </c>
      <c r="P31" s="34" t="s">
        <v>112</v>
      </c>
      <c r="Q31" s="6" t="s">
        <v>120</v>
      </c>
      <c r="R31" s="7" t="s">
        <v>120</v>
      </c>
      <c r="S31" s="7" t="s">
        <v>120</v>
      </c>
      <c r="T31" s="35" t="s">
        <v>13912</v>
      </c>
      <c r="U31" s="35">
        <v>9782409019937</v>
      </c>
      <c r="V31" s="34" t="s">
        <v>122</v>
      </c>
      <c r="W31" s="34">
        <v>9782409019920</v>
      </c>
      <c r="X31" s="34" t="s">
        <v>123</v>
      </c>
      <c r="Y31" s="34" t="s">
        <v>124</v>
      </c>
      <c r="Z31" s="34" t="s">
        <v>112</v>
      </c>
      <c r="AA31" s="34">
        <v>2019</v>
      </c>
      <c r="AB31" s="34" t="s">
        <v>125</v>
      </c>
      <c r="AC31" s="34" t="s">
        <v>234</v>
      </c>
      <c r="AD31" s="34" t="s">
        <v>127</v>
      </c>
      <c r="AE31" s="34" t="s">
        <v>128</v>
      </c>
      <c r="AF31" s="34" t="s">
        <v>129</v>
      </c>
      <c r="AG31" s="34" t="s">
        <v>130</v>
      </c>
      <c r="AH31" s="34" t="s">
        <v>131</v>
      </c>
      <c r="AI31" s="34" t="s">
        <v>132</v>
      </c>
      <c r="AJ31" s="34" t="s">
        <v>133</v>
      </c>
      <c r="AK31" s="34" t="s">
        <v>134</v>
      </c>
      <c r="AL31" s="34" t="s">
        <v>135</v>
      </c>
      <c r="AM31" s="34" t="s">
        <v>136</v>
      </c>
      <c r="AN31" s="34" t="s">
        <v>137</v>
      </c>
      <c r="AO31" s="34" t="s">
        <v>138</v>
      </c>
      <c r="AP31" s="34" t="s">
        <v>139</v>
      </c>
      <c r="AQ31" s="34" t="s">
        <v>116</v>
      </c>
      <c r="AR31" s="34" t="s">
        <v>13913</v>
      </c>
      <c r="AS31" s="34" t="s">
        <v>76</v>
      </c>
      <c r="AT31" s="34" t="s">
        <v>1266</v>
      </c>
      <c r="AU31" s="34" t="s">
        <v>1267</v>
      </c>
      <c r="AV31" s="34" t="s">
        <v>3142</v>
      </c>
      <c r="AW31" s="34" t="s">
        <v>1269</v>
      </c>
      <c r="AX31" s="34" t="s">
        <v>1270</v>
      </c>
      <c r="AY31" s="34" t="s">
        <v>1271</v>
      </c>
      <c r="AZ31" s="34" t="s">
        <v>13914</v>
      </c>
      <c r="BA31" s="34" t="s">
        <v>1272</v>
      </c>
      <c r="BB31" s="34" t="s">
        <v>1273</v>
      </c>
      <c r="BC31" s="34" t="s">
        <v>1274</v>
      </c>
      <c r="BD31" s="34" t="s">
        <v>1275</v>
      </c>
      <c r="BE31" s="34" t="s">
        <v>1276</v>
      </c>
      <c r="BF31" s="34" t="s">
        <v>1277</v>
      </c>
      <c r="BG31" s="34" t="s">
        <v>116</v>
      </c>
      <c r="BH31" s="34" t="s">
        <v>116</v>
      </c>
      <c r="BI31" s="34" t="s">
        <v>116</v>
      </c>
      <c r="BJ31" s="34" t="s">
        <v>116</v>
      </c>
      <c r="BK31" s="34" t="s">
        <v>116</v>
      </c>
      <c r="BL31" s="34" t="s">
        <v>116</v>
      </c>
      <c r="BM31" s="34" t="s">
        <v>116</v>
      </c>
      <c r="BN31" s="34" t="s">
        <v>116</v>
      </c>
      <c r="BO31" s="34" t="s">
        <v>116</v>
      </c>
      <c r="BP31" s="34" t="s">
        <v>116</v>
      </c>
      <c r="BQ31" s="34" t="s">
        <v>116</v>
      </c>
      <c r="BR31" s="34" t="s">
        <v>116</v>
      </c>
      <c r="BS31" s="34" t="s">
        <v>116</v>
      </c>
      <c r="BT31" s="34" t="s">
        <v>116</v>
      </c>
      <c r="BU31" s="34" t="s">
        <v>116</v>
      </c>
      <c r="BV31" s="34" t="s">
        <v>116</v>
      </c>
      <c r="BW31" s="34" t="s">
        <v>116</v>
      </c>
      <c r="BX31" s="34" t="s">
        <v>116</v>
      </c>
      <c r="BY31" s="34" t="s">
        <v>116</v>
      </c>
      <c r="BZ31" s="34" t="s">
        <v>116</v>
      </c>
      <c r="CA31" s="34" t="s">
        <v>116</v>
      </c>
      <c r="CB31" s="34" t="s">
        <v>116</v>
      </c>
    </row>
    <row r="32" spans="1:81" s="34" customFormat="1" ht="20.100000000000001" customHeight="1" x14ac:dyDescent="0.25">
      <c r="A32" s="40">
        <v>45323</v>
      </c>
      <c r="B32" s="34" t="s">
        <v>13915</v>
      </c>
      <c r="C32" s="32" t="s">
        <v>112</v>
      </c>
      <c r="D32" s="32">
        <v>20240120</v>
      </c>
      <c r="E32" s="34" t="s">
        <v>13916</v>
      </c>
      <c r="F32" s="34" t="s">
        <v>13917</v>
      </c>
      <c r="G32" s="34" t="s">
        <v>13918</v>
      </c>
      <c r="I32" s="34" t="s">
        <v>13919</v>
      </c>
      <c r="K32" s="34" t="s">
        <v>116</v>
      </c>
      <c r="L32" s="34" t="s">
        <v>116</v>
      </c>
      <c r="M32" s="34" t="s">
        <v>116</v>
      </c>
      <c r="N32" s="5" t="s">
        <v>8146</v>
      </c>
      <c r="O32" s="5" t="s">
        <v>1755</v>
      </c>
      <c r="P32" s="34" t="s">
        <v>112</v>
      </c>
      <c r="Q32" s="6" t="s">
        <v>120</v>
      </c>
      <c r="R32" s="7" t="s">
        <v>120</v>
      </c>
      <c r="S32" s="7" t="s">
        <v>120</v>
      </c>
      <c r="T32" s="35" t="s">
        <v>13920</v>
      </c>
      <c r="U32" s="35">
        <v>9782746096783</v>
      </c>
      <c r="V32" s="34" t="s">
        <v>122</v>
      </c>
      <c r="W32" s="34">
        <v>9782746095748</v>
      </c>
      <c r="X32" s="34" t="s">
        <v>123</v>
      </c>
      <c r="Y32" s="34" t="s">
        <v>124</v>
      </c>
      <c r="Z32" s="34" t="s">
        <v>112</v>
      </c>
      <c r="AA32" s="34">
        <v>2015</v>
      </c>
      <c r="AB32" s="34" t="s">
        <v>125</v>
      </c>
      <c r="AC32" s="34" t="s">
        <v>292</v>
      </c>
      <c r="AD32" s="34" t="s">
        <v>127</v>
      </c>
      <c r="AE32" s="34" t="s">
        <v>128</v>
      </c>
      <c r="AF32" s="34" t="s">
        <v>129</v>
      </c>
      <c r="AG32" s="34" t="s">
        <v>130</v>
      </c>
      <c r="AH32" s="34" t="s">
        <v>131</v>
      </c>
      <c r="AI32" s="34" t="s">
        <v>132</v>
      </c>
      <c r="AJ32" s="34" t="s">
        <v>133</v>
      </c>
      <c r="AK32" s="34" t="s">
        <v>134</v>
      </c>
      <c r="AL32" s="34" t="s">
        <v>135</v>
      </c>
      <c r="AM32" s="34" t="s">
        <v>136</v>
      </c>
      <c r="AN32" s="34" t="s">
        <v>137</v>
      </c>
      <c r="AO32" s="34" t="s">
        <v>138</v>
      </c>
      <c r="AP32" s="34" t="s">
        <v>139</v>
      </c>
      <c r="AR32" s="34" t="s">
        <v>13921</v>
      </c>
      <c r="AS32" s="34" t="s">
        <v>76</v>
      </c>
      <c r="AT32" s="34" t="s">
        <v>13922</v>
      </c>
      <c r="AU32" s="34" t="s">
        <v>13923</v>
      </c>
      <c r="AV32" s="34" t="s">
        <v>13924</v>
      </c>
      <c r="AW32" s="34" t="s">
        <v>2300</v>
      </c>
      <c r="AX32" s="34" t="s">
        <v>6332</v>
      </c>
      <c r="AY32" s="34" t="s">
        <v>7603</v>
      </c>
      <c r="AZ32" s="34" t="s">
        <v>13925</v>
      </c>
      <c r="BA32" s="34" t="s">
        <v>12965</v>
      </c>
      <c r="BB32" s="34" t="s">
        <v>13926</v>
      </c>
      <c r="BC32" s="34" t="s">
        <v>116</v>
      </c>
      <c r="BD32" s="34" t="s">
        <v>116</v>
      </c>
      <c r="BE32" s="34" t="s">
        <v>116</v>
      </c>
      <c r="BF32" s="34" t="s">
        <v>116</v>
      </c>
      <c r="BG32" s="34" t="s">
        <v>116</v>
      </c>
      <c r="BI32" s="34" t="s">
        <v>116</v>
      </c>
      <c r="BJ32" s="34" t="s">
        <v>116</v>
      </c>
      <c r="BK32" s="34" t="s">
        <v>116</v>
      </c>
      <c r="BL32" s="34" t="s">
        <v>116</v>
      </c>
      <c r="BM32" s="34" t="s">
        <v>116</v>
      </c>
      <c r="BN32" s="34" t="s">
        <v>116</v>
      </c>
      <c r="BO32" s="34" t="s">
        <v>116</v>
      </c>
      <c r="BP32" s="34" t="s">
        <v>116</v>
      </c>
      <c r="BQ32" s="34" t="s">
        <v>116</v>
      </c>
      <c r="BR32" s="34" t="s">
        <v>116</v>
      </c>
      <c r="BS32" s="34" t="s">
        <v>116</v>
      </c>
      <c r="BT32" s="34" t="s">
        <v>116</v>
      </c>
      <c r="BU32" s="34" t="s">
        <v>116</v>
      </c>
      <c r="BV32" s="34" t="s">
        <v>116</v>
      </c>
      <c r="BW32" s="34" t="s">
        <v>116</v>
      </c>
      <c r="BX32" s="34" t="s">
        <v>116</v>
      </c>
      <c r="BY32" s="34" t="s">
        <v>116</v>
      </c>
      <c r="BZ32" s="34" t="s">
        <v>116</v>
      </c>
      <c r="CA32" s="34" t="s">
        <v>116</v>
      </c>
      <c r="CB32" s="34" t="s">
        <v>116</v>
      </c>
      <c r="CC32" s="34" t="s">
        <v>116</v>
      </c>
    </row>
    <row r="33" spans="1:81" s="34" customFormat="1" ht="20.100000000000001" customHeight="1" x14ac:dyDescent="0.25">
      <c r="A33" s="40">
        <v>45323</v>
      </c>
      <c r="B33" s="34" t="s">
        <v>13927</v>
      </c>
      <c r="C33" s="32" t="s">
        <v>112</v>
      </c>
      <c r="D33" s="32">
        <v>20240120</v>
      </c>
      <c r="E33" s="34" t="s">
        <v>13928</v>
      </c>
      <c r="F33" s="34" t="s">
        <v>13929</v>
      </c>
      <c r="G33" s="34" t="s">
        <v>13930</v>
      </c>
      <c r="I33" s="34" t="s">
        <v>13931</v>
      </c>
      <c r="K33" s="34" t="s">
        <v>116</v>
      </c>
      <c r="L33" s="34" t="s">
        <v>116</v>
      </c>
      <c r="M33" s="34" t="s">
        <v>116</v>
      </c>
      <c r="N33" s="5" t="s">
        <v>5175</v>
      </c>
      <c r="O33" s="5" t="s">
        <v>856</v>
      </c>
      <c r="P33" s="34" t="s">
        <v>112</v>
      </c>
      <c r="Q33" s="6" t="s">
        <v>120</v>
      </c>
      <c r="R33" s="7" t="s">
        <v>120</v>
      </c>
      <c r="S33" s="7" t="s">
        <v>120</v>
      </c>
      <c r="T33" s="35" t="s">
        <v>13932</v>
      </c>
      <c r="U33" s="35">
        <v>9782409020780</v>
      </c>
      <c r="V33" s="34" t="s">
        <v>122</v>
      </c>
      <c r="W33" s="34">
        <v>9782409020735</v>
      </c>
      <c r="X33" s="34" t="s">
        <v>123</v>
      </c>
      <c r="Y33" s="34" t="s">
        <v>124</v>
      </c>
      <c r="Z33" s="34" t="s">
        <v>112</v>
      </c>
      <c r="AA33" s="34">
        <v>2019</v>
      </c>
      <c r="AB33" s="34" t="s">
        <v>125</v>
      </c>
      <c r="AC33" s="34" t="s">
        <v>222</v>
      </c>
      <c r="AD33" s="34" t="s">
        <v>127</v>
      </c>
      <c r="AE33" s="34" t="s">
        <v>128</v>
      </c>
      <c r="AF33" s="34" t="s">
        <v>129</v>
      </c>
      <c r="AG33" s="34" t="s">
        <v>130</v>
      </c>
      <c r="AH33" s="34" t="s">
        <v>131</v>
      </c>
      <c r="AI33" s="34" t="s">
        <v>132</v>
      </c>
      <c r="AJ33" s="34" t="s">
        <v>133</v>
      </c>
      <c r="AK33" s="34" t="s">
        <v>134</v>
      </c>
      <c r="AL33" s="34" t="s">
        <v>135</v>
      </c>
      <c r="AM33" s="34" t="s">
        <v>136</v>
      </c>
      <c r="AN33" s="34" t="s">
        <v>137</v>
      </c>
      <c r="AO33" s="34" t="s">
        <v>138</v>
      </c>
      <c r="AP33" s="34" t="s">
        <v>139</v>
      </c>
      <c r="AR33" s="34" t="s">
        <v>13933</v>
      </c>
      <c r="AS33" s="34" t="s">
        <v>76</v>
      </c>
      <c r="AT33" s="34" t="s">
        <v>730</v>
      </c>
      <c r="AU33" s="34" t="s">
        <v>731</v>
      </c>
      <c r="AV33" s="34" t="s">
        <v>2505</v>
      </c>
      <c r="AW33" s="34" t="s">
        <v>528</v>
      </c>
      <c r="AX33" s="34" t="s">
        <v>13934</v>
      </c>
      <c r="AY33" s="34" t="s">
        <v>734</v>
      </c>
      <c r="AZ33" s="34" t="s">
        <v>735</v>
      </c>
      <c r="BA33" s="34" t="s">
        <v>599</v>
      </c>
      <c r="BB33" s="34" t="s">
        <v>736</v>
      </c>
      <c r="BC33" s="34" t="s">
        <v>737</v>
      </c>
      <c r="BD33" s="34" t="s">
        <v>738</v>
      </c>
      <c r="BE33" s="34" t="s">
        <v>116</v>
      </c>
      <c r="BF33" s="34" t="s">
        <v>116</v>
      </c>
      <c r="BG33" s="34" t="s">
        <v>116</v>
      </c>
      <c r="BI33" s="34" t="s">
        <v>116</v>
      </c>
      <c r="BJ33" s="34" t="s">
        <v>116</v>
      </c>
      <c r="BK33" s="34" t="s">
        <v>116</v>
      </c>
      <c r="BL33" s="34" t="s">
        <v>116</v>
      </c>
      <c r="BM33" s="34" t="s">
        <v>116</v>
      </c>
      <c r="BN33" s="34" t="s">
        <v>116</v>
      </c>
      <c r="BO33" s="34" t="s">
        <v>116</v>
      </c>
      <c r="BP33" s="34" t="s">
        <v>116</v>
      </c>
      <c r="BQ33" s="34" t="s">
        <v>116</v>
      </c>
      <c r="BR33" s="34" t="s">
        <v>116</v>
      </c>
      <c r="BS33" s="34" t="s">
        <v>116</v>
      </c>
      <c r="BT33" s="34" t="s">
        <v>116</v>
      </c>
      <c r="BU33" s="34" t="s">
        <v>116</v>
      </c>
      <c r="BV33" s="34" t="s">
        <v>116</v>
      </c>
      <c r="BW33" s="34" t="s">
        <v>116</v>
      </c>
      <c r="BX33" s="34" t="s">
        <v>116</v>
      </c>
      <c r="BY33" s="34" t="s">
        <v>116</v>
      </c>
      <c r="BZ33" s="34" t="s">
        <v>116</v>
      </c>
      <c r="CA33" s="34" t="s">
        <v>116</v>
      </c>
      <c r="CB33" s="34" t="s">
        <v>116</v>
      </c>
      <c r="CC33" s="34" t="s">
        <v>116</v>
      </c>
    </row>
    <row r="34" spans="1:81" s="34" customFormat="1" ht="20.100000000000001" customHeight="1" x14ac:dyDescent="0.25">
      <c r="A34" s="40">
        <v>45323</v>
      </c>
      <c r="B34" s="34" t="s">
        <v>13935</v>
      </c>
      <c r="C34" s="32" t="s">
        <v>112</v>
      </c>
      <c r="D34" s="32">
        <v>20240120</v>
      </c>
      <c r="E34" s="34" t="s">
        <v>1187</v>
      </c>
      <c r="F34" s="34" t="s">
        <v>13936</v>
      </c>
      <c r="G34" s="34" t="s">
        <v>13937</v>
      </c>
      <c r="I34" s="34" t="s">
        <v>13938</v>
      </c>
      <c r="K34" s="34" t="s">
        <v>116</v>
      </c>
      <c r="L34" s="34" t="s">
        <v>116</v>
      </c>
      <c r="M34" s="34" t="s">
        <v>116</v>
      </c>
      <c r="N34" s="5" t="s">
        <v>4401</v>
      </c>
      <c r="O34" s="5" t="s">
        <v>13939</v>
      </c>
      <c r="P34" s="34" t="s">
        <v>112</v>
      </c>
      <c r="Q34" s="6" t="s">
        <v>120</v>
      </c>
      <c r="R34" s="34" t="s">
        <v>120</v>
      </c>
      <c r="S34" s="34" t="s">
        <v>120</v>
      </c>
      <c r="T34" s="34" t="s">
        <v>13940</v>
      </c>
      <c r="U34" s="34">
        <v>9782409025723</v>
      </c>
      <c r="V34" s="34" t="s">
        <v>122</v>
      </c>
      <c r="W34" s="34">
        <v>9782409025716</v>
      </c>
      <c r="X34" s="34" t="s">
        <v>123</v>
      </c>
      <c r="Y34" s="34" t="s">
        <v>124</v>
      </c>
      <c r="Z34" s="34" t="s">
        <v>112</v>
      </c>
      <c r="AA34" s="34">
        <v>2020</v>
      </c>
      <c r="AB34" s="34" t="s">
        <v>125</v>
      </c>
      <c r="AC34" s="34" t="s">
        <v>222</v>
      </c>
      <c r="AD34" s="34" t="s">
        <v>127</v>
      </c>
      <c r="AE34" s="34" t="s">
        <v>128</v>
      </c>
      <c r="AF34" s="34" t="s">
        <v>129</v>
      </c>
      <c r="AG34" s="34" t="s">
        <v>130</v>
      </c>
      <c r="AH34" s="34" t="s">
        <v>131</v>
      </c>
      <c r="AI34" s="34" t="s">
        <v>132</v>
      </c>
      <c r="AJ34" s="34" t="s">
        <v>133</v>
      </c>
      <c r="AK34" s="34" t="s">
        <v>134</v>
      </c>
      <c r="AL34" s="34" t="s">
        <v>135</v>
      </c>
      <c r="AM34" s="34" t="s">
        <v>136</v>
      </c>
      <c r="AN34" s="34" t="s">
        <v>137</v>
      </c>
      <c r="AO34" s="34" t="s">
        <v>138</v>
      </c>
      <c r="AP34" s="34" t="s">
        <v>139</v>
      </c>
      <c r="AR34" s="34" t="s">
        <v>13941</v>
      </c>
      <c r="AS34" s="34" t="s">
        <v>76</v>
      </c>
      <c r="AT34" s="34" t="s">
        <v>1192</v>
      </c>
      <c r="AU34" s="34" t="s">
        <v>2518</v>
      </c>
      <c r="AV34" s="34" t="s">
        <v>1194</v>
      </c>
      <c r="AW34" s="34" t="s">
        <v>1195</v>
      </c>
      <c r="AX34" s="34" t="s">
        <v>957</v>
      </c>
      <c r="AY34" s="34" t="s">
        <v>1196</v>
      </c>
      <c r="AZ34" s="34" t="s">
        <v>1197</v>
      </c>
      <c r="BA34" s="34" t="s">
        <v>1198</v>
      </c>
      <c r="BB34" s="34" t="s">
        <v>627</v>
      </c>
      <c r="BC34" s="34" t="s">
        <v>1199</v>
      </c>
      <c r="BD34" s="34" t="s">
        <v>1200</v>
      </c>
      <c r="BE34" s="34" t="s">
        <v>1201</v>
      </c>
      <c r="BF34" s="34" t="s">
        <v>1202</v>
      </c>
      <c r="BG34" s="34" t="s">
        <v>116</v>
      </c>
      <c r="BI34" s="34" t="s">
        <v>116</v>
      </c>
      <c r="BJ34" s="34" t="s">
        <v>116</v>
      </c>
      <c r="BK34" s="34" t="s">
        <v>116</v>
      </c>
      <c r="BL34" s="34" t="s">
        <v>116</v>
      </c>
      <c r="BM34" s="34" t="s">
        <v>116</v>
      </c>
      <c r="BN34" s="34" t="s">
        <v>116</v>
      </c>
      <c r="BO34" s="34" t="s">
        <v>116</v>
      </c>
      <c r="BP34" s="34" t="s">
        <v>116</v>
      </c>
      <c r="BQ34" s="34" t="s">
        <v>116</v>
      </c>
      <c r="BR34" s="34" t="s">
        <v>116</v>
      </c>
      <c r="BS34" s="34" t="s">
        <v>116</v>
      </c>
      <c r="BT34" s="34" t="s">
        <v>116</v>
      </c>
      <c r="BU34" s="34" t="s">
        <v>116</v>
      </c>
      <c r="BV34" s="34" t="s">
        <v>116</v>
      </c>
      <c r="BW34" s="34" t="s">
        <v>116</v>
      </c>
      <c r="BX34" s="34" t="s">
        <v>116</v>
      </c>
      <c r="BY34" s="34" t="s">
        <v>116</v>
      </c>
      <c r="BZ34" s="34" t="s">
        <v>116</v>
      </c>
      <c r="CA34" s="34" t="s">
        <v>116</v>
      </c>
      <c r="CB34" s="34" t="s">
        <v>116</v>
      </c>
      <c r="CC34" s="34" t="s">
        <v>116</v>
      </c>
    </row>
    <row r="35" spans="1:81" s="34" customFormat="1" ht="19.5" customHeight="1" x14ac:dyDescent="0.25">
      <c r="A35" s="40">
        <v>45323</v>
      </c>
      <c r="B35" s="34" t="s">
        <v>13942</v>
      </c>
      <c r="C35" s="32" t="s">
        <v>112</v>
      </c>
      <c r="D35" s="32">
        <v>20240120</v>
      </c>
      <c r="E35" s="34" t="s">
        <v>13943</v>
      </c>
      <c r="F35" s="34" t="s">
        <v>13944</v>
      </c>
      <c r="G35" s="34" t="s">
        <v>890</v>
      </c>
      <c r="I35" s="34" t="s">
        <v>891</v>
      </c>
      <c r="K35" s="34" t="s">
        <v>116</v>
      </c>
      <c r="L35" s="34" t="s">
        <v>116</v>
      </c>
      <c r="M35" s="34" t="s">
        <v>116</v>
      </c>
      <c r="N35" s="5" t="s">
        <v>2817</v>
      </c>
      <c r="O35" s="34" t="s">
        <v>9429</v>
      </c>
      <c r="P35" s="34" t="s">
        <v>112</v>
      </c>
      <c r="Q35" s="7" t="s">
        <v>120</v>
      </c>
      <c r="R35" s="34" t="s">
        <v>120</v>
      </c>
      <c r="S35" s="34" t="s">
        <v>120</v>
      </c>
      <c r="T35" s="34" t="s">
        <v>13945</v>
      </c>
      <c r="U35" s="34">
        <v>9782409036408</v>
      </c>
      <c r="V35" s="34" t="s">
        <v>122</v>
      </c>
      <c r="W35" s="34">
        <v>9782409036392</v>
      </c>
      <c r="X35" s="34" t="s">
        <v>123</v>
      </c>
      <c r="Y35" s="34" t="s">
        <v>124</v>
      </c>
      <c r="Z35" s="34" t="s">
        <v>112</v>
      </c>
      <c r="AA35" s="34">
        <v>2022</v>
      </c>
      <c r="AB35" s="34" t="s">
        <v>125</v>
      </c>
      <c r="AC35" s="34" t="s">
        <v>222</v>
      </c>
      <c r="AD35" s="34" t="s">
        <v>127</v>
      </c>
      <c r="AE35" s="34" t="s">
        <v>128</v>
      </c>
      <c r="AF35" s="34" t="s">
        <v>129</v>
      </c>
      <c r="AG35" s="34" t="s">
        <v>130</v>
      </c>
      <c r="AH35" s="34" t="s">
        <v>131</v>
      </c>
      <c r="AI35" s="34" t="s">
        <v>132</v>
      </c>
      <c r="AJ35" s="34" t="s">
        <v>133</v>
      </c>
      <c r="AK35" s="34" t="s">
        <v>134</v>
      </c>
      <c r="AL35" s="34" t="s">
        <v>135</v>
      </c>
      <c r="AM35" s="34" t="s">
        <v>136</v>
      </c>
      <c r="AN35" s="34" t="s">
        <v>137</v>
      </c>
      <c r="AO35" s="34" t="s">
        <v>138</v>
      </c>
      <c r="AP35" s="34" t="s">
        <v>139</v>
      </c>
      <c r="AR35" s="34" t="s">
        <v>13946</v>
      </c>
      <c r="AS35" s="34" t="s">
        <v>76</v>
      </c>
      <c r="AT35" s="34" t="s">
        <v>703</v>
      </c>
      <c r="AU35" s="34" t="s">
        <v>895</v>
      </c>
      <c r="AV35" s="34" t="s">
        <v>13357</v>
      </c>
      <c r="AW35" s="34" t="s">
        <v>897</v>
      </c>
      <c r="AX35" s="34" t="s">
        <v>705</v>
      </c>
      <c r="AY35" s="34" t="s">
        <v>898</v>
      </c>
      <c r="AZ35" s="34" t="s">
        <v>781</v>
      </c>
      <c r="BA35" s="34" t="s">
        <v>899</v>
      </c>
      <c r="BB35" s="34" t="s">
        <v>116</v>
      </c>
      <c r="BC35" s="34" t="s">
        <v>116</v>
      </c>
      <c r="BD35" s="34" t="s">
        <v>116</v>
      </c>
      <c r="BE35" s="34" t="s">
        <v>116</v>
      </c>
      <c r="BF35" s="34" t="s">
        <v>116</v>
      </c>
      <c r="BG35" s="34" t="s">
        <v>116</v>
      </c>
      <c r="BI35" s="34" t="s">
        <v>116</v>
      </c>
      <c r="BJ35" s="34" t="s">
        <v>116</v>
      </c>
      <c r="BK35" s="34" t="s">
        <v>116</v>
      </c>
      <c r="BL35" s="34" t="s">
        <v>116</v>
      </c>
      <c r="BM35" s="34" t="s">
        <v>116</v>
      </c>
      <c r="BN35" s="34" t="s">
        <v>116</v>
      </c>
      <c r="BO35" s="34" t="s">
        <v>116</v>
      </c>
      <c r="BP35" s="34" t="s">
        <v>116</v>
      </c>
      <c r="BQ35" s="34" t="s">
        <v>116</v>
      </c>
      <c r="BR35" s="34" t="s">
        <v>116</v>
      </c>
      <c r="BS35" s="34" t="s">
        <v>116</v>
      </c>
      <c r="BT35" s="34" t="s">
        <v>116</v>
      </c>
      <c r="BU35" s="34" t="s">
        <v>116</v>
      </c>
      <c r="BV35" s="34" t="s">
        <v>116</v>
      </c>
      <c r="BW35" s="34" t="s">
        <v>116</v>
      </c>
      <c r="BX35" s="34" t="s">
        <v>116</v>
      </c>
      <c r="BY35" s="34" t="s">
        <v>116</v>
      </c>
      <c r="BZ35" s="34" t="s">
        <v>116</v>
      </c>
      <c r="CA35" s="34" t="s">
        <v>116</v>
      </c>
      <c r="CB35" s="34" t="s">
        <v>116</v>
      </c>
      <c r="CC35" s="34" t="s">
        <v>116</v>
      </c>
    </row>
    <row r="36" spans="1:81" s="34" customFormat="1" ht="20.100000000000001" customHeight="1" x14ac:dyDescent="0.25">
      <c r="A36" s="40">
        <v>45323</v>
      </c>
      <c r="B36" s="34" t="s">
        <v>13947</v>
      </c>
      <c r="C36" s="32" t="s">
        <v>112</v>
      </c>
      <c r="D36" s="32">
        <v>20240120</v>
      </c>
      <c r="E36" s="34" t="s">
        <v>546</v>
      </c>
      <c r="F36" s="34" t="s">
        <v>13948</v>
      </c>
      <c r="G36" s="34" t="s">
        <v>13949</v>
      </c>
      <c r="I36" s="34" t="s">
        <v>13950</v>
      </c>
      <c r="K36" s="34" t="s">
        <v>116</v>
      </c>
      <c r="L36" s="34" t="s">
        <v>116</v>
      </c>
      <c r="M36" s="34" t="s">
        <v>116</v>
      </c>
      <c r="N36" s="5" t="s">
        <v>5748</v>
      </c>
      <c r="O36" s="5" t="s">
        <v>13951</v>
      </c>
      <c r="P36" s="34" t="s">
        <v>112</v>
      </c>
      <c r="Q36" s="6" t="s">
        <v>120</v>
      </c>
      <c r="R36" s="7" t="s">
        <v>120</v>
      </c>
      <c r="S36" s="7" t="s">
        <v>120</v>
      </c>
      <c r="T36" s="35" t="s">
        <v>13952</v>
      </c>
      <c r="U36" s="35">
        <v>9782409014505</v>
      </c>
      <c r="V36" s="34" t="s">
        <v>122</v>
      </c>
      <c r="W36" s="34">
        <v>9782409014499</v>
      </c>
      <c r="X36" s="34" t="s">
        <v>123</v>
      </c>
      <c r="Y36" s="34" t="s">
        <v>124</v>
      </c>
      <c r="Z36" s="34" t="s">
        <v>112</v>
      </c>
      <c r="AA36" s="34">
        <v>2018</v>
      </c>
      <c r="AB36" s="34" t="s">
        <v>125</v>
      </c>
      <c r="AC36" s="34" t="s">
        <v>234</v>
      </c>
      <c r="AD36" s="34" t="s">
        <v>127</v>
      </c>
      <c r="AE36" s="34" t="s">
        <v>128</v>
      </c>
      <c r="AF36" s="34" t="s">
        <v>129</v>
      </c>
      <c r="AG36" s="34" t="s">
        <v>130</v>
      </c>
      <c r="AH36" s="34" t="s">
        <v>131</v>
      </c>
      <c r="AI36" s="34" t="s">
        <v>132</v>
      </c>
      <c r="AJ36" s="34" t="s">
        <v>133</v>
      </c>
      <c r="AK36" s="34" t="s">
        <v>134</v>
      </c>
      <c r="AL36" s="34" t="s">
        <v>135</v>
      </c>
      <c r="AM36" s="34" t="s">
        <v>136</v>
      </c>
      <c r="AN36" s="34" t="s">
        <v>137</v>
      </c>
      <c r="AO36" s="34" t="s">
        <v>138</v>
      </c>
      <c r="AP36" s="34" t="s">
        <v>139</v>
      </c>
      <c r="AR36" s="34" t="s">
        <v>13953</v>
      </c>
      <c r="AS36" s="34" t="s">
        <v>76</v>
      </c>
      <c r="AT36" s="34" t="s">
        <v>552</v>
      </c>
      <c r="AU36" s="34" t="s">
        <v>553</v>
      </c>
      <c r="AV36" s="34" t="s">
        <v>13954</v>
      </c>
      <c r="AW36" s="34" t="s">
        <v>2956</v>
      </c>
      <c r="AX36" s="34" t="s">
        <v>555</v>
      </c>
      <c r="AY36" s="34" t="s">
        <v>556</v>
      </c>
      <c r="AZ36" s="34" t="s">
        <v>13955</v>
      </c>
      <c r="BA36" s="34" t="s">
        <v>13956</v>
      </c>
      <c r="BB36" s="34" t="s">
        <v>557</v>
      </c>
      <c r="BC36" s="34" t="s">
        <v>558</v>
      </c>
      <c r="BD36" s="34" t="s">
        <v>559</v>
      </c>
      <c r="BE36" s="34" t="s">
        <v>560</v>
      </c>
      <c r="BF36" s="34" t="s">
        <v>561</v>
      </c>
      <c r="BG36" s="34" t="s">
        <v>2875</v>
      </c>
      <c r="BI36" s="34" t="s">
        <v>116</v>
      </c>
      <c r="BJ36" s="34" t="s">
        <v>116</v>
      </c>
      <c r="BK36" s="34" t="s">
        <v>116</v>
      </c>
      <c r="BL36" s="34" t="s">
        <v>116</v>
      </c>
      <c r="BM36" s="34" t="s">
        <v>116</v>
      </c>
      <c r="BN36" s="34" t="s">
        <v>116</v>
      </c>
      <c r="BO36" s="34" t="s">
        <v>116</v>
      </c>
      <c r="BP36" s="34" t="s">
        <v>116</v>
      </c>
      <c r="BQ36" s="34" t="s">
        <v>116</v>
      </c>
      <c r="BR36" s="34" t="s">
        <v>116</v>
      </c>
      <c r="BS36" s="34" t="s">
        <v>116</v>
      </c>
      <c r="BT36" s="34" t="s">
        <v>116</v>
      </c>
      <c r="BU36" s="34" t="s">
        <v>116</v>
      </c>
      <c r="BV36" s="34" t="s">
        <v>116</v>
      </c>
      <c r="BW36" s="34" t="s">
        <v>116</v>
      </c>
      <c r="BX36" s="34" t="s">
        <v>116</v>
      </c>
      <c r="BY36" s="34" t="s">
        <v>116</v>
      </c>
      <c r="BZ36" s="34" t="s">
        <v>116</v>
      </c>
      <c r="CA36" s="34" t="s">
        <v>116</v>
      </c>
      <c r="CB36" s="34" t="s">
        <v>116</v>
      </c>
      <c r="CC36" s="34" t="s">
        <v>116</v>
      </c>
    </row>
    <row r="37" spans="1:81" s="34" customFormat="1" ht="20.100000000000001" customHeight="1" x14ac:dyDescent="0.25">
      <c r="A37" s="40">
        <v>45323</v>
      </c>
      <c r="B37" s="34" t="s">
        <v>13957</v>
      </c>
      <c r="C37" s="32" t="s">
        <v>112</v>
      </c>
      <c r="D37" s="32">
        <v>20240120</v>
      </c>
      <c r="E37" s="34" t="s">
        <v>10994</v>
      </c>
      <c r="F37" s="34" t="s">
        <v>13958</v>
      </c>
      <c r="G37" s="34" t="s">
        <v>13959</v>
      </c>
      <c r="I37" s="34" t="s">
        <v>13960</v>
      </c>
      <c r="K37" s="34" t="s">
        <v>116</v>
      </c>
      <c r="L37" s="34" t="s">
        <v>116</v>
      </c>
      <c r="M37" s="34" t="s">
        <v>116</v>
      </c>
      <c r="N37" s="5" t="s">
        <v>5175</v>
      </c>
      <c r="O37" s="5" t="s">
        <v>830</v>
      </c>
      <c r="P37" s="34" t="s">
        <v>112</v>
      </c>
      <c r="Q37" s="6" t="s">
        <v>120</v>
      </c>
      <c r="R37" s="7" t="s">
        <v>120</v>
      </c>
      <c r="S37" s="7" t="s">
        <v>120</v>
      </c>
      <c r="T37" s="35" t="s">
        <v>13961</v>
      </c>
      <c r="U37" s="35">
        <v>9782409020810</v>
      </c>
      <c r="V37" s="34" t="s">
        <v>122</v>
      </c>
      <c r="W37" s="34">
        <v>9782409020742</v>
      </c>
      <c r="X37" s="34" t="s">
        <v>123</v>
      </c>
      <c r="Y37" s="34" t="s">
        <v>124</v>
      </c>
      <c r="Z37" s="34" t="s">
        <v>112</v>
      </c>
      <c r="AA37" s="34">
        <v>2019</v>
      </c>
      <c r="AB37" s="34" t="s">
        <v>125</v>
      </c>
      <c r="AC37" s="34" t="s">
        <v>292</v>
      </c>
      <c r="AD37" s="34" t="s">
        <v>127</v>
      </c>
      <c r="AE37" s="34" t="s">
        <v>128</v>
      </c>
      <c r="AF37" s="34" t="s">
        <v>129</v>
      </c>
      <c r="AG37" s="34" t="s">
        <v>130</v>
      </c>
      <c r="AH37" s="34" t="s">
        <v>131</v>
      </c>
      <c r="AI37" s="34" t="s">
        <v>132</v>
      </c>
      <c r="AJ37" s="34" t="s">
        <v>133</v>
      </c>
      <c r="AK37" s="34" t="s">
        <v>134</v>
      </c>
      <c r="AL37" s="34" t="s">
        <v>135</v>
      </c>
      <c r="AM37" s="34" t="s">
        <v>136</v>
      </c>
      <c r="AN37" s="34" t="s">
        <v>137</v>
      </c>
      <c r="AO37" s="34" t="s">
        <v>138</v>
      </c>
      <c r="AP37" s="34" t="s">
        <v>139</v>
      </c>
      <c r="AR37" s="34" t="s">
        <v>13962</v>
      </c>
      <c r="AS37" s="34" t="s">
        <v>76</v>
      </c>
      <c r="AT37" s="34" t="s">
        <v>294</v>
      </c>
      <c r="AU37" s="34" t="s">
        <v>1211</v>
      </c>
      <c r="AV37" s="34" t="s">
        <v>3643</v>
      </c>
      <c r="AW37" s="34" t="s">
        <v>1213</v>
      </c>
      <c r="AX37" s="34" t="s">
        <v>1214</v>
      </c>
      <c r="AY37" s="34" t="s">
        <v>13963</v>
      </c>
      <c r="AZ37" s="34" t="s">
        <v>3645</v>
      </c>
      <c r="BA37" s="34" t="s">
        <v>116</v>
      </c>
      <c r="BB37" s="34" t="s">
        <v>116</v>
      </c>
      <c r="BC37" s="34" t="s">
        <v>116</v>
      </c>
      <c r="BD37" s="34" t="s">
        <v>116</v>
      </c>
      <c r="BE37" s="34" t="s">
        <v>116</v>
      </c>
      <c r="BF37" s="34" t="s">
        <v>116</v>
      </c>
      <c r="BG37" s="34" t="s">
        <v>116</v>
      </c>
      <c r="BI37" s="34" t="s">
        <v>116</v>
      </c>
      <c r="BJ37" s="34" t="s">
        <v>116</v>
      </c>
      <c r="BK37" s="34" t="s">
        <v>116</v>
      </c>
      <c r="BL37" s="34" t="s">
        <v>116</v>
      </c>
      <c r="BM37" s="34" t="s">
        <v>116</v>
      </c>
      <c r="BN37" s="34" t="s">
        <v>116</v>
      </c>
      <c r="BO37" s="34" t="s">
        <v>116</v>
      </c>
      <c r="BP37" s="34" t="s">
        <v>116</v>
      </c>
      <c r="BQ37" s="34" t="s">
        <v>116</v>
      </c>
      <c r="BR37" s="34" t="s">
        <v>116</v>
      </c>
      <c r="BS37" s="34" t="s">
        <v>116</v>
      </c>
      <c r="BT37" s="34" t="s">
        <v>116</v>
      </c>
      <c r="BU37" s="34" t="s">
        <v>116</v>
      </c>
      <c r="BV37" s="34" t="s">
        <v>116</v>
      </c>
      <c r="BW37" s="34" t="s">
        <v>116</v>
      </c>
      <c r="BX37" s="34" t="s">
        <v>116</v>
      </c>
      <c r="BY37" s="34" t="s">
        <v>116</v>
      </c>
      <c r="BZ37" s="34" t="s">
        <v>116</v>
      </c>
      <c r="CA37" s="34" t="s">
        <v>116</v>
      </c>
      <c r="CB37" s="34" t="s">
        <v>116</v>
      </c>
      <c r="CC37" s="34" t="s">
        <v>116</v>
      </c>
    </row>
    <row r="38" spans="1:81" s="34" customFormat="1" ht="20.100000000000001" customHeight="1" x14ac:dyDescent="0.25">
      <c r="A38" s="40">
        <v>45323</v>
      </c>
      <c r="B38" s="34" t="s">
        <v>13964</v>
      </c>
      <c r="C38" s="32" t="s">
        <v>112</v>
      </c>
      <c r="D38" s="32">
        <v>20240120</v>
      </c>
      <c r="E38" s="34" t="s">
        <v>661</v>
      </c>
      <c r="F38" s="34" t="s">
        <v>13965</v>
      </c>
      <c r="G38" s="34" t="s">
        <v>13966</v>
      </c>
      <c r="I38" s="34" t="s">
        <v>13967</v>
      </c>
      <c r="J38" s="34" t="s">
        <v>13968</v>
      </c>
      <c r="L38" s="34" t="s">
        <v>116</v>
      </c>
      <c r="M38" s="34" t="s">
        <v>116</v>
      </c>
      <c r="N38" s="5" t="s">
        <v>3603</v>
      </c>
      <c r="O38" s="5" t="s">
        <v>5099</v>
      </c>
      <c r="P38" s="34" t="s">
        <v>112</v>
      </c>
      <c r="Q38" s="6" t="s">
        <v>120</v>
      </c>
      <c r="R38" s="2" t="s">
        <v>120</v>
      </c>
      <c r="S38" s="34" t="s">
        <v>120</v>
      </c>
      <c r="T38" s="34" t="s">
        <v>13969</v>
      </c>
      <c r="U38" s="34">
        <v>9782409029066</v>
      </c>
      <c r="V38" s="34" t="s">
        <v>122</v>
      </c>
      <c r="W38" s="34">
        <v>9782409029059</v>
      </c>
      <c r="X38" s="34" t="s">
        <v>123</v>
      </c>
      <c r="Y38" s="34" t="s">
        <v>124</v>
      </c>
      <c r="Z38" s="34" t="s">
        <v>112</v>
      </c>
      <c r="AA38" s="34">
        <v>2021</v>
      </c>
      <c r="AB38" s="34" t="s">
        <v>125</v>
      </c>
      <c r="AC38" s="34" t="s">
        <v>292</v>
      </c>
      <c r="AD38" s="34" t="s">
        <v>127</v>
      </c>
      <c r="AE38" s="34" t="s">
        <v>128</v>
      </c>
      <c r="AF38" s="34" t="s">
        <v>129</v>
      </c>
      <c r="AG38" s="34" t="s">
        <v>130</v>
      </c>
      <c r="AH38" s="34" t="s">
        <v>131</v>
      </c>
      <c r="AI38" s="34" t="s">
        <v>132</v>
      </c>
      <c r="AJ38" s="34" t="s">
        <v>133</v>
      </c>
      <c r="AK38" s="34" t="s">
        <v>134</v>
      </c>
      <c r="AL38" s="34" t="s">
        <v>135</v>
      </c>
      <c r="AM38" s="34" t="s">
        <v>136</v>
      </c>
      <c r="AN38" s="34" t="s">
        <v>137</v>
      </c>
      <c r="AO38" s="34" t="s">
        <v>138</v>
      </c>
      <c r="AP38" s="34" t="s">
        <v>139</v>
      </c>
      <c r="AR38" s="34" t="s">
        <v>13970</v>
      </c>
      <c r="AS38" s="34" t="s">
        <v>76</v>
      </c>
      <c r="AT38" s="34" t="s">
        <v>669</v>
      </c>
      <c r="AU38" s="34" t="s">
        <v>670</v>
      </c>
      <c r="AV38" s="34" t="s">
        <v>116</v>
      </c>
      <c r="AW38" s="34" t="s">
        <v>116</v>
      </c>
      <c r="AX38" s="34" t="s">
        <v>116</v>
      </c>
      <c r="AY38" s="34" t="s">
        <v>116</v>
      </c>
      <c r="AZ38" s="34" t="s">
        <v>116</v>
      </c>
      <c r="BA38" s="34" t="s">
        <v>116</v>
      </c>
      <c r="BB38" s="34" t="s">
        <v>116</v>
      </c>
      <c r="BC38" s="34" t="s">
        <v>116</v>
      </c>
      <c r="BD38" s="34" t="s">
        <v>116</v>
      </c>
      <c r="BE38" s="34" t="s">
        <v>116</v>
      </c>
      <c r="BF38" s="34" t="s">
        <v>116</v>
      </c>
      <c r="BG38" s="34" t="s">
        <v>116</v>
      </c>
      <c r="BI38" s="34" t="s">
        <v>116</v>
      </c>
      <c r="BJ38" s="34" t="s">
        <v>116</v>
      </c>
      <c r="BK38" s="34" t="s">
        <v>116</v>
      </c>
      <c r="BL38" s="34" t="s">
        <v>116</v>
      </c>
      <c r="BM38" s="34" t="s">
        <v>116</v>
      </c>
      <c r="BN38" s="34" t="s">
        <v>116</v>
      </c>
      <c r="BO38" s="34" t="s">
        <v>116</v>
      </c>
      <c r="BP38" s="34" t="s">
        <v>116</v>
      </c>
      <c r="BQ38" s="34" t="s">
        <v>116</v>
      </c>
      <c r="BR38" s="34" t="s">
        <v>116</v>
      </c>
      <c r="BS38" s="34" t="s">
        <v>116</v>
      </c>
      <c r="BT38" s="34" t="s">
        <v>116</v>
      </c>
      <c r="BU38" s="34" t="s">
        <v>116</v>
      </c>
      <c r="BV38" s="34" t="s">
        <v>116</v>
      </c>
      <c r="BW38" s="34" t="s">
        <v>116</v>
      </c>
      <c r="BX38" s="34" t="s">
        <v>116</v>
      </c>
      <c r="BY38" s="34" t="s">
        <v>116</v>
      </c>
      <c r="BZ38" s="34" t="s">
        <v>116</v>
      </c>
      <c r="CA38" s="34" t="s">
        <v>116</v>
      </c>
      <c r="CB38" s="34" t="s">
        <v>116</v>
      </c>
      <c r="CC38" s="34" t="s">
        <v>116</v>
      </c>
    </row>
    <row r="39" spans="1:81" s="34" customFormat="1" ht="20.100000000000001" customHeight="1" x14ac:dyDescent="0.25">
      <c r="A39" s="40">
        <v>45292</v>
      </c>
      <c r="B39" s="34" t="s">
        <v>13971</v>
      </c>
      <c r="C39" s="32" t="s">
        <v>112</v>
      </c>
      <c r="D39" s="32">
        <v>20240120</v>
      </c>
      <c r="E39" s="34" t="s">
        <v>1101</v>
      </c>
      <c r="F39" s="34" t="s">
        <v>13972</v>
      </c>
      <c r="G39" s="34" t="s">
        <v>13973</v>
      </c>
      <c r="H39" s="34" t="s">
        <v>116</v>
      </c>
      <c r="I39" s="34" t="s">
        <v>13974</v>
      </c>
      <c r="J39" s="34" t="s">
        <v>116</v>
      </c>
      <c r="K39" s="34" t="s">
        <v>116</v>
      </c>
      <c r="L39" s="34" t="s">
        <v>116</v>
      </c>
      <c r="M39" s="34" t="s">
        <v>116</v>
      </c>
      <c r="N39" s="5" t="s">
        <v>4282</v>
      </c>
      <c r="O39" s="5" t="s">
        <v>967</v>
      </c>
      <c r="P39" s="34" t="s">
        <v>112</v>
      </c>
      <c r="Q39" s="6" t="s">
        <v>120</v>
      </c>
      <c r="R39" s="34" t="s">
        <v>120</v>
      </c>
      <c r="S39" s="34" t="s">
        <v>120</v>
      </c>
      <c r="T39" s="34" t="s">
        <v>13975</v>
      </c>
      <c r="U39" s="34">
        <v>9782409026560</v>
      </c>
      <c r="V39" s="34" t="s">
        <v>122</v>
      </c>
      <c r="W39" s="34">
        <v>9782409026553</v>
      </c>
      <c r="X39" s="34" t="s">
        <v>123</v>
      </c>
      <c r="Y39" s="34" t="s">
        <v>124</v>
      </c>
      <c r="Z39" s="34" t="s">
        <v>112</v>
      </c>
      <c r="AA39" s="34">
        <v>2020</v>
      </c>
      <c r="AB39" s="34" t="s">
        <v>125</v>
      </c>
      <c r="AC39" s="34" t="s">
        <v>222</v>
      </c>
      <c r="AD39" s="34" t="s">
        <v>127</v>
      </c>
      <c r="AE39" s="34" t="s">
        <v>128</v>
      </c>
      <c r="AF39" s="34" t="s">
        <v>129</v>
      </c>
      <c r="AG39" s="34" t="s">
        <v>130</v>
      </c>
      <c r="AH39" s="34" t="s">
        <v>131</v>
      </c>
      <c r="AI39" s="34" t="s">
        <v>132</v>
      </c>
      <c r="AJ39" s="34" t="s">
        <v>133</v>
      </c>
      <c r="AK39" s="34" t="s">
        <v>134</v>
      </c>
      <c r="AL39" s="34" t="s">
        <v>135</v>
      </c>
      <c r="AM39" s="34" t="s">
        <v>136</v>
      </c>
      <c r="AN39" s="34" t="s">
        <v>137</v>
      </c>
      <c r="AO39" s="34" t="s">
        <v>138</v>
      </c>
      <c r="AP39" s="34" t="s">
        <v>139</v>
      </c>
      <c r="AQ39" s="34" t="s">
        <v>116</v>
      </c>
      <c r="AR39" s="34" t="s">
        <v>13976</v>
      </c>
      <c r="AS39" s="34" t="s">
        <v>76</v>
      </c>
      <c r="AT39" s="34" t="s">
        <v>1108</v>
      </c>
      <c r="AU39" s="34" t="s">
        <v>1109</v>
      </c>
      <c r="AV39" s="34" t="s">
        <v>1110</v>
      </c>
      <c r="AW39" s="34" t="s">
        <v>1111</v>
      </c>
      <c r="AX39" s="34" t="s">
        <v>1112</v>
      </c>
      <c r="AY39" s="34" t="s">
        <v>1113</v>
      </c>
      <c r="AZ39" s="34" t="s">
        <v>1114</v>
      </c>
      <c r="BA39" s="34" t="s">
        <v>1115</v>
      </c>
      <c r="BB39" s="34" t="s">
        <v>1116</v>
      </c>
      <c r="BC39" s="34" t="s">
        <v>1117</v>
      </c>
      <c r="BD39" s="34" t="s">
        <v>1118</v>
      </c>
      <c r="BE39" s="34" t="s">
        <v>116</v>
      </c>
      <c r="BF39" s="34" t="s">
        <v>116</v>
      </c>
      <c r="BG39" s="34" t="s">
        <v>116</v>
      </c>
      <c r="BH39" s="34" t="s">
        <v>116</v>
      </c>
      <c r="BI39" s="34" t="s">
        <v>116</v>
      </c>
      <c r="BJ39" s="34" t="s">
        <v>116</v>
      </c>
      <c r="BK39" s="34" t="s">
        <v>116</v>
      </c>
      <c r="BL39" s="34" t="s">
        <v>116</v>
      </c>
      <c r="BM39" s="34" t="s">
        <v>116</v>
      </c>
      <c r="BN39" s="34" t="s">
        <v>116</v>
      </c>
      <c r="BO39" s="34" t="s">
        <v>116</v>
      </c>
      <c r="BP39" s="34" t="s">
        <v>116</v>
      </c>
      <c r="BQ39" s="34" t="s">
        <v>116</v>
      </c>
      <c r="BR39" s="34" t="s">
        <v>116</v>
      </c>
      <c r="BS39" s="34" t="s">
        <v>116</v>
      </c>
      <c r="BT39" s="34" t="s">
        <v>116</v>
      </c>
      <c r="BU39" s="34" t="s">
        <v>116</v>
      </c>
      <c r="BV39" s="34" t="s">
        <v>116</v>
      </c>
      <c r="BW39" s="34" t="s">
        <v>116</v>
      </c>
      <c r="BX39" s="34" t="s">
        <v>116</v>
      </c>
      <c r="BY39" s="34" t="s">
        <v>116</v>
      </c>
      <c r="BZ39" s="34" t="s">
        <v>116</v>
      </c>
      <c r="CA39" s="34" t="s">
        <v>116</v>
      </c>
      <c r="CB39" s="34" t="s">
        <v>116</v>
      </c>
    </row>
    <row r="40" spans="1:81" s="34" customFormat="1" ht="20.100000000000001" customHeight="1" x14ac:dyDescent="0.25">
      <c r="A40" s="40">
        <v>45292</v>
      </c>
      <c r="B40" s="34" t="s">
        <v>13977</v>
      </c>
      <c r="C40" s="32" t="s">
        <v>112</v>
      </c>
      <c r="D40" s="32">
        <v>20240120</v>
      </c>
      <c r="E40" s="34" t="s">
        <v>239</v>
      </c>
      <c r="F40" s="34" t="s">
        <v>13978</v>
      </c>
      <c r="G40" s="34" t="s">
        <v>13979</v>
      </c>
      <c r="H40" s="34" t="s">
        <v>116</v>
      </c>
      <c r="I40" s="34" t="s">
        <v>13980</v>
      </c>
      <c r="J40" s="34" t="s">
        <v>116</v>
      </c>
      <c r="K40" s="34" t="s">
        <v>116</v>
      </c>
      <c r="L40" s="34" t="s">
        <v>116</v>
      </c>
      <c r="M40" s="34" t="s">
        <v>116</v>
      </c>
      <c r="N40" s="5" t="s">
        <v>4362</v>
      </c>
      <c r="O40" s="5" t="s">
        <v>676</v>
      </c>
      <c r="P40" s="34" t="s">
        <v>112</v>
      </c>
      <c r="Q40" s="6" t="s">
        <v>120</v>
      </c>
      <c r="R40" s="34" t="s">
        <v>120</v>
      </c>
      <c r="S40" s="34" t="s">
        <v>120</v>
      </c>
      <c r="T40" s="34" t="s">
        <v>13981</v>
      </c>
      <c r="U40" s="34">
        <v>9782409022739</v>
      </c>
      <c r="V40" s="34" t="s">
        <v>122</v>
      </c>
      <c r="W40" s="34">
        <v>9782409022722</v>
      </c>
      <c r="X40" s="34" t="s">
        <v>123</v>
      </c>
      <c r="Y40" s="34" t="s">
        <v>124</v>
      </c>
      <c r="Z40" s="34" t="s">
        <v>112</v>
      </c>
      <c r="AA40" s="34">
        <v>2020</v>
      </c>
      <c r="AB40" s="34" t="s">
        <v>125</v>
      </c>
      <c r="AC40" s="34" t="s">
        <v>149</v>
      </c>
      <c r="AD40" s="34" t="s">
        <v>127</v>
      </c>
      <c r="AE40" s="34" t="s">
        <v>128</v>
      </c>
      <c r="AF40" s="34" t="s">
        <v>129</v>
      </c>
      <c r="AG40" s="34" t="s">
        <v>130</v>
      </c>
      <c r="AH40" s="34" t="s">
        <v>131</v>
      </c>
      <c r="AI40" s="34" t="s">
        <v>132</v>
      </c>
      <c r="AJ40" s="34" t="s">
        <v>133</v>
      </c>
      <c r="AK40" s="34" t="s">
        <v>134</v>
      </c>
      <c r="AL40" s="34" t="s">
        <v>135</v>
      </c>
      <c r="AM40" s="34" t="s">
        <v>136</v>
      </c>
      <c r="AN40" s="34" t="s">
        <v>137</v>
      </c>
      <c r="AO40" s="34" t="s">
        <v>138</v>
      </c>
      <c r="AP40" s="34" t="s">
        <v>139</v>
      </c>
      <c r="AQ40" s="34" t="s">
        <v>116</v>
      </c>
      <c r="AR40" s="34" t="s">
        <v>13982</v>
      </c>
      <c r="AS40" s="34" t="s">
        <v>76</v>
      </c>
      <c r="AT40" s="34" t="s">
        <v>4507</v>
      </c>
      <c r="AU40" s="34" t="s">
        <v>13983</v>
      </c>
      <c r="AV40" s="34" t="s">
        <v>12214</v>
      </c>
      <c r="AW40" s="34" t="s">
        <v>13984</v>
      </c>
      <c r="AX40" s="34" t="s">
        <v>784</v>
      </c>
      <c r="AY40" s="34" t="s">
        <v>2174</v>
      </c>
      <c r="AZ40" s="34" t="s">
        <v>13985</v>
      </c>
      <c r="BA40" s="34" t="s">
        <v>13986</v>
      </c>
      <c r="BB40" s="34" t="s">
        <v>13987</v>
      </c>
      <c r="BC40" s="34" t="s">
        <v>13988</v>
      </c>
      <c r="BD40" s="34" t="s">
        <v>945</v>
      </c>
      <c r="BE40" s="34" t="s">
        <v>116</v>
      </c>
      <c r="BF40" s="34" t="s">
        <v>116</v>
      </c>
      <c r="BG40" s="34" t="s">
        <v>116</v>
      </c>
      <c r="BH40" s="34" t="s">
        <v>116</v>
      </c>
      <c r="BI40" s="34" t="s">
        <v>116</v>
      </c>
      <c r="BJ40" s="34" t="s">
        <v>116</v>
      </c>
      <c r="BK40" s="34" t="s">
        <v>116</v>
      </c>
      <c r="BL40" s="34" t="s">
        <v>116</v>
      </c>
      <c r="BM40" s="34" t="s">
        <v>116</v>
      </c>
      <c r="BN40" s="34" t="s">
        <v>116</v>
      </c>
      <c r="BO40" s="34" t="s">
        <v>116</v>
      </c>
      <c r="BP40" s="34" t="s">
        <v>116</v>
      </c>
      <c r="BQ40" s="34" t="s">
        <v>116</v>
      </c>
      <c r="BR40" s="34" t="s">
        <v>116</v>
      </c>
      <c r="BS40" s="34" t="s">
        <v>116</v>
      </c>
      <c r="BT40" s="34" t="s">
        <v>116</v>
      </c>
      <c r="BU40" s="34" t="s">
        <v>116</v>
      </c>
      <c r="BV40" s="34" t="s">
        <v>116</v>
      </c>
      <c r="BW40" s="34" t="s">
        <v>116</v>
      </c>
      <c r="BX40" s="34" t="s">
        <v>116</v>
      </c>
      <c r="BY40" s="34" t="s">
        <v>116</v>
      </c>
      <c r="BZ40" s="34" t="s">
        <v>116</v>
      </c>
      <c r="CA40" s="34" t="s">
        <v>116</v>
      </c>
      <c r="CB40" s="34" t="s">
        <v>116</v>
      </c>
    </row>
    <row r="41" spans="1:81" s="34" customFormat="1" ht="20.100000000000001" customHeight="1" x14ac:dyDescent="0.25">
      <c r="A41" s="40">
        <v>45292</v>
      </c>
      <c r="B41" s="34" t="s">
        <v>13989</v>
      </c>
      <c r="C41" s="32" t="s">
        <v>112</v>
      </c>
      <c r="D41" s="32">
        <v>20240120</v>
      </c>
      <c r="E41" s="34" t="s">
        <v>1120</v>
      </c>
      <c r="F41" s="34" t="s">
        <v>13990</v>
      </c>
      <c r="G41" s="34" t="s">
        <v>13991</v>
      </c>
      <c r="H41" s="34" t="s">
        <v>116</v>
      </c>
      <c r="I41" s="34" t="s">
        <v>13992</v>
      </c>
      <c r="J41" s="34" t="s">
        <v>13993</v>
      </c>
      <c r="K41" s="34" t="s">
        <v>13994</v>
      </c>
      <c r="L41" s="34" t="s">
        <v>13995</v>
      </c>
      <c r="M41" s="34" t="s">
        <v>116</v>
      </c>
      <c r="N41" s="5" t="s">
        <v>4401</v>
      </c>
      <c r="O41" s="5" t="s">
        <v>9730</v>
      </c>
      <c r="P41" s="34" t="s">
        <v>112</v>
      </c>
      <c r="Q41" s="6" t="s">
        <v>120</v>
      </c>
      <c r="R41" s="34" t="s">
        <v>120</v>
      </c>
      <c r="S41" s="34" t="s">
        <v>120</v>
      </c>
      <c r="T41" s="34" t="s">
        <v>13996</v>
      </c>
      <c r="U41" s="34">
        <v>9782409025396</v>
      </c>
      <c r="V41" s="34" t="s">
        <v>122</v>
      </c>
      <c r="W41" s="34">
        <v>9782409025389</v>
      </c>
      <c r="X41" s="34" t="s">
        <v>123</v>
      </c>
      <c r="Y41" s="34" t="s">
        <v>124</v>
      </c>
      <c r="Z41" s="34" t="s">
        <v>112</v>
      </c>
      <c r="AA41" s="34">
        <v>2020</v>
      </c>
      <c r="AB41" s="34" t="s">
        <v>125</v>
      </c>
      <c r="AC41" s="34" t="s">
        <v>292</v>
      </c>
      <c r="AD41" s="34" t="s">
        <v>127</v>
      </c>
      <c r="AE41" s="34" t="s">
        <v>128</v>
      </c>
      <c r="AF41" s="34" t="s">
        <v>129</v>
      </c>
      <c r="AG41" s="34" t="s">
        <v>130</v>
      </c>
      <c r="AH41" s="34" t="s">
        <v>131</v>
      </c>
      <c r="AI41" s="34" t="s">
        <v>132</v>
      </c>
      <c r="AJ41" s="34" t="s">
        <v>133</v>
      </c>
      <c r="AK41" s="34" t="s">
        <v>134</v>
      </c>
      <c r="AL41" s="34" t="s">
        <v>135</v>
      </c>
      <c r="AM41" s="34" t="s">
        <v>136</v>
      </c>
      <c r="AN41" s="34" t="s">
        <v>137</v>
      </c>
      <c r="AO41" s="34" t="s">
        <v>138</v>
      </c>
      <c r="AP41" s="34" t="s">
        <v>139</v>
      </c>
      <c r="AQ41" s="34" t="s">
        <v>116</v>
      </c>
      <c r="AR41" s="34" t="s">
        <v>13997</v>
      </c>
      <c r="AS41" s="34" t="s">
        <v>76</v>
      </c>
      <c r="AT41" s="34" t="s">
        <v>3431</v>
      </c>
      <c r="AU41" s="34" t="s">
        <v>1130</v>
      </c>
      <c r="AV41" s="34" t="s">
        <v>13998</v>
      </c>
      <c r="AW41" s="34" t="s">
        <v>1131</v>
      </c>
      <c r="AX41" s="34" t="s">
        <v>13999</v>
      </c>
      <c r="AY41" s="34" t="s">
        <v>116</v>
      </c>
      <c r="AZ41" s="34" t="s">
        <v>116</v>
      </c>
      <c r="BA41" s="34" t="s">
        <v>116</v>
      </c>
      <c r="BB41" s="34" t="s">
        <v>116</v>
      </c>
      <c r="BC41" s="34" t="s">
        <v>116</v>
      </c>
      <c r="BD41" s="34" t="s">
        <v>116</v>
      </c>
      <c r="BE41" s="34" t="s">
        <v>116</v>
      </c>
      <c r="BF41" s="34" t="s">
        <v>116</v>
      </c>
      <c r="BG41" s="34" t="s">
        <v>116</v>
      </c>
      <c r="BH41" s="34" t="s">
        <v>116</v>
      </c>
      <c r="BI41" s="34" t="s">
        <v>116</v>
      </c>
      <c r="BJ41" s="34" t="s">
        <v>116</v>
      </c>
      <c r="BK41" s="34" t="s">
        <v>116</v>
      </c>
      <c r="BL41" s="34" t="s">
        <v>116</v>
      </c>
      <c r="BM41" s="34" t="s">
        <v>116</v>
      </c>
      <c r="BN41" s="34" t="s">
        <v>116</v>
      </c>
      <c r="BO41" s="34" t="s">
        <v>116</v>
      </c>
      <c r="BP41" s="34" t="s">
        <v>116</v>
      </c>
      <c r="BQ41" s="34" t="s">
        <v>116</v>
      </c>
      <c r="BR41" s="34" t="s">
        <v>116</v>
      </c>
      <c r="BS41" s="34" t="s">
        <v>116</v>
      </c>
      <c r="BT41" s="34" t="s">
        <v>116</v>
      </c>
      <c r="BU41" s="34" t="s">
        <v>116</v>
      </c>
      <c r="BV41" s="34" t="s">
        <v>116</v>
      </c>
      <c r="BW41" s="34" t="s">
        <v>116</v>
      </c>
      <c r="BX41" s="34" t="s">
        <v>116</v>
      </c>
      <c r="BY41" s="34" t="s">
        <v>116</v>
      </c>
      <c r="BZ41" s="34" t="s">
        <v>116</v>
      </c>
      <c r="CA41" s="34" t="s">
        <v>116</v>
      </c>
      <c r="CB41" s="34" t="s">
        <v>116</v>
      </c>
    </row>
    <row r="42" spans="1:81" s="34" customFormat="1" ht="20.100000000000001" customHeight="1" x14ac:dyDescent="0.25">
      <c r="A42" s="40">
        <v>45292</v>
      </c>
      <c r="B42" s="34" t="s">
        <v>14000</v>
      </c>
      <c r="C42" s="32" t="s">
        <v>112</v>
      </c>
      <c r="D42" s="32">
        <v>20240120</v>
      </c>
      <c r="E42" s="34" t="s">
        <v>1187</v>
      </c>
      <c r="F42" s="34" t="s">
        <v>14001</v>
      </c>
      <c r="G42" s="34" t="s">
        <v>13937</v>
      </c>
      <c r="H42" s="34" t="s">
        <v>116</v>
      </c>
      <c r="I42" s="34" t="s">
        <v>13938</v>
      </c>
      <c r="J42" s="34" t="s">
        <v>116</v>
      </c>
      <c r="K42" s="34" t="s">
        <v>116</v>
      </c>
      <c r="L42" s="34" t="s">
        <v>116</v>
      </c>
      <c r="M42" s="34" t="s">
        <v>116</v>
      </c>
      <c r="N42" s="5" t="s">
        <v>4351</v>
      </c>
      <c r="O42" s="5" t="s">
        <v>3788</v>
      </c>
      <c r="P42" s="34" t="s">
        <v>112</v>
      </c>
      <c r="Q42" s="6" t="s">
        <v>120</v>
      </c>
      <c r="R42" s="34" t="s">
        <v>120</v>
      </c>
      <c r="S42" s="34" t="s">
        <v>120</v>
      </c>
      <c r="T42" s="34" t="s">
        <v>14002</v>
      </c>
      <c r="U42" s="34">
        <v>9782409024979</v>
      </c>
      <c r="V42" s="34" t="s">
        <v>122</v>
      </c>
      <c r="W42" s="34">
        <v>9782409024962</v>
      </c>
      <c r="X42" s="34" t="s">
        <v>123</v>
      </c>
      <c r="Y42" s="34" t="s">
        <v>124</v>
      </c>
      <c r="Z42" s="34" t="s">
        <v>112</v>
      </c>
      <c r="AA42" s="34">
        <v>2020</v>
      </c>
      <c r="AB42" s="34" t="s">
        <v>125</v>
      </c>
      <c r="AC42" s="34" t="s">
        <v>571</v>
      </c>
      <c r="AD42" s="34" t="s">
        <v>127</v>
      </c>
      <c r="AE42" s="34" t="s">
        <v>128</v>
      </c>
      <c r="AF42" s="34" t="s">
        <v>129</v>
      </c>
      <c r="AG42" s="34" t="s">
        <v>130</v>
      </c>
      <c r="AH42" s="34" t="s">
        <v>131</v>
      </c>
      <c r="AI42" s="34" t="s">
        <v>132</v>
      </c>
      <c r="AJ42" s="34" t="s">
        <v>133</v>
      </c>
      <c r="AK42" s="34" t="s">
        <v>134</v>
      </c>
      <c r="AL42" s="34" t="s">
        <v>135</v>
      </c>
      <c r="AM42" s="34" t="s">
        <v>136</v>
      </c>
      <c r="AN42" s="34" t="s">
        <v>137</v>
      </c>
      <c r="AO42" s="34" t="s">
        <v>138</v>
      </c>
      <c r="AP42" s="34" t="s">
        <v>139</v>
      </c>
      <c r="AQ42" s="34" t="s">
        <v>116</v>
      </c>
      <c r="AR42" s="34" t="s">
        <v>14003</v>
      </c>
      <c r="AS42" s="34" t="s">
        <v>76</v>
      </c>
      <c r="AT42" s="34">
        <v>101</v>
      </c>
      <c r="AU42" s="34">
        <v>102</v>
      </c>
      <c r="AV42" s="34" t="s">
        <v>573</v>
      </c>
      <c r="AW42" s="34" t="s">
        <v>2212</v>
      </c>
      <c r="AX42" s="34" t="s">
        <v>14004</v>
      </c>
      <c r="AY42" s="34" t="s">
        <v>575</v>
      </c>
      <c r="AZ42" s="34" t="s">
        <v>6395</v>
      </c>
      <c r="BA42" s="34" t="s">
        <v>116</v>
      </c>
      <c r="BB42" s="34" t="s">
        <v>116</v>
      </c>
      <c r="BC42" s="34" t="s">
        <v>116</v>
      </c>
      <c r="BD42" s="34" t="s">
        <v>116</v>
      </c>
      <c r="BE42" s="34" t="s">
        <v>116</v>
      </c>
      <c r="BF42" s="34" t="s">
        <v>116</v>
      </c>
      <c r="BG42" s="34" t="s">
        <v>116</v>
      </c>
      <c r="BH42" s="34" t="s">
        <v>116</v>
      </c>
      <c r="BI42" s="34" t="s">
        <v>116</v>
      </c>
      <c r="BJ42" s="34" t="s">
        <v>116</v>
      </c>
      <c r="BK42" s="34" t="s">
        <v>116</v>
      </c>
      <c r="BL42" s="34" t="s">
        <v>116</v>
      </c>
      <c r="BM42" s="34" t="s">
        <v>116</v>
      </c>
      <c r="BN42" s="34" t="s">
        <v>116</v>
      </c>
      <c r="BO42" s="34" t="s">
        <v>116</v>
      </c>
      <c r="BP42" s="34" t="s">
        <v>116</v>
      </c>
      <c r="BQ42" s="34" t="s">
        <v>116</v>
      </c>
      <c r="BR42" s="34" t="s">
        <v>116</v>
      </c>
      <c r="BS42" s="34" t="s">
        <v>116</v>
      </c>
      <c r="BT42" s="34" t="s">
        <v>116</v>
      </c>
      <c r="BU42" s="34" t="s">
        <v>116</v>
      </c>
      <c r="BV42" s="34" t="s">
        <v>116</v>
      </c>
      <c r="BW42" s="34" t="s">
        <v>116</v>
      </c>
      <c r="BX42" s="34" t="s">
        <v>116</v>
      </c>
      <c r="BY42" s="34" t="s">
        <v>116</v>
      </c>
      <c r="BZ42" s="34" t="s">
        <v>116</v>
      </c>
      <c r="CA42" s="34" t="s">
        <v>116</v>
      </c>
      <c r="CB42" s="34" t="s">
        <v>116</v>
      </c>
    </row>
    <row r="43" spans="1:81" s="34" customFormat="1" ht="20.100000000000001" customHeight="1" x14ac:dyDescent="0.25">
      <c r="A43" s="40">
        <v>45231</v>
      </c>
      <c r="B43" s="34" t="s">
        <v>14005</v>
      </c>
      <c r="C43" s="32" t="s">
        <v>112</v>
      </c>
      <c r="D43" s="32">
        <v>20240120</v>
      </c>
      <c r="E43" s="34" t="s">
        <v>1358</v>
      </c>
      <c r="F43" s="34" t="s">
        <v>14006</v>
      </c>
      <c r="G43" s="34" t="s">
        <v>14007</v>
      </c>
      <c r="H43" s="34" t="s">
        <v>116</v>
      </c>
      <c r="I43" s="34" t="s">
        <v>14008</v>
      </c>
      <c r="J43" s="34" t="s">
        <v>116</v>
      </c>
      <c r="K43" s="34" t="s">
        <v>116</v>
      </c>
      <c r="L43" s="34" t="s">
        <v>116</v>
      </c>
      <c r="M43" s="34" t="s">
        <v>116</v>
      </c>
      <c r="N43" s="5" t="s">
        <v>4351</v>
      </c>
      <c r="O43" s="5" t="s">
        <v>1603</v>
      </c>
      <c r="P43" s="34" t="s">
        <v>112</v>
      </c>
      <c r="Q43" s="6" t="s">
        <v>120</v>
      </c>
      <c r="R43" s="34" t="s">
        <v>120</v>
      </c>
      <c r="S43" s="34" t="s">
        <v>120</v>
      </c>
      <c r="T43" s="34" t="s">
        <v>14009</v>
      </c>
      <c r="U43" s="34">
        <v>9782409025037</v>
      </c>
      <c r="V43" s="34" t="s">
        <v>122</v>
      </c>
      <c r="W43" s="34">
        <v>9782409025020</v>
      </c>
      <c r="X43" s="34" t="s">
        <v>123</v>
      </c>
      <c r="Y43" s="34" t="s">
        <v>124</v>
      </c>
      <c r="Z43" s="34" t="s">
        <v>112</v>
      </c>
      <c r="AA43" s="34">
        <v>2020</v>
      </c>
      <c r="AB43" s="34" t="s">
        <v>125</v>
      </c>
      <c r="AC43" s="34" t="s">
        <v>149</v>
      </c>
      <c r="AD43" s="34" t="s">
        <v>127</v>
      </c>
      <c r="AE43" s="34" t="s">
        <v>128</v>
      </c>
      <c r="AF43" s="34" t="s">
        <v>129</v>
      </c>
      <c r="AG43" s="34" t="s">
        <v>130</v>
      </c>
      <c r="AH43" s="34" t="s">
        <v>131</v>
      </c>
      <c r="AI43" s="34" t="s">
        <v>132</v>
      </c>
      <c r="AJ43" s="34" t="s">
        <v>133</v>
      </c>
      <c r="AK43" s="34" t="s">
        <v>134</v>
      </c>
      <c r="AL43" s="34" t="s">
        <v>135</v>
      </c>
      <c r="AM43" s="34" t="s">
        <v>136</v>
      </c>
      <c r="AN43" s="34" t="s">
        <v>137</v>
      </c>
      <c r="AO43" s="34" t="s">
        <v>138</v>
      </c>
      <c r="AP43" s="34" t="s">
        <v>139</v>
      </c>
      <c r="AQ43" s="34" t="s">
        <v>116</v>
      </c>
      <c r="AR43" s="34" t="s">
        <v>14010</v>
      </c>
      <c r="AS43" s="34" t="s">
        <v>76</v>
      </c>
      <c r="AT43" s="34" t="s">
        <v>1366</v>
      </c>
      <c r="AU43" s="34" t="s">
        <v>14011</v>
      </c>
      <c r="AV43" s="34" t="s">
        <v>1002</v>
      </c>
      <c r="AW43" s="34" t="s">
        <v>14012</v>
      </c>
      <c r="AX43" s="34" t="s">
        <v>1368</v>
      </c>
      <c r="AY43" s="34" t="s">
        <v>1369</v>
      </c>
      <c r="AZ43" s="34" t="s">
        <v>1198</v>
      </c>
      <c r="BA43" s="34" t="s">
        <v>5282</v>
      </c>
      <c r="BB43" s="34" t="s">
        <v>116</v>
      </c>
      <c r="BC43" s="34" t="s">
        <v>116</v>
      </c>
      <c r="BD43" s="34" t="s">
        <v>116</v>
      </c>
      <c r="BE43" s="34" t="s">
        <v>116</v>
      </c>
      <c r="BF43" s="34" t="s">
        <v>116</v>
      </c>
      <c r="BG43" s="34" t="s">
        <v>116</v>
      </c>
      <c r="BH43" s="34" t="s">
        <v>116</v>
      </c>
      <c r="BI43" s="34" t="s">
        <v>116</v>
      </c>
      <c r="BJ43" s="34" t="s">
        <v>116</v>
      </c>
      <c r="BK43" s="34" t="s">
        <v>116</v>
      </c>
      <c r="BL43" s="34" t="s">
        <v>116</v>
      </c>
      <c r="BM43" s="34" t="s">
        <v>116</v>
      </c>
      <c r="BN43" s="34" t="s">
        <v>116</v>
      </c>
      <c r="BO43" s="34" t="s">
        <v>116</v>
      </c>
      <c r="BP43" s="34" t="s">
        <v>116</v>
      </c>
      <c r="BQ43" s="34" t="s">
        <v>116</v>
      </c>
      <c r="BR43" s="34" t="s">
        <v>116</v>
      </c>
      <c r="BS43" s="34" t="s">
        <v>116</v>
      </c>
      <c r="BT43" s="34" t="s">
        <v>116</v>
      </c>
      <c r="BU43" s="34" t="s">
        <v>116</v>
      </c>
      <c r="BV43" s="34" t="s">
        <v>116</v>
      </c>
      <c r="BW43" s="34" t="s">
        <v>116</v>
      </c>
      <c r="BX43" s="34" t="s">
        <v>116</v>
      </c>
      <c r="BY43" s="34" t="s">
        <v>116</v>
      </c>
      <c r="BZ43" s="34" t="s">
        <v>116</v>
      </c>
      <c r="CA43" s="34" t="s">
        <v>116</v>
      </c>
      <c r="CB43" s="34" t="s">
        <v>116</v>
      </c>
    </row>
    <row r="44" spans="1:81" s="34" customFormat="1" ht="20.100000000000001" customHeight="1" x14ac:dyDescent="0.25">
      <c r="A44" s="40">
        <v>45231</v>
      </c>
      <c r="B44" s="34" t="s">
        <v>14013</v>
      </c>
      <c r="C44" s="32" t="s">
        <v>112</v>
      </c>
      <c r="D44" s="32">
        <v>20240120</v>
      </c>
      <c r="E44" s="34" t="s">
        <v>2085</v>
      </c>
      <c r="F44" s="34" t="s">
        <v>14014</v>
      </c>
      <c r="G44" s="34" t="s">
        <v>14015</v>
      </c>
      <c r="H44" s="34" t="s">
        <v>116</v>
      </c>
      <c r="I44" s="34" t="s">
        <v>14016</v>
      </c>
      <c r="J44" s="34" t="s">
        <v>116</v>
      </c>
      <c r="K44" s="34" t="s">
        <v>116</v>
      </c>
      <c r="L44" s="34" t="s">
        <v>116</v>
      </c>
      <c r="M44" s="34" t="s">
        <v>116</v>
      </c>
      <c r="N44" s="5" t="s">
        <v>5729</v>
      </c>
      <c r="O44" s="5" t="s">
        <v>8375</v>
      </c>
      <c r="P44" s="34" t="s">
        <v>112</v>
      </c>
      <c r="Q44" s="6" t="s">
        <v>120</v>
      </c>
      <c r="R44" s="7" t="s">
        <v>120</v>
      </c>
      <c r="S44" s="7" t="s">
        <v>120</v>
      </c>
      <c r="T44" s="35" t="s">
        <v>14017</v>
      </c>
      <c r="U44" s="35">
        <v>9782409013805</v>
      </c>
      <c r="V44" s="34" t="s">
        <v>122</v>
      </c>
      <c r="W44" s="34">
        <v>9782409013782</v>
      </c>
      <c r="X44" s="34" t="s">
        <v>123</v>
      </c>
      <c r="Y44" s="34" t="s">
        <v>124</v>
      </c>
      <c r="Z44" s="34" t="s">
        <v>112</v>
      </c>
      <c r="AA44" s="34">
        <v>2018</v>
      </c>
      <c r="AB44" s="34" t="s">
        <v>125</v>
      </c>
      <c r="AC44" s="34" t="s">
        <v>149</v>
      </c>
      <c r="AD44" s="34" t="s">
        <v>127</v>
      </c>
      <c r="AE44" s="34" t="s">
        <v>128</v>
      </c>
      <c r="AF44" s="34" t="s">
        <v>129</v>
      </c>
      <c r="AG44" s="34" t="s">
        <v>130</v>
      </c>
      <c r="AH44" s="34" t="s">
        <v>131</v>
      </c>
      <c r="AI44" s="34" t="s">
        <v>132</v>
      </c>
      <c r="AJ44" s="34" t="s">
        <v>133</v>
      </c>
      <c r="AK44" s="34" t="s">
        <v>134</v>
      </c>
      <c r="AL44" s="34" t="s">
        <v>135</v>
      </c>
      <c r="AM44" s="34" t="s">
        <v>136</v>
      </c>
      <c r="AN44" s="34" t="s">
        <v>137</v>
      </c>
      <c r="AO44" s="34" t="s">
        <v>138</v>
      </c>
      <c r="AP44" s="34" t="s">
        <v>139</v>
      </c>
      <c r="AQ44" s="34" t="s">
        <v>116</v>
      </c>
      <c r="AR44" s="34" t="s">
        <v>14018</v>
      </c>
      <c r="AS44" s="34" t="s">
        <v>76</v>
      </c>
      <c r="AT44" s="34" t="s">
        <v>2092</v>
      </c>
      <c r="AU44" s="34" t="s">
        <v>2093</v>
      </c>
      <c r="AV44" s="34" t="s">
        <v>926</v>
      </c>
      <c r="AW44" s="34" t="s">
        <v>14019</v>
      </c>
      <c r="AX44" s="34" t="s">
        <v>2095</v>
      </c>
      <c r="AY44" s="34" t="s">
        <v>14020</v>
      </c>
      <c r="AZ44" s="34" t="s">
        <v>2096</v>
      </c>
      <c r="BA44" s="34" t="s">
        <v>1705</v>
      </c>
      <c r="BB44" s="34" t="s">
        <v>2097</v>
      </c>
      <c r="BC44" s="34" t="s">
        <v>2098</v>
      </c>
      <c r="BD44" s="34" t="s">
        <v>2098</v>
      </c>
      <c r="BE44" s="34" t="s">
        <v>2099</v>
      </c>
      <c r="BF44" s="34" t="s">
        <v>2100</v>
      </c>
      <c r="BG44" s="34" t="s">
        <v>2101</v>
      </c>
      <c r="BH44" s="34" t="s">
        <v>2875</v>
      </c>
      <c r="BI44" s="34" t="s">
        <v>116</v>
      </c>
      <c r="BJ44" s="34" t="s">
        <v>116</v>
      </c>
      <c r="BK44" s="34" t="s">
        <v>116</v>
      </c>
      <c r="BL44" s="34" t="s">
        <v>116</v>
      </c>
      <c r="BM44" s="34" t="s">
        <v>116</v>
      </c>
      <c r="BN44" s="34" t="s">
        <v>116</v>
      </c>
      <c r="BO44" s="34" t="s">
        <v>116</v>
      </c>
      <c r="BP44" s="34" t="s">
        <v>116</v>
      </c>
      <c r="BQ44" s="34" t="s">
        <v>116</v>
      </c>
      <c r="BR44" s="34" t="s">
        <v>116</v>
      </c>
      <c r="BS44" s="34" t="s">
        <v>116</v>
      </c>
      <c r="BT44" s="34" t="s">
        <v>116</v>
      </c>
      <c r="BU44" s="34" t="s">
        <v>116</v>
      </c>
      <c r="BV44" s="34" t="s">
        <v>116</v>
      </c>
      <c r="BW44" s="34" t="s">
        <v>116</v>
      </c>
      <c r="BX44" s="34" t="s">
        <v>116</v>
      </c>
      <c r="BY44" s="34" t="s">
        <v>116</v>
      </c>
      <c r="BZ44" s="34" t="s">
        <v>116</v>
      </c>
      <c r="CA44" s="34" t="s">
        <v>116</v>
      </c>
      <c r="CB44" s="34" t="s">
        <v>116</v>
      </c>
    </row>
    <row r="45" spans="1:81" s="34" customFormat="1" ht="20.100000000000001" customHeight="1" x14ac:dyDescent="0.25">
      <c r="A45" s="40">
        <v>45231</v>
      </c>
      <c r="B45" s="34" t="s">
        <v>14021</v>
      </c>
      <c r="C45" s="32" t="s">
        <v>112</v>
      </c>
      <c r="D45" s="32">
        <v>20240120</v>
      </c>
      <c r="E45" s="34" t="s">
        <v>2180</v>
      </c>
      <c r="F45" s="34" t="s">
        <v>14022</v>
      </c>
      <c r="G45" s="34" t="s">
        <v>14023</v>
      </c>
      <c r="H45" s="34" t="s">
        <v>116</v>
      </c>
      <c r="I45" s="34" t="s">
        <v>14024</v>
      </c>
      <c r="J45" s="34" t="s">
        <v>116</v>
      </c>
      <c r="K45" s="34" t="s">
        <v>116</v>
      </c>
      <c r="L45" s="34" t="s">
        <v>116</v>
      </c>
      <c r="M45" s="34" t="s">
        <v>116</v>
      </c>
      <c r="N45" s="5" t="s">
        <v>7083</v>
      </c>
      <c r="O45" s="5" t="s">
        <v>1989</v>
      </c>
      <c r="P45" s="34" t="s">
        <v>112</v>
      </c>
      <c r="Q45" s="6" t="s">
        <v>120</v>
      </c>
      <c r="R45" s="7" t="s">
        <v>120</v>
      </c>
      <c r="S45" s="7" t="s">
        <v>120</v>
      </c>
      <c r="T45" s="35" t="s">
        <v>14025</v>
      </c>
      <c r="U45" s="35">
        <v>9782409000010</v>
      </c>
      <c r="V45" s="34" t="s">
        <v>122</v>
      </c>
      <c r="W45" s="34">
        <v>9782746098756</v>
      </c>
      <c r="X45" s="34" t="s">
        <v>123</v>
      </c>
      <c r="Y45" s="34" t="s">
        <v>124</v>
      </c>
      <c r="Z45" s="34" t="s">
        <v>112</v>
      </c>
      <c r="AA45" s="34">
        <v>2016</v>
      </c>
      <c r="AB45" s="34" t="s">
        <v>125</v>
      </c>
      <c r="AC45" s="34" t="s">
        <v>292</v>
      </c>
      <c r="AD45" s="34" t="s">
        <v>127</v>
      </c>
      <c r="AE45" s="34" t="s">
        <v>128</v>
      </c>
      <c r="AF45" s="34" t="s">
        <v>129</v>
      </c>
      <c r="AG45" s="34" t="s">
        <v>130</v>
      </c>
      <c r="AH45" s="34" t="s">
        <v>131</v>
      </c>
      <c r="AI45" s="34" t="s">
        <v>132</v>
      </c>
      <c r="AJ45" s="34" t="s">
        <v>133</v>
      </c>
      <c r="AK45" s="34" t="s">
        <v>134</v>
      </c>
      <c r="AL45" s="34" t="s">
        <v>135</v>
      </c>
      <c r="AM45" s="34" t="s">
        <v>136</v>
      </c>
      <c r="AN45" s="34" t="s">
        <v>137</v>
      </c>
      <c r="AO45" s="34" t="s">
        <v>138</v>
      </c>
      <c r="AP45" s="34" t="s">
        <v>139</v>
      </c>
      <c r="AQ45" s="34" t="s">
        <v>116</v>
      </c>
      <c r="AR45" s="34" t="s">
        <v>14026</v>
      </c>
      <c r="AS45" s="34" t="s">
        <v>76</v>
      </c>
      <c r="AT45" s="34" t="s">
        <v>2187</v>
      </c>
      <c r="AU45" s="34" t="s">
        <v>2188</v>
      </c>
      <c r="AV45" s="34" t="s">
        <v>2189</v>
      </c>
      <c r="AW45" s="34" t="s">
        <v>2190</v>
      </c>
      <c r="AX45" s="34" t="s">
        <v>153</v>
      </c>
      <c r="AY45" s="34" t="s">
        <v>2191</v>
      </c>
      <c r="AZ45" s="34" t="s">
        <v>1721</v>
      </c>
      <c r="BA45" s="34" t="s">
        <v>2192</v>
      </c>
      <c r="BB45" s="34" t="s">
        <v>1724</v>
      </c>
      <c r="BC45" s="34" t="s">
        <v>14027</v>
      </c>
      <c r="BD45" s="34" t="s">
        <v>14028</v>
      </c>
      <c r="BE45" s="34" t="s">
        <v>2194</v>
      </c>
      <c r="BF45" s="34" t="s">
        <v>2195</v>
      </c>
      <c r="BG45" s="34" t="s">
        <v>2196</v>
      </c>
      <c r="BH45" s="34" t="s">
        <v>1196</v>
      </c>
      <c r="BI45" s="34" t="s">
        <v>2197</v>
      </c>
      <c r="BJ45" s="34" t="s">
        <v>2198</v>
      </c>
      <c r="BK45" s="34" t="s">
        <v>2199</v>
      </c>
      <c r="BL45" s="34" t="s">
        <v>2199</v>
      </c>
      <c r="BM45" s="34" t="s">
        <v>2200</v>
      </c>
      <c r="BN45" s="34" t="s">
        <v>2201</v>
      </c>
      <c r="BO45" s="34" t="s">
        <v>2202</v>
      </c>
      <c r="BP45" s="34" t="s">
        <v>2203</v>
      </c>
      <c r="BQ45" s="34" t="s">
        <v>2204</v>
      </c>
      <c r="BR45" s="34" t="s">
        <v>2205</v>
      </c>
      <c r="BS45" s="34" t="s">
        <v>116</v>
      </c>
      <c r="BT45" s="34" t="s">
        <v>116</v>
      </c>
      <c r="BU45" s="34" t="s">
        <v>116</v>
      </c>
      <c r="BV45" s="34" t="s">
        <v>116</v>
      </c>
      <c r="BW45" s="34" t="s">
        <v>116</v>
      </c>
      <c r="BX45" s="34" t="s">
        <v>116</v>
      </c>
      <c r="BY45" s="34" t="s">
        <v>116</v>
      </c>
      <c r="BZ45" s="34" t="s">
        <v>116</v>
      </c>
      <c r="CA45" s="34" t="s">
        <v>116</v>
      </c>
      <c r="CB45" s="34" t="s">
        <v>116</v>
      </c>
    </row>
    <row r="46" spans="1:81" s="34" customFormat="1" ht="20.100000000000001" customHeight="1" x14ac:dyDescent="0.25">
      <c r="A46" s="40">
        <v>45231</v>
      </c>
      <c r="B46" s="34" t="s">
        <v>14029</v>
      </c>
      <c r="C46" s="32" t="s">
        <v>112</v>
      </c>
      <c r="D46" s="32">
        <v>20240120</v>
      </c>
      <c r="E46" s="34" t="s">
        <v>2311</v>
      </c>
      <c r="F46" s="34" t="s">
        <v>14030</v>
      </c>
      <c r="G46" s="34" t="s">
        <v>14031</v>
      </c>
      <c r="H46" s="34" t="s">
        <v>116</v>
      </c>
      <c r="I46" s="34" t="s">
        <v>14032</v>
      </c>
      <c r="J46" s="34" t="s">
        <v>116</v>
      </c>
      <c r="K46" s="34" t="s">
        <v>116</v>
      </c>
      <c r="L46" s="34" t="s">
        <v>116</v>
      </c>
      <c r="M46" s="34" t="s">
        <v>116</v>
      </c>
      <c r="N46" s="5" t="s">
        <v>5714</v>
      </c>
      <c r="O46" s="5" t="s">
        <v>14033</v>
      </c>
      <c r="P46" s="34" t="s">
        <v>112</v>
      </c>
      <c r="Q46" s="6" t="s">
        <v>120</v>
      </c>
      <c r="R46" s="7" t="s">
        <v>120</v>
      </c>
      <c r="S46" s="7" t="s">
        <v>120</v>
      </c>
      <c r="T46" s="35" t="s">
        <v>14034</v>
      </c>
      <c r="U46" s="35">
        <v>9782409012532</v>
      </c>
      <c r="V46" s="34" t="s">
        <v>122</v>
      </c>
      <c r="W46" s="34">
        <v>9782409012426</v>
      </c>
      <c r="X46" s="34" t="s">
        <v>123</v>
      </c>
      <c r="Y46" s="34" t="s">
        <v>124</v>
      </c>
      <c r="Z46" s="34" t="s">
        <v>112</v>
      </c>
      <c r="AA46" s="34">
        <v>2018</v>
      </c>
      <c r="AB46" s="34" t="s">
        <v>125</v>
      </c>
      <c r="AC46" s="34" t="s">
        <v>292</v>
      </c>
      <c r="AD46" s="34" t="s">
        <v>127</v>
      </c>
      <c r="AE46" s="34" t="s">
        <v>128</v>
      </c>
      <c r="AF46" s="34" t="s">
        <v>129</v>
      </c>
      <c r="AG46" s="34" t="s">
        <v>130</v>
      </c>
      <c r="AH46" s="34" t="s">
        <v>131</v>
      </c>
      <c r="AI46" s="34" t="s">
        <v>132</v>
      </c>
      <c r="AJ46" s="34" t="s">
        <v>133</v>
      </c>
      <c r="AK46" s="34" t="s">
        <v>134</v>
      </c>
      <c r="AL46" s="34" t="s">
        <v>135</v>
      </c>
      <c r="AM46" s="34" t="s">
        <v>136</v>
      </c>
      <c r="AN46" s="34" t="s">
        <v>137</v>
      </c>
      <c r="AO46" s="34" t="s">
        <v>138</v>
      </c>
      <c r="AP46" s="34" t="s">
        <v>139</v>
      </c>
      <c r="AQ46" s="34" t="s">
        <v>116</v>
      </c>
      <c r="AR46" s="34" t="s">
        <v>14035</v>
      </c>
      <c r="AS46" s="34" t="s">
        <v>76</v>
      </c>
      <c r="AT46" s="34" t="s">
        <v>2317</v>
      </c>
      <c r="AU46" s="34" t="s">
        <v>2318</v>
      </c>
      <c r="AV46" s="34" t="s">
        <v>2319</v>
      </c>
      <c r="AW46" s="34" t="s">
        <v>2320</v>
      </c>
      <c r="AX46" s="34" t="s">
        <v>14036</v>
      </c>
      <c r="AY46" s="34" t="s">
        <v>2321</v>
      </c>
      <c r="AZ46" s="34" t="s">
        <v>2322</v>
      </c>
      <c r="BA46" s="34" t="s">
        <v>12699</v>
      </c>
      <c r="BB46" s="34" t="s">
        <v>2126</v>
      </c>
      <c r="BC46" s="34" t="s">
        <v>116</v>
      </c>
      <c r="BD46" s="34" t="s">
        <v>116</v>
      </c>
      <c r="BE46" s="34" t="s">
        <v>116</v>
      </c>
      <c r="BF46" s="34" t="s">
        <v>116</v>
      </c>
      <c r="BG46" s="34" t="s">
        <v>116</v>
      </c>
      <c r="BH46" s="34" t="s">
        <v>116</v>
      </c>
      <c r="BI46" s="34" t="s">
        <v>116</v>
      </c>
      <c r="BJ46" s="34" t="s">
        <v>116</v>
      </c>
      <c r="BK46" s="34" t="s">
        <v>116</v>
      </c>
      <c r="BL46" s="34" t="s">
        <v>116</v>
      </c>
      <c r="BM46" s="34" t="s">
        <v>116</v>
      </c>
      <c r="BN46" s="34" t="s">
        <v>116</v>
      </c>
      <c r="BO46" s="34" t="s">
        <v>116</v>
      </c>
      <c r="BP46" s="34" t="s">
        <v>116</v>
      </c>
      <c r="BQ46" s="34" t="s">
        <v>116</v>
      </c>
      <c r="BR46" s="34" t="s">
        <v>116</v>
      </c>
      <c r="BS46" s="34" t="s">
        <v>116</v>
      </c>
      <c r="BT46" s="34" t="s">
        <v>116</v>
      </c>
      <c r="BU46" s="34" t="s">
        <v>116</v>
      </c>
      <c r="BV46" s="34" t="s">
        <v>116</v>
      </c>
      <c r="BW46" s="34" t="s">
        <v>116</v>
      </c>
      <c r="BX46" s="34" t="s">
        <v>116</v>
      </c>
      <c r="BY46" s="34" t="s">
        <v>116</v>
      </c>
      <c r="BZ46" s="34" t="s">
        <v>116</v>
      </c>
      <c r="CA46" s="34" t="s">
        <v>116</v>
      </c>
      <c r="CB46" s="34" t="s">
        <v>116</v>
      </c>
    </row>
    <row r="47" spans="1:81" ht="20.100000000000001" customHeight="1" x14ac:dyDescent="0.25">
      <c r="A47" s="40">
        <v>45231</v>
      </c>
      <c r="B47" s="34" t="s">
        <v>14037</v>
      </c>
      <c r="C47" s="32" t="s">
        <v>112</v>
      </c>
      <c r="D47" s="32">
        <v>20240120</v>
      </c>
      <c r="E47" s="34" t="s">
        <v>14038</v>
      </c>
      <c r="F47" s="34" t="str">
        <f t="shared" ref="F47:F110" si="0">VLOOKUP(B47,base,3,FALSE)</f>
        <v/>
      </c>
      <c r="G47" s="34" t="str">
        <f t="shared" ref="G47:G110" si="1">VLOOKUP(B47,base,4,FALSE)</f>
        <v>Jean-Baptiste Baron,Julien Wittmer</v>
      </c>
      <c r="H47" s="34" t="str">
        <f t="shared" ref="H47:H110" si="2">VLOOKUP(B47,base,5,FALSE)</f>
        <v/>
      </c>
      <c r="I47" s="34" t="str">
        <f t="shared" ref="I47:I110" si="3">VLOOKUP(B47,base,6,FALSE)</f>
        <v>Baron, Jean-Baptiste</v>
      </c>
      <c r="J47" s="34" t="str">
        <f t="shared" ref="J47:J110" si="4">VLOOKUP(B47,base,7,FALSE)</f>
        <v>Wittmer, Julien</v>
      </c>
      <c r="K47" s="34" t="str">
        <f t="shared" ref="K47:K110" si="5">VLOOKUP(B47,base,8,FALSE)</f>
        <v/>
      </c>
      <c r="L47" s="34" t="str">
        <f t="shared" ref="L47:L110" si="6">VLOOKUP(B47,base,9,FALSE)</f>
        <v/>
      </c>
      <c r="M47" s="34" t="str">
        <f t="shared" ref="M47:M110" si="7">VLOOKUP(B47,base,10,FALSE)</f>
        <v/>
      </c>
      <c r="N47" s="5" t="str">
        <f t="shared" ref="N47:N110" si="8">VLOOKUP(B47,base,11,FALSE)</f>
        <v>Edition du 1 January 2010</v>
      </c>
      <c r="O47" s="5" t="str">
        <f t="shared" ref="O47:O110" si="9">VLOOKUP(B47,base,12,FALSE)</f>
        <v>601 pages</v>
      </c>
      <c r="P47" s="34" t="str">
        <f t="shared" ref="P47:P110" si="10">VLOOKUP(B47,base,13,FALSE)</f>
        <v>Editions ENI</v>
      </c>
      <c r="Q47" s="6" t="str">
        <f t="shared" ref="Q47:Q110" si="11">VLOOKUP(B47,base,14,FALSE)</f>
        <v>fre</v>
      </c>
      <c r="R47" s="34" t="str">
        <f t="shared" ref="R47:R110" si="12">VLOOKUP(B47,base,15,FALSE)</f>
        <v>fre</v>
      </c>
      <c r="S47" s="34" t="str">
        <f t="shared" ref="S47:S110" si="13">VLOOKUP(B47,base,16,FALSE)</f>
        <v>fre</v>
      </c>
      <c r="T47" s="34" t="str">
        <f t="shared" ref="T47:T110" si="14">VLOOKUP(B47,base,17,FALSE)</f>
        <v>Vous avez découvert l'univers fantastique de la 3D sur 3ds  Max ou sur un autre logiciel de 3D et vous souhaitez maintenant optimiser efficacement l'utilisation de 3ds  Max pour en découvrir toutes les subtilités. 
Ce livre vous présente les principaux outils de 3ds Max 2010 vous permettant de concevoir des projets en 3D ; il a été rédigé sur la version anglaise du logiciel. 
Après une présentation rapide de l'interface, vous apprendrez à créer et éditer des formes 2D, des splines, des objets 3D puis, à l'aide des techniques de modélisation, vous les personnaliserez en leur appliquant matériaux, textures  planaires et procédurales, bitmap ou textures permettant d'obtenir des effets de type cartoon puis vous verrez comment doter vos personnages d'une chevelure ou d'un pelage. 
Vous apprendrez à créer des éclairages réalistes en utilisant les lumières standard ou photométriques et vous vous essaierez à la maîtrise du cadrage à l'aide des caméras. 
Vous animerez des objets avec des clefs d'animation ou à l'aide des courbes de fonction d'animation, vous animerez un personnage avec Biped puis vous découvrirez comment simuler des effets de liquide, de fumée ou de neige en utilisant les systèmes de particules. 
Pour finir, vous effectuerez le rendu final du projet, en mode standard ou avancé (radiosité, traceur de lumière) ou à l'aide des fonctions mental ray utilisées dans de nombreuses productions cinématographiques pour obtenir des rendus physiquement réalistes pour les réflexions, réfractions, réverbérations, illumination globale, etc.</v>
      </c>
      <c r="U47" s="34">
        <f t="shared" ref="U47:U110" si="15">VLOOKUP(B47,base,18,FALSE)</f>
        <v>9782746053724</v>
      </c>
      <c r="V47" s="34" t="str">
        <f t="shared" ref="V47:V110" si="16">VLOOKUP(B47,base,19,FALSE)</f>
        <v>Version Numérique</v>
      </c>
      <c r="W47" s="34">
        <f t="shared" ref="W47:W110" si="17">VLOOKUP(B47,base,20,FALSE)</f>
        <v>9782746052864</v>
      </c>
      <c r="X47" s="34" t="str">
        <f t="shared" ref="X47:X110" si="18">VLOOKUP(B47,base,21,FALSE)</f>
        <v>Version Imprimée</v>
      </c>
      <c r="Y47" s="34" t="str">
        <f t="shared" ref="Y47:Y110" si="19">VLOOKUP(B47,base,22,FALSE)</f>
        <v>St-Herblain</v>
      </c>
      <c r="Z47" s="34" t="str">
        <f t="shared" ref="Z47:Z110" si="20">VLOOKUP(B47,base,23,FALSE)</f>
        <v>Editions ENI</v>
      </c>
      <c r="AA47" s="34">
        <f t="shared" ref="AA47:AA110" si="21">VLOOKUP(B47,base,24,FALSE)</f>
        <v>2010</v>
      </c>
      <c r="AB47" s="34" t="str">
        <f t="shared" ref="AB47:AB110" si="22">VLOOKUP(B47,base,25,FALSE)</f>
        <v>Bibliothèque Numérique ENI (Service en ligne)</v>
      </c>
      <c r="AC47" s="34" t="str">
        <f t="shared" ref="AC47:AC110" si="23">VLOOKUP(B47,base,26,FALSE)</f>
        <v>ATRIUM</v>
      </c>
      <c r="AD47" s="34" t="str">
        <f t="shared" ref="AD47:AD110" si="24">VLOOKUP(B47,base,27,FALSE)</f>
        <v>texte</v>
      </c>
      <c r="AE47" s="34" t="str">
        <f t="shared" ref="AE47:AE110" si="25">VLOOKUP(B47,base,28,FALSE)</f>
        <v>txt</v>
      </c>
      <c r="AF47" s="34" t="str">
        <f t="shared" ref="AF47:AF110" si="26">VLOOKUP(B47,base,29,FALSE)</f>
        <v>rdacontent/fre</v>
      </c>
      <c r="AG47" s="34" t="str">
        <f t="shared" ref="AG47:AG110" si="27">VLOOKUP(B47,base,30,FALSE)</f>
        <v>informatique</v>
      </c>
      <c r="AH47" s="34" t="str">
        <f t="shared" ref="AH47:AH110" si="28">VLOOKUP(B47,base,31,FALSE)</f>
        <v>c</v>
      </c>
      <c r="AI47" s="34" t="str">
        <f t="shared" ref="AI47:AI110" si="29">VLOOKUP(B47,base,32,FALSE)</f>
        <v>rdamedia/fre</v>
      </c>
      <c r="AJ47" s="34" t="str">
        <f t="shared" ref="AJ47:AJ110" si="30">VLOOKUP(B47,base,33,FALSE)</f>
        <v>ressource en ligne</v>
      </c>
      <c r="AK47" s="34" t="str">
        <f t="shared" ref="AK47:AK110" si="31">VLOOKUP(B47,base,34,FALSE)</f>
        <v>cr</v>
      </c>
      <c r="AL47" s="34" t="str">
        <f t="shared" ref="AL47:AL110" si="32">VLOOKUP(B47,base,35,FALSE)</f>
        <v>rdacarrier/fre</v>
      </c>
      <c r="AM47" s="34" t="str">
        <f t="shared" ref="AM47:AM110" si="33">VLOOKUP(B47,base,36,FALSE)</f>
        <v>m\\\\\o\\d\\\\\\\\</v>
      </c>
      <c r="AN47" s="34" t="str">
        <f t="shared" ref="AN47:AN110" si="34">VLOOKUP(B47,base,37,FALSE)</f>
        <v>cr\cn\\\\uuaua</v>
      </c>
      <c r="AO47" s="34" t="str">
        <f t="shared" ref="AO47:AO110" si="35">VLOOKUP(B47,base,38,FALSE)</f>
        <v>Accès restreint aux membres</v>
      </c>
      <c r="AP47" s="34" t="str">
        <f t="shared" ref="AP47:AP110" si="36">VLOOKUP(B47,base,39,FALSE)</f>
        <v>Source de la note de description : Version imprimée</v>
      </c>
      <c r="AQ47" s="34" t="str">
        <f t="shared" ref="AQ47:AQ110" si="37">VLOOKUP(B47,base,40,FALSE)</f>
        <v/>
      </c>
      <c r="AR47" s="34" t="str">
        <f t="shared" ref="AR47:AR110" si="38">VLOOKUP(B47,base,41,FALSE)</f>
        <v>%SITE_CLIENT%/?library_guid=1CAB78C0-D9E2-4843-A317-25D40F616E5B</v>
      </c>
      <c r="AS47" s="34" t="str">
        <f t="shared" ref="AS47:AS110" si="39">VLOOKUP(B47,base,42,FALSE)</f>
        <v>Accès au travers du portail ENI</v>
      </c>
      <c r="AT47" s="34" t="str">
        <f t="shared" ref="AT47:AT110" si="40">VLOOKUP(B47,base,43,FALSE)</f>
        <v xml:space="preserve"> 3d </v>
      </c>
      <c r="AU47" s="34" t="str">
        <f t="shared" ref="AU47:AU110" si="41">VLOOKUP(B47,base,44,FALSE)</f>
        <v xml:space="preserve"> 3D Max </v>
      </c>
      <c r="AV47" s="34" t="str">
        <f t="shared" ref="AV47:AV110" si="42">VLOOKUP(B47,base,45,FALSE)</f>
        <v xml:space="preserve"> 3dsmax </v>
      </c>
      <c r="AW47" s="34" t="str">
        <f t="shared" ref="AW47:AW110" si="43">VLOOKUP(B47,base,46,FALSE)</f>
        <v xml:space="preserve"> animation </v>
      </c>
      <c r="AX47" s="34" t="str">
        <f t="shared" ref="AX47:AX110" si="44">VLOOKUP(B47,base,47,FALSE)</f>
        <v xml:space="preserve"> bitmap </v>
      </c>
      <c r="AY47" s="34" t="str">
        <f t="shared" ref="AY47:AY110" si="45">VLOOKUP(B47,base,48,FALSE)</f>
        <v xml:space="preserve"> caméra </v>
      </c>
      <c r="AZ47" s="34" t="str">
        <f t="shared" ref="AZ47:AZ110" si="46">VLOOKUP(B47,base,49,FALSE)</f>
        <v xml:space="preserve"> éclairage </v>
      </c>
      <c r="BA47" s="34" t="str">
        <f t="shared" ref="BA47:BA110" si="47">VLOOKUP(B47,base,50,FALSE)</f>
        <v xml:space="preserve"> image de synthèse </v>
      </c>
      <c r="BB47" s="34" t="str">
        <f t="shared" ref="BB47:BB110" si="48">VLOOKUP(B47,base,51,FALSE)</f>
        <v xml:space="preserve"> LNAT103DS</v>
      </c>
      <c r="BC47" s="34" t="str">
        <f t="shared" ref="BC47:BC110" si="49">VLOOKUP(B47,base,52,FALSE)</f>
        <v xml:space="preserve"> lumière </v>
      </c>
      <c r="BD47" s="34" t="str">
        <f t="shared" ref="BD47:BD110" si="50">VLOOKUP(B47,base,53,FALSE)</f>
        <v xml:space="preserve"> matériaux </v>
      </c>
      <c r="BE47" s="34" t="str">
        <f t="shared" ref="BE47:BE110" si="51">VLOOKUP(B47,base,54,FALSE)</f>
        <v xml:space="preserve"> modélisation </v>
      </c>
      <c r="BF47" s="34" t="str">
        <f t="shared" ref="BF47:BF110" si="52">VLOOKUP(B47,base,55,FALSE)</f>
        <v xml:space="preserve"> radiosité </v>
      </c>
      <c r="BG47" s="34" t="str">
        <f t="shared" ref="BG47:BG110" si="53">VLOOKUP(B47,base,56,FALSE)</f>
        <v xml:space="preserve"> rendu </v>
      </c>
      <c r="BH47" s="34" t="str">
        <f t="shared" ref="BH47:BH110" si="54">VLOOKUP(B47,base,57,FALSE)</f>
        <v xml:space="preserve"> spline </v>
      </c>
      <c r="BI47" s="34" t="str">
        <f t="shared" ref="BI47:BI110" si="55">VLOOKUP(B47,base,58,FALSE)</f>
        <v xml:space="preserve"> texture </v>
      </c>
      <c r="BJ47" s="34" t="str">
        <f t="shared" ref="BJ47:BJ110" si="56">VLOOKUP(B47,base,59,FALSE)</f>
        <v xml:space="preserve"> traceur </v>
      </c>
      <c r="BK47" s="34" t="str">
        <f t="shared" ref="BK47:BK110" si="57">VLOOKUP(B47,base,60,FALSE)</f>
        <v xml:space="preserve">Discreet </v>
      </c>
      <c r="BL47" s="34" t="str">
        <f t="shared" ref="BL47:BL110" si="58">VLOOKUP(B47,base,61,FALSE)</f>
        <v/>
      </c>
      <c r="BM47" s="34" t="str">
        <f t="shared" ref="BM47:BM110" si="59">VLOOKUP(B47,base,62,FALSE)</f>
        <v/>
      </c>
      <c r="BN47" s="34" t="str">
        <f t="shared" ref="BN47:BN110" si="60">VLOOKUP(B47,base,63,FALSE)</f>
        <v/>
      </c>
      <c r="BO47" s="34" t="str">
        <f t="shared" ref="BO47:BO110" si="61">VLOOKUP(B47,base,64,FALSE)</f>
        <v/>
      </c>
      <c r="BP47" s="34" t="str">
        <f t="shared" ref="BP47:BP110" si="62">VLOOKUP(B47,base,65,FALSE)</f>
        <v/>
      </c>
      <c r="BQ47" s="34" t="str">
        <f t="shared" ref="BQ47:BQ110" si="63">VLOOKUP(B47,base,66,FALSE)</f>
        <v/>
      </c>
      <c r="BR47" s="34" t="str">
        <f t="shared" ref="BR47:BR110" si="64">VLOOKUP(B47,base,67,FALSE)</f>
        <v/>
      </c>
      <c r="BS47" s="34" t="str">
        <f t="shared" ref="BS47:BS110" si="65">VLOOKUP(B47,base,68,FALSE)</f>
        <v/>
      </c>
      <c r="BT47" s="34" t="str">
        <f t="shared" ref="BT47:BT110" si="66">VLOOKUP(B47,base,69,FALSE)</f>
        <v/>
      </c>
      <c r="BU47" s="42" t="str">
        <f t="shared" ref="BU47:BU110" si="67">VLOOKUP(B47,base,70,FALSE)</f>
        <v/>
      </c>
      <c r="BV47" s="42" t="s">
        <v>116</v>
      </c>
      <c r="BW47" s="42" t="s">
        <v>116</v>
      </c>
      <c r="BX47" s="42" t="s">
        <v>116</v>
      </c>
      <c r="BY47" s="42" t="s">
        <v>116</v>
      </c>
      <c r="BZ47" s="42" t="s">
        <v>116</v>
      </c>
      <c r="CA47" s="42" t="s">
        <v>116</v>
      </c>
      <c r="CB47" s="42" t="s">
        <v>116</v>
      </c>
      <c r="CC47" s="42" t="s">
        <v>116</v>
      </c>
    </row>
    <row r="48" spans="1:81" ht="20.100000000000001" customHeight="1" x14ac:dyDescent="0.25">
      <c r="A48" s="40">
        <v>45231</v>
      </c>
      <c r="B48" s="34" t="s">
        <v>14039</v>
      </c>
      <c r="C48" s="32" t="s">
        <v>112</v>
      </c>
      <c r="D48" s="32">
        <v>20240120</v>
      </c>
      <c r="E48" s="34" t="s">
        <v>14040</v>
      </c>
      <c r="F48" s="34" t="str">
        <f t="shared" si="0"/>
        <v>Conception, dessin 2D et 3D, présentation - Tous les outils et fonctionnalités avancées</v>
      </c>
      <c r="G48" s="34" t="str">
        <f t="shared" si="1"/>
        <v>Olivier LE FRAPPER</v>
      </c>
      <c r="H48" s="34" t="str">
        <f t="shared" si="2"/>
        <v/>
      </c>
      <c r="I48" s="34" t="str">
        <f t="shared" si="3"/>
        <v>LE FRAPPER, Olivier</v>
      </c>
      <c r="J48" s="34" t="str">
        <f t="shared" si="4"/>
        <v/>
      </c>
      <c r="K48" s="34" t="str">
        <f t="shared" si="5"/>
        <v/>
      </c>
      <c r="L48" s="34" t="str">
        <f t="shared" si="6"/>
        <v/>
      </c>
      <c r="M48" s="34" t="str">
        <f t="shared" si="7"/>
        <v/>
      </c>
      <c r="N48" s="5" t="str">
        <f t="shared" si="8"/>
        <v>Edition du 1 December 2011</v>
      </c>
      <c r="O48" s="5" t="str">
        <f t="shared" si="9"/>
        <v>778 pages</v>
      </c>
      <c r="P48" s="34" t="str">
        <f t="shared" si="10"/>
        <v>Editions ENI</v>
      </c>
      <c r="Q48" s="6" t="str">
        <f t="shared" si="11"/>
        <v>fre</v>
      </c>
      <c r="R48" s="34" t="str">
        <f t="shared" si="12"/>
        <v>fre</v>
      </c>
      <c r="S48" s="34" t="str">
        <f t="shared" si="13"/>
        <v>fre</v>
      </c>
      <c r="T48" s="34" t="str">
        <f t="shared" si="14"/>
        <v>Ce livre sur AutoCAD 2012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Rhino&amp;hellip;) sont présentées ; les fonctionnalités de mise en plan automatique des modèles 3D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systèmes de  coordonnées &amp;ndash; Les projections et vues &amp;ndash; La 3D filaire &amp;ndash; La notion de régions &amp;ndash; Le  modeleur 3D volumique &amp;ndash; La 3D surfacique &amp;ndash; Types d'affichage et styles visuels  &amp;ndash; La présentation et l'impression du dessin &amp;ndash; Objets annotatifs et échelle  d'annotation &amp;ndash; Les fichiers d'échange &amp;ndash; Les jeux de feuilles &amp;ndash; La  personnalisation</v>
      </c>
      <c r="U48" s="34">
        <f t="shared" si="15"/>
        <v>9782746071490</v>
      </c>
      <c r="V48" s="34" t="str">
        <f t="shared" si="16"/>
        <v>Version Numérique</v>
      </c>
      <c r="W48" s="34">
        <f t="shared" si="17"/>
        <v>9782746070479</v>
      </c>
      <c r="X48" s="34" t="str">
        <f t="shared" si="18"/>
        <v>Version Imprimée</v>
      </c>
      <c r="Y48" s="34" t="str">
        <f t="shared" si="19"/>
        <v>St-Herblain</v>
      </c>
      <c r="Z48" s="34" t="str">
        <f t="shared" si="20"/>
        <v>Editions ENI</v>
      </c>
      <c r="AA48" s="34">
        <f t="shared" si="21"/>
        <v>2011</v>
      </c>
      <c r="AB48" s="34" t="str">
        <f t="shared" si="22"/>
        <v>Bibliothèque Numérique ENI (Service en ligne)</v>
      </c>
      <c r="AC48" s="34" t="str">
        <f t="shared" si="23"/>
        <v>ATRIUM</v>
      </c>
      <c r="AD48" s="34" t="str">
        <f t="shared" si="24"/>
        <v>texte</v>
      </c>
      <c r="AE48" s="34" t="str">
        <f t="shared" si="25"/>
        <v>txt</v>
      </c>
      <c r="AF48" s="34" t="str">
        <f t="shared" si="26"/>
        <v>rdacontent/fre</v>
      </c>
      <c r="AG48" s="34" t="str">
        <f t="shared" si="27"/>
        <v>informatique</v>
      </c>
      <c r="AH48" s="34" t="str">
        <f t="shared" si="28"/>
        <v>c</v>
      </c>
      <c r="AI48" s="34" t="str">
        <f t="shared" si="29"/>
        <v>rdamedia/fre</v>
      </c>
      <c r="AJ48" s="34" t="str">
        <f t="shared" si="30"/>
        <v>ressource en ligne</v>
      </c>
      <c r="AK48" s="34" t="str">
        <f t="shared" si="31"/>
        <v>cr</v>
      </c>
      <c r="AL48" s="34" t="str">
        <f t="shared" si="32"/>
        <v>rdacarrier/fre</v>
      </c>
      <c r="AM48" s="34" t="str">
        <f t="shared" si="33"/>
        <v>m\\\\\o\\d\\\\\\\\</v>
      </c>
      <c r="AN48" s="34" t="str">
        <f t="shared" si="34"/>
        <v>cr\cn\\\\uuaua</v>
      </c>
      <c r="AO48" s="34" t="str">
        <f t="shared" si="35"/>
        <v>Accès restreint aux membres</v>
      </c>
      <c r="AP48" s="34" t="str">
        <f t="shared" si="36"/>
        <v>Source de la note de description : Version imprimée</v>
      </c>
      <c r="AQ48" s="34" t="str">
        <f t="shared" si="37"/>
        <v/>
      </c>
      <c r="AR48" s="34" t="str">
        <f t="shared" si="38"/>
        <v>%SITE_CLIENT%/?library_guid=0039B143-03FB-40F0-8955-B5687133C536</v>
      </c>
      <c r="AS48" s="34" t="str">
        <f t="shared" si="39"/>
        <v>Accès au travers du portail ENI</v>
      </c>
      <c r="AT48" s="34" t="str">
        <f t="shared" si="40"/>
        <v xml:space="preserve"> 2D </v>
      </c>
      <c r="AU48" s="34" t="str">
        <f t="shared" si="41"/>
        <v xml:space="preserve"> 3D </v>
      </c>
      <c r="AV48" s="34" t="str">
        <f t="shared" si="42"/>
        <v xml:space="preserve"> AutoDesk </v>
      </c>
      <c r="AW48" s="34" t="str">
        <f t="shared" si="43"/>
        <v xml:space="preserve"> CAO </v>
      </c>
      <c r="AX48" s="34" t="str">
        <f t="shared" si="44"/>
        <v xml:space="preserve"> Catia </v>
      </c>
      <c r="AY48" s="34" t="str">
        <f t="shared" si="45"/>
        <v xml:space="preserve"> DAO </v>
      </c>
      <c r="AZ48" s="34" t="str">
        <f t="shared" si="46"/>
        <v xml:space="preserve"> Dessin </v>
      </c>
      <c r="BA48" s="34" t="str">
        <f t="shared" si="47"/>
        <v xml:space="preserve"> DGN </v>
      </c>
      <c r="BB48" s="34" t="str">
        <f t="shared" si="48"/>
        <v xml:space="preserve"> DWF </v>
      </c>
      <c r="BC48" s="34" t="str">
        <f t="shared" si="49"/>
        <v xml:space="preserve"> Iges </v>
      </c>
      <c r="BD48" s="34" t="str">
        <f t="shared" si="50"/>
        <v xml:space="preserve"> JT </v>
      </c>
      <c r="BE48" s="34" t="str">
        <f t="shared" si="51"/>
        <v xml:space="preserve"> LNAT12AUT</v>
      </c>
      <c r="BF48" s="34" t="str">
        <f t="shared" si="52"/>
        <v xml:space="preserve"> NX </v>
      </c>
      <c r="BG48" s="34" t="str">
        <f t="shared" si="53"/>
        <v xml:space="preserve"> parasolid </v>
      </c>
      <c r="BH48" s="34" t="str">
        <f t="shared" si="54"/>
        <v xml:space="preserve"> ProE </v>
      </c>
      <c r="BI48" s="34" t="str">
        <f t="shared" si="55"/>
        <v xml:space="preserve"> Rhino </v>
      </c>
      <c r="BJ48" s="34" t="str">
        <f t="shared" si="56"/>
        <v xml:space="preserve"> SolidWorks </v>
      </c>
      <c r="BK48" s="34" t="str">
        <f t="shared" si="57"/>
        <v xml:space="preserve"> Step </v>
      </c>
      <c r="BL48" s="34" t="str">
        <f t="shared" si="58"/>
        <v xml:space="preserve">auto cad </v>
      </c>
      <c r="BM48" s="34" t="str">
        <f t="shared" si="59"/>
        <v/>
      </c>
      <c r="BN48" s="34" t="str">
        <f t="shared" si="60"/>
        <v/>
      </c>
      <c r="BO48" s="34" t="str">
        <f t="shared" si="61"/>
        <v/>
      </c>
      <c r="BP48" s="34" t="str">
        <f t="shared" si="62"/>
        <v/>
      </c>
      <c r="BQ48" s="34" t="str">
        <f t="shared" si="63"/>
        <v/>
      </c>
      <c r="BR48" s="34" t="str">
        <f t="shared" si="64"/>
        <v/>
      </c>
      <c r="BS48" s="34" t="str">
        <f t="shared" si="65"/>
        <v/>
      </c>
      <c r="BT48" s="34" t="str">
        <f t="shared" si="66"/>
        <v/>
      </c>
      <c r="BU48" s="42" t="str">
        <f t="shared" si="67"/>
        <v/>
      </c>
      <c r="BV48" s="42" t="s">
        <v>116</v>
      </c>
      <c r="BW48" s="42" t="s">
        <v>116</v>
      </c>
      <c r="BX48" s="42" t="s">
        <v>116</v>
      </c>
      <c r="BY48" s="42" t="s">
        <v>116</v>
      </c>
      <c r="BZ48" s="42" t="s">
        <v>116</v>
      </c>
      <c r="CA48" s="42" t="s">
        <v>116</v>
      </c>
      <c r="CB48" s="42" t="s">
        <v>116</v>
      </c>
      <c r="CC48" s="42" t="s">
        <v>116</v>
      </c>
    </row>
    <row r="49" spans="1:81" ht="20.100000000000001" customHeight="1" x14ac:dyDescent="0.25">
      <c r="A49" s="40">
        <v>45231</v>
      </c>
      <c r="B49" s="34" t="s">
        <v>14041</v>
      </c>
      <c r="C49" s="32" t="s">
        <v>112</v>
      </c>
      <c r="D49" s="32">
        <v>20240120</v>
      </c>
      <c r="E49" s="34" t="s">
        <v>14042</v>
      </c>
      <c r="F49" s="34" t="str">
        <f t="shared" si="0"/>
        <v>pour les bureaux d'études</v>
      </c>
      <c r="G49" s="34" t="str">
        <f t="shared" si="1"/>
        <v>Maxence DUPUPET</v>
      </c>
      <c r="H49" s="34" t="str">
        <f t="shared" si="2"/>
        <v/>
      </c>
      <c r="I49" s="34" t="str">
        <f t="shared" si="3"/>
        <v>DUPUPET, Maxence</v>
      </c>
      <c r="J49" s="34" t="str">
        <f t="shared" si="4"/>
        <v/>
      </c>
      <c r="K49" s="34" t="str">
        <f t="shared" si="5"/>
        <v/>
      </c>
      <c r="L49" s="34" t="str">
        <f t="shared" si="6"/>
        <v/>
      </c>
      <c r="M49" s="34" t="str">
        <f t="shared" si="7"/>
        <v/>
      </c>
      <c r="N49" s="5" t="str">
        <f t="shared" si="8"/>
        <v>Edition du 1 May 2011</v>
      </c>
      <c r="O49" s="5" t="str">
        <f t="shared" si="9"/>
        <v>734 pages</v>
      </c>
      <c r="P49" s="34" t="str">
        <f t="shared" si="10"/>
        <v>Editions ENI</v>
      </c>
      <c r="Q49" s="6" t="str">
        <f t="shared" si="11"/>
        <v>fre</v>
      </c>
      <c r="R49" s="34" t="str">
        <f t="shared" si="12"/>
        <v>fre</v>
      </c>
      <c r="S49" s="34" t="str">
        <f t="shared" si="13"/>
        <v>fre</v>
      </c>
      <c r="T49" s="34" t="str">
        <f t="shared" si="14"/>
        <v>Ce livre s'adresse avant tout aux techniciens et ingénieurs des bureaux d'études. 
Quel que soit votre niveau d'expérience en dessin technique, ce livre vous sera d'une aide précieuse : les différentes fonctions du logiciel sont illustrées d'exemples et d'exercices réalisés pas à pas et commentés.
 Il est scindé en trois parties :
- La première partie présente les principes de base du dessin technique et leurs applications dans AutoCAD. Après une présentation du rôle et des notions de base du dessin technique, vous y trouverez l'utilisation des différents types de traits et hachures, les principes de représentation ainsi qu'une explication détaillée des fonctions de dessin d'AutoCAD...
- La seconde partie comprend les fonctionnalités, astuces et procédures utiles en bureaux d'études pour gagner du temps, optimiser le travail et se dépanner en cas de problème. Vous y trouverez notamment l'utilisation des fonds de plan (les XREFS), la création et la gestion des impressions (les présentations ou espaces papiers), la création et la gestion des blocs simples et dynamiques avec les palettes d'outils&amp;hellip;
- Les nouvelles fonctions utiles des versions 2010, 2011 et 2012 sont détaillées dans la troisième partie :  les contraintes géométriques et dimensionnelles, les transparences de calque, les réseaux associatifs, les poignées multifonctions pour l'icône du SCU et d'autres outils de dessin&amp;hellip;
Les illustrations ont été réalisées avec la version 2011 d'AutoCAD mais le livre a été conçu pour être utilisé quelle que soit la version d'AutoCAD dont vous disposez (à partir de la version 2006) : les différences entre les versions ont été mentionnées lorsque cela était nécessaire.
Inclus : les Nouveautés de la version 2012</v>
      </c>
      <c r="U49" s="34">
        <f t="shared" si="15"/>
        <v>9782746066090</v>
      </c>
      <c r="V49" s="34" t="str">
        <f t="shared" si="16"/>
        <v>Version Numérique</v>
      </c>
      <c r="W49" s="34">
        <f t="shared" si="17"/>
        <v>9782746064638</v>
      </c>
      <c r="X49" s="34" t="str">
        <f t="shared" si="18"/>
        <v>Version Imprimée</v>
      </c>
      <c r="Y49" s="34" t="str">
        <f t="shared" si="19"/>
        <v>St-Herblain</v>
      </c>
      <c r="Z49" s="34" t="str">
        <f t="shared" si="20"/>
        <v>Editions ENI</v>
      </c>
      <c r="AA49" s="34">
        <f t="shared" si="21"/>
        <v>2011</v>
      </c>
      <c r="AB49" s="34" t="str">
        <f t="shared" si="22"/>
        <v>Bibliothèque Numérique ENI (Service en ligne)</v>
      </c>
      <c r="AC49" s="34" t="str">
        <f t="shared" si="23"/>
        <v>ATRIUM</v>
      </c>
      <c r="AD49" s="34" t="str">
        <f t="shared" si="24"/>
        <v>texte</v>
      </c>
      <c r="AE49" s="34" t="str">
        <f t="shared" si="25"/>
        <v>txt</v>
      </c>
      <c r="AF49" s="34" t="str">
        <f t="shared" si="26"/>
        <v>rdacontent/fre</v>
      </c>
      <c r="AG49" s="34" t="str">
        <f t="shared" si="27"/>
        <v>informatique</v>
      </c>
      <c r="AH49" s="34" t="str">
        <f t="shared" si="28"/>
        <v>c</v>
      </c>
      <c r="AI49" s="34" t="str">
        <f t="shared" si="29"/>
        <v>rdamedia/fre</v>
      </c>
      <c r="AJ49" s="34" t="str">
        <f t="shared" si="30"/>
        <v>ressource en ligne</v>
      </c>
      <c r="AK49" s="34" t="str">
        <f t="shared" si="31"/>
        <v>cr</v>
      </c>
      <c r="AL49" s="34" t="str">
        <f t="shared" si="32"/>
        <v>rdacarrier/fre</v>
      </c>
      <c r="AM49" s="34" t="str">
        <f t="shared" si="33"/>
        <v>m\\\\\o\\d\\\\\\\\</v>
      </c>
      <c r="AN49" s="34" t="str">
        <f t="shared" si="34"/>
        <v>cr\cn\\\\uuaua</v>
      </c>
      <c r="AO49" s="34" t="str">
        <f t="shared" si="35"/>
        <v>Accès restreint aux membres</v>
      </c>
      <c r="AP49" s="34" t="str">
        <f t="shared" si="36"/>
        <v>Source de la note de description : Version imprimée</v>
      </c>
      <c r="AQ49" s="34" t="str">
        <f t="shared" si="37"/>
        <v/>
      </c>
      <c r="AR49" s="34" t="str">
        <f t="shared" si="38"/>
        <v>%SITE_CLIENT%/?library_guid=023CFDFE-B849-4C24-8CBD-E2A95793A020</v>
      </c>
      <c r="AS49" s="34" t="str">
        <f t="shared" si="39"/>
        <v>Accès au travers du portail ENI</v>
      </c>
      <c r="AT49" s="34" t="str">
        <f t="shared" si="40"/>
        <v xml:space="preserve"> AutoDesk </v>
      </c>
      <c r="AU49" s="34" t="str">
        <f t="shared" si="41"/>
        <v xml:space="preserve"> Dessin </v>
      </c>
      <c r="AV49" s="34" t="str">
        <f t="shared" si="42"/>
        <v xml:space="preserve"> DWF </v>
      </c>
      <c r="AW49" s="34" t="str">
        <f t="shared" si="43"/>
        <v xml:space="preserve"> livre CAO </v>
      </c>
      <c r="AX49" s="34" t="str">
        <f t="shared" si="44"/>
        <v xml:space="preserve"> livre DAO </v>
      </c>
      <c r="AY49" s="34" t="str">
        <f t="shared" si="45"/>
        <v xml:space="preserve"> LNAT12BEAUT</v>
      </c>
      <c r="AZ49" s="34" t="str">
        <f t="shared" si="46"/>
        <v xml:space="preserve"> Xref </v>
      </c>
      <c r="BA49" s="34" t="str">
        <f t="shared" si="47"/>
        <v xml:space="preserve">livre autocad </v>
      </c>
      <c r="BB49" s="34" t="str">
        <f t="shared" si="48"/>
        <v/>
      </c>
      <c r="BC49" s="34" t="str">
        <f t="shared" si="49"/>
        <v/>
      </c>
      <c r="BD49" s="34" t="str">
        <f t="shared" si="50"/>
        <v/>
      </c>
      <c r="BE49" s="34" t="str">
        <f t="shared" si="51"/>
        <v/>
      </c>
      <c r="BF49" s="34" t="str">
        <f t="shared" si="52"/>
        <v/>
      </c>
      <c r="BG49" s="34" t="str">
        <f t="shared" si="53"/>
        <v/>
      </c>
      <c r="BH49" s="34" t="str">
        <f t="shared" si="54"/>
        <v/>
      </c>
      <c r="BI49" s="34" t="str">
        <f t="shared" si="55"/>
        <v/>
      </c>
      <c r="BJ49" s="34" t="str">
        <f t="shared" si="56"/>
        <v/>
      </c>
      <c r="BK49" s="34" t="str">
        <f t="shared" si="57"/>
        <v/>
      </c>
      <c r="BL49" s="34" t="str">
        <f t="shared" si="58"/>
        <v/>
      </c>
      <c r="BM49" s="34" t="str">
        <f t="shared" si="59"/>
        <v/>
      </c>
      <c r="BN49" s="34" t="str">
        <f t="shared" si="60"/>
        <v/>
      </c>
      <c r="BO49" s="34" t="str">
        <f t="shared" si="61"/>
        <v/>
      </c>
      <c r="BP49" s="34" t="str">
        <f t="shared" si="62"/>
        <v/>
      </c>
      <c r="BQ49" s="34" t="str">
        <f t="shared" si="63"/>
        <v/>
      </c>
      <c r="BR49" s="34" t="str">
        <f t="shared" si="64"/>
        <v/>
      </c>
      <c r="BS49" s="34" t="str">
        <f t="shared" si="65"/>
        <v/>
      </c>
      <c r="BT49" s="34" t="str">
        <f t="shared" si="66"/>
        <v/>
      </c>
      <c r="BU49" s="42" t="str">
        <f t="shared" si="67"/>
        <v/>
      </c>
      <c r="BV49" s="42" t="s">
        <v>116</v>
      </c>
      <c r="BW49" s="42" t="s">
        <v>116</v>
      </c>
      <c r="BX49" s="42" t="s">
        <v>116</v>
      </c>
      <c r="BY49" s="42" t="s">
        <v>116</v>
      </c>
      <c r="BZ49" s="42" t="s">
        <v>116</v>
      </c>
      <c r="CA49" s="42" t="s">
        <v>116</v>
      </c>
      <c r="CB49" s="42" t="s">
        <v>116</v>
      </c>
      <c r="CC49" s="42" t="s">
        <v>116</v>
      </c>
    </row>
    <row r="50" spans="1:81" ht="20.100000000000001" customHeight="1" x14ac:dyDescent="0.25">
      <c r="A50" s="40">
        <v>45231</v>
      </c>
      <c r="B50" s="34" t="s">
        <v>14043</v>
      </c>
      <c r="C50" s="32" t="s">
        <v>112</v>
      </c>
      <c r="D50" s="32">
        <v>20240120</v>
      </c>
      <c r="E50" s="34" t="s">
        <v>14044</v>
      </c>
      <c r="F50" s="34" t="str">
        <f t="shared" si="0"/>
        <v/>
      </c>
      <c r="G50" s="34" t="str">
        <f t="shared" si="1"/>
        <v>Thierry Crespeau</v>
      </c>
      <c r="H50" s="34" t="str">
        <f t="shared" si="2"/>
        <v/>
      </c>
      <c r="I50" s="34" t="str">
        <f t="shared" si="3"/>
        <v>Crespeau, Thierry</v>
      </c>
      <c r="J50" s="34" t="str">
        <f t="shared" si="4"/>
        <v/>
      </c>
      <c r="K50" s="34" t="str">
        <f t="shared" si="5"/>
        <v/>
      </c>
      <c r="L50" s="34" t="str">
        <f t="shared" si="6"/>
        <v/>
      </c>
      <c r="M50" s="34" t="str">
        <f t="shared" si="7"/>
        <v/>
      </c>
      <c r="N50" s="5" t="str">
        <f t="shared" si="8"/>
        <v>Edition du 1 January 2012</v>
      </c>
      <c r="O50" s="5" t="str">
        <f t="shared" si="9"/>
        <v>619 pages</v>
      </c>
      <c r="P50" s="34" t="str">
        <f t="shared" si="10"/>
        <v>Editions ENI</v>
      </c>
      <c r="Q50" s="6" t="str">
        <f t="shared" si="11"/>
        <v>fre</v>
      </c>
      <c r="R50" s="34" t="str">
        <f t="shared" si="12"/>
        <v>fre</v>
      </c>
      <c r="S50" s="34" t="str">
        <f t="shared" si="13"/>
        <v>fre</v>
      </c>
      <c r="T50" s="34" t="str">
        <f t="shared" si="14"/>
        <v>Ce livre vous présente les principales fonctionnalités de SolidWorks, le logiciel de conception mécanique 3D. 
Après une description de l'environnement, vous apprendrez à utiliser l'arbre de création pour créer un modèle, vous découvrirez les techniques de sélection avant d'apprendre à créer des esquisses 2D servant de base pour un modèle 3D. Le chapitre suivant est consacré à la géométrie de référence : création de plan, d'axes, définition d'un système de coordonnées, création de points de référence... Vous verrez ensuite les fonctions d'extrusion, de révolution, de lissage ou de balayage permettant de former la pièce ainsi que beaucoup de fonctions complémentaires : épaissir, enlever de la matière, déplacer la face, percer... Un chapitre est consacré à la création d'assemblage, à la gestion des composants, des contraintes et des sous-assemblages. Vous verrez ensuite comment créer une pièce de tôlerie, des constructions soudées, des moules puis comment créer plusieurs versions d'un modèle de pièce ou d'assemblage ainsi que la mise en plan puis l'habillage des plans de fabrication par l'ajout de cotes, notes, symboles... Le dernier chapitre est dédié à Photoview 360  qui permet la création d'images réalistes à partir des modèles SolidWorks.
Les chapitres du livre :
Introduction &amp;ndash; Fonctions de base &amp;ndash; Options &amp;ndash; Esquisse &amp;ndash; Géométrie de référence &amp;ndash; Fonctions principales &amp;ndash; Les surfaces &amp;ndash; Fonctions supplémentaires &amp;ndash; L'assemblage &amp;ndash; La tôlerie &amp;ndash; Les constructions soudées &amp;ndash; La conception de moules &amp;ndash; Les configurations &amp;ndash; La mise en plan &amp;ndash; L'habillage &amp;ndash; Photoview 360 - Glossaire</v>
      </c>
      <c r="U50" s="34">
        <f t="shared" si="15"/>
        <v>9782746072077</v>
      </c>
      <c r="V50" s="34" t="str">
        <f t="shared" si="16"/>
        <v>Version Numérique</v>
      </c>
      <c r="W50" s="34">
        <f t="shared" si="17"/>
        <v>9782746071001</v>
      </c>
      <c r="X50" s="34" t="str">
        <f t="shared" si="18"/>
        <v>Version Imprimée</v>
      </c>
      <c r="Y50" s="34" t="str">
        <f t="shared" si="19"/>
        <v>St-Herblain</v>
      </c>
      <c r="Z50" s="34" t="str">
        <f t="shared" si="20"/>
        <v>Editions ENI</v>
      </c>
      <c r="AA50" s="34">
        <f t="shared" si="21"/>
        <v>2012</v>
      </c>
      <c r="AB50" s="34" t="str">
        <f t="shared" si="22"/>
        <v>Bibliothèque Numérique ENI (Service en ligne)</v>
      </c>
      <c r="AC50" s="34" t="str">
        <f t="shared" si="23"/>
        <v>ATRIUM</v>
      </c>
      <c r="AD50" s="34" t="str">
        <f t="shared" si="24"/>
        <v>texte</v>
      </c>
      <c r="AE50" s="34" t="str">
        <f t="shared" si="25"/>
        <v>txt</v>
      </c>
      <c r="AF50" s="34" t="str">
        <f t="shared" si="26"/>
        <v>rdacontent/fre</v>
      </c>
      <c r="AG50" s="34" t="str">
        <f t="shared" si="27"/>
        <v>informatique</v>
      </c>
      <c r="AH50" s="34" t="str">
        <f t="shared" si="28"/>
        <v>c</v>
      </c>
      <c r="AI50" s="34" t="str">
        <f t="shared" si="29"/>
        <v>rdamedia/fre</v>
      </c>
      <c r="AJ50" s="34" t="str">
        <f t="shared" si="30"/>
        <v>ressource en ligne</v>
      </c>
      <c r="AK50" s="34" t="str">
        <f t="shared" si="31"/>
        <v>cr</v>
      </c>
      <c r="AL50" s="34" t="str">
        <f t="shared" si="32"/>
        <v>rdacarrier/fre</v>
      </c>
      <c r="AM50" s="34" t="str">
        <f t="shared" si="33"/>
        <v>m\\\\\o\\d\\\\\\\\</v>
      </c>
      <c r="AN50" s="34" t="str">
        <f t="shared" si="34"/>
        <v>cr\cn\\\\uuaua</v>
      </c>
      <c r="AO50" s="34" t="str">
        <f t="shared" si="35"/>
        <v>Accès restreint aux membres</v>
      </c>
      <c r="AP50" s="34" t="str">
        <f t="shared" si="36"/>
        <v>Source de la note de description : Version imprimée</v>
      </c>
      <c r="AQ50" s="34" t="str">
        <f t="shared" si="37"/>
        <v/>
      </c>
      <c r="AR50" s="34" t="str">
        <f t="shared" si="38"/>
        <v>%SITE_CLIENT%/?library_guid=9EDD7986-2A08-44E8-9D39-4FBF23918E2C</v>
      </c>
      <c r="AS50" s="34" t="str">
        <f t="shared" si="39"/>
        <v>Accès au travers du portail ENI</v>
      </c>
      <c r="AT50" s="34" t="str">
        <f t="shared" si="40"/>
        <v xml:space="preserve"> 3D </v>
      </c>
      <c r="AU50" s="34" t="str">
        <f t="shared" si="41"/>
        <v xml:space="preserve"> assemblage </v>
      </c>
      <c r="AV50" s="34" t="str">
        <f t="shared" si="42"/>
        <v xml:space="preserve"> balayage </v>
      </c>
      <c r="AW50" s="34" t="str">
        <f t="shared" si="43"/>
        <v xml:space="preserve"> CAO </v>
      </c>
      <c r="AX50" s="34" t="str">
        <f t="shared" si="44"/>
        <v xml:space="preserve"> CFAO </v>
      </c>
      <c r="AY50" s="34" t="str">
        <f t="shared" si="45"/>
        <v xml:space="preserve"> DAO </v>
      </c>
      <c r="AZ50" s="34" t="str">
        <f t="shared" si="46"/>
        <v xml:space="preserve"> Dassault systèmes </v>
      </c>
      <c r="BA50" s="34" t="str">
        <f t="shared" si="47"/>
        <v xml:space="preserve"> extrusion </v>
      </c>
      <c r="BB50" s="34" t="str">
        <f t="shared" si="48"/>
        <v xml:space="preserve"> LNAT12SOL</v>
      </c>
      <c r="BC50" s="34" t="str">
        <f t="shared" si="49"/>
        <v xml:space="preserve"> mise en plan </v>
      </c>
      <c r="BD50" s="34" t="str">
        <f t="shared" si="50"/>
        <v xml:space="preserve"> pièce </v>
      </c>
      <c r="BE50" s="34" t="str">
        <f t="shared" si="51"/>
        <v xml:space="preserve"> révolution </v>
      </c>
      <c r="BF50" s="34" t="str">
        <f t="shared" si="52"/>
        <v xml:space="preserve"> solidwork </v>
      </c>
      <c r="BG50" s="34" t="str">
        <f t="shared" si="53"/>
        <v xml:space="preserve">Livre SolidWorks </v>
      </c>
      <c r="BH50" s="34" t="str">
        <f t="shared" si="54"/>
        <v/>
      </c>
      <c r="BI50" s="34" t="str">
        <f t="shared" si="55"/>
        <v/>
      </c>
      <c r="BJ50" s="34" t="str">
        <f t="shared" si="56"/>
        <v/>
      </c>
      <c r="BK50" s="34" t="str">
        <f t="shared" si="57"/>
        <v/>
      </c>
      <c r="BL50" s="34" t="str">
        <f t="shared" si="58"/>
        <v/>
      </c>
      <c r="BM50" s="34" t="str">
        <f t="shared" si="59"/>
        <v/>
      </c>
      <c r="BN50" s="34" t="str">
        <f t="shared" si="60"/>
        <v/>
      </c>
      <c r="BO50" s="34" t="str">
        <f t="shared" si="61"/>
        <v/>
      </c>
      <c r="BP50" s="34" t="str">
        <f t="shared" si="62"/>
        <v/>
      </c>
      <c r="BQ50" s="34" t="str">
        <f t="shared" si="63"/>
        <v/>
      </c>
      <c r="BR50" s="34" t="str">
        <f t="shared" si="64"/>
        <v/>
      </c>
      <c r="BS50" s="34" t="str">
        <f t="shared" si="65"/>
        <v/>
      </c>
      <c r="BT50" s="34" t="str">
        <f t="shared" si="66"/>
        <v/>
      </c>
      <c r="BU50" s="42" t="str">
        <f t="shared" si="67"/>
        <v/>
      </c>
      <c r="BV50" s="42" t="s">
        <v>116</v>
      </c>
      <c r="BW50" s="42" t="s">
        <v>116</v>
      </c>
      <c r="BX50" s="42" t="s">
        <v>116</v>
      </c>
      <c r="BY50" s="42" t="s">
        <v>116</v>
      </c>
      <c r="BZ50" s="42" t="s">
        <v>116</v>
      </c>
      <c r="CA50" s="42" t="s">
        <v>116</v>
      </c>
      <c r="CB50" s="42" t="s">
        <v>116</v>
      </c>
      <c r="CC50" s="42" t="s">
        <v>116</v>
      </c>
    </row>
    <row r="51" spans="1:81" ht="20.100000000000001" customHeight="1" x14ac:dyDescent="0.25">
      <c r="A51" s="40">
        <v>45231</v>
      </c>
      <c r="B51" s="34" t="s">
        <v>14045</v>
      </c>
      <c r="C51" s="32" t="s">
        <v>112</v>
      </c>
      <c r="D51" s="32">
        <v>20240120</v>
      </c>
      <c r="E51" s="34" t="s">
        <v>14046</v>
      </c>
      <c r="F51" s="34" t="str">
        <f t="shared" si="0"/>
        <v/>
      </c>
      <c r="G51" s="34" t="str">
        <f t="shared" si="1"/>
        <v>Thierry Crespeau</v>
      </c>
      <c r="H51" s="34" t="str">
        <f t="shared" si="2"/>
        <v/>
      </c>
      <c r="I51" s="34" t="str">
        <f t="shared" si="3"/>
        <v>Crespeau, Thierry</v>
      </c>
      <c r="J51" s="34" t="str">
        <f t="shared" si="4"/>
        <v/>
      </c>
      <c r="K51" s="34" t="str">
        <f t="shared" si="5"/>
        <v/>
      </c>
      <c r="L51" s="34" t="str">
        <f t="shared" si="6"/>
        <v/>
      </c>
      <c r="M51" s="34" t="str">
        <f t="shared" si="7"/>
        <v/>
      </c>
      <c r="N51" s="5" t="str">
        <f t="shared" si="8"/>
        <v>Edition du 1 May 2010</v>
      </c>
      <c r="O51" s="5" t="str">
        <f t="shared" si="9"/>
        <v>539 pages</v>
      </c>
      <c r="P51" s="34" t="str">
        <f t="shared" si="10"/>
        <v>Editions ENI</v>
      </c>
      <c r="Q51" s="6" t="str">
        <f t="shared" si="11"/>
        <v>fre</v>
      </c>
      <c r="R51" s="34" t="str">
        <f t="shared" si="12"/>
        <v>fre</v>
      </c>
      <c r="S51" s="34" t="str">
        <f t="shared" si="13"/>
        <v>fre</v>
      </c>
      <c r="T51" s="34" t="str">
        <f t="shared" si="14"/>
        <v>Ce livre vous présente les principales fonctionnalités d'Archicad, le logiciel conçu par des architectes pour des architectes. Dans un premier temps, vous découvrirez l'environnement de travail qui se veut simple et convivial, les palettes et les barres d'outils. Vous apprendrez ensuite à configurer cet environnement de travail mais aussi les préférences et les fichiers du projet. Dans le chapitre 3, vous verrez comment naviguer dans les différentes fenêtres, en 2D ou en 3D, comment utiliser le Navigateur et le Carnet de mise en page. 
 Après la présentation des concepts et techniques de base (sélection d'éléments, saisie des coordonnées, affichage des grilles, des lignes guides, utilisation des contraintes de la souris et des modes de construction relative), vous apprendrez à créer des éléments standards : lignes, arcs/cercles, polylignes, murs simples ou complexes, portes, fenêtres, toits et ouvertures de toit, poutres, poteaux, dalles, escaliers&amp;hellip; Vous verrez ensuite comment utiliser des objets paramétriques (tête de mur, fenêtre d'angle, lampe) ainsi que charpente RoofMarker et ferme TrussMaker. 
 Le chapitre 8 est consacré à la mise en plan du projet avec tous les outils de cotation et d'annotation. Le chapitre suivant aborde la conception de mur-rideau. Pour finir, vous verrez comment réaliser votre propre bibliothèque d'objets paramétriques sans connaissance particulière de programmation puis à utiliser les différents moteurs de rendu pour réaliser des images réalistes en 3D ainsi que des animations.</v>
      </c>
      <c r="U51" s="34">
        <f t="shared" si="15"/>
        <v>9782746055810</v>
      </c>
      <c r="V51" s="34" t="str">
        <f t="shared" si="16"/>
        <v>Version Numérique</v>
      </c>
      <c r="W51" s="34">
        <f t="shared" si="17"/>
        <v>9782746054592</v>
      </c>
      <c r="X51" s="34" t="str">
        <f t="shared" si="18"/>
        <v>Version Imprimée</v>
      </c>
      <c r="Y51" s="34" t="str">
        <f t="shared" si="19"/>
        <v>St-Herblain</v>
      </c>
      <c r="Z51" s="34" t="str">
        <f t="shared" si="20"/>
        <v>Editions ENI</v>
      </c>
      <c r="AA51" s="34">
        <f t="shared" si="21"/>
        <v>2010</v>
      </c>
      <c r="AB51" s="34" t="str">
        <f t="shared" si="22"/>
        <v>Bibliothèque Numérique ENI (Service en ligne)</v>
      </c>
      <c r="AC51" s="34" t="str">
        <f t="shared" si="23"/>
        <v>ATRIUM</v>
      </c>
      <c r="AD51" s="34" t="str">
        <f t="shared" si="24"/>
        <v>texte</v>
      </c>
      <c r="AE51" s="34" t="str">
        <f t="shared" si="25"/>
        <v>txt</v>
      </c>
      <c r="AF51" s="34" t="str">
        <f t="shared" si="26"/>
        <v>rdacontent/fre</v>
      </c>
      <c r="AG51" s="34" t="str">
        <f t="shared" si="27"/>
        <v>informatique</v>
      </c>
      <c r="AH51" s="34" t="str">
        <f t="shared" si="28"/>
        <v>c</v>
      </c>
      <c r="AI51" s="34" t="str">
        <f t="shared" si="29"/>
        <v>rdamedia/fre</v>
      </c>
      <c r="AJ51" s="34" t="str">
        <f t="shared" si="30"/>
        <v>ressource en ligne</v>
      </c>
      <c r="AK51" s="34" t="str">
        <f t="shared" si="31"/>
        <v>cr</v>
      </c>
      <c r="AL51" s="34" t="str">
        <f t="shared" si="32"/>
        <v>rdacarrier/fre</v>
      </c>
      <c r="AM51" s="34" t="str">
        <f t="shared" si="33"/>
        <v>m\\\\\o\\d\\\\\\\\</v>
      </c>
      <c r="AN51" s="34" t="str">
        <f t="shared" si="34"/>
        <v>cr\cn\\\\uuaua</v>
      </c>
      <c r="AO51" s="34" t="str">
        <f t="shared" si="35"/>
        <v>Accès restreint aux membres</v>
      </c>
      <c r="AP51" s="34" t="str">
        <f t="shared" si="36"/>
        <v>Source de la note de description : Version imprimée</v>
      </c>
      <c r="AQ51" s="34" t="str">
        <f t="shared" si="37"/>
        <v/>
      </c>
      <c r="AR51" s="34" t="str">
        <f t="shared" si="38"/>
        <v>%SITE_CLIENT%/?library_guid=A26949AE-6E72-4FAE-A937-E23AE1996186</v>
      </c>
      <c r="AS51" s="34" t="str">
        <f t="shared" si="39"/>
        <v>Accès au travers du portail ENI</v>
      </c>
      <c r="AT51" s="34" t="str">
        <f t="shared" si="40"/>
        <v xml:space="preserve"> archi </v>
      </c>
      <c r="AU51" s="34" t="str">
        <f t="shared" si="41"/>
        <v xml:space="preserve"> architecte </v>
      </c>
      <c r="AV51" s="34" t="str">
        <f t="shared" si="42"/>
        <v xml:space="preserve"> architecture </v>
      </c>
      <c r="AW51" s="34" t="str">
        <f t="shared" si="43"/>
        <v xml:space="preserve"> caméra </v>
      </c>
      <c r="AX51" s="34" t="str">
        <f t="shared" si="44"/>
        <v xml:space="preserve"> LNAT13ARC</v>
      </c>
      <c r="AY51" s="34" t="str">
        <f t="shared" si="45"/>
        <v xml:space="preserve"> objet VR </v>
      </c>
      <c r="AZ51" s="34" t="str">
        <f t="shared" si="46"/>
        <v xml:space="preserve"> rendu </v>
      </c>
      <c r="BA51" s="34" t="str">
        <f t="shared" si="47"/>
        <v xml:space="preserve"> Roofmaker </v>
      </c>
      <c r="BB51" s="34" t="str">
        <f t="shared" si="48"/>
        <v xml:space="preserve"> Scène VR </v>
      </c>
      <c r="BC51" s="34" t="str">
        <f t="shared" si="49"/>
        <v xml:space="preserve"> Trustmaker </v>
      </c>
      <c r="BD51" s="34" t="str">
        <f t="shared" si="50"/>
        <v xml:space="preserve">3D </v>
      </c>
      <c r="BE51" s="34" t="str">
        <f t="shared" si="51"/>
        <v/>
      </c>
      <c r="BF51" s="34" t="str">
        <f t="shared" si="52"/>
        <v/>
      </c>
      <c r="BG51" s="34" t="str">
        <f t="shared" si="53"/>
        <v/>
      </c>
      <c r="BH51" s="34" t="str">
        <f t="shared" si="54"/>
        <v/>
      </c>
      <c r="BI51" s="34" t="str">
        <f t="shared" si="55"/>
        <v/>
      </c>
      <c r="BJ51" s="34" t="str">
        <f t="shared" si="56"/>
        <v/>
      </c>
      <c r="BK51" s="34" t="str">
        <f t="shared" si="57"/>
        <v/>
      </c>
      <c r="BL51" s="34" t="str">
        <f t="shared" si="58"/>
        <v/>
      </c>
      <c r="BM51" s="34" t="str">
        <f t="shared" si="59"/>
        <v/>
      </c>
      <c r="BN51" s="34" t="str">
        <f t="shared" si="60"/>
        <v/>
      </c>
      <c r="BO51" s="34" t="str">
        <f t="shared" si="61"/>
        <v/>
      </c>
      <c r="BP51" s="34" t="str">
        <f t="shared" si="62"/>
        <v/>
      </c>
      <c r="BQ51" s="34" t="str">
        <f t="shared" si="63"/>
        <v/>
      </c>
      <c r="BR51" s="34" t="str">
        <f t="shared" si="64"/>
        <v/>
      </c>
      <c r="BS51" s="34" t="str">
        <f t="shared" si="65"/>
        <v/>
      </c>
      <c r="BT51" s="34" t="str">
        <f t="shared" si="66"/>
        <v/>
      </c>
      <c r="BU51" s="42" t="str">
        <f t="shared" si="67"/>
        <v/>
      </c>
      <c r="BV51" s="42" t="s">
        <v>116</v>
      </c>
      <c r="BW51" s="42" t="s">
        <v>116</v>
      </c>
      <c r="BX51" s="42" t="s">
        <v>116</v>
      </c>
      <c r="BY51" s="42" t="s">
        <v>116</v>
      </c>
      <c r="BZ51" s="42" t="s">
        <v>116</v>
      </c>
      <c r="CA51" s="42" t="s">
        <v>116</v>
      </c>
      <c r="CB51" s="42" t="s">
        <v>116</v>
      </c>
      <c r="CC51" s="42" t="s">
        <v>116</v>
      </c>
    </row>
    <row r="52" spans="1:81" ht="20.100000000000001" customHeight="1" x14ac:dyDescent="0.25">
      <c r="A52" s="40">
        <v>45231</v>
      </c>
      <c r="B52" s="34" t="s">
        <v>14047</v>
      </c>
      <c r="C52" s="32" t="s">
        <v>112</v>
      </c>
      <c r="D52" s="32">
        <v>20240120</v>
      </c>
      <c r="E52" s="34" t="s">
        <v>14048</v>
      </c>
      <c r="F52" s="34" t="str">
        <f t="shared" si="0"/>
        <v>version gratuite et Pro</v>
      </c>
      <c r="G52" s="34" t="str">
        <f t="shared" si="1"/>
        <v>Jean-Luc CLAUSS</v>
      </c>
      <c r="H52" s="34" t="str">
        <f t="shared" si="2"/>
        <v/>
      </c>
      <c r="I52" s="34" t="str">
        <f t="shared" si="3"/>
        <v>CLAUSS, Jean-Luc</v>
      </c>
      <c r="J52" s="34" t="str">
        <f t="shared" si="4"/>
        <v/>
      </c>
      <c r="K52" s="34" t="str">
        <f t="shared" si="5"/>
        <v/>
      </c>
      <c r="L52" s="34" t="str">
        <f t="shared" si="6"/>
        <v/>
      </c>
      <c r="M52" s="34" t="str">
        <f t="shared" si="7"/>
        <v/>
      </c>
      <c r="N52" s="5" t="str">
        <f t="shared" si="8"/>
        <v>Edition du 1 July 2011</v>
      </c>
      <c r="O52" s="5" t="str">
        <f t="shared" si="9"/>
        <v>492 pages</v>
      </c>
      <c r="P52" s="34" t="str">
        <f t="shared" si="10"/>
        <v>Editions ENI</v>
      </c>
      <c r="Q52" s="6" t="str">
        <f t="shared" si="11"/>
        <v>fre</v>
      </c>
      <c r="R52" s="34" t="str">
        <f t="shared" si="12"/>
        <v>fre</v>
      </c>
      <c r="S52" s="34" t="str">
        <f t="shared" si="13"/>
        <v>fre</v>
      </c>
      <c r="T52" s="34" t="str">
        <f t="shared" si="14"/>
        <v>Google SketchUp 8 est un logiciel de CAO/DAO permettant de modéliser en 3D. L'apparition de SketchUp dans l'univers de la modélisation assistée par ordinateur a été une révolution. Modifiant l'approche que l'on avait jusqu'à présent de la création en 3D, SketchUp s'est d'emblée présenté comme un logiciel intuitif et polyvalent. SketchUp est aussi le logiciel qui a été choisi pour modéliser le monde dans Google Earth. 
Ce livre s'adresse à toute personne, amateur ou professionnelle, désirant apprendre la modélisation 3D avec SketchUp 8 ; il porte sur la version gratuite et sur la version Pro (les logiciels LayOut 3 et Style Builder 2 sont donc présentés) ; il a été rédigé avec la version 8 pour Windows mais certaines particularités de la version Mac sont aussi mises en avant.
La première partie présente toutes les techniques permettant de modéliser efficacement : les techniques de dessin en 2D et 3D, les modifications, l'habillage et le rendu du modèle sont expliqués en suivant une progression pédagogique. Vous apprendrez ainsi à utiliser les groupes et les composants en les articulant avec la maîtrise des scènes et des calques. Enfin, sont abordées les possibilités de téléchargement et d'importation en ligne via les bases de données Google ainsi que toutes les possibilités offertes par les options d'exportation.
La partie suivante présente et explique les fonctionnalités de l'application LayOut incluse dans la version Pro du logiciel qui vous permettra de réaliser des présentations efficaces de vos modèles : le paramétrage et la configuration de l'environnement, le dessin de forme en 2D et l'insertion de modèle SketchUp. Les chapitres suivants sont consacrés au partage des documents.
La troisième partie vous permettra de personnaliser votre pratique en concevant votre propre style de dessin à main levée grâce à la maîtrise de Style Builder, partie intégrante de SketchUp Pro. En révélant l'artiste qui est en vous, vous dépasserez l'aspect froid d'un rendu géométrique pour communiquer efficacement à travers vos modèles.
Abordant la plupart des notions par des exemples, ce livre est destiné à tous les corps de métier, de l'amateur éclairé jusqu'au professionnel chevronné ; il vous permettra d'aborder la modélisation en conjuguant plaisir et professionnalisme.
Les chapitres du livre :
Introduction à SketchUp 8 &amp;ndash; Gestion des modèles &amp;ndash; L'environnement de travail SketchUp 8&amp;ndash; Le dessin en 2D &amp;ndash; Explorer, sélectionner et masquer les entités &amp;ndash; Le dessin en 3D &amp;ndash; Déplacements et modifications 2D et 3D &amp;ndash; Groupes et composants &amp;ndash; Contrôler et optimiser la modélisation &amp;ndash; Visualiser son modèle &amp;ndash; Habillage du modèle &amp;ndash; Rendu du modèle &amp;ndash; Importer des documents &amp;ndash; Imprimer et partager son modèle &amp;ndash; Obtenir de l'aide et optimiser SketchUp &amp;ndash; Introduction à LayOut 3 &amp;ndash; Gestion des documents &amp;ndash; L'environnement de travail LayOut 3 &amp;ndash; Dessiner des lignes et des formes &amp;ndash; Insertion et gestion de fichiers &amp;ndash; Gestion de l'affichage et sélection d'entités &amp;ndash; Edition et disposition des entités &amp;ndash; Habiller le document &amp;ndash; Imprimer et partager le document &amp;ndash; Style Builder</v>
      </c>
      <c r="U52" s="34">
        <f t="shared" si="15"/>
        <v>9782746067332</v>
      </c>
      <c r="V52" s="34" t="str">
        <f t="shared" si="16"/>
        <v>Version Numérique</v>
      </c>
      <c r="W52" s="34">
        <f t="shared" si="17"/>
        <v>9782746066434</v>
      </c>
      <c r="X52" s="34" t="str">
        <f t="shared" si="18"/>
        <v>Version Imprimée</v>
      </c>
      <c r="Y52" s="34" t="str">
        <f t="shared" si="19"/>
        <v>St-Herblain</v>
      </c>
      <c r="Z52" s="34" t="str">
        <f t="shared" si="20"/>
        <v>Editions ENI</v>
      </c>
      <c r="AA52" s="34">
        <f t="shared" si="21"/>
        <v>2011</v>
      </c>
      <c r="AB52" s="34" t="str">
        <f t="shared" si="22"/>
        <v>Bibliothèque Numérique ENI (Service en ligne)</v>
      </c>
      <c r="AC52" s="34" t="str">
        <f t="shared" si="23"/>
        <v>ATRIUM</v>
      </c>
      <c r="AD52" s="34" t="str">
        <f t="shared" si="24"/>
        <v>texte</v>
      </c>
      <c r="AE52" s="34" t="str">
        <f t="shared" si="25"/>
        <v>txt</v>
      </c>
      <c r="AF52" s="34" t="str">
        <f t="shared" si="26"/>
        <v>rdacontent/fre</v>
      </c>
      <c r="AG52" s="34" t="str">
        <f t="shared" si="27"/>
        <v>informatique</v>
      </c>
      <c r="AH52" s="34" t="str">
        <f t="shared" si="28"/>
        <v>c</v>
      </c>
      <c r="AI52" s="34" t="str">
        <f t="shared" si="29"/>
        <v>rdamedia/fre</v>
      </c>
      <c r="AJ52" s="34" t="str">
        <f t="shared" si="30"/>
        <v>ressource en ligne</v>
      </c>
      <c r="AK52" s="34" t="str">
        <f t="shared" si="31"/>
        <v>cr</v>
      </c>
      <c r="AL52" s="34" t="str">
        <f t="shared" si="32"/>
        <v>rdacarrier/fre</v>
      </c>
      <c r="AM52" s="34" t="str">
        <f t="shared" si="33"/>
        <v>m\\\\\o\\d\\\\\\\\</v>
      </c>
      <c r="AN52" s="34" t="str">
        <f t="shared" si="34"/>
        <v>cr\cn\\\\uuaua</v>
      </c>
      <c r="AO52" s="34" t="str">
        <f t="shared" si="35"/>
        <v>Accès restreint aux membres</v>
      </c>
      <c r="AP52" s="34" t="str">
        <f t="shared" si="36"/>
        <v>Source de la note de description : Version imprimée</v>
      </c>
      <c r="AQ52" s="34" t="str">
        <f t="shared" si="37"/>
        <v/>
      </c>
      <c r="AR52" s="34" t="str">
        <f t="shared" si="38"/>
        <v>%SITE_CLIENT%/?library_guid=BAB916CA-6077-4E1E-AC8C-6747FC2015D4</v>
      </c>
      <c r="AS52" s="34" t="str">
        <f t="shared" si="39"/>
        <v>Accès au travers du portail ENI</v>
      </c>
      <c r="AT52" s="34" t="str">
        <f t="shared" si="40"/>
        <v xml:space="preserve"> 3D </v>
      </c>
      <c r="AU52" s="34" t="str">
        <f t="shared" si="41"/>
        <v xml:space="preserve"> CAO/DAO </v>
      </c>
      <c r="AV52" s="34" t="str">
        <f t="shared" si="42"/>
        <v xml:space="preserve"> DAO </v>
      </c>
      <c r="AW52" s="34" t="str">
        <f t="shared" si="43"/>
        <v xml:space="preserve"> e</v>
      </c>
      <c r="AX52" s="34" t="str">
        <f t="shared" si="44"/>
        <v xml:space="preserve"> ebook </v>
      </c>
      <c r="AY52" s="34" t="str">
        <f t="shared" si="45"/>
        <v xml:space="preserve"> Google </v>
      </c>
      <c r="AZ52" s="34" t="str">
        <f t="shared" si="46"/>
        <v xml:space="preserve"> LayOut </v>
      </c>
      <c r="BA52" s="34" t="str">
        <f t="shared" si="47"/>
        <v xml:space="preserve"> livre électronique </v>
      </c>
      <c r="BB52" s="34" t="str">
        <f t="shared" si="48"/>
        <v xml:space="preserve"> livre numérique </v>
      </c>
      <c r="BC52" s="34" t="str">
        <f t="shared" si="49"/>
        <v xml:space="preserve"> livres électroniques </v>
      </c>
      <c r="BD52" s="34" t="str">
        <f t="shared" si="50"/>
        <v xml:space="preserve"> livres numériques </v>
      </c>
      <c r="BE52" s="34" t="str">
        <f t="shared" si="51"/>
        <v xml:space="preserve"> LNAT8SKE</v>
      </c>
      <c r="BF52" s="34" t="str">
        <f t="shared" si="52"/>
        <v xml:space="preserve"> Style Builder </v>
      </c>
      <c r="BG52" s="34" t="str">
        <f t="shared" si="53"/>
        <v xml:space="preserve">book </v>
      </c>
      <c r="BH52" s="34" t="str">
        <f t="shared" si="54"/>
        <v xml:space="preserve">Modélisation </v>
      </c>
      <c r="BI52" s="34" t="str">
        <f t="shared" si="55"/>
        <v/>
      </c>
      <c r="BJ52" s="34" t="str">
        <f t="shared" si="56"/>
        <v/>
      </c>
      <c r="BK52" s="34" t="str">
        <f t="shared" si="57"/>
        <v/>
      </c>
      <c r="BL52" s="34" t="str">
        <f t="shared" si="58"/>
        <v/>
      </c>
      <c r="BM52" s="34" t="str">
        <f t="shared" si="59"/>
        <v/>
      </c>
      <c r="BN52" s="34" t="str">
        <f t="shared" si="60"/>
        <v/>
      </c>
      <c r="BO52" s="34" t="str">
        <f t="shared" si="61"/>
        <v/>
      </c>
      <c r="BP52" s="34" t="str">
        <f t="shared" si="62"/>
        <v/>
      </c>
      <c r="BQ52" s="34" t="str">
        <f t="shared" si="63"/>
        <v/>
      </c>
      <c r="BR52" s="34" t="str">
        <f t="shared" si="64"/>
        <v/>
      </c>
      <c r="BS52" s="34" t="str">
        <f t="shared" si="65"/>
        <v/>
      </c>
      <c r="BT52" s="34" t="str">
        <f t="shared" si="66"/>
        <v/>
      </c>
      <c r="BU52" s="42" t="str">
        <f t="shared" si="67"/>
        <v/>
      </c>
      <c r="BV52" s="42" t="s">
        <v>116</v>
      </c>
      <c r="BW52" s="42" t="s">
        <v>116</v>
      </c>
      <c r="BX52" s="42" t="s">
        <v>116</v>
      </c>
      <c r="BY52" s="42" t="s">
        <v>116</v>
      </c>
      <c r="BZ52" s="42" t="s">
        <v>116</v>
      </c>
      <c r="CA52" s="42" t="s">
        <v>116</v>
      </c>
      <c r="CB52" s="42" t="s">
        <v>116</v>
      </c>
      <c r="CC52" s="42" t="s">
        <v>116</v>
      </c>
    </row>
    <row r="53" spans="1:81" ht="20.100000000000001" customHeight="1" x14ac:dyDescent="0.25">
      <c r="A53" s="40">
        <v>45231</v>
      </c>
      <c r="B53" s="34" t="s">
        <v>14049</v>
      </c>
      <c r="C53" s="32" t="s">
        <v>112</v>
      </c>
      <c r="D53" s="32">
        <v>20240120</v>
      </c>
      <c r="E53" s="34" t="s">
        <v>14050</v>
      </c>
      <c r="F53" s="34" t="str">
        <f t="shared" si="0"/>
        <v>Examen MCTS 70-236</v>
      </c>
      <c r="G53" s="34" t="str">
        <f t="shared" si="1"/>
        <v>Emmanuel Vinazza</v>
      </c>
      <c r="H53" s="34" t="str">
        <f t="shared" si="2"/>
        <v/>
      </c>
      <c r="I53" s="34" t="str">
        <f t="shared" si="3"/>
        <v>Vinazza, Emmanuel</v>
      </c>
      <c r="J53" s="34" t="str">
        <f t="shared" si="4"/>
        <v/>
      </c>
      <c r="K53" s="34" t="str">
        <f t="shared" si="5"/>
        <v/>
      </c>
      <c r="L53" s="34" t="str">
        <f t="shared" si="6"/>
        <v/>
      </c>
      <c r="M53" s="34" t="str">
        <f t="shared" si="7"/>
        <v/>
      </c>
      <c r="N53" s="5" t="str">
        <f t="shared" si="8"/>
        <v>Edition du 1 October 2008</v>
      </c>
      <c r="O53" s="5" t="str">
        <f t="shared" si="9"/>
        <v>555 pages</v>
      </c>
      <c r="P53" s="34" t="str">
        <f t="shared" si="10"/>
        <v>Editions ENI</v>
      </c>
      <c r="Q53" s="6" t="str">
        <f t="shared" si="11"/>
        <v>fre</v>
      </c>
      <c r="R53" s="34" t="str">
        <f t="shared" si="12"/>
        <v>fre</v>
      </c>
      <c r="S53" s="34" t="str">
        <f t="shared" si="13"/>
        <v>fre</v>
      </c>
      <c r="T53" s="34" t="str">
        <f t="shared" si="14"/>
        <v>L'examen 70-236 "Configuration d'Exchange Server 2007" est l'examen qui permet d'obtenir la certification MCTS Exchange Server 2007. Cet examen est un pré-requis obligatoire pour obtenir la certification MCITP Administrateur de la messagerie en entreprise. Il évalue vos compétences pour implémenter, gérer et dépanner un système Exchange Server 2007.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(MCSE Windows Server 2003 - spécialisation Messagerie et MCTS Exchange Server 2007) et pédagogiquement (MCT) par Microsoft. Ainsi, les savoir-faire pédagogique et technique de l'auteur conduisent à une approche claire et visuelle, d'un très haut niveau technique. 
Chapitre par chapitre, vous pourrez valider vos acquis théoriques, à l'aide d'un grand nombre de questions-réponses (155 au total) mettant en exergue aussi bien les éléments fondamentaux que les caractéristiques spécifiques aux concepts abordés. 
Chaque chapitre s'achevant par des travaux pratiques (67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 vous pourrez accéder gratuitement à 1 examen blanc en ligne, sur www.edieni.com, destiné à vous entraîner dans des conditions proches de celles de l'épreuve. Sur ce site, chaque question posée s'inscrit dans l'esprit de la certification MCTS et, pour chacune, les réponses sont suffisamment commentées pour combler ou identifier vos ultimes lacunes. A vous de juger quand vous serez prêt pour l'examen final !</v>
      </c>
      <c r="U53" s="34">
        <f t="shared" si="15"/>
        <v>9782746046290</v>
      </c>
      <c r="V53" s="34" t="str">
        <f t="shared" si="16"/>
        <v>Version Numérique</v>
      </c>
      <c r="W53" s="34">
        <f t="shared" si="17"/>
        <v>9782746043930</v>
      </c>
      <c r="X53" s="34" t="str">
        <f t="shared" si="18"/>
        <v>Version Imprimée</v>
      </c>
      <c r="Y53" s="34" t="str">
        <f t="shared" si="19"/>
        <v>St-Herblain</v>
      </c>
      <c r="Z53" s="34" t="str">
        <f t="shared" si="20"/>
        <v>Editions ENI</v>
      </c>
      <c r="AA53" s="34">
        <f t="shared" si="21"/>
        <v>2008</v>
      </c>
      <c r="AB53" s="34" t="str">
        <f t="shared" si="22"/>
        <v>Bibliothèque Numérique ENI (Service en ligne)</v>
      </c>
      <c r="AC53" s="34" t="str">
        <f t="shared" si="23"/>
        <v>CERTIFICATIONS</v>
      </c>
      <c r="AD53" s="34" t="str">
        <f t="shared" si="24"/>
        <v>texte</v>
      </c>
      <c r="AE53" s="34" t="str">
        <f t="shared" si="25"/>
        <v>txt</v>
      </c>
      <c r="AF53" s="34" t="str">
        <f t="shared" si="26"/>
        <v>rdacontent/fre</v>
      </c>
      <c r="AG53" s="34" t="str">
        <f t="shared" si="27"/>
        <v>informatique</v>
      </c>
      <c r="AH53" s="34" t="str">
        <f t="shared" si="28"/>
        <v>c</v>
      </c>
      <c r="AI53" s="34" t="str">
        <f t="shared" si="29"/>
        <v>rdamedia/fre</v>
      </c>
      <c r="AJ53" s="34" t="str">
        <f t="shared" si="30"/>
        <v>ressource en ligne</v>
      </c>
      <c r="AK53" s="34" t="str">
        <f t="shared" si="31"/>
        <v>cr</v>
      </c>
      <c r="AL53" s="34" t="str">
        <f t="shared" si="32"/>
        <v>rdacarrier/fre</v>
      </c>
      <c r="AM53" s="34" t="str">
        <f t="shared" si="33"/>
        <v>m\\\\\o\\d\\\\\\\\</v>
      </c>
      <c r="AN53" s="34" t="str">
        <f t="shared" si="34"/>
        <v>cr\cn\\\\uuaua</v>
      </c>
      <c r="AO53" s="34" t="str">
        <f t="shared" si="35"/>
        <v>Accès restreint aux membres</v>
      </c>
      <c r="AP53" s="34" t="str">
        <f t="shared" si="36"/>
        <v>Source de la note de description : Version imprimée</v>
      </c>
      <c r="AQ53" s="34" t="str">
        <f t="shared" si="37"/>
        <v/>
      </c>
      <c r="AR53" s="34" t="str">
        <f t="shared" si="38"/>
        <v>%SITE_CLIENT%/?library_guid=9D88CDC5-0B25-418F-9BD6-590E00740257</v>
      </c>
      <c r="AS53" s="34" t="str">
        <f t="shared" si="39"/>
        <v>Accès au travers du portail ENI</v>
      </c>
      <c r="AT53" s="34" t="str">
        <f t="shared" si="40"/>
        <v xml:space="preserve"> Domino Server </v>
      </c>
      <c r="AU53" s="34" t="str">
        <f t="shared" si="41"/>
        <v xml:space="preserve"> exchange serveur </v>
      </c>
      <c r="AV53" s="34" t="str">
        <f t="shared" si="42"/>
        <v xml:space="preserve"> exchange2007 </v>
      </c>
      <c r="AW53" s="34" t="str">
        <f t="shared" si="43"/>
        <v xml:space="preserve"> infrastructure de messagerie </v>
      </c>
      <c r="AX53" s="34" t="str">
        <f t="shared" si="44"/>
        <v xml:space="preserve"> livre 70</v>
      </c>
      <c r="AY53" s="34" t="str">
        <f t="shared" si="45"/>
        <v xml:space="preserve"> livre MCTS </v>
      </c>
      <c r="AZ53" s="34" t="str">
        <f t="shared" si="46"/>
        <v xml:space="preserve"> LNCE07EXCS</v>
      </c>
      <c r="BA53" s="34" t="str">
        <f t="shared" si="47"/>
        <v xml:space="preserve"> mcitp </v>
      </c>
      <c r="BB53" s="34" t="str">
        <f t="shared" si="48"/>
        <v xml:space="preserve"> messagerie unifiée </v>
      </c>
      <c r="BC53" s="34" t="str">
        <f t="shared" si="49"/>
        <v xml:space="preserve"> MU </v>
      </c>
      <c r="BD53" s="34" t="str">
        <f t="shared" si="50"/>
        <v xml:space="preserve"> Outlook </v>
      </c>
      <c r="BE53" s="34" t="str">
        <f t="shared" si="51"/>
        <v xml:space="preserve"> PowerShell </v>
      </c>
      <c r="BF53" s="34" t="str">
        <f t="shared" si="52"/>
        <v xml:space="preserve"> solution en cluster </v>
      </c>
      <c r="BG53" s="34">
        <f t="shared" si="53"/>
        <v>236</v>
      </c>
      <c r="BH53" s="34" t="str">
        <f t="shared" si="54"/>
        <v xml:space="preserve">livre Exchange </v>
      </c>
      <c r="BI53" s="34" t="str">
        <f t="shared" si="55"/>
        <v/>
      </c>
      <c r="BJ53" s="34" t="str">
        <f t="shared" si="56"/>
        <v/>
      </c>
      <c r="BK53" s="34" t="str">
        <f t="shared" si="57"/>
        <v/>
      </c>
      <c r="BL53" s="34" t="str">
        <f t="shared" si="58"/>
        <v/>
      </c>
      <c r="BM53" s="34" t="str">
        <f t="shared" si="59"/>
        <v/>
      </c>
      <c r="BN53" s="34" t="str">
        <f t="shared" si="60"/>
        <v/>
      </c>
      <c r="BO53" s="34" t="str">
        <f t="shared" si="61"/>
        <v/>
      </c>
      <c r="BP53" s="34" t="str">
        <f t="shared" si="62"/>
        <v/>
      </c>
      <c r="BQ53" s="34" t="str">
        <f t="shared" si="63"/>
        <v/>
      </c>
      <c r="BR53" s="34" t="str">
        <f t="shared" si="64"/>
        <v/>
      </c>
      <c r="BS53" s="34" t="str">
        <f t="shared" si="65"/>
        <v/>
      </c>
      <c r="BT53" s="34" t="str">
        <f t="shared" si="66"/>
        <v/>
      </c>
      <c r="BU53" s="42" t="str">
        <f t="shared" si="67"/>
        <v/>
      </c>
      <c r="BV53" s="42" t="s">
        <v>116</v>
      </c>
      <c r="BW53" s="42" t="s">
        <v>116</v>
      </c>
      <c r="BX53" s="42" t="s">
        <v>116</v>
      </c>
      <c r="BY53" s="42" t="s">
        <v>116</v>
      </c>
      <c r="BZ53" s="42" t="s">
        <v>116</v>
      </c>
      <c r="CA53" s="42" t="s">
        <v>116</v>
      </c>
      <c r="CB53" s="42" t="s">
        <v>116</v>
      </c>
      <c r="CC53" s="42" t="s">
        <v>116</v>
      </c>
    </row>
    <row r="54" spans="1:81" ht="20.100000000000001" customHeight="1" x14ac:dyDescent="0.25">
      <c r="A54" s="40">
        <v>45231</v>
      </c>
      <c r="B54" s="34" t="s">
        <v>14051</v>
      </c>
      <c r="C54" s="32" t="s">
        <v>112</v>
      </c>
      <c r="D54" s="32">
        <v>20240120</v>
      </c>
      <c r="E54" s="34" t="s">
        <v>14052</v>
      </c>
      <c r="F54" s="34" t="str">
        <f t="shared" si="0"/>
        <v>Virtualisation de serveurs avec Windows Server 2008 R2 - Préparation à l'examen MCTS 70-659</v>
      </c>
      <c r="G54" s="34" t="str">
        <f t="shared" si="1"/>
        <v xml:space="preserve">Duy Hoa MAI </v>
      </c>
      <c r="H54" s="34" t="str">
        <f t="shared" si="2"/>
        <v/>
      </c>
      <c r="I54" s="34" t="str">
        <f t="shared" si="3"/>
        <v>MAI , Duy Hoa</v>
      </c>
      <c r="J54" s="34" t="str">
        <f t="shared" si="4"/>
        <v/>
      </c>
      <c r="K54" s="34" t="str">
        <f t="shared" si="5"/>
        <v/>
      </c>
      <c r="L54" s="34" t="str">
        <f t="shared" si="6"/>
        <v/>
      </c>
      <c r="M54" s="34" t="str">
        <f t="shared" si="7"/>
        <v/>
      </c>
      <c r="N54" s="5" t="str">
        <f t="shared" si="8"/>
        <v>Edition du 1 February 2012</v>
      </c>
      <c r="O54" s="5" t="str">
        <f t="shared" si="9"/>
        <v>592 pages</v>
      </c>
      <c r="P54" s="34" t="str">
        <f t="shared" si="10"/>
        <v>Editions ENI</v>
      </c>
      <c r="Q54" s="6" t="str">
        <f t="shared" si="11"/>
        <v>fre</v>
      </c>
      <c r="R54" s="34" t="str">
        <f t="shared" si="12"/>
        <v>fre</v>
      </c>
      <c r="S54" s="34" t="str">
        <f t="shared" si="13"/>
        <v>fre</v>
      </c>
      <c r="T54" s="34" t="str">
        <f t="shared" si="14"/>
        <v>L'examen MCTS 70-659 "Virtualisation serveur avec Windows Server 2008 R2" est l'un des examens requis pour l'obtention de la certification MCITP Administration de la virtualisation avec Windows Server 2008 R2. Avec cette certification vous prouvez votre expertise en tant qu'administrateur de la virtualisation dans les environnements Windows Server 2008 R2 qui couvrent Microsoft Hyper-V Server 2008 et Hyper-V Server 2008 R2.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(MCT) par Microsoft. Ainsi, les savoir-faire pédagogique et technique de l'auteur conduisent à une approche claire et visuelle, d'un très haut niveau technique. 
Chapitre après chapitre, vous pourrez valider vos acquis théoriques, à l'aide d'un grand nombre de questions-réponses (132 au total) mettant en exergue aussi bien les éléments fondamentaux que les caractéristiques spécifiques aux concepts abordés. 
Chaque chapitre s'achevant par des travaux pratiques (31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Des éléments complémentaires sont en téléchargement sur le site www.editions-eni.fr. Pour la préparation spécifique à la certification,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&amp;Agrave; vous de juger quand vous serez prêt pour l'examen final !
Les chapitres du livre :
Descriptif - Introduction à la virtualisation - La solution Hyper-V - Déploiement d'Hyper-V R2 - Hyper-V et le réseau - Hyper-V et le stockage - Administration à partir de la partition parent - Mise en oeuvre de la haute disponibilité - Administration de cluster - Déploiement de Virtual Machine Manager - Gestion d'Hyper-V avec SCVMM - Optimisation et performance - Sauvegarde et restauration sous Hyper-V - Infrastructure de bureau virtuel - Hyper-V avec Windows Server 2008 R2 en mode core - Fonctionnalités de Windows Server 2008 R2 Hyper-V SP1</v>
      </c>
      <c r="U54" s="34">
        <f t="shared" si="15"/>
        <v>9782746072947</v>
      </c>
      <c r="V54" s="34" t="str">
        <f t="shared" si="16"/>
        <v>Version Numérique</v>
      </c>
      <c r="W54" s="34">
        <f t="shared" si="17"/>
        <v>9782746071674</v>
      </c>
      <c r="X54" s="34" t="str">
        <f t="shared" si="18"/>
        <v>Version Imprimée</v>
      </c>
      <c r="Y54" s="34" t="str">
        <f t="shared" si="19"/>
        <v>St-Herblain</v>
      </c>
      <c r="Z54" s="34" t="str">
        <f t="shared" si="20"/>
        <v>Editions ENI</v>
      </c>
      <c r="AA54" s="34">
        <f t="shared" si="21"/>
        <v>2012</v>
      </c>
      <c r="AB54" s="34" t="str">
        <f t="shared" si="22"/>
        <v>Bibliothèque Numérique ENI (Service en ligne)</v>
      </c>
      <c r="AC54" s="34" t="str">
        <f t="shared" si="23"/>
        <v>CERTIFICATIONS</v>
      </c>
      <c r="AD54" s="34" t="str">
        <f t="shared" si="24"/>
        <v>texte</v>
      </c>
      <c r="AE54" s="34" t="str">
        <f t="shared" si="25"/>
        <v>txt</v>
      </c>
      <c r="AF54" s="34" t="str">
        <f t="shared" si="26"/>
        <v>rdacontent/fre</v>
      </c>
      <c r="AG54" s="34" t="str">
        <f t="shared" si="27"/>
        <v>informatique</v>
      </c>
      <c r="AH54" s="34" t="str">
        <f t="shared" si="28"/>
        <v>c</v>
      </c>
      <c r="AI54" s="34" t="str">
        <f t="shared" si="29"/>
        <v>rdamedia/fre</v>
      </c>
      <c r="AJ54" s="34" t="str">
        <f t="shared" si="30"/>
        <v>ressource en ligne</v>
      </c>
      <c r="AK54" s="34" t="str">
        <f t="shared" si="31"/>
        <v>cr</v>
      </c>
      <c r="AL54" s="34" t="str">
        <f t="shared" si="32"/>
        <v>rdacarrier/fre</v>
      </c>
      <c r="AM54" s="34" t="str">
        <f t="shared" si="33"/>
        <v>m\\\\\o\\d\\\\\\\\</v>
      </c>
      <c r="AN54" s="34" t="str">
        <f t="shared" si="34"/>
        <v>cr\cn\\\\uuaua</v>
      </c>
      <c r="AO54" s="34" t="str">
        <f t="shared" si="35"/>
        <v>Accès restreint aux membres</v>
      </c>
      <c r="AP54" s="34" t="str">
        <f t="shared" si="36"/>
        <v>Source de la note de description : Version imprimée</v>
      </c>
      <c r="AQ54" s="34" t="str">
        <f t="shared" si="37"/>
        <v/>
      </c>
      <c r="AR54" s="34" t="str">
        <f t="shared" si="38"/>
        <v>%SITE_CLIENT%/?library_guid=6C91513D-97C8-4C2B-BBCE-68013AB53823</v>
      </c>
      <c r="AS54" s="34" t="str">
        <f t="shared" si="39"/>
        <v>Accès au travers du portail ENI</v>
      </c>
      <c r="AT54" s="34" t="str">
        <f t="shared" si="40"/>
        <v xml:space="preserve"> hyper v </v>
      </c>
      <c r="AU54" s="34" t="str">
        <f t="shared" si="41"/>
        <v xml:space="preserve"> hyperv </v>
      </c>
      <c r="AV54" s="34" t="str">
        <f t="shared" si="42"/>
        <v xml:space="preserve"> LNCE08R2HYP</v>
      </c>
      <c r="AW54" s="34" t="str">
        <f t="shared" si="43"/>
        <v xml:space="preserve"> R2 </v>
      </c>
      <c r="AX54" s="34" t="str">
        <f t="shared" si="44"/>
        <v xml:space="preserve"> windows serveur </v>
      </c>
      <c r="AY54" s="34" t="str">
        <f t="shared" si="45"/>
        <v xml:space="preserve">microsoft </v>
      </c>
      <c r="AZ54" s="34" t="str">
        <f t="shared" si="46"/>
        <v/>
      </c>
      <c r="BA54" s="34" t="str">
        <f t="shared" si="47"/>
        <v/>
      </c>
      <c r="BB54" s="34" t="str">
        <f t="shared" si="48"/>
        <v/>
      </c>
      <c r="BC54" s="34" t="str">
        <f t="shared" si="49"/>
        <v/>
      </c>
      <c r="BD54" s="34" t="str">
        <f t="shared" si="50"/>
        <v/>
      </c>
      <c r="BE54" s="34" t="str">
        <f t="shared" si="51"/>
        <v/>
      </c>
      <c r="BF54" s="34" t="str">
        <f t="shared" si="52"/>
        <v/>
      </c>
      <c r="BG54" s="34" t="str">
        <f t="shared" si="53"/>
        <v/>
      </c>
      <c r="BH54" s="34" t="str">
        <f t="shared" si="54"/>
        <v/>
      </c>
      <c r="BI54" s="34" t="str">
        <f t="shared" si="55"/>
        <v/>
      </c>
      <c r="BJ54" s="34" t="str">
        <f t="shared" si="56"/>
        <v/>
      </c>
      <c r="BK54" s="34" t="str">
        <f t="shared" si="57"/>
        <v/>
      </c>
      <c r="BL54" s="34" t="str">
        <f t="shared" si="58"/>
        <v/>
      </c>
      <c r="BM54" s="34" t="str">
        <f t="shared" si="59"/>
        <v/>
      </c>
      <c r="BN54" s="34" t="str">
        <f t="shared" si="60"/>
        <v/>
      </c>
      <c r="BO54" s="34" t="str">
        <f t="shared" si="61"/>
        <v/>
      </c>
      <c r="BP54" s="34" t="str">
        <f t="shared" si="62"/>
        <v/>
      </c>
      <c r="BQ54" s="34" t="str">
        <f t="shared" si="63"/>
        <v/>
      </c>
      <c r="BR54" s="34" t="str">
        <f t="shared" si="64"/>
        <v/>
      </c>
      <c r="BS54" s="34" t="str">
        <f t="shared" si="65"/>
        <v/>
      </c>
      <c r="BT54" s="34" t="str">
        <f t="shared" si="66"/>
        <v/>
      </c>
      <c r="BU54" s="42" t="str">
        <f t="shared" si="67"/>
        <v/>
      </c>
      <c r="BV54" s="42" t="s">
        <v>116</v>
      </c>
      <c r="BW54" s="42" t="s">
        <v>116</v>
      </c>
      <c r="BX54" s="42" t="s">
        <v>116</v>
      </c>
      <c r="BY54" s="42" t="s">
        <v>116</v>
      </c>
      <c r="BZ54" s="42" t="s">
        <v>116</v>
      </c>
      <c r="CA54" s="42" t="s">
        <v>116</v>
      </c>
      <c r="CB54" s="42" t="s">
        <v>116</v>
      </c>
      <c r="CC54" s="42" t="s">
        <v>116</v>
      </c>
    </row>
    <row r="55" spans="1:81" ht="20.100000000000001" customHeight="1" x14ac:dyDescent="0.25">
      <c r="A55" s="40">
        <v>45231</v>
      </c>
      <c r="B55" s="34" t="s">
        <v>14053</v>
      </c>
      <c r="C55" s="32" t="s">
        <v>112</v>
      </c>
      <c r="D55" s="32">
        <v>20240120</v>
      </c>
      <c r="E55" s="34" t="s">
        <v>14054</v>
      </c>
      <c r="F55" s="34" t="str">
        <f t="shared" si="0"/>
        <v>Examen MCTS 70-642 - Configuration d'une infrastructure réseau</v>
      </c>
      <c r="G55" s="34" t="str">
        <f t="shared" si="1"/>
        <v>Philippe FREDDI</v>
      </c>
      <c r="H55" s="34" t="str">
        <f t="shared" si="2"/>
        <v/>
      </c>
      <c r="I55" s="34" t="str">
        <f t="shared" si="3"/>
        <v>FREDDI, Philippe</v>
      </c>
      <c r="J55" s="34" t="str">
        <f t="shared" si="4"/>
        <v/>
      </c>
      <c r="K55" s="34" t="str">
        <f t="shared" si="5"/>
        <v/>
      </c>
      <c r="L55" s="34" t="str">
        <f t="shared" si="6"/>
        <v/>
      </c>
      <c r="M55" s="34" t="str">
        <f t="shared" si="7"/>
        <v/>
      </c>
      <c r="N55" s="5" t="str">
        <f t="shared" si="8"/>
        <v>Edition du 1 July 2009</v>
      </c>
      <c r="O55" s="5" t="str">
        <f t="shared" si="9"/>
        <v>691 pages</v>
      </c>
      <c r="P55" s="34" t="str">
        <f t="shared" si="10"/>
        <v>Editions ENI</v>
      </c>
      <c r="Q55" s="6" t="str">
        <f t="shared" si="11"/>
        <v>fre</v>
      </c>
      <c r="R55" s="34" t="str">
        <f t="shared" si="12"/>
        <v>fre</v>
      </c>
      <c r="S55" s="34" t="str">
        <f t="shared" si="13"/>
        <v>fre</v>
      </c>
      <c r="T55" s="34" t="str">
        <f t="shared" si="14"/>
        <v>L'examen MCTS 70-642 "Configuration d'une infrastructure réseau avec Windows Server 2008" est l'un des examens obligatoires pour l'obtention de la certification MCITP Administrateur de serveurs ou MCITP Administrateur informatique en entreprise.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(231 au total) mettant en exergue aussi bien les éléments fondamentaux que les caractéristiques spécifiques aux concepts abordés. 
Chaque chapitre donnant lieu à des travaux pratiques vous aurez les moyens de mesurer votre autonomie en réalisant 14 exercices complets de TP.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MCTS et, pour chacune, les réponses sont suffisamment commentées pour combler ou identifier vos ultimes lacunes. A vous de juger quand vous serez prêt pour l'examen final !
Ce livre est également proposé en coffret</v>
      </c>
      <c r="U55" s="34">
        <f t="shared" si="15"/>
        <v>9782746050679</v>
      </c>
      <c r="V55" s="34" t="str">
        <f t="shared" si="16"/>
        <v>Version Numérique</v>
      </c>
      <c r="W55" s="34">
        <f t="shared" si="17"/>
        <v>9782746049789</v>
      </c>
      <c r="X55" s="34" t="str">
        <f t="shared" si="18"/>
        <v>Version Imprimée</v>
      </c>
      <c r="Y55" s="34" t="str">
        <f t="shared" si="19"/>
        <v>St-Herblain</v>
      </c>
      <c r="Z55" s="34" t="str">
        <f t="shared" si="20"/>
        <v>Editions ENI</v>
      </c>
      <c r="AA55" s="34">
        <f t="shared" si="21"/>
        <v>2009</v>
      </c>
      <c r="AB55" s="34" t="str">
        <f t="shared" si="22"/>
        <v>Bibliothèque Numérique ENI (Service en ligne)</v>
      </c>
      <c r="AC55" s="34" t="str">
        <f t="shared" si="23"/>
        <v>CERTIFICATIONS</v>
      </c>
      <c r="AD55" s="34" t="str">
        <f t="shared" si="24"/>
        <v>texte</v>
      </c>
      <c r="AE55" s="34" t="str">
        <f t="shared" si="25"/>
        <v>txt</v>
      </c>
      <c r="AF55" s="34" t="str">
        <f t="shared" si="26"/>
        <v>rdacontent/fre</v>
      </c>
      <c r="AG55" s="34" t="str">
        <f t="shared" si="27"/>
        <v>informatique</v>
      </c>
      <c r="AH55" s="34" t="str">
        <f t="shared" si="28"/>
        <v>c</v>
      </c>
      <c r="AI55" s="34" t="str">
        <f t="shared" si="29"/>
        <v>rdamedia/fre</v>
      </c>
      <c r="AJ55" s="34" t="str">
        <f t="shared" si="30"/>
        <v>ressource en ligne</v>
      </c>
      <c r="AK55" s="34" t="str">
        <f t="shared" si="31"/>
        <v>cr</v>
      </c>
      <c r="AL55" s="34" t="str">
        <f t="shared" si="32"/>
        <v>rdacarrier/fre</v>
      </c>
      <c r="AM55" s="34" t="str">
        <f t="shared" si="33"/>
        <v>m\\\\\o\\d\\\\\\\\</v>
      </c>
      <c r="AN55" s="34" t="str">
        <f t="shared" si="34"/>
        <v>cr\cn\\\\uuaua</v>
      </c>
      <c r="AO55" s="34" t="str">
        <f t="shared" si="35"/>
        <v>Accès restreint aux membres</v>
      </c>
      <c r="AP55" s="34" t="str">
        <f t="shared" si="36"/>
        <v>Source de la note de description : Version imprimée</v>
      </c>
      <c r="AQ55" s="34" t="str">
        <f t="shared" si="37"/>
        <v/>
      </c>
      <c r="AR55" s="34" t="str">
        <f t="shared" si="38"/>
        <v>%SITE_CLIENT%/?library_guid=AF273A62-A164-47C2-95CB-DB15DC436D44</v>
      </c>
      <c r="AS55" s="34" t="str">
        <f t="shared" si="39"/>
        <v>Accès au travers du portail ENI</v>
      </c>
      <c r="AT55" s="34" t="str">
        <f t="shared" si="40"/>
        <v xml:space="preserve"> certification </v>
      </c>
      <c r="AU55" s="34" t="str">
        <f t="shared" si="41"/>
        <v xml:space="preserve"> Core </v>
      </c>
      <c r="AV55" s="34" t="str">
        <f t="shared" si="42"/>
        <v xml:space="preserve"> dhcp </v>
      </c>
      <c r="AW55" s="34" t="str">
        <f t="shared" si="43"/>
        <v xml:space="preserve"> DNS </v>
      </c>
      <c r="AX55" s="34" t="str">
        <f t="shared" si="44"/>
        <v xml:space="preserve"> efs </v>
      </c>
      <c r="AY55" s="34" t="str">
        <f t="shared" si="45"/>
        <v xml:space="preserve"> ip v4 </v>
      </c>
      <c r="AZ55" s="34" t="str">
        <f t="shared" si="46"/>
        <v xml:space="preserve"> ip v6 </v>
      </c>
      <c r="BA55" s="34" t="str">
        <f t="shared" si="47"/>
        <v xml:space="preserve"> ipp </v>
      </c>
      <c r="BB55" s="34" t="str">
        <f t="shared" si="48"/>
        <v xml:space="preserve"> ipv4 </v>
      </c>
      <c r="BC55" s="34" t="str">
        <f t="shared" si="49"/>
        <v xml:space="preserve"> ipv6 </v>
      </c>
      <c r="BD55" s="34" t="str">
        <f t="shared" si="50"/>
        <v xml:space="preserve"> livre réseau </v>
      </c>
      <c r="BE55" s="34" t="str">
        <f t="shared" si="51"/>
        <v xml:space="preserve"> livre windows </v>
      </c>
      <c r="BF55" s="34" t="str">
        <f t="shared" si="52"/>
        <v xml:space="preserve"> LNCE08WINIR</v>
      </c>
      <c r="BG55" s="34" t="str">
        <f t="shared" si="53"/>
        <v xml:space="preserve"> lpd </v>
      </c>
      <c r="BH55" s="34" t="str">
        <f t="shared" si="54"/>
        <v xml:space="preserve"> mcitp </v>
      </c>
      <c r="BI55" s="34" t="str">
        <f t="shared" si="55"/>
        <v xml:space="preserve"> nap </v>
      </c>
      <c r="BJ55" s="34" t="str">
        <f t="shared" si="56"/>
        <v xml:space="preserve"> ntfs </v>
      </c>
      <c r="BK55" s="34" t="str">
        <f t="shared" si="57"/>
        <v xml:space="preserve"> routage </v>
      </c>
      <c r="BL55" s="34" t="str">
        <f t="shared" si="58"/>
        <v xml:space="preserve"> server Core </v>
      </c>
      <c r="BM55" s="34" t="str">
        <f t="shared" si="59"/>
        <v xml:space="preserve"> services réseau </v>
      </c>
      <c r="BN55" s="34" t="str">
        <f t="shared" si="60"/>
        <v xml:space="preserve"> snmp </v>
      </c>
      <c r="BO55" s="34" t="str">
        <f t="shared" si="61"/>
        <v xml:space="preserve"> windows serveur </v>
      </c>
      <c r="BP55" s="34" t="str">
        <f t="shared" si="62"/>
        <v xml:space="preserve"> wsus </v>
      </c>
      <c r="BQ55" s="34" t="str">
        <f t="shared" si="63"/>
        <v xml:space="preserve">livre microsoft </v>
      </c>
      <c r="BR55" s="34" t="str">
        <f t="shared" si="64"/>
        <v/>
      </c>
      <c r="BS55" s="34" t="str">
        <f t="shared" si="65"/>
        <v/>
      </c>
      <c r="BT55" s="34" t="str">
        <f t="shared" si="66"/>
        <v/>
      </c>
      <c r="BU55" s="42" t="str">
        <f t="shared" si="67"/>
        <v/>
      </c>
      <c r="BV55" s="42" t="s">
        <v>116</v>
      </c>
      <c r="BW55" s="42" t="s">
        <v>116</v>
      </c>
      <c r="BX55" s="42" t="s">
        <v>116</v>
      </c>
      <c r="BY55" s="42" t="s">
        <v>116</v>
      </c>
      <c r="BZ55" s="42" t="s">
        <v>116</v>
      </c>
      <c r="CA55" s="42" t="s">
        <v>116</v>
      </c>
      <c r="CB55" s="42" t="s">
        <v>116</v>
      </c>
      <c r="CC55" s="42" t="s">
        <v>116</v>
      </c>
    </row>
    <row r="56" spans="1:81" ht="20.100000000000001" customHeight="1" x14ac:dyDescent="0.25">
      <c r="A56" s="40">
        <v>45231</v>
      </c>
      <c r="B56" s="34" t="s">
        <v>14055</v>
      </c>
      <c r="C56" s="32" t="s">
        <v>112</v>
      </c>
      <c r="D56" s="32">
        <v>20240120</v>
      </c>
      <c r="E56" s="34" t="s">
        <v>14056</v>
      </c>
      <c r="F56" s="34" t="str">
        <f t="shared" si="0"/>
        <v>Administration - Préparation à la certification MCITP 70-646</v>
      </c>
      <c r="G56" s="34" t="str">
        <f t="shared" si="1"/>
        <v>Philippe FREDDI</v>
      </c>
      <c r="H56" s="34" t="str">
        <f t="shared" si="2"/>
        <v/>
      </c>
      <c r="I56" s="34" t="str">
        <f t="shared" si="3"/>
        <v>FREDDI, Philippe</v>
      </c>
      <c r="J56" s="34" t="str">
        <f t="shared" si="4"/>
        <v/>
      </c>
      <c r="K56" s="34" t="str">
        <f t="shared" si="5"/>
        <v/>
      </c>
      <c r="L56" s="34" t="str">
        <f t="shared" si="6"/>
        <v/>
      </c>
      <c r="M56" s="34" t="str">
        <f t="shared" si="7"/>
        <v/>
      </c>
      <c r="N56" s="5" t="str">
        <f t="shared" si="8"/>
        <v>Edition du 1 October 2010</v>
      </c>
      <c r="O56" s="5" t="str">
        <f t="shared" si="9"/>
        <v>882 pages</v>
      </c>
      <c r="P56" s="34" t="str">
        <f t="shared" si="10"/>
        <v>Editions ENI</v>
      </c>
      <c r="Q56" s="6" t="str">
        <f t="shared" si="11"/>
        <v>fre</v>
      </c>
      <c r="R56" s="34" t="str">
        <f t="shared" si="12"/>
        <v>fre</v>
      </c>
      <c r="S56" s="34" t="str">
        <f t="shared" si="13"/>
        <v>fre</v>
      </c>
      <c r="T56" s="34" t="str">
        <f t="shared" si="14"/>
        <v>L'examen 70-646 "Administrateur Windows Server 2008" est l'un des trois examens requis pour obtenir la certification MCITP Administrateur Serveur. Il évalue vos compétences pour administrer un système Windows Server 2008.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(MCT) par Microsoft. Ainsi, les savoir-faire pédagogique et technique de l'auteur conduisent à une approche claire et visuelle, d'un très haut niveau technique. 
Chapitre par chapitre, vous pourrez valider vos acquis théoriques, à l'aide d'un grand nombre de questions-réponses (289 au total) mettant en exergue aussi bien les éléments fondamentaux que les caractéristiques spécifiques aux concepts abordés. 
Avec les 10 travaux pratiques complets en fin d'ouvrage,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70-646 : vous pourrez accéder gratuitement à 1 examen blanc en ligne, sur www.edieni.com, destiné à vous entraîner dans des conditions proches de celles de l'épreuve. Sur ce site, chaque question posée s'inscrit dans l'esprit de la certification et, pour chacune, les réponses sont suffisamment commentées pour combler ou identifier vos ultimes lacunes. &amp;Agrave; vous de juger quand vous serez prêt pour l'examen final !
Les chapitres du livre :
Introduction &amp;ndash; Création du bac à sable pour effectuer les ateliers &amp;ndash; Rôles et fonctionnalités &amp;ndash; Outils de configuration et de gestion &amp;ndash; Planification du déploiement &amp;ndash; Planification des rôles de serveur de fichiers et d'impression &amp;ndash; Administration en utilisant les stratégies de groupe &amp;ndash; Maintenance des correctifs - Évaluation des performances &amp;ndash; Maintenance de la sécurité &amp;ndash; Allocation des ressources &amp;ndash; Planification du stockage &amp;ndash; Planification de la haute disponibilité &amp;ndash; Planification de rôles pour des services d'infrastructure &amp;ndash; Travaux pratiques - Tableau des objectifs
Ce livre est également proposé en coffret</v>
      </c>
      <c r="U56" s="34">
        <f t="shared" si="15"/>
        <v>9782746059931</v>
      </c>
      <c r="V56" s="34" t="str">
        <f t="shared" si="16"/>
        <v>Version Numérique</v>
      </c>
      <c r="W56" s="34">
        <f t="shared" si="17"/>
        <v>9782746058118</v>
      </c>
      <c r="X56" s="34" t="str">
        <f t="shared" si="18"/>
        <v>Version Imprimée</v>
      </c>
      <c r="Y56" s="34" t="str">
        <f t="shared" si="19"/>
        <v>St-Herblain</v>
      </c>
      <c r="Z56" s="34" t="str">
        <f t="shared" si="20"/>
        <v>Editions ENI</v>
      </c>
      <c r="AA56" s="34">
        <f t="shared" si="21"/>
        <v>2010</v>
      </c>
      <c r="AB56" s="34" t="str">
        <f t="shared" si="22"/>
        <v>Bibliothèque Numérique ENI (Service en ligne)</v>
      </c>
      <c r="AC56" s="34" t="str">
        <f t="shared" si="23"/>
        <v>CERTIFICATIONS</v>
      </c>
      <c r="AD56" s="34" t="str">
        <f t="shared" si="24"/>
        <v>texte</v>
      </c>
      <c r="AE56" s="34" t="str">
        <f t="shared" si="25"/>
        <v>txt</v>
      </c>
      <c r="AF56" s="34" t="str">
        <f t="shared" si="26"/>
        <v>rdacontent/fre</v>
      </c>
      <c r="AG56" s="34" t="str">
        <f t="shared" si="27"/>
        <v>informatique</v>
      </c>
      <c r="AH56" s="34" t="str">
        <f t="shared" si="28"/>
        <v>c</v>
      </c>
      <c r="AI56" s="34" t="str">
        <f t="shared" si="29"/>
        <v>rdamedia/fre</v>
      </c>
      <c r="AJ56" s="34" t="str">
        <f t="shared" si="30"/>
        <v>ressource en ligne</v>
      </c>
      <c r="AK56" s="34" t="str">
        <f t="shared" si="31"/>
        <v>cr</v>
      </c>
      <c r="AL56" s="34" t="str">
        <f t="shared" si="32"/>
        <v>rdacarrier/fre</v>
      </c>
      <c r="AM56" s="34" t="str">
        <f t="shared" si="33"/>
        <v>m\\\\\o\\d\\\\\\\\</v>
      </c>
      <c r="AN56" s="34" t="str">
        <f t="shared" si="34"/>
        <v>cr\cn\\\\uuaua</v>
      </c>
      <c r="AO56" s="34" t="str">
        <f t="shared" si="35"/>
        <v>Accès restreint aux membres</v>
      </c>
      <c r="AP56" s="34" t="str">
        <f t="shared" si="36"/>
        <v>Source de la note de description : Version imprimée</v>
      </c>
      <c r="AQ56" s="34" t="str">
        <f t="shared" si="37"/>
        <v/>
      </c>
      <c r="AR56" s="34" t="str">
        <f t="shared" si="38"/>
        <v>%SITE_CLIENT%/?library_guid=E0C3C056-23A7-467D-B028-99FE2C735DD4</v>
      </c>
      <c r="AS56" s="34" t="str">
        <f t="shared" si="39"/>
        <v>Accès au travers du portail ENI</v>
      </c>
      <c r="AT56" s="34" t="str">
        <f t="shared" si="40"/>
        <v xml:space="preserve"> livre 70</v>
      </c>
      <c r="AU56" s="34" t="str">
        <f t="shared" si="41"/>
        <v xml:space="preserve"> livre MCITP </v>
      </c>
      <c r="AV56" s="34" t="str">
        <f t="shared" si="42"/>
        <v xml:space="preserve"> LNCE08WINS</v>
      </c>
      <c r="AW56" s="34" t="str">
        <f t="shared" si="43"/>
        <v xml:space="preserve"> microsoft </v>
      </c>
      <c r="AX56" s="34" t="str">
        <f t="shared" si="44"/>
        <v xml:space="preserve"> windows serveur </v>
      </c>
      <c r="AY56" s="34">
        <f t="shared" si="45"/>
        <v>646</v>
      </c>
      <c r="AZ56" s="34" t="str">
        <f t="shared" si="46"/>
        <v xml:space="preserve">livre windows </v>
      </c>
      <c r="BA56" s="34" t="str">
        <f t="shared" si="47"/>
        <v/>
      </c>
      <c r="BB56" s="34" t="str">
        <f t="shared" si="48"/>
        <v/>
      </c>
      <c r="BC56" s="34" t="str">
        <f t="shared" si="49"/>
        <v/>
      </c>
      <c r="BD56" s="34" t="str">
        <f t="shared" si="50"/>
        <v/>
      </c>
      <c r="BE56" s="34" t="str">
        <f t="shared" si="51"/>
        <v/>
      </c>
      <c r="BF56" s="34" t="str">
        <f t="shared" si="52"/>
        <v/>
      </c>
      <c r="BG56" s="34" t="str">
        <f t="shared" si="53"/>
        <v/>
      </c>
      <c r="BH56" s="34" t="str">
        <f t="shared" si="54"/>
        <v/>
      </c>
      <c r="BI56" s="34" t="str">
        <f t="shared" si="55"/>
        <v/>
      </c>
      <c r="BJ56" s="34" t="str">
        <f t="shared" si="56"/>
        <v/>
      </c>
      <c r="BK56" s="34" t="str">
        <f t="shared" si="57"/>
        <v/>
      </c>
      <c r="BL56" s="34" t="str">
        <f t="shared" si="58"/>
        <v/>
      </c>
      <c r="BM56" s="34" t="str">
        <f t="shared" si="59"/>
        <v/>
      </c>
      <c r="BN56" s="34" t="str">
        <f t="shared" si="60"/>
        <v/>
      </c>
      <c r="BO56" s="34" t="str">
        <f t="shared" si="61"/>
        <v/>
      </c>
      <c r="BP56" s="34" t="str">
        <f t="shared" si="62"/>
        <v/>
      </c>
      <c r="BQ56" s="34" t="str">
        <f t="shared" si="63"/>
        <v/>
      </c>
      <c r="BR56" s="34" t="str">
        <f t="shared" si="64"/>
        <v/>
      </c>
      <c r="BS56" s="34" t="str">
        <f t="shared" si="65"/>
        <v/>
      </c>
      <c r="BT56" s="34" t="str">
        <f t="shared" si="66"/>
        <v/>
      </c>
      <c r="BU56" s="42" t="str">
        <f t="shared" si="67"/>
        <v/>
      </c>
      <c r="BV56" s="42" t="s">
        <v>116</v>
      </c>
      <c r="BW56" s="42" t="s">
        <v>116</v>
      </c>
      <c r="BX56" s="42" t="s">
        <v>116</v>
      </c>
      <c r="BY56" s="42" t="s">
        <v>116</v>
      </c>
      <c r="BZ56" s="42" t="s">
        <v>116</v>
      </c>
      <c r="CA56" s="42" t="s">
        <v>116</v>
      </c>
      <c r="CB56" s="42" t="s">
        <v>116</v>
      </c>
      <c r="CC56" s="42" t="s">
        <v>116</v>
      </c>
    </row>
    <row r="57" spans="1:81" ht="20.100000000000001" customHeight="1" x14ac:dyDescent="0.25">
      <c r="A57" s="40">
        <v>45231</v>
      </c>
      <c r="B57" s="34" t="s">
        <v>14057</v>
      </c>
      <c r="C57" s="32" t="s">
        <v>112</v>
      </c>
      <c r="D57" s="32">
        <v>20240120</v>
      </c>
      <c r="E57" s="34" t="s">
        <v>14058</v>
      </c>
      <c r="F57" s="34" t="str">
        <f t="shared" si="0"/>
        <v>Préparation à la certification MCTS 70-662</v>
      </c>
      <c r="G57" s="34" t="str">
        <f t="shared" si="1"/>
        <v>Emmanuel Vinazza</v>
      </c>
      <c r="H57" s="34" t="str">
        <f t="shared" si="2"/>
        <v/>
      </c>
      <c r="I57" s="34" t="str">
        <f t="shared" si="3"/>
        <v>Vinazza, Emmanuel</v>
      </c>
      <c r="J57" s="34" t="str">
        <f t="shared" si="4"/>
        <v/>
      </c>
      <c r="K57" s="34" t="str">
        <f t="shared" si="5"/>
        <v/>
      </c>
      <c r="L57" s="34" t="str">
        <f t="shared" si="6"/>
        <v/>
      </c>
      <c r="M57" s="34" t="str">
        <f t="shared" si="7"/>
        <v/>
      </c>
      <c r="N57" s="5" t="str">
        <f t="shared" si="8"/>
        <v>Edition du 1 October 2010</v>
      </c>
      <c r="O57" s="5" t="str">
        <f t="shared" si="9"/>
        <v>681 pages</v>
      </c>
      <c r="P57" s="34" t="str">
        <f t="shared" si="10"/>
        <v>Editions ENI</v>
      </c>
      <c r="Q57" s="6" t="str">
        <f t="shared" si="11"/>
        <v>fre</v>
      </c>
      <c r="R57" s="34" t="str">
        <f t="shared" si="12"/>
        <v>fre</v>
      </c>
      <c r="S57" s="34" t="str">
        <f t="shared" si="13"/>
        <v>fre</v>
      </c>
      <c r="T57" s="34" t="str">
        <f t="shared" si="14"/>
        <v>L'examen 70-662 "Configuration d'Exchange Server 2010" est l'examen qui permet d'obtenir la certification MCTS Exchange Server 2010. Cet examen est un pré-requis obligatoire pour obtenir la certification MCITP Administrateur de la messagerie en entreprise. Il évalue vos compétences pour implémenter, gérer et dépanner un système Exchange Server 2010.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(MCT) par Microsoft. Ainsi, les savoir-faire pédagogique et technique de l'auteur conduisent à une approche claire et visuelle, d'un très haut niveau technique. 
Chapitre par chapitre, vous pourrez valider vos acquis théoriques, à l'aide d'un grand nombre de questions-réponses (145 au total) mettant en exergue aussi bien les éléments fondamentaux que les caractéristiques spécifiques aux concepts abordés. 
Chaque chapitre s'achevant par des travaux pratiques (68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70-662 : vous pourrez accéder gratuitement à 1 examen blanc en ligne, sur www.edieni.com, destiné à vous entraîner dans des conditions proches de celles de l'épreuve. Sur ce site, chaque question posée s'inscrit dans l'esprit de la certification MCTS et, pour chacune, les réponses sont suffisamment commentées pour combler ou identifier vos ultimes lacunes. A vous de juger quand vous serez prêt pour l'examen final !
Les chapitres du livre :
Descriptif - Introduction - Planification du déploiement Exchange 2010 - Installation d'une organisation Exchange - Configuration de l'organisation - Migration vers Exchange 2010 - Administration des serveurs - Administration des destinataires - Administration des accès clients - Implémentation de la Haute Disponibilité - Exploitation sous PowerShell - La Messagerie Unifiée Exchange (MU) - Supervision et exploitation d'Exchange 2010 - Travaux pratiques</v>
      </c>
      <c r="U57" s="34">
        <f t="shared" si="15"/>
        <v>9782746059924</v>
      </c>
      <c r="V57" s="34" t="str">
        <f t="shared" si="16"/>
        <v>Version Numérique</v>
      </c>
      <c r="W57" s="34">
        <f t="shared" si="17"/>
        <v>9782746058101</v>
      </c>
      <c r="X57" s="34" t="str">
        <f t="shared" si="18"/>
        <v>Version Imprimée</v>
      </c>
      <c r="Y57" s="34" t="str">
        <f t="shared" si="19"/>
        <v>St-Herblain</v>
      </c>
      <c r="Z57" s="34" t="str">
        <f t="shared" si="20"/>
        <v>Editions ENI</v>
      </c>
      <c r="AA57" s="34">
        <f t="shared" si="21"/>
        <v>2010</v>
      </c>
      <c r="AB57" s="34" t="str">
        <f t="shared" si="22"/>
        <v>Bibliothèque Numérique ENI (Service en ligne)</v>
      </c>
      <c r="AC57" s="34" t="str">
        <f t="shared" si="23"/>
        <v>CERTIFICATIONS</v>
      </c>
      <c r="AD57" s="34" t="str">
        <f t="shared" si="24"/>
        <v>texte</v>
      </c>
      <c r="AE57" s="34" t="str">
        <f t="shared" si="25"/>
        <v>txt</v>
      </c>
      <c r="AF57" s="34" t="str">
        <f t="shared" si="26"/>
        <v>rdacontent/fre</v>
      </c>
      <c r="AG57" s="34" t="str">
        <f t="shared" si="27"/>
        <v>informatique</v>
      </c>
      <c r="AH57" s="34" t="str">
        <f t="shared" si="28"/>
        <v>c</v>
      </c>
      <c r="AI57" s="34" t="str">
        <f t="shared" si="29"/>
        <v>rdamedia/fre</v>
      </c>
      <c r="AJ57" s="34" t="str">
        <f t="shared" si="30"/>
        <v>ressource en ligne</v>
      </c>
      <c r="AK57" s="34" t="str">
        <f t="shared" si="31"/>
        <v>cr</v>
      </c>
      <c r="AL57" s="34" t="str">
        <f t="shared" si="32"/>
        <v>rdacarrier/fre</v>
      </c>
      <c r="AM57" s="34" t="str">
        <f t="shared" si="33"/>
        <v>m\\\\\o\\d\\\\\\\\</v>
      </c>
      <c r="AN57" s="34" t="str">
        <f t="shared" si="34"/>
        <v>cr\cn\\\\uuaua</v>
      </c>
      <c r="AO57" s="34" t="str">
        <f t="shared" si="35"/>
        <v>Accès restreint aux membres</v>
      </c>
      <c r="AP57" s="34" t="str">
        <f t="shared" si="36"/>
        <v>Source de la note de description : Version imprimée</v>
      </c>
      <c r="AQ57" s="34" t="str">
        <f t="shared" si="37"/>
        <v/>
      </c>
      <c r="AR57" s="34" t="str">
        <f t="shared" si="38"/>
        <v>%SITE_CLIENT%/?library_guid=9BA95FC2-2A15-4C9C-B27A-C70950D1FBF7</v>
      </c>
      <c r="AS57" s="34" t="str">
        <f t="shared" si="39"/>
        <v>Accès au travers du portail ENI</v>
      </c>
      <c r="AT57" s="34" t="str">
        <f t="shared" si="40"/>
        <v xml:space="preserve"> Domino Server </v>
      </c>
      <c r="AU57" s="34" t="str">
        <f t="shared" si="41"/>
        <v xml:space="preserve"> exchange serveur </v>
      </c>
      <c r="AV57" s="34" t="str">
        <f t="shared" si="42"/>
        <v xml:space="preserve"> infrastructure de messagerie </v>
      </c>
      <c r="AW57" s="34" t="str">
        <f t="shared" si="43"/>
        <v xml:space="preserve"> livre 70</v>
      </c>
      <c r="AX57" s="34" t="str">
        <f t="shared" si="44"/>
        <v xml:space="preserve"> livre MCTS </v>
      </c>
      <c r="AY57" s="34" t="str">
        <f t="shared" si="45"/>
        <v xml:space="preserve"> LNCE10EXCS</v>
      </c>
      <c r="AZ57" s="34" t="str">
        <f t="shared" si="46"/>
        <v xml:space="preserve"> messagerie unifiée </v>
      </c>
      <c r="BA57" s="34" t="str">
        <f t="shared" si="47"/>
        <v xml:space="preserve"> Microsoft </v>
      </c>
      <c r="BB57" s="34" t="str">
        <f t="shared" si="48"/>
        <v xml:space="preserve"> MU </v>
      </c>
      <c r="BC57" s="34" t="str">
        <f t="shared" si="49"/>
        <v xml:space="preserve"> Outlook </v>
      </c>
      <c r="BD57" s="34" t="str">
        <f t="shared" si="50"/>
        <v xml:space="preserve"> PowerShell </v>
      </c>
      <c r="BE57" s="34" t="str">
        <f t="shared" si="51"/>
        <v xml:space="preserve"> solution en cluster </v>
      </c>
      <c r="BF57" s="34">
        <f t="shared" si="52"/>
        <v>662</v>
      </c>
      <c r="BG57" s="34" t="str">
        <f t="shared" si="53"/>
        <v xml:space="preserve">livre Exchange </v>
      </c>
      <c r="BH57" s="34" t="str">
        <f t="shared" si="54"/>
        <v/>
      </c>
      <c r="BI57" s="34" t="str">
        <f t="shared" si="55"/>
        <v/>
      </c>
      <c r="BJ57" s="34" t="str">
        <f t="shared" si="56"/>
        <v/>
      </c>
      <c r="BK57" s="34" t="str">
        <f t="shared" si="57"/>
        <v/>
      </c>
      <c r="BL57" s="34" t="str">
        <f t="shared" si="58"/>
        <v/>
      </c>
      <c r="BM57" s="34" t="str">
        <f t="shared" si="59"/>
        <v/>
      </c>
      <c r="BN57" s="34" t="str">
        <f t="shared" si="60"/>
        <v/>
      </c>
      <c r="BO57" s="34" t="str">
        <f t="shared" si="61"/>
        <v/>
      </c>
      <c r="BP57" s="34" t="str">
        <f t="shared" si="62"/>
        <v/>
      </c>
      <c r="BQ57" s="34" t="str">
        <f t="shared" si="63"/>
        <v/>
      </c>
      <c r="BR57" s="34" t="str">
        <f t="shared" si="64"/>
        <v/>
      </c>
      <c r="BS57" s="34" t="str">
        <f t="shared" si="65"/>
        <v/>
      </c>
      <c r="BT57" s="34" t="str">
        <f t="shared" si="66"/>
        <v/>
      </c>
      <c r="BU57" s="42" t="str">
        <f t="shared" si="67"/>
        <v/>
      </c>
      <c r="BV57" s="42" t="s">
        <v>116</v>
      </c>
      <c r="BW57" s="42" t="s">
        <v>116</v>
      </c>
      <c r="BX57" s="42" t="s">
        <v>116</v>
      </c>
      <c r="BY57" s="42" t="s">
        <v>116</v>
      </c>
      <c r="BZ57" s="42" t="s">
        <v>116</v>
      </c>
      <c r="CA57" s="42" t="s">
        <v>116</v>
      </c>
      <c r="CB57" s="42" t="s">
        <v>116</v>
      </c>
      <c r="CC57" s="42" t="s">
        <v>116</v>
      </c>
    </row>
    <row r="58" spans="1:81" ht="20.100000000000001" customHeight="1" x14ac:dyDescent="0.25">
      <c r="A58" s="40">
        <v>45231</v>
      </c>
      <c r="B58" s="34" t="s">
        <v>14059</v>
      </c>
      <c r="C58" s="32" t="s">
        <v>112</v>
      </c>
      <c r="D58" s="32">
        <v>20240120</v>
      </c>
      <c r="E58" s="34" t="s">
        <v>14060</v>
      </c>
      <c r="F58" s="34" t="str">
        <f t="shared" si="0"/>
        <v>Configuration d'une infrastructure Active Directory [2ième édition]</v>
      </c>
      <c r="G58" s="34" t="str">
        <f t="shared" si="1"/>
        <v>Jean-François APRÉA</v>
      </c>
      <c r="H58" s="34" t="str">
        <f t="shared" si="2"/>
        <v/>
      </c>
      <c r="I58" s="34" t="str">
        <f t="shared" si="3"/>
        <v>APRÉA, Jean-François</v>
      </c>
      <c r="J58" s="34" t="str">
        <f t="shared" si="4"/>
        <v/>
      </c>
      <c r="K58" s="34" t="str">
        <f t="shared" si="5"/>
        <v/>
      </c>
      <c r="L58" s="34" t="str">
        <f t="shared" si="6"/>
        <v/>
      </c>
      <c r="M58" s="34" t="str">
        <f t="shared" si="7"/>
        <v/>
      </c>
      <c r="N58" s="5" t="str">
        <f t="shared" si="8"/>
        <v>Edition du 1 April 2011</v>
      </c>
      <c r="O58" s="5" t="str">
        <f t="shared" si="9"/>
        <v>829 pages</v>
      </c>
      <c r="P58" s="34" t="str">
        <f t="shared" si="10"/>
        <v>Editions ENI</v>
      </c>
      <c r="Q58" s="6" t="str">
        <f t="shared" si="11"/>
        <v>fre</v>
      </c>
      <c r="R58" s="34" t="str">
        <f t="shared" si="12"/>
        <v>fre</v>
      </c>
      <c r="S58" s="34" t="str">
        <f t="shared" si="13"/>
        <v>fre</v>
      </c>
      <c r="T58" s="34" t="str">
        <f t="shared" si="14"/>
        <v xml:space="preserve">L'examen MCTS 70-640 "Configuration d'une infrastructure Active Directory avec Windows Server 2008" est l'un des examens obligatoires pour l'obtention de la certification MCITP Administrateur de serveurs ou MCITP Administrateur en entreprise. Cet examen traite des environnements Windows Server 2008 et Windows Server 2008 R2.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(MCITP EA Windows Server 2008 - MCSE Security - MCSE Charter Member - MCSE+I, MCTS Windows Server Virtualization) et pédagogiquement (MCT depuis 1992) par Microsoft. Ainsi, les savoir-faire pédagogique et technique de l'auteur conduisent à une approche claire et visuelle, d'un très haut niveau technique. 
Chapitre après chapitre, vous pourrez valider vos acquis théoriques, à l'aide d'un grand nombre de questions-réponses (310 au total) mettant en exergue aussi bien les éléments fondamentaux que les caractéristiques spécifiques aux concepts abordés. 
Chaque chapitre s'achevant par des travaux pratiques (137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L'examen d'entraînement OFFERT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MCP et, pour chacune, les réponses sont suffisamment commentées pour combler ou identifier vos ultimes lacunes. &amp;Agrave; vous de juger quand vous serez prêt pour l'examen final !
Jean-François APRÉA est reconnu MVP (Microsoft Most Valuable Professional) Windows Server System - Directory Services, Windows Management et Virtual Machine Architecture depuis plusieurs années. 
Les chapitres du livre :
Descriptif &amp;ndash; Introduction aux services de domaine Active Directory &amp;ndash; DNS : concepts, architecture et administration - Intégration des zones DNS dans Active Directory &amp;ndash; Localisation des services Active Directory et services DNS &amp;ndash; Annuaires, opérations LDAP et services de domaine AD &amp;ndash; Éléments de structure Active Directory &amp;ndash; Composants de la structure logique &amp;ndash; Groupes, OUs et délégation &amp;ndash; Composants de la structure physique &amp;ndash; Services d'infrastructure Active Directory &amp;ndash; Principes fondamentaux des stratégies de groupe &amp;ndash; Déploiement et gestion des logiciels à l'aide des stratégies de groupe &amp;ndash; Maintenance d'une infrastructure Active Directory &amp;ndash; Configuration des rôles de serveurs avec les services AD &amp;ndash; Liste des objectifs
Ce livre est également proposé en coffret
</v>
      </c>
      <c r="U58" s="34">
        <f t="shared" si="15"/>
        <v>9782746064775</v>
      </c>
      <c r="V58" s="34" t="str">
        <f t="shared" si="16"/>
        <v>Version Numérique</v>
      </c>
      <c r="W58" s="34">
        <f t="shared" si="17"/>
        <v>9782746063150</v>
      </c>
      <c r="X58" s="34" t="str">
        <f t="shared" si="18"/>
        <v>Version Imprimée</v>
      </c>
      <c r="Y58" s="34" t="str">
        <f t="shared" si="19"/>
        <v>St-Herblain</v>
      </c>
      <c r="Z58" s="34" t="str">
        <f t="shared" si="20"/>
        <v>Editions ENI</v>
      </c>
      <c r="AA58" s="34">
        <f t="shared" si="21"/>
        <v>2011</v>
      </c>
      <c r="AB58" s="34" t="str">
        <f t="shared" si="22"/>
        <v>Bibliothèque Numérique ENI (Service en ligne)</v>
      </c>
      <c r="AC58" s="34" t="str">
        <f t="shared" si="23"/>
        <v>CERTIFICATIONS</v>
      </c>
      <c r="AD58" s="34" t="str">
        <f t="shared" si="24"/>
        <v>texte</v>
      </c>
      <c r="AE58" s="34" t="str">
        <f t="shared" si="25"/>
        <v>txt</v>
      </c>
      <c r="AF58" s="34" t="str">
        <f t="shared" si="26"/>
        <v>rdacontent/fre</v>
      </c>
      <c r="AG58" s="34" t="str">
        <f t="shared" si="27"/>
        <v>informatique</v>
      </c>
      <c r="AH58" s="34" t="str">
        <f t="shared" si="28"/>
        <v>c</v>
      </c>
      <c r="AI58" s="34" t="str">
        <f t="shared" si="29"/>
        <v>rdamedia/fre</v>
      </c>
      <c r="AJ58" s="34" t="str">
        <f t="shared" si="30"/>
        <v>ressource en ligne</v>
      </c>
      <c r="AK58" s="34" t="str">
        <f t="shared" si="31"/>
        <v>cr</v>
      </c>
      <c r="AL58" s="34" t="str">
        <f t="shared" si="32"/>
        <v>rdacarrier/fre</v>
      </c>
      <c r="AM58" s="34" t="str">
        <f t="shared" si="33"/>
        <v>m\\\\\o\\d\\\\\\\\</v>
      </c>
      <c r="AN58" s="34" t="str">
        <f t="shared" si="34"/>
        <v>cr\cn\\\\uuaua</v>
      </c>
      <c r="AO58" s="34" t="str">
        <f t="shared" si="35"/>
        <v>Accès restreint aux membres</v>
      </c>
      <c r="AP58" s="34" t="str">
        <f t="shared" si="36"/>
        <v>Source de la note de description : Version imprimée</v>
      </c>
      <c r="AQ58" s="34" t="str">
        <f t="shared" si="37"/>
        <v/>
      </c>
      <c r="AR58" s="34" t="str">
        <f t="shared" si="38"/>
        <v>%SITE_CLIENT%/?library_guid=CC7A5811-FDD6-472B-973C-7EFE7FC976A3</v>
      </c>
      <c r="AS58" s="34" t="str">
        <f t="shared" si="39"/>
        <v>Accès au travers du portail ENI</v>
      </c>
      <c r="AT58" s="34" t="str">
        <f t="shared" si="40"/>
        <v xml:space="preserve"> Active Directory </v>
      </c>
      <c r="AU58" s="34" t="str">
        <f t="shared" si="41"/>
        <v xml:space="preserve"> AD </v>
      </c>
      <c r="AV58" s="34" t="str">
        <f t="shared" si="42"/>
        <v xml:space="preserve"> AD CS </v>
      </c>
      <c r="AW58" s="34" t="str">
        <f t="shared" si="43"/>
        <v xml:space="preserve"> AD FS </v>
      </c>
      <c r="AX58" s="34" t="str">
        <f t="shared" si="44"/>
        <v xml:space="preserve"> AD RMS </v>
      </c>
      <c r="AY58" s="34" t="str">
        <f t="shared" si="45"/>
        <v xml:space="preserve"> délégation </v>
      </c>
      <c r="AZ58" s="34" t="str">
        <f t="shared" si="46"/>
        <v xml:space="preserve"> déploiement </v>
      </c>
      <c r="BA58" s="34" t="str">
        <f t="shared" si="47"/>
        <v xml:space="preserve"> DNS </v>
      </c>
      <c r="BB58" s="34" t="str">
        <f t="shared" si="48"/>
        <v xml:space="preserve"> domaine </v>
      </c>
      <c r="BC58" s="34" t="str">
        <f t="shared" si="49"/>
        <v xml:space="preserve"> GPMC </v>
      </c>
      <c r="BD58" s="34" t="str">
        <f t="shared" si="50"/>
        <v xml:space="preserve"> LNCE208WINAD</v>
      </c>
      <c r="BE58" s="34" t="str">
        <f t="shared" si="51"/>
        <v xml:space="preserve"> MCTS </v>
      </c>
      <c r="BF58" s="34" t="str">
        <f t="shared" si="52"/>
        <v xml:space="preserve"> OCSP </v>
      </c>
      <c r="BG58" s="34" t="str">
        <f t="shared" si="53"/>
        <v xml:space="preserve"> OU </v>
      </c>
      <c r="BH58" s="34" t="str">
        <f t="shared" si="54"/>
        <v xml:space="preserve"> OUs </v>
      </c>
      <c r="BI58" s="34" t="str">
        <f t="shared" si="55"/>
        <v xml:space="preserve"> RsoP </v>
      </c>
      <c r="BJ58" s="34" t="str">
        <f t="shared" si="56"/>
        <v xml:space="preserve"> SCEP </v>
      </c>
      <c r="BK58" s="34" t="str">
        <f t="shared" si="57"/>
        <v xml:space="preserve"> serveur AD CS </v>
      </c>
      <c r="BL58" s="34" t="str">
        <f t="shared" si="58"/>
        <v xml:space="preserve"> serveur AD FS </v>
      </c>
      <c r="BM58" s="34" t="str">
        <f t="shared" si="59"/>
        <v xml:space="preserve"> serveur AD RMS </v>
      </c>
      <c r="BN58" s="34" t="str">
        <f t="shared" si="60"/>
        <v xml:space="preserve"> services DNS </v>
      </c>
      <c r="BO58" s="34" t="str">
        <f t="shared" si="61"/>
        <v xml:space="preserve"> stratégie </v>
      </c>
      <c r="BP58" s="34" t="str">
        <f t="shared" si="62"/>
        <v xml:space="preserve"> stratégie de groupe </v>
      </c>
      <c r="BQ58" s="34" t="str">
        <f t="shared" si="63"/>
        <v xml:space="preserve"> Windows Server 2008 </v>
      </c>
      <c r="BR58" s="34" t="str">
        <f t="shared" si="64"/>
        <v xml:space="preserve"> windows serveur </v>
      </c>
      <c r="BS58" s="34">
        <f t="shared" si="65"/>
        <v>640</v>
      </c>
      <c r="BT58" s="34">
        <f t="shared" si="66"/>
        <v>70</v>
      </c>
      <c r="BU58" s="42" t="str">
        <f t="shared" si="67"/>
        <v/>
      </c>
      <c r="BV58" s="42" t="s">
        <v>116</v>
      </c>
      <c r="BW58" s="42" t="s">
        <v>116</v>
      </c>
      <c r="BX58" s="42" t="s">
        <v>116</v>
      </c>
      <c r="BY58" s="42" t="s">
        <v>116</v>
      </c>
      <c r="BZ58" s="42" t="s">
        <v>116</v>
      </c>
      <c r="CA58" s="42" t="s">
        <v>116</v>
      </c>
      <c r="CB58" s="42" t="s">
        <v>116</v>
      </c>
      <c r="CC58" s="42" t="s">
        <v>116</v>
      </c>
    </row>
    <row r="59" spans="1:81" ht="20.100000000000001" customHeight="1" x14ac:dyDescent="0.25">
      <c r="A59" s="40">
        <v>45231</v>
      </c>
      <c r="B59" s="34" t="s">
        <v>14061</v>
      </c>
      <c r="C59" s="32" t="s">
        <v>112</v>
      </c>
      <c r="D59" s="32">
        <v>20240120</v>
      </c>
      <c r="E59" s="34" t="s">
        <v>14062</v>
      </c>
      <c r="F59" s="34" t="str">
        <f t="shared" si="0"/>
        <v>Préparation à la Certification MCTS 70-620 [2ième édition]</v>
      </c>
      <c r="G59" s="34" t="str">
        <f t="shared" si="1"/>
        <v>Benoît Lanlard</v>
      </c>
      <c r="H59" s="34" t="str">
        <f t="shared" si="2"/>
        <v/>
      </c>
      <c r="I59" s="34" t="str">
        <f t="shared" si="3"/>
        <v>Lanlard, Benoît</v>
      </c>
      <c r="J59" s="34" t="str">
        <f t="shared" si="4"/>
        <v/>
      </c>
      <c r="K59" s="34" t="str">
        <f t="shared" si="5"/>
        <v/>
      </c>
      <c r="L59" s="34" t="str">
        <f t="shared" si="6"/>
        <v/>
      </c>
      <c r="M59" s="34" t="str">
        <f t="shared" si="7"/>
        <v/>
      </c>
      <c r="N59" s="5" t="str">
        <f t="shared" si="8"/>
        <v>Edition du 1 August 2008</v>
      </c>
      <c r="O59" s="5" t="str">
        <f t="shared" si="9"/>
        <v>630 pages</v>
      </c>
      <c r="P59" s="34" t="str">
        <f t="shared" si="10"/>
        <v>Editions ENI</v>
      </c>
      <c r="Q59" s="6" t="str">
        <f t="shared" si="11"/>
        <v>fre</v>
      </c>
      <c r="R59" s="34" t="str">
        <f t="shared" si="12"/>
        <v>fre</v>
      </c>
      <c r="S59" s="34" t="str">
        <f t="shared" si="13"/>
        <v>fre</v>
      </c>
      <c r="T59" s="34" t="str">
        <f t="shared" si="14"/>
        <v>L'examen 70-620 " Windows Vista - Installation et configuration" est une certification MCTS (Microsoft Certified Technology Specialist). Il s'adresse à des administrateurs et techniciens réseau et mesure leur aptitude à installer, configurer et administrer Windows Vista dans un réseau d'entreprise.
Pour vous aider à préparer efficacement l'examen, cet ouvrage couvre tous les objectifs officiels, tant d'un point de vue théorique que d'un point de vue pratique. Il a été rédigé en français (il ne s'agit pas d'une traduction) par un formateur professionnel reconnu, également consultant, certifié techniquement (MCP) et pédagogiquement (MCT) par Microsoft. Ainsi, les savoir-faire pédagogique et technique de l'auteur conduisent à une approche claire et visuelle, d'un très haut niveau technique. 
Chapitre après chapitre, vous pourrez valider vos acquis théoriques, à l'aide d'un grand nombre de questions-réponses (516 au total) mettant en exergue aussi bien les éléments fondamentaux que les caractéristiques spécifiques aux concepts abordés. 
Chaque chapitre s'achevant par des travaux pratiques (69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 vous pourrez accéder gratuitement à 1 examen blanc en ligne, sur www.edieni.com, destiné à vous entraîner dans des conditions proches de celles de l'épreuve. Sur ce site, chaque question posée s'inscrit dans l'esprit de la certification MCP et, pour chacune, les réponses sont suffisamment commentées pour combler ou identifier vos ultimes lacunes. A vous de juger quand vous serez prêt pour l'examen final !
Benoît Lanlard est reconnu Microsoft MVP (Most Valuable Professionnal) sur Microsoft Operation Manager (MOM).</v>
      </c>
      <c r="U59" s="34">
        <f t="shared" si="15"/>
        <v>9782746044494</v>
      </c>
      <c r="V59" s="34" t="str">
        <f t="shared" si="16"/>
        <v>Version Numérique</v>
      </c>
      <c r="W59" s="34">
        <f t="shared" si="17"/>
        <v>9782746042995</v>
      </c>
      <c r="X59" s="34" t="str">
        <f t="shared" si="18"/>
        <v>Version Imprimée</v>
      </c>
      <c r="Y59" s="34" t="str">
        <f t="shared" si="19"/>
        <v>St-Herblain</v>
      </c>
      <c r="Z59" s="34" t="str">
        <f t="shared" si="20"/>
        <v>Editions ENI</v>
      </c>
      <c r="AA59" s="34">
        <f t="shared" si="21"/>
        <v>2008</v>
      </c>
      <c r="AB59" s="34" t="str">
        <f t="shared" si="22"/>
        <v>Bibliothèque Numérique ENI (Service en ligne)</v>
      </c>
      <c r="AC59" s="34" t="str">
        <f t="shared" si="23"/>
        <v>CERTIFICATIONS</v>
      </c>
      <c r="AD59" s="34" t="str">
        <f t="shared" si="24"/>
        <v>texte</v>
      </c>
      <c r="AE59" s="34" t="str">
        <f t="shared" si="25"/>
        <v>txt</v>
      </c>
      <c r="AF59" s="34" t="str">
        <f t="shared" si="26"/>
        <v>rdacontent/fre</v>
      </c>
      <c r="AG59" s="34" t="str">
        <f t="shared" si="27"/>
        <v>informatique</v>
      </c>
      <c r="AH59" s="34" t="str">
        <f t="shared" si="28"/>
        <v>c</v>
      </c>
      <c r="AI59" s="34" t="str">
        <f t="shared" si="29"/>
        <v>rdamedia/fre</v>
      </c>
      <c r="AJ59" s="34" t="str">
        <f t="shared" si="30"/>
        <v>ressource en ligne</v>
      </c>
      <c r="AK59" s="34" t="str">
        <f t="shared" si="31"/>
        <v>cr</v>
      </c>
      <c r="AL59" s="34" t="str">
        <f t="shared" si="32"/>
        <v>rdacarrier/fre</v>
      </c>
      <c r="AM59" s="34" t="str">
        <f t="shared" si="33"/>
        <v>m\\\\\o\\d\\\\\\\\</v>
      </c>
      <c r="AN59" s="34" t="str">
        <f t="shared" si="34"/>
        <v>cr\cn\\\\uuaua</v>
      </c>
      <c r="AO59" s="34" t="str">
        <f t="shared" si="35"/>
        <v>Accès restreint aux membres</v>
      </c>
      <c r="AP59" s="34" t="str">
        <f t="shared" si="36"/>
        <v>Source de la note de description : Version imprimée</v>
      </c>
      <c r="AQ59" s="34" t="str">
        <f t="shared" si="37"/>
        <v/>
      </c>
      <c r="AR59" s="34" t="str">
        <f t="shared" si="38"/>
        <v>%SITE_CLIENT%/?library_guid=14E09E22-500C-4014-84B6-72CDD6DEBF56</v>
      </c>
      <c r="AS59" s="34" t="str">
        <f t="shared" si="39"/>
        <v>Accès au travers du portail ENI</v>
      </c>
      <c r="AT59" s="34" t="str">
        <f t="shared" si="40"/>
        <v xml:space="preserve"> e</v>
      </c>
      <c r="AU59" s="34" t="str">
        <f t="shared" si="41"/>
        <v xml:space="preserve"> ebook </v>
      </c>
      <c r="AV59" s="34" t="str">
        <f t="shared" si="42"/>
        <v xml:space="preserve"> livre 70</v>
      </c>
      <c r="AW59" s="34" t="str">
        <f t="shared" si="43"/>
        <v xml:space="preserve"> livre électronique </v>
      </c>
      <c r="AX59" s="34" t="str">
        <f t="shared" si="44"/>
        <v xml:space="preserve"> livre numérique </v>
      </c>
      <c r="AY59" s="34" t="str">
        <f t="shared" si="45"/>
        <v xml:space="preserve"> livres électroniques </v>
      </c>
      <c r="AZ59" s="34" t="str">
        <f t="shared" si="46"/>
        <v xml:space="preserve"> livres numériques </v>
      </c>
      <c r="BA59" s="34" t="str">
        <f t="shared" si="47"/>
        <v xml:space="preserve"> LNCE2VIWIN</v>
      </c>
      <c r="BB59" s="34" t="str">
        <f t="shared" si="48"/>
        <v xml:space="preserve"> mcitp </v>
      </c>
      <c r="BC59" s="34" t="str">
        <f t="shared" si="49"/>
        <v xml:space="preserve"> MCP </v>
      </c>
      <c r="BD59" s="34" t="str">
        <f t="shared" si="50"/>
        <v xml:space="preserve"> MCSE </v>
      </c>
      <c r="BE59" s="34" t="str">
        <f t="shared" si="51"/>
        <v xml:space="preserve"> MCTS + tous les mots clefs du RI Vista </v>
      </c>
      <c r="BF59" s="34" t="str">
        <f t="shared" si="52"/>
        <v xml:space="preserve"> Microsoft </v>
      </c>
      <c r="BG59" s="34" t="str">
        <f t="shared" si="53"/>
        <v xml:space="preserve"> SP1 </v>
      </c>
      <c r="BH59" s="34">
        <f t="shared" si="54"/>
        <v>620</v>
      </c>
      <c r="BI59" s="34" t="str">
        <f t="shared" si="55"/>
        <v xml:space="preserve">book </v>
      </c>
      <c r="BJ59" s="34" t="str">
        <f t="shared" si="56"/>
        <v xml:space="preserve">livre vista </v>
      </c>
      <c r="BK59" s="34" t="str">
        <f t="shared" si="57"/>
        <v/>
      </c>
      <c r="BL59" s="34" t="str">
        <f t="shared" si="58"/>
        <v/>
      </c>
      <c r="BM59" s="34" t="str">
        <f t="shared" si="59"/>
        <v/>
      </c>
      <c r="BN59" s="34" t="str">
        <f t="shared" si="60"/>
        <v/>
      </c>
      <c r="BO59" s="34" t="str">
        <f t="shared" si="61"/>
        <v/>
      </c>
      <c r="BP59" s="34" t="str">
        <f t="shared" si="62"/>
        <v/>
      </c>
      <c r="BQ59" s="34" t="str">
        <f t="shared" si="63"/>
        <v/>
      </c>
      <c r="BR59" s="34" t="str">
        <f t="shared" si="64"/>
        <v/>
      </c>
      <c r="BS59" s="34" t="str">
        <f t="shared" si="65"/>
        <v/>
      </c>
      <c r="BT59" s="34" t="str">
        <f t="shared" si="66"/>
        <v/>
      </c>
      <c r="BU59" s="42" t="str">
        <f t="shared" si="67"/>
        <v/>
      </c>
      <c r="BV59" s="42" t="s">
        <v>116</v>
      </c>
      <c r="BW59" s="42" t="s">
        <v>116</v>
      </c>
      <c r="BX59" s="42" t="s">
        <v>116</v>
      </c>
      <c r="BY59" s="42" t="s">
        <v>116</v>
      </c>
      <c r="BZ59" s="42" t="s">
        <v>116</v>
      </c>
      <c r="CA59" s="42" t="s">
        <v>116</v>
      </c>
      <c r="CB59" s="42" t="s">
        <v>116</v>
      </c>
      <c r="CC59" s="42" t="s">
        <v>116</v>
      </c>
    </row>
    <row r="60" spans="1:81" ht="20.100000000000001" customHeight="1" x14ac:dyDescent="0.25">
      <c r="A60" s="40">
        <v>45231</v>
      </c>
      <c r="B60" s="34" t="s">
        <v>14063</v>
      </c>
      <c r="C60" s="32" t="s">
        <v>112</v>
      </c>
      <c r="D60" s="32">
        <v>20240120</v>
      </c>
      <c r="E60" s="34" t="s">
        <v>14064</v>
      </c>
      <c r="F60" s="34" t="str">
        <f t="shared" si="0"/>
        <v>Configuration - Préparation à l'examen MCTS 70-680</v>
      </c>
      <c r="G60" s="34" t="str">
        <f t="shared" si="1"/>
        <v>Emmanuel Dreux</v>
      </c>
      <c r="H60" s="34" t="str">
        <f t="shared" si="2"/>
        <v/>
      </c>
      <c r="I60" s="34" t="str">
        <f t="shared" si="3"/>
        <v>Dreux, Emmanuel</v>
      </c>
      <c r="J60" s="34" t="str">
        <f t="shared" si="4"/>
        <v/>
      </c>
      <c r="K60" s="34" t="str">
        <f t="shared" si="5"/>
        <v/>
      </c>
      <c r="L60" s="34" t="str">
        <f t="shared" si="6"/>
        <v/>
      </c>
      <c r="M60" s="34" t="str">
        <f t="shared" si="7"/>
        <v/>
      </c>
      <c r="N60" s="5" t="str">
        <f t="shared" si="8"/>
        <v>Edition du 1 February 2010</v>
      </c>
      <c r="O60" s="5" t="str">
        <f t="shared" si="9"/>
        <v>604 pages</v>
      </c>
      <c r="P60" s="34" t="str">
        <f t="shared" si="10"/>
        <v>Editions ENI</v>
      </c>
      <c r="Q60" s="6" t="str">
        <f t="shared" si="11"/>
        <v>fre</v>
      </c>
      <c r="R60" s="34" t="str">
        <f t="shared" si="12"/>
        <v>fre</v>
      </c>
      <c r="S60" s="34" t="str">
        <f t="shared" si="13"/>
        <v>fre</v>
      </c>
      <c r="T60" s="34" t="str">
        <f t="shared" si="14"/>
        <v xml:space="preserve">L'examen MCTS 70-680 "Windows 7 - Configuration" est l'un des examens obligatoires pour l'obtention de la certification MCITP Enterprise Administrator, Enterprise Desktop Administrator 7 ou Enterprise Desktop Support Technician 7.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(375 au total) mettant en exergue aussi bien les éléments fondamentaux que les caractéristiques spécifiques aux concepts abordés. 
Chaque chapitre s'achevant par des travaux pratiques (48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 vous pourrez accéder gratuitement à 1 examen blanc en ligne sur www.edieni.com, destiné à vous entraîner dans des conditions proches de celles de l'épreuve. Sur ce site, chaque question posée s'inscrit dans l'esprit de la certification MCTS et, pour chacune, les réponses sont suffisamment commentées pour combler ou identifier vos ultimes lacunes. A vous de juger quand vous serez prêt pour l'examen final !
Emmanuel DREUX est reconnu Microsoft MVP (Most Valuable Professionnal) sur Active Directory.
Les chapitres du livre :
Descriptif - Installation et mise à jour de Windows 7 - Déploiement - Configuration du matériel et des applications - Gestion du réseau - Configuration de l'accès aux ressources - Mobilité - Surveillance et administration - Gestion des groupes et utilisateurs - Configuration de la sauvegarde - Configuration de la sécurité et des GPO.
Ce livre est également proposé en coffret
</v>
      </c>
      <c r="U60" s="34">
        <f t="shared" si="15"/>
        <v>9782746054066</v>
      </c>
      <c r="V60" s="34" t="str">
        <f t="shared" si="16"/>
        <v>Version Numérique</v>
      </c>
      <c r="W60" s="34">
        <f t="shared" si="17"/>
        <v>9782746053359</v>
      </c>
      <c r="X60" s="34" t="str">
        <f t="shared" si="18"/>
        <v>Version Imprimée</v>
      </c>
      <c r="Y60" s="34" t="str">
        <f t="shared" si="19"/>
        <v>St-Herblain</v>
      </c>
      <c r="Z60" s="34" t="str">
        <f t="shared" si="20"/>
        <v>Editions ENI</v>
      </c>
      <c r="AA60" s="34">
        <f t="shared" si="21"/>
        <v>2010</v>
      </c>
      <c r="AB60" s="34" t="str">
        <f t="shared" si="22"/>
        <v>Bibliothèque Numérique ENI (Service en ligne)</v>
      </c>
      <c r="AC60" s="34" t="str">
        <f t="shared" si="23"/>
        <v>CERTIFICATIONS</v>
      </c>
      <c r="AD60" s="34" t="str">
        <f t="shared" si="24"/>
        <v>texte</v>
      </c>
      <c r="AE60" s="34" t="str">
        <f t="shared" si="25"/>
        <v>txt</v>
      </c>
      <c r="AF60" s="34" t="str">
        <f t="shared" si="26"/>
        <v>rdacontent/fre</v>
      </c>
      <c r="AG60" s="34" t="str">
        <f t="shared" si="27"/>
        <v>informatique</v>
      </c>
      <c r="AH60" s="34" t="str">
        <f t="shared" si="28"/>
        <v>c</v>
      </c>
      <c r="AI60" s="34" t="str">
        <f t="shared" si="29"/>
        <v>rdamedia/fre</v>
      </c>
      <c r="AJ60" s="34" t="str">
        <f t="shared" si="30"/>
        <v>ressource en ligne</v>
      </c>
      <c r="AK60" s="34" t="str">
        <f t="shared" si="31"/>
        <v>cr</v>
      </c>
      <c r="AL60" s="34" t="str">
        <f t="shared" si="32"/>
        <v>rdacarrier/fre</v>
      </c>
      <c r="AM60" s="34" t="str">
        <f t="shared" si="33"/>
        <v>m\\\\\o\\d\\\\\\\\</v>
      </c>
      <c r="AN60" s="34" t="str">
        <f t="shared" si="34"/>
        <v>cr\cn\\\\uuaua</v>
      </c>
      <c r="AO60" s="34" t="str">
        <f t="shared" si="35"/>
        <v>Accès restreint aux membres</v>
      </c>
      <c r="AP60" s="34" t="str">
        <f t="shared" si="36"/>
        <v>Source de la note de description : Version imprimée</v>
      </c>
      <c r="AQ60" s="34" t="str">
        <f t="shared" si="37"/>
        <v/>
      </c>
      <c r="AR60" s="34" t="str">
        <f t="shared" si="38"/>
        <v>%SITE_CLIENT%/?library_guid=2FCDA9DD-0D69-4D5A-9ECA-8C04623E0884</v>
      </c>
      <c r="AS60" s="34" t="str">
        <f t="shared" si="39"/>
        <v>Accès au travers du portail ENI</v>
      </c>
      <c r="AT60" s="34" t="str">
        <f t="shared" si="40"/>
        <v xml:space="preserve"> livre 70</v>
      </c>
      <c r="AU60" s="34" t="str">
        <f t="shared" si="41"/>
        <v xml:space="preserve"> livre microsoft </v>
      </c>
      <c r="AV60" s="34" t="str">
        <f t="shared" si="42"/>
        <v xml:space="preserve"> livre windows 7 </v>
      </c>
      <c r="AW60" s="34" t="str">
        <f t="shared" si="43"/>
        <v xml:space="preserve"> LNCE7WIN</v>
      </c>
      <c r="AX60" s="34" t="str">
        <f t="shared" si="44"/>
        <v xml:space="preserve"> MCITP </v>
      </c>
      <c r="AY60" s="34" t="str">
        <f t="shared" si="45"/>
        <v xml:space="preserve"> MCP </v>
      </c>
      <c r="AZ60" s="34" t="str">
        <f t="shared" si="46"/>
        <v xml:space="preserve"> MCTS </v>
      </c>
      <c r="BA60" s="34" t="str">
        <f t="shared" si="47"/>
        <v xml:space="preserve"> seven </v>
      </c>
      <c r="BB60" s="34" t="str">
        <f t="shared" si="48"/>
        <v xml:space="preserve"> windows7 </v>
      </c>
      <c r="BC60" s="34">
        <f t="shared" si="49"/>
        <v>680</v>
      </c>
      <c r="BD60" s="34" t="str">
        <f t="shared" si="50"/>
        <v xml:space="preserve">livre windows </v>
      </c>
      <c r="BE60" s="34" t="str">
        <f t="shared" si="51"/>
        <v/>
      </c>
      <c r="BF60" s="34" t="str">
        <f t="shared" si="52"/>
        <v/>
      </c>
      <c r="BG60" s="34" t="str">
        <f t="shared" si="53"/>
        <v/>
      </c>
      <c r="BH60" s="34" t="str">
        <f t="shared" si="54"/>
        <v/>
      </c>
      <c r="BI60" s="34" t="str">
        <f t="shared" si="55"/>
        <v/>
      </c>
      <c r="BJ60" s="34" t="str">
        <f t="shared" si="56"/>
        <v/>
      </c>
      <c r="BK60" s="34" t="str">
        <f t="shared" si="57"/>
        <v/>
      </c>
      <c r="BL60" s="34" t="str">
        <f t="shared" si="58"/>
        <v/>
      </c>
      <c r="BM60" s="34" t="str">
        <f t="shared" si="59"/>
        <v/>
      </c>
      <c r="BN60" s="34" t="str">
        <f t="shared" si="60"/>
        <v/>
      </c>
      <c r="BO60" s="34" t="str">
        <f t="shared" si="61"/>
        <v/>
      </c>
      <c r="BP60" s="34" t="str">
        <f t="shared" si="62"/>
        <v/>
      </c>
      <c r="BQ60" s="34" t="str">
        <f t="shared" si="63"/>
        <v/>
      </c>
      <c r="BR60" s="34" t="str">
        <f t="shared" si="64"/>
        <v/>
      </c>
      <c r="BS60" s="34" t="str">
        <f t="shared" si="65"/>
        <v/>
      </c>
      <c r="BT60" s="34" t="str">
        <f t="shared" si="66"/>
        <v/>
      </c>
      <c r="BU60" s="42" t="str">
        <f t="shared" si="67"/>
        <v/>
      </c>
      <c r="BV60" s="42" t="s">
        <v>116</v>
      </c>
      <c r="BW60" s="42" t="s">
        <v>116</v>
      </c>
      <c r="BX60" s="42" t="s">
        <v>116</v>
      </c>
      <c r="BY60" s="42" t="s">
        <v>116</v>
      </c>
      <c r="BZ60" s="42" t="s">
        <v>116</v>
      </c>
      <c r="CA60" s="42" t="s">
        <v>116</v>
      </c>
      <c r="CB60" s="42" t="s">
        <v>116</v>
      </c>
      <c r="CC60" s="42" t="s">
        <v>116</v>
      </c>
    </row>
    <row r="61" spans="1:81" ht="20.100000000000001" customHeight="1" x14ac:dyDescent="0.25">
      <c r="A61" s="40">
        <v>45231</v>
      </c>
      <c r="B61" s="34" t="s">
        <v>14065</v>
      </c>
      <c r="C61" s="32" t="s">
        <v>112</v>
      </c>
      <c r="D61" s="32">
        <v>20240120</v>
      </c>
      <c r="E61" s="34" t="s">
        <v>14066</v>
      </c>
      <c r="F61" s="34" t="str">
        <f t="shared" si="0"/>
        <v>Administrateur de postes de travail Windows 7 en entreprise - Préparation à l'examen MCITP 70-686</v>
      </c>
      <c r="G61" s="34" t="str">
        <f t="shared" si="1"/>
        <v>Philippe PAIOLA</v>
      </c>
      <c r="H61" s="34" t="str">
        <f t="shared" si="2"/>
        <v/>
      </c>
      <c r="I61" s="34" t="str">
        <f t="shared" si="3"/>
        <v>PAIOLA, Philippe</v>
      </c>
      <c r="J61" s="34" t="str">
        <f t="shared" si="4"/>
        <v/>
      </c>
      <c r="K61" s="34" t="str">
        <f t="shared" si="5"/>
        <v/>
      </c>
      <c r="L61" s="34" t="str">
        <f t="shared" si="6"/>
        <v/>
      </c>
      <c r="M61" s="34" t="str">
        <f t="shared" si="7"/>
        <v/>
      </c>
      <c r="N61" s="5" t="str">
        <f t="shared" si="8"/>
        <v>Edition du 1 December 2011</v>
      </c>
      <c r="O61" s="5" t="str">
        <f t="shared" si="9"/>
        <v>414 pages</v>
      </c>
      <c r="P61" s="34" t="str">
        <f t="shared" si="10"/>
        <v>Editions ENI</v>
      </c>
      <c r="Q61" s="6" t="str">
        <f t="shared" si="11"/>
        <v>fre</v>
      </c>
      <c r="R61" s="34" t="str">
        <f t="shared" si="12"/>
        <v>fre</v>
      </c>
      <c r="S61" s="34" t="str">
        <f t="shared" si="13"/>
        <v>fre</v>
      </c>
      <c r="T61" s="34" t="str">
        <f t="shared" si="14"/>
        <v>L'examen MCITP 70-686 "Administrateur de postes de travail Windows 7 en entreprise" est l'un des deux examens requis pour obtenir la certification MCITP Windows 7 Enterprise Desktop Administrator.
Pour vous aider à préparer efficacement l'examen, ce livre couvre tous les objectifs officiels dont la liste est donnée en annexe. Il se divise en 10 chapitres. 
Les 9 premiers chapitres comportent chacun l'organisation ci-après :
- Une définition des objectifs à atteindre : permet d'exposer précisément les compétences données par le chapitre une fois celui-ci validé.
- Une partie cours théoriques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(275 au total). Ces questions et leurs réponses commentées mettent en exergue aussi bien les éléments fondamentaux que les caractéristiques spécifiques aux concepts abordés.
Les travaux pratiques sont regroupés dans le dernier chapitre en fin d'ouvrage : sa finalité est la conception, le déploiement et la gestion des postes de travail Windows 7 dans un environnement d'entreprise.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Des éléments complémentaires sont en téléchargement sur le site www.editions-eni.fr. Pour la préparation spécifique à l'examen 70-686, vous pouvez accéder gratuitement à 1 examen blanc en ligne à l'adresse www.edieni.com, afin de vous entraîner dans des conditions proches de celles de l'épreuve. Sur ce site, chaque question posée s'inscrit dans l'esprit de la &amp;shy;certification et, pour chacune, les réponses sont suffisamment commentées pour contrôler et identifier vos ultimes lacunes.
Les chapitres du livre :
Descriptif - Installation du client Windows 7 &amp;ndash; Conception d'une image de déploiement &amp;ndash; Gestion des disques et des pilotes &amp;ndash; Configuration des stratégies de groupe &amp;ndash; Gestion des clients Windows 7 &amp;ndash; Configuration de la sécurité Windows 7 &amp;ndash; Service de gestion des mises à jour &amp;ndash; Connectivité réseau &amp;ndash; Récupération du système &amp;ndash; Travaux pratiques
Ce livre est également proposé en coffret</v>
      </c>
      <c r="U61" s="34">
        <f t="shared" si="15"/>
        <v>9782746071568</v>
      </c>
      <c r="V61" s="34" t="str">
        <f t="shared" si="16"/>
        <v>Version Numérique</v>
      </c>
      <c r="W61" s="34">
        <f t="shared" si="17"/>
        <v>9782746070486</v>
      </c>
      <c r="X61" s="34" t="str">
        <f t="shared" si="18"/>
        <v>Version Imprimée</v>
      </c>
      <c r="Y61" s="34" t="str">
        <f t="shared" si="19"/>
        <v>St-Herblain</v>
      </c>
      <c r="Z61" s="34" t="str">
        <f t="shared" si="20"/>
        <v>Editions ENI</v>
      </c>
      <c r="AA61" s="34">
        <f t="shared" si="21"/>
        <v>2011</v>
      </c>
      <c r="AB61" s="34" t="str">
        <f t="shared" si="22"/>
        <v>Bibliothèque Numérique ENI (Service en ligne)</v>
      </c>
      <c r="AC61" s="34" t="str">
        <f t="shared" si="23"/>
        <v>CERTIFICATIONS</v>
      </c>
      <c r="AD61" s="34" t="str">
        <f t="shared" si="24"/>
        <v>texte</v>
      </c>
      <c r="AE61" s="34" t="str">
        <f t="shared" si="25"/>
        <v>txt</v>
      </c>
      <c r="AF61" s="34" t="str">
        <f t="shared" si="26"/>
        <v>rdacontent/fre</v>
      </c>
      <c r="AG61" s="34" t="str">
        <f t="shared" si="27"/>
        <v>informatique</v>
      </c>
      <c r="AH61" s="34" t="str">
        <f t="shared" si="28"/>
        <v>c</v>
      </c>
      <c r="AI61" s="34" t="str">
        <f t="shared" si="29"/>
        <v>rdamedia/fre</v>
      </c>
      <c r="AJ61" s="34" t="str">
        <f t="shared" si="30"/>
        <v>ressource en ligne</v>
      </c>
      <c r="AK61" s="34" t="str">
        <f t="shared" si="31"/>
        <v>cr</v>
      </c>
      <c r="AL61" s="34" t="str">
        <f t="shared" si="32"/>
        <v>rdacarrier/fre</v>
      </c>
      <c r="AM61" s="34" t="str">
        <f t="shared" si="33"/>
        <v>m\\\\\o\\d\\\\\\\\</v>
      </c>
      <c r="AN61" s="34" t="str">
        <f t="shared" si="34"/>
        <v>cr\cn\\\\uuaua</v>
      </c>
      <c r="AO61" s="34" t="str">
        <f t="shared" si="35"/>
        <v>Accès restreint aux membres</v>
      </c>
      <c r="AP61" s="34" t="str">
        <f t="shared" si="36"/>
        <v>Source de la note de description : Version imprimée</v>
      </c>
      <c r="AQ61" s="34" t="str">
        <f t="shared" si="37"/>
        <v/>
      </c>
      <c r="AR61" s="34" t="str">
        <f t="shared" si="38"/>
        <v>%SITE_CLIENT%/?library_guid=DB90B4F6-7C16-4B11-BDC2-F7AF3DCFBF53</v>
      </c>
      <c r="AS61" s="34" t="str">
        <f t="shared" si="39"/>
        <v>Accès au travers du portail ENI</v>
      </c>
      <c r="AT61" s="34" t="str">
        <f t="shared" si="40"/>
        <v xml:space="preserve"> certification </v>
      </c>
      <c r="AU61" s="34" t="str">
        <f t="shared" si="41"/>
        <v xml:space="preserve"> LNCE7WINA</v>
      </c>
      <c r="AV61" s="34" t="str">
        <f t="shared" si="42"/>
        <v xml:space="preserve"> mcts </v>
      </c>
      <c r="AW61" s="34" t="str">
        <f t="shared" si="43"/>
        <v xml:space="preserve"> microsoft </v>
      </c>
      <c r="AX61" s="34" t="str">
        <f t="shared" si="44"/>
        <v xml:space="preserve">MCP </v>
      </c>
      <c r="AY61" s="34" t="str">
        <f t="shared" si="45"/>
        <v/>
      </c>
      <c r="AZ61" s="34" t="str">
        <f t="shared" si="46"/>
        <v/>
      </c>
      <c r="BA61" s="34" t="str">
        <f t="shared" si="47"/>
        <v/>
      </c>
      <c r="BB61" s="34" t="str">
        <f t="shared" si="48"/>
        <v/>
      </c>
      <c r="BC61" s="34" t="str">
        <f t="shared" si="49"/>
        <v/>
      </c>
      <c r="BD61" s="34" t="str">
        <f t="shared" si="50"/>
        <v/>
      </c>
      <c r="BE61" s="34" t="str">
        <f t="shared" si="51"/>
        <v/>
      </c>
      <c r="BF61" s="34" t="str">
        <f t="shared" si="52"/>
        <v/>
      </c>
      <c r="BG61" s="34" t="str">
        <f t="shared" si="53"/>
        <v/>
      </c>
      <c r="BH61" s="34" t="str">
        <f t="shared" si="54"/>
        <v/>
      </c>
      <c r="BI61" s="34" t="str">
        <f t="shared" si="55"/>
        <v/>
      </c>
      <c r="BJ61" s="34" t="str">
        <f t="shared" si="56"/>
        <v/>
      </c>
      <c r="BK61" s="34" t="str">
        <f t="shared" si="57"/>
        <v/>
      </c>
      <c r="BL61" s="34" t="str">
        <f t="shared" si="58"/>
        <v/>
      </c>
      <c r="BM61" s="34" t="str">
        <f t="shared" si="59"/>
        <v/>
      </c>
      <c r="BN61" s="34" t="str">
        <f t="shared" si="60"/>
        <v/>
      </c>
      <c r="BO61" s="34" t="str">
        <f t="shared" si="61"/>
        <v/>
      </c>
      <c r="BP61" s="34" t="str">
        <f t="shared" si="62"/>
        <v/>
      </c>
      <c r="BQ61" s="34" t="str">
        <f t="shared" si="63"/>
        <v/>
      </c>
      <c r="BR61" s="34" t="str">
        <f t="shared" si="64"/>
        <v/>
      </c>
      <c r="BS61" s="34" t="str">
        <f t="shared" si="65"/>
        <v/>
      </c>
      <c r="BT61" s="34" t="str">
        <f t="shared" si="66"/>
        <v/>
      </c>
      <c r="BU61" s="42" t="str">
        <f t="shared" si="67"/>
        <v/>
      </c>
      <c r="BV61" s="42" t="s">
        <v>116</v>
      </c>
      <c r="BW61" s="42" t="s">
        <v>116</v>
      </c>
      <c r="BX61" s="42" t="s">
        <v>116</v>
      </c>
      <c r="BY61" s="42" t="s">
        <v>116</v>
      </c>
      <c r="BZ61" s="42" t="s">
        <v>116</v>
      </c>
      <c r="CA61" s="42" t="s">
        <v>116</v>
      </c>
      <c r="CB61" s="42" t="s">
        <v>116</v>
      </c>
      <c r="CC61" s="42" t="s">
        <v>116</v>
      </c>
    </row>
    <row r="62" spans="1:81" ht="20.100000000000001" customHeight="1" x14ac:dyDescent="0.25">
      <c r="A62" s="40">
        <v>45231</v>
      </c>
      <c r="B62" s="34" t="s">
        <v>14067</v>
      </c>
      <c r="C62" s="32" t="s">
        <v>112</v>
      </c>
      <c r="D62" s="32">
        <v>20240120</v>
      </c>
      <c r="E62" s="34" t="s">
        <v>14068</v>
      </c>
      <c r="F62" s="34" t="str">
        <f t="shared" si="0"/>
        <v>Technicien Support pour postes de travail en entreprise - Préparation à l'examen MCITP 70-685</v>
      </c>
      <c r="G62" s="34" t="str">
        <f t="shared" si="1"/>
        <v>Laurent LEROY</v>
      </c>
      <c r="H62" s="34" t="str">
        <f t="shared" si="2"/>
        <v/>
      </c>
      <c r="I62" s="34" t="str">
        <f t="shared" si="3"/>
        <v>LEROY, Laurent</v>
      </c>
      <c r="J62" s="34" t="str">
        <f t="shared" si="4"/>
        <v/>
      </c>
      <c r="K62" s="34" t="str">
        <f t="shared" si="5"/>
        <v/>
      </c>
      <c r="L62" s="34" t="str">
        <f t="shared" si="6"/>
        <v/>
      </c>
      <c r="M62" s="34" t="str">
        <f t="shared" si="7"/>
        <v/>
      </c>
      <c r="N62" s="5" t="str">
        <f t="shared" si="8"/>
        <v>Edition du 1 August 2012</v>
      </c>
      <c r="O62" s="5" t="str">
        <f t="shared" si="9"/>
        <v>676 pages</v>
      </c>
      <c r="P62" s="34" t="str">
        <f t="shared" si="10"/>
        <v>Editions ENI</v>
      </c>
      <c r="Q62" s="6" t="str">
        <f t="shared" si="11"/>
        <v>fre</v>
      </c>
      <c r="R62" s="34" t="str">
        <f t="shared" si="12"/>
        <v>fre</v>
      </c>
      <c r="S62" s="34" t="str">
        <f t="shared" si="13"/>
        <v>fre</v>
      </c>
      <c r="T62" s="34" t="str">
        <f t="shared" si="14"/>
        <v>L'examen MCITP 70-685 est l'un des deux examens requis pour obtenir la certification MCITP "Technicien Support pour postes de travail Windows 7 en entreprise". Cette certification évalue votre capacité à identifier et à résoudre les problèmes de sécurité, de réseau et d'applications sur les postes de travail et d'une façon plus générale vos compétences dans la maintenance des postes de travail Windows 7.
Pour vous aider à préparer efficacement l'examen, ce livre couvre tous les objectifs officiels, tant d'un point de vue théorique que d'un point de vue pratique. Il a été rédigé en français (il ne s'agit pas d'une traduction) et les savoir-faire pédagogique et technique de l'auteur conduisent à une approche claire et visuelle, d'un très haut niveau technique. 
Chapitre par chapitre, vous pourrez valider vos acquis théoriques, à l'aide d'un grand nombre de questions-réponses (339 au total) mettant en exergue aussi bien les éléments fondamentaux que les caractéristiques spécifiques aux concepts abordés. 
Chaque chapitre s'achevant par des travaux pratiques (22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70-685 : vous pouvez accéder gratuitement à 1 examen blanc en ligne à l'adresse www.edieni.com, afin de vous entraîner dans des conditions proches de celles de l'épreuve. Sur ce site, chaque question posée s'inscrit dans l'esprit de la certification et, pour chacune, les réponses sont suffisamment commentées pour contrôler et identifier vos ultimes lacunes.
Les chapitres du livre :
Descriptif - Les outils de base - Identifier et résoudre les problèmes matériels - Identifier et résoudre les problèmes de démarrage - Identifier et résoudre les problèmes réseau - Identifier et résoudre les problèmes de sécurité - Identifier et résoudre les problèmes applicatifs - Identifier et résoudre les problèmes de performance - Identifier et résoudre les problèmes de sauvegarde - Identifier et résoudre les problèmes d'administration - Tableau des objectifs</v>
      </c>
      <c r="U62" s="34">
        <f t="shared" si="15"/>
        <v>9782746075221</v>
      </c>
      <c r="V62" s="34" t="str">
        <f t="shared" si="16"/>
        <v>Version Numérique</v>
      </c>
      <c r="W62" s="34">
        <f t="shared" si="17"/>
        <v>9782746075092</v>
      </c>
      <c r="X62" s="34" t="str">
        <f t="shared" si="18"/>
        <v>Version Imprimée</v>
      </c>
      <c r="Y62" s="34" t="str">
        <f t="shared" si="19"/>
        <v>St-Herblain</v>
      </c>
      <c r="Z62" s="34" t="str">
        <f t="shared" si="20"/>
        <v>Editions ENI</v>
      </c>
      <c r="AA62" s="34">
        <f t="shared" si="21"/>
        <v>2012</v>
      </c>
      <c r="AB62" s="34" t="str">
        <f t="shared" si="22"/>
        <v>Bibliothèque Numérique ENI (Service en ligne)</v>
      </c>
      <c r="AC62" s="34" t="str">
        <f t="shared" si="23"/>
        <v>CERTIFICATIONS</v>
      </c>
      <c r="AD62" s="34" t="str">
        <f t="shared" si="24"/>
        <v>texte</v>
      </c>
      <c r="AE62" s="34" t="str">
        <f t="shared" si="25"/>
        <v>txt</v>
      </c>
      <c r="AF62" s="34" t="str">
        <f t="shared" si="26"/>
        <v>rdacontent/fre</v>
      </c>
      <c r="AG62" s="34" t="str">
        <f t="shared" si="27"/>
        <v>informatique</v>
      </c>
      <c r="AH62" s="34" t="str">
        <f t="shared" si="28"/>
        <v>c</v>
      </c>
      <c r="AI62" s="34" t="str">
        <f t="shared" si="29"/>
        <v>rdamedia/fre</v>
      </c>
      <c r="AJ62" s="34" t="str">
        <f t="shared" si="30"/>
        <v>ressource en ligne</v>
      </c>
      <c r="AK62" s="34" t="str">
        <f t="shared" si="31"/>
        <v>cr</v>
      </c>
      <c r="AL62" s="34" t="str">
        <f t="shared" si="32"/>
        <v>rdacarrier/fre</v>
      </c>
      <c r="AM62" s="34" t="str">
        <f t="shared" si="33"/>
        <v>m\\\\\o\\d\\\\\\\\</v>
      </c>
      <c r="AN62" s="34" t="str">
        <f t="shared" si="34"/>
        <v>cr\cn\\\\uuaua</v>
      </c>
      <c r="AO62" s="34" t="str">
        <f t="shared" si="35"/>
        <v>Accès restreint aux membres</v>
      </c>
      <c r="AP62" s="34" t="str">
        <f t="shared" si="36"/>
        <v>Source de la note de description : Version imprimée</v>
      </c>
      <c r="AQ62" s="34" t="str">
        <f t="shared" si="37"/>
        <v/>
      </c>
      <c r="AR62" s="34" t="str">
        <f t="shared" si="38"/>
        <v>%SITE_CLIENT%/?library_guid=7E647C44-B2A5-4252-8FD6-C48E3C401270</v>
      </c>
      <c r="AS62" s="34" t="str">
        <f t="shared" si="39"/>
        <v>Accès au travers du portail ENI</v>
      </c>
      <c r="AT62" s="34" t="str">
        <f t="shared" si="40"/>
        <v xml:space="preserve"> certification </v>
      </c>
      <c r="AU62" s="34" t="str">
        <f t="shared" si="41"/>
        <v xml:space="preserve"> LNCE7WINTS</v>
      </c>
      <c r="AV62" s="34" t="str">
        <f t="shared" si="42"/>
        <v xml:space="preserve"> mcts </v>
      </c>
      <c r="AW62" s="34" t="str">
        <f t="shared" si="43"/>
        <v xml:space="preserve"> microsoft </v>
      </c>
      <c r="AX62" s="34" t="str">
        <f t="shared" si="44"/>
        <v xml:space="preserve">MCP </v>
      </c>
      <c r="AY62" s="34" t="str">
        <f t="shared" si="45"/>
        <v/>
      </c>
      <c r="AZ62" s="34" t="str">
        <f t="shared" si="46"/>
        <v/>
      </c>
      <c r="BA62" s="34" t="str">
        <f t="shared" si="47"/>
        <v/>
      </c>
      <c r="BB62" s="34" t="str">
        <f t="shared" si="48"/>
        <v/>
      </c>
      <c r="BC62" s="34" t="str">
        <f t="shared" si="49"/>
        <v/>
      </c>
      <c r="BD62" s="34" t="str">
        <f t="shared" si="50"/>
        <v/>
      </c>
      <c r="BE62" s="34" t="str">
        <f t="shared" si="51"/>
        <v/>
      </c>
      <c r="BF62" s="34" t="str">
        <f t="shared" si="52"/>
        <v/>
      </c>
      <c r="BG62" s="34" t="str">
        <f t="shared" si="53"/>
        <v/>
      </c>
      <c r="BH62" s="34" t="str">
        <f t="shared" si="54"/>
        <v/>
      </c>
      <c r="BI62" s="34" t="str">
        <f t="shared" si="55"/>
        <v/>
      </c>
      <c r="BJ62" s="34" t="str">
        <f t="shared" si="56"/>
        <v/>
      </c>
      <c r="BK62" s="34" t="str">
        <f t="shared" si="57"/>
        <v/>
      </c>
      <c r="BL62" s="34" t="str">
        <f t="shared" si="58"/>
        <v/>
      </c>
      <c r="BM62" s="34" t="str">
        <f t="shared" si="59"/>
        <v/>
      </c>
      <c r="BN62" s="34" t="str">
        <f t="shared" si="60"/>
        <v/>
      </c>
      <c r="BO62" s="34" t="str">
        <f t="shared" si="61"/>
        <v/>
      </c>
      <c r="BP62" s="34" t="str">
        <f t="shared" si="62"/>
        <v/>
      </c>
      <c r="BQ62" s="34" t="str">
        <f t="shared" si="63"/>
        <v/>
      </c>
      <c r="BR62" s="34" t="str">
        <f t="shared" si="64"/>
        <v/>
      </c>
      <c r="BS62" s="34" t="str">
        <f t="shared" si="65"/>
        <v/>
      </c>
      <c r="BT62" s="34" t="str">
        <f t="shared" si="66"/>
        <v/>
      </c>
      <c r="BU62" s="42" t="str">
        <f t="shared" si="67"/>
        <v/>
      </c>
      <c r="BV62" s="42" t="s">
        <v>116</v>
      </c>
      <c r="BW62" s="42" t="s">
        <v>116</v>
      </c>
      <c r="BX62" s="42" t="s">
        <v>116</v>
      </c>
      <c r="BY62" s="42" t="s">
        <v>116</v>
      </c>
      <c r="BZ62" s="42" t="s">
        <v>116</v>
      </c>
      <c r="CA62" s="42" t="s">
        <v>116</v>
      </c>
      <c r="CB62" s="42" t="s">
        <v>116</v>
      </c>
      <c r="CC62" s="42" t="s">
        <v>116</v>
      </c>
    </row>
    <row r="63" spans="1:81" ht="20.100000000000001" customHeight="1" x14ac:dyDescent="0.25">
      <c r="A63" s="40">
        <v>45231</v>
      </c>
      <c r="B63" s="34" t="s">
        <v>14069</v>
      </c>
      <c r="C63" s="32" t="s">
        <v>112</v>
      </c>
      <c r="D63" s="32">
        <v>20240120</v>
      </c>
      <c r="E63" s="34" t="s">
        <v>14070</v>
      </c>
      <c r="F63" s="34" t="str">
        <f t="shared" si="0"/>
        <v>Préparation à l'examen Microsoft&amp;reg; Certified Application Specialist Excel 2007 (77-602)</v>
      </c>
      <c r="G63" s="34" t="str">
        <f t="shared" si="1"/>
        <v/>
      </c>
      <c r="H63" s="34" t="str">
        <f t="shared" si="2"/>
        <v/>
      </c>
      <c r="I63" s="34" t="str">
        <f t="shared" si="3"/>
        <v/>
      </c>
      <c r="J63" s="34" t="str">
        <f t="shared" si="4"/>
        <v/>
      </c>
      <c r="K63" s="34" t="str">
        <f t="shared" si="5"/>
        <v/>
      </c>
      <c r="L63" s="34" t="str">
        <f t="shared" si="6"/>
        <v/>
      </c>
      <c r="M63" s="34" t="str">
        <f t="shared" si="7"/>
        <v/>
      </c>
      <c r="N63" s="5" t="str">
        <f t="shared" si="8"/>
        <v>Edition du 1 January 2008</v>
      </c>
      <c r="O63" s="5" t="str">
        <f t="shared" si="9"/>
        <v>309 pages</v>
      </c>
      <c r="P63" s="34" t="str">
        <f t="shared" si="10"/>
        <v>Editions ENI</v>
      </c>
      <c r="Q63" s="6" t="str">
        <f t="shared" si="11"/>
        <v>fre</v>
      </c>
      <c r="R63" s="34" t="str">
        <f t="shared" si="12"/>
        <v>fre</v>
      </c>
      <c r="S63" s="34" t="str">
        <f t="shared" si="13"/>
        <v>fre</v>
      </c>
      <c r="T63" s="34" t="str">
        <f t="shared" si="14"/>
        <v>Ce livre est l'outil idéal pour se préparer efficacement à l'examen Microsoft® Certified Application Specialist Excel 2007 (77-602). Agréé par Microsoft®, il couvre l'ensemble des objectifs de l'examen et propose de nombreux exercices vous permettant de vous entraîner efficacement avant de passer la Certification. Il est composé de parties comprenant chacune plusieurs chapitres, composés eux-mêmes de titres. Chaque partie concerne un thème spécifique : les données, les formules, les feuilles de calcul, la présentation des données, les graphiques et objets graphiques, l'organisation des données, la gestion des classeurs et l'impression, le travail de groupe et la sécurité des données. Chaque objectif de l'examen correspond à un ou plusieurs titres ; chaque titre fait l'objet d'un point dans l'exercice proposé. Les chapitres sont indépendants les uns des autres, vous pouvez donc adapter votre formation à vos besoins : si vous connaissez déjà les techniques de mises en forme du texte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Vous trouverez à la fin de l'ouvrage un glossaire définissant les principaux termes spécifiques au logiciel, la liste officielle des objectifs de l'examen et un index qui doit vous permettre de retrouver rapidement les explications se rapportant à telle ou telle manipulation. Les fichiers nécessaires à la réalisation des exercices sont téléchargeables sur le site des Editions ENI.</v>
      </c>
      <c r="U63" s="34">
        <f t="shared" si="15"/>
        <v>9782746044777</v>
      </c>
      <c r="V63" s="34" t="str">
        <f t="shared" si="16"/>
        <v>Version Numérique</v>
      </c>
      <c r="W63" s="34">
        <f t="shared" si="17"/>
        <v>9782746040861</v>
      </c>
      <c r="X63" s="34" t="str">
        <f t="shared" si="18"/>
        <v>Version Imprimée</v>
      </c>
      <c r="Y63" s="34" t="str">
        <f t="shared" si="19"/>
        <v>St-Herblain</v>
      </c>
      <c r="Z63" s="34" t="str">
        <f t="shared" si="20"/>
        <v>Editions ENI</v>
      </c>
      <c r="AA63" s="34">
        <f t="shared" si="21"/>
        <v>2008</v>
      </c>
      <c r="AB63" s="34" t="str">
        <f t="shared" si="22"/>
        <v>Bibliothèque Numérique ENI (Service en ligne)</v>
      </c>
      <c r="AC63" s="34" t="str">
        <f t="shared" si="23"/>
        <v>CERTIFICATIONS MICROSOFT OFFICE</v>
      </c>
      <c r="AD63" s="34" t="str">
        <f t="shared" si="24"/>
        <v>texte</v>
      </c>
      <c r="AE63" s="34" t="str">
        <f t="shared" si="25"/>
        <v>txt</v>
      </c>
      <c r="AF63" s="34" t="str">
        <f t="shared" si="26"/>
        <v>rdacontent/fre</v>
      </c>
      <c r="AG63" s="34" t="str">
        <f t="shared" si="27"/>
        <v>informatique</v>
      </c>
      <c r="AH63" s="34" t="str">
        <f t="shared" si="28"/>
        <v>c</v>
      </c>
      <c r="AI63" s="34" t="str">
        <f t="shared" si="29"/>
        <v>rdamedia/fre</v>
      </c>
      <c r="AJ63" s="34" t="str">
        <f t="shared" si="30"/>
        <v>ressource en ligne</v>
      </c>
      <c r="AK63" s="34" t="str">
        <f t="shared" si="31"/>
        <v>cr</v>
      </c>
      <c r="AL63" s="34" t="str">
        <f t="shared" si="32"/>
        <v>rdacarrier/fre</v>
      </c>
      <c r="AM63" s="34" t="str">
        <f t="shared" si="33"/>
        <v>m\\\\\o\\d\\\\\\\\</v>
      </c>
      <c r="AN63" s="34" t="str">
        <f t="shared" si="34"/>
        <v>cr\cn\\\\uuaua</v>
      </c>
      <c r="AO63" s="34" t="str">
        <f t="shared" si="35"/>
        <v>Accès restreint aux membres</v>
      </c>
      <c r="AP63" s="34" t="str">
        <f t="shared" si="36"/>
        <v>Source de la note de description : Version imprimée</v>
      </c>
      <c r="AQ63" s="34" t="str">
        <f t="shared" si="37"/>
        <v/>
      </c>
      <c r="AR63" s="34" t="str">
        <f t="shared" si="38"/>
        <v>%SITE_CLIENT%/?library_guid=C8514D96-5E9A-43E2-A3E4-04EE324C8947</v>
      </c>
      <c r="AS63" s="34" t="str">
        <f t="shared" si="39"/>
        <v>Accès au travers du portail ENI</v>
      </c>
      <c r="AT63" s="34" t="str">
        <f t="shared" si="40"/>
        <v xml:space="preserve">  examen </v>
      </c>
      <c r="AU63" s="34">
        <f t="shared" si="41"/>
        <v>70</v>
      </c>
      <c r="AV63" s="34" t="str">
        <f t="shared" si="42"/>
        <v xml:space="preserve"> Certification Microsoft </v>
      </c>
      <c r="AW63" s="34" t="str">
        <f t="shared" si="43"/>
        <v xml:space="preserve"> e</v>
      </c>
      <c r="AX63" s="34" t="str">
        <f t="shared" si="44"/>
        <v xml:space="preserve"> ebook </v>
      </c>
      <c r="AY63" s="34" t="str">
        <f t="shared" si="45"/>
        <v xml:space="preserve"> examen microsoft </v>
      </c>
      <c r="AZ63" s="34" t="str">
        <f t="shared" si="46"/>
        <v xml:space="preserve"> Excel 2007 </v>
      </c>
      <c r="BA63" s="34" t="str">
        <f t="shared" si="47"/>
        <v xml:space="preserve"> exercices </v>
      </c>
      <c r="BB63" s="34" t="str">
        <f t="shared" si="48"/>
        <v xml:space="preserve"> livre électronique </v>
      </c>
      <c r="BC63" s="34" t="str">
        <f t="shared" si="49"/>
        <v xml:space="preserve"> livre numérique </v>
      </c>
      <c r="BD63" s="34" t="str">
        <f t="shared" si="50"/>
        <v xml:space="preserve"> livres électroniques </v>
      </c>
      <c r="BE63" s="34" t="str">
        <f t="shared" si="51"/>
        <v xml:space="preserve"> livres numériques </v>
      </c>
      <c r="BF63" s="34" t="str">
        <f t="shared" si="52"/>
        <v xml:space="preserve"> LNCMO07EXC</v>
      </c>
      <c r="BG63" s="34" t="str">
        <f t="shared" si="53"/>
        <v xml:space="preserve"> MCAS </v>
      </c>
      <c r="BH63" s="34" t="str">
        <f t="shared" si="54"/>
        <v xml:space="preserve"> micosoft </v>
      </c>
      <c r="BI63" s="34" t="str">
        <f t="shared" si="55"/>
        <v xml:space="preserve"> microsoft office  </v>
      </c>
      <c r="BJ63" s="34" t="str">
        <f t="shared" si="56"/>
        <v xml:space="preserve"> microsoft office specialist </v>
      </c>
      <c r="BK63" s="34" t="str">
        <f t="shared" si="57"/>
        <v xml:space="preserve"> mos </v>
      </c>
      <c r="BL63" s="34" t="str">
        <f t="shared" si="58"/>
        <v xml:space="preserve"> Tableur </v>
      </c>
      <c r="BM63" s="34">
        <f t="shared" si="59"/>
        <v>602</v>
      </c>
      <c r="BN63" s="34" t="str">
        <f t="shared" si="60"/>
        <v xml:space="preserve">book </v>
      </c>
      <c r="BO63" s="34" t="str">
        <f t="shared" si="61"/>
        <v xml:space="preserve">Livre </v>
      </c>
      <c r="BP63" s="34" t="str">
        <f t="shared" si="62"/>
        <v/>
      </c>
      <c r="BQ63" s="34" t="str">
        <f t="shared" si="63"/>
        <v/>
      </c>
      <c r="BR63" s="34" t="str">
        <f t="shared" si="64"/>
        <v/>
      </c>
      <c r="BS63" s="34" t="str">
        <f t="shared" si="65"/>
        <v/>
      </c>
      <c r="BT63" s="34" t="str">
        <f t="shared" si="66"/>
        <v/>
      </c>
      <c r="BU63" s="42" t="str">
        <f t="shared" si="67"/>
        <v/>
      </c>
      <c r="BV63" s="42" t="s">
        <v>116</v>
      </c>
      <c r="BW63" s="42" t="s">
        <v>116</v>
      </c>
      <c r="BX63" s="42" t="s">
        <v>116</v>
      </c>
      <c r="BY63" s="42" t="s">
        <v>116</v>
      </c>
      <c r="BZ63" s="42" t="s">
        <v>116</v>
      </c>
      <c r="CA63" s="42" t="s">
        <v>116</v>
      </c>
      <c r="CB63" s="42" t="s">
        <v>116</v>
      </c>
      <c r="CC63" s="42" t="s">
        <v>116</v>
      </c>
    </row>
    <row r="64" spans="1:81" ht="20.100000000000001" customHeight="1" x14ac:dyDescent="0.25">
      <c r="A64" s="40">
        <v>45231</v>
      </c>
      <c r="B64" s="34" t="s">
        <v>14071</v>
      </c>
      <c r="C64" s="32" t="s">
        <v>112</v>
      </c>
      <c r="D64" s="32">
        <v>20240120</v>
      </c>
      <c r="E64" s="34" t="s">
        <v>14072</v>
      </c>
      <c r="F64" s="34" t="str">
        <f t="shared" si="0"/>
        <v>Préparation à l'examen Microsoft&amp;reg; Certified Application Specialist Word 2007 (77-601)</v>
      </c>
      <c r="G64" s="34" t="str">
        <f t="shared" si="1"/>
        <v/>
      </c>
      <c r="H64" s="34" t="str">
        <f t="shared" si="2"/>
        <v/>
      </c>
      <c r="I64" s="34" t="str">
        <f t="shared" si="3"/>
        <v/>
      </c>
      <c r="J64" s="34" t="str">
        <f t="shared" si="4"/>
        <v/>
      </c>
      <c r="K64" s="34" t="str">
        <f t="shared" si="5"/>
        <v/>
      </c>
      <c r="L64" s="34" t="str">
        <f t="shared" si="6"/>
        <v/>
      </c>
      <c r="M64" s="34" t="str">
        <f t="shared" si="7"/>
        <v/>
      </c>
      <c r="N64" s="5" t="str">
        <f t="shared" si="8"/>
        <v>Edition du 1 January 2008</v>
      </c>
      <c r="O64" s="5" t="str">
        <f t="shared" si="9"/>
        <v>421 pages</v>
      </c>
      <c r="P64" s="34" t="str">
        <f t="shared" si="10"/>
        <v>Editions ENI</v>
      </c>
      <c r="Q64" s="6" t="str">
        <f t="shared" si="11"/>
        <v>fre</v>
      </c>
      <c r="R64" s="34" t="str">
        <f t="shared" si="12"/>
        <v>fre</v>
      </c>
      <c r="S64" s="34" t="str">
        <f t="shared" si="13"/>
        <v>fre</v>
      </c>
      <c r="T64" s="34" t="str">
        <f t="shared" si="14"/>
        <v>Ce livre est l'outil idéal pour se préparer efficacement à l'examen Microsoft® Certified Application Specialist Word 2007 (77-601). Agréé par Microsoft®, il couvre l'ensemble des objectifs de l'examen et propose de nombreux exercices vous permettant de vous entraîner avant de passer la Certification. Il est composé de parties comprenant chacune plusieurs chapitres, composés eux-mêmes de titres. Chaque partie concerne un thème spécifique : créer et gérer les documents, mise en forme du texte, mise en forme des pages, gestion des longs documents, tableaux, objets graphiques et fonctions avancées diverses. Chaque objectif de l'examen correspond à un ou plusieurs titres ; chaque titre fait l'objet d'un point dans l'exercice proposé. Les chapitres sont indépendants les uns des autres, vous pouvez donc adapter votre formation à vos besoins : si vous connaissez déjà les techniques de mises en forme du texte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Vous trouverez à la fin de l'ouvrage un glossaire définissant les principaux termes spécifiques au logiciel, la liste officielle des objectifs de l'examen et un index qui doit vous permettre de retrouver rapidement les explications se rapportant à telle ou telle manipulation. Les fichiers nécessaires à la réalisation des exercices sont téléchargeables sur le site des Editions ENI.</v>
      </c>
      <c r="U64" s="34">
        <f t="shared" si="15"/>
        <v>9782746044784</v>
      </c>
      <c r="V64" s="34" t="str">
        <f t="shared" si="16"/>
        <v>Version Numérique</v>
      </c>
      <c r="W64" s="34">
        <f t="shared" si="17"/>
        <v>9782746040878</v>
      </c>
      <c r="X64" s="34" t="str">
        <f t="shared" si="18"/>
        <v>Version Imprimée</v>
      </c>
      <c r="Y64" s="34" t="str">
        <f t="shared" si="19"/>
        <v>St-Herblain</v>
      </c>
      <c r="Z64" s="34" t="str">
        <f t="shared" si="20"/>
        <v>Editions ENI</v>
      </c>
      <c r="AA64" s="34">
        <f t="shared" si="21"/>
        <v>2008</v>
      </c>
      <c r="AB64" s="34" t="str">
        <f t="shared" si="22"/>
        <v>Bibliothèque Numérique ENI (Service en ligne)</v>
      </c>
      <c r="AC64" s="34" t="str">
        <f t="shared" si="23"/>
        <v>CERTIFICATIONS MICROSOFT OFFICE</v>
      </c>
      <c r="AD64" s="34" t="str">
        <f t="shared" si="24"/>
        <v>texte</v>
      </c>
      <c r="AE64" s="34" t="str">
        <f t="shared" si="25"/>
        <v>txt</v>
      </c>
      <c r="AF64" s="34" t="str">
        <f t="shared" si="26"/>
        <v>rdacontent/fre</v>
      </c>
      <c r="AG64" s="34" t="str">
        <f t="shared" si="27"/>
        <v>informatique</v>
      </c>
      <c r="AH64" s="34" t="str">
        <f t="shared" si="28"/>
        <v>c</v>
      </c>
      <c r="AI64" s="34" t="str">
        <f t="shared" si="29"/>
        <v>rdamedia/fre</v>
      </c>
      <c r="AJ64" s="34" t="str">
        <f t="shared" si="30"/>
        <v>ressource en ligne</v>
      </c>
      <c r="AK64" s="34" t="str">
        <f t="shared" si="31"/>
        <v>cr</v>
      </c>
      <c r="AL64" s="34" t="str">
        <f t="shared" si="32"/>
        <v>rdacarrier/fre</v>
      </c>
      <c r="AM64" s="34" t="str">
        <f t="shared" si="33"/>
        <v>m\\\\\o\\d\\\\\\\\</v>
      </c>
      <c r="AN64" s="34" t="str">
        <f t="shared" si="34"/>
        <v>cr\cn\\\\uuaua</v>
      </c>
      <c r="AO64" s="34" t="str">
        <f t="shared" si="35"/>
        <v>Accès restreint aux membres</v>
      </c>
      <c r="AP64" s="34" t="str">
        <f t="shared" si="36"/>
        <v>Source de la note de description : Version imprimée</v>
      </c>
      <c r="AQ64" s="34" t="str">
        <f t="shared" si="37"/>
        <v/>
      </c>
      <c r="AR64" s="34" t="str">
        <f t="shared" si="38"/>
        <v>%SITE_CLIENT%/?library_guid=12B29CF5-B21B-476C-9F1F-9493D802BD5D</v>
      </c>
      <c r="AS64" s="34" t="str">
        <f t="shared" si="39"/>
        <v>Accès au travers du portail ENI</v>
      </c>
      <c r="AT64" s="34">
        <f t="shared" si="40"/>
        <v>70</v>
      </c>
      <c r="AU64" s="34" t="str">
        <f t="shared" si="41"/>
        <v xml:space="preserve"> Certification Microsoft </v>
      </c>
      <c r="AV64" s="34" t="str">
        <f t="shared" si="42"/>
        <v xml:space="preserve"> e</v>
      </c>
      <c r="AW64" s="34" t="str">
        <f t="shared" si="43"/>
        <v xml:space="preserve"> ebook </v>
      </c>
      <c r="AX64" s="34" t="str">
        <f t="shared" si="44"/>
        <v xml:space="preserve"> examen </v>
      </c>
      <c r="AY64" s="34" t="str">
        <f t="shared" si="45"/>
        <v xml:space="preserve"> exercices </v>
      </c>
      <c r="AZ64" s="34" t="str">
        <f t="shared" si="46"/>
        <v xml:space="preserve"> livre électronique </v>
      </c>
      <c r="BA64" s="34" t="str">
        <f t="shared" si="47"/>
        <v xml:space="preserve"> livre numérique </v>
      </c>
      <c r="BB64" s="34" t="str">
        <f t="shared" si="48"/>
        <v xml:space="preserve"> livres électroniques </v>
      </c>
      <c r="BC64" s="34" t="str">
        <f t="shared" si="49"/>
        <v xml:space="preserve"> livres numériques </v>
      </c>
      <c r="BD64" s="34" t="str">
        <f t="shared" si="50"/>
        <v xml:space="preserve"> LNCMO07WOR</v>
      </c>
      <c r="BE64" s="34" t="str">
        <f t="shared" si="51"/>
        <v xml:space="preserve"> MCAS </v>
      </c>
      <c r="BF64" s="34" t="str">
        <f t="shared" si="52"/>
        <v xml:space="preserve"> microsoft office </v>
      </c>
      <c r="BG64" s="34" t="str">
        <f t="shared" si="53"/>
        <v xml:space="preserve"> microsoft office specialist </v>
      </c>
      <c r="BH64" s="34" t="str">
        <f t="shared" si="54"/>
        <v xml:space="preserve"> mos </v>
      </c>
      <c r="BI64" s="34" t="str">
        <f t="shared" si="55"/>
        <v xml:space="preserve"> Traitement de texte </v>
      </c>
      <c r="BJ64" s="34" t="str">
        <f t="shared" si="56"/>
        <v xml:space="preserve"> Word 2007 </v>
      </c>
      <c r="BK64" s="34">
        <f t="shared" si="57"/>
        <v>601</v>
      </c>
      <c r="BL64" s="34" t="str">
        <f t="shared" si="58"/>
        <v xml:space="preserve">book </v>
      </c>
      <c r="BM64" s="34" t="str">
        <f t="shared" si="59"/>
        <v xml:space="preserve">Livre </v>
      </c>
      <c r="BN64" s="34" t="str">
        <f t="shared" si="60"/>
        <v/>
      </c>
      <c r="BO64" s="34" t="str">
        <f t="shared" si="61"/>
        <v/>
      </c>
      <c r="BP64" s="34" t="str">
        <f t="shared" si="62"/>
        <v/>
      </c>
      <c r="BQ64" s="34" t="str">
        <f t="shared" si="63"/>
        <v/>
      </c>
      <c r="BR64" s="34" t="str">
        <f t="shared" si="64"/>
        <v/>
      </c>
      <c r="BS64" s="34" t="str">
        <f t="shared" si="65"/>
        <v/>
      </c>
      <c r="BT64" s="34" t="str">
        <f t="shared" si="66"/>
        <v/>
      </c>
      <c r="BU64" s="42" t="str">
        <f t="shared" si="67"/>
        <v/>
      </c>
      <c r="BV64" s="42" t="s">
        <v>116</v>
      </c>
      <c r="BW64" s="42" t="s">
        <v>116</v>
      </c>
      <c r="BX64" s="42" t="s">
        <v>116</v>
      </c>
      <c r="BY64" s="42" t="s">
        <v>116</v>
      </c>
      <c r="BZ64" s="42" t="s">
        <v>116</v>
      </c>
      <c r="CA64" s="42" t="s">
        <v>116</v>
      </c>
      <c r="CB64" s="42" t="s">
        <v>116</v>
      </c>
      <c r="CC64" s="42" t="s">
        <v>116</v>
      </c>
    </row>
    <row r="65" spans="1:81" ht="20.100000000000001" customHeight="1" x14ac:dyDescent="0.25">
      <c r="A65" s="40">
        <v>45231</v>
      </c>
      <c r="B65" s="34" t="s">
        <v>14073</v>
      </c>
      <c r="C65" s="32" t="s">
        <v>112</v>
      </c>
      <c r="D65" s="32">
        <v>20240120</v>
      </c>
      <c r="E65" s="34" t="s">
        <v>14074</v>
      </c>
      <c r="F65" s="34" t="str">
        <f t="shared" si="0"/>
        <v>Méta-modèles de collaboration pour des solutions logicielles performantes</v>
      </c>
      <c r="G65" s="34" t="str">
        <f t="shared" si="1"/>
        <v>Taoffi NASSAR</v>
      </c>
      <c r="H65" s="34" t="str">
        <f t="shared" si="2"/>
        <v/>
      </c>
      <c r="I65" s="34" t="str">
        <f t="shared" si="3"/>
        <v>NASSAR, Taoffi</v>
      </c>
      <c r="J65" s="34" t="str">
        <f t="shared" si="4"/>
        <v/>
      </c>
      <c r="K65" s="34" t="str">
        <f t="shared" si="5"/>
        <v/>
      </c>
      <c r="L65" s="34" t="str">
        <f t="shared" si="6"/>
        <v/>
      </c>
      <c r="M65" s="34" t="str">
        <f t="shared" si="7"/>
        <v/>
      </c>
      <c r="N65" s="5" t="str">
        <f t="shared" si="8"/>
        <v>Edition du 1 September 2011</v>
      </c>
      <c r="O65" s="5" t="str">
        <f t="shared" si="9"/>
        <v>306 pages</v>
      </c>
      <c r="P65" s="34" t="str">
        <f t="shared" si="10"/>
        <v>Editions ENI</v>
      </c>
      <c r="Q65" s="6" t="str">
        <f t="shared" si="11"/>
        <v>fre</v>
      </c>
      <c r="R65" s="34" t="str">
        <f t="shared" si="12"/>
        <v>fre</v>
      </c>
      <c r="S65" s="34" t="str">
        <f t="shared" si="13"/>
        <v>fre</v>
      </c>
      <c r="T65" s="34" t="str">
        <f t="shared" si="14"/>
        <v>Ce livre s'adresse aux développeurs avancés, aux architectes de solutions et aux administrateurs de bases de données qui souhaitent mieux percevoir la place que devrait prendre la base de données dans les solutions logicielles et qui sont à la recherche de nouvelles approches et propositions pratiques. 
Alors que la base de données est aujourd'hui une composante essentielle dans toute solution logicielle professionnelle, elle est encore traditionnellement utilisée pour le stockage des instances d'objets, les représentations et les traitements étant à la charge des objets runtime (ou objets mémoire). La question pour résoudre les rapports entre les deux mondes est souvent posée de manière unilatérale : comment permettre à l'objet runtime de lire et écrire dans cet espace (si différent) qu'est la base de données ? Pour répondre à cette question, des technologies et outils intéressants (comme LINQ To SQL, Entity Framework&amp;hellip; etc.) ont vu le jour, mais leur réponse consiste à créer un modèle de données (Data Model) et à le mettre à la disposition du programmeur objets. 
Dans ce livre l'auteur aborde le problème d'une façon différente, qui consiste à concevoir et à créer un framework de synergie entre la base de données et les objets runtime. Sans s'opposer à des technologies existantes, il examine comment organiser l'existant en un ensemble cohérent qui vise à : augmenter la qualité des solutions logicielles, réduire le temps de leur production et réduire le niveau de compétences nécessaire à leur maintenance et évolution.
De nombreux exemples concrets (code / base de données) sont présentés pour démontrer le réalisme des modèles proposés, ces propositions et approches étant basées sur des travaux de recherches menés par l'auteur et qui ont été à plusieurs reprises intégrés et utilisés dans des solutions professionnelles, solides et stables, dans plusieurs grandes entreprises et organismes internationaux. 
La majorité du code de ces exemples nécessite des connaissances raisonnables de la Programmation Orientée Objet, de bonnes connaissances du développement en général et/ou du développement .NET Framework et du langage de programmation utilisé (C#). Une base de données est utilisée comme support des exemples tout au long du livre. Son niveau technique est relativement simple et nécessite un niveau moyen de connaissances pour être exploitée.
Le code des exemples ainsi qu'une sauvegarde de la base de données sont en téléchargement sur www.editions-eni.fr.
Les chapitres du livre :
Introduction - Le projet K, présentation - Modèle générique d'accès aux données - Modèle extensible de propriétés - Méta-modèle d'accès aux données - Vers un méta-modèle des objets runtime - Méta-modèle de l'interface utilisateur - Vers un framework de transmission de données - Méta-modèles, application</v>
      </c>
      <c r="U65" s="34">
        <f t="shared" si="15"/>
        <v>9782746069732</v>
      </c>
      <c r="V65" s="34" t="str">
        <f t="shared" si="16"/>
        <v>Version Numérique</v>
      </c>
      <c r="W65" s="34">
        <f t="shared" si="17"/>
        <v>9782746067882</v>
      </c>
      <c r="X65" s="34" t="str">
        <f t="shared" si="18"/>
        <v>Version Imprimée</v>
      </c>
      <c r="Y65" s="34" t="str">
        <f t="shared" si="19"/>
        <v>St-Herblain</v>
      </c>
      <c r="Z65" s="34" t="str">
        <f t="shared" si="20"/>
        <v>Editions ENI</v>
      </c>
      <c r="AA65" s="34">
        <f t="shared" si="21"/>
        <v>2011</v>
      </c>
      <c r="AB65" s="34" t="str">
        <f t="shared" si="22"/>
        <v>Bibliothèque Numérique ENI (Service en ligne)</v>
      </c>
      <c r="AC65" s="34" t="str">
        <f t="shared" si="23"/>
        <v>DATA PRO</v>
      </c>
      <c r="AD65" s="34" t="str">
        <f t="shared" si="24"/>
        <v>texte</v>
      </c>
      <c r="AE65" s="34" t="str">
        <f t="shared" si="25"/>
        <v>txt</v>
      </c>
      <c r="AF65" s="34" t="str">
        <f t="shared" si="26"/>
        <v>rdacontent/fre</v>
      </c>
      <c r="AG65" s="34" t="str">
        <f t="shared" si="27"/>
        <v>informatique</v>
      </c>
      <c r="AH65" s="34" t="str">
        <f t="shared" si="28"/>
        <v>c</v>
      </c>
      <c r="AI65" s="34" t="str">
        <f t="shared" si="29"/>
        <v>rdamedia/fre</v>
      </c>
      <c r="AJ65" s="34" t="str">
        <f t="shared" si="30"/>
        <v>ressource en ligne</v>
      </c>
      <c r="AK65" s="34" t="str">
        <f t="shared" si="31"/>
        <v>cr</v>
      </c>
      <c r="AL65" s="34" t="str">
        <f t="shared" si="32"/>
        <v>rdacarrier/fre</v>
      </c>
      <c r="AM65" s="34" t="str">
        <f t="shared" si="33"/>
        <v>m\\\\\o\\d\\\\\\\\</v>
      </c>
      <c r="AN65" s="34" t="str">
        <f t="shared" si="34"/>
        <v>cr\cn\\\\uuaua</v>
      </c>
      <c r="AO65" s="34" t="str">
        <f t="shared" si="35"/>
        <v>Accès restreint aux membres</v>
      </c>
      <c r="AP65" s="34" t="str">
        <f t="shared" si="36"/>
        <v>Source de la note de description : Version imprimée</v>
      </c>
      <c r="AQ65" s="34" t="str">
        <f t="shared" si="37"/>
        <v/>
      </c>
      <c r="AR65" s="34" t="str">
        <f t="shared" si="38"/>
        <v>%SITE_CLIENT%/?library_guid=A48019B3-7CD0-48FF-BF33-1FEEFC77A2C6</v>
      </c>
      <c r="AS65" s="34" t="str">
        <f t="shared" si="39"/>
        <v>Accès au travers du portail ENI</v>
      </c>
      <c r="AT65" s="34" t="str">
        <f t="shared" si="40"/>
        <v xml:space="preserve"> .NET </v>
      </c>
      <c r="AU65" s="34" t="str">
        <f t="shared" si="41"/>
        <v xml:space="preserve"> BDD </v>
      </c>
      <c r="AV65" s="34" t="str">
        <f t="shared" si="42"/>
        <v xml:space="preserve"> C # </v>
      </c>
      <c r="AW65" s="34" t="str">
        <f t="shared" si="43"/>
        <v xml:space="preserve"> C# </v>
      </c>
      <c r="AX65" s="34" t="str">
        <f t="shared" si="44"/>
        <v xml:space="preserve"> LNDPBAS</v>
      </c>
      <c r="AY65" s="34" t="str">
        <f t="shared" si="45"/>
        <v xml:space="preserve"> NET </v>
      </c>
      <c r="AZ65" s="34" t="str">
        <f t="shared" si="46"/>
        <v xml:space="preserve"> runtime </v>
      </c>
      <c r="BA65" s="34" t="str">
        <f t="shared" si="47"/>
        <v xml:space="preserve"> SGBD </v>
      </c>
      <c r="BB65" s="34" t="str">
        <f t="shared" si="48"/>
        <v xml:space="preserve"> SGBDR </v>
      </c>
      <c r="BC65" s="34" t="str">
        <f t="shared" si="49"/>
        <v xml:space="preserve">DBA </v>
      </c>
      <c r="BD65" s="34" t="str">
        <f t="shared" si="50"/>
        <v/>
      </c>
      <c r="BE65" s="34" t="str">
        <f t="shared" si="51"/>
        <v/>
      </c>
      <c r="BF65" s="34" t="str">
        <f t="shared" si="52"/>
        <v/>
      </c>
      <c r="BG65" s="34" t="str">
        <f t="shared" si="53"/>
        <v/>
      </c>
      <c r="BH65" s="34" t="str">
        <f t="shared" si="54"/>
        <v/>
      </c>
      <c r="BI65" s="34" t="str">
        <f t="shared" si="55"/>
        <v/>
      </c>
      <c r="BJ65" s="34" t="str">
        <f t="shared" si="56"/>
        <v/>
      </c>
      <c r="BK65" s="34" t="str">
        <f t="shared" si="57"/>
        <v/>
      </c>
      <c r="BL65" s="34" t="str">
        <f t="shared" si="58"/>
        <v/>
      </c>
      <c r="BM65" s="34" t="str">
        <f t="shared" si="59"/>
        <v/>
      </c>
      <c r="BN65" s="34" t="str">
        <f t="shared" si="60"/>
        <v/>
      </c>
      <c r="BO65" s="34" t="str">
        <f t="shared" si="61"/>
        <v/>
      </c>
      <c r="BP65" s="34" t="str">
        <f t="shared" si="62"/>
        <v/>
      </c>
      <c r="BQ65" s="34" t="str">
        <f t="shared" si="63"/>
        <v/>
      </c>
      <c r="BR65" s="34" t="str">
        <f t="shared" si="64"/>
        <v/>
      </c>
      <c r="BS65" s="34" t="str">
        <f t="shared" si="65"/>
        <v/>
      </c>
      <c r="BT65" s="34" t="str">
        <f t="shared" si="66"/>
        <v/>
      </c>
      <c r="BU65" s="42" t="str">
        <f t="shared" si="67"/>
        <v/>
      </c>
      <c r="BV65" s="42" t="s">
        <v>116</v>
      </c>
      <c r="BW65" s="42" t="s">
        <v>116</v>
      </c>
      <c r="BX65" s="42" t="s">
        <v>116</v>
      </c>
      <c r="BY65" s="42" t="s">
        <v>116</v>
      </c>
      <c r="BZ65" s="42" t="s">
        <v>116</v>
      </c>
      <c r="CA65" s="42" t="s">
        <v>116</v>
      </c>
      <c r="CB65" s="42" t="s">
        <v>116</v>
      </c>
      <c r="CC65" s="42" t="s">
        <v>116</v>
      </c>
    </row>
    <row r="66" spans="1:81" ht="20.100000000000001" customHeight="1" x14ac:dyDescent="0.25">
      <c r="A66" s="40">
        <v>45231</v>
      </c>
      <c r="B66" s="34" t="s">
        <v>14075</v>
      </c>
      <c r="C66" s="32" t="s">
        <v>112</v>
      </c>
      <c r="D66" s="32">
        <v>20240120</v>
      </c>
      <c r="E66" s="34" t="s">
        <v>14076</v>
      </c>
      <c r="F66" s="34" t="str">
        <f t="shared" si="0"/>
        <v>Manuel d'utilisation à l'usage des professionnels des systèmes d'information</v>
      </c>
      <c r="G66" s="34" t="str">
        <f t="shared" si="1"/>
        <v>Yves TRÉHIN</v>
      </c>
      <c r="H66" s="34" t="str">
        <f t="shared" si="2"/>
        <v/>
      </c>
      <c r="I66" s="34" t="str">
        <f t="shared" si="3"/>
        <v>TRÉHIN, Yves</v>
      </c>
      <c r="J66" s="34" t="str">
        <f t="shared" si="4"/>
        <v/>
      </c>
      <c r="K66" s="34" t="str">
        <f t="shared" si="5"/>
        <v/>
      </c>
      <c r="L66" s="34" t="str">
        <f t="shared" si="6"/>
        <v/>
      </c>
      <c r="M66" s="34" t="str">
        <f t="shared" si="7"/>
        <v/>
      </c>
      <c r="N66" s="5" t="str">
        <f t="shared" si="8"/>
        <v>Edition du 1 May 2011</v>
      </c>
      <c r="O66" s="5" t="str">
        <f t="shared" si="9"/>
        <v>271 pages</v>
      </c>
      <c r="P66" s="34" t="str">
        <f t="shared" si="10"/>
        <v>Editions ENI</v>
      </c>
      <c r="Q66" s="6" t="str">
        <f t="shared" si="11"/>
        <v>fre</v>
      </c>
      <c r="R66" s="34" t="str">
        <f t="shared" si="12"/>
        <v>fre</v>
      </c>
      <c r="S66" s="34" t="str">
        <f t="shared" si="13"/>
        <v>fre</v>
      </c>
      <c r="T66" s="34" t="str">
        <f t="shared" si="14"/>
        <v>Ce livre sur les modèles CMMI s'adresse à tous les responsables soucieux de la bonne marche de leur organisation et souhaitant mettre en place ou consolider des processus performants et solides. Il propose un éclairage sur les modèles d'organisation que sont les modèles CMMI (en version 1.3) dédiés au développement de systèmes (CMMI-DEV), à leur acquisition (CMMI-ACQ) ou aux services (CMMI-SVC) et vise à donner une appréhension concrète de ces modèles pour leur utilisation pratique dans les organisations. 
Le premier chapitre présente une synthèse de ce qu'est un modèle CMMI, indépendamment de son orientation développement, acquisition ou service. Il y est notamment répondu aux questions suivantes : Qu'est-ce qu'un modèle CMMI ? &amp;Agrave; quoi sert-il ? Comment le modèle CMMI a-t-il été élaboré ? Quel est son avenir ?
Les chapitres 2 à 5 proposent ensuite une revue détaillée du contenu des modèles CMMI en expliquant la structure et en commentant les bonnes pratiques proposées pour chacun ; les liens qui les unissent sont mis en évidence afin de dégager une cohérence d'ensemble lors de leur mise en oeuvre sur le terrain. L'objectif n'est pas ici de présenter une simple traduction des pratiques retenues par les modèles mis à disposition par le SEI (le CMMI-DEV pour le développement d'un produit, le CMM-SVC pour les services et le CMMI-ACQ pour l'acquisition de produit ou de service), mais d'appréhender le sens de leur mise en oeuvre collective au sein des organisations. 
Le chapitre 6 relève du manuel d'utilisation. Il présente l'utilisation concrète des pratiques du CMMI à travers l'étude de cas d'une direction des systèmes d'information souhaitant mettre en place des processus conformes au CMMI, pour le développement de ses applications et de son infrastructure informatique, ainsi que pour leur exploitation, tout en externalisant une partie de ses activités.
 Le chapitre 7 clôture la présentation des modèles CMMI et de leur mise en oeuvre par une conclusion d'ensemble.
Enfin, une annexe apporte un complément de pratiques important autour de la sécurité informatique. Ces pratiques ne sont pas aujourd'hui pleinement intégrées dans les modèles CMMI. Sous l'égide de l'université Carnegie Mellon, il existe toutefois un modèle de gestion abordant ce sujet. Il en est donné une vue globale afin d'orienter le lecteur vers des pratiques dont la mise en place est inévitablement à considérer par toute direction informatique.
Des éléments complémentaires sont en téléchargement sur www.editions-eni.fr, ils constituent un kit pratique d'aide au déploiement d'un niveau de maturité 2 du modèle CMMI-DEV. Ce kit est un complément au chapitre 6 avec la mise à disposition d'outils relatifs aux sept domaines de processus du niveau de maturité 2.
Les chapitres du livre :
Les modèles CMMI - Architecture et noyau des modèles CMMI - La part spécifique au modèle CMMI-DEV - La part spécifique au modèle CMMI-SVC - La part spécifique au modèle CMMI-ACQ - Démarche d'amélioration guidée par les modèles CMMI - Conclusion - Annexe : La sécurité informatique</v>
      </c>
      <c r="U66" s="34">
        <f t="shared" si="15"/>
        <v>9782746066113</v>
      </c>
      <c r="V66" s="34" t="str">
        <f t="shared" si="16"/>
        <v>Version Numérique</v>
      </c>
      <c r="W66" s="34">
        <f t="shared" si="17"/>
        <v>9782746064225</v>
      </c>
      <c r="X66" s="34" t="str">
        <f t="shared" si="18"/>
        <v>Version Imprimée</v>
      </c>
      <c r="Y66" s="34" t="str">
        <f t="shared" si="19"/>
        <v>St-Herblain</v>
      </c>
      <c r="Z66" s="34" t="str">
        <f t="shared" si="20"/>
        <v>Editions ENI</v>
      </c>
      <c r="AA66" s="34">
        <f t="shared" si="21"/>
        <v>2011</v>
      </c>
      <c r="AB66" s="34" t="str">
        <f t="shared" si="22"/>
        <v>Bibliothèque Numérique ENI (Service en ligne)</v>
      </c>
      <c r="AC66" s="34" t="str">
        <f t="shared" si="23"/>
        <v>DATA PRO</v>
      </c>
      <c r="AD66" s="34" t="str">
        <f t="shared" si="24"/>
        <v>texte</v>
      </c>
      <c r="AE66" s="34" t="str">
        <f t="shared" si="25"/>
        <v>txt</v>
      </c>
      <c r="AF66" s="34" t="str">
        <f t="shared" si="26"/>
        <v>rdacontent/fre</v>
      </c>
      <c r="AG66" s="34" t="str">
        <f t="shared" si="27"/>
        <v>informatique</v>
      </c>
      <c r="AH66" s="34" t="str">
        <f t="shared" si="28"/>
        <v>c</v>
      </c>
      <c r="AI66" s="34" t="str">
        <f t="shared" si="29"/>
        <v>rdamedia/fre</v>
      </c>
      <c r="AJ66" s="34" t="str">
        <f t="shared" si="30"/>
        <v>ressource en ligne</v>
      </c>
      <c r="AK66" s="34" t="str">
        <f t="shared" si="31"/>
        <v>cr</v>
      </c>
      <c r="AL66" s="34" t="str">
        <f t="shared" si="32"/>
        <v>rdacarrier/fre</v>
      </c>
      <c r="AM66" s="34" t="str">
        <f t="shared" si="33"/>
        <v>m\\\\\o\\d\\\\\\\\</v>
      </c>
      <c r="AN66" s="34" t="str">
        <f t="shared" si="34"/>
        <v>cr\cn\\\\uuaua</v>
      </c>
      <c r="AO66" s="34" t="str">
        <f t="shared" si="35"/>
        <v>Accès restreint aux membres</v>
      </c>
      <c r="AP66" s="34" t="str">
        <f t="shared" si="36"/>
        <v>Source de la note de description : Version imprimée</v>
      </c>
      <c r="AQ66" s="34" t="str">
        <f t="shared" si="37"/>
        <v/>
      </c>
      <c r="AR66" s="34" t="str">
        <f t="shared" si="38"/>
        <v>%SITE_CLIENT%/?library_guid=2805FDEA-93D8-4647-8E27-D9951A39296E</v>
      </c>
      <c r="AS66" s="34" t="str">
        <f t="shared" si="39"/>
        <v>Accès au travers du portail ENI</v>
      </c>
      <c r="AT66" s="34" t="str">
        <f t="shared" si="40"/>
        <v xml:space="preserve"> iso </v>
      </c>
      <c r="AU66" s="34" t="str">
        <f t="shared" si="41"/>
        <v xml:space="preserve"> itil </v>
      </c>
      <c r="AV66" s="34" t="str">
        <f t="shared" si="42"/>
        <v xml:space="preserve"> LNDPCMM</v>
      </c>
      <c r="AW66" s="34" t="str">
        <f t="shared" si="43"/>
        <v xml:space="preserve"> projet </v>
      </c>
      <c r="AX66" s="34" t="str">
        <f t="shared" si="44"/>
        <v xml:space="preserve">cmm </v>
      </c>
      <c r="AY66" s="34" t="str">
        <f t="shared" si="45"/>
        <v/>
      </c>
      <c r="AZ66" s="34" t="str">
        <f t="shared" si="46"/>
        <v/>
      </c>
      <c r="BA66" s="34" t="str">
        <f t="shared" si="47"/>
        <v/>
      </c>
      <c r="BB66" s="34" t="str">
        <f t="shared" si="48"/>
        <v/>
      </c>
      <c r="BC66" s="34" t="str">
        <f t="shared" si="49"/>
        <v/>
      </c>
      <c r="BD66" s="34" t="str">
        <f t="shared" si="50"/>
        <v/>
      </c>
      <c r="BE66" s="34" t="str">
        <f t="shared" si="51"/>
        <v/>
      </c>
      <c r="BF66" s="34" t="str">
        <f t="shared" si="52"/>
        <v/>
      </c>
      <c r="BG66" s="34" t="str">
        <f t="shared" si="53"/>
        <v/>
      </c>
      <c r="BH66" s="34" t="str">
        <f t="shared" si="54"/>
        <v/>
      </c>
      <c r="BI66" s="34" t="str">
        <f t="shared" si="55"/>
        <v/>
      </c>
      <c r="BJ66" s="34" t="str">
        <f t="shared" si="56"/>
        <v/>
      </c>
      <c r="BK66" s="34" t="str">
        <f t="shared" si="57"/>
        <v/>
      </c>
      <c r="BL66" s="34" t="str">
        <f t="shared" si="58"/>
        <v/>
      </c>
      <c r="BM66" s="34" t="str">
        <f t="shared" si="59"/>
        <v/>
      </c>
      <c r="BN66" s="34" t="str">
        <f t="shared" si="60"/>
        <v/>
      </c>
      <c r="BO66" s="34" t="str">
        <f t="shared" si="61"/>
        <v/>
      </c>
      <c r="BP66" s="34" t="str">
        <f t="shared" si="62"/>
        <v/>
      </c>
      <c r="BQ66" s="34" t="str">
        <f t="shared" si="63"/>
        <v/>
      </c>
      <c r="BR66" s="34" t="str">
        <f t="shared" si="64"/>
        <v/>
      </c>
      <c r="BS66" s="34" t="str">
        <f t="shared" si="65"/>
        <v/>
      </c>
      <c r="BT66" s="34" t="str">
        <f t="shared" si="66"/>
        <v/>
      </c>
      <c r="BU66" s="42" t="str">
        <f t="shared" si="67"/>
        <v/>
      </c>
      <c r="BV66" s="42" t="s">
        <v>116</v>
      </c>
      <c r="BW66" s="42" t="s">
        <v>116</v>
      </c>
      <c r="BX66" s="42" t="s">
        <v>116</v>
      </c>
      <c r="BY66" s="42" t="s">
        <v>116</v>
      </c>
      <c r="BZ66" s="42" t="s">
        <v>116</v>
      </c>
      <c r="CA66" s="42" t="s">
        <v>116</v>
      </c>
      <c r="CB66" s="42" t="s">
        <v>116</v>
      </c>
      <c r="CC66" s="42" t="s">
        <v>116</v>
      </c>
    </row>
    <row r="67" spans="1:81" ht="20.100000000000001" customHeight="1" x14ac:dyDescent="0.25">
      <c r="A67" s="40">
        <v>45231</v>
      </c>
      <c r="B67" s="34" t="s">
        <v>14077</v>
      </c>
      <c r="C67" s="32" t="s">
        <v>112</v>
      </c>
      <c r="D67" s="32">
        <v>20240120</v>
      </c>
      <c r="E67" s="34" t="s">
        <v>14078</v>
      </c>
      <c r="F67" s="34" t="str">
        <f t="shared" si="0"/>
        <v>Gérez la consommation d'énergie de vos systèmes informatiques</v>
      </c>
      <c r="G67" s="34" t="str">
        <f t="shared" si="1"/>
        <v>Olivier PHILIPPOT</v>
      </c>
      <c r="H67" s="34" t="str">
        <f t="shared" si="2"/>
        <v/>
      </c>
      <c r="I67" s="34" t="str">
        <f t="shared" si="3"/>
        <v>PHILIPPOT, Olivier</v>
      </c>
      <c r="J67" s="34" t="str">
        <f t="shared" si="4"/>
        <v/>
      </c>
      <c r="K67" s="34" t="str">
        <f t="shared" si="5"/>
        <v/>
      </c>
      <c r="L67" s="34" t="str">
        <f t="shared" si="6"/>
        <v/>
      </c>
      <c r="M67" s="34" t="str">
        <f t="shared" si="7"/>
        <v/>
      </c>
      <c r="N67" s="5" t="str">
        <f t="shared" si="8"/>
        <v>Edition du 1 August 2010</v>
      </c>
      <c r="O67" s="5" t="str">
        <f t="shared" si="9"/>
        <v>446 pages</v>
      </c>
      <c r="P67" s="34" t="str">
        <f t="shared" si="10"/>
        <v>Editions ENI</v>
      </c>
      <c r="Q67" s="6" t="str">
        <f t="shared" si="11"/>
        <v>fre</v>
      </c>
      <c r="R67" s="34" t="str">
        <f t="shared" si="12"/>
        <v>fre</v>
      </c>
      <c r="S67" s="34" t="str">
        <f t="shared" si="13"/>
        <v>fre</v>
      </c>
      <c r="T67" s="34" t="str">
        <f t="shared" si="14"/>
        <v xml:space="preserve">Préface de Frédéric BORDAGE &amp;ndash; Expert Conseil GreenIT &amp;ndash; Animateur du site GreenIT.fr
Ce livre sur la Green IT s'adresse à toute personne désirant intégrer la gestion de l'énergie dans la gestion de ses systèmes informatiques ; administrateur ou ingénieur système et réseau, chef d'entreprise, informaticien.
Le livre permet au lecteur de comprendre les problématiques de la consommation d'un parc informatique ainsi que les raisons de cette consommation et de repérer les habitudes des utilisateurs en la matière. L'explication des mesures, indicateurs et labels (Energy Star, 80 plus&amp;hellip;) donne ensuite au lecteur les clés pour bien analyser l'état du parc. 
La mise en place d'une  politique de gestion de l'énergie est ensuite traitée tout au long du livre par des manipulations concrètes,  des bonnes pratiques, l'installation de logiciels spécialisés. De nombreux environnements sont pris en compte (Linux, Macintosh, Windows 7&amp;hellip;) ainsi que tous les appareils composant le parc informatique (PC, imprimantes, éléments réseaux&amp;hellip;). Chaque action est mesurée en termes de difficulté, de gain réel d'énergie et de coût et des indicateurs visuels faciles à repérer permettent au lecteur de bien analyser l'action avant sa mise en oeuvre. 
L'auteur fournit avec ce livre une boîte à outils efficace pour permettre au lecteur d'appréhender de façon concrète la Green IT.
Les chapitres du livre :
Préface - Avant-propos &amp;ndash; Habitudes et situation actuelle &amp;ndash; Historique et description &amp;ndash; Gains et freins &amp;ndash; Boîte à outils de la gestion d'énergie &amp;ndash; Déploiement de la gestion d'énergie &amp;ndash; Adaptation aux contraintes &amp;ndash; Infrastructures &amp;ndash; Consommation due à l'impression &amp;ndash; Sensibilisation et formation &amp;ndash;Achat &amp;ndash; Annexes.
</v>
      </c>
      <c r="U67" s="34">
        <f t="shared" si="15"/>
        <v>9782746057012</v>
      </c>
      <c r="V67" s="34" t="str">
        <f t="shared" si="16"/>
        <v>Version Numérique</v>
      </c>
      <c r="W67" s="34">
        <f t="shared" si="17"/>
        <v>9782746056183</v>
      </c>
      <c r="X67" s="34" t="str">
        <f t="shared" si="18"/>
        <v>Version Imprimée</v>
      </c>
      <c r="Y67" s="34" t="str">
        <f t="shared" si="19"/>
        <v>St-Herblain</v>
      </c>
      <c r="Z67" s="34" t="str">
        <f t="shared" si="20"/>
        <v>Editions ENI</v>
      </c>
      <c r="AA67" s="34">
        <f t="shared" si="21"/>
        <v>2010</v>
      </c>
      <c r="AB67" s="34" t="str">
        <f t="shared" si="22"/>
        <v>Bibliothèque Numérique ENI (Service en ligne)</v>
      </c>
      <c r="AC67" s="34" t="str">
        <f t="shared" si="23"/>
        <v>DATA PRO</v>
      </c>
      <c r="AD67" s="34" t="str">
        <f t="shared" si="24"/>
        <v>texte</v>
      </c>
      <c r="AE67" s="34" t="str">
        <f t="shared" si="25"/>
        <v>txt</v>
      </c>
      <c r="AF67" s="34" t="str">
        <f t="shared" si="26"/>
        <v>rdacontent/fre</v>
      </c>
      <c r="AG67" s="34" t="str">
        <f t="shared" si="27"/>
        <v>informatique</v>
      </c>
      <c r="AH67" s="34" t="str">
        <f t="shared" si="28"/>
        <v>c</v>
      </c>
      <c r="AI67" s="34" t="str">
        <f t="shared" si="29"/>
        <v>rdamedia/fre</v>
      </c>
      <c r="AJ67" s="34" t="str">
        <f t="shared" si="30"/>
        <v>ressource en ligne</v>
      </c>
      <c r="AK67" s="34" t="str">
        <f t="shared" si="31"/>
        <v>cr</v>
      </c>
      <c r="AL67" s="34" t="str">
        <f t="shared" si="32"/>
        <v>rdacarrier/fre</v>
      </c>
      <c r="AM67" s="34" t="str">
        <f t="shared" si="33"/>
        <v>m\\\\\o\\d\\\\\\\\</v>
      </c>
      <c r="AN67" s="34" t="str">
        <f t="shared" si="34"/>
        <v>cr\cn\\\\uuaua</v>
      </c>
      <c r="AO67" s="34" t="str">
        <f t="shared" si="35"/>
        <v>Accès restreint aux membres</v>
      </c>
      <c r="AP67" s="34" t="str">
        <f t="shared" si="36"/>
        <v>Source de la note de description : Version imprimée</v>
      </c>
      <c r="AQ67" s="34" t="str">
        <f t="shared" si="37"/>
        <v/>
      </c>
      <c r="AR67" s="34" t="str">
        <f t="shared" si="38"/>
        <v>%SITE_CLIENT%/?library_guid=87BDDABC-AFFD-4298-9468-C399D59D2DE2</v>
      </c>
      <c r="AS67" s="34" t="str">
        <f t="shared" si="39"/>
        <v>Accès au travers du portail ENI</v>
      </c>
      <c r="AT67" s="34" t="str">
        <f t="shared" si="40"/>
        <v xml:space="preserve"> développement durable </v>
      </c>
      <c r="AU67" s="34" t="str">
        <f t="shared" si="41"/>
        <v xml:space="preserve"> eco</v>
      </c>
      <c r="AV67" s="34" t="str">
        <f t="shared" si="42"/>
        <v xml:space="preserve"> economie </v>
      </c>
      <c r="AW67" s="34" t="str">
        <f t="shared" si="43"/>
        <v xml:space="preserve"> économie </v>
      </c>
      <c r="AX67" s="34" t="str">
        <f t="shared" si="44"/>
        <v xml:space="preserve"> energie </v>
      </c>
      <c r="AY67" s="34" t="str">
        <f t="shared" si="45"/>
        <v xml:space="preserve"> energy star </v>
      </c>
      <c r="AZ67" s="34" t="str">
        <f t="shared" si="46"/>
        <v xml:space="preserve"> informatique verte </v>
      </c>
      <c r="BA67" s="34" t="str">
        <f t="shared" si="47"/>
        <v xml:space="preserve"> LNDPGRE</v>
      </c>
      <c r="BB67" s="34" t="str">
        <f t="shared" si="48"/>
        <v xml:space="preserve">green it </v>
      </c>
      <c r="BC67" s="34" t="str">
        <f t="shared" si="49"/>
        <v xml:space="preserve">TIC </v>
      </c>
      <c r="BD67" s="34" t="str">
        <f t="shared" si="50"/>
        <v/>
      </c>
      <c r="BE67" s="34" t="str">
        <f t="shared" si="51"/>
        <v/>
      </c>
      <c r="BF67" s="34" t="str">
        <f t="shared" si="52"/>
        <v/>
      </c>
      <c r="BG67" s="34" t="str">
        <f t="shared" si="53"/>
        <v/>
      </c>
      <c r="BH67" s="34" t="str">
        <f t="shared" si="54"/>
        <v/>
      </c>
      <c r="BI67" s="34" t="str">
        <f t="shared" si="55"/>
        <v/>
      </c>
      <c r="BJ67" s="34" t="str">
        <f t="shared" si="56"/>
        <v/>
      </c>
      <c r="BK67" s="34" t="str">
        <f t="shared" si="57"/>
        <v/>
      </c>
      <c r="BL67" s="34" t="str">
        <f t="shared" si="58"/>
        <v/>
      </c>
      <c r="BM67" s="34" t="str">
        <f t="shared" si="59"/>
        <v/>
      </c>
      <c r="BN67" s="34" t="str">
        <f t="shared" si="60"/>
        <v/>
      </c>
      <c r="BO67" s="34" t="str">
        <f t="shared" si="61"/>
        <v/>
      </c>
      <c r="BP67" s="34" t="str">
        <f t="shared" si="62"/>
        <v/>
      </c>
      <c r="BQ67" s="34" t="str">
        <f t="shared" si="63"/>
        <v/>
      </c>
      <c r="BR67" s="34" t="str">
        <f t="shared" si="64"/>
        <v/>
      </c>
      <c r="BS67" s="34" t="str">
        <f t="shared" si="65"/>
        <v/>
      </c>
      <c r="BT67" s="34" t="str">
        <f t="shared" si="66"/>
        <v/>
      </c>
      <c r="BU67" s="42" t="str">
        <f t="shared" si="67"/>
        <v/>
      </c>
      <c r="BV67" s="42" t="s">
        <v>116</v>
      </c>
      <c r="BW67" s="42" t="s">
        <v>116</v>
      </c>
      <c r="BX67" s="42" t="s">
        <v>116</v>
      </c>
      <c r="BY67" s="42" t="s">
        <v>116</v>
      </c>
      <c r="BZ67" s="42" t="s">
        <v>116</v>
      </c>
      <c r="CA67" s="42" t="s">
        <v>116</v>
      </c>
      <c r="CB67" s="42" t="s">
        <v>116</v>
      </c>
      <c r="CC67" s="42" t="s">
        <v>116</v>
      </c>
    </row>
    <row r="68" spans="1:81" ht="20.100000000000001" customHeight="1" x14ac:dyDescent="0.25">
      <c r="A68" s="40">
        <v>45231</v>
      </c>
      <c r="B68" s="34" t="s">
        <v>14079</v>
      </c>
      <c r="C68" s="32" t="s">
        <v>112</v>
      </c>
      <c r="D68" s="32">
        <v>20240120</v>
      </c>
      <c r="E68" s="34" t="s">
        <v>14080</v>
      </c>
      <c r="F68" s="34" t="str">
        <f t="shared" si="0"/>
        <v>Personnalisation par le développement et le déploiement de composants</v>
      </c>
      <c r="G68" s="34" t="str">
        <f t="shared" si="1"/>
        <v>Stéphane Eyskens,Ludovic Lefort</v>
      </c>
      <c r="H68" s="34" t="str">
        <f t="shared" si="2"/>
        <v/>
      </c>
      <c r="I68" s="34" t="str">
        <f t="shared" si="3"/>
        <v>Eyskens, Stéphane</v>
      </c>
      <c r="J68" s="34" t="str">
        <f t="shared" si="4"/>
        <v>Lefort, Ludovic</v>
      </c>
      <c r="K68" s="34" t="str">
        <f t="shared" si="5"/>
        <v/>
      </c>
      <c r="L68" s="34" t="str">
        <f t="shared" si="6"/>
        <v/>
      </c>
      <c r="M68" s="34" t="str">
        <f t="shared" si="7"/>
        <v/>
      </c>
      <c r="N68" s="5" t="str">
        <f t="shared" si="8"/>
        <v>Edition du 1 January 2009</v>
      </c>
      <c r="O68" s="5" t="str">
        <f t="shared" si="9"/>
        <v>520 pages</v>
      </c>
      <c r="P68" s="34" t="str">
        <f t="shared" si="10"/>
        <v>Editions ENI</v>
      </c>
      <c r="Q68" s="6" t="str">
        <f t="shared" si="11"/>
        <v>fre</v>
      </c>
      <c r="R68" s="34" t="str">
        <f t="shared" si="12"/>
        <v>fre</v>
      </c>
      <c r="S68" s="34" t="str">
        <f t="shared" si="13"/>
        <v>fre</v>
      </c>
      <c r="T68" s="34" t="str">
        <f t="shared" si="14"/>
        <v>Ce livre sur SharePoint 2007 s'adresse à des développeurs .NET justifiant d'une expérience en ASP.NET et désireux de personnaliser la plate-forme collaborative qu'est Microsoft Office SharePoint Server (MOSS).
Le livre détaille le développement des principaux composants et distille les conseils indispensables au déploiement de ceux-ci par le biais de fonctionnalités et de solutions SharePoint.
Les trois premiers chapitres se focalisent sur les composants les plus couramment utilisés tels que les webparts, les colonnes personnelles, les évènements, les pages applicatives et sur la manière de manipuler les données dans SharePoint grâce au langage CAML.
Le quatrième chapitre est entièrement consacré à Forms Services et à la conception de flux de travail pour SharePoint via Worfklow Foundation. Le cinquième chapitre est quant à lui dédié au déploiement de fonctionnalités et de solutions qui revêt souvent un caractère critique dans un environnement SharePoint.
Enfin, les deux derniers chapitres permettent au lecteur d'envisager l'utilisation des dernières technologies (.NET 3.5) et des techniques de développement plus avancées.
Tout au long de l'ouvrage, le lecteur découvrira également le moteur de recherche (plus évolué que celui de WSS) et comment exploiter les modules spécifiques à MOSS tels que les Business Data Catalog, Excel Services.
Les deux auteurs sont reconnus Microsoft MVP (Most Valuable Professionnel) sur SharePoint et vous profiterez de leur expérience de terrain au travers des nombreux exemples de codes contenus dans ce livre et disponibles en téléchargement sur cette page.
Ce livre est également proposé en coffret</v>
      </c>
      <c r="U68" s="34">
        <f t="shared" si="15"/>
        <v>9782746047921</v>
      </c>
      <c r="V68" s="34" t="str">
        <f t="shared" si="16"/>
        <v>Version Numérique</v>
      </c>
      <c r="W68" s="34">
        <f t="shared" si="17"/>
        <v>9782746046726</v>
      </c>
      <c r="X68" s="34" t="str">
        <f t="shared" si="18"/>
        <v>Version Imprimée</v>
      </c>
      <c r="Y68" s="34" t="str">
        <f t="shared" si="19"/>
        <v>St-Herblain</v>
      </c>
      <c r="Z68" s="34" t="str">
        <f t="shared" si="20"/>
        <v>Editions ENI</v>
      </c>
      <c r="AA68" s="34">
        <f t="shared" si="21"/>
        <v>2009</v>
      </c>
      <c r="AB68" s="34" t="str">
        <f t="shared" si="22"/>
        <v>Bibliothèque Numérique ENI (Service en ligne)</v>
      </c>
      <c r="AC68" s="34" t="str">
        <f t="shared" si="23"/>
        <v>EXPERT IT</v>
      </c>
      <c r="AD68" s="34" t="str">
        <f t="shared" si="24"/>
        <v>texte</v>
      </c>
      <c r="AE68" s="34" t="str">
        <f t="shared" si="25"/>
        <v>txt</v>
      </c>
      <c r="AF68" s="34" t="str">
        <f t="shared" si="26"/>
        <v>rdacontent/fre</v>
      </c>
      <c r="AG68" s="34" t="str">
        <f t="shared" si="27"/>
        <v>informatique</v>
      </c>
      <c r="AH68" s="34" t="str">
        <f t="shared" si="28"/>
        <v>c</v>
      </c>
      <c r="AI68" s="34" t="str">
        <f t="shared" si="29"/>
        <v>rdamedia/fre</v>
      </c>
      <c r="AJ68" s="34" t="str">
        <f t="shared" si="30"/>
        <v>ressource en ligne</v>
      </c>
      <c r="AK68" s="34" t="str">
        <f t="shared" si="31"/>
        <v>cr</v>
      </c>
      <c r="AL68" s="34" t="str">
        <f t="shared" si="32"/>
        <v>rdacarrier/fre</v>
      </c>
      <c r="AM68" s="34" t="str">
        <f t="shared" si="33"/>
        <v>m\\\\\o\\d\\\\\\\\</v>
      </c>
      <c r="AN68" s="34" t="str">
        <f t="shared" si="34"/>
        <v>cr\cn\\\\uuaua</v>
      </c>
      <c r="AO68" s="34" t="str">
        <f t="shared" si="35"/>
        <v>Accès restreint aux membres</v>
      </c>
      <c r="AP68" s="34" t="str">
        <f t="shared" si="36"/>
        <v>Source de la note de description : Version imprimée</v>
      </c>
      <c r="AQ68" s="34" t="str">
        <f t="shared" si="37"/>
        <v/>
      </c>
      <c r="AR68" s="34" t="str">
        <f t="shared" si="38"/>
        <v>%SITE_CLIENT%/?library_guid=FEB60C48-3A4E-4B95-833B-E200847596DE</v>
      </c>
      <c r="AS68" s="34" t="str">
        <f t="shared" si="39"/>
        <v>Accès au travers du portail ENI</v>
      </c>
      <c r="AT68" s="34" t="str">
        <f t="shared" si="40"/>
        <v xml:space="preserve"> bdc </v>
      </c>
      <c r="AU68" s="34" t="str">
        <f t="shared" si="41"/>
        <v xml:space="preserve"> CAML </v>
      </c>
      <c r="AV68" s="34" t="str">
        <f t="shared" si="42"/>
        <v xml:space="preserve"> excel services </v>
      </c>
      <c r="AW68" s="34" t="str">
        <f t="shared" si="43"/>
        <v xml:space="preserve"> forms server </v>
      </c>
      <c r="AX68" s="34" t="str">
        <f t="shared" si="44"/>
        <v xml:space="preserve"> ged </v>
      </c>
      <c r="AY68" s="34" t="str">
        <f t="shared" si="45"/>
        <v xml:space="preserve"> livre MOSS </v>
      </c>
      <c r="AZ68" s="34" t="str">
        <f t="shared" si="46"/>
        <v xml:space="preserve"> LNEI07SHA</v>
      </c>
      <c r="BA68" s="34" t="str">
        <f t="shared" si="47"/>
        <v xml:space="preserve"> Microsoft </v>
      </c>
      <c r="BB68" s="34" t="str">
        <f t="shared" si="48"/>
        <v xml:space="preserve"> MVP </v>
      </c>
      <c r="BC68" s="34" t="str">
        <f t="shared" si="49"/>
        <v xml:space="preserve"> travail collaboratif </v>
      </c>
      <c r="BD68" s="34" t="str">
        <f t="shared" si="50"/>
        <v xml:space="preserve"> webpart </v>
      </c>
      <c r="BE68" s="34" t="str">
        <f t="shared" si="51"/>
        <v xml:space="preserve">livre sharepoint </v>
      </c>
      <c r="BF68" s="34" t="str">
        <f t="shared" si="52"/>
        <v/>
      </c>
      <c r="BG68" s="34" t="str">
        <f t="shared" si="53"/>
        <v/>
      </c>
      <c r="BH68" s="34" t="str">
        <f t="shared" si="54"/>
        <v/>
      </c>
      <c r="BI68" s="34" t="str">
        <f t="shared" si="55"/>
        <v/>
      </c>
      <c r="BJ68" s="34" t="str">
        <f t="shared" si="56"/>
        <v/>
      </c>
      <c r="BK68" s="34" t="str">
        <f t="shared" si="57"/>
        <v/>
      </c>
      <c r="BL68" s="34" t="str">
        <f t="shared" si="58"/>
        <v/>
      </c>
      <c r="BM68" s="34" t="str">
        <f t="shared" si="59"/>
        <v/>
      </c>
      <c r="BN68" s="34" t="str">
        <f t="shared" si="60"/>
        <v/>
      </c>
      <c r="BO68" s="34" t="str">
        <f t="shared" si="61"/>
        <v/>
      </c>
      <c r="BP68" s="34" t="str">
        <f t="shared" si="62"/>
        <v/>
      </c>
      <c r="BQ68" s="34" t="str">
        <f t="shared" si="63"/>
        <v/>
      </c>
      <c r="BR68" s="34" t="str">
        <f t="shared" si="64"/>
        <v/>
      </c>
      <c r="BS68" s="34" t="str">
        <f t="shared" si="65"/>
        <v/>
      </c>
      <c r="BT68" s="34" t="str">
        <f t="shared" si="66"/>
        <v/>
      </c>
      <c r="BU68" s="42" t="str">
        <f t="shared" si="67"/>
        <v/>
      </c>
      <c r="BV68" s="42" t="s">
        <v>116</v>
      </c>
      <c r="BW68" s="42" t="s">
        <v>116</v>
      </c>
      <c r="BX68" s="42" t="s">
        <v>116</v>
      </c>
      <c r="BY68" s="42" t="s">
        <v>116</v>
      </c>
      <c r="BZ68" s="42" t="s">
        <v>116</v>
      </c>
      <c r="CA68" s="42" t="s">
        <v>116</v>
      </c>
      <c r="CB68" s="42" t="s">
        <v>116</v>
      </c>
      <c r="CC68" s="42" t="s">
        <v>116</v>
      </c>
    </row>
    <row r="69" spans="1:81" ht="20.100000000000001" customHeight="1" x14ac:dyDescent="0.25">
      <c r="A69" s="40">
        <v>45231</v>
      </c>
      <c r="B69" s="34" t="s">
        <v>14081</v>
      </c>
      <c r="C69" s="32" t="s">
        <v>112</v>
      </c>
      <c r="D69" s="32">
        <v>20240120</v>
      </c>
      <c r="E69" s="34" t="s">
        <v>14082</v>
      </c>
      <c r="F69" s="34" t="str">
        <f t="shared" si="0"/>
        <v>Conception et développement d'applications Web</v>
      </c>
      <c r="G69" s="34" t="str">
        <f t="shared" si="1"/>
        <v>Brice-Arnaud GUÉRIN</v>
      </c>
      <c r="H69" s="34" t="str">
        <f t="shared" si="2"/>
        <v/>
      </c>
      <c r="I69" s="34" t="str">
        <f t="shared" si="3"/>
        <v>GUÉRIN, Brice-Arnaud</v>
      </c>
      <c r="J69" s="34" t="str">
        <f t="shared" si="4"/>
        <v/>
      </c>
      <c r="K69" s="34" t="str">
        <f t="shared" si="5"/>
        <v/>
      </c>
      <c r="L69" s="34" t="str">
        <f t="shared" si="6"/>
        <v/>
      </c>
      <c r="M69" s="34" t="str">
        <f t="shared" si="7"/>
        <v/>
      </c>
      <c r="N69" s="5" t="str">
        <f t="shared" si="8"/>
        <v>Edition du 1 January 2009</v>
      </c>
      <c r="O69" s="5" t="str">
        <f t="shared" si="9"/>
        <v>492 pages</v>
      </c>
      <c r="P69" s="34" t="str">
        <f t="shared" si="10"/>
        <v>Editions ENI</v>
      </c>
      <c r="Q69" s="6" t="str">
        <f t="shared" si="11"/>
        <v>fre</v>
      </c>
      <c r="R69" s="34" t="str">
        <f t="shared" si="12"/>
        <v>fre</v>
      </c>
      <c r="S69" s="34" t="str">
        <f t="shared" si="13"/>
        <v>fre</v>
      </c>
      <c r="T69" s="34" t="str">
        <f t="shared" si="14"/>
        <v>Ce livre s'adresse aux développeurs, architectes et administrateurs qui souhaitent adopter une approche professionnelle pour la réalisation d'applications Web en tirant le meilleur parti possible d'ASP.Net. 
Il accompagne le lecteur dans une étude complète de la technologie ASP.Net et de Visual Studio 2008. Pour chaque thème abordé des exemples pratiques et utiles sont fournis en C#. Le lecteur commencera par Visual Studio et ses outils (Refactoring, tests unitaires, Visual Source Safe,...) et par les évolutions du langage C#. Le deuxième chapitre décrit le fonctionnement des applications IIS. 
L'ouvrage étudie en détail les Web forms, AJAX et propose des composants personnalisés pour créer des graphiques. Les chapitres suivants élaborent des solutions pour allier rapidité de développement et performances dans l'accès aux bases de données ADO.Net, avec notamment les nouveaux composants basés sur LINQ. Est ensuite traitée la sécurisation des sites Web avec la mise au point d'un fournisseur pour Active Directory. 
Le lecteur découvrira également comment créer un portail personnalisable pour informations boursières (Web Part et services Web WCF, REST). Le dernier chapitre décrit la mise en production sous ASP.Net et l'infrastructure de supervision Health Monitoring.
Les exemples cités dans l'ouvrage sont en téléchargement sur cette page.
Ce livre est également proposé en coffret</v>
      </c>
      <c r="U69" s="34">
        <f t="shared" si="15"/>
        <v>9782746047518</v>
      </c>
      <c r="V69" s="34" t="str">
        <f t="shared" si="16"/>
        <v>Version Numérique</v>
      </c>
      <c r="W69" s="34">
        <f t="shared" si="17"/>
        <v>9782746046788</v>
      </c>
      <c r="X69" s="34" t="str">
        <f t="shared" si="18"/>
        <v>Version Imprimée</v>
      </c>
      <c r="Y69" s="34" t="str">
        <f t="shared" si="19"/>
        <v>St-Herblain</v>
      </c>
      <c r="Z69" s="34" t="str">
        <f t="shared" si="20"/>
        <v>Editions ENI</v>
      </c>
      <c r="AA69" s="34">
        <f t="shared" si="21"/>
        <v>2009</v>
      </c>
      <c r="AB69" s="34" t="str">
        <f t="shared" si="22"/>
        <v>Bibliothèque Numérique ENI (Service en ligne)</v>
      </c>
      <c r="AC69" s="34" t="str">
        <f t="shared" si="23"/>
        <v>EXPERT IT</v>
      </c>
      <c r="AD69" s="34" t="str">
        <f t="shared" si="24"/>
        <v>texte</v>
      </c>
      <c r="AE69" s="34" t="str">
        <f t="shared" si="25"/>
        <v>txt</v>
      </c>
      <c r="AF69" s="34" t="str">
        <f t="shared" si="26"/>
        <v>rdacontent/fre</v>
      </c>
      <c r="AG69" s="34" t="str">
        <f t="shared" si="27"/>
        <v>informatique</v>
      </c>
      <c r="AH69" s="34" t="str">
        <f t="shared" si="28"/>
        <v>c</v>
      </c>
      <c r="AI69" s="34" t="str">
        <f t="shared" si="29"/>
        <v>rdamedia/fre</v>
      </c>
      <c r="AJ69" s="34" t="str">
        <f t="shared" si="30"/>
        <v>ressource en ligne</v>
      </c>
      <c r="AK69" s="34" t="str">
        <f t="shared" si="31"/>
        <v>cr</v>
      </c>
      <c r="AL69" s="34" t="str">
        <f t="shared" si="32"/>
        <v>rdacarrier/fre</v>
      </c>
      <c r="AM69" s="34" t="str">
        <f t="shared" si="33"/>
        <v>m\\\\\o\\d\\\\\\\\</v>
      </c>
      <c r="AN69" s="34" t="str">
        <f t="shared" si="34"/>
        <v>cr\cn\\\\uuaua</v>
      </c>
      <c r="AO69" s="34" t="str">
        <f t="shared" si="35"/>
        <v>Accès restreint aux membres</v>
      </c>
      <c r="AP69" s="34" t="str">
        <f t="shared" si="36"/>
        <v>Source de la note de description : Version imprimée</v>
      </c>
      <c r="AQ69" s="34" t="str">
        <f t="shared" si="37"/>
        <v/>
      </c>
      <c r="AR69" s="34" t="str">
        <f t="shared" si="38"/>
        <v>%SITE_CLIENT%/?library_guid=2A9F05DB-58E7-48AC-A326-C4861992579D</v>
      </c>
      <c r="AS69" s="34" t="str">
        <f t="shared" si="39"/>
        <v>Accès au travers du portail ENI</v>
      </c>
      <c r="AT69" s="34" t="str">
        <f t="shared" si="40"/>
        <v xml:space="preserve"> ADO.net </v>
      </c>
      <c r="AU69" s="34" t="str">
        <f t="shared" si="41"/>
        <v xml:space="preserve"> application </v>
      </c>
      <c r="AV69" s="34" t="str">
        <f t="shared" si="42"/>
        <v xml:space="preserve"> assemblage </v>
      </c>
      <c r="AW69" s="34" t="str">
        <f t="shared" si="43"/>
        <v xml:space="preserve"> c # </v>
      </c>
      <c r="AX69" s="34" t="str">
        <f t="shared" si="44"/>
        <v xml:space="preserve"> C # </v>
      </c>
      <c r="AY69" s="34" t="str">
        <f t="shared" si="45"/>
        <v xml:space="preserve"> C# </v>
      </c>
      <c r="AZ69" s="34" t="str">
        <f t="shared" si="46"/>
        <v xml:space="preserve"> c# </v>
      </c>
      <c r="BA69" s="34" t="str">
        <f t="shared" si="47"/>
        <v xml:space="preserve"> framework </v>
      </c>
      <c r="BB69" s="34" t="str">
        <f t="shared" si="48"/>
        <v xml:space="preserve"> livre c# </v>
      </c>
      <c r="BC69" s="34" t="str">
        <f t="shared" si="49"/>
        <v xml:space="preserve"> LNEI08CASP</v>
      </c>
      <c r="BD69" s="34" t="str">
        <f t="shared" si="50"/>
        <v xml:space="preserve"> Microsoft </v>
      </c>
      <c r="BE69" s="34" t="str">
        <f t="shared" si="51"/>
        <v xml:space="preserve"> Visual studio </v>
      </c>
      <c r="BF69" s="34" t="str">
        <f t="shared" si="52"/>
        <v xml:space="preserve"> VS 2008 </v>
      </c>
      <c r="BG69" s="34" t="str">
        <f t="shared" si="53"/>
        <v xml:space="preserve"> Web Forms </v>
      </c>
      <c r="BH69" s="34" t="str">
        <f t="shared" si="54"/>
        <v xml:space="preserve">ADO </v>
      </c>
      <c r="BI69" s="34" t="str">
        <f t="shared" si="55"/>
        <v xml:space="preserve">livre asp </v>
      </c>
      <c r="BJ69" s="34" t="str">
        <f t="shared" si="56"/>
        <v/>
      </c>
      <c r="BK69" s="34" t="str">
        <f t="shared" si="57"/>
        <v/>
      </c>
      <c r="BL69" s="34" t="str">
        <f t="shared" si="58"/>
        <v/>
      </c>
      <c r="BM69" s="34" t="str">
        <f t="shared" si="59"/>
        <v/>
      </c>
      <c r="BN69" s="34" t="str">
        <f t="shared" si="60"/>
        <v/>
      </c>
      <c r="BO69" s="34" t="str">
        <f t="shared" si="61"/>
        <v/>
      </c>
      <c r="BP69" s="34" t="str">
        <f t="shared" si="62"/>
        <v/>
      </c>
      <c r="BQ69" s="34" t="str">
        <f t="shared" si="63"/>
        <v/>
      </c>
      <c r="BR69" s="34" t="str">
        <f t="shared" si="64"/>
        <v/>
      </c>
      <c r="BS69" s="34" t="str">
        <f t="shared" si="65"/>
        <v/>
      </c>
      <c r="BT69" s="34" t="str">
        <f t="shared" si="66"/>
        <v/>
      </c>
      <c r="BU69" s="42" t="str">
        <f t="shared" si="67"/>
        <v/>
      </c>
      <c r="BV69" s="42" t="s">
        <v>116</v>
      </c>
      <c r="BW69" s="42" t="s">
        <v>116</v>
      </c>
      <c r="BX69" s="42" t="s">
        <v>116</v>
      </c>
      <c r="BY69" s="42" t="s">
        <v>116</v>
      </c>
      <c r="BZ69" s="42" t="s">
        <v>116</v>
      </c>
      <c r="CA69" s="42" t="s">
        <v>116</v>
      </c>
      <c r="CB69" s="42" t="s">
        <v>116</v>
      </c>
      <c r="CC69" s="42" t="s">
        <v>116</v>
      </c>
    </row>
    <row r="70" spans="1:81" ht="20.100000000000001" customHeight="1" x14ac:dyDescent="0.25">
      <c r="A70" s="40">
        <v>45231</v>
      </c>
      <c r="B70" s="34" t="s">
        <v>14083</v>
      </c>
      <c r="C70" s="32" t="s">
        <v>112</v>
      </c>
      <c r="D70" s="32">
        <v>20240120</v>
      </c>
      <c r="E70" s="34" t="s">
        <v>14084</v>
      </c>
      <c r="F70" s="34" t="str">
        <f t="shared" si="0"/>
        <v>Implémentation et déploiement d'une solution de Business Intelligence</v>
      </c>
      <c r="G70" s="34" t="str">
        <f t="shared" si="1"/>
        <v>Thomas GAUCHET</v>
      </c>
      <c r="H70" s="34" t="str">
        <f t="shared" si="2"/>
        <v/>
      </c>
      <c r="I70" s="34" t="str">
        <f t="shared" si="3"/>
        <v>GAUCHET, Thomas</v>
      </c>
      <c r="J70" s="34" t="str">
        <f t="shared" si="4"/>
        <v/>
      </c>
      <c r="K70" s="34" t="str">
        <f t="shared" si="5"/>
        <v/>
      </c>
      <c r="L70" s="34" t="str">
        <f t="shared" si="6"/>
        <v/>
      </c>
      <c r="M70" s="34" t="str">
        <f t="shared" si="7"/>
        <v/>
      </c>
      <c r="N70" s="5" t="str">
        <f t="shared" si="8"/>
        <v>Edition du 1 November 2010</v>
      </c>
      <c r="O70" s="5" t="str">
        <f t="shared" si="9"/>
        <v>503 pages</v>
      </c>
      <c r="P70" s="34" t="str">
        <f t="shared" si="10"/>
        <v>Editions ENI</v>
      </c>
      <c r="Q70" s="6" t="str">
        <f t="shared" si="11"/>
        <v>fre</v>
      </c>
      <c r="R70" s="34" t="str">
        <f t="shared" si="12"/>
        <v>fre</v>
      </c>
      <c r="S70" s="34" t="str">
        <f t="shared" si="13"/>
        <v>fre</v>
      </c>
      <c r="T70" s="34" t="str">
        <f t="shared" si="14"/>
        <v>Ce livre sur SQL Server 2008 R2 s'adresse à toutes les personnes désireuses de mettre en oeuvre les techniques de l'informatique décisionnelle (ou BI, Business Intelligence) à l'aide des briques de la suite Microsoft SQL Server 2008 R2 : la base de données SQL relationnelle, l'ETL Integration Services, le serveur OLAP Analysis Services et les rapports Reporting Services. Une solide connaissance de l'administration d'une base de données relationnelle SQL Server est un pré-requis souhaitable pour tirer pleinement profit de ce livre.
Le livre présente les principes universels de la BI, puis chaque brique de la suite SQL Server dans l'optique de donner au lecteur les clés pour créer la solution la plus adaptée à ses besoins réels. En effet, la richesse fonctionnelle de l'offre Microsoft permet de répondre à une architecture classique (un ETL, un Datawarehouse relationnel, un cube OLAP &amp;hellip;) tout comme à d'autres, moins ambitieuses.
La première partie du livre présente la BI, ses objectifs, ses concepts principaux et les solutions apportées par l'éditeur Microsoft. Une seconde partie détaille l'implémentation et les fondamentaux de chacune des briques de la suite SQL Server 2008 R2. Enfin, une troisième partie revient sur chaque brique pour introduire des fonctionnalités avancées et aborder les problématiques d'exploitation, de production. Le livre se termine par un chapitre traitant de la grande nouveauté de SQL Server 2008 R2 : PowerPivot et la BI en libre service.
 &amp;Agrave; l'issue de cet ouvrage, vous serez capable d'implémenter et déployer une solution de BI à partir des quatre produits SQL Server, définir leur agencement et développer un premier projet robuste à déployer en production dans l'entreprise.
Le code des exemples du livre est en téléchargement sur le site www.editions-eni.fr.
Les chapitres du livre :
Avant-propos &amp;ndash; Introduction à la Business Intelligence &amp;ndash; Théories de la Business Intelligence &amp;ndash; Business Intelligence Microsoft &amp;ndash; Modéliser le Data Mart &amp;ndash; Créer le cube &amp;ndash; Créer des rapports OLAP &amp;ndash; Alimenter le Data Mart &amp;ndash; Tirer parti du moteur SQL &amp;ndash; Finaliser la base SSAS &amp;ndash; Exploiter SSRS &amp;ndash; Maîtriser SSIS &amp;ndash; PowerPivot
Ce livre est également proposé en coffret</v>
      </c>
      <c r="U70" s="34">
        <f t="shared" si="15"/>
        <v>9782746061019</v>
      </c>
      <c r="V70" s="34" t="str">
        <f t="shared" si="16"/>
        <v>Version Numérique</v>
      </c>
      <c r="W70" s="34">
        <f t="shared" si="17"/>
        <v>9782746058910</v>
      </c>
      <c r="X70" s="34" t="str">
        <f t="shared" si="18"/>
        <v>Version Imprimée</v>
      </c>
      <c r="Y70" s="34" t="str">
        <f t="shared" si="19"/>
        <v>St-Herblain</v>
      </c>
      <c r="Z70" s="34" t="str">
        <f t="shared" si="20"/>
        <v>Editions ENI</v>
      </c>
      <c r="AA70" s="34">
        <f t="shared" si="21"/>
        <v>2010</v>
      </c>
      <c r="AB70" s="34" t="str">
        <f t="shared" si="22"/>
        <v>Bibliothèque Numérique ENI (Service en ligne)</v>
      </c>
      <c r="AC70" s="34" t="str">
        <f t="shared" si="23"/>
        <v>EXPERT IT</v>
      </c>
      <c r="AD70" s="34" t="str">
        <f t="shared" si="24"/>
        <v>texte</v>
      </c>
      <c r="AE70" s="34" t="str">
        <f t="shared" si="25"/>
        <v>txt</v>
      </c>
      <c r="AF70" s="34" t="str">
        <f t="shared" si="26"/>
        <v>rdacontent/fre</v>
      </c>
      <c r="AG70" s="34" t="str">
        <f t="shared" si="27"/>
        <v>informatique</v>
      </c>
      <c r="AH70" s="34" t="str">
        <f t="shared" si="28"/>
        <v>c</v>
      </c>
      <c r="AI70" s="34" t="str">
        <f t="shared" si="29"/>
        <v>rdamedia/fre</v>
      </c>
      <c r="AJ70" s="34" t="str">
        <f t="shared" si="30"/>
        <v>ressource en ligne</v>
      </c>
      <c r="AK70" s="34" t="str">
        <f t="shared" si="31"/>
        <v>cr</v>
      </c>
      <c r="AL70" s="34" t="str">
        <f t="shared" si="32"/>
        <v>rdacarrier/fre</v>
      </c>
      <c r="AM70" s="34" t="str">
        <f t="shared" si="33"/>
        <v>m\\\\\o\\d\\\\\\\\</v>
      </c>
      <c r="AN70" s="34" t="str">
        <f t="shared" si="34"/>
        <v>cr\cn\\\\uuaua</v>
      </c>
      <c r="AO70" s="34" t="str">
        <f t="shared" si="35"/>
        <v>Accès restreint aux membres</v>
      </c>
      <c r="AP70" s="34" t="str">
        <f t="shared" si="36"/>
        <v>Source de la note de description : Version imprimée</v>
      </c>
      <c r="AQ70" s="34" t="str">
        <f t="shared" si="37"/>
        <v/>
      </c>
      <c r="AR70" s="34" t="str">
        <f t="shared" si="38"/>
        <v>%SITE_CLIENT%/?library_guid=949E77C5-08EF-4335-BB20-7930BA891881</v>
      </c>
      <c r="AS70" s="34" t="str">
        <f t="shared" si="39"/>
        <v>Accès au travers du portail ENI</v>
      </c>
      <c r="AT70" s="34" t="str">
        <f t="shared" si="40"/>
        <v xml:space="preserve"> 2008 R2 active </v>
      </c>
      <c r="AU70" s="34" t="str">
        <f t="shared" si="41"/>
        <v xml:space="preserve"> 2008r2  </v>
      </c>
      <c r="AV70" s="34" t="str">
        <f t="shared" si="42"/>
        <v xml:space="preserve"> dw </v>
      </c>
      <c r="AW70" s="34" t="str">
        <f t="shared" si="43"/>
        <v xml:space="preserve"> etl </v>
      </c>
      <c r="AX70" s="34" t="str">
        <f t="shared" si="44"/>
        <v xml:space="preserve"> livre bi </v>
      </c>
      <c r="AY70" s="34" t="str">
        <f t="shared" si="45"/>
        <v xml:space="preserve"> livre business intelligence </v>
      </c>
      <c r="AZ70" s="34" t="str">
        <f t="shared" si="46"/>
        <v xml:space="preserve"> livre microsoft </v>
      </c>
      <c r="BA70" s="34" t="str">
        <f t="shared" si="47"/>
        <v xml:space="preserve"> livre sql server </v>
      </c>
      <c r="BB70" s="34" t="str">
        <f t="shared" si="48"/>
        <v xml:space="preserve"> LNEI08R2SQL</v>
      </c>
      <c r="BC70" s="34" t="str">
        <f t="shared" si="49"/>
        <v xml:space="preserve"> olap </v>
      </c>
      <c r="BD70" s="34" t="str">
        <f t="shared" si="50"/>
        <v xml:space="preserve"> power pivot </v>
      </c>
      <c r="BE70" s="34" t="str">
        <f t="shared" si="51"/>
        <v xml:space="preserve"> powerpivot </v>
      </c>
      <c r="BF70" s="34" t="str">
        <f t="shared" si="52"/>
        <v xml:space="preserve"> sql serveur </v>
      </c>
      <c r="BG70" s="34" t="str">
        <f t="shared" si="53"/>
        <v xml:space="preserve"> sqlserver </v>
      </c>
      <c r="BH70" s="34" t="str">
        <f t="shared" si="54"/>
        <v xml:space="preserve">livre sql </v>
      </c>
      <c r="BI70" s="34" t="str">
        <f t="shared" si="55"/>
        <v/>
      </c>
      <c r="BJ70" s="34" t="str">
        <f t="shared" si="56"/>
        <v/>
      </c>
      <c r="BK70" s="34" t="str">
        <f t="shared" si="57"/>
        <v/>
      </c>
      <c r="BL70" s="34" t="str">
        <f t="shared" si="58"/>
        <v/>
      </c>
      <c r="BM70" s="34" t="str">
        <f t="shared" si="59"/>
        <v/>
      </c>
      <c r="BN70" s="34" t="str">
        <f t="shared" si="60"/>
        <v/>
      </c>
      <c r="BO70" s="34" t="str">
        <f t="shared" si="61"/>
        <v/>
      </c>
      <c r="BP70" s="34" t="str">
        <f t="shared" si="62"/>
        <v/>
      </c>
      <c r="BQ70" s="34" t="str">
        <f t="shared" si="63"/>
        <v/>
      </c>
      <c r="BR70" s="34" t="str">
        <f t="shared" si="64"/>
        <v/>
      </c>
      <c r="BS70" s="34" t="str">
        <f t="shared" si="65"/>
        <v/>
      </c>
      <c r="BT70" s="34" t="str">
        <f t="shared" si="66"/>
        <v/>
      </c>
      <c r="BU70" s="42" t="str">
        <f t="shared" si="67"/>
        <v/>
      </c>
      <c r="BV70" s="42" t="s">
        <v>116</v>
      </c>
      <c r="BW70" s="42" t="s">
        <v>116</v>
      </c>
      <c r="BX70" s="42" t="s">
        <v>116</v>
      </c>
      <c r="BY70" s="42" t="s">
        <v>116</v>
      </c>
      <c r="BZ70" s="42" t="s">
        <v>116</v>
      </c>
      <c r="CA70" s="42" t="s">
        <v>116</v>
      </c>
      <c r="CB70" s="42" t="s">
        <v>116</v>
      </c>
      <c r="CC70" s="42" t="s">
        <v>116</v>
      </c>
    </row>
    <row r="71" spans="1:81" ht="20.100000000000001" customHeight="1" x14ac:dyDescent="0.25">
      <c r="A71" s="40">
        <v>45231</v>
      </c>
      <c r="B71" s="34" t="s">
        <v>14085</v>
      </c>
      <c r="C71" s="32" t="s">
        <v>112</v>
      </c>
      <c r="D71" s="32">
        <v>20240120</v>
      </c>
      <c r="E71" s="34" t="s">
        <v>14086</v>
      </c>
      <c r="F71" s="34" t="str">
        <f t="shared" si="0"/>
        <v>La plate-forme de gestion du cycle de vie des applications</v>
      </c>
      <c r="G71" s="34" t="str">
        <f t="shared" si="1"/>
        <v>Florent Santin</v>
      </c>
      <c r="H71" s="34" t="str">
        <f t="shared" si="2"/>
        <v/>
      </c>
      <c r="I71" s="34" t="str">
        <f t="shared" si="3"/>
        <v>Santin, Florent</v>
      </c>
      <c r="J71" s="34" t="str">
        <f t="shared" si="4"/>
        <v/>
      </c>
      <c r="K71" s="34" t="str">
        <f t="shared" si="5"/>
        <v/>
      </c>
      <c r="L71" s="34" t="str">
        <f t="shared" si="6"/>
        <v/>
      </c>
      <c r="M71" s="34" t="str">
        <f t="shared" si="7"/>
        <v/>
      </c>
      <c r="N71" s="5" t="str">
        <f t="shared" si="8"/>
        <v>Edition du 1 February 2009</v>
      </c>
      <c r="O71" s="5" t="str">
        <f t="shared" si="9"/>
        <v>381 pages</v>
      </c>
      <c r="P71" s="34" t="str">
        <f t="shared" si="10"/>
        <v>Editions ENI</v>
      </c>
      <c r="Q71" s="6" t="str">
        <f t="shared" si="11"/>
        <v>fre</v>
      </c>
      <c r="R71" s="34" t="str">
        <f t="shared" si="12"/>
        <v>fre</v>
      </c>
      <c r="S71" s="34" t="str">
        <f t="shared" si="13"/>
        <v>fre</v>
      </c>
      <c r="T71" s="34" t="str">
        <f t="shared" si="14"/>
        <v>Ce livre sur TFS est destiné à tous les intervenants désirant comprendre, mettre en oeuvre puis utiliser la plate-forme Microsoft Team Foundation Server (en version 2008 au moment de l'écriture du livre).
Après une introduction à la gamme d'outils Microsoft Visual Studio Team System (VSTS), l'auteur présente en détail le serveur Team Foundation. 
Dans les premières pages, vous découvrirez le mode opératoire pour installer le serveur en fonction des diverses architectures envisageables. Le chapitre suivant s'attarde sur les procédures et l'outillage requis pour l'administration tels que la sauvegarde, la reprise en cas d'incident, la création de projets ou bien la gestion des droits utilisateurs. La notion de projet d'équipe est ensuite détaillée afin de présenter ce point d'entrée au référentiel de projets commun à tous les utilisateurs. C'est ensuite au tour des éléments de travail tels que les tâches et bogues d'être détaillés dans une chapitre qui présente leur exploitation au travers des différents clients disponibles et également les procédures pour personnaliser ceux-ci. 
La gestion de la documentation et des rapports, matérialisée par l'utilisation des produits Windows SharePoint Services et SQL Server Reporting Services est détaillée d'un point de vue fonctionnel puis technique dans deux chapitres distincts. 
L'utilisation du contrôleur de code source, au coeur de tout projet de développement, et ses fonctionnalités avancées sont détaillées dans le plus important des chapitres. Enfin, le service de compilation en charge de la génération automatique de livrables est détaillé, lui aussi d'un point de vue utilisation standard, avancée et personnalisée.
L'auteur est reconnu Microsoft MVP (Most Valuable Professionnal) sur Team Foundation Server.
Ce livre est également proposé en coffret</v>
      </c>
      <c r="U71" s="34">
        <f t="shared" si="15"/>
        <v>9782746048324</v>
      </c>
      <c r="V71" s="34" t="str">
        <f t="shared" si="16"/>
        <v>Version Numérique</v>
      </c>
      <c r="W71" s="34">
        <f t="shared" si="17"/>
        <v>9782746047112</v>
      </c>
      <c r="X71" s="34" t="str">
        <f t="shared" si="18"/>
        <v>Version Imprimée</v>
      </c>
      <c r="Y71" s="34" t="str">
        <f t="shared" si="19"/>
        <v>St-Herblain</v>
      </c>
      <c r="Z71" s="34" t="str">
        <f t="shared" si="20"/>
        <v>Editions ENI</v>
      </c>
      <c r="AA71" s="34">
        <f t="shared" si="21"/>
        <v>2009</v>
      </c>
      <c r="AB71" s="34" t="str">
        <f t="shared" si="22"/>
        <v>Bibliothèque Numérique ENI (Service en ligne)</v>
      </c>
      <c r="AC71" s="34" t="str">
        <f t="shared" si="23"/>
        <v>EXPERT IT</v>
      </c>
      <c r="AD71" s="34" t="str">
        <f t="shared" si="24"/>
        <v>texte</v>
      </c>
      <c r="AE71" s="34" t="str">
        <f t="shared" si="25"/>
        <v>txt</v>
      </c>
      <c r="AF71" s="34" t="str">
        <f t="shared" si="26"/>
        <v>rdacontent/fre</v>
      </c>
      <c r="AG71" s="34" t="str">
        <f t="shared" si="27"/>
        <v>informatique</v>
      </c>
      <c r="AH71" s="34" t="str">
        <f t="shared" si="28"/>
        <v>c</v>
      </c>
      <c r="AI71" s="34" t="str">
        <f t="shared" si="29"/>
        <v>rdamedia/fre</v>
      </c>
      <c r="AJ71" s="34" t="str">
        <f t="shared" si="30"/>
        <v>ressource en ligne</v>
      </c>
      <c r="AK71" s="34" t="str">
        <f t="shared" si="31"/>
        <v>cr</v>
      </c>
      <c r="AL71" s="34" t="str">
        <f t="shared" si="32"/>
        <v>rdacarrier/fre</v>
      </c>
      <c r="AM71" s="34" t="str">
        <f t="shared" si="33"/>
        <v>m\\\\\o\\d\\\\\\\\</v>
      </c>
      <c r="AN71" s="34" t="str">
        <f t="shared" si="34"/>
        <v>cr\cn\\\\uuaua</v>
      </c>
      <c r="AO71" s="34" t="str">
        <f t="shared" si="35"/>
        <v>Accès restreint aux membres</v>
      </c>
      <c r="AP71" s="34" t="str">
        <f t="shared" si="36"/>
        <v>Source de la note de description : Version imprimée</v>
      </c>
      <c r="AQ71" s="34" t="str">
        <f t="shared" si="37"/>
        <v/>
      </c>
      <c r="AR71" s="34" t="str">
        <f t="shared" si="38"/>
        <v>%SITE_CLIENT%/?library_guid=E2D01259-9BB4-4429-9E77-92100707259D</v>
      </c>
      <c r="AS71" s="34" t="str">
        <f t="shared" si="39"/>
        <v>Accès au travers du portail ENI</v>
      </c>
      <c r="AT71" s="34" t="str">
        <f t="shared" si="40"/>
        <v xml:space="preserve"> livre Microsoft </v>
      </c>
      <c r="AU71" s="34" t="str">
        <f t="shared" si="41"/>
        <v xml:space="preserve"> livre VSTS </v>
      </c>
      <c r="AV71" s="34" t="str">
        <f t="shared" si="42"/>
        <v xml:space="preserve"> LNEI08TFS</v>
      </c>
      <c r="AW71" s="34" t="str">
        <f t="shared" si="43"/>
        <v xml:space="preserve"> visual studio </v>
      </c>
      <c r="AX71" s="34" t="str">
        <f t="shared" si="44"/>
        <v xml:space="preserve">livre TFS </v>
      </c>
      <c r="AY71" s="34" t="str">
        <f t="shared" si="45"/>
        <v/>
      </c>
      <c r="AZ71" s="34" t="str">
        <f t="shared" si="46"/>
        <v/>
      </c>
      <c r="BA71" s="34" t="str">
        <f t="shared" si="47"/>
        <v/>
      </c>
      <c r="BB71" s="34" t="str">
        <f t="shared" si="48"/>
        <v/>
      </c>
      <c r="BC71" s="34" t="str">
        <f t="shared" si="49"/>
        <v/>
      </c>
      <c r="BD71" s="34" t="str">
        <f t="shared" si="50"/>
        <v/>
      </c>
      <c r="BE71" s="34" t="str">
        <f t="shared" si="51"/>
        <v/>
      </c>
      <c r="BF71" s="34" t="str">
        <f t="shared" si="52"/>
        <v/>
      </c>
      <c r="BG71" s="34" t="str">
        <f t="shared" si="53"/>
        <v/>
      </c>
      <c r="BH71" s="34" t="str">
        <f t="shared" si="54"/>
        <v/>
      </c>
      <c r="BI71" s="34" t="str">
        <f t="shared" si="55"/>
        <v/>
      </c>
      <c r="BJ71" s="34" t="str">
        <f t="shared" si="56"/>
        <v/>
      </c>
      <c r="BK71" s="34" t="str">
        <f t="shared" si="57"/>
        <v/>
      </c>
      <c r="BL71" s="34" t="str">
        <f t="shared" si="58"/>
        <v/>
      </c>
      <c r="BM71" s="34" t="str">
        <f t="shared" si="59"/>
        <v/>
      </c>
      <c r="BN71" s="34" t="str">
        <f t="shared" si="60"/>
        <v/>
      </c>
      <c r="BO71" s="34" t="str">
        <f t="shared" si="61"/>
        <v/>
      </c>
      <c r="BP71" s="34" t="str">
        <f t="shared" si="62"/>
        <v/>
      </c>
      <c r="BQ71" s="34" t="str">
        <f t="shared" si="63"/>
        <v/>
      </c>
      <c r="BR71" s="34" t="str">
        <f t="shared" si="64"/>
        <v/>
      </c>
      <c r="BS71" s="34" t="str">
        <f t="shared" si="65"/>
        <v/>
      </c>
      <c r="BT71" s="34" t="str">
        <f t="shared" si="66"/>
        <v/>
      </c>
      <c r="BU71" s="42" t="str">
        <f t="shared" si="67"/>
        <v/>
      </c>
      <c r="BV71" s="42" t="s">
        <v>116</v>
      </c>
      <c r="BW71" s="42" t="s">
        <v>116</v>
      </c>
      <c r="BX71" s="42" t="s">
        <v>116</v>
      </c>
      <c r="BY71" s="42" t="s">
        <v>116</v>
      </c>
      <c r="BZ71" s="42" t="s">
        <v>116</v>
      </c>
      <c r="CA71" s="42" t="s">
        <v>116</v>
      </c>
      <c r="CB71" s="42" t="s">
        <v>116</v>
      </c>
      <c r="CC71" s="42" t="s">
        <v>116</v>
      </c>
    </row>
    <row r="72" spans="1:81" ht="20.100000000000001" customHeight="1" x14ac:dyDescent="0.25">
      <c r="A72" s="40">
        <v>45231</v>
      </c>
      <c r="B72" s="34" t="s">
        <v>14087</v>
      </c>
      <c r="C72" s="32" t="s">
        <v>112</v>
      </c>
      <c r="D72" s="32">
        <v>20240120</v>
      </c>
      <c r="E72" s="34" t="s">
        <v>14088</v>
      </c>
      <c r="F72" s="34" t="str">
        <f t="shared" si="0"/>
        <v>Clients légers : Architecture et Implémentation</v>
      </c>
      <c r="G72" s="34" t="str">
        <f t="shared" si="1"/>
        <v>Cédric Ortega</v>
      </c>
      <c r="H72" s="34" t="str">
        <f t="shared" si="2"/>
        <v/>
      </c>
      <c r="I72" s="34" t="str">
        <f t="shared" si="3"/>
        <v>Ortega, Cédric</v>
      </c>
      <c r="J72" s="34" t="str">
        <f t="shared" si="4"/>
        <v/>
      </c>
      <c r="K72" s="34" t="str">
        <f t="shared" si="5"/>
        <v/>
      </c>
      <c r="L72" s="34" t="str">
        <f t="shared" si="6"/>
        <v/>
      </c>
      <c r="M72" s="34" t="str">
        <f t="shared" si="7"/>
        <v/>
      </c>
      <c r="N72" s="5" t="str">
        <f t="shared" si="8"/>
        <v>Edition du 1 June 2008</v>
      </c>
      <c r="O72" s="5" t="str">
        <f t="shared" si="9"/>
        <v>354 pages</v>
      </c>
      <c r="P72" s="34" t="str">
        <f t="shared" si="10"/>
        <v>Editions ENI</v>
      </c>
      <c r="Q72" s="6" t="str">
        <f t="shared" si="11"/>
        <v>fre</v>
      </c>
      <c r="R72" s="34" t="str">
        <f t="shared" si="12"/>
        <v>fre</v>
      </c>
      <c r="S72" s="34" t="str">
        <f t="shared" si="13"/>
        <v>fre</v>
      </c>
      <c r="T72" s="34" t="str">
        <f t="shared" si="14"/>
        <v>Ce livre sur TSE 2008 s'adresse à des responsables informatiques sur le point de s'engager dans la mise en oeuvre d'une solution clients légers, aussi bien qu'à des informaticiens confrontés à l'installation et à l'administration de cette architecture en entreprise. 
Désormais appelés "Services de Virtualisation de Présentation", les Terminal Services de Windows 2008 font partie intégrante de toutes les nouvelles architectures des systèmes d'informations des entreprises, de la simple PME aux plus grands groupes.
Les auteurs ont réussi à synthétiser les possibilités réellement apportées par les architectures TSE, afin que le lecteur puisse s'engager dans ce type de projet en toute connaissance de cause et maîtriser sa mise en place. 
Les premiers chapitres détaillent les architectures clients légers en entreprise (concept, principes technologiques, bénéfices pour l'entreprise...) ainsi que les particularités de la solution TSE (composants de la solution, système de licences...). Les chapitres suivants décrivent l'environnement du couple TSE/RDP sous Windows Server 2008 ainsi que les méthodologies d'implémentation d'une architecture TSE (choix de l'architecture réseau, calibrage des serveurs...).
Ce livre est également proposé en coffret</v>
      </c>
      <c r="U72" s="34">
        <f t="shared" si="15"/>
        <v>9782746044449</v>
      </c>
      <c r="V72" s="34" t="str">
        <f t="shared" si="16"/>
        <v>Version Numérique</v>
      </c>
      <c r="W72" s="34">
        <f t="shared" si="17"/>
        <v>9782746042582</v>
      </c>
      <c r="X72" s="34" t="str">
        <f t="shared" si="18"/>
        <v>Version Imprimée</v>
      </c>
      <c r="Y72" s="34" t="str">
        <f t="shared" si="19"/>
        <v>St-Herblain</v>
      </c>
      <c r="Z72" s="34" t="str">
        <f t="shared" si="20"/>
        <v>Editions ENI</v>
      </c>
      <c r="AA72" s="34">
        <f t="shared" si="21"/>
        <v>2008</v>
      </c>
      <c r="AB72" s="34" t="str">
        <f t="shared" si="22"/>
        <v>Bibliothèque Numérique ENI (Service en ligne)</v>
      </c>
      <c r="AC72" s="34" t="str">
        <f t="shared" si="23"/>
        <v>EXPERT IT</v>
      </c>
      <c r="AD72" s="34" t="str">
        <f t="shared" si="24"/>
        <v>texte</v>
      </c>
      <c r="AE72" s="34" t="str">
        <f t="shared" si="25"/>
        <v>txt</v>
      </c>
      <c r="AF72" s="34" t="str">
        <f t="shared" si="26"/>
        <v>rdacontent/fre</v>
      </c>
      <c r="AG72" s="34" t="str">
        <f t="shared" si="27"/>
        <v>informatique</v>
      </c>
      <c r="AH72" s="34" t="str">
        <f t="shared" si="28"/>
        <v>c</v>
      </c>
      <c r="AI72" s="34" t="str">
        <f t="shared" si="29"/>
        <v>rdamedia/fre</v>
      </c>
      <c r="AJ72" s="34" t="str">
        <f t="shared" si="30"/>
        <v>ressource en ligne</v>
      </c>
      <c r="AK72" s="34" t="str">
        <f t="shared" si="31"/>
        <v>cr</v>
      </c>
      <c r="AL72" s="34" t="str">
        <f t="shared" si="32"/>
        <v>rdacarrier/fre</v>
      </c>
      <c r="AM72" s="34" t="str">
        <f t="shared" si="33"/>
        <v>m\\\\\o\\d\\\\\\\\</v>
      </c>
      <c r="AN72" s="34" t="str">
        <f t="shared" si="34"/>
        <v>cr\cn\\\\uuaua</v>
      </c>
      <c r="AO72" s="34" t="str">
        <f t="shared" si="35"/>
        <v>Accès restreint aux membres</v>
      </c>
      <c r="AP72" s="34" t="str">
        <f t="shared" si="36"/>
        <v>Source de la note de description : Version imprimée</v>
      </c>
      <c r="AQ72" s="34" t="str">
        <f t="shared" si="37"/>
        <v/>
      </c>
      <c r="AR72" s="34" t="str">
        <f t="shared" si="38"/>
        <v>%SITE_CLIENT%/?library_guid=798F325E-36BD-4046-8EE6-73E9C9EC6D3C</v>
      </c>
      <c r="AS72" s="34" t="str">
        <f t="shared" si="39"/>
        <v>Accès au travers du portail ENI</v>
      </c>
      <c r="AT72" s="34" t="str">
        <f t="shared" si="40"/>
        <v xml:space="preserve"> Citrix </v>
      </c>
      <c r="AU72" s="34" t="str">
        <f t="shared" si="41"/>
        <v xml:space="preserve"> client léger </v>
      </c>
      <c r="AV72" s="34" t="str">
        <f t="shared" si="42"/>
        <v xml:space="preserve"> e</v>
      </c>
      <c r="AW72" s="34" t="str">
        <f t="shared" si="43"/>
        <v xml:space="preserve"> ebook </v>
      </c>
      <c r="AX72" s="34" t="str">
        <f t="shared" si="44"/>
        <v xml:space="preserve"> livre numerique </v>
      </c>
      <c r="AY72" s="34" t="str">
        <f t="shared" si="45"/>
        <v xml:space="preserve"> livre numérique </v>
      </c>
      <c r="AZ72" s="34" t="str">
        <f t="shared" si="46"/>
        <v xml:space="preserve"> livre Terminal Server </v>
      </c>
      <c r="BA72" s="34" t="str">
        <f t="shared" si="47"/>
        <v xml:space="preserve"> livres numeriques </v>
      </c>
      <c r="BB72" s="34" t="str">
        <f t="shared" si="48"/>
        <v xml:space="preserve"> livres numériques </v>
      </c>
      <c r="BC72" s="34" t="str">
        <f t="shared" si="49"/>
        <v xml:space="preserve"> LNEI08TSE</v>
      </c>
      <c r="BD72" s="34" t="str">
        <f t="shared" si="50"/>
        <v xml:space="preserve"> RDP </v>
      </c>
      <c r="BE72" s="34" t="str">
        <f t="shared" si="51"/>
        <v xml:space="preserve"> terminal serveur </v>
      </c>
      <c r="BF72" s="34" t="str">
        <f t="shared" si="52"/>
        <v xml:space="preserve"> Terminal services </v>
      </c>
      <c r="BG72" s="34" t="str">
        <f t="shared" si="53"/>
        <v xml:space="preserve"> Windows Server 2008 </v>
      </c>
      <c r="BH72" s="34" t="str">
        <f t="shared" si="54"/>
        <v xml:space="preserve">book </v>
      </c>
      <c r="BI72" s="34" t="str">
        <f t="shared" si="55"/>
        <v xml:space="preserve">livre TSE </v>
      </c>
      <c r="BJ72" s="34" t="str">
        <f t="shared" si="56"/>
        <v/>
      </c>
      <c r="BK72" s="34" t="str">
        <f t="shared" si="57"/>
        <v/>
      </c>
      <c r="BL72" s="34" t="str">
        <f t="shared" si="58"/>
        <v/>
      </c>
      <c r="BM72" s="34" t="str">
        <f t="shared" si="59"/>
        <v/>
      </c>
      <c r="BN72" s="34" t="str">
        <f t="shared" si="60"/>
        <v/>
      </c>
      <c r="BO72" s="34" t="str">
        <f t="shared" si="61"/>
        <v/>
      </c>
      <c r="BP72" s="34" t="str">
        <f t="shared" si="62"/>
        <v/>
      </c>
      <c r="BQ72" s="34" t="str">
        <f t="shared" si="63"/>
        <v/>
      </c>
      <c r="BR72" s="34" t="str">
        <f t="shared" si="64"/>
        <v/>
      </c>
      <c r="BS72" s="34" t="str">
        <f t="shared" si="65"/>
        <v/>
      </c>
      <c r="BT72" s="34" t="str">
        <f t="shared" si="66"/>
        <v/>
      </c>
      <c r="BU72" s="42" t="str">
        <f t="shared" si="67"/>
        <v/>
      </c>
      <c r="BV72" s="42" t="s">
        <v>116</v>
      </c>
      <c r="BW72" s="42" t="s">
        <v>116</v>
      </c>
      <c r="BX72" s="42" t="s">
        <v>116</v>
      </c>
      <c r="BY72" s="42" t="s">
        <v>116</v>
      </c>
      <c r="BZ72" s="42" t="s">
        <v>116</v>
      </c>
      <c r="CA72" s="42" t="s">
        <v>116</v>
      </c>
      <c r="CB72" s="42" t="s">
        <v>116</v>
      </c>
      <c r="CC72" s="42" t="s">
        <v>116</v>
      </c>
    </row>
    <row r="73" spans="1:81" ht="20.100000000000001" customHeight="1" x14ac:dyDescent="0.25">
      <c r="A73" s="40">
        <v>45231</v>
      </c>
      <c r="B73" s="34" t="s">
        <v>14089</v>
      </c>
      <c r="C73" s="32" t="s">
        <v>112</v>
      </c>
      <c r="D73" s="32">
        <v>20240120</v>
      </c>
      <c r="E73" s="34" t="s">
        <v>14090</v>
      </c>
      <c r="F73" s="34" t="str">
        <f t="shared" si="0"/>
        <v>Conception et développement d'applications Web</v>
      </c>
      <c r="G73" s="34" t="str">
        <f t="shared" si="1"/>
        <v>Brice-Arnaud GUÉRIN</v>
      </c>
      <c r="H73" s="34" t="str">
        <f t="shared" si="2"/>
        <v/>
      </c>
      <c r="I73" s="34" t="str">
        <f t="shared" si="3"/>
        <v>GUÉRIN, Brice-Arnaud</v>
      </c>
      <c r="J73" s="34" t="str">
        <f t="shared" si="4"/>
        <v/>
      </c>
      <c r="K73" s="34" t="str">
        <f t="shared" si="5"/>
        <v/>
      </c>
      <c r="L73" s="34" t="str">
        <f t="shared" si="6"/>
        <v/>
      </c>
      <c r="M73" s="34" t="str">
        <f t="shared" si="7"/>
        <v/>
      </c>
      <c r="N73" s="5" t="str">
        <f t="shared" si="8"/>
        <v>Edition du 1 March 2009</v>
      </c>
      <c r="O73" s="5" t="str">
        <f t="shared" si="9"/>
        <v>463 pages</v>
      </c>
      <c r="P73" s="34" t="str">
        <f t="shared" si="10"/>
        <v>Editions ENI</v>
      </c>
      <c r="Q73" s="6" t="str">
        <f t="shared" si="11"/>
        <v>fre</v>
      </c>
      <c r="R73" s="34" t="str">
        <f t="shared" si="12"/>
        <v>fre</v>
      </c>
      <c r="S73" s="34" t="str">
        <f t="shared" si="13"/>
        <v>fre</v>
      </c>
      <c r="T73" s="34" t="str">
        <f t="shared" si="14"/>
        <v>Ce livre s'adresse aux développeurs, architectes et administrateurs qui souhaitent adopter une approche professionnelle pour la réalisation d'applications Web en tirant le meilleur parti possible d'ASP.Net. 
Il accompagne le lecteur dans une étude complète de la technologie ASP.Net et de Visual Studio 2008. Pour chaque thème abordé des exemples pratiques et utiles sont fournis en VB.NET. Le lecteur commencera par Visual Studio et ses outils (Refactoring, tests unitaires, Visual Source Safe,... ) et par les évolutions du langage VB.NET. Le deuxième chapitre décrit le fonctionnement des applications IIS. 
L'ouvrage étudie en détail les Web forms, AJAX et propose des composants personnalisés pour créer des graphiques. Les chapitres suivants élaborent des solutions pour allier rapidité de développement et performances dans l'accès aux bases de données ADO.Net, avec notamment les nouveaux composants basés sur LINQ. Est ensuite traitée la sécurisation des sites Web avec la mise au point d'un fournisseur pour Active Directory. 
Le lecteur découvrira également comment créer un portail personnalisable pour informations boursières (Web Part et services Web WCF, REST). Le dernier chapitre décrit la mise en production sous ASP.Net et l'infrastructure de supervision Health Monitoring.
Les exemples cités dans l'ouvrage sont en téléchargement sur cette page.</v>
      </c>
      <c r="U73" s="34">
        <f t="shared" si="15"/>
        <v>9782746048591</v>
      </c>
      <c r="V73" s="34" t="str">
        <f t="shared" si="16"/>
        <v>Version Numérique</v>
      </c>
      <c r="W73" s="34">
        <f t="shared" si="17"/>
        <v>9782746047587</v>
      </c>
      <c r="X73" s="34" t="str">
        <f t="shared" si="18"/>
        <v>Version Imprimée</v>
      </c>
      <c r="Y73" s="34" t="str">
        <f t="shared" si="19"/>
        <v>St-Herblain</v>
      </c>
      <c r="Z73" s="34" t="str">
        <f t="shared" si="20"/>
        <v>Editions ENI</v>
      </c>
      <c r="AA73" s="34">
        <f t="shared" si="21"/>
        <v>2009</v>
      </c>
      <c r="AB73" s="34" t="str">
        <f t="shared" si="22"/>
        <v>Bibliothèque Numérique ENI (Service en ligne)</v>
      </c>
      <c r="AC73" s="34" t="str">
        <f t="shared" si="23"/>
        <v>EXPERT IT</v>
      </c>
      <c r="AD73" s="34" t="str">
        <f t="shared" si="24"/>
        <v>texte</v>
      </c>
      <c r="AE73" s="34" t="str">
        <f t="shared" si="25"/>
        <v>txt</v>
      </c>
      <c r="AF73" s="34" t="str">
        <f t="shared" si="26"/>
        <v>rdacontent/fre</v>
      </c>
      <c r="AG73" s="34" t="str">
        <f t="shared" si="27"/>
        <v>informatique</v>
      </c>
      <c r="AH73" s="34" t="str">
        <f t="shared" si="28"/>
        <v>c</v>
      </c>
      <c r="AI73" s="34" t="str">
        <f t="shared" si="29"/>
        <v>rdamedia/fre</v>
      </c>
      <c r="AJ73" s="34" t="str">
        <f t="shared" si="30"/>
        <v>ressource en ligne</v>
      </c>
      <c r="AK73" s="34" t="str">
        <f t="shared" si="31"/>
        <v>cr</v>
      </c>
      <c r="AL73" s="34" t="str">
        <f t="shared" si="32"/>
        <v>rdacarrier/fre</v>
      </c>
      <c r="AM73" s="34" t="str">
        <f t="shared" si="33"/>
        <v>m\\\\\o\\d\\\\\\\\</v>
      </c>
      <c r="AN73" s="34" t="str">
        <f t="shared" si="34"/>
        <v>cr\cn\\\\uuaua</v>
      </c>
      <c r="AO73" s="34" t="str">
        <f t="shared" si="35"/>
        <v>Accès restreint aux membres</v>
      </c>
      <c r="AP73" s="34" t="str">
        <f t="shared" si="36"/>
        <v>Source de la note de description : Version imprimée</v>
      </c>
      <c r="AQ73" s="34" t="str">
        <f t="shared" si="37"/>
        <v/>
      </c>
      <c r="AR73" s="34" t="str">
        <f t="shared" si="38"/>
        <v>%SITE_CLIENT%/?library_guid=A5130E30-FA98-4A3D-A89F-6F03D03C0F1D</v>
      </c>
      <c r="AS73" s="34" t="str">
        <f t="shared" si="39"/>
        <v>Accès au travers du portail ENI</v>
      </c>
      <c r="AT73" s="34" t="str">
        <f t="shared" si="40"/>
        <v xml:space="preserve"> ADO.net </v>
      </c>
      <c r="AU73" s="34" t="str">
        <f t="shared" si="41"/>
        <v xml:space="preserve"> ajax </v>
      </c>
      <c r="AV73" s="34" t="str">
        <f t="shared" si="42"/>
        <v xml:space="preserve"> application </v>
      </c>
      <c r="AW73" s="34" t="str">
        <f t="shared" si="43"/>
        <v xml:space="preserve"> assemblage </v>
      </c>
      <c r="AX73" s="34" t="str">
        <f t="shared" si="44"/>
        <v xml:space="preserve"> framework </v>
      </c>
      <c r="AY73" s="34" t="str">
        <f t="shared" si="45"/>
        <v xml:space="preserve"> linq </v>
      </c>
      <c r="AZ73" s="34" t="str">
        <f t="shared" si="46"/>
        <v xml:space="preserve"> livre VB </v>
      </c>
      <c r="BA73" s="34" t="str">
        <f t="shared" si="47"/>
        <v xml:space="preserve"> livre VB.NET </v>
      </c>
      <c r="BB73" s="34" t="str">
        <f t="shared" si="48"/>
        <v xml:space="preserve"> LNEI08VASP</v>
      </c>
      <c r="BC73" s="34" t="str">
        <f t="shared" si="49"/>
        <v xml:space="preserve"> Microsoft </v>
      </c>
      <c r="BD73" s="34" t="str">
        <f t="shared" si="50"/>
        <v xml:space="preserve"> vb net </v>
      </c>
      <c r="BE73" s="34" t="str">
        <f t="shared" si="51"/>
        <v xml:space="preserve"> Visual studio </v>
      </c>
      <c r="BF73" s="34" t="str">
        <f t="shared" si="52"/>
        <v xml:space="preserve"> VS 2008 </v>
      </c>
      <c r="BG73" s="34" t="str">
        <f t="shared" si="53"/>
        <v xml:space="preserve"> Web Forms </v>
      </c>
      <c r="BH73" s="34" t="str">
        <f t="shared" si="54"/>
        <v xml:space="preserve">ADO </v>
      </c>
      <c r="BI73" s="34" t="str">
        <f t="shared" si="55"/>
        <v xml:space="preserve">livre asp </v>
      </c>
      <c r="BJ73" s="34" t="str">
        <f t="shared" si="56"/>
        <v/>
      </c>
      <c r="BK73" s="34" t="str">
        <f t="shared" si="57"/>
        <v/>
      </c>
      <c r="BL73" s="34" t="str">
        <f t="shared" si="58"/>
        <v/>
      </c>
      <c r="BM73" s="34" t="str">
        <f t="shared" si="59"/>
        <v/>
      </c>
      <c r="BN73" s="34" t="str">
        <f t="shared" si="60"/>
        <v/>
      </c>
      <c r="BO73" s="34" t="str">
        <f t="shared" si="61"/>
        <v/>
      </c>
      <c r="BP73" s="34" t="str">
        <f t="shared" si="62"/>
        <v/>
      </c>
      <c r="BQ73" s="34" t="str">
        <f t="shared" si="63"/>
        <v/>
      </c>
      <c r="BR73" s="34" t="str">
        <f t="shared" si="64"/>
        <v/>
      </c>
      <c r="BS73" s="34" t="str">
        <f t="shared" si="65"/>
        <v/>
      </c>
      <c r="BT73" s="34" t="str">
        <f t="shared" si="66"/>
        <v/>
      </c>
      <c r="BU73" s="42" t="str">
        <f t="shared" si="67"/>
        <v/>
      </c>
      <c r="BV73" s="42" t="s">
        <v>116</v>
      </c>
      <c r="BW73" s="42" t="s">
        <v>116</v>
      </c>
      <c r="BX73" s="42" t="s">
        <v>116</v>
      </c>
      <c r="BY73" s="42" t="s">
        <v>116</v>
      </c>
      <c r="BZ73" s="42" t="s">
        <v>116</v>
      </c>
      <c r="CA73" s="42" t="s">
        <v>116</v>
      </c>
      <c r="CB73" s="42" t="s">
        <v>116</v>
      </c>
      <c r="CC73" s="42" t="s">
        <v>116</v>
      </c>
    </row>
    <row r="74" spans="1:81" ht="20.100000000000001" customHeight="1" x14ac:dyDescent="0.25">
      <c r="A74" s="40">
        <v>45231</v>
      </c>
      <c r="B74" s="34" t="s">
        <v>14091</v>
      </c>
      <c r="C74" s="32" t="s">
        <v>112</v>
      </c>
      <c r="D74" s="32">
        <v>20240120</v>
      </c>
      <c r="E74" s="34" t="s">
        <v>14092</v>
      </c>
      <c r="F74" s="34" t="str">
        <f t="shared" si="0"/>
        <v>Administration avancée</v>
      </c>
      <c r="G74" s="34" t="str">
        <f t="shared" si="1"/>
        <v>Mathieu CHATEAU,Thierry DEMAN,Freddy ELMALEH,Sébastien NEILD</v>
      </c>
      <c r="H74" s="34" t="str">
        <f t="shared" si="2"/>
        <v/>
      </c>
      <c r="I74" s="34" t="str">
        <f t="shared" si="3"/>
        <v>CHATEAU, Mathieu</v>
      </c>
      <c r="J74" s="34" t="str">
        <f t="shared" si="4"/>
        <v>DEMAN, Thierry</v>
      </c>
      <c r="K74" s="34" t="str">
        <f t="shared" si="5"/>
        <v>ELMALEH, Freddy</v>
      </c>
      <c r="L74" s="34" t="str">
        <f t="shared" si="6"/>
        <v>NEILD, Sébastien</v>
      </c>
      <c r="M74" s="34" t="str">
        <f t="shared" si="7"/>
        <v/>
      </c>
      <c r="N74" s="5" t="str">
        <f t="shared" si="8"/>
        <v>Edition du 1 April 2009</v>
      </c>
      <c r="O74" s="5" t="str">
        <f t="shared" si="9"/>
        <v>500 pages</v>
      </c>
      <c r="P74" s="34" t="str">
        <f t="shared" si="10"/>
        <v>Editions ENI</v>
      </c>
      <c r="Q74" s="6" t="str">
        <f t="shared" si="11"/>
        <v>fre</v>
      </c>
      <c r="R74" s="34" t="str">
        <f t="shared" si="12"/>
        <v>fre</v>
      </c>
      <c r="S74" s="34" t="str">
        <f t="shared" si="13"/>
        <v>fre</v>
      </c>
      <c r="T74" s="34" t="str">
        <f t="shared" si="14"/>
        <v xml:space="preserve">Ce livre s'adresse aux administrateurs et ingénieurs systèmes désireux d'acquérir et de maîtriser des connaissances approfondies sur Windows Server 2008.
Il répond aux besoins d'expertise du lecteur en traitant de façon approfondie, d'un point de vue théorique et pratique, des rôles incontournables comme Active Directory, DFS, Hyper-V ou encore le VPN.
Les nouveautés R2 de Windows Server 2008 sont également expliquées afin d'anticiper au mieux l'avenir.
Depuis le déploiement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Microsoft (MVP, MCSE et/ou MCITP) et  leur expérience très significative dans des infrastructures conséquentes et complexes, afin de fournir un livre de qualité respectant les meilleures pratiques du monde de l'entreprise.
</v>
      </c>
      <c r="U74" s="34">
        <f t="shared" si="15"/>
        <v>9782746049406</v>
      </c>
      <c r="V74" s="34" t="str">
        <f t="shared" si="16"/>
        <v>Version Numérique</v>
      </c>
      <c r="W74" s="34">
        <f t="shared" si="17"/>
        <v>9782746048218</v>
      </c>
      <c r="X74" s="34" t="str">
        <f t="shared" si="18"/>
        <v>Version Imprimée</v>
      </c>
      <c r="Y74" s="34" t="str">
        <f t="shared" si="19"/>
        <v>St-Herblain</v>
      </c>
      <c r="Z74" s="34" t="str">
        <f t="shared" si="20"/>
        <v>Editions ENI</v>
      </c>
      <c r="AA74" s="34">
        <f t="shared" si="21"/>
        <v>2009</v>
      </c>
      <c r="AB74" s="34" t="str">
        <f t="shared" si="22"/>
        <v>Bibliothèque Numérique ENI (Service en ligne)</v>
      </c>
      <c r="AC74" s="34" t="str">
        <f t="shared" si="23"/>
        <v>EXPERT IT</v>
      </c>
      <c r="AD74" s="34" t="str">
        <f t="shared" si="24"/>
        <v>texte</v>
      </c>
      <c r="AE74" s="34" t="str">
        <f t="shared" si="25"/>
        <v>txt</v>
      </c>
      <c r="AF74" s="34" t="str">
        <f t="shared" si="26"/>
        <v>rdacontent/fre</v>
      </c>
      <c r="AG74" s="34" t="str">
        <f t="shared" si="27"/>
        <v>informatique</v>
      </c>
      <c r="AH74" s="34" t="str">
        <f t="shared" si="28"/>
        <v>c</v>
      </c>
      <c r="AI74" s="34" t="str">
        <f t="shared" si="29"/>
        <v>rdamedia/fre</v>
      </c>
      <c r="AJ74" s="34" t="str">
        <f t="shared" si="30"/>
        <v>ressource en ligne</v>
      </c>
      <c r="AK74" s="34" t="str">
        <f t="shared" si="31"/>
        <v>cr</v>
      </c>
      <c r="AL74" s="34" t="str">
        <f t="shared" si="32"/>
        <v>rdacarrier/fre</v>
      </c>
      <c r="AM74" s="34" t="str">
        <f t="shared" si="33"/>
        <v>m\\\\\o\\d\\\\\\\\</v>
      </c>
      <c r="AN74" s="34" t="str">
        <f t="shared" si="34"/>
        <v>cr\cn\\\\uuaua</v>
      </c>
      <c r="AO74" s="34" t="str">
        <f t="shared" si="35"/>
        <v>Accès restreint aux membres</v>
      </c>
      <c r="AP74" s="34" t="str">
        <f t="shared" si="36"/>
        <v>Source de la note de description : Version imprimée</v>
      </c>
      <c r="AQ74" s="34" t="str">
        <f t="shared" si="37"/>
        <v/>
      </c>
      <c r="AR74" s="34" t="str">
        <f t="shared" si="38"/>
        <v>%SITE_CLIENT%/?library_guid=14B0CEC8-2158-4CC8-9FC1-48321989B06C</v>
      </c>
      <c r="AS74" s="34" t="str">
        <f t="shared" si="39"/>
        <v>Accès au travers du portail ENI</v>
      </c>
      <c r="AT74" s="34" t="str">
        <f t="shared" si="40"/>
        <v xml:space="preserve"> DNS </v>
      </c>
      <c r="AU74" s="34" t="str">
        <f t="shared" si="41"/>
        <v xml:space="preserve"> e</v>
      </c>
      <c r="AV74" s="34" t="str">
        <f t="shared" si="42"/>
        <v xml:space="preserve"> ebook </v>
      </c>
      <c r="AW74" s="34" t="str">
        <f t="shared" si="43"/>
        <v xml:space="preserve"> Exchange </v>
      </c>
      <c r="AX74" s="34" t="str">
        <f t="shared" si="44"/>
        <v xml:space="preserve"> Hyper</v>
      </c>
      <c r="AY74" s="34" t="str">
        <f t="shared" si="45"/>
        <v xml:space="preserve"> livre numerique </v>
      </c>
      <c r="AZ74" s="34" t="str">
        <f t="shared" si="46"/>
        <v xml:space="preserve"> livre numérique </v>
      </c>
      <c r="BA74" s="34" t="str">
        <f t="shared" si="47"/>
        <v xml:space="preserve"> livre Windows server </v>
      </c>
      <c r="BB74" s="34" t="str">
        <f t="shared" si="48"/>
        <v xml:space="preserve"> livres numeriques </v>
      </c>
      <c r="BC74" s="34" t="str">
        <f t="shared" si="49"/>
        <v xml:space="preserve"> livres numériques </v>
      </c>
      <c r="BD74" s="34" t="str">
        <f t="shared" si="50"/>
        <v xml:space="preserve"> LNEI08WINS</v>
      </c>
      <c r="BE74" s="34" t="str">
        <f t="shared" si="51"/>
        <v xml:space="preserve"> PowerShell </v>
      </c>
      <c r="BF74" s="34" t="str">
        <f t="shared" si="52"/>
        <v xml:space="preserve"> TSE </v>
      </c>
      <c r="BG74" s="34" t="str">
        <f t="shared" si="53"/>
        <v xml:space="preserve"> VPN </v>
      </c>
      <c r="BH74" s="34" t="str">
        <f t="shared" si="54"/>
        <v xml:space="preserve"> windows serveur </v>
      </c>
      <c r="BI74" s="34" t="str">
        <f t="shared" si="55"/>
        <v xml:space="preserve">book </v>
      </c>
      <c r="BJ74" s="34" t="str">
        <f t="shared" si="56"/>
        <v xml:space="preserve">livre windows </v>
      </c>
      <c r="BK74" s="34" t="str">
        <f t="shared" si="57"/>
        <v xml:space="preserve">v </v>
      </c>
      <c r="BL74" s="34" t="str">
        <f t="shared" si="58"/>
        <v/>
      </c>
      <c r="BM74" s="34" t="str">
        <f t="shared" si="59"/>
        <v/>
      </c>
      <c r="BN74" s="34" t="str">
        <f t="shared" si="60"/>
        <v/>
      </c>
      <c r="BO74" s="34" t="str">
        <f t="shared" si="61"/>
        <v/>
      </c>
      <c r="BP74" s="34" t="str">
        <f t="shared" si="62"/>
        <v/>
      </c>
      <c r="BQ74" s="34" t="str">
        <f t="shared" si="63"/>
        <v/>
      </c>
      <c r="BR74" s="34" t="str">
        <f t="shared" si="64"/>
        <v/>
      </c>
      <c r="BS74" s="34" t="str">
        <f t="shared" si="65"/>
        <v/>
      </c>
      <c r="BT74" s="34" t="str">
        <f t="shared" si="66"/>
        <v/>
      </c>
      <c r="BU74" s="42" t="str">
        <f t="shared" si="67"/>
        <v/>
      </c>
      <c r="BV74" s="42" t="s">
        <v>116</v>
      </c>
      <c r="BW74" s="42" t="s">
        <v>116</v>
      </c>
      <c r="BX74" s="42" t="s">
        <v>116</v>
      </c>
      <c r="BY74" s="42" t="s">
        <v>116</v>
      </c>
      <c r="BZ74" s="42" t="s">
        <v>116</v>
      </c>
      <c r="CA74" s="42" t="s">
        <v>116</v>
      </c>
      <c r="CB74" s="42" t="s">
        <v>116</v>
      </c>
      <c r="CC74" s="42" t="s">
        <v>116</v>
      </c>
    </row>
    <row r="75" spans="1:81" ht="20.100000000000001" customHeight="1" x14ac:dyDescent="0.25">
      <c r="A75" s="40">
        <v>45231</v>
      </c>
      <c r="B75" s="34" t="s">
        <v>14093</v>
      </c>
      <c r="C75" s="32" t="s">
        <v>112</v>
      </c>
      <c r="D75" s="32">
        <v>20240120</v>
      </c>
      <c r="E75" s="34" t="s">
        <v>14094</v>
      </c>
      <c r="F75" s="34" t="str">
        <f t="shared" si="0"/>
        <v>Conception et développement d'applications Web</v>
      </c>
      <c r="G75" s="34" t="str">
        <f t="shared" si="1"/>
        <v>Brice-Arnaud GUÉRIN</v>
      </c>
      <c r="H75" s="34" t="str">
        <f t="shared" si="2"/>
        <v/>
      </c>
      <c r="I75" s="34" t="str">
        <f t="shared" si="3"/>
        <v>GUÉRIN, Brice-Arnaud</v>
      </c>
      <c r="J75" s="34" t="str">
        <f t="shared" si="4"/>
        <v/>
      </c>
      <c r="K75" s="34" t="str">
        <f t="shared" si="5"/>
        <v/>
      </c>
      <c r="L75" s="34" t="str">
        <f t="shared" si="6"/>
        <v/>
      </c>
      <c r="M75" s="34" t="str">
        <f t="shared" si="7"/>
        <v/>
      </c>
      <c r="N75" s="5" t="str">
        <f t="shared" si="8"/>
        <v>Edition du 1 January 2011</v>
      </c>
      <c r="O75" s="5" t="str">
        <f t="shared" si="9"/>
        <v>531 pages</v>
      </c>
      <c r="P75" s="34" t="str">
        <f t="shared" si="10"/>
        <v>Editions ENI</v>
      </c>
      <c r="Q75" s="6" t="str">
        <f t="shared" si="11"/>
        <v>fre</v>
      </c>
      <c r="R75" s="34" t="str">
        <f t="shared" si="12"/>
        <v>fre</v>
      </c>
      <c r="S75" s="34" t="str">
        <f t="shared" si="13"/>
        <v>fre</v>
      </c>
      <c r="T75" s="34" t="str">
        <f t="shared" si="14"/>
        <v>Ce livre s'adresse aux développeurs, architectes et administrateurs qui souhaitent adopter une approche professionnelle pour la réalisation d'applications Web en tirant le meilleur parti possible d'ASP.NET. 
Il accompagne le lecteur dans une étude complète de la technologie ASP.NET 4 et de Visual Studio 2010. Pour chaque thème abordé des exemples pratiques et utiles sont fournis en C#. Le lecteur commencera par Visual Studio et ses outils (refactoring, tests unitaires, tests d'interface graphique,...) et par les évolutions du langage C#. Le deuxième chapitre décrit le fonctionnement des applications IIS. 
L'ouvrage étudie en détail les Web forms, AJAX, les sites MVC et propose des composants personnalisés pour créer des graphiques. Les chapitres suivants élaborent des solutions pour allier rapidité de développement et performances dans l'accès aux bases de données ADO.NET, avec notamment les nouveaux composants basés sur LINQ. Est ensuite traitée la sécurisation des sites Web avec la mise au point d'un fournisseur pour Active Directory. 
Le lecteur découvrira également comment créer un portail personnalisable pour informations boursières (Web Part et services Web WCF, REST). Le dernier chapitre décrit la mise en production sous ASP.NET et l'infrastructure de supervision Health Monitoring.
Les exemples de code du livre sont en téléchargement sur le site www.editions-eni.com.
Les chapitres du livre :
Avant-propos  - Visual Studio 2010 et .NET 4 &amp;ndash; Les sites Web ASP.NET 4 &amp;ndash; Les Web Forms &amp;ndash; Les sites Web MVC  - L'accès aux données avec  ADO.NET 4 &amp;ndash; Gestion de l'état &amp;ndash; Personnalisation et sécurisation &amp;ndash; Les services Web WCF et REST &amp;ndash; Configuration, déploiement et administration
Ce livre est également proposé en coffret 1 | coffret 2 | coffret 3 | coffret 4</v>
      </c>
      <c r="U75" s="34">
        <f t="shared" si="15"/>
        <v>9782746062603</v>
      </c>
      <c r="V75" s="34" t="str">
        <f t="shared" si="16"/>
        <v>Version Numérique</v>
      </c>
      <c r="W75" s="34">
        <f t="shared" si="17"/>
        <v>9782746060654</v>
      </c>
      <c r="X75" s="34" t="str">
        <f t="shared" si="18"/>
        <v>Version Imprimée</v>
      </c>
      <c r="Y75" s="34" t="str">
        <f t="shared" si="19"/>
        <v>St-Herblain</v>
      </c>
      <c r="Z75" s="34" t="str">
        <f t="shared" si="20"/>
        <v>Editions ENI</v>
      </c>
      <c r="AA75" s="34">
        <f t="shared" si="21"/>
        <v>2011</v>
      </c>
      <c r="AB75" s="34" t="str">
        <f t="shared" si="22"/>
        <v>Bibliothèque Numérique ENI (Service en ligne)</v>
      </c>
      <c r="AC75" s="34" t="str">
        <f t="shared" si="23"/>
        <v>EXPERT IT</v>
      </c>
      <c r="AD75" s="34" t="str">
        <f t="shared" si="24"/>
        <v>texte</v>
      </c>
      <c r="AE75" s="34" t="str">
        <f t="shared" si="25"/>
        <v>txt</v>
      </c>
      <c r="AF75" s="34" t="str">
        <f t="shared" si="26"/>
        <v>rdacontent/fre</v>
      </c>
      <c r="AG75" s="34" t="str">
        <f t="shared" si="27"/>
        <v>informatique</v>
      </c>
      <c r="AH75" s="34" t="str">
        <f t="shared" si="28"/>
        <v>c</v>
      </c>
      <c r="AI75" s="34" t="str">
        <f t="shared" si="29"/>
        <v>rdamedia/fre</v>
      </c>
      <c r="AJ75" s="34" t="str">
        <f t="shared" si="30"/>
        <v>ressource en ligne</v>
      </c>
      <c r="AK75" s="34" t="str">
        <f t="shared" si="31"/>
        <v>cr</v>
      </c>
      <c r="AL75" s="34" t="str">
        <f t="shared" si="32"/>
        <v>rdacarrier/fre</v>
      </c>
      <c r="AM75" s="34" t="str">
        <f t="shared" si="33"/>
        <v>m\\\\\o\\d\\\\\\\\</v>
      </c>
      <c r="AN75" s="34" t="str">
        <f t="shared" si="34"/>
        <v>cr\cn\\\\uuaua</v>
      </c>
      <c r="AO75" s="34" t="str">
        <f t="shared" si="35"/>
        <v>Accès restreint aux membres</v>
      </c>
      <c r="AP75" s="34" t="str">
        <f t="shared" si="36"/>
        <v>Source de la note de description : Version imprimée</v>
      </c>
      <c r="AQ75" s="34" t="str">
        <f t="shared" si="37"/>
        <v/>
      </c>
      <c r="AR75" s="34" t="str">
        <f t="shared" si="38"/>
        <v>%SITE_CLIENT%/?library_guid=52B20BE2-D5E5-4B61-83F7-46B34B3F4A45</v>
      </c>
      <c r="AS75" s="34" t="str">
        <f t="shared" si="39"/>
        <v>Accès au travers du portail ENI</v>
      </c>
      <c r="AT75" s="34" t="str">
        <f t="shared" si="40"/>
        <v xml:space="preserve"> ado </v>
      </c>
      <c r="AU75" s="34" t="str">
        <f t="shared" si="41"/>
        <v xml:space="preserve"> ajax </v>
      </c>
      <c r="AV75" s="34" t="str">
        <f t="shared" si="42"/>
        <v xml:space="preserve"> framework </v>
      </c>
      <c r="AW75" s="34" t="str">
        <f t="shared" si="43"/>
        <v xml:space="preserve"> linq </v>
      </c>
      <c r="AX75" s="34" t="str">
        <f t="shared" si="44"/>
        <v xml:space="preserve"> livre asp </v>
      </c>
      <c r="AY75" s="34" t="str">
        <f t="shared" si="45"/>
        <v xml:space="preserve"> livre c# </v>
      </c>
      <c r="AZ75" s="34" t="str">
        <f t="shared" si="46"/>
        <v xml:space="preserve"> LNEI10CASP</v>
      </c>
      <c r="BA75" s="34" t="str">
        <f t="shared" si="47"/>
        <v xml:space="preserve"> mvc </v>
      </c>
      <c r="BB75" s="34" t="str">
        <f t="shared" si="48"/>
        <v xml:space="preserve"> visual studio </v>
      </c>
      <c r="BC75" s="34" t="str">
        <f t="shared" si="49"/>
        <v xml:space="preserve"> vs 2010 </v>
      </c>
      <c r="BD75" s="34" t="str">
        <f t="shared" si="50"/>
        <v xml:space="preserve"> web forms </v>
      </c>
      <c r="BE75" s="34" t="str">
        <f t="shared" si="51"/>
        <v xml:space="preserve">livre microsoft </v>
      </c>
      <c r="BF75" s="34" t="str">
        <f t="shared" si="52"/>
        <v/>
      </c>
      <c r="BG75" s="34" t="str">
        <f t="shared" si="53"/>
        <v/>
      </c>
      <c r="BH75" s="34" t="str">
        <f t="shared" si="54"/>
        <v/>
      </c>
      <c r="BI75" s="34" t="str">
        <f t="shared" si="55"/>
        <v/>
      </c>
      <c r="BJ75" s="34" t="str">
        <f t="shared" si="56"/>
        <v/>
      </c>
      <c r="BK75" s="34" t="str">
        <f t="shared" si="57"/>
        <v/>
      </c>
      <c r="BL75" s="34" t="str">
        <f t="shared" si="58"/>
        <v/>
      </c>
      <c r="BM75" s="34" t="str">
        <f t="shared" si="59"/>
        <v/>
      </c>
      <c r="BN75" s="34" t="str">
        <f t="shared" si="60"/>
        <v/>
      </c>
      <c r="BO75" s="34" t="str">
        <f t="shared" si="61"/>
        <v/>
      </c>
      <c r="BP75" s="34" t="str">
        <f t="shared" si="62"/>
        <v/>
      </c>
      <c r="BQ75" s="34" t="str">
        <f t="shared" si="63"/>
        <v/>
      </c>
      <c r="BR75" s="34" t="str">
        <f t="shared" si="64"/>
        <v/>
      </c>
      <c r="BS75" s="34" t="str">
        <f t="shared" si="65"/>
        <v/>
      </c>
      <c r="BT75" s="34" t="str">
        <f t="shared" si="66"/>
        <v/>
      </c>
      <c r="BU75" s="42" t="str">
        <f t="shared" si="67"/>
        <v/>
      </c>
      <c r="BV75" s="42" t="s">
        <v>116</v>
      </c>
      <c r="BW75" s="42" t="s">
        <v>116</v>
      </c>
      <c r="BX75" s="42" t="s">
        <v>116</v>
      </c>
      <c r="BY75" s="42" t="s">
        <v>116</v>
      </c>
      <c r="BZ75" s="42" t="s">
        <v>116</v>
      </c>
      <c r="CA75" s="42" t="s">
        <v>116</v>
      </c>
      <c r="CB75" s="42" t="s">
        <v>116</v>
      </c>
      <c r="CC75" s="42" t="s">
        <v>116</v>
      </c>
    </row>
    <row r="76" spans="1:81" ht="20.100000000000001" customHeight="1" x14ac:dyDescent="0.25">
      <c r="A76" s="40">
        <v>45231</v>
      </c>
      <c r="B76" s="34" t="s">
        <v>14095</v>
      </c>
      <c r="C76" s="32" t="s">
        <v>112</v>
      </c>
      <c r="D76" s="32">
        <v>20240120</v>
      </c>
      <c r="E76" s="34" t="s">
        <v>14096</v>
      </c>
      <c r="F76" s="34" t="str">
        <f t="shared" si="0"/>
        <v>Développez en .NET pour personnaliser SharePoint</v>
      </c>
      <c r="G76" s="34" t="str">
        <f t="shared" si="1"/>
        <v>Stéphane Eyskens,Ludovic Lefort</v>
      </c>
      <c r="H76" s="34" t="str">
        <f t="shared" si="2"/>
        <v/>
      </c>
      <c r="I76" s="34" t="str">
        <f t="shared" si="3"/>
        <v>Eyskens, Stéphane</v>
      </c>
      <c r="J76" s="34" t="str">
        <f t="shared" si="4"/>
        <v>Lefort, Ludovic</v>
      </c>
      <c r="K76" s="34" t="str">
        <f t="shared" si="5"/>
        <v/>
      </c>
      <c r="L76" s="34" t="str">
        <f t="shared" si="6"/>
        <v/>
      </c>
      <c r="M76" s="34" t="str">
        <f t="shared" si="7"/>
        <v/>
      </c>
      <c r="N76" s="5" t="str">
        <f t="shared" si="8"/>
        <v>Edition du 1 December 2010</v>
      </c>
      <c r="O76" s="5" t="str">
        <f t="shared" si="9"/>
        <v>456 pages</v>
      </c>
      <c r="P76" s="34" t="str">
        <f t="shared" si="10"/>
        <v>Editions ENI</v>
      </c>
      <c r="Q76" s="6" t="str">
        <f t="shared" si="11"/>
        <v>fre</v>
      </c>
      <c r="R76" s="34" t="str">
        <f t="shared" si="12"/>
        <v>fre</v>
      </c>
      <c r="S76" s="34" t="str">
        <f t="shared" si="13"/>
        <v>fre</v>
      </c>
      <c r="T76" s="34" t="str">
        <f t="shared" si="14"/>
        <v>Ce livre sur SharePoint 2010 s'adresse à des développeurs .NET justifiant d'une expérience en ASP.NET et désireux de personnaliser la plate-forme collaborative qu'est Microsoft SharePoint Server 2010.
Le livre détaille le développement des principaux composants et distille les conseils indispensables au déploiement de ceux-ci par le biais de fonctionnalités et de solutions SharePoint. La  première partie du livre se focalise sur le développement des composants les plus couramment utilisés tels que les webparts, les colonnes personnelles, les évènements, les pages applicatives et sur la manipulation de données SharePoint via le langage CAML et la nouvelle API Linq.  L'accent est également mis sur le modèle objet client, toute nouvelle API SharePoint 2010 permettant d'interagir avec des clients .NET, Silverlight et ECMAScript. Vous découvrirez aussi comment intégrer vos propres services WCF et manipuler REST dans SharePoint.
La deuxième partie du livre est consacrée aux divers services et outils intégrés à SharePoint 2010. Parmi ceux-ci, SharePoint Designer, Excel Services, Forms Services, Access Services, Visio Services et Business Connectivity Services.
L'interaction entre SharePoint et d'autres technologies telles que Silverlight, jQuery est également présentée. Enfin, les bonnes pratiques de déploiement et les possibilités d'administration via PowerShell clôturent l'ouvrage.
Les deux auteurs sont reconnus Microsoft MVP (Most Valuable Professional) sur SharePoint et vous profiterez de leur expérience de terrain au travers des nombreux exemples de codes contenus dans ce livre et disponibles en téléchargement sur www.editions-eni.fr.
Les chapitres du livre :
Avant-propos - Les pages dans SharePoint -  Personnalisation des interfaces SharePoint &amp;ndash; Manipuler les données dans SharePoint &amp;ndash; Les flux de travail (Workflows) &amp;ndash; Administration et déploiement &amp;ndash; SharePoint et les services &amp;ndash; SharePoint et les autres technologies
Ce livre est également proposé en coffret</v>
      </c>
      <c r="U76" s="34">
        <f t="shared" si="15"/>
        <v>9782746061798</v>
      </c>
      <c r="V76" s="34" t="str">
        <f t="shared" si="16"/>
        <v>Version Numérique</v>
      </c>
      <c r="W76" s="34">
        <f t="shared" si="17"/>
        <v>9782746059184</v>
      </c>
      <c r="X76" s="34" t="str">
        <f t="shared" si="18"/>
        <v>Version Imprimée</v>
      </c>
      <c r="Y76" s="34" t="str">
        <f t="shared" si="19"/>
        <v>St-Herblain</v>
      </c>
      <c r="Z76" s="34" t="str">
        <f t="shared" si="20"/>
        <v>Editions ENI</v>
      </c>
      <c r="AA76" s="34">
        <f t="shared" si="21"/>
        <v>2010</v>
      </c>
      <c r="AB76" s="34" t="str">
        <f t="shared" si="22"/>
        <v>Bibliothèque Numérique ENI (Service en ligne)</v>
      </c>
      <c r="AC76" s="34" t="str">
        <f t="shared" si="23"/>
        <v>EXPERT IT</v>
      </c>
      <c r="AD76" s="34" t="str">
        <f t="shared" si="24"/>
        <v>texte</v>
      </c>
      <c r="AE76" s="34" t="str">
        <f t="shared" si="25"/>
        <v>txt</v>
      </c>
      <c r="AF76" s="34" t="str">
        <f t="shared" si="26"/>
        <v>rdacontent/fre</v>
      </c>
      <c r="AG76" s="34" t="str">
        <f t="shared" si="27"/>
        <v>informatique</v>
      </c>
      <c r="AH76" s="34" t="str">
        <f t="shared" si="28"/>
        <v>c</v>
      </c>
      <c r="AI76" s="34" t="str">
        <f t="shared" si="29"/>
        <v>rdamedia/fre</v>
      </c>
      <c r="AJ76" s="34" t="str">
        <f t="shared" si="30"/>
        <v>ressource en ligne</v>
      </c>
      <c r="AK76" s="34" t="str">
        <f t="shared" si="31"/>
        <v>cr</v>
      </c>
      <c r="AL76" s="34" t="str">
        <f t="shared" si="32"/>
        <v>rdacarrier/fre</v>
      </c>
      <c r="AM76" s="34" t="str">
        <f t="shared" si="33"/>
        <v>m\\\\\o\\d\\\\\\\\</v>
      </c>
      <c r="AN76" s="34" t="str">
        <f t="shared" si="34"/>
        <v>cr\cn\\\\uuaua</v>
      </c>
      <c r="AO76" s="34" t="str">
        <f t="shared" si="35"/>
        <v>Accès restreint aux membres</v>
      </c>
      <c r="AP76" s="34" t="str">
        <f t="shared" si="36"/>
        <v>Source de la note de description : Version imprimée</v>
      </c>
      <c r="AQ76" s="34" t="str">
        <f t="shared" si="37"/>
        <v/>
      </c>
      <c r="AR76" s="34" t="str">
        <f t="shared" si="38"/>
        <v>%SITE_CLIENT%/?library_guid=FD46EFB9-DABF-40EB-AB14-D31F962907EC</v>
      </c>
      <c r="AS76" s="34" t="str">
        <f t="shared" si="39"/>
        <v>Accès au travers du portail ENI</v>
      </c>
      <c r="AT76" s="34" t="str">
        <f t="shared" si="40"/>
        <v xml:space="preserve"> .net </v>
      </c>
      <c r="AU76" s="34" t="str">
        <f t="shared" si="41"/>
        <v xml:space="preserve"> access services </v>
      </c>
      <c r="AV76" s="34" t="str">
        <f t="shared" si="42"/>
        <v xml:space="preserve"> bdc </v>
      </c>
      <c r="AW76" s="34" t="str">
        <f t="shared" si="43"/>
        <v xml:space="preserve"> business connectivity services </v>
      </c>
      <c r="AX76" s="34" t="str">
        <f t="shared" si="44"/>
        <v xml:space="preserve"> caml </v>
      </c>
      <c r="AY76" s="34" t="str">
        <f t="shared" si="45"/>
        <v xml:space="preserve"> dot net </v>
      </c>
      <c r="AZ76" s="34" t="str">
        <f t="shared" si="46"/>
        <v xml:space="preserve"> ecmascript </v>
      </c>
      <c r="BA76" s="34" t="str">
        <f t="shared" si="47"/>
        <v xml:space="preserve"> excel services </v>
      </c>
      <c r="BB76" s="34" t="str">
        <f t="shared" si="48"/>
        <v xml:space="preserve"> excel services </v>
      </c>
      <c r="BC76" s="34" t="str">
        <f t="shared" si="49"/>
        <v xml:space="preserve"> forms server </v>
      </c>
      <c r="BD76" s="34" t="str">
        <f t="shared" si="50"/>
        <v xml:space="preserve"> forms services </v>
      </c>
      <c r="BE76" s="34" t="str">
        <f t="shared" si="51"/>
        <v xml:space="preserve"> linq </v>
      </c>
      <c r="BF76" s="34" t="str">
        <f t="shared" si="52"/>
        <v xml:space="preserve"> livre MOSS </v>
      </c>
      <c r="BG76" s="34" t="str">
        <f t="shared" si="53"/>
        <v xml:space="preserve"> LNEI10SHA</v>
      </c>
      <c r="BH76" s="34" t="str">
        <f t="shared" si="54"/>
        <v xml:space="preserve"> Microsoft </v>
      </c>
      <c r="BI76" s="34" t="str">
        <f t="shared" si="55"/>
        <v xml:space="preserve"> MVP </v>
      </c>
      <c r="BJ76" s="34" t="str">
        <f t="shared" si="56"/>
        <v xml:space="preserve"> net </v>
      </c>
      <c r="BK76" s="34" t="str">
        <f t="shared" si="57"/>
        <v xml:space="preserve"> rest </v>
      </c>
      <c r="BL76" s="34" t="str">
        <f t="shared" si="58"/>
        <v xml:space="preserve"> sharepoint designer </v>
      </c>
      <c r="BM76" s="34" t="str">
        <f t="shared" si="59"/>
        <v xml:space="preserve"> SharePoint Server 2010
 </v>
      </c>
      <c r="BN76" s="34" t="str">
        <f t="shared" si="60"/>
        <v xml:space="preserve"> silverlight </v>
      </c>
      <c r="BO76" s="34" t="str">
        <f t="shared" si="61"/>
        <v xml:space="preserve"> travail collaboratif </v>
      </c>
      <c r="BP76" s="34" t="str">
        <f t="shared" si="62"/>
        <v xml:space="preserve"> visio services </v>
      </c>
      <c r="BQ76" s="34" t="str">
        <f t="shared" si="63"/>
        <v xml:space="preserve"> wcf </v>
      </c>
      <c r="BR76" s="34" t="str">
        <f t="shared" si="64"/>
        <v xml:space="preserve"> webpart </v>
      </c>
      <c r="BS76" s="34" t="str">
        <f t="shared" si="65"/>
        <v xml:space="preserve">livre sharepoint </v>
      </c>
      <c r="BT76" s="34" t="str">
        <f t="shared" si="66"/>
        <v/>
      </c>
      <c r="BU76" s="42" t="str">
        <f t="shared" si="67"/>
        <v/>
      </c>
      <c r="BV76" s="42" t="s">
        <v>116</v>
      </c>
      <c r="BW76" s="42" t="s">
        <v>116</v>
      </c>
      <c r="BX76" s="42" t="s">
        <v>116</v>
      </c>
      <c r="BY76" s="42" t="s">
        <v>116</v>
      </c>
      <c r="BZ76" s="42" t="s">
        <v>116</v>
      </c>
      <c r="CA76" s="42" t="s">
        <v>116</v>
      </c>
      <c r="CB76" s="42" t="s">
        <v>116</v>
      </c>
      <c r="CC76" s="42" t="s">
        <v>116</v>
      </c>
    </row>
    <row r="77" spans="1:81" ht="20.100000000000001" customHeight="1" x14ac:dyDescent="0.25">
      <c r="A77" s="40">
        <v>45231</v>
      </c>
      <c r="B77" s="34" t="s">
        <v>14097</v>
      </c>
      <c r="C77" s="32" t="s">
        <v>112</v>
      </c>
      <c r="D77" s="32">
        <v>20240120</v>
      </c>
      <c r="E77" s="34" t="s">
        <v>14098</v>
      </c>
      <c r="F77" s="34" t="str">
        <f t="shared" si="0"/>
        <v>Maîtrisez la personnalisation et la gestion de l'information de vos sites SharePoint</v>
      </c>
      <c r="G77" s="34" t="str">
        <f t="shared" si="1"/>
        <v>Emmanuel BARON</v>
      </c>
      <c r="H77" s="34" t="str">
        <f t="shared" si="2"/>
        <v/>
      </c>
      <c r="I77" s="34" t="str">
        <f t="shared" si="3"/>
        <v>BARON, Emmanuel</v>
      </c>
      <c r="J77" s="34" t="str">
        <f t="shared" si="4"/>
        <v/>
      </c>
      <c r="K77" s="34" t="str">
        <f t="shared" si="5"/>
        <v/>
      </c>
      <c r="L77" s="34" t="str">
        <f t="shared" si="6"/>
        <v/>
      </c>
      <c r="M77" s="34" t="str">
        <f t="shared" si="7"/>
        <v/>
      </c>
      <c r="N77" s="5" t="str">
        <f t="shared" si="8"/>
        <v>Edition du 1 September 2011</v>
      </c>
      <c r="O77" s="5" t="str">
        <f t="shared" si="9"/>
        <v>934 pages</v>
      </c>
      <c r="P77" s="34" t="str">
        <f t="shared" si="10"/>
        <v>Editions ENI</v>
      </c>
      <c r="Q77" s="6" t="str">
        <f t="shared" si="11"/>
        <v>fre</v>
      </c>
      <c r="R77" s="34" t="str">
        <f t="shared" si="12"/>
        <v>fre</v>
      </c>
      <c r="S77" s="34" t="str">
        <f t="shared" si="13"/>
        <v>fre</v>
      </c>
      <c r="T77" s="34" t="str">
        <f t="shared" si="14"/>
        <v>Ce livre sur SharePoint Designer 2010 est destiné à un public ayant des connaissances de base sur la nouvelle plateforme de SharePoint 2010, que ce soit SharePoint Foundation 2010 ou SharePoint Server 2010. Un Webdesigner va pouvoir approfondir ses connaissances en personnalisation de sites SharePoint grâce aux chapitres relatifs aux pages maitres, aux styles utilisés dans SharePoint ou avec le nouvel outil de gestion des thèmes. Un analyste peut utiliser SharePoint Designer pour mettre en place des flux de travail pour répondre à des besoins opérationnels spécifiques sans avoir besoin d'écrire de code. Un administrateur peut gérer un site SharePoint en gérant par exemple les permissions, les types de contenu ou les colonnes de sites. Un intégrateur peut utiliser cet éditeur pour récupérer les informations de sources de données variées et créer des affichages personnalisés en adéquation avec les besoins professionnels de l'entreprise.
Le livre détaille dans un premier temps les paramètres à prendre en considération pour installer et configurer  SharePoint Designer.  Après une présentation avancée de l'interface de l'éditeur, qui a été remodelée avec cette nouvelle version, vous allez progressivement apprendre à utiliser SharePoint Designer sur des cas simples comme la création de pages. Le chapitre suivant explique au travers de cas concrets comment récupérer les éléments des différentes sources de données disponibles et fait le tour des solutions existantes pour présenter vos informations. Les chapitres ultérieurs sont plus orientés sur la personnalisation visuelle des sites SharePoint ; vous allez dans un premier temps comprendre comment est mise en place la structure d'un site SharePoint grâce à l'utilisation des pages maîtres auxquelles les pages de contenu sont attachées.  Le chapitre sur les styles va vous montrer comment utiliser les styles dans SharePoint pour appliquer une apparence visuelle différente de celle fournie par défaut.  Le nouvel outil des thèmes est ensuite présenté comme alternative à la personnalisation visuelle d'un site SharePoint. Enfin le dernier chapitre va vous apporter les informations nécessaires pour gérer vos flux de travail par l'intermédiaire d'un nouvel éditeur de flux de travail. L'ensemble du livre est illustré d'exemples et de nombreux visuels pour faciliter votre apprentissage.
Des informations supplémentaires sur plusieurs sujets abordés dans le livre sont en téléchargement sur le site www.editions-eni.fr.
Les chapitres du livre :
Introduction - Installation et configuration - Prise en main de l'interface - Vos premiers pas - Gestion des pages - Gestion des données - Les pages maîtres - Gestion des styles dans SharePoint - Les thèmes, alternative de personnalisation - Les flux de travail dans SharePoint Designer</v>
      </c>
      <c r="U77" s="34">
        <f t="shared" si="15"/>
        <v>9782746069701</v>
      </c>
      <c r="V77" s="34" t="str">
        <f t="shared" si="16"/>
        <v>Version Numérique</v>
      </c>
      <c r="W77" s="34">
        <f t="shared" si="17"/>
        <v>9782746067622</v>
      </c>
      <c r="X77" s="34" t="str">
        <f t="shared" si="18"/>
        <v>Version Imprimée</v>
      </c>
      <c r="Y77" s="34" t="str">
        <f t="shared" si="19"/>
        <v>St-Herblain</v>
      </c>
      <c r="Z77" s="34" t="str">
        <f t="shared" si="20"/>
        <v>Editions ENI</v>
      </c>
      <c r="AA77" s="34">
        <f t="shared" si="21"/>
        <v>2011</v>
      </c>
      <c r="AB77" s="34" t="str">
        <f t="shared" si="22"/>
        <v>Bibliothèque Numérique ENI (Service en ligne)</v>
      </c>
      <c r="AC77" s="34" t="str">
        <f t="shared" si="23"/>
        <v>EXPERT IT</v>
      </c>
      <c r="AD77" s="34" t="str">
        <f t="shared" si="24"/>
        <v>texte</v>
      </c>
      <c r="AE77" s="34" t="str">
        <f t="shared" si="25"/>
        <v>txt</v>
      </c>
      <c r="AF77" s="34" t="str">
        <f t="shared" si="26"/>
        <v>rdacontent/fre</v>
      </c>
      <c r="AG77" s="34" t="str">
        <f t="shared" si="27"/>
        <v>informatique</v>
      </c>
      <c r="AH77" s="34" t="str">
        <f t="shared" si="28"/>
        <v>c</v>
      </c>
      <c r="AI77" s="34" t="str">
        <f t="shared" si="29"/>
        <v>rdamedia/fre</v>
      </c>
      <c r="AJ77" s="34" t="str">
        <f t="shared" si="30"/>
        <v>ressource en ligne</v>
      </c>
      <c r="AK77" s="34" t="str">
        <f t="shared" si="31"/>
        <v>cr</v>
      </c>
      <c r="AL77" s="34" t="str">
        <f t="shared" si="32"/>
        <v>rdacarrier/fre</v>
      </c>
      <c r="AM77" s="34" t="str">
        <f t="shared" si="33"/>
        <v>m\\\\\o\\d\\\\\\\\</v>
      </c>
      <c r="AN77" s="34" t="str">
        <f t="shared" si="34"/>
        <v>cr\cn\\\\uuaua</v>
      </c>
      <c r="AO77" s="34" t="str">
        <f t="shared" si="35"/>
        <v>Accès restreint aux membres</v>
      </c>
      <c r="AP77" s="34" t="str">
        <f t="shared" si="36"/>
        <v>Source de la note de description : Version imprimée</v>
      </c>
      <c r="AQ77" s="34" t="str">
        <f t="shared" si="37"/>
        <v/>
      </c>
      <c r="AR77" s="34" t="str">
        <f t="shared" si="38"/>
        <v>%SITE_CLIENT%/?library_guid=F9EE0D53-1E8A-4260-A78B-BF88FAA1965C</v>
      </c>
      <c r="AS77" s="34" t="str">
        <f t="shared" si="39"/>
        <v>Accès au travers du portail ENI</v>
      </c>
      <c r="AT77" s="34" t="str">
        <f t="shared" si="40"/>
        <v xml:space="preserve"> LNEI10SHAD</v>
      </c>
      <c r="AU77" s="34" t="str">
        <f t="shared" si="41"/>
        <v xml:space="preserve"> WSS </v>
      </c>
      <c r="AV77" s="34" t="str">
        <f t="shared" si="42"/>
        <v xml:space="preserve">MOSS </v>
      </c>
      <c r="AW77" s="34" t="str">
        <f t="shared" si="43"/>
        <v/>
      </c>
      <c r="AX77" s="34" t="str">
        <f t="shared" si="44"/>
        <v/>
      </c>
      <c r="AY77" s="34" t="str">
        <f t="shared" si="45"/>
        <v/>
      </c>
      <c r="AZ77" s="34" t="str">
        <f t="shared" si="46"/>
        <v/>
      </c>
      <c r="BA77" s="34" t="str">
        <f t="shared" si="47"/>
        <v/>
      </c>
      <c r="BB77" s="34" t="str">
        <f t="shared" si="48"/>
        <v/>
      </c>
      <c r="BC77" s="34" t="str">
        <f t="shared" si="49"/>
        <v/>
      </c>
      <c r="BD77" s="34" t="str">
        <f t="shared" si="50"/>
        <v/>
      </c>
      <c r="BE77" s="34" t="str">
        <f t="shared" si="51"/>
        <v/>
      </c>
      <c r="BF77" s="34" t="str">
        <f t="shared" si="52"/>
        <v/>
      </c>
      <c r="BG77" s="34" t="str">
        <f t="shared" si="53"/>
        <v/>
      </c>
      <c r="BH77" s="34" t="str">
        <f t="shared" si="54"/>
        <v/>
      </c>
      <c r="BI77" s="34" t="str">
        <f t="shared" si="55"/>
        <v/>
      </c>
      <c r="BJ77" s="34" t="str">
        <f t="shared" si="56"/>
        <v/>
      </c>
      <c r="BK77" s="34" t="str">
        <f t="shared" si="57"/>
        <v/>
      </c>
      <c r="BL77" s="34" t="str">
        <f t="shared" si="58"/>
        <v/>
      </c>
      <c r="BM77" s="34" t="str">
        <f t="shared" si="59"/>
        <v/>
      </c>
      <c r="BN77" s="34" t="str">
        <f t="shared" si="60"/>
        <v/>
      </c>
      <c r="BO77" s="34" t="str">
        <f t="shared" si="61"/>
        <v/>
      </c>
      <c r="BP77" s="34" t="str">
        <f t="shared" si="62"/>
        <v/>
      </c>
      <c r="BQ77" s="34" t="str">
        <f t="shared" si="63"/>
        <v/>
      </c>
      <c r="BR77" s="34" t="str">
        <f t="shared" si="64"/>
        <v/>
      </c>
      <c r="BS77" s="34" t="str">
        <f t="shared" si="65"/>
        <v/>
      </c>
      <c r="BT77" s="34" t="str">
        <f t="shared" si="66"/>
        <v/>
      </c>
      <c r="BU77" s="42" t="str">
        <f t="shared" si="67"/>
        <v/>
      </c>
      <c r="BV77" s="42" t="s">
        <v>116</v>
      </c>
      <c r="BW77" s="42" t="s">
        <v>116</v>
      </c>
      <c r="BX77" s="42" t="s">
        <v>116</v>
      </c>
      <c r="BY77" s="42" t="s">
        <v>116</v>
      </c>
      <c r="BZ77" s="42" t="s">
        <v>116</v>
      </c>
      <c r="CA77" s="42" t="s">
        <v>116</v>
      </c>
      <c r="CB77" s="42" t="s">
        <v>116</v>
      </c>
      <c r="CC77" s="42" t="s">
        <v>116</v>
      </c>
    </row>
    <row r="78" spans="1:81" ht="20.100000000000001" customHeight="1" x14ac:dyDescent="0.25">
      <c r="A78" s="40">
        <v>45231</v>
      </c>
      <c r="B78" s="34" t="s">
        <v>14099</v>
      </c>
      <c r="C78" s="32" t="s">
        <v>112</v>
      </c>
      <c r="D78" s="32">
        <v>20240120</v>
      </c>
      <c r="E78" s="34" t="s">
        <v>14100</v>
      </c>
      <c r="F78" s="34" t="str">
        <f t="shared" si="0"/>
        <v>La plate-forme de gestion du cycle de vie des applications</v>
      </c>
      <c r="G78" s="34" t="str">
        <f t="shared" si="1"/>
        <v>Florent Santin</v>
      </c>
      <c r="H78" s="34" t="str">
        <f t="shared" si="2"/>
        <v/>
      </c>
      <c r="I78" s="34" t="str">
        <f t="shared" si="3"/>
        <v>Santin, Florent</v>
      </c>
      <c r="J78" s="34" t="str">
        <f t="shared" si="4"/>
        <v/>
      </c>
      <c r="K78" s="34" t="str">
        <f t="shared" si="5"/>
        <v/>
      </c>
      <c r="L78" s="34" t="str">
        <f t="shared" si="6"/>
        <v/>
      </c>
      <c r="M78" s="34" t="str">
        <f t="shared" si="7"/>
        <v/>
      </c>
      <c r="N78" s="5" t="str">
        <f t="shared" si="8"/>
        <v>Edition du 1 December 2010</v>
      </c>
      <c r="O78" s="5" t="str">
        <f t="shared" si="9"/>
        <v>442 pages</v>
      </c>
      <c r="P78" s="34" t="str">
        <f t="shared" si="10"/>
        <v>Editions ENI</v>
      </c>
      <c r="Q78" s="6" t="str">
        <f t="shared" si="11"/>
        <v>fre</v>
      </c>
      <c r="R78" s="34" t="str">
        <f t="shared" si="12"/>
        <v>fre</v>
      </c>
      <c r="S78" s="34" t="str">
        <f t="shared" si="13"/>
        <v>fre</v>
      </c>
      <c r="T78" s="34" t="str">
        <f t="shared" si="14"/>
        <v>Préface d'Eric Le Loc'h - Spécialiste ALM - Microsoft France
Ce livre sur TFS est destiné à tous les intervenants désirant comprendre, mettre en oeuvre puis utiliser la plate-forme Microsoft Team Foundation Server (en version 2010 au moment de l'écriture de ce livre).
Après une introduction à la gamme d'outils Microsoft Visual Studio 2010, l'auteur présente en détail le serveur Team Foundation. 
 Dans les premières pages, vous découvrirez le mode opératoire pour installer le serveur en fonction des diverses architectures envisageables. Le chapitre suivant s'attarde sur les procédures et l'outillage requis pour l'administration tels que la sauvegarde, la reprise en cas d'incident, la création de projets ou bien la gestion des droits utilisateurs. La notion de projet d'équipe est ensuite détaillée afin de présenter ce point d'entrée au référentiel de projets commun à tous les utilisateurs. C'est ensuite au tour des éléments de travail tels que les tâches et bogues d'être détaillés dans un chapitre qui présente leur exploitation au travers des différents clients disponibles et également les procédures pour personnaliser ceux-ci. 
La gestion de la documentation et des rapports, matérialisée par l'utilisation des produits Windows SharePoint Services et SQL Server Reporting Services est détaillée d'un point de vue fonctionnel puis technique dans deux chapitres distincts. 
L'utilisation du contrôleur de code source, au coeur de tout projet de développement, et ses fonctionnalités avancées, sont détaillées dans le plus important des chapitres. Enfin, le service de compilation en charge de la génération automatique de livrables est détaillé, lui aussi d'un point de vue utilisation standard, avancée et personnalisée.
Les chapitres du livre :
Préface &amp;ndash; Avant-propos &amp;ndash; Introduction à l'ALM pour Visual Studio 2010 &amp;ndash; Installation &amp;ndash; Administration &amp;ndash; Projet d'équipe &amp;ndash; Éléments de travail &amp;ndash; Gestion de la documentation &amp;ndash; Contrôle de code source &amp;ndash; Compilation automatique &amp;ndash; Utilisation de rapports &amp;ndash; Le service de notification &amp;ndash; Liste des outils et liens additionnels essentiels &amp;ndash; Glossaire
Ce livre est également proposé en coffret</v>
      </c>
      <c r="U78" s="34">
        <f t="shared" si="15"/>
        <v>9782746061569</v>
      </c>
      <c r="V78" s="34" t="str">
        <f t="shared" si="16"/>
        <v>Version Numérique</v>
      </c>
      <c r="W78" s="34">
        <f t="shared" si="17"/>
        <v>9782746059214</v>
      </c>
      <c r="X78" s="34" t="str">
        <f t="shared" si="18"/>
        <v>Version Imprimée</v>
      </c>
      <c r="Y78" s="34" t="str">
        <f t="shared" si="19"/>
        <v>St-Herblain</v>
      </c>
      <c r="Z78" s="34" t="str">
        <f t="shared" si="20"/>
        <v>Editions ENI</v>
      </c>
      <c r="AA78" s="34">
        <f t="shared" si="21"/>
        <v>2010</v>
      </c>
      <c r="AB78" s="34" t="str">
        <f t="shared" si="22"/>
        <v>Bibliothèque Numérique ENI (Service en ligne)</v>
      </c>
      <c r="AC78" s="34" t="str">
        <f t="shared" si="23"/>
        <v>EXPERT IT</v>
      </c>
      <c r="AD78" s="34" t="str">
        <f t="shared" si="24"/>
        <v>texte</v>
      </c>
      <c r="AE78" s="34" t="str">
        <f t="shared" si="25"/>
        <v>txt</v>
      </c>
      <c r="AF78" s="34" t="str">
        <f t="shared" si="26"/>
        <v>rdacontent/fre</v>
      </c>
      <c r="AG78" s="34" t="str">
        <f t="shared" si="27"/>
        <v>informatique</v>
      </c>
      <c r="AH78" s="34" t="str">
        <f t="shared" si="28"/>
        <v>c</v>
      </c>
      <c r="AI78" s="34" t="str">
        <f t="shared" si="29"/>
        <v>rdamedia/fre</v>
      </c>
      <c r="AJ78" s="34" t="str">
        <f t="shared" si="30"/>
        <v>ressource en ligne</v>
      </c>
      <c r="AK78" s="34" t="str">
        <f t="shared" si="31"/>
        <v>cr</v>
      </c>
      <c r="AL78" s="34" t="str">
        <f t="shared" si="32"/>
        <v>rdacarrier/fre</v>
      </c>
      <c r="AM78" s="34" t="str">
        <f t="shared" si="33"/>
        <v>m\\\\\o\\d\\\\\\\\</v>
      </c>
      <c r="AN78" s="34" t="str">
        <f t="shared" si="34"/>
        <v>cr\cn\\\\uuaua</v>
      </c>
      <c r="AO78" s="34" t="str">
        <f t="shared" si="35"/>
        <v>Accès restreint aux membres</v>
      </c>
      <c r="AP78" s="34" t="str">
        <f t="shared" si="36"/>
        <v>Source de la note de description : Version imprimée</v>
      </c>
      <c r="AQ78" s="34" t="str">
        <f t="shared" si="37"/>
        <v/>
      </c>
      <c r="AR78" s="34" t="str">
        <f t="shared" si="38"/>
        <v>%SITE_CLIENT%/?library_guid=A09E8D6B-1148-4A6F-B55B-6968F016B051</v>
      </c>
      <c r="AS78" s="34" t="str">
        <f t="shared" si="39"/>
        <v>Accès au travers du portail ENI</v>
      </c>
      <c r="AT78" s="34" t="str">
        <f t="shared" si="40"/>
        <v xml:space="preserve"> livre microsoft </v>
      </c>
      <c r="AU78" s="34" t="str">
        <f t="shared" si="41"/>
        <v xml:space="preserve"> LNEI10TFS</v>
      </c>
      <c r="AV78" s="34" t="str">
        <f t="shared" si="42"/>
        <v xml:space="preserve"> SharePoint Services </v>
      </c>
      <c r="AW78" s="34" t="str">
        <f t="shared" si="43"/>
        <v xml:space="preserve"> team foundation server </v>
      </c>
      <c r="AX78" s="34" t="str">
        <f t="shared" si="44"/>
        <v xml:space="preserve"> visual studio </v>
      </c>
      <c r="AY78" s="34" t="str">
        <f t="shared" si="45"/>
        <v xml:space="preserve">livre tfs </v>
      </c>
      <c r="AZ78" s="34" t="str">
        <f t="shared" si="46"/>
        <v/>
      </c>
      <c r="BA78" s="34" t="str">
        <f t="shared" si="47"/>
        <v/>
      </c>
      <c r="BB78" s="34" t="str">
        <f t="shared" si="48"/>
        <v/>
      </c>
      <c r="BC78" s="34" t="str">
        <f t="shared" si="49"/>
        <v/>
      </c>
      <c r="BD78" s="34" t="str">
        <f t="shared" si="50"/>
        <v/>
      </c>
      <c r="BE78" s="34" t="str">
        <f t="shared" si="51"/>
        <v/>
      </c>
      <c r="BF78" s="34" t="str">
        <f t="shared" si="52"/>
        <v/>
      </c>
      <c r="BG78" s="34" t="str">
        <f t="shared" si="53"/>
        <v/>
      </c>
      <c r="BH78" s="34" t="str">
        <f t="shared" si="54"/>
        <v/>
      </c>
      <c r="BI78" s="34" t="str">
        <f t="shared" si="55"/>
        <v/>
      </c>
      <c r="BJ78" s="34" t="str">
        <f t="shared" si="56"/>
        <v/>
      </c>
      <c r="BK78" s="34" t="str">
        <f t="shared" si="57"/>
        <v/>
      </c>
      <c r="BL78" s="34" t="str">
        <f t="shared" si="58"/>
        <v/>
      </c>
      <c r="BM78" s="34" t="str">
        <f t="shared" si="59"/>
        <v/>
      </c>
      <c r="BN78" s="34" t="str">
        <f t="shared" si="60"/>
        <v/>
      </c>
      <c r="BO78" s="34" t="str">
        <f t="shared" si="61"/>
        <v/>
      </c>
      <c r="BP78" s="34" t="str">
        <f t="shared" si="62"/>
        <v/>
      </c>
      <c r="BQ78" s="34" t="str">
        <f t="shared" si="63"/>
        <v/>
      </c>
      <c r="BR78" s="34" t="str">
        <f t="shared" si="64"/>
        <v/>
      </c>
      <c r="BS78" s="34" t="str">
        <f t="shared" si="65"/>
        <v/>
      </c>
      <c r="BT78" s="34" t="str">
        <f t="shared" si="66"/>
        <v/>
      </c>
      <c r="BU78" s="42" t="str">
        <f t="shared" si="67"/>
        <v/>
      </c>
      <c r="BV78" s="42" t="s">
        <v>116</v>
      </c>
      <c r="BW78" s="42" t="s">
        <v>116</v>
      </c>
      <c r="BX78" s="42" t="s">
        <v>116</v>
      </c>
      <c r="BY78" s="42" t="s">
        <v>116</v>
      </c>
      <c r="BZ78" s="42" t="s">
        <v>116</v>
      </c>
      <c r="CA78" s="42" t="s">
        <v>116</v>
      </c>
      <c r="CB78" s="42" t="s">
        <v>116</v>
      </c>
      <c r="CC78" s="42" t="s">
        <v>116</v>
      </c>
    </row>
    <row r="79" spans="1:81" ht="20.100000000000001" customHeight="1" x14ac:dyDescent="0.25">
      <c r="A79" s="40">
        <v>45231</v>
      </c>
      <c r="B79" s="34" t="s">
        <v>14101</v>
      </c>
      <c r="C79" s="32" t="s">
        <v>112</v>
      </c>
      <c r="D79" s="32">
        <v>20240120</v>
      </c>
      <c r="E79" s="34" t="s">
        <v>14102</v>
      </c>
      <c r="F79" s="34" t="str">
        <f t="shared" si="0"/>
        <v>Mise en place de tests logiciels</v>
      </c>
      <c r="G79" s="34" t="str">
        <f t="shared" si="1"/>
        <v>Etienne MARGRAFF</v>
      </c>
      <c r="H79" s="34" t="str">
        <f t="shared" si="2"/>
        <v/>
      </c>
      <c r="I79" s="34" t="str">
        <f t="shared" si="3"/>
        <v>MARGRAFF, Etienne</v>
      </c>
      <c r="J79" s="34" t="str">
        <f t="shared" si="4"/>
        <v/>
      </c>
      <c r="K79" s="34" t="str">
        <f t="shared" si="5"/>
        <v/>
      </c>
      <c r="L79" s="34" t="str">
        <f t="shared" si="6"/>
        <v/>
      </c>
      <c r="M79" s="34" t="str">
        <f t="shared" si="7"/>
        <v/>
      </c>
      <c r="N79" s="5" t="str">
        <f t="shared" si="8"/>
        <v>Edition du 1 February 2011</v>
      </c>
      <c r="O79" s="5" t="str">
        <f t="shared" si="9"/>
        <v>377 pages</v>
      </c>
      <c r="P79" s="34" t="str">
        <f t="shared" si="10"/>
        <v>Editions ENI</v>
      </c>
      <c r="Q79" s="6" t="str">
        <f t="shared" si="11"/>
        <v>fre</v>
      </c>
      <c r="R79" s="34" t="str">
        <f t="shared" si="12"/>
        <v>fre</v>
      </c>
      <c r="S79" s="34" t="str">
        <f t="shared" si="13"/>
        <v>fre</v>
      </c>
      <c r="T79" s="34" t="str">
        <f t="shared" si="14"/>
        <v>Préface de Eric Vernié - Responsable des  relations techniques avec les développeurs - Microsoft France
Ce livre est destiné à toute personne désirant exploiter pleinement toutes les possibilités offertes en termes de tests, par la gamme de produits Visual Studio ALM (Application Lifecycle Management), en version 2010 lors de l'écriture du livre. L'ensemble des tests disponibles au sein de la gamme est détaillé et chacun possède son chapitre dédié. 
Les tests fonctionnels qui font partie d'une des sections les plus importantes sont détaillés de A à Z en partant de la mise en place de campagnes de test jusqu'à l'exécution et la communication avec l'équipe de développement pour résoudre au mieux les anomalies détectées et capitaliser en automatisant le maximum de cas possibles grâce aux tests d'interfaces graphiques. 
Les tests plus techniques sont également détaillés, permettant au lecteur de comprendre notamment comment mettre en place des tests unitaires pour garantir plus de cohérence et éviter la régression ou encore des tests web et des tests de charge pour valider les performances d'une application distribuée.
L'interaction avec Team Foundation Server (TFS) n'est pas oubliée et l'intégration des tests au sein de cette plate-forme est mise en avant à maintes reprises ainsi que la cohérence que cette intégration peut apporter aux projets informatiques modernes. 
Le livre ne s'arrête pas aux tests les plus courants et les tests de base de données ou encore les tests génériques sont également présentés. Enfin, l'auteur présente les aspects de reporting qu'il est possible d'exploiter pour obtenir une vision générale de l'évolution des tests au fur et à mesure que le projet avance.
L'ouvrage se termine sur l'utilisation du Lab Management et des possibilités que cette fonctionnalité offre pour résoudre les problématiques complexes de gestion d'environnements de test.
Les chapitres du livre :
Avant-propos &amp;ndash; Le  positionnement des tests en informatique &amp;ndash; Outillage et méthode dans l'univers  Microsoft &amp;ndash; Les tests fonctionnels &amp;ndash; Les tests unitaires &amp;ndash; Les tests de  performance de site Web &amp;ndash; Les tests de charge &amp;ndash; Les tests codés de l'interface  utilisateur &amp;ndash; Les autres types de tests &amp;ndash; Les environnements de tests &amp;ndash; Suivi  global grâce aux rapports</v>
      </c>
      <c r="U79" s="34">
        <f t="shared" si="15"/>
        <v>9782746062917</v>
      </c>
      <c r="V79" s="34" t="str">
        <f t="shared" si="16"/>
        <v>Version Numérique</v>
      </c>
      <c r="W79" s="34">
        <f t="shared" si="17"/>
        <v>9782746061347</v>
      </c>
      <c r="X79" s="34" t="str">
        <f t="shared" si="18"/>
        <v>Version Imprimée</v>
      </c>
      <c r="Y79" s="34" t="str">
        <f t="shared" si="19"/>
        <v>St-Herblain</v>
      </c>
      <c r="Z79" s="34" t="str">
        <f t="shared" si="20"/>
        <v>Editions ENI</v>
      </c>
      <c r="AA79" s="34">
        <f t="shared" si="21"/>
        <v>2011</v>
      </c>
      <c r="AB79" s="34" t="str">
        <f t="shared" si="22"/>
        <v>Bibliothèque Numérique ENI (Service en ligne)</v>
      </c>
      <c r="AC79" s="34" t="str">
        <f t="shared" si="23"/>
        <v>EXPERT IT</v>
      </c>
      <c r="AD79" s="34" t="str">
        <f t="shared" si="24"/>
        <v>texte</v>
      </c>
      <c r="AE79" s="34" t="str">
        <f t="shared" si="25"/>
        <v>txt</v>
      </c>
      <c r="AF79" s="34" t="str">
        <f t="shared" si="26"/>
        <v>rdacontent/fre</v>
      </c>
      <c r="AG79" s="34" t="str">
        <f t="shared" si="27"/>
        <v>informatique</v>
      </c>
      <c r="AH79" s="34" t="str">
        <f t="shared" si="28"/>
        <v>c</v>
      </c>
      <c r="AI79" s="34" t="str">
        <f t="shared" si="29"/>
        <v>rdamedia/fre</v>
      </c>
      <c r="AJ79" s="34" t="str">
        <f t="shared" si="30"/>
        <v>ressource en ligne</v>
      </c>
      <c r="AK79" s="34" t="str">
        <f t="shared" si="31"/>
        <v>cr</v>
      </c>
      <c r="AL79" s="34" t="str">
        <f t="shared" si="32"/>
        <v>rdacarrier/fre</v>
      </c>
      <c r="AM79" s="34" t="str">
        <f t="shared" si="33"/>
        <v>m\\\\\o\\d\\\\\\\\</v>
      </c>
      <c r="AN79" s="34" t="str">
        <f t="shared" si="34"/>
        <v>cr\cn\\\\uuaua</v>
      </c>
      <c r="AO79" s="34" t="str">
        <f t="shared" si="35"/>
        <v>Accès restreint aux membres</v>
      </c>
      <c r="AP79" s="34" t="str">
        <f t="shared" si="36"/>
        <v>Source de la note de description : Version imprimée</v>
      </c>
      <c r="AQ79" s="34" t="str">
        <f t="shared" si="37"/>
        <v/>
      </c>
      <c r="AR79" s="34" t="str">
        <f t="shared" si="38"/>
        <v>%SITE_CLIENT%/?library_guid=59B8DEC7-863C-4A72-99C0-3651CC3BC421</v>
      </c>
      <c r="AS79" s="34" t="str">
        <f t="shared" si="39"/>
        <v>Accès au travers du portail ENI</v>
      </c>
      <c r="AT79" s="34" t="str">
        <f t="shared" si="40"/>
        <v xml:space="preserve"> LNEI10VIAL</v>
      </c>
      <c r="AU79" s="34" t="str">
        <f t="shared" si="41"/>
        <v xml:space="preserve"> TFS </v>
      </c>
      <c r="AV79" s="34" t="str">
        <f t="shared" si="42"/>
        <v xml:space="preserve"> unit test </v>
      </c>
      <c r="AW79" s="34" t="str">
        <f t="shared" si="43"/>
        <v xml:space="preserve"> unit tests </v>
      </c>
      <c r="AX79" s="34" t="str">
        <f t="shared" si="44"/>
        <v xml:space="preserve"> VS ALM </v>
      </c>
      <c r="AY79" s="34" t="str">
        <f t="shared" si="45"/>
        <v xml:space="preserve">livre tests </v>
      </c>
      <c r="AZ79" s="34" t="str">
        <f t="shared" si="46"/>
        <v/>
      </c>
      <c r="BA79" s="34" t="str">
        <f t="shared" si="47"/>
        <v/>
      </c>
      <c r="BB79" s="34" t="str">
        <f t="shared" si="48"/>
        <v/>
      </c>
      <c r="BC79" s="34" t="str">
        <f t="shared" si="49"/>
        <v/>
      </c>
      <c r="BD79" s="34" t="str">
        <f t="shared" si="50"/>
        <v/>
      </c>
      <c r="BE79" s="34" t="str">
        <f t="shared" si="51"/>
        <v/>
      </c>
      <c r="BF79" s="34" t="str">
        <f t="shared" si="52"/>
        <v/>
      </c>
      <c r="BG79" s="34" t="str">
        <f t="shared" si="53"/>
        <v/>
      </c>
      <c r="BH79" s="34" t="str">
        <f t="shared" si="54"/>
        <v/>
      </c>
      <c r="BI79" s="34" t="str">
        <f t="shared" si="55"/>
        <v/>
      </c>
      <c r="BJ79" s="34" t="str">
        <f t="shared" si="56"/>
        <v/>
      </c>
      <c r="BK79" s="34" t="str">
        <f t="shared" si="57"/>
        <v/>
      </c>
      <c r="BL79" s="34" t="str">
        <f t="shared" si="58"/>
        <v/>
      </c>
      <c r="BM79" s="34" t="str">
        <f t="shared" si="59"/>
        <v/>
      </c>
      <c r="BN79" s="34" t="str">
        <f t="shared" si="60"/>
        <v/>
      </c>
      <c r="BO79" s="34" t="str">
        <f t="shared" si="61"/>
        <v/>
      </c>
      <c r="BP79" s="34" t="str">
        <f t="shared" si="62"/>
        <v/>
      </c>
      <c r="BQ79" s="34" t="str">
        <f t="shared" si="63"/>
        <v/>
      </c>
      <c r="BR79" s="34" t="str">
        <f t="shared" si="64"/>
        <v/>
      </c>
      <c r="BS79" s="34" t="str">
        <f t="shared" si="65"/>
        <v/>
      </c>
      <c r="BT79" s="34" t="str">
        <f t="shared" si="66"/>
        <v/>
      </c>
      <c r="BU79" s="42" t="str">
        <f t="shared" si="67"/>
        <v/>
      </c>
      <c r="BV79" s="42" t="s">
        <v>116</v>
      </c>
      <c r="BW79" s="42" t="s">
        <v>116</v>
      </c>
      <c r="BX79" s="42" t="s">
        <v>116</v>
      </c>
      <c r="BY79" s="42" t="s">
        <v>116</v>
      </c>
      <c r="BZ79" s="42" t="s">
        <v>116</v>
      </c>
      <c r="CA79" s="42" t="s">
        <v>116</v>
      </c>
      <c r="CB79" s="42" t="s">
        <v>116</v>
      </c>
      <c r="CC79" s="42" t="s">
        <v>116</v>
      </c>
    </row>
    <row r="80" spans="1:81" ht="20.100000000000001" customHeight="1" x14ac:dyDescent="0.25">
      <c r="A80" s="40">
        <v>45231</v>
      </c>
      <c r="B80" s="34" t="s">
        <v>14103</v>
      </c>
      <c r="C80" s="32" t="s">
        <v>112</v>
      </c>
      <c r="D80" s="32">
        <v>20240120</v>
      </c>
      <c r="E80" s="34" t="s">
        <v>14104</v>
      </c>
      <c r="F80" s="34" t="str">
        <f t="shared" si="0"/>
        <v>Technologie de virtualisation sous Windows Server 2008 R2 [2ième édition]</v>
      </c>
      <c r="G80" s="34" t="str">
        <f t="shared" si="1"/>
        <v>Jean-François APRÉA</v>
      </c>
      <c r="H80" s="34" t="str">
        <f t="shared" si="2"/>
        <v/>
      </c>
      <c r="I80" s="34" t="str">
        <f t="shared" si="3"/>
        <v>APRÉA, Jean-François</v>
      </c>
      <c r="J80" s="34" t="str">
        <f t="shared" si="4"/>
        <v/>
      </c>
      <c r="K80" s="34" t="str">
        <f t="shared" si="5"/>
        <v/>
      </c>
      <c r="L80" s="34" t="str">
        <f t="shared" si="6"/>
        <v/>
      </c>
      <c r="M80" s="34" t="str">
        <f t="shared" si="7"/>
        <v/>
      </c>
      <c r="N80" s="5" t="str">
        <f t="shared" si="8"/>
        <v>Edition du 1 January 2012</v>
      </c>
      <c r="O80" s="5" t="str">
        <f t="shared" si="9"/>
        <v>573 pages</v>
      </c>
      <c r="P80" s="34" t="str">
        <f t="shared" si="10"/>
        <v>Editions ENI</v>
      </c>
      <c r="Q80" s="6" t="str">
        <f t="shared" si="11"/>
        <v>fre</v>
      </c>
      <c r="R80" s="34" t="str">
        <f t="shared" si="12"/>
        <v>fre</v>
      </c>
      <c r="S80" s="34" t="str">
        <f t="shared" si="13"/>
        <v>fre</v>
      </c>
      <c r="T80" s="34" t="str">
        <f t="shared" si="14"/>
        <v>Ce livre sur la technologie de virtualisation Microsoft Windows Server 2008 R2 Hyper-V s'adresse à des responsables informatiques sur le point de s'engager dans la mise en oeuvre d'une solution de virtualisation de serveurs, aussi bien qu'à des informaticiens confrontés à la planification, l'installation et à l'administration de cette architecture critique pour l'entreprise. 
Windows Server 2008 R2 est une version majeure à plus d'un titre et, sans aucun doute, les services de virtualisation Hyper-V sont ce que les architectes systèmes Windows attendaient avec une grande impatience. La nouvelle édition de ce livre tient compte du Service Pack 1 de Windows Server 2008 R2.
Le livre permettra à certains de découvrir le monde de la virtualisation des systèmes, tandis que pour d'autres, il leur permettra de complémenter les infrastructures VMware existantes ou même de bâtir une nouvelle stratégie de virtualisation centrée sur l'offre Microsoft : Hyper-V et les produits de la famille System Center. 
Les premiers chapitres détaillent l'architecture générale d'Hyper-V (concept, principes technologiques, bénéfices pour l'entreprise...) ainsi que les particularités qui distinguent Hyper-V du leader d'aujourd'hui, VMware. Les chapitres suivants décrivent les méthodologies d'implémentation d'une architecture de virtualisation Hyper-V (choix de l'architecture d'entrées/sorties SAN, iScsi, choix de l'architecture réseau, dimensionnement des serveurs...) et proposent une découverte des fonctionnalités offertes par System Center Virtual Machine Manager 2008 R2 alias VMM.
Microsoft intègre les besoins et contraintes économiques des PME et fait évoluer ses solutions pour prendre en charge une gestion avancée des Datacenters d'entreprises et une présence sur le Cloud. Sur ce dernier point, cet ouvrage présente les éléments clés à considérer vis-à-vis des « architectures multitenants » concernant le partitionnement logique, la gestion des identités et de la sécurité. Enfin, les nouvelles fonctionnalités qui seront présentes dans les prochaines versions de Windows Server et SCVMMsont en partie dévoilées.   
Ce livre synthétise les possibilités et apports réels des services de virtualisation Hyper-V de Windows Server 2008 R2 Service Pack 1, de System Center VMM 2008 R2 Service Pack 1 et donne une vue précise de ce que Microsoft prépare pour 2012. &amp;Agrave; l'heure du choix, il pourra vous aider à envisager ces types de projets en toute connaissance de cause et à en maîtriser la mise en place.
Les chapitres du livre :
Avant-propos &amp;ndash; Implémentation et gestion d'Hyper-V &amp;ndash; Installation, administration et maintenance &amp;ndash; Gestion des machines virtuelles &amp;ndash; Gestion de la haute disponibilité Hyper-V &amp;ndash; Architecture et installation de SCVMM 2008 R2 &amp;ndash; Gestion de la virtualisation avec SCVMM 2008 R2 &amp;ndash; Sauvegarde et automation avec SCVMM 2008 R2 &amp;ndash; Fonctionnalités avancées d'Hyper-V v2 &amp;ndash; Microsoft et les environnements Cloud
Ce livre est également proposé en coffret</v>
      </c>
      <c r="U80" s="34">
        <f t="shared" si="15"/>
        <v>9782746072282</v>
      </c>
      <c r="V80" s="34" t="str">
        <f t="shared" si="16"/>
        <v>Version Numérique</v>
      </c>
      <c r="W80" s="34">
        <f t="shared" si="17"/>
        <v>9782746070943</v>
      </c>
      <c r="X80" s="34" t="str">
        <f t="shared" si="18"/>
        <v>Version Imprimée</v>
      </c>
      <c r="Y80" s="34" t="str">
        <f t="shared" si="19"/>
        <v>St-Herblain</v>
      </c>
      <c r="Z80" s="34" t="str">
        <f t="shared" si="20"/>
        <v>Editions ENI</v>
      </c>
      <c r="AA80" s="34">
        <f t="shared" si="21"/>
        <v>2012</v>
      </c>
      <c r="AB80" s="34" t="str">
        <f t="shared" si="22"/>
        <v>Bibliothèque Numérique ENI (Service en ligne)</v>
      </c>
      <c r="AC80" s="34" t="str">
        <f t="shared" si="23"/>
        <v>EXPERT IT</v>
      </c>
      <c r="AD80" s="34" t="str">
        <f t="shared" si="24"/>
        <v>texte</v>
      </c>
      <c r="AE80" s="34" t="str">
        <f t="shared" si="25"/>
        <v>txt</v>
      </c>
      <c r="AF80" s="34" t="str">
        <f t="shared" si="26"/>
        <v>rdacontent/fre</v>
      </c>
      <c r="AG80" s="34" t="str">
        <f t="shared" si="27"/>
        <v>informatique</v>
      </c>
      <c r="AH80" s="34" t="str">
        <f t="shared" si="28"/>
        <v>c</v>
      </c>
      <c r="AI80" s="34" t="str">
        <f t="shared" si="29"/>
        <v>rdamedia/fre</v>
      </c>
      <c r="AJ80" s="34" t="str">
        <f t="shared" si="30"/>
        <v>ressource en ligne</v>
      </c>
      <c r="AK80" s="34" t="str">
        <f t="shared" si="31"/>
        <v>cr</v>
      </c>
      <c r="AL80" s="34" t="str">
        <f t="shared" si="32"/>
        <v>rdacarrier/fre</v>
      </c>
      <c r="AM80" s="34" t="str">
        <f t="shared" si="33"/>
        <v>m\\\\\o\\d\\\\\\\\</v>
      </c>
      <c r="AN80" s="34" t="str">
        <f t="shared" si="34"/>
        <v>cr\cn\\\\uuaua</v>
      </c>
      <c r="AO80" s="34" t="str">
        <f t="shared" si="35"/>
        <v>Accès restreint aux membres</v>
      </c>
      <c r="AP80" s="34" t="str">
        <f t="shared" si="36"/>
        <v>Source de la note de description : Version imprimée</v>
      </c>
      <c r="AQ80" s="34" t="str">
        <f t="shared" si="37"/>
        <v/>
      </c>
      <c r="AR80" s="34" t="str">
        <f t="shared" si="38"/>
        <v>%SITE_CLIENT%/?library_guid=F6E78174-66E4-41E4-8905-0CAC124E825C</v>
      </c>
      <c r="AS80" s="34" t="str">
        <f t="shared" si="39"/>
        <v>Accès au travers du portail ENI</v>
      </c>
      <c r="AT80" s="34" t="str">
        <f t="shared" si="40"/>
        <v xml:space="preserve"> hyper v </v>
      </c>
      <c r="AU80" s="34" t="str">
        <f t="shared" si="41"/>
        <v xml:space="preserve"> hyperv </v>
      </c>
      <c r="AV80" s="34" t="str">
        <f t="shared" si="42"/>
        <v xml:space="preserve"> hyperviseur </v>
      </c>
      <c r="AW80" s="34" t="str">
        <f t="shared" si="43"/>
        <v xml:space="preserve"> iScsi </v>
      </c>
      <c r="AX80" s="34" t="str">
        <f t="shared" si="44"/>
        <v xml:space="preserve"> LNEI208R2HYP</v>
      </c>
      <c r="AY80" s="34" t="str">
        <f t="shared" si="45"/>
        <v xml:space="preserve"> MVP </v>
      </c>
      <c r="AZ80" s="34" t="str">
        <f t="shared" si="46"/>
        <v xml:space="preserve"> R2 </v>
      </c>
      <c r="BA80" s="34" t="str">
        <f t="shared" si="47"/>
        <v xml:space="preserve"> SAN </v>
      </c>
      <c r="BB80" s="34" t="str">
        <f t="shared" si="48"/>
        <v xml:space="preserve"> SC VMM </v>
      </c>
      <c r="BC80" s="34" t="str">
        <f t="shared" si="49"/>
        <v xml:space="preserve"> SCVMM </v>
      </c>
      <c r="BD80" s="34" t="str">
        <f t="shared" si="50"/>
        <v xml:space="preserve"> system center </v>
      </c>
      <c r="BE80" s="34" t="str">
        <f t="shared" si="51"/>
        <v xml:space="preserve"> virtualisation </v>
      </c>
      <c r="BF80" s="34" t="str">
        <f t="shared" si="52"/>
        <v xml:space="preserve"> VMM </v>
      </c>
      <c r="BG80" s="34" t="str">
        <f t="shared" si="53"/>
        <v xml:space="preserve"> windows serveur </v>
      </c>
      <c r="BH80" s="34" t="str">
        <f t="shared" si="54"/>
        <v xml:space="preserve">Microsoft </v>
      </c>
      <c r="BI80" s="34" t="str">
        <f t="shared" si="55"/>
        <v/>
      </c>
      <c r="BJ80" s="34" t="str">
        <f t="shared" si="56"/>
        <v/>
      </c>
      <c r="BK80" s="34" t="str">
        <f t="shared" si="57"/>
        <v/>
      </c>
      <c r="BL80" s="34" t="str">
        <f t="shared" si="58"/>
        <v/>
      </c>
      <c r="BM80" s="34" t="str">
        <f t="shared" si="59"/>
        <v/>
      </c>
      <c r="BN80" s="34" t="str">
        <f t="shared" si="60"/>
        <v/>
      </c>
      <c r="BO80" s="34" t="str">
        <f t="shared" si="61"/>
        <v/>
      </c>
      <c r="BP80" s="34" t="str">
        <f t="shared" si="62"/>
        <v/>
      </c>
      <c r="BQ80" s="34" t="str">
        <f t="shared" si="63"/>
        <v/>
      </c>
      <c r="BR80" s="34" t="str">
        <f t="shared" si="64"/>
        <v/>
      </c>
      <c r="BS80" s="34" t="str">
        <f t="shared" si="65"/>
        <v/>
      </c>
      <c r="BT80" s="34" t="str">
        <f t="shared" si="66"/>
        <v/>
      </c>
      <c r="BU80" s="42" t="str">
        <f t="shared" si="67"/>
        <v/>
      </c>
      <c r="BV80" s="42" t="s">
        <v>116</v>
      </c>
      <c r="BW80" s="42" t="s">
        <v>116</v>
      </c>
      <c r="BX80" s="42" t="s">
        <v>116</v>
      </c>
      <c r="BY80" s="42" t="s">
        <v>116</v>
      </c>
      <c r="BZ80" s="42" t="s">
        <v>116</v>
      </c>
      <c r="CA80" s="42" t="s">
        <v>116</v>
      </c>
      <c r="CB80" s="42" t="s">
        <v>116</v>
      </c>
      <c r="CC80" s="42" t="s">
        <v>116</v>
      </c>
    </row>
    <row r="81" spans="1:81" ht="20.100000000000001" customHeight="1" x14ac:dyDescent="0.25">
      <c r="A81" s="40">
        <v>45231</v>
      </c>
      <c r="B81" s="34" t="s">
        <v>14105</v>
      </c>
      <c r="C81" s="32" t="s">
        <v>112</v>
      </c>
      <c r="D81" s="32">
        <v>20240120</v>
      </c>
      <c r="E81" s="34" t="s">
        <v>14106</v>
      </c>
      <c r="F81" s="34" t="str">
        <f t="shared" si="0"/>
        <v>Clients légers : architecture et implémentation [2ième édition]</v>
      </c>
      <c r="G81" s="34" t="str">
        <f t="shared" si="1"/>
        <v>Cédric Ortega</v>
      </c>
      <c r="H81" s="34" t="str">
        <f t="shared" si="2"/>
        <v/>
      </c>
      <c r="I81" s="34" t="str">
        <f t="shared" si="3"/>
        <v>Ortega, Cédric</v>
      </c>
      <c r="J81" s="34" t="str">
        <f t="shared" si="4"/>
        <v/>
      </c>
      <c r="K81" s="34" t="str">
        <f t="shared" si="5"/>
        <v/>
      </c>
      <c r="L81" s="34" t="str">
        <f t="shared" si="6"/>
        <v/>
      </c>
      <c r="M81" s="34" t="str">
        <f t="shared" si="7"/>
        <v/>
      </c>
      <c r="N81" s="5" t="str">
        <f t="shared" si="8"/>
        <v>Edition du 1 December 2011</v>
      </c>
      <c r="O81" s="5" t="str">
        <f t="shared" si="9"/>
        <v>505 pages</v>
      </c>
      <c r="P81" s="34" t="str">
        <f t="shared" si="10"/>
        <v>Editions ENI</v>
      </c>
      <c r="Q81" s="6" t="str">
        <f t="shared" si="11"/>
        <v>fre</v>
      </c>
      <c r="R81" s="34" t="str">
        <f t="shared" si="12"/>
        <v>fre</v>
      </c>
      <c r="S81" s="34" t="str">
        <f t="shared" si="13"/>
        <v>fre</v>
      </c>
      <c r="T81" s="34" t="str">
        <f t="shared" si="14"/>
        <v xml:space="preserve">Ce livre sur les services RDS (Remote Desktop Services) de Windows Server 2008 R2  s'adresse à des responsables informatiques sur le point de s'engager dans la mise en oeuvre d'une solution clients légers, aussi bien qu'à des informaticiens confrontés à l'installation et à l'administration de cette architecture en entreprise.
Désormais appelés Remote Desktop Services, les Terminal Services de Windows Server 2008 R2 font partie intégrante de toutes les nouvelles architectures des systèmes d'informations des entreprises, de la simple PME aux plus grands groupes. Les auteurs ont réussi à synthétiser les possibilités apportées dès l'origine par les architectures TSE/RDS, afin que le lecteur puisse s'engager dans ce type de projet en toute connaissance de cause et maîtriser son intégration.
Les premiers chapitres détaillent les architectures clients légers en entreprise (concept, principes technologiques, bénéfices pour l'entreprise...) ainsi que les particularités de la solution RDS (composants de la solution, système de licences...). Les chapitres suivants décrivent les fonctionnalités globales offertes par Windows Server 2008 R2, les spécificités applicables aux services RDS et VDI ainsi qu'une méthodologie d'implémentation (choix de l'architecture réseau, calibrage des serveurs...)  permettant aux lecteurs d'entamer sereinement leurs projets.
Cette nouvelle édition du livre présente également les nouveautés offertes par le Service Pack 1 de Windows Server 2008 R2, telles la mémoire dynamique ou encore RemoteFX. L'ensemble de ces nouveautés contribuera à améliorer encore l'expérience utilisateur et ouvrira, à n'en pas douter, de nouvelles perspectives dans la mise en oeuvre d'infrastructures VDI.
Les chapitres du livre :
Avant-propos - Les architectures TSE en entreprise &amp;ndash; Tour d'horizon de Windows 2008 R2 &amp;ndash; Services Bureau à distance 2008 R2 &amp;ndash; Concepts avancés &amp;ndash; Implémenter une architecture RDS 2008 R2
Ce livre est également proposé en coffret
</v>
      </c>
      <c r="U81" s="34">
        <f t="shared" si="15"/>
        <v>9782746071506</v>
      </c>
      <c r="V81" s="34" t="str">
        <f t="shared" si="16"/>
        <v>Version Numérique</v>
      </c>
      <c r="W81" s="34">
        <f t="shared" si="17"/>
        <v>9782746070493</v>
      </c>
      <c r="X81" s="34" t="str">
        <f t="shared" si="18"/>
        <v>Version Imprimée</v>
      </c>
      <c r="Y81" s="34" t="str">
        <f t="shared" si="19"/>
        <v>St-Herblain</v>
      </c>
      <c r="Z81" s="34" t="str">
        <f t="shared" si="20"/>
        <v>Editions ENI</v>
      </c>
      <c r="AA81" s="34">
        <f t="shared" si="21"/>
        <v>2011</v>
      </c>
      <c r="AB81" s="34" t="str">
        <f t="shared" si="22"/>
        <v>Bibliothèque Numérique ENI (Service en ligne)</v>
      </c>
      <c r="AC81" s="34" t="str">
        <f t="shared" si="23"/>
        <v>EXPERT IT</v>
      </c>
      <c r="AD81" s="34" t="str">
        <f t="shared" si="24"/>
        <v>texte</v>
      </c>
      <c r="AE81" s="34" t="str">
        <f t="shared" si="25"/>
        <v>txt</v>
      </c>
      <c r="AF81" s="34" t="str">
        <f t="shared" si="26"/>
        <v>rdacontent/fre</v>
      </c>
      <c r="AG81" s="34" t="str">
        <f t="shared" si="27"/>
        <v>informatique</v>
      </c>
      <c r="AH81" s="34" t="str">
        <f t="shared" si="28"/>
        <v>c</v>
      </c>
      <c r="AI81" s="34" t="str">
        <f t="shared" si="29"/>
        <v>rdamedia/fre</v>
      </c>
      <c r="AJ81" s="34" t="str">
        <f t="shared" si="30"/>
        <v>ressource en ligne</v>
      </c>
      <c r="AK81" s="34" t="str">
        <f t="shared" si="31"/>
        <v>cr</v>
      </c>
      <c r="AL81" s="34" t="str">
        <f t="shared" si="32"/>
        <v>rdacarrier/fre</v>
      </c>
      <c r="AM81" s="34" t="str">
        <f t="shared" si="33"/>
        <v>m\\\\\o\\d\\\\\\\\</v>
      </c>
      <c r="AN81" s="34" t="str">
        <f t="shared" si="34"/>
        <v>cr\cn\\\\uuaua</v>
      </c>
      <c r="AO81" s="34" t="str">
        <f t="shared" si="35"/>
        <v>Accès restreint aux membres</v>
      </c>
      <c r="AP81" s="34" t="str">
        <f t="shared" si="36"/>
        <v>Source de la note de description : Version imprimée</v>
      </c>
      <c r="AQ81" s="34" t="str">
        <f t="shared" si="37"/>
        <v/>
      </c>
      <c r="AR81" s="34" t="str">
        <f t="shared" si="38"/>
        <v>%SITE_CLIENT%/?library_guid=6AC88183-97AC-49BE-9294-69C4130F32C4</v>
      </c>
      <c r="AS81" s="34" t="str">
        <f t="shared" si="39"/>
        <v>Accès au travers du portail ENI</v>
      </c>
      <c r="AT81" s="34" t="str">
        <f t="shared" si="40"/>
        <v xml:space="preserve"> citrix </v>
      </c>
      <c r="AU81" s="34" t="str">
        <f t="shared" si="41"/>
        <v xml:space="preserve"> client léger </v>
      </c>
      <c r="AV81" s="34" t="str">
        <f t="shared" si="42"/>
        <v xml:space="preserve"> LNEI208R2RDS</v>
      </c>
      <c r="AW81" s="34" t="str">
        <f t="shared" si="43"/>
        <v xml:space="preserve"> microsoft </v>
      </c>
      <c r="AX81" s="34" t="str">
        <f t="shared" si="44"/>
        <v xml:space="preserve"> R2 </v>
      </c>
      <c r="AY81" s="34" t="str">
        <f t="shared" si="45"/>
        <v xml:space="preserve"> RDP </v>
      </c>
      <c r="AZ81" s="34" t="str">
        <f t="shared" si="46"/>
        <v xml:space="preserve"> terminal server </v>
      </c>
      <c r="BA81" s="34" t="str">
        <f t="shared" si="47"/>
        <v xml:space="preserve"> terminal services </v>
      </c>
      <c r="BB81" s="34" t="str">
        <f t="shared" si="48"/>
        <v xml:space="preserve"> windows </v>
      </c>
      <c r="BC81" s="34" t="str">
        <f t="shared" si="49"/>
        <v xml:space="preserve"> windows serveur </v>
      </c>
      <c r="BD81" s="34" t="str">
        <f t="shared" si="50"/>
        <v xml:space="preserve">TSE </v>
      </c>
      <c r="BE81" s="34" t="str">
        <f t="shared" si="51"/>
        <v/>
      </c>
      <c r="BF81" s="34" t="str">
        <f t="shared" si="52"/>
        <v/>
      </c>
      <c r="BG81" s="34" t="str">
        <f t="shared" si="53"/>
        <v/>
      </c>
      <c r="BH81" s="34" t="str">
        <f t="shared" si="54"/>
        <v/>
      </c>
      <c r="BI81" s="34" t="str">
        <f t="shared" si="55"/>
        <v/>
      </c>
      <c r="BJ81" s="34" t="str">
        <f t="shared" si="56"/>
        <v/>
      </c>
      <c r="BK81" s="34" t="str">
        <f t="shared" si="57"/>
        <v/>
      </c>
      <c r="BL81" s="34" t="str">
        <f t="shared" si="58"/>
        <v/>
      </c>
      <c r="BM81" s="34" t="str">
        <f t="shared" si="59"/>
        <v/>
      </c>
      <c r="BN81" s="34" t="str">
        <f t="shared" si="60"/>
        <v/>
      </c>
      <c r="BO81" s="34" t="str">
        <f t="shared" si="61"/>
        <v/>
      </c>
      <c r="BP81" s="34" t="str">
        <f t="shared" si="62"/>
        <v/>
      </c>
      <c r="BQ81" s="34" t="str">
        <f t="shared" si="63"/>
        <v/>
      </c>
      <c r="BR81" s="34" t="str">
        <f t="shared" si="64"/>
        <v/>
      </c>
      <c r="BS81" s="34" t="str">
        <f t="shared" si="65"/>
        <v/>
      </c>
      <c r="BT81" s="34" t="str">
        <f t="shared" si="66"/>
        <v/>
      </c>
      <c r="BU81" s="42" t="str">
        <f t="shared" si="67"/>
        <v/>
      </c>
      <c r="BV81" s="42" t="s">
        <v>116</v>
      </c>
      <c r="BW81" s="42" t="s">
        <v>116</v>
      </c>
      <c r="BX81" s="42" t="s">
        <v>116</v>
      </c>
      <c r="BY81" s="42" t="s">
        <v>116</v>
      </c>
      <c r="BZ81" s="42" t="s">
        <v>116</v>
      </c>
      <c r="CA81" s="42" t="s">
        <v>116</v>
      </c>
      <c r="CB81" s="42" t="s">
        <v>116</v>
      </c>
      <c r="CC81" s="42" t="s">
        <v>116</v>
      </c>
    </row>
    <row r="82" spans="1:81" ht="20.100000000000001" customHeight="1" x14ac:dyDescent="0.25">
      <c r="A82" s="40">
        <v>45231</v>
      </c>
      <c r="B82" s="34" t="s">
        <v>14107</v>
      </c>
      <c r="C82" s="32" t="s">
        <v>112</v>
      </c>
      <c r="D82" s="32">
        <v>20240120</v>
      </c>
      <c r="E82" s="34" t="s">
        <v>14108</v>
      </c>
      <c r="F82" s="34" t="str">
        <f t="shared" si="0"/>
        <v>Administration avancée [2ième édition]</v>
      </c>
      <c r="G82" s="34" t="str">
        <f t="shared" si="1"/>
        <v>Mathieu CHATEAU,Thierry DEMAN,Freddy ELMALEH,Sébastien NEILD</v>
      </c>
      <c r="H82" s="34" t="str">
        <f t="shared" si="2"/>
        <v/>
      </c>
      <c r="I82" s="34" t="str">
        <f t="shared" si="3"/>
        <v>CHATEAU, Mathieu</v>
      </c>
      <c r="J82" s="34" t="str">
        <f t="shared" si="4"/>
        <v>DEMAN, Thierry</v>
      </c>
      <c r="K82" s="34" t="str">
        <f t="shared" si="5"/>
        <v>ELMALEH, Freddy</v>
      </c>
      <c r="L82" s="34" t="str">
        <f t="shared" si="6"/>
        <v>NEILD, Sébastien</v>
      </c>
      <c r="M82" s="34" t="str">
        <f t="shared" si="7"/>
        <v/>
      </c>
      <c r="N82" s="5" t="str">
        <f t="shared" si="8"/>
        <v>Edition du 1 August 2011</v>
      </c>
      <c r="O82" s="5" t="str">
        <f t="shared" si="9"/>
        <v>545 pages</v>
      </c>
      <c r="P82" s="34" t="str">
        <f t="shared" si="10"/>
        <v>Editions ENI</v>
      </c>
      <c r="Q82" s="6" t="str">
        <f t="shared" si="11"/>
        <v>fre</v>
      </c>
      <c r="R82" s="34" t="str">
        <f t="shared" si="12"/>
        <v>fre</v>
      </c>
      <c r="S82" s="34" t="str">
        <f t="shared" si="13"/>
        <v>fre</v>
      </c>
      <c r="T82" s="34" t="str">
        <f t="shared" si="14"/>
        <v>Ce livre s'adresse aux administrateurs et ingénieurs systèmes désireux d'acquérir et de maîtriser des connaissances approfondies sur Windows Server 2008 R2.
Il répond aux besoins d'expertise du lecteur en traitant de façon approfondie, d'un point de vue théorique et pratique, des rôles incontournables comme Active Directory, DFS, Hyper-V, la répartition de charge ou encore le VPN.
Toutes les spécificités de Windows 2008 R2 sont également expliquées (comme la corbeille Active Directory, Direct Access etc..) afin de vous permettre d'utiliser pleinement le potentiel de cette version. Dans cet ouvrage mis à jour, les auteurs présentent les dernières innovations du Service Pack 1 (technologie RemoteFX du bureau à distance, Mémoire Dynamique sous Hyper-V, etc..).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Microsoft (MVP, MCSE et/ou MCITP) et leur expérience très significative dans des infrastructures conséquentes et complexes, afin de fournir un livre de qualité respectant les meilleures pratiques du monde de l'entreprise.
Les chapitres du livre :
Introduction &amp;ndash; Domaine Active Directory &amp;ndash; Architecture distribuée d'accès aux ressources &amp;ndash; Haute disponibilité &amp;ndash; Mise en place des services réseaux d'entreprise &amp;ndash; Déploiement des serveurs et postes de travail &amp;ndash; Bureau à distance (Terminal Services) &amp;ndash; Accès distant &amp;ndash; Application Internet &amp;ndash; Limiter les possibilités d'attaque avec Server Core &amp;ndash; Consolider vos serveurs &amp;ndash; Sécuriser votre architecture &amp;ndash; Cycle de vie de votre infrastructure &amp;ndash; Se préparer pour le futur
Ce livre est également proposé en coffret 1 | coffret 2 | coffret 3 | coffret 4 | coffret 5 | coffret 6</v>
      </c>
      <c r="U82" s="34">
        <f t="shared" si="15"/>
        <v>9782746067974</v>
      </c>
      <c r="V82" s="34" t="str">
        <f t="shared" si="16"/>
        <v>Version Numérique</v>
      </c>
      <c r="W82" s="34">
        <f t="shared" si="17"/>
        <v>9782746067202</v>
      </c>
      <c r="X82" s="34" t="str">
        <f t="shared" si="18"/>
        <v>Version Imprimée</v>
      </c>
      <c r="Y82" s="34" t="str">
        <f t="shared" si="19"/>
        <v>St-Herblain</v>
      </c>
      <c r="Z82" s="34" t="str">
        <f t="shared" si="20"/>
        <v>Editions ENI</v>
      </c>
      <c r="AA82" s="34">
        <f t="shared" si="21"/>
        <v>2011</v>
      </c>
      <c r="AB82" s="34" t="str">
        <f t="shared" si="22"/>
        <v>Bibliothèque Numérique ENI (Service en ligne)</v>
      </c>
      <c r="AC82" s="34" t="str">
        <f t="shared" si="23"/>
        <v>EXPERT IT</v>
      </c>
      <c r="AD82" s="34" t="str">
        <f t="shared" si="24"/>
        <v>texte</v>
      </c>
      <c r="AE82" s="34" t="str">
        <f t="shared" si="25"/>
        <v>txt</v>
      </c>
      <c r="AF82" s="34" t="str">
        <f t="shared" si="26"/>
        <v>rdacontent/fre</v>
      </c>
      <c r="AG82" s="34" t="str">
        <f t="shared" si="27"/>
        <v>informatique</v>
      </c>
      <c r="AH82" s="34" t="str">
        <f t="shared" si="28"/>
        <v>c</v>
      </c>
      <c r="AI82" s="34" t="str">
        <f t="shared" si="29"/>
        <v>rdamedia/fre</v>
      </c>
      <c r="AJ82" s="34" t="str">
        <f t="shared" si="30"/>
        <v>ressource en ligne</v>
      </c>
      <c r="AK82" s="34" t="str">
        <f t="shared" si="31"/>
        <v>cr</v>
      </c>
      <c r="AL82" s="34" t="str">
        <f t="shared" si="32"/>
        <v>rdacarrier/fre</v>
      </c>
      <c r="AM82" s="34" t="str">
        <f t="shared" si="33"/>
        <v>m\\\\\o\\d\\\\\\\\</v>
      </c>
      <c r="AN82" s="34" t="str">
        <f t="shared" si="34"/>
        <v>cr\cn\\\\uuaua</v>
      </c>
      <c r="AO82" s="34" t="str">
        <f t="shared" si="35"/>
        <v>Accès restreint aux membres</v>
      </c>
      <c r="AP82" s="34" t="str">
        <f t="shared" si="36"/>
        <v>Source de la note de description : Version imprimée</v>
      </c>
      <c r="AQ82" s="34" t="str">
        <f t="shared" si="37"/>
        <v/>
      </c>
      <c r="AR82" s="34" t="str">
        <f t="shared" si="38"/>
        <v>%SITE_CLIENT%/?library_guid=03829A7E-0079-4178-B4D3-A53EFE7B0CB3</v>
      </c>
      <c r="AS82" s="34" t="str">
        <f t="shared" si="39"/>
        <v>Accès au travers du portail ENI</v>
      </c>
      <c r="AT82" s="34" t="str">
        <f t="shared" si="40"/>
        <v xml:space="preserve"> clustering </v>
      </c>
      <c r="AU82" s="34" t="str">
        <f t="shared" si="41"/>
        <v xml:space="preserve"> DFS </v>
      </c>
      <c r="AV82" s="34" t="str">
        <f t="shared" si="42"/>
        <v xml:space="preserve"> DNS </v>
      </c>
      <c r="AW82" s="34" t="str">
        <f t="shared" si="43"/>
        <v xml:space="preserve"> exchange </v>
      </c>
      <c r="AX82" s="34" t="str">
        <f t="shared" si="44"/>
        <v xml:space="preserve"> hyper</v>
      </c>
      <c r="AY82" s="34" t="str">
        <f t="shared" si="45"/>
        <v xml:space="preserve"> hyper v </v>
      </c>
      <c r="AZ82" s="34" t="str">
        <f t="shared" si="46"/>
        <v xml:space="preserve"> hyperv </v>
      </c>
      <c r="BA82" s="34" t="str">
        <f t="shared" si="47"/>
        <v xml:space="preserve"> LNEI208R2WINS</v>
      </c>
      <c r="BB82" s="34" t="str">
        <f t="shared" si="48"/>
        <v xml:space="preserve"> powershell </v>
      </c>
      <c r="BC82" s="34" t="str">
        <f t="shared" si="49"/>
        <v xml:space="preserve"> R2 </v>
      </c>
      <c r="BD82" s="34" t="str">
        <f t="shared" si="50"/>
        <v xml:space="preserve"> remotefx </v>
      </c>
      <c r="BE82" s="34" t="str">
        <f t="shared" si="51"/>
        <v xml:space="preserve"> SP1 </v>
      </c>
      <c r="BF82" s="34" t="str">
        <f t="shared" si="52"/>
        <v xml:space="preserve"> TSE </v>
      </c>
      <c r="BG82" s="34" t="str">
        <f t="shared" si="53"/>
        <v xml:space="preserve"> VPN </v>
      </c>
      <c r="BH82" s="34" t="str">
        <f t="shared" si="54"/>
        <v xml:space="preserve"> windows serveur </v>
      </c>
      <c r="BI82" s="34" t="str">
        <f t="shared" si="55"/>
        <v xml:space="preserve">microsoft </v>
      </c>
      <c r="BJ82" s="34" t="str">
        <f t="shared" si="56"/>
        <v xml:space="preserve">v </v>
      </c>
      <c r="BK82" s="34" t="str">
        <f t="shared" si="57"/>
        <v/>
      </c>
      <c r="BL82" s="34" t="str">
        <f t="shared" si="58"/>
        <v/>
      </c>
      <c r="BM82" s="34" t="str">
        <f t="shared" si="59"/>
        <v/>
      </c>
      <c r="BN82" s="34" t="str">
        <f t="shared" si="60"/>
        <v/>
      </c>
      <c r="BO82" s="34" t="str">
        <f t="shared" si="61"/>
        <v/>
      </c>
      <c r="BP82" s="34" t="str">
        <f t="shared" si="62"/>
        <v/>
      </c>
      <c r="BQ82" s="34" t="str">
        <f t="shared" si="63"/>
        <v/>
      </c>
      <c r="BR82" s="34" t="str">
        <f t="shared" si="64"/>
        <v/>
      </c>
      <c r="BS82" s="34" t="str">
        <f t="shared" si="65"/>
        <v/>
      </c>
      <c r="BT82" s="34" t="str">
        <f t="shared" si="66"/>
        <v/>
      </c>
      <c r="BU82" s="42" t="str">
        <f t="shared" si="67"/>
        <v/>
      </c>
      <c r="BV82" s="42" t="s">
        <v>116</v>
      </c>
      <c r="BW82" s="42" t="s">
        <v>116</v>
      </c>
      <c r="BX82" s="42" t="s">
        <v>116</v>
      </c>
      <c r="BY82" s="42" t="s">
        <v>116</v>
      </c>
      <c r="BZ82" s="42" t="s">
        <v>116</v>
      </c>
      <c r="CA82" s="42" t="s">
        <v>116</v>
      </c>
      <c r="CB82" s="42" t="s">
        <v>116</v>
      </c>
      <c r="CC82" s="42" t="s">
        <v>116</v>
      </c>
    </row>
    <row r="83" spans="1:81" ht="20.100000000000001" customHeight="1" x14ac:dyDescent="0.25">
      <c r="A83" s="40">
        <v>45231</v>
      </c>
      <c r="B83" s="34" t="s">
        <v>14109</v>
      </c>
      <c r="C83" s="32" t="s">
        <v>112</v>
      </c>
      <c r="D83" s="32">
        <v>20240120</v>
      </c>
      <c r="E83" s="34" t="s">
        <v>14110</v>
      </c>
      <c r="F83" s="34" t="str">
        <f t="shared" si="0"/>
        <v>Implémentation, fonctionnalités, dépannage [2ième édition]</v>
      </c>
      <c r="G83" s="34" t="str">
        <f t="shared" si="1"/>
        <v>Julien BÉNICHOU</v>
      </c>
      <c r="H83" s="34" t="str">
        <f t="shared" si="2"/>
        <v/>
      </c>
      <c r="I83" s="34" t="str">
        <f t="shared" si="3"/>
        <v>BÉNICHOU, Julien</v>
      </c>
      <c r="J83" s="34" t="str">
        <f t="shared" si="4"/>
        <v/>
      </c>
      <c r="K83" s="34" t="str">
        <f t="shared" si="5"/>
        <v/>
      </c>
      <c r="L83" s="34" t="str">
        <f t="shared" si="6"/>
        <v/>
      </c>
      <c r="M83" s="34" t="str">
        <f t="shared" si="7"/>
        <v/>
      </c>
      <c r="N83" s="5" t="str">
        <f t="shared" si="8"/>
        <v>Edition du 1 March 2012</v>
      </c>
      <c r="O83" s="5" t="str">
        <f t="shared" si="9"/>
        <v>414 pages</v>
      </c>
      <c r="P83" s="34" t="str">
        <f t="shared" si="10"/>
        <v>Editions ENI</v>
      </c>
      <c r="Q83" s="6" t="str">
        <f t="shared" si="11"/>
        <v>fre</v>
      </c>
      <c r="R83" s="34" t="str">
        <f t="shared" si="12"/>
        <v>fre</v>
      </c>
      <c r="S83" s="34" t="str">
        <f t="shared" si="13"/>
        <v>fre</v>
      </c>
      <c r="T83" s="34" t="str">
        <f t="shared" si="14"/>
        <v>Ce livre sur les stratégies de groupe s'adresse principalement aux Architectes, aux Administrateurs et aux Ingénieurs systèmes et leur propose une immersion dans l'univers des stratégies de groupe (GPO) dans les environnements Windows Server 2008 et 2008 R2. 
Le lecteur navigue entre les principes théoriques et les applications pratiques des différents composants qui constituent les stratégies de groupe, seul outil capable de configurer les ordinateurs dans leur couche système en profondeur. Les informations indispensables à la maîtrise d'un tel outil, tels que les processus de traitement et d'application des GPO ou leur étroite collaboration avec Active Directory, vous permettront de mettre en place toutes sortes de politiques de stratégies de groupe pour votre entreprise. 
De plus, les éléments relatifs à la planification et à l'organisation nécessaires à l'élaboration d'une infrastructure basée sur l'implémentation de stratégies de groupe accompagnent le lecteur tout au long des différents chapitres de l'ouvrage. 
L'auteur utilise son expérience significative dans de nombreuses infrastructures aux contextes multiples et internationaux pour centraliser et diffuser les informations les plus pertinentes qui permettront une réflexion orientée sur les axes techniques les plus empruntés par les entreprises.
Les chapitres du livre :
Introduction &amp;ndash; GPO, AD et les processus d'application &amp;ndash; Gérer les stratégies avec GPMC 2.0 &amp;ndash; Les préférences de stratégie de groupe &amp;ndash; ADMX, ADML et les filtres WMI &amp;ndash; Stratégies de groupe et sécurité &amp;ndash; Dépanner les stratégies de groupe &amp;ndash; Étude de cas &amp;ndash; GPO, Cloud computing et clients légers &amp;ndash; Conclusion
Ce livre est également proposé en coffret</v>
      </c>
      <c r="U83" s="34">
        <f t="shared" si="15"/>
        <v>9782746073265</v>
      </c>
      <c r="V83" s="34" t="str">
        <f t="shared" si="16"/>
        <v>Version Numérique</v>
      </c>
      <c r="W83" s="34">
        <f t="shared" si="17"/>
        <v>9782746072367</v>
      </c>
      <c r="X83" s="34" t="str">
        <f t="shared" si="18"/>
        <v>Version Imprimée</v>
      </c>
      <c r="Y83" s="34" t="str">
        <f t="shared" si="19"/>
        <v>St-Herblain</v>
      </c>
      <c r="Z83" s="34" t="str">
        <f t="shared" si="20"/>
        <v>Editions ENI</v>
      </c>
      <c r="AA83" s="34">
        <f t="shared" si="21"/>
        <v>2012</v>
      </c>
      <c r="AB83" s="34" t="str">
        <f t="shared" si="22"/>
        <v>Bibliothèque Numérique ENI (Service en ligne)</v>
      </c>
      <c r="AC83" s="34" t="str">
        <f t="shared" si="23"/>
        <v>EXPERT IT</v>
      </c>
      <c r="AD83" s="34" t="str">
        <f t="shared" si="24"/>
        <v>texte</v>
      </c>
      <c r="AE83" s="34" t="str">
        <f t="shared" si="25"/>
        <v>txt</v>
      </c>
      <c r="AF83" s="34" t="str">
        <f t="shared" si="26"/>
        <v>rdacontent/fre</v>
      </c>
      <c r="AG83" s="34" t="str">
        <f t="shared" si="27"/>
        <v>informatique</v>
      </c>
      <c r="AH83" s="34" t="str">
        <f t="shared" si="28"/>
        <v>c</v>
      </c>
      <c r="AI83" s="34" t="str">
        <f t="shared" si="29"/>
        <v>rdamedia/fre</v>
      </c>
      <c r="AJ83" s="34" t="str">
        <f t="shared" si="30"/>
        <v>ressource en ligne</v>
      </c>
      <c r="AK83" s="34" t="str">
        <f t="shared" si="31"/>
        <v>cr</v>
      </c>
      <c r="AL83" s="34" t="str">
        <f t="shared" si="32"/>
        <v>rdacarrier/fre</v>
      </c>
      <c r="AM83" s="34" t="str">
        <f t="shared" si="33"/>
        <v>m\\\\\o\\d\\\\\\\\</v>
      </c>
      <c r="AN83" s="34" t="str">
        <f t="shared" si="34"/>
        <v>cr\cn\\\\uuaua</v>
      </c>
      <c r="AO83" s="34" t="str">
        <f t="shared" si="35"/>
        <v>Accès restreint aux membres</v>
      </c>
      <c r="AP83" s="34" t="str">
        <f t="shared" si="36"/>
        <v>Source de la note de description : Version imprimée</v>
      </c>
      <c r="AQ83" s="34" t="str">
        <f t="shared" si="37"/>
        <v/>
      </c>
      <c r="AR83" s="34" t="str">
        <f t="shared" si="38"/>
        <v>%SITE_CLIENT%/?library_guid=405FC73C-0C1B-4E9A-A576-B0E8391BAAB0</v>
      </c>
      <c r="AS83" s="34" t="str">
        <f t="shared" si="39"/>
        <v>Accès au travers du portail ENI</v>
      </c>
      <c r="AT83" s="34" t="str">
        <f t="shared" si="40"/>
        <v xml:space="preserve"> Active Directory </v>
      </c>
      <c r="AU83" s="34" t="str">
        <f t="shared" si="41"/>
        <v xml:space="preserve"> AD </v>
      </c>
      <c r="AV83" s="34" t="str">
        <f t="shared" si="42"/>
        <v xml:space="preserve"> LNEI208STR</v>
      </c>
      <c r="AW83" s="34" t="str">
        <f t="shared" si="43"/>
        <v xml:space="preserve"> reseau </v>
      </c>
      <c r="AX83" s="34" t="str">
        <f t="shared" si="44"/>
        <v xml:space="preserve"> réseau </v>
      </c>
      <c r="AY83" s="34" t="str">
        <f t="shared" si="45"/>
        <v xml:space="preserve"> securite </v>
      </c>
      <c r="AZ83" s="34" t="str">
        <f t="shared" si="46"/>
        <v xml:space="preserve"> sécurité </v>
      </c>
      <c r="BA83" s="34" t="str">
        <f t="shared" si="47"/>
        <v xml:space="preserve"> système </v>
      </c>
      <c r="BB83" s="34" t="str">
        <f t="shared" si="48"/>
        <v xml:space="preserve"> système </v>
      </c>
      <c r="BC83" s="34" t="str">
        <f t="shared" si="49"/>
        <v xml:space="preserve">microsoft </v>
      </c>
      <c r="BD83" s="34" t="str">
        <f t="shared" si="50"/>
        <v/>
      </c>
      <c r="BE83" s="34" t="str">
        <f t="shared" si="51"/>
        <v/>
      </c>
      <c r="BF83" s="34" t="str">
        <f t="shared" si="52"/>
        <v/>
      </c>
      <c r="BG83" s="34" t="str">
        <f t="shared" si="53"/>
        <v/>
      </c>
      <c r="BH83" s="34" t="str">
        <f t="shared" si="54"/>
        <v/>
      </c>
      <c r="BI83" s="34" t="str">
        <f t="shared" si="55"/>
        <v/>
      </c>
      <c r="BJ83" s="34" t="str">
        <f t="shared" si="56"/>
        <v/>
      </c>
      <c r="BK83" s="34" t="str">
        <f t="shared" si="57"/>
        <v/>
      </c>
      <c r="BL83" s="34" t="str">
        <f t="shared" si="58"/>
        <v/>
      </c>
      <c r="BM83" s="34" t="str">
        <f t="shared" si="59"/>
        <v/>
      </c>
      <c r="BN83" s="34" t="str">
        <f t="shared" si="60"/>
        <v/>
      </c>
      <c r="BO83" s="34" t="str">
        <f t="shared" si="61"/>
        <v/>
      </c>
      <c r="BP83" s="34" t="str">
        <f t="shared" si="62"/>
        <v/>
      </c>
      <c r="BQ83" s="34" t="str">
        <f t="shared" si="63"/>
        <v/>
      </c>
      <c r="BR83" s="34" t="str">
        <f t="shared" si="64"/>
        <v/>
      </c>
      <c r="BS83" s="34" t="str">
        <f t="shared" si="65"/>
        <v/>
      </c>
      <c r="BT83" s="34" t="str">
        <f t="shared" si="66"/>
        <v/>
      </c>
      <c r="BU83" s="42" t="str">
        <f t="shared" si="67"/>
        <v/>
      </c>
      <c r="BV83" s="42" t="s">
        <v>116</v>
      </c>
      <c r="BW83" s="42" t="s">
        <v>116</v>
      </c>
      <c r="BX83" s="42" t="s">
        <v>116</v>
      </c>
      <c r="BY83" s="42" t="s">
        <v>116</v>
      </c>
      <c r="BZ83" s="42" t="s">
        <v>116</v>
      </c>
      <c r="CA83" s="42" t="s">
        <v>116</v>
      </c>
      <c r="CB83" s="42" t="s">
        <v>116</v>
      </c>
      <c r="CC83" s="42" t="s">
        <v>116</v>
      </c>
    </row>
    <row r="84" spans="1:81" ht="20.100000000000001" customHeight="1" x14ac:dyDescent="0.25">
      <c r="A84" s="40">
        <v>45231</v>
      </c>
      <c r="B84" s="34" t="s">
        <v>14111</v>
      </c>
      <c r="C84" s="32" t="s">
        <v>112</v>
      </c>
      <c r="D84" s="32">
        <v>20240120</v>
      </c>
      <c r="E84" s="34" t="s">
        <v>14112</v>
      </c>
      <c r="F84" s="34" t="str">
        <f t="shared" si="0"/>
        <v>JavaScript appliqué aux feuilles de style</v>
      </c>
      <c r="G84" s="34" t="str">
        <f t="shared" si="1"/>
        <v>Luc VAN LANCKER</v>
      </c>
      <c r="H84" s="34" t="str">
        <f t="shared" si="2"/>
        <v/>
      </c>
      <c r="I84" s="34" t="str">
        <f t="shared" si="3"/>
        <v>VAN LANCKER, Luc</v>
      </c>
      <c r="J84" s="34" t="str">
        <f t="shared" si="4"/>
        <v/>
      </c>
      <c r="K84" s="34" t="str">
        <f t="shared" si="5"/>
        <v/>
      </c>
      <c r="L84" s="34" t="str">
        <f t="shared" si="6"/>
        <v/>
      </c>
      <c r="M84" s="34" t="str">
        <f t="shared" si="7"/>
        <v/>
      </c>
      <c r="N84" s="5" t="str">
        <f t="shared" si="8"/>
        <v>Edition du 1 September 2008</v>
      </c>
      <c r="O84" s="5" t="str">
        <f t="shared" si="9"/>
        <v>511 pages</v>
      </c>
      <c r="P84" s="34" t="str">
        <f t="shared" si="10"/>
        <v>Editions ENI</v>
      </c>
      <c r="Q84" s="6" t="str">
        <f t="shared" si="11"/>
        <v>fre</v>
      </c>
      <c r="R84" s="34" t="str">
        <f t="shared" si="12"/>
        <v>fre</v>
      </c>
      <c r="S84" s="34" t="str">
        <f t="shared" si="13"/>
        <v>fre</v>
      </c>
      <c r="T84" s="34" t="str">
        <f t="shared" si="14"/>
        <v>Ce livre "Des CSS au DHTML" est destiné à tout concepteur de sites Web utilisant les feuilles de styles et maîtrisant le HTML. Il détaille, en trois grandes parties, les trois éléments essentiels pour dynamiser la présentation de pages web : les feuilles de style CSS 2, JavaScript et enfin, le DHTML.
Après quelques notions de base sur les CSS, l'auteur détaille leur application au HTML (textes, listes, arrière-plan...), les propriétés d'affichage à l'écran, d'impression de pages... Ensuite, sont introduites très progressivement la syntaxe et les techniques de la programmation (fonctions, méthodes, conditions et boucles, évènements...) avant de détailler les spécificités du JavaScript (les objets window, String, Array, Date...). 
Enfin, dans la dernière partie, vous apprendrez à utiliser du code JavaScript pour rendre dynamiques vos feuilles de style CSS et améliorer ainsi l'attrait et la convivialité de vos sites Web (déplacer un objet, faire suivre la souris d'une image, d'un texte, d'une info bulle explicative, faire défiler du texte dans une zone de texte, adapter une nouvelle fenêtre à la résolution d'écran du visiteur, proposer des menus de navigation dynamiques...).
Les exemples de code cités dans l'ouvrage sont en téléchargement sur cette page.
Ce livre est également proposé en coffret</v>
      </c>
      <c r="U84" s="34">
        <f t="shared" si="15"/>
        <v>9782746046023</v>
      </c>
      <c r="V84" s="34" t="str">
        <f t="shared" si="16"/>
        <v>Version Numérique</v>
      </c>
      <c r="W84" s="34">
        <f t="shared" si="17"/>
        <v>9782746043503</v>
      </c>
      <c r="X84" s="34" t="str">
        <f t="shared" si="18"/>
        <v>Version Imprimée</v>
      </c>
      <c r="Y84" s="34" t="str">
        <f t="shared" si="19"/>
        <v>St-Herblain</v>
      </c>
      <c r="Z84" s="34" t="str">
        <f t="shared" si="20"/>
        <v>Editions ENI</v>
      </c>
      <c r="AA84" s="34">
        <f t="shared" si="21"/>
        <v>2008</v>
      </c>
      <c r="AB84" s="34" t="str">
        <f t="shared" si="22"/>
        <v>Bibliothèque Numérique ENI (Service en ligne)</v>
      </c>
      <c r="AC84" s="34" t="str">
        <f t="shared" si="23"/>
        <v>EXPERT IT</v>
      </c>
      <c r="AD84" s="34" t="str">
        <f t="shared" si="24"/>
        <v>texte</v>
      </c>
      <c r="AE84" s="34" t="str">
        <f t="shared" si="25"/>
        <v>txt</v>
      </c>
      <c r="AF84" s="34" t="str">
        <f t="shared" si="26"/>
        <v>rdacontent/fre</v>
      </c>
      <c r="AG84" s="34" t="str">
        <f t="shared" si="27"/>
        <v>informatique</v>
      </c>
      <c r="AH84" s="34" t="str">
        <f t="shared" si="28"/>
        <v>c</v>
      </c>
      <c r="AI84" s="34" t="str">
        <f t="shared" si="29"/>
        <v>rdamedia/fre</v>
      </c>
      <c r="AJ84" s="34" t="str">
        <f t="shared" si="30"/>
        <v>ressource en ligne</v>
      </c>
      <c r="AK84" s="34" t="str">
        <f t="shared" si="31"/>
        <v>cr</v>
      </c>
      <c r="AL84" s="34" t="str">
        <f t="shared" si="32"/>
        <v>rdacarrier/fre</v>
      </c>
      <c r="AM84" s="34" t="str">
        <f t="shared" si="33"/>
        <v>m\\\\\o\\d\\\\\\\\</v>
      </c>
      <c r="AN84" s="34" t="str">
        <f t="shared" si="34"/>
        <v>cr\cn\\\\uuaua</v>
      </c>
      <c r="AO84" s="34" t="str">
        <f t="shared" si="35"/>
        <v>Accès restreint aux membres</v>
      </c>
      <c r="AP84" s="34" t="str">
        <f t="shared" si="36"/>
        <v>Source de la note de description : Version imprimée</v>
      </c>
      <c r="AQ84" s="34" t="str">
        <f t="shared" si="37"/>
        <v/>
      </c>
      <c r="AR84" s="34" t="str">
        <f t="shared" si="38"/>
        <v>%SITE_CLIENT%/?library_guid=FBB83D50-22A7-4B00-8C19-13E16800DF39</v>
      </c>
      <c r="AS84" s="34" t="str">
        <f t="shared" si="39"/>
        <v>Accès au travers du portail ENI</v>
      </c>
      <c r="AT84" s="34" t="str">
        <f t="shared" si="40"/>
        <v xml:space="preserve"> html </v>
      </c>
      <c r="AU84" s="34" t="str">
        <f t="shared" si="41"/>
        <v xml:space="preserve"> livre DHTML </v>
      </c>
      <c r="AV84" s="34" t="str">
        <f t="shared" si="42"/>
        <v xml:space="preserve"> livre Javascript </v>
      </c>
      <c r="AW84" s="34" t="str">
        <f t="shared" si="43"/>
        <v xml:space="preserve"> LNEI2CSS</v>
      </c>
      <c r="AX84" s="34" t="str">
        <f t="shared" si="44"/>
        <v xml:space="preserve"> web </v>
      </c>
      <c r="AY84" s="34" t="str">
        <f t="shared" si="45"/>
        <v xml:space="preserve">livre CSS </v>
      </c>
      <c r="AZ84" s="34" t="str">
        <f t="shared" si="46"/>
        <v/>
      </c>
      <c r="BA84" s="34" t="str">
        <f t="shared" si="47"/>
        <v/>
      </c>
      <c r="BB84" s="34" t="str">
        <f t="shared" si="48"/>
        <v/>
      </c>
      <c r="BC84" s="34" t="str">
        <f t="shared" si="49"/>
        <v/>
      </c>
      <c r="BD84" s="34" t="str">
        <f t="shared" si="50"/>
        <v/>
      </c>
      <c r="BE84" s="34" t="str">
        <f t="shared" si="51"/>
        <v/>
      </c>
      <c r="BF84" s="34" t="str">
        <f t="shared" si="52"/>
        <v/>
      </c>
      <c r="BG84" s="34" t="str">
        <f t="shared" si="53"/>
        <v/>
      </c>
      <c r="BH84" s="34" t="str">
        <f t="shared" si="54"/>
        <v/>
      </c>
      <c r="BI84" s="34" t="str">
        <f t="shared" si="55"/>
        <v/>
      </c>
      <c r="BJ84" s="34" t="str">
        <f t="shared" si="56"/>
        <v/>
      </c>
      <c r="BK84" s="34" t="str">
        <f t="shared" si="57"/>
        <v/>
      </c>
      <c r="BL84" s="34" t="str">
        <f t="shared" si="58"/>
        <v/>
      </c>
      <c r="BM84" s="34" t="str">
        <f t="shared" si="59"/>
        <v/>
      </c>
      <c r="BN84" s="34" t="str">
        <f t="shared" si="60"/>
        <v/>
      </c>
      <c r="BO84" s="34" t="str">
        <f t="shared" si="61"/>
        <v/>
      </c>
      <c r="BP84" s="34" t="str">
        <f t="shared" si="62"/>
        <v/>
      </c>
      <c r="BQ84" s="34" t="str">
        <f t="shared" si="63"/>
        <v/>
      </c>
      <c r="BR84" s="34" t="str">
        <f t="shared" si="64"/>
        <v/>
      </c>
      <c r="BS84" s="34" t="str">
        <f t="shared" si="65"/>
        <v/>
      </c>
      <c r="BT84" s="34" t="str">
        <f t="shared" si="66"/>
        <v/>
      </c>
      <c r="BU84" s="42" t="str">
        <f t="shared" si="67"/>
        <v/>
      </c>
      <c r="BV84" s="42" t="s">
        <v>116</v>
      </c>
      <c r="BW84" s="42" t="s">
        <v>116</v>
      </c>
      <c r="BX84" s="42" t="s">
        <v>116</v>
      </c>
      <c r="BY84" s="42" t="s">
        <v>116</v>
      </c>
      <c r="BZ84" s="42" t="s">
        <v>116</v>
      </c>
      <c r="CA84" s="42" t="s">
        <v>116</v>
      </c>
      <c r="CB84" s="42" t="s">
        <v>116</v>
      </c>
      <c r="CC84" s="42" t="s">
        <v>116</v>
      </c>
    </row>
    <row r="85" spans="1:81" ht="20.100000000000001" customHeight="1" x14ac:dyDescent="0.25">
      <c r="A85" s="40">
        <v>45231</v>
      </c>
      <c r="B85" s="34" t="s">
        <v>14113</v>
      </c>
      <c r="C85" s="32" t="s">
        <v>112</v>
      </c>
      <c r="D85" s="32">
        <v>20240120</v>
      </c>
      <c r="E85" s="34" t="s">
        <v>14114</v>
      </c>
      <c r="F85" s="34" t="str">
        <f t="shared" si="0"/>
        <v>Développez des Applications Internet Riches (RIA) en Java</v>
      </c>
      <c r="G85" s="34" t="str">
        <f t="shared" si="1"/>
        <v>Damien  PICARD</v>
      </c>
      <c r="H85" s="34" t="str">
        <f t="shared" si="2"/>
        <v/>
      </c>
      <c r="I85" s="34" t="str">
        <f t="shared" si="3"/>
        <v xml:space="preserve">PICARD, Damien </v>
      </c>
      <c r="J85" s="34" t="str">
        <f t="shared" si="4"/>
        <v/>
      </c>
      <c r="K85" s="34" t="str">
        <f t="shared" si="5"/>
        <v/>
      </c>
      <c r="L85" s="34" t="str">
        <f t="shared" si="6"/>
        <v/>
      </c>
      <c r="M85" s="34" t="str">
        <f t="shared" si="7"/>
        <v/>
      </c>
      <c r="N85" s="5" t="str">
        <f t="shared" si="8"/>
        <v>Edition du 1 October 2010</v>
      </c>
      <c r="O85" s="5" t="str">
        <f t="shared" si="9"/>
        <v>316 pages</v>
      </c>
      <c r="P85" s="34" t="str">
        <f t="shared" si="10"/>
        <v>Editions ENI</v>
      </c>
      <c r="Q85" s="6" t="str">
        <f t="shared" si="11"/>
        <v>fre</v>
      </c>
      <c r="R85" s="34" t="str">
        <f t="shared" si="12"/>
        <v>fre</v>
      </c>
      <c r="S85" s="34" t="str">
        <f t="shared" si="13"/>
        <v>fre</v>
      </c>
      <c r="T85" s="34" t="str">
        <f t="shared" si="14"/>
        <v>Ce livre sur GWT (Google Web Toolkit) s'adresse aux développeurs Java souhaitant créer des applications RIA sans passer par JavaScript ou aux développeurs web confirmés (JavaScript/XHTML/CSS) désireux de disposer d'un framework décuplant leur productivité. Une connaissance de Java et de XHTML/CSS est un pré-requis pour tirer le meilleur parti de ce livre. 
Dans le monde du développement des applications internet riches (RIA), Google propose aujourd'hui l'outil GWT (en version 2 au moment de la rédaction du livre) qui offre une passerelle entre les mondes Java et JavaScript en adoptant un fonctionnement surprenant : proposer de compiler du code Java vers une application JavaScript nativement interprétable par les navigateurs web. 
Tout au long de ce livre, vous découvrirez comment développer une telle application : la bibliothèque graphique prédéfinie, la gestion des évènements, les communications client-serveur et les optimisations. 
Vous serez amené à mettre en oeuvre les bonnes pratiques d'architecture : design patterns, Modèle Vue Présentateur et injection de dépendance. Vous découvrirez également les techniques préconisées pour l'internationalisation et le développement de tests unitaires. 
L'ensemble de cet ouvrage s'articule autour d'exemples de mise en oeuvre entièrement disponibles en téléchargement sur www.editions-eni.fr, vous permettant de tester par vous-même les principes présentés. 
Les chapitres du livre :
Avant-propos - Développer avec Google Web Toolkit &amp;ndash; Créer une interface graphique &amp;ndash; Gérer des événements &amp;ndash; Communication client-serveur &amp;ndash; XML, DOM et JSON &amp;ndash; Concevoir l'architecture &amp;ndash; Tests &amp;ndash; Internationalisation &amp;ndash; Techniques avancées</v>
      </c>
      <c r="U85" s="34">
        <f t="shared" si="15"/>
        <v>9782746059825</v>
      </c>
      <c r="V85" s="34" t="str">
        <f t="shared" si="16"/>
        <v>Version Numérique</v>
      </c>
      <c r="W85" s="34">
        <f t="shared" si="17"/>
        <v>9782746058309</v>
      </c>
      <c r="X85" s="34" t="str">
        <f t="shared" si="18"/>
        <v>Version Imprimée</v>
      </c>
      <c r="Y85" s="34" t="str">
        <f t="shared" si="19"/>
        <v>St-Herblain</v>
      </c>
      <c r="Z85" s="34" t="str">
        <f t="shared" si="20"/>
        <v>Editions ENI</v>
      </c>
      <c r="AA85" s="34">
        <f t="shared" si="21"/>
        <v>2010</v>
      </c>
      <c r="AB85" s="34" t="str">
        <f t="shared" si="22"/>
        <v>Bibliothèque Numérique ENI (Service en ligne)</v>
      </c>
      <c r="AC85" s="34" t="str">
        <f t="shared" si="23"/>
        <v>EXPERT IT</v>
      </c>
      <c r="AD85" s="34" t="str">
        <f t="shared" si="24"/>
        <v>texte</v>
      </c>
      <c r="AE85" s="34" t="str">
        <f t="shared" si="25"/>
        <v>txt</v>
      </c>
      <c r="AF85" s="34" t="str">
        <f t="shared" si="26"/>
        <v>rdacontent/fre</v>
      </c>
      <c r="AG85" s="34" t="str">
        <f t="shared" si="27"/>
        <v>informatique</v>
      </c>
      <c r="AH85" s="34" t="str">
        <f t="shared" si="28"/>
        <v>c</v>
      </c>
      <c r="AI85" s="34" t="str">
        <f t="shared" si="29"/>
        <v>rdamedia/fre</v>
      </c>
      <c r="AJ85" s="34" t="str">
        <f t="shared" si="30"/>
        <v>ressource en ligne</v>
      </c>
      <c r="AK85" s="34" t="str">
        <f t="shared" si="31"/>
        <v>cr</v>
      </c>
      <c r="AL85" s="34" t="str">
        <f t="shared" si="32"/>
        <v>rdacarrier/fre</v>
      </c>
      <c r="AM85" s="34" t="str">
        <f t="shared" si="33"/>
        <v>m\\\\\o\\d\\\\\\\\</v>
      </c>
      <c r="AN85" s="34" t="str">
        <f t="shared" si="34"/>
        <v>cr\cn\\\\uuaua</v>
      </c>
      <c r="AO85" s="34" t="str">
        <f t="shared" si="35"/>
        <v>Accès restreint aux membres</v>
      </c>
      <c r="AP85" s="34" t="str">
        <f t="shared" si="36"/>
        <v>Source de la note de description : Version imprimée</v>
      </c>
      <c r="AQ85" s="34" t="str">
        <f t="shared" si="37"/>
        <v/>
      </c>
      <c r="AR85" s="34" t="str">
        <f t="shared" si="38"/>
        <v>%SITE_CLIENT%/?library_guid=A29E596D-CEE1-4142-9DEA-AA344DBCAF75</v>
      </c>
      <c r="AS85" s="34" t="str">
        <f t="shared" si="39"/>
        <v>Accès au travers du portail ENI</v>
      </c>
      <c r="AT85" s="34" t="str">
        <f t="shared" si="40"/>
        <v xml:space="preserve"> css </v>
      </c>
      <c r="AU85" s="34" t="str">
        <f t="shared" si="41"/>
        <v xml:space="preserve"> java </v>
      </c>
      <c r="AV85" s="34" t="str">
        <f t="shared" si="42"/>
        <v xml:space="preserve"> javascript </v>
      </c>
      <c r="AW85" s="34" t="str">
        <f t="shared" si="43"/>
        <v xml:space="preserve"> LNEI2GWT</v>
      </c>
      <c r="AX85" s="34" t="str">
        <f t="shared" si="44"/>
        <v xml:space="preserve"> mvc </v>
      </c>
      <c r="AY85" s="34" t="str">
        <f t="shared" si="45"/>
        <v xml:space="preserve"> ria </v>
      </c>
      <c r="AZ85" s="34" t="str">
        <f t="shared" si="46"/>
        <v xml:space="preserve"> xhtml </v>
      </c>
      <c r="BA85" s="34" t="str">
        <f t="shared" si="47"/>
        <v xml:space="preserve">livre gwt </v>
      </c>
      <c r="BB85" s="34" t="str">
        <f t="shared" si="48"/>
        <v/>
      </c>
      <c r="BC85" s="34" t="str">
        <f t="shared" si="49"/>
        <v/>
      </c>
      <c r="BD85" s="34" t="str">
        <f t="shared" si="50"/>
        <v/>
      </c>
      <c r="BE85" s="34" t="str">
        <f t="shared" si="51"/>
        <v/>
      </c>
      <c r="BF85" s="34" t="str">
        <f t="shared" si="52"/>
        <v/>
      </c>
      <c r="BG85" s="34" t="str">
        <f t="shared" si="53"/>
        <v/>
      </c>
      <c r="BH85" s="34" t="str">
        <f t="shared" si="54"/>
        <v/>
      </c>
      <c r="BI85" s="34" t="str">
        <f t="shared" si="55"/>
        <v/>
      </c>
      <c r="BJ85" s="34" t="str">
        <f t="shared" si="56"/>
        <v/>
      </c>
      <c r="BK85" s="34" t="str">
        <f t="shared" si="57"/>
        <v/>
      </c>
      <c r="BL85" s="34" t="str">
        <f t="shared" si="58"/>
        <v/>
      </c>
      <c r="BM85" s="34" t="str">
        <f t="shared" si="59"/>
        <v/>
      </c>
      <c r="BN85" s="34" t="str">
        <f t="shared" si="60"/>
        <v/>
      </c>
      <c r="BO85" s="34" t="str">
        <f t="shared" si="61"/>
        <v/>
      </c>
      <c r="BP85" s="34" t="str">
        <f t="shared" si="62"/>
        <v/>
      </c>
      <c r="BQ85" s="34" t="str">
        <f t="shared" si="63"/>
        <v/>
      </c>
      <c r="BR85" s="34" t="str">
        <f t="shared" si="64"/>
        <v/>
      </c>
      <c r="BS85" s="34" t="str">
        <f t="shared" si="65"/>
        <v/>
      </c>
      <c r="BT85" s="34" t="str">
        <f t="shared" si="66"/>
        <v/>
      </c>
      <c r="BU85" s="42" t="str">
        <f t="shared" si="67"/>
        <v/>
      </c>
      <c r="BV85" s="42" t="s">
        <v>116</v>
      </c>
      <c r="BW85" s="42" t="s">
        <v>116</v>
      </c>
      <c r="BX85" s="42" t="s">
        <v>116</v>
      </c>
      <c r="BY85" s="42" t="s">
        <v>116</v>
      </c>
      <c r="BZ85" s="42" t="s">
        <v>116</v>
      </c>
      <c r="CA85" s="42" t="s">
        <v>116</v>
      </c>
      <c r="CB85" s="42" t="s">
        <v>116</v>
      </c>
      <c r="CC85" s="42" t="s">
        <v>116</v>
      </c>
    </row>
    <row r="86" spans="1:81" ht="20.100000000000001" customHeight="1" x14ac:dyDescent="0.25">
      <c r="A86" s="40">
        <v>45231</v>
      </c>
      <c r="B86" s="34" t="s">
        <v>14115</v>
      </c>
      <c r="C86" s="32" t="s">
        <v>112</v>
      </c>
      <c r="D86" s="32">
        <v>20240120</v>
      </c>
      <c r="E86" s="34" t="s">
        <v>14116</v>
      </c>
      <c r="F86" s="34" t="str">
        <f t="shared" si="0"/>
        <v>Guide de référence pour l'administration système</v>
      </c>
      <c r="G86" s="34" t="str">
        <f t="shared" si="1"/>
        <v>Robin LEMESLE,Arnaud PETITJEAN</v>
      </c>
      <c r="H86" s="34" t="str">
        <f t="shared" si="2"/>
        <v/>
      </c>
      <c r="I86" s="34" t="str">
        <f t="shared" si="3"/>
        <v>LEMESLE, Robin</v>
      </c>
      <c r="J86" s="34" t="str">
        <f t="shared" si="4"/>
        <v>PETITJEAN, Arnaud</v>
      </c>
      <c r="K86" s="34" t="str">
        <f t="shared" si="5"/>
        <v/>
      </c>
      <c r="L86" s="34" t="str">
        <f t="shared" si="6"/>
        <v/>
      </c>
      <c r="M86" s="34" t="str">
        <f t="shared" si="7"/>
        <v/>
      </c>
      <c r="N86" s="5" t="str">
        <f t="shared" si="8"/>
        <v>Edition du 1 February 2010</v>
      </c>
      <c r="O86" s="5" t="str">
        <f t="shared" si="9"/>
        <v>673 pages</v>
      </c>
      <c r="P86" s="34" t="str">
        <f t="shared" si="10"/>
        <v>Editions ENI</v>
      </c>
      <c r="Q86" s="6" t="str">
        <f t="shared" si="11"/>
        <v>fre</v>
      </c>
      <c r="R86" s="34" t="str">
        <f t="shared" si="12"/>
        <v>fre</v>
      </c>
      <c r="S86" s="34" t="str">
        <f t="shared" si="13"/>
        <v>fre</v>
      </c>
      <c r="T86" s="34" t="str">
        <f t="shared" si="14"/>
        <v>Ce livre sur Windows PowerShell, écrit par les créateurs du site PowerShell-Scripting.com, s'adresse aussi bien aux IT Pros souhaitant optimiser leurs tâches d'administration système, qu'à un public intermédiaire de techniciens et administrateurs système. PowerShell est désormais profondément ancré dans les produits Microsoft tels que : Windows 7, Windows Server 2008 et 2008 R2, Exchange Server 2007 et 2010, SQL Server 2008, System Center, etc. 
Le présent ouvrage se substitue à l'édition précédente car, outre les fonctionnalités de PowerShell version 1, il inclut les nouvelles fonctionnalités propres à la version 2 et exploitables sur les dernières versions des produits Microsoft. Ces fonctionnalités sont clairement identifiées de façon à ce que le lecteur, selon ses besoins, puisse facilement faire la différence entre les deux versions. 
De la technologie .NET aux objets COM en passant par WMI et ADSI, les nombreux cas concrets d'utilisation en entreprise vous aideront à devenir plus performant dans vos tâches quotidiennes. 
A travers les 5 premiers chapitres, le lecteur découvrira PowerShell sous toutes ses facettes : de la simple utilisation de l'interpréteur de commandes, jusqu'aux techniques de scripting les plus avancées.
Le chapitre 6 sur la technologie .NET lui montrera que l'usage de PowerShell est pratiquement sans limites et lui ouvrira une fenêtre sur le monde de la création d'interfaces graphiques avec Windows Forms et Windows Presentation Foundation (WPF).
Le chapitre 9 est quant à lui consacré aux technologies dites " de remoting " qui autorisent l'exécution de commandes ou de scripts PowerShell à distance grâce aux nouvelles fonctionnalités de la version 2.
Dans le chapitre 11 le lecteur apprendra à maîtriser le jeu de commandes PowerShell étendu apporté par le rôle Active Directory 2008 R2.
Enfin les chapitres suivants lui permettront de mettre en oeuvre PowerShell dans le monde de l'administration système au travers de nombreux cas concrets d'utilisation en situation réelle et de découvrir les outils et acteurs les plus importants de l'écosystème Windows PowerShell.
Parmi les nombreux exemples traités dans le livre, vous découvrirez comment : lister les comptes périmés d'un domaine - créer des utilisateurs par lots - surveiller les journaux d'événements - changer le mot de passe administrateur de toutes les machines d'un domaine - créer des comptes utilisateurs locaux ou du domaine - générer des rapports d'inventaires - gérer la configuration réseau d'ordinateurs à distance - générer des mots de passe - envoyer des mails - interagir avec des applications telles que Office ou encore Windows Live Messenger - et bien d'autres...
Des éléments complémentaires sont en téléchargement sur cette page et sur le site de la communauté PowerShell francophone : PowerShell-Scripting.com.
Arnaud Petitjean et Robin Lemesle sont reconnus Microsoft MVP (Most Valuable Professional) sur PowerShell. 
Les chapitres du livre : 
Avant-propos - Introduction - A la découverte de PowerShell - Fondamentaux - Maîtrise du Shell - Gestion des erreurs de débogage - La sécurité - .NET - Objets COM - Windows Management Instrumentation (WMI) - Exécution à distance - Manipulation d'objets annuaire avec ADSI - Module Active Directory de Windows Server 2008 - Études de cas - Ressources complémentaires - Conclusion - Annexes
Ce livre est également proposé en coffret 1 | coffret 2</v>
      </c>
      <c r="U86" s="34">
        <f t="shared" si="15"/>
        <v>9782746054073</v>
      </c>
      <c r="V86" s="34" t="str">
        <f t="shared" si="16"/>
        <v>Version Numérique</v>
      </c>
      <c r="W86" s="34">
        <f t="shared" si="17"/>
        <v>9782746053427</v>
      </c>
      <c r="X86" s="34" t="str">
        <f t="shared" si="18"/>
        <v>Version Imprimée</v>
      </c>
      <c r="Y86" s="34" t="str">
        <f t="shared" si="19"/>
        <v>St-Herblain</v>
      </c>
      <c r="Z86" s="34" t="str">
        <f t="shared" si="20"/>
        <v>Editions ENI</v>
      </c>
      <c r="AA86" s="34">
        <f t="shared" si="21"/>
        <v>2010</v>
      </c>
      <c r="AB86" s="34" t="str">
        <f t="shared" si="22"/>
        <v>Bibliothèque Numérique ENI (Service en ligne)</v>
      </c>
      <c r="AC86" s="34" t="str">
        <f t="shared" si="23"/>
        <v>EXPERT IT</v>
      </c>
      <c r="AD86" s="34" t="str">
        <f t="shared" si="24"/>
        <v>texte</v>
      </c>
      <c r="AE86" s="34" t="str">
        <f t="shared" si="25"/>
        <v>txt</v>
      </c>
      <c r="AF86" s="34" t="str">
        <f t="shared" si="26"/>
        <v>rdacontent/fre</v>
      </c>
      <c r="AG86" s="34" t="str">
        <f t="shared" si="27"/>
        <v>informatique</v>
      </c>
      <c r="AH86" s="34" t="str">
        <f t="shared" si="28"/>
        <v>c</v>
      </c>
      <c r="AI86" s="34" t="str">
        <f t="shared" si="29"/>
        <v>rdamedia/fre</v>
      </c>
      <c r="AJ86" s="34" t="str">
        <f t="shared" si="30"/>
        <v>ressource en ligne</v>
      </c>
      <c r="AK86" s="34" t="str">
        <f t="shared" si="31"/>
        <v>cr</v>
      </c>
      <c r="AL86" s="34" t="str">
        <f t="shared" si="32"/>
        <v>rdacarrier/fre</v>
      </c>
      <c r="AM86" s="34" t="str">
        <f t="shared" si="33"/>
        <v>m\\\\\o\\d\\\\\\\\</v>
      </c>
      <c r="AN86" s="34" t="str">
        <f t="shared" si="34"/>
        <v>cr\cn\\\\uuaua</v>
      </c>
      <c r="AO86" s="34" t="str">
        <f t="shared" si="35"/>
        <v>Accès restreint aux membres</v>
      </c>
      <c r="AP86" s="34" t="str">
        <f t="shared" si="36"/>
        <v>Source de la note de description : Version imprimée</v>
      </c>
      <c r="AQ86" s="34" t="str">
        <f t="shared" si="37"/>
        <v/>
      </c>
      <c r="AR86" s="34" t="str">
        <f t="shared" si="38"/>
        <v>%SITE_CLIENT%/?library_guid=FAD724FD-62D1-423E-9BB7-6CE99C1B8F68</v>
      </c>
      <c r="AS86" s="34" t="str">
        <f t="shared" si="39"/>
        <v>Accès au travers du portail ENI</v>
      </c>
      <c r="AT86" s="34" t="str">
        <f t="shared" si="40"/>
        <v xml:space="preserve"> batch </v>
      </c>
      <c r="AU86" s="34" t="str">
        <f t="shared" si="41"/>
        <v xml:space="preserve"> livre script </v>
      </c>
      <c r="AV86" s="34" t="str">
        <f t="shared" si="42"/>
        <v xml:space="preserve"> livre Windows Powershell </v>
      </c>
      <c r="AW86" s="34" t="str">
        <f t="shared" si="43"/>
        <v xml:space="preserve"> LNEI2POW</v>
      </c>
      <c r="AX86" s="34" t="str">
        <f t="shared" si="44"/>
        <v xml:space="preserve"> Microsoft </v>
      </c>
      <c r="AY86" s="34" t="str">
        <f t="shared" si="45"/>
        <v xml:space="preserve"> monad </v>
      </c>
      <c r="AZ86" s="34" t="str">
        <f t="shared" si="46"/>
        <v xml:space="preserve"> powershel </v>
      </c>
      <c r="BA86" s="34" t="str">
        <f t="shared" si="47"/>
        <v xml:space="preserve"> R2 </v>
      </c>
      <c r="BB86" s="34" t="str">
        <f t="shared" si="48"/>
        <v xml:space="preserve"> scripting </v>
      </c>
      <c r="BC86" s="34" t="str">
        <f t="shared" si="49"/>
        <v xml:space="preserve">livre PowerShell </v>
      </c>
      <c r="BD86" s="34" t="str">
        <f t="shared" si="50"/>
        <v/>
      </c>
      <c r="BE86" s="34" t="str">
        <f t="shared" si="51"/>
        <v/>
      </c>
      <c r="BF86" s="34" t="str">
        <f t="shared" si="52"/>
        <v/>
      </c>
      <c r="BG86" s="34" t="str">
        <f t="shared" si="53"/>
        <v/>
      </c>
      <c r="BH86" s="34" t="str">
        <f t="shared" si="54"/>
        <v/>
      </c>
      <c r="BI86" s="34" t="str">
        <f t="shared" si="55"/>
        <v/>
      </c>
      <c r="BJ86" s="34" t="str">
        <f t="shared" si="56"/>
        <v/>
      </c>
      <c r="BK86" s="34" t="str">
        <f t="shared" si="57"/>
        <v/>
      </c>
      <c r="BL86" s="34" t="str">
        <f t="shared" si="58"/>
        <v/>
      </c>
      <c r="BM86" s="34" t="str">
        <f t="shared" si="59"/>
        <v/>
      </c>
      <c r="BN86" s="34" t="str">
        <f t="shared" si="60"/>
        <v/>
      </c>
      <c r="BO86" s="34" t="str">
        <f t="shared" si="61"/>
        <v/>
      </c>
      <c r="BP86" s="34" t="str">
        <f t="shared" si="62"/>
        <v/>
      </c>
      <c r="BQ86" s="34" t="str">
        <f t="shared" si="63"/>
        <v/>
      </c>
      <c r="BR86" s="34" t="str">
        <f t="shared" si="64"/>
        <v/>
      </c>
      <c r="BS86" s="34" t="str">
        <f t="shared" si="65"/>
        <v/>
      </c>
      <c r="BT86" s="34" t="str">
        <f t="shared" si="66"/>
        <v/>
      </c>
      <c r="BU86" s="42" t="str">
        <f t="shared" si="67"/>
        <v/>
      </c>
      <c r="BV86" s="42" t="s">
        <v>116</v>
      </c>
      <c r="BW86" s="42" t="s">
        <v>116</v>
      </c>
      <c r="BX86" s="42" t="s">
        <v>116</v>
      </c>
      <c r="BY86" s="42" t="s">
        <v>116</v>
      </c>
      <c r="BZ86" s="42" t="s">
        <v>116</v>
      </c>
      <c r="CA86" s="42" t="s">
        <v>116</v>
      </c>
      <c r="CB86" s="42" t="s">
        <v>116</v>
      </c>
      <c r="CC86" s="42" t="s">
        <v>116</v>
      </c>
    </row>
    <row r="87" spans="1:81" ht="20.100000000000001" customHeight="1" x14ac:dyDescent="0.25">
      <c r="A87" s="40">
        <v>45231</v>
      </c>
      <c r="B87" s="34" t="s">
        <v>14117</v>
      </c>
      <c r="C87" s="32" t="s">
        <v>112</v>
      </c>
      <c r="D87" s="32">
        <v>20240120</v>
      </c>
      <c r="E87" s="34" t="s">
        <v>14118</v>
      </c>
      <c r="F87" s="34" t="str">
        <f t="shared" si="0"/>
        <v>Le framework de développement d'applications Java EE</v>
      </c>
      <c r="G87" s="34" t="str">
        <f t="shared" si="1"/>
        <v>Jérôme LAFOSSE</v>
      </c>
      <c r="H87" s="34" t="str">
        <f t="shared" si="2"/>
        <v/>
      </c>
      <c r="I87" s="34" t="str">
        <f t="shared" si="3"/>
        <v>LAFOSSE, Jérôme</v>
      </c>
      <c r="J87" s="34" t="str">
        <f t="shared" si="4"/>
        <v/>
      </c>
      <c r="K87" s="34" t="str">
        <f t="shared" si="5"/>
        <v/>
      </c>
      <c r="L87" s="34" t="str">
        <f t="shared" si="6"/>
        <v/>
      </c>
      <c r="M87" s="34" t="str">
        <f t="shared" si="7"/>
        <v/>
      </c>
      <c r="N87" s="5" t="str">
        <f t="shared" si="8"/>
        <v>Edition du 1 September 2009</v>
      </c>
      <c r="O87" s="5" t="str">
        <f t="shared" si="9"/>
        <v>480 pages</v>
      </c>
      <c r="P87" s="34" t="str">
        <f t="shared" si="10"/>
        <v>Editions ENI</v>
      </c>
      <c r="Q87" s="6" t="str">
        <f t="shared" si="11"/>
        <v>fre</v>
      </c>
      <c r="R87" s="34" t="str">
        <f t="shared" si="12"/>
        <v>fre</v>
      </c>
      <c r="S87" s="34" t="str">
        <f t="shared" si="13"/>
        <v>fre</v>
      </c>
      <c r="T87" s="34" t="str">
        <f t="shared" si="14"/>
        <v>Ce livre sur Struts 2 s'adresse aux développeurs Java qui souhaitent disposer d'un ouvrage de référence pour mettre en application le framework Java EE le plus répandu. L'ouvrage est décomposé en vingt-trois chapitres qui expliquent le fonctionnement et la mise en place de projets web à partir du framework.
Les premiers chapitres décrivent le framework Java EE de référence avec ses services et son installation au travers du modèle de conception MVC. Les chapitres 3 et 4 présentent un exemple concret de projet Struts 2 avec la gestion des traces et débogage. Dans le chapitre suivant, le lecteur apprendra en détail la gestion des actions, le mapping, les formulaires et les redirections. Le chapitre 6 présente de manière exhaustive la bibliothèque de tags Struts.
Dans la suite du livre, le lecteur appréhendera la gestion des messages et l'internationalisation ainsi que les validations des entrées, les types et conversions. Un chapitre est consacré à la couche modèle d'accès aux données, à l'upload et download de données et au chargement des pages.
Le développement d'intercepteurs est longuement détaillé dans le chapitre 14 ainsi que la gestion des résultats dans le chapitre 15.
Les chapitres suivants sont consacrés à Ajax Struts et aux moteurs de templates ainsi qu'à l'affichage des informations au travers d'XSLT. Les derniers chapitres concernent l'utilisation et le développement de plug-ins avec Struts ainsi que la configuration zéro et le langage OGNL.
Chaque concept est abordé de façon théorique et technique afin de permettre aux concepteurs disposant de connaissances en Java EE d'utiliser une API facilitant les développements d'applications web.
Les applications utilisées dans les chapitres sont issues d'exemples concrets et sont téléchargeables sur cette page et sur la plate-forme de l'auteur www.gdawj.com.
Ce livre est également proposé en coffret</v>
      </c>
      <c r="U87" s="34">
        <f t="shared" si="15"/>
        <v>9782746052062</v>
      </c>
      <c r="V87" s="34" t="str">
        <f t="shared" si="16"/>
        <v>Version Numérique</v>
      </c>
      <c r="W87" s="34">
        <f t="shared" si="17"/>
        <v>9782746050549</v>
      </c>
      <c r="X87" s="34" t="str">
        <f t="shared" si="18"/>
        <v>Version Imprimée</v>
      </c>
      <c r="Y87" s="34" t="str">
        <f t="shared" si="19"/>
        <v>St-Herblain</v>
      </c>
      <c r="Z87" s="34" t="str">
        <f t="shared" si="20"/>
        <v>Editions ENI</v>
      </c>
      <c r="AA87" s="34">
        <f t="shared" si="21"/>
        <v>2009</v>
      </c>
      <c r="AB87" s="34" t="str">
        <f t="shared" si="22"/>
        <v>Bibliothèque Numérique ENI (Service en ligne)</v>
      </c>
      <c r="AC87" s="34" t="str">
        <f t="shared" si="23"/>
        <v>EXPERT IT</v>
      </c>
      <c r="AD87" s="34" t="str">
        <f t="shared" si="24"/>
        <v>texte</v>
      </c>
      <c r="AE87" s="34" t="str">
        <f t="shared" si="25"/>
        <v>txt</v>
      </c>
      <c r="AF87" s="34" t="str">
        <f t="shared" si="26"/>
        <v>rdacontent/fre</v>
      </c>
      <c r="AG87" s="34" t="str">
        <f t="shared" si="27"/>
        <v>informatique</v>
      </c>
      <c r="AH87" s="34" t="str">
        <f t="shared" si="28"/>
        <v>c</v>
      </c>
      <c r="AI87" s="34" t="str">
        <f t="shared" si="29"/>
        <v>rdamedia/fre</v>
      </c>
      <c r="AJ87" s="34" t="str">
        <f t="shared" si="30"/>
        <v>ressource en ligne</v>
      </c>
      <c r="AK87" s="34" t="str">
        <f t="shared" si="31"/>
        <v>cr</v>
      </c>
      <c r="AL87" s="34" t="str">
        <f t="shared" si="32"/>
        <v>rdacarrier/fre</v>
      </c>
      <c r="AM87" s="34" t="str">
        <f t="shared" si="33"/>
        <v>m\\\\\o\\d\\\\\\\\</v>
      </c>
      <c r="AN87" s="34" t="str">
        <f t="shared" si="34"/>
        <v>cr\cn\\\\uuaua</v>
      </c>
      <c r="AO87" s="34" t="str">
        <f t="shared" si="35"/>
        <v>Accès restreint aux membres</v>
      </c>
      <c r="AP87" s="34" t="str">
        <f t="shared" si="36"/>
        <v>Source de la note de description : Version imprimée</v>
      </c>
      <c r="AQ87" s="34" t="str">
        <f t="shared" si="37"/>
        <v/>
      </c>
      <c r="AR87" s="34" t="str">
        <f t="shared" si="38"/>
        <v>%SITE_CLIENT%/?library_guid=D0739374-7D73-46F2-8B8B-ED5575761698</v>
      </c>
      <c r="AS87" s="34" t="str">
        <f t="shared" si="39"/>
        <v>Accès au travers du portail ENI</v>
      </c>
      <c r="AT87" s="34" t="str">
        <f t="shared" si="40"/>
        <v xml:space="preserve"> framework </v>
      </c>
      <c r="AU87" s="34" t="str">
        <f t="shared" si="41"/>
        <v xml:space="preserve"> J2E </v>
      </c>
      <c r="AV87" s="34" t="str">
        <f t="shared" si="42"/>
        <v xml:space="preserve"> JEE </v>
      </c>
      <c r="AW87" s="34" t="str">
        <f t="shared" si="43"/>
        <v xml:space="preserve"> livre java </v>
      </c>
      <c r="AX87" s="34" t="str">
        <f t="shared" si="44"/>
        <v xml:space="preserve"> LNEI2STRU</v>
      </c>
      <c r="AY87" s="34" t="str">
        <f t="shared" si="45"/>
        <v xml:space="preserve"> MVC </v>
      </c>
      <c r="AZ87" s="34" t="str">
        <f t="shared" si="46"/>
        <v xml:space="preserve"> ognl </v>
      </c>
      <c r="BA87" s="34" t="str">
        <f t="shared" si="47"/>
        <v xml:space="preserve"> struts2 </v>
      </c>
      <c r="BB87" s="34" t="str">
        <f t="shared" si="48"/>
        <v xml:space="preserve"> sturts </v>
      </c>
      <c r="BC87" s="34" t="str">
        <f t="shared" si="49"/>
        <v xml:space="preserve"> stuts </v>
      </c>
      <c r="BD87" s="34" t="str">
        <f t="shared" si="50"/>
        <v xml:space="preserve"> xslt </v>
      </c>
      <c r="BE87" s="34" t="str">
        <f t="shared" si="51"/>
        <v xml:space="preserve">livre struts </v>
      </c>
      <c r="BF87" s="34" t="str">
        <f t="shared" si="52"/>
        <v/>
      </c>
      <c r="BG87" s="34" t="str">
        <f t="shared" si="53"/>
        <v/>
      </c>
      <c r="BH87" s="34" t="str">
        <f t="shared" si="54"/>
        <v/>
      </c>
      <c r="BI87" s="34" t="str">
        <f t="shared" si="55"/>
        <v/>
      </c>
      <c r="BJ87" s="34" t="str">
        <f t="shared" si="56"/>
        <v/>
      </c>
      <c r="BK87" s="34" t="str">
        <f t="shared" si="57"/>
        <v/>
      </c>
      <c r="BL87" s="34" t="str">
        <f t="shared" si="58"/>
        <v/>
      </c>
      <c r="BM87" s="34" t="str">
        <f t="shared" si="59"/>
        <v/>
      </c>
      <c r="BN87" s="34" t="str">
        <f t="shared" si="60"/>
        <v/>
      </c>
      <c r="BO87" s="34" t="str">
        <f t="shared" si="61"/>
        <v/>
      </c>
      <c r="BP87" s="34" t="str">
        <f t="shared" si="62"/>
        <v/>
      </c>
      <c r="BQ87" s="34" t="str">
        <f t="shared" si="63"/>
        <v/>
      </c>
      <c r="BR87" s="34" t="str">
        <f t="shared" si="64"/>
        <v/>
      </c>
      <c r="BS87" s="34" t="str">
        <f t="shared" si="65"/>
        <v/>
      </c>
      <c r="BT87" s="34" t="str">
        <f t="shared" si="66"/>
        <v/>
      </c>
      <c r="BU87" s="42" t="str">
        <f t="shared" si="67"/>
        <v/>
      </c>
      <c r="BV87" s="42" t="s">
        <v>116</v>
      </c>
      <c r="BW87" s="42" t="s">
        <v>116</v>
      </c>
      <c r="BX87" s="42" t="s">
        <v>116</v>
      </c>
      <c r="BY87" s="42" t="s">
        <v>116</v>
      </c>
      <c r="BZ87" s="42" t="s">
        <v>116</v>
      </c>
      <c r="CA87" s="42" t="s">
        <v>116</v>
      </c>
      <c r="CB87" s="42" t="s">
        <v>116</v>
      </c>
      <c r="CC87" s="42" t="s">
        <v>116</v>
      </c>
    </row>
    <row r="88" spans="1:81" ht="20.100000000000001" customHeight="1" x14ac:dyDescent="0.25">
      <c r="A88" s="40">
        <v>45231</v>
      </c>
      <c r="B88" s="34" t="s">
        <v>14119</v>
      </c>
      <c r="C88" s="32" t="s">
        <v>112</v>
      </c>
      <c r="D88" s="32">
        <v>20240120</v>
      </c>
      <c r="E88" s="34" t="s">
        <v>14120</v>
      </c>
      <c r="F88" s="34" t="str">
        <f t="shared" si="0"/>
        <v>La téléphonie IP d'entreprise [2ième édition]</v>
      </c>
      <c r="G88" s="34" t="str">
        <f t="shared" si="1"/>
        <v>Sébastien Déon</v>
      </c>
      <c r="H88" s="34" t="str">
        <f t="shared" si="2"/>
        <v/>
      </c>
      <c r="I88" s="34" t="str">
        <f t="shared" si="3"/>
        <v>Déon, Sébastien</v>
      </c>
      <c r="J88" s="34" t="str">
        <f t="shared" si="4"/>
        <v/>
      </c>
      <c r="K88" s="34" t="str">
        <f t="shared" si="5"/>
        <v/>
      </c>
      <c r="L88" s="34" t="str">
        <f t="shared" si="6"/>
        <v/>
      </c>
      <c r="M88" s="34" t="str">
        <f t="shared" si="7"/>
        <v/>
      </c>
      <c r="N88" s="5" t="str">
        <f t="shared" si="8"/>
        <v>Edition du 1 October 2010</v>
      </c>
      <c r="O88" s="5" t="str">
        <f t="shared" si="9"/>
        <v>421 pages</v>
      </c>
      <c r="P88" s="34" t="str">
        <f t="shared" si="10"/>
        <v>Editions ENI</v>
      </c>
      <c r="Q88" s="6" t="str">
        <f t="shared" si="11"/>
        <v>fre</v>
      </c>
      <c r="R88" s="34" t="str">
        <f t="shared" si="12"/>
        <v>fre</v>
      </c>
      <c r="S88" s="34" t="str">
        <f t="shared" si="13"/>
        <v>fre</v>
      </c>
      <c r="T88" s="34" t="str">
        <f t="shared" si="14"/>
        <v>Cette nouvelle édition du livre  VoIP-ToIP Asterisk, traite de l'écosystème de la VoIP-ToIP en se basant sur  Asterisk en version 1.6. Il est principalement destiné aux acteurs du domaine  des systèmes, réseaux et télécoms d'entreprises :  consultants, intégrateurs, techniciens, formateurs. Il constitue également un  point de départ pour toute personne souhaitant découvrir et comprendre ce domaine  de la Voix sur IP avec Asterisk. De part son approche conseils et retours  d'expériences, il s'adresse également aux décideurs informatiques qui doivent  faire évoluer leur architecture de téléphonie. 
Il permet de détailler toutes les  étapes de la mise en place de l'autocom Open Source Asterisk, de la  conception-architecture à la mise en production. La démarche progressive et  pédagogique des différents chapitres permet d'aborder toutes les étapes  indispensables pour mettre en production une T-VoIP autour d'Asterisk : du  choix de l'architecture cible en intégrant le concept de VoIP mobile  (smartphones) à la mise en oeuvre d'un call center, en passant par  l'installation du serveur, le choix des passerelles opérateurs, la nécessaire  préparation du réseau, la mise en place d'un plan de numérotation éprouvé, l'interconnexion de sites distants et l'utilisation potentielle  d'outils supplémentaires permettant de gérer les faxs, les appels GSM, ... pour  enrichir les fonctionnalités du PBX et apporter une véritable valeur ajoutée à  l'entreprise. 
Chaque chapitre est pensé pour permettre une implémentation  rapide des concepts : de la théorie à la pratique !
Tous les sujets sont présentés  avec de nombreux exemples pratiques, tous testés en environnement de  production. Des connaissances sur l'administration d'un système Linux et de  routeurs Cisco sont souhaitables pour tirer le meilleur profit de cet ouvrage.
[les chapitres du livre]
Avant-propos &amp;ndash; L'écosystème de la VoIP &amp;ndash; Stratégie  d'architectures VoIP &amp;ndash; Installation d'un serveur Asterisk &amp;ndash; Les passerelles  opérateurs &amp;ndash; Préparation du réseau &amp;ndash; Conception du plan de numérotation &amp;ndash;  Amélioration du plan de numérotation &amp;ndash; Entreprise multisites &amp;ndash; Les outils complémentaires &amp;ndash;  Applications connexes &amp;ndash; Implémentation d'un centre d'appels &amp;ndash; Applications  périphériques tiers &amp;ndash; Annexe A : Plan de numérotation commenté &amp;ndash; Annexe  B : Liste des applications Asterisk &amp;ndash; Annexe C : Principaux fichiers  de configuration &amp;ndash; Annexe D : Bibliographie</v>
      </c>
      <c r="U88" s="34">
        <f t="shared" si="15"/>
        <v>9782746059696</v>
      </c>
      <c r="V88" s="34" t="str">
        <f t="shared" si="16"/>
        <v>Version Numérique</v>
      </c>
      <c r="W88" s="34">
        <f t="shared" si="17"/>
        <v>9782746058064</v>
      </c>
      <c r="X88" s="34" t="str">
        <f t="shared" si="18"/>
        <v>Version Imprimée</v>
      </c>
      <c r="Y88" s="34" t="str">
        <f t="shared" si="19"/>
        <v>St-Herblain</v>
      </c>
      <c r="Z88" s="34" t="str">
        <f t="shared" si="20"/>
        <v>Editions ENI</v>
      </c>
      <c r="AA88" s="34">
        <f t="shared" si="21"/>
        <v>2010</v>
      </c>
      <c r="AB88" s="34" t="str">
        <f t="shared" si="22"/>
        <v>Bibliothèque Numérique ENI (Service en ligne)</v>
      </c>
      <c r="AC88" s="34" t="str">
        <f t="shared" si="23"/>
        <v>EXPERT IT</v>
      </c>
      <c r="AD88" s="34" t="str">
        <f t="shared" si="24"/>
        <v>texte</v>
      </c>
      <c r="AE88" s="34" t="str">
        <f t="shared" si="25"/>
        <v>txt</v>
      </c>
      <c r="AF88" s="34" t="str">
        <f t="shared" si="26"/>
        <v>rdacontent/fre</v>
      </c>
      <c r="AG88" s="34" t="str">
        <f t="shared" si="27"/>
        <v>informatique</v>
      </c>
      <c r="AH88" s="34" t="str">
        <f t="shared" si="28"/>
        <v>c</v>
      </c>
      <c r="AI88" s="34" t="str">
        <f t="shared" si="29"/>
        <v>rdamedia/fre</v>
      </c>
      <c r="AJ88" s="34" t="str">
        <f t="shared" si="30"/>
        <v>ressource en ligne</v>
      </c>
      <c r="AK88" s="34" t="str">
        <f t="shared" si="31"/>
        <v>cr</v>
      </c>
      <c r="AL88" s="34" t="str">
        <f t="shared" si="32"/>
        <v>rdacarrier/fre</v>
      </c>
      <c r="AM88" s="34" t="str">
        <f t="shared" si="33"/>
        <v>m\\\\\o\\d\\\\\\\\</v>
      </c>
      <c r="AN88" s="34" t="str">
        <f t="shared" si="34"/>
        <v>cr\cn\\\\uuaua</v>
      </c>
      <c r="AO88" s="34" t="str">
        <f t="shared" si="35"/>
        <v>Accès restreint aux membres</v>
      </c>
      <c r="AP88" s="34" t="str">
        <f t="shared" si="36"/>
        <v>Source de la note de description : Version imprimée</v>
      </c>
      <c r="AQ88" s="34" t="str">
        <f t="shared" si="37"/>
        <v/>
      </c>
      <c r="AR88" s="34" t="str">
        <f t="shared" si="38"/>
        <v>%SITE_CLIENT%/?library_guid=014D2AFF-A5D5-4D6A-8401-A0775D1F72BC</v>
      </c>
      <c r="AS88" s="34" t="str">
        <f t="shared" si="39"/>
        <v>Accès au travers du portail ENI</v>
      </c>
      <c r="AT88" s="34" t="str">
        <f t="shared" si="40"/>
        <v xml:space="preserve"> autocom </v>
      </c>
      <c r="AU88" s="34" t="str">
        <f t="shared" si="41"/>
        <v xml:space="preserve"> livre toip </v>
      </c>
      <c r="AV88" s="34" t="str">
        <f t="shared" si="42"/>
        <v xml:space="preserve"> livre voip </v>
      </c>
      <c r="AW88" s="34" t="str">
        <f t="shared" si="43"/>
        <v xml:space="preserve"> LNEI2VOIP</v>
      </c>
      <c r="AX88" s="34" t="str">
        <f t="shared" si="44"/>
        <v xml:space="preserve"> PABX </v>
      </c>
      <c r="AY88" s="34" t="str">
        <f t="shared" si="45"/>
        <v xml:space="preserve"> Téléphonie sur IP </v>
      </c>
      <c r="AZ88" s="34" t="str">
        <f t="shared" si="46"/>
        <v xml:space="preserve"> Voix sur IP </v>
      </c>
      <c r="BA88" s="34" t="str">
        <f t="shared" si="47"/>
        <v xml:space="preserve">livre asterisk </v>
      </c>
      <c r="BB88" s="34" t="str">
        <f t="shared" si="48"/>
        <v/>
      </c>
      <c r="BC88" s="34" t="str">
        <f t="shared" si="49"/>
        <v/>
      </c>
      <c r="BD88" s="34" t="str">
        <f t="shared" si="50"/>
        <v/>
      </c>
      <c r="BE88" s="34" t="str">
        <f t="shared" si="51"/>
        <v/>
      </c>
      <c r="BF88" s="34" t="str">
        <f t="shared" si="52"/>
        <v/>
      </c>
      <c r="BG88" s="34" t="str">
        <f t="shared" si="53"/>
        <v/>
      </c>
      <c r="BH88" s="34" t="str">
        <f t="shared" si="54"/>
        <v/>
      </c>
      <c r="BI88" s="34" t="str">
        <f t="shared" si="55"/>
        <v/>
      </c>
      <c r="BJ88" s="34" t="str">
        <f t="shared" si="56"/>
        <v/>
      </c>
      <c r="BK88" s="34" t="str">
        <f t="shared" si="57"/>
        <v/>
      </c>
      <c r="BL88" s="34" t="str">
        <f t="shared" si="58"/>
        <v/>
      </c>
      <c r="BM88" s="34" t="str">
        <f t="shared" si="59"/>
        <v/>
      </c>
      <c r="BN88" s="34" t="str">
        <f t="shared" si="60"/>
        <v/>
      </c>
      <c r="BO88" s="34" t="str">
        <f t="shared" si="61"/>
        <v/>
      </c>
      <c r="BP88" s="34" t="str">
        <f t="shared" si="62"/>
        <v/>
      </c>
      <c r="BQ88" s="34" t="str">
        <f t="shared" si="63"/>
        <v/>
      </c>
      <c r="BR88" s="34" t="str">
        <f t="shared" si="64"/>
        <v/>
      </c>
      <c r="BS88" s="34" t="str">
        <f t="shared" si="65"/>
        <v/>
      </c>
      <c r="BT88" s="34" t="str">
        <f t="shared" si="66"/>
        <v/>
      </c>
      <c r="BU88" s="42" t="str">
        <f t="shared" si="67"/>
        <v/>
      </c>
      <c r="BV88" s="42" t="s">
        <v>116</v>
      </c>
      <c r="BW88" s="42" t="s">
        <v>116</v>
      </c>
      <c r="BX88" s="42" t="s">
        <v>116</v>
      </c>
      <c r="BY88" s="42" t="s">
        <v>116</v>
      </c>
      <c r="BZ88" s="42" t="s">
        <v>116</v>
      </c>
      <c r="CA88" s="42" t="s">
        <v>116</v>
      </c>
      <c r="CB88" s="42" t="s">
        <v>116</v>
      </c>
      <c r="CC88" s="42" t="s">
        <v>116</v>
      </c>
    </row>
    <row r="89" spans="1:81" ht="20.100000000000001" customHeight="1" x14ac:dyDescent="0.25">
      <c r="A89" s="40">
        <v>45231</v>
      </c>
      <c r="B89" s="34" t="s">
        <v>14121</v>
      </c>
      <c r="C89" s="32" t="s">
        <v>112</v>
      </c>
      <c r="D89" s="32">
        <v>20240120</v>
      </c>
      <c r="E89" s="34" t="s">
        <v>14122</v>
      </c>
      <c r="F89" s="34" t="str">
        <f t="shared" si="0"/>
        <v>Accès aux données avec Visual Studio 2008</v>
      </c>
      <c r="G89" s="34" t="str">
        <f t="shared" si="1"/>
        <v>Brice-Arnaud GUÉRIN</v>
      </c>
      <c r="H89" s="34" t="str">
        <f t="shared" si="2"/>
        <v/>
      </c>
      <c r="I89" s="34" t="str">
        <f t="shared" si="3"/>
        <v>GUÉRIN, Brice-Arnaud</v>
      </c>
      <c r="J89" s="34" t="str">
        <f t="shared" si="4"/>
        <v/>
      </c>
      <c r="K89" s="34" t="str">
        <f t="shared" si="5"/>
        <v/>
      </c>
      <c r="L89" s="34" t="str">
        <f t="shared" si="6"/>
        <v/>
      </c>
      <c r="M89" s="34" t="str">
        <f t="shared" si="7"/>
        <v/>
      </c>
      <c r="N89" s="5" t="str">
        <f t="shared" si="8"/>
        <v>Edition du 1 July 2008</v>
      </c>
      <c r="O89" s="5" t="str">
        <f t="shared" si="9"/>
        <v>258 pages</v>
      </c>
      <c r="P89" s="34" t="str">
        <f t="shared" si="10"/>
        <v>Editions ENI</v>
      </c>
      <c r="Q89" s="6" t="str">
        <f t="shared" si="11"/>
        <v>fre</v>
      </c>
      <c r="R89" s="34" t="str">
        <f t="shared" si="12"/>
        <v>fre</v>
      </c>
      <c r="S89" s="34" t="str">
        <f t="shared" si="13"/>
        <v>fre</v>
      </c>
      <c r="T89" s="34" t="str">
        <f t="shared" si="14"/>
        <v>Ce livre sur ADO.NET et LINQ s'adresse à tout développeur devant maîtriser les mécanismes d'accès aux données de .NET pour construire des applications distribuées. L'ouvrage met l'accent sur les bonnes pratiques de la programmation basée sur les langages C#, VB.NET, SQL et XML.
Le premier chapitre présente les nouveautés du framework .NET et de son bloc de construction de services ADO.NET. Ensuite, le lecteur découvre à partir d'exemples spécifiques pour SQL Server, Oracle et Access l'accès en mode connecté, puis le DataSet, les adaptateurs de données et la gestion des exceptions, éléments structurant l'accès en mode déconnecté. Le quatrième chapitre étudie le mode fournisseur en détaillant les techniques de liaison de données supportées par Visual Studio 2008, propres aux environnements Winform, WPF-XAML et ASP.NET. 
Le cinquième chapitre est consacré aux API pour XML (SAX, DOM, XPath) et à LINQ, le nouveau langage de requêtes multi support - LINQ to Object, to DataSet, to SQL, et aussi to XML - intégré à C# et VB. NET. Le dernier chapitre traite d'aspects plus avancés comme la performance (pools de connexion, caches locaux SQL Server Compact, accès asynchrones), et la sécurité, en expliquant l'utilisation des schémas et des rôles d'application. 
Les exemples cités dans l'ouvrage sont en téléchargement sur cette page.
Ce livre est également proposé en coffret 1 | coffret 2 | coffret 3</v>
      </c>
      <c r="U89" s="34">
        <f t="shared" si="15"/>
        <v>9782746044401</v>
      </c>
      <c r="V89" s="34" t="str">
        <f t="shared" si="16"/>
        <v>Version Numérique</v>
      </c>
      <c r="W89" s="34">
        <f t="shared" si="17"/>
        <v>9782746042711</v>
      </c>
      <c r="X89" s="34" t="str">
        <f t="shared" si="18"/>
        <v>Version Imprimée</v>
      </c>
      <c r="Y89" s="34" t="str">
        <f t="shared" si="19"/>
        <v>St-Herblain</v>
      </c>
      <c r="Z89" s="34" t="str">
        <f t="shared" si="20"/>
        <v>Editions ENI</v>
      </c>
      <c r="AA89" s="34">
        <f t="shared" si="21"/>
        <v>2008</v>
      </c>
      <c r="AB89" s="34" t="str">
        <f t="shared" si="22"/>
        <v>Bibliothèque Numérique ENI (Service en ligne)</v>
      </c>
      <c r="AC89" s="34" t="str">
        <f t="shared" si="23"/>
        <v>EXPERT IT</v>
      </c>
      <c r="AD89" s="34" t="str">
        <f t="shared" si="24"/>
        <v>texte</v>
      </c>
      <c r="AE89" s="34" t="str">
        <f t="shared" si="25"/>
        <v>txt</v>
      </c>
      <c r="AF89" s="34" t="str">
        <f t="shared" si="26"/>
        <v>rdacontent/fre</v>
      </c>
      <c r="AG89" s="34" t="str">
        <f t="shared" si="27"/>
        <v>informatique</v>
      </c>
      <c r="AH89" s="34" t="str">
        <f t="shared" si="28"/>
        <v>c</v>
      </c>
      <c r="AI89" s="34" t="str">
        <f t="shared" si="29"/>
        <v>rdamedia/fre</v>
      </c>
      <c r="AJ89" s="34" t="str">
        <f t="shared" si="30"/>
        <v>ressource en ligne</v>
      </c>
      <c r="AK89" s="34" t="str">
        <f t="shared" si="31"/>
        <v>cr</v>
      </c>
      <c r="AL89" s="34" t="str">
        <f t="shared" si="32"/>
        <v>rdacarrier/fre</v>
      </c>
      <c r="AM89" s="34" t="str">
        <f t="shared" si="33"/>
        <v>m\\\\\o\\d\\\\\\\\</v>
      </c>
      <c r="AN89" s="34" t="str">
        <f t="shared" si="34"/>
        <v>cr\cn\\\\uuaua</v>
      </c>
      <c r="AO89" s="34" t="str">
        <f t="shared" si="35"/>
        <v>Accès restreint aux membres</v>
      </c>
      <c r="AP89" s="34" t="str">
        <f t="shared" si="36"/>
        <v>Source de la note de description : Version imprimée</v>
      </c>
      <c r="AQ89" s="34" t="str">
        <f t="shared" si="37"/>
        <v/>
      </c>
      <c r="AR89" s="34" t="str">
        <f t="shared" si="38"/>
        <v>%SITE_CLIENT%/?library_guid=C9A7BBE6-28AD-440D-9277-9EBAF98B4DBB</v>
      </c>
      <c r="AS89" s="34" t="str">
        <f t="shared" si="39"/>
        <v>Accès au travers du portail ENI</v>
      </c>
      <c r="AT89" s="34" t="str">
        <f t="shared" si="40"/>
        <v xml:space="preserve"> .net </v>
      </c>
      <c r="AU89" s="34" t="str">
        <f t="shared" si="41"/>
        <v xml:space="preserve"> accès aux données </v>
      </c>
      <c r="AV89" s="34" t="str">
        <f t="shared" si="42"/>
        <v xml:space="preserve"> développement </v>
      </c>
      <c r="AW89" s="34" t="str">
        <f t="shared" si="43"/>
        <v xml:space="preserve"> e</v>
      </c>
      <c r="AX89" s="34" t="str">
        <f t="shared" si="44"/>
        <v xml:space="preserve"> ebook </v>
      </c>
      <c r="AY89" s="34" t="str">
        <f t="shared" si="45"/>
        <v xml:space="preserve"> langage </v>
      </c>
      <c r="AZ89" s="34" t="str">
        <f t="shared" si="46"/>
        <v xml:space="preserve"> link </v>
      </c>
      <c r="BA89" s="34" t="str">
        <f t="shared" si="47"/>
        <v xml:space="preserve"> livre ADO.NET </v>
      </c>
      <c r="BB89" s="34" t="str">
        <f t="shared" si="48"/>
        <v xml:space="preserve"> livre électronique </v>
      </c>
      <c r="BC89" s="34" t="str">
        <f t="shared" si="49"/>
        <v xml:space="preserve"> livre link </v>
      </c>
      <c r="BD89" s="34" t="str">
        <f t="shared" si="50"/>
        <v xml:space="preserve"> livre linq </v>
      </c>
      <c r="BE89" s="34" t="str">
        <f t="shared" si="51"/>
        <v xml:space="preserve"> livre numérique </v>
      </c>
      <c r="BF89" s="34" t="str">
        <f t="shared" si="52"/>
        <v xml:space="preserve"> livres électroniques </v>
      </c>
      <c r="BG89" s="34" t="str">
        <f t="shared" si="53"/>
        <v xml:space="preserve"> livres numériques </v>
      </c>
      <c r="BH89" s="34" t="str">
        <f t="shared" si="54"/>
        <v xml:space="preserve"> LNEI3.5ADOL</v>
      </c>
      <c r="BI89" s="34" t="str">
        <f t="shared" si="55"/>
        <v xml:space="preserve"> net </v>
      </c>
      <c r="BJ89" s="34" t="str">
        <f t="shared" si="56"/>
        <v xml:space="preserve"> visual studio </v>
      </c>
      <c r="BK89" s="34" t="str">
        <f t="shared" si="57"/>
        <v xml:space="preserve"> xml </v>
      </c>
      <c r="BL89" s="34" t="str">
        <f t="shared" si="58"/>
        <v xml:space="preserve">book </v>
      </c>
      <c r="BM89" s="34" t="str">
        <f t="shared" si="59"/>
        <v xml:space="preserve">livre ADO </v>
      </c>
      <c r="BN89" s="34" t="str">
        <f t="shared" si="60"/>
        <v/>
      </c>
      <c r="BO89" s="34" t="str">
        <f t="shared" si="61"/>
        <v/>
      </c>
      <c r="BP89" s="34" t="str">
        <f t="shared" si="62"/>
        <v/>
      </c>
      <c r="BQ89" s="34" t="str">
        <f t="shared" si="63"/>
        <v/>
      </c>
      <c r="BR89" s="34" t="str">
        <f t="shared" si="64"/>
        <v/>
      </c>
      <c r="BS89" s="34" t="str">
        <f t="shared" si="65"/>
        <v/>
      </c>
      <c r="BT89" s="34" t="str">
        <f t="shared" si="66"/>
        <v/>
      </c>
      <c r="BU89" s="42" t="str">
        <f t="shared" si="67"/>
        <v/>
      </c>
      <c r="BV89" s="42" t="s">
        <v>116</v>
      </c>
      <c r="BW89" s="42" t="s">
        <v>116</v>
      </c>
      <c r="BX89" s="42" t="s">
        <v>116</v>
      </c>
      <c r="BY89" s="42" t="s">
        <v>116</v>
      </c>
      <c r="BZ89" s="42" t="s">
        <v>116</v>
      </c>
      <c r="CA89" s="42" t="s">
        <v>116</v>
      </c>
      <c r="CB89" s="42" t="s">
        <v>116</v>
      </c>
      <c r="CC89" s="42" t="s">
        <v>116</v>
      </c>
    </row>
    <row r="90" spans="1:81" ht="20.100000000000001" customHeight="1" x14ac:dyDescent="0.25">
      <c r="A90" s="40">
        <v>45231</v>
      </c>
      <c r="B90" s="34" t="s">
        <v>14123</v>
      </c>
      <c r="C90" s="32" t="s">
        <v>112</v>
      </c>
      <c r="D90" s="32">
        <v>20240120</v>
      </c>
      <c r="E90" s="34" t="s">
        <v>14124</v>
      </c>
      <c r="F90" s="34" t="str">
        <f t="shared" si="0"/>
        <v>Installation et administration</v>
      </c>
      <c r="G90" s="34" t="str">
        <f t="shared" si="1"/>
        <v>Jim DI CAMILLO,Maël LANOE,Bernard TIMBAL DUCLAUX de MARTIN</v>
      </c>
      <c r="H90" s="34" t="str">
        <f t="shared" si="2"/>
        <v/>
      </c>
      <c r="I90" s="34" t="str">
        <f t="shared" si="3"/>
        <v>DI CAMILLO, Jim</v>
      </c>
      <c r="J90" s="34" t="str">
        <f t="shared" si="4"/>
        <v>LANOE, Maël</v>
      </c>
      <c r="K90" s="34" t="str">
        <f t="shared" si="5"/>
        <v>TIMBAL DUCLAUX de MARTIN, Bernard</v>
      </c>
      <c r="L90" s="34" t="str">
        <f t="shared" si="6"/>
        <v/>
      </c>
      <c r="M90" s="34" t="str">
        <f t="shared" si="7"/>
        <v/>
      </c>
      <c r="N90" s="5" t="str">
        <f t="shared" si="8"/>
        <v>Edition du 1 August 2010</v>
      </c>
      <c r="O90" s="5" t="str">
        <f t="shared" si="9"/>
        <v>619 pages</v>
      </c>
      <c r="P90" s="34" t="str">
        <f t="shared" si="10"/>
        <v>Editions ENI</v>
      </c>
      <c r="Q90" s="6" t="str">
        <f t="shared" si="11"/>
        <v>fre</v>
      </c>
      <c r="R90" s="34" t="str">
        <f t="shared" si="12"/>
        <v>fre</v>
      </c>
      <c r="S90" s="34" t="str">
        <f t="shared" si="13"/>
        <v>fre</v>
      </c>
      <c r="T90" s="34" t="str">
        <f t="shared" si="14"/>
        <v>Ce livre s'adresse à tous les administrateurs ou consultants en charge du déploiement et de l'administration au quotidien d'une plate-forme SAP BusinessObjects Enterprise XI 3.x.
Cet ouvrage permet de découvrir en premier lieu les pré-requis au déploiement ainsi que les différentes étapes du processus d'installation et de configuration d'un serveur SAP BusinessObjects Enterprise XI 3.x.
Les auteurs détaillent ensuite les fonctionnalités d'administration des utilisateurs et des droits, celles de gestion des serveurs, des types d'authentification et des applications. Vous découvrirez comment mettre en oeuvre l'audit de la plate-forme, créer des tâches planifiées complexes et prendrez connaissance des nouvelles fonctionnalités de publications apparues dans la version XI 3.x.
Les auteurs présentent enfin les différents outils permettant de transférer les projets entre environnements et terminent par des problématiques plus pointues de restauration, de fédération et de mise en cluster
Les chapitres et les thèmes décrits sont illustrés par des problématiques concrètes et les bonnes pratiques les plus courantes, fruits de l'expérience des auteurs, tous trois consultants dans le domaine de l'Informatique Décisionnelle (Business Intelligence).
Cet ouvrage couvre les versions SAP BusinessObjects Enterprise de la XI 3.0 à la XI 3.3.
Les chapitres du livre
Avant-propos - Présentation et pré-requis &amp;ndash; Installation &amp;ndash; Gestion des utilisateurs et applications &amp;ndash; Gestion des objets métier &amp;ndash; Planification et publication &amp;ndash; Gestion de la sécurité sur les objets &amp;ndash; Gestion de la sécurité sur les données &amp;ndash; Gestion des environnements &amp;ndash; Serveurs, clustering, sauvegarde et restauration
Ce livre est également proposé en coffret</v>
      </c>
      <c r="U90" s="34">
        <f t="shared" si="15"/>
        <v>9782746057074</v>
      </c>
      <c r="V90" s="34" t="str">
        <f t="shared" si="16"/>
        <v>Version Numérique</v>
      </c>
      <c r="W90" s="34">
        <f t="shared" si="17"/>
        <v>9782746056114</v>
      </c>
      <c r="X90" s="34" t="str">
        <f t="shared" si="18"/>
        <v>Version Imprimée</v>
      </c>
      <c r="Y90" s="34" t="str">
        <f t="shared" si="19"/>
        <v>St-Herblain</v>
      </c>
      <c r="Z90" s="34" t="str">
        <f t="shared" si="20"/>
        <v>Editions ENI</v>
      </c>
      <c r="AA90" s="34">
        <f t="shared" si="21"/>
        <v>2010</v>
      </c>
      <c r="AB90" s="34" t="str">
        <f t="shared" si="22"/>
        <v>Bibliothèque Numérique ENI (Service en ligne)</v>
      </c>
      <c r="AC90" s="34" t="str">
        <f t="shared" si="23"/>
        <v>EXPERT IT</v>
      </c>
      <c r="AD90" s="34" t="str">
        <f t="shared" si="24"/>
        <v>texte</v>
      </c>
      <c r="AE90" s="34" t="str">
        <f t="shared" si="25"/>
        <v>txt</v>
      </c>
      <c r="AF90" s="34" t="str">
        <f t="shared" si="26"/>
        <v>rdacontent/fre</v>
      </c>
      <c r="AG90" s="34" t="str">
        <f t="shared" si="27"/>
        <v>informatique</v>
      </c>
      <c r="AH90" s="34" t="str">
        <f t="shared" si="28"/>
        <v>c</v>
      </c>
      <c r="AI90" s="34" t="str">
        <f t="shared" si="29"/>
        <v>rdamedia/fre</v>
      </c>
      <c r="AJ90" s="34" t="str">
        <f t="shared" si="30"/>
        <v>ressource en ligne</v>
      </c>
      <c r="AK90" s="34" t="str">
        <f t="shared" si="31"/>
        <v>cr</v>
      </c>
      <c r="AL90" s="34" t="str">
        <f t="shared" si="32"/>
        <v>rdacarrier/fre</v>
      </c>
      <c r="AM90" s="34" t="str">
        <f t="shared" si="33"/>
        <v>m\\\\\o\\d\\\\\\\\</v>
      </c>
      <c r="AN90" s="34" t="str">
        <f t="shared" si="34"/>
        <v>cr\cn\\\\uuaua</v>
      </c>
      <c r="AO90" s="34" t="str">
        <f t="shared" si="35"/>
        <v>Accès restreint aux membres</v>
      </c>
      <c r="AP90" s="34" t="str">
        <f t="shared" si="36"/>
        <v>Source de la note de description : Version imprimée</v>
      </c>
      <c r="AQ90" s="34" t="str">
        <f t="shared" si="37"/>
        <v/>
      </c>
      <c r="AR90" s="34" t="str">
        <f t="shared" si="38"/>
        <v>%SITE_CLIENT%/?library_guid=E2273F9C-355C-4901-A0D2-49B1FE744766</v>
      </c>
      <c r="AS90" s="34" t="str">
        <f t="shared" si="39"/>
        <v>Accès au travers du portail ENI</v>
      </c>
      <c r="AT90" s="34" t="str">
        <f t="shared" si="40"/>
        <v xml:space="preserve"> bi </v>
      </c>
      <c r="AU90" s="34" t="str">
        <f t="shared" si="41"/>
        <v xml:space="preserve"> bo </v>
      </c>
      <c r="AV90" s="34" t="str">
        <f t="shared" si="42"/>
        <v xml:space="preserve"> livre business objects </v>
      </c>
      <c r="AW90" s="34" t="str">
        <f t="shared" si="43"/>
        <v xml:space="preserve"> livre businessobjects </v>
      </c>
      <c r="AX90" s="34" t="str">
        <f t="shared" si="44"/>
        <v xml:space="preserve"> LNEI3XISAPB</v>
      </c>
      <c r="AY90" s="34" t="str">
        <f t="shared" si="45"/>
        <v xml:space="preserve"> webi </v>
      </c>
      <c r="AZ90" s="34" t="str">
        <f t="shared" si="46"/>
        <v xml:space="preserve"> XI 3 </v>
      </c>
      <c r="BA90" s="34" t="str">
        <f t="shared" si="47"/>
        <v xml:space="preserve">livre SAP </v>
      </c>
      <c r="BB90" s="34" t="str">
        <f t="shared" si="48"/>
        <v/>
      </c>
      <c r="BC90" s="34" t="str">
        <f t="shared" si="49"/>
        <v/>
      </c>
      <c r="BD90" s="34" t="str">
        <f t="shared" si="50"/>
        <v/>
      </c>
      <c r="BE90" s="34" t="str">
        <f t="shared" si="51"/>
        <v/>
      </c>
      <c r="BF90" s="34" t="str">
        <f t="shared" si="52"/>
        <v/>
      </c>
      <c r="BG90" s="34" t="str">
        <f t="shared" si="53"/>
        <v/>
      </c>
      <c r="BH90" s="34" t="str">
        <f t="shared" si="54"/>
        <v/>
      </c>
      <c r="BI90" s="34" t="str">
        <f t="shared" si="55"/>
        <v/>
      </c>
      <c r="BJ90" s="34" t="str">
        <f t="shared" si="56"/>
        <v/>
      </c>
      <c r="BK90" s="34" t="str">
        <f t="shared" si="57"/>
        <v/>
      </c>
      <c r="BL90" s="34" t="str">
        <f t="shared" si="58"/>
        <v/>
      </c>
      <c r="BM90" s="34" t="str">
        <f t="shared" si="59"/>
        <v/>
      </c>
      <c r="BN90" s="34" t="str">
        <f t="shared" si="60"/>
        <v/>
      </c>
      <c r="BO90" s="34" t="str">
        <f t="shared" si="61"/>
        <v/>
      </c>
      <c r="BP90" s="34" t="str">
        <f t="shared" si="62"/>
        <v/>
      </c>
      <c r="BQ90" s="34" t="str">
        <f t="shared" si="63"/>
        <v/>
      </c>
      <c r="BR90" s="34" t="str">
        <f t="shared" si="64"/>
        <v/>
      </c>
      <c r="BS90" s="34" t="str">
        <f t="shared" si="65"/>
        <v/>
      </c>
      <c r="BT90" s="34" t="str">
        <f t="shared" si="66"/>
        <v/>
      </c>
      <c r="BU90" s="42" t="str">
        <f t="shared" si="67"/>
        <v/>
      </c>
      <c r="BV90" s="42" t="s">
        <v>116</v>
      </c>
      <c r="BW90" s="42" t="s">
        <v>116</v>
      </c>
      <c r="BX90" s="42" t="s">
        <v>116</v>
      </c>
      <c r="BY90" s="42" t="s">
        <v>116</v>
      </c>
      <c r="BZ90" s="42" t="s">
        <v>116</v>
      </c>
      <c r="CA90" s="42" t="s">
        <v>116</v>
      </c>
      <c r="CB90" s="42" t="s">
        <v>116</v>
      </c>
      <c r="CC90" s="42" t="s">
        <v>116</v>
      </c>
    </row>
    <row r="91" spans="1:81" ht="20.100000000000001" customHeight="1" x14ac:dyDescent="0.25">
      <c r="A91" s="40">
        <v>45231</v>
      </c>
      <c r="B91" s="34" t="s">
        <v>14125</v>
      </c>
      <c r="C91" s="32" t="s">
        <v>112</v>
      </c>
      <c r="D91" s="32">
        <v>20240120</v>
      </c>
      <c r="E91" s="34" t="s">
        <v>14126</v>
      </c>
      <c r="F91" s="34" t="str">
        <f t="shared" si="0"/>
        <v>Développement, déploiement et sécurisation d'applications JEE</v>
      </c>
      <c r="G91" s="34" t="str">
        <f t="shared" si="1"/>
        <v>Franck SIMON</v>
      </c>
      <c r="H91" s="34" t="str">
        <f t="shared" si="2"/>
        <v/>
      </c>
      <c r="I91" s="34" t="str">
        <f t="shared" si="3"/>
        <v>SIMON, Franck</v>
      </c>
      <c r="J91" s="34" t="str">
        <f t="shared" si="4"/>
        <v/>
      </c>
      <c r="K91" s="34" t="str">
        <f t="shared" si="5"/>
        <v/>
      </c>
      <c r="L91" s="34" t="str">
        <f t="shared" si="6"/>
        <v/>
      </c>
      <c r="M91" s="34" t="str">
        <f t="shared" si="7"/>
        <v/>
      </c>
      <c r="N91" s="5" t="str">
        <f t="shared" si="8"/>
        <v>Edition du 1 December 2008</v>
      </c>
      <c r="O91" s="5" t="str">
        <f t="shared" si="9"/>
        <v>399 pages</v>
      </c>
      <c r="P91" s="34" t="str">
        <f t="shared" si="10"/>
        <v>Editions ENI</v>
      </c>
      <c r="Q91" s="6" t="str">
        <f t="shared" si="11"/>
        <v>fre</v>
      </c>
      <c r="R91" s="34" t="str">
        <f t="shared" si="12"/>
        <v>fre</v>
      </c>
      <c r="S91" s="34" t="str">
        <f t="shared" si="13"/>
        <v>fre</v>
      </c>
      <c r="T91" s="34" t="str">
        <f t="shared" si="14"/>
        <v>Ce livre sur JBoss s'adresse aux développeurs Java quotidiennement confrontés au développement et au déploiement d'applications distribuées, que ce soient des applications Web, des reprises de projets en EJB 2 ou de  nouveaux projets en EJB 3.
JBoss est devenu un serveur d'applications incontournable dans le monde Java et ce livre présente de manière pratique le déploiement et la sécurisation des applications sous JBoss, en tenant compte des différentes versions des spécifications Sun : Servlet / JSP, EJB 2 pour les projets existants et EJB 3 pour les nouveaux projets. 
Le livre commence par un rappel sur l'architecture JEE, puis se poursuit sur l'installation de JBoss. Les services fondamentaux de JBoss utilisés par les applications distribuées y sont présentés et expliqués. L'auteur décrit l'architecture interne de JBoss et présente les principaux services : JMX, JNDI, JMS, JTA, JCA, JAAS.
Les chapitres suivants décrivent les principes de fonctionnement et de codage des composants EJB2, EJB3, servlet/JSP. Le déploiement et l'empaquetage de ces composants sous JBoss sont commentés et illustrés par des exemples qui sont disponibles en téléchargement. La gestion des transactions et de la sécurité font l'objet de chapitres à part entière.
Après le développement et le déploiement... l'administration de JBoss est présentée : la console JMX, l'instanciation de plusieurs instances, la mise en cluster, configuration avec Apache mod_jk.
Le dernier chapitre présente l'intégration de JBoss à Eclipse et notamment comment intégrer dans Eclipse les exemples téléchargeables.
Des exemples sont en téléchargement sur cette page.</v>
      </c>
      <c r="U91" s="34">
        <f t="shared" si="15"/>
        <v>9782746047310</v>
      </c>
      <c r="V91" s="34" t="str">
        <f t="shared" si="16"/>
        <v>Version Numérique</v>
      </c>
      <c r="W91" s="34">
        <f t="shared" si="17"/>
        <v>9782746046597</v>
      </c>
      <c r="X91" s="34" t="str">
        <f t="shared" si="18"/>
        <v>Version Imprimée</v>
      </c>
      <c r="Y91" s="34" t="str">
        <f t="shared" si="19"/>
        <v>St-Herblain</v>
      </c>
      <c r="Z91" s="34" t="str">
        <f t="shared" si="20"/>
        <v>Editions ENI</v>
      </c>
      <c r="AA91" s="34">
        <f t="shared" si="21"/>
        <v>2008</v>
      </c>
      <c r="AB91" s="34" t="str">
        <f t="shared" si="22"/>
        <v>Bibliothèque Numérique ENI (Service en ligne)</v>
      </c>
      <c r="AC91" s="34" t="str">
        <f t="shared" si="23"/>
        <v>EXPERT IT</v>
      </c>
      <c r="AD91" s="34" t="str">
        <f t="shared" si="24"/>
        <v>texte</v>
      </c>
      <c r="AE91" s="34" t="str">
        <f t="shared" si="25"/>
        <v>txt</v>
      </c>
      <c r="AF91" s="34" t="str">
        <f t="shared" si="26"/>
        <v>rdacontent/fre</v>
      </c>
      <c r="AG91" s="34" t="str">
        <f t="shared" si="27"/>
        <v>informatique</v>
      </c>
      <c r="AH91" s="34" t="str">
        <f t="shared" si="28"/>
        <v>c</v>
      </c>
      <c r="AI91" s="34" t="str">
        <f t="shared" si="29"/>
        <v>rdamedia/fre</v>
      </c>
      <c r="AJ91" s="34" t="str">
        <f t="shared" si="30"/>
        <v>ressource en ligne</v>
      </c>
      <c r="AK91" s="34" t="str">
        <f t="shared" si="31"/>
        <v>cr</v>
      </c>
      <c r="AL91" s="34" t="str">
        <f t="shared" si="32"/>
        <v>rdacarrier/fre</v>
      </c>
      <c r="AM91" s="34" t="str">
        <f t="shared" si="33"/>
        <v>m\\\\\o\\d\\\\\\\\</v>
      </c>
      <c r="AN91" s="34" t="str">
        <f t="shared" si="34"/>
        <v>cr\cn\\\\uuaua</v>
      </c>
      <c r="AO91" s="34" t="str">
        <f t="shared" si="35"/>
        <v>Accès restreint aux membres</v>
      </c>
      <c r="AP91" s="34" t="str">
        <f t="shared" si="36"/>
        <v>Source de la note de description : Version imprimée</v>
      </c>
      <c r="AQ91" s="34" t="str">
        <f t="shared" si="37"/>
        <v/>
      </c>
      <c r="AR91" s="34" t="str">
        <f t="shared" si="38"/>
        <v>%SITE_CLIENT%/?library_guid=87038E18-7EFB-43C7-82F3-1D6AE7B098C1</v>
      </c>
      <c r="AS91" s="34" t="str">
        <f t="shared" si="39"/>
        <v>Accès au travers du portail ENI</v>
      </c>
      <c r="AT91" s="34" t="str">
        <f t="shared" si="40"/>
        <v xml:space="preserve"> deploiement </v>
      </c>
      <c r="AU91" s="34" t="str">
        <f t="shared" si="41"/>
        <v xml:space="preserve"> Eclipse </v>
      </c>
      <c r="AV91" s="34" t="str">
        <f t="shared" si="42"/>
        <v xml:space="preserve"> EJB </v>
      </c>
      <c r="AW91" s="34" t="str">
        <f t="shared" si="43"/>
        <v xml:space="preserve"> EJB2 </v>
      </c>
      <c r="AX91" s="34" t="str">
        <f t="shared" si="44"/>
        <v xml:space="preserve"> EJB3 </v>
      </c>
      <c r="AY91" s="34" t="str">
        <f t="shared" si="45"/>
        <v xml:space="preserve"> J2EE </v>
      </c>
      <c r="AZ91" s="34" t="str">
        <f t="shared" si="46"/>
        <v xml:space="preserve"> JAAS </v>
      </c>
      <c r="BA91" s="34" t="str">
        <f t="shared" si="47"/>
        <v xml:space="preserve"> JCA </v>
      </c>
      <c r="BB91" s="34" t="str">
        <f t="shared" si="48"/>
        <v xml:space="preserve"> JMS </v>
      </c>
      <c r="BC91" s="34" t="str">
        <f t="shared" si="49"/>
        <v xml:space="preserve"> JMX </v>
      </c>
      <c r="BD91" s="34" t="str">
        <f t="shared" si="50"/>
        <v xml:space="preserve"> JNDI </v>
      </c>
      <c r="BE91" s="34" t="str">
        <f t="shared" si="51"/>
        <v xml:space="preserve"> JSP </v>
      </c>
      <c r="BF91" s="34" t="str">
        <f t="shared" si="52"/>
        <v xml:space="preserve"> JTA </v>
      </c>
      <c r="BG91" s="34" t="str">
        <f t="shared" si="53"/>
        <v xml:space="preserve"> livre Java </v>
      </c>
      <c r="BH91" s="34" t="str">
        <f t="shared" si="54"/>
        <v xml:space="preserve"> LNEI4JBOS</v>
      </c>
      <c r="BI91" s="34" t="str">
        <f t="shared" si="55"/>
        <v xml:space="preserve"> Servlet </v>
      </c>
      <c r="BJ91" s="34" t="str">
        <f t="shared" si="56"/>
        <v xml:space="preserve"> Sun </v>
      </c>
      <c r="BK91" s="34" t="str">
        <f t="shared" si="57"/>
        <v xml:space="preserve">livre JBoss </v>
      </c>
      <c r="BL91" s="34" t="str">
        <f t="shared" si="58"/>
        <v/>
      </c>
      <c r="BM91" s="34" t="str">
        <f t="shared" si="59"/>
        <v/>
      </c>
      <c r="BN91" s="34" t="str">
        <f t="shared" si="60"/>
        <v/>
      </c>
      <c r="BO91" s="34" t="str">
        <f t="shared" si="61"/>
        <v/>
      </c>
      <c r="BP91" s="34" t="str">
        <f t="shared" si="62"/>
        <v/>
      </c>
      <c r="BQ91" s="34" t="str">
        <f t="shared" si="63"/>
        <v/>
      </c>
      <c r="BR91" s="34" t="str">
        <f t="shared" si="64"/>
        <v/>
      </c>
      <c r="BS91" s="34" t="str">
        <f t="shared" si="65"/>
        <v/>
      </c>
      <c r="BT91" s="34" t="str">
        <f t="shared" si="66"/>
        <v/>
      </c>
      <c r="BU91" s="42" t="str">
        <f t="shared" si="67"/>
        <v/>
      </c>
      <c r="BV91" s="42" t="s">
        <v>116</v>
      </c>
      <c r="BW91" s="42" t="s">
        <v>116</v>
      </c>
      <c r="BX91" s="42" t="s">
        <v>116</v>
      </c>
      <c r="BY91" s="42" t="s">
        <v>116</v>
      </c>
      <c r="BZ91" s="42" t="s">
        <v>116</v>
      </c>
      <c r="CA91" s="42" t="s">
        <v>116</v>
      </c>
      <c r="CB91" s="42" t="s">
        <v>116</v>
      </c>
      <c r="CC91" s="42" t="s">
        <v>116</v>
      </c>
    </row>
    <row r="92" spans="1:81" ht="20.100000000000001" customHeight="1" x14ac:dyDescent="0.25">
      <c r="A92" s="40">
        <v>45231</v>
      </c>
      <c r="B92" s="34" t="s">
        <v>14127</v>
      </c>
      <c r="C92" s="32" t="s">
        <v>112</v>
      </c>
      <c r="D92" s="32">
        <v>20240120</v>
      </c>
      <c r="E92" s="34" t="s">
        <v>14128</v>
      </c>
      <c r="F92" s="34" t="str">
        <f t="shared" si="0"/>
        <v>Développez des applications riches universelles [2ième édition]</v>
      </c>
      <c r="G92" s="34" t="str">
        <f t="shared" si="1"/>
        <v>Olivier Dewit</v>
      </c>
      <c r="H92" s="34" t="str">
        <f t="shared" si="2"/>
        <v/>
      </c>
      <c r="I92" s="34" t="str">
        <f t="shared" si="3"/>
        <v>Dewit, Olivier</v>
      </c>
      <c r="J92" s="34" t="str">
        <f t="shared" si="4"/>
        <v/>
      </c>
      <c r="K92" s="34" t="str">
        <f t="shared" si="5"/>
        <v/>
      </c>
      <c r="L92" s="34" t="str">
        <f t="shared" si="6"/>
        <v/>
      </c>
      <c r="M92" s="34" t="str">
        <f t="shared" si="7"/>
        <v/>
      </c>
      <c r="N92" s="5" t="str">
        <f t="shared" si="8"/>
        <v>Edition du 1 February 2011</v>
      </c>
      <c r="O92" s="5" t="str">
        <f t="shared" si="9"/>
        <v>506 pages</v>
      </c>
      <c r="P92" s="34" t="str">
        <f t="shared" si="10"/>
        <v>Editions ENI</v>
      </c>
      <c r="Q92" s="6" t="str">
        <f t="shared" si="11"/>
        <v>fre</v>
      </c>
      <c r="R92" s="34" t="str">
        <f t="shared" si="12"/>
        <v>fre</v>
      </c>
      <c r="S92" s="34" t="str">
        <f t="shared" si="13"/>
        <v>fre</v>
      </c>
      <c r="T92" s="34" t="str">
        <f t="shared" si="14"/>
        <v>Ce livre sur Silverlight, écrit par un expert du développement d'applications clientes, est un cours complet sur la programmation d'applications riches universelles, intégrées au navigateur ou installées sur le poste de travail, pour les systèmes Mac OS X et Windows.  Silverlight (en version 4 au moment de la rédaction du livre) est en effet une version allégée et multi-plateforme du framework Microsoft .NET et de WPF (Windows Presentation Foundation).
Ce livre décrit en profondeur tous les aspects de la technologie et les illustre au moyen de nombreux exemples. Il s'adresse au développeur .NET qui souhaite découvrir et approfondir la programmation d'applications riches avec Visual Studio 2010 et Expression Blend 4.
Il présente les deux modèles applicatifs de Silverlight : application .NET intégrée au HTML et capable d'interagir avec JavaScript, et application détachée du navigateur et installée sur le poste de travail. Le lecteur découvrira comment organiser le code source pour collaborer efficacement avec des infographistes et exploiter les styles et les templates. Il apprendra les bases fondamentales du graphisme vectoriel et la création d'animations, de transformations et d'effets Pixel Shader. Il apprendra également à gérer les différents types de contenu supportés par Silverlight : interface utilisateur à base de contrôles interactifs, support des écrans tactiles multitouch, visualisation et saisie de données (databinding, architecture MVVM), multimédia (texte, image, son, vidéo). Un chapitre est consacré au développement de bibliothèques de contrôles personnalisés.
Les exemples de code utilisent C# et XAML. Ils proviennent soit d'applications exemples disponibles en téléchargement sur www.editions-eni.fr, soit de la bibliothèque open-source Perspective pour Silverlight disponible sur le site Codeplex (perspective4sl.codeplex.com).
Les chapitres du livre :
Fondamentaux &amp;ndash; Graphisme &amp;ndash;  Animation &amp;ndash; Multimédia &amp;ndash; Contrôles et interactivité &amp;ndash; Gestion de données &amp;ndash;  Classes personnalisées &amp;ndash; Aspects avancés du mode applicatif
Ce livre est également proposé en coffret 1 | coffret 2</v>
      </c>
      <c r="U92" s="34">
        <f t="shared" si="15"/>
        <v>9782746063037</v>
      </c>
      <c r="V92" s="34" t="str">
        <f t="shared" si="16"/>
        <v>Version Numérique</v>
      </c>
      <c r="W92" s="34">
        <f t="shared" si="17"/>
        <v>9782746061378</v>
      </c>
      <c r="X92" s="34" t="str">
        <f t="shared" si="18"/>
        <v>Version Imprimée</v>
      </c>
      <c r="Y92" s="34" t="str">
        <f t="shared" si="19"/>
        <v>St-Herblain</v>
      </c>
      <c r="Z92" s="34" t="str">
        <f t="shared" si="20"/>
        <v>Editions ENI</v>
      </c>
      <c r="AA92" s="34">
        <f t="shared" si="21"/>
        <v>2011</v>
      </c>
      <c r="AB92" s="34" t="str">
        <f t="shared" si="22"/>
        <v>Bibliothèque Numérique ENI (Service en ligne)</v>
      </c>
      <c r="AC92" s="34" t="str">
        <f t="shared" si="23"/>
        <v>EXPERT IT</v>
      </c>
      <c r="AD92" s="34" t="str">
        <f t="shared" si="24"/>
        <v>texte</v>
      </c>
      <c r="AE92" s="34" t="str">
        <f t="shared" si="25"/>
        <v>txt</v>
      </c>
      <c r="AF92" s="34" t="str">
        <f t="shared" si="26"/>
        <v>rdacontent/fre</v>
      </c>
      <c r="AG92" s="34" t="str">
        <f t="shared" si="27"/>
        <v>informatique</v>
      </c>
      <c r="AH92" s="34" t="str">
        <f t="shared" si="28"/>
        <v>c</v>
      </c>
      <c r="AI92" s="34" t="str">
        <f t="shared" si="29"/>
        <v>rdamedia/fre</v>
      </c>
      <c r="AJ92" s="34" t="str">
        <f t="shared" si="30"/>
        <v>ressource en ligne</v>
      </c>
      <c r="AK92" s="34" t="str">
        <f t="shared" si="31"/>
        <v>cr</v>
      </c>
      <c r="AL92" s="34" t="str">
        <f t="shared" si="32"/>
        <v>rdacarrier/fre</v>
      </c>
      <c r="AM92" s="34" t="str">
        <f t="shared" si="33"/>
        <v>m\\\\\o\\d\\\\\\\\</v>
      </c>
      <c r="AN92" s="34" t="str">
        <f t="shared" si="34"/>
        <v>cr\cn\\\\uuaua</v>
      </c>
      <c r="AO92" s="34" t="str">
        <f t="shared" si="35"/>
        <v>Accès restreint aux membres</v>
      </c>
      <c r="AP92" s="34" t="str">
        <f t="shared" si="36"/>
        <v>Source de la note de description : Version imprimée</v>
      </c>
      <c r="AQ92" s="34" t="str">
        <f t="shared" si="37"/>
        <v/>
      </c>
      <c r="AR92" s="34" t="str">
        <f t="shared" si="38"/>
        <v>%SITE_CLIENT%/?library_guid=F42B0D70-9B1B-4CC8-AA6B-CB9D32B78385</v>
      </c>
      <c r="AS92" s="34" t="str">
        <f t="shared" si="39"/>
        <v>Accès au travers du portail ENI</v>
      </c>
      <c r="AT92" s="34" t="str">
        <f t="shared" si="40"/>
        <v xml:space="preserve"> ASPX </v>
      </c>
      <c r="AU92" s="34" t="str">
        <f t="shared" si="41"/>
        <v xml:space="preserve"> blend </v>
      </c>
      <c r="AV92" s="34" t="str">
        <f t="shared" si="42"/>
        <v xml:space="preserve"> databinding </v>
      </c>
      <c r="AW92" s="34" t="str">
        <f t="shared" si="43"/>
        <v xml:space="preserve"> expression blend </v>
      </c>
      <c r="AX92" s="34" t="str">
        <f t="shared" si="44"/>
        <v xml:space="preserve"> livre RIA </v>
      </c>
      <c r="AY92" s="34" t="str">
        <f t="shared" si="45"/>
        <v xml:space="preserve"> livre XAML </v>
      </c>
      <c r="AZ92" s="34" t="str">
        <f t="shared" si="46"/>
        <v xml:space="preserve"> LNEI4SIL</v>
      </c>
      <c r="BA92" s="34" t="str">
        <f t="shared" si="47"/>
        <v xml:space="preserve"> microsoft </v>
      </c>
      <c r="BB92" s="34" t="str">
        <f t="shared" si="48"/>
        <v xml:space="preserve"> multitouch </v>
      </c>
      <c r="BC92" s="34" t="str">
        <f t="shared" si="49"/>
        <v xml:space="preserve"> MVVM </v>
      </c>
      <c r="BD92" s="34" t="str">
        <f t="shared" si="50"/>
        <v xml:space="preserve"> visual studio </v>
      </c>
      <c r="BE92" s="34" t="str">
        <f t="shared" si="51"/>
        <v xml:space="preserve"> VS 2010 </v>
      </c>
      <c r="BF92" s="34" t="str">
        <f t="shared" si="52"/>
        <v xml:space="preserve"> WPF </v>
      </c>
      <c r="BG92" s="34" t="str">
        <f t="shared" si="53"/>
        <v xml:space="preserve">livre silverlight </v>
      </c>
      <c r="BH92" s="34" t="str">
        <f t="shared" si="54"/>
        <v/>
      </c>
      <c r="BI92" s="34" t="str">
        <f t="shared" si="55"/>
        <v/>
      </c>
      <c r="BJ92" s="34" t="str">
        <f t="shared" si="56"/>
        <v/>
      </c>
      <c r="BK92" s="34" t="str">
        <f t="shared" si="57"/>
        <v/>
      </c>
      <c r="BL92" s="34" t="str">
        <f t="shared" si="58"/>
        <v/>
      </c>
      <c r="BM92" s="34" t="str">
        <f t="shared" si="59"/>
        <v/>
      </c>
      <c r="BN92" s="34" t="str">
        <f t="shared" si="60"/>
        <v/>
      </c>
      <c r="BO92" s="34" t="str">
        <f t="shared" si="61"/>
        <v/>
      </c>
      <c r="BP92" s="34" t="str">
        <f t="shared" si="62"/>
        <v/>
      </c>
      <c r="BQ92" s="34" t="str">
        <f t="shared" si="63"/>
        <v/>
      </c>
      <c r="BR92" s="34" t="str">
        <f t="shared" si="64"/>
        <v/>
      </c>
      <c r="BS92" s="34" t="str">
        <f t="shared" si="65"/>
        <v/>
      </c>
      <c r="BT92" s="34" t="str">
        <f t="shared" si="66"/>
        <v/>
      </c>
      <c r="BU92" s="42" t="str">
        <f t="shared" si="67"/>
        <v/>
      </c>
      <c r="BV92" s="42" t="s">
        <v>116</v>
      </c>
      <c r="BW92" s="42" t="s">
        <v>116</v>
      </c>
      <c r="BX92" s="42" t="s">
        <v>116</v>
      </c>
      <c r="BY92" s="42" t="s">
        <v>116</v>
      </c>
      <c r="BZ92" s="42" t="s">
        <v>116</v>
      </c>
      <c r="CA92" s="42" t="s">
        <v>116</v>
      </c>
      <c r="CB92" s="42" t="s">
        <v>116</v>
      </c>
      <c r="CC92" s="42" t="s">
        <v>116</v>
      </c>
    </row>
    <row r="93" spans="1:81" ht="20.100000000000001" customHeight="1" x14ac:dyDescent="0.25">
      <c r="A93" s="40">
        <v>45231</v>
      </c>
      <c r="B93" s="34" t="s">
        <v>14129</v>
      </c>
      <c r="C93" s="32" t="s">
        <v>112</v>
      </c>
      <c r="D93" s="32">
        <v>20240120</v>
      </c>
      <c r="E93" s="34" t="s">
        <v>14130</v>
      </c>
      <c r="F93" s="34" t="str">
        <f t="shared" si="0"/>
        <v>Mise en place d'une infrastructure virtuelle</v>
      </c>
      <c r="G93" s="34" t="str">
        <f t="shared" si="1"/>
        <v>Eric MAILLÉ</v>
      </c>
      <c r="H93" s="34" t="str">
        <f t="shared" si="2"/>
        <v/>
      </c>
      <c r="I93" s="34" t="str">
        <f t="shared" si="3"/>
        <v>MAILLÉ, Eric</v>
      </c>
      <c r="J93" s="34" t="str">
        <f t="shared" si="4"/>
        <v/>
      </c>
      <c r="K93" s="34" t="str">
        <f t="shared" si="5"/>
        <v/>
      </c>
      <c r="L93" s="34" t="str">
        <f t="shared" si="6"/>
        <v/>
      </c>
      <c r="M93" s="34" t="str">
        <f t="shared" si="7"/>
        <v/>
      </c>
      <c r="N93" s="5" t="str">
        <f t="shared" si="8"/>
        <v>Edition du 1 January 2010</v>
      </c>
      <c r="O93" s="5" t="str">
        <f t="shared" si="9"/>
        <v>419 pages</v>
      </c>
      <c r="P93" s="34" t="str">
        <f t="shared" si="10"/>
        <v>Editions ENI</v>
      </c>
      <c r="Q93" s="6" t="str">
        <f t="shared" si="11"/>
        <v>fre</v>
      </c>
      <c r="R93" s="34" t="str">
        <f t="shared" si="12"/>
        <v>fre</v>
      </c>
      <c r="S93" s="34" t="str">
        <f t="shared" si="13"/>
        <v>fre</v>
      </c>
      <c r="T93" s="34" t="str">
        <f t="shared" si="14"/>
        <v xml:space="preserve">Ce livre dédié à VMware vSphere 4 s'adresse à toute personne travaillant dans l'informatique désireuse de connaître la virtualisation ou d'approfondir ses connaissances dans ce domaine (DSI, Administrateur système, chef de projet, consultant, commercial spécialisé, technicien...). Il sert de fil conducteur pour la mise en place d'une infrastructure virtuelle à l'aide de la plate-forme vSphere 4.
Les premiers chapitres présentent les fondamentaux qui répondent à cette question : qu'est-ce que la virtualisation et qu'est-ce que VMware vSphere 4 ? Définitions, avantages de la virtualisation, fonctionnement, architecture de vSphere 4 et des composants principaux tels qu'ESX et vCenter Server.
Les chapitres suivants sont consacrés à la mise en pratique : à leur lecture, le lecteur comprendra les finesses de configuration et d'optimisation de vSphere 4 avec des exemples concrets et des bonnes pratiques. Il pourra les appliquer à un environnement de production.
Le dernier chapitre reprend les fonctionnalités décrites tout au long du livre au travers d'une étude de cas d'un client qui souhaite virtualiser son infrastructure : plusieurs architectures sont proposées avec également une analyse financière de chaque solution. 
A la fin du livre le lecteur saura ce qu'est la virtualisation, connaîtra l'offre vSphere 4 et les principales différences avec son concurrent direct Hyper-V de Microsoft, pourra expliquer les avantages de la virtualisation, saura comment évaluer le budget et sera capable de se lancer dans un projet de virtualisation. A chaque étape du projet, l'auteur fournit des éléments concrets et factuels : les bonnes pratiques constatées chez les clients, les recommandations de VMware ainsi que son propre retour d'expérience.
Les chapitres du livre :
Avant-propos - Virtualisation de serveurs - Préparation du projet - Architecture de VMware vSphere 4 - Fonctionnement et concepts - Fonctionnalités de vSphere 4 - Installation - Configuration - Supervision et optimisation - La sauvegarde et le PRA - Études de cas - Annexes - Liste des acronymes.
Témoignage de Sylvain Siou, Directeur technique VMware
"Eric n'a pas uniquement rassemblé dans ce livre les fondamentaux sur vSphere et les solutions de l'écosystème autour de VMware. Il a également synthétisé nos multiples discussions depuis 5 ans sur les différents aspects ainsi que les bonnes pratiques nécessaires à la construction d'une infrastructure virtuelle.
A lire absolument ! "
</v>
      </c>
      <c r="U93" s="34">
        <f t="shared" si="15"/>
        <v>9782746053694</v>
      </c>
      <c r="V93" s="34" t="str">
        <f t="shared" si="16"/>
        <v>Version Numérique</v>
      </c>
      <c r="W93" s="34">
        <f t="shared" si="17"/>
        <v>9782746052871</v>
      </c>
      <c r="X93" s="34" t="str">
        <f t="shared" si="18"/>
        <v>Version Imprimée</v>
      </c>
      <c r="Y93" s="34" t="str">
        <f t="shared" si="19"/>
        <v>St-Herblain</v>
      </c>
      <c r="Z93" s="34" t="str">
        <f t="shared" si="20"/>
        <v>Editions ENI</v>
      </c>
      <c r="AA93" s="34">
        <f t="shared" si="21"/>
        <v>2010</v>
      </c>
      <c r="AB93" s="34" t="str">
        <f t="shared" si="22"/>
        <v>Bibliothèque Numérique ENI (Service en ligne)</v>
      </c>
      <c r="AC93" s="34" t="str">
        <f t="shared" si="23"/>
        <v>EXPERT IT</v>
      </c>
      <c r="AD93" s="34" t="str">
        <f t="shared" si="24"/>
        <v>texte</v>
      </c>
      <c r="AE93" s="34" t="str">
        <f t="shared" si="25"/>
        <v>txt</v>
      </c>
      <c r="AF93" s="34" t="str">
        <f t="shared" si="26"/>
        <v>rdacontent/fre</v>
      </c>
      <c r="AG93" s="34" t="str">
        <f t="shared" si="27"/>
        <v>informatique</v>
      </c>
      <c r="AH93" s="34" t="str">
        <f t="shared" si="28"/>
        <v>c</v>
      </c>
      <c r="AI93" s="34" t="str">
        <f t="shared" si="29"/>
        <v>rdamedia/fre</v>
      </c>
      <c r="AJ93" s="34" t="str">
        <f t="shared" si="30"/>
        <v>ressource en ligne</v>
      </c>
      <c r="AK93" s="34" t="str">
        <f t="shared" si="31"/>
        <v>cr</v>
      </c>
      <c r="AL93" s="34" t="str">
        <f t="shared" si="32"/>
        <v>rdacarrier/fre</v>
      </c>
      <c r="AM93" s="34" t="str">
        <f t="shared" si="33"/>
        <v>m\\\\\o\\d\\\\\\\\</v>
      </c>
      <c r="AN93" s="34" t="str">
        <f t="shared" si="34"/>
        <v>cr\cn\\\\uuaua</v>
      </c>
      <c r="AO93" s="34" t="str">
        <f t="shared" si="35"/>
        <v>Accès restreint aux membres</v>
      </c>
      <c r="AP93" s="34" t="str">
        <f t="shared" si="36"/>
        <v>Source de la note de description : Version imprimée</v>
      </c>
      <c r="AQ93" s="34" t="str">
        <f t="shared" si="37"/>
        <v/>
      </c>
      <c r="AR93" s="34" t="str">
        <f t="shared" si="38"/>
        <v>%SITE_CLIENT%/?library_guid=5AFAC3DF-C925-45E7-A18D-ADD98FC16D6E</v>
      </c>
      <c r="AS93" s="34" t="str">
        <f t="shared" si="39"/>
        <v>Accès au travers du portail ENI</v>
      </c>
      <c r="AT93" s="34" t="str">
        <f t="shared" si="40"/>
        <v xml:space="preserve"> cloud computing </v>
      </c>
      <c r="AU93" s="34" t="str">
        <f t="shared" si="41"/>
        <v xml:space="preserve"> cloud interne </v>
      </c>
      <c r="AV93" s="34" t="str">
        <f t="shared" si="42"/>
        <v xml:space="preserve"> esxi </v>
      </c>
      <c r="AW93" s="34" t="str">
        <f t="shared" si="43"/>
        <v xml:space="preserve"> livre esx </v>
      </c>
      <c r="AX93" s="34" t="str">
        <f t="shared" si="44"/>
        <v xml:space="preserve"> livre virtualisation </v>
      </c>
      <c r="AY93" s="34" t="str">
        <f t="shared" si="45"/>
        <v xml:space="preserve"> livre vsphere </v>
      </c>
      <c r="AZ93" s="34" t="str">
        <f t="shared" si="46"/>
        <v xml:space="preserve"> LNEI4VMVS</v>
      </c>
      <c r="BA93" s="34" t="str">
        <f t="shared" si="47"/>
        <v xml:space="preserve"> vsphere4 </v>
      </c>
      <c r="BB93" s="34" t="str">
        <f t="shared" si="48"/>
        <v xml:space="preserve">livre vmware </v>
      </c>
      <c r="BC93" s="34" t="str">
        <f t="shared" si="49"/>
        <v/>
      </c>
      <c r="BD93" s="34" t="str">
        <f t="shared" si="50"/>
        <v/>
      </c>
      <c r="BE93" s="34" t="str">
        <f t="shared" si="51"/>
        <v/>
      </c>
      <c r="BF93" s="34" t="str">
        <f t="shared" si="52"/>
        <v/>
      </c>
      <c r="BG93" s="34" t="str">
        <f t="shared" si="53"/>
        <v/>
      </c>
      <c r="BH93" s="34" t="str">
        <f t="shared" si="54"/>
        <v/>
      </c>
      <c r="BI93" s="34" t="str">
        <f t="shared" si="55"/>
        <v/>
      </c>
      <c r="BJ93" s="34" t="str">
        <f t="shared" si="56"/>
        <v/>
      </c>
      <c r="BK93" s="34" t="str">
        <f t="shared" si="57"/>
        <v/>
      </c>
      <c r="BL93" s="34" t="str">
        <f t="shared" si="58"/>
        <v/>
      </c>
      <c r="BM93" s="34" t="str">
        <f t="shared" si="59"/>
        <v/>
      </c>
      <c r="BN93" s="34" t="str">
        <f t="shared" si="60"/>
        <v/>
      </c>
      <c r="BO93" s="34" t="str">
        <f t="shared" si="61"/>
        <v/>
      </c>
      <c r="BP93" s="34" t="str">
        <f t="shared" si="62"/>
        <v/>
      </c>
      <c r="BQ93" s="34" t="str">
        <f t="shared" si="63"/>
        <v/>
      </c>
      <c r="BR93" s="34" t="str">
        <f t="shared" si="64"/>
        <v/>
      </c>
      <c r="BS93" s="34" t="str">
        <f t="shared" si="65"/>
        <v/>
      </c>
      <c r="BT93" s="34" t="str">
        <f t="shared" si="66"/>
        <v/>
      </c>
      <c r="BU93" s="42" t="str">
        <f t="shared" si="67"/>
        <v/>
      </c>
      <c r="BV93" s="42" t="s">
        <v>116</v>
      </c>
      <c r="BW93" s="42" t="s">
        <v>116</v>
      </c>
      <c r="BX93" s="42" t="s">
        <v>116</v>
      </c>
      <c r="BY93" s="42" t="s">
        <v>116</v>
      </c>
      <c r="BZ93" s="42" t="s">
        <v>116</v>
      </c>
      <c r="CA93" s="42" t="s">
        <v>116</v>
      </c>
      <c r="CB93" s="42" t="s">
        <v>116</v>
      </c>
      <c r="CC93" s="42" t="s">
        <v>116</v>
      </c>
    </row>
    <row r="94" spans="1:81" ht="20.100000000000001" customHeight="1" x14ac:dyDescent="0.25">
      <c r="A94" s="40">
        <v>45231</v>
      </c>
      <c r="B94" s="34" t="s">
        <v>14131</v>
      </c>
      <c r="C94" s="32" t="s">
        <v>112</v>
      </c>
      <c r="D94" s="32">
        <v>20240120</v>
      </c>
      <c r="E94" s="34" t="s">
        <v>14132</v>
      </c>
      <c r="F94" s="34" t="str">
        <f t="shared" si="0"/>
        <v>Mise en oeuvre d'une solution de virtualisation du poste de travail</v>
      </c>
      <c r="G94" s="34" t="str">
        <f t="shared" si="1"/>
        <v>Sylvain GAUMÉ,Sylvain GAUMÉ</v>
      </c>
      <c r="H94" s="34" t="str">
        <f t="shared" si="2"/>
        <v/>
      </c>
      <c r="I94" s="34" t="str">
        <f t="shared" si="3"/>
        <v>GAUMÉ, Sylvain</v>
      </c>
      <c r="J94" s="34" t="str">
        <f t="shared" si="4"/>
        <v>GAUMÉ, Sylvain</v>
      </c>
      <c r="K94" s="34" t="str">
        <f t="shared" si="5"/>
        <v/>
      </c>
      <c r="L94" s="34" t="str">
        <f t="shared" si="6"/>
        <v/>
      </c>
      <c r="M94" s="34" t="str">
        <f t="shared" si="7"/>
        <v/>
      </c>
      <c r="N94" s="5" t="str">
        <f t="shared" si="8"/>
        <v>Edition du 1 October 2010</v>
      </c>
      <c r="O94" s="5" t="str">
        <f t="shared" si="9"/>
        <v>347 pages</v>
      </c>
      <c r="P94" s="34" t="str">
        <f t="shared" si="10"/>
        <v>Editions ENI</v>
      </c>
      <c r="Q94" s="6" t="str">
        <f t="shared" si="11"/>
        <v>fre</v>
      </c>
      <c r="R94" s="34" t="str">
        <f t="shared" si="12"/>
        <v>fre</v>
      </c>
      <c r="S94" s="34" t="str">
        <f t="shared" si="13"/>
        <v>fre</v>
      </c>
      <c r="T94" s="34" t="str">
        <f t="shared" si="14"/>
        <v>Ce livre présente la mise en oeuvre de la solution XenDesktop, réponse apportée par Citrix à l'enjeu du VDI (Virtual Desktop Infrastructure) ou virtualisation du poste de travail. Il s'adresse aux étudiants et professionnels de l'informatique désirant tester et maîtriser cette solution de virtualisation du poste de travail, leader sur le marché.
L'architecture modulaire et ouverte du produit, basée sur l'utilisation de la technologie FlexCast, permettra au lecteur d'adapter la solution XenDesktop à son environnement et à ses propres besoins. L'ouvrage décrit les principales briques de l'architecture XenDesktop, en incluant la plate-forme de virtualisation XenServer et la solution de virtualisation d'applications XenApp. Le lecteur trouvera toutes les informations utiles pour l'installation, le pilotage et l'administration de la solution.
En ce qui concerne les postes de travail virtuels, l'ouvrage aborde principalement la virtualisation de la plate-forme Windows 7. Toutes les étapes de l'installation et de la mise à disposition d'un poste virtuel basé sur l'utilisation de cette plate-forme sont détaillées. Vous trouverez également de nombreuses informations sur l'optimisation et la sécurisation des postes virtuels. En ce qui concerne l'exploitation de la solution XenDesktop, l'ouvrage présente les outils et traces utiles pour le débogage de la solution. 
Le lecteur devra disposer de connaissances de base sur le réseau et les environnements systèmes Microsoft comme l'annuaire Active Directory pour tirer le meilleur profit de ce livre. La connaissance préalable des produits de la gamme Citrix n'est pas nécessaire.
[Les chapitres du livre]
Avant-propos - Virtualisation du poste de travail &amp;ndash; Ligne de produits Citrix XEN &amp;ndash; Architecture Citrix XenDesktop &amp;ndash; Installation de Citrix XenDesktop 4.0 &amp;ndash; Mise en oeuvre d'un poste virtuel &amp;ndash; Outils d'administration &amp;ndash; Sécurisation de l'infrastructure - Intégration avec Citrix XenApp &amp;ndash; Contrôle et optimisation des performances &amp;ndash; Maintenance et support de Citrix XenDesktop &amp;ndash; Annexes</v>
      </c>
      <c r="U94" s="34">
        <f t="shared" si="15"/>
        <v>9782746059689</v>
      </c>
      <c r="V94" s="34" t="str">
        <f t="shared" si="16"/>
        <v>Version Numérique</v>
      </c>
      <c r="W94" s="34">
        <f t="shared" si="17"/>
        <v>9782746058187</v>
      </c>
      <c r="X94" s="34" t="str">
        <f t="shared" si="18"/>
        <v>Version Imprimée</v>
      </c>
      <c r="Y94" s="34" t="str">
        <f t="shared" si="19"/>
        <v>St-Herblain</v>
      </c>
      <c r="Z94" s="34" t="str">
        <f t="shared" si="20"/>
        <v>Editions ENI</v>
      </c>
      <c r="AA94" s="34">
        <f t="shared" si="21"/>
        <v>2010</v>
      </c>
      <c r="AB94" s="34" t="str">
        <f t="shared" si="22"/>
        <v>Bibliothèque Numérique ENI (Service en ligne)</v>
      </c>
      <c r="AC94" s="34" t="str">
        <f t="shared" si="23"/>
        <v>EXPERT IT</v>
      </c>
      <c r="AD94" s="34" t="str">
        <f t="shared" si="24"/>
        <v>texte</v>
      </c>
      <c r="AE94" s="34" t="str">
        <f t="shared" si="25"/>
        <v>txt</v>
      </c>
      <c r="AF94" s="34" t="str">
        <f t="shared" si="26"/>
        <v>rdacontent/fre</v>
      </c>
      <c r="AG94" s="34" t="str">
        <f t="shared" si="27"/>
        <v>informatique</v>
      </c>
      <c r="AH94" s="34" t="str">
        <f t="shared" si="28"/>
        <v>c</v>
      </c>
      <c r="AI94" s="34" t="str">
        <f t="shared" si="29"/>
        <v>rdamedia/fre</v>
      </c>
      <c r="AJ94" s="34" t="str">
        <f t="shared" si="30"/>
        <v>ressource en ligne</v>
      </c>
      <c r="AK94" s="34" t="str">
        <f t="shared" si="31"/>
        <v>cr</v>
      </c>
      <c r="AL94" s="34" t="str">
        <f t="shared" si="32"/>
        <v>rdacarrier/fre</v>
      </c>
      <c r="AM94" s="34" t="str">
        <f t="shared" si="33"/>
        <v>m\\\\\o\\d\\\\\\\\</v>
      </c>
      <c r="AN94" s="34" t="str">
        <f t="shared" si="34"/>
        <v>cr\cn\\\\uuaua</v>
      </c>
      <c r="AO94" s="34" t="str">
        <f t="shared" si="35"/>
        <v>Accès restreint aux membres</v>
      </c>
      <c r="AP94" s="34" t="str">
        <f t="shared" si="36"/>
        <v>Source de la note de description : Version imprimée</v>
      </c>
      <c r="AQ94" s="34" t="str">
        <f t="shared" si="37"/>
        <v/>
      </c>
      <c r="AR94" s="34" t="str">
        <f t="shared" si="38"/>
        <v>%SITE_CLIENT%/?library_guid=E6FB1499-3B80-4DFE-A77B-32D4EC4283A5</v>
      </c>
      <c r="AS94" s="34" t="str">
        <f t="shared" si="39"/>
        <v>Accès au travers du portail ENI</v>
      </c>
      <c r="AT94" s="34" t="str">
        <f t="shared" si="40"/>
        <v xml:space="preserve"> flexcast </v>
      </c>
      <c r="AU94" s="34" t="str">
        <f t="shared" si="41"/>
        <v xml:space="preserve"> livre citrix </v>
      </c>
      <c r="AV94" s="34" t="str">
        <f t="shared" si="42"/>
        <v xml:space="preserve"> LNEI4XDCIT</v>
      </c>
      <c r="AW94" s="34" t="str">
        <f t="shared" si="43"/>
        <v xml:space="preserve"> vdi </v>
      </c>
      <c r="AX94" s="34" t="str">
        <f t="shared" si="44"/>
        <v xml:space="preserve"> windows 7 </v>
      </c>
      <c r="AY94" s="34" t="str">
        <f t="shared" si="45"/>
        <v xml:space="preserve">livre virtualisation </v>
      </c>
      <c r="AZ94" s="34" t="str">
        <f t="shared" si="46"/>
        <v/>
      </c>
      <c r="BA94" s="34" t="str">
        <f t="shared" si="47"/>
        <v/>
      </c>
      <c r="BB94" s="34" t="str">
        <f t="shared" si="48"/>
        <v/>
      </c>
      <c r="BC94" s="34" t="str">
        <f t="shared" si="49"/>
        <v/>
      </c>
      <c r="BD94" s="34" t="str">
        <f t="shared" si="50"/>
        <v/>
      </c>
      <c r="BE94" s="34" t="str">
        <f t="shared" si="51"/>
        <v/>
      </c>
      <c r="BF94" s="34" t="str">
        <f t="shared" si="52"/>
        <v/>
      </c>
      <c r="BG94" s="34" t="str">
        <f t="shared" si="53"/>
        <v/>
      </c>
      <c r="BH94" s="34" t="str">
        <f t="shared" si="54"/>
        <v/>
      </c>
      <c r="BI94" s="34" t="str">
        <f t="shared" si="55"/>
        <v/>
      </c>
      <c r="BJ94" s="34" t="str">
        <f t="shared" si="56"/>
        <v/>
      </c>
      <c r="BK94" s="34" t="str">
        <f t="shared" si="57"/>
        <v/>
      </c>
      <c r="BL94" s="34" t="str">
        <f t="shared" si="58"/>
        <v/>
      </c>
      <c r="BM94" s="34" t="str">
        <f t="shared" si="59"/>
        <v/>
      </c>
      <c r="BN94" s="34" t="str">
        <f t="shared" si="60"/>
        <v/>
      </c>
      <c r="BO94" s="34" t="str">
        <f t="shared" si="61"/>
        <v/>
      </c>
      <c r="BP94" s="34" t="str">
        <f t="shared" si="62"/>
        <v/>
      </c>
      <c r="BQ94" s="34" t="str">
        <f t="shared" si="63"/>
        <v/>
      </c>
      <c r="BR94" s="34" t="str">
        <f t="shared" si="64"/>
        <v/>
      </c>
      <c r="BS94" s="34" t="str">
        <f t="shared" si="65"/>
        <v/>
      </c>
      <c r="BT94" s="34" t="str">
        <f t="shared" si="66"/>
        <v/>
      </c>
      <c r="BU94" s="42" t="str">
        <f t="shared" si="67"/>
        <v/>
      </c>
      <c r="BV94" s="42" t="s">
        <v>116</v>
      </c>
      <c r="BW94" s="42" t="s">
        <v>116</v>
      </c>
      <c r="BX94" s="42" t="s">
        <v>116</v>
      </c>
      <c r="BY94" s="42" t="s">
        <v>116</v>
      </c>
      <c r="BZ94" s="42" t="s">
        <v>116</v>
      </c>
      <c r="CA94" s="42" t="s">
        <v>116</v>
      </c>
      <c r="CB94" s="42" t="s">
        <v>116</v>
      </c>
      <c r="CC94" s="42" t="s">
        <v>116</v>
      </c>
    </row>
    <row r="95" spans="1:81" ht="20.100000000000001" customHeight="1" x14ac:dyDescent="0.25">
      <c r="A95" s="40">
        <v>45231</v>
      </c>
      <c r="B95" s="34" t="s">
        <v>14133</v>
      </c>
      <c r="C95" s="32" t="s">
        <v>112</v>
      </c>
      <c r="D95" s="32">
        <v>20240120</v>
      </c>
      <c r="E95" s="34" t="s">
        <v>14134</v>
      </c>
      <c r="F95" s="34" t="str">
        <f t="shared" si="0"/>
        <v>Virtualisation des postes de travail (architecture, déploiement, bonnes pratiques...)</v>
      </c>
      <c r="G95" s="34" t="str">
        <f t="shared" si="1"/>
        <v>Damien BRULEY</v>
      </c>
      <c r="H95" s="34" t="str">
        <f t="shared" si="2"/>
        <v/>
      </c>
      <c r="I95" s="34" t="str">
        <f t="shared" si="3"/>
        <v>BRULEY, Damien</v>
      </c>
      <c r="J95" s="34" t="str">
        <f t="shared" si="4"/>
        <v/>
      </c>
      <c r="K95" s="34" t="str">
        <f t="shared" si="5"/>
        <v/>
      </c>
      <c r="L95" s="34" t="str">
        <f t="shared" si="6"/>
        <v/>
      </c>
      <c r="M95" s="34" t="str">
        <f t="shared" si="7"/>
        <v/>
      </c>
      <c r="N95" s="5" t="str">
        <f t="shared" si="8"/>
        <v>Edition du 1 February 2012</v>
      </c>
      <c r="O95" s="5" t="str">
        <f t="shared" si="9"/>
        <v>443 pages</v>
      </c>
      <c r="P95" s="34" t="str">
        <f t="shared" si="10"/>
        <v>Editions ENI</v>
      </c>
      <c r="Q95" s="6" t="str">
        <f t="shared" si="11"/>
        <v>fre</v>
      </c>
      <c r="R95" s="34" t="str">
        <f t="shared" si="12"/>
        <v>fre</v>
      </c>
      <c r="S95" s="34" t="str">
        <f t="shared" si="13"/>
        <v>fre</v>
      </c>
      <c r="T95" s="34" t="str">
        <f t="shared" si="14"/>
        <v>Ce livre sur VMware View (en version 5 au moment de la rédaction) s'adresse aux personnes qui souhaitent découvrir ou mettre en oeuvre un projet de virtualisation de postes de travail avec VMware View ; Chefs de Projet, Directeurs de Systèmes d'Information, Architectes, Ingénieurs Systèmes, &amp;hellip;
Le livre décrit les différentes problématiques du poste de travail et les avantages de la virtualisation aussi bien d'un point de vue technique que stratégique pour les entreprises avec des études TCO (Total Cost of Ownership) d'investissement et d'exploitation. 
Le livre débute par une introduction aux concepts de virtualisation de postes de travail puis détaille toutes les étapes d'un projet sous VMware View (audit, cas d'usages, migrations, intégration vSphere 5, virtualisation applicative, gestion des impressions et des profils, optimisation de l'infrastructure, haute disponibilité, sécurisation des postes virtuels, Troubleshooting, &amp;hellip;). 
Toutes les technologies décrites dans l'ouvrage sont commentées par des retours d'expérience, des préconisations pratiques et par le point du vue de l'auteur. 
Le lecteur découvrira également comment se préparer aux prochaines évolutions du poste de travail (Consumérisation, BYOPC, Cloud Computing &amp;hellip;) avec les technologies de VMware.
 Des éléments complémentaires sont en téléchargement sur www.editions-eni.fr.
Les chapitres du livre :
Avant-propos &amp;ndash; Introduction &amp;ndash; Présentation de VMware View &amp;ndash; Installation d'un poste virtuel VMware View &amp;ndash; Configuration du client VMware View &amp;ndash; Administration du View Connection Server &amp;ndash; Mise en oeuvre de clones liés &amp;ndash; Fonctionnement du mode déconnecté &amp;ndash; Comment sécuriser VMware View ? &amp;ndash; Options avancées de VMware View &amp;ndash; VMware ThinApp &amp;ndash; Évolutions futures du poste de travail &amp;ndash; Résolution des problèmes - Glossaire
Ce livre est également proposé en coffret</v>
      </c>
      <c r="U95" s="34">
        <f t="shared" si="15"/>
        <v>9782746072909</v>
      </c>
      <c r="V95" s="34" t="str">
        <f t="shared" si="16"/>
        <v>Version Numérique</v>
      </c>
      <c r="W95" s="34">
        <f t="shared" si="17"/>
        <v>9782746071759</v>
      </c>
      <c r="X95" s="34" t="str">
        <f t="shared" si="18"/>
        <v>Version Imprimée</v>
      </c>
      <c r="Y95" s="34" t="str">
        <f t="shared" si="19"/>
        <v>St-Herblain</v>
      </c>
      <c r="Z95" s="34" t="str">
        <f t="shared" si="20"/>
        <v>Editions ENI</v>
      </c>
      <c r="AA95" s="34">
        <f t="shared" si="21"/>
        <v>2012</v>
      </c>
      <c r="AB95" s="34" t="str">
        <f t="shared" si="22"/>
        <v>Bibliothèque Numérique ENI (Service en ligne)</v>
      </c>
      <c r="AC95" s="34" t="str">
        <f t="shared" si="23"/>
        <v>EXPERT IT</v>
      </c>
      <c r="AD95" s="34" t="str">
        <f t="shared" si="24"/>
        <v>texte</v>
      </c>
      <c r="AE95" s="34" t="str">
        <f t="shared" si="25"/>
        <v>txt</v>
      </c>
      <c r="AF95" s="34" t="str">
        <f t="shared" si="26"/>
        <v>rdacontent/fre</v>
      </c>
      <c r="AG95" s="34" t="str">
        <f t="shared" si="27"/>
        <v>informatique</v>
      </c>
      <c r="AH95" s="34" t="str">
        <f t="shared" si="28"/>
        <v>c</v>
      </c>
      <c r="AI95" s="34" t="str">
        <f t="shared" si="29"/>
        <v>rdamedia/fre</v>
      </c>
      <c r="AJ95" s="34" t="str">
        <f t="shared" si="30"/>
        <v>ressource en ligne</v>
      </c>
      <c r="AK95" s="34" t="str">
        <f t="shared" si="31"/>
        <v>cr</v>
      </c>
      <c r="AL95" s="34" t="str">
        <f t="shared" si="32"/>
        <v>rdacarrier/fre</v>
      </c>
      <c r="AM95" s="34" t="str">
        <f t="shared" si="33"/>
        <v>m\\\\\o\\d\\\\\\\\</v>
      </c>
      <c r="AN95" s="34" t="str">
        <f t="shared" si="34"/>
        <v>cr\cn\\\\uuaua</v>
      </c>
      <c r="AO95" s="34" t="str">
        <f t="shared" si="35"/>
        <v>Accès restreint aux membres</v>
      </c>
      <c r="AP95" s="34" t="str">
        <f t="shared" si="36"/>
        <v>Source de la note de description : Version imprimée</v>
      </c>
      <c r="AQ95" s="34" t="str">
        <f t="shared" si="37"/>
        <v/>
      </c>
      <c r="AR95" s="34" t="str">
        <f t="shared" si="38"/>
        <v>%SITE_CLIENT%/?library_guid=62F1C25B-0663-494C-ADA0-89072D3774E3</v>
      </c>
      <c r="AS95" s="34" t="str">
        <f t="shared" si="39"/>
        <v>Accès au travers du portail ENI</v>
      </c>
      <c r="AT95" s="34" t="str">
        <f t="shared" si="40"/>
        <v xml:space="preserve"> citrix </v>
      </c>
      <c r="AU95" s="34" t="str">
        <f t="shared" si="41"/>
        <v xml:space="preserve"> LNEI5VMVI</v>
      </c>
      <c r="AV95" s="34" t="str">
        <f t="shared" si="42"/>
        <v xml:space="preserve"> rds </v>
      </c>
      <c r="AW95" s="34" t="str">
        <f t="shared" si="43"/>
        <v xml:space="preserve"> tse </v>
      </c>
      <c r="AX95" s="34" t="str">
        <f t="shared" si="44"/>
        <v xml:space="preserve"> vsphère </v>
      </c>
      <c r="AY95" s="34" t="str">
        <f t="shared" si="45"/>
        <v xml:space="preserve">vsphere </v>
      </c>
      <c r="AZ95" s="34" t="str">
        <f t="shared" si="46"/>
        <v/>
      </c>
      <c r="BA95" s="34" t="str">
        <f t="shared" si="47"/>
        <v/>
      </c>
      <c r="BB95" s="34" t="str">
        <f t="shared" si="48"/>
        <v/>
      </c>
      <c r="BC95" s="34" t="str">
        <f t="shared" si="49"/>
        <v/>
      </c>
      <c r="BD95" s="34" t="str">
        <f t="shared" si="50"/>
        <v/>
      </c>
      <c r="BE95" s="34" t="str">
        <f t="shared" si="51"/>
        <v/>
      </c>
      <c r="BF95" s="34" t="str">
        <f t="shared" si="52"/>
        <v/>
      </c>
      <c r="BG95" s="34" t="str">
        <f t="shared" si="53"/>
        <v/>
      </c>
      <c r="BH95" s="34" t="str">
        <f t="shared" si="54"/>
        <v/>
      </c>
      <c r="BI95" s="34" t="str">
        <f t="shared" si="55"/>
        <v/>
      </c>
      <c r="BJ95" s="34" t="str">
        <f t="shared" si="56"/>
        <v/>
      </c>
      <c r="BK95" s="34" t="str">
        <f t="shared" si="57"/>
        <v/>
      </c>
      <c r="BL95" s="34" t="str">
        <f t="shared" si="58"/>
        <v/>
      </c>
      <c r="BM95" s="34" t="str">
        <f t="shared" si="59"/>
        <v/>
      </c>
      <c r="BN95" s="34" t="str">
        <f t="shared" si="60"/>
        <v/>
      </c>
      <c r="BO95" s="34" t="str">
        <f t="shared" si="61"/>
        <v/>
      </c>
      <c r="BP95" s="34" t="str">
        <f t="shared" si="62"/>
        <v/>
      </c>
      <c r="BQ95" s="34" t="str">
        <f t="shared" si="63"/>
        <v/>
      </c>
      <c r="BR95" s="34" t="str">
        <f t="shared" si="64"/>
        <v/>
      </c>
      <c r="BS95" s="34" t="str">
        <f t="shared" si="65"/>
        <v/>
      </c>
      <c r="BT95" s="34" t="str">
        <f t="shared" si="66"/>
        <v/>
      </c>
      <c r="BU95" s="42" t="str">
        <f t="shared" si="67"/>
        <v/>
      </c>
      <c r="BV95" s="42" t="s">
        <v>2705</v>
      </c>
      <c r="BW95" s="42" t="s">
        <v>3831</v>
      </c>
      <c r="BX95" s="42" t="s">
        <v>14135</v>
      </c>
      <c r="BY95" s="42" t="s">
        <v>2706</v>
      </c>
      <c r="BZ95" s="42" t="s">
        <v>2706</v>
      </c>
      <c r="CA95" s="42" t="s">
        <v>2707</v>
      </c>
      <c r="CB95" s="42" t="s">
        <v>2707</v>
      </c>
      <c r="CC95" s="42" t="s">
        <v>2708</v>
      </c>
    </row>
    <row r="96" spans="1:81" ht="20.100000000000001" customHeight="1" x14ac:dyDescent="0.25">
      <c r="A96" s="40">
        <v>45231</v>
      </c>
      <c r="B96" s="34" t="s">
        <v>14136</v>
      </c>
      <c r="C96" s="32" t="s">
        <v>112</v>
      </c>
      <c r="D96" s="32">
        <v>20240120</v>
      </c>
      <c r="E96" s="34" t="s">
        <v>14137</v>
      </c>
      <c r="F96" s="34" t="str">
        <f t="shared" si="0"/>
        <v>Concepts et mise en &amp;oelig;uvre de la virtualisation d'applications</v>
      </c>
      <c r="G96" s="34" t="str">
        <f t="shared" si="1"/>
        <v>Sylvain GAUMÉ,Sylvain GAUMÉ</v>
      </c>
      <c r="H96" s="34" t="str">
        <f t="shared" si="2"/>
        <v/>
      </c>
      <c r="I96" s="34" t="str">
        <f t="shared" si="3"/>
        <v>GAUMÉ, Sylvain</v>
      </c>
      <c r="J96" s="34" t="str">
        <f t="shared" si="4"/>
        <v>GAUMÉ, Sylvain</v>
      </c>
      <c r="K96" s="34" t="str">
        <f t="shared" si="5"/>
        <v/>
      </c>
      <c r="L96" s="34" t="str">
        <f t="shared" si="6"/>
        <v/>
      </c>
      <c r="M96" s="34" t="str">
        <f t="shared" si="7"/>
        <v/>
      </c>
      <c r="N96" s="5" t="str">
        <f t="shared" si="8"/>
        <v>Edition du 1 January 2009</v>
      </c>
      <c r="O96" s="5" t="str">
        <f t="shared" si="9"/>
        <v>302 pages</v>
      </c>
      <c r="P96" s="34" t="str">
        <f t="shared" si="10"/>
        <v>Editions ENI</v>
      </c>
      <c r="Q96" s="6" t="str">
        <f t="shared" si="11"/>
        <v>fre</v>
      </c>
      <c r="R96" s="34" t="str">
        <f t="shared" si="12"/>
        <v>fre</v>
      </c>
      <c r="S96" s="34" t="str">
        <f t="shared" si="13"/>
        <v>fre</v>
      </c>
      <c r="T96" s="34" t="str">
        <f t="shared" si="14"/>
        <v xml:space="preserve">Ce livre sur Citrix XenApp s'adresse aux ingénieurs systèmes, administrateurs et consultants. Il permet la compréhension approfondie des concepts d'architecture et des éléments constituant l'infrastructure Citrix XenApp 5 (dernière version de la technologie Citrix Presentation Server) dans un contexte de virtualisation d'applications.
En suivant pas à pas les chapitres de cet ouvrage le lecteur sera capable de planifier, d'installer et d'exploiter une infrastructure Citrix XenApp simple, sur une plate-forme Microsoft Windows Server 2008, permettant d'évaluer pour une organisation le bénéfice de la virtualisation d'applications. 
Le livre débute par une présentation générale de la notion de virtualisation de ressources informatiques, puis la gamme Citrix XEN est détaillée par famille de produits. 
L'ouvrage se recentre ensuite sur les éléments et les fonctionnalités propres au produit Citrix XenApp : présentation de l'architecture, préparation du déploiement. Les questions relatives à la sécurité sont ensuite détaillées puisqu'elles doivent être prises en compte dès la phase de conception de ce type de plate-forme. 
Les chapitres suivants présentent l'installation et le paramétrage du produit pour une mise en oeuvre rapide sur un socle Microsoft Windows Server 2008. Le paramétrage de la plate-forme introduit notamment les notions de publication de ressources, de configuration de stratégies, de gestion de l'équilibrage de charge, de gestion des impressions, de contrôle et d'optimisation des performances.
Un chapitre est réservé à la maintenance et au support de Citrix XenApp. 
A la fin du livre une introduction aux fonctionnalités Citrix SmartAuditor et Citrix Password Manager est proposée au lecteur.
</v>
      </c>
      <c r="U96" s="34">
        <f t="shared" si="15"/>
        <v>9782746047914</v>
      </c>
      <c r="V96" s="34" t="str">
        <f t="shared" si="16"/>
        <v>Version Numérique</v>
      </c>
      <c r="W96" s="34">
        <f t="shared" si="17"/>
        <v>9782746046757</v>
      </c>
      <c r="X96" s="34" t="str">
        <f t="shared" si="18"/>
        <v>Version Imprimée</v>
      </c>
      <c r="Y96" s="34" t="str">
        <f t="shared" si="19"/>
        <v>St-Herblain</v>
      </c>
      <c r="Z96" s="34" t="str">
        <f t="shared" si="20"/>
        <v>Editions ENI</v>
      </c>
      <c r="AA96" s="34">
        <f t="shared" si="21"/>
        <v>2009</v>
      </c>
      <c r="AB96" s="34" t="str">
        <f t="shared" si="22"/>
        <v>Bibliothèque Numérique ENI (Service en ligne)</v>
      </c>
      <c r="AC96" s="34" t="str">
        <f t="shared" si="23"/>
        <v>EXPERT IT</v>
      </c>
      <c r="AD96" s="34" t="str">
        <f t="shared" si="24"/>
        <v>texte</v>
      </c>
      <c r="AE96" s="34" t="str">
        <f t="shared" si="25"/>
        <v>txt</v>
      </c>
      <c r="AF96" s="34" t="str">
        <f t="shared" si="26"/>
        <v>rdacontent/fre</v>
      </c>
      <c r="AG96" s="34" t="str">
        <f t="shared" si="27"/>
        <v>informatique</v>
      </c>
      <c r="AH96" s="34" t="str">
        <f t="shared" si="28"/>
        <v>c</v>
      </c>
      <c r="AI96" s="34" t="str">
        <f t="shared" si="29"/>
        <v>rdamedia/fre</v>
      </c>
      <c r="AJ96" s="34" t="str">
        <f t="shared" si="30"/>
        <v>ressource en ligne</v>
      </c>
      <c r="AK96" s="34" t="str">
        <f t="shared" si="31"/>
        <v>cr</v>
      </c>
      <c r="AL96" s="34" t="str">
        <f t="shared" si="32"/>
        <v>rdacarrier/fre</v>
      </c>
      <c r="AM96" s="34" t="str">
        <f t="shared" si="33"/>
        <v>m\\\\\o\\d\\\\\\\\</v>
      </c>
      <c r="AN96" s="34" t="str">
        <f t="shared" si="34"/>
        <v>cr\cn\\\\uuaua</v>
      </c>
      <c r="AO96" s="34" t="str">
        <f t="shared" si="35"/>
        <v>Accès restreint aux membres</v>
      </c>
      <c r="AP96" s="34" t="str">
        <f t="shared" si="36"/>
        <v>Source de la note de description : Version imprimée</v>
      </c>
      <c r="AQ96" s="34" t="str">
        <f t="shared" si="37"/>
        <v/>
      </c>
      <c r="AR96" s="34" t="str">
        <f t="shared" si="38"/>
        <v>%SITE_CLIENT%/?library_guid=E8D2BDC8-7A8F-4252-89C0-4BAC05DEA396</v>
      </c>
      <c r="AS96" s="34" t="str">
        <f t="shared" si="39"/>
        <v>Accès au travers du portail ENI</v>
      </c>
      <c r="AT96" s="34" t="str">
        <f t="shared" si="40"/>
        <v xml:space="preserve">  virtualisation d'applications </v>
      </c>
      <c r="AU96" s="34" t="str">
        <f t="shared" si="41"/>
        <v xml:space="preserve"> citrix metaframe </v>
      </c>
      <c r="AV96" s="34" t="str">
        <f t="shared" si="42"/>
        <v xml:space="preserve"> livre xenapp </v>
      </c>
      <c r="AW96" s="34" t="str">
        <f t="shared" si="43"/>
        <v xml:space="preserve"> LNEI5XACIT</v>
      </c>
      <c r="AX96" s="34" t="str">
        <f t="shared" si="44"/>
        <v xml:space="preserve"> metaframe </v>
      </c>
      <c r="AY96" s="34" t="str">
        <f t="shared" si="45"/>
        <v xml:space="preserve"> presentation server </v>
      </c>
      <c r="AZ96" s="34" t="str">
        <f t="shared" si="46"/>
        <v xml:space="preserve"> virtualisation d'application </v>
      </c>
      <c r="BA96" s="34" t="str">
        <f t="shared" si="47"/>
        <v xml:space="preserve"> Xen </v>
      </c>
      <c r="BB96" s="34" t="str">
        <f t="shared" si="48"/>
        <v xml:space="preserve"> xenserver </v>
      </c>
      <c r="BC96" s="34" t="str">
        <f t="shared" si="49"/>
        <v xml:space="preserve">livre citrix </v>
      </c>
      <c r="BD96" s="34" t="str">
        <f t="shared" si="50"/>
        <v/>
      </c>
      <c r="BE96" s="34" t="str">
        <f t="shared" si="51"/>
        <v/>
      </c>
      <c r="BF96" s="34" t="str">
        <f t="shared" si="52"/>
        <v/>
      </c>
      <c r="BG96" s="34" t="str">
        <f t="shared" si="53"/>
        <v/>
      </c>
      <c r="BH96" s="34" t="str">
        <f t="shared" si="54"/>
        <v/>
      </c>
      <c r="BI96" s="34" t="str">
        <f t="shared" si="55"/>
        <v/>
      </c>
      <c r="BJ96" s="34" t="str">
        <f t="shared" si="56"/>
        <v/>
      </c>
      <c r="BK96" s="34" t="str">
        <f t="shared" si="57"/>
        <v/>
      </c>
      <c r="BL96" s="34" t="str">
        <f t="shared" si="58"/>
        <v/>
      </c>
      <c r="BM96" s="34" t="str">
        <f t="shared" si="59"/>
        <v/>
      </c>
      <c r="BN96" s="34" t="str">
        <f t="shared" si="60"/>
        <v/>
      </c>
      <c r="BO96" s="34" t="str">
        <f t="shared" si="61"/>
        <v/>
      </c>
      <c r="BP96" s="34" t="str">
        <f t="shared" si="62"/>
        <v/>
      </c>
      <c r="BQ96" s="34" t="str">
        <f t="shared" si="63"/>
        <v/>
      </c>
      <c r="BR96" s="34" t="str">
        <f t="shared" si="64"/>
        <v/>
      </c>
      <c r="BS96" s="34" t="str">
        <f t="shared" si="65"/>
        <v/>
      </c>
      <c r="BT96" s="34" t="str">
        <f t="shared" si="66"/>
        <v/>
      </c>
      <c r="BU96" s="42" t="str">
        <f t="shared" si="67"/>
        <v/>
      </c>
      <c r="BV96" s="42" t="s">
        <v>116</v>
      </c>
      <c r="BW96" s="42" t="s">
        <v>116</v>
      </c>
      <c r="BX96" s="42" t="s">
        <v>116</v>
      </c>
      <c r="BY96" s="42" t="s">
        <v>116</v>
      </c>
      <c r="BZ96" s="42" t="s">
        <v>116</v>
      </c>
      <c r="CA96" s="42" t="s">
        <v>116</v>
      </c>
      <c r="CB96" s="42" t="s">
        <v>116</v>
      </c>
      <c r="CC96" s="42" t="s">
        <v>116</v>
      </c>
    </row>
    <row r="97" spans="1:81" ht="20.100000000000001" customHeight="1" x14ac:dyDescent="0.25">
      <c r="A97" s="40">
        <v>45231</v>
      </c>
      <c r="B97" s="34" t="s">
        <v>14138</v>
      </c>
      <c r="C97" s="32" t="s">
        <v>112</v>
      </c>
      <c r="D97" s="32">
        <v>20240120</v>
      </c>
      <c r="E97" s="34" t="s">
        <v>14139</v>
      </c>
      <c r="F97" s="34" t="str">
        <f t="shared" si="0"/>
        <v>Développez avec Visual Studio, Silverlight et XNA</v>
      </c>
      <c r="G97" s="34" t="str">
        <f t="shared" si="1"/>
        <v>Julien CORIOLAND,Léonard LABAT,Florent Santin</v>
      </c>
      <c r="H97" s="34" t="str">
        <f t="shared" si="2"/>
        <v/>
      </c>
      <c r="I97" s="34" t="str">
        <f t="shared" si="3"/>
        <v>CORIOLAND, Julien</v>
      </c>
      <c r="J97" s="34" t="str">
        <f t="shared" si="4"/>
        <v>LABAT, Léonard</v>
      </c>
      <c r="K97" s="34" t="str">
        <f t="shared" si="5"/>
        <v>Santin, Florent</v>
      </c>
      <c r="L97" s="34" t="str">
        <f t="shared" si="6"/>
        <v/>
      </c>
      <c r="M97" s="34" t="str">
        <f t="shared" si="7"/>
        <v/>
      </c>
      <c r="N97" s="5" t="str">
        <f t="shared" si="8"/>
        <v>Edition du 1 February 2011</v>
      </c>
      <c r="O97" s="5" t="str">
        <f t="shared" si="9"/>
        <v>467 pages</v>
      </c>
      <c r="P97" s="34" t="str">
        <f t="shared" si="10"/>
        <v>Editions ENI</v>
      </c>
      <c r="Q97" s="6" t="str">
        <f t="shared" si="11"/>
        <v>fre</v>
      </c>
      <c r="R97" s="34" t="str">
        <f t="shared" si="12"/>
        <v>fre</v>
      </c>
      <c r="S97" s="34" t="str">
        <f t="shared" si="13"/>
        <v>fre</v>
      </c>
      <c r="T97" s="34" t="str">
        <f t="shared" si="14"/>
        <v>Préface de Julien CODORNIOU - Directeur du développement - Microsoft France
Ce livre sur Windows Phone 7 s'adresse aux développeurs particuliers et professionnels désirant comprendre et mettre en oeuvre le développement d'applications Windows Phone 7.
Les développeurs non familiarisés avec .NET y découvriront les notions de base essentielles pour débuter la création de leur première application tandis que ceux maîtrisant déjà la plate-forme analyseront les subtilités requises pour réaliser des applications mobiles s'intégrant parfaitement avec le système d'exploitation Windows Phone 7. Les développeurs d'applications grand public pourront évaluer et débuter avec Silverlight tandis que ceux de jeux vidéo pourront comprendre la logique et les techniques de développement propres aux téléphones mobiles à travers la mise en oeuvre de XNA.
Après une présentation générale des fonctionnalités du système d'exploitation Windows Phone 7 et de son positionnement sur le marché des Smartphones, les auteurs détaillent le cycle de développement complet d'une application, du choix, de l'installation et de la configuration des outils jusqu'à sa commercialisation.
Sont ensuite détaillées, l'utilisation de Silverlight pour le développement d'applications Windows Phone classiques puis celle du Framework XNA dédié aux applications 3D ou bien aux jeux vidéo.
En complément de l'aspect technologique, l'ensemble des subtilités dédiées à la plate-forme de développement est présenté : la création d'applications multi-langues, l'intégration avec les fonctionnalités du système d'exploitation ou encore la communication avec les différents capteurs présents sur le téléphone.
Les exemples de code cités dans l'ouvrage sont en téléchargement sur le site www.editions-eni.com.
Les chapitres du livre :
Préface &amp;ndash; Avant-propos &amp;ndash; Le système d'exploitation Windows Phone 7 &amp;ndash; Les outils de développement &amp;ndash; Introduction à Silverlight &amp;ndash; Notions fondamentales de Silverlight &amp;ndash; Framework de navigation de Silverlight &amp;ndash; Les contrôles avancés de Silverlight &amp;ndash; Développement Silverlight orienté données &amp;ndash; La 2D avec XNA &amp;ndash; Interactions avec l'utilisateur en XNA &amp;ndash; La programmation 3D en XNA &amp;ndash; Intégration avec le système d'exploitation &amp;ndash; Les notifications en mode Push &amp;ndash; Localisation et globalisation
Ce livre est également proposé en coffret</v>
      </c>
      <c r="U97" s="34">
        <f t="shared" si="15"/>
        <v>9782746063051</v>
      </c>
      <c r="V97" s="34" t="str">
        <f t="shared" si="16"/>
        <v>Version Numérique</v>
      </c>
      <c r="W97" s="34">
        <f t="shared" si="17"/>
        <v>9782746061316</v>
      </c>
      <c r="X97" s="34" t="str">
        <f t="shared" si="18"/>
        <v>Version Imprimée</v>
      </c>
      <c r="Y97" s="34" t="str">
        <f t="shared" si="19"/>
        <v>St-Herblain</v>
      </c>
      <c r="Z97" s="34" t="str">
        <f t="shared" si="20"/>
        <v>Editions ENI</v>
      </c>
      <c r="AA97" s="34">
        <f t="shared" si="21"/>
        <v>2011</v>
      </c>
      <c r="AB97" s="34" t="str">
        <f t="shared" si="22"/>
        <v>Bibliothèque Numérique ENI (Service en ligne)</v>
      </c>
      <c r="AC97" s="34" t="str">
        <f t="shared" si="23"/>
        <v>EXPERT IT</v>
      </c>
      <c r="AD97" s="34" t="str">
        <f t="shared" si="24"/>
        <v>texte</v>
      </c>
      <c r="AE97" s="34" t="str">
        <f t="shared" si="25"/>
        <v>txt</v>
      </c>
      <c r="AF97" s="34" t="str">
        <f t="shared" si="26"/>
        <v>rdacontent/fre</v>
      </c>
      <c r="AG97" s="34" t="str">
        <f t="shared" si="27"/>
        <v>informatique</v>
      </c>
      <c r="AH97" s="34" t="str">
        <f t="shared" si="28"/>
        <v>c</v>
      </c>
      <c r="AI97" s="34" t="str">
        <f t="shared" si="29"/>
        <v>rdamedia/fre</v>
      </c>
      <c r="AJ97" s="34" t="str">
        <f t="shared" si="30"/>
        <v>ressource en ligne</v>
      </c>
      <c r="AK97" s="34" t="str">
        <f t="shared" si="31"/>
        <v>cr</v>
      </c>
      <c r="AL97" s="34" t="str">
        <f t="shared" si="32"/>
        <v>rdacarrier/fre</v>
      </c>
      <c r="AM97" s="34" t="str">
        <f t="shared" si="33"/>
        <v>m\\\\\o\\d\\\\\\\\</v>
      </c>
      <c r="AN97" s="34" t="str">
        <f t="shared" si="34"/>
        <v>cr\cn\\\\uuaua</v>
      </c>
      <c r="AO97" s="34" t="str">
        <f t="shared" si="35"/>
        <v>Accès restreint aux membres</v>
      </c>
      <c r="AP97" s="34" t="str">
        <f t="shared" si="36"/>
        <v>Source de la note de description : Version imprimée</v>
      </c>
      <c r="AQ97" s="34" t="str">
        <f t="shared" si="37"/>
        <v/>
      </c>
      <c r="AR97" s="34" t="str">
        <f t="shared" si="38"/>
        <v>%SITE_CLIENT%/?library_guid=2E0DF36F-D553-4E21-821C-B9719CB77629</v>
      </c>
      <c r="AS97" s="34" t="str">
        <f t="shared" si="39"/>
        <v>Accès au travers du portail ENI</v>
      </c>
      <c r="AT97" s="34" t="str">
        <f t="shared" si="40"/>
        <v xml:space="preserve"> livre windows </v>
      </c>
      <c r="AU97" s="34" t="str">
        <f t="shared" si="41"/>
        <v xml:space="preserve"> LNEI7PWIN</v>
      </c>
      <c r="AV97" s="34" t="str">
        <f t="shared" si="42"/>
        <v xml:space="preserve"> silverlight </v>
      </c>
      <c r="AW97" s="34" t="str">
        <f t="shared" si="43"/>
        <v xml:space="preserve"> VS </v>
      </c>
      <c r="AX97" s="34" t="str">
        <f t="shared" si="44"/>
        <v xml:space="preserve"> VS 2010 </v>
      </c>
      <c r="AY97" s="34" t="str">
        <f t="shared" si="45"/>
        <v xml:space="preserve"> windows 7 </v>
      </c>
      <c r="AZ97" s="34" t="str">
        <f t="shared" si="46"/>
        <v xml:space="preserve"> WP </v>
      </c>
      <c r="BA97" s="34" t="str">
        <f t="shared" si="47"/>
        <v xml:space="preserve"> WP 7 </v>
      </c>
      <c r="BB97" s="34" t="str">
        <f t="shared" si="48"/>
        <v xml:space="preserve"> XNA </v>
      </c>
      <c r="BC97" s="34" t="str">
        <f t="shared" si="49"/>
        <v xml:space="preserve">livre microsoft </v>
      </c>
      <c r="BD97" s="34" t="str">
        <f t="shared" si="50"/>
        <v/>
      </c>
      <c r="BE97" s="34" t="str">
        <f t="shared" si="51"/>
        <v/>
      </c>
      <c r="BF97" s="34" t="str">
        <f t="shared" si="52"/>
        <v/>
      </c>
      <c r="BG97" s="34" t="str">
        <f t="shared" si="53"/>
        <v/>
      </c>
      <c r="BH97" s="34" t="str">
        <f t="shared" si="54"/>
        <v/>
      </c>
      <c r="BI97" s="34" t="str">
        <f t="shared" si="55"/>
        <v/>
      </c>
      <c r="BJ97" s="34" t="str">
        <f t="shared" si="56"/>
        <v/>
      </c>
      <c r="BK97" s="34" t="str">
        <f t="shared" si="57"/>
        <v/>
      </c>
      <c r="BL97" s="34" t="str">
        <f t="shared" si="58"/>
        <v/>
      </c>
      <c r="BM97" s="34" t="str">
        <f t="shared" si="59"/>
        <v/>
      </c>
      <c r="BN97" s="34" t="str">
        <f t="shared" si="60"/>
        <v/>
      </c>
      <c r="BO97" s="34" t="str">
        <f t="shared" si="61"/>
        <v/>
      </c>
      <c r="BP97" s="34" t="str">
        <f t="shared" si="62"/>
        <v/>
      </c>
      <c r="BQ97" s="34" t="str">
        <f t="shared" si="63"/>
        <v/>
      </c>
      <c r="BR97" s="34" t="str">
        <f t="shared" si="64"/>
        <v/>
      </c>
      <c r="BS97" s="34" t="str">
        <f t="shared" si="65"/>
        <v/>
      </c>
      <c r="BT97" s="34" t="str">
        <f t="shared" si="66"/>
        <v/>
      </c>
      <c r="BU97" s="42" t="str">
        <f t="shared" si="67"/>
        <v/>
      </c>
      <c r="BV97" s="42" t="s">
        <v>116</v>
      </c>
      <c r="BW97" s="42" t="s">
        <v>116</v>
      </c>
      <c r="BX97" s="42" t="s">
        <v>116</v>
      </c>
      <c r="BY97" s="42" t="s">
        <v>116</v>
      </c>
      <c r="BZ97" s="42" t="s">
        <v>116</v>
      </c>
      <c r="CA97" s="42" t="s">
        <v>116</v>
      </c>
      <c r="CB97" s="42" t="s">
        <v>116</v>
      </c>
      <c r="CC97" s="42" t="s">
        <v>116</v>
      </c>
    </row>
    <row r="98" spans="1:81" ht="20.100000000000001" customHeight="1" x14ac:dyDescent="0.25">
      <c r="A98" s="40">
        <v>45231</v>
      </c>
      <c r="B98" s="34" t="s">
        <v>14140</v>
      </c>
      <c r="C98" s="32" t="s">
        <v>112</v>
      </c>
      <c r="D98" s="32">
        <v>20240120</v>
      </c>
      <c r="E98" s="34" t="s">
        <v>14141</v>
      </c>
      <c r="F98" s="34" t="str">
        <f t="shared" si="0"/>
        <v/>
      </c>
      <c r="G98" s="34" t="str">
        <f t="shared" si="1"/>
        <v>Emmanuel Dreux,Freddy ELMALEH</v>
      </c>
      <c r="H98" s="34" t="str">
        <f t="shared" si="2"/>
        <v/>
      </c>
      <c r="I98" s="34" t="str">
        <f t="shared" si="3"/>
        <v>Dreux, Emmanuel</v>
      </c>
      <c r="J98" s="34" t="str">
        <f t="shared" si="4"/>
        <v>ELMALEH, Freddy</v>
      </c>
      <c r="K98" s="34" t="str">
        <f t="shared" si="5"/>
        <v/>
      </c>
      <c r="L98" s="34" t="str">
        <f t="shared" si="6"/>
        <v/>
      </c>
      <c r="M98" s="34" t="str">
        <f t="shared" si="7"/>
        <v/>
      </c>
      <c r="N98" s="5" t="str">
        <f t="shared" si="8"/>
        <v>Edition du 1 February 2011</v>
      </c>
      <c r="O98" s="5" t="str">
        <f t="shared" si="9"/>
        <v>430 pages</v>
      </c>
      <c r="P98" s="34" t="str">
        <f t="shared" si="10"/>
        <v>Editions ENI</v>
      </c>
      <c r="Q98" s="6" t="str">
        <f t="shared" si="11"/>
        <v>fre</v>
      </c>
      <c r="R98" s="34" t="str">
        <f t="shared" si="12"/>
        <v>fre</v>
      </c>
      <c r="S98" s="34" t="str">
        <f t="shared" si="13"/>
        <v>fre</v>
      </c>
      <c r="T98" s="34" t="str">
        <f t="shared" si="14"/>
        <v>Ce livre sur la sécurité sous Windows 7 décrit les fonctionnalités de sécurité de ce système, leur mode de fonctionnement, leur implémentation interne ainsi que leur paramétrage. Il s'adresse à tout informaticien en charge de la sécurité sur des postes équipés de Windows 7 mais également aux développeurs d'applications compatibles avec ce système d'exploitation.
Le premier et le second chapitres sont consacrés à une présentation avancée de l'architecture du système, au mode de compatibilité Windows XP et aux nouveaux outils tels qu' AppLocker ou l'outil de suppression des logiciels malveillants. Le pare-feu avancé Windows, entièrement réécrit, s'intègre complètement avec IPSEC et fait l'objet du chapitre 3. Le chapitre 4 traite des nouveautés de partage de fichiers et d'imprimantes, de SMB V2,  NAP, DirectAccess,  BranchCache et de la gestion des réseaux sans fil dans Windows 7. 
Le chapitre 5 est entièrement consacré à UAC (contrôle des comptes utilisateurs) et tout naturellement le chapitre 6 traite des contrôles d'accès et de l'impact d'UAC sur les permissions. Le chapitre 7 est consacré à Internet Explorer 8, ses nouveautés de sécurité avec en particulier le fonctionnement du mode protégé. Le chapitre 8 est entièrement consacré à BitLocker et EFS, les deux fonctionnalités de chiffrement destinées à protéger efficacement les données et l'intégrité du système d'exploitation. 
Le chapitre 9 présente les nouveaux paramètres et les changements de design et d'architecture liés aux stratégies de groupes (GPO). Enfin, le chapitre 10, destiné aux développeurs d'applications, est présenté comme un guide des meilleures pratiques à suivre afin de livrer des applications compatibles Windows 7 qui se conforment au modèle de sécurité imposé par ce système d'exploitation.
Les chapitres du livre :
Introduction &amp;ndash; Nouveautés du système d'exploitation &amp;ndash; Les nouveaux outils &amp;ndash; Le pare-feu Windows &amp;ndash; Le réseau sous Windows 7 &amp;ndash; Contrôle des comptes utilisateurs &amp;ndash; Les contrôles d'accès &amp;ndash; Internet Explorer &amp;ndash; BitLocker et EFS &amp;ndash; Stratégies de groupe de sécurité &amp;ndash; Développement sécurisé dans Windows 7 - Annexe
Ce livre est également proposé en coffret</v>
      </c>
      <c r="U98" s="34">
        <f t="shared" si="15"/>
        <v>9782746063013</v>
      </c>
      <c r="V98" s="34" t="str">
        <f t="shared" si="16"/>
        <v>Version Numérique</v>
      </c>
      <c r="W98" s="34">
        <f t="shared" si="17"/>
        <v>9782746061408</v>
      </c>
      <c r="X98" s="34" t="str">
        <f t="shared" si="18"/>
        <v>Version Imprimée</v>
      </c>
      <c r="Y98" s="34" t="str">
        <f t="shared" si="19"/>
        <v>St-Herblain</v>
      </c>
      <c r="Z98" s="34" t="str">
        <f t="shared" si="20"/>
        <v>Editions ENI</v>
      </c>
      <c r="AA98" s="34">
        <f t="shared" si="21"/>
        <v>2011</v>
      </c>
      <c r="AB98" s="34" t="str">
        <f t="shared" si="22"/>
        <v>Bibliothèque Numérique ENI (Service en ligne)</v>
      </c>
      <c r="AC98" s="34" t="str">
        <f t="shared" si="23"/>
        <v>EXPERT IT</v>
      </c>
      <c r="AD98" s="34" t="str">
        <f t="shared" si="24"/>
        <v>texte</v>
      </c>
      <c r="AE98" s="34" t="str">
        <f t="shared" si="25"/>
        <v>txt</v>
      </c>
      <c r="AF98" s="34" t="str">
        <f t="shared" si="26"/>
        <v>rdacontent/fre</v>
      </c>
      <c r="AG98" s="34" t="str">
        <f t="shared" si="27"/>
        <v>informatique</v>
      </c>
      <c r="AH98" s="34" t="str">
        <f t="shared" si="28"/>
        <v>c</v>
      </c>
      <c r="AI98" s="34" t="str">
        <f t="shared" si="29"/>
        <v>rdamedia/fre</v>
      </c>
      <c r="AJ98" s="34" t="str">
        <f t="shared" si="30"/>
        <v>ressource en ligne</v>
      </c>
      <c r="AK98" s="34" t="str">
        <f t="shared" si="31"/>
        <v>cr</v>
      </c>
      <c r="AL98" s="34" t="str">
        <f t="shared" si="32"/>
        <v>rdacarrier/fre</v>
      </c>
      <c r="AM98" s="34" t="str">
        <f t="shared" si="33"/>
        <v>m\\\\\o\\d\\\\\\\\</v>
      </c>
      <c r="AN98" s="34" t="str">
        <f t="shared" si="34"/>
        <v>cr\cn\\\\uuaua</v>
      </c>
      <c r="AO98" s="34" t="str">
        <f t="shared" si="35"/>
        <v>Accès restreint aux membres</v>
      </c>
      <c r="AP98" s="34" t="str">
        <f t="shared" si="36"/>
        <v>Source de la note de description : Version imprimée</v>
      </c>
      <c r="AQ98" s="34" t="str">
        <f t="shared" si="37"/>
        <v/>
      </c>
      <c r="AR98" s="34" t="str">
        <f t="shared" si="38"/>
        <v>%SITE_CLIENT%/?library_guid=035C4A7B-1BFF-4FD3-AE85-7C3835860D06</v>
      </c>
      <c r="AS98" s="34" t="str">
        <f t="shared" si="39"/>
        <v>Accès au travers du portail ENI</v>
      </c>
      <c r="AT98" s="34" t="str">
        <f t="shared" si="40"/>
        <v xml:space="preserve"> livre sécurité </v>
      </c>
      <c r="AU98" s="34" t="str">
        <f t="shared" si="41"/>
        <v xml:space="preserve"> LNEI7WINS</v>
      </c>
      <c r="AV98" s="34" t="str">
        <f t="shared" si="42"/>
        <v xml:space="preserve"> securite </v>
      </c>
      <c r="AW98" s="34" t="str">
        <f t="shared" si="43"/>
        <v xml:space="preserve">livre microsoft </v>
      </c>
      <c r="AX98" s="34" t="str">
        <f t="shared" si="44"/>
        <v/>
      </c>
      <c r="AY98" s="34" t="str">
        <f t="shared" si="45"/>
        <v/>
      </c>
      <c r="AZ98" s="34" t="str">
        <f t="shared" si="46"/>
        <v/>
      </c>
      <c r="BA98" s="34" t="str">
        <f t="shared" si="47"/>
        <v/>
      </c>
      <c r="BB98" s="34" t="str">
        <f t="shared" si="48"/>
        <v/>
      </c>
      <c r="BC98" s="34" t="str">
        <f t="shared" si="49"/>
        <v/>
      </c>
      <c r="BD98" s="34" t="str">
        <f t="shared" si="50"/>
        <v/>
      </c>
      <c r="BE98" s="34" t="str">
        <f t="shared" si="51"/>
        <v/>
      </c>
      <c r="BF98" s="34" t="str">
        <f t="shared" si="52"/>
        <v/>
      </c>
      <c r="BG98" s="34" t="str">
        <f t="shared" si="53"/>
        <v/>
      </c>
      <c r="BH98" s="34" t="str">
        <f t="shared" si="54"/>
        <v/>
      </c>
      <c r="BI98" s="34" t="str">
        <f t="shared" si="55"/>
        <v/>
      </c>
      <c r="BJ98" s="34" t="str">
        <f t="shared" si="56"/>
        <v/>
      </c>
      <c r="BK98" s="34" t="str">
        <f t="shared" si="57"/>
        <v/>
      </c>
      <c r="BL98" s="34" t="str">
        <f t="shared" si="58"/>
        <v/>
      </c>
      <c r="BM98" s="34" t="str">
        <f t="shared" si="59"/>
        <v/>
      </c>
      <c r="BN98" s="34" t="str">
        <f t="shared" si="60"/>
        <v/>
      </c>
      <c r="BO98" s="34" t="str">
        <f t="shared" si="61"/>
        <v/>
      </c>
      <c r="BP98" s="34" t="str">
        <f t="shared" si="62"/>
        <v/>
      </c>
      <c r="BQ98" s="34" t="str">
        <f t="shared" si="63"/>
        <v/>
      </c>
      <c r="BR98" s="34" t="str">
        <f t="shared" si="64"/>
        <v/>
      </c>
      <c r="BS98" s="34" t="str">
        <f t="shared" si="65"/>
        <v/>
      </c>
      <c r="BT98" s="34" t="str">
        <f t="shared" si="66"/>
        <v/>
      </c>
      <c r="BU98" s="42" t="str">
        <f t="shared" si="67"/>
        <v/>
      </c>
      <c r="BV98" s="42" t="s">
        <v>116</v>
      </c>
      <c r="BW98" s="42" t="s">
        <v>116</v>
      </c>
      <c r="BX98" s="42" t="s">
        <v>116</v>
      </c>
      <c r="BY98" s="42" t="s">
        <v>116</v>
      </c>
      <c r="BZ98" s="42" t="s">
        <v>116</v>
      </c>
      <c r="CA98" s="42" t="s">
        <v>116</v>
      </c>
      <c r="CB98" s="42" t="s">
        <v>116</v>
      </c>
      <c r="CC98" s="42" t="s">
        <v>116</v>
      </c>
    </row>
    <row r="99" spans="1:81" ht="20.100000000000001" customHeight="1" x14ac:dyDescent="0.25">
      <c r="A99" s="40">
        <v>45231</v>
      </c>
      <c r="B99" s="34" t="s">
        <v>14142</v>
      </c>
      <c r="C99" s="32" t="s">
        <v>112</v>
      </c>
      <c r="D99" s="32">
        <v>20240120</v>
      </c>
      <c r="E99" s="34" t="s">
        <v>14143</v>
      </c>
      <c r="F99" s="34" t="str">
        <f t="shared" si="0"/>
        <v>Mobilité et nomadisme, mise en oeuvre de la solution Microsoft</v>
      </c>
      <c r="G99" s="34" t="str">
        <f t="shared" si="1"/>
        <v>Lionel LEPERLIER,Benoît SAUTIERE</v>
      </c>
      <c r="H99" s="34" t="str">
        <f t="shared" si="2"/>
        <v/>
      </c>
      <c r="I99" s="34" t="str">
        <f t="shared" si="3"/>
        <v>LEPERLIER, Lionel</v>
      </c>
      <c r="J99" s="34" t="str">
        <f t="shared" si="4"/>
        <v>SAUTIERE, Benoît</v>
      </c>
      <c r="K99" s="34" t="str">
        <f t="shared" si="5"/>
        <v/>
      </c>
      <c r="L99" s="34" t="str">
        <f t="shared" si="6"/>
        <v/>
      </c>
      <c r="M99" s="34" t="str">
        <f t="shared" si="7"/>
        <v/>
      </c>
      <c r="N99" s="5" t="str">
        <f t="shared" si="8"/>
        <v>Edition du 1 January 2012</v>
      </c>
      <c r="O99" s="5" t="str">
        <f t="shared" si="9"/>
        <v>536 pages</v>
      </c>
      <c r="P99" s="34" t="str">
        <f t="shared" si="10"/>
        <v>Editions ENI</v>
      </c>
      <c r="Q99" s="6" t="str">
        <f t="shared" si="11"/>
        <v>fre</v>
      </c>
      <c r="R99" s="34" t="str">
        <f t="shared" si="12"/>
        <v>fre</v>
      </c>
      <c r="S99" s="34" t="str">
        <f t="shared" si="13"/>
        <v>fre</v>
      </c>
      <c r="T99" s="34" t="str">
        <f t="shared" si="14"/>
        <v>Ce livre sur DirectAccess s'adresse à tous les intervenants d'un projet DirectAccess (les équipes réseau, système, support) ainsi qu'au responsable du projet. Cette fonctionnalité native de Windows Server 2008 R2 et Windows 7 Enterprise ou Ultimate révolutionne l'expérience de la mobilité pour l'utilisateur final. Les auteurs accompagnent le lecteur dans la mise en oeuvre depuis la phase de maquettage jusqu'à la mise en production et le transfert d'expertise aux exploitants.
Avant de rentrer dans le vif du sujet technique, le premier chapitre s'attachera à répondre à un certain nombre d'interrogations autour de DirectAccess et à présenter les différents scénarios d'usage. Le second chapitre fournira les détails techniques sur DirectAccess en analysant chaque composant impliqué et les relations entre eux. Le troisième chapitre sera dédié à l'utilisation d'IPv6 dans DirectAccess et à  la compatibilité IPv4 de la solution. A ce stade de l'ouvrage, nous  nous attaquerons à la pratique de DirectAccess dans le cadre d'un projet ; le quatrième chapitre traitera les aspects techniques et le cinquième se focalisera sur l'aspect purement projet (les intervenants, les attentes, les pièges à éviter). La mise en oeuvre sera détaillée et optimisée dans les chapitres 6 et 7. Le dernier chapitre sera dédié à l'exploitation des plateformes DirectAccess et au dépannage des clients nomades et s'adressera donc aux exploitants.
Au terme de cet ouvrage le lecteur aura une vue complète d'un projet DirectAccess et disposera d'une maquette opérationnelle. 
Des éléments complémentaires sont en téléchargement sur le site www.editions-eni.fr.
Benoît SAUTIERE a été reconnu Microsoft MVP (Most Valuable Professionnal) sur le domaine Enterprise Security. Lionel LEPERLIER a été reconnu Microsoft MVP sur le domaine Forefront.
Les chapitres du livre :
Avant-propos &amp;ndash; DirectAccess pour quoi faire ? &amp;ndash; L'assemblage des technologies &amp;ndash; IPv6 &amp;ndash; Les choix d'architectures &amp;ndash; L'approche projet &amp;ndash; Mise en oeuvre de DirectAccess &amp;ndash; Aller plus loin avec DirectAccess &amp;ndash; Exploitation de la plateforme DirectAccess &amp;ndash; Aller plus loin avec UAG
Ce livre est également proposé en coffret</v>
      </c>
      <c r="U99" s="34">
        <f t="shared" si="15"/>
        <v>9782746072121</v>
      </c>
      <c r="V99" s="34" t="str">
        <f t="shared" si="16"/>
        <v>Version Numérique</v>
      </c>
      <c r="W99" s="34">
        <f t="shared" si="17"/>
        <v>9782746071124</v>
      </c>
      <c r="X99" s="34" t="str">
        <f t="shared" si="18"/>
        <v>Version Imprimée</v>
      </c>
      <c r="Y99" s="34" t="str">
        <f t="shared" si="19"/>
        <v>St-Herblain</v>
      </c>
      <c r="Z99" s="34" t="str">
        <f t="shared" si="20"/>
        <v>Editions ENI</v>
      </c>
      <c r="AA99" s="34">
        <f t="shared" si="21"/>
        <v>2012</v>
      </c>
      <c r="AB99" s="34" t="str">
        <f t="shared" si="22"/>
        <v>Bibliothèque Numérique ENI (Service en ligne)</v>
      </c>
      <c r="AC99" s="34" t="str">
        <f t="shared" si="23"/>
        <v>EXPERT IT</v>
      </c>
      <c r="AD99" s="34" t="str">
        <f t="shared" si="24"/>
        <v>texte</v>
      </c>
      <c r="AE99" s="34" t="str">
        <f t="shared" si="25"/>
        <v>txt</v>
      </c>
      <c r="AF99" s="34" t="str">
        <f t="shared" si="26"/>
        <v>rdacontent/fre</v>
      </c>
      <c r="AG99" s="34" t="str">
        <f t="shared" si="27"/>
        <v>informatique</v>
      </c>
      <c r="AH99" s="34" t="str">
        <f t="shared" si="28"/>
        <v>c</v>
      </c>
      <c r="AI99" s="34" t="str">
        <f t="shared" si="29"/>
        <v>rdamedia/fre</v>
      </c>
      <c r="AJ99" s="34" t="str">
        <f t="shared" si="30"/>
        <v>ressource en ligne</v>
      </c>
      <c r="AK99" s="34" t="str">
        <f t="shared" si="31"/>
        <v>cr</v>
      </c>
      <c r="AL99" s="34" t="str">
        <f t="shared" si="32"/>
        <v>rdacarrier/fre</v>
      </c>
      <c r="AM99" s="34" t="str">
        <f t="shared" si="33"/>
        <v>m\\\\\o\\d\\\\\\\\</v>
      </c>
      <c r="AN99" s="34" t="str">
        <f t="shared" si="34"/>
        <v>cr\cn\\\\uuaua</v>
      </c>
      <c r="AO99" s="34" t="str">
        <f t="shared" si="35"/>
        <v>Accès restreint aux membres</v>
      </c>
      <c r="AP99" s="34" t="str">
        <f t="shared" si="36"/>
        <v>Source de la note de description : Version imprimée</v>
      </c>
      <c r="AQ99" s="34" t="str">
        <f t="shared" si="37"/>
        <v/>
      </c>
      <c r="AR99" s="34" t="str">
        <f t="shared" si="38"/>
        <v>%SITE_CLIENT%/?library_guid=3E3458E1-1966-46AC-9086-A65B44040B72</v>
      </c>
      <c r="AS99" s="34" t="str">
        <f t="shared" si="39"/>
        <v>Accès au travers du portail ENI</v>
      </c>
      <c r="AT99" s="34" t="str">
        <f t="shared" si="40"/>
        <v xml:space="preserve"> forefront </v>
      </c>
      <c r="AU99" s="34" t="str">
        <f t="shared" si="41"/>
        <v xml:space="preserve"> ip v4 </v>
      </c>
      <c r="AV99" s="34" t="str">
        <f t="shared" si="42"/>
        <v xml:space="preserve"> ip v6 </v>
      </c>
      <c r="AW99" s="34" t="str">
        <f t="shared" si="43"/>
        <v xml:space="preserve"> ipv4 </v>
      </c>
      <c r="AX99" s="34" t="str">
        <f t="shared" si="44"/>
        <v xml:space="preserve"> ipv6 </v>
      </c>
      <c r="AY99" s="34" t="str">
        <f t="shared" si="45"/>
        <v xml:space="preserve"> LNEIDIRA</v>
      </c>
      <c r="AZ99" s="34" t="str">
        <f t="shared" si="46"/>
        <v xml:space="preserve"> securite </v>
      </c>
      <c r="BA99" s="34" t="str">
        <f t="shared" si="47"/>
        <v xml:space="preserve"> securité </v>
      </c>
      <c r="BB99" s="34" t="str">
        <f t="shared" si="48"/>
        <v xml:space="preserve"> sécurite </v>
      </c>
      <c r="BC99" s="34" t="str">
        <f t="shared" si="49"/>
        <v xml:space="preserve"> vpn </v>
      </c>
      <c r="BD99" s="34" t="str">
        <f t="shared" si="50"/>
        <v xml:space="preserve">windows </v>
      </c>
      <c r="BE99" s="34" t="str">
        <f t="shared" si="51"/>
        <v/>
      </c>
      <c r="BF99" s="34" t="str">
        <f t="shared" si="52"/>
        <v/>
      </c>
      <c r="BG99" s="34" t="str">
        <f t="shared" si="53"/>
        <v/>
      </c>
      <c r="BH99" s="34" t="str">
        <f t="shared" si="54"/>
        <v/>
      </c>
      <c r="BI99" s="34" t="str">
        <f t="shared" si="55"/>
        <v/>
      </c>
      <c r="BJ99" s="34" t="str">
        <f t="shared" si="56"/>
        <v/>
      </c>
      <c r="BK99" s="34" t="str">
        <f t="shared" si="57"/>
        <v/>
      </c>
      <c r="BL99" s="34" t="str">
        <f t="shared" si="58"/>
        <v/>
      </c>
      <c r="BM99" s="34" t="str">
        <f t="shared" si="59"/>
        <v/>
      </c>
      <c r="BN99" s="34" t="str">
        <f t="shared" si="60"/>
        <v/>
      </c>
      <c r="BO99" s="34" t="str">
        <f t="shared" si="61"/>
        <v/>
      </c>
      <c r="BP99" s="34" t="str">
        <f t="shared" si="62"/>
        <v/>
      </c>
      <c r="BQ99" s="34" t="str">
        <f t="shared" si="63"/>
        <v/>
      </c>
      <c r="BR99" s="34" t="str">
        <f t="shared" si="64"/>
        <v/>
      </c>
      <c r="BS99" s="34" t="str">
        <f t="shared" si="65"/>
        <v/>
      </c>
      <c r="BT99" s="34" t="str">
        <f t="shared" si="66"/>
        <v/>
      </c>
      <c r="BU99" s="42" t="str">
        <f t="shared" si="67"/>
        <v/>
      </c>
      <c r="BV99" s="42" t="s">
        <v>116</v>
      </c>
      <c r="BW99" s="42" t="s">
        <v>116</v>
      </c>
      <c r="BX99" s="42" t="s">
        <v>116</v>
      </c>
      <c r="BY99" s="42" t="s">
        <v>116</v>
      </c>
      <c r="BZ99" s="42" t="s">
        <v>116</v>
      </c>
      <c r="CA99" s="42" t="s">
        <v>116</v>
      </c>
      <c r="CB99" s="42" t="s">
        <v>116</v>
      </c>
      <c r="CC99" s="42" t="s">
        <v>116</v>
      </c>
    </row>
    <row r="100" spans="1:81" ht="20.100000000000001" customHeight="1" x14ac:dyDescent="0.25">
      <c r="A100" s="40">
        <v>45231</v>
      </c>
      <c r="B100" s="34" t="s">
        <v>14144</v>
      </c>
      <c r="C100" s="32" t="s">
        <v>112</v>
      </c>
      <c r="D100" s="32">
        <v>20240120</v>
      </c>
      <c r="E100" s="34" t="s">
        <v>14145</v>
      </c>
      <c r="F100" s="34" t="str">
        <f t="shared" si="0"/>
        <v>Le framework JavaScript pour le développement rapide d'applications Web</v>
      </c>
      <c r="G100" s="34" t="str">
        <f t="shared" si="1"/>
        <v>Luc VAN LANCKER</v>
      </c>
      <c r="H100" s="34" t="str">
        <f t="shared" si="2"/>
        <v/>
      </c>
      <c r="I100" s="34" t="str">
        <f t="shared" si="3"/>
        <v>VAN LANCKER, Luc</v>
      </c>
      <c r="J100" s="34" t="str">
        <f t="shared" si="4"/>
        <v/>
      </c>
      <c r="K100" s="34" t="str">
        <f t="shared" si="5"/>
        <v/>
      </c>
      <c r="L100" s="34" t="str">
        <f t="shared" si="6"/>
        <v/>
      </c>
      <c r="M100" s="34" t="str">
        <f t="shared" si="7"/>
        <v/>
      </c>
      <c r="N100" s="5" t="str">
        <f t="shared" si="8"/>
        <v>Edition du 1 July 2011</v>
      </c>
      <c r="O100" s="5" t="str">
        <f t="shared" si="9"/>
        <v>484 pages</v>
      </c>
      <c r="P100" s="34" t="str">
        <f t="shared" si="10"/>
        <v>Editions ENI</v>
      </c>
      <c r="Q100" s="6" t="str">
        <f t="shared" si="11"/>
        <v>fre</v>
      </c>
      <c r="R100" s="34" t="str">
        <f t="shared" si="12"/>
        <v>fre</v>
      </c>
      <c r="S100" s="34" t="str">
        <f t="shared" si="13"/>
        <v>fre</v>
      </c>
      <c r="T100" s="34" t="str">
        <f t="shared" si="14"/>
        <v>Ce livre sur Dojo s'adresse aux concepteurs d'applications Web riches et en particulier aux développeurs d'applications d'entreprise, à la recherche d'un outil puissant et performant pour l'écriture du JavaScript. 
La première partie du livre reprend les domaines traditionnels des frameworks JavaScript côté client. L'auteur détaille ainsi la sélection et la manipulation du DOM, des styles et des attributs, les tableaux de type array et autres chaînes de caractères, la gestion des événements DOM 2, les animations toutes faites ou à élaborer selon votre créativité. Cette partie reprend aussi l'AJAX revu par Dojo ; avec son code concis, le processus asynchrone des applications AJAX se voit ainsi simplifié à l'extrême sans perdre de sa puissance.
La seconde partie met en jeu les aspects assurément plus originaux ou du moins plus spectaculaires de Dojo. En effet, par son système de widgets, Dojo propose de façon native des applications les plus diverses comme des calendriers, des zones éditables, une galerie photos ou des effets de glisser/déposer. Le festival commence avec les formulaires revisités par Dojo ; vous découvrirez de nombreuses et nouvelles possibilités (pour la plupart empruntées au Html5) pour renouveler cet exercice indispensable à l'interactivité de vos applications. Citons comme exemples, la ligne de texte de date qui fait apparaître un calendrier, les curseurs, les compteurs ou la validation en direct des données. Les pages suivantes vous permettront de passer ensuite aux applications Dijit avec les nouvelles infobulles, les éditeurs en ligne, les barres de progression, la palette de couleurs, les menus déroulants ou contextuels, etc. 
L'auteur détaille également l'aide apportée par Dojo pour la présentation de vos applications, la division de la page, les présentations dites en accordéon ou la navigation par onglets ainsi que des applications plus spécifiques, le glisser/déposer, le dessin 2D.
Des éléments complémentaires sont en téléchargement sur le site www.editions-eni.fr.
Les chapitres du livre :
Avant-propos &amp;ndash; Démarrer avec Dojo &amp;ndash; Les fonctions  essentielles &amp;ndash; Sélectionner et manipuler le DOM &amp;ndash; Les tableaux array et les  chaînes de caractères &amp;ndash; Le gestionnaires d'événements &amp;ndash; Les animations &amp;ndash; AJAX &amp;ndash;  Les formulaires &amp;ndash; Les applications Dijit &amp;ndash; Les modules de mise en page &amp;ndash; Le  glisser-déposer &amp;ndash; Exploration de DojoX</v>
      </c>
      <c r="U100" s="34">
        <f t="shared" si="15"/>
        <v>9782746067363</v>
      </c>
      <c r="V100" s="34" t="str">
        <f t="shared" si="16"/>
        <v>Version Numérique</v>
      </c>
      <c r="W100" s="34">
        <f t="shared" si="17"/>
        <v>9782746066496</v>
      </c>
      <c r="X100" s="34" t="str">
        <f t="shared" si="18"/>
        <v>Version Imprimée</v>
      </c>
      <c r="Y100" s="34" t="str">
        <f t="shared" si="19"/>
        <v>St-Herblain</v>
      </c>
      <c r="Z100" s="34" t="str">
        <f t="shared" si="20"/>
        <v>Editions ENI</v>
      </c>
      <c r="AA100" s="34">
        <f t="shared" si="21"/>
        <v>2011</v>
      </c>
      <c r="AB100" s="34" t="str">
        <f t="shared" si="22"/>
        <v>Bibliothèque Numérique ENI (Service en ligne)</v>
      </c>
      <c r="AC100" s="34" t="str">
        <f t="shared" si="23"/>
        <v>EXPERT IT</v>
      </c>
      <c r="AD100" s="34" t="str">
        <f t="shared" si="24"/>
        <v>texte</v>
      </c>
      <c r="AE100" s="34" t="str">
        <f t="shared" si="25"/>
        <v>txt</v>
      </c>
      <c r="AF100" s="34" t="str">
        <f t="shared" si="26"/>
        <v>rdacontent/fre</v>
      </c>
      <c r="AG100" s="34" t="str">
        <f t="shared" si="27"/>
        <v>informatique</v>
      </c>
      <c r="AH100" s="34" t="str">
        <f t="shared" si="28"/>
        <v>c</v>
      </c>
      <c r="AI100" s="34" t="str">
        <f t="shared" si="29"/>
        <v>rdamedia/fre</v>
      </c>
      <c r="AJ100" s="34" t="str">
        <f t="shared" si="30"/>
        <v>ressource en ligne</v>
      </c>
      <c r="AK100" s="34" t="str">
        <f t="shared" si="31"/>
        <v>cr</v>
      </c>
      <c r="AL100" s="34" t="str">
        <f t="shared" si="32"/>
        <v>rdacarrier/fre</v>
      </c>
      <c r="AM100" s="34" t="str">
        <f t="shared" si="33"/>
        <v>m\\\\\o\\d\\\\\\\\</v>
      </c>
      <c r="AN100" s="34" t="str">
        <f t="shared" si="34"/>
        <v>cr\cn\\\\uuaua</v>
      </c>
      <c r="AO100" s="34" t="str">
        <f t="shared" si="35"/>
        <v>Accès restreint aux membres</v>
      </c>
      <c r="AP100" s="34" t="str">
        <f t="shared" si="36"/>
        <v>Source de la note de description : Version imprimée</v>
      </c>
      <c r="AQ100" s="34" t="str">
        <f t="shared" si="37"/>
        <v/>
      </c>
      <c r="AR100" s="34" t="str">
        <f t="shared" si="38"/>
        <v>%SITE_CLIENT%/?library_guid=BBC75BA9-B463-4EB5-8AB8-449EFFD516DA</v>
      </c>
      <c r="AS100" s="34" t="str">
        <f t="shared" si="39"/>
        <v>Accès au travers du portail ENI</v>
      </c>
      <c r="AT100" s="34" t="str">
        <f t="shared" si="40"/>
        <v xml:space="preserve"> dijit </v>
      </c>
      <c r="AU100" s="34" t="str">
        <f t="shared" si="41"/>
        <v xml:space="preserve"> dojox </v>
      </c>
      <c r="AV100" s="34" t="str">
        <f t="shared" si="42"/>
        <v xml:space="preserve"> html 5 </v>
      </c>
      <c r="AW100" s="34" t="str">
        <f t="shared" si="43"/>
        <v xml:space="preserve"> Html5 </v>
      </c>
      <c r="AX100" s="34" t="str">
        <f t="shared" si="44"/>
        <v xml:space="preserve"> java script </v>
      </c>
      <c r="AY100" s="34" t="str">
        <f t="shared" si="45"/>
        <v xml:space="preserve"> JavaScript </v>
      </c>
      <c r="AZ100" s="34" t="str">
        <f t="shared" si="46"/>
        <v xml:space="preserve"> LNEIDOJ</v>
      </c>
      <c r="BA100" s="34" t="str">
        <f t="shared" si="47"/>
        <v xml:space="preserve"> widget </v>
      </c>
      <c r="BB100" s="34" t="str">
        <f t="shared" si="48"/>
        <v xml:space="preserve"> widgets </v>
      </c>
      <c r="BC100" s="34" t="str">
        <f t="shared" si="49"/>
        <v xml:space="preserve">ShrinkSafe </v>
      </c>
      <c r="BD100" s="34" t="str">
        <f t="shared" si="50"/>
        <v/>
      </c>
      <c r="BE100" s="34" t="str">
        <f t="shared" si="51"/>
        <v/>
      </c>
      <c r="BF100" s="34" t="str">
        <f t="shared" si="52"/>
        <v/>
      </c>
      <c r="BG100" s="34" t="str">
        <f t="shared" si="53"/>
        <v/>
      </c>
      <c r="BH100" s="34" t="str">
        <f t="shared" si="54"/>
        <v/>
      </c>
      <c r="BI100" s="34" t="str">
        <f t="shared" si="55"/>
        <v/>
      </c>
      <c r="BJ100" s="34" t="str">
        <f t="shared" si="56"/>
        <v/>
      </c>
      <c r="BK100" s="34" t="str">
        <f t="shared" si="57"/>
        <v/>
      </c>
      <c r="BL100" s="34" t="str">
        <f t="shared" si="58"/>
        <v/>
      </c>
      <c r="BM100" s="34" t="str">
        <f t="shared" si="59"/>
        <v/>
      </c>
      <c r="BN100" s="34" t="str">
        <f t="shared" si="60"/>
        <v/>
      </c>
      <c r="BO100" s="34" t="str">
        <f t="shared" si="61"/>
        <v/>
      </c>
      <c r="BP100" s="34" t="str">
        <f t="shared" si="62"/>
        <v/>
      </c>
      <c r="BQ100" s="34" t="str">
        <f t="shared" si="63"/>
        <v/>
      </c>
      <c r="BR100" s="34" t="str">
        <f t="shared" si="64"/>
        <v/>
      </c>
      <c r="BS100" s="34" t="str">
        <f t="shared" si="65"/>
        <v/>
      </c>
      <c r="BT100" s="34" t="str">
        <f t="shared" si="66"/>
        <v/>
      </c>
      <c r="BU100" s="42" t="str">
        <f t="shared" si="67"/>
        <v/>
      </c>
      <c r="BV100" s="42" t="s">
        <v>116</v>
      </c>
      <c r="BW100" s="42" t="s">
        <v>116</v>
      </c>
      <c r="BX100" s="42" t="s">
        <v>116</v>
      </c>
      <c r="BY100" s="42" t="s">
        <v>116</v>
      </c>
      <c r="BZ100" s="42" t="s">
        <v>116</v>
      </c>
      <c r="CA100" s="42" t="s">
        <v>116</v>
      </c>
      <c r="CB100" s="42" t="s">
        <v>116</v>
      </c>
      <c r="CC100" s="42" t="s">
        <v>116</v>
      </c>
    </row>
    <row r="101" spans="1:81" ht="20.100000000000001" customHeight="1" x14ac:dyDescent="0.25">
      <c r="A101" s="40">
        <v>45231</v>
      </c>
      <c r="B101" s="34" t="s">
        <v>14146</v>
      </c>
      <c r="C101" s="32" t="s">
        <v>112</v>
      </c>
      <c r="D101" s="32">
        <v>20240120</v>
      </c>
      <c r="E101" s="34" t="s">
        <v>14147</v>
      </c>
      <c r="F101" s="34" t="str">
        <f t="shared" si="0"/>
        <v>Conception, développement et mise en &amp;oelig;uvre d'applications professionnelles</v>
      </c>
      <c r="G101" s="34" t="str">
        <f t="shared" si="1"/>
        <v>Olivier Choquet</v>
      </c>
      <c r="H101" s="34" t="str">
        <f t="shared" si="2"/>
        <v/>
      </c>
      <c r="I101" s="34" t="str">
        <f t="shared" si="3"/>
        <v>Choquet, Olivier</v>
      </c>
      <c r="J101" s="34" t="str">
        <f t="shared" si="4"/>
        <v/>
      </c>
      <c r="K101" s="34" t="str">
        <f t="shared" si="5"/>
        <v/>
      </c>
      <c r="L101" s="34" t="str">
        <f t="shared" si="6"/>
        <v/>
      </c>
      <c r="M101" s="34" t="str">
        <f t="shared" si="7"/>
        <v/>
      </c>
      <c r="N101" s="5" t="str">
        <f t="shared" si="8"/>
        <v>Edition du 1 June 2009</v>
      </c>
      <c r="O101" s="5" t="str">
        <f t="shared" si="9"/>
        <v>444 pages</v>
      </c>
      <c r="P101" s="34" t="str">
        <f t="shared" si="10"/>
        <v>Editions ENI</v>
      </c>
      <c r="Q101" s="6" t="str">
        <f t="shared" si="11"/>
        <v>fre</v>
      </c>
      <c r="R101" s="34" t="str">
        <f t="shared" si="12"/>
        <v>fre</v>
      </c>
      <c r="S101" s="34" t="str">
        <f t="shared" si="13"/>
        <v>fre</v>
      </c>
      <c r="T101" s="34" t="str">
        <f t="shared" si="14"/>
        <v>Ce livre sur Flex s'adresse aux concepteurs d'applications, aux développeurs, désireux de se former à cette technologie ainsi qu'aux chefs de projet et aux habitués du langage ActionScript 3 qui souhaitent comprendre l'apport spécifique de ce modèle de programmation. Son but est de fournir, "prêts à l'emploi", tous les éléments techniques nécessaires à la conception, au développement et à la mise en oeuvre rapide d'applications professionnelles. En effet, la technologie Flex trouve sa place dans n'importe quel système d'information et permet par exemple de rendre attractives et ergonomiques des interfaces de processus métiers à la réputation austère et de faciliter ainsi leur appropriation par les utilisateurs finaux.
Ce  livre Flex propose une approche pratique, concrète et objective des composants et bonnes pratiques à mettre en oeuvre dans le développement de ces applications professionnelles avec Flex Builder 3. Il illustre la complémentarité des deux langages utilisés par la technologie Flex : MXML et ActionScript 3. Les concepts exposés au cours du livre sont illustrés par des exemples constituant une bibliothèque de cas d'emploi, facilement adaptables à la majorité des contextes opérationnels. 
L'auteur revient au départ sur les bonnes pratiques du développement orienté objet et l'extension du framework Flex par l'usage de composants personnalisés. Il passe ensuite en revue les ressources et techniques favorisant la conception et le développement d'interfaces intuitives et ergonomiques en illustrant par exemple le drag and drop, l'utilisation des composants list based et menu based, la liaison dynamique de données ou data binding, le formatage des informations et la validation des saisies ou encore l'utilisation de composants Charting. Il fait ensuite une synthèse des techniques pour dynamiser les interfaces utilisateurs : utilisation d'effets et d'animations, personnalisation à l'aide de styles et de skins, design d'interfaces et utilisation dynamique de ressources externes.
Une dernière partie traite de façon plus spécifique l'architecture applicative : elle propose des réponses concrètes et pratiques à des problématiques telles que l'internationalisation, le besoin de dialoguer avec un serveur central, l'échange de fichiers ou l'accès à des bases de données. Sont également évoquées les meilleures pratiques de développement en équipe ou encore l'adoption d'architectures professionnelles et évolutives. Tout au long de cette partie, des technologies complémentaires sont également étudiées : la micro architecture MVC Cairngorm, la mise en oeuvre d'une passerelle AMFPHP et l'utilisation de Class Mapping avec un serveur PHP. 
L'ensemble des exemples traités dans le livre Flex est disponible en téléchargement sur cette page.</v>
      </c>
      <c r="U101" s="34">
        <f t="shared" si="15"/>
        <v>9782746050273</v>
      </c>
      <c r="V101" s="34" t="str">
        <f t="shared" si="16"/>
        <v>Version Numérique</v>
      </c>
      <c r="W101" s="34">
        <f t="shared" si="17"/>
        <v>9782746049253</v>
      </c>
      <c r="X101" s="34" t="str">
        <f t="shared" si="18"/>
        <v>Version Imprimée</v>
      </c>
      <c r="Y101" s="34" t="str">
        <f t="shared" si="19"/>
        <v>St-Herblain</v>
      </c>
      <c r="Z101" s="34" t="str">
        <f t="shared" si="20"/>
        <v>Editions ENI</v>
      </c>
      <c r="AA101" s="34">
        <f t="shared" si="21"/>
        <v>2009</v>
      </c>
      <c r="AB101" s="34" t="str">
        <f t="shared" si="22"/>
        <v>Bibliothèque Numérique ENI (Service en ligne)</v>
      </c>
      <c r="AC101" s="34" t="str">
        <f t="shared" si="23"/>
        <v>EXPERT IT</v>
      </c>
      <c r="AD101" s="34" t="str">
        <f t="shared" si="24"/>
        <v>texte</v>
      </c>
      <c r="AE101" s="34" t="str">
        <f t="shared" si="25"/>
        <v>txt</v>
      </c>
      <c r="AF101" s="34" t="str">
        <f t="shared" si="26"/>
        <v>rdacontent/fre</v>
      </c>
      <c r="AG101" s="34" t="str">
        <f t="shared" si="27"/>
        <v>informatique</v>
      </c>
      <c r="AH101" s="34" t="str">
        <f t="shared" si="28"/>
        <v>c</v>
      </c>
      <c r="AI101" s="34" t="str">
        <f t="shared" si="29"/>
        <v>rdamedia/fre</v>
      </c>
      <c r="AJ101" s="34" t="str">
        <f t="shared" si="30"/>
        <v>ressource en ligne</v>
      </c>
      <c r="AK101" s="34" t="str">
        <f t="shared" si="31"/>
        <v>cr</v>
      </c>
      <c r="AL101" s="34" t="str">
        <f t="shared" si="32"/>
        <v>rdacarrier/fre</v>
      </c>
      <c r="AM101" s="34" t="str">
        <f t="shared" si="33"/>
        <v>m\\\\\o\\d\\\\\\\\</v>
      </c>
      <c r="AN101" s="34" t="str">
        <f t="shared" si="34"/>
        <v>cr\cn\\\\uuaua</v>
      </c>
      <c r="AO101" s="34" t="str">
        <f t="shared" si="35"/>
        <v>Accès restreint aux membres</v>
      </c>
      <c r="AP101" s="34" t="str">
        <f t="shared" si="36"/>
        <v>Source de la note de description : Version imprimée</v>
      </c>
      <c r="AQ101" s="34" t="str">
        <f t="shared" si="37"/>
        <v/>
      </c>
      <c r="AR101" s="34" t="str">
        <f t="shared" si="38"/>
        <v>%SITE_CLIENT%/?library_guid=20647C13-A63D-434E-9C6F-376BAA302303</v>
      </c>
      <c r="AS101" s="34" t="str">
        <f t="shared" si="39"/>
        <v>Accès au travers du portail ENI</v>
      </c>
      <c r="AT101" s="34" t="str">
        <f t="shared" si="40"/>
        <v xml:space="preserve"> action script </v>
      </c>
      <c r="AU101" s="34" t="str">
        <f t="shared" si="41"/>
        <v xml:space="preserve"> AMFPHP </v>
      </c>
      <c r="AV101" s="34" t="str">
        <f t="shared" si="42"/>
        <v xml:space="preserve"> Class Mapping </v>
      </c>
      <c r="AW101" s="34" t="str">
        <f t="shared" si="43"/>
        <v xml:space="preserve"> e</v>
      </c>
      <c r="AX101" s="34" t="str">
        <f t="shared" si="44"/>
        <v xml:space="preserve"> ebook </v>
      </c>
      <c r="AY101" s="34" t="str">
        <f t="shared" si="45"/>
        <v xml:space="preserve"> flash </v>
      </c>
      <c r="AZ101" s="34" t="str">
        <f t="shared" si="46"/>
        <v xml:space="preserve"> flex </v>
      </c>
      <c r="BA101" s="34" t="str">
        <f t="shared" si="47"/>
        <v xml:space="preserve"> flex 3 livre </v>
      </c>
      <c r="BB101" s="34" t="str">
        <f t="shared" si="48"/>
        <v xml:space="preserve"> Flex Builder </v>
      </c>
      <c r="BC101" s="34" t="str">
        <f t="shared" si="49"/>
        <v xml:space="preserve"> flex livre </v>
      </c>
      <c r="BD101" s="34" t="str">
        <f t="shared" si="50"/>
        <v xml:space="preserve"> flex manuel </v>
      </c>
      <c r="BE101" s="34" t="str">
        <f t="shared" si="51"/>
        <v xml:space="preserve"> livre action Script livre RIA </v>
      </c>
      <c r="BF101" s="34" t="str">
        <f t="shared" si="52"/>
        <v xml:space="preserve"> livre électronique </v>
      </c>
      <c r="BG101" s="34" t="str">
        <f t="shared" si="53"/>
        <v xml:space="preserve"> livre flex </v>
      </c>
      <c r="BH101" s="34" t="str">
        <f t="shared" si="54"/>
        <v xml:space="preserve"> livre numérique </v>
      </c>
      <c r="BI101" s="34" t="str">
        <f t="shared" si="55"/>
        <v xml:space="preserve"> livres électroniques </v>
      </c>
      <c r="BJ101" s="34" t="str">
        <f t="shared" si="56"/>
        <v xml:space="preserve"> livres flex </v>
      </c>
      <c r="BK101" s="34" t="str">
        <f t="shared" si="57"/>
        <v xml:space="preserve"> livres numériques </v>
      </c>
      <c r="BL101" s="34" t="str">
        <f t="shared" si="58"/>
        <v xml:space="preserve"> LNEIFLE</v>
      </c>
      <c r="BM101" s="34" t="str">
        <f t="shared" si="59"/>
        <v xml:space="preserve"> manuel flex </v>
      </c>
      <c r="BN101" s="34" t="str">
        <f t="shared" si="60"/>
        <v xml:space="preserve"> MVC Cairngorm </v>
      </c>
      <c r="BO101" s="34" t="str">
        <f t="shared" si="61"/>
        <v xml:space="preserve"> MXML </v>
      </c>
      <c r="BP101" s="34" t="str">
        <f t="shared" si="62"/>
        <v xml:space="preserve">book </v>
      </c>
      <c r="BQ101" s="34" t="str">
        <f t="shared" si="63"/>
        <v xml:space="preserve">livre flex </v>
      </c>
      <c r="BR101" s="34" t="str">
        <f t="shared" si="64"/>
        <v/>
      </c>
      <c r="BS101" s="34" t="str">
        <f t="shared" si="65"/>
        <v/>
      </c>
      <c r="BT101" s="34" t="str">
        <f t="shared" si="66"/>
        <v/>
      </c>
      <c r="BU101" s="42" t="str">
        <f t="shared" si="67"/>
        <v/>
      </c>
      <c r="BV101" s="42" t="s">
        <v>116</v>
      </c>
      <c r="BW101" s="42" t="s">
        <v>116</v>
      </c>
      <c r="BX101" s="42" t="s">
        <v>116</v>
      </c>
      <c r="BY101" s="42" t="s">
        <v>116</v>
      </c>
      <c r="BZ101" s="42" t="s">
        <v>116</v>
      </c>
      <c r="CA101" s="42" t="s">
        <v>116</v>
      </c>
      <c r="CB101" s="42" t="s">
        <v>116</v>
      </c>
      <c r="CC101" s="42" t="s">
        <v>116</v>
      </c>
    </row>
    <row r="102" spans="1:81" ht="20.100000000000001" customHeight="1" x14ac:dyDescent="0.25">
      <c r="A102" s="40">
        <v>45231</v>
      </c>
      <c r="B102" s="34" t="s">
        <v>14148</v>
      </c>
      <c r="C102" s="32" t="s">
        <v>112</v>
      </c>
      <c r="D102" s="32">
        <v>20240120</v>
      </c>
      <c r="E102" s="34" t="s">
        <v>14149</v>
      </c>
      <c r="F102" s="34" t="str">
        <f t="shared" si="0"/>
        <v>Conception d'applications web exploitant des composants JSF</v>
      </c>
      <c r="G102" s="34" t="str">
        <f t="shared" si="1"/>
        <v>François-Xavier Sennesal</v>
      </c>
      <c r="H102" s="34" t="str">
        <f t="shared" si="2"/>
        <v/>
      </c>
      <c r="I102" s="34" t="str">
        <f t="shared" si="3"/>
        <v>Sennesal, François-Xavier</v>
      </c>
      <c r="J102" s="34" t="str">
        <f t="shared" si="4"/>
        <v/>
      </c>
      <c r="K102" s="34" t="str">
        <f t="shared" si="5"/>
        <v/>
      </c>
      <c r="L102" s="34" t="str">
        <f t="shared" si="6"/>
        <v/>
      </c>
      <c r="M102" s="34" t="str">
        <f t="shared" si="7"/>
        <v/>
      </c>
      <c r="N102" s="5" t="str">
        <f t="shared" si="8"/>
        <v>Edition du 1 April 2009</v>
      </c>
      <c r="O102" s="5" t="str">
        <f t="shared" si="9"/>
        <v>299 pages</v>
      </c>
      <c r="P102" s="34" t="str">
        <f t="shared" si="10"/>
        <v>Editions ENI</v>
      </c>
      <c r="Q102" s="6" t="str">
        <f t="shared" si="11"/>
        <v>fre</v>
      </c>
      <c r="R102" s="34" t="str">
        <f t="shared" si="12"/>
        <v>fre</v>
      </c>
      <c r="S102" s="34" t="str">
        <f t="shared" si="13"/>
        <v>fre</v>
      </c>
      <c r="T102" s="34" t="str">
        <f t="shared" si="14"/>
        <v>Ce livre sur JSF traite de la mise en oeuvre de la technologie Java Server Faces avec l'environnement de développement Eclipse. Les aspects théoriques, étayés par de nombreux exemples, montrent comment l'usage de composants JSF permet de faciliter la conception et la maintenance des applications web, tout en offrant aux utilisateurs des services plus adaptés à leurs attentes.
Le livre s'adresse tout particulièrement à des lecteurs maîtrisant le langage de programmation Java et familiarisés par ailleurs avec le développement d'applications web basées sur la technologie JSP.
Les principaux points développés dans ce livre couvrent la validation et la conversion des données, la gestion évènementielle, la conception de composants JSF personnalisés, ainsi que l'internationalisation des applications. 
Après un rappel des notions essentielles liées à la conception d'applications web en environnement J2EE, l'ouvrage présente dans le détail le langage d'évaluation d'expressions propre à la technologie JSF, ainsi que les bibliothèques de composants utilisées. Les  chapitres suivants montrent comment exploiter efficacement les composants en question, tout en s'attardant sur les méthodes  utilisables pour définir les règles de navigation des applications web.
Ce livre est également proposé en coffret 1 | coffret 2</v>
      </c>
      <c r="U102" s="34">
        <f t="shared" si="15"/>
        <v>9782746049390</v>
      </c>
      <c r="V102" s="34" t="str">
        <f t="shared" si="16"/>
        <v>Version Numérique</v>
      </c>
      <c r="W102" s="34">
        <f t="shared" si="17"/>
        <v>9782746048126</v>
      </c>
      <c r="X102" s="34" t="str">
        <f t="shared" si="18"/>
        <v>Version Imprimée</v>
      </c>
      <c r="Y102" s="34" t="str">
        <f t="shared" si="19"/>
        <v>St-Herblain</v>
      </c>
      <c r="Z102" s="34" t="str">
        <f t="shared" si="20"/>
        <v>Editions ENI</v>
      </c>
      <c r="AA102" s="34">
        <f t="shared" si="21"/>
        <v>2009</v>
      </c>
      <c r="AB102" s="34" t="str">
        <f t="shared" si="22"/>
        <v>Bibliothèque Numérique ENI (Service en ligne)</v>
      </c>
      <c r="AC102" s="34" t="str">
        <f t="shared" si="23"/>
        <v>EXPERT IT</v>
      </c>
      <c r="AD102" s="34" t="str">
        <f t="shared" si="24"/>
        <v>texte</v>
      </c>
      <c r="AE102" s="34" t="str">
        <f t="shared" si="25"/>
        <v>txt</v>
      </c>
      <c r="AF102" s="34" t="str">
        <f t="shared" si="26"/>
        <v>rdacontent/fre</v>
      </c>
      <c r="AG102" s="34" t="str">
        <f t="shared" si="27"/>
        <v>informatique</v>
      </c>
      <c r="AH102" s="34" t="str">
        <f t="shared" si="28"/>
        <v>c</v>
      </c>
      <c r="AI102" s="34" t="str">
        <f t="shared" si="29"/>
        <v>rdamedia/fre</v>
      </c>
      <c r="AJ102" s="34" t="str">
        <f t="shared" si="30"/>
        <v>ressource en ligne</v>
      </c>
      <c r="AK102" s="34" t="str">
        <f t="shared" si="31"/>
        <v>cr</v>
      </c>
      <c r="AL102" s="34" t="str">
        <f t="shared" si="32"/>
        <v>rdacarrier/fre</v>
      </c>
      <c r="AM102" s="34" t="str">
        <f t="shared" si="33"/>
        <v>m\\\\\o\\d\\\\\\\\</v>
      </c>
      <c r="AN102" s="34" t="str">
        <f t="shared" si="34"/>
        <v>cr\cn\\\\uuaua</v>
      </c>
      <c r="AO102" s="34" t="str">
        <f t="shared" si="35"/>
        <v>Accès restreint aux membres</v>
      </c>
      <c r="AP102" s="34" t="str">
        <f t="shared" si="36"/>
        <v>Source de la note de description : Version imprimée</v>
      </c>
      <c r="AQ102" s="34" t="str">
        <f t="shared" si="37"/>
        <v/>
      </c>
      <c r="AR102" s="34" t="str">
        <f t="shared" si="38"/>
        <v>%SITE_CLIENT%/?library_guid=7480734D-FF55-4102-8302-673AE4C38254</v>
      </c>
      <c r="AS102" s="34" t="str">
        <f t="shared" si="39"/>
        <v>Accès au travers du portail ENI</v>
      </c>
      <c r="AT102" s="34" t="str">
        <f t="shared" si="40"/>
        <v xml:space="preserve"> composant </v>
      </c>
      <c r="AU102" s="34" t="str">
        <f t="shared" si="41"/>
        <v xml:space="preserve"> framework </v>
      </c>
      <c r="AV102" s="34" t="str">
        <f t="shared" si="42"/>
        <v xml:space="preserve"> JEE </v>
      </c>
      <c r="AW102" s="34" t="str">
        <f t="shared" si="43"/>
        <v xml:space="preserve"> livre eclipse </v>
      </c>
      <c r="AX102" s="34" t="str">
        <f t="shared" si="44"/>
        <v xml:space="preserve"> livre java </v>
      </c>
      <c r="AY102" s="34" t="str">
        <f t="shared" si="45"/>
        <v xml:space="preserve"> LNEIJSF</v>
      </c>
      <c r="AZ102" s="34" t="str">
        <f t="shared" si="46"/>
        <v xml:space="preserve">livre jsf </v>
      </c>
      <c r="BA102" s="34" t="str">
        <f t="shared" si="47"/>
        <v/>
      </c>
      <c r="BB102" s="34" t="str">
        <f t="shared" si="48"/>
        <v/>
      </c>
      <c r="BC102" s="34" t="str">
        <f t="shared" si="49"/>
        <v/>
      </c>
      <c r="BD102" s="34" t="str">
        <f t="shared" si="50"/>
        <v/>
      </c>
      <c r="BE102" s="34" t="str">
        <f t="shared" si="51"/>
        <v/>
      </c>
      <c r="BF102" s="34" t="str">
        <f t="shared" si="52"/>
        <v/>
      </c>
      <c r="BG102" s="34" t="str">
        <f t="shared" si="53"/>
        <v/>
      </c>
      <c r="BH102" s="34" t="str">
        <f t="shared" si="54"/>
        <v/>
      </c>
      <c r="BI102" s="34" t="str">
        <f t="shared" si="55"/>
        <v/>
      </c>
      <c r="BJ102" s="34" t="str">
        <f t="shared" si="56"/>
        <v/>
      </c>
      <c r="BK102" s="34" t="str">
        <f t="shared" si="57"/>
        <v/>
      </c>
      <c r="BL102" s="34" t="str">
        <f t="shared" si="58"/>
        <v/>
      </c>
      <c r="BM102" s="34" t="str">
        <f t="shared" si="59"/>
        <v/>
      </c>
      <c r="BN102" s="34" t="str">
        <f t="shared" si="60"/>
        <v/>
      </c>
      <c r="BO102" s="34" t="str">
        <f t="shared" si="61"/>
        <v/>
      </c>
      <c r="BP102" s="34" t="str">
        <f t="shared" si="62"/>
        <v/>
      </c>
      <c r="BQ102" s="34" t="str">
        <f t="shared" si="63"/>
        <v/>
      </c>
      <c r="BR102" s="34" t="str">
        <f t="shared" si="64"/>
        <v/>
      </c>
      <c r="BS102" s="34" t="str">
        <f t="shared" si="65"/>
        <v/>
      </c>
      <c r="BT102" s="34" t="str">
        <f t="shared" si="66"/>
        <v/>
      </c>
      <c r="BU102" s="42" t="str">
        <f t="shared" si="67"/>
        <v/>
      </c>
      <c r="BV102" s="42" t="s">
        <v>116</v>
      </c>
      <c r="BW102" s="42" t="s">
        <v>116</v>
      </c>
      <c r="BX102" s="42" t="s">
        <v>116</v>
      </c>
      <c r="BY102" s="42" t="s">
        <v>116</v>
      </c>
      <c r="BZ102" s="42" t="s">
        <v>116</v>
      </c>
      <c r="CA102" s="42" t="s">
        <v>116</v>
      </c>
      <c r="CB102" s="42" t="s">
        <v>116</v>
      </c>
      <c r="CC102" s="42" t="s">
        <v>116</v>
      </c>
    </row>
    <row r="103" spans="1:81" ht="20.100000000000001" customHeight="1" x14ac:dyDescent="0.25">
      <c r="A103" s="40">
        <v>45231</v>
      </c>
      <c r="B103" s="34" t="s">
        <v>14150</v>
      </c>
      <c r="C103" s="32" t="s">
        <v>112</v>
      </c>
      <c r="D103" s="32">
        <v>20240120</v>
      </c>
      <c r="E103" s="34" t="s">
        <v>14151</v>
      </c>
      <c r="F103" s="34" t="str">
        <f t="shared" si="0"/>
        <v>Mise en oeuvre pour automatiser les tests en Java</v>
      </c>
      <c r="G103" s="34" t="str">
        <f t="shared" si="1"/>
        <v>Benoit GANTAUME</v>
      </c>
      <c r="H103" s="34" t="str">
        <f t="shared" si="2"/>
        <v/>
      </c>
      <c r="I103" s="34" t="str">
        <f t="shared" si="3"/>
        <v>GANTAUME, Benoit</v>
      </c>
      <c r="J103" s="34" t="str">
        <f t="shared" si="4"/>
        <v/>
      </c>
      <c r="K103" s="34" t="str">
        <f t="shared" si="5"/>
        <v/>
      </c>
      <c r="L103" s="34" t="str">
        <f t="shared" si="6"/>
        <v/>
      </c>
      <c r="M103" s="34" t="str">
        <f t="shared" si="7"/>
        <v/>
      </c>
      <c r="N103" s="5" t="str">
        <f t="shared" si="8"/>
        <v>Edition du 1 January 2011</v>
      </c>
      <c r="O103" s="5" t="str">
        <f t="shared" si="9"/>
        <v>288 pages</v>
      </c>
      <c r="P103" s="34" t="str">
        <f t="shared" si="10"/>
        <v>Editions ENI</v>
      </c>
      <c r="Q103" s="6" t="str">
        <f t="shared" si="11"/>
        <v>fre</v>
      </c>
      <c r="R103" s="34" t="str">
        <f t="shared" si="12"/>
        <v>fre</v>
      </c>
      <c r="S103" s="34" t="str">
        <f t="shared" si="13"/>
        <v>fre</v>
      </c>
      <c r="T103" s="34" t="str">
        <f t="shared" si="14"/>
        <v>Ce livre sur l'automatisation des tests avec JUnit s'adresse à toutes les personnes impliquées dans des projets de développement logiciel et désireuses de découvrir le potentiel de JUnit. Quelle que soit la façon dont l'équipe de développement travaille, que vous soyez débutant ou expert, manager, développeur, architecte ou chef de projet, ce livre vous permettra d'appréhender les tests automatiques, de les insérer dans une logique de fabrication de logiciels et de les mettre en oeuvre efficacement.
Le premier chapitre est destiné à introduire rapidement JUnit de manière concrète. Cette partie intéressera surtout les développeurs utilisant JUnit pour la première fois. La seconde partie s'adressera autant aux personnes ayant des responsabilités techniques que managériales et permettra de mieux comprendre les enjeux de l'automatisation des tests ainsi que leur imbrication dans le processus de la création de logiciels. Enfin la troisième partie sera dédiée aux techniques avancées de test permettant d'utiliser les tests automatiques comme un élément de compétitivité économique.
Pour tirer le meilleur profit de ce livre, il est intéressant que le lecteur dispose des connaissances de base de la programmation Objet avec le langage Java, la connaissance des Design Patterns étant un plus.
&amp;Agrave; la fin de cet ouvrage, vous serez capable de concevoir et mettre en oeuvre une stratégie de tests automatiques et de tester votre code à différents niveaux.
Les éléments disponibles en téléchargement sur le site www.editions-eni.com, contiennent les codes sources de la calculatrice et du serveur de calcul, les deux projets exemples menés tout au long du livre.
Les chapitres du livre :
Préambule &amp;ndash; Kit de démarrage &amp;ndash; Qu'est-ce que le test ? &amp;ndash; Le test dans les méthodologies &amp;ndash; Comment démarrer ? Mythes et réalités &amp;ndash; L'utilisation de bouchons &amp;ndash; Modelage de tests &amp;ndash; Couverture de code &amp;ndash; Développement piloté par les tests &amp;ndash; Trousse à outils
Ce livre est également proposé en coffret</v>
      </c>
      <c r="U103" s="34">
        <f t="shared" si="15"/>
        <v>9782746062016</v>
      </c>
      <c r="V103" s="34" t="str">
        <f t="shared" si="16"/>
        <v>Version Numérique</v>
      </c>
      <c r="W103" s="34">
        <f t="shared" si="17"/>
        <v>9782746060616</v>
      </c>
      <c r="X103" s="34" t="str">
        <f t="shared" si="18"/>
        <v>Version Imprimée</v>
      </c>
      <c r="Y103" s="34" t="str">
        <f t="shared" si="19"/>
        <v>St-Herblain</v>
      </c>
      <c r="Z103" s="34" t="str">
        <f t="shared" si="20"/>
        <v>Editions ENI</v>
      </c>
      <c r="AA103" s="34">
        <f t="shared" si="21"/>
        <v>2011</v>
      </c>
      <c r="AB103" s="34" t="str">
        <f t="shared" si="22"/>
        <v>Bibliothèque Numérique ENI (Service en ligne)</v>
      </c>
      <c r="AC103" s="34" t="str">
        <f t="shared" si="23"/>
        <v>EXPERT IT</v>
      </c>
      <c r="AD103" s="34" t="str">
        <f t="shared" si="24"/>
        <v>texte</v>
      </c>
      <c r="AE103" s="34" t="str">
        <f t="shared" si="25"/>
        <v>txt</v>
      </c>
      <c r="AF103" s="34" t="str">
        <f t="shared" si="26"/>
        <v>rdacontent/fre</v>
      </c>
      <c r="AG103" s="34" t="str">
        <f t="shared" si="27"/>
        <v>informatique</v>
      </c>
      <c r="AH103" s="34" t="str">
        <f t="shared" si="28"/>
        <v>c</v>
      </c>
      <c r="AI103" s="34" t="str">
        <f t="shared" si="29"/>
        <v>rdamedia/fre</v>
      </c>
      <c r="AJ103" s="34" t="str">
        <f t="shared" si="30"/>
        <v>ressource en ligne</v>
      </c>
      <c r="AK103" s="34" t="str">
        <f t="shared" si="31"/>
        <v>cr</v>
      </c>
      <c r="AL103" s="34" t="str">
        <f t="shared" si="32"/>
        <v>rdacarrier/fre</v>
      </c>
      <c r="AM103" s="34" t="str">
        <f t="shared" si="33"/>
        <v>m\\\\\o\\d\\\\\\\\</v>
      </c>
      <c r="AN103" s="34" t="str">
        <f t="shared" si="34"/>
        <v>cr\cn\\\\uuaua</v>
      </c>
      <c r="AO103" s="34" t="str">
        <f t="shared" si="35"/>
        <v>Accès restreint aux membres</v>
      </c>
      <c r="AP103" s="34" t="str">
        <f t="shared" si="36"/>
        <v>Source de la note de description : Version imprimée</v>
      </c>
      <c r="AQ103" s="34" t="str">
        <f t="shared" si="37"/>
        <v/>
      </c>
      <c r="AR103" s="34" t="str">
        <f t="shared" si="38"/>
        <v>%SITE_CLIENT%/?library_guid=2C66D994-BCD4-4C3B-B4A2-677D02039EE2</v>
      </c>
      <c r="AS103" s="34" t="str">
        <f t="shared" si="39"/>
        <v>Accès au travers du portail ENI</v>
      </c>
      <c r="AT103" s="34" t="str">
        <f t="shared" si="40"/>
        <v xml:space="preserve"> java ee </v>
      </c>
      <c r="AU103" s="34" t="str">
        <f t="shared" si="41"/>
        <v xml:space="preserve"> jee </v>
      </c>
      <c r="AV103" s="34" t="str">
        <f t="shared" si="42"/>
        <v xml:space="preserve"> livre java </v>
      </c>
      <c r="AW103" s="34" t="str">
        <f t="shared" si="43"/>
        <v xml:space="preserve"> livre JUnit </v>
      </c>
      <c r="AX103" s="34" t="str">
        <f t="shared" si="44"/>
        <v xml:space="preserve"> LNEIJUN</v>
      </c>
      <c r="AY103" s="34" t="str">
        <f t="shared" si="45"/>
        <v xml:space="preserve"> test unitaire </v>
      </c>
      <c r="AZ103" s="34" t="str">
        <f t="shared" si="46"/>
        <v xml:space="preserve"> tests unitaires </v>
      </c>
      <c r="BA103" s="34" t="str">
        <f t="shared" si="47"/>
        <v xml:space="preserve">livre tests </v>
      </c>
      <c r="BB103" s="34" t="str">
        <f t="shared" si="48"/>
        <v/>
      </c>
      <c r="BC103" s="34" t="str">
        <f t="shared" si="49"/>
        <v/>
      </c>
      <c r="BD103" s="34" t="str">
        <f t="shared" si="50"/>
        <v/>
      </c>
      <c r="BE103" s="34" t="str">
        <f t="shared" si="51"/>
        <v/>
      </c>
      <c r="BF103" s="34" t="str">
        <f t="shared" si="52"/>
        <v/>
      </c>
      <c r="BG103" s="34" t="str">
        <f t="shared" si="53"/>
        <v/>
      </c>
      <c r="BH103" s="34" t="str">
        <f t="shared" si="54"/>
        <v/>
      </c>
      <c r="BI103" s="34" t="str">
        <f t="shared" si="55"/>
        <v/>
      </c>
      <c r="BJ103" s="34" t="str">
        <f t="shared" si="56"/>
        <v/>
      </c>
      <c r="BK103" s="34" t="str">
        <f t="shared" si="57"/>
        <v/>
      </c>
      <c r="BL103" s="34" t="str">
        <f t="shared" si="58"/>
        <v/>
      </c>
      <c r="BM103" s="34" t="str">
        <f t="shared" si="59"/>
        <v/>
      </c>
      <c r="BN103" s="34" t="str">
        <f t="shared" si="60"/>
        <v/>
      </c>
      <c r="BO103" s="34" t="str">
        <f t="shared" si="61"/>
        <v/>
      </c>
      <c r="BP103" s="34" t="str">
        <f t="shared" si="62"/>
        <v/>
      </c>
      <c r="BQ103" s="34" t="str">
        <f t="shared" si="63"/>
        <v/>
      </c>
      <c r="BR103" s="34" t="str">
        <f t="shared" si="64"/>
        <v/>
      </c>
      <c r="BS103" s="34" t="str">
        <f t="shared" si="65"/>
        <v/>
      </c>
      <c r="BT103" s="34" t="str">
        <f t="shared" si="66"/>
        <v/>
      </c>
      <c r="BU103" s="42" t="str">
        <f t="shared" si="67"/>
        <v/>
      </c>
      <c r="BV103" s="42" t="s">
        <v>116</v>
      </c>
      <c r="BW103" s="42" t="s">
        <v>116</v>
      </c>
      <c r="BX103" s="42" t="s">
        <v>116</v>
      </c>
      <c r="BY103" s="42" t="s">
        <v>116</v>
      </c>
      <c r="BZ103" s="42" t="s">
        <v>116</v>
      </c>
      <c r="CA103" s="42" t="s">
        <v>116</v>
      </c>
      <c r="CB103" s="42" t="s">
        <v>116</v>
      </c>
      <c r="CC103" s="42" t="s">
        <v>116</v>
      </c>
    </row>
    <row r="104" spans="1:81" ht="20.100000000000001" customHeight="1" x14ac:dyDescent="0.25">
      <c r="A104" s="40">
        <v>45231</v>
      </c>
      <c r="B104" s="34" t="s">
        <v>14152</v>
      </c>
      <c r="C104" s="32" t="s">
        <v>112</v>
      </c>
      <c r="D104" s="32">
        <v>20240120</v>
      </c>
      <c r="E104" s="34" t="s">
        <v>14153</v>
      </c>
      <c r="F104" s="34" t="str">
        <f t="shared" si="0"/>
        <v>Réalisez des développements professionnels avec PHP</v>
      </c>
      <c r="G104" s="34" t="str">
        <f t="shared" si="1"/>
        <v>Haingosoaniony RATSIATANDRA</v>
      </c>
      <c r="H104" s="34" t="str">
        <f t="shared" si="2"/>
        <v/>
      </c>
      <c r="I104" s="34" t="str">
        <f t="shared" si="3"/>
        <v>RATSIATANDRA, Haingosoaniony</v>
      </c>
      <c r="J104" s="34" t="str">
        <f t="shared" si="4"/>
        <v/>
      </c>
      <c r="K104" s="34" t="str">
        <f t="shared" si="5"/>
        <v/>
      </c>
      <c r="L104" s="34" t="str">
        <f t="shared" si="6"/>
        <v/>
      </c>
      <c r="M104" s="34" t="str">
        <f t="shared" si="7"/>
        <v/>
      </c>
      <c r="N104" s="5" t="str">
        <f t="shared" si="8"/>
        <v>Edition du 1 March 2012</v>
      </c>
      <c r="O104" s="5" t="str">
        <f t="shared" si="9"/>
        <v>327 pages</v>
      </c>
      <c r="P104" s="34" t="str">
        <f t="shared" si="10"/>
        <v>Editions ENI</v>
      </c>
      <c r="Q104" s="6" t="str">
        <f t="shared" si="11"/>
        <v>fre</v>
      </c>
      <c r="R104" s="34" t="str">
        <f t="shared" si="12"/>
        <v>fre</v>
      </c>
      <c r="S104" s="34" t="str">
        <f t="shared" si="13"/>
        <v>fre</v>
      </c>
      <c r="T104" s="34" t="str">
        <f t="shared" si="14"/>
        <v>Ce livre sur Magento s'adresse à tout développeur PHP appelé à créer des modules ou fonctionnalités complémentaires autour de ce CMS. Pour en tirer le meilleur parti possible, il nécessite un minimum de connaissances sur le langage PHP.
Le premier chapitre guide le lecteur dans l'installation de Magento, présente les différentes configurations envisageables (multi-sites, multi-boutiques&amp;hellip;) et les interfaces d'administration (back Office et Front Office)  pour gérer les comptes utilisateurs, les rôles, les permissions, les thèmes. Dans les chapitres suivants vous apprendrez comment créer vos propres modules pour personnaliser Magento (déclaration d'un module et structure de ses dossiers, création du fichier de configuration, d'un contrôleur, d'un layout, d'un block, d'un helper&amp;hellip;) mais aussi comment manipuler les différentes entités de Magento pour étendre ou modifier ses fonctionnalités natives (notions de surcharge des classes existantes).
Les chapitres suivants décrivent au lecteur comment créer des modules permettant de manipuler les différents éléments de la gestion d'un catalogue (création d'un nouveau type de produit, gestion des attributs, groupe d'attributs et jeu d'attributs), de gérer les éléments d'une vente (les taxes, les factures, les commandes, les expéditions et les avoirs, les modes de livraison et modes de paiement) et également comment manipuler les attributs clients ainsi que les groupes de clients, comment  manipuler les pages, les blocs statiques et les widgets.
Enfin les derniers chapitres regroupent des conseils et bonnes pratiques pour optimiser et faciliter vos développements PHP sous Magento.
Tous les exemples qui illustrent les différents chapitres composent des modules prêts à être installés et ils sont téléchargeables sur le site www.editions-eni.fr.
Les chapitres du livre :
Avant-propos &amp;ndash; Installation de Magento &amp;ndash; Ajout d'un nouveau module &amp;ndash; Surcharge des classes existantes &amp;ndash; Catalogue &amp;ndash; Vente &amp;ndash; Client et groupe de clients &amp;ndash; CMS et variables personnalisées &amp;ndash; Magento et Ajax - Annexe
Ce livre est également proposé en coffret</v>
      </c>
      <c r="U104" s="34">
        <f t="shared" si="15"/>
        <v>9782746073289</v>
      </c>
      <c r="V104" s="34" t="str">
        <f t="shared" si="16"/>
        <v>Version Numérique</v>
      </c>
      <c r="W104" s="34">
        <f t="shared" si="17"/>
        <v>9782746072381</v>
      </c>
      <c r="X104" s="34" t="str">
        <f t="shared" si="18"/>
        <v>Version Imprimée</v>
      </c>
      <c r="Y104" s="34" t="str">
        <f t="shared" si="19"/>
        <v>St-Herblain</v>
      </c>
      <c r="Z104" s="34" t="str">
        <f t="shared" si="20"/>
        <v>Editions ENI</v>
      </c>
      <c r="AA104" s="34">
        <f t="shared" si="21"/>
        <v>2012</v>
      </c>
      <c r="AB104" s="34" t="str">
        <f t="shared" si="22"/>
        <v>Bibliothèque Numérique ENI (Service en ligne)</v>
      </c>
      <c r="AC104" s="34" t="str">
        <f t="shared" si="23"/>
        <v>EXPERT IT</v>
      </c>
      <c r="AD104" s="34" t="str">
        <f t="shared" si="24"/>
        <v>texte</v>
      </c>
      <c r="AE104" s="34" t="str">
        <f t="shared" si="25"/>
        <v>txt</v>
      </c>
      <c r="AF104" s="34" t="str">
        <f t="shared" si="26"/>
        <v>rdacontent/fre</v>
      </c>
      <c r="AG104" s="34" t="str">
        <f t="shared" si="27"/>
        <v>informatique</v>
      </c>
      <c r="AH104" s="34" t="str">
        <f t="shared" si="28"/>
        <v>c</v>
      </c>
      <c r="AI104" s="34" t="str">
        <f t="shared" si="29"/>
        <v>rdamedia/fre</v>
      </c>
      <c r="AJ104" s="34" t="str">
        <f t="shared" si="30"/>
        <v>ressource en ligne</v>
      </c>
      <c r="AK104" s="34" t="str">
        <f t="shared" si="31"/>
        <v>cr</v>
      </c>
      <c r="AL104" s="34" t="str">
        <f t="shared" si="32"/>
        <v>rdacarrier/fre</v>
      </c>
      <c r="AM104" s="34" t="str">
        <f t="shared" si="33"/>
        <v>m\\\\\o\\d\\\\\\\\</v>
      </c>
      <c r="AN104" s="34" t="str">
        <f t="shared" si="34"/>
        <v>cr\cn\\\\uuaua</v>
      </c>
      <c r="AO104" s="34" t="str">
        <f t="shared" si="35"/>
        <v>Accès restreint aux membres</v>
      </c>
      <c r="AP104" s="34" t="str">
        <f t="shared" si="36"/>
        <v>Source de la note de description : Version imprimée</v>
      </c>
      <c r="AQ104" s="34" t="str">
        <f t="shared" si="37"/>
        <v/>
      </c>
      <c r="AR104" s="34" t="str">
        <f t="shared" si="38"/>
        <v>%SITE_CLIENT%/?library_guid=150E6A97-3072-41B0-B10C-663C7D8335EF</v>
      </c>
      <c r="AS104" s="34" t="str">
        <f t="shared" si="39"/>
        <v>Accès au travers du portail ENI</v>
      </c>
      <c r="AT104" s="34" t="str">
        <f t="shared" si="40"/>
        <v xml:space="preserve"> e</v>
      </c>
      <c r="AU104" s="34" t="str">
        <f t="shared" si="41"/>
        <v xml:space="preserve"> ecommerce </v>
      </c>
      <c r="AV104" s="34" t="str">
        <f t="shared" si="42"/>
        <v xml:space="preserve"> javascript </v>
      </c>
      <c r="AW104" s="34" t="str">
        <f t="shared" si="43"/>
        <v xml:space="preserve"> LNEIMAG</v>
      </c>
      <c r="AX104" s="34" t="str">
        <f t="shared" si="44"/>
        <v xml:space="preserve"> php5 </v>
      </c>
      <c r="AY104" s="34" t="str">
        <f t="shared" si="45"/>
        <v xml:space="preserve">ajax </v>
      </c>
      <c r="AZ104" s="34" t="str">
        <f t="shared" si="46"/>
        <v xml:space="preserve">commerce </v>
      </c>
      <c r="BA104" s="34" t="str">
        <f t="shared" si="47"/>
        <v/>
      </c>
      <c r="BB104" s="34" t="str">
        <f t="shared" si="48"/>
        <v/>
      </c>
      <c r="BC104" s="34" t="str">
        <f t="shared" si="49"/>
        <v/>
      </c>
      <c r="BD104" s="34" t="str">
        <f t="shared" si="50"/>
        <v/>
      </c>
      <c r="BE104" s="34" t="str">
        <f t="shared" si="51"/>
        <v/>
      </c>
      <c r="BF104" s="34" t="str">
        <f t="shared" si="52"/>
        <v/>
      </c>
      <c r="BG104" s="34" t="str">
        <f t="shared" si="53"/>
        <v/>
      </c>
      <c r="BH104" s="34" t="str">
        <f t="shared" si="54"/>
        <v/>
      </c>
      <c r="BI104" s="34" t="str">
        <f t="shared" si="55"/>
        <v/>
      </c>
      <c r="BJ104" s="34" t="str">
        <f t="shared" si="56"/>
        <v/>
      </c>
      <c r="BK104" s="34" t="str">
        <f t="shared" si="57"/>
        <v/>
      </c>
      <c r="BL104" s="34" t="str">
        <f t="shared" si="58"/>
        <v/>
      </c>
      <c r="BM104" s="34" t="str">
        <f t="shared" si="59"/>
        <v/>
      </c>
      <c r="BN104" s="34" t="str">
        <f t="shared" si="60"/>
        <v/>
      </c>
      <c r="BO104" s="34" t="str">
        <f t="shared" si="61"/>
        <v/>
      </c>
      <c r="BP104" s="34" t="str">
        <f t="shared" si="62"/>
        <v/>
      </c>
      <c r="BQ104" s="34" t="str">
        <f t="shared" si="63"/>
        <v/>
      </c>
      <c r="BR104" s="34" t="str">
        <f t="shared" si="64"/>
        <v/>
      </c>
      <c r="BS104" s="34" t="str">
        <f t="shared" si="65"/>
        <v/>
      </c>
      <c r="BT104" s="34" t="str">
        <f t="shared" si="66"/>
        <v/>
      </c>
      <c r="BU104" s="42" t="str">
        <f t="shared" si="67"/>
        <v/>
      </c>
      <c r="BV104" s="42" t="s">
        <v>116</v>
      </c>
      <c r="BW104" s="42" t="s">
        <v>116</v>
      </c>
      <c r="BX104" s="42" t="s">
        <v>116</v>
      </c>
      <c r="BY104" s="42" t="s">
        <v>116</v>
      </c>
      <c r="BZ104" s="42" t="s">
        <v>116</v>
      </c>
      <c r="CA104" s="42" t="s">
        <v>116</v>
      </c>
      <c r="CB104" s="42" t="s">
        <v>116</v>
      </c>
      <c r="CC104" s="42" t="s">
        <v>116</v>
      </c>
    </row>
    <row r="105" spans="1:81" ht="20.100000000000001" customHeight="1" x14ac:dyDescent="0.25">
      <c r="A105" s="40">
        <v>45231</v>
      </c>
      <c r="B105" s="34" t="s">
        <v>14154</v>
      </c>
      <c r="C105" s="32" t="s">
        <v>112</v>
      </c>
      <c r="D105" s="32">
        <v>20240120</v>
      </c>
      <c r="E105" s="34" t="s">
        <v>14155</v>
      </c>
      <c r="F105" s="34" t="str">
        <f t="shared" si="0"/>
        <v>Exploitation de bases de données en environnement de production sous Unix</v>
      </c>
      <c r="G105" s="34" t="str">
        <f t="shared" si="1"/>
        <v>Marc GAVINI</v>
      </c>
      <c r="H105" s="34" t="str">
        <f t="shared" si="2"/>
        <v/>
      </c>
      <c r="I105" s="34" t="str">
        <f t="shared" si="3"/>
        <v>GAVINI, Marc</v>
      </c>
      <c r="J105" s="34" t="str">
        <f t="shared" si="4"/>
        <v/>
      </c>
      <c r="K105" s="34" t="str">
        <f t="shared" si="5"/>
        <v/>
      </c>
      <c r="L105" s="34" t="str">
        <f t="shared" si="6"/>
        <v/>
      </c>
      <c r="M105" s="34" t="str">
        <f t="shared" si="7"/>
        <v/>
      </c>
      <c r="N105" s="5" t="str">
        <f t="shared" si="8"/>
        <v>Edition du 1 October 2011</v>
      </c>
      <c r="O105" s="5" t="str">
        <f t="shared" si="9"/>
        <v>521 pages</v>
      </c>
      <c r="P105" s="34" t="str">
        <f t="shared" si="10"/>
        <v>Editions ENI</v>
      </c>
      <c r="Q105" s="6" t="str">
        <f t="shared" si="11"/>
        <v>fre</v>
      </c>
      <c r="R105" s="34" t="str">
        <f t="shared" si="12"/>
        <v>fre</v>
      </c>
      <c r="S105" s="34" t="str">
        <f t="shared" si="13"/>
        <v>fre</v>
      </c>
      <c r="T105" s="34" t="str">
        <f t="shared" si="14"/>
        <v>Préface de Olivier de Poulpiquet &amp;ndash; Co-Chief Executive Officer et Co-Chief Investment Officer de la Sté Morgan Stanley Real Estate Investing
Ce livre sur l'administration d'Oracle s'adresse à des lecteurs souhaitant approcher l'exploitation des bases Oracle sous Unix en environnement de production. Les premiers chapitres sont plutôt destinés aux débutants alors que les derniers intéresseront les DBA (DataBase Administrator) confirmés. Le livre respecte une progression pédagogique du premier au dernier chapitre mais chaque chapitre peut aussi être lu indépendamment.
L'auteur propose de débuter par le B.A BA du DBA en présentant des outils simples puis il définit les termes d'environnement, de type de base, de DBA, de sauvegarde, d'historisation et de purge. Les outils d'un environnement de production sont détaillés, ainsi que l'organisation des tâches du DBA par la méthode ITIL et par une méthode plus classique.
Un chapitre est consacré à la supervision des bases Oracle. Des programmes techniques généralisables sur vos machines sont proposés et expliqués. La problématique du capacity planning est abordée et une méthode est proposée, comme pour la migration des bases Oracle. La normalisation enchaîne sur l'organisation des bases en production pour finir sur l'industrialisation. 
Les pages de ce livre sont adaptées aux versions 8 à 11 d'Oracle. De nombreux programmes sont proposés au lecteur en téléchargement sur le site www.editions-eni.fr.
Les chapitres du livre :
Préface - Introduction &amp;ndash; Le B.A.BA du DBA &amp;ndash; Définition des termes &amp;ndash; Les outils de l'environnement de production &amp;ndash; Les tâches du DBA de production &amp;ndash; Surveillance/supervision &amp;ndash; Programmes techniques &amp;ndash; Prévisions &amp;ndash; Normalisation &amp;ndash; Organisation d'une base Oracle en production &amp;ndash; Migration &amp;ndash; Industrialisation - Annexes</v>
      </c>
      <c r="U105" s="34">
        <f t="shared" si="15"/>
        <v>9782746070400</v>
      </c>
      <c r="V105" s="34" t="str">
        <f t="shared" si="16"/>
        <v>Version Numérique</v>
      </c>
      <c r="W105" s="34">
        <f t="shared" si="17"/>
        <v>9782746068308</v>
      </c>
      <c r="X105" s="34" t="str">
        <f t="shared" si="18"/>
        <v>Version Imprimée</v>
      </c>
      <c r="Y105" s="34" t="str">
        <f t="shared" si="19"/>
        <v>St-Herblain</v>
      </c>
      <c r="Z105" s="34" t="str">
        <f t="shared" si="20"/>
        <v>Editions ENI</v>
      </c>
      <c r="AA105" s="34">
        <f t="shared" si="21"/>
        <v>2011</v>
      </c>
      <c r="AB105" s="34" t="str">
        <f t="shared" si="22"/>
        <v>Bibliothèque Numérique ENI (Service en ligne)</v>
      </c>
      <c r="AC105" s="34" t="str">
        <f t="shared" si="23"/>
        <v>EXPERT IT</v>
      </c>
      <c r="AD105" s="34" t="str">
        <f t="shared" si="24"/>
        <v>texte</v>
      </c>
      <c r="AE105" s="34" t="str">
        <f t="shared" si="25"/>
        <v>txt</v>
      </c>
      <c r="AF105" s="34" t="str">
        <f t="shared" si="26"/>
        <v>rdacontent/fre</v>
      </c>
      <c r="AG105" s="34" t="str">
        <f t="shared" si="27"/>
        <v>informatique</v>
      </c>
      <c r="AH105" s="34" t="str">
        <f t="shared" si="28"/>
        <v>c</v>
      </c>
      <c r="AI105" s="34" t="str">
        <f t="shared" si="29"/>
        <v>rdamedia/fre</v>
      </c>
      <c r="AJ105" s="34" t="str">
        <f t="shared" si="30"/>
        <v>ressource en ligne</v>
      </c>
      <c r="AK105" s="34" t="str">
        <f t="shared" si="31"/>
        <v>cr</v>
      </c>
      <c r="AL105" s="34" t="str">
        <f t="shared" si="32"/>
        <v>rdacarrier/fre</v>
      </c>
      <c r="AM105" s="34" t="str">
        <f t="shared" si="33"/>
        <v>m\\\\\o\\d\\\\\\\\</v>
      </c>
      <c r="AN105" s="34" t="str">
        <f t="shared" si="34"/>
        <v>cr\cn\\\\uuaua</v>
      </c>
      <c r="AO105" s="34" t="str">
        <f t="shared" si="35"/>
        <v>Accès restreint aux membres</v>
      </c>
      <c r="AP105" s="34" t="str">
        <f t="shared" si="36"/>
        <v>Source de la note de description : Version imprimée</v>
      </c>
      <c r="AQ105" s="34" t="str">
        <f t="shared" si="37"/>
        <v/>
      </c>
      <c r="AR105" s="34" t="str">
        <f t="shared" si="38"/>
        <v>%SITE_CLIENT%/?library_guid=95DD2C51-E0C2-469D-BFB7-EFBCAA92AD72</v>
      </c>
      <c r="AS105" s="34" t="str">
        <f t="shared" si="39"/>
        <v>Accès au travers du portail ENI</v>
      </c>
      <c r="AT105" s="34" t="str">
        <f t="shared" si="40"/>
        <v xml:space="preserve"> bsd </v>
      </c>
      <c r="AU105" s="34" t="str">
        <f t="shared" si="41"/>
        <v xml:space="preserve"> dba </v>
      </c>
      <c r="AV105" s="34" t="str">
        <f t="shared" si="42"/>
        <v xml:space="preserve"> LNEIORA</v>
      </c>
      <c r="AW105" s="34" t="str">
        <f t="shared" si="43"/>
        <v xml:space="preserve"> sgbdr </v>
      </c>
      <c r="AX105" s="34" t="str">
        <f t="shared" si="44"/>
        <v xml:space="preserve"> unix </v>
      </c>
      <c r="AY105" s="34" t="str">
        <f t="shared" si="45"/>
        <v xml:space="preserve">itil </v>
      </c>
      <c r="AZ105" s="34" t="str">
        <f t="shared" si="46"/>
        <v xml:space="preserve">sgbd </v>
      </c>
      <c r="BA105" s="34" t="str">
        <f t="shared" si="47"/>
        <v/>
      </c>
      <c r="BB105" s="34" t="str">
        <f t="shared" si="48"/>
        <v/>
      </c>
      <c r="BC105" s="34" t="str">
        <f t="shared" si="49"/>
        <v/>
      </c>
      <c r="BD105" s="34" t="str">
        <f t="shared" si="50"/>
        <v/>
      </c>
      <c r="BE105" s="34" t="str">
        <f t="shared" si="51"/>
        <v/>
      </c>
      <c r="BF105" s="34" t="str">
        <f t="shared" si="52"/>
        <v/>
      </c>
      <c r="BG105" s="34" t="str">
        <f t="shared" si="53"/>
        <v/>
      </c>
      <c r="BH105" s="34" t="str">
        <f t="shared" si="54"/>
        <v/>
      </c>
      <c r="BI105" s="34" t="str">
        <f t="shared" si="55"/>
        <v/>
      </c>
      <c r="BJ105" s="34" t="str">
        <f t="shared" si="56"/>
        <v/>
      </c>
      <c r="BK105" s="34" t="str">
        <f t="shared" si="57"/>
        <v/>
      </c>
      <c r="BL105" s="34" t="str">
        <f t="shared" si="58"/>
        <v/>
      </c>
      <c r="BM105" s="34" t="str">
        <f t="shared" si="59"/>
        <v/>
      </c>
      <c r="BN105" s="34" t="str">
        <f t="shared" si="60"/>
        <v/>
      </c>
      <c r="BO105" s="34" t="str">
        <f t="shared" si="61"/>
        <v/>
      </c>
      <c r="BP105" s="34" t="str">
        <f t="shared" si="62"/>
        <v/>
      </c>
      <c r="BQ105" s="34" t="str">
        <f t="shared" si="63"/>
        <v/>
      </c>
      <c r="BR105" s="34" t="str">
        <f t="shared" si="64"/>
        <v/>
      </c>
      <c r="BS105" s="34" t="str">
        <f t="shared" si="65"/>
        <v/>
      </c>
      <c r="BT105" s="34" t="str">
        <f t="shared" si="66"/>
        <v/>
      </c>
      <c r="BU105" s="42" t="str">
        <f t="shared" si="67"/>
        <v/>
      </c>
      <c r="BV105" s="42" t="s">
        <v>116</v>
      </c>
      <c r="BW105" s="42" t="s">
        <v>116</v>
      </c>
      <c r="BX105" s="42" t="s">
        <v>116</v>
      </c>
      <c r="BY105" s="42" t="s">
        <v>116</v>
      </c>
      <c r="BZ105" s="42" t="s">
        <v>116</v>
      </c>
      <c r="CA105" s="42" t="s">
        <v>116</v>
      </c>
      <c r="CB105" s="42" t="s">
        <v>116</v>
      </c>
      <c r="CC105" s="42" t="s">
        <v>116</v>
      </c>
    </row>
    <row r="106" spans="1:81" ht="20.100000000000001" customHeight="1" x14ac:dyDescent="0.25">
      <c r="A106" s="40">
        <v>45231</v>
      </c>
      <c r="B106" s="34" t="s">
        <v>14156</v>
      </c>
      <c r="C106" s="32" t="s">
        <v>112</v>
      </c>
      <c r="D106" s="32">
        <v>20240120</v>
      </c>
      <c r="E106" s="34" t="s">
        <v>14157</v>
      </c>
      <c r="F106" s="34" t="str">
        <f t="shared" si="0"/>
        <v>Améliorez la performance de vos applications</v>
      </c>
      <c r="G106" s="34" t="str">
        <f t="shared" si="1"/>
        <v>Jean-Marie RENOUARD</v>
      </c>
      <c r="H106" s="34" t="str">
        <f t="shared" si="2"/>
        <v/>
      </c>
      <c r="I106" s="34" t="str">
        <f t="shared" si="3"/>
        <v>RENOUARD, Jean-Marie</v>
      </c>
      <c r="J106" s="34" t="str">
        <f t="shared" si="4"/>
        <v/>
      </c>
      <c r="K106" s="34" t="str">
        <f t="shared" si="5"/>
        <v/>
      </c>
      <c r="L106" s="34" t="str">
        <f t="shared" si="6"/>
        <v/>
      </c>
      <c r="M106" s="34" t="str">
        <f t="shared" si="7"/>
        <v/>
      </c>
      <c r="N106" s="5" t="str">
        <f t="shared" si="8"/>
        <v>Edition du 1 November 2010</v>
      </c>
      <c r="O106" s="5" t="str">
        <f t="shared" si="9"/>
        <v>478 pages</v>
      </c>
      <c r="P106" s="34" t="str">
        <f t="shared" si="10"/>
        <v>Editions ENI</v>
      </c>
      <c r="Q106" s="6" t="str">
        <f t="shared" si="11"/>
        <v>fre</v>
      </c>
      <c r="R106" s="34" t="str">
        <f t="shared" si="12"/>
        <v>fre</v>
      </c>
      <c r="S106" s="34" t="str">
        <f t="shared" si="13"/>
        <v>fre</v>
      </c>
      <c r="T106" s="34" t="str">
        <f t="shared" si="14"/>
        <v>Ce livre traite du langage PHP en versions 5.3 et supérieure. Il s'adresse aux développeurs PHP et intégrateurs. Il détaille les aspects techniques et architecturaux inhérents à tout projet de développement avec pour objectif d'atteindre la pérennité et l'efficacité au quotidien. Une bonne connaissance des bases du langage ainsi que l'expérience de l'écriture de scripts en PHP et MySQL sont des pré-requis souhaitables pour tirer le meilleur profit de ce livre. Ce livre permet aussi aux acteurs techniques d'un projet Web ayant découvert la programmation PHP côté serveur de mieux cerner les problématiques techniques telles que la sécurisation et l'optimisation des environnements techniques. 
À la fin de ce livre, vous pourrez prétendre mieux connaître le langage PHP et son environnement de déploiement et vous serez capable de mettre en place des stratégies rapides et efficaces pour la gestion de votre code PHP, son évolutivité et surtout pour la qualité de fonctionnement en situation de production, c'est-à-dire sur une plate-forme pouvant recevoir de nombreux utilisateurs simultanément et devant fournir des résultats rapides et fiables. 
Du point de vue de la réalisation d'applications vous aurez une vue plus claire des architectures logicielles, c'est-à-dire de la manière d'organiser et de structurer l'ensemble du code de votre projet afin de pouvoir garantir l'évolutivité et le travail en équipe de manière performante et optimale. 
Le code source des exemples du livre est en téléchargement sur le site www-editions-eni.fr.
Les chapitres du livre :
Introduction &amp;ndash; Les  nouveautés du PHP 5.3 &amp;ndash; Sécurisation d'un serveur PHP &amp;ndash; Sécurisation du code  PHP &amp;ndash; Optimisation de l'exécution du code PHP &amp;ndash; Qualité du code PHP &amp;ndash;  Architecture logicielle et PHP objet &amp;ndash; Patrons de conception utiles en PHP &amp;ndash; Assemblage  vs développement &amp;ndash; Architecture haute disponibilité pour le PHP &amp;ndash; Gestion de  code PHP en production &amp;ndash; Management de la qualité de la plate-forme</v>
      </c>
      <c r="U106" s="34">
        <f t="shared" si="15"/>
        <v>9782746060906</v>
      </c>
      <c r="V106" s="34" t="str">
        <f t="shared" si="16"/>
        <v>Version Numérique</v>
      </c>
      <c r="W106" s="34">
        <f t="shared" si="17"/>
        <v>9782746058941</v>
      </c>
      <c r="X106" s="34" t="str">
        <f t="shared" si="18"/>
        <v>Version Imprimée</v>
      </c>
      <c r="Y106" s="34" t="str">
        <f t="shared" si="19"/>
        <v>St-Herblain</v>
      </c>
      <c r="Z106" s="34" t="str">
        <f t="shared" si="20"/>
        <v>Editions ENI</v>
      </c>
      <c r="AA106" s="34">
        <f t="shared" si="21"/>
        <v>2010</v>
      </c>
      <c r="AB106" s="34" t="str">
        <f t="shared" si="22"/>
        <v>Bibliothèque Numérique ENI (Service en ligne)</v>
      </c>
      <c r="AC106" s="34" t="str">
        <f t="shared" si="23"/>
        <v>EXPERT IT</v>
      </c>
      <c r="AD106" s="34" t="str">
        <f t="shared" si="24"/>
        <v>texte</v>
      </c>
      <c r="AE106" s="34" t="str">
        <f t="shared" si="25"/>
        <v>txt</v>
      </c>
      <c r="AF106" s="34" t="str">
        <f t="shared" si="26"/>
        <v>rdacontent/fre</v>
      </c>
      <c r="AG106" s="34" t="str">
        <f t="shared" si="27"/>
        <v>informatique</v>
      </c>
      <c r="AH106" s="34" t="str">
        <f t="shared" si="28"/>
        <v>c</v>
      </c>
      <c r="AI106" s="34" t="str">
        <f t="shared" si="29"/>
        <v>rdamedia/fre</v>
      </c>
      <c r="AJ106" s="34" t="str">
        <f t="shared" si="30"/>
        <v>ressource en ligne</v>
      </c>
      <c r="AK106" s="34" t="str">
        <f t="shared" si="31"/>
        <v>cr</v>
      </c>
      <c r="AL106" s="34" t="str">
        <f t="shared" si="32"/>
        <v>rdacarrier/fre</v>
      </c>
      <c r="AM106" s="34" t="str">
        <f t="shared" si="33"/>
        <v>m\\\\\o\\d\\\\\\\\</v>
      </c>
      <c r="AN106" s="34" t="str">
        <f t="shared" si="34"/>
        <v>cr\cn\\\\uuaua</v>
      </c>
      <c r="AO106" s="34" t="str">
        <f t="shared" si="35"/>
        <v>Accès restreint aux membres</v>
      </c>
      <c r="AP106" s="34" t="str">
        <f t="shared" si="36"/>
        <v>Source de la note de description : Version imprimée</v>
      </c>
      <c r="AQ106" s="34" t="str">
        <f t="shared" si="37"/>
        <v/>
      </c>
      <c r="AR106" s="34" t="str">
        <f t="shared" si="38"/>
        <v>%SITE_CLIENT%/?library_guid=724EBD42-FA47-4AE6-AAFB-B6109937820E</v>
      </c>
      <c r="AS106" s="34" t="str">
        <f t="shared" si="39"/>
        <v>Accès au travers du portail ENI</v>
      </c>
      <c r="AT106" s="34" t="str">
        <f t="shared" si="40"/>
        <v xml:space="preserve"> développement </v>
      </c>
      <c r="AU106" s="34" t="str">
        <f t="shared" si="41"/>
        <v xml:space="preserve"> langage </v>
      </c>
      <c r="AV106" s="34" t="str">
        <f t="shared" si="42"/>
        <v xml:space="preserve"> livre qualité </v>
      </c>
      <c r="AW106" s="34" t="str">
        <f t="shared" si="43"/>
        <v xml:space="preserve"> LNEIPHP</v>
      </c>
      <c r="AX106" s="34" t="str">
        <f t="shared" si="44"/>
        <v xml:space="preserve"> php 5.3 </v>
      </c>
      <c r="AY106" s="34" t="str">
        <f t="shared" si="45"/>
        <v xml:space="preserve"> php5 </v>
      </c>
      <c r="AZ106" s="34" t="str">
        <f t="shared" si="46"/>
        <v xml:space="preserve">livre php </v>
      </c>
      <c r="BA106" s="34" t="str">
        <f t="shared" si="47"/>
        <v/>
      </c>
      <c r="BB106" s="34" t="str">
        <f t="shared" si="48"/>
        <v/>
      </c>
      <c r="BC106" s="34" t="str">
        <f t="shared" si="49"/>
        <v/>
      </c>
      <c r="BD106" s="34" t="str">
        <f t="shared" si="50"/>
        <v/>
      </c>
      <c r="BE106" s="34" t="str">
        <f t="shared" si="51"/>
        <v/>
      </c>
      <c r="BF106" s="34" t="str">
        <f t="shared" si="52"/>
        <v/>
      </c>
      <c r="BG106" s="34" t="str">
        <f t="shared" si="53"/>
        <v/>
      </c>
      <c r="BH106" s="34" t="str">
        <f t="shared" si="54"/>
        <v/>
      </c>
      <c r="BI106" s="34" t="str">
        <f t="shared" si="55"/>
        <v/>
      </c>
      <c r="BJ106" s="34" t="str">
        <f t="shared" si="56"/>
        <v/>
      </c>
      <c r="BK106" s="34" t="str">
        <f t="shared" si="57"/>
        <v/>
      </c>
      <c r="BL106" s="34" t="str">
        <f t="shared" si="58"/>
        <v/>
      </c>
      <c r="BM106" s="34" t="str">
        <f t="shared" si="59"/>
        <v/>
      </c>
      <c r="BN106" s="34" t="str">
        <f t="shared" si="60"/>
        <v/>
      </c>
      <c r="BO106" s="34" t="str">
        <f t="shared" si="61"/>
        <v/>
      </c>
      <c r="BP106" s="34" t="str">
        <f t="shared" si="62"/>
        <v/>
      </c>
      <c r="BQ106" s="34" t="str">
        <f t="shared" si="63"/>
        <v/>
      </c>
      <c r="BR106" s="34" t="str">
        <f t="shared" si="64"/>
        <v/>
      </c>
      <c r="BS106" s="34" t="str">
        <f t="shared" si="65"/>
        <v/>
      </c>
      <c r="BT106" s="34" t="str">
        <f t="shared" si="66"/>
        <v/>
      </c>
      <c r="BU106" s="42" t="str">
        <f t="shared" si="67"/>
        <v/>
      </c>
      <c r="BV106" s="42" t="s">
        <v>116</v>
      </c>
      <c r="BW106" s="42" t="s">
        <v>116</v>
      </c>
      <c r="BX106" s="42" t="s">
        <v>116</v>
      </c>
      <c r="BY106" s="42" t="s">
        <v>116</v>
      </c>
      <c r="BZ106" s="42" t="s">
        <v>116</v>
      </c>
      <c r="CA106" s="42" t="s">
        <v>116</v>
      </c>
      <c r="CB106" s="42" t="s">
        <v>116</v>
      </c>
      <c r="CC106" s="42" t="s">
        <v>116</v>
      </c>
    </row>
    <row r="107" spans="1:81" ht="20.100000000000001" customHeight="1" x14ac:dyDescent="0.25">
      <c r="A107" s="40">
        <v>45231</v>
      </c>
      <c r="B107" s="34" t="s">
        <v>14158</v>
      </c>
      <c r="C107" s="32" t="s">
        <v>112</v>
      </c>
      <c r="D107" s="32">
        <v>20240120</v>
      </c>
      <c r="E107" s="34" t="s">
        <v>14159</v>
      </c>
      <c r="F107" s="34" t="str">
        <f t="shared" si="0"/>
        <v>architecture, administration, script, réparation, personnalisation, optimisation...</v>
      </c>
      <c r="G107" s="34" t="str">
        <f t="shared" si="1"/>
        <v>Jean-Noël Anderruthy</v>
      </c>
      <c r="H107" s="34" t="str">
        <f t="shared" si="2"/>
        <v/>
      </c>
      <c r="I107" s="34" t="str">
        <f t="shared" si="3"/>
        <v>Anderruthy, Jean-Noël</v>
      </c>
      <c r="J107" s="34" t="str">
        <f t="shared" si="4"/>
        <v/>
      </c>
      <c r="K107" s="34" t="str">
        <f t="shared" si="5"/>
        <v/>
      </c>
      <c r="L107" s="34" t="str">
        <f t="shared" si="6"/>
        <v/>
      </c>
      <c r="M107" s="34" t="str">
        <f t="shared" si="7"/>
        <v/>
      </c>
      <c r="N107" s="5" t="str">
        <f t="shared" si="8"/>
        <v>Edition du 1 February 2010</v>
      </c>
      <c r="O107" s="5" t="str">
        <f t="shared" si="9"/>
        <v>713 pages</v>
      </c>
      <c r="P107" s="34" t="str">
        <f t="shared" si="10"/>
        <v>Editions ENI</v>
      </c>
      <c r="Q107" s="6" t="str">
        <f t="shared" si="11"/>
        <v>fre</v>
      </c>
      <c r="R107" s="34" t="str">
        <f t="shared" si="12"/>
        <v>fre</v>
      </c>
      <c r="S107" s="34" t="str">
        <f t="shared" si="13"/>
        <v>fre</v>
      </c>
      <c r="T107" s="34" t="str">
        <f t="shared" si="14"/>
        <v xml:space="preserve">Ce livre sur le registre Windows 7 s'adresse aux techniciens et administrateurs système souhaitant parfaire et mettre à jour leurs connaissances sur le système d´exploitation Windows 7. 
Il traite tout d´abord de l´architecture du Registre, de son organisation et de son fonctionnement. L´auteur présente ensuite des techniques avancées permettant l´administration du Registre à distance ainsi que les outils disponibles à partir de l´Invite de commandes (Reg.exe, Regini, etc.). Il détaille ensuite comment utiliser les différents langages de programmation afin d´administrer efficacement les ressources réseau en donnant des exemples de scripts utilisant les fonctionnalités WMI ou celles offertes par PowerShell.
Le lecteur découvrira également les applications indispensables pour suivre, en temps réel, l´activité du Registre et déceler les interactions avec le Shell Windows (Process Monitor, Regscanner, PPAuditor, etc.). Une partie est dédiée à la réparation du Registre en utilisant les outils intégrés au système comme les commandes propres au démarrage avancé ou à l´environnement de récupération Windows (WinRE).
Chacun des aspects de Windows 7 sera ensuite analysé et le lecteur découvrira comment, à travers le Registre ou l´Éditeur d´objets de stratégie de groupe, il est possible d´accéder à des centaines de paramètres cachés, inaccessibles via les menus ou les options de l´interface graphique (le Contrôle de compte d´utilisateur, le contrôle parental, AppLocker, les fonctionnalités Aero, l´accès au stockage amovible, le chiffrement des dossiers, les flux RSS, les Web Slices, Windows Update, la Gestion de l´alimentation, etc.).
L´auteur présente de nombreuses astuces inédites permettant de personnaliser Internet Explorer, d'ajouter des options dans l´Explorateur Windows, ou encore, d'optimiser le système d´exploitation. Ce livre vous aidera à appréhender, de manière exhaustive, le Registre Windows 7 mais aussi, à savoir parfaitement sécuriser et maîtriser le fonctionnement d´un ordinateur sous ce système d'exploitation. 
Des scripts et éléments complémentaires sont proposés en libre téléchargement sur cette page.
Les chapitres du livre :
Le Registre Windows 7 - Le Registre avancé - Astuces et  outils complémentaires - Les langages de scripts évolués - Les applications indispensables - L'Éditeur d'objets de stratégie de groupe - Gestion des utilisateurs - Le Bureau Windows  - L'explorateur Windows - Le système - Les applications et composants Windows  - Personnaliser et sécuriser Internet Explorer - Restrictions dans Internet Explorer - Périphériques et réseau.
Ce livre est également proposé en coffret
</v>
      </c>
      <c r="U107" s="34">
        <f t="shared" si="15"/>
        <v>9782746054097</v>
      </c>
      <c r="V107" s="34" t="str">
        <f t="shared" si="16"/>
        <v>Version Numérique</v>
      </c>
      <c r="W107" s="34">
        <f t="shared" si="17"/>
        <v>9782746053397</v>
      </c>
      <c r="X107" s="34" t="str">
        <f t="shared" si="18"/>
        <v>Version Imprimée</v>
      </c>
      <c r="Y107" s="34" t="str">
        <f t="shared" si="19"/>
        <v>St-Herblain</v>
      </c>
      <c r="Z107" s="34" t="str">
        <f t="shared" si="20"/>
        <v>Editions ENI</v>
      </c>
      <c r="AA107" s="34">
        <f t="shared" si="21"/>
        <v>2010</v>
      </c>
      <c r="AB107" s="34" t="str">
        <f t="shared" si="22"/>
        <v>Bibliothèque Numérique ENI (Service en ligne)</v>
      </c>
      <c r="AC107" s="34" t="str">
        <f t="shared" si="23"/>
        <v>EXPERT IT</v>
      </c>
      <c r="AD107" s="34" t="str">
        <f t="shared" si="24"/>
        <v>texte</v>
      </c>
      <c r="AE107" s="34" t="str">
        <f t="shared" si="25"/>
        <v>txt</v>
      </c>
      <c r="AF107" s="34" t="str">
        <f t="shared" si="26"/>
        <v>rdacontent/fre</v>
      </c>
      <c r="AG107" s="34" t="str">
        <f t="shared" si="27"/>
        <v>informatique</v>
      </c>
      <c r="AH107" s="34" t="str">
        <f t="shared" si="28"/>
        <v>c</v>
      </c>
      <c r="AI107" s="34" t="str">
        <f t="shared" si="29"/>
        <v>rdamedia/fre</v>
      </c>
      <c r="AJ107" s="34" t="str">
        <f t="shared" si="30"/>
        <v>ressource en ligne</v>
      </c>
      <c r="AK107" s="34" t="str">
        <f t="shared" si="31"/>
        <v>cr</v>
      </c>
      <c r="AL107" s="34" t="str">
        <f t="shared" si="32"/>
        <v>rdacarrier/fre</v>
      </c>
      <c r="AM107" s="34" t="str">
        <f t="shared" si="33"/>
        <v>m\\\\\o\\d\\\\\\\\</v>
      </c>
      <c r="AN107" s="34" t="str">
        <f t="shared" si="34"/>
        <v>cr\cn\\\\uuaua</v>
      </c>
      <c r="AO107" s="34" t="str">
        <f t="shared" si="35"/>
        <v>Accès restreint aux membres</v>
      </c>
      <c r="AP107" s="34" t="str">
        <f t="shared" si="36"/>
        <v>Source de la note de description : Version imprimée</v>
      </c>
      <c r="AQ107" s="34" t="str">
        <f t="shared" si="37"/>
        <v/>
      </c>
      <c r="AR107" s="34" t="str">
        <f t="shared" si="38"/>
        <v>%SITE_CLIENT%/?library_guid=F879AB79-5953-40ED-B3DB-F82E03BADCA8</v>
      </c>
      <c r="AS107" s="34" t="str">
        <f t="shared" si="39"/>
        <v>Accès au travers du portail ENI</v>
      </c>
      <c r="AT107" s="34" t="str">
        <f t="shared" si="40"/>
        <v xml:space="preserve"> base de registre </v>
      </c>
      <c r="AU107" s="34" t="str">
        <f t="shared" si="41"/>
        <v xml:space="preserve"> BDR </v>
      </c>
      <c r="AV107" s="34" t="str">
        <f t="shared" si="42"/>
        <v xml:space="preserve"> livre microsoft </v>
      </c>
      <c r="AW107" s="34" t="str">
        <f t="shared" si="43"/>
        <v xml:space="preserve"> LNEIR7WIN</v>
      </c>
      <c r="AX107" s="34" t="str">
        <f t="shared" si="44"/>
        <v xml:space="preserve"> powershell </v>
      </c>
      <c r="AY107" s="34" t="str">
        <f t="shared" si="45"/>
        <v xml:space="preserve"> PPAuditor </v>
      </c>
      <c r="AZ107" s="34" t="str">
        <f t="shared" si="46"/>
        <v xml:space="preserve"> Process Monitor </v>
      </c>
      <c r="BA107" s="34" t="str">
        <f t="shared" si="47"/>
        <v xml:space="preserve"> Procmon </v>
      </c>
      <c r="BB107" s="34" t="str">
        <f t="shared" si="48"/>
        <v xml:space="preserve"> Reg.exe </v>
      </c>
      <c r="BC107" s="34" t="str">
        <f t="shared" si="49"/>
        <v xml:space="preserve"> Regedit.exe </v>
      </c>
      <c r="BD107" s="34" t="str">
        <f t="shared" si="50"/>
        <v xml:space="preserve"> Regedt32.exe </v>
      </c>
      <c r="BE107" s="34" t="str">
        <f t="shared" si="51"/>
        <v xml:space="preserve"> Regini </v>
      </c>
      <c r="BF107" s="34" t="str">
        <f t="shared" si="52"/>
        <v xml:space="preserve"> Regscanner </v>
      </c>
      <c r="BG107" s="34" t="str">
        <f t="shared" si="53"/>
        <v xml:space="preserve"> Regshot </v>
      </c>
      <c r="BH107" s="34" t="str">
        <f t="shared" si="54"/>
        <v xml:space="preserve"> windows7 </v>
      </c>
      <c r="BI107" s="34" t="str">
        <f t="shared" si="55"/>
        <v xml:space="preserve"> WinRE </v>
      </c>
      <c r="BJ107" s="34" t="str">
        <f t="shared" si="56"/>
        <v xml:space="preserve"> wmi </v>
      </c>
      <c r="BK107" s="34" t="str">
        <f t="shared" si="57"/>
        <v xml:space="preserve">livre windows </v>
      </c>
      <c r="BL107" s="34" t="str">
        <f t="shared" si="58"/>
        <v/>
      </c>
      <c r="BM107" s="34" t="str">
        <f t="shared" si="59"/>
        <v/>
      </c>
      <c r="BN107" s="34" t="str">
        <f t="shared" si="60"/>
        <v/>
      </c>
      <c r="BO107" s="34" t="str">
        <f t="shared" si="61"/>
        <v/>
      </c>
      <c r="BP107" s="34" t="str">
        <f t="shared" si="62"/>
        <v/>
      </c>
      <c r="BQ107" s="34" t="str">
        <f t="shared" si="63"/>
        <v/>
      </c>
      <c r="BR107" s="34" t="str">
        <f t="shared" si="64"/>
        <v/>
      </c>
      <c r="BS107" s="34" t="str">
        <f t="shared" si="65"/>
        <v/>
      </c>
      <c r="BT107" s="34" t="str">
        <f t="shared" si="66"/>
        <v/>
      </c>
      <c r="BU107" s="42" t="str">
        <f t="shared" si="67"/>
        <v/>
      </c>
      <c r="BV107" s="42" t="s">
        <v>116</v>
      </c>
      <c r="BW107" s="42" t="s">
        <v>116</v>
      </c>
      <c r="BX107" s="42" t="s">
        <v>116</v>
      </c>
      <c r="BY107" s="42" t="s">
        <v>116</v>
      </c>
      <c r="BZ107" s="42" t="s">
        <v>116</v>
      </c>
      <c r="CA107" s="42" t="s">
        <v>116</v>
      </c>
      <c r="CB107" s="42" t="s">
        <v>116</v>
      </c>
      <c r="CC107" s="42" t="s">
        <v>116</v>
      </c>
    </row>
    <row r="108" spans="1:81" ht="20.100000000000001" customHeight="1" x14ac:dyDescent="0.25">
      <c r="A108" s="40">
        <v>45231</v>
      </c>
      <c r="B108" s="34" t="s">
        <v>14160</v>
      </c>
      <c r="C108" s="32" t="s">
        <v>112</v>
      </c>
      <c r="D108" s="32">
        <v>20240120</v>
      </c>
      <c r="E108" s="34" t="s">
        <v>14161</v>
      </c>
      <c r="F108" s="34" t="str">
        <f t="shared" si="0"/>
        <v>architecture, administration, script, réparation, personnalisation, optimisation...</v>
      </c>
      <c r="G108" s="34" t="str">
        <f t="shared" si="1"/>
        <v>Jean-Noël Anderruthy</v>
      </c>
      <c r="H108" s="34" t="str">
        <f t="shared" si="2"/>
        <v/>
      </c>
      <c r="I108" s="34" t="str">
        <f t="shared" si="3"/>
        <v>Anderruthy, Jean-Noël</v>
      </c>
      <c r="J108" s="34" t="str">
        <f t="shared" si="4"/>
        <v/>
      </c>
      <c r="K108" s="34" t="str">
        <f t="shared" si="5"/>
        <v/>
      </c>
      <c r="L108" s="34" t="str">
        <f t="shared" si="6"/>
        <v/>
      </c>
      <c r="M108" s="34" t="str">
        <f t="shared" si="7"/>
        <v/>
      </c>
      <c r="N108" s="5" t="str">
        <f t="shared" si="8"/>
        <v>Edition du 7 June 2007</v>
      </c>
      <c r="O108" s="5" t="str">
        <f t="shared" si="9"/>
        <v>653 pages</v>
      </c>
      <c r="P108" s="34" t="str">
        <f t="shared" si="10"/>
        <v>Editions ENI</v>
      </c>
      <c r="Q108" s="6" t="str">
        <f t="shared" si="11"/>
        <v>fre</v>
      </c>
      <c r="R108" s="34" t="str">
        <f t="shared" si="12"/>
        <v>fre</v>
      </c>
      <c r="S108" s="34" t="str">
        <f t="shared" si="13"/>
        <v>fre</v>
      </c>
      <c r="T108" s="34" t="str">
        <f t="shared" si="14"/>
        <v>Ce livre s&amp;acute;adresse aux administrateurs système souhaitant parfaire et mettre à jour leurs connaissances sur le système d&amp;acute;exploitation Windows Vista. Il traite d&amp;acute;abord de l&amp;acute;architecture du Registre, de son organisation et de son fonctionnement. 
L&amp;acute;auteur présente les techniques avancées qui permettent l&amp;acute;administration du Registre distant ainsi que les outils disponibles à partir de l&amp;acute;Invite de commandes (Reg.exe, Regini, etc.). Il détaille ensuite comment utiliser les différents langages de programmation afin d&amp;acute;administrer efficacement les ressources réseau en donnant des exemples de scripts utilisant les fonctionnalités WMI ou celles offertes par PowerShell. 
Le lecteur découvrira également les outils indispensables pour suivre en temps réel l&amp;acute;activité du Registre et déceler les interactions avec le Shell Windows (Procmon, Regscanner, PPAuditor, etc.). Une partie est dédiée à la réparation du Registre en utilisant les outils intégrés au système comme les commandes du menu de démarrage avancé ou l&amp;acute;environnement de récupération Windows (WinRE). 
Chacun des aspects de Windows Vista sera ensuite analysé et le lecteur découvrira comment, à travers le Registre ou l&amp;acute;Éditeur d&amp;acute;objets de stratégie de groupe, il est possible d&amp;acute;accéder à des centaines de paramètres cachés inaccessibles via les menus ou les options de l&amp;acute;interface graphique (le Contrôle de compte d&amp;acute;utilisateur, le contrôle parental, BitLocker, Windows Sidebar, Windows HotStart, l&amp;acute;accès au stockage amovible, le chiffrement des dossiers, les flux RSS, Windows Update, la Gestion de l&amp;acute;alimentation, etc.).
L&amp;acute;auteur présente de nombreuses astuces inédites pour personnaliser Internet Explorer, ajouter des options dans l&amp;acute;Explorateur Windows, ou encore, optimiser le système d&amp;acute;exploitation. Ce livre vous permettra donc de comprendre de manière exhaustive le Registre Windows Vista, mais aussi de savoir parfaitement sécuriser et maîtriser le fonctionnement d&amp;acute;un ordinateur sous Windows Vista. 
Des scripts et éléments complémentaires sont en téléchargement sur cette page.
Ce livre est également proposé en coffret</v>
      </c>
      <c r="U108" s="34">
        <f t="shared" si="15"/>
        <v>9782746044432</v>
      </c>
      <c r="V108" s="34" t="str">
        <f t="shared" si="16"/>
        <v>Version Numérique</v>
      </c>
      <c r="W108" s="34">
        <f t="shared" si="17"/>
        <v>9782746037830</v>
      </c>
      <c r="X108" s="34" t="str">
        <f t="shared" si="18"/>
        <v>Version Imprimée</v>
      </c>
      <c r="Y108" s="34" t="str">
        <f t="shared" si="19"/>
        <v>St-Herblain</v>
      </c>
      <c r="Z108" s="34" t="str">
        <f t="shared" si="20"/>
        <v>Editions ENI</v>
      </c>
      <c r="AA108" s="34">
        <f t="shared" si="21"/>
        <v>2007</v>
      </c>
      <c r="AB108" s="34" t="str">
        <f t="shared" si="22"/>
        <v>Bibliothèque Numérique ENI (Service en ligne)</v>
      </c>
      <c r="AC108" s="34" t="str">
        <f t="shared" si="23"/>
        <v>EXPERT IT</v>
      </c>
      <c r="AD108" s="34" t="str">
        <f t="shared" si="24"/>
        <v>texte</v>
      </c>
      <c r="AE108" s="34" t="str">
        <f t="shared" si="25"/>
        <v>txt</v>
      </c>
      <c r="AF108" s="34" t="str">
        <f t="shared" si="26"/>
        <v>rdacontent/fre</v>
      </c>
      <c r="AG108" s="34" t="str">
        <f t="shared" si="27"/>
        <v>informatique</v>
      </c>
      <c r="AH108" s="34" t="str">
        <f t="shared" si="28"/>
        <v>c</v>
      </c>
      <c r="AI108" s="34" t="str">
        <f t="shared" si="29"/>
        <v>rdamedia/fre</v>
      </c>
      <c r="AJ108" s="34" t="str">
        <f t="shared" si="30"/>
        <v>ressource en ligne</v>
      </c>
      <c r="AK108" s="34" t="str">
        <f t="shared" si="31"/>
        <v>cr</v>
      </c>
      <c r="AL108" s="34" t="str">
        <f t="shared" si="32"/>
        <v>rdacarrier/fre</v>
      </c>
      <c r="AM108" s="34" t="str">
        <f t="shared" si="33"/>
        <v>m\\\\\o\\d\\\\\\\\</v>
      </c>
      <c r="AN108" s="34" t="str">
        <f t="shared" si="34"/>
        <v>cr\cn\\\\uuaua</v>
      </c>
      <c r="AO108" s="34" t="str">
        <f t="shared" si="35"/>
        <v>Accès restreint aux membres</v>
      </c>
      <c r="AP108" s="34" t="str">
        <f t="shared" si="36"/>
        <v>Source de la note de description : Version imprimée</v>
      </c>
      <c r="AQ108" s="34" t="str">
        <f t="shared" si="37"/>
        <v/>
      </c>
      <c r="AR108" s="34" t="str">
        <f t="shared" si="38"/>
        <v>%SITE_CLIENT%/?library_guid=B70BE9A6-B0AB-4B8C-8479-717762EA887D</v>
      </c>
      <c r="AS108" s="34" t="str">
        <f t="shared" si="39"/>
        <v>Accès au travers du portail ENI</v>
      </c>
      <c r="AT108" s="34" t="str">
        <f t="shared" si="40"/>
        <v xml:space="preserve"> base de registre
 </v>
      </c>
      <c r="AU108" s="34" t="str">
        <f t="shared" si="41"/>
        <v xml:space="preserve"> BDR </v>
      </c>
      <c r="AV108" s="34" t="str">
        <f t="shared" si="42"/>
        <v xml:space="preserve"> e</v>
      </c>
      <c r="AW108" s="34" t="str">
        <f t="shared" si="43"/>
        <v xml:space="preserve"> ebook </v>
      </c>
      <c r="AX108" s="34" t="str">
        <f t="shared" si="44"/>
        <v xml:space="preserve"> livre électronique </v>
      </c>
      <c r="AY108" s="34" t="str">
        <f t="shared" si="45"/>
        <v xml:space="preserve"> livre numérique </v>
      </c>
      <c r="AZ108" s="34" t="str">
        <f t="shared" si="46"/>
        <v xml:space="preserve"> livres électroniques </v>
      </c>
      <c r="BA108" s="34" t="str">
        <f t="shared" si="47"/>
        <v xml:space="preserve"> livres numériques </v>
      </c>
      <c r="BB108" s="34" t="str">
        <f t="shared" si="48"/>
        <v xml:space="preserve"> LNEIRVIWIN</v>
      </c>
      <c r="BC108" s="34" t="str">
        <f t="shared" si="49"/>
        <v xml:space="preserve"> powershell </v>
      </c>
      <c r="BD108" s="34" t="str">
        <f t="shared" si="50"/>
        <v xml:space="preserve"> Procmon </v>
      </c>
      <c r="BE108" s="34" t="str">
        <f t="shared" si="51"/>
        <v xml:space="preserve"> Reg.exe </v>
      </c>
      <c r="BF108" s="34" t="str">
        <f t="shared" si="52"/>
        <v xml:space="preserve"> Regedit.exe </v>
      </c>
      <c r="BG108" s="34" t="str">
        <f t="shared" si="53"/>
        <v xml:space="preserve"> Regedt32.exe </v>
      </c>
      <c r="BH108" s="34" t="str">
        <f t="shared" si="54"/>
        <v xml:space="preserve"> Regini </v>
      </c>
      <c r="BI108" s="34" t="str">
        <f t="shared" si="55"/>
        <v xml:space="preserve"> Registre </v>
      </c>
      <c r="BJ108" s="34" t="str">
        <f t="shared" si="56"/>
        <v xml:space="preserve"> Regshot </v>
      </c>
      <c r="BK108" s="34" t="str">
        <f t="shared" si="57"/>
        <v xml:space="preserve"> Système </v>
      </c>
      <c r="BL108" s="34" t="str">
        <f t="shared" si="58"/>
        <v xml:space="preserve"> WinRE </v>
      </c>
      <c r="BM108" s="34" t="str">
        <f t="shared" si="59"/>
        <v xml:space="preserve"> wmi </v>
      </c>
      <c r="BN108" s="34" t="str">
        <f t="shared" si="60"/>
        <v xml:space="preserve">book </v>
      </c>
      <c r="BO108" s="34" t="str">
        <f t="shared" si="61"/>
        <v xml:space="preserve">Microsoft </v>
      </c>
      <c r="BP108" s="34" t="str">
        <f t="shared" si="62"/>
        <v/>
      </c>
      <c r="BQ108" s="34" t="str">
        <f t="shared" si="63"/>
        <v/>
      </c>
      <c r="BR108" s="34" t="str">
        <f t="shared" si="64"/>
        <v/>
      </c>
      <c r="BS108" s="34" t="str">
        <f t="shared" si="65"/>
        <v/>
      </c>
      <c r="BT108" s="34" t="str">
        <f t="shared" si="66"/>
        <v/>
      </c>
      <c r="BU108" s="42" t="str">
        <f t="shared" si="67"/>
        <v/>
      </c>
      <c r="BV108" s="42" t="s">
        <v>116</v>
      </c>
      <c r="BW108" s="42" t="s">
        <v>116</v>
      </c>
      <c r="BX108" s="42" t="s">
        <v>116</v>
      </c>
      <c r="BY108" s="42" t="s">
        <v>116</v>
      </c>
      <c r="BZ108" s="42" t="s">
        <v>116</v>
      </c>
      <c r="CA108" s="42" t="s">
        <v>116</v>
      </c>
      <c r="CB108" s="42" t="s">
        <v>116</v>
      </c>
      <c r="CC108" s="42" t="s">
        <v>116</v>
      </c>
    </row>
    <row r="109" spans="1:81" ht="20.100000000000001" customHeight="1" x14ac:dyDescent="0.25">
      <c r="A109" s="40">
        <v>45231</v>
      </c>
      <c r="B109" s="34" t="s">
        <v>14162</v>
      </c>
      <c r="C109" s="32" t="s">
        <v>112</v>
      </c>
      <c r="D109" s="32">
        <v>20240120</v>
      </c>
      <c r="E109" s="34" t="s">
        <v>14163</v>
      </c>
      <c r="F109" s="34" t="str">
        <f t="shared" si="0"/>
        <v>Intégrez un serveur de fichiers Open Source à votre réseau d'entreprise</v>
      </c>
      <c r="G109" s="34" t="str">
        <f t="shared" si="1"/>
        <v>Julien ROUXEL</v>
      </c>
      <c r="H109" s="34" t="str">
        <f t="shared" si="2"/>
        <v/>
      </c>
      <c r="I109" s="34" t="str">
        <f t="shared" si="3"/>
        <v>ROUXEL, Julien</v>
      </c>
      <c r="J109" s="34" t="str">
        <f t="shared" si="4"/>
        <v/>
      </c>
      <c r="K109" s="34" t="str">
        <f t="shared" si="5"/>
        <v/>
      </c>
      <c r="L109" s="34" t="str">
        <f t="shared" si="6"/>
        <v/>
      </c>
      <c r="M109" s="34" t="str">
        <f t="shared" si="7"/>
        <v/>
      </c>
      <c r="N109" s="5" t="str">
        <f t="shared" si="8"/>
        <v>Edition du 1 July 2011</v>
      </c>
      <c r="O109" s="5" t="str">
        <f t="shared" si="9"/>
        <v>346 pages</v>
      </c>
      <c r="P109" s="34" t="str">
        <f t="shared" si="10"/>
        <v>Editions ENI</v>
      </c>
      <c r="Q109" s="6" t="str">
        <f t="shared" si="11"/>
        <v>fre</v>
      </c>
      <c r="R109" s="34" t="str">
        <f t="shared" si="12"/>
        <v>fre</v>
      </c>
      <c r="S109" s="34" t="str">
        <f t="shared" si="13"/>
        <v>fre</v>
      </c>
      <c r="T109" s="34" t="str">
        <f t="shared" si="14"/>
        <v>Ce livre sur Samba est destiné aux informaticiens désirant mettre en oeuvre un serveur de fichiers et d'impression sous GNU/Linux et accessible aux clients Windows et Mac. L'intégration au réseau de l'entreprise de cette implémentation libre du protocole SMB est transparente. Cet ouvrage couvre les distributions Fedora et Ubuntu.
Le livre présente tout d'abord les bases indispensables sur les protocoles TCP/IP, les mécanismes de résolution de noms et les protocoles SMB/CIFS permettant d'appréhender au mieux le projet Samba. Il détaille ensuite l'installation et l'exploitation de celui-ci par le biais d'exemples tels que le partage simple de fichiers ou d'imprimantes ou l'accès à des ressources partagées par un poste Windows ou Mac. Les configurations sont réalisées aussi bien avec les outils graphiques des distributions qu'avec l'édition des fichiers de configuration.
La seconde partie du livre donne au lecteur les clefs pour envisager une exploitation dans des environnements complexes, avec la gestion d'un domaine complet avec un annuaire LDAP, l'intégration et l'authentification dans un domaine Microsoft, la réplication du serveur de domaine, l'utilisation d'un serveur de DNS ainsi que la mise en place d'une solution anti-virus.
Des éléments complémentaires sont en téléchargement sur www.editions-eni.fr.
Les chapitres du livre :
Avant-propos - Introduction &amp;ndash; Installation &amp;ndash; Partage de fichiers &amp;ndash; Samba contrôleur de domaine &amp;ndash; Accès aux partages Windows &amp;ndash; Gestion des impressions &amp;ndash; Gestion avancée</v>
      </c>
      <c r="U109" s="34">
        <f t="shared" si="15"/>
        <v>9782746067905</v>
      </c>
      <c r="V109" s="34" t="str">
        <f t="shared" si="16"/>
        <v>Version Numérique</v>
      </c>
      <c r="W109" s="34">
        <f t="shared" si="17"/>
        <v>9782746066526</v>
      </c>
      <c r="X109" s="34" t="str">
        <f t="shared" si="18"/>
        <v>Version Imprimée</v>
      </c>
      <c r="Y109" s="34" t="str">
        <f t="shared" si="19"/>
        <v>St-Herblain</v>
      </c>
      <c r="Z109" s="34" t="str">
        <f t="shared" si="20"/>
        <v>Editions ENI</v>
      </c>
      <c r="AA109" s="34">
        <f t="shared" si="21"/>
        <v>2011</v>
      </c>
      <c r="AB109" s="34" t="str">
        <f t="shared" si="22"/>
        <v>Bibliothèque Numérique ENI (Service en ligne)</v>
      </c>
      <c r="AC109" s="34" t="str">
        <f t="shared" si="23"/>
        <v>EXPERT IT</v>
      </c>
      <c r="AD109" s="34" t="str">
        <f t="shared" si="24"/>
        <v>texte</v>
      </c>
      <c r="AE109" s="34" t="str">
        <f t="shared" si="25"/>
        <v>txt</v>
      </c>
      <c r="AF109" s="34" t="str">
        <f t="shared" si="26"/>
        <v>rdacontent/fre</v>
      </c>
      <c r="AG109" s="34" t="str">
        <f t="shared" si="27"/>
        <v>informatique</v>
      </c>
      <c r="AH109" s="34" t="str">
        <f t="shared" si="28"/>
        <v>c</v>
      </c>
      <c r="AI109" s="34" t="str">
        <f t="shared" si="29"/>
        <v>rdamedia/fre</v>
      </c>
      <c r="AJ109" s="34" t="str">
        <f t="shared" si="30"/>
        <v>ressource en ligne</v>
      </c>
      <c r="AK109" s="34" t="str">
        <f t="shared" si="31"/>
        <v>cr</v>
      </c>
      <c r="AL109" s="34" t="str">
        <f t="shared" si="32"/>
        <v>rdacarrier/fre</v>
      </c>
      <c r="AM109" s="34" t="str">
        <f t="shared" si="33"/>
        <v>m\\\\\o\\d\\\\\\\\</v>
      </c>
      <c r="AN109" s="34" t="str">
        <f t="shared" si="34"/>
        <v>cr\cn\\\\uuaua</v>
      </c>
      <c r="AO109" s="34" t="str">
        <f t="shared" si="35"/>
        <v>Accès restreint aux membres</v>
      </c>
      <c r="AP109" s="34" t="str">
        <f t="shared" si="36"/>
        <v>Source de la note de description : Version imprimée</v>
      </c>
      <c r="AQ109" s="34" t="str">
        <f t="shared" si="37"/>
        <v/>
      </c>
      <c r="AR109" s="34" t="str">
        <f t="shared" si="38"/>
        <v>%SITE_CLIENT%/?library_guid=E7152C88-DE15-4E42-BF31-C29518CA7D67</v>
      </c>
      <c r="AS109" s="34" t="str">
        <f t="shared" si="39"/>
        <v>Accès au travers du portail ENI</v>
      </c>
      <c r="AT109" s="34" t="str">
        <f t="shared" si="40"/>
        <v xml:space="preserve"> bsd </v>
      </c>
      <c r="AU109" s="34" t="str">
        <f t="shared" si="41"/>
        <v xml:space="preserve"> cifs </v>
      </c>
      <c r="AV109" s="34" t="str">
        <f t="shared" si="42"/>
        <v xml:space="preserve"> linux </v>
      </c>
      <c r="AW109" s="34" t="str">
        <f t="shared" si="43"/>
        <v xml:space="preserve"> LNEISAM</v>
      </c>
      <c r="AX109" s="34" t="str">
        <f t="shared" si="44"/>
        <v xml:space="preserve"> smb </v>
      </c>
      <c r="AY109" s="34" t="str">
        <f t="shared" si="45"/>
        <v xml:space="preserve">unix </v>
      </c>
      <c r="AZ109" s="34" t="str">
        <f t="shared" si="46"/>
        <v/>
      </c>
      <c r="BA109" s="34" t="str">
        <f t="shared" si="47"/>
        <v/>
      </c>
      <c r="BB109" s="34" t="str">
        <f t="shared" si="48"/>
        <v/>
      </c>
      <c r="BC109" s="34" t="str">
        <f t="shared" si="49"/>
        <v/>
      </c>
      <c r="BD109" s="34" t="str">
        <f t="shared" si="50"/>
        <v/>
      </c>
      <c r="BE109" s="34" t="str">
        <f t="shared" si="51"/>
        <v/>
      </c>
      <c r="BF109" s="34" t="str">
        <f t="shared" si="52"/>
        <v/>
      </c>
      <c r="BG109" s="34" t="str">
        <f t="shared" si="53"/>
        <v/>
      </c>
      <c r="BH109" s="34" t="str">
        <f t="shared" si="54"/>
        <v/>
      </c>
      <c r="BI109" s="34" t="str">
        <f t="shared" si="55"/>
        <v/>
      </c>
      <c r="BJ109" s="34" t="str">
        <f t="shared" si="56"/>
        <v/>
      </c>
      <c r="BK109" s="34" t="str">
        <f t="shared" si="57"/>
        <v/>
      </c>
      <c r="BL109" s="34" t="str">
        <f t="shared" si="58"/>
        <v/>
      </c>
      <c r="BM109" s="34" t="str">
        <f t="shared" si="59"/>
        <v/>
      </c>
      <c r="BN109" s="34" t="str">
        <f t="shared" si="60"/>
        <v/>
      </c>
      <c r="BO109" s="34" t="str">
        <f t="shared" si="61"/>
        <v/>
      </c>
      <c r="BP109" s="34" t="str">
        <f t="shared" si="62"/>
        <v/>
      </c>
      <c r="BQ109" s="34" t="str">
        <f t="shared" si="63"/>
        <v/>
      </c>
      <c r="BR109" s="34" t="str">
        <f t="shared" si="64"/>
        <v/>
      </c>
      <c r="BS109" s="34" t="str">
        <f t="shared" si="65"/>
        <v/>
      </c>
      <c r="BT109" s="34" t="str">
        <f t="shared" si="66"/>
        <v/>
      </c>
      <c r="BU109" s="42" t="str">
        <f t="shared" si="67"/>
        <v/>
      </c>
    </row>
    <row r="110" spans="1:81" ht="20.100000000000001" customHeight="1" x14ac:dyDescent="0.25">
      <c r="A110" s="40">
        <v>45231</v>
      </c>
      <c r="B110" s="34" t="s">
        <v>14164</v>
      </c>
      <c r="C110" s="32" t="s">
        <v>112</v>
      </c>
      <c r="D110" s="32">
        <v>20240120</v>
      </c>
      <c r="E110" s="34" t="s">
        <v>14165</v>
      </c>
      <c r="F110" s="34" t="str">
        <f t="shared" si="0"/>
        <v>Le développement rapide d'applications web en PHP</v>
      </c>
      <c r="G110" s="34" t="str">
        <f t="shared" si="1"/>
        <v>Thierry BOULANGER</v>
      </c>
      <c r="H110" s="34" t="str">
        <f t="shared" si="2"/>
        <v/>
      </c>
      <c r="I110" s="34" t="str">
        <f t="shared" si="3"/>
        <v>BOULANGER, Thierry</v>
      </c>
      <c r="J110" s="34" t="str">
        <f t="shared" si="4"/>
        <v/>
      </c>
      <c r="K110" s="34" t="str">
        <f t="shared" si="5"/>
        <v/>
      </c>
      <c r="L110" s="34" t="str">
        <f t="shared" si="6"/>
        <v/>
      </c>
      <c r="M110" s="34" t="str">
        <f t="shared" si="7"/>
        <v/>
      </c>
      <c r="N110" s="5" t="str">
        <f t="shared" si="8"/>
        <v>Edition du 1 August 2010</v>
      </c>
      <c r="O110" s="5" t="str">
        <f t="shared" si="9"/>
        <v>312 pages</v>
      </c>
      <c r="P110" s="34" t="str">
        <f t="shared" si="10"/>
        <v>Editions ENI</v>
      </c>
      <c r="Q110" s="6" t="str">
        <f t="shared" si="11"/>
        <v>fre</v>
      </c>
      <c r="R110" s="34" t="str">
        <f t="shared" si="12"/>
        <v>fre</v>
      </c>
      <c r="S110" s="34" t="str">
        <f t="shared" si="13"/>
        <v>fre</v>
      </c>
      <c r="T110" s="34" t="str">
        <f t="shared" si="14"/>
        <v>Ce livre sur Symfony et CodeIgniter s'adresse à toute personne désirant programmer, en PHP, des applications performantes et dans un délai court et à tout développeur désireux de découvrir le fonctionnement de ces frameworks. 
A travers des exemples simples, ce livre permet de s'initier aux frameworks Symfony et CodeIgniter (respectivement en version 1.4 et 1.7.2 au moment de la rédaction du livre). Ces deux outils pouvant satisfaire, à eux deux, tous les besoins en termes de réalisation de sites web dynamiques en PHP.  Basés sur une architecture MVC (Modèle Vue Contrôleur), Symfony et CodeIgniter proposent de riches bibliothèques de classes qui permettent de réduire considérablement les temps de développement. De l'installation en passant par les tests unitaires, les arcanes de ces deux outils sont expliqués aux lecteurs. La création rapide de modules CRUD (Create, Read, Update et Delete) est décrite, grâce à l'emploi de Symfony associé à Doctrine, un ORM (Object-Relational Mapping). 
Des exemples détaillés permettent de suivre chaque étape de la réalisation d'un site web ou d'une application. 
Pour ces deux frameworks, un cas pratique met en situation le développement d'un projet fonctionnel. Les codes sources sont en téléchargement sur www.editions-eni.fr.
Les chapitres du livre :
Avant-propos &amp;ndash; Présentation du framework Symfony &amp;ndash; Installer le framework Symfony &amp;ndash; Travailler avec les vues &amp;ndash; Comprendre le format YAML &amp;ndash; Travailler avec les modèles &amp;ndash; Utiliser le générateur d'admin &amp;ndash; Comprendre le routage &amp;ndash; Mettre en pratique Symfony &amp;ndash; Aller plus loin avec les formulaires &amp;ndash; Utiliser l'internationalisation dans Symfony &amp;ndash; Gérer le cache dans Symfony &amp;ndash; Effectuer des tests unitaires &amp;ndash; Effectuer des tests fonctionnels- Présentation du framework CodeIgniter &amp;ndash;Travailler avec un contrôleur et des vues &amp;ndash; Travailler avec des modèles &amp;ndash; Travailler avec les URI &amp;ndash; Mise en pratique avec une table des compositeurrs &amp;ndash; Travailler avec les sessions &amp;ndash; Réaliser des testes unitaires &amp;ndash; Un cas pratique : la gestion de fichiers.
Ce livre est également proposé en coffret</v>
      </c>
      <c r="U110" s="34">
        <f t="shared" si="15"/>
        <v>9782746057005</v>
      </c>
      <c r="V110" s="34" t="str">
        <f t="shared" si="16"/>
        <v>Version Numérique</v>
      </c>
      <c r="W110" s="34">
        <f t="shared" si="17"/>
        <v>9782746056145</v>
      </c>
      <c r="X110" s="34" t="str">
        <f t="shared" si="18"/>
        <v>Version Imprimée</v>
      </c>
      <c r="Y110" s="34" t="str">
        <f t="shared" si="19"/>
        <v>St-Herblain</v>
      </c>
      <c r="Z110" s="34" t="str">
        <f t="shared" si="20"/>
        <v>Editions ENI</v>
      </c>
      <c r="AA110" s="34">
        <f t="shared" si="21"/>
        <v>2010</v>
      </c>
      <c r="AB110" s="34" t="str">
        <f t="shared" si="22"/>
        <v>Bibliothèque Numérique ENI (Service en ligne)</v>
      </c>
      <c r="AC110" s="34" t="str">
        <f t="shared" si="23"/>
        <v>EXPERT IT</v>
      </c>
      <c r="AD110" s="34" t="str">
        <f t="shared" si="24"/>
        <v>texte</v>
      </c>
      <c r="AE110" s="34" t="str">
        <f t="shared" si="25"/>
        <v>txt</v>
      </c>
      <c r="AF110" s="34" t="str">
        <f t="shared" si="26"/>
        <v>rdacontent/fre</v>
      </c>
      <c r="AG110" s="34" t="str">
        <f t="shared" si="27"/>
        <v>informatique</v>
      </c>
      <c r="AH110" s="34" t="str">
        <f t="shared" si="28"/>
        <v>c</v>
      </c>
      <c r="AI110" s="34" t="str">
        <f t="shared" si="29"/>
        <v>rdamedia/fre</v>
      </c>
      <c r="AJ110" s="34" t="str">
        <f t="shared" si="30"/>
        <v>ressource en ligne</v>
      </c>
      <c r="AK110" s="34" t="str">
        <f t="shared" si="31"/>
        <v>cr</v>
      </c>
      <c r="AL110" s="34" t="str">
        <f t="shared" si="32"/>
        <v>rdacarrier/fre</v>
      </c>
      <c r="AM110" s="34" t="str">
        <f t="shared" si="33"/>
        <v>m\\\\\o\\d\\\\\\\\</v>
      </c>
      <c r="AN110" s="34" t="str">
        <f t="shared" si="34"/>
        <v>cr\cn\\\\uuaua</v>
      </c>
      <c r="AO110" s="34" t="str">
        <f t="shared" si="35"/>
        <v>Accès restreint aux membres</v>
      </c>
      <c r="AP110" s="34" t="str">
        <f t="shared" si="36"/>
        <v>Source de la note de description : Version imprimée</v>
      </c>
      <c r="AQ110" s="34" t="str">
        <f t="shared" si="37"/>
        <v/>
      </c>
      <c r="AR110" s="34" t="str">
        <f t="shared" si="38"/>
        <v>%SITE_CLIENT%/?library_guid=043A75A3-7AC4-4679-BEB2-35DD57F10C61</v>
      </c>
      <c r="AS110" s="34" t="str">
        <f t="shared" si="39"/>
        <v>Accès au travers du portail ENI</v>
      </c>
      <c r="AT110" s="34" t="str">
        <f t="shared" si="40"/>
        <v xml:space="preserve"> crum </v>
      </c>
      <c r="AU110" s="34" t="str">
        <f t="shared" si="41"/>
        <v xml:space="preserve"> développement </v>
      </c>
      <c r="AV110" s="34" t="str">
        <f t="shared" si="42"/>
        <v xml:space="preserve"> doctrine </v>
      </c>
      <c r="AW110" s="34" t="str">
        <f t="shared" si="43"/>
        <v xml:space="preserve"> framework </v>
      </c>
      <c r="AX110" s="34" t="str">
        <f t="shared" si="44"/>
        <v xml:space="preserve"> livre codelgniter </v>
      </c>
      <c r="AY110" s="34" t="str">
        <f t="shared" si="45"/>
        <v xml:space="preserve"> livre php </v>
      </c>
      <c r="AZ110" s="34" t="str">
        <f t="shared" si="46"/>
        <v xml:space="preserve"> LNEISYM</v>
      </c>
      <c r="BA110" s="34" t="str">
        <f t="shared" si="47"/>
        <v xml:space="preserve"> mvc </v>
      </c>
      <c r="BB110" s="34" t="str">
        <f t="shared" si="48"/>
        <v xml:space="preserve"> orm </v>
      </c>
      <c r="BC110" s="34" t="str">
        <f t="shared" si="49"/>
        <v xml:space="preserve"> php </v>
      </c>
      <c r="BD110" s="34" t="str">
        <f t="shared" si="50"/>
        <v xml:space="preserve"> php5 </v>
      </c>
      <c r="BE110" s="34" t="str">
        <f t="shared" si="51"/>
        <v xml:space="preserve"> sinfoni </v>
      </c>
      <c r="BF110" s="34" t="str">
        <f t="shared" si="52"/>
        <v xml:space="preserve"> sinfony </v>
      </c>
      <c r="BG110" s="34" t="str">
        <f t="shared" si="53"/>
        <v xml:space="preserve"> symphoni </v>
      </c>
      <c r="BH110" s="34" t="str">
        <f t="shared" si="54"/>
        <v xml:space="preserve"> symphony </v>
      </c>
      <c r="BI110" s="34" t="str">
        <f t="shared" si="55"/>
        <v xml:space="preserve"> synfony </v>
      </c>
      <c r="BJ110" s="34" t="str">
        <f t="shared" si="56"/>
        <v xml:space="preserve">livre symfony </v>
      </c>
      <c r="BK110" s="34" t="str">
        <f t="shared" si="57"/>
        <v/>
      </c>
      <c r="BL110" s="34" t="str">
        <f t="shared" si="58"/>
        <v/>
      </c>
      <c r="BM110" s="34" t="str">
        <f t="shared" si="59"/>
        <v/>
      </c>
      <c r="BN110" s="34" t="str">
        <f t="shared" si="60"/>
        <v/>
      </c>
      <c r="BO110" s="34" t="str">
        <f t="shared" si="61"/>
        <v/>
      </c>
      <c r="BP110" s="34" t="str">
        <f t="shared" si="62"/>
        <v/>
      </c>
      <c r="BQ110" s="34" t="str">
        <f t="shared" si="63"/>
        <v/>
      </c>
      <c r="BR110" s="34" t="str">
        <f t="shared" si="64"/>
        <v/>
      </c>
      <c r="BS110" s="34" t="str">
        <f t="shared" si="65"/>
        <v/>
      </c>
      <c r="BT110" s="34" t="str">
        <f t="shared" si="66"/>
        <v/>
      </c>
      <c r="BU110" s="42" t="str">
        <f t="shared" si="67"/>
        <v/>
      </c>
    </row>
    <row r="111" spans="1:81" ht="20.100000000000001" customHeight="1" x14ac:dyDescent="0.25">
      <c r="A111" s="40">
        <v>45231</v>
      </c>
      <c r="B111" s="34" t="s">
        <v>14166</v>
      </c>
      <c r="C111" s="32" t="s">
        <v>112</v>
      </c>
      <c r="D111" s="32">
        <v>20240120</v>
      </c>
      <c r="E111" s="34" t="s">
        <v>14167</v>
      </c>
      <c r="F111" s="34" t="str">
        <f t="shared" ref="F111:F174" si="68">VLOOKUP(B111,base,3,FALSE)</f>
        <v>Créez des applications .NET pour personnaliser et étendre MS Office</v>
      </c>
      <c r="G111" s="34" t="str">
        <f t="shared" ref="G111:G174" si="69">VLOOKUP(B111,base,4,FALSE)</f>
        <v>Taoffi NASSAR</v>
      </c>
      <c r="H111" s="34" t="str">
        <f t="shared" ref="H111:H174" si="70">VLOOKUP(B111,base,5,FALSE)</f>
        <v/>
      </c>
      <c r="I111" s="34" t="str">
        <f t="shared" ref="I111:I174" si="71">VLOOKUP(B111,base,6,FALSE)</f>
        <v>NASSAR, Taoffi</v>
      </c>
      <c r="J111" s="34" t="str">
        <f t="shared" ref="J111:J174" si="72">VLOOKUP(B111,base,7,FALSE)</f>
        <v/>
      </c>
      <c r="K111" s="34" t="str">
        <f t="shared" ref="K111:K174" si="73">VLOOKUP(B111,base,8,FALSE)</f>
        <v/>
      </c>
      <c r="L111" s="34" t="str">
        <f t="shared" ref="L111:L174" si="74">VLOOKUP(B111,base,9,FALSE)</f>
        <v/>
      </c>
      <c r="M111" s="34" t="str">
        <f t="shared" ref="M111:M174" si="75">VLOOKUP(B111,base,10,FALSE)</f>
        <v/>
      </c>
      <c r="N111" s="5" t="str">
        <f t="shared" ref="N111:N174" si="76">VLOOKUP(B111,base,11,FALSE)</f>
        <v>Edition du 1 March 2011</v>
      </c>
      <c r="O111" s="5" t="str">
        <f t="shared" ref="O111:O174" si="77">VLOOKUP(B111,base,12,FALSE)</f>
        <v>397 pages</v>
      </c>
      <c r="P111" s="34" t="str">
        <f t="shared" ref="P111:P174" si="78">VLOOKUP(B111,base,13,FALSE)</f>
        <v>Editions ENI</v>
      </c>
      <c r="Q111" s="6" t="str">
        <f t="shared" ref="Q111:Q174" si="79">VLOOKUP(B111,base,14,FALSE)</f>
        <v>fre</v>
      </c>
      <c r="R111" s="34" t="str">
        <f t="shared" ref="R111:R174" si="80">VLOOKUP(B111,base,15,FALSE)</f>
        <v>fre</v>
      </c>
      <c r="S111" s="34" t="str">
        <f t="shared" ref="S111:S174" si="81">VLOOKUP(B111,base,16,FALSE)</f>
        <v>fre</v>
      </c>
      <c r="T111" s="34" t="str">
        <f t="shared" ref="T111:T174" si="82">VLOOKUP(B111,base,17,FALSE)</f>
        <v>Ce livre sur VSTO (Visual Studio Tools for Office) s'adresse aux développeurs C#, VB.NET ou VBA désireux d'explorer les possibilités offertes par cet ensemble d'outils proposés dans Visual Studio pour étendre les fonctionnalités des applications MS Office, ou pour personnaliser les documents issus de ces applications.
Le livre propose une approche pédagogique et progressive pour connaître et maîtriser les points essentiels de la technologie à travers des exemples concrets, pratiques et utiles.
- Une première partie est consacrée aux outils et techniques de conception et développement, indispensables pour réussir un projet VSTO : les bases de données, les services web WCF, LINQ, pInvoke, Reflection&amp;hellip; etc. Cette partie est accompagnée d'exemples de code pour illustrer de manière pratique les concepts et thèmes abordés.
- Une seconde partie est articulée autour d'un projet fonctionnel de publication de livres, qui illustre la création de compléments VSTO (ou Add-ins) destinés à étendre le comportement des applications MS Office. La progression des exercices met en évidence la nécessité des interconnexions entre les modules, la nécessité et les avantages de l'utilisation des bases de données et la nécessité et les avantages de l'utilisation des services web.
Chaque chapitre est accompagné de nombreux exemples (fonctionnels et adaptables). Le code de tous ces exemples est écrit dans les deux langages C# et VB.NET et les projets (un projet par langage C# et VB.NET) sont en téléchargement sur www.editions-eni.fr. L'auteur propose également en téléchargement la base de données MS SQL Server utilisée dans les exemples du livre.
Les chapitres du livre :
Introduction &amp;ndash; Les boîtes à outils de développement - La  boîte à outils de conception &amp;ndash; La boîte à outils des langages  - La  persistance des objets &amp;ndash; La boîte à outils de communication - La boîte à outils  de l'IDE &amp;ndash; Les projets VSTO - Les compléments pour Word &amp;ndash; Les compléments pour  Excel &amp;ndash; VSTO et les bases de données &amp;ndash; Les compléments pour Outlook &amp;ndash; VSTO  et WCF &amp;ndash; Le presse-papiers (Clipboard) &amp;ndash; Le déploiement ClickOnce &amp;ndash; Les  coulisses de VSTO
Ce livre est également proposé en coffret</v>
      </c>
      <c r="U111" s="34">
        <f t="shared" ref="U111:U174" si="83">VLOOKUP(B111,base,18,FALSE)</f>
        <v>9782746063792</v>
      </c>
      <c r="V111" s="34" t="str">
        <f t="shared" ref="V111:V174" si="84">VLOOKUP(B111,base,19,FALSE)</f>
        <v>Version Numérique</v>
      </c>
      <c r="W111" s="34">
        <f t="shared" ref="W111:W174" si="85">VLOOKUP(B111,base,20,FALSE)</f>
        <v>9782746062498</v>
      </c>
      <c r="X111" s="34" t="str">
        <f t="shared" ref="X111:X174" si="86">VLOOKUP(B111,base,21,FALSE)</f>
        <v>Version Imprimée</v>
      </c>
      <c r="Y111" s="34" t="str">
        <f t="shared" ref="Y111:Y174" si="87">VLOOKUP(B111,base,22,FALSE)</f>
        <v>St-Herblain</v>
      </c>
      <c r="Z111" s="34" t="str">
        <f t="shared" ref="Z111:Z174" si="88">VLOOKUP(B111,base,23,FALSE)</f>
        <v>Editions ENI</v>
      </c>
      <c r="AA111" s="34">
        <f t="shared" ref="AA111:AA174" si="89">VLOOKUP(B111,base,24,FALSE)</f>
        <v>2011</v>
      </c>
      <c r="AB111" s="34" t="str">
        <f t="shared" ref="AB111:AB174" si="90">VLOOKUP(B111,base,25,FALSE)</f>
        <v>Bibliothèque Numérique ENI (Service en ligne)</v>
      </c>
      <c r="AC111" s="34" t="str">
        <f t="shared" ref="AC111:AC174" si="91">VLOOKUP(B111,base,26,FALSE)</f>
        <v>EXPERT IT</v>
      </c>
      <c r="AD111" s="34" t="str">
        <f t="shared" ref="AD111:AD174" si="92">VLOOKUP(B111,base,27,FALSE)</f>
        <v>texte</v>
      </c>
      <c r="AE111" s="34" t="str">
        <f t="shared" ref="AE111:AE174" si="93">VLOOKUP(B111,base,28,FALSE)</f>
        <v>txt</v>
      </c>
      <c r="AF111" s="34" t="str">
        <f t="shared" ref="AF111:AF174" si="94">VLOOKUP(B111,base,29,FALSE)</f>
        <v>rdacontent/fre</v>
      </c>
      <c r="AG111" s="34" t="str">
        <f t="shared" ref="AG111:AG174" si="95">VLOOKUP(B111,base,30,FALSE)</f>
        <v>informatique</v>
      </c>
      <c r="AH111" s="34" t="str">
        <f t="shared" ref="AH111:AH174" si="96">VLOOKUP(B111,base,31,FALSE)</f>
        <v>c</v>
      </c>
      <c r="AI111" s="34" t="str">
        <f t="shared" ref="AI111:AI174" si="97">VLOOKUP(B111,base,32,FALSE)</f>
        <v>rdamedia/fre</v>
      </c>
      <c r="AJ111" s="34" t="str">
        <f t="shared" ref="AJ111:AJ174" si="98">VLOOKUP(B111,base,33,FALSE)</f>
        <v>ressource en ligne</v>
      </c>
      <c r="AK111" s="34" t="str">
        <f t="shared" ref="AK111:AK174" si="99">VLOOKUP(B111,base,34,FALSE)</f>
        <v>cr</v>
      </c>
      <c r="AL111" s="34" t="str">
        <f t="shared" ref="AL111:AL174" si="100">VLOOKUP(B111,base,35,FALSE)</f>
        <v>rdacarrier/fre</v>
      </c>
      <c r="AM111" s="34" t="str">
        <f t="shared" ref="AM111:AM174" si="101">VLOOKUP(B111,base,36,FALSE)</f>
        <v>m\\\\\o\\d\\\\\\\\</v>
      </c>
      <c r="AN111" s="34" t="str">
        <f t="shared" ref="AN111:AN174" si="102">VLOOKUP(B111,base,37,FALSE)</f>
        <v>cr\cn\\\\uuaua</v>
      </c>
      <c r="AO111" s="34" t="str">
        <f t="shared" ref="AO111:AO174" si="103">VLOOKUP(B111,base,38,FALSE)</f>
        <v>Accès restreint aux membres</v>
      </c>
      <c r="AP111" s="34" t="str">
        <f t="shared" ref="AP111:AP174" si="104">VLOOKUP(B111,base,39,FALSE)</f>
        <v>Source de la note de description : Version imprimée</v>
      </c>
      <c r="AQ111" s="34" t="str">
        <f t="shared" ref="AQ111:AQ174" si="105">VLOOKUP(B111,base,40,FALSE)</f>
        <v/>
      </c>
      <c r="AR111" s="34" t="str">
        <f t="shared" ref="AR111:AR174" si="106">VLOOKUP(B111,base,41,FALSE)</f>
        <v>%SITE_CLIENT%/?library_guid=5AF25058-A351-42A3-AFBC-415844A31261</v>
      </c>
      <c r="AS111" s="34" t="str">
        <f t="shared" ref="AS111:AS174" si="107">VLOOKUP(B111,base,42,FALSE)</f>
        <v>Accès au travers du portail ENI</v>
      </c>
      <c r="AT111" s="34" t="str">
        <f t="shared" ref="AT111:AT174" si="108">VLOOKUP(B111,base,43,FALSE)</f>
        <v xml:space="preserve"> linq </v>
      </c>
      <c r="AU111" s="34" t="str">
        <f t="shared" ref="AU111:AU174" si="109">VLOOKUP(B111,base,44,FALSE)</f>
        <v xml:space="preserve"> LNEIVST</v>
      </c>
      <c r="AV111" s="34" t="str">
        <f t="shared" ref="AV111:AV174" si="110">VLOOKUP(B111,base,45,FALSE)</f>
        <v xml:space="preserve"> pinvoke </v>
      </c>
      <c r="AW111" s="34" t="str">
        <f t="shared" ref="AW111:AW174" si="111">VLOOKUP(B111,base,46,FALSE)</f>
        <v xml:space="preserve"> reflection </v>
      </c>
      <c r="AX111" s="34" t="str">
        <f t="shared" ref="AX111:AX174" si="112">VLOOKUP(B111,base,47,FALSE)</f>
        <v xml:space="preserve"> vb </v>
      </c>
      <c r="AY111" s="34" t="str">
        <f t="shared" ref="AY111:AY174" si="113">VLOOKUP(B111,base,48,FALSE)</f>
        <v xml:space="preserve"> vb net </v>
      </c>
      <c r="AZ111" s="34" t="str">
        <f t="shared" ref="AZ111:AZ174" si="114">VLOOKUP(B111,base,49,FALSE)</f>
        <v xml:space="preserve"> vb.net </v>
      </c>
      <c r="BA111" s="34" t="str">
        <f t="shared" ref="BA111:BA174" si="115">VLOOKUP(B111,base,50,FALSE)</f>
        <v xml:space="preserve"> vba </v>
      </c>
      <c r="BB111" s="34" t="str">
        <f t="shared" ref="BB111:BB174" si="116">VLOOKUP(B111,base,51,FALSE)</f>
        <v xml:space="preserve"> visual studio </v>
      </c>
      <c r="BC111" s="34" t="str">
        <f t="shared" ref="BC111:BC174" si="117">VLOOKUP(B111,base,52,FALSE)</f>
        <v xml:space="preserve"> vs </v>
      </c>
      <c r="BD111" s="34" t="str">
        <f t="shared" ref="BD111:BD174" si="118">VLOOKUP(B111,base,53,FALSE)</f>
        <v xml:space="preserve"> wcf </v>
      </c>
      <c r="BE111" s="34" t="str">
        <f t="shared" ref="BE111:BE174" si="119">VLOOKUP(B111,base,54,FALSE)</f>
        <v xml:space="preserve">c# </v>
      </c>
      <c r="BF111" s="34" t="str">
        <f t="shared" ref="BF111:BF174" si="120">VLOOKUP(B111,base,55,FALSE)</f>
        <v/>
      </c>
      <c r="BG111" s="34" t="str">
        <f t="shared" ref="BG111:BG174" si="121">VLOOKUP(B111,base,56,FALSE)</f>
        <v/>
      </c>
      <c r="BH111" s="34" t="str">
        <f t="shared" ref="BH111:BH174" si="122">VLOOKUP(B111,base,57,FALSE)</f>
        <v/>
      </c>
      <c r="BI111" s="34" t="str">
        <f t="shared" ref="BI111:BI174" si="123">VLOOKUP(B111,base,58,FALSE)</f>
        <v/>
      </c>
      <c r="BJ111" s="34" t="str">
        <f t="shared" ref="BJ111:BJ174" si="124">VLOOKUP(B111,base,59,FALSE)</f>
        <v/>
      </c>
      <c r="BK111" s="34" t="str">
        <f t="shared" ref="BK111:BK174" si="125">VLOOKUP(B111,base,60,FALSE)</f>
        <v/>
      </c>
      <c r="BL111" s="34" t="str">
        <f t="shared" ref="BL111:BL174" si="126">VLOOKUP(B111,base,61,FALSE)</f>
        <v/>
      </c>
      <c r="BM111" s="34" t="str">
        <f t="shared" ref="BM111:BM174" si="127">VLOOKUP(B111,base,62,FALSE)</f>
        <v/>
      </c>
      <c r="BN111" s="34" t="str">
        <f t="shared" ref="BN111:BN174" si="128">VLOOKUP(B111,base,63,FALSE)</f>
        <v/>
      </c>
      <c r="BO111" s="34" t="str">
        <f t="shared" ref="BO111:BO174" si="129">VLOOKUP(B111,base,64,FALSE)</f>
        <v/>
      </c>
      <c r="BP111" s="34" t="str">
        <f t="shared" ref="BP111:BP174" si="130">VLOOKUP(B111,base,65,FALSE)</f>
        <v/>
      </c>
      <c r="BQ111" s="34" t="str">
        <f t="shared" ref="BQ111:BQ174" si="131">VLOOKUP(B111,base,66,FALSE)</f>
        <v/>
      </c>
      <c r="BR111" s="34" t="str">
        <f t="shared" ref="BR111:BR174" si="132">VLOOKUP(B111,base,67,FALSE)</f>
        <v/>
      </c>
      <c r="BS111" s="34" t="str">
        <f t="shared" ref="BS111:BS174" si="133">VLOOKUP(B111,base,68,FALSE)</f>
        <v/>
      </c>
      <c r="BT111" s="34" t="str">
        <f t="shared" ref="BT111:BT174" si="134">VLOOKUP(B111,base,69,FALSE)</f>
        <v/>
      </c>
      <c r="BU111" s="42" t="str">
        <f t="shared" ref="BU111:BU174" si="135">VLOOKUP(B111,base,70,FALSE)</f>
        <v/>
      </c>
    </row>
    <row r="112" spans="1:81" ht="20.100000000000001" customHeight="1" x14ac:dyDescent="0.25">
      <c r="A112" s="40">
        <v>45231</v>
      </c>
      <c r="B112" s="34" t="s">
        <v>14168</v>
      </c>
      <c r="C112" s="32" t="s">
        <v>112</v>
      </c>
      <c r="D112" s="32">
        <v>20240120</v>
      </c>
      <c r="E112" s="34" t="s">
        <v>14169</v>
      </c>
      <c r="F112" s="34" t="str">
        <f t="shared" si="68"/>
        <v/>
      </c>
      <c r="G112" s="34" t="str">
        <f t="shared" si="69"/>
        <v>Emmanuel Dreux</v>
      </c>
      <c r="H112" s="34" t="str">
        <f t="shared" si="70"/>
        <v/>
      </c>
      <c r="I112" s="34" t="str">
        <f t="shared" si="71"/>
        <v>Dreux, Emmanuel</v>
      </c>
      <c r="J112" s="34" t="str">
        <f t="shared" si="72"/>
        <v/>
      </c>
      <c r="K112" s="34" t="str">
        <f t="shared" si="73"/>
        <v/>
      </c>
      <c r="L112" s="34" t="str">
        <f t="shared" si="74"/>
        <v/>
      </c>
      <c r="M112" s="34" t="str">
        <f t="shared" si="75"/>
        <v/>
      </c>
      <c r="N112" s="5" t="str">
        <f t="shared" si="76"/>
        <v>Edition du 1 February 2009</v>
      </c>
      <c r="O112" s="5" t="str">
        <f t="shared" si="77"/>
        <v>323 pages</v>
      </c>
      <c r="P112" s="34" t="str">
        <f t="shared" si="78"/>
        <v>Editions ENI</v>
      </c>
      <c r="Q112" s="6" t="str">
        <f t="shared" si="79"/>
        <v>fre</v>
      </c>
      <c r="R112" s="34" t="str">
        <f t="shared" si="80"/>
        <v>fre</v>
      </c>
      <c r="S112" s="34" t="str">
        <f t="shared" si="81"/>
        <v>fre</v>
      </c>
      <c r="T112" s="34" t="str">
        <f t="shared" si="82"/>
        <v xml:space="preserve">Ce livre sur la sécurité sous Windows Vista présente les fonctionnalités de sécurité de ce système, leur mode de fonctionnement, leur implémentation interne ainsi que leur paramétrage. Il s'adresse à tout informaticien en charge de la sécurité sur des postes équipés de Windows Vista mais également aux développeurs d'applications compatibles avec ce système d'exploitation.
Le premier et le second chapitre sont consacrés à la nouvelle architecture du système, aux nouveaux mécanismes du noyau et aux nouveaux outils tels que Windows Defender ou l'outil de suppression des logiciels malveillants. Le pare-feu Windows, entièrement réécrit, s'intègre complètement avec IPSEC et fait l'objet du chapitre 3. Le chapitre 4 traite des nouveautés de partage de fichiers et d'imprimantes, de SMB V2, de NAP et de la gestion des réseaux sans fil dans Windows Vista. 
Le chapitre 5 est entièrement consacré à UAC (contrôle des comptes utilisateurs) et tout naturellement le chapitre 6 traite des contrôles d'accès et de l'impact d'UAC sur les permissions. Le chapitre 7 est consacré à Internet Explorer, ses nouveautés de sécurité avec en particulier le fonctionnement du mode protégé. Le chapitre 8 est entièrement consacré à BitLocker et EFS, les deux fonctionnalités de chiffrement destinées à protéger efficacement les données et l'intégrité du système d'exploitation. 
Le chapitre 9 présente les nouveaux paramètres et les changements de design et d'architecture liés aux stratégies de groupes (GPO). Enfin, le chapitre 10, destiné aux développeurs d'applications, est présenté comme un guide des meilleures pratiques à suivre afin de livrer des applications compatibles Windows Vista qui se conforment au modèle de sécurité imposé par ce nouveau système d'exploitation.
</v>
      </c>
      <c r="U112" s="34">
        <f t="shared" si="83"/>
        <v>9782746048331</v>
      </c>
      <c r="V112" s="34" t="str">
        <f t="shared" si="84"/>
        <v>Version Numérique</v>
      </c>
      <c r="W112" s="34">
        <f t="shared" si="85"/>
        <v>9782746047082</v>
      </c>
      <c r="X112" s="34" t="str">
        <f t="shared" si="86"/>
        <v>Version Imprimée</v>
      </c>
      <c r="Y112" s="34" t="str">
        <f t="shared" si="87"/>
        <v>St-Herblain</v>
      </c>
      <c r="Z112" s="34" t="str">
        <f t="shared" si="88"/>
        <v>Editions ENI</v>
      </c>
      <c r="AA112" s="34">
        <f t="shared" si="89"/>
        <v>2009</v>
      </c>
      <c r="AB112" s="34" t="str">
        <f t="shared" si="90"/>
        <v>Bibliothèque Numérique ENI (Service en ligne)</v>
      </c>
      <c r="AC112" s="34" t="str">
        <f t="shared" si="91"/>
        <v>EXPERT IT</v>
      </c>
      <c r="AD112" s="34" t="str">
        <f t="shared" si="92"/>
        <v>texte</v>
      </c>
      <c r="AE112" s="34" t="str">
        <f t="shared" si="93"/>
        <v>txt</v>
      </c>
      <c r="AF112" s="34" t="str">
        <f t="shared" si="94"/>
        <v>rdacontent/fre</v>
      </c>
      <c r="AG112" s="34" t="str">
        <f t="shared" si="95"/>
        <v>informatique</v>
      </c>
      <c r="AH112" s="34" t="str">
        <f t="shared" si="96"/>
        <v>c</v>
      </c>
      <c r="AI112" s="34" t="str">
        <f t="shared" si="97"/>
        <v>rdamedia/fre</v>
      </c>
      <c r="AJ112" s="34" t="str">
        <f t="shared" si="98"/>
        <v>ressource en ligne</v>
      </c>
      <c r="AK112" s="34" t="str">
        <f t="shared" si="99"/>
        <v>cr</v>
      </c>
      <c r="AL112" s="34" t="str">
        <f t="shared" si="100"/>
        <v>rdacarrier/fre</v>
      </c>
      <c r="AM112" s="34" t="str">
        <f t="shared" si="101"/>
        <v>m\\\\\o\\d\\\\\\\\</v>
      </c>
      <c r="AN112" s="34" t="str">
        <f t="shared" si="102"/>
        <v>cr\cn\\\\uuaua</v>
      </c>
      <c r="AO112" s="34" t="str">
        <f t="shared" si="103"/>
        <v>Accès restreint aux membres</v>
      </c>
      <c r="AP112" s="34" t="str">
        <f t="shared" si="104"/>
        <v>Source de la note de description : Version imprimée</v>
      </c>
      <c r="AQ112" s="34" t="str">
        <f t="shared" si="105"/>
        <v/>
      </c>
      <c r="AR112" s="34" t="str">
        <f t="shared" si="106"/>
        <v>%SITE_CLIENT%/?library_guid=32633A39-7D37-4ABF-9B5A-DCA6171FF04E</v>
      </c>
      <c r="AS112" s="34" t="str">
        <f t="shared" si="107"/>
        <v>Accès au travers du portail ENI</v>
      </c>
      <c r="AT112" s="34" t="str">
        <f t="shared" si="108"/>
        <v xml:space="preserve"> activex </v>
      </c>
      <c r="AU112" s="34" t="str">
        <f t="shared" si="109"/>
        <v xml:space="preserve"> authentification </v>
      </c>
      <c r="AV112" s="34" t="str">
        <f t="shared" si="110"/>
        <v xml:space="preserve"> bitlocker </v>
      </c>
      <c r="AW112" s="34" t="str">
        <f t="shared" si="111"/>
        <v xml:space="preserve"> chiffrement </v>
      </c>
      <c r="AX112" s="34" t="str">
        <f t="shared" si="112"/>
        <v xml:space="preserve"> cryptographie </v>
      </c>
      <c r="AY112" s="34" t="str">
        <f t="shared" si="113"/>
        <v xml:space="preserve"> efs </v>
      </c>
      <c r="AZ112" s="34" t="str">
        <f t="shared" si="114"/>
        <v xml:space="preserve"> intégrité </v>
      </c>
      <c r="BA112" s="34" t="str">
        <f t="shared" si="115"/>
        <v xml:space="preserve"> IPSEC </v>
      </c>
      <c r="BB112" s="34" t="str">
        <f t="shared" si="116"/>
        <v xml:space="preserve"> livre sécurité </v>
      </c>
      <c r="BC112" s="34" t="str">
        <f t="shared" si="117"/>
        <v xml:space="preserve"> livre windows </v>
      </c>
      <c r="BD112" s="34" t="str">
        <f t="shared" si="118"/>
        <v xml:space="preserve"> LNEIVWINS</v>
      </c>
      <c r="BE112" s="34" t="str">
        <f t="shared" si="119"/>
        <v xml:space="preserve"> MIC </v>
      </c>
      <c r="BF112" s="34" t="str">
        <f t="shared" si="120"/>
        <v xml:space="preserve"> pare</v>
      </c>
      <c r="BG112" s="34" t="str">
        <f t="shared" si="121"/>
        <v xml:space="preserve"> sid </v>
      </c>
      <c r="BH112" s="34" t="str">
        <f t="shared" si="122"/>
        <v xml:space="preserve"> uac </v>
      </c>
      <c r="BI112" s="34" t="str">
        <f t="shared" si="123"/>
        <v xml:space="preserve"> UAC </v>
      </c>
      <c r="BJ112" s="34" t="str">
        <f t="shared" si="124"/>
        <v xml:space="preserve"> wep </v>
      </c>
      <c r="BK112" s="34" t="str">
        <f t="shared" si="125"/>
        <v xml:space="preserve"> windows defender </v>
      </c>
      <c r="BL112" s="34" t="str">
        <f t="shared" si="126"/>
        <v xml:space="preserve"> wpa </v>
      </c>
      <c r="BM112" s="34" t="str">
        <f t="shared" si="127"/>
        <v xml:space="preserve"> WRP </v>
      </c>
      <c r="BN112" s="34" t="str">
        <f t="shared" si="128"/>
        <v xml:space="preserve">feu </v>
      </c>
      <c r="BO112" s="34" t="str">
        <f t="shared" si="129"/>
        <v xml:space="preserve">livre vista </v>
      </c>
      <c r="BP112" s="34" t="str">
        <f t="shared" si="130"/>
        <v/>
      </c>
      <c r="BQ112" s="34" t="str">
        <f t="shared" si="131"/>
        <v/>
      </c>
      <c r="BR112" s="34" t="str">
        <f t="shared" si="132"/>
        <v/>
      </c>
      <c r="BS112" s="34" t="str">
        <f t="shared" si="133"/>
        <v/>
      </c>
      <c r="BT112" s="34" t="str">
        <f t="shared" si="134"/>
        <v/>
      </c>
      <c r="BU112" s="42" t="str">
        <f t="shared" si="135"/>
        <v/>
      </c>
    </row>
    <row r="113" spans="1:73" ht="20.100000000000001" customHeight="1" x14ac:dyDescent="0.25">
      <c r="A113" s="40">
        <v>45231</v>
      </c>
      <c r="B113" s="34" t="s">
        <v>14170</v>
      </c>
      <c r="C113" s="32" t="s">
        <v>112</v>
      </c>
      <c r="D113" s="32">
        <v>20240120</v>
      </c>
      <c r="E113" s="34" t="s">
        <v>14171</v>
      </c>
      <c r="F113" s="34" t="str">
        <f t="shared" si="68"/>
        <v>Programmation par composants</v>
      </c>
      <c r="G113" s="34" t="str">
        <f t="shared" si="69"/>
        <v>Christophe HARO</v>
      </c>
      <c r="H113" s="34" t="str">
        <f t="shared" si="70"/>
        <v/>
      </c>
      <c r="I113" s="34" t="str">
        <f t="shared" si="71"/>
        <v>HARO, Christophe</v>
      </c>
      <c r="J113" s="34" t="str">
        <f t="shared" si="72"/>
        <v/>
      </c>
      <c r="K113" s="34" t="str">
        <f t="shared" si="73"/>
        <v/>
      </c>
      <c r="L113" s="34" t="str">
        <f t="shared" si="74"/>
        <v/>
      </c>
      <c r="M113" s="34" t="str">
        <f t="shared" si="75"/>
        <v/>
      </c>
      <c r="N113" s="5" t="str">
        <f t="shared" si="76"/>
        <v>Edition du 1 December 2008</v>
      </c>
      <c r="O113" s="5" t="str">
        <f t="shared" si="77"/>
        <v>402 pages</v>
      </c>
      <c r="P113" s="34" t="str">
        <f t="shared" si="78"/>
        <v>Editions ENI</v>
      </c>
      <c r="Q113" s="6" t="str">
        <f t="shared" si="79"/>
        <v>fre</v>
      </c>
      <c r="R113" s="34" t="str">
        <f t="shared" si="80"/>
        <v>fre</v>
      </c>
      <c r="S113" s="34" t="str">
        <f t="shared" si="81"/>
        <v>fre</v>
      </c>
      <c r="T113" s="34" t="str">
        <f t="shared" si="82"/>
        <v>Ce livre sur le Zend Framework s'adresse aux concepteurs, développeurs de sites web en PHP, professionnels ou étudiants (BTS, DUT, école d'ingénieurs). 
Il présente les composants les plus importants du framework qui permettent de développer des applications d'entreprise. L'auteur s'est donné pour objectif de mettre en situation réelle les composants étudiés pour les faire fonctionner en synergie et réaliser des applications professionnelles. Accès aux données, confidentialité des données, contrôle des accès aux ressources, identification/authentification/autorisation, correspondance objet/relationnel, architecture MVC, internationalisation, sont successivement étudiés dans des chapitres distincts qui se complètent pour réaliser une application très professionnelle.
Pour mieux profiter du contenu de ce livre, les pré-requis ci-après sont souhaitables : connaissances des concepts objet de PHP, de l'architecture d'une application internet et des patrons de conception.
Les exemples traités dans le livre sont en téléchargement sur cette page.
Ce livre est également proposé en coffret</v>
      </c>
      <c r="U113" s="34">
        <f t="shared" si="83"/>
        <v>9782746047303</v>
      </c>
      <c r="V113" s="34" t="str">
        <f t="shared" si="84"/>
        <v>Version Numérique</v>
      </c>
      <c r="W113" s="34">
        <f t="shared" si="85"/>
        <v>9782746046481</v>
      </c>
      <c r="X113" s="34" t="str">
        <f t="shared" si="86"/>
        <v>Version Imprimée</v>
      </c>
      <c r="Y113" s="34" t="str">
        <f t="shared" si="87"/>
        <v>St-Herblain</v>
      </c>
      <c r="Z113" s="34" t="str">
        <f t="shared" si="88"/>
        <v>Editions ENI</v>
      </c>
      <c r="AA113" s="34">
        <f t="shared" si="89"/>
        <v>2008</v>
      </c>
      <c r="AB113" s="34" t="str">
        <f t="shared" si="90"/>
        <v>Bibliothèque Numérique ENI (Service en ligne)</v>
      </c>
      <c r="AC113" s="34" t="str">
        <f t="shared" si="91"/>
        <v>EXPERT IT</v>
      </c>
      <c r="AD113" s="34" t="str">
        <f t="shared" si="92"/>
        <v>texte</v>
      </c>
      <c r="AE113" s="34" t="str">
        <f t="shared" si="93"/>
        <v>txt</v>
      </c>
      <c r="AF113" s="34" t="str">
        <f t="shared" si="94"/>
        <v>rdacontent/fre</v>
      </c>
      <c r="AG113" s="34" t="str">
        <f t="shared" si="95"/>
        <v>informatique</v>
      </c>
      <c r="AH113" s="34" t="str">
        <f t="shared" si="96"/>
        <v>c</v>
      </c>
      <c r="AI113" s="34" t="str">
        <f t="shared" si="97"/>
        <v>rdamedia/fre</v>
      </c>
      <c r="AJ113" s="34" t="str">
        <f t="shared" si="98"/>
        <v>ressource en ligne</v>
      </c>
      <c r="AK113" s="34" t="str">
        <f t="shared" si="99"/>
        <v>cr</v>
      </c>
      <c r="AL113" s="34" t="str">
        <f t="shared" si="100"/>
        <v>rdacarrier/fre</v>
      </c>
      <c r="AM113" s="34" t="str">
        <f t="shared" si="101"/>
        <v>m\\\\\o\\d\\\\\\\\</v>
      </c>
      <c r="AN113" s="34" t="str">
        <f t="shared" si="102"/>
        <v>cr\cn\\\\uuaua</v>
      </c>
      <c r="AO113" s="34" t="str">
        <f t="shared" si="103"/>
        <v>Accès restreint aux membres</v>
      </c>
      <c r="AP113" s="34" t="str">
        <f t="shared" si="104"/>
        <v>Source de la note de description : Version imprimée</v>
      </c>
      <c r="AQ113" s="34" t="str">
        <f t="shared" si="105"/>
        <v/>
      </c>
      <c r="AR113" s="34" t="str">
        <f t="shared" si="106"/>
        <v>%SITE_CLIENT%/?library_guid=FDA7F420-9107-4F36-ADFC-6FF0802313B7</v>
      </c>
      <c r="AS113" s="34" t="str">
        <f t="shared" si="107"/>
        <v>Accès au travers du portail ENI</v>
      </c>
      <c r="AT113" s="34" t="str">
        <f t="shared" si="108"/>
        <v xml:space="preserve"> e</v>
      </c>
      <c r="AU113" s="34" t="str">
        <f t="shared" si="109"/>
        <v xml:space="preserve"> ebook </v>
      </c>
      <c r="AV113" s="34" t="str">
        <f t="shared" si="110"/>
        <v xml:space="preserve"> livre framework zend </v>
      </c>
      <c r="AW113" s="34" t="str">
        <f t="shared" si="111"/>
        <v xml:space="preserve"> livre numerique </v>
      </c>
      <c r="AX113" s="34" t="str">
        <f t="shared" si="112"/>
        <v xml:space="preserve"> livre numérique </v>
      </c>
      <c r="AY113" s="34" t="str">
        <f t="shared" si="113"/>
        <v xml:space="preserve"> livre zend </v>
      </c>
      <c r="AZ113" s="34" t="str">
        <f t="shared" si="114"/>
        <v xml:space="preserve"> livres numeriques </v>
      </c>
      <c r="BA113" s="34" t="str">
        <f t="shared" si="115"/>
        <v xml:space="preserve"> livres numériques </v>
      </c>
      <c r="BB113" s="34" t="str">
        <f t="shared" si="116"/>
        <v xml:space="preserve"> LNEIZEN </v>
      </c>
      <c r="BC113" s="34" t="str">
        <f t="shared" si="117"/>
        <v xml:space="preserve"> LNEIZEN</v>
      </c>
      <c r="BD113" s="34" t="str">
        <f t="shared" si="118"/>
        <v xml:space="preserve">book </v>
      </c>
      <c r="BE113" s="34" t="str">
        <f t="shared" si="119"/>
        <v xml:space="preserve">livre php </v>
      </c>
      <c r="BF113" s="34" t="str">
        <f t="shared" si="120"/>
        <v/>
      </c>
      <c r="BG113" s="34" t="str">
        <f t="shared" si="121"/>
        <v/>
      </c>
      <c r="BH113" s="34" t="str">
        <f t="shared" si="122"/>
        <v/>
      </c>
      <c r="BI113" s="34" t="str">
        <f t="shared" si="123"/>
        <v/>
      </c>
      <c r="BJ113" s="34" t="str">
        <f t="shared" si="124"/>
        <v/>
      </c>
      <c r="BK113" s="34" t="str">
        <f t="shared" si="125"/>
        <v/>
      </c>
      <c r="BL113" s="34" t="str">
        <f t="shared" si="126"/>
        <v/>
      </c>
      <c r="BM113" s="34" t="str">
        <f t="shared" si="127"/>
        <v/>
      </c>
      <c r="BN113" s="34" t="str">
        <f t="shared" si="128"/>
        <v/>
      </c>
      <c r="BO113" s="34" t="str">
        <f t="shared" si="129"/>
        <v/>
      </c>
      <c r="BP113" s="34" t="str">
        <f t="shared" si="130"/>
        <v/>
      </c>
      <c r="BQ113" s="34" t="str">
        <f t="shared" si="131"/>
        <v/>
      </c>
      <c r="BR113" s="34" t="str">
        <f t="shared" si="132"/>
        <v/>
      </c>
      <c r="BS113" s="34" t="str">
        <f t="shared" si="133"/>
        <v/>
      </c>
      <c r="BT113" s="34" t="str">
        <f t="shared" si="134"/>
        <v/>
      </c>
      <c r="BU113" s="42" t="str">
        <f t="shared" si="135"/>
        <v/>
      </c>
    </row>
    <row r="114" spans="1:73" ht="20.100000000000001" customHeight="1" x14ac:dyDescent="0.25">
      <c r="A114" s="40">
        <v>45231</v>
      </c>
      <c r="B114" s="34" t="s">
        <v>14172</v>
      </c>
      <c r="C114" s="32" t="s">
        <v>112</v>
      </c>
      <c r="D114" s="32">
        <v>20240120</v>
      </c>
      <c r="E114" s="34" t="s">
        <v>14173</v>
      </c>
      <c r="F114" s="34" t="str">
        <f t="shared" si="68"/>
        <v>Concepts et mise en oeuvre</v>
      </c>
      <c r="G114" s="34" t="str">
        <f t="shared" si="69"/>
        <v>Moïse TOSSOU</v>
      </c>
      <c r="H114" s="34" t="str">
        <f t="shared" si="70"/>
        <v/>
      </c>
      <c r="I114" s="34" t="str">
        <f t="shared" si="71"/>
        <v>TOSSOU, Moïse</v>
      </c>
      <c r="J114" s="34" t="str">
        <f t="shared" si="72"/>
        <v/>
      </c>
      <c r="K114" s="34" t="str">
        <f t="shared" si="73"/>
        <v/>
      </c>
      <c r="L114" s="34" t="str">
        <f t="shared" si="74"/>
        <v/>
      </c>
      <c r="M114" s="34" t="str">
        <f t="shared" si="75"/>
        <v/>
      </c>
      <c r="N114" s="5" t="str">
        <f t="shared" si="76"/>
        <v>Edition du 1 April 2010</v>
      </c>
      <c r="O114" s="5" t="str">
        <f t="shared" si="77"/>
        <v>672 pages</v>
      </c>
      <c r="P114" s="34" t="str">
        <f t="shared" si="78"/>
        <v>Editions ENI</v>
      </c>
      <c r="Q114" s="6" t="str">
        <f t="shared" si="79"/>
        <v>fre</v>
      </c>
      <c r="R114" s="34" t="str">
        <f t="shared" si="80"/>
        <v>fre</v>
      </c>
      <c r="S114" s="34" t="str">
        <f t="shared" si="81"/>
        <v>fre</v>
      </c>
      <c r="T114" s="34" t="str">
        <f t="shared" si="82"/>
        <v>Ce livre sur SCCM 2007 a pour objectif de présenter la plate-forme de gestion d'un parc informatique System Center Configuration Manager 2007. Il s'adresse au Architectes systèmes, Chefs de projets ainsi qu'aux Ingénieurs système et packageurs.
Le livre décrit les différentes fonctionnalités présentes au sein de Configuration Manager 2007 SP2 et R2. L'auteur fournit la méthodologie et l'approche côté Chef de projet d'infrastructure SCCM (avec la gestion des livrables, le suivi d'avancement, la validation des fonctionnalités de l'infrastructure SCCM) mais aussi, pour les Architectes et Ingénieurs en charge de la mise en place, l'aspect mise en pratique avec un ensemble d'exercices permettant d'appréhender au mieux une installation d'infrastructure SCCM.
Les chapitres du livre :
Avant-propos - Introduction - Les fondamentaux - Implémentation dans une entreprise - Création de l'infrastructure de test - Installation des serveurs SCCM - Implémentation des différentes fonctionnalités - Déploiement du module OSD</v>
      </c>
      <c r="U114" s="34">
        <f t="shared" si="83"/>
        <v>9782746055001</v>
      </c>
      <c r="V114" s="34" t="str">
        <f t="shared" si="84"/>
        <v>Version Numérique</v>
      </c>
      <c r="W114" s="34">
        <f t="shared" si="85"/>
        <v>9782746054165</v>
      </c>
      <c r="X114" s="34" t="str">
        <f t="shared" si="86"/>
        <v>Version Imprimée</v>
      </c>
      <c r="Y114" s="34" t="str">
        <f t="shared" si="87"/>
        <v>St-Herblain</v>
      </c>
      <c r="Z114" s="34" t="str">
        <f t="shared" si="88"/>
        <v>Editions ENI</v>
      </c>
      <c r="AA114" s="34">
        <f t="shared" si="89"/>
        <v>2010</v>
      </c>
      <c r="AB114" s="34" t="str">
        <f t="shared" si="90"/>
        <v>Bibliothèque Numérique ENI (Service en ligne)</v>
      </c>
      <c r="AC114" s="34" t="str">
        <f t="shared" si="91"/>
        <v>EPSILON</v>
      </c>
      <c r="AD114" s="34" t="str">
        <f t="shared" si="92"/>
        <v>texte</v>
      </c>
      <c r="AE114" s="34" t="str">
        <f t="shared" si="93"/>
        <v>txt</v>
      </c>
      <c r="AF114" s="34" t="str">
        <f t="shared" si="94"/>
        <v>rdacontent/fre</v>
      </c>
      <c r="AG114" s="34" t="str">
        <f t="shared" si="95"/>
        <v>informatique</v>
      </c>
      <c r="AH114" s="34" t="str">
        <f t="shared" si="96"/>
        <v>c</v>
      </c>
      <c r="AI114" s="34" t="str">
        <f t="shared" si="97"/>
        <v>rdamedia/fre</v>
      </c>
      <c r="AJ114" s="34" t="str">
        <f t="shared" si="98"/>
        <v>ressource en ligne</v>
      </c>
      <c r="AK114" s="34" t="str">
        <f t="shared" si="99"/>
        <v>cr</v>
      </c>
      <c r="AL114" s="34" t="str">
        <f t="shared" si="100"/>
        <v>rdacarrier/fre</v>
      </c>
      <c r="AM114" s="34" t="str">
        <f t="shared" si="101"/>
        <v>m\\\\\o\\d\\\\\\\\</v>
      </c>
      <c r="AN114" s="34" t="str">
        <f t="shared" si="102"/>
        <v>cr\cn\\\\uuaua</v>
      </c>
      <c r="AO114" s="34" t="str">
        <f t="shared" si="103"/>
        <v>Accès restreint aux membres</v>
      </c>
      <c r="AP114" s="34" t="str">
        <f t="shared" si="104"/>
        <v>Source de la note de description : Version imprimée</v>
      </c>
      <c r="AQ114" s="34" t="str">
        <f t="shared" si="105"/>
        <v/>
      </c>
      <c r="AR114" s="34" t="str">
        <f t="shared" si="106"/>
        <v>%SITE_CLIENT%/?library_guid=E92D60B2-7F53-4A2D-AC55-4D95A05556D4</v>
      </c>
      <c r="AS114" s="34" t="str">
        <f t="shared" si="107"/>
        <v>Accès au travers du portail ENI</v>
      </c>
      <c r="AT114" s="34" t="str">
        <f t="shared" si="108"/>
        <v xml:space="preserve"> livre microsoft </v>
      </c>
      <c r="AU114" s="34" t="str">
        <f t="shared" si="109"/>
        <v xml:space="preserve"> livre windows </v>
      </c>
      <c r="AV114" s="34" t="str">
        <f t="shared" si="110"/>
        <v xml:space="preserve"> LNEP07SCCM</v>
      </c>
      <c r="AW114" s="34" t="str">
        <f t="shared" si="111"/>
        <v xml:space="preserve"> sccm2007 </v>
      </c>
      <c r="AX114" s="34" t="str">
        <f t="shared" si="112"/>
        <v xml:space="preserve"> SMS </v>
      </c>
      <c r="AY114" s="34" t="str">
        <f t="shared" si="113"/>
        <v xml:space="preserve">livre SCCM </v>
      </c>
      <c r="AZ114" s="34" t="str">
        <f t="shared" si="114"/>
        <v/>
      </c>
      <c r="BA114" s="34" t="str">
        <f t="shared" si="115"/>
        <v/>
      </c>
      <c r="BB114" s="34" t="str">
        <f t="shared" si="116"/>
        <v/>
      </c>
      <c r="BC114" s="34" t="str">
        <f t="shared" si="117"/>
        <v/>
      </c>
      <c r="BD114" s="34" t="str">
        <f t="shared" si="118"/>
        <v/>
      </c>
      <c r="BE114" s="34" t="str">
        <f t="shared" si="119"/>
        <v/>
      </c>
      <c r="BF114" s="34" t="str">
        <f t="shared" si="120"/>
        <v/>
      </c>
      <c r="BG114" s="34" t="str">
        <f t="shared" si="121"/>
        <v/>
      </c>
      <c r="BH114" s="34" t="str">
        <f t="shared" si="122"/>
        <v/>
      </c>
      <c r="BI114" s="34" t="str">
        <f t="shared" si="123"/>
        <v/>
      </c>
      <c r="BJ114" s="34" t="str">
        <f t="shared" si="124"/>
        <v/>
      </c>
      <c r="BK114" s="34" t="str">
        <f t="shared" si="125"/>
        <v/>
      </c>
      <c r="BL114" s="34" t="str">
        <f t="shared" si="126"/>
        <v/>
      </c>
      <c r="BM114" s="34" t="str">
        <f t="shared" si="127"/>
        <v/>
      </c>
      <c r="BN114" s="34" t="str">
        <f t="shared" si="128"/>
        <v/>
      </c>
      <c r="BO114" s="34" t="str">
        <f t="shared" si="129"/>
        <v/>
      </c>
      <c r="BP114" s="34" t="str">
        <f t="shared" si="130"/>
        <v/>
      </c>
      <c r="BQ114" s="34" t="str">
        <f t="shared" si="131"/>
        <v/>
      </c>
      <c r="BR114" s="34" t="str">
        <f t="shared" si="132"/>
        <v/>
      </c>
      <c r="BS114" s="34" t="str">
        <f t="shared" si="133"/>
        <v/>
      </c>
      <c r="BT114" s="34" t="str">
        <f t="shared" si="134"/>
        <v/>
      </c>
      <c r="BU114" s="42" t="str">
        <f t="shared" si="135"/>
        <v/>
      </c>
    </row>
    <row r="115" spans="1:73" ht="20.100000000000001" customHeight="1" x14ac:dyDescent="0.25">
      <c r="A115" s="40">
        <v>45231</v>
      </c>
      <c r="B115" s="34" t="s">
        <v>14174</v>
      </c>
      <c r="C115" s="32" t="s">
        <v>112</v>
      </c>
      <c r="D115" s="32">
        <v>20240120</v>
      </c>
      <c r="E115" s="34" t="s">
        <v>14175</v>
      </c>
      <c r="F115" s="34" t="str">
        <f t="shared" si="68"/>
        <v>Mise en oeuvre opérationnelle</v>
      </c>
      <c r="G115" s="34" t="str">
        <f t="shared" si="69"/>
        <v>David GROSPELIER</v>
      </c>
      <c r="H115" s="34" t="str">
        <f t="shared" si="70"/>
        <v/>
      </c>
      <c r="I115" s="34" t="str">
        <f t="shared" si="71"/>
        <v>GROSPELIER, David</v>
      </c>
      <c r="J115" s="34" t="str">
        <f t="shared" si="72"/>
        <v/>
      </c>
      <c r="K115" s="34" t="str">
        <f t="shared" si="73"/>
        <v/>
      </c>
      <c r="L115" s="34" t="str">
        <f t="shared" si="74"/>
        <v/>
      </c>
      <c r="M115" s="34" t="str">
        <f t="shared" si="75"/>
        <v/>
      </c>
      <c r="N115" s="5" t="str">
        <f t="shared" si="76"/>
        <v>Edition du 1 February 2010</v>
      </c>
      <c r="O115" s="5" t="str">
        <f t="shared" si="77"/>
        <v>652 pages</v>
      </c>
      <c r="P115" s="34" t="str">
        <f t="shared" si="78"/>
        <v>Editions ENI</v>
      </c>
      <c r="Q115" s="6" t="str">
        <f t="shared" si="79"/>
        <v>fre</v>
      </c>
      <c r="R115" s="34" t="str">
        <f t="shared" si="80"/>
        <v>fre</v>
      </c>
      <c r="S115" s="34" t="str">
        <f t="shared" si="81"/>
        <v>fre</v>
      </c>
      <c r="T115" s="34" t="str">
        <f t="shared" si="82"/>
        <v xml:space="preserve">Préface d'Eric ORTIZ - Chef Produit Biztalk Server - Microsoft France
Ce livre sur BizTalk Server 2009 s'adresse aux équipes de développement, aux consultants et chefs de projets qui souhaitent mettre en oeuvre un EAI dans leur entreprise. La démarche d'apprentissage proposée dans ce livre est progressive et repose sur l'implémentation d'un scénario métier complet qui s'enrichit au fur et à mesure des chapitres. La lecture du livre et la mise en oeuvre des exemples supposent que le lecteur possède des compétences en développement .Net, XML et SQL.
Fort de ses expériences opérationnelles, l'auteur propose au lecteur des retours d'expérience et des conseils pour l'implémentation de projets BizTalk. Le livre ne se contente pas d'aborder le processus de développement mais traite de l'ensemble des aspects relatifs à un projet EAI/SOA : le suivi fonctionnel, les statistiques, les outils pour l'exploitation, le déploiement et le maintien en conditions opérationnelles.
Pour les lecteurs déjà familiers du produit, le livre apporte des réponses concrètes à leurs problématiques terrain et des conseils sur les bonnes pratiques devant être mises en oeuvre.
Les exemples du livre sont disponibles en téléchargement sur cette page.
L'auteur, David Grospelier, est reconnu Microsoft MVP (Most Valuable Professional) sur BizTalk Server.
Les chapitres du livre :
Préface de Eric ORTIZ, Chef Produit Biztalk Server, Microsoft France - Avant-propos - Présentation de BizTalk Server - La messagerie avec BizTalk Server 2009 - Déploiement de solutions BizTalk - Suivi de l'activité et gestion des erreurs - Modélisation de messages - Déploiement et utilisation de schémas - Introduction au BAM - Transformation de messages - Pipelines et composants de pipelines - Implémentation de processus métier - Processus métier avancés - BAM avancé - Architecture de services avec BizTalk - Architecture et haute disponibilité - Administration et exploitation de BizTalk.
</v>
      </c>
      <c r="U115" s="34">
        <f t="shared" si="83"/>
        <v>9782746054325</v>
      </c>
      <c r="V115" s="34" t="str">
        <f t="shared" si="84"/>
        <v>Version Numérique</v>
      </c>
      <c r="W115" s="34">
        <f t="shared" si="85"/>
        <v>9782746053342</v>
      </c>
      <c r="X115" s="34" t="str">
        <f t="shared" si="86"/>
        <v>Version Imprimée</v>
      </c>
      <c r="Y115" s="34" t="str">
        <f t="shared" si="87"/>
        <v>St-Herblain</v>
      </c>
      <c r="Z115" s="34" t="str">
        <f t="shared" si="88"/>
        <v>Editions ENI</v>
      </c>
      <c r="AA115" s="34">
        <f t="shared" si="89"/>
        <v>2010</v>
      </c>
      <c r="AB115" s="34" t="str">
        <f t="shared" si="90"/>
        <v>Bibliothèque Numérique ENI (Service en ligne)</v>
      </c>
      <c r="AC115" s="34" t="str">
        <f t="shared" si="91"/>
        <v>EPSILON</v>
      </c>
      <c r="AD115" s="34" t="str">
        <f t="shared" si="92"/>
        <v>texte</v>
      </c>
      <c r="AE115" s="34" t="str">
        <f t="shared" si="93"/>
        <v>txt</v>
      </c>
      <c r="AF115" s="34" t="str">
        <f t="shared" si="94"/>
        <v>rdacontent/fre</v>
      </c>
      <c r="AG115" s="34" t="str">
        <f t="shared" si="95"/>
        <v>informatique</v>
      </c>
      <c r="AH115" s="34" t="str">
        <f t="shared" si="96"/>
        <v>c</v>
      </c>
      <c r="AI115" s="34" t="str">
        <f t="shared" si="97"/>
        <v>rdamedia/fre</v>
      </c>
      <c r="AJ115" s="34" t="str">
        <f t="shared" si="98"/>
        <v>ressource en ligne</v>
      </c>
      <c r="AK115" s="34" t="str">
        <f t="shared" si="99"/>
        <v>cr</v>
      </c>
      <c r="AL115" s="34" t="str">
        <f t="shared" si="100"/>
        <v>rdacarrier/fre</v>
      </c>
      <c r="AM115" s="34" t="str">
        <f t="shared" si="101"/>
        <v>m\\\\\o\\d\\\\\\\\</v>
      </c>
      <c r="AN115" s="34" t="str">
        <f t="shared" si="102"/>
        <v>cr\cn\\\\uuaua</v>
      </c>
      <c r="AO115" s="34" t="str">
        <f t="shared" si="103"/>
        <v>Accès restreint aux membres</v>
      </c>
      <c r="AP115" s="34" t="str">
        <f t="shared" si="104"/>
        <v>Source de la note de description : Version imprimée</v>
      </c>
      <c r="AQ115" s="34" t="str">
        <f t="shared" si="105"/>
        <v/>
      </c>
      <c r="AR115" s="34" t="str">
        <f t="shared" si="106"/>
        <v>%SITE_CLIENT%/?library_guid=D9A8B570-1B3C-4A9D-9B03-F02847EFD3C6</v>
      </c>
      <c r="AS115" s="34" t="str">
        <f t="shared" si="107"/>
        <v>Accès au travers du portail ENI</v>
      </c>
      <c r="AT115" s="34" t="str">
        <f t="shared" si="108"/>
        <v xml:space="preserve"> bam </v>
      </c>
      <c r="AU115" s="34" t="str">
        <f t="shared" si="109"/>
        <v xml:space="preserve"> ETL </v>
      </c>
      <c r="AV115" s="34" t="str">
        <f t="shared" si="110"/>
        <v xml:space="preserve"> fonctoids </v>
      </c>
      <c r="AW115" s="34" t="str">
        <f t="shared" si="111"/>
        <v xml:space="preserve"> livre EAI </v>
      </c>
      <c r="AX115" s="34" t="str">
        <f t="shared" si="112"/>
        <v xml:space="preserve"> livre IAE </v>
      </c>
      <c r="AY115" s="34" t="str">
        <f t="shared" si="113"/>
        <v xml:space="preserve"> livre microsoft </v>
      </c>
      <c r="AZ115" s="34" t="str">
        <f t="shared" si="114"/>
        <v xml:space="preserve"> LNEP09BIZ</v>
      </c>
      <c r="BA115" s="34" t="str">
        <f t="shared" si="115"/>
        <v xml:space="preserve"> map </v>
      </c>
      <c r="BB115" s="34" t="str">
        <f t="shared" si="116"/>
        <v xml:space="preserve"> maps </v>
      </c>
      <c r="BC115" s="34" t="str">
        <f t="shared" si="117"/>
        <v xml:space="preserve"> pipeline </v>
      </c>
      <c r="BD115" s="34" t="str">
        <f t="shared" si="118"/>
        <v xml:space="preserve"> processus métier </v>
      </c>
      <c r="BE115" s="34" t="str">
        <f t="shared" si="119"/>
        <v xml:space="preserve"> rest </v>
      </c>
      <c r="BF115" s="34" t="str">
        <f t="shared" si="120"/>
        <v xml:space="preserve"> SOA </v>
      </c>
      <c r="BG115" s="34" t="str">
        <f t="shared" si="121"/>
        <v xml:space="preserve"> uddi </v>
      </c>
      <c r="BH115" s="34" t="str">
        <f t="shared" si="122"/>
        <v xml:space="preserve">livre biztalk </v>
      </c>
      <c r="BI115" s="34" t="str">
        <f t="shared" si="123"/>
        <v/>
      </c>
      <c r="BJ115" s="34" t="str">
        <f t="shared" si="124"/>
        <v/>
      </c>
      <c r="BK115" s="34" t="str">
        <f t="shared" si="125"/>
        <v/>
      </c>
      <c r="BL115" s="34" t="str">
        <f t="shared" si="126"/>
        <v/>
      </c>
      <c r="BM115" s="34" t="str">
        <f t="shared" si="127"/>
        <v/>
      </c>
      <c r="BN115" s="34" t="str">
        <f t="shared" si="128"/>
        <v/>
      </c>
      <c r="BO115" s="34" t="str">
        <f t="shared" si="129"/>
        <v/>
      </c>
      <c r="BP115" s="34" t="str">
        <f t="shared" si="130"/>
        <v/>
      </c>
      <c r="BQ115" s="34" t="str">
        <f t="shared" si="131"/>
        <v/>
      </c>
      <c r="BR115" s="34" t="str">
        <f t="shared" si="132"/>
        <v/>
      </c>
      <c r="BS115" s="34" t="str">
        <f t="shared" si="133"/>
        <v/>
      </c>
      <c r="BT115" s="34" t="str">
        <f t="shared" si="134"/>
        <v/>
      </c>
      <c r="BU115" s="42" t="str">
        <f t="shared" si="135"/>
        <v/>
      </c>
    </row>
    <row r="116" spans="1:73" ht="20.100000000000001" customHeight="1" x14ac:dyDescent="0.25">
      <c r="A116" s="40">
        <v>45231</v>
      </c>
      <c r="B116" s="34" t="s">
        <v>14176</v>
      </c>
      <c r="C116" s="32" t="s">
        <v>112</v>
      </c>
      <c r="D116" s="32">
        <v>20240120</v>
      </c>
      <c r="E116" s="34" t="s">
        <v>14177</v>
      </c>
      <c r="F116" s="34" t="str">
        <f t="shared" si="68"/>
        <v>De l'installation à l'optimisation</v>
      </c>
      <c r="G116" s="34" t="str">
        <f t="shared" si="69"/>
        <v>Olivier JAN</v>
      </c>
      <c r="H116" s="34" t="str">
        <f t="shared" si="70"/>
        <v/>
      </c>
      <c r="I116" s="34" t="str">
        <f t="shared" si="71"/>
        <v>JAN, Olivier</v>
      </c>
      <c r="J116" s="34" t="str">
        <f t="shared" si="72"/>
        <v/>
      </c>
      <c r="K116" s="34" t="str">
        <f t="shared" si="73"/>
        <v/>
      </c>
      <c r="L116" s="34" t="str">
        <f t="shared" si="74"/>
        <v/>
      </c>
      <c r="M116" s="34" t="str">
        <f t="shared" si="75"/>
        <v/>
      </c>
      <c r="N116" s="5" t="str">
        <f t="shared" si="76"/>
        <v>Edition du 1 November 2008</v>
      </c>
      <c r="O116" s="5" t="str">
        <f t="shared" si="77"/>
        <v>374 pages</v>
      </c>
      <c r="P116" s="34" t="str">
        <f t="shared" si="78"/>
        <v>Editions ENI</v>
      </c>
      <c r="Q116" s="6" t="str">
        <f t="shared" si="79"/>
        <v>fre</v>
      </c>
      <c r="R116" s="34" t="str">
        <f t="shared" si="80"/>
        <v>fre</v>
      </c>
      <c r="S116" s="34" t="str">
        <f t="shared" si="81"/>
        <v>fre</v>
      </c>
      <c r="T116" s="34" t="str">
        <f t="shared" si="82"/>
        <v xml:space="preserve">Ce livre sur Nagios s'adresse à tout informaticien, technicien, administrateur désireux de mettre en place une solution Open source de surveillance du système et du réseau de son entreprise.
Après un bref rappel théorique des bases et processus de la supervision, le lecteur est guidé depuis la simple installation de Nagios, la découverte de celui-ci, jusqu'à des installations plus complexes mélangeant toutes les formes de supervision et d'architecture (mises en oeuvre en entreprises par l'auteur) pour faire de Nagios le centre nerveux de la supervision du système d'information.
Au-delà des fonctionnalités de Nagios à mettre en oeuvre pour répondre à vos besoins de supervision, l'auteur partagera avec vous les trucs et astuces qui permettent de tirer parti de ces puissantes fonctionnalités. Vous découvrirez également comment Nagios peut intégrer et s'intégrer à d'autres logiciels Open Source pour optimiser la supervision.
Des connaissances de base sur la ligne de commande Linux sont un pré-requis indispensable pour tirer profit de cette lecture.
Des scripts et gabarits prêts à l'emploi sont en téléchargement sur cette page.
</v>
      </c>
      <c r="U116" s="34">
        <f t="shared" si="83"/>
        <v>9782746046320</v>
      </c>
      <c r="V116" s="34" t="str">
        <f t="shared" si="84"/>
        <v>Version Numérique</v>
      </c>
      <c r="W116" s="34">
        <f t="shared" si="85"/>
        <v>9782746046030</v>
      </c>
      <c r="X116" s="34" t="str">
        <f t="shared" si="86"/>
        <v>Version Imprimée</v>
      </c>
      <c r="Y116" s="34" t="str">
        <f t="shared" si="87"/>
        <v>St-Herblain</v>
      </c>
      <c r="Z116" s="34" t="str">
        <f t="shared" si="88"/>
        <v>Editions ENI</v>
      </c>
      <c r="AA116" s="34">
        <f t="shared" si="89"/>
        <v>2008</v>
      </c>
      <c r="AB116" s="34" t="str">
        <f t="shared" si="90"/>
        <v>Bibliothèque Numérique ENI (Service en ligne)</v>
      </c>
      <c r="AC116" s="34" t="str">
        <f t="shared" si="91"/>
        <v>EPSILON</v>
      </c>
      <c r="AD116" s="34" t="str">
        <f t="shared" si="92"/>
        <v>texte</v>
      </c>
      <c r="AE116" s="34" t="str">
        <f t="shared" si="93"/>
        <v>txt</v>
      </c>
      <c r="AF116" s="34" t="str">
        <f t="shared" si="94"/>
        <v>rdacontent/fre</v>
      </c>
      <c r="AG116" s="34" t="str">
        <f t="shared" si="95"/>
        <v>informatique</v>
      </c>
      <c r="AH116" s="34" t="str">
        <f t="shared" si="96"/>
        <v>c</v>
      </c>
      <c r="AI116" s="34" t="str">
        <f t="shared" si="97"/>
        <v>rdamedia/fre</v>
      </c>
      <c r="AJ116" s="34" t="str">
        <f t="shared" si="98"/>
        <v>ressource en ligne</v>
      </c>
      <c r="AK116" s="34" t="str">
        <f t="shared" si="99"/>
        <v>cr</v>
      </c>
      <c r="AL116" s="34" t="str">
        <f t="shared" si="100"/>
        <v>rdacarrier/fre</v>
      </c>
      <c r="AM116" s="34" t="str">
        <f t="shared" si="101"/>
        <v>m\\\\\o\\d\\\\\\\\</v>
      </c>
      <c r="AN116" s="34" t="str">
        <f t="shared" si="102"/>
        <v>cr\cn\\\\uuaua</v>
      </c>
      <c r="AO116" s="34" t="str">
        <f t="shared" si="103"/>
        <v>Accès restreint aux membres</v>
      </c>
      <c r="AP116" s="34" t="str">
        <f t="shared" si="104"/>
        <v>Source de la note de description : Version imprimée</v>
      </c>
      <c r="AQ116" s="34" t="str">
        <f t="shared" si="105"/>
        <v/>
      </c>
      <c r="AR116" s="34" t="str">
        <f t="shared" si="106"/>
        <v>%SITE_CLIENT%/?library_guid=8EB15A1A-46C7-4B06-A6F0-3F89503D2B31</v>
      </c>
      <c r="AS116" s="34" t="str">
        <f t="shared" si="107"/>
        <v>Accès au travers du portail ENI</v>
      </c>
      <c r="AT116" s="34" t="str">
        <f t="shared" si="108"/>
        <v xml:space="preserve"> livre réseau </v>
      </c>
      <c r="AU116" s="34" t="str">
        <f t="shared" si="109"/>
        <v xml:space="preserve"> livre système </v>
      </c>
      <c r="AV116" s="34" t="str">
        <f t="shared" si="110"/>
        <v xml:space="preserve"> LNEP3NAG</v>
      </c>
      <c r="AW116" s="34" t="str">
        <f t="shared" si="111"/>
        <v xml:space="preserve"> supervision </v>
      </c>
      <c r="AX116" s="34" t="str">
        <f t="shared" si="112"/>
        <v xml:space="preserve"> surveillance </v>
      </c>
      <c r="AY116" s="34" t="str">
        <f t="shared" si="113"/>
        <v xml:space="preserve">livre nagios </v>
      </c>
      <c r="AZ116" s="34" t="str">
        <f t="shared" si="114"/>
        <v/>
      </c>
      <c r="BA116" s="34" t="str">
        <f t="shared" si="115"/>
        <v/>
      </c>
      <c r="BB116" s="34" t="str">
        <f t="shared" si="116"/>
        <v/>
      </c>
      <c r="BC116" s="34" t="str">
        <f t="shared" si="117"/>
        <v/>
      </c>
      <c r="BD116" s="34" t="str">
        <f t="shared" si="118"/>
        <v/>
      </c>
      <c r="BE116" s="34" t="str">
        <f t="shared" si="119"/>
        <v/>
      </c>
      <c r="BF116" s="34" t="str">
        <f t="shared" si="120"/>
        <v/>
      </c>
      <c r="BG116" s="34" t="str">
        <f t="shared" si="121"/>
        <v/>
      </c>
      <c r="BH116" s="34" t="str">
        <f t="shared" si="122"/>
        <v/>
      </c>
      <c r="BI116" s="34" t="str">
        <f t="shared" si="123"/>
        <v/>
      </c>
      <c r="BJ116" s="34" t="str">
        <f t="shared" si="124"/>
        <v/>
      </c>
      <c r="BK116" s="34" t="str">
        <f t="shared" si="125"/>
        <v/>
      </c>
      <c r="BL116" s="34" t="str">
        <f t="shared" si="126"/>
        <v/>
      </c>
      <c r="BM116" s="34" t="str">
        <f t="shared" si="127"/>
        <v/>
      </c>
      <c r="BN116" s="34" t="str">
        <f t="shared" si="128"/>
        <v/>
      </c>
      <c r="BO116" s="34" t="str">
        <f t="shared" si="129"/>
        <v/>
      </c>
      <c r="BP116" s="34" t="str">
        <f t="shared" si="130"/>
        <v/>
      </c>
      <c r="BQ116" s="34" t="str">
        <f t="shared" si="131"/>
        <v/>
      </c>
      <c r="BR116" s="34" t="str">
        <f t="shared" si="132"/>
        <v/>
      </c>
      <c r="BS116" s="34" t="str">
        <f t="shared" si="133"/>
        <v/>
      </c>
      <c r="BT116" s="34" t="str">
        <f t="shared" si="134"/>
        <v/>
      </c>
      <c r="BU116" s="42" t="str">
        <f t="shared" si="135"/>
        <v/>
      </c>
    </row>
    <row r="117" spans="1:73" ht="20.100000000000001" customHeight="1" x14ac:dyDescent="0.25">
      <c r="A117" s="40">
        <v>45231</v>
      </c>
      <c r="B117" s="34" t="s">
        <v>14178</v>
      </c>
      <c r="C117" s="32" t="s">
        <v>112</v>
      </c>
      <c r="D117" s="32">
        <v>20240120</v>
      </c>
      <c r="E117" s="34" t="s">
        <v>14179</v>
      </c>
      <c r="F117" s="34" t="str">
        <f t="shared" si="68"/>
        <v>Le développement d'applications Web sous SAP NetWeaver</v>
      </c>
      <c r="G117" s="34" t="str">
        <f t="shared" si="69"/>
        <v>Youssoupha DIOP,Mathieu JOURDAN</v>
      </c>
      <c r="H117" s="34" t="str">
        <f t="shared" si="70"/>
        <v/>
      </c>
      <c r="I117" s="34" t="str">
        <f t="shared" si="71"/>
        <v>DIOP, Youssoupha</v>
      </c>
      <c r="J117" s="34" t="str">
        <f t="shared" si="72"/>
        <v>JOURDAN, Mathieu</v>
      </c>
      <c r="K117" s="34" t="str">
        <f t="shared" si="73"/>
        <v/>
      </c>
      <c r="L117" s="34" t="str">
        <f t="shared" si="74"/>
        <v/>
      </c>
      <c r="M117" s="34" t="str">
        <f t="shared" si="75"/>
        <v/>
      </c>
      <c r="N117" s="5" t="str">
        <f t="shared" si="76"/>
        <v>Edition du 1 February 2011</v>
      </c>
      <c r="O117" s="5" t="str">
        <f t="shared" si="77"/>
        <v>770 pages</v>
      </c>
      <c r="P117" s="34" t="str">
        <f t="shared" si="78"/>
        <v>Editions ENI</v>
      </c>
      <c r="Q117" s="6" t="str">
        <f t="shared" si="79"/>
        <v>fre</v>
      </c>
      <c r="R117" s="34" t="str">
        <f t="shared" si="80"/>
        <v>fre</v>
      </c>
      <c r="S117" s="34" t="str">
        <f t="shared" si="81"/>
        <v>fre</v>
      </c>
      <c r="T117" s="34" t="str">
        <f t="shared" si="82"/>
        <v>Ce livre s'adresse aux développeurs ABAP désireux de s'initier à la programmation d'interface utilisateur web sous SAP. Il s'adresse également aux architectes, et chefs de projets SAP désireux de comprendre les tenants et les aboutissants de cette technologie livrée par SAP dans les dernières versions de son serveur d'application web (WAS : Web Application Server). 
Sur l'ensemble des chapitres l'ouvrage détaille un cas concret de réalisation d'une application ABAP Web Dynpro complète : la gestion d'une chaine hôtelière (système de réservation hôtelier). Ce développement met en lumière dans chaque chapitre une technique particulière ou un élément du framework ABAP Web Dynpro. Ainsi, le lecteur évolue de façon progressive dans la compréhension de l'ensemble des éléments nécessaires à la réalisation d'applications web utilisant ce framework et dispose, à la fin du livre, d'une application fonctionnelle. 
Dans les premiers chapitres, les auteurs reprennent les bases du développement ABAP Orienté Objet puis présentent de manière détaillée l'architecture des composants ABAP Web Dynpro, le moteur d'exécution (le runtime) ainsi que l'outil de développement ABAP Workbench. Les chapitres suivants détaillent la programmation des contrôleurs et du contexte ainsi que la description et l'utilisation des éléments graphiques composant l'interface utilisateur. Plus particulièrement, un chapitre est consacré à la programmation dynamique, permettant de générer à la volée une interface utilisateur en fonction d'événements ou d'actions utilisateur se basant sur des conditions ou des cas non définissables au moment du développement. Le chapitre dédié à la programmation multi composants permet au lecteur d'aborder ce concept important qui est la base de la programmation en ABAP Web Dynpro : la réutilisation des composants. Celui dédié à la personnalisation, au paramétrage et à la configuration d'un composant et/ou d'une application Abap Web Dynpro présente la configuration implicite et explicite donnant aux applications Abap Web Dynpro une souplesse d'utilisation en fonction du type d'utilisateur et la possibilité pour tout utilisateur de modifier son interface suivant ses besoins. 
L'ouvrage se voulant concret, un chapitre décrit les bonnes pratiques de la programmation Abap Web Dynpro (optimisation des requêtes sur la base de données, respect du modèle de programmation MVC, gestion de la performance, bonne utilisation des éléments graphiques mis à la disposition du développeur, etc.). Un autre chapitre dédié à l'intégration des applications Abap Web Dynpro avec le reste des composants fournis par SAP tel que le portail SAP (SAP Enterprise Portal), à l'internationalisation d'une application web et à l'accessibilité, décrit aussi certains frameworks utilisant les listes de travail (ou POWL : Personal Object Worklist) ou se mettant au-dessus du framework Abap Web Dynpro (FPM : Floor Plan Manager). Un dernier chapitre répertorie les APIs les plus importantes du framework pour aider le développeur à acquérir rapidement les bonnes bases dans l'utilisation des classes et interfaces composant le framework Abap Web Dynpro. 
Les solutions des exercices du livre sont en téléchargement sur www.editions-eni.fr.
Les chapitres du livre :
Avant-propos &amp;ndash; Introduction &amp;ndash; Étude de cas &amp;ndash; Présentation de l'Abap orienté Objet &amp;ndash; L'architecture d'un composant Abap Web Dynpro &amp;ndash; Le contexte &amp;ndash; Les éléments graphiques &amp;ndash; Le développement des applications AWD &amp;ndash; La programmation dynamique &amp;ndash; La programmation multicomposant &amp;ndash; La personnalisation des applications AWD &amp;ndash; L'intégration des applications AWD &amp;ndash; Les bonnes pratiques &amp;ndash; Les API du framework Abap Web Dynpro &amp;ndash; Installer et configurer SAP NetWeaver &amp;ndash; Glossaire - Annexes</v>
      </c>
      <c r="U117" s="34">
        <f t="shared" si="83"/>
        <v>9782746063495</v>
      </c>
      <c r="V117" s="34" t="str">
        <f t="shared" si="84"/>
        <v>Version Numérique</v>
      </c>
      <c r="W117" s="34">
        <f t="shared" si="85"/>
        <v>9782746061446</v>
      </c>
      <c r="X117" s="34" t="str">
        <f t="shared" si="86"/>
        <v>Version Imprimée</v>
      </c>
      <c r="Y117" s="34" t="str">
        <f t="shared" si="87"/>
        <v>St-Herblain</v>
      </c>
      <c r="Z117" s="34" t="str">
        <f t="shared" si="88"/>
        <v>Editions ENI</v>
      </c>
      <c r="AA117" s="34">
        <f t="shared" si="89"/>
        <v>2011</v>
      </c>
      <c r="AB117" s="34" t="str">
        <f t="shared" si="90"/>
        <v>Bibliothèque Numérique ENI (Service en ligne)</v>
      </c>
      <c r="AC117" s="34" t="str">
        <f t="shared" si="91"/>
        <v>EPSILON</v>
      </c>
      <c r="AD117" s="34" t="str">
        <f t="shared" si="92"/>
        <v>texte</v>
      </c>
      <c r="AE117" s="34" t="str">
        <f t="shared" si="93"/>
        <v>txt</v>
      </c>
      <c r="AF117" s="34" t="str">
        <f t="shared" si="94"/>
        <v>rdacontent/fre</v>
      </c>
      <c r="AG117" s="34" t="str">
        <f t="shared" si="95"/>
        <v>informatique</v>
      </c>
      <c r="AH117" s="34" t="str">
        <f t="shared" si="96"/>
        <v>c</v>
      </c>
      <c r="AI117" s="34" t="str">
        <f t="shared" si="97"/>
        <v>rdamedia/fre</v>
      </c>
      <c r="AJ117" s="34" t="str">
        <f t="shared" si="98"/>
        <v>ressource en ligne</v>
      </c>
      <c r="AK117" s="34" t="str">
        <f t="shared" si="99"/>
        <v>cr</v>
      </c>
      <c r="AL117" s="34" t="str">
        <f t="shared" si="100"/>
        <v>rdacarrier/fre</v>
      </c>
      <c r="AM117" s="34" t="str">
        <f t="shared" si="101"/>
        <v>m\\\\\o\\d\\\\\\\\</v>
      </c>
      <c r="AN117" s="34" t="str">
        <f t="shared" si="102"/>
        <v>cr\cn\\\\uuaua</v>
      </c>
      <c r="AO117" s="34" t="str">
        <f t="shared" si="103"/>
        <v>Accès restreint aux membres</v>
      </c>
      <c r="AP117" s="34" t="str">
        <f t="shared" si="104"/>
        <v>Source de la note de description : Version imprimée</v>
      </c>
      <c r="AQ117" s="34" t="str">
        <f t="shared" si="105"/>
        <v/>
      </c>
      <c r="AR117" s="34" t="str">
        <f t="shared" si="106"/>
        <v>%SITE_CLIENT%/?library_guid=A928DBC4-F726-4794-8A25-57CDE886AD31</v>
      </c>
      <c r="AS117" s="34" t="str">
        <f t="shared" si="107"/>
        <v>Accès au travers du portail ENI</v>
      </c>
      <c r="AT117" s="34" t="str">
        <f t="shared" si="108"/>
        <v xml:space="preserve"> ABAP Workbench </v>
      </c>
      <c r="AU117" s="34" t="str">
        <f t="shared" si="109"/>
        <v xml:space="preserve"> FPM </v>
      </c>
      <c r="AV117" s="34" t="str">
        <f t="shared" si="110"/>
        <v xml:space="preserve"> livre ABAP </v>
      </c>
      <c r="AW117" s="34" t="str">
        <f t="shared" si="111"/>
        <v xml:space="preserve"> LNEPABA</v>
      </c>
      <c r="AX117" s="34" t="str">
        <f t="shared" si="112"/>
        <v xml:space="preserve"> POWL </v>
      </c>
      <c r="AY117" s="34" t="str">
        <f t="shared" si="113"/>
        <v xml:space="preserve"> WAS </v>
      </c>
      <c r="AZ117" s="34" t="str">
        <f t="shared" si="114"/>
        <v xml:space="preserve"> WD4A </v>
      </c>
      <c r="BA117" s="34" t="str">
        <f t="shared" si="115"/>
        <v xml:space="preserve"> WDA </v>
      </c>
      <c r="BB117" s="34" t="str">
        <f t="shared" si="116"/>
        <v xml:space="preserve">livre SAP </v>
      </c>
      <c r="BC117" s="34" t="str">
        <f t="shared" si="117"/>
        <v/>
      </c>
      <c r="BD117" s="34" t="str">
        <f t="shared" si="118"/>
        <v/>
      </c>
      <c r="BE117" s="34" t="str">
        <f t="shared" si="119"/>
        <v/>
      </c>
      <c r="BF117" s="34" t="str">
        <f t="shared" si="120"/>
        <v/>
      </c>
      <c r="BG117" s="34" t="str">
        <f t="shared" si="121"/>
        <v/>
      </c>
      <c r="BH117" s="34" t="str">
        <f t="shared" si="122"/>
        <v/>
      </c>
      <c r="BI117" s="34" t="str">
        <f t="shared" si="123"/>
        <v/>
      </c>
      <c r="BJ117" s="34" t="str">
        <f t="shared" si="124"/>
        <v/>
      </c>
      <c r="BK117" s="34" t="str">
        <f t="shared" si="125"/>
        <v/>
      </c>
      <c r="BL117" s="34" t="str">
        <f t="shared" si="126"/>
        <v/>
      </c>
      <c r="BM117" s="34" t="str">
        <f t="shared" si="127"/>
        <v/>
      </c>
      <c r="BN117" s="34" t="str">
        <f t="shared" si="128"/>
        <v/>
      </c>
      <c r="BO117" s="34" t="str">
        <f t="shared" si="129"/>
        <v/>
      </c>
      <c r="BP117" s="34" t="str">
        <f t="shared" si="130"/>
        <v/>
      </c>
      <c r="BQ117" s="34" t="str">
        <f t="shared" si="131"/>
        <v/>
      </c>
      <c r="BR117" s="34" t="str">
        <f t="shared" si="132"/>
        <v/>
      </c>
      <c r="BS117" s="34" t="str">
        <f t="shared" si="133"/>
        <v/>
      </c>
      <c r="BT117" s="34" t="str">
        <f t="shared" si="134"/>
        <v/>
      </c>
      <c r="BU117" s="42" t="str">
        <f t="shared" si="135"/>
        <v/>
      </c>
    </row>
    <row r="118" spans="1:73" ht="20.100000000000001" customHeight="1" x14ac:dyDescent="0.25">
      <c r="A118" s="40">
        <v>45231</v>
      </c>
      <c r="B118" s="34" t="s">
        <v>14180</v>
      </c>
      <c r="C118" s="32" t="s">
        <v>112</v>
      </c>
      <c r="D118" s="32">
        <v>20240120</v>
      </c>
      <c r="E118" s="34" t="s">
        <v>14181</v>
      </c>
      <c r="F118" s="34" t="str">
        <f t="shared" si="68"/>
        <v>Développement rapide d'applications web pour Oracle</v>
      </c>
      <c r="G118" s="34" t="str">
        <f t="shared" si="69"/>
        <v>Ahcène BOUROUIS</v>
      </c>
      <c r="H118" s="34" t="str">
        <f t="shared" si="70"/>
        <v/>
      </c>
      <c r="I118" s="34" t="str">
        <f t="shared" si="71"/>
        <v>BOUROUIS, Ahcène</v>
      </c>
      <c r="J118" s="34" t="str">
        <f t="shared" si="72"/>
        <v/>
      </c>
      <c r="K118" s="34" t="str">
        <f t="shared" si="73"/>
        <v/>
      </c>
      <c r="L118" s="34" t="str">
        <f t="shared" si="74"/>
        <v/>
      </c>
      <c r="M118" s="34" t="str">
        <f t="shared" si="75"/>
        <v/>
      </c>
      <c r="N118" s="5" t="str">
        <f t="shared" si="76"/>
        <v>Edition du 1 December 2009</v>
      </c>
      <c r="O118" s="5" t="str">
        <f t="shared" si="77"/>
        <v>500 pages</v>
      </c>
      <c r="P118" s="34" t="str">
        <f t="shared" si="78"/>
        <v>Editions ENI</v>
      </c>
      <c r="Q118" s="6" t="str">
        <f t="shared" si="79"/>
        <v>fre</v>
      </c>
      <c r="R118" s="34" t="str">
        <f t="shared" si="80"/>
        <v>fre</v>
      </c>
      <c r="S118" s="34" t="str">
        <f t="shared" si="81"/>
        <v>fre</v>
      </c>
      <c r="T118" s="34" t="str">
        <f t="shared" si="82"/>
        <v>Préface de Patrick Delacour, consultant chez Oracle
Ce livre sur Oracle APEX est destiné au monde de l'entreprise (développeur, chef de projets et responsable des systèmes d'information) ainsi qu'aux étudiants et au corps enseignant.
Il est organisé en trois parties : Initiation, Niveau avancé et Administration. A l'issue de ces pages, le lecteur sera autonome pour installer, développer, maintenir et déployer une application web avec Oracle Application Express (APEX). Grâce à de nombreux exemples illustrant des mises en situation, vous  pourrez consolider vos acquis. 
Des connaissances de base en informatique et sur le langage HTML permettent d'aborder la première partie. La connaissance de JavaScript et de PL/SQL est requise pour aborder les seconde et troisième parties.
L'auteur propose en téléchargement sur cette page, les sources des trois applications utilisées, les codes sources PL/SQL ou JavaScript, les scripts de création des tables, le script de migration Oracle francisé.
Les chapitres du livre :
Préface par Patrick DELACOUR, Consultant chez Oracle - Avant-propos - Introduction - Découvrir l'environnement de travail - Créer votre première application - Comprendre la définition d'une page - Travailler avec les composants - Ajouter des validations - Travailler avec les composants partagés - Ajouter du code dans votre application - Travailler avec les thèmes et les modèles - Les bonnes pratiques - Migrer vos applications Forms vers Apex - Installer et configurer Application Express - Administrer les espaces de travail - Déployer votre application - Annexes</v>
      </c>
      <c r="U118" s="34">
        <f t="shared" si="83"/>
        <v>9782746053274</v>
      </c>
      <c r="V118" s="34" t="str">
        <f t="shared" si="84"/>
        <v>Version Numérique</v>
      </c>
      <c r="W118" s="34">
        <f t="shared" si="85"/>
        <v>9782746052444</v>
      </c>
      <c r="X118" s="34" t="str">
        <f t="shared" si="86"/>
        <v>Version Imprimée</v>
      </c>
      <c r="Y118" s="34" t="str">
        <f t="shared" si="87"/>
        <v>St-Herblain</v>
      </c>
      <c r="Z118" s="34" t="str">
        <f t="shared" si="88"/>
        <v>Editions ENI</v>
      </c>
      <c r="AA118" s="34">
        <f t="shared" si="89"/>
        <v>2009</v>
      </c>
      <c r="AB118" s="34" t="str">
        <f t="shared" si="90"/>
        <v>Bibliothèque Numérique ENI (Service en ligne)</v>
      </c>
      <c r="AC118" s="34" t="str">
        <f t="shared" si="91"/>
        <v>EPSILON</v>
      </c>
      <c r="AD118" s="34" t="str">
        <f t="shared" si="92"/>
        <v>texte</v>
      </c>
      <c r="AE118" s="34" t="str">
        <f t="shared" si="93"/>
        <v>txt</v>
      </c>
      <c r="AF118" s="34" t="str">
        <f t="shared" si="94"/>
        <v>rdacontent/fre</v>
      </c>
      <c r="AG118" s="34" t="str">
        <f t="shared" si="95"/>
        <v>informatique</v>
      </c>
      <c r="AH118" s="34" t="str">
        <f t="shared" si="96"/>
        <v>c</v>
      </c>
      <c r="AI118" s="34" t="str">
        <f t="shared" si="97"/>
        <v>rdamedia/fre</v>
      </c>
      <c r="AJ118" s="34" t="str">
        <f t="shared" si="98"/>
        <v>ressource en ligne</v>
      </c>
      <c r="AK118" s="34" t="str">
        <f t="shared" si="99"/>
        <v>cr</v>
      </c>
      <c r="AL118" s="34" t="str">
        <f t="shared" si="100"/>
        <v>rdacarrier/fre</v>
      </c>
      <c r="AM118" s="34" t="str">
        <f t="shared" si="101"/>
        <v>m\\\\\o\\d\\\\\\\\</v>
      </c>
      <c r="AN118" s="34" t="str">
        <f t="shared" si="102"/>
        <v>cr\cn\\\\uuaua</v>
      </c>
      <c r="AO118" s="34" t="str">
        <f t="shared" si="103"/>
        <v>Accès restreint aux membres</v>
      </c>
      <c r="AP118" s="34" t="str">
        <f t="shared" si="104"/>
        <v>Source de la note de description : Version imprimée</v>
      </c>
      <c r="AQ118" s="34" t="str">
        <f t="shared" si="105"/>
        <v/>
      </c>
      <c r="AR118" s="34" t="str">
        <f t="shared" si="106"/>
        <v>%SITE_CLIENT%/?library_guid=3A5D8F24-9A1B-47B0-969F-FE7175A05A5C</v>
      </c>
      <c r="AS118" s="34" t="str">
        <f t="shared" si="107"/>
        <v>Accès au travers du portail ENI</v>
      </c>
      <c r="AT118" s="34" t="str">
        <f t="shared" si="108"/>
        <v xml:space="preserve"> développement </v>
      </c>
      <c r="AU118" s="34" t="str">
        <f t="shared" si="109"/>
        <v xml:space="preserve"> livre apex </v>
      </c>
      <c r="AV118" s="34" t="str">
        <f t="shared" si="110"/>
        <v xml:space="preserve"> LNEPAPEX</v>
      </c>
      <c r="AW118" s="34" t="str">
        <f t="shared" si="111"/>
        <v xml:space="preserve">livre oracle </v>
      </c>
      <c r="AX118" s="34" t="str">
        <f t="shared" si="112"/>
        <v/>
      </c>
      <c r="AY118" s="34" t="str">
        <f t="shared" si="113"/>
        <v/>
      </c>
      <c r="AZ118" s="34" t="str">
        <f t="shared" si="114"/>
        <v/>
      </c>
      <c r="BA118" s="34" t="str">
        <f t="shared" si="115"/>
        <v/>
      </c>
      <c r="BB118" s="34" t="str">
        <f t="shared" si="116"/>
        <v/>
      </c>
      <c r="BC118" s="34" t="str">
        <f t="shared" si="117"/>
        <v/>
      </c>
      <c r="BD118" s="34" t="str">
        <f t="shared" si="118"/>
        <v/>
      </c>
      <c r="BE118" s="34" t="str">
        <f t="shared" si="119"/>
        <v/>
      </c>
      <c r="BF118" s="34" t="str">
        <f t="shared" si="120"/>
        <v/>
      </c>
      <c r="BG118" s="34" t="str">
        <f t="shared" si="121"/>
        <v/>
      </c>
      <c r="BH118" s="34" t="str">
        <f t="shared" si="122"/>
        <v/>
      </c>
      <c r="BI118" s="34" t="str">
        <f t="shared" si="123"/>
        <v/>
      </c>
      <c r="BJ118" s="34" t="str">
        <f t="shared" si="124"/>
        <v/>
      </c>
      <c r="BK118" s="34" t="str">
        <f t="shared" si="125"/>
        <v/>
      </c>
      <c r="BL118" s="34" t="str">
        <f t="shared" si="126"/>
        <v/>
      </c>
      <c r="BM118" s="34" t="str">
        <f t="shared" si="127"/>
        <v/>
      </c>
      <c r="BN118" s="34" t="str">
        <f t="shared" si="128"/>
        <v/>
      </c>
      <c r="BO118" s="34" t="str">
        <f t="shared" si="129"/>
        <v/>
      </c>
      <c r="BP118" s="34" t="str">
        <f t="shared" si="130"/>
        <v/>
      </c>
      <c r="BQ118" s="34" t="str">
        <f t="shared" si="131"/>
        <v/>
      </c>
      <c r="BR118" s="34" t="str">
        <f t="shared" si="132"/>
        <v/>
      </c>
      <c r="BS118" s="34" t="str">
        <f t="shared" si="133"/>
        <v/>
      </c>
      <c r="BT118" s="34" t="str">
        <f t="shared" si="134"/>
        <v/>
      </c>
      <c r="BU118" s="42" t="str">
        <f t="shared" si="135"/>
        <v/>
      </c>
    </row>
    <row r="119" spans="1:73" ht="20.100000000000001" customHeight="1" x14ac:dyDescent="0.25">
      <c r="A119" s="40">
        <v>45231</v>
      </c>
      <c r="B119" s="34" t="s">
        <v>14182</v>
      </c>
      <c r="C119" s="32" t="s">
        <v>112</v>
      </c>
      <c r="D119" s="32">
        <v>20240120</v>
      </c>
      <c r="E119" s="34" t="s">
        <v>14183</v>
      </c>
      <c r="F119" s="34" t="str">
        <f t="shared" si="68"/>
        <v>Mise en oeuvre et configuration de base des boîtiers de sécurité ASA</v>
      </c>
      <c r="G119" s="34" t="str">
        <f t="shared" si="69"/>
        <v>Jean-Paul ARCHIER</v>
      </c>
      <c r="H119" s="34" t="str">
        <f t="shared" si="70"/>
        <v/>
      </c>
      <c r="I119" s="34" t="str">
        <f t="shared" si="71"/>
        <v>ARCHIER, Jean-Paul</v>
      </c>
      <c r="J119" s="34" t="str">
        <f t="shared" si="72"/>
        <v/>
      </c>
      <c r="K119" s="34" t="str">
        <f t="shared" si="73"/>
        <v/>
      </c>
      <c r="L119" s="34" t="str">
        <f t="shared" si="74"/>
        <v/>
      </c>
      <c r="M119" s="34" t="str">
        <f t="shared" si="75"/>
        <v/>
      </c>
      <c r="N119" s="5" t="str">
        <f t="shared" si="76"/>
        <v>Edition du 1 August 2011</v>
      </c>
      <c r="O119" s="5" t="str">
        <f t="shared" si="77"/>
        <v>474 pages</v>
      </c>
      <c r="P119" s="34" t="str">
        <f t="shared" si="78"/>
        <v>Editions ENI</v>
      </c>
      <c r="Q119" s="6" t="str">
        <f t="shared" si="79"/>
        <v>fre</v>
      </c>
      <c r="R119" s="34" t="str">
        <f t="shared" si="80"/>
        <v>fre</v>
      </c>
      <c r="S119" s="34" t="str">
        <f t="shared" si="81"/>
        <v>fre</v>
      </c>
      <c r="T119" s="34" t="str">
        <f t="shared" si="82"/>
        <v>Ce livre, totalement consacré à la famille des boîtiers Cisco ASA (Adaptative Security Appliance),  se veut un manuel pratique, mais aussi de référence, permettant au lecteur de disposer des bases pour mettre en oeuvre un matériel de type ASA dans les configurations les plus usuelles avant de passer à des configurations plus avancées. Pour tirer un maximum de profit de ce livre, il est recommandé de disposer des connaissances de base en matière de réseaux TCP/IP, notamment les notions d'adressage, de port et de protocoles. Des notions générales en matière de sécurité (sécurisation des données et des flux à l'intérieur d'une entreprise) peuvent également être utiles.
Les premiers chapitres présentent les différents modèles de boîtiers ASA, leurs principales caractéristiques ainsi que les principales interfaces de gestion d'un boîtier : la ligne de commande (CLI) et la console ASDM. Les pages suivantes détaillent les principales commandes et paramétrages permettant de rendre un boîtier ASA opérationnel dans une configuration de base (interface, routage, translation, ACL, etc.). Un chapitre est consacré aux filtrages avancés et aux méthodes d'authentification. L'auteur a ensuite détaillé les différentes mises en place de réseaux privés virtuels (VPN) avec les boîtiers ASA (en IPsec et SSL). Enfin, les derniers chapitres traitent plus particulièrement de la gestion des certificats, des tâches courantes d'administration et présentent certaines fonctionnalités plus avancées comme la haute disponibilité, la QOS (Quality Of Service), les protocoles de routage dynamique, le firewall en mode transparent, etc. 
Le lecteur trouvera tout au long de ces pages de nombreux exemples, complétés par des fichiers disponibles en téléchargement sur le site www.editions-eni.fr. La version principale abordée est la 8.2 mais les principales évolutions apportées par les versions suivantes (8.3 et 8.4 à ce jour) sont également présentées. Les utilisateurs des versions antérieures pourront eux aussi retrouver des informations applicables à leur situation.
Les chapitres du livre :
Introduction &amp;ndash; La gamme ASA &amp;ndash; Modes et interfaces de gestion &amp;ndash; Réglages de base &amp;ndash; Filtrages avancés et authentification &amp;ndash; Les VPN IPsec en site à site &amp;ndash; Les VPN IPsec poste à site &amp;ndash; Les VPN SSL pour accès distant &amp;ndash; Gestion des certificats &amp;ndash; Tâches diverses d'administration &amp;ndash; Fonctionnalités avancées &amp;ndash; Licences et options complémentaires &amp;ndash; Annexes</v>
      </c>
      <c r="U119" s="34">
        <f t="shared" si="83"/>
        <v>9782746067950</v>
      </c>
      <c r="V119" s="34" t="str">
        <f t="shared" si="84"/>
        <v>Version Numérique</v>
      </c>
      <c r="W119" s="34">
        <f t="shared" si="85"/>
        <v>9782746067233</v>
      </c>
      <c r="X119" s="34" t="str">
        <f t="shared" si="86"/>
        <v>Version Imprimée</v>
      </c>
      <c r="Y119" s="34" t="str">
        <f t="shared" si="87"/>
        <v>St-Herblain</v>
      </c>
      <c r="Z119" s="34" t="str">
        <f t="shared" si="88"/>
        <v>Editions ENI</v>
      </c>
      <c r="AA119" s="34">
        <f t="shared" si="89"/>
        <v>2011</v>
      </c>
      <c r="AB119" s="34" t="str">
        <f t="shared" si="90"/>
        <v>Bibliothèque Numérique ENI (Service en ligne)</v>
      </c>
      <c r="AC119" s="34" t="str">
        <f t="shared" si="91"/>
        <v>EPSILON</v>
      </c>
      <c r="AD119" s="34" t="str">
        <f t="shared" si="92"/>
        <v>texte</v>
      </c>
      <c r="AE119" s="34" t="str">
        <f t="shared" si="93"/>
        <v>txt</v>
      </c>
      <c r="AF119" s="34" t="str">
        <f t="shared" si="94"/>
        <v>rdacontent/fre</v>
      </c>
      <c r="AG119" s="34" t="str">
        <f t="shared" si="95"/>
        <v>informatique</v>
      </c>
      <c r="AH119" s="34" t="str">
        <f t="shared" si="96"/>
        <v>c</v>
      </c>
      <c r="AI119" s="34" t="str">
        <f t="shared" si="97"/>
        <v>rdamedia/fre</v>
      </c>
      <c r="AJ119" s="34" t="str">
        <f t="shared" si="98"/>
        <v>ressource en ligne</v>
      </c>
      <c r="AK119" s="34" t="str">
        <f t="shared" si="99"/>
        <v>cr</v>
      </c>
      <c r="AL119" s="34" t="str">
        <f t="shared" si="100"/>
        <v>rdacarrier/fre</v>
      </c>
      <c r="AM119" s="34" t="str">
        <f t="shared" si="101"/>
        <v>m\\\\\o\\d\\\\\\\\</v>
      </c>
      <c r="AN119" s="34" t="str">
        <f t="shared" si="102"/>
        <v>cr\cn\\\\uuaua</v>
      </c>
      <c r="AO119" s="34" t="str">
        <f t="shared" si="103"/>
        <v>Accès restreint aux membres</v>
      </c>
      <c r="AP119" s="34" t="str">
        <f t="shared" si="104"/>
        <v>Source de la note de description : Version imprimée</v>
      </c>
      <c r="AQ119" s="34" t="str">
        <f t="shared" si="105"/>
        <v/>
      </c>
      <c r="AR119" s="34" t="str">
        <f t="shared" si="106"/>
        <v>%SITE_CLIENT%/?library_guid=F3DA1568-C003-40B7-B647-8D91A057502B</v>
      </c>
      <c r="AS119" s="34" t="str">
        <f t="shared" si="107"/>
        <v>Accès au travers du portail ENI</v>
      </c>
      <c r="AT119" s="34" t="str">
        <f t="shared" si="108"/>
        <v xml:space="preserve"> ASDM </v>
      </c>
      <c r="AU119" s="34" t="str">
        <f t="shared" si="109"/>
        <v xml:space="preserve"> CLI </v>
      </c>
      <c r="AV119" s="34" t="str">
        <f t="shared" si="110"/>
        <v xml:space="preserve"> LNEPASCIS</v>
      </c>
      <c r="AW119" s="34" t="str">
        <f t="shared" si="111"/>
        <v xml:space="preserve"> pix </v>
      </c>
      <c r="AX119" s="34" t="str">
        <f t="shared" si="112"/>
        <v xml:space="preserve"> securite </v>
      </c>
      <c r="AY119" s="34" t="str">
        <f t="shared" si="113"/>
        <v xml:space="preserve"> switch  </v>
      </c>
      <c r="AZ119" s="34" t="str">
        <f t="shared" si="114"/>
        <v xml:space="preserve"> vlan </v>
      </c>
      <c r="BA119" s="34" t="str">
        <f t="shared" si="115"/>
        <v xml:space="preserve"> vlans </v>
      </c>
      <c r="BB119" s="34" t="str">
        <f t="shared" si="116"/>
        <v xml:space="preserve"> vpn </v>
      </c>
      <c r="BC119" s="34" t="str">
        <f t="shared" si="117"/>
        <v xml:space="preserve">sécurité </v>
      </c>
      <c r="BD119" s="34" t="str">
        <f t="shared" si="118"/>
        <v/>
      </c>
      <c r="BE119" s="34" t="str">
        <f t="shared" si="119"/>
        <v/>
      </c>
      <c r="BF119" s="34" t="str">
        <f t="shared" si="120"/>
        <v/>
      </c>
      <c r="BG119" s="34" t="str">
        <f t="shared" si="121"/>
        <v/>
      </c>
      <c r="BH119" s="34" t="str">
        <f t="shared" si="122"/>
        <v/>
      </c>
      <c r="BI119" s="34" t="str">
        <f t="shared" si="123"/>
        <v/>
      </c>
      <c r="BJ119" s="34" t="str">
        <f t="shared" si="124"/>
        <v/>
      </c>
      <c r="BK119" s="34" t="str">
        <f t="shared" si="125"/>
        <v/>
      </c>
      <c r="BL119" s="34" t="str">
        <f t="shared" si="126"/>
        <v/>
      </c>
      <c r="BM119" s="34" t="str">
        <f t="shared" si="127"/>
        <v/>
      </c>
      <c r="BN119" s="34" t="str">
        <f t="shared" si="128"/>
        <v/>
      </c>
      <c r="BO119" s="34" t="str">
        <f t="shared" si="129"/>
        <v/>
      </c>
      <c r="BP119" s="34" t="str">
        <f t="shared" si="130"/>
        <v/>
      </c>
      <c r="BQ119" s="34" t="str">
        <f t="shared" si="131"/>
        <v/>
      </c>
      <c r="BR119" s="34" t="str">
        <f t="shared" si="132"/>
        <v/>
      </c>
      <c r="BS119" s="34" t="str">
        <f t="shared" si="133"/>
        <v/>
      </c>
      <c r="BT119" s="34" t="str">
        <f t="shared" si="134"/>
        <v/>
      </c>
      <c r="BU119" s="42" t="str">
        <f t="shared" si="135"/>
        <v/>
      </c>
    </row>
    <row r="120" spans="1:73" ht="20.100000000000001" customHeight="1" x14ac:dyDescent="0.25">
      <c r="A120" s="40">
        <v>45231</v>
      </c>
      <c r="B120" s="34" t="s">
        <v>14184</v>
      </c>
      <c r="C120" s="32" t="s">
        <v>112</v>
      </c>
      <c r="D120" s="32">
        <v>20240120</v>
      </c>
      <c r="E120" s="34" t="s">
        <v>14185</v>
      </c>
      <c r="F120" s="34" t="str">
        <f t="shared" si="68"/>
        <v>(Architectures, GlassFish, JSF, JPA, JWS, EJB, JMS, SOAP, REST)</v>
      </c>
      <c r="G120" s="34" t="str">
        <f t="shared" si="69"/>
        <v>Jérôme LAFOSSE</v>
      </c>
      <c r="H120" s="34" t="str">
        <f t="shared" si="70"/>
        <v/>
      </c>
      <c r="I120" s="34" t="str">
        <f t="shared" si="71"/>
        <v>LAFOSSE, Jérôme</v>
      </c>
      <c r="J120" s="34" t="str">
        <f t="shared" si="72"/>
        <v/>
      </c>
      <c r="K120" s="34" t="str">
        <f t="shared" si="73"/>
        <v/>
      </c>
      <c r="L120" s="34" t="str">
        <f t="shared" si="74"/>
        <v/>
      </c>
      <c r="M120" s="34" t="str">
        <f t="shared" si="75"/>
        <v/>
      </c>
      <c r="N120" s="5" t="str">
        <f t="shared" si="76"/>
        <v>Edition du 1 March 2011</v>
      </c>
      <c r="O120" s="5" t="str">
        <f t="shared" si="77"/>
        <v>902 pages</v>
      </c>
      <c r="P120" s="34" t="str">
        <f t="shared" si="78"/>
        <v>Editions ENI</v>
      </c>
      <c r="Q120" s="6" t="str">
        <f t="shared" si="79"/>
        <v>fre</v>
      </c>
      <c r="R120" s="34" t="str">
        <f t="shared" si="80"/>
        <v>fre</v>
      </c>
      <c r="S120" s="34" t="str">
        <f t="shared" si="81"/>
        <v>fre</v>
      </c>
      <c r="T120" s="34" t="str">
        <f t="shared" si="82"/>
        <v>Préface de Roberto Chinnici Java EE Platform Lead - Oracle Corporation
Ce livre consacré à la plate-forme Java EE s'adresse aux architectes logiciels et développeurs d'applications Java EE souhaitant mettre en place des projets avancés avec des techniques optimisées. La lecture de ce livre requiert des connaissances de base dans le développement d'applications Web en Java. Ces connaissances sont largement détaillées dans l'ouvrage précédent du même auteur « Java EE - Guide de développement d'applications Web en Java » paru aux Editions ENI. Ce nouvel ouvrage a pour objectif de présenter en détail et de façon exhaustive, toutes les étapes de réalisation d'applications Internet avancées en Java EE, à partir d'un projet concret et facilement portable. 
Il détaille dans un premier chapitre la plate-forme Java EE, ses différentes architectures et API ainsi que les outils utilisés par les professionnels (Eclipse, NetBeans, Subversion, Ant, Hudson, JUnit...) au travers de l'étude de cas.
 Le second chapitre est consacré à la mise en place détaillée du serveur Java EE de référence : GlassFish. Il détaille les concepts et l'architecture de GlassFish, l'installation et la configuration optimisée du serveur, en passant par la mise en production dans un environnement professionnel (clustering, load balancing, versioning...) et la liaison avec des composants annexes (SGBD, serveur mails...).
Le chapitre trois aborde la programmation Web Java EE au travers des Servlets 3.0, JavaServer Pages 2.2 et le framework Java EE de référence : JavaServer Faces 2.0, ainsi que les concepts associés comme les feuilles de style CSS, le langage JavaScript ou encore XHTML.
Le quatrième chapitre explore en détail la couche de persistance standardisée en Java . Les fonctionnalités de l'API de référence (Java Persistence API) sont détaillées et mises en application à partir d'exemples, en analogie avec les méthodologies UML et MERISE.
Le chapitre cinq présente le tiers métier au travers de la dernière spécification des Enterprises JavaBeans. Les différents concepts, clients et types d'Enterprises JavaBeans sont explicités à partir de clients Java SE et Java EE, ainsi que les API Java Message Service et Message-Driven Bean.
Le dernier chapitre est consacré à l'étude des services Web et traitements asynchrones en Java EE. Les technologies et services SOAP sont présentés en détail avec les différents types de clients (Java SE, Java EE et autres) tout comme les méthodes de packaging et déploiement (JAR, EAR, WAR). 
Enfin, la dernière partie explore de façon exhaustive l'architecture REST et la mise en place de services RESTful.
Le code lié à l'étude de cas traitée dans le livre est en téléchargement sur le site www.editions-eni.fr. L'auteur propose également à ses lecteurs un lieu d'échanges via le site www.gdawj.com qui apporte également un certain nombre d'éléments complémentaires (exemples déployés, directement utilisables, des outils complémentaires pour le développement d'applications Web...).
Témoignage : 
Alexis Moussine-Pouchkine, ambassadeur du projet GlassFish serveur Java EE chez Oracle.
"Cela fait maintenant une année complète que Java EE 6 est dans les bacs et plus encore que je présente les améliorations apportées à cette plate-forme (avec un faible pour JAX-RS, CDI et EJB 3.1). Mais même lorsque je prends trois heures ou une journée complète pour présenter "en profondeur" ces nouvelles fonctionnalités, je ne peux pas prétendre couvrir avec autant de rigueur et de détails ces sujets que ce qui est fait dans cet ouvrage. Ce livre s'attache d'ailleurs à présenter la plate-forme dans sa globalité sans insister nécessairement ou uniquement sur ses nouveautés. La relecture de cette mine d'informations mises en musique de manière pragmatique m'a permis de remettre à niveau ma compréhension de la plate-forme tout en découvrant plusieurs fonctionnalités qui m'avaient jusque là échappé. 
Vous y trouverez certaineme</v>
      </c>
      <c r="U120" s="34">
        <f t="shared" si="83"/>
        <v>9782746063853</v>
      </c>
      <c r="V120" s="34" t="str">
        <f t="shared" si="84"/>
        <v>Version Numérique</v>
      </c>
      <c r="W120" s="34">
        <f t="shared" si="85"/>
        <v>9782746062634</v>
      </c>
      <c r="X120" s="34" t="str">
        <f t="shared" si="86"/>
        <v>Version Imprimée</v>
      </c>
      <c r="Y120" s="34" t="str">
        <f t="shared" si="87"/>
        <v>St-Herblain</v>
      </c>
      <c r="Z120" s="34" t="str">
        <f t="shared" si="88"/>
        <v>Editions ENI</v>
      </c>
      <c r="AA120" s="34">
        <f t="shared" si="89"/>
        <v>2011</v>
      </c>
      <c r="AB120" s="34" t="str">
        <f t="shared" si="90"/>
        <v>Bibliothèque Numérique ENI (Service en ligne)</v>
      </c>
      <c r="AC120" s="34" t="str">
        <f t="shared" si="91"/>
        <v>EPSILON</v>
      </c>
      <c r="AD120" s="34" t="str">
        <f t="shared" si="92"/>
        <v>texte</v>
      </c>
      <c r="AE120" s="34" t="str">
        <f t="shared" si="93"/>
        <v>txt</v>
      </c>
      <c r="AF120" s="34" t="str">
        <f t="shared" si="94"/>
        <v>rdacontent/fre</v>
      </c>
      <c r="AG120" s="34" t="str">
        <f t="shared" si="95"/>
        <v>informatique</v>
      </c>
      <c r="AH120" s="34" t="str">
        <f t="shared" si="96"/>
        <v>c</v>
      </c>
      <c r="AI120" s="34" t="str">
        <f t="shared" si="97"/>
        <v>rdamedia/fre</v>
      </c>
      <c r="AJ120" s="34" t="str">
        <f t="shared" si="98"/>
        <v>ressource en ligne</v>
      </c>
      <c r="AK120" s="34" t="str">
        <f t="shared" si="99"/>
        <v>cr</v>
      </c>
      <c r="AL120" s="34" t="str">
        <f t="shared" si="100"/>
        <v>rdacarrier/fre</v>
      </c>
      <c r="AM120" s="34" t="str">
        <f t="shared" si="101"/>
        <v>m\\\\\o\\d\\\\\\\\</v>
      </c>
      <c r="AN120" s="34" t="str">
        <f t="shared" si="102"/>
        <v>cr\cn\\\\uuaua</v>
      </c>
      <c r="AO120" s="34" t="str">
        <f t="shared" si="103"/>
        <v>Accès restreint aux membres</v>
      </c>
      <c r="AP120" s="34" t="str">
        <f t="shared" si="104"/>
        <v>Source de la note de description : Version imprimée</v>
      </c>
      <c r="AQ120" s="34" t="str">
        <f t="shared" si="105"/>
        <v/>
      </c>
      <c r="AR120" s="34" t="str">
        <f t="shared" si="106"/>
        <v>%SITE_CLIENT%/?library_guid=19114470-F90D-4522-BD53-2E17A589ABDE</v>
      </c>
      <c r="AS120" s="34" t="str">
        <f t="shared" si="107"/>
        <v>Accès au travers du portail ENI</v>
      </c>
      <c r="AT120" s="34" t="str">
        <f t="shared" si="108"/>
        <v xml:space="preserve"> Ant </v>
      </c>
      <c r="AU120" s="34" t="str">
        <f t="shared" si="109"/>
        <v xml:space="preserve"> EAR </v>
      </c>
      <c r="AV120" s="34" t="str">
        <f t="shared" si="110"/>
        <v xml:space="preserve"> GlassFish </v>
      </c>
      <c r="AW120" s="34" t="str">
        <f t="shared" si="111"/>
        <v xml:space="preserve"> Hudson </v>
      </c>
      <c r="AX120" s="34" t="str">
        <f t="shared" si="112"/>
        <v xml:space="preserve"> JAR </v>
      </c>
      <c r="AY120" s="34" t="str">
        <f t="shared" si="113"/>
        <v xml:space="preserve"> javabeans </v>
      </c>
      <c r="AZ120" s="34" t="str">
        <f t="shared" si="114"/>
        <v xml:space="preserve"> jee </v>
      </c>
      <c r="BA120" s="34" t="str">
        <f t="shared" si="115"/>
        <v xml:space="preserve"> JSF </v>
      </c>
      <c r="BB120" s="34" t="str">
        <f t="shared" si="116"/>
        <v xml:space="preserve"> JSP </v>
      </c>
      <c r="BC120" s="34" t="str">
        <f t="shared" si="117"/>
        <v xml:space="preserve"> JUnit </v>
      </c>
      <c r="BD120" s="34" t="str">
        <f t="shared" si="118"/>
        <v xml:space="preserve"> LNEPDEVJEE</v>
      </c>
      <c r="BE120" s="34" t="str">
        <f t="shared" si="119"/>
        <v xml:space="preserve"> NetBeans </v>
      </c>
      <c r="BF120" s="34" t="str">
        <f t="shared" si="120"/>
        <v xml:space="preserve"> Persistence </v>
      </c>
      <c r="BG120" s="34" t="str">
        <f t="shared" si="121"/>
        <v xml:space="preserve"> REST </v>
      </c>
      <c r="BH120" s="34" t="str">
        <f t="shared" si="122"/>
        <v xml:space="preserve"> RESTful </v>
      </c>
      <c r="BI120" s="34" t="str">
        <f t="shared" si="123"/>
        <v xml:space="preserve"> Servlets </v>
      </c>
      <c r="BJ120" s="34" t="str">
        <f t="shared" si="124"/>
        <v xml:space="preserve"> SOAP </v>
      </c>
      <c r="BK120" s="34" t="str">
        <f t="shared" si="125"/>
        <v xml:space="preserve"> Subversion </v>
      </c>
      <c r="BL120" s="34" t="str">
        <f t="shared" si="126"/>
        <v xml:space="preserve"> WAR </v>
      </c>
      <c r="BM120" s="34" t="str">
        <f t="shared" si="127"/>
        <v xml:space="preserve">Eclipse </v>
      </c>
      <c r="BN120" s="34" t="str">
        <f t="shared" si="128"/>
        <v/>
      </c>
      <c r="BO120" s="34" t="str">
        <f t="shared" si="129"/>
        <v/>
      </c>
      <c r="BP120" s="34" t="str">
        <f t="shared" si="130"/>
        <v/>
      </c>
      <c r="BQ120" s="34" t="str">
        <f t="shared" si="131"/>
        <v/>
      </c>
      <c r="BR120" s="34" t="str">
        <f t="shared" si="132"/>
        <v/>
      </c>
      <c r="BS120" s="34" t="str">
        <f t="shared" si="133"/>
        <v/>
      </c>
      <c r="BT120" s="34" t="str">
        <f t="shared" si="134"/>
        <v/>
      </c>
      <c r="BU120" s="42" t="str">
        <f t="shared" si="135"/>
        <v/>
      </c>
    </row>
    <row r="121" spans="1:73" ht="20.100000000000001" customHeight="1" x14ac:dyDescent="0.25">
      <c r="A121" s="40">
        <v>45231</v>
      </c>
      <c r="B121" s="34" t="s">
        <v>14186</v>
      </c>
      <c r="C121" s="32" t="s">
        <v>112</v>
      </c>
      <c r="D121" s="32">
        <v>20240120</v>
      </c>
      <c r="E121" s="34" t="s">
        <v>14187</v>
      </c>
      <c r="F121" s="34" t="str">
        <f t="shared" si="68"/>
        <v>Mise en place d'une solution Open Source de Business Intelligence</v>
      </c>
      <c r="G121" s="34" t="str">
        <f t="shared" si="69"/>
        <v>Christian VIGOUROUX</v>
      </c>
      <c r="H121" s="34" t="str">
        <f t="shared" si="70"/>
        <v/>
      </c>
      <c r="I121" s="34" t="str">
        <f t="shared" si="71"/>
        <v>VIGOUROUX, Christian</v>
      </c>
      <c r="J121" s="34" t="str">
        <f t="shared" si="72"/>
        <v/>
      </c>
      <c r="K121" s="34" t="str">
        <f t="shared" si="73"/>
        <v/>
      </c>
      <c r="L121" s="34" t="str">
        <f t="shared" si="74"/>
        <v/>
      </c>
      <c r="M121" s="34" t="str">
        <f t="shared" si="75"/>
        <v/>
      </c>
      <c r="N121" s="5" t="str">
        <f t="shared" si="76"/>
        <v>Edition du 1 April 2011</v>
      </c>
      <c r="O121" s="5" t="str">
        <f t="shared" si="77"/>
        <v>532 pages</v>
      </c>
      <c r="P121" s="34" t="str">
        <f t="shared" si="78"/>
        <v>Editions ENI</v>
      </c>
      <c r="Q121" s="6" t="str">
        <f t="shared" si="79"/>
        <v>fre</v>
      </c>
      <c r="R121" s="34" t="str">
        <f t="shared" si="80"/>
        <v>fre</v>
      </c>
      <c r="S121" s="34" t="str">
        <f t="shared" si="81"/>
        <v>fre</v>
      </c>
      <c r="T121" s="34" t="str">
        <f t="shared" si="82"/>
        <v>Ce livre sur Pentaho s'adresse à tout informaticien désireux de mettre en place les principales briques de ce puissant outil de Business Intelligence Open Source. Pour chaque brique de la suite Pentaho détaillée dans le livre (en version 3.6 au moment de l'écriture), une procédure d'installation est décrite en détail. L'auteur propose ensuite une présentation détaillée puis une étude de cas avec de nombreux exemples concrets. Plutôt qu'une étude exhaustive des multiples composants faisant partie de la suite Pentaho, l'option retenue est de mettre l'accent sur les modules principaux en privilégiant une approche par l'exemple. 
Dans les premiers chapitres, après une présentation rapide des concepts utilisés en Business Intelligence, l'auteur propose une prise en main rapide de Pentaho (installation de la suite, interfaces d'administration&amp;hellip;) accompagnée  de nombreux exemples d'utilisation. Des rappels sont ensuite faits sur la modélisation (modèle en étoile, modèle en flocon de neige, cube, dimension, mesure, ...) et sur la construction d'un Datawarehouse. Les fonctionnalités de l'ETL Pentaho Data Integration sont listées et de nombreuses transformations sont analysées. L'auteur décrit le générateur de rapports Adhoc (WAQR) toujours au travers d'exemples. 
Une partie importante du livre est consacrée au puissant générateur de rapports et de graphes Pentaho Report Designer, illustrée là encore par de nombreux exemples. Un autre volet conséquent est dédié à la modélisation et à l'exploitation de cubes de données multidimensionnelles. Mondrian (moteur multidimensionnel), MDX (langage de manipulation de données multidimensionnelles), JPivot (interface de restitution des résultats) et Pentaho Schema Workbench (assistance à la modélisation) sont détaillés. Le module Pentaho Aggregator Designer vient optimiser l'exploitation des données sous Mondrian en réalisant des agrégations. Le module Pentaho Design Studio (PDS), servant à l'installation des développements réalisés (transformations, analyses, rapports, ...) sur le serveur Web Pentaho est aussi largement commenté.
L'auteur met également en avant l'interopérabilité de la suite Pentaho avec des briques Open Source tierces, comme le générateur de rapports BIRT. Le puissant outil de Data Mining Weka, désormais intégré dans la suite Pentaho, et qui permet l'analyse des données au travers de multiples algorithmes est traité. L'auteur décrit la gestion des métadonnées via Pentaho Metadata Editor qui rend l'exploitation des données plus aisée dans les différents modules de la suite Pentaho par la création de vues métier.
L'ensemble des exemples et les jeux de données nécessaires sont en téléchargement sur le site www.editions-eni.fr.
Les chapitres du livre :
Introduction : présentation de Pentaho &amp;ndash; Prise en main rapide de Pentaho &amp;ndash; Exemples Pentaho &amp;ndash; Modélisation en Informatique Décisionnelle &amp;ndash; Présentation de l'ETL PDI &amp;ndash; Mise en oeuvre de PDI &amp;ndash; Présentation de WAQR &amp;ndash; Mise en oeuvre de WAQR &amp;ndash; Présentation de PRD &amp;ndash; Mise en oeuvre de PRD &amp;ndash; Présentation de Mondrian/JPivot &amp;ndash; Mise en oeuvre de Mondrian/JPivot &amp;ndash; Modélisation Mondrian via PSW &amp;ndash; Agrégation de données via PAD &amp;ndash; Intégration des composants via PDS &amp;ndash; Intégration de rapports BIRT &amp;ndash; Analyse de données via Weka &amp;ndash; Gestion des métadonnées via PME &amp;ndash; Glossaire OLAP</v>
      </c>
      <c r="U121" s="34">
        <f t="shared" si="83"/>
        <v>9782746064782</v>
      </c>
      <c r="V121" s="34" t="str">
        <f t="shared" si="84"/>
        <v>Version Numérique</v>
      </c>
      <c r="W121" s="34">
        <f t="shared" si="85"/>
        <v>9782746063303</v>
      </c>
      <c r="X121" s="34" t="str">
        <f t="shared" si="86"/>
        <v>Version Imprimée</v>
      </c>
      <c r="Y121" s="34" t="str">
        <f t="shared" si="87"/>
        <v>St-Herblain</v>
      </c>
      <c r="Z121" s="34" t="str">
        <f t="shared" si="88"/>
        <v>Editions ENI</v>
      </c>
      <c r="AA121" s="34">
        <f t="shared" si="89"/>
        <v>2011</v>
      </c>
      <c r="AB121" s="34" t="str">
        <f t="shared" si="90"/>
        <v>Bibliothèque Numérique ENI (Service en ligne)</v>
      </c>
      <c r="AC121" s="34" t="str">
        <f t="shared" si="91"/>
        <v>EPSILON</v>
      </c>
      <c r="AD121" s="34" t="str">
        <f t="shared" si="92"/>
        <v>texte</v>
      </c>
      <c r="AE121" s="34" t="str">
        <f t="shared" si="93"/>
        <v>txt</v>
      </c>
      <c r="AF121" s="34" t="str">
        <f t="shared" si="94"/>
        <v>rdacontent/fre</v>
      </c>
      <c r="AG121" s="34" t="str">
        <f t="shared" si="95"/>
        <v>informatique</v>
      </c>
      <c r="AH121" s="34" t="str">
        <f t="shared" si="96"/>
        <v>c</v>
      </c>
      <c r="AI121" s="34" t="str">
        <f t="shared" si="97"/>
        <v>rdamedia/fre</v>
      </c>
      <c r="AJ121" s="34" t="str">
        <f t="shared" si="98"/>
        <v>ressource en ligne</v>
      </c>
      <c r="AK121" s="34" t="str">
        <f t="shared" si="99"/>
        <v>cr</v>
      </c>
      <c r="AL121" s="34" t="str">
        <f t="shared" si="100"/>
        <v>rdacarrier/fre</v>
      </c>
      <c r="AM121" s="34" t="str">
        <f t="shared" si="101"/>
        <v>m\\\\\o\\d\\\\\\\\</v>
      </c>
      <c r="AN121" s="34" t="str">
        <f t="shared" si="102"/>
        <v>cr\cn\\\\uuaua</v>
      </c>
      <c r="AO121" s="34" t="str">
        <f t="shared" si="103"/>
        <v>Accès restreint aux membres</v>
      </c>
      <c r="AP121" s="34" t="str">
        <f t="shared" si="104"/>
        <v>Source de la note de description : Version imprimée</v>
      </c>
      <c r="AQ121" s="34" t="str">
        <f t="shared" si="105"/>
        <v/>
      </c>
      <c r="AR121" s="34" t="str">
        <f t="shared" si="106"/>
        <v>%SITE_CLIENT%/?library_guid=322455EE-F913-4B58-A7D2-008786513B92</v>
      </c>
      <c r="AS121" s="34" t="str">
        <f t="shared" si="107"/>
        <v>Accès au travers du portail ENI</v>
      </c>
      <c r="AT121" s="34" t="str">
        <f t="shared" si="108"/>
        <v xml:space="preserve"> datawarehouse </v>
      </c>
      <c r="AU121" s="34" t="str">
        <f t="shared" si="109"/>
        <v xml:space="preserve"> EDL </v>
      </c>
      <c r="AV121" s="34" t="str">
        <f t="shared" si="110"/>
        <v xml:space="preserve"> informatique décisionnelle </v>
      </c>
      <c r="AW121" s="34" t="str">
        <f t="shared" si="111"/>
        <v xml:space="preserve"> jpivot </v>
      </c>
      <c r="AX121" s="34" t="str">
        <f t="shared" si="112"/>
        <v xml:space="preserve"> LNEPPEN</v>
      </c>
      <c r="AY121" s="34" t="str">
        <f t="shared" si="113"/>
        <v xml:space="preserve"> mdx </v>
      </c>
      <c r="AZ121" s="34" t="str">
        <f t="shared" si="114"/>
        <v xml:space="preserve"> PDS </v>
      </c>
      <c r="BA121" s="34" t="str">
        <f t="shared" si="115"/>
        <v xml:space="preserve">BI </v>
      </c>
      <c r="BB121" s="34" t="str">
        <f t="shared" si="116"/>
        <v/>
      </c>
      <c r="BC121" s="34" t="str">
        <f t="shared" si="117"/>
        <v/>
      </c>
      <c r="BD121" s="34" t="str">
        <f t="shared" si="118"/>
        <v/>
      </c>
      <c r="BE121" s="34" t="str">
        <f t="shared" si="119"/>
        <v/>
      </c>
      <c r="BF121" s="34" t="str">
        <f t="shared" si="120"/>
        <v/>
      </c>
      <c r="BG121" s="34" t="str">
        <f t="shared" si="121"/>
        <v/>
      </c>
      <c r="BH121" s="34" t="str">
        <f t="shared" si="122"/>
        <v/>
      </c>
      <c r="BI121" s="34" t="str">
        <f t="shared" si="123"/>
        <v/>
      </c>
      <c r="BJ121" s="34" t="str">
        <f t="shared" si="124"/>
        <v/>
      </c>
      <c r="BK121" s="34" t="str">
        <f t="shared" si="125"/>
        <v/>
      </c>
      <c r="BL121" s="34" t="str">
        <f t="shared" si="126"/>
        <v/>
      </c>
      <c r="BM121" s="34" t="str">
        <f t="shared" si="127"/>
        <v/>
      </c>
      <c r="BN121" s="34" t="str">
        <f t="shared" si="128"/>
        <v/>
      </c>
      <c r="BO121" s="34" t="str">
        <f t="shared" si="129"/>
        <v/>
      </c>
      <c r="BP121" s="34" t="str">
        <f t="shared" si="130"/>
        <v/>
      </c>
      <c r="BQ121" s="34" t="str">
        <f t="shared" si="131"/>
        <v/>
      </c>
      <c r="BR121" s="34" t="str">
        <f t="shared" si="132"/>
        <v/>
      </c>
      <c r="BS121" s="34" t="str">
        <f t="shared" si="133"/>
        <v/>
      </c>
      <c r="BT121" s="34" t="str">
        <f t="shared" si="134"/>
        <v/>
      </c>
      <c r="BU121" s="42" t="str">
        <f t="shared" si="135"/>
        <v/>
      </c>
    </row>
    <row r="122" spans="1:73" ht="20.100000000000001" customHeight="1" x14ac:dyDescent="0.25">
      <c r="A122" s="40">
        <v>45231</v>
      </c>
      <c r="B122" s="34" t="s">
        <v>14188</v>
      </c>
      <c r="C122" s="32" t="s">
        <v>112</v>
      </c>
      <c r="D122" s="32">
        <v>20240120</v>
      </c>
      <c r="E122" s="34" t="s">
        <v>14189</v>
      </c>
      <c r="F122" s="34" t="str">
        <f t="shared" si="68"/>
        <v>Maîtrisez la programmation sur AS/400</v>
      </c>
      <c r="G122" s="34" t="str">
        <f t="shared" si="69"/>
        <v>Claude CANTIE</v>
      </c>
      <c r="H122" s="34" t="str">
        <f t="shared" si="70"/>
        <v/>
      </c>
      <c r="I122" s="34" t="str">
        <f t="shared" si="71"/>
        <v>CANTIE, Claude</v>
      </c>
      <c r="J122" s="34" t="str">
        <f t="shared" si="72"/>
        <v/>
      </c>
      <c r="K122" s="34" t="str">
        <f t="shared" si="73"/>
        <v/>
      </c>
      <c r="L122" s="34" t="str">
        <f t="shared" si="74"/>
        <v/>
      </c>
      <c r="M122" s="34" t="str">
        <f t="shared" si="75"/>
        <v/>
      </c>
      <c r="N122" s="5" t="str">
        <f t="shared" si="76"/>
        <v>Edition du 1 February 2010</v>
      </c>
      <c r="O122" s="5" t="str">
        <f t="shared" si="77"/>
        <v>330 pages</v>
      </c>
      <c r="P122" s="34" t="str">
        <f t="shared" si="78"/>
        <v>Editions ENI</v>
      </c>
      <c r="Q122" s="6" t="str">
        <f t="shared" si="79"/>
        <v>fre</v>
      </c>
      <c r="R122" s="34" t="str">
        <f t="shared" si="80"/>
        <v>fre</v>
      </c>
      <c r="S122" s="34" t="str">
        <f t="shared" si="81"/>
        <v>fre</v>
      </c>
      <c r="T122" s="34" t="str">
        <f t="shared" si="82"/>
        <v xml:space="preserve">L'objectif de ce livre sur la programmation sur AS/400 (que l'on devrait aujourd'hui appeler system i) est d'apporter au lecteur une connaissance générale sur la façon dont fonctionne ce serveur d'applications et ensuite de donner les bases nécessaires et suffisantes pour écrire des programmes dédiés à l'AS/400 (ou system i).
Le coeur de cette programmation est bien sûr le RPG (Report Programming Generator), le langage de programmation natif et spécifique de l'AS/400 mais l'auteur décrit aussi le langage de contrôle (CL) et apprend au lecteur à créer un fichier, à transférer des données via FTP, etc.
Le fil conducteur du livre est la conception du fichier du personnel d'une entreprise et de tout ce qui est ensuite nécessaire à sa gestion : créer, modifier une fiche avec les contrôles indispensables, imprimer la fiche, ou l'ensemble des fiches, sur une imprimante déterminée, etc. Ce projet concret permet de décrire quasiment tous les aspects de la programmation sur un AS/400.
Les sources des programmes AS/400 développés sont en téléchargement sur cette page mais sont également présentés et commentés dans le livre pour que les lecteurs qui ne disposent pas d'un AS/400 puissent néanmoins les exploiter.
Les chapitres du livre : 
Introduction - L'AS/400 - Le PDM et les éditeurs - Les fichiers -  La base de données DB2/400 - Opérations sur les fichiers - SAVF et aide - Le langage CL et les commandes - Le langage RPG et le BATCH - Le RPG en interactif - Les menus AS/400 - Autres langages  - Trucs, astuces et anecdotes - Lexique - Les sources
</v>
      </c>
      <c r="U122" s="34">
        <f t="shared" si="83"/>
        <v>9782746054370</v>
      </c>
      <c r="V122" s="34" t="str">
        <f t="shared" si="84"/>
        <v>Version Numérique</v>
      </c>
      <c r="W122" s="34">
        <f t="shared" si="85"/>
        <v>9782746053458</v>
      </c>
      <c r="X122" s="34" t="str">
        <f t="shared" si="86"/>
        <v>Version Imprimée</v>
      </c>
      <c r="Y122" s="34" t="str">
        <f t="shared" si="87"/>
        <v>St-Herblain</v>
      </c>
      <c r="Z122" s="34" t="str">
        <f t="shared" si="88"/>
        <v>Editions ENI</v>
      </c>
      <c r="AA122" s="34">
        <f t="shared" si="89"/>
        <v>2010</v>
      </c>
      <c r="AB122" s="34" t="str">
        <f t="shared" si="90"/>
        <v>Bibliothèque Numérique ENI (Service en ligne)</v>
      </c>
      <c r="AC122" s="34" t="str">
        <f t="shared" si="91"/>
        <v>EPSILON</v>
      </c>
      <c r="AD122" s="34" t="str">
        <f t="shared" si="92"/>
        <v>texte</v>
      </c>
      <c r="AE122" s="34" t="str">
        <f t="shared" si="93"/>
        <v>txt</v>
      </c>
      <c r="AF122" s="34" t="str">
        <f t="shared" si="94"/>
        <v>rdacontent/fre</v>
      </c>
      <c r="AG122" s="34" t="str">
        <f t="shared" si="95"/>
        <v>informatique</v>
      </c>
      <c r="AH122" s="34" t="str">
        <f t="shared" si="96"/>
        <v>c</v>
      </c>
      <c r="AI122" s="34" t="str">
        <f t="shared" si="97"/>
        <v>rdamedia/fre</v>
      </c>
      <c r="AJ122" s="34" t="str">
        <f t="shared" si="98"/>
        <v>ressource en ligne</v>
      </c>
      <c r="AK122" s="34" t="str">
        <f t="shared" si="99"/>
        <v>cr</v>
      </c>
      <c r="AL122" s="34" t="str">
        <f t="shared" si="100"/>
        <v>rdacarrier/fre</v>
      </c>
      <c r="AM122" s="34" t="str">
        <f t="shared" si="101"/>
        <v>m\\\\\o\\d\\\\\\\\</v>
      </c>
      <c r="AN122" s="34" t="str">
        <f t="shared" si="102"/>
        <v>cr\cn\\\\uuaua</v>
      </c>
      <c r="AO122" s="34" t="str">
        <f t="shared" si="103"/>
        <v>Accès restreint aux membres</v>
      </c>
      <c r="AP122" s="34" t="str">
        <f t="shared" si="104"/>
        <v>Source de la note de description : Version imprimée</v>
      </c>
      <c r="AQ122" s="34" t="str">
        <f t="shared" si="105"/>
        <v/>
      </c>
      <c r="AR122" s="34" t="str">
        <f t="shared" si="106"/>
        <v>%SITE_CLIENT%/?library_guid=19C53477-5F49-4F49-A025-EBA186C8179E</v>
      </c>
      <c r="AS122" s="34" t="str">
        <f t="shared" si="107"/>
        <v>Accès au travers du portail ENI</v>
      </c>
      <c r="AT122" s="34" t="str">
        <f t="shared" si="108"/>
        <v xml:space="preserve"> as 400 </v>
      </c>
      <c r="AU122" s="34" t="str">
        <f t="shared" si="109"/>
        <v xml:space="preserve"> as400 </v>
      </c>
      <c r="AV122" s="34" t="str">
        <f t="shared" si="110"/>
        <v xml:space="preserve"> ibm </v>
      </c>
      <c r="AW122" s="34" t="str">
        <f t="shared" si="111"/>
        <v xml:space="preserve"> iseries </v>
      </c>
      <c r="AX122" s="34" t="str">
        <f t="shared" si="112"/>
        <v xml:space="preserve"> livre CL </v>
      </c>
      <c r="AY122" s="34" t="str">
        <f t="shared" si="113"/>
        <v xml:space="preserve"> livre RPG </v>
      </c>
      <c r="AZ122" s="34" t="str">
        <f t="shared" si="114"/>
        <v xml:space="preserve"> LNEPPROAS</v>
      </c>
      <c r="BA122" s="34" t="str">
        <f t="shared" si="115"/>
        <v xml:space="preserve"> os 400 </v>
      </c>
      <c r="BB122" s="34" t="str">
        <f t="shared" si="116"/>
        <v xml:space="preserve"> os/400 </v>
      </c>
      <c r="BC122" s="34" t="str">
        <f t="shared" si="117"/>
        <v xml:space="preserve"> system i </v>
      </c>
      <c r="BD122" s="34" t="str">
        <f t="shared" si="118"/>
        <v xml:space="preserve"> systemi </v>
      </c>
      <c r="BE122" s="34" t="str">
        <f t="shared" si="119"/>
        <v xml:space="preserve">livre AS/400 </v>
      </c>
      <c r="BF122" s="34" t="str">
        <f t="shared" si="120"/>
        <v/>
      </c>
      <c r="BG122" s="34" t="str">
        <f t="shared" si="121"/>
        <v/>
      </c>
      <c r="BH122" s="34" t="str">
        <f t="shared" si="122"/>
        <v/>
      </c>
      <c r="BI122" s="34" t="str">
        <f t="shared" si="123"/>
        <v/>
      </c>
      <c r="BJ122" s="34" t="str">
        <f t="shared" si="124"/>
        <v/>
      </c>
      <c r="BK122" s="34" t="str">
        <f t="shared" si="125"/>
        <v/>
      </c>
      <c r="BL122" s="34" t="str">
        <f t="shared" si="126"/>
        <v/>
      </c>
      <c r="BM122" s="34" t="str">
        <f t="shared" si="127"/>
        <v/>
      </c>
      <c r="BN122" s="34" t="str">
        <f t="shared" si="128"/>
        <v/>
      </c>
      <c r="BO122" s="34" t="str">
        <f t="shared" si="129"/>
        <v/>
      </c>
      <c r="BP122" s="34" t="str">
        <f t="shared" si="130"/>
        <v/>
      </c>
      <c r="BQ122" s="34" t="str">
        <f t="shared" si="131"/>
        <v/>
      </c>
      <c r="BR122" s="34" t="str">
        <f t="shared" si="132"/>
        <v/>
      </c>
      <c r="BS122" s="34" t="str">
        <f t="shared" si="133"/>
        <v/>
      </c>
      <c r="BT122" s="34" t="str">
        <f t="shared" si="134"/>
        <v/>
      </c>
      <c r="BU122" s="42" t="str">
        <f t="shared" si="135"/>
        <v/>
      </c>
    </row>
    <row r="123" spans="1:73" ht="20.100000000000001" customHeight="1" x14ac:dyDescent="0.25">
      <c r="A123" s="40">
        <v>45231</v>
      </c>
      <c r="B123" s="34" t="s">
        <v>14190</v>
      </c>
      <c r="C123" s="32" t="s">
        <v>112</v>
      </c>
      <c r="D123" s="32">
        <v>20240120</v>
      </c>
      <c r="E123" s="34" t="s">
        <v>14191</v>
      </c>
      <c r="F123" s="34" t="str">
        <f t="shared" si="68"/>
        <v/>
      </c>
      <c r="G123" s="34" t="str">
        <f t="shared" si="69"/>
        <v>Vincent REMAZEILLES</v>
      </c>
      <c r="H123" s="34" t="str">
        <f t="shared" si="70"/>
        <v/>
      </c>
      <c r="I123" s="34" t="str">
        <f t="shared" si="71"/>
        <v>REMAZEILLES, Vincent</v>
      </c>
      <c r="J123" s="34" t="str">
        <f t="shared" si="72"/>
        <v/>
      </c>
      <c r="K123" s="34" t="str">
        <f t="shared" si="73"/>
        <v/>
      </c>
      <c r="L123" s="34" t="str">
        <f t="shared" si="74"/>
        <v/>
      </c>
      <c r="M123" s="34" t="str">
        <f t="shared" si="75"/>
        <v/>
      </c>
      <c r="N123" s="5" t="str">
        <f t="shared" si="76"/>
        <v>Edition du 1 February 2009</v>
      </c>
      <c r="O123" s="5" t="str">
        <f t="shared" si="77"/>
        <v>260 pages</v>
      </c>
      <c r="P123" s="34" t="str">
        <f t="shared" si="78"/>
        <v>Editions ENI</v>
      </c>
      <c r="Q123" s="6" t="str">
        <f t="shared" si="79"/>
        <v>fre</v>
      </c>
      <c r="R123" s="34" t="str">
        <f t="shared" si="80"/>
        <v>fre</v>
      </c>
      <c r="S123" s="34" t="str">
        <f t="shared" si="81"/>
        <v>fre</v>
      </c>
      <c r="T123" s="34" t="str">
        <f t="shared" si="82"/>
        <v xml:space="preserve">Ce livre sur la sécurité des réseaux avec CISCO s'adresse aux administrateurs réseaux désireux d'améliorer la sécurité de leur domaine et aussi aux étudiants déjà familiers de la gamme du constructeur.
Des célèbres Access-lists aux dernières innovations en matière d'analyse protocolaire et de VPN SSL, en passant par la sécurité des réseaux sans fil, ce livre propose un tour d'horizon de ce qu'il est possible d'entreprendre pour protéger efficacement son réseau en exploitant au mieux les possibilités offertes par les équipements couramment utilisés par les entreprises. 
Le thème de la sécurité est dans un premier temps abordé en opérant une correspondance avec les couches du modèle OSI avant d'être examiné dans le détail avec les configurations propres aux points d'accès Wi-Fi, aux routeurs, aux commutateurs Ethernet et aux pare-feux. 
Les problématiques de sécurité autour de la téléphonie sur IP font quant à elles l'objet d'un chapitre dans lequel sont également développées les mesures permettant de préserver la confidentialité des communications grâce à la cryptographie.
Le livre se veut didactique et présente les réflexions préalables à la construction d'une infrastructure sécurisée ainsi que les configurations des équipements, illustrées avec les innombrables possibilités de la ligne de commande Cisco.
</v>
      </c>
      <c r="U123" s="34">
        <f t="shared" si="83"/>
        <v>9782746048362</v>
      </c>
      <c r="V123" s="34" t="str">
        <f t="shared" si="84"/>
        <v>Version Numérique</v>
      </c>
      <c r="W123" s="34">
        <f t="shared" si="85"/>
        <v>9782746047143</v>
      </c>
      <c r="X123" s="34" t="str">
        <f t="shared" si="86"/>
        <v>Version Imprimée</v>
      </c>
      <c r="Y123" s="34" t="str">
        <f t="shared" si="87"/>
        <v>St-Herblain</v>
      </c>
      <c r="Z123" s="34" t="str">
        <f t="shared" si="88"/>
        <v>Editions ENI</v>
      </c>
      <c r="AA123" s="34">
        <f t="shared" si="89"/>
        <v>2009</v>
      </c>
      <c r="AB123" s="34" t="str">
        <f t="shared" si="90"/>
        <v>Bibliothèque Numérique ENI (Service en ligne)</v>
      </c>
      <c r="AC123" s="34" t="str">
        <f t="shared" si="91"/>
        <v>EPSILON</v>
      </c>
      <c r="AD123" s="34" t="str">
        <f t="shared" si="92"/>
        <v>texte</v>
      </c>
      <c r="AE123" s="34" t="str">
        <f t="shared" si="93"/>
        <v>txt</v>
      </c>
      <c r="AF123" s="34" t="str">
        <f t="shared" si="94"/>
        <v>rdacontent/fre</v>
      </c>
      <c r="AG123" s="34" t="str">
        <f t="shared" si="95"/>
        <v>informatique</v>
      </c>
      <c r="AH123" s="34" t="str">
        <f t="shared" si="96"/>
        <v>c</v>
      </c>
      <c r="AI123" s="34" t="str">
        <f t="shared" si="97"/>
        <v>rdamedia/fre</v>
      </c>
      <c r="AJ123" s="34" t="str">
        <f t="shared" si="98"/>
        <v>ressource en ligne</v>
      </c>
      <c r="AK123" s="34" t="str">
        <f t="shared" si="99"/>
        <v>cr</v>
      </c>
      <c r="AL123" s="34" t="str">
        <f t="shared" si="100"/>
        <v>rdacarrier/fre</v>
      </c>
      <c r="AM123" s="34" t="str">
        <f t="shared" si="101"/>
        <v>m\\\\\o\\d\\\\\\\\</v>
      </c>
      <c r="AN123" s="34" t="str">
        <f t="shared" si="102"/>
        <v>cr\cn\\\\uuaua</v>
      </c>
      <c r="AO123" s="34" t="str">
        <f t="shared" si="103"/>
        <v>Accès restreint aux membres</v>
      </c>
      <c r="AP123" s="34" t="str">
        <f t="shared" si="104"/>
        <v>Source de la note de description : Version imprimée</v>
      </c>
      <c r="AQ123" s="34" t="str">
        <f t="shared" si="105"/>
        <v/>
      </c>
      <c r="AR123" s="34" t="str">
        <f t="shared" si="106"/>
        <v>%SITE_CLIENT%/?library_guid=BF5F0E5F-F5F0-4CDE-942C-7E0CF047C59E</v>
      </c>
      <c r="AS123" s="34" t="str">
        <f t="shared" si="107"/>
        <v>Accès au travers du portail ENI</v>
      </c>
      <c r="AT123" s="34" t="str">
        <f t="shared" si="108"/>
        <v xml:space="preserve">  </v>
      </c>
      <c r="AU123" s="34" t="str">
        <f t="shared" si="109"/>
        <v xml:space="preserve"> access</v>
      </c>
      <c r="AV123" s="34" t="str">
        <f t="shared" si="110"/>
        <v xml:space="preserve"> commutateur </v>
      </c>
      <c r="AW123" s="34" t="str">
        <f t="shared" si="111"/>
        <v xml:space="preserve"> cryptographie </v>
      </c>
      <c r="AX123" s="34" t="str">
        <f t="shared" si="112"/>
        <v xml:space="preserve"> e</v>
      </c>
      <c r="AY123" s="34" t="str">
        <f t="shared" si="113"/>
        <v xml:space="preserve"> ebook </v>
      </c>
      <c r="AZ123" s="34" t="str">
        <f t="shared" si="114"/>
        <v xml:space="preserve"> livre numerique </v>
      </c>
      <c r="BA123" s="34" t="str">
        <f t="shared" si="115"/>
        <v xml:space="preserve"> livre numérique </v>
      </c>
      <c r="BB123" s="34" t="str">
        <f t="shared" si="116"/>
        <v xml:space="preserve"> livre sécurité </v>
      </c>
      <c r="BC123" s="34" t="str">
        <f t="shared" si="117"/>
        <v xml:space="preserve"> livres numeriques </v>
      </c>
      <c r="BD123" s="34" t="str">
        <f t="shared" si="118"/>
        <v xml:space="preserve"> livres numériques </v>
      </c>
      <c r="BE123" s="34" t="str">
        <f t="shared" si="119"/>
        <v xml:space="preserve"> LNEPSRCIS </v>
      </c>
      <c r="BF123" s="34" t="str">
        <f t="shared" si="120"/>
        <v xml:space="preserve"> LNEPSRCIS</v>
      </c>
      <c r="BG123" s="34" t="str">
        <f t="shared" si="121"/>
        <v xml:space="preserve"> routeur </v>
      </c>
      <c r="BH123" s="34" t="str">
        <f t="shared" si="122"/>
        <v xml:space="preserve"> ssl </v>
      </c>
      <c r="BI123" s="34" t="str">
        <f t="shared" si="123"/>
        <v xml:space="preserve"> switch  </v>
      </c>
      <c r="BJ123" s="34" t="str">
        <f t="shared" si="124"/>
        <v xml:space="preserve"> toip </v>
      </c>
      <c r="BK123" s="34" t="str">
        <f t="shared" si="125"/>
        <v xml:space="preserve"> vlan </v>
      </c>
      <c r="BL123" s="34" t="str">
        <f t="shared" si="126"/>
        <v xml:space="preserve"> vlans </v>
      </c>
      <c r="BM123" s="34" t="str">
        <f t="shared" si="127"/>
        <v xml:space="preserve"> vpn </v>
      </c>
      <c r="BN123" s="34" t="str">
        <f t="shared" si="128"/>
        <v xml:space="preserve"> vpn ssl </v>
      </c>
      <c r="BO123" s="34" t="str">
        <f t="shared" si="129"/>
        <v xml:space="preserve">book </v>
      </c>
      <c r="BP123" s="34" t="str">
        <f t="shared" si="130"/>
        <v xml:space="preserve">lists </v>
      </c>
      <c r="BQ123" s="34" t="str">
        <f t="shared" si="131"/>
        <v xml:space="preserve">livre cisco </v>
      </c>
      <c r="BR123" s="34" t="str">
        <f t="shared" si="132"/>
        <v/>
      </c>
      <c r="BS123" s="34" t="str">
        <f t="shared" si="133"/>
        <v/>
      </c>
      <c r="BT123" s="34" t="str">
        <f t="shared" si="134"/>
        <v/>
      </c>
      <c r="BU123" s="42" t="str">
        <f t="shared" si="135"/>
        <v/>
      </c>
    </row>
    <row r="124" spans="1:73" ht="20.100000000000001" customHeight="1" x14ac:dyDescent="0.25">
      <c r="A124" s="40">
        <v>45231</v>
      </c>
      <c r="B124" s="34" t="s">
        <v>14192</v>
      </c>
      <c r="C124" s="32" t="s">
        <v>112</v>
      </c>
      <c r="D124" s="32">
        <v>20240120</v>
      </c>
      <c r="E124" s="34" t="s">
        <v>14193</v>
      </c>
      <c r="F124" s="34" t="str">
        <f t="shared" si="68"/>
        <v>Mettre en oeuvre une solution d'intégration de données</v>
      </c>
      <c r="G124" s="34" t="str">
        <f t="shared" si="69"/>
        <v>Jean-Noël BARTHAS</v>
      </c>
      <c r="H124" s="34" t="str">
        <f t="shared" si="70"/>
        <v/>
      </c>
      <c r="I124" s="34" t="str">
        <f t="shared" si="71"/>
        <v>BARTHAS, Jean-Noël</v>
      </c>
      <c r="J124" s="34" t="str">
        <f t="shared" si="72"/>
        <v/>
      </c>
      <c r="K124" s="34" t="str">
        <f t="shared" si="73"/>
        <v/>
      </c>
      <c r="L124" s="34" t="str">
        <f t="shared" si="74"/>
        <v/>
      </c>
      <c r="M124" s="34" t="str">
        <f t="shared" si="75"/>
        <v/>
      </c>
      <c r="N124" s="5" t="str">
        <f t="shared" si="76"/>
        <v>Edition du 1 September 2011</v>
      </c>
      <c r="O124" s="5" t="str">
        <f t="shared" si="77"/>
        <v>426 pages</v>
      </c>
      <c r="P124" s="34" t="str">
        <f t="shared" si="78"/>
        <v>Editions ENI</v>
      </c>
      <c r="Q124" s="6" t="str">
        <f t="shared" si="79"/>
        <v>fre</v>
      </c>
      <c r="R124" s="34" t="str">
        <f t="shared" si="80"/>
        <v>fre</v>
      </c>
      <c r="S124" s="34" t="str">
        <f t="shared" si="81"/>
        <v>fre</v>
      </c>
      <c r="T124" s="34" t="str">
        <f t="shared" si="82"/>
        <v>Livre agréé par Talend
Préface de Cédric CARBONE - Talend Chief Technical Officer
Ce livre sur Talend Open Studio (en version 4.2 au moment de l'écriture) accompagne le lecteur dans la découverte du produit et ses caractéristiques principales : principe et exemples d'intégration de données, approche professionnelle et introduction sur l'interopérabilité de l'outil dans le domaine de l'informatique décisionnelle.
Des cas d'applications illustrent le potentiel de l'outil, de l'analyse et la consolidation des données à la mise en place d'interfaces de communication entre différents systèmes de gestion pour l'échange, la migration ou la synchronisation des informations.
C'est un ouvrage technique conçu pour tous les utilisateurs occasionnels ou plus avertis des outils informatiques : tous les profils informaticiens peuvent être concernés (Ingénieur, Technicien expérimenté, Développeur, Analyste Programmeur ou Chef de projet informatique au sein d'un service R&amp;D ou d'une DSI) ainsi que des profils plus fonctionnels utilisant des sources de données, macros et code sous Excel et qui pourront ainsi découvrir le potentiel de l'outil appliqué à leur environnement de travail.
Les chapitres s'enchaînent comme les étapes successives d'une session de formation de quelques jours. Les travaux pratiques présentés constituent des cas d'application que chacun pourra adapter à son propre environnement de travail : ces exemples s'appliquent aussi bien dans un contexte de Petites et Moyennes Entreprises que dans le cas d'un usage particulier et personnel. 
Les exemples du livre sont réalisés majoritairement avec la version 4.1 de Talend Open Studio, certaines fonctionnalités étant illustrées avec la version 4.2. La compatibilité ascendante des applications permettra de réutiliser ces mêmes exemples avec les versions suivantes du produit.
Des éléments complémentaires sont en téléchargement sur www.editions-eni.fr.
Les chapitres du livre :
Préface &amp;ndash; Avant-propos &amp;ndash; Présentation générale &amp;ndash; Installation, lancement et paramétrage &amp;ndash; Gestion et mise en oeuvre d'un projet &amp;ndash; Conception d'un Job &amp;ndash; Palette de composants &amp;ndash; Architecture et mise en oeuvre d'un Job &amp;ndash; Contextes et variables &amp;ndash; Code et routines &amp;ndash; Définition des métadonnées &amp;ndash; Approche professionnelle &amp;ndash; Exemples d'applications &amp;ndash; Solutions Open Source complémentaires</v>
      </c>
      <c r="U124" s="34">
        <f t="shared" si="83"/>
        <v>9782746069725</v>
      </c>
      <c r="V124" s="34" t="str">
        <f t="shared" si="84"/>
        <v>Version Numérique</v>
      </c>
      <c r="W124" s="34">
        <f t="shared" si="85"/>
        <v>9782746067875</v>
      </c>
      <c r="X124" s="34" t="str">
        <f t="shared" si="86"/>
        <v>Version Imprimée</v>
      </c>
      <c r="Y124" s="34" t="str">
        <f t="shared" si="87"/>
        <v>St-Herblain</v>
      </c>
      <c r="Z124" s="34" t="str">
        <f t="shared" si="88"/>
        <v>Editions ENI</v>
      </c>
      <c r="AA124" s="34">
        <f t="shared" si="89"/>
        <v>2011</v>
      </c>
      <c r="AB124" s="34" t="str">
        <f t="shared" si="90"/>
        <v>Bibliothèque Numérique ENI (Service en ligne)</v>
      </c>
      <c r="AC124" s="34" t="str">
        <f t="shared" si="91"/>
        <v>EPSILON</v>
      </c>
      <c r="AD124" s="34" t="str">
        <f t="shared" si="92"/>
        <v>texte</v>
      </c>
      <c r="AE124" s="34" t="str">
        <f t="shared" si="93"/>
        <v>txt</v>
      </c>
      <c r="AF124" s="34" t="str">
        <f t="shared" si="94"/>
        <v>rdacontent/fre</v>
      </c>
      <c r="AG124" s="34" t="str">
        <f t="shared" si="95"/>
        <v>informatique</v>
      </c>
      <c r="AH124" s="34" t="str">
        <f t="shared" si="96"/>
        <v>c</v>
      </c>
      <c r="AI124" s="34" t="str">
        <f t="shared" si="97"/>
        <v>rdamedia/fre</v>
      </c>
      <c r="AJ124" s="34" t="str">
        <f t="shared" si="98"/>
        <v>ressource en ligne</v>
      </c>
      <c r="AK124" s="34" t="str">
        <f t="shared" si="99"/>
        <v>cr</v>
      </c>
      <c r="AL124" s="34" t="str">
        <f t="shared" si="100"/>
        <v>rdacarrier/fre</v>
      </c>
      <c r="AM124" s="34" t="str">
        <f t="shared" si="101"/>
        <v>m\\\\\o\\d\\\\\\\\</v>
      </c>
      <c r="AN124" s="34" t="str">
        <f t="shared" si="102"/>
        <v>cr\cn\\\\uuaua</v>
      </c>
      <c r="AO124" s="34" t="str">
        <f t="shared" si="103"/>
        <v>Accès restreint aux membres</v>
      </c>
      <c r="AP124" s="34" t="str">
        <f t="shared" si="104"/>
        <v>Source de la note de description : Version imprimée</v>
      </c>
      <c r="AQ124" s="34" t="str">
        <f t="shared" si="105"/>
        <v/>
      </c>
      <c r="AR124" s="34" t="str">
        <f t="shared" si="106"/>
        <v>%SITE_CLIENT%/?library_guid=C2616D64-2CAE-426C-B26E-95303B8144FC</v>
      </c>
      <c r="AS124" s="34" t="str">
        <f t="shared" si="107"/>
        <v>Accès au travers du portail ENI</v>
      </c>
      <c r="AT124" s="34" t="str">
        <f t="shared" si="108"/>
        <v xml:space="preserve"> BI </v>
      </c>
      <c r="AU124" s="34" t="str">
        <f t="shared" si="109"/>
        <v xml:space="preserve"> datawarehouse </v>
      </c>
      <c r="AV124" s="34" t="str">
        <f t="shared" si="110"/>
        <v xml:space="preserve"> données </v>
      </c>
      <c r="AW124" s="34" t="str">
        <f t="shared" si="111"/>
        <v xml:space="preserve"> EAI </v>
      </c>
      <c r="AX124" s="34" t="str">
        <f t="shared" si="112"/>
        <v xml:space="preserve"> ETL </v>
      </c>
      <c r="AY124" s="34" t="str">
        <f t="shared" si="113"/>
        <v xml:space="preserve"> LNEPTAL</v>
      </c>
      <c r="AZ124" s="34" t="str">
        <f t="shared" si="114"/>
        <v xml:space="preserve"> middleware </v>
      </c>
      <c r="BA124" s="34" t="str">
        <f t="shared" si="115"/>
        <v xml:space="preserve"> open source </v>
      </c>
      <c r="BB124" s="34" t="str">
        <f t="shared" si="116"/>
        <v xml:space="preserve"> T.O.S. </v>
      </c>
      <c r="BC124" s="34" t="str">
        <f t="shared" si="117"/>
        <v xml:space="preserve">TOS </v>
      </c>
      <c r="BD124" s="34" t="str">
        <f t="shared" si="118"/>
        <v/>
      </c>
      <c r="BE124" s="34" t="str">
        <f t="shared" si="119"/>
        <v/>
      </c>
      <c r="BF124" s="34" t="str">
        <f t="shared" si="120"/>
        <v/>
      </c>
      <c r="BG124" s="34" t="str">
        <f t="shared" si="121"/>
        <v/>
      </c>
      <c r="BH124" s="34" t="str">
        <f t="shared" si="122"/>
        <v/>
      </c>
      <c r="BI124" s="34" t="str">
        <f t="shared" si="123"/>
        <v/>
      </c>
      <c r="BJ124" s="34" t="str">
        <f t="shared" si="124"/>
        <v/>
      </c>
      <c r="BK124" s="34" t="str">
        <f t="shared" si="125"/>
        <v/>
      </c>
      <c r="BL124" s="34" t="str">
        <f t="shared" si="126"/>
        <v/>
      </c>
      <c r="BM124" s="34" t="str">
        <f t="shared" si="127"/>
        <v/>
      </c>
      <c r="BN124" s="34" t="str">
        <f t="shared" si="128"/>
        <v/>
      </c>
      <c r="BO124" s="34" t="str">
        <f t="shared" si="129"/>
        <v/>
      </c>
      <c r="BP124" s="34" t="str">
        <f t="shared" si="130"/>
        <v/>
      </c>
      <c r="BQ124" s="34" t="str">
        <f t="shared" si="131"/>
        <v/>
      </c>
      <c r="BR124" s="34" t="str">
        <f t="shared" si="132"/>
        <v/>
      </c>
      <c r="BS124" s="34" t="str">
        <f t="shared" si="133"/>
        <v/>
      </c>
      <c r="BT124" s="34" t="str">
        <f t="shared" si="134"/>
        <v/>
      </c>
      <c r="BU124" s="42" t="str">
        <f t="shared" si="135"/>
        <v/>
      </c>
    </row>
    <row r="125" spans="1:73" ht="20.100000000000001" customHeight="1" x14ac:dyDescent="0.25">
      <c r="A125" s="40">
        <v>45231</v>
      </c>
      <c r="B125" s="34" t="s">
        <v>14194</v>
      </c>
      <c r="C125" s="32" t="s">
        <v>112</v>
      </c>
      <c r="D125" s="32">
        <v>20240120</v>
      </c>
      <c r="E125" s="34" t="s">
        <v>14195</v>
      </c>
      <c r="F125" s="34" t="str">
        <f t="shared" si="68"/>
        <v>Développez, déployez et administrez pour le Cloud Microsoft</v>
      </c>
      <c r="G125" s="34" t="str">
        <f t="shared" si="69"/>
        <v>Florent Santin</v>
      </c>
      <c r="H125" s="34" t="str">
        <f t="shared" si="70"/>
        <v/>
      </c>
      <c r="I125" s="34" t="str">
        <f t="shared" si="71"/>
        <v>Santin, Florent</v>
      </c>
      <c r="J125" s="34" t="str">
        <f t="shared" si="72"/>
        <v/>
      </c>
      <c r="K125" s="34" t="str">
        <f t="shared" si="73"/>
        <v/>
      </c>
      <c r="L125" s="34" t="str">
        <f t="shared" si="74"/>
        <v/>
      </c>
      <c r="M125" s="34" t="str">
        <f t="shared" si="75"/>
        <v/>
      </c>
      <c r="N125" s="5" t="str">
        <f t="shared" si="76"/>
        <v>Edition du 1 February 2012</v>
      </c>
      <c r="O125" s="5" t="str">
        <f t="shared" si="77"/>
        <v>328 pages</v>
      </c>
      <c r="P125" s="34" t="str">
        <f t="shared" si="78"/>
        <v>Editions ENI</v>
      </c>
      <c r="Q125" s="6" t="str">
        <f t="shared" si="79"/>
        <v>fre</v>
      </c>
      <c r="R125" s="34" t="str">
        <f t="shared" si="80"/>
        <v>fre</v>
      </c>
      <c r="S125" s="34" t="str">
        <f t="shared" si="81"/>
        <v>fre</v>
      </c>
      <c r="T125" s="34" t="str">
        <f t="shared" si="82"/>
        <v>Préface de Stéphane GOUDEAU - Architecte Microsoft
Ce livre sur Windows Azure s'adresse à tout intervenant technique désireux de découvrir et de mettre en pratique la plateforme Windows Azure. Les premiers chapitres présentent le Cloud Computing et décrivent l'offre Microsoft autour de la plateforme Windows Azure.
Pour les développeurs ayant pour objectif de mettre en pratique Windows Azure, les chapitres suivants détaillent en profondeur la notion de service hébergé et les aident à comprendre, développer puis déployer leur propre application dans le nuage. L'auteur les accompagne étape par étape dans l'exploration détaillée des différentes fonctionnalités proposées par la plateforme. 
Dans le chapitre suivant, les concepteurs de base de données SQL Server découvriront comment différencier la version Serveur et la version Cloud du SQL Server, d'un point de vue outillage et langage. Ils pourront également appréhender les nouvelles approches non relationnelles pour gérer des données en environnement Cloud. 
Enfin, les administrateurs systèmes découvriront les différentes consoles de gestion et de déploiement d'applications dans le Cloud, ainsi que les procédures pour mettre en place un flux de gestion de déploiement et de maintenance efficace avec leurs équipes de développement.  
Pour les développeurs déjà familiers avec l'utilisation de la plateforme, un chapitre détaille les fonctionnalités avancées, d'un point de vue conceptuel. SQL Azure et Windows Azure AppFabric ont enfin chacun un chapitre dédié afin de présenter dans le détail les possibilités offertes par les versions Cloud de ces deux produits ayant un équivalent en environnement Windows Server classique.
Les annexes détaillent les outils additionnels dédiés à Windows Azure disponibles sur le marché puis évoquent les possibilités offertes aux développeurs n'utilisant pas le Framework .NET.
L'écriture de cet ouvrage a été terminée fin 2011 et s'appuie donc sur la version en date des différents produits. Cependant, chacun des concepts et fonctionnalités qui sont présentés s'applique aux versions postérieures.
Des éléments complémentaires sont disponibles en téléchargement sur le site www.editions-eni.fr.
 Florent Santin est reconnu Microsoft MVP (Most Valuable Professionnal) sur Visual Studio Application Lifecycle Management (ALM).
Les chapitres du livre :
Préface &amp;ndash; Avant-propos &amp;ndash; Le Cloud &amp;ndash; La plateforme Windows Azure &amp;ndash; Anatomie d'un service hébergé &amp;ndash; Développement de services hébergés &amp;ndash; Déploiement de services hébergés &amp;ndash; Le stockage dans Windows Azure &amp;ndash; Performances de services hébergés &amp;ndash; Utilisation avancée de Windows Azure &amp;ndash; SQL Azure &amp;ndash; Windows Azure AppFabric &amp;ndash; Annexes</v>
      </c>
      <c r="U125" s="34">
        <f t="shared" si="83"/>
        <v>9782746072879</v>
      </c>
      <c r="V125" s="34" t="str">
        <f t="shared" si="84"/>
        <v>Version Numérique</v>
      </c>
      <c r="W125" s="34">
        <f t="shared" si="85"/>
        <v>9782746071681</v>
      </c>
      <c r="X125" s="34" t="str">
        <f t="shared" si="86"/>
        <v>Version Imprimée</v>
      </c>
      <c r="Y125" s="34" t="str">
        <f t="shared" si="87"/>
        <v>St-Herblain</v>
      </c>
      <c r="Z125" s="34" t="str">
        <f t="shared" si="88"/>
        <v>Editions ENI</v>
      </c>
      <c r="AA125" s="34">
        <f t="shared" si="89"/>
        <v>2012</v>
      </c>
      <c r="AB125" s="34" t="str">
        <f t="shared" si="90"/>
        <v>Bibliothèque Numérique ENI (Service en ligne)</v>
      </c>
      <c r="AC125" s="34" t="str">
        <f t="shared" si="91"/>
        <v>EPSILON</v>
      </c>
      <c r="AD125" s="34" t="str">
        <f t="shared" si="92"/>
        <v>texte</v>
      </c>
      <c r="AE125" s="34" t="str">
        <f t="shared" si="93"/>
        <v>txt</v>
      </c>
      <c r="AF125" s="34" t="str">
        <f t="shared" si="94"/>
        <v>rdacontent/fre</v>
      </c>
      <c r="AG125" s="34" t="str">
        <f t="shared" si="95"/>
        <v>informatique</v>
      </c>
      <c r="AH125" s="34" t="str">
        <f t="shared" si="96"/>
        <v>c</v>
      </c>
      <c r="AI125" s="34" t="str">
        <f t="shared" si="97"/>
        <v>rdamedia/fre</v>
      </c>
      <c r="AJ125" s="34" t="str">
        <f t="shared" si="98"/>
        <v>ressource en ligne</v>
      </c>
      <c r="AK125" s="34" t="str">
        <f t="shared" si="99"/>
        <v>cr</v>
      </c>
      <c r="AL125" s="34" t="str">
        <f t="shared" si="100"/>
        <v>rdacarrier/fre</v>
      </c>
      <c r="AM125" s="34" t="str">
        <f t="shared" si="101"/>
        <v>m\\\\\o\\d\\\\\\\\</v>
      </c>
      <c r="AN125" s="34" t="str">
        <f t="shared" si="102"/>
        <v>cr\cn\\\\uuaua</v>
      </c>
      <c r="AO125" s="34" t="str">
        <f t="shared" si="103"/>
        <v>Accès restreint aux membres</v>
      </c>
      <c r="AP125" s="34" t="str">
        <f t="shared" si="104"/>
        <v>Source de la note de description : Version imprimée</v>
      </c>
      <c r="AQ125" s="34" t="str">
        <f t="shared" si="105"/>
        <v/>
      </c>
      <c r="AR125" s="34" t="str">
        <f t="shared" si="106"/>
        <v>%SITE_CLIENT%/?library_guid=53C3408A-1E27-4FE8-8777-69DAA6735925</v>
      </c>
      <c r="AS125" s="34" t="str">
        <f t="shared" si="107"/>
        <v>Accès au travers du portail ENI</v>
      </c>
      <c r="AT125" s="34" t="str">
        <f t="shared" si="108"/>
        <v xml:space="preserve"> .NET </v>
      </c>
      <c r="AU125" s="34" t="str">
        <f t="shared" si="109"/>
        <v xml:space="preserve"> AppFabric </v>
      </c>
      <c r="AV125" s="34" t="str">
        <f t="shared" si="110"/>
        <v xml:space="preserve"> azur </v>
      </c>
      <c r="AW125" s="34" t="str">
        <f t="shared" si="111"/>
        <v xml:space="preserve"> cloud computing </v>
      </c>
      <c r="AX125" s="34" t="str">
        <f t="shared" si="112"/>
        <v xml:space="preserve"> LNEPWINAP</v>
      </c>
      <c r="AY125" s="34" t="str">
        <f t="shared" si="113"/>
        <v xml:space="preserve"> SQL Azure </v>
      </c>
      <c r="AZ125" s="34" t="str">
        <f t="shared" si="114"/>
        <v xml:space="preserve"> T</v>
      </c>
      <c r="BA125" s="34" t="str">
        <f t="shared" si="115"/>
        <v xml:space="preserve">microsoft </v>
      </c>
      <c r="BB125" s="34" t="str">
        <f t="shared" si="116"/>
        <v xml:space="preserve">SQL </v>
      </c>
      <c r="BC125" s="34" t="str">
        <f t="shared" si="117"/>
        <v/>
      </c>
      <c r="BD125" s="34" t="str">
        <f t="shared" si="118"/>
        <v/>
      </c>
      <c r="BE125" s="34" t="str">
        <f t="shared" si="119"/>
        <v/>
      </c>
      <c r="BF125" s="34" t="str">
        <f t="shared" si="120"/>
        <v/>
      </c>
      <c r="BG125" s="34" t="str">
        <f t="shared" si="121"/>
        <v/>
      </c>
      <c r="BH125" s="34" t="str">
        <f t="shared" si="122"/>
        <v/>
      </c>
      <c r="BI125" s="34" t="str">
        <f t="shared" si="123"/>
        <v/>
      </c>
      <c r="BJ125" s="34" t="str">
        <f t="shared" si="124"/>
        <v/>
      </c>
      <c r="BK125" s="34" t="str">
        <f t="shared" si="125"/>
        <v/>
      </c>
      <c r="BL125" s="34" t="str">
        <f t="shared" si="126"/>
        <v/>
      </c>
      <c r="BM125" s="34" t="str">
        <f t="shared" si="127"/>
        <v/>
      </c>
      <c r="BN125" s="34" t="str">
        <f t="shared" si="128"/>
        <v/>
      </c>
      <c r="BO125" s="34" t="str">
        <f t="shared" si="129"/>
        <v/>
      </c>
      <c r="BP125" s="34" t="str">
        <f t="shared" si="130"/>
        <v/>
      </c>
      <c r="BQ125" s="34" t="str">
        <f t="shared" si="131"/>
        <v/>
      </c>
      <c r="BR125" s="34" t="str">
        <f t="shared" si="132"/>
        <v/>
      </c>
      <c r="BS125" s="34" t="str">
        <f t="shared" si="133"/>
        <v/>
      </c>
      <c r="BT125" s="34" t="str">
        <f t="shared" si="134"/>
        <v/>
      </c>
      <c r="BU125" s="42" t="str">
        <f t="shared" si="135"/>
        <v/>
      </c>
    </row>
    <row r="126" spans="1:73" ht="20.100000000000001" customHeight="1" x14ac:dyDescent="0.25">
      <c r="A126" s="40">
        <v>45231</v>
      </c>
      <c r="B126" s="34" t="s">
        <v>14196</v>
      </c>
      <c r="C126" s="32" t="s">
        <v>112</v>
      </c>
      <c r="D126" s="32">
        <v>20240120</v>
      </c>
      <c r="E126" s="34" t="s">
        <v>14197</v>
      </c>
      <c r="F126" s="34" t="str">
        <f t="shared" si="68"/>
        <v>Messagerie collaborative d'entreprise Open source</v>
      </c>
      <c r="G126" s="34" t="str">
        <f t="shared" si="69"/>
        <v>Sébastien Déon</v>
      </c>
      <c r="H126" s="34" t="str">
        <f t="shared" si="70"/>
        <v/>
      </c>
      <c r="I126" s="34" t="str">
        <f t="shared" si="71"/>
        <v>Déon, Sébastien</v>
      </c>
      <c r="J126" s="34" t="str">
        <f t="shared" si="72"/>
        <v/>
      </c>
      <c r="K126" s="34" t="str">
        <f t="shared" si="73"/>
        <v/>
      </c>
      <c r="L126" s="34" t="str">
        <f t="shared" si="74"/>
        <v/>
      </c>
      <c r="M126" s="34" t="str">
        <f t="shared" si="75"/>
        <v/>
      </c>
      <c r="N126" s="5" t="str">
        <f t="shared" si="76"/>
        <v>Edition du 1 March 2009</v>
      </c>
      <c r="O126" s="5" t="str">
        <f t="shared" si="77"/>
        <v>385 pages</v>
      </c>
      <c r="P126" s="34" t="str">
        <f t="shared" si="78"/>
        <v>Editions ENI</v>
      </c>
      <c r="Q126" s="6" t="str">
        <f t="shared" si="79"/>
        <v>fre</v>
      </c>
      <c r="R126" s="34" t="str">
        <f t="shared" si="80"/>
        <v>fre</v>
      </c>
      <c r="S126" s="34" t="str">
        <f t="shared" si="81"/>
        <v>fre</v>
      </c>
      <c r="T126" s="34" t="str">
        <f t="shared" si="82"/>
        <v>Ce livre sur Zimbra s'adresse à des informaticiens du domaine Telecom, Système et Réseau mais aussi à des décideurs informatiques, et à des étudiants en IT.  Il a pour objectif de donner des bases solides au lecteur pour qu'il puisse concevoir une architecture de messagerie collaborative d'entreprise à base du logiciel Zimbra Collaboration Systems (ZCS) et qu'il soit ensuite autonome pour son administration et son exploitation quotidienne.
L'auteur a choisi une approche pédagogique progressive pour faire le tour de son sujet : présentation de l'éco-système et des notions indispensables, description des architectures d'une messagerie sécurisée, installation et administration de Zimbra, mise en place des clients de messagerie, synchronisation avec Funambol, développement avec les Zimlets, gestion de la sauvegarde, de la restauration...
L'auteur ne demande qu'une chose à ses lecteurs : de l'audace et de l'envie ! pour exploiter Zimbra, ce système de messagerie d'entreprise Open Source (utilisé par exemple par Yahoo!) qui a toutes les qualités pour rivaliser avec les deux solutions qui dominent aujourd'hui le marché mondial.</v>
      </c>
      <c r="U126" s="34">
        <f t="shared" si="83"/>
        <v>9782746048768</v>
      </c>
      <c r="V126" s="34" t="str">
        <f t="shared" si="84"/>
        <v>Version Numérique</v>
      </c>
      <c r="W126" s="34">
        <f t="shared" si="85"/>
        <v>9782746047686</v>
      </c>
      <c r="X126" s="34" t="str">
        <f t="shared" si="86"/>
        <v>Version Imprimée</v>
      </c>
      <c r="Y126" s="34" t="str">
        <f t="shared" si="87"/>
        <v>St-Herblain</v>
      </c>
      <c r="Z126" s="34" t="str">
        <f t="shared" si="88"/>
        <v>Editions ENI</v>
      </c>
      <c r="AA126" s="34">
        <f t="shared" si="89"/>
        <v>2009</v>
      </c>
      <c r="AB126" s="34" t="str">
        <f t="shared" si="90"/>
        <v>Bibliothèque Numérique ENI (Service en ligne)</v>
      </c>
      <c r="AC126" s="34" t="str">
        <f t="shared" si="91"/>
        <v>EPSILON</v>
      </c>
      <c r="AD126" s="34" t="str">
        <f t="shared" si="92"/>
        <v>texte</v>
      </c>
      <c r="AE126" s="34" t="str">
        <f t="shared" si="93"/>
        <v>txt</v>
      </c>
      <c r="AF126" s="34" t="str">
        <f t="shared" si="94"/>
        <v>rdacontent/fre</v>
      </c>
      <c r="AG126" s="34" t="str">
        <f t="shared" si="95"/>
        <v>informatique</v>
      </c>
      <c r="AH126" s="34" t="str">
        <f t="shared" si="96"/>
        <v>c</v>
      </c>
      <c r="AI126" s="34" t="str">
        <f t="shared" si="97"/>
        <v>rdamedia/fre</v>
      </c>
      <c r="AJ126" s="34" t="str">
        <f t="shared" si="98"/>
        <v>ressource en ligne</v>
      </c>
      <c r="AK126" s="34" t="str">
        <f t="shared" si="99"/>
        <v>cr</v>
      </c>
      <c r="AL126" s="34" t="str">
        <f t="shared" si="100"/>
        <v>rdacarrier/fre</v>
      </c>
      <c r="AM126" s="34" t="str">
        <f t="shared" si="101"/>
        <v>m\\\\\o\\d\\\\\\\\</v>
      </c>
      <c r="AN126" s="34" t="str">
        <f t="shared" si="102"/>
        <v>cr\cn\\\\uuaua</v>
      </c>
      <c r="AO126" s="34" t="str">
        <f t="shared" si="103"/>
        <v>Accès restreint aux membres</v>
      </c>
      <c r="AP126" s="34" t="str">
        <f t="shared" si="104"/>
        <v>Source de la note de description : Version imprimée</v>
      </c>
      <c r="AQ126" s="34" t="str">
        <f t="shared" si="105"/>
        <v/>
      </c>
      <c r="AR126" s="34" t="str">
        <f t="shared" si="106"/>
        <v>%SITE_CLIENT%/?library_guid=9055BEF3-E65B-4083-9783-EEE5CB83359A</v>
      </c>
      <c r="AS126" s="34" t="str">
        <f t="shared" si="107"/>
        <v>Accès au travers du portail ENI</v>
      </c>
      <c r="AT126" s="34" t="str">
        <f t="shared" si="108"/>
        <v xml:space="preserve"> funambol </v>
      </c>
      <c r="AU126" s="34" t="str">
        <f t="shared" si="109"/>
        <v xml:space="preserve"> LNEPZIM</v>
      </c>
      <c r="AV126" s="34" t="str">
        <f t="shared" si="110"/>
        <v xml:space="preserve"> messagerie </v>
      </c>
      <c r="AW126" s="34" t="str">
        <f t="shared" si="111"/>
        <v xml:space="preserve"> zimlet </v>
      </c>
      <c r="AX126" s="34" t="str">
        <f t="shared" si="112"/>
        <v xml:space="preserve"> zymbra </v>
      </c>
      <c r="AY126" s="34" t="str">
        <f t="shared" si="113"/>
        <v xml:space="preserve">livre zimbra </v>
      </c>
      <c r="AZ126" s="34" t="str">
        <f t="shared" si="114"/>
        <v/>
      </c>
      <c r="BA126" s="34" t="str">
        <f t="shared" si="115"/>
        <v/>
      </c>
      <c r="BB126" s="34" t="str">
        <f t="shared" si="116"/>
        <v/>
      </c>
      <c r="BC126" s="34" t="str">
        <f t="shared" si="117"/>
        <v/>
      </c>
      <c r="BD126" s="34" t="str">
        <f t="shared" si="118"/>
        <v/>
      </c>
      <c r="BE126" s="34" t="str">
        <f t="shared" si="119"/>
        <v/>
      </c>
      <c r="BF126" s="34" t="str">
        <f t="shared" si="120"/>
        <v/>
      </c>
      <c r="BG126" s="34" t="str">
        <f t="shared" si="121"/>
        <v/>
      </c>
      <c r="BH126" s="34" t="str">
        <f t="shared" si="122"/>
        <v/>
      </c>
      <c r="BI126" s="34" t="str">
        <f t="shared" si="123"/>
        <v/>
      </c>
      <c r="BJ126" s="34" t="str">
        <f t="shared" si="124"/>
        <v/>
      </c>
      <c r="BK126" s="34" t="str">
        <f t="shared" si="125"/>
        <v/>
      </c>
      <c r="BL126" s="34" t="str">
        <f t="shared" si="126"/>
        <v/>
      </c>
      <c r="BM126" s="34" t="str">
        <f t="shared" si="127"/>
        <v/>
      </c>
      <c r="BN126" s="34" t="str">
        <f t="shared" si="128"/>
        <v/>
      </c>
      <c r="BO126" s="34" t="str">
        <f t="shared" si="129"/>
        <v/>
      </c>
      <c r="BP126" s="34" t="str">
        <f t="shared" si="130"/>
        <v/>
      </c>
      <c r="BQ126" s="34" t="str">
        <f t="shared" si="131"/>
        <v/>
      </c>
      <c r="BR126" s="34" t="str">
        <f t="shared" si="132"/>
        <v/>
      </c>
      <c r="BS126" s="34" t="str">
        <f t="shared" si="133"/>
        <v/>
      </c>
      <c r="BT126" s="34" t="str">
        <f t="shared" si="134"/>
        <v/>
      </c>
      <c r="BU126" s="42" t="str">
        <f t="shared" si="135"/>
        <v/>
      </c>
    </row>
    <row r="127" spans="1:73" ht="20.100000000000001" customHeight="1" x14ac:dyDescent="0.25">
      <c r="A127" s="40">
        <v>45231</v>
      </c>
      <c r="B127" s="34" t="s">
        <v>14198</v>
      </c>
      <c r="C127" s="32" t="s">
        <v>112</v>
      </c>
      <c r="D127" s="32">
        <v>20240120</v>
      </c>
      <c r="E127" s="34" t="s">
        <v>14199</v>
      </c>
      <c r="F127" s="34" t="str">
        <f t="shared" si="68"/>
        <v>Utilisation et évolution des services web pour l'entreprise</v>
      </c>
      <c r="G127" s="34" t="str">
        <f t="shared" si="69"/>
        <v>Rémy VENTURI</v>
      </c>
      <c r="H127" s="34" t="str">
        <f t="shared" si="70"/>
        <v/>
      </c>
      <c r="I127" s="34" t="str">
        <f t="shared" si="71"/>
        <v>VENTURI, Rémy</v>
      </c>
      <c r="J127" s="34" t="str">
        <f t="shared" si="72"/>
        <v/>
      </c>
      <c r="K127" s="34" t="str">
        <f t="shared" si="73"/>
        <v/>
      </c>
      <c r="L127" s="34" t="str">
        <f t="shared" si="74"/>
        <v/>
      </c>
      <c r="M127" s="34" t="str">
        <f t="shared" si="75"/>
        <v/>
      </c>
      <c r="N127" s="5" t="str">
        <f t="shared" si="76"/>
        <v>Edition du 1 October 2012</v>
      </c>
      <c r="O127" s="5" t="str">
        <f t="shared" si="77"/>
        <v>264 pages</v>
      </c>
      <c r="P127" s="34" t="str">
        <f t="shared" si="78"/>
        <v>Editions ENI</v>
      </c>
      <c r="Q127" s="6" t="str">
        <f t="shared" si="79"/>
        <v>fre</v>
      </c>
      <c r="R127" s="34" t="str">
        <f t="shared" si="80"/>
        <v>fre</v>
      </c>
      <c r="S127" s="34" t="str">
        <f t="shared" si="81"/>
        <v>fre</v>
      </c>
      <c r="T127" s="34" t="str">
        <f t="shared" si="82"/>
        <v>Le terme « web 2.0 » a été défini pour la première fois par Tim O'Reilly en 2005 ; il définit le « web 2.0 » comme étant « participatif, social et relevant de l'intelligence collective ». Le web 2.0 est effectivement le témoin d'un changement dans notre rapport à l'information et s'inscrit dans une volonté de rompre avec une vision hiérarchisée de la société ; le terme « 2.0 » traduit une volonté des individus de devenir acteurs de leur environnement (la démocratie participative), d'être reconnus par une communauté (la e-réputation), et de maîtriser leur histoire (second life).
Ainsi, le web 2.0 est-il principalement caractérisé par une interaction constante entre ses acteurs, au travers des réseaux sociaux, des blogs, des widgets de vote omniprésents sur n'importe quel sujet. A travers lui, se construit une communication de type encyclopédique entre les individus (tout savoir peut être remis en cause en un temps très court par un savoir de portée supérieure).
Aujourd'hui, de nouveaux besoins sont en cours d'expression de la part de la communauté utilisatrice du web, et certains sont en cours de développement par les fournisseurs de services techniques ; la définition du web 3.0 est largement débattue par la communauté informatique. Il s'agit principalement de l'extension des besoins actuellement couverts par le web 2.0, à travers des médias, des technologies et des informations non encore exploitées par les outils du web 2.0. Mais, comme ce fut le cas pour le web 2.0, le web 3.0 ne pourra être réellement identifié qu'a posteriori : étant tributaire du regard que l'on pourra porter sur lui, tant qu'il n'est pas effectivement construit, il ne peut pas être véritablement défini.
Ce livre a pour objectif de vous présenter les spécificités du web 2.0 et son actuelle évolution vers un web 3.0 ou x.0. Il s'adresse aussi bien aux utilisateurs  novices du web qui souhaitent disposer d'une vue d'ensemble de celui-ci qu'aux professionnels désireux de communiquer sur le web ; ces derniers y trouveront un ensemble cohérent de services utilisables pour construire une stratégie numérique adaptée à leurs objectifs. 
Il vous présente les possibilités offertes par les principaux services du web 2.0 : réseaux sociaux, agrégateurs, services de communication par l'image, services de géolocalisation, et vous permettra de cerner les besoins émergents et les limites de celui-ci, avant de s'essayer à une circonscription du périmètre web 3.0, à partir des  besoins qu'il couvre et des évolutions technologiques qu'il propose (langage sémantique, réalité augmentée). 
L'auteur vous présente en fin de livre quelques exemples concrets de services web adaptés à différents besoins (site d'information clientèle, site de e-commerce, site marketing) et à différents profils (rédacteur web, responsable e-marketing, artisan).</v>
      </c>
      <c r="U127" s="34">
        <f t="shared" si="83"/>
        <v>9782746076846</v>
      </c>
      <c r="V127" s="34" t="str">
        <f t="shared" si="84"/>
        <v>Version Numérique</v>
      </c>
      <c r="W127" s="34">
        <f t="shared" si="85"/>
        <v>9782746076471</v>
      </c>
      <c r="X127" s="34" t="str">
        <f t="shared" si="86"/>
        <v>Version Imprimée</v>
      </c>
      <c r="Y127" s="34" t="str">
        <f t="shared" si="87"/>
        <v>St-Herblain</v>
      </c>
      <c r="Z127" s="34" t="str">
        <f t="shared" si="88"/>
        <v>Editions ENI</v>
      </c>
      <c r="AA127" s="34">
        <f t="shared" si="89"/>
        <v>2012</v>
      </c>
      <c r="AB127" s="34" t="str">
        <f t="shared" si="90"/>
        <v>Bibliothèque Numérique ENI (Service en ligne)</v>
      </c>
      <c r="AC127" s="34" t="str">
        <f t="shared" si="91"/>
        <v>MARKETING BOOK</v>
      </c>
      <c r="AD127" s="34" t="str">
        <f t="shared" si="92"/>
        <v>texte</v>
      </c>
      <c r="AE127" s="34" t="str">
        <f t="shared" si="93"/>
        <v>txt</v>
      </c>
      <c r="AF127" s="34" t="str">
        <f t="shared" si="94"/>
        <v>rdacontent/fre</v>
      </c>
      <c r="AG127" s="34" t="str">
        <f t="shared" si="95"/>
        <v>informatique</v>
      </c>
      <c r="AH127" s="34" t="str">
        <f t="shared" si="96"/>
        <v>c</v>
      </c>
      <c r="AI127" s="34" t="str">
        <f t="shared" si="97"/>
        <v>rdamedia/fre</v>
      </c>
      <c r="AJ127" s="34" t="str">
        <f t="shared" si="98"/>
        <v>ressource en ligne</v>
      </c>
      <c r="AK127" s="34" t="str">
        <f t="shared" si="99"/>
        <v>cr</v>
      </c>
      <c r="AL127" s="34" t="str">
        <f t="shared" si="100"/>
        <v>rdacarrier/fre</v>
      </c>
      <c r="AM127" s="34" t="str">
        <f t="shared" si="101"/>
        <v>m\\\\\o\\d\\\\\\\\</v>
      </c>
      <c r="AN127" s="34" t="str">
        <f t="shared" si="102"/>
        <v>cr\cn\\\\uuaua</v>
      </c>
      <c r="AO127" s="34" t="str">
        <f t="shared" si="103"/>
        <v>Accès restreint aux membres</v>
      </c>
      <c r="AP127" s="34" t="str">
        <f t="shared" si="104"/>
        <v>Source de la note de description : Version imprimée</v>
      </c>
      <c r="AQ127" s="34" t="str">
        <f t="shared" si="105"/>
        <v/>
      </c>
      <c r="AR127" s="34" t="str">
        <f t="shared" si="106"/>
        <v>%SITE_CLIENT%/?library_guid=734639F7-2A3A-4C43-AA1D-BD1DFA118B70</v>
      </c>
      <c r="AS127" s="34" t="str">
        <f t="shared" si="107"/>
        <v>Accès au travers du portail ENI</v>
      </c>
      <c r="AT127" s="34" t="str">
        <f t="shared" si="108"/>
        <v xml:space="preserve"> agrégateurs </v>
      </c>
      <c r="AU127" s="34" t="str">
        <f t="shared" si="109"/>
        <v xml:space="preserve"> blog </v>
      </c>
      <c r="AV127" s="34" t="str">
        <f t="shared" si="110"/>
        <v xml:space="preserve"> géolocalisation </v>
      </c>
      <c r="AW127" s="34" t="str">
        <f t="shared" si="111"/>
        <v xml:space="preserve"> LNMB2.0W</v>
      </c>
      <c r="AX127" s="34" t="str">
        <f t="shared" si="112"/>
        <v xml:space="preserve"> réalité augmentée </v>
      </c>
      <c r="AY127" s="34" t="str">
        <f t="shared" si="113"/>
        <v xml:space="preserve"> réseaux sociaux </v>
      </c>
      <c r="AZ127" s="34" t="str">
        <f t="shared" si="114"/>
        <v xml:space="preserve"> sémantique </v>
      </c>
      <c r="BA127" s="34" t="str">
        <f t="shared" si="115"/>
        <v xml:space="preserve"> web 4.0 </v>
      </c>
      <c r="BB127" s="34" t="str">
        <f t="shared" si="116"/>
        <v xml:space="preserve"> widget </v>
      </c>
      <c r="BC127" s="34" t="str">
        <f t="shared" si="117"/>
        <v xml:space="preserve">Web 3.0 </v>
      </c>
      <c r="BD127" s="34" t="str">
        <f t="shared" si="118"/>
        <v/>
      </c>
      <c r="BE127" s="34" t="str">
        <f t="shared" si="119"/>
        <v/>
      </c>
      <c r="BF127" s="34" t="str">
        <f t="shared" si="120"/>
        <v/>
      </c>
      <c r="BG127" s="34" t="str">
        <f t="shared" si="121"/>
        <v/>
      </c>
      <c r="BH127" s="34" t="str">
        <f t="shared" si="122"/>
        <v/>
      </c>
      <c r="BI127" s="34" t="str">
        <f t="shared" si="123"/>
        <v/>
      </c>
      <c r="BJ127" s="34" t="str">
        <f t="shared" si="124"/>
        <v/>
      </c>
      <c r="BK127" s="34" t="str">
        <f t="shared" si="125"/>
        <v/>
      </c>
      <c r="BL127" s="34" t="str">
        <f t="shared" si="126"/>
        <v/>
      </c>
      <c r="BM127" s="34" t="str">
        <f t="shared" si="127"/>
        <v/>
      </c>
      <c r="BN127" s="34" t="str">
        <f t="shared" si="128"/>
        <v/>
      </c>
      <c r="BO127" s="34" t="str">
        <f t="shared" si="129"/>
        <v/>
      </c>
      <c r="BP127" s="34" t="str">
        <f t="shared" si="130"/>
        <v/>
      </c>
      <c r="BQ127" s="34" t="str">
        <f t="shared" si="131"/>
        <v/>
      </c>
      <c r="BR127" s="34" t="str">
        <f t="shared" si="132"/>
        <v/>
      </c>
      <c r="BS127" s="34" t="str">
        <f t="shared" si="133"/>
        <v/>
      </c>
      <c r="BT127" s="34" t="str">
        <f t="shared" si="134"/>
        <v/>
      </c>
      <c r="BU127" s="42" t="str">
        <f t="shared" si="135"/>
        <v/>
      </c>
    </row>
    <row r="128" spans="1:73" ht="20.100000000000001" customHeight="1" x14ac:dyDescent="0.25">
      <c r="A128" s="40">
        <v>45231</v>
      </c>
      <c r="B128" s="34" t="s">
        <v>14200</v>
      </c>
      <c r="C128" s="32" t="s">
        <v>112</v>
      </c>
      <c r="D128" s="32">
        <v>20240120</v>
      </c>
      <c r="E128" s="34" t="s">
        <v>14201</v>
      </c>
      <c r="F128" s="34" t="str">
        <f t="shared" si="68"/>
        <v>Image, notoriété, conquête, fidélisation : boostez votre webmarketing par le contenu</v>
      </c>
      <c r="G128" s="34" t="str">
        <f t="shared" si="69"/>
        <v>Michel FANTIN</v>
      </c>
      <c r="H128" s="34" t="str">
        <f t="shared" si="70"/>
        <v/>
      </c>
      <c r="I128" s="34" t="str">
        <f t="shared" si="71"/>
        <v>FANTIN, Michel</v>
      </c>
      <c r="J128" s="34" t="str">
        <f t="shared" si="72"/>
        <v/>
      </c>
      <c r="K128" s="34" t="str">
        <f t="shared" si="73"/>
        <v/>
      </c>
      <c r="L128" s="34" t="str">
        <f t="shared" si="74"/>
        <v/>
      </c>
      <c r="M128" s="34" t="str">
        <f t="shared" si="75"/>
        <v/>
      </c>
      <c r="N128" s="5" t="str">
        <f t="shared" si="76"/>
        <v>Edition du 1 October 2013</v>
      </c>
      <c r="O128" s="5" t="str">
        <f t="shared" si="77"/>
        <v>266 pages</v>
      </c>
      <c r="P128" s="34" t="str">
        <f t="shared" si="78"/>
        <v>Editions ENI</v>
      </c>
      <c r="Q128" s="6" t="str">
        <f t="shared" si="79"/>
        <v>fre</v>
      </c>
      <c r="R128" s="34" t="str">
        <f t="shared" si="80"/>
        <v>fre</v>
      </c>
      <c r="S128" s="34" t="str">
        <f t="shared" si="81"/>
        <v>fre</v>
      </c>
      <c r="T128" s="34" t="str">
        <f t="shared" si="82"/>
        <v>Le Marketing par le contenu ou « Content Marketing » est de plus en plus utilisé par les marques. Il consiste à déployer des stratégies et des actions marketing à partir du contenu, lui-même directement issu du métier, des produits, des actualités des marques. C'est un mode de communication impactant, qui crée de fortes affinités car il est en lien direct avec la réalité d'une entreprise (ses technologies, ses compétences, ses réalisations...) ; il permet par exemple de renforcer une image, de fidéliser les clients, d'augmenter les ventes...
Déjà pratiqué offline ou en TV depuis de nombreuses années par les professionnels de la com' et du marketing, ce mode de communication appelé Brand Content dans l'univers traditionnel du marketing prend une ampleur nouvelle et spectaculairement démultipliée par le Web et ses capacités innovantes dont font partie les réseaux sociaux et la Web vidéo. Comment mettre en place un Content Marketing efficace ? Quelles actions de Content Marketing mener ? Pour quels résultats... ? Telles sont quelques-unes des questions auxquelles cet ouvrage répond.
Textes SEO compliant, contenus viraux en B2C, contenus partagés en B2B, visual content, vidéo webfriendly, WebTV... l'ouvrage a pour but de donner les clés pour comprendre, concevoir, mettre en place et exploiter le Content Marketing de façon à en tirer les bénéfices pour l'entreprise.
Il est destiné aux Managers, Responsables communication, Responsables marketing, Webmasters, Responsables éditoriaux, Community Managers... pour les aider à faire du Content Marketing un des leviers indispensables de leur stratégie webmarketing.
Ce livre est également proposé en coffret</v>
      </c>
      <c r="U128" s="34">
        <f t="shared" si="83"/>
        <v>9782746084803</v>
      </c>
      <c r="V128" s="34" t="str">
        <f t="shared" si="84"/>
        <v>Version Numérique</v>
      </c>
      <c r="W128" s="34">
        <f t="shared" si="85"/>
        <v>9782746083813</v>
      </c>
      <c r="X128" s="34" t="str">
        <f t="shared" si="86"/>
        <v>Version Imprimée</v>
      </c>
      <c r="Y128" s="34" t="str">
        <f t="shared" si="87"/>
        <v>St-Herblain</v>
      </c>
      <c r="Z128" s="34" t="str">
        <f t="shared" si="88"/>
        <v>Editions ENI</v>
      </c>
      <c r="AA128" s="34">
        <f t="shared" si="89"/>
        <v>2013</v>
      </c>
      <c r="AB128" s="34" t="str">
        <f t="shared" si="90"/>
        <v>Bibliothèque Numérique ENI (Service en ligne)</v>
      </c>
      <c r="AC128" s="34" t="str">
        <f t="shared" si="91"/>
        <v>MARKETING BOOK</v>
      </c>
      <c r="AD128" s="34" t="str">
        <f t="shared" si="92"/>
        <v>texte</v>
      </c>
      <c r="AE128" s="34" t="str">
        <f t="shared" si="93"/>
        <v>txt</v>
      </c>
      <c r="AF128" s="34" t="str">
        <f t="shared" si="94"/>
        <v>rdacontent/fre</v>
      </c>
      <c r="AG128" s="34" t="str">
        <f t="shared" si="95"/>
        <v>informatique</v>
      </c>
      <c r="AH128" s="34" t="str">
        <f t="shared" si="96"/>
        <v>c</v>
      </c>
      <c r="AI128" s="34" t="str">
        <f t="shared" si="97"/>
        <v>rdamedia/fre</v>
      </c>
      <c r="AJ128" s="34" t="str">
        <f t="shared" si="98"/>
        <v>ressource en ligne</v>
      </c>
      <c r="AK128" s="34" t="str">
        <f t="shared" si="99"/>
        <v>cr</v>
      </c>
      <c r="AL128" s="34" t="str">
        <f t="shared" si="100"/>
        <v>rdacarrier/fre</v>
      </c>
      <c r="AM128" s="34" t="str">
        <f t="shared" si="101"/>
        <v>m\\\\\o\\d\\\\\\\\</v>
      </c>
      <c r="AN128" s="34" t="str">
        <f t="shared" si="102"/>
        <v>cr\cn\\\\uuaua</v>
      </c>
      <c r="AO128" s="34" t="str">
        <f t="shared" si="103"/>
        <v>Accès restreint aux membres</v>
      </c>
      <c r="AP128" s="34" t="str">
        <f t="shared" si="104"/>
        <v>Source de la note de description : Version imprimée</v>
      </c>
      <c r="AQ128" s="34" t="str">
        <f t="shared" si="105"/>
        <v/>
      </c>
      <c r="AR128" s="34" t="str">
        <f t="shared" si="106"/>
        <v>%SITE_CLIENT%/?library_guid=0F0BB03A-9E88-4E61-8394-1B9315F118FC</v>
      </c>
      <c r="AS128" s="34" t="str">
        <f t="shared" si="107"/>
        <v>Accès au travers du portail ENI</v>
      </c>
      <c r="AT128" s="34" t="str">
        <f t="shared" si="108"/>
        <v xml:space="preserve"> brand content </v>
      </c>
      <c r="AU128" s="34" t="str">
        <f t="shared" si="109"/>
        <v xml:space="preserve"> buzz </v>
      </c>
      <c r="AV128" s="34" t="str">
        <f t="shared" si="110"/>
        <v xml:space="preserve"> contenu </v>
      </c>
      <c r="AW128" s="34" t="str">
        <f t="shared" si="111"/>
        <v xml:space="preserve"> fidélisation </v>
      </c>
      <c r="AX128" s="34" t="str">
        <f t="shared" si="112"/>
        <v xml:space="preserve"> lead </v>
      </c>
      <c r="AY128" s="34" t="str">
        <f t="shared" si="113"/>
        <v xml:space="preserve"> LNMBCM</v>
      </c>
      <c r="AZ128" s="34" t="str">
        <f t="shared" si="114"/>
        <v xml:space="preserve"> notoriété </v>
      </c>
      <c r="BA128" s="34" t="str">
        <f t="shared" si="115"/>
        <v xml:space="preserve"> réseaux sociaux </v>
      </c>
      <c r="BB128" s="34" t="str">
        <f t="shared" si="116"/>
        <v xml:space="preserve"> sea </v>
      </c>
      <c r="BC128" s="34" t="str">
        <f t="shared" si="117"/>
        <v xml:space="preserve"> seo </v>
      </c>
      <c r="BD128" s="34" t="str">
        <f t="shared" si="118"/>
        <v xml:space="preserve"> video marketing </v>
      </c>
      <c r="BE128" s="34" t="str">
        <f t="shared" si="119"/>
        <v xml:space="preserve"> webmarketing </v>
      </c>
      <c r="BF128" s="34" t="str">
        <f t="shared" si="120"/>
        <v xml:space="preserve"> webtv </v>
      </c>
      <c r="BG128" s="34" t="str">
        <f t="shared" si="121"/>
        <v xml:space="preserve">web marketing </v>
      </c>
      <c r="BH128" s="34" t="str">
        <f t="shared" si="122"/>
        <v/>
      </c>
      <c r="BI128" s="34" t="str">
        <f t="shared" si="123"/>
        <v/>
      </c>
      <c r="BJ128" s="34" t="str">
        <f t="shared" si="124"/>
        <v/>
      </c>
      <c r="BK128" s="34" t="str">
        <f t="shared" si="125"/>
        <v/>
      </c>
      <c r="BL128" s="34" t="str">
        <f t="shared" si="126"/>
        <v/>
      </c>
      <c r="BM128" s="34" t="str">
        <f t="shared" si="127"/>
        <v/>
      </c>
      <c r="BN128" s="34" t="str">
        <f t="shared" si="128"/>
        <v/>
      </c>
      <c r="BO128" s="34" t="str">
        <f t="shared" si="129"/>
        <v/>
      </c>
      <c r="BP128" s="34" t="str">
        <f t="shared" si="130"/>
        <v/>
      </c>
      <c r="BQ128" s="34" t="str">
        <f t="shared" si="131"/>
        <v/>
      </c>
      <c r="BR128" s="34" t="str">
        <f t="shared" si="132"/>
        <v/>
      </c>
      <c r="BS128" s="34" t="str">
        <f t="shared" si="133"/>
        <v/>
      </c>
      <c r="BT128" s="34" t="str">
        <f t="shared" si="134"/>
        <v/>
      </c>
      <c r="BU128" s="42" t="str">
        <f t="shared" si="135"/>
        <v/>
      </c>
    </row>
    <row r="129" spans="1:77" ht="20.100000000000001" customHeight="1" x14ac:dyDescent="0.25">
      <c r="A129" s="40">
        <v>45231</v>
      </c>
      <c r="B129" s="34" t="s">
        <v>14202</v>
      </c>
      <c r="C129" s="32" t="s">
        <v>112</v>
      </c>
      <c r="D129" s="32">
        <v>20240120</v>
      </c>
      <c r="E129" s="34" t="s">
        <v>14203</v>
      </c>
      <c r="F129" s="34" t="str">
        <f t="shared" si="68"/>
        <v>Optimisez votre ROI</v>
      </c>
      <c r="G129" s="34" t="str">
        <f t="shared" si="69"/>
        <v>Romain RISSOAN</v>
      </c>
      <c r="H129" s="34" t="str">
        <f t="shared" si="70"/>
        <v/>
      </c>
      <c r="I129" s="34" t="str">
        <f t="shared" si="71"/>
        <v>RISSOAN, Romain</v>
      </c>
      <c r="J129" s="34" t="str">
        <f t="shared" si="72"/>
        <v/>
      </c>
      <c r="K129" s="34" t="str">
        <f t="shared" si="73"/>
        <v/>
      </c>
      <c r="L129" s="34" t="str">
        <f t="shared" si="74"/>
        <v/>
      </c>
      <c r="M129" s="34" t="str">
        <f t="shared" si="75"/>
        <v/>
      </c>
      <c r="N129" s="5" t="str">
        <f t="shared" si="76"/>
        <v>Edition du 1 November 2012</v>
      </c>
      <c r="O129" s="5" t="str">
        <f t="shared" si="77"/>
        <v>293 pages</v>
      </c>
      <c r="P129" s="34" t="str">
        <f t="shared" si="78"/>
        <v>Editions ENI</v>
      </c>
      <c r="Q129" s="6" t="str">
        <f t="shared" si="79"/>
        <v>fre</v>
      </c>
      <c r="R129" s="34" t="str">
        <f t="shared" si="80"/>
        <v>fre</v>
      </c>
      <c r="S129" s="34" t="str">
        <f t="shared" si="81"/>
        <v>fre</v>
      </c>
      <c r="T129" s="34" t="str">
        <f t="shared" si="82"/>
        <v>Préface de Jean-Noël Chaintreuil - Directeur Digidust, auteur de « 101 Questions sur  Twitter »
Trois mois après son introduction en bourse, l'action Facebook perdait la moitié de sa valeur et marquait le début de la crise du net social. Les retombées sur les autres réseaux et médias sociaux sont déjà présentes ou le seront bientôt ; Foursquare, Pinterest,Twitter, LinkedIn, Viadeo, tout cet univers est sur le point de basculer dans une phase de maturité. Que ce soit sous la forme de dévalorisation boursière, de perte de trafic, l'attrait pour le social média a marqué un sérieux changement de cap en  milieu d'année 2012 : l'ère du numérique social est désormais passée à la synchronisation inter médias sociaux, tenant compte du multi-terminal et des spécificités de chaque utilisateur dans l'objectif de dégager un réel retour sur investissement. L'approche utile et rentable est l'approche qui sauvera ces médias sociaux des prochaines années.
Ce livre s'adresse aux Dirigeants de PME, Managers, Responsables communication, Community Managers, DRH, auto-entrepreneurs ayant une expérience sur les réseaux sociaux et désirant mettre en place une stratégie Social Media efficace sur le long terme. Il présente les caractéristiques essentielles des médias sociaux que sont la protection sociale numérique, l'emploi et le recrutement 2.0, l'organisation 2.0, le social management, le social CRM, l'e-réputation et le personal branding et expose des attitudes, des méthodes et des outil pour développer une approche des médias sociaux orientée retour sur investissement.
Mais il va plus loin : la communication via les médias sociaux étant si particulière, ce livre présente également des stratégies de gestion identitaire, des stratégies de création de contenu, de référencement web pour créer une communication virale et fréquente à bas coût autour de son propre site Internet (ou blog), grâce à des outils de veille, des agents d'alerte, des automates et des auto-répondeurs couplés à ses pages ainsi qu'à ses comptes personnels sur les médias sociaux.
Enfin, parce que les indicateurs comme ceux utilisés sur le Klout sont nombreux et qu'ils restent une référence pour les e-influcenceurs en termes de crédibilité et donc de réussite potentielle, vous trouverez aussi dans ce livre, des outils et des astuces pour faire croître en peu de temps votre nombre de followers, de fans, de mentions, de like et, plus généralement, de toutes formes d'interactions.
Ce livre a été rédigé en trois parties. La première évoque les enjeux majeurs autour des médias sociaux en 2013, pour le particulier, l'individuel professionnel (profession libérale ou auto-entrepreneur), le groupe et les organisations comme les sociétés ou les associations. La seconde partie présente de solides outils organisationnels et techniques qui vous permettront de vous approprier l'intégralité de la dimension sociale et d'en générer un gain, mieux, un retour sur investissement. La troisième partie représente une synthèse méthodologique qui vous permettra d'optimiser votre stratégie Social Media.
Ce livre est également proposé en coffret</v>
      </c>
      <c r="U129" s="34">
        <f t="shared" si="83"/>
        <v>9782746077485</v>
      </c>
      <c r="V129" s="34" t="str">
        <f t="shared" si="84"/>
        <v>Version Numérique</v>
      </c>
      <c r="W129" s="34">
        <f t="shared" si="85"/>
        <v>9782746077362</v>
      </c>
      <c r="X129" s="34" t="str">
        <f t="shared" si="86"/>
        <v>Version Imprimée</v>
      </c>
      <c r="Y129" s="34" t="str">
        <f t="shared" si="87"/>
        <v>St-Herblain</v>
      </c>
      <c r="Z129" s="34" t="str">
        <f t="shared" si="88"/>
        <v>Editions ENI</v>
      </c>
      <c r="AA129" s="34">
        <f t="shared" si="89"/>
        <v>2012</v>
      </c>
      <c r="AB129" s="34" t="str">
        <f t="shared" si="90"/>
        <v>Bibliothèque Numérique ENI (Service en ligne)</v>
      </c>
      <c r="AC129" s="34" t="str">
        <f t="shared" si="91"/>
        <v>MARKETING BOOK</v>
      </c>
      <c r="AD129" s="34" t="str">
        <f t="shared" si="92"/>
        <v>texte</v>
      </c>
      <c r="AE129" s="34" t="str">
        <f t="shared" si="93"/>
        <v>txt</v>
      </c>
      <c r="AF129" s="34" t="str">
        <f t="shared" si="94"/>
        <v>rdacontent/fre</v>
      </c>
      <c r="AG129" s="34" t="str">
        <f t="shared" si="95"/>
        <v>informatique</v>
      </c>
      <c r="AH129" s="34" t="str">
        <f t="shared" si="96"/>
        <v>c</v>
      </c>
      <c r="AI129" s="34" t="str">
        <f t="shared" si="97"/>
        <v>rdamedia/fre</v>
      </c>
      <c r="AJ129" s="34" t="str">
        <f t="shared" si="98"/>
        <v>ressource en ligne</v>
      </c>
      <c r="AK129" s="34" t="str">
        <f t="shared" si="99"/>
        <v>cr</v>
      </c>
      <c r="AL129" s="34" t="str">
        <f t="shared" si="100"/>
        <v>rdacarrier/fre</v>
      </c>
      <c r="AM129" s="34" t="str">
        <f t="shared" si="101"/>
        <v>m\\\\\o\\d\\\\\\\\</v>
      </c>
      <c r="AN129" s="34" t="str">
        <f t="shared" si="102"/>
        <v>cr\cn\\\\uuaua</v>
      </c>
      <c r="AO129" s="34" t="str">
        <f t="shared" si="103"/>
        <v>Accès restreint aux membres</v>
      </c>
      <c r="AP129" s="34" t="str">
        <f t="shared" si="104"/>
        <v>Source de la note de description : Version imprimée</v>
      </c>
      <c r="AQ129" s="34" t="str">
        <f t="shared" si="105"/>
        <v/>
      </c>
      <c r="AR129" s="34" t="str">
        <f t="shared" si="106"/>
        <v>%SITE_CLIENT%/?library_guid=08716ED2-D627-4E03-8BFA-5D9D615B2A02</v>
      </c>
      <c r="AS129" s="34" t="str">
        <f t="shared" si="107"/>
        <v>Accès au travers du portail ENI</v>
      </c>
      <c r="AT129" s="34" t="str">
        <f t="shared" si="108"/>
        <v xml:space="preserve"> e</v>
      </c>
      <c r="AU129" s="34" t="str">
        <f t="shared" si="109"/>
        <v xml:space="preserve"> Facebook </v>
      </c>
      <c r="AV129" s="34" t="str">
        <f t="shared" si="110"/>
        <v xml:space="preserve"> Google+ </v>
      </c>
      <c r="AW129" s="34" t="str">
        <f t="shared" si="111"/>
        <v xml:space="preserve"> klout </v>
      </c>
      <c r="AX129" s="34" t="str">
        <f t="shared" si="112"/>
        <v xml:space="preserve"> LNMBORES</v>
      </c>
      <c r="AY129" s="34" t="str">
        <f t="shared" si="113"/>
        <v xml:space="preserve"> media social </v>
      </c>
      <c r="AZ129" s="34" t="str">
        <f t="shared" si="114"/>
        <v xml:space="preserve"> média social </v>
      </c>
      <c r="BA129" s="34" t="str">
        <f t="shared" si="115"/>
        <v xml:space="preserve"> medias sociaux </v>
      </c>
      <c r="BB129" s="34" t="str">
        <f t="shared" si="116"/>
        <v xml:space="preserve"> médias sociaux </v>
      </c>
      <c r="BC129" s="34" t="str">
        <f t="shared" si="117"/>
        <v xml:space="preserve"> personal branding </v>
      </c>
      <c r="BD129" s="34" t="str">
        <f t="shared" si="118"/>
        <v xml:space="preserve"> smo </v>
      </c>
      <c r="BE129" s="34" t="str">
        <f t="shared" si="119"/>
        <v xml:space="preserve"> social CRM </v>
      </c>
      <c r="BF129" s="34" t="str">
        <f t="shared" si="120"/>
        <v xml:space="preserve"> social management </v>
      </c>
      <c r="BG129" s="34" t="str">
        <f t="shared" si="121"/>
        <v xml:space="preserve"> social media </v>
      </c>
      <c r="BH129" s="34" t="str">
        <f t="shared" si="122"/>
        <v xml:space="preserve"> social media </v>
      </c>
      <c r="BI129" s="34" t="str">
        <f t="shared" si="123"/>
        <v xml:space="preserve"> LinkedIn </v>
      </c>
      <c r="BJ129" s="34" t="str">
        <f t="shared" si="124"/>
        <v xml:space="preserve"> Pinterest </v>
      </c>
      <c r="BK129" s="34" t="str">
        <f t="shared" si="125"/>
        <v xml:space="preserve"> Viadeo </v>
      </c>
      <c r="BL129" s="34" t="str">
        <f t="shared" si="126"/>
        <v xml:space="preserve">Foursquare </v>
      </c>
      <c r="BM129" s="34" t="str">
        <f t="shared" si="127"/>
        <v xml:space="preserve">réputation </v>
      </c>
      <c r="BN129" s="34" t="str">
        <f t="shared" si="128"/>
        <v xml:space="preserve">Twitter </v>
      </c>
      <c r="BO129" s="34" t="str">
        <f t="shared" si="129"/>
        <v/>
      </c>
      <c r="BP129" s="34" t="str">
        <f t="shared" si="130"/>
        <v/>
      </c>
      <c r="BQ129" s="34" t="str">
        <f t="shared" si="131"/>
        <v/>
      </c>
      <c r="BR129" s="34" t="str">
        <f t="shared" si="132"/>
        <v/>
      </c>
      <c r="BS129" s="34" t="str">
        <f t="shared" si="133"/>
        <v/>
      </c>
      <c r="BT129" s="34" t="str">
        <f t="shared" si="134"/>
        <v/>
      </c>
      <c r="BU129" s="42" t="str">
        <f t="shared" si="135"/>
        <v/>
      </c>
      <c r="BV129" s="42" t="s">
        <v>14204</v>
      </c>
      <c r="BW129" s="42" t="s">
        <v>14205</v>
      </c>
      <c r="BX129" s="42" t="s">
        <v>14206</v>
      </c>
      <c r="BY129" s="42" t="s">
        <v>14207</v>
      </c>
    </row>
    <row r="130" spans="1:77" ht="20.100000000000001" customHeight="1" x14ac:dyDescent="0.25">
      <c r="A130" s="40">
        <v>45231</v>
      </c>
      <c r="B130" s="34" t="s">
        <v>14208</v>
      </c>
      <c r="C130" s="32" t="s">
        <v>112</v>
      </c>
      <c r="D130" s="32">
        <v>20240120</v>
      </c>
      <c r="E130" s="34" t="s">
        <v>14209</v>
      </c>
      <c r="F130" s="34" t="str">
        <f t="shared" si="68"/>
        <v>Préparation à l'examen Microsoft&amp;reg; Office Specialist (77-882)</v>
      </c>
      <c r="G130" s="34" t="str">
        <f t="shared" si="69"/>
        <v/>
      </c>
      <c r="H130" s="34" t="str">
        <f t="shared" si="70"/>
        <v/>
      </c>
      <c r="I130" s="34" t="str">
        <f t="shared" si="71"/>
        <v/>
      </c>
      <c r="J130" s="34" t="str">
        <f t="shared" si="72"/>
        <v/>
      </c>
      <c r="K130" s="34" t="str">
        <f t="shared" si="73"/>
        <v/>
      </c>
      <c r="L130" s="34" t="str">
        <f t="shared" si="74"/>
        <v/>
      </c>
      <c r="M130" s="34" t="str">
        <f t="shared" si="75"/>
        <v/>
      </c>
      <c r="N130" s="5" t="str">
        <f t="shared" si="76"/>
        <v>Edition du 1 June 2011</v>
      </c>
      <c r="O130" s="5" t="str">
        <f t="shared" si="77"/>
        <v>332 pages</v>
      </c>
      <c r="P130" s="34" t="str">
        <f t="shared" si="78"/>
        <v>Editions ENI</v>
      </c>
      <c r="Q130" s="6" t="str">
        <f t="shared" si="79"/>
        <v>fre</v>
      </c>
      <c r="R130" s="34" t="str">
        <f t="shared" si="80"/>
        <v>fre</v>
      </c>
      <c r="S130" s="34" t="str">
        <f t="shared" si="81"/>
        <v>fre</v>
      </c>
      <c r="T130" s="34" t="str">
        <f t="shared" si="82"/>
        <v>Ce livre couvre les fonctions de base du tableur Excel 2010 et propose de nombreux exercices vous permettant de vous entraîner efficacement pour valider votre niveau de compétence sur Excel. Les chapitres sont indépendants les uns des autres, vous pouvez donc adapter votre formation à vos besoins : si vous connaissez déjà les techniques de mises en forme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Ce livre est composé de huit parties : après la description de l'environnement et la gestion des classeurs, vous apprendrez à saisir et à modifier tout type de données (textes, valeurs, dates mais aussi liens hypertextes, commentaires) et à réaliser les principaux calculs (addition, statistique, formule conditionnelle, formule multi-feuille&amp;hellip;). Vous verrez ensuite comment gérer les feuilles de calcul, les lignes et colonnes et les zones nommées. La partie 4 est consacrée à la présentation du tableau : mise en forme des cellules et des données qu'elles contiennent, réalisation de mises en forme conditionnelles et utilisation des styles et thèmes. Vous verrez ensuite comment trier et filtrer ces données avant d'aborder les techniques d'impression des feuilles de calcul. Une partie est consacrée à la création et à la mise en forme des graphiques, une autre aux différents objets graphiques que vous pouvez intégrer dans une feuille de calcul (images, clipart, diagramme&amp;hellip;).
Ce livre couvre l'ensemble des objectifs de l'examen Microsoft® Office Specialist Excel 2010 (77-882). Conçu et rédigé en français par des formateurs professionnels, il est issu de la longue expérience des Editions ENI en matière de formation et de rédaction d'ouvrages sur l'informatique bureautique.
Vous trouverez à la fin de l'ouvrage un glossaire définissant les principaux termes spécifiques au logiciel ainsi que la liste officielle des objectifs de l'examen. Les fichiers nécessaires à la réalisation des exercices sont téléchargeables sur le site des Editions ENI, www.editions-eni.fr.</v>
      </c>
      <c r="U130" s="34">
        <f t="shared" si="83"/>
        <v>9782746067042</v>
      </c>
      <c r="V130" s="34" t="str">
        <f t="shared" si="84"/>
        <v>Version Numérique</v>
      </c>
      <c r="W130" s="34">
        <f t="shared" si="85"/>
        <v>9782746065512</v>
      </c>
      <c r="X130" s="34" t="str">
        <f t="shared" si="86"/>
        <v>Version Imprimée</v>
      </c>
      <c r="Y130" s="34" t="str">
        <f t="shared" si="87"/>
        <v>St-Herblain</v>
      </c>
      <c r="Z130" s="34" t="str">
        <f t="shared" si="88"/>
        <v>Editions ENI</v>
      </c>
      <c r="AA130" s="34">
        <f t="shared" si="89"/>
        <v>2011</v>
      </c>
      <c r="AB130" s="34" t="str">
        <f t="shared" si="90"/>
        <v>Bibliothèque Numérique ENI (Service en ligne)</v>
      </c>
      <c r="AC130" s="34" t="str">
        <f t="shared" si="91"/>
        <v>MOUS</v>
      </c>
      <c r="AD130" s="34" t="str">
        <f t="shared" si="92"/>
        <v>texte</v>
      </c>
      <c r="AE130" s="34" t="str">
        <f t="shared" si="93"/>
        <v>txt</v>
      </c>
      <c r="AF130" s="34" t="str">
        <f t="shared" si="94"/>
        <v>rdacontent/fre</v>
      </c>
      <c r="AG130" s="34" t="str">
        <f t="shared" si="95"/>
        <v>informatique</v>
      </c>
      <c r="AH130" s="34" t="str">
        <f t="shared" si="96"/>
        <v>c</v>
      </c>
      <c r="AI130" s="34" t="str">
        <f t="shared" si="97"/>
        <v>rdamedia/fre</v>
      </c>
      <c r="AJ130" s="34" t="str">
        <f t="shared" si="98"/>
        <v>ressource en ligne</v>
      </c>
      <c r="AK130" s="34" t="str">
        <f t="shared" si="99"/>
        <v>cr</v>
      </c>
      <c r="AL130" s="34" t="str">
        <f t="shared" si="100"/>
        <v>rdacarrier/fre</v>
      </c>
      <c r="AM130" s="34" t="str">
        <f t="shared" si="101"/>
        <v>m\\\\\o\\d\\\\\\\\</v>
      </c>
      <c r="AN130" s="34" t="str">
        <f t="shared" si="102"/>
        <v>cr\cn\\\\uuaua</v>
      </c>
      <c r="AO130" s="34" t="str">
        <f t="shared" si="103"/>
        <v>Accès restreint aux membres</v>
      </c>
      <c r="AP130" s="34" t="str">
        <f t="shared" si="104"/>
        <v>Source de la note de description : Version imprimée</v>
      </c>
      <c r="AQ130" s="34" t="str">
        <f t="shared" si="105"/>
        <v/>
      </c>
      <c r="AR130" s="34" t="str">
        <f t="shared" si="106"/>
        <v>%SITE_CLIENT%/?library_guid=F0AC2D90-C694-4C5A-9519-A75DA6AF67A5</v>
      </c>
      <c r="AS130" s="34" t="str">
        <f t="shared" si="107"/>
        <v>Accès au travers du portail ENI</v>
      </c>
      <c r="AT130" s="34" t="str">
        <f t="shared" si="108"/>
        <v xml:space="preserve">  examen </v>
      </c>
      <c r="AU130" s="34">
        <f t="shared" si="109"/>
        <v>77</v>
      </c>
      <c r="AV130" s="34" t="str">
        <f t="shared" si="110"/>
        <v xml:space="preserve"> Certification Microsoft </v>
      </c>
      <c r="AW130" s="34" t="str">
        <f t="shared" si="111"/>
        <v xml:space="preserve"> e</v>
      </c>
      <c r="AX130" s="34" t="str">
        <f t="shared" si="112"/>
        <v xml:space="preserve"> ebook </v>
      </c>
      <c r="AY130" s="34" t="str">
        <f t="shared" si="113"/>
        <v xml:space="preserve"> Excel10 </v>
      </c>
      <c r="AZ130" s="34" t="str">
        <f t="shared" si="114"/>
        <v xml:space="preserve"> Excel2010 </v>
      </c>
      <c r="BA130" s="34" t="str">
        <f t="shared" si="115"/>
        <v xml:space="preserve"> exercices </v>
      </c>
      <c r="BB130" s="34" t="str">
        <f t="shared" si="116"/>
        <v xml:space="preserve"> livre électronique </v>
      </c>
      <c r="BC130" s="34" t="str">
        <f t="shared" si="117"/>
        <v xml:space="preserve"> livre numérique </v>
      </c>
      <c r="BD130" s="34" t="str">
        <f t="shared" si="118"/>
        <v xml:space="preserve"> livres électroniques </v>
      </c>
      <c r="BE130" s="34" t="str">
        <f t="shared" si="119"/>
        <v xml:space="preserve"> livres numériques </v>
      </c>
      <c r="BF130" s="34" t="str">
        <f t="shared" si="120"/>
        <v xml:space="preserve"> LNMS10EXC</v>
      </c>
      <c r="BG130" s="34" t="str">
        <f t="shared" si="121"/>
        <v xml:space="preserve"> micosoft  </v>
      </c>
      <c r="BH130" s="34" t="str">
        <f t="shared" si="122"/>
        <v xml:space="preserve"> MOS </v>
      </c>
      <c r="BI130" s="34" t="str">
        <f t="shared" si="123"/>
        <v xml:space="preserve"> Tableur </v>
      </c>
      <c r="BJ130" s="34">
        <f t="shared" si="124"/>
        <v>882</v>
      </c>
      <c r="BK130" s="34" t="str">
        <f t="shared" si="125"/>
        <v xml:space="preserve">book </v>
      </c>
      <c r="BL130" s="34" t="str">
        <f t="shared" si="126"/>
        <v xml:space="preserve">Excel 10 </v>
      </c>
      <c r="BM130" s="34" t="str">
        <f t="shared" si="127"/>
        <v/>
      </c>
      <c r="BN130" s="34" t="str">
        <f t="shared" si="128"/>
        <v/>
      </c>
      <c r="BO130" s="34" t="str">
        <f t="shared" si="129"/>
        <v/>
      </c>
      <c r="BP130" s="34" t="str">
        <f t="shared" si="130"/>
        <v/>
      </c>
      <c r="BQ130" s="34" t="str">
        <f t="shared" si="131"/>
        <v/>
      </c>
      <c r="BR130" s="34" t="str">
        <f t="shared" si="132"/>
        <v/>
      </c>
      <c r="BS130" s="34" t="str">
        <f t="shared" si="133"/>
        <v/>
      </c>
      <c r="BT130" s="34" t="str">
        <f t="shared" si="134"/>
        <v/>
      </c>
      <c r="BU130" s="42" t="str">
        <f t="shared" si="135"/>
        <v/>
      </c>
    </row>
    <row r="131" spans="1:77" ht="20.100000000000001" customHeight="1" x14ac:dyDescent="0.25">
      <c r="A131" s="40">
        <v>45231</v>
      </c>
      <c r="B131" s="34" t="s">
        <v>14210</v>
      </c>
      <c r="C131" s="32" t="s">
        <v>112</v>
      </c>
      <c r="D131" s="32">
        <v>20240120</v>
      </c>
      <c r="E131" s="34" t="s">
        <v>14211</v>
      </c>
      <c r="F131" s="34" t="str">
        <f t="shared" si="68"/>
        <v>Préparation à l'examen Microsoft&amp;reg; Office Specialist (77-888)</v>
      </c>
      <c r="G131" s="34" t="str">
        <f t="shared" si="69"/>
        <v/>
      </c>
      <c r="H131" s="34" t="str">
        <f t="shared" si="70"/>
        <v/>
      </c>
      <c r="I131" s="34" t="str">
        <f t="shared" si="71"/>
        <v/>
      </c>
      <c r="J131" s="34" t="str">
        <f t="shared" si="72"/>
        <v/>
      </c>
      <c r="K131" s="34" t="str">
        <f t="shared" si="73"/>
        <v/>
      </c>
      <c r="L131" s="34" t="str">
        <f t="shared" si="74"/>
        <v/>
      </c>
      <c r="M131" s="34" t="str">
        <f t="shared" si="75"/>
        <v/>
      </c>
      <c r="N131" s="5" t="str">
        <f t="shared" si="76"/>
        <v>Edition du 1 June 2012</v>
      </c>
      <c r="O131" s="5" t="str">
        <f t="shared" si="77"/>
        <v>348 pages</v>
      </c>
      <c r="P131" s="34" t="str">
        <f t="shared" si="78"/>
        <v>Editions ENI</v>
      </c>
      <c r="Q131" s="6" t="str">
        <f t="shared" si="79"/>
        <v>fre</v>
      </c>
      <c r="R131" s="34" t="str">
        <f t="shared" si="80"/>
        <v>fre</v>
      </c>
      <c r="S131" s="34" t="str">
        <f t="shared" si="81"/>
        <v>fre</v>
      </c>
      <c r="T131" s="34" t="str">
        <f t="shared" si="82"/>
        <v>Ce livre couvre les fonctions avancées du tableur Excel 2010 et propose de nombreux exercices vous permettant de vous entraîner efficacement pour valider votre niveau de compétence sur Excel. Les chapitres sont indépendants les uns des autres, vous pouvez donc adapter votre formation à vos besoins : si vous connaissez déjà les techniques d'audit de feuille de calcul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Ce livre est composé de huit parties : après les fonctions relatives à la gestion des classeurs et modèles, vous découvrirez les fonctions liées à l'optimisation des données (plan, série de données, listes déroulantes de valeurs) et aux calculs avancés (formules conditionnelles, calculs statistiques divers, table à double entrée, formule matricielle, consolidation, fonction de Recherche&amp;hellip;) avant d'aborder les outils d'analyse (scénarios, valeur cible, Solveur) et les outils d'audit. 
Après les graphiques, une partie est consacrée aux tableaux de données, tableaux et graphiques croisés dynamiques. 
La partie suivante traite des outils de travail collaboratif ; pour finir, certaines fonctions avancées, le mappage de données XML, l'importation de données Access, l'exportation vers d'autres applications, la réalisation de macro-commandes et l'utilisation de contrôle de formulaire vous sont présentées. 
Ce livre couvre l'ensemble des objectifs de l'examen Microsoft® Office Specialist Excel 2010 Expert  (77-888). Conçu et rédigé en français par des formateurs professionnels, il est issu de la longue expérience des Editions ENI en matière de formation et de rédaction d'ouvrages sur l'informatique bureautique.
Vous trouverez à la fin de l'ouvrage la liste officielle des objectifs de l'examen. 
Les fichiers nécessaires à la réalisation des exercices sont téléchargeables sur le site des Editions ENI, www.editions-eni.fr.
Ce livre est également proposé en coffret</v>
      </c>
      <c r="U131" s="34">
        <f t="shared" si="83"/>
        <v>9782746074637</v>
      </c>
      <c r="V131" s="34" t="str">
        <f t="shared" si="84"/>
        <v>Version Numérique</v>
      </c>
      <c r="W131" s="34">
        <f t="shared" si="85"/>
        <v>9782746073968</v>
      </c>
      <c r="X131" s="34" t="str">
        <f t="shared" si="86"/>
        <v>Version Imprimée</v>
      </c>
      <c r="Y131" s="34" t="str">
        <f t="shared" si="87"/>
        <v>St-Herblain</v>
      </c>
      <c r="Z131" s="34" t="str">
        <f t="shared" si="88"/>
        <v>Editions ENI</v>
      </c>
      <c r="AA131" s="34">
        <f t="shared" si="89"/>
        <v>2012</v>
      </c>
      <c r="AB131" s="34" t="str">
        <f t="shared" si="90"/>
        <v>Bibliothèque Numérique ENI (Service en ligne)</v>
      </c>
      <c r="AC131" s="34" t="str">
        <f t="shared" si="91"/>
        <v>MOUS</v>
      </c>
      <c r="AD131" s="34" t="str">
        <f t="shared" si="92"/>
        <v>texte</v>
      </c>
      <c r="AE131" s="34" t="str">
        <f t="shared" si="93"/>
        <v>txt</v>
      </c>
      <c r="AF131" s="34" t="str">
        <f t="shared" si="94"/>
        <v>rdacontent/fre</v>
      </c>
      <c r="AG131" s="34" t="str">
        <f t="shared" si="95"/>
        <v>informatique</v>
      </c>
      <c r="AH131" s="34" t="str">
        <f t="shared" si="96"/>
        <v>c</v>
      </c>
      <c r="AI131" s="34" t="str">
        <f t="shared" si="97"/>
        <v>rdamedia/fre</v>
      </c>
      <c r="AJ131" s="34" t="str">
        <f t="shared" si="98"/>
        <v>ressource en ligne</v>
      </c>
      <c r="AK131" s="34" t="str">
        <f t="shared" si="99"/>
        <v>cr</v>
      </c>
      <c r="AL131" s="34" t="str">
        <f t="shared" si="100"/>
        <v>rdacarrier/fre</v>
      </c>
      <c r="AM131" s="34" t="str">
        <f t="shared" si="101"/>
        <v>m\\\\\o\\d\\\\\\\\</v>
      </c>
      <c r="AN131" s="34" t="str">
        <f t="shared" si="102"/>
        <v>cr\cn\\\\uuaua</v>
      </c>
      <c r="AO131" s="34" t="str">
        <f t="shared" si="103"/>
        <v>Accès restreint aux membres</v>
      </c>
      <c r="AP131" s="34" t="str">
        <f t="shared" si="104"/>
        <v>Source de la note de description : Version imprimée</v>
      </c>
      <c r="AQ131" s="34" t="str">
        <f t="shared" si="105"/>
        <v/>
      </c>
      <c r="AR131" s="34" t="str">
        <f t="shared" si="106"/>
        <v>%SITE_CLIENT%/?library_guid=353FBE02-4237-4A06-BD1B-107263EE0D48</v>
      </c>
      <c r="AS131" s="34" t="str">
        <f t="shared" si="107"/>
        <v>Accès au travers du portail ENI</v>
      </c>
      <c r="AT131" s="34" t="str">
        <f t="shared" si="108"/>
        <v xml:space="preserve"> audit </v>
      </c>
      <c r="AU131" s="34" t="str">
        <f t="shared" si="109"/>
        <v xml:space="preserve"> classeur </v>
      </c>
      <c r="AV131" s="34" t="str">
        <f t="shared" si="110"/>
        <v xml:space="preserve"> feuille de calcul </v>
      </c>
      <c r="AW131" s="34" t="str">
        <f t="shared" si="111"/>
        <v xml:space="preserve"> formule </v>
      </c>
      <c r="AX131" s="34" t="str">
        <f t="shared" si="112"/>
        <v xml:space="preserve"> graphique </v>
      </c>
      <c r="AY131" s="34" t="str">
        <f t="shared" si="113"/>
        <v xml:space="preserve"> liste </v>
      </c>
      <c r="AZ131" s="34" t="str">
        <f t="shared" si="114"/>
        <v xml:space="preserve"> LNMS10EXCE</v>
      </c>
      <c r="BA131" s="34" t="str">
        <f t="shared" si="115"/>
        <v xml:space="preserve"> Office 2010 </v>
      </c>
      <c r="BB131" s="34" t="str">
        <f t="shared" si="116"/>
        <v xml:space="preserve"> scénario </v>
      </c>
      <c r="BC131" s="34" t="str">
        <f t="shared" si="117"/>
        <v xml:space="preserve"> solveur </v>
      </c>
      <c r="BD131" s="34" t="str">
        <f t="shared" si="118"/>
        <v xml:space="preserve"> statistique </v>
      </c>
      <c r="BE131" s="34" t="str">
        <f t="shared" si="119"/>
        <v xml:space="preserve"> tableau croisé </v>
      </c>
      <c r="BF131" s="34" t="str">
        <f t="shared" si="120"/>
        <v xml:space="preserve"> tableur </v>
      </c>
      <c r="BG131" s="34" t="str">
        <f t="shared" si="121"/>
        <v xml:space="preserve">Microsoft </v>
      </c>
      <c r="BH131" s="34" t="str">
        <f t="shared" si="122"/>
        <v/>
      </c>
      <c r="BI131" s="34" t="str">
        <f t="shared" si="123"/>
        <v/>
      </c>
      <c r="BJ131" s="34" t="str">
        <f t="shared" si="124"/>
        <v/>
      </c>
      <c r="BK131" s="34" t="str">
        <f t="shared" si="125"/>
        <v/>
      </c>
      <c r="BL131" s="34" t="str">
        <f t="shared" si="126"/>
        <v/>
      </c>
      <c r="BM131" s="34" t="str">
        <f t="shared" si="127"/>
        <v/>
      </c>
      <c r="BN131" s="34" t="str">
        <f t="shared" si="128"/>
        <v/>
      </c>
      <c r="BO131" s="34" t="str">
        <f t="shared" si="129"/>
        <v/>
      </c>
      <c r="BP131" s="34" t="str">
        <f t="shared" si="130"/>
        <v/>
      </c>
      <c r="BQ131" s="34" t="str">
        <f t="shared" si="131"/>
        <v/>
      </c>
      <c r="BR131" s="34" t="str">
        <f t="shared" si="132"/>
        <v/>
      </c>
      <c r="BS131" s="34" t="str">
        <f t="shared" si="133"/>
        <v/>
      </c>
      <c r="BT131" s="34" t="str">
        <f t="shared" si="134"/>
        <v/>
      </c>
      <c r="BU131" s="42" t="str">
        <f t="shared" si="135"/>
        <v/>
      </c>
    </row>
    <row r="132" spans="1:77" ht="20.100000000000001" customHeight="1" x14ac:dyDescent="0.25">
      <c r="A132" s="40">
        <v>45231</v>
      </c>
      <c r="B132" s="34" t="s">
        <v>14212</v>
      </c>
      <c r="C132" s="32" t="s">
        <v>112</v>
      </c>
      <c r="D132" s="32">
        <v>20240120</v>
      </c>
      <c r="E132" s="34" t="s">
        <v>14213</v>
      </c>
      <c r="F132" s="34" t="str">
        <f t="shared" si="68"/>
        <v>Préparation à l'examen Microsoft&amp;reg; Office Specialist (77-883)</v>
      </c>
      <c r="G132" s="34" t="str">
        <f t="shared" si="69"/>
        <v/>
      </c>
      <c r="H132" s="34" t="str">
        <f t="shared" si="70"/>
        <v/>
      </c>
      <c r="I132" s="34" t="str">
        <f t="shared" si="71"/>
        <v/>
      </c>
      <c r="J132" s="34" t="str">
        <f t="shared" si="72"/>
        <v/>
      </c>
      <c r="K132" s="34" t="str">
        <f t="shared" si="73"/>
        <v/>
      </c>
      <c r="L132" s="34" t="str">
        <f t="shared" si="74"/>
        <v/>
      </c>
      <c r="M132" s="34" t="str">
        <f t="shared" si="75"/>
        <v/>
      </c>
      <c r="N132" s="5" t="str">
        <f t="shared" si="76"/>
        <v>Edition du 1 October 2011</v>
      </c>
      <c r="O132" s="5" t="str">
        <f t="shared" si="77"/>
        <v>400 pages</v>
      </c>
      <c r="P132" s="34" t="str">
        <f t="shared" si="78"/>
        <v>Editions ENI</v>
      </c>
      <c r="Q132" s="6" t="str">
        <f t="shared" si="79"/>
        <v>fre</v>
      </c>
      <c r="R132" s="34" t="str">
        <f t="shared" si="80"/>
        <v>fre</v>
      </c>
      <c r="S132" s="34" t="str">
        <f t="shared" si="81"/>
        <v>fre</v>
      </c>
      <c r="T132" s="34" t="str">
        <f t="shared" si="82"/>
        <v>Ce livre couvre les principales fonctionnalités de PowerPoint 2010 et propose de nombreux exercices vous permettant de vous entraîner efficacement pour valider votre niveau de compétence sur PowerPoint. Les chapitres sont indépendants les uns des autres, vous pouvez donc adapter votre formation à vos besoins : si vous connaissez déjà les techniques de mises en forme du texte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Ce livre est composé de six parties : après la description de l'environnement, la gestion et l'impression des présentations, vous apprendrez à créer et modifier les différents éléments d'une présentation (diapositives, masques et thèmes) ; vous découvrirez également les fonctions liées à la saisie et à la mise en valeur du texte. Une présentation peut aussi contenir toutes sortes d'objets (formes automatiques, objets de texte, tableaux, images, sons, vidéos, diagrammes et graphiques) qui vous sont présentés dans les parties 4 et 5. Dans la dernière partie, vous apprendrez à lancer un diaporama puis à y intégrer effets d'animation et de transition, annotations et à définir le minutage des diapositives. Vous apprendrez également à créer des diaporamas personnalisés et à enregistrer un diaporama au format vidéo afin de réutiliser l'animation dans d'autres présentations ou la partager avec vos collègues sur un site Web.
Ce livre couvre l'ensemble des objectifs de l'examen Microsoft® Office Specialist PowerPoint 2010 (77-883). Conçu et rédigé en français par des formateurs professionnels, il est issu de la longue expérience des Editions ENI en matière de formation et de rédaction d'ouvrages sur l'informatique bureautique.
Vous trouverez à la fin de l'ouvrage la liste officielle des objectifs de l'examen. Les fichiers nécessaires à la réalisation des exercices sont téléchargeables sur le site des Editions ENI, www.editions-eni.fr.</v>
      </c>
      <c r="U132" s="34">
        <f t="shared" si="83"/>
        <v>9782746070424</v>
      </c>
      <c r="V132" s="34" t="str">
        <f t="shared" si="84"/>
        <v>Version Numérique</v>
      </c>
      <c r="W132" s="34">
        <f t="shared" si="85"/>
        <v>9782746068209</v>
      </c>
      <c r="X132" s="34" t="str">
        <f t="shared" si="86"/>
        <v>Version Imprimée</v>
      </c>
      <c r="Y132" s="34" t="str">
        <f t="shared" si="87"/>
        <v>St-Herblain</v>
      </c>
      <c r="Z132" s="34" t="str">
        <f t="shared" si="88"/>
        <v>Editions ENI</v>
      </c>
      <c r="AA132" s="34">
        <f t="shared" si="89"/>
        <v>2011</v>
      </c>
      <c r="AB132" s="34" t="str">
        <f t="shared" si="90"/>
        <v>Bibliothèque Numérique ENI (Service en ligne)</v>
      </c>
      <c r="AC132" s="34" t="str">
        <f t="shared" si="91"/>
        <v>MOUS</v>
      </c>
      <c r="AD132" s="34" t="str">
        <f t="shared" si="92"/>
        <v>texte</v>
      </c>
      <c r="AE132" s="34" t="str">
        <f t="shared" si="93"/>
        <v>txt</v>
      </c>
      <c r="AF132" s="34" t="str">
        <f t="shared" si="94"/>
        <v>rdacontent/fre</v>
      </c>
      <c r="AG132" s="34" t="str">
        <f t="shared" si="95"/>
        <v>informatique</v>
      </c>
      <c r="AH132" s="34" t="str">
        <f t="shared" si="96"/>
        <v>c</v>
      </c>
      <c r="AI132" s="34" t="str">
        <f t="shared" si="97"/>
        <v>rdamedia/fre</v>
      </c>
      <c r="AJ132" s="34" t="str">
        <f t="shared" si="98"/>
        <v>ressource en ligne</v>
      </c>
      <c r="AK132" s="34" t="str">
        <f t="shared" si="99"/>
        <v>cr</v>
      </c>
      <c r="AL132" s="34" t="str">
        <f t="shared" si="100"/>
        <v>rdacarrier/fre</v>
      </c>
      <c r="AM132" s="34" t="str">
        <f t="shared" si="101"/>
        <v>m\\\\\o\\d\\\\\\\\</v>
      </c>
      <c r="AN132" s="34" t="str">
        <f t="shared" si="102"/>
        <v>cr\cn\\\\uuaua</v>
      </c>
      <c r="AO132" s="34" t="str">
        <f t="shared" si="103"/>
        <v>Accès restreint aux membres</v>
      </c>
      <c r="AP132" s="34" t="str">
        <f t="shared" si="104"/>
        <v>Source de la note de description : Version imprimée</v>
      </c>
      <c r="AQ132" s="34" t="str">
        <f t="shared" si="105"/>
        <v/>
      </c>
      <c r="AR132" s="34" t="str">
        <f t="shared" si="106"/>
        <v>%SITE_CLIENT%/?library_guid=5B81B250-05D0-4431-9490-61ED4CDDD50D</v>
      </c>
      <c r="AS132" s="34" t="str">
        <f t="shared" si="107"/>
        <v>Accès au travers du portail ENI</v>
      </c>
      <c r="AT132" s="34" t="str">
        <f t="shared" si="108"/>
        <v xml:space="preserve"> Certification </v>
      </c>
      <c r="AU132" s="34" t="str">
        <f t="shared" si="109"/>
        <v xml:space="preserve"> e</v>
      </c>
      <c r="AV132" s="34" t="str">
        <f t="shared" si="110"/>
        <v xml:space="preserve"> ebook </v>
      </c>
      <c r="AW132" s="34" t="str">
        <f t="shared" si="111"/>
        <v xml:space="preserve"> livre électronique </v>
      </c>
      <c r="AX132" s="34" t="str">
        <f t="shared" si="112"/>
        <v xml:space="preserve"> livre numérique </v>
      </c>
      <c r="AY132" s="34" t="str">
        <f t="shared" si="113"/>
        <v xml:space="preserve"> livres électroniques </v>
      </c>
      <c r="AZ132" s="34" t="str">
        <f t="shared" si="114"/>
        <v xml:space="preserve"> livres numériques </v>
      </c>
      <c r="BA132" s="34" t="str">
        <f t="shared" si="115"/>
        <v xml:space="preserve"> LNMS10POW</v>
      </c>
      <c r="BB132" s="34" t="str">
        <f t="shared" si="116"/>
        <v xml:space="preserve"> Microsoft </v>
      </c>
      <c r="BC132" s="34" t="str">
        <f t="shared" si="117"/>
        <v xml:space="preserve"> Office </v>
      </c>
      <c r="BD132" s="34" t="str">
        <f t="shared" si="118"/>
        <v xml:space="preserve"> PowerPoint </v>
      </c>
      <c r="BE132" s="34" t="str">
        <f t="shared" si="119"/>
        <v xml:space="preserve"> PréAO </v>
      </c>
      <c r="BF132" s="34" t="str">
        <f t="shared" si="120"/>
        <v xml:space="preserve">book </v>
      </c>
      <c r="BG132" s="34" t="str">
        <f t="shared" si="121"/>
        <v xml:space="preserve">MOS </v>
      </c>
      <c r="BH132" s="34" t="str">
        <f t="shared" si="122"/>
        <v/>
      </c>
      <c r="BI132" s="34" t="str">
        <f t="shared" si="123"/>
        <v/>
      </c>
      <c r="BJ132" s="34" t="str">
        <f t="shared" si="124"/>
        <v/>
      </c>
      <c r="BK132" s="34" t="str">
        <f t="shared" si="125"/>
        <v/>
      </c>
      <c r="BL132" s="34" t="str">
        <f t="shared" si="126"/>
        <v/>
      </c>
      <c r="BM132" s="34" t="str">
        <f t="shared" si="127"/>
        <v/>
      </c>
      <c r="BN132" s="34" t="str">
        <f t="shared" si="128"/>
        <v/>
      </c>
      <c r="BO132" s="34" t="str">
        <f t="shared" si="129"/>
        <v/>
      </c>
      <c r="BP132" s="34" t="str">
        <f t="shared" si="130"/>
        <v/>
      </c>
      <c r="BQ132" s="34" t="str">
        <f t="shared" si="131"/>
        <v/>
      </c>
      <c r="BR132" s="34" t="str">
        <f t="shared" si="132"/>
        <v/>
      </c>
      <c r="BS132" s="34" t="str">
        <f t="shared" si="133"/>
        <v/>
      </c>
      <c r="BT132" s="34" t="str">
        <f t="shared" si="134"/>
        <v/>
      </c>
      <c r="BU132" s="42" t="str">
        <f t="shared" si="135"/>
        <v/>
      </c>
    </row>
    <row r="133" spans="1:77" ht="20.100000000000001" customHeight="1" x14ac:dyDescent="0.25">
      <c r="A133" s="40">
        <v>45231</v>
      </c>
      <c r="B133" s="34" t="s">
        <v>14214</v>
      </c>
      <c r="C133" s="32" t="s">
        <v>112</v>
      </c>
      <c r="D133" s="32">
        <v>20240120</v>
      </c>
      <c r="E133" s="34" t="s">
        <v>14215</v>
      </c>
      <c r="F133" s="34" t="str">
        <f t="shared" si="68"/>
        <v>Préparation à l'examen Microsoft&amp;reg; Office Specialist (77-881)</v>
      </c>
      <c r="G133" s="34" t="str">
        <f t="shared" si="69"/>
        <v/>
      </c>
      <c r="H133" s="34" t="str">
        <f t="shared" si="70"/>
        <v/>
      </c>
      <c r="I133" s="34" t="str">
        <f t="shared" si="71"/>
        <v/>
      </c>
      <c r="J133" s="34" t="str">
        <f t="shared" si="72"/>
        <v/>
      </c>
      <c r="K133" s="34" t="str">
        <f t="shared" si="73"/>
        <v/>
      </c>
      <c r="L133" s="34" t="str">
        <f t="shared" si="74"/>
        <v/>
      </c>
      <c r="M133" s="34" t="str">
        <f t="shared" si="75"/>
        <v/>
      </c>
      <c r="N133" s="5" t="str">
        <f t="shared" si="76"/>
        <v>Edition du 1 June 2011</v>
      </c>
      <c r="O133" s="5" t="str">
        <f t="shared" si="77"/>
        <v>372 pages</v>
      </c>
      <c r="P133" s="34" t="str">
        <f t="shared" si="78"/>
        <v>Editions ENI</v>
      </c>
      <c r="Q133" s="6" t="str">
        <f t="shared" si="79"/>
        <v>fre</v>
      </c>
      <c r="R133" s="34" t="str">
        <f t="shared" si="80"/>
        <v>fre</v>
      </c>
      <c r="S133" s="34" t="str">
        <f t="shared" si="81"/>
        <v>fre</v>
      </c>
      <c r="T133" s="34" t="str">
        <f t="shared" si="82"/>
        <v>Ce livre couvre les fonctions de base du traitement de texte Word 2010 et propose de nombreux exercices vous permettant de vous entraîner efficacement pour valider votre niveau de compétence sur Word. Les chapitres sont indépendants les uns des autres, vous pouvez donc adapter votre formation à vos besoins : si vous connaissez déjà les techniques de mises en forme du texte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Ce livre est composé de sept parties : après la description de l'environnement et la gestion des documents, vous découvrirez les fonctions liées à la saisie et à la révision du texte ; après l'impression, ce sont les fonctions de mise en forme des caractères, paragraphes et pages qui vous sont présentées. Un document peut aussi contenir tableaux et illustrations diverses : ces fonctions sont présentées dans les parties 5 et 6. La dernière partie présente des fonctions plus avancées comme la création de table des matières et de bibliographie, la réalisation de mailing&amp;hellip;
Ce livre couvre l'ensemble des objectifs de l'examen Microsoft® Office Specialist Word 2010 (77-881). Conçu et rédigé en français par des formateurs professionnels, il est issu de la longue expérience des Editions ENI en matière de formation et de rédaction d'ouvrages sur l'informatique bureautique.
Vous trouverez à la fin de l'ouvrage un glossaire définissant les principaux termes spécifiques au logiciel ainsi que la liste officielle des objectifs de l'examen. Les fichiers nécessaires à la réalisation des exercices sont téléchargeables sur le site des Editions ENI, www.editions-eni.fr.
Ce livre est également proposé en coffret</v>
      </c>
      <c r="U133" s="34">
        <f t="shared" si="83"/>
        <v>9782746067127</v>
      </c>
      <c r="V133" s="34" t="str">
        <f t="shared" si="84"/>
        <v>Version Numérique</v>
      </c>
      <c r="W133" s="34">
        <f t="shared" si="85"/>
        <v>9782746065529</v>
      </c>
      <c r="X133" s="34" t="str">
        <f t="shared" si="86"/>
        <v>Version Imprimée</v>
      </c>
      <c r="Y133" s="34" t="str">
        <f t="shared" si="87"/>
        <v>St-Herblain</v>
      </c>
      <c r="Z133" s="34" t="str">
        <f t="shared" si="88"/>
        <v>Editions ENI</v>
      </c>
      <c r="AA133" s="34">
        <f t="shared" si="89"/>
        <v>2011</v>
      </c>
      <c r="AB133" s="34" t="str">
        <f t="shared" si="90"/>
        <v>Bibliothèque Numérique ENI (Service en ligne)</v>
      </c>
      <c r="AC133" s="34" t="str">
        <f t="shared" si="91"/>
        <v>MOUS</v>
      </c>
      <c r="AD133" s="34" t="str">
        <f t="shared" si="92"/>
        <v>texte</v>
      </c>
      <c r="AE133" s="34" t="str">
        <f t="shared" si="93"/>
        <v>txt</v>
      </c>
      <c r="AF133" s="34" t="str">
        <f t="shared" si="94"/>
        <v>rdacontent/fre</v>
      </c>
      <c r="AG133" s="34" t="str">
        <f t="shared" si="95"/>
        <v>informatique</v>
      </c>
      <c r="AH133" s="34" t="str">
        <f t="shared" si="96"/>
        <v>c</v>
      </c>
      <c r="AI133" s="34" t="str">
        <f t="shared" si="97"/>
        <v>rdamedia/fre</v>
      </c>
      <c r="AJ133" s="34" t="str">
        <f t="shared" si="98"/>
        <v>ressource en ligne</v>
      </c>
      <c r="AK133" s="34" t="str">
        <f t="shared" si="99"/>
        <v>cr</v>
      </c>
      <c r="AL133" s="34" t="str">
        <f t="shared" si="100"/>
        <v>rdacarrier/fre</v>
      </c>
      <c r="AM133" s="34" t="str">
        <f t="shared" si="101"/>
        <v>m\\\\\o\\d\\\\\\\\</v>
      </c>
      <c r="AN133" s="34" t="str">
        <f t="shared" si="102"/>
        <v>cr\cn\\\\uuaua</v>
      </c>
      <c r="AO133" s="34" t="str">
        <f t="shared" si="103"/>
        <v>Accès restreint aux membres</v>
      </c>
      <c r="AP133" s="34" t="str">
        <f t="shared" si="104"/>
        <v>Source de la note de description : Version imprimée</v>
      </c>
      <c r="AQ133" s="34" t="str">
        <f t="shared" si="105"/>
        <v/>
      </c>
      <c r="AR133" s="34" t="str">
        <f t="shared" si="106"/>
        <v>%SITE_CLIENT%/?library_guid=3D869EC9-C92A-4EB0-A8C2-415BB99F620F</v>
      </c>
      <c r="AS133" s="34" t="str">
        <f t="shared" si="107"/>
        <v>Accès au travers du portail ENI</v>
      </c>
      <c r="AT133" s="34" t="str">
        <f t="shared" si="108"/>
        <v xml:space="preserve">  examen </v>
      </c>
      <c r="AU133" s="34">
        <f t="shared" si="109"/>
        <v>77</v>
      </c>
      <c r="AV133" s="34" t="str">
        <f t="shared" si="110"/>
        <v xml:space="preserve"> Certification Microsoft </v>
      </c>
      <c r="AW133" s="34" t="str">
        <f t="shared" si="111"/>
        <v xml:space="preserve"> e</v>
      </c>
      <c r="AX133" s="34" t="str">
        <f t="shared" si="112"/>
        <v xml:space="preserve"> ebook </v>
      </c>
      <c r="AY133" s="34" t="str">
        <f t="shared" si="113"/>
        <v xml:space="preserve"> exercices </v>
      </c>
      <c r="AZ133" s="34" t="str">
        <f t="shared" si="114"/>
        <v xml:space="preserve"> livre électronique </v>
      </c>
      <c r="BA133" s="34" t="str">
        <f t="shared" si="115"/>
        <v xml:space="preserve"> livre numérique </v>
      </c>
      <c r="BB133" s="34" t="str">
        <f t="shared" si="116"/>
        <v xml:space="preserve"> livres électroniques </v>
      </c>
      <c r="BC133" s="34" t="str">
        <f t="shared" si="117"/>
        <v xml:space="preserve"> livres numériques </v>
      </c>
      <c r="BD133" s="34" t="str">
        <f t="shared" si="118"/>
        <v xml:space="preserve"> LNMS10WOR</v>
      </c>
      <c r="BE133" s="34" t="str">
        <f t="shared" si="119"/>
        <v xml:space="preserve"> micosoft  </v>
      </c>
      <c r="BF133" s="34" t="str">
        <f t="shared" si="120"/>
        <v xml:space="preserve"> MOS </v>
      </c>
      <c r="BG133" s="34" t="str">
        <f t="shared" si="121"/>
        <v xml:space="preserve"> traitement de texte </v>
      </c>
      <c r="BH133" s="34" t="str">
        <f t="shared" si="122"/>
        <v xml:space="preserve"> Word2010 </v>
      </c>
      <c r="BI133" s="34">
        <f t="shared" si="123"/>
        <v>881</v>
      </c>
      <c r="BJ133" s="34" t="str">
        <f t="shared" si="124"/>
        <v xml:space="preserve">book </v>
      </c>
      <c r="BK133" s="34" t="str">
        <f t="shared" si="125"/>
        <v xml:space="preserve">Word 10 </v>
      </c>
      <c r="BL133" s="34" t="str">
        <f t="shared" si="126"/>
        <v xml:space="preserve">Word10 </v>
      </c>
      <c r="BM133" s="34" t="str">
        <f t="shared" si="127"/>
        <v/>
      </c>
      <c r="BN133" s="34" t="str">
        <f t="shared" si="128"/>
        <v/>
      </c>
      <c r="BO133" s="34" t="str">
        <f t="shared" si="129"/>
        <v/>
      </c>
      <c r="BP133" s="34" t="str">
        <f t="shared" si="130"/>
        <v/>
      </c>
      <c r="BQ133" s="34" t="str">
        <f t="shared" si="131"/>
        <v/>
      </c>
      <c r="BR133" s="34" t="str">
        <f t="shared" si="132"/>
        <v/>
      </c>
      <c r="BS133" s="34" t="str">
        <f t="shared" si="133"/>
        <v/>
      </c>
      <c r="BT133" s="34" t="str">
        <f t="shared" si="134"/>
        <v/>
      </c>
      <c r="BU133" s="42" t="str">
        <f t="shared" si="135"/>
        <v/>
      </c>
    </row>
    <row r="134" spans="1:77" ht="20.100000000000001" customHeight="1" x14ac:dyDescent="0.25">
      <c r="A134" s="40">
        <v>45231</v>
      </c>
      <c r="B134" s="34" t="s">
        <v>14216</v>
      </c>
      <c r="C134" s="32" t="s">
        <v>112</v>
      </c>
      <c r="D134" s="32">
        <v>20240120</v>
      </c>
      <c r="E134" s="34" t="s">
        <v>14217</v>
      </c>
      <c r="F134" s="34" t="str">
        <f t="shared" si="68"/>
        <v>Préparation à l'examen Microsoft&amp;reg; Office Specialist (77-887)</v>
      </c>
      <c r="G134" s="34" t="str">
        <f t="shared" si="69"/>
        <v/>
      </c>
      <c r="H134" s="34" t="str">
        <f t="shared" si="70"/>
        <v/>
      </c>
      <c r="I134" s="34" t="str">
        <f t="shared" si="71"/>
        <v/>
      </c>
      <c r="J134" s="34" t="str">
        <f t="shared" si="72"/>
        <v/>
      </c>
      <c r="K134" s="34" t="str">
        <f t="shared" si="73"/>
        <v/>
      </c>
      <c r="L134" s="34" t="str">
        <f t="shared" si="74"/>
        <v/>
      </c>
      <c r="M134" s="34" t="str">
        <f t="shared" si="75"/>
        <v/>
      </c>
      <c r="N134" s="5" t="str">
        <f t="shared" si="76"/>
        <v>Edition du 1 May 2012</v>
      </c>
      <c r="O134" s="5" t="str">
        <f t="shared" si="77"/>
        <v>400 pages</v>
      </c>
      <c r="P134" s="34" t="str">
        <f t="shared" si="78"/>
        <v>Editions ENI</v>
      </c>
      <c r="Q134" s="6" t="str">
        <f t="shared" si="79"/>
        <v>fre</v>
      </c>
      <c r="R134" s="34" t="str">
        <f t="shared" si="80"/>
        <v>fre</v>
      </c>
      <c r="S134" s="34" t="str">
        <f t="shared" si="81"/>
        <v>fre</v>
      </c>
      <c r="T134" s="34" t="str">
        <f t="shared" si="82"/>
        <v>Ce livre couvre les fonctions avancées du traitement de texte Word 2010 et propose de nombreux exercices vous permettant de vous entraîner efficacement pour valider votre niveau de compétence sur Word. Les chapitres sont indépendants les uns des autres, vous pouvez donc adapter votre formation à vos besoins : si vous connaissez déjà les techniques liées à la mise en forme du texte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Ce livre est composé de neuf parties : après les fonctions avancées relatives à la gestion des documents, vous verrez comment insérer des contenus spécifiques (insertions automatiques, équations, champs) ; le chapitre suivant traite de l'impression puis des fonctions relatives à la présentation du document : présentation du texte, exploitation des styles, modèles et thèmes. Vous verrez ensuite les fonctions relatives aux longs documents : notes, signets, tables des matières, index et documents maître. La partie suivante présente les fonctionnalités liées aux tableaux. Le livre se termine par les fonctions de publipostage, de travail collaboratif (suivi des modifications), la gestion des blocs de construction et les macro-commandes. 
Ce livre couvre l'ensemble des objectifs de l'examen Microsoft® Office Specialist Word 2010 Expert  (77-887). Conçu et rédigé en français par des formateurs professionnels, il est issu de la longue expérience des Editions ENI en matière de formation et de rédaction d'ouvrages sur l'informatique bureautique.
Vous trouverez à la fin de l'ouvrage la liste officielle des objectifs de l'examen. 
 Les fichiers nécessaires à la réalisation des exercices sont téléchargeables sur le site des Editions ENI, www.editions-eni.fr.
Ce livre est également proposé en coffret</v>
      </c>
      <c r="U134" s="34">
        <f t="shared" si="83"/>
        <v>9782746074330</v>
      </c>
      <c r="V134" s="34" t="str">
        <f t="shared" si="84"/>
        <v>Version Numérique</v>
      </c>
      <c r="W134" s="34">
        <f t="shared" si="85"/>
        <v>9782746073784</v>
      </c>
      <c r="X134" s="34" t="str">
        <f t="shared" si="86"/>
        <v>Version Imprimée</v>
      </c>
      <c r="Y134" s="34" t="str">
        <f t="shared" si="87"/>
        <v>St-Herblain</v>
      </c>
      <c r="Z134" s="34" t="str">
        <f t="shared" si="88"/>
        <v>Editions ENI</v>
      </c>
      <c r="AA134" s="34">
        <f t="shared" si="89"/>
        <v>2012</v>
      </c>
      <c r="AB134" s="34" t="str">
        <f t="shared" si="90"/>
        <v>Bibliothèque Numérique ENI (Service en ligne)</v>
      </c>
      <c r="AC134" s="34" t="str">
        <f t="shared" si="91"/>
        <v>MOUS</v>
      </c>
      <c r="AD134" s="34" t="str">
        <f t="shared" si="92"/>
        <v>texte</v>
      </c>
      <c r="AE134" s="34" t="str">
        <f t="shared" si="93"/>
        <v>txt</v>
      </c>
      <c r="AF134" s="34" t="str">
        <f t="shared" si="94"/>
        <v>rdacontent/fre</v>
      </c>
      <c r="AG134" s="34" t="str">
        <f t="shared" si="95"/>
        <v>informatique</v>
      </c>
      <c r="AH134" s="34" t="str">
        <f t="shared" si="96"/>
        <v>c</v>
      </c>
      <c r="AI134" s="34" t="str">
        <f t="shared" si="97"/>
        <v>rdamedia/fre</v>
      </c>
      <c r="AJ134" s="34" t="str">
        <f t="shared" si="98"/>
        <v>ressource en ligne</v>
      </c>
      <c r="AK134" s="34" t="str">
        <f t="shared" si="99"/>
        <v>cr</v>
      </c>
      <c r="AL134" s="34" t="str">
        <f t="shared" si="100"/>
        <v>rdacarrier/fre</v>
      </c>
      <c r="AM134" s="34" t="str">
        <f t="shared" si="101"/>
        <v>m\\\\\o\\d\\\\\\\\</v>
      </c>
      <c r="AN134" s="34" t="str">
        <f t="shared" si="102"/>
        <v>cr\cn\\\\uuaua</v>
      </c>
      <c r="AO134" s="34" t="str">
        <f t="shared" si="103"/>
        <v>Accès restreint aux membres</v>
      </c>
      <c r="AP134" s="34" t="str">
        <f t="shared" si="104"/>
        <v>Source de la note de description : Version imprimée</v>
      </c>
      <c r="AQ134" s="34" t="str">
        <f t="shared" si="105"/>
        <v/>
      </c>
      <c r="AR134" s="34" t="str">
        <f t="shared" si="106"/>
        <v>%SITE_CLIENT%/?library_guid=6224CF04-20E1-49AA-837E-F498C609DFDF</v>
      </c>
      <c r="AS134" s="34" t="str">
        <f t="shared" si="107"/>
        <v>Accès au travers du portail ENI</v>
      </c>
      <c r="AT134" s="34" t="str">
        <f t="shared" si="108"/>
        <v xml:space="preserve">  examen </v>
      </c>
      <c r="AU134" s="34">
        <f t="shared" si="109"/>
        <v>77</v>
      </c>
      <c r="AV134" s="34" t="str">
        <f t="shared" si="110"/>
        <v xml:space="preserve"> Certification Microsoft </v>
      </c>
      <c r="AW134" s="34" t="str">
        <f t="shared" si="111"/>
        <v xml:space="preserve"> e</v>
      </c>
      <c r="AX134" s="34" t="str">
        <f t="shared" si="112"/>
        <v xml:space="preserve"> ebook </v>
      </c>
      <c r="AY134" s="34" t="str">
        <f t="shared" si="113"/>
        <v xml:space="preserve"> exercices </v>
      </c>
      <c r="AZ134" s="34" t="str">
        <f t="shared" si="114"/>
        <v xml:space="preserve"> livre électronique </v>
      </c>
      <c r="BA134" s="34" t="str">
        <f t="shared" si="115"/>
        <v xml:space="preserve"> livre numérique </v>
      </c>
      <c r="BB134" s="34" t="str">
        <f t="shared" si="116"/>
        <v xml:space="preserve"> livres électroniques </v>
      </c>
      <c r="BC134" s="34" t="str">
        <f t="shared" si="117"/>
        <v xml:space="preserve"> livres numériques </v>
      </c>
      <c r="BD134" s="34" t="str">
        <f t="shared" si="118"/>
        <v xml:space="preserve"> LNMS10WORE</v>
      </c>
      <c r="BE134" s="34" t="str">
        <f t="shared" si="119"/>
        <v xml:space="preserve"> micosoft </v>
      </c>
      <c r="BF134" s="34" t="str">
        <f t="shared" si="120"/>
        <v xml:space="preserve"> MOS </v>
      </c>
      <c r="BG134" s="34" t="str">
        <f t="shared" si="121"/>
        <v xml:space="preserve"> traitement de texte </v>
      </c>
      <c r="BH134" s="34" t="str">
        <f t="shared" si="122"/>
        <v xml:space="preserve"> Word2010 </v>
      </c>
      <c r="BI134" s="34">
        <f t="shared" si="123"/>
        <v>887</v>
      </c>
      <c r="BJ134" s="34" t="str">
        <f t="shared" si="124"/>
        <v xml:space="preserve">book </v>
      </c>
      <c r="BK134" s="34" t="str">
        <f t="shared" si="125"/>
        <v xml:space="preserve">Word 10 </v>
      </c>
      <c r="BL134" s="34" t="str">
        <f t="shared" si="126"/>
        <v xml:space="preserve">Word10 </v>
      </c>
      <c r="BM134" s="34" t="str">
        <f t="shared" si="127"/>
        <v/>
      </c>
      <c r="BN134" s="34" t="str">
        <f t="shared" si="128"/>
        <v/>
      </c>
      <c r="BO134" s="34" t="str">
        <f t="shared" si="129"/>
        <v/>
      </c>
      <c r="BP134" s="34" t="str">
        <f t="shared" si="130"/>
        <v/>
      </c>
      <c r="BQ134" s="34" t="str">
        <f t="shared" si="131"/>
        <v/>
      </c>
      <c r="BR134" s="34" t="str">
        <f t="shared" si="132"/>
        <v/>
      </c>
      <c r="BS134" s="34" t="str">
        <f t="shared" si="133"/>
        <v/>
      </c>
      <c r="BT134" s="34" t="str">
        <f t="shared" si="134"/>
        <v/>
      </c>
      <c r="BU134" s="42" t="str">
        <f t="shared" si="135"/>
        <v/>
      </c>
    </row>
    <row r="135" spans="1:77" ht="20.100000000000001" customHeight="1" x14ac:dyDescent="0.25">
      <c r="A135" s="40">
        <v>45231</v>
      </c>
      <c r="B135" s="34" t="s">
        <v>14218</v>
      </c>
      <c r="C135" s="32" t="s">
        <v>112</v>
      </c>
      <c r="D135" s="32">
        <v>20240120</v>
      </c>
      <c r="E135" s="34" t="s">
        <v>14219</v>
      </c>
      <c r="F135" s="34" t="str">
        <f t="shared" si="68"/>
        <v>L'analyse de données simple et efficace</v>
      </c>
      <c r="G135" s="34" t="str">
        <f t="shared" si="69"/>
        <v>Jean-Philippe GOUIGOUX</v>
      </c>
      <c r="H135" s="34" t="str">
        <f t="shared" si="70"/>
        <v/>
      </c>
      <c r="I135" s="34" t="str">
        <f t="shared" si="71"/>
        <v>GOUIGOUX, Jean-Philippe</v>
      </c>
      <c r="J135" s="34" t="str">
        <f t="shared" si="72"/>
        <v/>
      </c>
      <c r="K135" s="34" t="str">
        <f t="shared" si="73"/>
        <v/>
      </c>
      <c r="L135" s="34" t="str">
        <f t="shared" si="74"/>
        <v/>
      </c>
      <c r="M135" s="34" t="str">
        <f t="shared" si="75"/>
        <v/>
      </c>
      <c r="N135" s="5" t="str">
        <f t="shared" si="76"/>
        <v>Edition du 1 January 2012</v>
      </c>
      <c r="O135" s="5" t="str">
        <f t="shared" si="77"/>
        <v>302 pages</v>
      </c>
      <c r="P135" s="34" t="str">
        <f t="shared" si="78"/>
        <v>Editions ENI</v>
      </c>
      <c r="Q135" s="6" t="str">
        <f t="shared" si="79"/>
        <v>fre</v>
      </c>
      <c r="R135" s="34" t="str">
        <f t="shared" si="80"/>
        <v>fre</v>
      </c>
      <c r="S135" s="34" t="str">
        <f t="shared" si="81"/>
        <v>fre</v>
      </c>
      <c r="T135" s="34" t="str">
        <f t="shared" si="82"/>
        <v>Ce livre a pour objectif de vous apprendre à exploiter pour les analyser, les gros volumes de données à l'aide du célèbre tableur Excel 2010 et de son plug-in PowerPivot. Il s'adresse à toute personne désireuse de produire des analyses de données rapides sur des sources hétérogènes : PowerPivot permet de garder la souplesse d'analyse des tableaux croisés dynamiques d'Excel tout en se basant sur une technologie capable d'agréger plusieurs millions de lignes de données de manière quasi-instantanée. 
Le premier chapitre est une présentation du plug-in PowerPivot, ses avantages et limitations et son positionnement par rapport aux solutions de BI. Le chapitre suivant détaille un exemple simple pour découvrir les principales fonctionnalités de PowerPivot. Vous verrez ensuite comment gérer les sources de données et établir les relations entre les données en fonction des calculs à effectuer. Pour aller plus loin, vous verrez comment créer de véritables tableaux de bord interactifs avant d'aborder des fonctionnalités plus avancées telles que l'intégration dans SharePoint, la manipulation depuis SQL Server et l'utilisation des services web Excel pour manipuler PowerPivot.</v>
      </c>
      <c r="U135" s="34">
        <f t="shared" si="83"/>
        <v>9782746072107</v>
      </c>
      <c r="V135" s="34" t="str">
        <f t="shared" si="84"/>
        <v>Version Numérique</v>
      </c>
      <c r="W135" s="34">
        <f t="shared" si="85"/>
        <v>9782746071056</v>
      </c>
      <c r="X135" s="34" t="str">
        <f t="shared" si="86"/>
        <v>Version Imprimée</v>
      </c>
      <c r="Y135" s="34" t="str">
        <f t="shared" si="87"/>
        <v>St-Herblain</v>
      </c>
      <c r="Z135" s="34" t="str">
        <f t="shared" si="88"/>
        <v>Editions ENI</v>
      </c>
      <c r="AA135" s="34">
        <f t="shared" si="89"/>
        <v>2012</v>
      </c>
      <c r="AB135" s="34" t="str">
        <f t="shared" si="90"/>
        <v>Bibliothèque Numérique ENI (Service en ligne)</v>
      </c>
      <c r="AC135" s="34" t="str">
        <f t="shared" si="91"/>
        <v>OBJECTIF SOLUTIONS</v>
      </c>
      <c r="AD135" s="34" t="str">
        <f t="shared" si="92"/>
        <v>texte</v>
      </c>
      <c r="AE135" s="34" t="str">
        <f t="shared" si="93"/>
        <v>txt</v>
      </c>
      <c r="AF135" s="34" t="str">
        <f t="shared" si="94"/>
        <v>rdacontent/fre</v>
      </c>
      <c r="AG135" s="34" t="str">
        <f t="shared" si="95"/>
        <v>informatique</v>
      </c>
      <c r="AH135" s="34" t="str">
        <f t="shared" si="96"/>
        <v>c</v>
      </c>
      <c r="AI135" s="34" t="str">
        <f t="shared" si="97"/>
        <v>rdamedia/fre</v>
      </c>
      <c r="AJ135" s="34" t="str">
        <f t="shared" si="98"/>
        <v>ressource en ligne</v>
      </c>
      <c r="AK135" s="34" t="str">
        <f t="shared" si="99"/>
        <v>cr</v>
      </c>
      <c r="AL135" s="34" t="str">
        <f t="shared" si="100"/>
        <v>rdacarrier/fre</v>
      </c>
      <c r="AM135" s="34" t="str">
        <f t="shared" si="101"/>
        <v>m\\\\\o\\d\\\\\\\\</v>
      </c>
      <c r="AN135" s="34" t="str">
        <f t="shared" si="102"/>
        <v>cr\cn\\\\uuaua</v>
      </c>
      <c r="AO135" s="34" t="str">
        <f t="shared" si="103"/>
        <v>Accès restreint aux membres</v>
      </c>
      <c r="AP135" s="34" t="str">
        <f t="shared" si="104"/>
        <v>Source de la note de description : Version imprimée</v>
      </c>
      <c r="AQ135" s="34" t="str">
        <f t="shared" si="105"/>
        <v/>
      </c>
      <c r="AR135" s="34" t="str">
        <f t="shared" si="106"/>
        <v>%SITE_CLIENT%/?library_guid=C25A0A94-7245-490C-8FEE-94D098986069</v>
      </c>
      <c r="AS135" s="34" t="str">
        <f t="shared" si="107"/>
        <v>Accès au travers du portail ENI</v>
      </c>
      <c r="AT135" s="34" t="str">
        <f t="shared" si="108"/>
        <v xml:space="preserve">  Azure DataMarket </v>
      </c>
      <c r="AU135" s="34" t="str">
        <f t="shared" si="109"/>
        <v xml:space="preserve"> BI </v>
      </c>
      <c r="AV135" s="34" t="str">
        <f t="shared" si="110"/>
        <v xml:space="preserve"> cube </v>
      </c>
      <c r="AW135" s="34" t="str">
        <f t="shared" si="111"/>
        <v xml:space="preserve"> DAX </v>
      </c>
      <c r="AX135" s="34" t="str">
        <f t="shared" si="112"/>
        <v xml:space="preserve"> graphique croisé dynamique </v>
      </c>
      <c r="AY135" s="34" t="str">
        <f t="shared" si="113"/>
        <v xml:space="preserve"> LNOS10EXCPOW</v>
      </c>
      <c r="AZ135" s="34" t="str">
        <f t="shared" si="114"/>
        <v xml:space="preserve"> OData </v>
      </c>
      <c r="BA135" s="34" t="str">
        <f t="shared" si="115"/>
        <v xml:space="preserve"> segment  </v>
      </c>
      <c r="BB135" s="34" t="str">
        <f t="shared" si="116"/>
        <v xml:space="preserve"> tableau croisé dynamique </v>
      </c>
      <c r="BC135" s="34" t="str">
        <f t="shared" si="117"/>
        <v xml:space="preserve">Microsoft </v>
      </c>
      <c r="BD135" s="34" t="str">
        <f t="shared" si="118"/>
        <v xml:space="preserve">TCD </v>
      </c>
      <c r="BE135" s="34" t="str">
        <f t="shared" si="119"/>
        <v/>
      </c>
      <c r="BF135" s="34" t="str">
        <f t="shared" si="120"/>
        <v/>
      </c>
      <c r="BG135" s="34" t="str">
        <f t="shared" si="121"/>
        <v/>
      </c>
      <c r="BH135" s="34" t="str">
        <f t="shared" si="122"/>
        <v/>
      </c>
      <c r="BI135" s="34" t="str">
        <f t="shared" si="123"/>
        <v/>
      </c>
      <c r="BJ135" s="34" t="str">
        <f t="shared" si="124"/>
        <v/>
      </c>
      <c r="BK135" s="34" t="str">
        <f t="shared" si="125"/>
        <v/>
      </c>
      <c r="BL135" s="34" t="str">
        <f t="shared" si="126"/>
        <v/>
      </c>
      <c r="BM135" s="34" t="str">
        <f t="shared" si="127"/>
        <v/>
      </c>
      <c r="BN135" s="34" t="str">
        <f t="shared" si="128"/>
        <v/>
      </c>
      <c r="BO135" s="34" t="str">
        <f t="shared" si="129"/>
        <v/>
      </c>
      <c r="BP135" s="34" t="str">
        <f t="shared" si="130"/>
        <v/>
      </c>
      <c r="BQ135" s="34" t="str">
        <f t="shared" si="131"/>
        <v/>
      </c>
      <c r="BR135" s="34" t="str">
        <f t="shared" si="132"/>
        <v/>
      </c>
      <c r="BS135" s="34" t="str">
        <f t="shared" si="133"/>
        <v/>
      </c>
      <c r="BT135" s="34" t="str">
        <f t="shared" si="134"/>
        <v/>
      </c>
      <c r="BU135" s="42" t="str">
        <f t="shared" si="135"/>
        <v/>
      </c>
    </row>
    <row r="136" spans="1:77" ht="20.100000000000001" customHeight="1" x14ac:dyDescent="0.25">
      <c r="A136" s="40">
        <v>45231</v>
      </c>
      <c r="B136" s="34" t="s">
        <v>14220</v>
      </c>
      <c r="C136" s="32" t="s">
        <v>112</v>
      </c>
      <c r="D136" s="32">
        <v>20240120</v>
      </c>
      <c r="E136" s="34" t="s">
        <v>14221</v>
      </c>
      <c r="F136" s="34" t="str">
        <f t="shared" si="68"/>
        <v>Exploitez toute la puissance d'Office 2010</v>
      </c>
      <c r="G136" s="34" t="str">
        <f t="shared" si="69"/>
        <v>Olivier ABOU</v>
      </c>
      <c r="H136" s="34" t="str">
        <f t="shared" si="70"/>
        <v/>
      </c>
      <c r="I136" s="34" t="str">
        <f t="shared" si="71"/>
        <v>ABOU, Olivier</v>
      </c>
      <c r="J136" s="34" t="str">
        <f t="shared" si="72"/>
        <v/>
      </c>
      <c r="K136" s="34" t="str">
        <f t="shared" si="73"/>
        <v/>
      </c>
      <c r="L136" s="34" t="str">
        <f t="shared" si="74"/>
        <v/>
      </c>
      <c r="M136" s="34" t="str">
        <f t="shared" si="75"/>
        <v/>
      </c>
      <c r="N136" s="5" t="str">
        <f t="shared" si="76"/>
        <v>Edition du 1 June 2012</v>
      </c>
      <c r="O136" s="5" t="str">
        <f t="shared" si="77"/>
        <v>369 pages</v>
      </c>
      <c r="P136" s="34" t="str">
        <f t="shared" si="78"/>
        <v>Editions ENI</v>
      </c>
      <c r="Q136" s="6" t="str">
        <f t="shared" si="79"/>
        <v>fre</v>
      </c>
      <c r="R136" s="34" t="str">
        <f t="shared" si="80"/>
        <v>fre</v>
      </c>
      <c r="S136" s="34" t="str">
        <f t="shared" si="81"/>
        <v>fre</v>
      </c>
      <c r="T136" s="34" t="str">
        <f t="shared" si="82"/>
        <v>Microsoft Office 2010 regroupe une suite de logiciels (Word, Excel, PowerPoint, Outlook, OneNote et Access) exploités généralement de façon indépendante. Pourtant, vous disposez ici d'un ensemble d'applications homogènes, conçus pour partager données et outils qui peuvent interagir pour vous permettre d'élaborer des projets complets et exploiter ainsi toute la puissance d'Office 2010 : vous pouvez créer, entre autres, des documents Word qui intègrent des fonctionnalités de calcul issues du tableur Excel ou récupérer dans Excel, des informations à traiter à partir d'une base de données Access. Vos présentations PowerPoint peuvent également exploiter des objets Excel tels que des graphiques et, inversement, vos classeurs Excel peuvent être animés avec des objets PowerPoint. 
Pour être encore plus efficace, vous pouvez aussi convertir vos fichiers afin de les exploiter dans une autre application : convertir une présentation PowerPoint au format Word, par exemple, pour gérer au mieux le texte de la présentation ou convertir une présentation au format vidéo pour l'intégrer dans un classeur Excel.
Dans un autre registre, OneNote représente un outil à part qui facilite le partage des informations entre toutes ces applications et qu'il est important de savoir utiliser. 
Mais l'interopérabilité des applications Office s'avère également incontournable pour diffuser de différentes façons vos documents en fusionnant, par exemple, vos adresses Outlook ou une liste de données Excel ou Access avec un document Word dans le but de réaliser un mailing et pour faciliter l'analyse des données d'une base Access grâce à Excel.
Au sein de l'entreprise, les sources de données disponibles sont amenées à être utilisées par plusieurs utilisateurs ; dès lors, il devient indispensable de les sécuriser : nous verrons dans le dernier chapitre comment protéger document, classeur, présentation, carnet d'adresses et base de données.</v>
      </c>
      <c r="U136" s="34">
        <f t="shared" si="83"/>
        <v>9782746074644</v>
      </c>
      <c r="V136" s="34" t="str">
        <f t="shared" si="84"/>
        <v>Version Numérique</v>
      </c>
      <c r="W136" s="34">
        <f t="shared" si="85"/>
        <v>9782746074002</v>
      </c>
      <c r="X136" s="34" t="str">
        <f t="shared" si="86"/>
        <v>Version Imprimée</v>
      </c>
      <c r="Y136" s="34" t="str">
        <f t="shared" si="87"/>
        <v>St-Herblain</v>
      </c>
      <c r="Z136" s="34" t="str">
        <f t="shared" si="88"/>
        <v>Editions ENI</v>
      </c>
      <c r="AA136" s="34">
        <f t="shared" si="89"/>
        <v>2012</v>
      </c>
      <c r="AB136" s="34" t="str">
        <f t="shared" si="90"/>
        <v>Bibliothèque Numérique ENI (Service en ligne)</v>
      </c>
      <c r="AC136" s="34" t="str">
        <f t="shared" si="91"/>
        <v>OBJECTIF SOLUTIONS</v>
      </c>
      <c r="AD136" s="34" t="str">
        <f t="shared" si="92"/>
        <v>texte</v>
      </c>
      <c r="AE136" s="34" t="str">
        <f t="shared" si="93"/>
        <v>txt</v>
      </c>
      <c r="AF136" s="34" t="str">
        <f t="shared" si="94"/>
        <v>rdacontent/fre</v>
      </c>
      <c r="AG136" s="34" t="str">
        <f t="shared" si="95"/>
        <v>informatique</v>
      </c>
      <c r="AH136" s="34" t="str">
        <f t="shared" si="96"/>
        <v>c</v>
      </c>
      <c r="AI136" s="34" t="str">
        <f t="shared" si="97"/>
        <v>rdamedia/fre</v>
      </c>
      <c r="AJ136" s="34" t="str">
        <f t="shared" si="98"/>
        <v>ressource en ligne</v>
      </c>
      <c r="AK136" s="34" t="str">
        <f t="shared" si="99"/>
        <v>cr</v>
      </c>
      <c r="AL136" s="34" t="str">
        <f t="shared" si="100"/>
        <v>rdacarrier/fre</v>
      </c>
      <c r="AM136" s="34" t="str">
        <f t="shared" si="101"/>
        <v>m\\\\\o\\d\\\\\\\\</v>
      </c>
      <c r="AN136" s="34" t="str">
        <f t="shared" si="102"/>
        <v>cr\cn\\\\uuaua</v>
      </c>
      <c r="AO136" s="34" t="str">
        <f t="shared" si="103"/>
        <v>Accès restreint aux membres</v>
      </c>
      <c r="AP136" s="34" t="str">
        <f t="shared" si="104"/>
        <v>Source de la note de description : Version imprimée</v>
      </c>
      <c r="AQ136" s="34" t="str">
        <f t="shared" si="105"/>
        <v/>
      </c>
      <c r="AR136" s="34" t="str">
        <f t="shared" si="106"/>
        <v>%SITE_CLIENT%/?library_guid=6019653B-8498-41EA-AC1D-AFB13D04FBB6</v>
      </c>
      <c r="AS136" s="34" t="str">
        <f t="shared" si="107"/>
        <v>Accès au travers du portail ENI</v>
      </c>
      <c r="AT136" s="34" t="str">
        <f t="shared" si="108"/>
        <v xml:space="preserve"> livre électronique </v>
      </c>
      <c r="AU136" s="34" t="str">
        <f t="shared" si="109"/>
        <v xml:space="preserve"> livre numérique </v>
      </c>
      <c r="AV136" s="34" t="str">
        <f t="shared" si="110"/>
        <v xml:space="preserve"> livres électroniques </v>
      </c>
      <c r="AW136" s="34" t="str">
        <f t="shared" si="111"/>
        <v xml:space="preserve"> livres numériques </v>
      </c>
      <c r="AX136" s="34" t="str">
        <f t="shared" si="112"/>
        <v xml:space="preserve"> LNOS10OFF</v>
      </c>
      <c r="AY136" s="34" t="str">
        <f t="shared" si="113"/>
        <v xml:space="preserve"> mailing </v>
      </c>
      <c r="AZ136" s="34" t="str">
        <f t="shared" si="114"/>
        <v xml:space="preserve"> Microsoft </v>
      </c>
      <c r="BA136" s="34" t="str">
        <f t="shared" si="115"/>
        <v xml:space="preserve"> Objet OLE </v>
      </c>
      <c r="BB136" s="34" t="str">
        <f t="shared" si="116"/>
        <v xml:space="preserve"> Office 10 </v>
      </c>
      <c r="BC136" s="34" t="str">
        <f t="shared" si="117"/>
        <v xml:space="preserve"> OFFICE 2010 </v>
      </c>
      <c r="BD136" s="34" t="str">
        <f t="shared" si="118"/>
        <v xml:space="preserve"> Office10 </v>
      </c>
      <c r="BE136" s="34" t="str">
        <f t="shared" si="119"/>
        <v xml:space="preserve"> OLE </v>
      </c>
      <c r="BF136" s="34" t="str">
        <f t="shared" si="120"/>
        <v xml:space="preserve"> publipostage </v>
      </c>
      <c r="BG136" s="34" t="str">
        <f t="shared" si="121"/>
        <v xml:space="preserve"> suite bureautique </v>
      </c>
      <c r="BH136" s="34" t="str">
        <f t="shared" si="122"/>
        <v xml:space="preserve">Livre </v>
      </c>
      <c r="BI136" s="34" t="str">
        <f t="shared" si="123"/>
        <v/>
      </c>
      <c r="BJ136" s="34" t="str">
        <f t="shared" si="124"/>
        <v/>
      </c>
      <c r="BK136" s="34" t="str">
        <f t="shared" si="125"/>
        <v/>
      </c>
      <c r="BL136" s="34" t="str">
        <f t="shared" si="126"/>
        <v/>
      </c>
      <c r="BM136" s="34" t="str">
        <f t="shared" si="127"/>
        <v/>
      </c>
      <c r="BN136" s="34" t="str">
        <f t="shared" si="128"/>
        <v/>
      </c>
      <c r="BO136" s="34" t="str">
        <f t="shared" si="129"/>
        <v/>
      </c>
      <c r="BP136" s="34" t="str">
        <f t="shared" si="130"/>
        <v/>
      </c>
      <c r="BQ136" s="34" t="str">
        <f t="shared" si="131"/>
        <v/>
      </c>
      <c r="BR136" s="34" t="str">
        <f t="shared" si="132"/>
        <v/>
      </c>
      <c r="BS136" s="34" t="str">
        <f t="shared" si="133"/>
        <v/>
      </c>
      <c r="BT136" s="34" t="str">
        <f t="shared" si="134"/>
        <v/>
      </c>
      <c r="BU136" s="42" t="str">
        <f t="shared" si="135"/>
        <v/>
      </c>
    </row>
    <row r="137" spans="1:77" ht="20.100000000000001" customHeight="1" x14ac:dyDescent="0.25">
      <c r="A137" s="40">
        <v>45231</v>
      </c>
      <c r="B137" s="34" t="s">
        <v>14222</v>
      </c>
      <c r="C137" s="32" t="s">
        <v>112</v>
      </c>
      <c r="D137" s="32">
        <v>20240120</v>
      </c>
      <c r="E137" s="34" t="s">
        <v>14223</v>
      </c>
      <c r="F137" s="34" t="str">
        <f t="shared" si="68"/>
        <v>version 11</v>
      </c>
      <c r="G137" s="34" t="str">
        <f t="shared" si="69"/>
        <v>Olivier  GIARDELLA</v>
      </c>
      <c r="H137" s="34" t="str">
        <f t="shared" si="70"/>
        <v/>
      </c>
      <c r="I137" s="34" t="str">
        <f t="shared" si="71"/>
        <v xml:space="preserve">GIARDELLA, Olivier </v>
      </c>
      <c r="J137" s="34" t="str">
        <f t="shared" si="72"/>
        <v/>
      </c>
      <c r="K137" s="34" t="str">
        <f t="shared" si="73"/>
        <v/>
      </c>
      <c r="L137" s="34" t="str">
        <f t="shared" si="74"/>
        <v/>
      </c>
      <c r="M137" s="34" t="str">
        <f t="shared" si="75"/>
        <v/>
      </c>
      <c r="N137" s="5" t="str">
        <f t="shared" si="76"/>
        <v>Edition du 1 December 2011</v>
      </c>
      <c r="O137" s="5" t="str">
        <f t="shared" si="77"/>
        <v>335 pages</v>
      </c>
      <c r="P137" s="34" t="str">
        <f t="shared" si="78"/>
        <v>Editions ENI</v>
      </c>
      <c r="Q137" s="6" t="str">
        <f t="shared" si="79"/>
        <v>fre</v>
      </c>
      <c r="R137" s="34" t="str">
        <f t="shared" si="80"/>
        <v>fre</v>
      </c>
      <c r="S137" s="34" t="str">
        <f t="shared" si="81"/>
        <v>fre</v>
      </c>
      <c r="T137" s="34" t="str">
        <f t="shared" si="82"/>
        <v>Cet ouvrage est destiné à toute personne, chargée d'études en aménagement du territoire  ou en géomarketing, désireuse de réaliser ses propres cartes avec MapInfo Professional®. Que vous soyez débutant ou expérimenté, que vous ayez déjà été formé ou que vous soyez autodidacte, cet ouvrage vous apportera les réponses concrètes aux principales questions que vous allez vous poser sur l'utilisation de MapInfo Professional®. Il s'adresse aussi aux enseignants et formateurs qui pourront l'utiliser et l'adapter dans le cadre de leurs cours.
MapInfo Professional® est un logiciel complet, et l'apprentissage se fait pas à pas, par le biais d'explications théoriques mises en application au travers d'exemples et d'exercices qui ont toujours pour origine des cas concrets rencontrés lors des missions de formation de l'auteur.
Du chapitre 1 au chapitre 4, vous manipulerez des fichiers déjà préparés. Il s'agit de prendre en main MapInfo Professional® sans se préoccuper réellement de la gestion des données.
Le chapitre 1 présente donc les notions essentielles que vous devez maîtriser afin de travailler efficacement avec votre logiciel. Le chapitre 2 aborde les principales fonctions utilisées pour réaliser des cartes à partir de fichiers déjà préparés (le Contrôle des Couches, les Analyses thématiques, les Étiquettes). Le chapitre 3 traite des fonctions permettant de sélectionner les données que vous souhaitez représenter sur vos cartes. Le chapitre 4 expose les méthodes de présentation et de diffusion de vos cartes.
Du chapitre 5 au chapitre 7, vous découvrirez la gestion et la création de tables avec MapInfo Professional®.  &amp;Agrave; partir du chapitre 5, deux cas d'étude sont traités : l'un concerne un service Observatoire (analyse de données statistiques, géomarketing), l'autre un service Tourisme (aménagement du territoire). Le chapitre 5 présente la gestion de tables et l'utilisation de vos propres données aux formats Excel et Access. Le chapitre 6 aborde la création de nouvelles tables avec la digitalisation (dessin vectoriel). Le chapitre 7 traite des fonctions de construction automatique de tables.
Avec les chapitres 8 et 9, vous aborderez la notion d'analyse spatiale et les formats avec lesquels vous pouvez travailler et échanger vos données.
Enfin vous trouverez en annexe des informations concernant les répertoires et les outils de MapInfo Professional®, une bibliographie et une Webographie. 
Cet ouvrage, basé sur la version 11 de MapInfo Professional®, couvre aussi les versions 10 et 10.5.</v>
      </c>
      <c r="U137" s="34">
        <f t="shared" si="83"/>
        <v>9782746071599</v>
      </c>
      <c r="V137" s="34" t="str">
        <f t="shared" si="84"/>
        <v>Version Numérique</v>
      </c>
      <c r="W137" s="34">
        <f t="shared" si="85"/>
        <v>9782746070615</v>
      </c>
      <c r="X137" s="34" t="str">
        <f t="shared" si="86"/>
        <v>Version Imprimée</v>
      </c>
      <c r="Y137" s="34" t="str">
        <f t="shared" si="87"/>
        <v>St-Herblain</v>
      </c>
      <c r="Z137" s="34" t="str">
        <f t="shared" si="88"/>
        <v>Editions ENI</v>
      </c>
      <c r="AA137" s="34">
        <f t="shared" si="89"/>
        <v>2011</v>
      </c>
      <c r="AB137" s="34" t="str">
        <f t="shared" si="90"/>
        <v>Bibliothèque Numérique ENI (Service en ligne)</v>
      </c>
      <c r="AC137" s="34" t="str">
        <f t="shared" si="91"/>
        <v>OBJECTIF SOLUTIONS</v>
      </c>
      <c r="AD137" s="34" t="str">
        <f t="shared" si="92"/>
        <v>texte</v>
      </c>
      <c r="AE137" s="34" t="str">
        <f t="shared" si="93"/>
        <v>txt</v>
      </c>
      <c r="AF137" s="34" t="str">
        <f t="shared" si="94"/>
        <v>rdacontent/fre</v>
      </c>
      <c r="AG137" s="34" t="str">
        <f t="shared" si="95"/>
        <v>informatique</v>
      </c>
      <c r="AH137" s="34" t="str">
        <f t="shared" si="96"/>
        <v>c</v>
      </c>
      <c r="AI137" s="34" t="str">
        <f t="shared" si="97"/>
        <v>rdamedia/fre</v>
      </c>
      <c r="AJ137" s="34" t="str">
        <f t="shared" si="98"/>
        <v>ressource en ligne</v>
      </c>
      <c r="AK137" s="34" t="str">
        <f t="shared" si="99"/>
        <v>cr</v>
      </c>
      <c r="AL137" s="34" t="str">
        <f t="shared" si="100"/>
        <v>rdacarrier/fre</v>
      </c>
      <c r="AM137" s="34" t="str">
        <f t="shared" si="101"/>
        <v>m\\\\\o\\d\\\\\\\\</v>
      </c>
      <c r="AN137" s="34" t="str">
        <f t="shared" si="102"/>
        <v>cr\cn\\\\uuaua</v>
      </c>
      <c r="AO137" s="34" t="str">
        <f t="shared" si="103"/>
        <v>Accès restreint aux membres</v>
      </c>
      <c r="AP137" s="34" t="str">
        <f t="shared" si="104"/>
        <v>Source de la note de description : Version imprimée</v>
      </c>
      <c r="AQ137" s="34" t="str">
        <f t="shared" si="105"/>
        <v/>
      </c>
      <c r="AR137" s="34" t="str">
        <f t="shared" si="106"/>
        <v>%SITE_CLIENT%/?library_guid=43AF3C1C-363C-4686-B3DB-379BB28C0BA4</v>
      </c>
      <c r="AS137" s="34" t="str">
        <f t="shared" si="107"/>
        <v>Accès au travers du portail ENI</v>
      </c>
      <c r="AT137" s="34" t="str">
        <f t="shared" si="108"/>
        <v xml:space="preserve"> analyse spatiale </v>
      </c>
      <c r="AU137" s="34" t="str">
        <f t="shared" si="109"/>
        <v xml:space="preserve"> carte </v>
      </c>
      <c r="AV137" s="34" t="str">
        <f t="shared" si="110"/>
        <v xml:space="preserve"> carte géographique </v>
      </c>
      <c r="AW137" s="34" t="str">
        <f t="shared" si="111"/>
        <v xml:space="preserve"> cartographie </v>
      </c>
      <c r="AX137" s="34" t="str">
        <f t="shared" si="112"/>
        <v xml:space="preserve"> digitalisation </v>
      </c>
      <c r="AY137" s="34" t="str">
        <f t="shared" si="113"/>
        <v xml:space="preserve"> géographie </v>
      </c>
      <c r="AZ137" s="34" t="str">
        <f t="shared" si="114"/>
        <v xml:space="preserve"> géomarketing </v>
      </c>
      <c r="BA137" s="34" t="str">
        <f t="shared" si="115"/>
        <v xml:space="preserve"> LNOS11MAP</v>
      </c>
      <c r="BB137" s="34" t="str">
        <f t="shared" si="116"/>
        <v xml:space="preserve"> map </v>
      </c>
      <c r="BC137" s="34" t="str">
        <f t="shared" si="117"/>
        <v xml:space="preserve"> maps </v>
      </c>
      <c r="BD137" s="34" t="str">
        <f t="shared" si="118"/>
        <v xml:space="preserve"> sectorisation </v>
      </c>
      <c r="BE137" s="34" t="str">
        <f t="shared" si="119"/>
        <v xml:space="preserve"> sélection SQL </v>
      </c>
      <c r="BF137" s="34" t="str">
        <f t="shared" si="120"/>
        <v xml:space="preserve"> statistiques </v>
      </c>
      <c r="BG137" s="34" t="str">
        <f t="shared" si="121"/>
        <v xml:space="preserve">SIG </v>
      </c>
      <c r="BH137" s="34" t="str">
        <f t="shared" si="122"/>
        <v/>
      </c>
      <c r="BI137" s="34" t="str">
        <f t="shared" si="123"/>
        <v/>
      </c>
      <c r="BJ137" s="34" t="str">
        <f t="shared" si="124"/>
        <v/>
      </c>
      <c r="BK137" s="34" t="str">
        <f t="shared" si="125"/>
        <v/>
      </c>
      <c r="BL137" s="34" t="str">
        <f t="shared" si="126"/>
        <v/>
      </c>
      <c r="BM137" s="34" t="str">
        <f t="shared" si="127"/>
        <v/>
      </c>
      <c r="BN137" s="34" t="str">
        <f t="shared" si="128"/>
        <v/>
      </c>
      <c r="BO137" s="34" t="str">
        <f t="shared" si="129"/>
        <v/>
      </c>
      <c r="BP137" s="34" t="str">
        <f t="shared" si="130"/>
        <v/>
      </c>
      <c r="BQ137" s="34" t="str">
        <f t="shared" si="131"/>
        <v/>
      </c>
      <c r="BR137" s="34" t="str">
        <f t="shared" si="132"/>
        <v/>
      </c>
      <c r="BS137" s="34" t="str">
        <f t="shared" si="133"/>
        <v/>
      </c>
      <c r="BT137" s="34" t="str">
        <f t="shared" si="134"/>
        <v/>
      </c>
      <c r="BU137" s="42" t="str">
        <f t="shared" si="135"/>
        <v/>
      </c>
    </row>
    <row r="138" spans="1:77" ht="20.100000000000001" customHeight="1" x14ac:dyDescent="0.25">
      <c r="A138" s="40">
        <v>45231</v>
      </c>
      <c r="B138" s="34" t="s">
        <v>14224</v>
      </c>
      <c r="C138" s="32" t="s">
        <v>112</v>
      </c>
      <c r="D138" s="32">
        <v>20240120</v>
      </c>
      <c r="E138" s="34" t="s">
        <v>14225</v>
      </c>
      <c r="F138" s="34" t="str">
        <f t="shared" si="68"/>
        <v>Travail collaboratif et GED avec la plate-forme Share</v>
      </c>
      <c r="G138" s="34" t="str">
        <f t="shared" si="69"/>
        <v>Guillaume  SUPERCZYNSKI</v>
      </c>
      <c r="H138" s="34" t="str">
        <f t="shared" si="70"/>
        <v/>
      </c>
      <c r="I138" s="34" t="str">
        <f t="shared" si="71"/>
        <v xml:space="preserve">SUPERCZYNSKI, Guillaume </v>
      </c>
      <c r="J138" s="34" t="str">
        <f t="shared" si="72"/>
        <v/>
      </c>
      <c r="K138" s="34" t="str">
        <f t="shared" si="73"/>
        <v/>
      </c>
      <c r="L138" s="34" t="str">
        <f t="shared" si="74"/>
        <v/>
      </c>
      <c r="M138" s="34" t="str">
        <f t="shared" si="75"/>
        <v/>
      </c>
      <c r="N138" s="5" t="str">
        <f t="shared" si="76"/>
        <v>Edition du 1 September 2011</v>
      </c>
      <c r="O138" s="5" t="str">
        <f t="shared" si="77"/>
        <v>316 pages</v>
      </c>
      <c r="P138" s="34" t="str">
        <f t="shared" si="78"/>
        <v>Editions ENI</v>
      </c>
      <c r="Q138" s="6" t="str">
        <f t="shared" si="79"/>
        <v>fre</v>
      </c>
      <c r="R138" s="34" t="str">
        <f t="shared" si="80"/>
        <v>fre</v>
      </c>
      <c r="S138" s="34" t="str">
        <f t="shared" si="81"/>
        <v>fre</v>
      </c>
      <c r="T138" s="34" t="str">
        <f t="shared" si="82"/>
        <v>Dans l'univers de la Gestion Electronique Documentaire, Alfresco a fait date en démocratisant la GED open source ; aujourd'hui, il continue d'en être un leader incontesté en proposant un outil robuste, open source, modulable, interconnectable et extensible. C'est dans cette logique que la plate-forme Share a été conçue : c'est une extension collaborative aux fonctionnalités GED de base. C'est une collaboration dite « centrée » sur les documents, ce qui représente l'essentiel des activités au sein d'une entreprise, que ce soit pour la validation de documents bureautiques, de notes internes, de factures ou de compte-rendu de réunion&amp;hellip;
Ce livre s'adresse à toute personne disposant de l'environnement Alfresco associée à la plate-forme Share et ayant besoin d'exploiter cet environnement de travail comme GED et comme outil de travail collaboratif. Il débute par un chapitre entièrement consacré à l'interface web 2.0 de Share : depuis votre portail personnel d'accès aux espaces de collaboration de l'entreprise à la création concrète de sites collaboratifs avec les outils de wiki, blog, forum de discussion et calendrier partagé. Vous verrez comment collaborer « socialement » autour des documents que vous commentez mais aussi par le biais des flux de tâches de validation qui vous sont assignés et que vous assignez à vos collègues. 
L'ouvrage présente d'autres moyens de collaborer avec Alfresco depuis les applications Microsoft® Office : avec le module additionnel pour Word, Excel et Powerpoint ou en créant depuis Word des espaces de collaboration documentaires de type Sharepoint dans Alfresco tout comme des espaces de réunions partagées de type Sharepoint depuis Outlook. Vous verrez aussi comment envoyer des mails depuis Outlook dans vos dossiers de GED en utilisant Alfresco comme serveur de messagerie IMAP et comment accéder à vos contenus depuis votre mobile iPhone et Android ainsi que depuis un réseau social comme iGoogle.
Le chapitre 4 détaille le nouveau module de publication web nommé Web Quick Start présent dans la version 3.4 : vous apprendrez à créer un site web, à créer des articles, à rajouter des sections, à utiliser les gabarits de pages prédéfinis et à personnaliser le formulaire de contact. 
Le chapitre suivant met le focus sur les différents moyens d'organiser efficacement vos documents par plans de classement, par catégories et tags et présente le module de recherche dont la syntaxe est similaire à celle de Google. 
Enfin, pour les utilisateurs avancés, vous apprendrez à administrer vous-même les groupes, les personnes et les droits sur les dossiers. Tous les circuits de validation (workflows) pré-paramétrés sont détaillés un à un, vous apprendrez à maîtriser le puissant moteur de règles accessible (enfin !) depuis la version 3.3 de Share. 
L'ouvrage se termine par une mise en place très concrète et détaillée pas à pas d'un modèle simplifié de workflow de tri de courriers entrants ; ce modèle est téléchargeable sur le site des Editions ENI, www.editions-eni.fr.</v>
      </c>
      <c r="U138" s="34">
        <f t="shared" si="83"/>
        <v>9782746069794</v>
      </c>
      <c r="V138" s="34" t="str">
        <f t="shared" si="84"/>
        <v>Version Numérique</v>
      </c>
      <c r="W138" s="34">
        <f t="shared" si="85"/>
        <v>9782746067813</v>
      </c>
      <c r="X138" s="34" t="str">
        <f t="shared" si="86"/>
        <v>Version Imprimée</v>
      </c>
      <c r="Y138" s="34" t="str">
        <f t="shared" si="87"/>
        <v>St-Herblain</v>
      </c>
      <c r="Z138" s="34" t="str">
        <f t="shared" si="88"/>
        <v>Editions ENI</v>
      </c>
      <c r="AA138" s="34">
        <f t="shared" si="89"/>
        <v>2011</v>
      </c>
      <c r="AB138" s="34" t="str">
        <f t="shared" si="90"/>
        <v>Bibliothèque Numérique ENI (Service en ligne)</v>
      </c>
      <c r="AC138" s="34" t="str">
        <f t="shared" si="91"/>
        <v>OBJECTIF SOLUTIONS</v>
      </c>
      <c r="AD138" s="34" t="str">
        <f t="shared" si="92"/>
        <v>texte</v>
      </c>
      <c r="AE138" s="34" t="str">
        <f t="shared" si="93"/>
        <v>txt</v>
      </c>
      <c r="AF138" s="34" t="str">
        <f t="shared" si="94"/>
        <v>rdacontent/fre</v>
      </c>
      <c r="AG138" s="34" t="str">
        <f t="shared" si="95"/>
        <v>informatique</v>
      </c>
      <c r="AH138" s="34" t="str">
        <f t="shared" si="96"/>
        <v>c</v>
      </c>
      <c r="AI138" s="34" t="str">
        <f t="shared" si="97"/>
        <v>rdamedia/fre</v>
      </c>
      <c r="AJ138" s="34" t="str">
        <f t="shared" si="98"/>
        <v>ressource en ligne</v>
      </c>
      <c r="AK138" s="34" t="str">
        <f t="shared" si="99"/>
        <v>cr</v>
      </c>
      <c r="AL138" s="34" t="str">
        <f t="shared" si="100"/>
        <v>rdacarrier/fre</v>
      </c>
      <c r="AM138" s="34" t="str">
        <f t="shared" si="101"/>
        <v>m\\\\\o\\d\\\\\\\\</v>
      </c>
      <c r="AN138" s="34" t="str">
        <f t="shared" si="102"/>
        <v>cr\cn\\\\uuaua</v>
      </c>
      <c r="AO138" s="34" t="str">
        <f t="shared" si="103"/>
        <v>Accès restreint aux membres</v>
      </c>
      <c r="AP138" s="34" t="str">
        <f t="shared" si="104"/>
        <v>Source de la note de description : Version imprimée</v>
      </c>
      <c r="AQ138" s="34" t="str">
        <f t="shared" si="105"/>
        <v/>
      </c>
      <c r="AR138" s="34" t="str">
        <f t="shared" si="106"/>
        <v>%SITE_CLIENT%/?library_guid=1CC8E508-DCDC-4C33-9708-43F8DD6C7FE8</v>
      </c>
      <c r="AS138" s="34" t="str">
        <f t="shared" si="107"/>
        <v>Accès au travers du portail ENI</v>
      </c>
      <c r="AT138" s="34" t="str">
        <f t="shared" si="108"/>
        <v xml:space="preserve"> </v>
      </c>
      <c r="AU138" s="34" t="str">
        <f t="shared" si="109"/>
        <v xml:space="preserve"> Freshdocs </v>
      </c>
      <c r="AV138" s="34" t="str">
        <f t="shared" si="110"/>
        <v xml:space="preserve"> GED </v>
      </c>
      <c r="AW138" s="34" t="str">
        <f t="shared" si="111"/>
        <v xml:space="preserve"> livre électronique </v>
      </c>
      <c r="AX138" s="34" t="str">
        <f t="shared" si="112"/>
        <v xml:space="preserve"> livre numérique </v>
      </c>
      <c r="AY138" s="34" t="str">
        <f t="shared" si="113"/>
        <v xml:space="preserve"> livres électroniques </v>
      </c>
      <c r="AZ138" s="34" t="str">
        <f t="shared" si="114"/>
        <v xml:space="preserve"> livres numériques </v>
      </c>
      <c r="BA138" s="34" t="str">
        <f t="shared" si="115"/>
        <v xml:space="preserve"> LNOS3.4ALF</v>
      </c>
      <c r="BB138" s="34" t="str">
        <f t="shared" si="116"/>
        <v xml:space="preserve"> Navigator Lite </v>
      </c>
      <c r="BC138" s="34" t="str">
        <f t="shared" si="117"/>
        <v xml:space="preserve"> Web Quick Start </v>
      </c>
      <c r="BD138" s="34" t="str">
        <f t="shared" si="118"/>
        <v xml:space="preserve"> Workflow </v>
      </c>
      <c r="BE138" s="34" t="str">
        <f t="shared" si="119"/>
        <v xml:space="preserve">Share </v>
      </c>
      <c r="BF138" s="34" t="str">
        <f t="shared" si="120"/>
        <v/>
      </c>
      <c r="BG138" s="34" t="str">
        <f t="shared" si="121"/>
        <v/>
      </c>
      <c r="BH138" s="34" t="str">
        <f t="shared" si="122"/>
        <v/>
      </c>
      <c r="BI138" s="34" t="str">
        <f t="shared" si="123"/>
        <v/>
      </c>
      <c r="BJ138" s="34" t="str">
        <f t="shared" si="124"/>
        <v/>
      </c>
      <c r="BK138" s="34" t="str">
        <f t="shared" si="125"/>
        <v/>
      </c>
      <c r="BL138" s="34" t="str">
        <f t="shared" si="126"/>
        <v/>
      </c>
      <c r="BM138" s="34" t="str">
        <f t="shared" si="127"/>
        <v/>
      </c>
      <c r="BN138" s="34" t="str">
        <f t="shared" si="128"/>
        <v/>
      </c>
      <c r="BO138" s="34" t="str">
        <f t="shared" si="129"/>
        <v/>
      </c>
      <c r="BP138" s="34" t="str">
        <f t="shared" si="130"/>
        <v/>
      </c>
      <c r="BQ138" s="34" t="str">
        <f t="shared" si="131"/>
        <v/>
      </c>
      <c r="BR138" s="34" t="str">
        <f t="shared" si="132"/>
        <v/>
      </c>
      <c r="BS138" s="34" t="str">
        <f t="shared" si="133"/>
        <v/>
      </c>
      <c r="BT138" s="34" t="str">
        <f t="shared" si="134"/>
        <v/>
      </c>
      <c r="BU138" s="42" t="str">
        <f t="shared" si="135"/>
        <v/>
      </c>
    </row>
    <row r="139" spans="1:77" ht="20.100000000000001" customHeight="1" x14ac:dyDescent="0.25">
      <c r="A139" s="40">
        <v>45231</v>
      </c>
      <c r="B139" s="34" t="s">
        <v>14226</v>
      </c>
      <c r="C139" s="32" t="s">
        <v>112</v>
      </c>
      <c r="D139" s="32">
        <v>20240120</v>
      </c>
      <c r="E139" s="34" t="s">
        <v>14227</v>
      </c>
      <c r="F139" s="34" t="str">
        <f t="shared" si="68"/>
        <v>un CMS pour créer votre site web</v>
      </c>
      <c r="G139" s="34" t="str">
        <f t="shared" si="69"/>
        <v>Christophe AUBRY</v>
      </c>
      <c r="H139" s="34" t="str">
        <f t="shared" si="70"/>
        <v/>
      </c>
      <c r="I139" s="34" t="str">
        <f t="shared" si="71"/>
        <v>AUBRY, Christophe</v>
      </c>
      <c r="J139" s="34" t="str">
        <f t="shared" si="72"/>
        <v/>
      </c>
      <c r="K139" s="34" t="str">
        <f t="shared" si="73"/>
        <v/>
      </c>
      <c r="L139" s="34" t="str">
        <f t="shared" si="74"/>
        <v/>
      </c>
      <c r="M139" s="34" t="str">
        <f t="shared" si="75"/>
        <v/>
      </c>
      <c r="N139" s="5" t="str">
        <f t="shared" si="76"/>
        <v>Edition du 1 February 2011</v>
      </c>
      <c r="O139" s="5" t="str">
        <f t="shared" si="77"/>
        <v>368 pages</v>
      </c>
      <c r="P139" s="34" t="str">
        <f t="shared" si="78"/>
        <v>Editions ENI</v>
      </c>
      <c r="Q139" s="6" t="str">
        <f t="shared" si="79"/>
        <v>fre</v>
      </c>
      <c r="R139" s="34" t="str">
        <f t="shared" si="80"/>
        <v>fre</v>
      </c>
      <c r="S139" s="34" t="str">
        <f t="shared" si="81"/>
        <v>fre</v>
      </c>
      <c r="T139" s="34" t="str">
        <f t="shared" si="82"/>
        <v>WordPress est actuellement l'une des plates-formes de création et de publication de sites web les plus utilisées. Cette solution vous apporte facilité, esthétisme, performance et extensibilité. Dans ce livre, vous allez apprendre à créer et gérer un site web à l'aide de WordPress en se basant sur l'exemple d'un site d'une mairie.
Après avoir réalisé l'installation et vu l'interface d'administration, vous étudierez les fonctions essentielles de tout système de gestion de contenu (CMS) : création de l'organisation du site, rédaction du contenu, gestion des médias, réalisation d'une navigation efficace, optimisation du référencement et gestion des utilisateurs du site.
Vous verrez comment étendre les fonctionnalités de WordPress grâce à l'utilisation de nombreuses extensions (plug-ins) pour en faire un outil encore plus performant. Vous apprendrez à personnaliser le design affiché à l'écran (le thème) pour l'adapter au mieux à votre site avec l'utilisation des styles CSS dans les pages PHP source.
Suite à la lecture de ce livre, vous aurez toutes les compétences nécessaires pour réaliser et gérer vous-même un site web complet avec WordPress.
Ce livre est également proposé en coffret</v>
      </c>
      <c r="U139" s="34">
        <f t="shared" si="83"/>
        <v>9782746063327</v>
      </c>
      <c r="V139" s="34" t="str">
        <f t="shared" si="84"/>
        <v>Version Numérique</v>
      </c>
      <c r="W139" s="34">
        <f t="shared" si="85"/>
        <v>9782746061231</v>
      </c>
      <c r="X139" s="34" t="str">
        <f t="shared" si="86"/>
        <v>Version Imprimée</v>
      </c>
      <c r="Y139" s="34" t="str">
        <f t="shared" si="87"/>
        <v>St-Herblain</v>
      </c>
      <c r="Z139" s="34" t="str">
        <f t="shared" si="88"/>
        <v>Editions ENI</v>
      </c>
      <c r="AA139" s="34">
        <f t="shared" si="89"/>
        <v>2011</v>
      </c>
      <c r="AB139" s="34" t="str">
        <f t="shared" si="90"/>
        <v>Bibliothèque Numérique ENI (Service en ligne)</v>
      </c>
      <c r="AC139" s="34" t="str">
        <f t="shared" si="91"/>
        <v>OBJECTIF SOLUTIONS</v>
      </c>
      <c r="AD139" s="34" t="str">
        <f t="shared" si="92"/>
        <v>texte</v>
      </c>
      <c r="AE139" s="34" t="str">
        <f t="shared" si="93"/>
        <v>txt</v>
      </c>
      <c r="AF139" s="34" t="str">
        <f t="shared" si="94"/>
        <v>rdacontent/fre</v>
      </c>
      <c r="AG139" s="34" t="str">
        <f t="shared" si="95"/>
        <v>informatique</v>
      </c>
      <c r="AH139" s="34" t="str">
        <f t="shared" si="96"/>
        <v>c</v>
      </c>
      <c r="AI139" s="34" t="str">
        <f t="shared" si="97"/>
        <v>rdamedia/fre</v>
      </c>
      <c r="AJ139" s="34" t="str">
        <f t="shared" si="98"/>
        <v>ressource en ligne</v>
      </c>
      <c r="AK139" s="34" t="str">
        <f t="shared" si="99"/>
        <v>cr</v>
      </c>
      <c r="AL139" s="34" t="str">
        <f t="shared" si="100"/>
        <v>rdacarrier/fre</v>
      </c>
      <c r="AM139" s="34" t="str">
        <f t="shared" si="101"/>
        <v>m\\\\\o\\d\\\\\\\\</v>
      </c>
      <c r="AN139" s="34" t="str">
        <f t="shared" si="102"/>
        <v>cr\cn\\\\uuaua</v>
      </c>
      <c r="AO139" s="34" t="str">
        <f t="shared" si="103"/>
        <v>Accès restreint aux membres</v>
      </c>
      <c r="AP139" s="34" t="str">
        <f t="shared" si="104"/>
        <v>Source de la note de description : Version imprimée</v>
      </c>
      <c r="AQ139" s="34" t="str">
        <f t="shared" si="105"/>
        <v/>
      </c>
      <c r="AR139" s="34" t="str">
        <f t="shared" si="106"/>
        <v>%SITE_CLIENT%/?library_guid=E6E69A2B-9276-42CF-A9C2-6632EEFA6787</v>
      </c>
      <c r="AS139" s="34" t="str">
        <f t="shared" si="107"/>
        <v>Accès au travers du portail ENI</v>
      </c>
      <c r="AT139" s="34" t="str">
        <f t="shared" si="108"/>
        <v xml:space="preserve"> CMS </v>
      </c>
      <c r="AU139" s="34" t="str">
        <f t="shared" si="109"/>
        <v xml:space="preserve"> LNOS3CMWORP</v>
      </c>
      <c r="AV139" s="34" t="str">
        <f t="shared" si="110"/>
        <v xml:space="preserve"> ouvrage </v>
      </c>
      <c r="AW139" s="34" t="str">
        <f t="shared" si="111"/>
        <v xml:space="preserve"> site web </v>
      </c>
      <c r="AX139" s="34" t="str">
        <f t="shared" si="112"/>
        <v xml:space="preserve"> Weblog </v>
      </c>
      <c r="AY139" s="34" t="str">
        <f t="shared" si="113"/>
        <v xml:space="preserve"> word press </v>
      </c>
      <c r="AZ139" s="34" t="str">
        <f t="shared" si="114"/>
        <v xml:space="preserve">Livre </v>
      </c>
      <c r="BA139" s="34" t="str">
        <f t="shared" si="115"/>
        <v/>
      </c>
      <c r="BB139" s="34" t="str">
        <f t="shared" si="116"/>
        <v/>
      </c>
      <c r="BC139" s="34" t="str">
        <f t="shared" si="117"/>
        <v/>
      </c>
      <c r="BD139" s="34" t="str">
        <f t="shared" si="118"/>
        <v/>
      </c>
      <c r="BE139" s="34" t="str">
        <f t="shared" si="119"/>
        <v/>
      </c>
      <c r="BF139" s="34" t="str">
        <f t="shared" si="120"/>
        <v/>
      </c>
      <c r="BG139" s="34" t="str">
        <f t="shared" si="121"/>
        <v/>
      </c>
      <c r="BH139" s="34" t="str">
        <f t="shared" si="122"/>
        <v/>
      </c>
      <c r="BI139" s="34" t="str">
        <f t="shared" si="123"/>
        <v/>
      </c>
      <c r="BJ139" s="34" t="str">
        <f t="shared" si="124"/>
        <v/>
      </c>
      <c r="BK139" s="34" t="str">
        <f t="shared" si="125"/>
        <v/>
      </c>
      <c r="BL139" s="34" t="str">
        <f t="shared" si="126"/>
        <v/>
      </c>
      <c r="BM139" s="34" t="str">
        <f t="shared" si="127"/>
        <v/>
      </c>
      <c r="BN139" s="34" t="str">
        <f t="shared" si="128"/>
        <v/>
      </c>
      <c r="BO139" s="34" t="str">
        <f t="shared" si="129"/>
        <v/>
      </c>
      <c r="BP139" s="34" t="str">
        <f t="shared" si="130"/>
        <v/>
      </c>
      <c r="BQ139" s="34" t="str">
        <f t="shared" si="131"/>
        <v/>
      </c>
      <c r="BR139" s="34" t="str">
        <f t="shared" si="132"/>
        <v/>
      </c>
      <c r="BS139" s="34" t="str">
        <f t="shared" si="133"/>
        <v/>
      </c>
      <c r="BT139" s="34" t="str">
        <f t="shared" si="134"/>
        <v/>
      </c>
      <c r="BU139" s="42" t="str">
        <f t="shared" si="135"/>
        <v/>
      </c>
    </row>
    <row r="140" spans="1:77" ht="20.100000000000001" customHeight="1" x14ac:dyDescent="0.25">
      <c r="A140" s="40">
        <v>45231</v>
      </c>
      <c r="B140" s="34" t="s">
        <v>14228</v>
      </c>
      <c r="C140" s="32" t="s">
        <v>112</v>
      </c>
      <c r="D140" s="32">
        <v>20240120</v>
      </c>
      <c r="E140" s="34" t="s">
        <v>14229</v>
      </c>
      <c r="F140" s="34" t="str">
        <f t="shared" si="68"/>
        <v>Créez et administrez vos sites Web</v>
      </c>
      <c r="G140" s="34" t="str">
        <f t="shared" si="69"/>
        <v>Didier MAZIER</v>
      </c>
      <c r="H140" s="34" t="str">
        <f t="shared" si="70"/>
        <v/>
      </c>
      <c r="I140" s="34" t="str">
        <f t="shared" si="71"/>
        <v>MAZIER, Didier</v>
      </c>
      <c r="J140" s="34" t="str">
        <f t="shared" si="72"/>
        <v/>
      </c>
      <c r="K140" s="34" t="str">
        <f t="shared" si="73"/>
        <v/>
      </c>
      <c r="L140" s="34" t="str">
        <f t="shared" si="74"/>
        <v/>
      </c>
      <c r="M140" s="34" t="str">
        <f t="shared" si="75"/>
        <v/>
      </c>
      <c r="N140" s="5" t="str">
        <f t="shared" si="76"/>
        <v>Edition du 1 April 2012</v>
      </c>
      <c r="O140" s="5" t="str">
        <f t="shared" si="77"/>
        <v>330 pages</v>
      </c>
      <c r="P140" s="34" t="str">
        <f t="shared" si="78"/>
        <v>Editions ENI</v>
      </c>
      <c r="Q140" s="6" t="str">
        <f t="shared" si="79"/>
        <v>fre</v>
      </c>
      <c r="R140" s="34" t="str">
        <f t="shared" si="80"/>
        <v>fre</v>
      </c>
      <c r="S140" s="34" t="str">
        <f t="shared" si="81"/>
        <v>fre</v>
      </c>
      <c r="T140" s="34" t="str">
        <f t="shared" si="82"/>
        <v>Joomla! est un des CMS ("Content Management System") parmi les plus populaires au monde. Il va vous permettre d'imaginer des sites web et des applications en ligne extrêmement performantes. En plus de son architecture MVC puissante, Joomla! est un programme Open Source totalement gratuit.
Ce livre s'adresse aux débutants comme aux utilisateurs plus aguerris ; il offre un pas à pas détaillé permettant la prise en main progressive de la dernière version de Joomla! basée sur les principaux types de site que vous pouvez créer (site web ou portail, boutique en ligne, site personnel, site communautaire&amp;hellip;).
Vous verrez tout d'abord comment installer Joomla! localement et sur un serveur distant avant de vous familiariser avec cet outil pour concevoir l'organisation de votre site, rédiger vos premiers articles et découvrir les principaux éléments d'un site Joomla! : catégories, articles, modules, page d'accueil&amp;hellip;
 Vous apprendrez à tirer parti des nouveautés de la version 2.5 avec la gestion poussée des ACL (droits des utilisateurs), l'organisation du contenu en catégories et sous-catégories emboîtables à l'infini, la personnalisation avec le nouveau système de templates (modèles graphique) et la gestion des sites multilingues.
Le chapitre suivant présente toutes les possibilités qu'offre Joomla! quant à l'utilisation des styles CSS et l'insertion de contenu multimédia dans vos articles : utilisation des Templates, paramétrage des médias, insertion de carte Google Maps, de modules dans un article&amp;hellip;
Vous verrez ensuite quelques fonctionnalités essentielles à un site de qualité professionnelle : optimiser les flux RSS, mobiliser votre site, récupérer des statistiques de visite&amp;hellip; Vous verrez aussi comment appliquer un certain nombre de principes de sécurité et les manières de se dépanner, si d'aventure, vous rencontrez un problème avec votre site Joomla!.
Un chapitre entier est consacré au référencement de votre site : comment utiliser l'ensemble des outils vous permettant d'administrer votre site tant du point de vue de sa fréquentation que de sa popularité dans les moteurs de recherche.
Le chapitre suivant vous présente une extension e-commerce disponible avec la version 2.5, HikaShop : comment la mettre en route et paramétrer les bases d'une boutique en ligne complète.
Le dernier chapitre est un mémento des notions indispensables à la compréhension du code source des pages Web et à la résolution de problèmes qui peuvent, à première vue, sembler insolubles ; il présente aussi des informations sur l'emploi des feuilles de style CSS qui vous permettront de définir la présentation des éléments de vos pages et de personnaliser les templates : taille de la police, épaisseur des bordures, aspect d'un tableau, etc.
Ce livre est également proposé en coffret</v>
      </c>
      <c r="U140" s="34">
        <f t="shared" si="83"/>
        <v>9782746073616</v>
      </c>
      <c r="V140" s="34" t="str">
        <f t="shared" si="84"/>
        <v>Version Numérique</v>
      </c>
      <c r="W140" s="34">
        <f t="shared" si="85"/>
        <v>9782746072664</v>
      </c>
      <c r="X140" s="34" t="str">
        <f t="shared" si="86"/>
        <v>Version Imprimée</v>
      </c>
      <c r="Y140" s="34" t="str">
        <f t="shared" si="87"/>
        <v>St-Herblain</v>
      </c>
      <c r="Z140" s="34" t="str">
        <f t="shared" si="88"/>
        <v>Editions ENI</v>
      </c>
      <c r="AA140" s="34">
        <f t="shared" si="89"/>
        <v>2012</v>
      </c>
      <c r="AB140" s="34" t="str">
        <f t="shared" si="90"/>
        <v>Bibliothèque Numérique ENI (Service en ligne)</v>
      </c>
      <c r="AC140" s="34" t="str">
        <f t="shared" si="91"/>
        <v>OBJECTIF WEB</v>
      </c>
      <c r="AD140" s="34" t="str">
        <f t="shared" si="92"/>
        <v>texte</v>
      </c>
      <c r="AE140" s="34" t="str">
        <f t="shared" si="93"/>
        <v>txt</v>
      </c>
      <c r="AF140" s="34" t="str">
        <f t="shared" si="94"/>
        <v>rdacontent/fre</v>
      </c>
      <c r="AG140" s="34" t="str">
        <f t="shared" si="95"/>
        <v>informatique</v>
      </c>
      <c r="AH140" s="34" t="str">
        <f t="shared" si="96"/>
        <v>c</v>
      </c>
      <c r="AI140" s="34" t="str">
        <f t="shared" si="97"/>
        <v>rdamedia/fre</v>
      </c>
      <c r="AJ140" s="34" t="str">
        <f t="shared" si="98"/>
        <v>ressource en ligne</v>
      </c>
      <c r="AK140" s="34" t="str">
        <f t="shared" si="99"/>
        <v>cr</v>
      </c>
      <c r="AL140" s="34" t="str">
        <f t="shared" si="100"/>
        <v>rdacarrier/fre</v>
      </c>
      <c r="AM140" s="34" t="str">
        <f t="shared" si="101"/>
        <v>m\\\\\o\\d\\\\\\\\</v>
      </c>
      <c r="AN140" s="34" t="str">
        <f t="shared" si="102"/>
        <v>cr\cn\\\\uuaua</v>
      </c>
      <c r="AO140" s="34" t="str">
        <f t="shared" si="103"/>
        <v>Accès restreint aux membres</v>
      </c>
      <c r="AP140" s="34" t="str">
        <f t="shared" si="104"/>
        <v>Source de la note de description : Version imprimée</v>
      </c>
      <c r="AQ140" s="34" t="str">
        <f t="shared" si="105"/>
        <v/>
      </c>
      <c r="AR140" s="34" t="str">
        <f t="shared" si="106"/>
        <v>%SITE_CLIENT%/?library_guid=0FEDE0AA-4337-4EDD-BA7E-41D2CF80477D</v>
      </c>
      <c r="AS140" s="34" t="str">
        <f t="shared" si="107"/>
        <v>Accès au travers du portail ENI</v>
      </c>
      <c r="AT140" s="34" t="str">
        <f t="shared" si="108"/>
        <v xml:space="preserve"> CMS </v>
      </c>
      <c r="AU140" s="34" t="str">
        <f t="shared" si="109"/>
        <v xml:space="preserve"> CSS </v>
      </c>
      <c r="AV140" s="34" t="str">
        <f t="shared" si="110"/>
        <v xml:space="preserve"> Flux RSS </v>
      </c>
      <c r="AW140" s="34" t="str">
        <f t="shared" si="111"/>
        <v xml:space="preserve"> Google Outils  </v>
      </c>
      <c r="AX140" s="34" t="str">
        <f t="shared" si="112"/>
        <v xml:space="preserve"> HMTL </v>
      </c>
      <c r="AY140" s="34" t="str">
        <f t="shared" si="113"/>
        <v xml:space="preserve"> LNOW2.5JOO</v>
      </c>
      <c r="AZ140" s="34" t="str">
        <f t="shared" si="114"/>
        <v xml:space="preserve"> Open Source </v>
      </c>
      <c r="BA140" s="34" t="str">
        <f t="shared" si="115"/>
        <v xml:space="preserve"> Ouvrage </v>
      </c>
      <c r="BB140" s="34" t="str">
        <f t="shared" si="116"/>
        <v xml:space="preserve"> Référencement </v>
      </c>
      <c r="BC140" s="34" t="str">
        <f t="shared" si="117"/>
        <v xml:space="preserve"> Vahi </v>
      </c>
      <c r="BD140" s="34" t="str">
        <f t="shared" si="118"/>
        <v xml:space="preserve">Livre </v>
      </c>
      <c r="BE140" s="34" t="str">
        <f t="shared" si="119"/>
        <v/>
      </c>
      <c r="BF140" s="34" t="str">
        <f t="shared" si="120"/>
        <v/>
      </c>
      <c r="BG140" s="34" t="str">
        <f t="shared" si="121"/>
        <v/>
      </c>
      <c r="BH140" s="34" t="str">
        <f t="shared" si="122"/>
        <v/>
      </c>
      <c r="BI140" s="34" t="str">
        <f t="shared" si="123"/>
        <v/>
      </c>
      <c r="BJ140" s="34" t="str">
        <f t="shared" si="124"/>
        <v/>
      </c>
      <c r="BK140" s="34" t="str">
        <f t="shared" si="125"/>
        <v/>
      </c>
      <c r="BL140" s="34" t="str">
        <f t="shared" si="126"/>
        <v/>
      </c>
      <c r="BM140" s="34" t="str">
        <f t="shared" si="127"/>
        <v/>
      </c>
      <c r="BN140" s="34" t="str">
        <f t="shared" si="128"/>
        <v/>
      </c>
      <c r="BO140" s="34" t="str">
        <f t="shared" si="129"/>
        <v/>
      </c>
      <c r="BP140" s="34" t="str">
        <f t="shared" si="130"/>
        <v/>
      </c>
      <c r="BQ140" s="34" t="str">
        <f t="shared" si="131"/>
        <v/>
      </c>
      <c r="BR140" s="34" t="str">
        <f t="shared" si="132"/>
        <v/>
      </c>
      <c r="BS140" s="34" t="str">
        <f t="shared" si="133"/>
        <v/>
      </c>
      <c r="BT140" s="34" t="str">
        <f t="shared" si="134"/>
        <v/>
      </c>
      <c r="BU140" s="42" t="str">
        <f t="shared" si="135"/>
        <v/>
      </c>
    </row>
    <row r="141" spans="1:77" ht="20.100000000000001" customHeight="1" x14ac:dyDescent="0.25">
      <c r="A141" s="40">
        <v>45231</v>
      </c>
      <c r="B141" s="34" t="s">
        <v>14230</v>
      </c>
      <c r="C141" s="32" t="s">
        <v>112</v>
      </c>
      <c r="D141" s="32">
        <v>20240120</v>
      </c>
      <c r="E141" s="34" t="s">
        <v>14231</v>
      </c>
      <c r="F141" s="34" t="str">
        <f t="shared" si="68"/>
        <v>Concevoir et administrer vos sites web</v>
      </c>
      <c r="G141" s="34" t="str">
        <f t="shared" si="69"/>
        <v>Christophe AUBRY</v>
      </c>
      <c r="H141" s="34" t="str">
        <f t="shared" si="70"/>
        <v/>
      </c>
      <c r="I141" s="34" t="str">
        <f t="shared" si="71"/>
        <v>AUBRY, Christophe</v>
      </c>
      <c r="J141" s="34" t="str">
        <f t="shared" si="72"/>
        <v/>
      </c>
      <c r="K141" s="34" t="str">
        <f t="shared" si="73"/>
        <v/>
      </c>
      <c r="L141" s="34" t="str">
        <f t="shared" si="74"/>
        <v/>
      </c>
      <c r="M141" s="34" t="str">
        <f t="shared" si="75"/>
        <v/>
      </c>
      <c r="N141" s="5" t="str">
        <f t="shared" si="76"/>
        <v>Edition du 1 May 2011</v>
      </c>
      <c r="O141" s="5" t="str">
        <f t="shared" si="77"/>
        <v>494 pages</v>
      </c>
      <c r="P141" s="34" t="str">
        <f t="shared" si="78"/>
        <v>Editions ENI</v>
      </c>
      <c r="Q141" s="6" t="str">
        <f t="shared" si="79"/>
        <v>fre</v>
      </c>
      <c r="R141" s="34" t="str">
        <f t="shared" si="80"/>
        <v>fre</v>
      </c>
      <c r="S141" s="34" t="str">
        <f t="shared" si="81"/>
        <v>fre</v>
      </c>
      <c r="T141" s="34" t="str">
        <f t="shared" si="82"/>
        <v>Drupal est certainement l'outil de conception et de gestion de sites web (CMS) le plus modulable, le plus personnalisable et parmi les plus puissants. Du fait même de son architecture interne, il permet de concevoir, administrer et personnaliser de manière très précise un site web.
Ce livre Drupal va vous apprendre à installer, configurer et utiliser l'interface d'administration de vos sites web. 
Drupal permettant une administration très précise des droits utilisateurs, nous détaillerons largement la gestion des utilisateurs. Une des grandes forces de Drupal est la possibilité de personnaliser et de créer des types de contenu qui vont répondre à tous vos besoins en matière d'organisation et d'affichage de l'information. L'administration des commentaires est tout aussi personnalisable et efficace. De plus, Drupal permet l'ajout de fonctionnalités supplémentaires par l'intermédiaire de modules puissants et adaptables à vos besoins. Enfin, le design de vos sites web sera confié à des thèmes qui afficheront vos sites avec la structure, l'organisation et la navigation que vous aurez définis.</v>
      </c>
      <c r="U141" s="34">
        <f t="shared" si="83"/>
        <v>9782746066144</v>
      </c>
      <c r="V141" s="34" t="str">
        <f t="shared" si="84"/>
        <v>Version Numérique</v>
      </c>
      <c r="W141" s="34">
        <f t="shared" si="85"/>
        <v>9782746064607</v>
      </c>
      <c r="X141" s="34" t="str">
        <f t="shared" si="86"/>
        <v>Version Imprimée</v>
      </c>
      <c r="Y141" s="34" t="str">
        <f t="shared" si="87"/>
        <v>St-Herblain</v>
      </c>
      <c r="Z141" s="34" t="str">
        <f t="shared" si="88"/>
        <v>Editions ENI</v>
      </c>
      <c r="AA141" s="34">
        <f t="shared" si="89"/>
        <v>2011</v>
      </c>
      <c r="AB141" s="34" t="str">
        <f t="shared" si="90"/>
        <v>Bibliothèque Numérique ENI (Service en ligne)</v>
      </c>
      <c r="AC141" s="34" t="str">
        <f t="shared" si="91"/>
        <v>OBJECTIF WEB</v>
      </c>
      <c r="AD141" s="34" t="str">
        <f t="shared" si="92"/>
        <v>texte</v>
      </c>
      <c r="AE141" s="34" t="str">
        <f t="shared" si="93"/>
        <v>txt</v>
      </c>
      <c r="AF141" s="34" t="str">
        <f t="shared" si="94"/>
        <v>rdacontent/fre</v>
      </c>
      <c r="AG141" s="34" t="str">
        <f t="shared" si="95"/>
        <v>informatique</v>
      </c>
      <c r="AH141" s="34" t="str">
        <f t="shared" si="96"/>
        <v>c</v>
      </c>
      <c r="AI141" s="34" t="str">
        <f t="shared" si="97"/>
        <v>rdamedia/fre</v>
      </c>
      <c r="AJ141" s="34" t="str">
        <f t="shared" si="98"/>
        <v>ressource en ligne</v>
      </c>
      <c r="AK141" s="34" t="str">
        <f t="shared" si="99"/>
        <v>cr</v>
      </c>
      <c r="AL141" s="34" t="str">
        <f t="shared" si="100"/>
        <v>rdacarrier/fre</v>
      </c>
      <c r="AM141" s="34" t="str">
        <f t="shared" si="101"/>
        <v>m\\\\\o\\d\\\\\\\\</v>
      </c>
      <c r="AN141" s="34" t="str">
        <f t="shared" si="102"/>
        <v>cr\cn\\\\uuaua</v>
      </c>
      <c r="AO141" s="34" t="str">
        <f t="shared" si="103"/>
        <v>Accès restreint aux membres</v>
      </c>
      <c r="AP141" s="34" t="str">
        <f t="shared" si="104"/>
        <v>Source de la note de description : Version imprimée</v>
      </c>
      <c r="AQ141" s="34" t="str">
        <f t="shared" si="105"/>
        <v/>
      </c>
      <c r="AR141" s="34" t="str">
        <f t="shared" si="106"/>
        <v>%SITE_CLIENT%/?library_guid=2642CD1F-067B-4C96-BEC5-5112505ABB8B</v>
      </c>
      <c r="AS141" s="34" t="str">
        <f t="shared" si="107"/>
        <v>Accès au travers du portail ENI</v>
      </c>
      <c r="AT141" s="34" t="str">
        <f t="shared" si="108"/>
        <v xml:space="preserve"> CMS </v>
      </c>
      <c r="AU141" s="34" t="str">
        <f t="shared" si="109"/>
        <v xml:space="preserve"> CSS </v>
      </c>
      <c r="AV141" s="34" t="str">
        <f t="shared" si="110"/>
        <v xml:space="preserve"> HMTL </v>
      </c>
      <c r="AW141" s="34" t="str">
        <f t="shared" si="111"/>
        <v xml:space="preserve"> LNOW7DRU</v>
      </c>
      <c r="AX141" s="34" t="str">
        <f t="shared" si="112"/>
        <v xml:space="preserve"> Open Source </v>
      </c>
      <c r="AY141" s="34" t="str">
        <f t="shared" si="113"/>
        <v xml:space="preserve"> OpenSource </v>
      </c>
      <c r="AZ141" s="34" t="str">
        <f t="shared" si="114"/>
        <v xml:space="preserve"> Ouvrage </v>
      </c>
      <c r="BA141" s="34" t="str">
        <f t="shared" si="115"/>
        <v xml:space="preserve">Livre </v>
      </c>
      <c r="BB141" s="34" t="str">
        <f t="shared" si="116"/>
        <v/>
      </c>
      <c r="BC141" s="34" t="str">
        <f t="shared" si="117"/>
        <v/>
      </c>
      <c r="BD141" s="34" t="str">
        <f t="shared" si="118"/>
        <v/>
      </c>
      <c r="BE141" s="34" t="str">
        <f t="shared" si="119"/>
        <v/>
      </c>
      <c r="BF141" s="34" t="str">
        <f t="shared" si="120"/>
        <v/>
      </c>
      <c r="BG141" s="34" t="str">
        <f t="shared" si="121"/>
        <v/>
      </c>
      <c r="BH141" s="34" t="str">
        <f t="shared" si="122"/>
        <v/>
      </c>
      <c r="BI141" s="34" t="str">
        <f t="shared" si="123"/>
        <v/>
      </c>
      <c r="BJ141" s="34" t="str">
        <f t="shared" si="124"/>
        <v/>
      </c>
      <c r="BK141" s="34" t="str">
        <f t="shared" si="125"/>
        <v/>
      </c>
      <c r="BL141" s="34" t="str">
        <f t="shared" si="126"/>
        <v/>
      </c>
      <c r="BM141" s="34" t="str">
        <f t="shared" si="127"/>
        <v/>
      </c>
      <c r="BN141" s="34" t="str">
        <f t="shared" si="128"/>
        <v/>
      </c>
      <c r="BO141" s="34" t="str">
        <f t="shared" si="129"/>
        <v/>
      </c>
      <c r="BP141" s="34" t="str">
        <f t="shared" si="130"/>
        <v/>
      </c>
      <c r="BQ141" s="34" t="str">
        <f t="shared" si="131"/>
        <v/>
      </c>
      <c r="BR141" s="34" t="str">
        <f t="shared" si="132"/>
        <v/>
      </c>
      <c r="BS141" s="34" t="str">
        <f t="shared" si="133"/>
        <v/>
      </c>
      <c r="BT141" s="34" t="str">
        <f t="shared" si="134"/>
        <v/>
      </c>
      <c r="BU141" s="42" t="str">
        <f t="shared" si="135"/>
        <v/>
      </c>
    </row>
    <row r="142" spans="1:77" ht="20.100000000000001" customHeight="1" x14ac:dyDescent="0.25">
      <c r="A142" s="40">
        <v>45231</v>
      </c>
      <c r="B142" s="34" t="s">
        <v>14232</v>
      </c>
      <c r="C142" s="32" t="s">
        <v>112</v>
      </c>
      <c r="D142" s="32">
        <v>20240120</v>
      </c>
      <c r="E142" s="34" t="s">
        <v>14233</v>
      </c>
      <c r="F142" s="34" t="str">
        <f t="shared" si="68"/>
        <v>Les meilleures extensions</v>
      </c>
      <c r="G142" s="34" t="str">
        <f t="shared" si="69"/>
        <v>Christophe AUBRY</v>
      </c>
      <c r="H142" s="34" t="str">
        <f t="shared" si="70"/>
        <v/>
      </c>
      <c r="I142" s="34" t="str">
        <f t="shared" si="71"/>
        <v>AUBRY, Christophe</v>
      </c>
      <c r="J142" s="34" t="str">
        <f t="shared" si="72"/>
        <v/>
      </c>
      <c r="K142" s="34" t="str">
        <f t="shared" si="73"/>
        <v/>
      </c>
      <c r="L142" s="34" t="str">
        <f t="shared" si="74"/>
        <v/>
      </c>
      <c r="M142" s="34" t="str">
        <f t="shared" si="75"/>
        <v/>
      </c>
      <c r="N142" s="5" t="str">
        <f t="shared" si="76"/>
        <v>Edition du 1 November 2011</v>
      </c>
      <c r="O142" s="5" t="str">
        <f t="shared" si="77"/>
        <v>480 pages</v>
      </c>
      <c r="P142" s="34" t="str">
        <f t="shared" si="78"/>
        <v>Editions ENI</v>
      </c>
      <c r="Q142" s="6" t="str">
        <f t="shared" si="79"/>
        <v>fre</v>
      </c>
      <c r="R142" s="34" t="str">
        <f t="shared" si="80"/>
        <v>fre</v>
      </c>
      <c r="S142" s="34" t="str">
        <f t="shared" si="81"/>
        <v>fre</v>
      </c>
      <c r="T142" s="34" t="str">
        <f t="shared" si="82"/>
        <v>Pour créer un site Web, WordPress est actuellement le système de gestion de contenu (CMS : Content Management System) le plus utilisé. Ces atouts sont nombreux : il est facile à installer, son interface est simple d'accès pour les utilisateurs et la gestion du contenu est efficace. Pour créer un site Web qui réponde parfaitement à vos besoins, il est possible d'ajouter à WordPress de nouvelles fonctionnalités appelées extensions ou plugins en anglais.
Il existe plus de 16600 extensions disponibles ; ce livre a pour objectif de vous présenter les meilleures extensions, celles qui sont indispensables pour rendre votre site encore plus performant ! Ces extensions sont compatibles avec la version 3.2 de WordPress, dernière version disponible lors de la rédaction de ce livre, et ont été testées avec la version 3.2.1.
Ce livre commence par l'installation de WordPress et des extensions (plugins) puis s'organise par catégories d'extensions : ajouts de nouveaux contenus (calendrier, diaporama d'images, audio, vidéo, formulaire, sondage, téléchargement...), gestion du contenu (articles les plus populaires, en relation, notation, navigation, carte du site, réseaux sociaux, Flash...), gestion des utilisateurs (définition de rôles, de droits, accès au contenu...), optimisation de l'administration (gestion du contenu, modifier les menus, modifier l'éditeur de texte...) et optimisation du système (sauvegarde, sécurité, recherche, maintenance, référencement, optimisation pour les smartphones...).
Nos critères pour choisir ces extensions ont été la popularité, la pérennité et l'efficacité dans leur mise en place et leur utilisation.
Ce livre est également proposé en coffret</v>
      </c>
      <c r="U142" s="34">
        <f t="shared" si="83"/>
        <v>9782746071209</v>
      </c>
      <c r="V142" s="34" t="str">
        <f t="shared" si="84"/>
        <v>Version Numérique</v>
      </c>
      <c r="W142" s="34">
        <f t="shared" si="85"/>
        <v>9782746069909</v>
      </c>
      <c r="X142" s="34" t="str">
        <f t="shared" si="86"/>
        <v>Version Imprimée</v>
      </c>
      <c r="Y142" s="34" t="str">
        <f t="shared" si="87"/>
        <v>St-Herblain</v>
      </c>
      <c r="Z142" s="34" t="str">
        <f t="shared" si="88"/>
        <v>Editions ENI</v>
      </c>
      <c r="AA142" s="34">
        <f t="shared" si="89"/>
        <v>2011</v>
      </c>
      <c r="AB142" s="34" t="str">
        <f t="shared" si="90"/>
        <v>Bibliothèque Numérique ENI (Service en ligne)</v>
      </c>
      <c r="AC142" s="34" t="str">
        <f t="shared" si="91"/>
        <v>OBJECTIF WEB</v>
      </c>
      <c r="AD142" s="34" t="str">
        <f t="shared" si="92"/>
        <v>texte</v>
      </c>
      <c r="AE142" s="34" t="str">
        <f t="shared" si="93"/>
        <v>txt</v>
      </c>
      <c r="AF142" s="34" t="str">
        <f t="shared" si="94"/>
        <v>rdacontent/fre</v>
      </c>
      <c r="AG142" s="34" t="str">
        <f t="shared" si="95"/>
        <v>informatique</v>
      </c>
      <c r="AH142" s="34" t="str">
        <f t="shared" si="96"/>
        <v>c</v>
      </c>
      <c r="AI142" s="34" t="str">
        <f t="shared" si="97"/>
        <v>rdamedia/fre</v>
      </c>
      <c r="AJ142" s="34" t="str">
        <f t="shared" si="98"/>
        <v>ressource en ligne</v>
      </c>
      <c r="AK142" s="34" t="str">
        <f t="shared" si="99"/>
        <v>cr</v>
      </c>
      <c r="AL142" s="34" t="str">
        <f t="shared" si="100"/>
        <v>rdacarrier/fre</v>
      </c>
      <c r="AM142" s="34" t="str">
        <f t="shared" si="101"/>
        <v>m\\\\\o\\d\\\\\\\\</v>
      </c>
      <c r="AN142" s="34" t="str">
        <f t="shared" si="102"/>
        <v>cr\cn\\\\uuaua</v>
      </c>
      <c r="AO142" s="34" t="str">
        <f t="shared" si="103"/>
        <v>Accès restreint aux membres</v>
      </c>
      <c r="AP142" s="34" t="str">
        <f t="shared" si="104"/>
        <v>Source de la note de description : Version imprimée</v>
      </c>
      <c r="AQ142" s="34" t="str">
        <f t="shared" si="105"/>
        <v/>
      </c>
      <c r="AR142" s="34" t="str">
        <f t="shared" si="106"/>
        <v>%SITE_CLIENT%/?library_guid=C826460F-2160-4F96-87B7-8353C1F0ECF6</v>
      </c>
      <c r="AS142" s="34" t="str">
        <f t="shared" si="107"/>
        <v>Accès au travers du portail ENI</v>
      </c>
      <c r="AT142" s="34" t="str">
        <f t="shared" si="108"/>
        <v xml:space="preserve"> all in one SEO </v>
      </c>
      <c r="AU142" s="34" t="str">
        <f t="shared" si="109"/>
        <v xml:space="preserve"> LNOWEXTWOR</v>
      </c>
      <c r="AV142" s="34" t="str">
        <f t="shared" si="110"/>
        <v xml:space="preserve"> plug</v>
      </c>
      <c r="AW142" s="34" t="str">
        <f t="shared" si="111"/>
        <v xml:space="preserve"> plugin wordpress </v>
      </c>
      <c r="AX142" s="34" t="str">
        <f t="shared" si="112"/>
        <v xml:space="preserve"> Social Slider </v>
      </c>
      <c r="AY142" s="34" t="str">
        <f t="shared" si="113"/>
        <v xml:space="preserve"> Viper Videos QuickTags </v>
      </c>
      <c r="AZ142" s="34" t="str">
        <f t="shared" si="114"/>
        <v xml:space="preserve"> WP</v>
      </c>
      <c r="BA142" s="34" t="str">
        <f t="shared" si="115"/>
        <v xml:space="preserve"> WP</v>
      </c>
      <c r="BB142" s="34" t="str">
        <f t="shared" si="116"/>
        <v xml:space="preserve"> WP Security Scan </v>
      </c>
      <c r="BC142" s="34" t="str">
        <f t="shared" si="117"/>
        <v xml:space="preserve"> Wptouch </v>
      </c>
      <c r="BD142" s="34" t="str">
        <f t="shared" si="118"/>
        <v xml:space="preserve">Backup </v>
      </c>
      <c r="BE142" s="34" t="str">
        <f t="shared" si="119"/>
        <v>DB</v>
      </c>
      <c r="BF142" s="34" t="str">
        <f t="shared" si="120"/>
        <v xml:space="preserve">in wordpress </v>
      </c>
      <c r="BG142" s="34" t="str">
        <f t="shared" si="121"/>
        <v xml:space="preserve">PageNavi </v>
      </c>
      <c r="BH142" s="34" t="str">
        <f t="shared" si="122"/>
        <v xml:space="preserve">word press </v>
      </c>
      <c r="BI142" s="34" t="str">
        <f t="shared" si="123"/>
        <v/>
      </c>
      <c r="BJ142" s="34" t="str">
        <f t="shared" si="124"/>
        <v/>
      </c>
      <c r="BK142" s="34" t="str">
        <f t="shared" si="125"/>
        <v/>
      </c>
      <c r="BL142" s="34" t="str">
        <f t="shared" si="126"/>
        <v/>
      </c>
      <c r="BM142" s="34" t="str">
        <f t="shared" si="127"/>
        <v/>
      </c>
      <c r="BN142" s="34" t="str">
        <f t="shared" si="128"/>
        <v/>
      </c>
      <c r="BO142" s="34" t="str">
        <f t="shared" si="129"/>
        <v/>
      </c>
      <c r="BP142" s="34" t="str">
        <f t="shared" si="130"/>
        <v/>
      </c>
      <c r="BQ142" s="34" t="str">
        <f t="shared" si="131"/>
        <v/>
      </c>
      <c r="BR142" s="34" t="str">
        <f t="shared" si="132"/>
        <v/>
      </c>
      <c r="BS142" s="34" t="str">
        <f t="shared" si="133"/>
        <v/>
      </c>
      <c r="BT142" s="34" t="str">
        <f t="shared" si="134"/>
        <v/>
      </c>
      <c r="BU142" s="42" t="str">
        <f t="shared" si="135"/>
        <v/>
      </c>
    </row>
    <row r="143" spans="1:77" ht="20.100000000000001" customHeight="1" x14ac:dyDescent="0.25">
      <c r="A143" s="40">
        <v>45231</v>
      </c>
      <c r="B143" s="34" t="s">
        <v>14234</v>
      </c>
      <c r="C143" s="32" t="s">
        <v>112</v>
      </c>
      <c r="D143" s="32">
        <v>20240120</v>
      </c>
      <c r="E143" s="34" t="s">
        <v>14235</v>
      </c>
      <c r="F143" s="34" t="str">
        <f t="shared" si="68"/>
        <v>Créer un site de e-commerce</v>
      </c>
      <c r="G143" s="34" t="str">
        <f t="shared" si="69"/>
        <v>Didier MAZIER</v>
      </c>
      <c r="H143" s="34" t="str">
        <f t="shared" si="70"/>
        <v/>
      </c>
      <c r="I143" s="34" t="str">
        <f t="shared" si="71"/>
        <v>MAZIER, Didier</v>
      </c>
      <c r="J143" s="34" t="str">
        <f t="shared" si="72"/>
        <v/>
      </c>
      <c r="K143" s="34" t="str">
        <f t="shared" si="73"/>
        <v/>
      </c>
      <c r="L143" s="34" t="str">
        <f t="shared" si="74"/>
        <v/>
      </c>
      <c r="M143" s="34" t="str">
        <f t="shared" si="75"/>
        <v/>
      </c>
      <c r="N143" s="5" t="str">
        <f t="shared" si="76"/>
        <v>Edition du 1 November 2011</v>
      </c>
      <c r="O143" s="5" t="str">
        <f t="shared" si="77"/>
        <v>298 pages</v>
      </c>
      <c r="P143" s="34" t="str">
        <f t="shared" si="78"/>
        <v>Editions ENI</v>
      </c>
      <c r="Q143" s="6" t="str">
        <f t="shared" si="79"/>
        <v>fre</v>
      </c>
      <c r="R143" s="34" t="str">
        <f t="shared" si="80"/>
        <v>fre</v>
      </c>
      <c r="S143" s="34" t="str">
        <f t="shared" si="81"/>
        <v>fre</v>
      </c>
      <c r="T143" s="34" t="str">
        <f t="shared" si="82"/>
        <v>PrestaShop, solution open source 100% française, est l'un des meilleurs CMS actuels pour créer et administrer une boutique en ligne. Avec ce livre, rédigé avec la version 1.4.5 de PrestaShop, vous suivrez pas à pas toutes les étapes pour installer et paramétrer votre e-commerce, depuis l'hébergement jusqu'au suivi de l'activité, en passant par la personnalisation graphique.
Les fonctions marketing et merchandising sont étudiées en détail pour dynamiser les ventes avec des actions efficaces : produits phares, navigation à facettes, ventes croisées, promotions, coupons de réduction, listes de cadeaux&amp;hellip;
Vous mettrez en place tous les mécanismes commerciaux clés du e-commerce, garants de la satisfaction de vos clients : retours produits, avoirs, relances des commandes&amp;hellip;
La gestion de la relation client n'est pas en reste avec l'e-mailing, la fidélisation, le parrainage, les cadeaux d'anniversaire&amp;hellip;</v>
      </c>
      <c r="U143" s="34">
        <f t="shared" si="83"/>
        <v>9782746071186</v>
      </c>
      <c r="V143" s="34" t="str">
        <f t="shared" si="84"/>
        <v>Version Numérique</v>
      </c>
      <c r="W143" s="34">
        <f t="shared" si="85"/>
        <v>9782746069992</v>
      </c>
      <c r="X143" s="34" t="str">
        <f t="shared" si="86"/>
        <v>Version Imprimée</v>
      </c>
      <c r="Y143" s="34" t="str">
        <f t="shared" si="87"/>
        <v>St-Herblain</v>
      </c>
      <c r="Z143" s="34" t="str">
        <f t="shared" si="88"/>
        <v>Editions ENI</v>
      </c>
      <c r="AA143" s="34">
        <f t="shared" si="89"/>
        <v>2011</v>
      </c>
      <c r="AB143" s="34" t="str">
        <f t="shared" si="90"/>
        <v>Bibliothèque Numérique ENI (Service en ligne)</v>
      </c>
      <c r="AC143" s="34" t="str">
        <f t="shared" si="91"/>
        <v>OBJECTIF WEB</v>
      </c>
      <c r="AD143" s="34" t="str">
        <f t="shared" si="92"/>
        <v>texte</v>
      </c>
      <c r="AE143" s="34" t="str">
        <f t="shared" si="93"/>
        <v>txt</v>
      </c>
      <c r="AF143" s="34" t="str">
        <f t="shared" si="94"/>
        <v>rdacontent/fre</v>
      </c>
      <c r="AG143" s="34" t="str">
        <f t="shared" si="95"/>
        <v>informatique</v>
      </c>
      <c r="AH143" s="34" t="str">
        <f t="shared" si="96"/>
        <v>c</v>
      </c>
      <c r="AI143" s="34" t="str">
        <f t="shared" si="97"/>
        <v>rdamedia/fre</v>
      </c>
      <c r="AJ143" s="34" t="str">
        <f t="shared" si="98"/>
        <v>ressource en ligne</v>
      </c>
      <c r="AK143" s="34" t="str">
        <f t="shared" si="99"/>
        <v>cr</v>
      </c>
      <c r="AL143" s="34" t="str">
        <f t="shared" si="100"/>
        <v>rdacarrier/fre</v>
      </c>
      <c r="AM143" s="34" t="str">
        <f t="shared" si="101"/>
        <v>m\\\\\o\\d\\\\\\\\</v>
      </c>
      <c r="AN143" s="34" t="str">
        <f t="shared" si="102"/>
        <v>cr\cn\\\\uuaua</v>
      </c>
      <c r="AO143" s="34" t="str">
        <f t="shared" si="103"/>
        <v>Accès restreint aux membres</v>
      </c>
      <c r="AP143" s="34" t="str">
        <f t="shared" si="104"/>
        <v>Source de la note de description : Version imprimée</v>
      </c>
      <c r="AQ143" s="34" t="str">
        <f t="shared" si="105"/>
        <v/>
      </c>
      <c r="AR143" s="34" t="str">
        <f t="shared" si="106"/>
        <v>%SITE_CLIENT%/?library_guid=C98F3451-9A31-48ED-8616-CAB0AF9A7880</v>
      </c>
      <c r="AS143" s="34" t="str">
        <f t="shared" si="107"/>
        <v>Accès au travers du portail ENI</v>
      </c>
      <c r="AT143" s="34" t="str">
        <f t="shared" si="108"/>
        <v xml:space="preserve"> article </v>
      </c>
      <c r="AU143" s="34" t="str">
        <f t="shared" si="109"/>
        <v xml:space="preserve"> catalogue </v>
      </c>
      <c r="AV143" s="34" t="str">
        <f t="shared" si="110"/>
        <v xml:space="preserve"> e</v>
      </c>
      <c r="AW143" s="34" t="str">
        <f t="shared" si="111"/>
        <v xml:space="preserve"> emarketing </v>
      </c>
      <c r="AX143" s="34" t="str">
        <f t="shared" si="112"/>
        <v xml:space="preserve"> LNOWPRE</v>
      </c>
      <c r="AY143" s="34" t="str">
        <f t="shared" si="113"/>
        <v xml:space="preserve"> merchandising </v>
      </c>
      <c r="AZ143" s="34" t="str">
        <f t="shared" si="114"/>
        <v xml:space="preserve"> newsletter </v>
      </c>
      <c r="BA143" s="34" t="str">
        <f t="shared" si="115"/>
        <v xml:space="preserve"> panier </v>
      </c>
      <c r="BB143" s="34" t="str">
        <f t="shared" si="116"/>
        <v xml:space="preserve"> produit </v>
      </c>
      <c r="BC143" s="34" t="str">
        <f t="shared" si="117"/>
        <v xml:space="preserve">commerce </v>
      </c>
      <c r="BD143" s="34" t="str">
        <f t="shared" si="118"/>
        <v>e</v>
      </c>
      <c r="BE143" s="34" t="str">
        <f t="shared" si="119"/>
        <v xml:space="preserve">marketing </v>
      </c>
      <c r="BF143" s="34" t="str">
        <f t="shared" si="120"/>
        <v/>
      </c>
      <c r="BG143" s="34" t="str">
        <f t="shared" si="121"/>
        <v/>
      </c>
      <c r="BH143" s="34" t="str">
        <f t="shared" si="122"/>
        <v/>
      </c>
      <c r="BI143" s="34" t="str">
        <f t="shared" si="123"/>
        <v/>
      </c>
      <c r="BJ143" s="34" t="str">
        <f t="shared" si="124"/>
        <v/>
      </c>
      <c r="BK143" s="34" t="str">
        <f t="shared" si="125"/>
        <v/>
      </c>
      <c r="BL143" s="34" t="str">
        <f t="shared" si="126"/>
        <v/>
      </c>
      <c r="BM143" s="34" t="str">
        <f t="shared" si="127"/>
        <v/>
      </c>
      <c r="BN143" s="34" t="str">
        <f t="shared" si="128"/>
        <v/>
      </c>
      <c r="BO143" s="34" t="str">
        <f t="shared" si="129"/>
        <v/>
      </c>
      <c r="BP143" s="34" t="str">
        <f t="shared" si="130"/>
        <v/>
      </c>
      <c r="BQ143" s="34" t="str">
        <f t="shared" si="131"/>
        <v/>
      </c>
      <c r="BR143" s="34" t="str">
        <f t="shared" si="132"/>
        <v/>
      </c>
      <c r="BS143" s="34" t="str">
        <f t="shared" si="133"/>
        <v/>
      </c>
      <c r="BT143" s="34" t="str">
        <f t="shared" si="134"/>
        <v/>
      </c>
      <c r="BU143" s="42" t="str">
        <f t="shared" si="135"/>
        <v/>
      </c>
    </row>
    <row r="144" spans="1:77" ht="20.100000000000001" customHeight="1" x14ac:dyDescent="0.25">
      <c r="A144" s="40">
        <v>45231</v>
      </c>
      <c r="B144" s="34" t="s">
        <v>14236</v>
      </c>
      <c r="C144" s="32" t="s">
        <v>112</v>
      </c>
      <c r="D144" s="32">
        <v>20240120</v>
      </c>
      <c r="E144" s="34" t="s">
        <v>14237</v>
      </c>
      <c r="F144" s="34" t="str">
        <f t="shared" si="68"/>
        <v/>
      </c>
      <c r="G144" s="34" t="str">
        <f t="shared" si="69"/>
        <v/>
      </c>
      <c r="H144" s="34" t="str">
        <f t="shared" si="70"/>
        <v/>
      </c>
      <c r="I144" s="34" t="str">
        <f t="shared" si="71"/>
        <v/>
      </c>
      <c r="J144" s="34" t="str">
        <f t="shared" si="72"/>
        <v/>
      </c>
      <c r="K144" s="34" t="str">
        <f t="shared" si="73"/>
        <v/>
      </c>
      <c r="L144" s="34" t="str">
        <f t="shared" si="74"/>
        <v/>
      </c>
      <c r="M144" s="34" t="str">
        <f t="shared" si="75"/>
        <v/>
      </c>
      <c r="N144" s="5" t="str">
        <f t="shared" si="76"/>
        <v>Edition du 25 March 2004</v>
      </c>
      <c r="O144" s="5" t="str">
        <f t="shared" si="77"/>
        <v>348 pages</v>
      </c>
      <c r="P144" s="34" t="str">
        <f t="shared" si="78"/>
        <v>Editions ENI</v>
      </c>
      <c r="Q144" s="6" t="str">
        <f t="shared" si="79"/>
        <v>fre</v>
      </c>
      <c r="R144" s="34" t="str">
        <f t="shared" si="80"/>
        <v>fre</v>
      </c>
      <c r="S144" s="34" t="str">
        <f t="shared" si="81"/>
        <v>fre</v>
      </c>
      <c r="T144" s="34" t="str">
        <f t="shared" si="82"/>
        <v>Ce guide pratique a été conçu pour vous permettre de retrouver rapidement toutes les fonctions du système de gestion de bases de données relationnel Microsoft OfficeÒ Access 2003 : description de l'environnement Access, création d'une base de données et gestion des objets qui la composent, création et mise en relation des tables, création de formulaires et états ainsi que gestion des différents types de contrôle, gestion des enregistrements par l'intermédiaire d'une feuille de données et d'un formulaire (saisir, modifier, trier, filtrer), sélection et suppression d'enregistrements à l'aide de requêtes, création de tableaux croisés dynamiques, création de graphiques à partir des données d'une table ou d'un tableau croisé, création de macros, communication des données vers les autres applications Microsoft Office ainsi que sur les réseaux intranet ou Internet par la création de pages d'accès aux données...
Ce livre est également proposé en coffret</v>
      </c>
      <c r="U144" s="34">
        <f t="shared" si="83"/>
        <v>9782746044524</v>
      </c>
      <c r="V144" s="34" t="str">
        <f t="shared" si="84"/>
        <v>Version Numérique</v>
      </c>
      <c r="W144" s="34">
        <f t="shared" si="85"/>
        <v>9782746021815</v>
      </c>
      <c r="X144" s="34" t="str">
        <f t="shared" si="86"/>
        <v>Version Imprimée</v>
      </c>
      <c r="Y144" s="34" t="str">
        <f t="shared" si="87"/>
        <v>St-Herblain</v>
      </c>
      <c r="Z144" s="34" t="str">
        <f t="shared" si="88"/>
        <v>Editions ENI</v>
      </c>
      <c r="AA144" s="34">
        <f t="shared" si="89"/>
        <v>2004</v>
      </c>
      <c r="AB144" s="34" t="str">
        <f t="shared" si="90"/>
        <v>Bibliothèque Numérique ENI (Service en ligne)</v>
      </c>
      <c r="AC144" s="34" t="str">
        <f t="shared" si="91"/>
        <v>RÉFÉRENCE BUREAUTIQUE</v>
      </c>
      <c r="AD144" s="34" t="str">
        <f t="shared" si="92"/>
        <v>texte</v>
      </c>
      <c r="AE144" s="34" t="str">
        <f t="shared" si="93"/>
        <v>txt</v>
      </c>
      <c r="AF144" s="34" t="str">
        <f t="shared" si="94"/>
        <v>rdacontent/fre</v>
      </c>
      <c r="AG144" s="34" t="str">
        <f t="shared" si="95"/>
        <v>informatique</v>
      </c>
      <c r="AH144" s="34" t="str">
        <f t="shared" si="96"/>
        <v>c</v>
      </c>
      <c r="AI144" s="34" t="str">
        <f t="shared" si="97"/>
        <v>rdamedia/fre</v>
      </c>
      <c r="AJ144" s="34" t="str">
        <f t="shared" si="98"/>
        <v>ressource en ligne</v>
      </c>
      <c r="AK144" s="34" t="str">
        <f t="shared" si="99"/>
        <v>cr</v>
      </c>
      <c r="AL144" s="34" t="str">
        <f t="shared" si="100"/>
        <v>rdacarrier/fre</v>
      </c>
      <c r="AM144" s="34" t="str">
        <f t="shared" si="101"/>
        <v>m\\\\\o\\d\\\\\\\\</v>
      </c>
      <c r="AN144" s="34" t="str">
        <f t="shared" si="102"/>
        <v>cr\cn\\\\uuaua</v>
      </c>
      <c r="AO144" s="34" t="str">
        <f t="shared" si="103"/>
        <v>Accès restreint aux membres</v>
      </c>
      <c r="AP144" s="34" t="str">
        <f t="shared" si="104"/>
        <v>Source de la note de description : Version imprimée</v>
      </c>
      <c r="AQ144" s="34" t="str">
        <f t="shared" si="105"/>
        <v/>
      </c>
      <c r="AR144" s="34" t="str">
        <f t="shared" si="106"/>
        <v>%SITE_CLIENT%/?library_guid=C427519D-80D2-4E77-AB9E-CCA33BCA1FF2</v>
      </c>
      <c r="AS144" s="34" t="str">
        <f t="shared" si="107"/>
        <v>Accès au travers du portail ENI</v>
      </c>
      <c r="AT144" s="34" t="str">
        <f t="shared" si="108"/>
        <v xml:space="preserve"> access 03 </v>
      </c>
      <c r="AU144" s="34" t="str">
        <f t="shared" si="109"/>
        <v xml:space="preserve"> Base de données </v>
      </c>
      <c r="AV144" s="34" t="str">
        <f t="shared" si="110"/>
        <v xml:space="preserve"> e</v>
      </c>
      <c r="AW144" s="34" t="str">
        <f t="shared" si="111"/>
        <v xml:space="preserve"> ebook </v>
      </c>
      <c r="AX144" s="34" t="str">
        <f t="shared" si="112"/>
        <v xml:space="preserve"> état </v>
      </c>
      <c r="AY144" s="34" t="str">
        <f t="shared" si="113"/>
        <v xml:space="preserve"> formulaire </v>
      </c>
      <c r="AZ144" s="34" t="str">
        <f t="shared" si="114"/>
        <v xml:space="preserve"> livre électronique </v>
      </c>
      <c r="BA144" s="34" t="str">
        <f t="shared" si="115"/>
        <v xml:space="preserve"> livre numérique </v>
      </c>
      <c r="BB144" s="34" t="str">
        <f t="shared" si="116"/>
        <v xml:space="preserve"> livres électroniques  </v>
      </c>
      <c r="BC144" s="34" t="str">
        <f t="shared" si="117"/>
        <v xml:space="preserve"> livres numériques </v>
      </c>
      <c r="BD144" s="34" t="str">
        <f t="shared" si="118"/>
        <v xml:space="preserve"> LNRB03ACC</v>
      </c>
      <c r="BE144" s="34" t="str">
        <f t="shared" si="119"/>
        <v xml:space="preserve"> requête </v>
      </c>
      <c r="BF144" s="34" t="str">
        <f t="shared" si="120"/>
        <v xml:space="preserve"> Table </v>
      </c>
      <c r="BG144" s="34" t="str">
        <f t="shared" si="121"/>
        <v xml:space="preserve">book </v>
      </c>
      <c r="BH144" s="34" t="str">
        <f t="shared" si="122"/>
        <v xml:space="preserve">Microsoft </v>
      </c>
      <c r="BI144" s="34" t="str">
        <f t="shared" si="123"/>
        <v/>
      </c>
      <c r="BJ144" s="34" t="str">
        <f t="shared" si="124"/>
        <v/>
      </c>
      <c r="BK144" s="34" t="str">
        <f t="shared" si="125"/>
        <v/>
      </c>
      <c r="BL144" s="34" t="str">
        <f t="shared" si="126"/>
        <v/>
      </c>
      <c r="BM144" s="34" t="str">
        <f t="shared" si="127"/>
        <v/>
      </c>
      <c r="BN144" s="34" t="str">
        <f t="shared" si="128"/>
        <v/>
      </c>
      <c r="BO144" s="34" t="str">
        <f t="shared" si="129"/>
        <v/>
      </c>
      <c r="BP144" s="34" t="str">
        <f t="shared" si="130"/>
        <v/>
      </c>
      <c r="BQ144" s="34" t="str">
        <f t="shared" si="131"/>
        <v/>
      </c>
      <c r="BR144" s="34" t="str">
        <f t="shared" si="132"/>
        <v/>
      </c>
      <c r="BS144" s="34" t="str">
        <f t="shared" si="133"/>
        <v/>
      </c>
      <c r="BT144" s="34" t="str">
        <f t="shared" si="134"/>
        <v/>
      </c>
      <c r="BU144" s="42" t="str">
        <f t="shared" si="135"/>
        <v/>
      </c>
    </row>
    <row r="145" spans="1:73" ht="20.100000000000001" customHeight="1" x14ac:dyDescent="0.25">
      <c r="A145" s="40">
        <v>45231</v>
      </c>
      <c r="B145" s="34" t="s">
        <v>10392</v>
      </c>
      <c r="C145" s="32" t="s">
        <v>112</v>
      </c>
      <c r="D145" s="32">
        <v>20240120</v>
      </c>
      <c r="E145" s="34" t="s">
        <v>14238</v>
      </c>
      <c r="F145" s="34" t="str">
        <f t="shared" si="68"/>
        <v/>
      </c>
      <c r="G145" s="34" t="str">
        <f t="shared" si="69"/>
        <v xml:space="preserve"> Collectif</v>
      </c>
      <c r="H145" s="34" t="str">
        <f t="shared" si="70"/>
        <v/>
      </c>
      <c r="I145" s="34" t="str">
        <f t="shared" si="71"/>
        <v xml:space="preserve">Collectif, </v>
      </c>
      <c r="J145" s="34" t="str">
        <f t="shared" si="72"/>
        <v/>
      </c>
      <c r="K145" s="34" t="str">
        <f t="shared" si="73"/>
        <v/>
      </c>
      <c r="L145" s="34" t="str">
        <f t="shared" si="74"/>
        <v/>
      </c>
      <c r="M145" s="34" t="str">
        <f t="shared" si="75"/>
        <v/>
      </c>
      <c r="N145" s="5" t="str">
        <f t="shared" si="76"/>
        <v>Edition du 24 November 2003</v>
      </c>
      <c r="O145" s="5" t="str">
        <f t="shared" si="77"/>
        <v>356 pages</v>
      </c>
      <c r="P145" s="34" t="str">
        <f t="shared" si="78"/>
        <v>Editions ENI</v>
      </c>
      <c r="Q145" s="6" t="str">
        <f t="shared" si="79"/>
        <v>fre</v>
      </c>
      <c r="R145" s="34" t="str">
        <f t="shared" si="80"/>
        <v>fre</v>
      </c>
      <c r="S145" s="34" t="str">
        <f t="shared" si="81"/>
        <v>fre</v>
      </c>
      <c r="T145" s="34" t="str">
        <f t="shared" si="82"/>
        <v xml:space="preserve">Ce guide pratique vous présente dans le détail toutes les fonctionnalités de Microsoft® Office Excel 2003 : après la description de l'environnement, la gestion des classeurs et des feuilles de cacul, vous découvrirez toutes les techniques de saisie et de modification des données (saisie de nombres, de dates, de formules de calcul, création de séries de données...). Vous exploiterez ensuite les nombreuses fonctions mises à votre disposition pour mettre en forme vos tableaux (police de caractères, couleurs, bordures, format automatique, style, modèle...). Vous apprendrez à créer des plans, à auditer vos feuilles de calcul, à imprimer vos tableaux agrémentés de graphiques divers et d'objets graphiques. Vous exploiterez aussi les possibilités offertes par Excel en matière de listes de données à partir desquelles vous pourrez très facilement concevoir tableaux et graphiques croisés dynamiques. Une partie de ce livre est consacré au travail collaboratif et comprend donc de nombreuses informations sur la protection des classeurs, sur le partage des données et la signature numérique. Les derniers chapitres concernent l'importation et l'exportation de données, les macros-commandes et la conception de pages Web (HTML et XML).
Ce livre est également proposé en coffret
</v>
      </c>
      <c r="U145" s="34">
        <f t="shared" si="83"/>
        <v>9782746044548</v>
      </c>
      <c r="V145" s="34" t="str">
        <f t="shared" si="84"/>
        <v>Version Numérique</v>
      </c>
      <c r="W145" s="34">
        <f t="shared" si="85"/>
        <v>9782746021525</v>
      </c>
      <c r="X145" s="34" t="str">
        <f t="shared" si="86"/>
        <v>Version Imprimée</v>
      </c>
      <c r="Y145" s="34" t="str">
        <f t="shared" si="87"/>
        <v>St-Herblain</v>
      </c>
      <c r="Z145" s="34" t="str">
        <f t="shared" si="88"/>
        <v>Editions ENI</v>
      </c>
      <c r="AA145" s="34">
        <f t="shared" si="89"/>
        <v>2003</v>
      </c>
      <c r="AB145" s="34" t="str">
        <f t="shared" si="90"/>
        <v>Bibliothèque Numérique ENI (Service en ligne)</v>
      </c>
      <c r="AC145" s="34" t="str">
        <f t="shared" si="91"/>
        <v>RÉFÉRENCE BUREAUTIQUE</v>
      </c>
      <c r="AD145" s="34" t="str">
        <f t="shared" si="92"/>
        <v>texte</v>
      </c>
      <c r="AE145" s="34" t="str">
        <f t="shared" si="93"/>
        <v>txt</v>
      </c>
      <c r="AF145" s="34" t="str">
        <f t="shared" si="94"/>
        <v>rdacontent/fre</v>
      </c>
      <c r="AG145" s="34" t="str">
        <f t="shared" si="95"/>
        <v>informatique</v>
      </c>
      <c r="AH145" s="34" t="str">
        <f t="shared" si="96"/>
        <v>c</v>
      </c>
      <c r="AI145" s="34" t="str">
        <f t="shared" si="97"/>
        <v>rdamedia/fre</v>
      </c>
      <c r="AJ145" s="34" t="str">
        <f t="shared" si="98"/>
        <v>ressource en ligne</v>
      </c>
      <c r="AK145" s="34" t="str">
        <f t="shared" si="99"/>
        <v>cr</v>
      </c>
      <c r="AL145" s="34" t="str">
        <f t="shared" si="100"/>
        <v>rdacarrier/fre</v>
      </c>
      <c r="AM145" s="34" t="str">
        <f t="shared" si="101"/>
        <v>m\\\\\o\\d\\\\\\\\</v>
      </c>
      <c r="AN145" s="34" t="str">
        <f t="shared" si="102"/>
        <v>cr\cn\\\\uuaua</v>
      </c>
      <c r="AO145" s="34" t="str">
        <f t="shared" si="103"/>
        <v>Accès restreint aux membres</v>
      </c>
      <c r="AP145" s="34" t="str">
        <f t="shared" si="104"/>
        <v>Source de la note de description : Version imprimée</v>
      </c>
      <c r="AQ145" s="34" t="str">
        <f t="shared" si="105"/>
        <v/>
      </c>
      <c r="AR145" s="34" t="str">
        <f t="shared" si="106"/>
        <v>%SITE_CLIENT%/?library_guid=E118FD29-2B70-40DF-8C37-5E12A9291C66</v>
      </c>
      <c r="AS145" s="34" t="str">
        <f t="shared" si="107"/>
        <v>Accès au travers du portail ENI</v>
      </c>
      <c r="AT145" s="34" t="str">
        <f t="shared" si="108"/>
        <v xml:space="preserve"> audit </v>
      </c>
      <c r="AU145" s="34" t="str">
        <f t="shared" si="109"/>
        <v xml:space="preserve"> balise </v>
      </c>
      <c r="AV145" s="34" t="str">
        <f t="shared" si="110"/>
        <v xml:space="preserve"> classeur </v>
      </c>
      <c r="AW145" s="34" t="str">
        <f t="shared" si="111"/>
        <v xml:space="preserve"> e</v>
      </c>
      <c r="AX145" s="34" t="str">
        <f t="shared" si="112"/>
        <v xml:space="preserve"> ebook </v>
      </c>
      <c r="AY145" s="34" t="str">
        <f t="shared" si="113"/>
        <v xml:space="preserve"> excel 03 </v>
      </c>
      <c r="AZ145" s="34" t="str">
        <f t="shared" si="114"/>
        <v xml:space="preserve"> excel2003 </v>
      </c>
      <c r="BA145" s="34" t="str">
        <f t="shared" si="115"/>
        <v xml:space="preserve"> feuille de calcul </v>
      </c>
      <c r="BB145" s="34" t="str">
        <f t="shared" si="116"/>
        <v xml:space="preserve"> formule </v>
      </c>
      <c r="BC145" s="34" t="str">
        <f t="shared" si="117"/>
        <v xml:space="preserve"> graphique </v>
      </c>
      <c r="BD145" s="34" t="str">
        <f t="shared" si="118"/>
        <v xml:space="preserve"> liste </v>
      </c>
      <c r="BE145" s="34" t="str">
        <f t="shared" si="119"/>
        <v xml:space="preserve"> livre électronique </v>
      </c>
      <c r="BF145" s="34" t="str">
        <f t="shared" si="120"/>
        <v xml:space="preserve"> livre numérique </v>
      </c>
      <c r="BG145" s="34" t="str">
        <f t="shared" si="121"/>
        <v xml:space="preserve"> livres électroniques </v>
      </c>
      <c r="BH145" s="34" t="str">
        <f t="shared" si="122"/>
        <v xml:space="preserve"> livres numériques </v>
      </c>
      <c r="BI145" s="34" t="str">
        <f t="shared" si="123"/>
        <v xml:space="preserve"> LNRB03EXC</v>
      </c>
      <c r="BJ145" s="34" t="str">
        <f t="shared" si="124"/>
        <v xml:space="preserve"> scénario </v>
      </c>
      <c r="BK145" s="34" t="str">
        <f t="shared" si="125"/>
        <v xml:space="preserve"> solveur </v>
      </c>
      <c r="BL145" s="34" t="str">
        <f t="shared" si="126"/>
        <v xml:space="preserve"> statistique </v>
      </c>
      <c r="BM145" s="34" t="str">
        <f t="shared" si="127"/>
        <v xml:space="preserve"> tableau croisé </v>
      </c>
      <c r="BN145" s="34" t="str">
        <f t="shared" si="128"/>
        <v xml:space="preserve"> tableur </v>
      </c>
      <c r="BO145" s="34" t="str">
        <f t="shared" si="129"/>
        <v xml:space="preserve">book </v>
      </c>
      <c r="BP145" s="34" t="str">
        <f t="shared" si="130"/>
        <v xml:space="preserve">Microsoft </v>
      </c>
      <c r="BQ145" s="34" t="str">
        <f t="shared" si="131"/>
        <v/>
      </c>
      <c r="BR145" s="34" t="str">
        <f t="shared" si="132"/>
        <v/>
      </c>
      <c r="BS145" s="34" t="str">
        <f t="shared" si="133"/>
        <v/>
      </c>
      <c r="BT145" s="34" t="str">
        <f t="shared" si="134"/>
        <v/>
      </c>
      <c r="BU145" s="42" t="str">
        <f t="shared" si="135"/>
        <v/>
      </c>
    </row>
    <row r="146" spans="1:73" ht="20.100000000000001" customHeight="1" x14ac:dyDescent="0.25">
      <c r="A146" s="40">
        <v>45231</v>
      </c>
      <c r="B146" s="34" t="s">
        <v>14239</v>
      </c>
      <c r="C146" s="32" t="s">
        <v>112</v>
      </c>
      <c r="D146" s="32">
        <v>20240120</v>
      </c>
      <c r="E146" s="34" t="s">
        <v>14240</v>
      </c>
      <c r="F146" s="34" t="str">
        <f t="shared" si="68"/>
        <v/>
      </c>
      <c r="G146" s="34" t="str">
        <f t="shared" si="69"/>
        <v/>
      </c>
      <c r="H146" s="34" t="str">
        <f t="shared" si="70"/>
        <v/>
      </c>
      <c r="I146" s="34" t="str">
        <f t="shared" si="71"/>
        <v/>
      </c>
      <c r="J146" s="34" t="str">
        <f t="shared" si="72"/>
        <v/>
      </c>
      <c r="K146" s="34" t="str">
        <f t="shared" si="73"/>
        <v/>
      </c>
      <c r="L146" s="34" t="str">
        <f t="shared" si="74"/>
        <v/>
      </c>
      <c r="M146" s="34" t="str">
        <f t="shared" si="75"/>
        <v/>
      </c>
      <c r="N146" s="5" t="str">
        <f t="shared" si="76"/>
        <v>Edition du 18 February 2004</v>
      </c>
      <c r="O146" s="5" t="str">
        <f t="shared" si="77"/>
        <v>305 pages</v>
      </c>
      <c r="P146" s="34" t="str">
        <f t="shared" si="78"/>
        <v>Editions ENI</v>
      </c>
      <c r="Q146" s="6" t="str">
        <f t="shared" si="79"/>
        <v>fre</v>
      </c>
      <c r="R146" s="34" t="str">
        <f t="shared" si="80"/>
        <v>fre</v>
      </c>
      <c r="S146" s="34" t="str">
        <f t="shared" si="81"/>
        <v>fre</v>
      </c>
      <c r="T146" s="34" t="str">
        <f t="shared" si="82"/>
        <v>Ce guide pratique sur Microsoft® Outlook 2003 vous présente dans le détail, toutes les fonctions de ce logiciel de messagerie : après la description de l'environnement, vous apprendrez à envoyer et recevoir tout type de messages et à configurer votre messagerie (format des messages, signatures, courrier indésirable...). La troisième partie traite du Calendrier et vous apprendra à gérer votre agenda pour planifier rendez-vous, événements, réunions... La partie suivante présente les autres dossiers à votre disposition : les contacts, les tâches, les notes, le Journal... Vous découvrirez dans la cinquième partie les fonctions qui vous permettront de gérer tous les éléments créés dans Outlook y compris leur classement en catégories et leur archivage. La dernière partie regroupe les fonctions relatives à la personnalisation des différents affichages et de l'environnement par la création de groupes, raccourcis et dossiers ainsi que la gestion des comptes de messagerie.</v>
      </c>
      <c r="U146" s="34">
        <f t="shared" si="83"/>
        <v>9782746044579</v>
      </c>
      <c r="V146" s="34" t="str">
        <f t="shared" si="84"/>
        <v>Version Numérique</v>
      </c>
      <c r="W146" s="34">
        <f t="shared" si="85"/>
        <v>9782746021839</v>
      </c>
      <c r="X146" s="34" t="str">
        <f t="shared" si="86"/>
        <v>Version Imprimée</v>
      </c>
      <c r="Y146" s="34" t="str">
        <f t="shared" si="87"/>
        <v>St-Herblain</v>
      </c>
      <c r="Z146" s="34" t="str">
        <f t="shared" si="88"/>
        <v>Editions ENI</v>
      </c>
      <c r="AA146" s="34">
        <f t="shared" si="89"/>
        <v>2004</v>
      </c>
      <c r="AB146" s="34" t="str">
        <f t="shared" si="90"/>
        <v>Bibliothèque Numérique ENI (Service en ligne)</v>
      </c>
      <c r="AC146" s="34" t="str">
        <f t="shared" si="91"/>
        <v>RÉFÉRENCE BUREAUTIQUE</v>
      </c>
      <c r="AD146" s="34" t="str">
        <f t="shared" si="92"/>
        <v>texte</v>
      </c>
      <c r="AE146" s="34" t="str">
        <f t="shared" si="93"/>
        <v>txt</v>
      </c>
      <c r="AF146" s="34" t="str">
        <f t="shared" si="94"/>
        <v>rdacontent/fre</v>
      </c>
      <c r="AG146" s="34" t="str">
        <f t="shared" si="95"/>
        <v>informatique</v>
      </c>
      <c r="AH146" s="34" t="str">
        <f t="shared" si="96"/>
        <v>c</v>
      </c>
      <c r="AI146" s="34" t="str">
        <f t="shared" si="97"/>
        <v>rdamedia/fre</v>
      </c>
      <c r="AJ146" s="34" t="str">
        <f t="shared" si="98"/>
        <v>ressource en ligne</v>
      </c>
      <c r="AK146" s="34" t="str">
        <f t="shared" si="99"/>
        <v>cr</v>
      </c>
      <c r="AL146" s="34" t="str">
        <f t="shared" si="100"/>
        <v>rdacarrier/fre</v>
      </c>
      <c r="AM146" s="34" t="str">
        <f t="shared" si="101"/>
        <v>m\\\\\o\\d\\\\\\\\</v>
      </c>
      <c r="AN146" s="34" t="str">
        <f t="shared" si="102"/>
        <v>cr\cn\\\\uuaua</v>
      </c>
      <c r="AO146" s="34" t="str">
        <f t="shared" si="103"/>
        <v>Accès restreint aux membres</v>
      </c>
      <c r="AP146" s="34" t="str">
        <f t="shared" si="104"/>
        <v>Source de la note de description : Version imprimée</v>
      </c>
      <c r="AQ146" s="34" t="str">
        <f t="shared" si="105"/>
        <v/>
      </c>
      <c r="AR146" s="34" t="str">
        <f t="shared" si="106"/>
        <v>%SITE_CLIENT%/?library_guid=7B283926-C8A8-4BAA-8338-EDE1F36CA481</v>
      </c>
      <c r="AS146" s="34" t="str">
        <f t="shared" si="107"/>
        <v>Accès au travers du portail ENI</v>
      </c>
      <c r="AT146" s="34" t="str">
        <f t="shared" si="108"/>
        <v xml:space="preserve"> Agenda </v>
      </c>
      <c r="AU146" s="34" t="str">
        <f t="shared" si="109"/>
        <v xml:space="preserve"> anti</v>
      </c>
      <c r="AV146" s="34" t="str">
        <f t="shared" si="110"/>
        <v xml:space="preserve"> Calendrier </v>
      </c>
      <c r="AW146" s="34" t="str">
        <f t="shared" si="111"/>
        <v xml:space="preserve"> Carnet d'adresses </v>
      </c>
      <c r="AX146" s="34" t="str">
        <f t="shared" si="112"/>
        <v xml:space="preserve"> Contact </v>
      </c>
      <c r="AY146" s="34" t="str">
        <f t="shared" si="113"/>
        <v xml:space="preserve"> e</v>
      </c>
      <c r="AZ146" s="34" t="str">
        <f t="shared" si="114"/>
        <v xml:space="preserve"> e</v>
      </c>
      <c r="BA146" s="34" t="str">
        <f t="shared" si="115"/>
        <v xml:space="preserve"> ebook </v>
      </c>
      <c r="BB146" s="34" t="str">
        <f t="shared" si="116"/>
        <v xml:space="preserve"> livre électronique </v>
      </c>
      <c r="BC146" s="34" t="str">
        <f t="shared" si="117"/>
        <v xml:space="preserve"> livre numérique </v>
      </c>
      <c r="BD146" s="34" t="str">
        <f t="shared" si="118"/>
        <v xml:space="preserve"> livres électroniques </v>
      </c>
      <c r="BE146" s="34" t="str">
        <f t="shared" si="119"/>
        <v xml:space="preserve"> livres numériques </v>
      </c>
      <c r="BF146" s="34" t="str">
        <f t="shared" si="120"/>
        <v xml:space="preserve"> LNRB03OUT</v>
      </c>
      <c r="BG146" s="34" t="str">
        <f t="shared" si="121"/>
        <v xml:space="preserve"> message </v>
      </c>
      <c r="BH146" s="34" t="str">
        <f t="shared" si="122"/>
        <v xml:space="preserve"> Messagerie </v>
      </c>
      <c r="BI146" s="34" t="str">
        <f t="shared" si="123"/>
        <v xml:space="preserve"> réunion </v>
      </c>
      <c r="BJ146" s="34" t="str">
        <f t="shared" si="124"/>
        <v xml:space="preserve"> Tâches </v>
      </c>
      <c r="BK146" s="34" t="str">
        <f t="shared" si="125"/>
        <v xml:space="preserve">book </v>
      </c>
      <c r="BL146" s="34" t="str">
        <f t="shared" si="126"/>
        <v xml:space="preserve">mail </v>
      </c>
      <c r="BM146" s="34" t="str">
        <f t="shared" si="127"/>
        <v xml:space="preserve">Microsoft </v>
      </c>
      <c r="BN146" s="34" t="str">
        <f t="shared" si="128"/>
        <v xml:space="preserve">spam </v>
      </c>
      <c r="BO146" s="34" t="str">
        <f t="shared" si="129"/>
        <v/>
      </c>
      <c r="BP146" s="34" t="str">
        <f t="shared" si="130"/>
        <v/>
      </c>
      <c r="BQ146" s="34" t="str">
        <f t="shared" si="131"/>
        <v/>
      </c>
      <c r="BR146" s="34" t="str">
        <f t="shared" si="132"/>
        <v/>
      </c>
      <c r="BS146" s="34" t="str">
        <f t="shared" si="133"/>
        <v/>
      </c>
      <c r="BT146" s="34" t="str">
        <f t="shared" si="134"/>
        <v/>
      </c>
      <c r="BU146" s="42" t="str">
        <f t="shared" si="135"/>
        <v/>
      </c>
    </row>
    <row r="147" spans="1:73" ht="20.100000000000001" customHeight="1" x14ac:dyDescent="0.25">
      <c r="A147" s="40">
        <v>45231</v>
      </c>
      <c r="B147" s="34" t="s">
        <v>14241</v>
      </c>
      <c r="C147" s="32" t="s">
        <v>112</v>
      </c>
      <c r="D147" s="32">
        <v>20240120</v>
      </c>
      <c r="E147" s="34" t="s">
        <v>14242</v>
      </c>
      <c r="F147" s="34" t="str">
        <f t="shared" si="68"/>
        <v/>
      </c>
      <c r="G147" s="34" t="str">
        <f t="shared" si="69"/>
        <v/>
      </c>
      <c r="H147" s="34" t="str">
        <f t="shared" si="70"/>
        <v/>
      </c>
      <c r="I147" s="34" t="str">
        <f t="shared" si="71"/>
        <v/>
      </c>
      <c r="J147" s="34" t="str">
        <f t="shared" si="72"/>
        <v/>
      </c>
      <c r="K147" s="34" t="str">
        <f t="shared" si="73"/>
        <v/>
      </c>
      <c r="L147" s="34" t="str">
        <f t="shared" si="74"/>
        <v/>
      </c>
      <c r="M147" s="34" t="str">
        <f t="shared" si="75"/>
        <v/>
      </c>
      <c r="N147" s="5" t="str">
        <f t="shared" si="76"/>
        <v>Edition du 28 January 2004</v>
      </c>
      <c r="O147" s="5" t="str">
        <f t="shared" si="77"/>
        <v>321 pages</v>
      </c>
      <c r="P147" s="34" t="str">
        <f t="shared" si="78"/>
        <v>Editions ENI</v>
      </c>
      <c r="Q147" s="6" t="str">
        <f t="shared" si="79"/>
        <v>fre</v>
      </c>
      <c r="R147" s="34" t="str">
        <f t="shared" si="80"/>
        <v>fre</v>
      </c>
      <c r="S147" s="34" t="str">
        <f t="shared" si="81"/>
        <v>fre</v>
      </c>
      <c r="T147" s="34" t="str">
        <f t="shared" si="82"/>
        <v>Ce guide pratique sur Microsoft Office PowerPoint 2003 a été conçu pour vous permettre de retrouver rapidement toutes les fonctions de ce logiciel de PRésentation Assistée par Ordinateur : description de l'environnement et des modes d'affichage, gestion des documents (création, ouverture et enregistrement de présentations et de modèles, gestion d'album photos...), exploitation des éléments d'une présentation (diapositives, masques, jeux de couleurs...), gestion du texte (saisie du contenu des diapositives, du plan, recherche de synonymes et traduction par Internet), création, modification et mise en valeur des objets (dessins, tableaux, organigrammes, diagrammes, images, objets multimédias et graphiques), réalisation de diaporamas incluant effets d'animation, annotations à l'aide du stylet et minutage des diapositives, impression et mise en page et, pour terminer, des fonctions avancées telles que la personnalisation des barres d'outils, la création de macros, le travail avec d'autres applications Office, l'utilisation de la Visionneuse de PowerPoint, le travail de groupe sur une présentation (révision) et le travail sur le Web (recherche sur Internet, réunion en ligne...).
Ce livre est également proposé en coffret</v>
      </c>
      <c r="U147" s="34">
        <f t="shared" si="83"/>
        <v>9782746044593</v>
      </c>
      <c r="V147" s="34" t="str">
        <f t="shared" si="84"/>
        <v>Version Numérique</v>
      </c>
      <c r="W147" s="34">
        <f t="shared" si="85"/>
        <v>9782746022799</v>
      </c>
      <c r="X147" s="34" t="str">
        <f t="shared" si="86"/>
        <v>Version Imprimée</v>
      </c>
      <c r="Y147" s="34" t="str">
        <f t="shared" si="87"/>
        <v>St-Herblain</v>
      </c>
      <c r="Z147" s="34" t="str">
        <f t="shared" si="88"/>
        <v>Editions ENI</v>
      </c>
      <c r="AA147" s="34">
        <f t="shared" si="89"/>
        <v>2004</v>
      </c>
      <c r="AB147" s="34" t="str">
        <f t="shared" si="90"/>
        <v>Bibliothèque Numérique ENI (Service en ligne)</v>
      </c>
      <c r="AC147" s="34" t="str">
        <f t="shared" si="91"/>
        <v>RÉFÉRENCE BUREAUTIQUE</v>
      </c>
      <c r="AD147" s="34" t="str">
        <f t="shared" si="92"/>
        <v>texte</v>
      </c>
      <c r="AE147" s="34" t="str">
        <f t="shared" si="93"/>
        <v>txt</v>
      </c>
      <c r="AF147" s="34" t="str">
        <f t="shared" si="94"/>
        <v>rdacontent/fre</v>
      </c>
      <c r="AG147" s="34" t="str">
        <f t="shared" si="95"/>
        <v>informatique</v>
      </c>
      <c r="AH147" s="34" t="str">
        <f t="shared" si="96"/>
        <v>c</v>
      </c>
      <c r="AI147" s="34" t="str">
        <f t="shared" si="97"/>
        <v>rdamedia/fre</v>
      </c>
      <c r="AJ147" s="34" t="str">
        <f t="shared" si="98"/>
        <v>ressource en ligne</v>
      </c>
      <c r="AK147" s="34" t="str">
        <f t="shared" si="99"/>
        <v>cr</v>
      </c>
      <c r="AL147" s="34" t="str">
        <f t="shared" si="100"/>
        <v>rdacarrier/fre</v>
      </c>
      <c r="AM147" s="34" t="str">
        <f t="shared" si="101"/>
        <v>m\\\\\o\\d\\\\\\\\</v>
      </c>
      <c r="AN147" s="34" t="str">
        <f t="shared" si="102"/>
        <v>cr\cn\\\\uuaua</v>
      </c>
      <c r="AO147" s="34" t="str">
        <f t="shared" si="103"/>
        <v>Accès restreint aux membres</v>
      </c>
      <c r="AP147" s="34" t="str">
        <f t="shared" si="104"/>
        <v>Source de la note de description : Version imprimée</v>
      </c>
      <c r="AQ147" s="34" t="str">
        <f t="shared" si="105"/>
        <v/>
      </c>
      <c r="AR147" s="34" t="str">
        <f t="shared" si="106"/>
        <v>%SITE_CLIENT%/?library_guid=5B1F20D7-86AF-4071-B3D5-4FCB6D063889</v>
      </c>
      <c r="AS147" s="34" t="str">
        <f t="shared" si="107"/>
        <v>Accès au travers du portail ENI</v>
      </c>
      <c r="AT147" s="34" t="str">
        <f t="shared" si="108"/>
        <v xml:space="preserve"> album photos </v>
      </c>
      <c r="AU147" s="34" t="str">
        <f t="shared" si="109"/>
        <v xml:space="preserve"> diagramme </v>
      </c>
      <c r="AV147" s="34" t="str">
        <f t="shared" si="110"/>
        <v xml:space="preserve"> diaporama </v>
      </c>
      <c r="AW147" s="34" t="str">
        <f t="shared" si="111"/>
        <v xml:space="preserve"> diapositive </v>
      </c>
      <c r="AX147" s="34" t="str">
        <f t="shared" si="112"/>
        <v xml:space="preserve"> e</v>
      </c>
      <c r="AY147" s="34" t="str">
        <f t="shared" si="113"/>
        <v xml:space="preserve"> ebook </v>
      </c>
      <c r="AZ147" s="34" t="str">
        <f t="shared" si="114"/>
        <v xml:space="preserve"> livre électronique </v>
      </c>
      <c r="BA147" s="34" t="str">
        <f t="shared" si="115"/>
        <v xml:space="preserve"> livre numérique </v>
      </c>
      <c r="BB147" s="34" t="str">
        <f t="shared" si="116"/>
        <v xml:space="preserve"> livres électroniques </v>
      </c>
      <c r="BC147" s="34" t="str">
        <f t="shared" si="117"/>
        <v xml:space="preserve"> livres numériques </v>
      </c>
      <c r="BD147" s="34" t="str">
        <f t="shared" si="118"/>
        <v xml:space="preserve"> LNRB03POW</v>
      </c>
      <c r="BE147" s="34" t="str">
        <f t="shared" si="119"/>
        <v xml:space="preserve"> organigramme </v>
      </c>
      <c r="BF147" s="34" t="str">
        <f t="shared" si="120"/>
        <v xml:space="preserve"> power point </v>
      </c>
      <c r="BG147" s="34" t="str">
        <f t="shared" si="121"/>
        <v xml:space="preserve"> powerpoint 03 </v>
      </c>
      <c r="BH147" s="34" t="str">
        <f t="shared" si="122"/>
        <v xml:space="preserve"> ppt 03 </v>
      </c>
      <c r="BI147" s="34" t="str">
        <f t="shared" si="123"/>
        <v xml:space="preserve"> PréAO </v>
      </c>
      <c r="BJ147" s="34" t="str">
        <f t="shared" si="124"/>
        <v xml:space="preserve">book </v>
      </c>
      <c r="BK147" s="34" t="str">
        <f t="shared" si="125"/>
        <v xml:space="preserve">Microsoft </v>
      </c>
      <c r="BL147" s="34" t="str">
        <f t="shared" si="126"/>
        <v/>
      </c>
      <c r="BM147" s="34" t="str">
        <f t="shared" si="127"/>
        <v/>
      </c>
      <c r="BN147" s="34" t="str">
        <f t="shared" si="128"/>
        <v/>
      </c>
      <c r="BO147" s="34" t="str">
        <f t="shared" si="129"/>
        <v/>
      </c>
      <c r="BP147" s="34" t="str">
        <f t="shared" si="130"/>
        <v/>
      </c>
      <c r="BQ147" s="34" t="str">
        <f t="shared" si="131"/>
        <v/>
      </c>
      <c r="BR147" s="34" t="str">
        <f t="shared" si="132"/>
        <v/>
      </c>
      <c r="BS147" s="34" t="str">
        <f t="shared" si="133"/>
        <v/>
      </c>
      <c r="BT147" s="34" t="str">
        <f t="shared" si="134"/>
        <v/>
      </c>
      <c r="BU147" s="42" t="str">
        <f t="shared" si="135"/>
        <v/>
      </c>
    </row>
    <row r="148" spans="1:73" ht="20.100000000000001" customHeight="1" x14ac:dyDescent="0.25">
      <c r="A148" s="40">
        <v>45231</v>
      </c>
      <c r="B148" s="34" t="s">
        <v>14243</v>
      </c>
      <c r="C148" s="32" t="s">
        <v>112</v>
      </c>
      <c r="D148" s="32">
        <v>20240120</v>
      </c>
      <c r="E148" s="34" t="s">
        <v>14244</v>
      </c>
      <c r="F148" s="34" t="str">
        <f t="shared" si="68"/>
        <v/>
      </c>
      <c r="G148" s="34" t="str">
        <f t="shared" si="69"/>
        <v xml:space="preserve"> Collectif</v>
      </c>
      <c r="H148" s="34" t="str">
        <f t="shared" si="70"/>
        <v/>
      </c>
      <c r="I148" s="34" t="str">
        <f t="shared" si="71"/>
        <v xml:space="preserve">Collectif, </v>
      </c>
      <c r="J148" s="34" t="str">
        <f t="shared" si="72"/>
        <v/>
      </c>
      <c r="K148" s="34" t="str">
        <f t="shared" si="73"/>
        <v/>
      </c>
      <c r="L148" s="34" t="str">
        <f t="shared" si="74"/>
        <v/>
      </c>
      <c r="M148" s="34" t="str">
        <f t="shared" si="75"/>
        <v/>
      </c>
      <c r="N148" s="5" t="str">
        <f t="shared" si="76"/>
        <v>Edition du 30 October 2003</v>
      </c>
      <c r="O148" s="5" t="str">
        <f t="shared" si="77"/>
        <v>386 pages</v>
      </c>
      <c r="P148" s="34" t="str">
        <f t="shared" si="78"/>
        <v>Editions ENI</v>
      </c>
      <c r="Q148" s="6" t="str">
        <f t="shared" si="79"/>
        <v>fre</v>
      </c>
      <c r="R148" s="34" t="str">
        <f t="shared" si="80"/>
        <v>fre</v>
      </c>
      <c r="S148" s="34" t="str">
        <f t="shared" si="81"/>
        <v>fre</v>
      </c>
      <c r="T148" s="34" t="str">
        <f t="shared" si="82"/>
        <v xml:space="preserve">Ce guide pratique sur Microsoft® Office Word 2003 a été conçu pour vous permettre de retrouver rapidement toutes les fonctions de ce traitement de texte : la description de l'environnement Word, la gestion des documents (création, enregistrement, envoi dans un message...), la gestion du texte (saisie, modification, copier-coller, insertions automatiques), sa présentation (mise en forme des caractères, des paragraphes, des pages), l'impression et la mise en page, la création de tableaux, de dessins et diagrammes, la gestion des longs documents (section, signet, note, plan, table des matières, table des illustrations et des références, index, document-maître), la création de styles et modèles, la conception de formulaires et de mailing, les liens entre Excel et Word, les macro-commandes, la création de pages Web et le travail de groupe (protections multi-utilisateurs du contenu des documents).
Ce livre est également proposé en coffret
</v>
      </c>
      <c r="U148" s="34">
        <f t="shared" si="83"/>
        <v>9782746044661</v>
      </c>
      <c r="V148" s="34" t="str">
        <f t="shared" si="84"/>
        <v>Version Numérique</v>
      </c>
      <c r="W148" s="34">
        <f t="shared" si="85"/>
        <v>9782746021532</v>
      </c>
      <c r="X148" s="34" t="str">
        <f t="shared" si="86"/>
        <v>Version Imprimée</v>
      </c>
      <c r="Y148" s="34" t="str">
        <f t="shared" si="87"/>
        <v>St-Herblain</v>
      </c>
      <c r="Z148" s="34" t="str">
        <f t="shared" si="88"/>
        <v>Editions ENI</v>
      </c>
      <c r="AA148" s="34">
        <f t="shared" si="89"/>
        <v>2003</v>
      </c>
      <c r="AB148" s="34" t="str">
        <f t="shared" si="90"/>
        <v>Bibliothèque Numérique ENI (Service en ligne)</v>
      </c>
      <c r="AC148" s="34" t="str">
        <f t="shared" si="91"/>
        <v>RÉFÉRENCE BUREAUTIQUE</v>
      </c>
      <c r="AD148" s="34" t="str">
        <f t="shared" si="92"/>
        <v>texte</v>
      </c>
      <c r="AE148" s="34" t="str">
        <f t="shared" si="93"/>
        <v>txt</v>
      </c>
      <c r="AF148" s="34" t="str">
        <f t="shared" si="94"/>
        <v>rdacontent/fre</v>
      </c>
      <c r="AG148" s="34" t="str">
        <f t="shared" si="95"/>
        <v>informatique</v>
      </c>
      <c r="AH148" s="34" t="str">
        <f t="shared" si="96"/>
        <v>c</v>
      </c>
      <c r="AI148" s="34" t="str">
        <f t="shared" si="97"/>
        <v>rdamedia/fre</v>
      </c>
      <c r="AJ148" s="34" t="str">
        <f t="shared" si="98"/>
        <v>ressource en ligne</v>
      </c>
      <c r="AK148" s="34" t="str">
        <f t="shared" si="99"/>
        <v>cr</v>
      </c>
      <c r="AL148" s="34" t="str">
        <f t="shared" si="100"/>
        <v>rdacarrier/fre</v>
      </c>
      <c r="AM148" s="34" t="str">
        <f t="shared" si="101"/>
        <v>m\\\\\o\\d\\\\\\\\</v>
      </c>
      <c r="AN148" s="34" t="str">
        <f t="shared" si="102"/>
        <v>cr\cn\\\\uuaua</v>
      </c>
      <c r="AO148" s="34" t="str">
        <f t="shared" si="103"/>
        <v>Accès restreint aux membres</v>
      </c>
      <c r="AP148" s="34" t="str">
        <f t="shared" si="104"/>
        <v>Source de la note de description : Version imprimée</v>
      </c>
      <c r="AQ148" s="34" t="str">
        <f t="shared" si="105"/>
        <v/>
      </c>
      <c r="AR148" s="34" t="str">
        <f t="shared" si="106"/>
        <v>%SITE_CLIENT%/?library_guid=C7ADC6FB-3ABC-435A-B662-EBB5DA6C4D2B</v>
      </c>
      <c r="AS148" s="34" t="str">
        <f t="shared" si="107"/>
        <v>Accès au travers du portail ENI</v>
      </c>
      <c r="AT148" s="34" t="str">
        <f t="shared" si="108"/>
        <v xml:space="preserve"> document maître </v>
      </c>
      <c r="AU148" s="34" t="str">
        <f t="shared" si="109"/>
        <v xml:space="preserve"> e</v>
      </c>
      <c r="AV148" s="34" t="str">
        <f t="shared" si="110"/>
        <v xml:space="preserve"> ebook </v>
      </c>
      <c r="AW148" s="34" t="str">
        <f t="shared" si="111"/>
        <v xml:space="preserve"> formulaire </v>
      </c>
      <c r="AX148" s="34" t="str">
        <f t="shared" si="112"/>
        <v xml:space="preserve"> livre électronique </v>
      </c>
      <c r="AY148" s="34" t="str">
        <f t="shared" si="113"/>
        <v xml:space="preserve"> livre numérique </v>
      </c>
      <c r="AZ148" s="34" t="str">
        <f t="shared" si="114"/>
        <v xml:space="preserve"> livres électroniques </v>
      </c>
      <c r="BA148" s="34" t="str">
        <f t="shared" si="115"/>
        <v xml:space="preserve"> livres numériques </v>
      </c>
      <c r="BB148" s="34" t="str">
        <f t="shared" si="116"/>
        <v xml:space="preserve"> LNRB03WOR</v>
      </c>
      <c r="BC148" s="34" t="str">
        <f t="shared" si="117"/>
        <v xml:space="preserve"> macro</v>
      </c>
      <c r="BD148" s="34" t="str">
        <f t="shared" si="118"/>
        <v xml:space="preserve"> mailing </v>
      </c>
      <c r="BE148" s="34" t="str">
        <f t="shared" si="119"/>
        <v xml:space="preserve"> page web </v>
      </c>
      <c r="BF148" s="34" t="str">
        <f t="shared" si="120"/>
        <v xml:space="preserve"> plan </v>
      </c>
      <c r="BG148" s="34" t="str">
        <f t="shared" si="121"/>
        <v xml:space="preserve"> publipostage </v>
      </c>
      <c r="BH148" s="34" t="str">
        <f t="shared" si="122"/>
        <v xml:space="preserve"> suivi des modifications </v>
      </c>
      <c r="BI148" s="34" t="str">
        <f t="shared" si="123"/>
        <v xml:space="preserve"> table des matières </v>
      </c>
      <c r="BJ148" s="34" t="str">
        <f t="shared" si="124"/>
        <v xml:space="preserve"> traitement de texte </v>
      </c>
      <c r="BK148" s="34" t="str">
        <f t="shared" si="125"/>
        <v xml:space="preserve"> word 03 </v>
      </c>
      <c r="BL148" s="34" t="str">
        <f t="shared" si="126"/>
        <v xml:space="preserve"> xml </v>
      </c>
      <c r="BM148" s="34" t="str">
        <f t="shared" si="127"/>
        <v xml:space="preserve">book </v>
      </c>
      <c r="BN148" s="34" t="str">
        <f t="shared" si="128"/>
        <v xml:space="preserve">commandes </v>
      </c>
      <c r="BO148" s="34" t="str">
        <f t="shared" si="129"/>
        <v xml:space="preserve">Microsoft </v>
      </c>
      <c r="BP148" s="34" t="str">
        <f t="shared" si="130"/>
        <v/>
      </c>
      <c r="BQ148" s="34" t="str">
        <f t="shared" si="131"/>
        <v/>
      </c>
      <c r="BR148" s="34" t="str">
        <f t="shared" si="132"/>
        <v/>
      </c>
      <c r="BS148" s="34" t="str">
        <f t="shared" si="133"/>
        <v/>
      </c>
      <c r="BT148" s="34" t="str">
        <f t="shared" si="134"/>
        <v/>
      </c>
      <c r="BU148" s="42" t="str">
        <f t="shared" si="135"/>
        <v/>
      </c>
    </row>
    <row r="149" spans="1:73" ht="20.100000000000001" customHeight="1" x14ac:dyDescent="0.25">
      <c r="A149" s="40">
        <v>45231</v>
      </c>
      <c r="B149" s="34" t="s">
        <v>14245</v>
      </c>
      <c r="C149" s="32" t="s">
        <v>112</v>
      </c>
      <c r="D149" s="32">
        <v>20240120</v>
      </c>
      <c r="E149" s="34" t="s">
        <v>14246</v>
      </c>
      <c r="F149" s="34" t="str">
        <f t="shared" si="68"/>
        <v/>
      </c>
      <c r="G149" s="34" t="str">
        <f t="shared" si="69"/>
        <v xml:space="preserve"> Collectif</v>
      </c>
      <c r="H149" s="34" t="str">
        <f t="shared" si="70"/>
        <v/>
      </c>
      <c r="I149" s="34" t="str">
        <f t="shared" si="71"/>
        <v xml:space="preserve">Collectif, </v>
      </c>
      <c r="J149" s="34" t="str">
        <f t="shared" si="72"/>
        <v/>
      </c>
      <c r="K149" s="34" t="str">
        <f t="shared" si="73"/>
        <v/>
      </c>
      <c r="L149" s="34" t="str">
        <f t="shared" si="74"/>
        <v/>
      </c>
      <c r="M149" s="34" t="str">
        <f t="shared" si="75"/>
        <v/>
      </c>
      <c r="N149" s="5" t="str">
        <f t="shared" si="76"/>
        <v>Edition du 1 June 2007</v>
      </c>
      <c r="O149" s="5" t="str">
        <f t="shared" si="77"/>
        <v>411 pages</v>
      </c>
      <c r="P149" s="34" t="str">
        <f t="shared" si="78"/>
        <v>Editions ENI</v>
      </c>
      <c r="Q149" s="6" t="str">
        <f t="shared" si="79"/>
        <v>fre</v>
      </c>
      <c r="R149" s="34" t="str">
        <f t="shared" si="80"/>
        <v>fre</v>
      </c>
      <c r="S149" s="34" t="str">
        <f t="shared" si="81"/>
        <v>fre</v>
      </c>
      <c r="T149" s="34" t="str">
        <f t="shared" si="82"/>
        <v>Ce livre pratique a été conçu pour vous permettre de retrouver rapidement toutes les fonctions du système de gestion de bases de données relationnel Microsoft Access 2007 : description de l'environnement Access, création d'une base de données et gestion des objets qui la composent, création et mise en relation des tables, création de formulaires et états ainsi que gestion des différents types de contrôle, gestion des enregistrements par l'intermédiaire d'une feuille de données et d'un formulaire (saisir, modifier, trier, filtrer), sélection et suppression d'enregistrements à l'aide de requêtes, création de tableaux croisés dynamiques, création de graphiques à partir des données d'une table ou d'un tableau croisé, création de macros...
Ce livre est également proposé en coffret</v>
      </c>
      <c r="U149" s="34">
        <f t="shared" si="83"/>
        <v>9782746044531</v>
      </c>
      <c r="V149" s="34" t="str">
        <f t="shared" si="84"/>
        <v>Version Numérique</v>
      </c>
      <c r="W149" s="34">
        <f t="shared" si="85"/>
        <v>9782746036970</v>
      </c>
      <c r="X149" s="34" t="str">
        <f t="shared" si="86"/>
        <v>Version Imprimée</v>
      </c>
      <c r="Y149" s="34" t="str">
        <f t="shared" si="87"/>
        <v>St-Herblain</v>
      </c>
      <c r="Z149" s="34" t="str">
        <f t="shared" si="88"/>
        <v>Editions ENI</v>
      </c>
      <c r="AA149" s="34">
        <f t="shared" si="89"/>
        <v>2007</v>
      </c>
      <c r="AB149" s="34" t="str">
        <f t="shared" si="90"/>
        <v>Bibliothèque Numérique ENI (Service en ligne)</v>
      </c>
      <c r="AC149" s="34" t="str">
        <f t="shared" si="91"/>
        <v>RÉFÉRENCE BUREAUTIQUE</v>
      </c>
      <c r="AD149" s="34" t="str">
        <f t="shared" si="92"/>
        <v>texte</v>
      </c>
      <c r="AE149" s="34" t="str">
        <f t="shared" si="93"/>
        <v>txt</v>
      </c>
      <c r="AF149" s="34" t="str">
        <f t="shared" si="94"/>
        <v>rdacontent/fre</v>
      </c>
      <c r="AG149" s="34" t="str">
        <f t="shared" si="95"/>
        <v>informatique</v>
      </c>
      <c r="AH149" s="34" t="str">
        <f t="shared" si="96"/>
        <v>c</v>
      </c>
      <c r="AI149" s="34" t="str">
        <f t="shared" si="97"/>
        <v>rdamedia/fre</v>
      </c>
      <c r="AJ149" s="34" t="str">
        <f t="shared" si="98"/>
        <v>ressource en ligne</v>
      </c>
      <c r="AK149" s="34" t="str">
        <f t="shared" si="99"/>
        <v>cr</v>
      </c>
      <c r="AL149" s="34" t="str">
        <f t="shared" si="100"/>
        <v>rdacarrier/fre</v>
      </c>
      <c r="AM149" s="34" t="str">
        <f t="shared" si="101"/>
        <v>m\\\\\o\\d\\\\\\\\</v>
      </c>
      <c r="AN149" s="34" t="str">
        <f t="shared" si="102"/>
        <v>cr\cn\\\\uuaua</v>
      </c>
      <c r="AO149" s="34" t="str">
        <f t="shared" si="103"/>
        <v>Accès restreint aux membres</v>
      </c>
      <c r="AP149" s="34" t="str">
        <f t="shared" si="104"/>
        <v>Source de la note de description : Version imprimée</v>
      </c>
      <c r="AQ149" s="34" t="str">
        <f t="shared" si="105"/>
        <v/>
      </c>
      <c r="AR149" s="34" t="str">
        <f t="shared" si="106"/>
        <v>%SITE_CLIENT%/?library_guid=E59C1C4E-BFEF-4765-BD91-F6DEBDE65B89</v>
      </c>
      <c r="AS149" s="34" t="str">
        <f t="shared" si="107"/>
        <v>Accès au travers du portail ENI</v>
      </c>
      <c r="AT149" s="34" t="str">
        <f t="shared" si="108"/>
        <v xml:space="preserve"> Access 07 </v>
      </c>
      <c r="AU149" s="34" t="str">
        <f t="shared" si="109"/>
        <v xml:space="preserve"> application </v>
      </c>
      <c r="AV149" s="34" t="str">
        <f t="shared" si="110"/>
        <v xml:space="preserve"> Base de données </v>
      </c>
      <c r="AW149" s="34" t="str">
        <f t="shared" si="111"/>
        <v xml:space="preserve"> e</v>
      </c>
      <c r="AX149" s="34" t="str">
        <f t="shared" si="112"/>
        <v xml:space="preserve"> ebook </v>
      </c>
      <c r="AY149" s="34" t="str">
        <f t="shared" si="113"/>
        <v xml:space="preserve"> état </v>
      </c>
      <c r="AZ149" s="34" t="str">
        <f t="shared" si="114"/>
        <v xml:space="preserve"> formulaire </v>
      </c>
      <c r="BA149" s="34" t="str">
        <f t="shared" si="115"/>
        <v xml:space="preserve"> livre électronique </v>
      </c>
      <c r="BB149" s="34" t="str">
        <f t="shared" si="116"/>
        <v xml:space="preserve"> livre numérique </v>
      </c>
      <c r="BC149" s="34" t="str">
        <f t="shared" si="117"/>
        <v xml:space="preserve"> livres électroniques </v>
      </c>
      <c r="BD149" s="34" t="str">
        <f t="shared" si="118"/>
        <v xml:space="preserve"> livres numériques </v>
      </c>
      <c r="BE149" s="34" t="str">
        <f t="shared" si="119"/>
        <v xml:space="preserve"> LNRB07ACC</v>
      </c>
      <c r="BF149" s="34" t="str">
        <f t="shared" si="120"/>
        <v xml:space="preserve"> Office 2007 </v>
      </c>
      <c r="BG149" s="34" t="str">
        <f t="shared" si="121"/>
        <v xml:space="preserve"> requête </v>
      </c>
      <c r="BH149" s="34" t="str">
        <f t="shared" si="122"/>
        <v xml:space="preserve"> Table </v>
      </c>
      <c r="BI149" s="34" t="str">
        <f t="shared" si="123"/>
        <v xml:space="preserve">book </v>
      </c>
      <c r="BJ149" s="34" t="str">
        <f t="shared" si="124"/>
        <v xml:space="preserve">Microsoft </v>
      </c>
      <c r="BK149" s="34" t="str">
        <f t="shared" si="125"/>
        <v/>
      </c>
      <c r="BL149" s="34" t="str">
        <f t="shared" si="126"/>
        <v/>
      </c>
      <c r="BM149" s="34" t="str">
        <f t="shared" si="127"/>
        <v/>
      </c>
      <c r="BN149" s="34" t="str">
        <f t="shared" si="128"/>
        <v/>
      </c>
      <c r="BO149" s="34" t="str">
        <f t="shared" si="129"/>
        <v/>
      </c>
      <c r="BP149" s="34" t="str">
        <f t="shared" si="130"/>
        <v/>
      </c>
      <c r="BQ149" s="34" t="str">
        <f t="shared" si="131"/>
        <v/>
      </c>
      <c r="BR149" s="34" t="str">
        <f t="shared" si="132"/>
        <v/>
      </c>
      <c r="BS149" s="34" t="str">
        <f t="shared" si="133"/>
        <v/>
      </c>
      <c r="BT149" s="34" t="str">
        <f t="shared" si="134"/>
        <v/>
      </c>
      <c r="BU149" s="42" t="str">
        <f t="shared" si="135"/>
        <v/>
      </c>
    </row>
    <row r="150" spans="1:73" ht="20.100000000000001" customHeight="1" x14ac:dyDescent="0.25">
      <c r="A150" s="40">
        <v>45231</v>
      </c>
      <c r="B150" s="34" t="s">
        <v>14247</v>
      </c>
      <c r="C150" s="32" t="s">
        <v>112</v>
      </c>
      <c r="D150" s="32">
        <v>20240120</v>
      </c>
      <c r="E150" s="34" t="s">
        <v>14248</v>
      </c>
      <c r="F150" s="34" t="str">
        <f t="shared" si="68"/>
        <v/>
      </c>
      <c r="G150" s="34" t="str">
        <f t="shared" si="69"/>
        <v xml:space="preserve"> Collectif</v>
      </c>
      <c r="H150" s="34" t="str">
        <f t="shared" si="70"/>
        <v/>
      </c>
      <c r="I150" s="34" t="str">
        <f t="shared" si="71"/>
        <v xml:space="preserve">Collectif, </v>
      </c>
      <c r="J150" s="34" t="str">
        <f t="shared" si="72"/>
        <v/>
      </c>
      <c r="K150" s="34" t="str">
        <f t="shared" si="73"/>
        <v/>
      </c>
      <c r="L150" s="34" t="str">
        <f t="shared" si="74"/>
        <v/>
      </c>
      <c r="M150" s="34" t="str">
        <f t="shared" si="75"/>
        <v/>
      </c>
      <c r="N150" s="5" t="str">
        <f t="shared" si="76"/>
        <v>Edition du 1 January 2007</v>
      </c>
      <c r="O150" s="5" t="str">
        <f t="shared" si="77"/>
        <v>387 pages</v>
      </c>
      <c r="P150" s="34" t="str">
        <f t="shared" si="78"/>
        <v>Editions ENI</v>
      </c>
      <c r="Q150" s="6" t="str">
        <f t="shared" si="79"/>
        <v>fre</v>
      </c>
      <c r="R150" s="34" t="str">
        <f t="shared" si="80"/>
        <v>fre</v>
      </c>
      <c r="S150" s="34" t="str">
        <f t="shared" si="81"/>
        <v>fre</v>
      </c>
      <c r="T150" s="34" t="str">
        <f t="shared" si="82"/>
        <v xml:space="preserve">Ce guide pratique vous présente dans le détail toutes les fonctionnalités de Microsoft® Excel 2007 : après la description de l'environnement, totalement nouveau par rapport aux versions précédentes, la gestion des classeurs, des modèles et des feuilles de calcul, vous découvrirez toutes les techniques de saisie et de modification des données (saisie de nombres, de dates, de formules de calcul, création de séries de données...). Vous exploiterez ensuite les nombreuses fonctions mises à votre disposition pour mettre en forme vos tableaux (police de caractères, couleurs, bordures, formats conditionnels, styles,...). Vous apprendrez à créer des plans, à auditer vos feuilles de calcul, à imprimer vos tableaux agrémentés de graphiques divers et d'objets graphiques. Vous exploiterez aussi les possibilités offertes par Excel en matière de tableaux de données à partir desquelles vous pourrez très facilement concevoir tableaux et graphiques croisés dynamiques. Une partie de ce livre est consacré au travail collaboratif et comprend donc de nombreuses informations sur la protection des classeurs et sur le partage des données. Les derniers chapitres concernent les techniques pour améliorer la saisie de données (création de séries de données personnalisées, de listes déroulantes), l'insertion de lien hypertexte, l'importation et l'exportation de données, les macros-commandes et la création de pages Web.
Ce livre est également proposé en coffret 1 | coffret 2 | coffret 3
</v>
      </c>
      <c r="U150" s="34">
        <f t="shared" si="83"/>
        <v>9782746044555</v>
      </c>
      <c r="V150" s="34" t="str">
        <f t="shared" si="84"/>
        <v>Version Numérique</v>
      </c>
      <c r="W150" s="34">
        <f t="shared" si="85"/>
        <v>9782746034952</v>
      </c>
      <c r="X150" s="34" t="str">
        <f t="shared" si="86"/>
        <v>Version Imprimée</v>
      </c>
      <c r="Y150" s="34" t="str">
        <f t="shared" si="87"/>
        <v>St-Herblain</v>
      </c>
      <c r="Z150" s="34" t="str">
        <f t="shared" si="88"/>
        <v>Editions ENI</v>
      </c>
      <c r="AA150" s="34">
        <f t="shared" si="89"/>
        <v>2007</v>
      </c>
      <c r="AB150" s="34" t="str">
        <f t="shared" si="90"/>
        <v>Bibliothèque Numérique ENI (Service en ligne)</v>
      </c>
      <c r="AC150" s="34" t="str">
        <f t="shared" si="91"/>
        <v>RÉFÉRENCE BUREAUTIQUE</v>
      </c>
      <c r="AD150" s="34" t="str">
        <f t="shared" si="92"/>
        <v>texte</v>
      </c>
      <c r="AE150" s="34" t="str">
        <f t="shared" si="93"/>
        <v>txt</v>
      </c>
      <c r="AF150" s="34" t="str">
        <f t="shared" si="94"/>
        <v>rdacontent/fre</v>
      </c>
      <c r="AG150" s="34" t="str">
        <f t="shared" si="95"/>
        <v>informatique</v>
      </c>
      <c r="AH150" s="34" t="str">
        <f t="shared" si="96"/>
        <v>c</v>
      </c>
      <c r="AI150" s="34" t="str">
        <f t="shared" si="97"/>
        <v>rdamedia/fre</v>
      </c>
      <c r="AJ150" s="34" t="str">
        <f t="shared" si="98"/>
        <v>ressource en ligne</v>
      </c>
      <c r="AK150" s="34" t="str">
        <f t="shared" si="99"/>
        <v>cr</v>
      </c>
      <c r="AL150" s="34" t="str">
        <f t="shared" si="100"/>
        <v>rdacarrier/fre</v>
      </c>
      <c r="AM150" s="34" t="str">
        <f t="shared" si="101"/>
        <v>m\\\\\o\\d\\\\\\\\</v>
      </c>
      <c r="AN150" s="34" t="str">
        <f t="shared" si="102"/>
        <v>cr\cn\\\\uuaua</v>
      </c>
      <c r="AO150" s="34" t="str">
        <f t="shared" si="103"/>
        <v>Accès restreint aux membres</v>
      </c>
      <c r="AP150" s="34" t="str">
        <f t="shared" si="104"/>
        <v>Source de la note de description : Version imprimée</v>
      </c>
      <c r="AQ150" s="34" t="str">
        <f t="shared" si="105"/>
        <v/>
      </c>
      <c r="AR150" s="34" t="str">
        <f t="shared" si="106"/>
        <v>%SITE_CLIENT%/?library_guid=F059D0A1-2A87-4407-A376-12CE6FF2E66D</v>
      </c>
      <c r="AS150" s="34" t="str">
        <f t="shared" si="107"/>
        <v>Accès au travers du portail ENI</v>
      </c>
      <c r="AT150" s="34" t="str">
        <f t="shared" si="108"/>
        <v xml:space="preserve"> audit </v>
      </c>
      <c r="AU150" s="34" t="str">
        <f t="shared" si="109"/>
        <v xml:space="preserve"> classeur </v>
      </c>
      <c r="AV150" s="34" t="str">
        <f t="shared" si="110"/>
        <v xml:space="preserve"> e</v>
      </c>
      <c r="AW150" s="34" t="str">
        <f t="shared" si="111"/>
        <v xml:space="preserve"> ebook </v>
      </c>
      <c r="AX150" s="34" t="str">
        <f t="shared" si="112"/>
        <v xml:space="preserve"> excel 07 </v>
      </c>
      <c r="AY150" s="34" t="str">
        <f t="shared" si="113"/>
        <v xml:space="preserve"> feuille de calcul </v>
      </c>
      <c r="AZ150" s="34" t="str">
        <f t="shared" si="114"/>
        <v xml:space="preserve"> formule </v>
      </c>
      <c r="BA150" s="34" t="str">
        <f t="shared" si="115"/>
        <v xml:space="preserve"> graphique </v>
      </c>
      <c r="BB150" s="34" t="str">
        <f t="shared" si="116"/>
        <v xml:space="preserve"> liste </v>
      </c>
      <c r="BC150" s="34" t="str">
        <f t="shared" si="117"/>
        <v xml:space="preserve"> livre électronique </v>
      </c>
      <c r="BD150" s="34" t="str">
        <f t="shared" si="118"/>
        <v xml:space="preserve"> livre numérique </v>
      </c>
      <c r="BE150" s="34" t="str">
        <f t="shared" si="119"/>
        <v xml:space="preserve"> livres électroniques </v>
      </c>
      <c r="BF150" s="34" t="str">
        <f t="shared" si="120"/>
        <v xml:space="preserve"> livres numériques </v>
      </c>
      <c r="BG150" s="34" t="str">
        <f t="shared" si="121"/>
        <v xml:space="preserve"> LNRB07EXC</v>
      </c>
      <c r="BH150" s="34" t="str">
        <f t="shared" si="122"/>
        <v xml:space="preserve"> scénario </v>
      </c>
      <c r="BI150" s="34" t="str">
        <f t="shared" si="123"/>
        <v xml:space="preserve"> solveur </v>
      </c>
      <c r="BJ150" s="34" t="str">
        <f t="shared" si="124"/>
        <v xml:space="preserve"> statistique </v>
      </c>
      <c r="BK150" s="34" t="str">
        <f t="shared" si="125"/>
        <v xml:space="preserve"> tableau croisé </v>
      </c>
      <c r="BL150" s="34" t="str">
        <f t="shared" si="126"/>
        <v xml:space="preserve"> tableur </v>
      </c>
      <c r="BM150" s="34" t="str">
        <f t="shared" si="127"/>
        <v xml:space="preserve">book </v>
      </c>
      <c r="BN150" s="34" t="str">
        <f t="shared" si="128"/>
        <v xml:space="preserve">Microsoft </v>
      </c>
      <c r="BO150" s="34" t="str">
        <f t="shared" si="129"/>
        <v/>
      </c>
      <c r="BP150" s="34" t="str">
        <f t="shared" si="130"/>
        <v/>
      </c>
      <c r="BQ150" s="34" t="str">
        <f t="shared" si="131"/>
        <v/>
      </c>
      <c r="BR150" s="34" t="str">
        <f t="shared" si="132"/>
        <v/>
      </c>
      <c r="BS150" s="34" t="str">
        <f t="shared" si="133"/>
        <v/>
      </c>
      <c r="BT150" s="34" t="str">
        <f t="shared" si="134"/>
        <v/>
      </c>
      <c r="BU150" s="42" t="str">
        <f t="shared" si="135"/>
        <v/>
      </c>
    </row>
    <row r="151" spans="1:73" ht="20.100000000000001" customHeight="1" x14ac:dyDescent="0.25">
      <c r="A151" s="40">
        <v>45231</v>
      </c>
      <c r="B151" s="34" t="s">
        <v>14249</v>
      </c>
      <c r="C151" s="32" t="s">
        <v>112</v>
      </c>
      <c r="D151" s="32">
        <v>20240120</v>
      </c>
      <c r="E151" s="34" t="s">
        <v>14250</v>
      </c>
      <c r="F151" s="34" t="str">
        <f t="shared" si="68"/>
        <v/>
      </c>
      <c r="G151" s="34" t="str">
        <f t="shared" si="69"/>
        <v xml:space="preserve"> Collectif</v>
      </c>
      <c r="H151" s="34" t="str">
        <f t="shared" si="70"/>
        <v/>
      </c>
      <c r="I151" s="34" t="str">
        <f t="shared" si="71"/>
        <v xml:space="preserve">Collectif, </v>
      </c>
      <c r="J151" s="34" t="str">
        <f t="shared" si="72"/>
        <v/>
      </c>
      <c r="K151" s="34" t="str">
        <f t="shared" si="73"/>
        <v/>
      </c>
      <c r="L151" s="34" t="str">
        <f t="shared" si="74"/>
        <v/>
      </c>
      <c r="M151" s="34" t="str">
        <f t="shared" si="75"/>
        <v/>
      </c>
      <c r="N151" s="5" t="str">
        <f t="shared" si="76"/>
        <v>Edition du 1 March 2007</v>
      </c>
      <c r="O151" s="5" t="str">
        <f t="shared" si="77"/>
        <v>390 pages</v>
      </c>
      <c r="P151" s="34" t="str">
        <f t="shared" si="78"/>
        <v>Editions ENI</v>
      </c>
      <c r="Q151" s="6" t="str">
        <f t="shared" si="79"/>
        <v>fre</v>
      </c>
      <c r="R151" s="34" t="str">
        <f t="shared" si="80"/>
        <v>fre</v>
      </c>
      <c r="S151" s="34" t="str">
        <f t="shared" si="81"/>
        <v>fre</v>
      </c>
      <c r="T151" s="34" t="str">
        <f t="shared" si="82"/>
        <v xml:space="preserve">Ce livre sur Microsoft® Outlook 2007 vous présente dans le détail, toutes les fonctions de ce logiciel de messagerie : après la description de l'environnement, vous apprendrez à envoyer et recevoir tout type de messages et à configurer votre messagerie (format des messages, signatures, courrier indésirable...). La troisième partie traite du Calendrier et vous apprendra à gérer votre agenda pour planifier rendez-vous, événements, réunions... La partie suivante présente les autres dossiers à votre disposition : les contacts, les tâches, les notes... Pour terminer, vous découvrirez dans la dernière partie, les fonctions qui vous permettront de gérer tous les éléments créés dans Outlook.
</v>
      </c>
      <c r="U151" s="34">
        <f t="shared" si="83"/>
        <v>9782746044586</v>
      </c>
      <c r="V151" s="34" t="str">
        <f t="shared" si="84"/>
        <v>Version Numérique</v>
      </c>
      <c r="W151" s="34">
        <f t="shared" si="85"/>
        <v>9782746035508</v>
      </c>
      <c r="X151" s="34" t="str">
        <f t="shared" si="86"/>
        <v>Version Imprimée</v>
      </c>
      <c r="Y151" s="34" t="str">
        <f t="shared" si="87"/>
        <v>St-Herblain</v>
      </c>
      <c r="Z151" s="34" t="str">
        <f t="shared" si="88"/>
        <v>Editions ENI</v>
      </c>
      <c r="AA151" s="34">
        <f t="shared" si="89"/>
        <v>2007</v>
      </c>
      <c r="AB151" s="34" t="str">
        <f t="shared" si="90"/>
        <v>Bibliothèque Numérique ENI (Service en ligne)</v>
      </c>
      <c r="AC151" s="34" t="str">
        <f t="shared" si="91"/>
        <v>RÉFÉRENCE BUREAUTIQUE</v>
      </c>
      <c r="AD151" s="34" t="str">
        <f t="shared" si="92"/>
        <v>texte</v>
      </c>
      <c r="AE151" s="34" t="str">
        <f t="shared" si="93"/>
        <v>txt</v>
      </c>
      <c r="AF151" s="34" t="str">
        <f t="shared" si="94"/>
        <v>rdacontent/fre</v>
      </c>
      <c r="AG151" s="34" t="str">
        <f t="shared" si="95"/>
        <v>informatique</v>
      </c>
      <c r="AH151" s="34" t="str">
        <f t="shared" si="96"/>
        <v>c</v>
      </c>
      <c r="AI151" s="34" t="str">
        <f t="shared" si="97"/>
        <v>rdamedia/fre</v>
      </c>
      <c r="AJ151" s="34" t="str">
        <f t="shared" si="98"/>
        <v>ressource en ligne</v>
      </c>
      <c r="AK151" s="34" t="str">
        <f t="shared" si="99"/>
        <v>cr</v>
      </c>
      <c r="AL151" s="34" t="str">
        <f t="shared" si="100"/>
        <v>rdacarrier/fre</v>
      </c>
      <c r="AM151" s="34" t="str">
        <f t="shared" si="101"/>
        <v>m\\\\\o\\d\\\\\\\\</v>
      </c>
      <c r="AN151" s="34" t="str">
        <f t="shared" si="102"/>
        <v>cr\cn\\\\uuaua</v>
      </c>
      <c r="AO151" s="34" t="str">
        <f t="shared" si="103"/>
        <v>Accès restreint aux membres</v>
      </c>
      <c r="AP151" s="34" t="str">
        <f t="shared" si="104"/>
        <v>Source de la note de description : Version imprimée</v>
      </c>
      <c r="AQ151" s="34" t="str">
        <f t="shared" si="105"/>
        <v/>
      </c>
      <c r="AR151" s="34" t="str">
        <f t="shared" si="106"/>
        <v>%SITE_CLIENT%/?library_guid=D450935B-EB74-4F28-B76E-98923E2955B3</v>
      </c>
      <c r="AS151" s="34" t="str">
        <f t="shared" si="107"/>
        <v>Accès au travers du portail ENI</v>
      </c>
      <c r="AT151" s="34" t="str">
        <f t="shared" si="108"/>
        <v xml:space="preserve"> Agenda </v>
      </c>
      <c r="AU151" s="34" t="str">
        <f t="shared" si="109"/>
        <v xml:space="preserve"> anti</v>
      </c>
      <c r="AV151" s="34" t="str">
        <f t="shared" si="110"/>
        <v xml:space="preserve"> Calendrier </v>
      </c>
      <c r="AW151" s="34" t="str">
        <f t="shared" si="111"/>
        <v xml:space="preserve"> Carnet d'adresses </v>
      </c>
      <c r="AX151" s="34" t="str">
        <f t="shared" si="112"/>
        <v xml:space="preserve"> Contact </v>
      </c>
      <c r="AY151" s="34" t="str">
        <f t="shared" si="113"/>
        <v xml:space="preserve"> e</v>
      </c>
      <c r="AZ151" s="34" t="str">
        <f t="shared" si="114"/>
        <v xml:space="preserve"> e</v>
      </c>
      <c r="BA151" s="34" t="str">
        <f t="shared" si="115"/>
        <v xml:space="preserve"> ebook </v>
      </c>
      <c r="BB151" s="34" t="str">
        <f t="shared" si="116"/>
        <v xml:space="preserve"> livre électronique </v>
      </c>
      <c r="BC151" s="34" t="str">
        <f t="shared" si="117"/>
        <v xml:space="preserve"> livre numérique </v>
      </c>
      <c r="BD151" s="34" t="str">
        <f t="shared" si="118"/>
        <v xml:space="preserve"> livres électroniques </v>
      </c>
      <c r="BE151" s="34" t="str">
        <f t="shared" si="119"/>
        <v xml:space="preserve"> livres numériques </v>
      </c>
      <c r="BF151" s="34" t="str">
        <f t="shared" si="120"/>
        <v xml:space="preserve"> LNRB07OUT</v>
      </c>
      <c r="BG151" s="34" t="str">
        <f t="shared" si="121"/>
        <v xml:space="preserve"> message </v>
      </c>
      <c r="BH151" s="34" t="str">
        <f t="shared" si="122"/>
        <v xml:space="preserve"> Messagerie </v>
      </c>
      <c r="BI151" s="34" t="str">
        <f t="shared" si="123"/>
        <v xml:space="preserve"> réunion </v>
      </c>
      <c r="BJ151" s="34" t="str">
        <f t="shared" si="124"/>
        <v xml:space="preserve"> Tâches </v>
      </c>
      <c r="BK151" s="34" t="str">
        <f t="shared" si="125"/>
        <v xml:space="preserve">book </v>
      </c>
      <c r="BL151" s="34" t="str">
        <f t="shared" si="126"/>
        <v xml:space="preserve">mail </v>
      </c>
      <c r="BM151" s="34" t="str">
        <f t="shared" si="127"/>
        <v xml:space="preserve">Microsoft </v>
      </c>
      <c r="BN151" s="34" t="str">
        <f t="shared" si="128"/>
        <v xml:space="preserve">spam </v>
      </c>
      <c r="BO151" s="34" t="str">
        <f t="shared" si="129"/>
        <v/>
      </c>
      <c r="BP151" s="34" t="str">
        <f t="shared" si="130"/>
        <v/>
      </c>
      <c r="BQ151" s="34" t="str">
        <f t="shared" si="131"/>
        <v/>
      </c>
      <c r="BR151" s="34" t="str">
        <f t="shared" si="132"/>
        <v/>
      </c>
      <c r="BS151" s="34" t="str">
        <f t="shared" si="133"/>
        <v/>
      </c>
      <c r="BT151" s="34" t="str">
        <f t="shared" si="134"/>
        <v/>
      </c>
      <c r="BU151" s="42" t="str">
        <f t="shared" si="135"/>
        <v/>
      </c>
    </row>
    <row r="152" spans="1:73" ht="20.100000000000001" customHeight="1" x14ac:dyDescent="0.25">
      <c r="A152" s="40">
        <v>45231</v>
      </c>
      <c r="B152" s="34" t="s">
        <v>14251</v>
      </c>
      <c r="C152" s="32" t="s">
        <v>112</v>
      </c>
      <c r="D152" s="32">
        <v>20240120</v>
      </c>
      <c r="E152" s="34" t="s">
        <v>14252</v>
      </c>
      <c r="F152" s="34" t="str">
        <f t="shared" si="68"/>
        <v/>
      </c>
      <c r="G152" s="34" t="str">
        <f t="shared" si="69"/>
        <v>Catherine Guérois</v>
      </c>
      <c r="H152" s="34" t="str">
        <f t="shared" si="70"/>
        <v/>
      </c>
      <c r="I152" s="34" t="str">
        <f t="shared" si="71"/>
        <v>Guérois, Catherine</v>
      </c>
      <c r="J152" s="34" t="str">
        <f t="shared" si="72"/>
        <v/>
      </c>
      <c r="K152" s="34" t="str">
        <f t="shared" si="73"/>
        <v/>
      </c>
      <c r="L152" s="34" t="str">
        <f t="shared" si="74"/>
        <v/>
      </c>
      <c r="M152" s="34" t="str">
        <f t="shared" si="75"/>
        <v/>
      </c>
      <c r="N152" s="5" t="str">
        <f t="shared" si="76"/>
        <v>Edition du 1 May 2007</v>
      </c>
      <c r="O152" s="5" t="str">
        <f t="shared" si="77"/>
        <v>354 pages</v>
      </c>
      <c r="P152" s="34" t="str">
        <f t="shared" si="78"/>
        <v>Editions ENI</v>
      </c>
      <c r="Q152" s="6" t="str">
        <f t="shared" si="79"/>
        <v>fre</v>
      </c>
      <c r="R152" s="34" t="str">
        <f t="shared" si="80"/>
        <v>fre</v>
      </c>
      <c r="S152" s="34" t="str">
        <f t="shared" si="81"/>
        <v>fre</v>
      </c>
      <c r="T152" s="34" t="str">
        <f t="shared" si="82"/>
        <v xml:space="preserve">Ce livre sur Microsoft PowerPoint 2007 a été conçu pour vous permettre de retrouver rapidement toutes les fonctions de ce logiciel de PRésentation Assistée par Ordinateur : description de l'environnement et des modes d'affichage, création et gestion des documents (ouverture et enregistrement de présentations et de modèles, gestion d'album photos...), impression et mise en page, exploitation des éléments d'une présentation (diapositives, masques, thèmes, arrières-plan...), gestion du texte (saisie du contenu des diapositives, du plan) et mises en valeur, création, modification et mise en valeur des objets (formes automatiques,  tableaux, images, objets multimédias, diagrammes et graphiques), réalisation de diaporamas incluant effets d'animation, annotations et minutage des diapositives et, pour terminer, des fonctions avancées telles que la gestion des liens hypertexte, la révision d’une présentation, le travail avec d'autres applications Office et la création de pages Web.
Ce livre est également proposé en coffret 1 | coffret 2 | coffret 3 
</v>
      </c>
      <c r="U152" s="34">
        <f t="shared" si="83"/>
        <v>9782746044609</v>
      </c>
      <c r="V152" s="34" t="str">
        <f t="shared" si="84"/>
        <v>Version Numérique</v>
      </c>
      <c r="W152" s="34">
        <f t="shared" si="85"/>
        <v>9782746036987</v>
      </c>
      <c r="X152" s="34" t="str">
        <f t="shared" si="86"/>
        <v>Version Imprimée</v>
      </c>
      <c r="Y152" s="34" t="str">
        <f t="shared" si="87"/>
        <v>St-Herblain</v>
      </c>
      <c r="Z152" s="34" t="str">
        <f t="shared" si="88"/>
        <v>Editions ENI</v>
      </c>
      <c r="AA152" s="34">
        <f t="shared" si="89"/>
        <v>2007</v>
      </c>
      <c r="AB152" s="34" t="str">
        <f t="shared" si="90"/>
        <v>Bibliothèque Numérique ENI (Service en ligne)</v>
      </c>
      <c r="AC152" s="34" t="str">
        <f t="shared" si="91"/>
        <v>RÉFÉRENCE BUREAUTIQUE</v>
      </c>
      <c r="AD152" s="34" t="str">
        <f t="shared" si="92"/>
        <v>texte</v>
      </c>
      <c r="AE152" s="34" t="str">
        <f t="shared" si="93"/>
        <v>txt</v>
      </c>
      <c r="AF152" s="34" t="str">
        <f t="shared" si="94"/>
        <v>rdacontent/fre</v>
      </c>
      <c r="AG152" s="34" t="str">
        <f t="shared" si="95"/>
        <v>informatique</v>
      </c>
      <c r="AH152" s="34" t="str">
        <f t="shared" si="96"/>
        <v>c</v>
      </c>
      <c r="AI152" s="34" t="str">
        <f t="shared" si="97"/>
        <v>rdamedia/fre</v>
      </c>
      <c r="AJ152" s="34" t="str">
        <f t="shared" si="98"/>
        <v>ressource en ligne</v>
      </c>
      <c r="AK152" s="34" t="str">
        <f t="shared" si="99"/>
        <v>cr</v>
      </c>
      <c r="AL152" s="34" t="str">
        <f t="shared" si="100"/>
        <v>rdacarrier/fre</v>
      </c>
      <c r="AM152" s="34" t="str">
        <f t="shared" si="101"/>
        <v>m\\\\\o\\d\\\\\\\\</v>
      </c>
      <c r="AN152" s="34" t="str">
        <f t="shared" si="102"/>
        <v>cr\cn\\\\uuaua</v>
      </c>
      <c r="AO152" s="34" t="str">
        <f t="shared" si="103"/>
        <v>Accès restreint aux membres</v>
      </c>
      <c r="AP152" s="34" t="str">
        <f t="shared" si="104"/>
        <v>Source de la note de description : Version imprimée</v>
      </c>
      <c r="AQ152" s="34" t="str">
        <f t="shared" si="105"/>
        <v/>
      </c>
      <c r="AR152" s="34" t="str">
        <f t="shared" si="106"/>
        <v>%SITE_CLIENT%/?library_guid=3E7D345C-1E1D-4612-A208-CEF6B18266F2</v>
      </c>
      <c r="AS152" s="34" t="str">
        <f t="shared" si="107"/>
        <v>Accès au travers du portail ENI</v>
      </c>
      <c r="AT152" s="34" t="str">
        <f t="shared" si="108"/>
        <v xml:space="preserve"> album photos </v>
      </c>
      <c r="AU152" s="34" t="str">
        <f t="shared" si="109"/>
        <v xml:space="preserve"> application </v>
      </c>
      <c r="AV152" s="34" t="str">
        <f t="shared" si="110"/>
        <v xml:space="preserve"> diagramme </v>
      </c>
      <c r="AW152" s="34" t="str">
        <f t="shared" si="111"/>
        <v xml:space="preserve"> diaporama </v>
      </c>
      <c r="AX152" s="34" t="str">
        <f t="shared" si="112"/>
        <v xml:space="preserve"> diapositive </v>
      </c>
      <c r="AY152" s="34" t="str">
        <f t="shared" si="113"/>
        <v xml:space="preserve"> e</v>
      </c>
      <c r="AZ152" s="34" t="str">
        <f t="shared" si="114"/>
        <v xml:space="preserve"> ebook </v>
      </c>
      <c r="BA152" s="34" t="str">
        <f t="shared" si="115"/>
        <v xml:space="preserve"> livre électronique </v>
      </c>
      <c r="BB152" s="34" t="str">
        <f t="shared" si="116"/>
        <v xml:space="preserve"> livre numérique </v>
      </c>
      <c r="BC152" s="34" t="str">
        <f t="shared" si="117"/>
        <v xml:space="preserve"> livres électroniques </v>
      </c>
      <c r="BD152" s="34" t="str">
        <f t="shared" si="118"/>
        <v xml:space="preserve"> livres numériques </v>
      </c>
      <c r="BE152" s="34" t="str">
        <f t="shared" si="119"/>
        <v xml:space="preserve"> LNRB07POW</v>
      </c>
      <c r="BF152" s="34" t="str">
        <f t="shared" si="120"/>
        <v xml:space="preserve"> Office 07 </v>
      </c>
      <c r="BG152" s="34" t="str">
        <f t="shared" si="121"/>
        <v xml:space="preserve"> Office 2007 </v>
      </c>
      <c r="BH152" s="34" t="str">
        <f t="shared" si="122"/>
        <v xml:space="preserve"> organigramme </v>
      </c>
      <c r="BI152" s="34" t="str">
        <f t="shared" si="123"/>
        <v xml:space="preserve"> powerpoint </v>
      </c>
      <c r="BJ152" s="34" t="str">
        <f t="shared" si="124"/>
        <v xml:space="preserve"> Powerpoint </v>
      </c>
      <c r="BK152" s="34" t="str">
        <f t="shared" si="125"/>
        <v xml:space="preserve"> Powerpoint 07 </v>
      </c>
      <c r="BL152" s="34" t="str">
        <f t="shared" si="126"/>
        <v xml:space="preserve"> PowerPoint2007 </v>
      </c>
      <c r="BM152" s="34" t="str">
        <f t="shared" si="127"/>
        <v xml:space="preserve"> Powerpoint2007 </v>
      </c>
      <c r="BN152" s="34" t="str">
        <f t="shared" si="128"/>
        <v xml:space="preserve"> PréAO </v>
      </c>
      <c r="BO152" s="34" t="str">
        <f t="shared" si="129"/>
        <v xml:space="preserve">book </v>
      </c>
      <c r="BP152" s="34" t="str">
        <f t="shared" si="130"/>
        <v xml:space="preserve">Microsoft </v>
      </c>
      <c r="BQ152" s="34" t="str">
        <f t="shared" si="131"/>
        <v/>
      </c>
      <c r="BR152" s="34" t="str">
        <f t="shared" si="132"/>
        <v/>
      </c>
      <c r="BS152" s="34" t="str">
        <f t="shared" si="133"/>
        <v/>
      </c>
      <c r="BT152" s="34" t="str">
        <f t="shared" si="134"/>
        <v/>
      </c>
      <c r="BU152" s="42" t="str">
        <f t="shared" si="135"/>
        <v/>
      </c>
    </row>
    <row r="153" spans="1:73" ht="20.100000000000001" customHeight="1" x14ac:dyDescent="0.25">
      <c r="A153" s="40">
        <v>45231</v>
      </c>
      <c r="B153" s="34" t="s">
        <v>14253</v>
      </c>
      <c r="C153" s="32" t="s">
        <v>112</v>
      </c>
      <c r="D153" s="32">
        <v>20240120</v>
      </c>
      <c r="E153" s="34" t="s">
        <v>14254</v>
      </c>
      <c r="F153" s="34" t="str">
        <f t="shared" si="68"/>
        <v>version Standard</v>
      </c>
      <c r="G153" s="34" t="str">
        <f t="shared" si="69"/>
        <v>Béatrice Daburon</v>
      </c>
      <c r="H153" s="34" t="str">
        <f t="shared" si="70"/>
        <v/>
      </c>
      <c r="I153" s="34" t="str">
        <f t="shared" si="71"/>
        <v>Daburon, Béatrice</v>
      </c>
      <c r="J153" s="34" t="str">
        <f t="shared" si="72"/>
        <v/>
      </c>
      <c r="K153" s="34" t="str">
        <f t="shared" si="73"/>
        <v/>
      </c>
      <c r="L153" s="34" t="str">
        <f t="shared" si="74"/>
        <v/>
      </c>
      <c r="M153" s="34" t="str">
        <f t="shared" si="75"/>
        <v/>
      </c>
      <c r="N153" s="5" t="str">
        <f t="shared" si="76"/>
        <v>Edition du 3 October 2007</v>
      </c>
      <c r="O153" s="5" t="str">
        <f t="shared" si="77"/>
        <v>377 pages</v>
      </c>
      <c r="P153" s="34" t="str">
        <f t="shared" si="78"/>
        <v>Editions ENI</v>
      </c>
      <c r="Q153" s="6" t="str">
        <f t="shared" si="79"/>
        <v>fre</v>
      </c>
      <c r="R153" s="34" t="str">
        <f t="shared" si="80"/>
        <v>fre</v>
      </c>
      <c r="S153" s="34" t="str">
        <f t="shared" si="81"/>
        <v>fre</v>
      </c>
      <c r="T153" s="34" t="str">
        <f t="shared" si="82"/>
        <v>Ce livre vous présente de façon claire et précise, l'ensemble des fonctionnalités de Project 2007 Standard. Après un rappel des principes fondamentaux sur la gestion de projets et ses contraintes logistiques et financières, vous apprendrez à développer un plan de projet comportant des tâches, des ressources et des affectations. 
Vous découvrirez les outils qui permettent de présenter ce plan de projet à l'écran ou sur papier. Vous apprendrez ensuite à suivre l'avancement du projet et de ses coûts afin de pouvoir évaluer ces données en temps réel et rechercher en permanence le meilleur équilibre du projet. 
La dernière partie de cet ouvrage vous présente les techniques de transmission d'informations offertes par Project 2007 Standard via la messagerie électronique.
Ce livre est également proposé en coffret</v>
      </c>
      <c r="U153" s="34">
        <f t="shared" si="83"/>
        <v>9782746044616</v>
      </c>
      <c r="V153" s="34" t="str">
        <f t="shared" si="84"/>
        <v>Version Numérique</v>
      </c>
      <c r="W153" s="34">
        <f t="shared" si="85"/>
        <v>9782746039520</v>
      </c>
      <c r="X153" s="34" t="str">
        <f t="shared" si="86"/>
        <v>Version Imprimée</v>
      </c>
      <c r="Y153" s="34" t="str">
        <f t="shared" si="87"/>
        <v>St-Herblain</v>
      </c>
      <c r="Z153" s="34" t="str">
        <f t="shared" si="88"/>
        <v>Editions ENI</v>
      </c>
      <c r="AA153" s="34">
        <f t="shared" si="89"/>
        <v>2007</v>
      </c>
      <c r="AB153" s="34" t="str">
        <f t="shared" si="90"/>
        <v>Bibliothèque Numérique ENI (Service en ligne)</v>
      </c>
      <c r="AC153" s="34" t="str">
        <f t="shared" si="91"/>
        <v>RÉFÉRENCE BUREAUTIQUE</v>
      </c>
      <c r="AD153" s="34" t="str">
        <f t="shared" si="92"/>
        <v>texte</v>
      </c>
      <c r="AE153" s="34" t="str">
        <f t="shared" si="93"/>
        <v>txt</v>
      </c>
      <c r="AF153" s="34" t="str">
        <f t="shared" si="94"/>
        <v>rdacontent/fre</v>
      </c>
      <c r="AG153" s="34" t="str">
        <f t="shared" si="95"/>
        <v>informatique</v>
      </c>
      <c r="AH153" s="34" t="str">
        <f t="shared" si="96"/>
        <v>c</v>
      </c>
      <c r="AI153" s="34" t="str">
        <f t="shared" si="97"/>
        <v>rdamedia/fre</v>
      </c>
      <c r="AJ153" s="34" t="str">
        <f t="shared" si="98"/>
        <v>ressource en ligne</v>
      </c>
      <c r="AK153" s="34" t="str">
        <f t="shared" si="99"/>
        <v>cr</v>
      </c>
      <c r="AL153" s="34" t="str">
        <f t="shared" si="100"/>
        <v>rdacarrier/fre</v>
      </c>
      <c r="AM153" s="34" t="str">
        <f t="shared" si="101"/>
        <v>m\\\\\o\\d\\\\\\\\</v>
      </c>
      <c r="AN153" s="34" t="str">
        <f t="shared" si="102"/>
        <v>cr\cn\\\\uuaua</v>
      </c>
      <c r="AO153" s="34" t="str">
        <f t="shared" si="103"/>
        <v>Accès restreint aux membres</v>
      </c>
      <c r="AP153" s="34" t="str">
        <f t="shared" si="104"/>
        <v>Source de la note de description : Version imprimée</v>
      </c>
      <c r="AQ153" s="34" t="str">
        <f t="shared" si="105"/>
        <v/>
      </c>
      <c r="AR153" s="34" t="str">
        <f t="shared" si="106"/>
        <v>%SITE_CLIENT%/?library_guid=B9F28C9B-2ED4-4C2D-8F5D-2B20EBF4F126</v>
      </c>
      <c r="AS153" s="34" t="str">
        <f t="shared" si="107"/>
        <v>Accès au travers du portail ENI</v>
      </c>
      <c r="AT153" s="34" t="str">
        <f t="shared" si="108"/>
        <v xml:space="preserve"> cash</v>
      </c>
      <c r="AU153" s="34" t="str">
        <f t="shared" si="109"/>
        <v xml:space="preserve"> diagramme de Gantt </v>
      </c>
      <c r="AV153" s="34" t="str">
        <f t="shared" si="110"/>
        <v xml:space="preserve"> e</v>
      </c>
      <c r="AW153" s="34" t="str">
        <f t="shared" si="111"/>
        <v xml:space="preserve"> ebook </v>
      </c>
      <c r="AX153" s="34" t="str">
        <f t="shared" si="112"/>
        <v xml:space="preserve"> Gestion de projet </v>
      </c>
      <c r="AY153" s="34" t="str">
        <f t="shared" si="113"/>
        <v xml:space="preserve"> livre électronique </v>
      </c>
      <c r="AZ153" s="34" t="str">
        <f t="shared" si="114"/>
        <v xml:space="preserve"> livre numérique </v>
      </c>
      <c r="BA153" s="34" t="str">
        <f t="shared" si="115"/>
        <v xml:space="preserve"> livres électroniques </v>
      </c>
      <c r="BB153" s="34" t="str">
        <f t="shared" si="116"/>
        <v xml:space="preserve"> livres numériques </v>
      </c>
      <c r="BC153" s="34" t="str">
        <f t="shared" si="117"/>
        <v xml:space="preserve"> LNRB07PRO</v>
      </c>
      <c r="BD153" s="34" t="str">
        <f t="shared" si="118"/>
        <v xml:space="preserve"> Pert </v>
      </c>
      <c r="BE153" s="34" t="str">
        <f t="shared" si="119"/>
        <v xml:space="preserve"> planification </v>
      </c>
      <c r="BF153" s="34" t="str">
        <f t="shared" si="120"/>
        <v xml:space="preserve">book </v>
      </c>
      <c r="BG153" s="34" t="str">
        <f t="shared" si="121"/>
        <v xml:space="preserve">flow </v>
      </c>
      <c r="BH153" s="34" t="str">
        <f t="shared" si="122"/>
        <v xml:space="preserve">Microsoft </v>
      </c>
      <c r="BI153" s="34" t="str">
        <f t="shared" si="123"/>
        <v/>
      </c>
      <c r="BJ153" s="34" t="str">
        <f t="shared" si="124"/>
        <v/>
      </c>
      <c r="BK153" s="34" t="str">
        <f t="shared" si="125"/>
        <v/>
      </c>
      <c r="BL153" s="34" t="str">
        <f t="shared" si="126"/>
        <v/>
      </c>
      <c r="BM153" s="34" t="str">
        <f t="shared" si="127"/>
        <v/>
      </c>
      <c r="BN153" s="34" t="str">
        <f t="shared" si="128"/>
        <v/>
      </c>
      <c r="BO153" s="34" t="str">
        <f t="shared" si="129"/>
        <v/>
      </c>
      <c r="BP153" s="34" t="str">
        <f t="shared" si="130"/>
        <v/>
      </c>
      <c r="BQ153" s="34" t="str">
        <f t="shared" si="131"/>
        <v/>
      </c>
      <c r="BR153" s="34" t="str">
        <f t="shared" si="132"/>
        <v/>
      </c>
      <c r="BS153" s="34" t="str">
        <f t="shared" si="133"/>
        <v/>
      </c>
      <c r="BT153" s="34" t="str">
        <f t="shared" si="134"/>
        <v/>
      </c>
      <c r="BU153" s="42" t="str">
        <f t="shared" si="135"/>
        <v/>
      </c>
    </row>
    <row r="154" spans="1:73" ht="20.100000000000001" customHeight="1" x14ac:dyDescent="0.2">
      <c r="A154" s="40">
        <v>45231</v>
      </c>
      <c r="B154" s="34" t="s">
        <v>14255</v>
      </c>
      <c r="C154" s="34" t="s">
        <v>112</v>
      </c>
      <c r="D154" s="34">
        <v>20240120</v>
      </c>
      <c r="E154" s="34" t="s">
        <v>14256</v>
      </c>
      <c r="F154" s="34" t="str">
        <f t="shared" si="68"/>
        <v/>
      </c>
      <c r="G154" s="34" t="str">
        <f t="shared" si="69"/>
        <v xml:space="preserve"> Collectif</v>
      </c>
      <c r="H154" s="34" t="str">
        <f t="shared" si="70"/>
        <v/>
      </c>
      <c r="I154" s="34" t="str">
        <f t="shared" si="71"/>
        <v xml:space="preserve">Collectif, </v>
      </c>
      <c r="J154" s="34" t="str">
        <f t="shared" si="72"/>
        <v/>
      </c>
      <c r="K154" s="34" t="str">
        <f t="shared" si="73"/>
        <v/>
      </c>
      <c r="L154" s="34" t="str">
        <f t="shared" si="74"/>
        <v/>
      </c>
      <c r="M154" s="34" t="str">
        <f t="shared" si="75"/>
        <v/>
      </c>
      <c r="N154" s="5" t="str">
        <f t="shared" si="76"/>
        <v>Edition du 1 April 2007</v>
      </c>
      <c r="O154" s="5" t="str">
        <f t="shared" si="77"/>
        <v>359 pages</v>
      </c>
      <c r="P154" s="34" t="str">
        <f t="shared" si="78"/>
        <v>Editions ENI</v>
      </c>
      <c r="Q154" s="6" t="str">
        <f t="shared" si="79"/>
        <v>fre</v>
      </c>
      <c r="R154" s="34" t="str">
        <f t="shared" si="80"/>
        <v>fre</v>
      </c>
      <c r="S154" s="34" t="str">
        <f t="shared" si="81"/>
        <v>fre</v>
      </c>
      <c r="T154" s="34" t="str">
        <f t="shared" si="82"/>
        <v>Ce livre sur Microsoft® Publisher 2007 a été conçu pour vous permettre de retrouver rapidement toutes les fonctions de ce logiciel de PAO : après une présentation de l'environnement, vous découvrirez comment créer votre première composition en vous aidant des nombreux modèles mis à votre disposition par Publisher et comment y insérer les principaux éléments de mise en page (repères et règles, pages maîtres, cadres de texte, jeux de polices et jeux de couleurs...). Vous apprendrez ensuite à saisir et à modifier le texte de la composition puis à le mettre en forme. Vous enrichirez votre composition en y insérant dessins, images, tableaux et tout objet de la Bibliothèque multimédia ; vous serez alors fin prêt pour imprimer cette composition ou pourquoi pas, pour la transformer en pages ou formulaires web. A la fin de ce livre, vous verrez comment réaliser un mailing à l'aide de Publisher et découvrirez quelques fonctions spécifiques telles que  l'exportation des compositions, la personnalisation des barres d'outils et barres de menus...
Ce livre est également proposé en coffret</v>
      </c>
      <c r="U154" s="34">
        <f t="shared" si="83"/>
        <v>9782746044623</v>
      </c>
      <c r="V154" s="34" t="str">
        <f t="shared" si="84"/>
        <v>Version Numérique</v>
      </c>
      <c r="W154" s="34">
        <f t="shared" si="85"/>
        <v>9782746036178</v>
      </c>
      <c r="X154" s="34" t="str">
        <f t="shared" si="86"/>
        <v>Version Imprimée</v>
      </c>
      <c r="Y154" s="34" t="str">
        <f t="shared" si="87"/>
        <v>St-Herblain</v>
      </c>
      <c r="Z154" s="34" t="str">
        <f t="shared" si="88"/>
        <v>Editions ENI</v>
      </c>
      <c r="AA154" s="34">
        <f t="shared" si="89"/>
        <v>2007</v>
      </c>
      <c r="AB154" s="34" t="str">
        <f t="shared" si="90"/>
        <v>Bibliothèque Numérique ENI (Service en ligne)</v>
      </c>
      <c r="AC154" s="34" t="str">
        <f t="shared" si="91"/>
        <v>RÉFÉRENCE BUREAUTIQUE</v>
      </c>
      <c r="AD154" s="34" t="str">
        <f t="shared" si="92"/>
        <v>texte</v>
      </c>
      <c r="AE154" s="34" t="str">
        <f t="shared" si="93"/>
        <v>txt</v>
      </c>
      <c r="AF154" s="34" t="str">
        <f t="shared" si="94"/>
        <v>rdacontent/fre</v>
      </c>
      <c r="AG154" s="34" t="str">
        <f t="shared" si="95"/>
        <v>informatique</v>
      </c>
      <c r="AH154" s="34" t="str">
        <f t="shared" si="96"/>
        <v>c</v>
      </c>
      <c r="AI154" s="34" t="str">
        <f t="shared" si="97"/>
        <v>rdamedia/fre</v>
      </c>
      <c r="AJ154" s="34" t="str">
        <f t="shared" si="98"/>
        <v>ressource en ligne</v>
      </c>
      <c r="AK154" s="34" t="str">
        <f t="shared" si="99"/>
        <v>cr</v>
      </c>
      <c r="AL154" s="34" t="str">
        <f t="shared" si="100"/>
        <v>rdacarrier/fre</v>
      </c>
      <c r="AM154" s="34" t="str">
        <f t="shared" si="101"/>
        <v>m\\\\\o\\d\\\\\\\\</v>
      </c>
      <c r="AN154" s="34" t="str">
        <f t="shared" si="102"/>
        <v>cr\cn\\\\uuaua</v>
      </c>
      <c r="AO154" s="34" t="str">
        <f t="shared" si="103"/>
        <v>Accès restreint aux membres</v>
      </c>
      <c r="AP154" s="34" t="str">
        <f t="shared" si="104"/>
        <v>Source de la note de description : Version imprimée</v>
      </c>
      <c r="AQ154" s="34" t="str">
        <f t="shared" si="105"/>
        <v/>
      </c>
      <c r="AR154" s="34" t="str">
        <f t="shared" si="106"/>
        <v>%SITE_CLIENT%/?library_guid=F5071AAF-61DE-4E33-901B-61F964108623</v>
      </c>
      <c r="AS154" s="34" t="str">
        <f t="shared" si="107"/>
        <v>Accès au travers du portail ENI</v>
      </c>
      <c r="AT154" s="34" t="str">
        <f t="shared" si="108"/>
        <v xml:space="preserve"> composition </v>
      </c>
      <c r="AU154" s="34" t="str">
        <f t="shared" si="109"/>
        <v xml:space="preserve"> e</v>
      </c>
      <c r="AV154" s="34" t="str">
        <f t="shared" si="110"/>
        <v xml:space="preserve"> ebook </v>
      </c>
      <c r="AW154" s="34" t="str">
        <f t="shared" si="111"/>
        <v xml:space="preserve"> livre électronique </v>
      </c>
      <c r="AX154" s="34" t="str">
        <f t="shared" si="112"/>
        <v xml:space="preserve"> livre numérique </v>
      </c>
      <c r="AY154" s="34" t="str">
        <f t="shared" si="113"/>
        <v xml:space="preserve"> livres électroniques</v>
      </c>
      <c r="AZ154" s="34" t="str">
        <f t="shared" si="114"/>
        <v xml:space="preserve"> livres numériques </v>
      </c>
      <c r="BA154" s="34" t="str">
        <f t="shared" si="115"/>
        <v xml:space="preserve"> mise en page </v>
      </c>
      <c r="BB154" s="34" t="str">
        <f t="shared" si="116"/>
        <v xml:space="preserve"> Office 07 </v>
      </c>
      <c r="BC154" s="34" t="str">
        <f t="shared" si="117"/>
        <v xml:space="preserve"> Office 2007 </v>
      </c>
      <c r="BD154" s="34" t="str">
        <f t="shared" si="118"/>
        <v xml:space="preserve"> PAO </v>
      </c>
      <c r="BE154" s="34" t="str">
        <f t="shared" si="119"/>
        <v xml:space="preserve"> Publisher07 </v>
      </c>
      <c r="BF154" s="34" t="str">
        <f t="shared" si="120"/>
        <v xml:space="preserve"> Publisher2007 </v>
      </c>
      <c r="BG154" s="34" t="str">
        <f t="shared" si="121"/>
        <v xml:space="preserve">book </v>
      </c>
      <c r="BH154" s="34" t="str">
        <f t="shared" si="122"/>
        <v xml:space="preserve">Microsoft </v>
      </c>
      <c r="BI154" s="34" t="str">
        <f t="shared" si="123"/>
        <v/>
      </c>
      <c r="BJ154" s="34" t="str">
        <f t="shared" si="124"/>
        <v/>
      </c>
      <c r="BK154" s="34" t="str">
        <f t="shared" si="125"/>
        <v/>
      </c>
      <c r="BL154" s="34" t="str">
        <f t="shared" si="126"/>
        <v/>
      </c>
      <c r="BM154" s="34" t="str">
        <f t="shared" si="127"/>
        <v/>
      </c>
      <c r="BN154" s="34" t="str">
        <f t="shared" si="128"/>
        <v/>
      </c>
      <c r="BO154" s="34" t="str">
        <f t="shared" si="129"/>
        <v/>
      </c>
      <c r="BP154" s="34" t="str">
        <f t="shared" si="130"/>
        <v/>
      </c>
      <c r="BQ154" s="34" t="str">
        <f t="shared" si="131"/>
        <v/>
      </c>
      <c r="BR154" s="34" t="str">
        <f t="shared" si="132"/>
        <v/>
      </c>
      <c r="BS154" s="34" t="str">
        <f t="shared" si="133"/>
        <v/>
      </c>
      <c r="BT154" s="34" t="str">
        <f t="shared" si="134"/>
        <v/>
      </c>
      <c r="BU154" s="42" t="str">
        <f t="shared" si="135"/>
        <v/>
      </c>
    </row>
    <row r="155" spans="1:73" ht="20.100000000000001" customHeight="1" x14ac:dyDescent="0.2">
      <c r="A155" s="40">
        <v>45231</v>
      </c>
      <c r="B155" s="34" t="s">
        <v>14257</v>
      </c>
      <c r="C155" s="34" t="s">
        <v>112</v>
      </c>
      <c r="D155" s="34">
        <v>20240120</v>
      </c>
      <c r="E155" s="34" t="s">
        <v>14258</v>
      </c>
      <c r="F155" s="34" t="str">
        <f t="shared" si="68"/>
        <v/>
      </c>
      <c r="G155" s="34" t="str">
        <f t="shared" si="69"/>
        <v>Olivier LE FRAPPER</v>
      </c>
      <c r="H155" s="34" t="str">
        <f t="shared" si="70"/>
        <v/>
      </c>
      <c r="I155" s="34" t="str">
        <f t="shared" si="71"/>
        <v>LE FRAPPER, Olivier</v>
      </c>
      <c r="J155" s="34" t="str">
        <f t="shared" si="72"/>
        <v/>
      </c>
      <c r="K155" s="34" t="str">
        <f t="shared" si="73"/>
        <v/>
      </c>
      <c r="L155" s="34" t="str">
        <f t="shared" si="74"/>
        <v/>
      </c>
      <c r="M155" s="34" t="str">
        <f t="shared" si="75"/>
        <v/>
      </c>
      <c r="N155" s="5" t="str">
        <f t="shared" si="76"/>
        <v>Edition du 1 September 2007</v>
      </c>
      <c r="O155" s="5" t="str">
        <f t="shared" si="77"/>
        <v>283 pages</v>
      </c>
      <c r="P155" s="34" t="str">
        <f t="shared" si="78"/>
        <v>Editions ENI</v>
      </c>
      <c r="Q155" s="6" t="str">
        <f t="shared" si="79"/>
        <v>fre</v>
      </c>
      <c r="R155" s="34" t="str">
        <f t="shared" si="80"/>
        <v>fre</v>
      </c>
      <c r="S155" s="34" t="str">
        <f t="shared" si="81"/>
        <v>fre</v>
      </c>
      <c r="T155" s="34" t="str">
        <f t="shared" si="82"/>
        <v>Vous retrouverez dans ce manuel pratique toutes les fonctions du logiciel de création de diagrammes et schémas Microsoft® Visio 2007 : après une présentation de l'interface et de l'espace de travail, vous utiliserez des gabarits pour créer vos premiers diagrammes que ce soient des plans techniques, des diagrammes informatiques (Web, développement, bases de données), des planifications de projets, de l'ingénierie de procédés... Vous exploiterez ensuite les formes (création, édition, formatage, connexion) et organiserez au mieux votre diagramme à l'aide des calques, de l'Explorateur de dessin, des révisions, des annotations, des thèmes personnalisés ; vous verrez comment intégrer les données et réaliserez des diagrammes croisés dynamiques. Vous découvrirez les fonctions de mise en page et d'impression et les techniques qui vous permettront de créer vos propres modèles, gabarits et formes personnalisées.</v>
      </c>
      <c r="U155" s="34">
        <f t="shared" si="83"/>
        <v>9782746044630</v>
      </c>
      <c r="V155" s="34" t="str">
        <f t="shared" si="84"/>
        <v>Version Numérique</v>
      </c>
      <c r="W155" s="34">
        <f t="shared" si="85"/>
        <v>9782746039001</v>
      </c>
      <c r="X155" s="34" t="str">
        <f t="shared" si="86"/>
        <v>Version Imprimée</v>
      </c>
      <c r="Y155" s="34" t="str">
        <f t="shared" si="87"/>
        <v>St-Herblain</v>
      </c>
      <c r="Z155" s="34" t="str">
        <f t="shared" si="88"/>
        <v>Editions ENI</v>
      </c>
      <c r="AA155" s="34">
        <f t="shared" si="89"/>
        <v>2007</v>
      </c>
      <c r="AB155" s="34" t="str">
        <f t="shared" si="90"/>
        <v>Bibliothèque Numérique ENI (Service en ligne)</v>
      </c>
      <c r="AC155" s="34" t="str">
        <f t="shared" si="91"/>
        <v>RÉFÉRENCE BUREAUTIQUE</v>
      </c>
      <c r="AD155" s="34" t="str">
        <f t="shared" si="92"/>
        <v>texte</v>
      </c>
      <c r="AE155" s="34" t="str">
        <f t="shared" si="93"/>
        <v>txt</v>
      </c>
      <c r="AF155" s="34" t="str">
        <f t="shared" si="94"/>
        <v>rdacontent/fre</v>
      </c>
      <c r="AG155" s="34" t="str">
        <f t="shared" si="95"/>
        <v>informatique</v>
      </c>
      <c r="AH155" s="34" t="str">
        <f t="shared" si="96"/>
        <v>c</v>
      </c>
      <c r="AI155" s="34" t="str">
        <f t="shared" si="97"/>
        <v>rdamedia/fre</v>
      </c>
      <c r="AJ155" s="34" t="str">
        <f t="shared" si="98"/>
        <v>ressource en ligne</v>
      </c>
      <c r="AK155" s="34" t="str">
        <f t="shared" si="99"/>
        <v>cr</v>
      </c>
      <c r="AL155" s="34" t="str">
        <f t="shared" si="100"/>
        <v>rdacarrier/fre</v>
      </c>
      <c r="AM155" s="34" t="str">
        <f t="shared" si="101"/>
        <v>m\\\\\o\\d\\\\\\\\</v>
      </c>
      <c r="AN155" s="34" t="str">
        <f t="shared" si="102"/>
        <v>cr\cn\\\\uuaua</v>
      </c>
      <c r="AO155" s="34" t="str">
        <f t="shared" si="103"/>
        <v>Accès restreint aux membres</v>
      </c>
      <c r="AP155" s="34" t="str">
        <f t="shared" si="104"/>
        <v>Source de la note de description : Version imprimée</v>
      </c>
      <c r="AQ155" s="34" t="str">
        <f t="shared" si="105"/>
        <v/>
      </c>
      <c r="AR155" s="34" t="str">
        <f t="shared" si="106"/>
        <v>%SITE_CLIENT%/?library_guid=0216CF34-55E5-41A5-9BAD-78A9992A6AF2</v>
      </c>
      <c r="AS155" s="34" t="str">
        <f t="shared" si="107"/>
        <v>Accès au travers du portail ENI</v>
      </c>
      <c r="AT155" s="34" t="str">
        <f t="shared" si="108"/>
        <v xml:space="preserve"> diagramme </v>
      </c>
      <c r="AU155" s="34" t="str">
        <f t="shared" si="109"/>
        <v xml:space="preserve"> e</v>
      </c>
      <c r="AV155" s="34" t="str">
        <f t="shared" si="110"/>
        <v xml:space="preserve"> ebook </v>
      </c>
      <c r="AW155" s="34" t="str">
        <f t="shared" si="111"/>
        <v xml:space="preserve"> gabarit </v>
      </c>
      <c r="AX155" s="34" t="str">
        <f t="shared" si="112"/>
        <v xml:space="preserve"> livre électronique </v>
      </c>
      <c r="AY155" s="34" t="str">
        <f t="shared" si="113"/>
        <v xml:space="preserve"> livre numérique </v>
      </c>
      <c r="AZ155" s="34" t="str">
        <f t="shared" si="114"/>
        <v xml:space="preserve"> livres électroniques </v>
      </c>
      <c r="BA155" s="34" t="str">
        <f t="shared" si="115"/>
        <v xml:space="preserve"> livres numériques </v>
      </c>
      <c r="BB155" s="34" t="str">
        <f t="shared" si="116"/>
        <v xml:space="preserve"> LNRB07VIS</v>
      </c>
      <c r="BC155" s="34" t="str">
        <f t="shared" si="117"/>
        <v xml:space="preserve"> schéma </v>
      </c>
      <c r="BD155" s="34" t="str">
        <f t="shared" si="118"/>
        <v xml:space="preserve">book </v>
      </c>
      <c r="BE155" s="34" t="str">
        <f t="shared" si="119"/>
        <v xml:space="preserve">Microsoft </v>
      </c>
      <c r="BF155" s="34" t="str">
        <f t="shared" si="120"/>
        <v/>
      </c>
      <c r="BG155" s="34" t="str">
        <f t="shared" si="121"/>
        <v/>
      </c>
      <c r="BH155" s="34" t="str">
        <f t="shared" si="122"/>
        <v/>
      </c>
      <c r="BI155" s="34" t="str">
        <f t="shared" si="123"/>
        <v/>
      </c>
      <c r="BJ155" s="34" t="str">
        <f t="shared" si="124"/>
        <v/>
      </c>
      <c r="BK155" s="34" t="str">
        <f t="shared" si="125"/>
        <v/>
      </c>
      <c r="BL155" s="34" t="str">
        <f t="shared" si="126"/>
        <v/>
      </c>
      <c r="BM155" s="34" t="str">
        <f t="shared" si="127"/>
        <v/>
      </c>
      <c r="BN155" s="34" t="str">
        <f t="shared" si="128"/>
        <v/>
      </c>
      <c r="BO155" s="34" t="str">
        <f t="shared" si="129"/>
        <v/>
      </c>
      <c r="BP155" s="34" t="str">
        <f t="shared" si="130"/>
        <v/>
      </c>
      <c r="BQ155" s="34" t="str">
        <f t="shared" si="131"/>
        <v/>
      </c>
      <c r="BR155" s="34" t="str">
        <f t="shared" si="132"/>
        <v/>
      </c>
      <c r="BS155" s="34" t="str">
        <f t="shared" si="133"/>
        <v/>
      </c>
      <c r="BT155" s="34" t="str">
        <f t="shared" si="134"/>
        <v/>
      </c>
      <c r="BU155" s="42" t="str">
        <f t="shared" si="135"/>
        <v/>
      </c>
    </row>
    <row r="156" spans="1:73" ht="20.100000000000001" customHeight="1" x14ac:dyDescent="0.2">
      <c r="A156" s="40">
        <v>45231</v>
      </c>
      <c r="B156" s="34" t="s">
        <v>14259</v>
      </c>
      <c r="C156" s="34" t="s">
        <v>112</v>
      </c>
      <c r="D156" s="34">
        <v>20240120</v>
      </c>
      <c r="E156" s="34" t="s">
        <v>14260</v>
      </c>
      <c r="F156" s="34" t="str">
        <f t="shared" si="68"/>
        <v/>
      </c>
      <c r="G156" s="34" t="str">
        <f t="shared" si="69"/>
        <v xml:space="preserve"> Collectif</v>
      </c>
      <c r="H156" s="34" t="str">
        <f t="shared" si="70"/>
        <v/>
      </c>
      <c r="I156" s="34" t="str">
        <f t="shared" si="71"/>
        <v xml:space="preserve">Collectif, </v>
      </c>
      <c r="J156" s="34" t="str">
        <f t="shared" si="72"/>
        <v/>
      </c>
      <c r="K156" s="34" t="str">
        <f t="shared" si="73"/>
        <v/>
      </c>
      <c r="L156" s="34" t="str">
        <f t="shared" si="74"/>
        <v/>
      </c>
      <c r="M156" s="34" t="str">
        <f t="shared" si="75"/>
        <v/>
      </c>
      <c r="N156" s="5" t="str">
        <f t="shared" si="76"/>
        <v>Edition du 1 January 2007</v>
      </c>
      <c r="O156" s="5" t="str">
        <f t="shared" si="77"/>
        <v>461 pages</v>
      </c>
      <c r="P156" s="34" t="str">
        <f t="shared" si="78"/>
        <v>Editions ENI</v>
      </c>
      <c r="Q156" s="6" t="str">
        <f t="shared" si="79"/>
        <v>fre</v>
      </c>
      <c r="R156" s="34" t="str">
        <f t="shared" si="80"/>
        <v>fre</v>
      </c>
      <c r="S156" s="34" t="str">
        <f t="shared" si="81"/>
        <v>fre</v>
      </c>
      <c r="T156" s="34" t="str">
        <f t="shared" si="82"/>
        <v xml:space="preserve">Ce guide pratique vous présente dans le détail l'ensemble des fonctions de cette nouvelle version du célèbre traitement de texte Microsoft®, Word 2007  : après la description du nouvel environnement proposé dans la version 2007, vous apprendrez à créer, enregistrer vos documents, puis à saisir et à modifier le texte. Vous verrez ensuite comment mettre en page et imprimer le document. La partie suivante vous explique dans le détail comment mettre en forme le texte en appliquant des mises en valeur de caractères, des mises en forme de paragraphes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La partie 8 aborde l'exploitation des longs documents : vous verrez comment créer des notes et signets, un plan, une table des matières, un index, une bibliographie et un document maître. Un document Word peut contenir d'autres éléments que du texte : des tableaux, des objets graphiques et des images. Vous verrez aussi comment créer un formulaire, réaliser un mailing, créer des macro-commandes et travailler à plusieurs sur un même document à l'aide du Suivi des modifications.
Ce livre est également proposé en coffret 1 | coffret 2
</v>
      </c>
      <c r="U156" s="34">
        <f t="shared" si="83"/>
        <v>9782746044678</v>
      </c>
      <c r="V156" s="34" t="str">
        <f t="shared" si="84"/>
        <v>Version Numérique</v>
      </c>
      <c r="W156" s="34">
        <f t="shared" si="85"/>
        <v>9782746034969</v>
      </c>
      <c r="X156" s="34" t="str">
        <f t="shared" si="86"/>
        <v>Version Imprimée</v>
      </c>
      <c r="Y156" s="34" t="str">
        <f t="shared" si="87"/>
        <v>St-Herblain</v>
      </c>
      <c r="Z156" s="34" t="str">
        <f t="shared" si="88"/>
        <v>Editions ENI</v>
      </c>
      <c r="AA156" s="34">
        <f t="shared" si="89"/>
        <v>2007</v>
      </c>
      <c r="AB156" s="34" t="str">
        <f t="shared" si="90"/>
        <v>Bibliothèque Numérique ENI (Service en ligne)</v>
      </c>
      <c r="AC156" s="34" t="str">
        <f t="shared" si="91"/>
        <v>RÉFÉRENCE BUREAUTIQUE</v>
      </c>
      <c r="AD156" s="34" t="str">
        <f t="shared" si="92"/>
        <v>texte</v>
      </c>
      <c r="AE156" s="34" t="str">
        <f t="shared" si="93"/>
        <v>txt</v>
      </c>
      <c r="AF156" s="34" t="str">
        <f t="shared" si="94"/>
        <v>rdacontent/fre</v>
      </c>
      <c r="AG156" s="34" t="str">
        <f t="shared" si="95"/>
        <v>informatique</v>
      </c>
      <c r="AH156" s="34" t="str">
        <f t="shared" si="96"/>
        <v>c</v>
      </c>
      <c r="AI156" s="34" t="str">
        <f t="shared" si="97"/>
        <v>rdamedia/fre</v>
      </c>
      <c r="AJ156" s="34" t="str">
        <f t="shared" si="98"/>
        <v>ressource en ligne</v>
      </c>
      <c r="AK156" s="34" t="str">
        <f t="shared" si="99"/>
        <v>cr</v>
      </c>
      <c r="AL156" s="34" t="str">
        <f t="shared" si="100"/>
        <v>rdacarrier/fre</v>
      </c>
      <c r="AM156" s="34" t="str">
        <f t="shared" si="101"/>
        <v>m\\\\\o\\d\\\\\\\\</v>
      </c>
      <c r="AN156" s="34" t="str">
        <f t="shared" si="102"/>
        <v>cr\cn\\\\uuaua</v>
      </c>
      <c r="AO156" s="34" t="str">
        <f t="shared" si="103"/>
        <v>Accès restreint aux membres</v>
      </c>
      <c r="AP156" s="34" t="str">
        <f t="shared" si="104"/>
        <v>Source de la note de description : Version imprimée</v>
      </c>
      <c r="AQ156" s="34" t="str">
        <f t="shared" si="105"/>
        <v/>
      </c>
      <c r="AR156" s="34" t="str">
        <f t="shared" si="106"/>
        <v>%SITE_CLIENT%/?library_guid=E195D110-26FE-4DB1-A8E2-604C296A1C1A</v>
      </c>
      <c r="AS156" s="34" t="str">
        <f t="shared" si="107"/>
        <v>Accès au travers du portail ENI</v>
      </c>
      <c r="AT156" s="34" t="str">
        <f t="shared" si="108"/>
        <v xml:space="preserve"> document maître </v>
      </c>
      <c r="AU156" s="34" t="str">
        <f t="shared" si="109"/>
        <v xml:space="preserve"> e</v>
      </c>
      <c r="AV156" s="34" t="str">
        <f t="shared" si="110"/>
        <v xml:space="preserve"> ebook </v>
      </c>
      <c r="AW156" s="34" t="str">
        <f t="shared" si="111"/>
        <v xml:space="preserve"> formulaire </v>
      </c>
      <c r="AX156" s="34" t="str">
        <f t="shared" si="112"/>
        <v xml:space="preserve"> livre électronique </v>
      </c>
      <c r="AY156" s="34" t="str">
        <f t="shared" si="113"/>
        <v xml:space="preserve"> livre numérique </v>
      </c>
      <c r="AZ156" s="34" t="str">
        <f t="shared" si="114"/>
        <v xml:space="preserve"> livres électroniques </v>
      </c>
      <c r="BA156" s="34" t="str">
        <f t="shared" si="115"/>
        <v xml:space="preserve"> livres numériques </v>
      </c>
      <c r="BB156" s="34" t="str">
        <f t="shared" si="116"/>
        <v xml:space="preserve"> LNRB07WOR</v>
      </c>
      <c r="BC156" s="34" t="str">
        <f t="shared" si="117"/>
        <v xml:space="preserve"> macro</v>
      </c>
      <c r="BD156" s="34" t="str">
        <f t="shared" si="118"/>
        <v xml:space="preserve"> mailing </v>
      </c>
      <c r="BE156" s="34" t="str">
        <f t="shared" si="119"/>
        <v xml:space="preserve"> page web </v>
      </c>
      <c r="BF156" s="34" t="str">
        <f t="shared" si="120"/>
        <v xml:space="preserve"> plan </v>
      </c>
      <c r="BG156" s="34" t="str">
        <f t="shared" si="121"/>
        <v xml:space="preserve"> publipostage </v>
      </c>
      <c r="BH156" s="34" t="str">
        <f t="shared" si="122"/>
        <v xml:space="preserve"> suivi des modifications </v>
      </c>
      <c r="BI156" s="34" t="str">
        <f t="shared" si="123"/>
        <v xml:space="preserve"> table des matières </v>
      </c>
      <c r="BJ156" s="34" t="str">
        <f t="shared" si="124"/>
        <v xml:space="preserve"> traitement de texte </v>
      </c>
      <c r="BK156" s="34" t="str">
        <f t="shared" si="125"/>
        <v xml:space="preserve"> word 07 </v>
      </c>
      <c r="BL156" s="34" t="str">
        <f t="shared" si="126"/>
        <v xml:space="preserve">book </v>
      </c>
      <c r="BM156" s="34" t="str">
        <f t="shared" si="127"/>
        <v xml:space="preserve">commandes </v>
      </c>
      <c r="BN156" s="34" t="str">
        <f t="shared" si="128"/>
        <v xml:space="preserve">Microsoft </v>
      </c>
      <c r="BO156" s="34" t="str">
        <f t="shared" si="129"/>
        <v/>
      </c>
      <c r="BP156" s="34" t="str">
        <f t="shared" si="130"/>
        <v/>
      </c>
      <c r="BQ156" s="34" t="str">
        <f t="shared" si="131"/>
        <v/>
      </c>
      <c r="BR156" s="34" t="str">
        <f t="shared" si="132"/>
        <v/>
      </c>
      <c r="BS156" s="34" t="str">
        <f t="shared" si="133"/>
        <v/>
      </c>
      <c r="BT156" s="34" t="str">
        <f t="shared" si="134"/>
        <v/>
      </c>
      <c r="BU156" s="42" t="str">
        <f t="shared" si="135"/>
        <v/>
      </c>
    </row>
    <row r="157" spans="1:73" ht="20.100000000000001" customHeight="1" x14ac:dyDescent="0.2">
      <c r="A157" s="40">
        <v>45231</v>
      </c>
      <c r="B157" s="34" t="s">
        <v>14261</v>
      </c>
      <c r="C157" s="34" t="s">
        <v>112</v>
      </c>
      <c r="D157" s="34">
        <v>20240120</v>
      </c>
      <c r="E157" s="34" t="s">
        <v>14262</v>
      </c>
      <c r="F157" s="34" t="str">
        <f t="shared" si="68"/>
        <v/>
      </c>
      <c r="G157" s="34" t="str">
        <f t="shared" si="69"/>
        <v/>
      </c>
      <c r="H157" s="34" t="str">
        <f t="shared" si="70"/>
        <v/>
      </c>
      <c r="I157" s="34" t="str">
        <f t="shared" si="71"/>
        <v/>
      </c>
      <c r="J157" s="34" t="str">
        <f t="shared" si="72"/>
        <v/>
      </c>
      <c r="K157" s="34" t="str">
        <f t="shared" si="73"/>
        <v/>
      </c>
      <c r="L157" s="34" t="str">
        <f t="shared" si="74"/>
        <v/>
      </c>
      <c r="M157" s="34" t="str">
        <f t="shared" si="75"/>
        <v/>
      </c>
      <c r="N157" s="5" t="str">
        <f t="shared" si="76"/>
        <v>Edition du 1 October 2010</v>
      </c>
      <c r="O157" s="5" t="str">
        <f t="shared" si="77"/>
        <v>438 pages</v>
      </c>
      <c r="P157" s="34" t="str">
        <f t="shared" si="78"/>
        <v>Editions ENI</v>
      </c>
      <c r="Q157" s="6" t="str">
        <f t="shared" si="79"/>
        <v>fre</v>
      </c>
      <c r="R157" s="34" t="str">
        <f t="shared" si="80"/>
        <v>fre</v>
      </c>
      <c r="S157" s="34" t="str">
        <f t="shared" si="81"/>
        <v>fre</v>
      </c>
      <c r="T157" s="34" t="str">
        <f t="shared" si="82"/>
        <v>Ce livre de référence sur Microsoft® Access 2010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Vous analyserez les données  en réalisant des tableaux croisés dynamiques, des graphiques et vous optimiserez l'exploitation de la base à l'aide des macro-commandes.
La base de données utilisée en exemple est disponible en téléchargement sur le site des Editions ENI, www.editions-eni.fr.
Ce livre est également proposé en coffret</v>
      </c>
      <c r="U157" s="34">
        <f t="shared" si="83"/>
        <v>9782746059887</v>
      </c>
      <c r="V157" s="34" t="str">
        <f t="shared" si="84"/>
        <v>Version Numérique</v>
      </c>
      <c r="W157" s="34">
        <f t="shared" si="85"/>
        <v>9782746058361</v>
      </c>
      <c r="X157" s="34" t="str">
        <f t="shared" si="86"/>
        <v>Version Imprimée</v>
      </c>
      <c r="Y157" s="34" t="str">
        <f t="shared" si="87"/>
        <v>St-Herblain</v>
      </c>
      <c r="Z157" s="34" t="str">
        <f t="shared" si="88"/>
        <v>Editions ENI</v>
      </c>
      <c r="AA157" s="34">
        <f t="shared" si="89"/>
        <v>2010</v>
      </c>
      <c r="AB157" s="34" t="str">
        <f t="shared" si="90"/>
        <v>Bibliothèque Numérique ENI (Service en ligne)</v>
      </c>
      <c r="AC157" s="34" t="str">
        <f t="shared" si="91"/>
        <v>RÉFÉRENCE BUREAUTIQUE</v>
      </c>
      <c r="AD157" s="34" t="str">
        <f t="shared" si="92"/>
        <v>texte</v>
      </c>
      <c r="AE157" s="34" t="str">
        <f t="shared" si="93"/>
        <v>txt</v>
      </c>
      <c r="AF157" s="34" t="str">
        <f t="shared" si="94"/>
        <v>rdacontent/fre</v>
      </c>
      <c r="AG157" s="34" t="str">
        <f t="shared" si="95"/>
        <v>informatique</v>
      </c>
      <c r="AH157" s="34" t="str">
        <f t="shared" si="96"/>
        <v>c</v>
      </c>
      <c r="AI157" s="34" t="str">
        <f t="shared" si="97"/>
        <v>rdamedia/fre</v>
      </c>
      <c r="AJ157" s="34" t="str">
        <f t="shared" si="98"/>
        <v>ressource en ligne</v>
      </c>
      <c r="AK157" s="34" t="str">
        <f t="shared" si="99"/>
        <v>cr</v>
      </c>
      <c r="AL157" s="34" t="str">
        <f t="shared" si="100"/>
        <v>rdacarrier/fre</v>
      </c>
      <c r="AM157" s="34" t="str">
        <f t="shared" si="101"/>
        <v>m\\\\\o\\d\\\\\\\\</v>
      </c>
      <c r="AN157" s="34" t="str">
        <f t="shared" si="102"/>
        <v>cr\cn\\\\uuaua</v>
      </c>
      <c r="AO157" s="34" t="str">
        <f t="shared" si="103"/>
        <v>Accès restreint aux membres</v>
      </c>
      <c r="AP157" s="34" t="str">
        <f t="shared" si="104"/>
        <v>Source de la note de description : Version imprimée</v>
      </c>
      <c r="AQ157" s="34" t="str">
        <f t="shared" si="105"/>
        <v/>
      </c>
      <c r="AR157" s="34" t="str">
        <f t="shared" si="106"/>
        <v>%SITE_CLIENT%/?library_guid=4DB9C0DB-4668-4917-BBFE-FEA8D5FABEFE</v>
      </c>
      <c r="AS157" s="34" t="str">
        <f t="shared" si="107"/>
        <v>Accès au travers du portail ENI</v>
      </c>
      <c r="AT157" s="34" t="str">
        <f t="shared" si="108"/>
        <v xml:space="preserve"> acces
 </v>
      </c>
      <c r="AU157" s="34" t="str">
        <f t="shared" si="109"/>
        <v xml:space="preserve"> Access 10 </v>
      </c>
      <c r="AV157" s="34" t="str">
        <f t="shared" si="110"/>
        <v xml:space="preserve"> application </v>
      </c>
      <c r="AW157" s="34" t="str">
        <f t="shared" si="111"/>
        <v xml:space="preserve"> Base de données </v>
      </c>
      <c r="AX157" s="34" t="str">
        <f t="shared" si="112"/>
        <v xml:space="preserve"> e</v>
      </c>
      <c r="AY157" s="34" t="str">
        <f t="shared" si="113"/>
        <v xml:space="preserve"> ebook </v>
      </c>
      <c r="AZ157" s="34" t="str">
        <f t="shared" si="114"/>
        <v xml:space="preserve"> état </v>
      </c>
      <c r="BA157" s="34" t="str">
        <f t="shared" si="115"/>
        <v xml:space="preserve"> formulaire </v>
      </c>
      <c r="BB157" s="34" t="str">
        <f t="shared" si="116"/>
        <v xml:space="preserve"> livre électronique </v>
      </c>
      <c r="BC157" s="34" t="str">
        <f t="shared" si="117"/>
        <v xml:space="preserve"> livre numérique </v>
      </c>
      <c r="BD157" s="34" t="str">
        <f t="shared" si="118"/>
        <v xml:space="preserve"> livres électroniques </v>
      </c>
      <c r="BE157" s="34" t="str">
        <f t="shared" si="119"/>
        <v xml:space="preserve"> livres numériques </v>
      </c>
      <c r="BF157" s="34" t="str">
        <f t="shared" si="120"/>
        <v xml:space="preserve"> LNRB10ACC</v>
      </c>
      <c r="BG157" s="34" t="str">
        <f t="shared" si="121"/>
        <v xml:space="preserve"> Office 2010 </v>
      </c>
      <c r="BH157" s="34" t="str">
        <f t="shared" si="122"/>
        <v xml:space="preserve"> requête </v>
      </c>
      <c r="BI157" s="34" t="str">
        <f t="shared" si="123"/>
        <v xml:space="preserve"> Table </v>
      </c>
      <c r="BJ157" s="34" t="str">
        <f t="shared" si="124"/>
        <v xml:space="preserve">book </v>
      </c>
      <c r="BK157" s="34" t="str">
        <f t="shared" si="125"/>
        <v xml:space="preserve">Microsoft </v>
      </c>
      <c r="BL157" s="34" t="str">
        <f t="shared" si="126"/>
        <v/>
      </c>
      <c r="BM157" s="34" t="str">
        <f t="shared" si="127"/>
        <v/>
      </c>
      <c r="BN157" s="34" t="str">
        <f t="shared" si="128"/>
        <v/>
      </c>
      <c r="BO157" s="34" t="str">
        <f t="shared" si="129"/>
        <v/>
      </c>
      <c r="BP157" s="34" t="str">
        <f t="shared" si="130"/>
        <v/>
      </c>
      <c r="BQ157" s="34" t="str">
        <f t="shared" si="131"/>
        <v/>
      </c>
      <c r="BR157" s="34" t="str">
        <f t="shared" si="132"/>
        <v/>
      </c>
      <c r="BS157" s="34" t="str">
        <f t="shared" si="133"/>
        <v/>
      </c>
      <c r="BT157" s="34" t="str">
        <f t="shared" si="134"/>
        <v/>
      </c>
      <c r="BU157" s="42" t="str">
        <f t="shared" si="135"/>
        <v/>
      </c>
    </row>
    <row r="158" spans="1:73" ht="20.100000000000001" customHeight="1" x14ac:dyDescent="0.2">
      <c r="A158" s="40">
        <v>45231</v>
      </c>
      <c r="B158" s="34" t="s">
        <v>14263</v>
      </c>
      <c r="C158" s="34" t="s">
        <v>112</v>
      </c>
      <c r="D158" s="34">
        <v>20240120</v>
      </c>
      <c r="E158" s="34" t="s">
        <v>14264</v>
      </c>
      <c r="F158" s="34" t="str">
        <f t="shared" si="68"/>
        <v>Pour Windows (version 16) -  Agréé par Ciel</v>
      </c>
      <c r="G158" s="34" t="str">
        <f t="shared" si="69"/>
        <v>Béatrice Daburon</v>
      </c>
      <c r="H158" s="34" t="str">
        <f t="shared" si="70"/>
        <v/>
      </c>
      <c r="I158" s="34" t="str">
        <f t="shared" si="71"/>
        <v>Daburon, Béatrice</v>
      </c>
      <c r="J158" s="34" t="str">
        <f t="shared" si="72"/>
        <v/>
      </c>
      <c r="K158" s="34" t="str">
        <f t="shared" si="73"/>
        <v/>
      </c>
      <c r="L158" s="34" t="str">
        <f t="shared" si="74"/>
        <v/>
      </c>
      <c r="M158" s="34" t="str">
        <f t="shared" si="75"/>
        <v/>
      </c>
      <c r="N158" s="5" t="str">
        <f t="shared" si="76"/>
        <v>Edition du 1 October 2009</v>
      </c>
      <c r="O158" s="5" t="str">
        <f t="shared" si="77"/>
        <v>450 pages</v>
      </c>
      <c r="P158" s="34" t="str">
        <f t="shared" si="78"/>
        <v>Editions ENI</v>
      </c>
      <c r="Q158" s="6" t="str">
        <f t="shared" si="79"/>
        <v>fre</v>
      </c>
      <c r="R158" s="34" t="str">
        <f t="shared" si="80"/>
        <v>fre</v>
      </c>
      <c r="S158" s="34" t="str">
        <f t="shared" si="81"/>
        <v>fre</v>
      </c>
      <c r="T158" s="34" t="str">
        <f t="shared" si="82"/>
        <v>Vous retrouverez dans ce livre toutes les fonctions du logiciel de comptabilité Ciel Compta 2010 pour Windows (version 16) présentées de façon logique et progressive : après la présentation de l'environnement Ciel Compta, vous apprendrez à créer une société, à gérer les comptes, les journaux, à saisir différents types d'écriture, à gérer la trésorerie, à imprimer listes (Intuiliste) et états, à gérer la TVA et la téléTVA. Vous découvrirez ensuite les traitements de fin de mois et de fin d'année ainsi que les fonctions avancées telles que la sauvegarde en interne ou en ligne, le transfert des écritures et la synchronisation, la réindexation des fichiers, l'agenda, le mailing...
Ce livre est également proposé en coffret 1 | coffret 2</v>
      </c>
      <c r="U158" s="34">
        <f t="shared" si="83"/>
        <v>9782746052680</v>
      </c>
      <c r="V158" s="34" t="str">
        <f t="shared" si="84"/>
        <v>Version Numérique</v>
      </c>
      <c r="W158" s="34">
        <f t="shared" si="85"/>
        <v>9782746051188</v>
      </c>
      <c r="X158" s="34" t="str">
        <f t="shared" si="86"/>
        <v>Version Imprimée</v>
      </c>
      <c r="Y158" s="34" t="str">
        <f t="shared" si="87"/>
        <v>St-Herblain</v>
      </c>
      <c r="Z158" s="34" t="str">
        <f t="shared" si="88"/>
        <v>Editions ENI</v>
      </c>
      <c r="AA158" s="34">
        <f t="shared" si="89"/>
        <v>2009</v>
      </c>
      <c r="AB158" s="34" t="str">
        <f t="shared" si="90"/>
        <v>Bibliothèque Numérique ENI (Service en ligne)</v>
      </c>
      <c r="AC158" s="34" t="str">
        <f t="shared" si="91"/>
        <v>RÉFÉRENCE BUREAUTIQUE</v>
      </c>
      <c r="AD158" s="34" t="str">
        <f t="shared" si="92"/>
        <v>texte</v>
      </c>
      <c r="AE158" s="34" t="str">
        <f t="shared" si="93"/>
        <v>txt</v>
      </c>
      <c r="AF158" s="34" t="str">
        <f t="shared" si="94"/>
        <v>rdacontent/fre</v>
      </c>
      <c r="AG158" s="34" t="str">
        <f t="shared" si="95"/>
        <v>informatique</v>
      </c>
      <c r="AH158" s="34" t="str">
        <f t="shared" si="96"/>
        <v>c</v>
      </c>
      <c r="AI158" s="34" t="str">
        <f t="shared" si="97"/>
        <v>rdamedia/fre</v>
      </c>
      <c r="AJ158" s="34" t="str">
        <f t="shared" si="98"/>
        <v>ressource en ligne</v>
      </c>
      <c r="AK158" s="34" t="str">
        <f t="shared" si="99"/>
        <v>cr</v>
      </c>
      <c r="AL158" s="34" t="str">
        <f t="shared" si="100"/>
        <v>rdacarrier/fre</v>
      </c>
      <c r="AM158" s="34" t="str">
        <f t="shared" si="101"/>
        <v>m\\\\\o\\d\\\\\\\\</v>
      </c>
      <c r="AN158" s="34" t="str">
        <f t="shared" si="102"/>
        <v>cr\cn\\\\uuaua</v>
      </c>
      <c r="AO158" s="34" t="str">
        <f t="shared" si="103"/>
        <v>Accès restreint aux membres</v>
      </c>
      <c r="AP158" s="34" t="str">
        <f t="shared" si="104"/>
        <v>Source de la note de description : Version imprimée</v>
      </c>
      <c r="AQ158" s="34" t="str">
        <f t="shared" si="105"/>
        <v/>
      </c>
      <c r="AR158" s="34" t="str">
        <f t="shared" si="106"/>
        <v>%SITE_CLIENT%/?library_guid=8A8506EE-FEE1-4886-93DD-0624ABF9B83D</v>
      </c>
      <c r="AS158" s="34" t="str">
        <f t="shared" si="107"/>
        <v>Accès au travers du portail ENI</v>
      </c>
      <c r="AT158" s="34" t="str">
        <f t="shared" si="108"/>
        <v xml:space="preserve"> balance </v>
      </c>
      <c r="AU158" s="34" t="str">
        <f t="shared" si="109"/>
        <v xml:space="preserve"> bilan </v>
      </c>
      <c r="AV158" s="34" t="str">
        <f t="shared" si="110"/>
        <v xml:space="preserve"> ciel </v>
      </c>
      <c r="AW158" s="34" t="str">
        <f t="shared" si="111"/>
        <v xml:space="preserve"> Ciel 2010 </v>
      </c>
      <c r="AX158" s="34" t="str">
        <f t="shared" si="112"/>
        <v xml:space="preserve"> Ciel Compta version 16 </v>
      </c>
      <c r="AY158" s="34" t="str">
        <f t="shared" si="113"/>
        <v xml:space="preserve"> comptabilité </v>
      </c>
      <c r="AZ158" s="34" t="str">
        <f t="shared" si="114"/>
        <v xml:space="preserve"> grand livre </v>
      </c>
      <c r="BA158" s="34" t="str">
        <f t="shared" si="115"/>
        <v xml:space="preserve"> LNRB10CIEC</v>
      </c>
      <c r="BB158" s="34" t="str">
        <f t="shared" si="116"/>
        <v xml:space="preserve"> Millésime </v>
      </c>
      <c r="BC158" s="34" t="str">
        <f t="shared" si="117"/>
        <v xml:space="preserve"> plan comptable </v>
      </c>
      <c r="BD158" s="34" t="str">
        <f t="shared" si="118"/>
        <v xml:space="preserve">gestion </v>
      </c>
      <c r="BE158" s="34" t="str">
        <f t="shared" si="119"/>
        <v/>
      </c>
      <c r="BF158" s="34" t="str">
        <f t="shared" si="120"/>
        <v/>
      </c>
      <c r="BG158" s="34" t="str">
        <f t="shared" si="121"/>
        <v/>
      </c>
      <c r="BH158" s="34" t="str">
        <f t="shared" si="122"/>
        <v/>
      </c>
      <c r="BI158" s="34" t="str">
        <f t="shared" si="123"/>
        <v/>
      </c>
      <c r="BJ158" s="34" t="str">
        <f t="shared" si="124"/>
        <v/>
      </c>
      <c r="BK158" s="34" t="str">
        <f t="shared" si="125"/>
        <v/>
      </c>
      <c r="BL158" s="34" t="str">
        <f t="shared" si="126"/>
        <v/>
      </c>
      <c r="BM158" s="34" t="str">
        <f t="shared" si="127"/>
        <v/>
      </c>
      <c r="BN158" s="34" t="str">
        <f t="shared" si="128"/>
        <v/>
      </c>
      <c r="BO158" s="34" t="str">
        <f t="shared" si="129"/>
        <v/>
      </c>
      <c r="BP158" s="34" t="str">
        <f t="shared" si="130"/>
        <v/>
      </c>
      <c r="BQ158" s="34" t="str">
        <f t="shared" si="131"/>
        <v/>
      </c>
      <c r="BR158" s="34" t="str">
        <f t="shared" si="132"/>
        <v/>
      </c>
      <c r="BS158" s="34" t="str">
        <f t="shared" si="133"/>
        <v/>
      </c>
      <c r="BT158" s="34" t="str">
        <f t="shared" si="134"/>
        <v/>
      </c>
      <c r="BU158" s="42" t="str">
        <f t="shared" si="135"/>
        <v/>
      </c>
    </row>
    <row r="159" spans="1:73" ht="20.100000000000001" customHeight="1" x14ac:dyDescent="0.2">
      <c r="A159" s="40">
        <v>45231</v>
      </c>
      <c r="B159" s="34" t="s">
        <v>14265</v>
      </c>
      <c r="C159" s="34" t="s">
        <v>112</v>
      </c>
      <c r="D159" s="34">
        <v>20240120</v>
      </c>
      <c r="E159" s="34" t="s">
        <v>14266</v>
      </c>
      <c r="F159" s="34" t="str">
        <f t="shared" si="68"/>
        <v>(version 16) - Agréé par Ciel</v>
      </c>
      <c r="G159" s="34" t="str">
        <f t="shared" si="69"/>
        <v>Jean Laurent LAHELY</v>
      </c>
      <c r="H159" s="34" t="str">
        <f t="shared" si="70"/>
        <v/>
      </c>
      <c r="I159" s="34" t="str">
        <f t="shared" si="71"/>
        <v>LAHELY, Jean Laurent</v>
      </c>
      <c r="J159" s="34" t="str">
        <f t="shared" si="72"/>
        <v/>
      </c>
      <c r="K159" s="34" t="str">
        <f t="shared" si="73"/>
        <v/>
      </c>
      <c r="L159" s="34" t="str">
        <f t="shared" si="74"/>
        <v/>
      </c>
      <c r="M159" s="34" t="str">
        <f t="shared" si="75"/>
        <v/>
      </c>
      <c r="N159" s="5" t="str">
        <f t="shared" si="76"/>
        <v>Edition du 1 March 2010</v>
      </c>
      <c r="O159" s="5" t="str">
        <f t="shared" si="77"/>
        <v>315 pages</v>
      </c>
      <c r="P159" s="34" t="str">
        <f t="shared" si="78"/>
        <v>Editions ENI</v>
      </c>
      <c r="Q159" s="6" t="str">
        <f t="shared" si="79"/>
        <v>fre</v>
      </c>
      <c r="R159" s="34" t="str">
        <f t="shared" si="80"/>
        <v>fre</v>
      </c>
      <c r="S159" s="34" t="str">
        <f t="shared" si="81"/>
        <v>fre</v>
      </c>
      <c r="T159" s="34" t="str">
        <f t="shared" si="82"/>
        <v>Vous retrouverez dans ce manuel pratique toutes les fonctions du logiciel de paye Ciel Paye 2010 (version 16) : après une description de l'environnement de travail, vous apprendrez à créer et paramétrer le dossier d'une entreprise (gérer les établissements, les conventions collectives, les caisses, les rubriques, les cotisations...) puis à renseigner les différentes fiches salariés. Vous définirez les périodes de congés puis établirez la première paye pour laquelle vous apprendrez à contrôler les variables, gérer les heures supplémentaires (loi TEPA), valider puis imprimer les bulletins. Pour les bulletins du mois suivant, vous saisirez les variables, importerez les variables et créerez les bulletins en utilisant éventuellement l'assistant Top Bulletin. Vous verrez ensuite comment éditer le Journal de paye, le Livre de paye et tous les états standards tels que l'état préparatoire DUCS, l'état des charges à payer par caisse... Vous effectuerez ensuite les traitements mensuels (ordre de virement, génération des écritures comptables...) et annuels (dernière paye de l'année et éditions de fin d'année : relevé net imposable du salarié, fiche individuelle, état des provisions pour congés payés, état préparatoire DADS) avant d'aborder la clôture de l'exercice. Le livre se termine par les fonctionnalités d'échange entre Ciel Paye et Word, la diffusion et sauvegarde des données sur intranet ou Internet.
Ce livre est également proposé en coffret</v>
      </c>
      <c r="U159" s="34">
        <f t="shared" si="83"/>
        <v>9782746054561</v>
      </c>
      <c r="V159" s="34" t="str">
        <f t="shared" si="84"/>
        <v>Version Numérique</v>
      </c>
      <c r="W159" s="34">
        <f t="shared" si="85"/>
        <v>9782746053762</v>
      </c>
      <c r="X159" s="34" t="str">
        <f t="shared" si="86"/>
        <v>Version Imprimée</v>
      </c>
      <c r="Y159" s="34" t="str">
        <f t="shared" si="87"/>
        <v>St-Herblain</v>
      </c>
      <c r="Z159" s="34" t="str">
        <f t="shared" si="88"/>
        <v>Editions ENI</v>
      </c>
      <c r="AA159" s="34">
        <f t="shared" si="89"/>
        <v>2010</v>
      </c>
      <c r="AB159" s="34" t="str">
        <f t="shared" si="90"/>
        <v>Bibliothèque Numérique ENI (Service en ligne)</v>
      </c>
      <c r="AC159" s="34" t="str">
        <f t="shared" si="91"/>
        <v>RÉFÉRENCE BUREAUTIQUE</v>
      </c>
      <c r="AD159" s="34" t="str">
        <f t="shared" si="92"/>
        <v>texte</v>
      </c>
      <c r="AE159" s="34" t="str">
        <f t="shared" si="93"/>
        <v>txt</v>
      </c>
      <c r="AF159" s="34" t="str">
        <f t="shared" si="94"/>
        <v>rdacontent/fre</v>
      </c>
      <c r="AG159" s="34" t="str">
        <f t="shared" si="95"/>
        <v>informatique</v>
      </c>
      <c r="AH159" s="34" t="str">
        <f t="shared" si="96"/>
        <v>c</v>
      </c>
      <c r="AI159" s="34" t="str">
        <f t="shared" si="97"/>
        <v>rdamedia/fre</v>
      </c>
      <c r="AJ159" s="34" t="str">
        <f t="shared" si="98"/>
        <v>ressource en ligne</v>
      </c>
      <c r="AK159" s="34" t="str">
        <f t="shared" si="99"/>
        <v>cr</v>
      </c>
      <c r="AL159" s="34" t="str">
        <f t="shared" si="100"/>
        <v>rdacarrier/fre</v>
      </c>
      <c r="AM159" s="34" t="str">
        <f t="shared" si="101"/>
        <v>m\\\\\o\\d\\\\\\\\</v>
      </c>
      <c r="AN159" s="34" t="str">
        <f t="shared" si="102"/>
        <v>cr\cn\\\\uuaua</v>
      </c>
      <c r="AO159" s="34" t="str">
        <f t="shared" si="103"/>
        <v>Accès restreint aux membres</v>
      </c>
      <c r="AP159" s="34" t="str">
        <f t="shared" si="104"/>
        <v>Source de la note de description : Version imprimée</v>
      </c>
      <c r="AQ159" s="34" t="str">
        <f t="shared" si="105"/>
        <v/>
      </c>
      <c r="AR159" s="34" t="str">
        <f t="shared" si="106"/>
        <v>%SITE_CLIENT%/?library_guid=A9DB5BD0-B5B3-493A-B1FA-825ABCC8CF26</v>
      </c>
      <c r="AS159" s="34" t="str">
        <f t="shared" si="107"/>
        <v>Accès au travers du portail ENI</v>
      </c>
      <c r="AT159" s="34" t="str">
        <f t="shared" si="108"/>
        <v xml:space="preserve"> bulletin de paye </v>
      </c>
      <c r="AU159" s="34" t="str">
        <f t="shared" si="109"/>
        <v xml:space="preserve"> bulletin de salaire </v>
      </c>
      <c r="AV159" s="34" t="str">
        <f t="shared" si="110"/>
        <v xml:space="preserve"> DADS </v>
      </c>
      <c r="AW159" s="34" t="str">
        <f t="shared" si="111"/>
        <v xml:space="preserve"> e</v>
      </c>
      <c r="AX159" s="34" t="str">
        <f t="shared" si="112"/>
        <v xml:space="preserve"> livre numérique </v>
      </c>
      <c r="AY159" s="34" t="str">
        <f t="shared" si="113"/>
        <v xml:space="preserve"> LNRB10CIEP</v>
      </c>
      <c r="AZ159" s="34" t="str">
        <f t="shared" si="114"/>
        <v xml:space="preserve"> paie </v>
      </c>
      <c r="BA159" s="34" t="str">
        <f t="shared" si="115"/>
        <v xml:space="preserve"> RTT </v>
      </c>
      <c r="BB159" s="34" t="str">
        <f t="shared" si="116"/>
        <v xml:space="preserve"> salaire </v>
      </c>
      <c r="BC159" s="34" t="str">
        <f t="shared" si="117"/>
        <v xml:space="preserve">book </v>
      </c>
      <c r="BD159" s="34" t="str">
        <f t="shared" si="118"/>
        <v xml:space="preserve">Ebook </v>
      </c>
      <c r="BE159" s="34" t="str">
        <f t="shared" si="119"/>
        <v/>
      </c>
      <c r="BF159" s="34" t="str">
        <f t="shared" si="120"/>
        <v/>
      </c>
      <c r="BG159" s="34" t="str">
        <f t="shared" si="121"/>
        <v/>
      </c>
      <c r="BH159" s="34" t="str">
        <f t="shared" si="122"/>
        <v/>
      </c>
      <c r="BI159" s="34" t="str">
        <f t="shared" si="123"/>
        <v/>
      </c>
      <c r="BJ159" s="34" t="str">
        <f t="shared" si="124"/>
        <v/>
      </c>
      <c r="BK159" s="34" t="str">
        <f t="shared" si="125"/>
        <v/>
      </c>
      <c r="BL159" s="34" t="str">
        <f t="shared" si="126"/>
        <v/>
      </c>
      <c r="BM159" s="34" t="str">
        <f t="shared" si="127"/>
        <v/>
      </c>
      <c r="BN159" s="34" t="str">
        <f t="shared" si="128"/>
        <v/>
      </c>
      <c r="BO159" s="34" t="str">
        <f t="shared" si="129"/>
        <v/>
      </c>
      <c r="BP159" s="34" t="str">
        <f t="shared" si="130"/>
        <v/>
      </c>
      <c r="BQ159" s="34" t="str">
        <f t="shared" si="131"/>
        <v/>
      </c>
      <c r="BR159" s="34" t="str">
        <f t="shared" si="132"/>
        <v/>
      </c>
      <c r="BS159" s="34" t="str">
        <f t="shared" si="133"/>
        <v/>
      </c>
      <c r="BT159" s="34" t="str">
        <f t="shared" si="134"/>
        <v/>
      </c>
      <c r="BU159" s="42" t="str">
        <f t="shared" si="135"/>
        <v/>
      </c>
    </row>
    <row r="160" spans="1:73" ht="20.100000000000001" customHeight="1" x14ac:dyDescent="0.2">
      <c r="A160" s="40">
        <v>45231</v>
      </c>
      <c r="B160" s="34" t="s">
        <v>14267</v>
      </c>
      <c r="C160" s="34" t="s">
        <v>112</v>
      </c>
      <c r="D160" s="34">
        <v>20240120</v>
      </c>
      <c r="E160" s="34" t="s">
        <v>14268</v>
      </c>
      <c r="F160" s="34" t="str">
        <f t="shared" si="68"/>
        <v/>
      </c>
      <c r="G160" s="34" t="str">
        <f t="shared" si="69"/>
        <v/>
      </c>
      <c r="H160" s="34" t="str">
        <f t="shared" si="70"/>
        <v/>
      </c>
      <c r="I160" s="34" t="str">
        <f t="shared" si="71"/>
        <v/>
      </c>
      <c r="J160" s="34" t="str">
        <f t="shared" si="72"/>
        <v/>
      </c>
      <c r="K160" s="34" t="str">
        <f t="shared" si="73"/>
        <v/>
      </c>
      <c r="L160" s="34" t="str">
        <f t="shared" si="74"/>
        <v/>
      </c>
      <c r="M160" s="34" t="str">
        <f t="shared" si="75"/>
        <v/>
      </c>
      <c r="N160" s="5" t="str">
        <f t="shared" si="76"/>
        <v>Edition du 1 June 2010</v>
      </c>
      <c r="O160" s="5" t="str">
        <f t="shared" si="77"/>
        <v>485 pages</v>
      </c>
      <c r="P160" s="34" t="str">
        <f t="shared" si="78"/>
        <v>Editions ENI</v>
      </c>
      <c r="Q160" s="6" t="str">
        <f t="shared" si="79"/>
        <v>fre</v>
      </c>
      <c r="R160" s="34" t="str">
        <f t="shared" si="80"/>
        <v>fre</v>
      </c>
      <c r="S160" s="34" t="str">
        <f t="shared" si="81"/>
        <v>fre</v>
      </c>
      <c r="T160" s="34" t="str">
        <f t="shared" si="82"/>
        <v>Ce guide pratique vous présente dans le détail, les différentes fonctions du célèbre tableur Microsoft® Excel 2010 ; il s'adresse à toute personne désirant découvrir et approfondir l'ensemble de ses fonctionnalités. Après la description de l'environnement comprenant le ruban et le nouvel onglet Fichier, la gestion des classeurs, des modèles et des feuilles de calcul, vous découvrirez toutes les techniques de saisie et de modification des données (nombres, dates, séries de données...).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matriciel&amp;hellip;) ; vous verrez aussi comment utiliser l'Editeur d'équations. Une partie est consacrée aux outils d'analyses : réalisation de scénarios, calcul de valeur cible, audit de vos feuilles de calcul et utilisation du Solveur.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diagrammes&amp;hellip;).
Mais Excel est aussi un outil très puissant en matière d'analyse de données : création et gestion de tableaux de données, réalisation de tableaux et graphiques croisés dynamiques que vous pourrez aisément filtrer à l'aide des segments (slicers). 
Une partie de ce livre est consacré au travail collaboratif et comprend donc de nombreuses informations sur la protection des classeurs et sur le partage des données. Les derniers chapitres concernent les techniques pour optimiser la saisie (création de séries de données personnalisées, de listes déroulantes), l'insertion de lien hypertexte, l'importation et l'exportation de données, les macro-commandes et l'enregistrement de classeur sous forme de page Web.
Le livre se termine par un chapitre sur les bonnes pratiques relatives à l'utilisation d'un tableur.
Ce livre est également proposé en coffret | coffret 2 | coffret 3 | coffret 4 | coffret 5 | coffret 6</v>
      </c>
      <c r="U160" s="34">
        <f t="shared" si="83"/>
        <v>9782746055971</v>
      </c>
      <c r="V160" s="34" t="str">
        <f t="shared" si="84"/>
        <v>Version Numérique</v>
      </c>
      <c r="W160" s="34">
        <f t="shared" si="85"/>
        <v>9782746054943</v>
      </c>
      <c r="X160" s="34" t="str">
        <f t="shared" si="86"/>
        <v>Version Imprimée</v>
      </c>
      <c r="Y160" s="34" t="str">
        <f t="shared" si="87"/>
        <v>St-Herblain</v>
      </c>
      <c r="Z160" s="34" t="str">
        <f t="shared" si="88"/>
        <v>Editions ENI</v>
      </c>
      <c r="AA160" s="34">
        <f t="shared" si="89"/>
        <v>2010</v>
      </c>
      <c r="AB160" s="34" t="str">
        <f t="shared" si="90"/>
        <v>Bibliothèque Numérique ENI (Service en ligne)</v>
      </c>
      <c r="AC160" s="34" t="str">
        <f t="shared" si="91"/>
        <v>RÉFÉRENCE BUREAUTIQUE</v>
      </c>
      <c r="AD160" s="34" t="str">
        <f t="shared" si="92"/>
        <v>texte</v>
      </c>
      <c r="AE160" s="34" t="str">
        <f t="shared" si="93"/>
        <v>txt</v>
      </c>
      <c r="AF160" s="34" t="str">
        <f t="shared" si="94"/>
        <v>rdacontent/fre</v>
      </c>
      <c r="AG160" s="34" t="str">
        <f t="shared" si="95"/>
        <v>informatique</v>
      </c>
      <c r="AH160" s="34" t="str">
        <f t="shared" si="96"/>
        <v>c</v>
      </c>
      <c r="AI160" s="34" t="str">
        <f t="shared" si="97"/>
        <v>rdamedia/fre</v>
      </c>
      <c r="AJ160" s="34" t="str">
        <f t="shared" si="98"/>
        <v>ressource en ligne</v>
      </c>
      <c r="AK160" s="34" t="str">
        <f t="shared" si="99"/>
        <v>cr</v>
      </c>
      <c r="AL160" s="34" t="str">
        <f t="shared" si="100"/>
        <v>rdacarrier/fre</v>
      </c>
      <c r="AM160" s="34" t="str">
        <f t="shared" si="101"/>
        <v>m\\\\\o\\d\\\\\\\\</v>
      </c>
      <c r="AN160" s="34" t="str">
        <f t="shared" si="102"/>
        <v>cr\cn\\\\uuaua</v>
      </c>
      <c r="AO160" s="34" t="str">
        <f t="shared" si="103"/>
        <v>Accès restreint aux membres</v>
      </c>
      <c r="AP160" s="34" t="str">
        <f t="shared" si="104"/>
        <v>Source de la note de description : Version imprimée</v>
      </c>
      <c r="AQ160" s="34" t="str">
        <f t="shared" si="105"/>
        <v/>
      </c>
      <c r="AR160" s="34" t="str">
        <f t="shared" si="106"/>
        <v>%SITE_CLIENT%/?library_guid=8EB3673C-C907-4472-90F9-957BBEFC89FA</v>
      </c>
      <c r="AS160" s="34" t="str">
        <f t="shared" si="107"/>
        <v>Accès au travers du portail ENI</v>
      </c>
      <c r="AT160" s="34" t="str">
        <f t="shared" si="108"/>
        <v xml:space="preserve"> audit </v>
      </c>
      <c r="AU160" s="34" t="str">
        <f t="shared" si="109"/>
        <v xml:space="preserve"> bonnes pratiques </v>
      </c>
      <c r="AV160" s="34" t="str">
        <f t="shared" si="110"/>
        <v xml:space="preserve"> classeur </v>
      </c>
      <c r="AW160" s="34" t="str">
        <f t="shared" si="111"/>
        <v xml:space="preserve"> e</v>
      </c>
      <c r="AX160" s="34" t="str">
        <f t="shared" si="112"/>
        <v xml:space="preserve"> ebook </v>
      </c>
      <c r="AY160" s="34" t="str">
        <f t="shared" si="113"/>
        <v xml:space="preserve"> excel 10 </v>
      </c>
      <c r="AZ160" s="34" t="str">
        <f t="shared" si="114"/>
        <v xml:space="preserve"> feuille de calcul </v>
      </c>
      <c r="BA160" s="34" t="str">
        <f t="shared" si="115"/>
        <v xml:space="preserve"> formule </v>
      </c>
      <c r="BB160" s="34" t="str">
        <f t="shared" si="116"/>
        <v xml:space="preserve"> graphique </v>
      </c>
      <c r="BC160" s="34" t="str">
        <f t="shared" si="117"/>
        <v xml:space="preserve"> liste </v>
      </c>
      <c r="BD160" s="34" t="str">
        <f t="shared" si="118"/>
        <v xml:space="preserve"> livre électronique </v>
      </c>
      <c r="BE160" s="34" t="str">
        <f t="shared" si="119"/>
        <v xml:space="preserve"> livre numérique </v>
      </c>
      <c r="BF160" s="34" t="str">
        <f t="shared" si="120"/>
        <v xml:space="preserve"> livres électroniques </v>
      </c>
      <c r="BG160" s="34" t="str">
        <f t="shared" si="121"/>
        <v xml:space="preserve"> livres numériques </v>
      </c>
      <c r="BH160" s="34" t="str">
        <f t="shared" si="122"/>
        <v xml:space="preserve"> LNRB10EXC</v>
      </c>
      <c r="BI160" s="34" t="str">
        <f t="shared" si="123"/>
        <v xml:space="preserve"> Office 2010 </v>
      </c>
      <c r="BJ160" s="34" t="str">
        <f t="shared" si="124"/>
        <v xml:space="preserve"> scénario </v>
      </c>
      <c r="BK160" s="34" t="str">
        <f t="shared" si="125"/>
        <v xml:space="preserve"> slicer </v>
      </c>
      <c r="BL160" s="34" t="str">
        <f t="shared" si="126"/>
        <v xml:space="preserve"> solveur </v>
      </c>
      <c r="BM160" s="34" t="str">
        <f t="shared" si="127"/>
        <v xml:space="preserve"> sparkline </v>
      </c>
      <c r="BN160" s="34" t="str">
        <f t="shared" si="128"/>
        <v xml:space="preserve"> statistique </v>
      </c>
      <c r="BO160" s="34" t="str">
        <f t="shared" si="129"/>
        <v xml:space="preserve"> tableau croisé </v>
      </c>
      <c r="BP160" s="34" t="str">
        <f t="shared" si="130"/>
        <v xml:space="preserve"> tableur </v>
      </c>
      <c r="BQ160" s="34" t="str">
        <f t="shared" si="131"/>
        <v xml:space="preserve">book </v>
      </c>
      <c r="BR160" s="34" t="str">
        <f t="shared" si="132"/>
        <v xml:space="preserve">Microsoft </v>
      </c>
      <c r="BS160" s="34" t="str">
        <f t="shared" si="133"/>
        <v/>
      </c>
      <c r="BT160" s="34" t="str">
        <f t="shared" si="134"/>
        <v/>
      </c>
      <c r="BU160" s="42" t="str">
        <f t="shared" si="135"/>
        <v/>
      </c>
    </row>
    <row r="161" spans="1:73" ht="20.100000000000001" customHeight="1" x14ac:dyDescent="0.2">
      <c r="A161" s="40">
        <v>45231</v>
      </c>
      <c r="B161" s="34" t="s">
        <v>14269</v>
      </c>
      <c r="C161" s="34" t="s">
        <v>112</v>
      </c>
      <c r="D161" s="34">
        <v>20240120</v>
      </c>
      <c r="E161" s="34" t="s">
        <v>14270</v>
      </c>
      <c r="F161" s="34" t="str">
        <f t="shared" si="68"/>
        <v/>
      </c>
      <c r="G161" s="34" t="str">
        <f t="shared" si="69"/>
        <v>Eric Chautrand</v>
      </c>
      <c r="H161" s="34" t="str">
        <f t="shared" si="70"/>
        <v/>
      </c>
      <c r="I161" s="34" t="str">
        <f t="shared" si="71"/>
        <v>Chautrand, Eric</v>
      </c>
      <c r="J161" s="34" t="str">
        <f t="shared" si="72"/>
        <v/>
      </c>
      <c r="K161" s="34" t="str">
        <f t="shared" si="73"/>
        <v/>
      </c>
      <c r="L161" s="34" t="str">
        <f t="shared" si="74"/>
        <v/>
      </c>
      <c r="M161" s="34" t="str">
        <f t="shared" si="75"/>
        <v/>
      </c>
      <c r="N161" s="5" t="str">
        <f t="shared" si="76"/>
        <v>Edition du 1 March 2008</v>
      </c>
      <c r="O161" s="5" t="str">
        <f t="shared" si="77"/>
        <v>446 pages</v>
      </c>
      <c r="P161" s="34" t="str">
        <f t="shared" si="78"/>
        <v>Editions ENI</v>
      </c>
      <c r="Q161" s="6" t="str">
        <f t="shared" si="79"/>
        <v>fre</v>
      </c>
      <c r="R161" s="34" t="str">
        <f t="shared" si="80"/>
        <v>fre</v>
      </c>
      <c r="S161" s="34" t="str">
        <f t="shared" si="81"/>
        <v>fre</v>
      </c>
      <c r="T161" s="34" t="str">
        <f t="shared" si="82"/>
        <v>Ce livre vous présente l'ensemble des fonctions de la dernière version de Mac OS X, plus connue sous le nom de Leopard. Au programme, les différentes méthodes d'installation, la gestion du Finder, des sessions, des utilisateurs, du Dock, de Dashboard, Spaces et Spotlight et le paramétrage des Préférences système. Vient ensuite une longue partie dédiée à Internet et à toutes les applications s'y rapportant, Mail, Safari et iChat. Sont ensuite passées en revue, les collections d'utilitaires et d'applications fournies avec Leopard, d'Assistant Boot Camp au Trousseau d'accès et de Time Machine à Photo Booth. Le débutant, le migrant d'un autre système vers Leopard, comme l'utilisateur avancé, trouvera dans cet ouvrage le renseignement qu'il cherche, la réponse aux questions qu'il se pose ou l'astuce méconnue. Un livre à conserver près de son Mac !
Ce livre est également proposé en coffret</v>
      </c>
      <c r="U161" s="34">
        <f t="shared" si="83"/>
        <v>9782746044562</v>
      </c>
      <c r="V161" s="34" t="str">
        <f t="shared" si="84"/>
        <v>Version Numérique</v>
      </c>
      <c r="W161" s="34">
        <f t="shared" si="85"/>
        <v>9782746041509</v>
      </c>
      <c r="X161" s="34" t="str">
        <f t="shared" si="86"/>
        <v>Version Imprimée</v>
      </c>
      <c r="Y161" s="34" t="str">
        <f t="shared" si="87"/>
        <v>St-Herblain</v>
      </c>
      <c r="Z161" s="34" t="str">
        <f t="shared" si="88"/>
        <v>Editions ENI</v>
      </c>
      <c r="AA161" s="34">
        <f t="shared" si="89"/>
        <v>2008</v>
      </c>
      <c r="AB161" s="34" t="str">
        <f t="shared" si="90"/>
        <v>Bibliothèque Numérique ENI (Service en ligne)</v>
      </c>
      <c r="AC161" s="34" t="str">
        <f t="shared" si="91"/>
        <v>RÉFÉRENCE BUREAUTIQUE</v>
      </c>
      <c r="AD161" s="34" t="str">
        <f t="shared" si="92"/>
        <v>texte</v>
      </c>
      <c r="AE161" s="34" t="str">
        <f t="shared" si="93"/>
        <v>txt</v>
      </c>
      <c r="AF161" s="34" t="str">
        <f t="shared" si="94"/>
        <v>rdacontent/fre</v>
      </c>
      <c r="AG161" s="34" t="str">
        <f t="shared" si="95"/>
        <v>informatique</v>
      </c>
      <c r="AH161" s="34" t="str">
        <f t="shared" si="96"/>
        <v>c</v>
      </c>
      <c r="AI161" s="34" t="str">
        <f t="shared" si="97"/>
        <v>rdamedia/fre</v>
      </c>
      <c r="AJ161" s="34" t="str">
        <f t="shared" si="98"/>
        <v>ressource en ligne</v>
      </c>
      <c r="AK161" s="34" t="str">
        <f t="shared" si="99"/>
        <v>cr</v>
      </c>
      <c r="AL161" s="34" t="str">
        <f t="shared" si="100"/>
        <v>rdacarrier/fre</v>
      </c>
      <c r="AM161" s="34" t="str">
        <f t="shared" si="101"/>
        <v>m\\\\\o\\d\\\\\\\\</v>
      </c>
      <c r="AN161" s="34" t="str">
        <f t="shared" si="102"/>
        <v>cr\cn\\\\uuaua</v>
      </c>
      <c r="AO161" s="34" t="str">
        <f t="shared" si="103"/>
        <v>Accès restreint aux membres</v>
      </c>
      <c r="AP161" s="34" t="str">
        <f t="shared" si="104"/>
        <v>Source de la note de description : Version imprimée</v>
      </c>
      <c r="AQ161" s="34" t="str">
        <f t="shared" si="105"/>
        <v/>
      </c>
      <c r="AR161" s="34" t="str">
        <f t="shared" si="106"/>
        <v>%SITE_CLIENT%/?library_guid=29583A50-D1F5-4245-AE13-1D3CC5B72A2A</v>
      </c>
      <c r="AS161" s="34" t="str">
        <f t="shared" si="107"/>
        <v>Accès au travers du portail ENI</v>
      </c>
      <c r="AT161" s="34" t="str">
        <f t="shared" si="108"/>
        <v xml:space="preserve"> Assistant Boot </v>
      </c>
      <c r="AU161" s="34" t="str">
        <f t="shared" si="109"/>
        <v xml:space="preserve"> Dashboard  </v>
      </c>
      <c r="AV161" s="34" t="str">
        <f t="shared" si="110"/>
        <v xml:space="preserve"> Dock </v>
      </c>
      <c r="AW161" s="34" t="str">
        <f t="shared" si="111"/>
        <v xml:space="preserve"> e</v>
      </c>
      <c r="AX161" s="34" t="str">
        <f t="shared" si="112"/>
        <v xml:space="preserve"> ebook </v>
      </c>
      <c r="AY161" s="34" t="str">
        <f t="shared" si="113"/>
        <v xml:space="preserve"> Finder </v>
      </c>
      <c r="AZ161" s="34" t="str">
        <f t="shared" si="114"/>
        <v xml:space="preserve"> iChat  </v>
      </c>
      <c r="BA161" s="34" t="str">
        <f t="shared" si="115"/>
        <v xml:space="preserve"> livre électronique </v>
      </c>
      <c r="BB161" s="34" t="str">
        <f t="shared" si="116"/>
        <v xml:space="preserve"> livre numérique </v>
      </c>
      <c r="BC161" s="34" t="str">
        <f t="shared" si="117"/>
        <v xml:space="preserve"> livres électroniques </v>
      </c>
      <c r="BD161" s="34" t="str">
        <f t="shared" si="118"/>
        <v xml:space="preserve"> livres numériques </v>
      </c>
      <c r="BE161" s="34" t="str">
        <f t="shared" si="119"/>
        <v xml:space="preserve"> LNRB10LMAC</v>
      </c>
      <c r="BF161" s="34" t="str">
        <f t="shared" si="120"/>
        <v xml:space="preserve"> Mail  </v>
      </c>
      <c r="BG161" s="34" t="str">
        <f t="shared" si="121"/>
        <v xml:space="preserve"> Photo Booth </v>
      </c>
      <c r="BH161" s="34" t="str">
        <f t="shared" si="122"/>
        <v xml:space="preserve"> pomme </v>
      </c>
      <c r="BI161" s="34" t="str">
        <f t="shared" si="123"/>
        <v xml:space="preserve"> Safari  </v>
      </c>
      <c r="BJ161" s="34" t="str">
        <f t="shared" si="124"/>
        <v xml:space="preserve"> Spotlight  </v>
      </c>
      <c r="BK161" s="34" t="str">
        <f t="shared" si="125"/>
        <v xml:space="preserve"> système d'exploitation </v>
      </c>
      <c r="BL161" s="34" t="str">
        <f t="shared" si="126"/>
        <v xml:space="preserve"> Time Machine </v>
      </c>
      <c r="BM161" s="34" t="str">
        <f t="shared" si="127"/>
        <v xml:space="preserve"> Trousseau d’accès </v>
      </c>
      <c r="BN161" s="34" t="str">
        <f t="shared" si="128"/>
        <v xml:space="preserve">Apple </v>
      </c>
      <c r="BO161" s="34" t="str">
        <f t="shared" si="129"/>
        <v xml:space="preserve">book </v>
      </c>
      <c r="BP161" s="34" t="str">
        <f t="shared" si="130"/>
        <v/>
      </c>
      <c r="BQ161" s="34" t="str">
        <f t="shared" si="131"/>
        <v/>
      </c>
      <c r="BR161" s="34" t="str">
        <f t="shared" si="132"/>
        <v/>
      </c>
      <c r="BS161" s="34" t="str">
        <f t="shared" si="133"/>
        <v/>
      </c>
      <c r="BT161" s="34" t="str">
        <f t="shared" si="134"/>
        <v/>
      </c>
      <c r="BU161" s="42" t="str">
        <f t="shared" si="135"/>
        <v/>
      </c>
    </row>
    <row r="162" spans="1:73" ht="20.100000000000001" customHeight="1" x14ac:dyDescent="0.2">
      <c r="A162" s="40">
        <v>45231</v>
      </c>
      <c r="B162" s="34" t="s">
        <v>14271</v>
      </c>
      <c r="C162" s="34" t="s">
        <v>112</v>
      </c>
      <c r="D162" s="34">
        <v>20240120</v>
      </c>
      <c r="E162" s="34" t="s">
        <v>14272</v>
      </c>
      <c r="F162" s="34" t="str">
        <f t="shared" si="68"/>
        <v/>
      </c>
      <c r="G162" s="34" t="str">
        <f t="shared" si="69"/>
        <v/>
      </c>
      <c r="H162" s="34" t="str">
        <f t="shared" si="70"/>
        <v/>
      </c>
      <c r="I162" s="34" t="str">
        <f t="shared" si="71"/>
        <v/>
      </c>
      <c r="J162" s="34" t="str">
        <f t="shared" si="72"/>
        <v/>
      </c>
      <c r="K162" s="34" t="str">
        <f t="shared" si="73"/>
        <v/>
      </c>
      <c r="L162" s="34" t="str">
        <f t="shared" si="74"/>
        <v/>
      </c>
      <c r="M162" s="34" t="str">
        <f t="shared" si="75"/>
        <v/>
      </c>
      <c r="N162" s="5" t="str">
        <f t="shared" si="76"/>
        <v>Edition du 1 June 2010</v>
      </c>
      <c r="O162" s="5" t="str">
        <f t="shared" si="77"/>
        <v>435 pages</v>
      </c>
      <c r="P162" s="34" t="str">
        <f t="shared" si="78"/>
        <v>Editions ENI</v>
      </c>
      <c r="Q162" s="6" t="str">
        <f t="shared" si="79"/>
        <v>fre</v>
      </c>
      <c r="R162" s="34" t="str">
        <f t="shared" si="80"/>
        <v>fre</v>
      </c>
      <c r="S162" s="34" t="str">
        <f t="shared" si="81"/>
        <v>fre</v>
      </c>
      <c r="T162" s="34" t="str">
        <f t="shared" si="82"/>
        <v>Ce guide pratique vous présente dans le détail les fonctions du logiciel de messagerie Microsoft® Outlook 2010. Il s'adresse à toute personne désirant découvrir et approfondir l'ensemble de ses fonctionnalités. Après la description de l'environnement comprenant le ruban et le nouvel onglet Fichier, vous découvrirez le nouvel affichage Conversation qui permet de regrouper les messages par conversations, vous apprendrez à envoyer des messages de différent format, basés ou pas sur un modèle ; vous verrez aussi comment renvoyer un message, rappeler un message envoyé par erreur ou marquer un message pour le suivi. Vous apprendrez ensuite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dans le détail comment gérer tous les éléments utilisés dans Outlook : sélectionner des éléments, les rechercher, les trier, les filtrer, les regrouper, les organiser par catégories&amp;hellip; Un chapitre est consacré à l'archivage des messages par la création de fichiers de données Outlook (.pst).
Le dernier chapitre aborde la configuration de votre logiciel de messagerie : comment modifier et créer de nouveaux affichages, gérer les groupes, raccourcis et dossiers, ajouter des comptes de messagerie et personnaliser le ruban.
Le livre se termine par un chapitre sur les bonnes pratiques relatives à l'utilisation d'un logiciel de messagerie.
Ce livre est également proposé en coffret 1 | coffret 2</v>
      </c>
      <c r="U162" s="34">
        <f t="shared" si="83"/>
        <v>9782746056008</v>
      </c>
      <c r="V162" s="34" t="str">
        <f t="shared" si="84"/>
        <v>Version Numérique</v>
      </c>
      <c r="W162" s="34">
        <f t="shared" si="85"/>
        <v>9782746054936</v>
      </c>
      <c r="X162" s="34" t="str">
        <f t="shared" si="86"/>
        <v>Version Imprimée</v>
      </c>
      <c r="Y162" s="34" t="str">
        <f t="shared" si="87"/>
        <v>St-Herblain</v>
      </c>
      <c r="Z162" s="34" t="str">
        <f t="shared" si="88"/>
        <v>Editions ENI</v>
      </c>
      <c r="AA162" s="34">
        <f t="shared" si="89"/>
        <v>2010</v>
      </c>
      <c r="AB162" s="34" t="str">
        <f t="shared" si="90"/>
        <v>Bibliothèque Numérique ENI (Service en ligne)</v>
      </c>
      <c r="AC162" s="34" t="str">
        <f t="shared" si="91"/>
        <v>RÉFÉRENCE BUREAUTIQUE</v>
      </c>
      <c r="AD162" s="34" t="str">
        <f t="shared" si="92"/>
        <v>texte</v>
      </c>
      <c r="AE162" s="34" t="str">
        <f t="shared" si="93"/>
        <v>txt</v>
      </c>
      <c r="AF162" s="34" t="str">
        <f t="shared" si="94"/>
        <v>rdacontent/fre</v>
      </c>
      <c r="AG162" s="34" t="str">
        <f t="shared" si="95"/>
        <v>informatique</v>
      </c>
      <c r="AH162" s="34" t="str">
        <f t="shared" si="96"/>
        <v>c</v>
      </c>
      <c r="AI162" s="34" t="str">
        <f t="shared" si="97"/>
        <v>rdamedia/fre</v>
      </c>
      <c r="AJ162" s="34" t="str">
        <f t="shared" si="98"/>
        <v>ressource en ligne</v>
      </c>
      <c r="AK162" s="34" t="str">
        <f t="shared" si="99"/>
        <v>cr</v>
      </c>
      <c r="AL162" s="34" t="str">
        <f t="shared" si="100"/>
        <v>rdacarrier/fre</v>
      </c>
      <c r="AM162" s="34" t="str">
        <f t="shared" si="101"/>
        <v>m\\\\\o\\d\\\\\\\\</v>
      </c>
      <c r="AN162" s="34" t="str">
        <f t="shared" si="102"/>
        <v>cr\cn\\\\uuaua</v>
      </c>
      <c r="AO162" s="34" t="str">
        <f t="shared" si="103"/>
        <v>Accès restreint aux membres</v>
      </c>
      <c r="AP162" s="34" t="str">
        <f t="shared" si="104"/>
        <v>Source de la note de description : Version imprimée</v>
      </c>
      <c r="AQ162" s="34" t="str">
        <f t="shared" si="105"/>
        <v/>
      </c>
      <c r="AR162" s="34" t="str">
        <f t="shared" si="106"/>
        <v>%SITE_CLIENT%/?library_guid=BA009250-AA34-4281-83F1-461E19609094</v>
      </c>
      <c r="AS162" s="34" t="str">
        <f t="shared" si="107"/>
        <v>Accès au travers du portail ENI</v>
      </c>
      <c r="AT162" s="34" t="str">
        <f t="shared" si="108"/>
        <v xml:space="preserve"> Agenda </v>
      </c>
      <c r="AU162" s="34" t="str">
        <f t="shared" si="109"/>
        <v xml:space="preserve"> anti</v>
      </c>
      <c r="AV162" s="34" t="str">
        <f t="shared" si="110"/>
        <v xml:space="preserve"> bonnes pratiques </v>
      </c>
      <c r="AW162" s="34" t="str">
        <f t="shared" si="111"/>
        <v xml:space="preserve"> Calendrier </v>
      </c>
      <c r="AX162" s="34" t="str">
        <f t="shared" si="112"/>
        <v xml:space="preserve"> Carnet d'adresses </v>
      </c>
      <c r="AY162" s="34" t="str">
        <f t="shared" si="113"/>
        <v xml:space="preserve"> Contact </v>
      </c>
      <c r="AZ162" s="34" t="str">
        <f t="shared" si="114"/>
        <v xml:space="preserve"> e</v>
      </c>
      <c r="BA162" s="34" t="str">
        <f t="shared" si="115"/>
        <v xml:space="preserve"> e</v>
      </c>
      <c r="BB162" s="34" t="str">
        <f t="shared" si="116"/>
        <v xml:space="preserve"> ebook </v>
      </c>
      <c r="BC162" s="34" t="str">
        <f t="shared" si="117"/>
        <v xml:space="preserve"> livre électronique </v>
      </c>
      <c r="BD162" s="34" t="str">
        <f t="shared" si="118"/>
        <v xml:space="preserve"> livre numérique </v>
      </c>
      <c r="BE162" s="34" t="str">
        <f t="shared" si="119"/>
        <v xml:space="preserve"> livres </v>
      </c>
      <c r="BF162" s="34" t="str">
        <f t="shared" si="120"/>
        <v xml:space="preserve"> livres numériques </v>
      </c>
      <c r="BG162" s="34" t="str">
        <f t="shared" si="121"/>
        <v xml:space="preserve"> LNRB10OUT</v>
      </c>
      <c r="BH162" s="34" t="str">
        <f t="shared" si="122"/>
        <v xml:space="preserve"> mail </v>
      </c>
      <c r="BI162" s="34" t="str">
        <f t="shared" si="123"/>
        <v xml:space="preserve"> message </v>
      </c>
      <c r="BJ162" s="34" t="str">
        <f t="shared" si="124"/>
        <v xml:space="preserve"> Messagerie </v>
      </c>
      <c r="BK162" s="34" t="str">
        <f t="shared" si="125"/>
        <v xml:space="preserve"> Office 2010 </v>
      </c>
      <c r="BL162" s="34" t="str">
        <f t="shared" si="126"/>
        <v xml:space="preserve"> réunion </v>
      </c>
      <c r="BM162" s="34" t="str">
        <f t="shared" si="127"/>
        <v xml:space="preserve"> Social Connector </v>
      </c>
      <c r="BN162" s="34" t="str">
        <f t="shared" si="128"/>
        <v xml:space="preserve"> Tâches </v>
      </c>
      <c r="BO162" s="34" t="str">
        <f t="shared" si="129"/>
        <v xml:space="preserve">book </v>
      </c>
      <c r="BP162" s="34" t="str">
        <f t="shared" si="130"/>
        <v xml:space="preserve">mail </v>
      </c>
      <c r="BQ162" s="34" t="str">
        <f t="shared" si="131"/>
        <v xml:space="preserve">Microsoft </v>
      </c>
      <c r="BR162" s="34" t="str">
        <f t="shared" si="132"/>
        <v xml:space="preserve">spam </v>
      </c>
      <c r="BS162" s="34" t="str">
        <f t="shared" si="133"/>
        <v/>
      </c>
      <c r="BT162" s="34" t="str">
        <f t="shared" si="134"/>
        <v/>
      </c>
      <c r="BU162" s="42" t="str">
        <f t="shared" si="135"/>
        <v/>
      </c>
    </row>
    <row r="163" spans="1:73" ht="20.100000000000001" customHeight="1" x14ac:dyDescent="0.2">
      <c r="A163" s="40">
        <v>45231</v>
      </c>
      <c r="B163" s="34" t="s">
        <v>14273</v>
      </c>
      <c r="C163" s="34" t="s">
        <v>112</v>
      </c>
      <c r="D163" s="34">
        <v>20240120</v>
      </c>
      <c r="E163" s="34" t="s">
        <v>14274</v>
      </c>
      <c r="F163" s="34" t="str">
        <f t="shared" si="68"/>
        <v/>
      </c>
      <c r="G163" s="34" t="str">
        <f t="shared" si="69"/>
        <v>Myriam GRIS,Catherine Guérois</v>
      </c>
      <c r="H163" s="34" t="str">
        <f t="shared" si="70"/>
        <v/>
      </c>
      <c r="I163" s="34" t="str">
        <f t="shared" si="71"/>
        <v>GRIS, Myriam</v>
      </c>
      <c r="J163" s="34" t="str">
        <f t="shared" si="72"/>
        <v>Guérois, Catherine</v>
      </c>
      <c r="K163" s="34" t="str">
        <f t="shared" si="73"/>
        <v/>
      </c>
      <c r="L163" s="34" t="str">
        <f t="shared" si="74"/>
        <v/>
      </c>
      <c r="M163" s="34" t="str">
        <f t="shared" si="75"/>
        <v/>
      </c>
      <c r="N163" s="5" t="str">
        <f t="shared" si="76"/>
        <v>Edition du 1 June 2010</v>
      </c>
      <c r="O163" s="5" t="str">
        <f t="shared" si="77"/>
        <v>450 pages</v>
      </c>
      <c r="P163" s="34" t="str">
        <f t="shared" si="78"/>
        <v>Editions ENI</v>
      </c>
      <c r="Q163" s="6" t="str">
        <f t="shared" si="79"/>
        <v>fre</v>
      </c>
      <c r="R163" s="34" t="str">
        <f t="shared" si="80"/>
        <v>fre</v>
      </c>
      <c r="S163" s="34" t="str">
        <f t="shared" si="81"/>
        <v>fre</v>
      </c>
      <c r="T163" s="34" t="str">
        <f t="shared" si="82"/>
        <v>Ce guide pratique vous présente dans le détail toutes les fonctionnalités de Microsoft® Powerpoint 2010 ; il s'adresse à toute personne désirant découvrir et approfondir l'ensemble de ses fonctionnalités. Après la description de l'environnement comprenant le ruban et le nouvel onglet Fichier, la présentation des différents modes d'affichage et la gestion des documents (ouverture et enregistrement de présentations et de modèles, partage sur SkyDrive,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nouvelles fonctionnalités relatives à l'édition vidéo (ajouter, rogner, appliquer des effets artistiques, tronquer le début ou la fin de vos vidéos)  et à la retouche d'images (effets artistiques, détourage de forme, reflets, corrections de couleurs, compression&amp;hellip;). 
Vous pourrez alors lancer votre premier diaporama puis y intégrer effets d'animation, annotations, minutage des diapositives, l'enregistrer au format vidéo afin de réutiliser l'animation dans d'autres présentations ou la partager avec vos proches sur DailyMotion ou Youtube. Pour terminer, vous aborderez des fonctions avancées telles que la gestion des liens hypertexte, la révision d'une présentation, la personnalisation du ruban et le travail avec d'autres applications Office.
Le livre se termine par un chapitre sur les bonnes pratiques relatives à l'utilisation d'un logiciel de PréAO (Présentation Assistée par Ordinateur).
Ce livre est également proposé en coffret 1 | coffret 2</v>
      </c>
      <c r="U163" s="34">
        <f t="shared" si="83"/>
        <v>9782746055995</v>
      </c>
      <c r="V163" s="34" t="str">
        <f t="shared" si="84"/>
        <v>Version Numérique</v>
      </c>
      <c r="W163" s="34">
        <f t="shared" si="85"/>
        <v>9782746054950</v>
      </c>
      <c r="X163" s="34" t="str">
        <f t="shared" si="86"/>
        <v>Version Imprimée</v>
      </c>
      <c r="Y163" s="34" t="str">
        <f t="shared" si="87"/>
        <v>St-Herblain</v>
      </c>
      <c r="Z163" s="34" t="str">
        <f t="shared" si="88"/>
        <v>Editions ENI</v>
      </c>
      <c r="AA163" s="34">
        <f t="shared" si="89"/>
        <v>2010</v>
      </c>
      <c r="AB163" s="34" t="str">
        <f t="shared" si="90"/>
        <v>Bibliothèque Numérique ENI (Service en ligne)</v>
      </c>
      <c r="AC163" s="34" t="str">
        <f t="shared" si="91"/>
        <v>RÉFÉRENCE BUREAUTIQUE</v>
      </c>
      <c r="AD163" s="34" t="str">
        <f t="shared" si="92"/>
        <v>texte</v>
      </c>
      <c r="AE163" s="34" t="str">
        <f t="shared" si="93"/>
        <v>txt</v>
      </c>
      <c r="AF163" s="34" t="str">
        <f t="shared" si="94"/>
        <v>rdacontent/fre</v>
      </c>
      <c r="AG163" s="34" t="str">
        <f t="shared" si="95"/>
        <v>informatique</v>
      </c>
      <c r="AH163" s="34" t="str">
        <f t="shared" si="96"/>
        <v>c</v>
      </c>
      <c r="AI163" s="34" t="str">
        <f t="shared" si="97"/>
        <v>rdamedia/fre</v>
      </c>
      <c r="AJ163" s="34" t="str">
        <f t="shared" si="98"/>
        <v>ressource en ligne</v>
      </c>
      <c r="AK163" s="34" t="str">
        <f t="shared" si="99"/>
        <v>cr</v>
      </c>
      <c r="AL163" s="34" t="str">
        <f t="shared" si="100"/>
        <v>rdacarrier/fre</v>
      </c>
      <c r="AM163" s="34" t="str">
        <f t="shared" si="101"/>
        <v>m\\\\\o\\d\\\\\\\\</v>
      </c>
      <c r="AN163" s="34" t="str">
        <f t="shared" si="102"/>
        <v>cr\cn\\\\uuaua</v>
      </c>
      <c r="AO163" s="34" t="str">
        <f t="shared" si="103"/>
        <v>Accès restreint aux membres</v>
      </c>
      <c r="AP163" s="34" t="str">
        <f t="shared" si="104"/>
        <v>Source de la note de description : Version imprimée</v>
      </c>
      <c r="AQ163" s="34" t="str">
        <f t="shared" si="105"/>
        <v/>
      </c>
      <c r="AR163" s="34" t="str">
        <f t="shared" si="106"/>
        <v>%SITE_CLIENT%/?library_guid=4E5539F3-D3E6-4996-B625-9E701A2D59A7</v>
      </c>
      <c r="AS163" s="34" t="str">
        <f t="shared" si="107"/>
        <v>Accès au travers du portail ENI</v>
      </c>
      <c r="AT163" s="34" t="str">
        <f t="shared" si="108"/>
        <v xml:space="preserve">  Office 2010 </v>
      </c>
      <c r="AU163" s="34" t="str">
        <f t="shared" si="109"/>
        <v xml:space="preserve"> album photos </v>
      </c>
      <c r="AV163" s="34" t="str">
        <f t="shared" si="110"/>
        <v xml:space="preserve"> application </v>
      </c>
      <c r="AW163" s="34" t="str">
        <f t="shared" si="111"/>
        <v xml:space="preserve"> bonnes pratiques</v>
      </c>
      <c r="AX163" s="34" t="str">
        <f t="shared" si="112"/>
        <v xml:space="preserve"> diagramme </v>
      </c>
      <c r="AY163" s="34" t="str">
        <f t="shared" si="113"/>
        <v xml:space="preserve"> diaporama </v>
      </c>
      <c r="AZ163" s="34" t="str">
        <f t="shared" si="114"/>
        <v xml:space="preserve"> diapositive </v>
      </c>
      <c r="BA163" s="34" t="str">
        <f t="shared" si="115"/>
        <v xml:space="preserve"> e</v>
      </c>
      <c r="BB163" s="34" t="str">
        <f t="shared" si="116"/>
        <v xml:space="preserve"> ebook </v>
      </c>
      <c r="BC163" s="34" t="str">
        <f t="shared" si="117"/>
        <v xml:space="preserve"> livre électronique </v>
      </c>
      <c r="BD163" s="34" t="str">
        <f t="shared" si="118"/>
        <v xml:space="preserve"> livre numérique </v>
      </c>
      <c r="BE163" s="34" t="str">
        <f t="shared" si="119"/>
        <v xml:space="preserve"> livres électroniques </v>
      </c>
      <c r="BF163" s="34" t="str">
        <f t="shared" si="120"/>
        <v xml:space="preserve"> livres numériques </v>
      </c>
      <c r="BG163" s="34" t="str">
        <f t="shared" si="121"/>
        <v xml:space="preserve"> Office 10 </v>
      </c>
      <c r="BH163" s="34" t="str">
        <f t="shared" si="122"/>
        <v xml:space="preserve"> organigramme </v>
      </c>
      <c r="BI163" s="34" t="str">
        <f t="shared" si="123"/>
        <v xml:space="preserve"> Powerpoint 10 </v>
      </c>
      <c r="BJ163" s="34" t="str">
        <f t="shared" si="124"/>
        <v xml:space="preserve"> PowerPoint2010 </v>
      </c>
      <c r="BK163" s="34" t="str">
        <f t="shared" si="125"/>
        <v xml:space="preserve"> Powerpoint2010 </v>
      </c>
      <c r="BL163" s="34" t="str">
        <f t="shared" si="126"/>
        <v xml:space="preserve"> PP </v>
      </c>
      <c r="BM163" s="34" t="str">
        <f t="shared" si="127"/>
        <v xml:space="preserve"> PréAO </v>
      </c>
      <c r="BN163" s="34" t="str">
        <f t="shared" si="128"/>
        <v xml:space="preserve">book </v>
      </c>
      <c r="BO163" s="34" t="str">
        <f t="shared" si="129"/>
        <v xml:space="preserve">Microsoft </v>
      </c>
      <c r="BP163" s="34" t="str">
        <f t="shared" si="130"/>
        <v/>
      </c>
      <c r="BQ163" s="34" t="str">
        <f t="shared" si="131"/>
        <v/>
      </c>
      <c r="BR163" s="34" t="str">
        <f t="shared" si="132"/>
        <v/>
      </c>
      <c r="BS163" s="34" t="str">
        <f t="shared" si="133"/>
        <v/>
      </c>
      <c r="BT163" s="34" t="str">
        <f t="shared" si="134"/>
        <v/>
      </c>
      <c r="BU163" s="42" t="str">
        <f t="shared" si="135"/>
        <v/>
      </c>
    </row>
    <row r="164" spans="1:73" ht="20.100000000000001" customHeight="1" x14ac:dyDescent="0.2">
      <c r="A164" s="40">
        <v>45231</v>
      </c>
      <c r="B164" s="34" t="s">
        <v>14275</v>
      </c>
      <c r="C164" s="34" t="s">
        <v>112</v>
      </c>
      <c r="D164" s="34">
        <v>20240120</v>
      </c>
      <c r="E164" s="34" t="s">
        <v>14276</v>
      </c>
      <c r="F164" s="34" t="str">
        <f t="shared" si="68"/>
        <v/>
      </c>
      <c r="G164" s="34" t="str">
        <f t="shared" si="69"/>
        <v>Béatrice Daburon</v>
      </c>
      <c r="H164" s="34" t="str">
        <f t="shared" si="70"/>
        <v/>
      </c>
      <c r="I164" s="34" t="str">
        <f t="shared" si="71"/>
        <v>Daburon, Béatrice</v>
      </c>
      <c r="J164" s="34" t="str">
        <f t="shared" si="72"/>
        <v/>
      </c>
      <c r="K164" s="34" t="str">
        <f t="shared" si="73"/>
        <v/>
      </c>
      <c r="L164" s="34" t="str">
        <f t="shared" si="74"/>
        <v/>
      </c>
      <c r="M164" s="34" t="str">
        <f t="shared" si="75"/>
        <v/>
      </c>
      <c r="N164" s="5" t="str">
        <f t="shared" si="76"/>
        <v>Edition du 1 May 2011</v>
      </c>
      <c r="O164" s="5" t="str">
        <f t="shared" si="77"/>
        <v>387 pages</v>
      </c>
      <c r="P164" s="34" t="str">
        <f t="shared" si="78"/>
        <v>Editions ENI</v>
      </c>
      <c r="Q164" s="6" t="str">
        <f t="shared" si="79"/>
        <v>fre</v>
      </c>
      <c r="R164" s="34" t="str">
        <f t="shared" si="80"/>
        <v>fre</v>
      </c>
      <c r="S164" s="34" t="str">
        <f t="shared" si="81"/>
        <v>fre</v>
      </c>
      <c r="T164" s="34" t="str">
        <f t="shared" si="82"/>
        <v>Ce livre vous présente de façon claire et précise, les fonctionnalités de Project 2010. Il a été rédigé avec la version Microsoft Project 2010 Professionnel sous environnement Windows 7. Après un rappel des principes fondamentaux sur la gestion de projets et ses contraintes logistiques et financières, vous apprendrez à développer une planification de projet (manuelle ou automatique) comportant des tâches, des ressources et des affectations. 
Vous découvrirez les outils qui permettent de présenter ce plan de projet à l'écran ou sur papier. Vous apprendrez ensuite à suivre l'avancement du projet et de ses coûts afin de pouvoir évaluer ces données en temps réel et rechercher en permanence le meilleur équilibre du projet. 
La dernière partie de cet ouvrage vous présente les techniques de transmission d'informations offertes par Project 2010 via la messagerie électronique ainsi que l'importation et l'exportation de données.
Ce livre est également proposé en coffret</v>
      </c>
      <c r="U164" s="34">
        <f t="shared" si="83"/>
        <v>9782746066168</v>
      </c>
      <c r="V164" s="34" t="str">
        <f t="shared" si="84"/>
        <v>Version Numérique</v>
      </c>
      <c r="W164" s="34">
        <f t="shared" si="85"/>
        <v>9782746064492</v>
      </c>
      <c r="X164" s="34" t="str">
        <f t="shared" si="86"/>
        <v>Version Imprimée</v>
      </c>
      <c r="Y164" s="34" t="str">
        <f t="shared" si="87"/>
        <v>St-Herblain</v>
      </c>
      <c r="Z164" s="34" t="str">
        <f t="shared" si="88"/>
        <v>Editions ENI</v>
      </c>
      <c r="AA164" s="34">
        <f t="shared" si="89"/>
        <v>2011</v>
      </c>
      <c r="AB164" s="34" t="str">
        <f t="shared" si="90"/>
        <v>Bibliothèque Numérique ENI (Service en ligne)</v>
      </c>
      <c r="AC164" s="34" t="str">
        <f t="shared" si="91"/>
        <v>RÉFÉRENCE BUREAUTIQUE</v>
      </c>
      <c r="AD164" s="34" t="str">
        <f t="shared" si="92"/>
        <v>texte</v>
      </c>
      <c r="AE164" s="34" t="str">
        <f t="shared" si="93"/>
        <v>txt</v>
      </c>
      <c r="AF164" s="34" t="str">
        <f t="shared" si="94"/>
        <v>rdacontent/fre</v>
      </c>
      <c r="AG164" s="34" t="str">
        <f t="shared" si="95"/>
        <v>informatique</v>
      </c>
      <c r="AH164" s="34" t="str">
        <f t="shared" si="96"/>
        <v>c</v>
      </c>
      <c r="AI164" s="34" t="str">
        <f t="shared" si="97"/>
        <v>rdamedia/fre</v>
      </c>
      <c r="AJ164" s="34" t="str">
        <f t="shared" si="98"/>
        <v>ressource en ligne</v>
      </c>
      <c r="AK164" s="34" t="str">
        <f t="shared" si="99"/>
        <v>cr</v>
      </c>
      <c r="AL164" s="34" t="str">
        <f t="shared" si="100"/>
        <v>rdacarrier/fre</v>
      </c>
      <c r="AM164" s="34" t="str">
        <f t="shared" si="101"/>
        <v>m\\\\\o\\d\\\\\\\\</v>
      </c>
      <c r="AN164" s="34" t="str">
        <f t="shared" si="102"/>
        <v>cr\cn\\\\uuaua</v>
      </c>
      <c r="AO164" s="34" t="str">
        <f t="shared" si="103"/>
        <v>Accès restreint aux membres</v>
      </c>
      <c r="AP164" s="34" t="str">
        <f t="shared" si="104"/>
        <v>Source de la note de description : Version imprimée</v>
      </c>
      <c r="AQ164" s="34" t="str">
        <f t="shared" si="105"/>
        <v/>
      </c>
      <c r="AR164" s="34" t="str">
        <f t="shared" si="106"/>
        <v>%SITE_CLIENT%/?library_guid=E34F30DB-8EC8-47BA-8B74-32DDBC79A5DE</v>
      </c>
      <c r="AS164" s="34" t="str">
        <f t="shared" si="107"/>
        <v>Accès au travers du portail ENI</v>
      </c>
      <c r="AT164" s="34" t="str">
        <f t="shared" si="108"/>
        <v xml:space="preserve"> cash</v>
      </c>
      <c r="AU164" s="34" t="str">
        <f t="shared" si="109"/>
        <v xml:space="preserve"> diagramme de Gantt </v>
      </c>
      <c r="AV164" s="34" t="str">
        <f t="shared" si="110"/>
        <v xml:space="preserve"> e</v>
      </c>
      <c r="AW164" s="34" t="str">
        <f t="shared" si="111"/>
        <v xml:space="preserve"> ebook </v>
      </c>
      <c r="AX164" s="34" t="str">
        <f t="shared" si="112"/>
        <v xml:space="preserve"> Gestion de projet </v>
      </c>
      <c r="AY164" s="34" t="str">
        <f t="shared" si="113"/>
        <v xml:space="preserve"> livre électronique </v>
      </c>
      <c r="AZ164" s="34" t="str">
        <f t="shared" si="114"/>
        <v xml:space="preserve"> livre numérique </v>
      </c>
      <c r="BA164" s="34" t="str">
        <f t="shared" si="115"/>
        <v xml:space="preserve"> livres électroniques </v>
      </c>
      <c r="BB164" s="34" t="str">
        <f t="shared" si="116"/>
        <v xml:space="preserve"> livres numériques </v>
      </c>
      <c r="BC164" s="34" t="str">
        <f t="shared" si="117"/>
        <v xml:space="preserve"> LNRB10PRO</v>
      </c>
      <c r="BD164" s="34" t="str">
        <f t="shared" si="118"/>
        <v xml:space="preserve"> msproject </v>
      </c>
      <c r="BE164" s="34" t="str">
        <f t="shared" si="119"/>
        <v xml:space="preserve"> Pert </v>
      </c>
      <c r="BF164" s="34" t="str">
        <f t="shared" si="120"/>
        <v xml:space="preserve"> planification </v>
      </c>
      <c r="BG164" s="34" t="str">
        <f t="shared" si="121"/>
        <v xml:space="preserve">book </v>
      </c>
      <c r="BH164" s="34" t="str">
        <f t="shared" si="122"/>
        <v xml:space="preserve">flow </v>
      </c>
      <c r="BI164" s="34" t="str">
        <f t="shared" si="123"/>
        <v xml:space="preserve">Microsoft </v>
      </c>
      <c r="BJ164" s="34" t="str">
        <f t="shared" si="124"/>
        <v/>
      </c>
      <c r="BK164" s="34" t="str">
        <f t="shared" si="125"/>
        <v/>
      </c>
      <c r="BL164" s="34" t="str">
        <f t="shared" si="126"/>
        <v/>
      </c>
      <c r="BM164" s="34" t="str">
        <f t="shared" si="127"/>
        <v/>
      </c>
      <c r="BN164" s="34" t="str">
        <f t="shared" si="128"/>
        <v/>
      </c>
      <c r="BO164" s="34" t="str">
        <f t="shared" si="129"/>
        <v/>
      </c>
      <c r="BP164" s="34" t="str">
        <f t="shared" si="130"/>
        <v/>
      </c>
      <c r="BQ164" s="34" t="str">
        <f t="shared" si="131"/>
        <v/>
      </c>
      <c r="BR164" s="34" t="str">
        <f t="shared" si="132"/>
        <v/>
      </c>
      <c r="BS164" s="34" t="str">
        <f t="shared" si="133"/>
        <v/>
      </c>
      <c r="BT164" s="34" t="str">
        <f t="shared" si="134"/>
        <v/>
      </c>
      <c r="BU164" s="42" t="str">
        <f t="shared" si="135"/>
        <v/>
      </c>
    </row>
    <row r="165" spans="1:73" ht="20.100000000000001" customHeight="1" x14ac:dyDescent="0.2">
      <c r="A165" s="40">
        <v>45231</v>
      </c>
      <c r="B165" s="34" t="s">
        <v>14277</v>
      </c>
      <c r="C165" s="34" t="s">
        <v>112</v>
      </c>
      <c r="D165" s="34">
        <v>20240120</v>
      </c>
      <c r="E165" s="34" t="s">
        <v>14278</v>
      </c>
      <c r="F165" s="34" t="str">
        <f t="shared" si="68"/>
        <v/>
      </c>
      <c r="G165" s="34" t="str">
        <f t="shared" si="69"/>
        <v>Corinne Hervé</v>
      </c>
      <c r="H165" s="34" t="str">
        <f t="shared" si="70"/>
        <v/>
      </c>
      <c r="I165" s="34" t="str">
        <f t="shared" si="71"/>
        <v>Hervé, Corinne</v>
      </c>
      <c r="J165" s="34" t="str">
        <f t="shared" si="72"/>
        <v/>
      </c>
      <c r="K165" s="34" t="str">
        <f t="shared" si="73"/>
        <v/>
      </c>
      <c r="L165" s="34" t="str">
        <f t="shared" si="74"/>
        <v/>
      </c>
      <c r="M165" s="34" t="str">
        <f t="shared" si="75"/>
        <v/>
      </c>
      <c r="N165" s="5" t="str">
        <f t="shared" si="76"/>
        <v>Edition du 1 October 2011</v>
      </c>
      <c r="O165" s="5" t="str">
        <f t="shared" si="77"/>
        <v>340 pages</v>
      </c>
      <c r="P165" s="34" t="str">
        <f t="shared" si="78"/>
        <v>Editions ENI</v>
      </c>
      <c r="Q165" s="6" t="str">
        <f t="shared" si="79"/>
        <v>fre</v>
      </c>
      <c r="R165" s="34" t="str">
        <f t="shared" si="80"/>
        <v>fre</v>
      </c>
      <c r="S165" s="34" t="str">
        <f t="shared" si="81"/>
        <v>fre</v>
      </c>
      <c r="T165" s="34" t="str">
        <f t="shared" si="82"/>
        <v>Ce livre sur Microsoft® Publisher 2010 a été conçu pour vous permettre de retrouver rapidement toutes les fonctions de ce logiciel de PAO : après une présentation de l'environnement qui inclut désormais le ruban et l'onglet Fichier, vous découvrirez comment créer votre première composition en vous aidant des nombreux modèles mis à votre disposition par Publisher et comment y insérer les principaux éléments de mise en page (repères et règles, pages maîtres, cadres de texte, jeux de polices et jeux de couleurs, blocs de construction...). Vous apprendrez ensuite à saisir et à modifier le texte de la composition puis à le mettre en forme. Vous enrichirez votre composition en y insérant dessins, images, tableaux et tout objet graphique ; vous serez alors fin prêt pour imprimer cette composition. &amp;Agrave; la fin de ce livre, vous verrez comment réaliser un mailing (création et envoi de lettre-type par courrier ou par mail) à l'aide de Publisher et découvrirez quelques fonctions spécifiques telles que l'exportation des compositions, la personnalisation du ruban et de la barre d'outils Accès rapide.</v>
      </c>
      <c r="U165" s="34">
        <f t="shared" si="83"/>
        <v>9782746070431</v>
      </c>
      <c r="V165" s="34" t="str">
        <f t="shared" si="84"/>
        <v>Version Numérique</v>
      </c>
      <c r="W165" s="34">
        <f t="shared" si="85"/>
        <v>9782746068230</v>
      </c>
      <c r="X165" s="34" t="str">
        <f t="shared" si="86"/>
        <v>Version Imprimée</v>
      </c>
      <c r="Y165" s="34" t="str">
        <f t="shared" si="87"/>
        <v>St-Herblain</v>
      </c>
      <c r="Z165" s="34" t="str">
        <f t="shared" si="88"/>
        <v>Editions ENI</v>
      </c>
      <c r="AA165" s="34">
        <f t="shared" si="89"/>
        <v>2011</v>
      </c>
      <c r="AB165" s="34" t="str">
        <f t="shared" si="90"/>
        <v>Bibliothèque Numérique ENI (Service en ligne)</v>
      </c>
      <c r="AC165" s="34" t="str">
        <f t="shared" si="91"/>
        <v>RÉFÉRENCE BUREAUTIQUE</v>
      </c>
      <c r="AD165" s="34" t="str">
        <f t="shared" si="92"/>
        <v>texte</v>
      </c>
      <c r="AE165" s="34" t="str">
        <f t="shared" si="93"/>
        <v>txt</v>
      </c>
      <c r="AF165" s="34" t="str">
        <f t="shared" si="94"/>
        <v>rdacontent/fre</v>
      </c>
      <c r="AG165" s="34" t="str">
        <f t="shared" si="95"/>
        <v>informatique</v>
      </c>
      <c r="AH165" s="34" t="str">
        <f t="shared" si="96"/>
        <v>c</v>
      </c>
      <c r="AI165" s="34" t="str">
        <f t="shared" si="97"/>
        <v>rdamedia/fre</v>
      </c>
      <c r="AJ165" s="34" t="str">
        <f t="shared" si="98"/>
        <v>ressource en ligne</v>
      </c>
      <c r="AK165" s="34" t="str">
        <f t="shared" si="99"/>
        <v>cr</v>
      </c>
      <c r="AL165" s="34" t="str">
        <f t="shared" si="100"/>
        <v>rdacarrier/fre</v>
      </c>
      <c r="AM165" s="34" t="str">
        <f t="shared" si="101"/>
        <v>m\\\\\o\\d\\\\\\\\</v>
      </c>
      <c r="AN165" s="34" t="str">
        <f t="shared" si="102"/>
        <v>cr\cn\\\\uuaua</v>
      </c>
      <c r="AO165" s="34" t="str">
        <f t="shared" si="103"/>
        <v>Accès restreint aux membres</v>
      </c>
      <c r="AP165" s="34" t="str">
        <f t="shared" si="104"/>
        <v>Source de la note de description : Version imprimée</v>
      </c>
      <c r="AQ165" s="34" t="str">
        <f t="shared" si="105"/>
        <v/>
      </c>
      <c r="AR165" s="34" t="str">
        <f t="shared" si="106"/>
        <v>%SITE_CLIENT%/?library_guid=F03C3B02-1976-4562-A154-FD5859F9DF38</v>
      </c>
      <c r="AS165" s="34" t="str">
        <f t="shared" si="107"/>
        <v>Accès au travers du portail ENI</v>
      </c>
      <c r="AT165" s="34" t="str">
        <f t="shared" si="108"/>
        <v xml:space="preserve"> composition </v>
      </c>
      <c r="AU165" s="34" t="str">
        <f t="shared" si="109"/>
        <v xml:space="preserve"> e</v>
      </c>
      <c r="AV165" s="34" t="str">
        <f t="shared" si="110"/>
        <v xml:space="preserve"> ebook </v>
      </c>
      <c r="AW165" s="34" t="str">
        <f t="shared" si="111"/>
        <v xml:space="preserve"> livre électronique </v>
      </c>
      <c r="AX165" s="34" t="str">
        <f t="shared" si="112"/>
        <v xml:space="preserve"> livre numérique </v>
      </c>
      <c r="AY165" s="34" t="str">
        <f t="shared" si="113"/>
        <v xml:space="preserve"> livres électroniques </v>
      </c>
      <c r="AZ165" s="34" t="str">
        <f t="shared" si="114"/>
        <v xml:space="preserve"> livres numériques </v>
      </c>
      <c r="BA165" s="34" t="str">
        <f t="shared" si="115"/>
        <v xml:space="preserve"> LNRB10PUB</v>
      </c>
      <c r="BB165" s="34" t="str">
        <f t="shared" si="116"/>
        <v xml:space="preserve"> mise en page </v>
      </c>
      <c r="BC165" s="34" t="str">
        <f t="shared" si="117"/>
        <v xml:space="preserve"> Office 10 </v>
      </c>
      <c r="BD165" s="34" t="str">
        <f t="shared" si="118"/>
        <v xml:space="preserve"> Office 2010 </v>
      </c>
      <c r="BE165" s="34" t="str">
        <f t="shared" si="119"/>
        <v xml:space="preserve"> PAO </v>
      </c>
      <c r="BF165" s="34" t="str">
        <f t="shared" si="120"/>
        <v xml:space="preserve"> Publisher10 </v>
      </c>
      <c r="BG165" s="34" t="str">
        <f t="shared" si="121"/>
        <v xml:space="preserve"> Publisher2010 </v>
      </c>
      <c r="BH165" s="34" t="str">
        <f t="shared" si="122"/>
        <v xml:space="preserve">book </v>
      </c>
      <c r="BI165" s="34" t="str">
        <f t="shared" si="123"/>
        <v xml:space="preserve">Microsoft </v>
      </c>
      <c r="BJ165" s="34" t="str">
        <f t="shared" si="124"/>
        <v/>
      </c>
      <c r="BK165" s="34" t="str">
        <f t="shared" si="125"/>
        <v/>
      </c>
      <c r="BL165" s="34" t="str">
        <f t="shared" si="126"/>
        <v/>
      </c>
      <c r="BM165" s="34" t="str">
        <f t="shared" si="127"/>
        <v/>
      </c>
      <c r="BN165" s="34" t="str">
        <f t="shared" si="128"/>
        <v/>
      </c>
      <c r="BO165" s="34" t="str">
        <f t="shared" si="129"/>
        <v/>
      </c>
      <c r="BP165" s="34" t="str">
        <f t="shared" si="130"/>
        <v/>
      </c>
      <c r="BQ165" s="34" t="str">
        <f t="shared" si="131"/>
        <v/>
      </c>
      <c r="BR165" s="34" t="str">
        <f t="shared" si="132"/>
        <v/>
      </c>
      <c r="BS165" s="34" t="str">
        <f t="shared" si="133"/>
        <v/>
      </c>
      <c r="BT165" s="34" t="str">
        <f t="shared" si="134"/>
        <v/>
      </c>
      <c r="BU165" s="42" t="str">
        <f t="shared" si="135"/>
        <v/>
      </c>
    </row>
    <row r="166" spans="1:73" ht="20.100000000000001" customHeight="1" x14ac:dyDescent="0.2">
      <c r="A166" s="40">
        <v>45231</v>
      </c>
      <c r="B166" s="34" t="s">
        <v>14279</v>
      </c>
      <c r="C166" s="34" t="s">
        <v>112</v>
      </c>
      <c r="D166" s="34">
        <v>20240120</v>
      </c>
      <c r="E166" s="34" t="s">
        <v>14280</v>
      </c>
      <c r="F166" s="34" t="str">
        <f t="shared" si="68"/>
        <v>L'environnement de travail collaboratif</v>
      </c>
      <c r="G166" s="34" t="str">
        <f t="shared" si="69"/>
        <v>Myriam GRIS</v>
      </c>
      <c r="H166" s="34" t="str">
        <f t="shared" si="70"/>
        <v/>
      </c>
      <c r="I166" s="34" t="str">
        <f t="shared" si="71"/>
        <v>GRIS, Myriam</v>
      </c>
      <c r="J166" s="34" t="str">
        <f t="shared" si="72"/>
        <v/>
      </c>
      <c r="K166" s="34" t="str">
        <f t="shared" si="73"/>
        <v/>
      </c>
      <c r="L166" s="34" t="str">
        <f t="shared" si="74"/>
        <v/>
      </c>
      <c r="M166" s="34" t="str">
        <f t="shared" si="75"/>
        <v/>
      </c>
      <c r="N166" s="5" t="str">
        <f t="shared" si="76"/>
        <v>Edition du 1 September 2011</v>
      </c>
      <c r="O166" s="5" t="str">
        <f t="shared" si="77"/>
        <v>310 pages</v>
      </c>
      <c r="P166" s="34" t="str">
        <f t="shared" si="78"/>
        <v>Editions ENI</v>
      </c>
      <c r="Q166" s="6" t="str">
        <f t="shared" si="79"/>
        <v>fre</v>
      </c>
      <c r="R166" s="34" t="str">
        <f t="shared" si="80"/>
        <v>fre</v>
      </c>
      <c r="S166" s="34" t="str">
        <f t="shared" si="81"/>
        <v>fre</v>
      </c>
      <c r="T166" s="34" t="str">
        <f t="shared" si="82"/>
        <v>Cet ouvrage est destiné aux utilisateurs, collaborateurs et concepteurs amenés à utiliser les fonctionnalités collaboratives d'un site Intranet (ou plate-forme) développé avec les technologies SharePoint 2010. Les points abordés vous permettront d'acquérir les compétences nécessaires pour utiliser, gérer et organiser un site SharePoint. 
Après une vue d'ensemble des fonctionnalités et vocabulaire à connaître, vous apprendrez à créer et gérer des sites et des sous-sites (site d'équipe, site de blog, site de pages Wiki et Espaces de travail), à personnaliser leur aspect et leur méthode d'accès. Via la gestion des autorisations et des niveaux d'autorisation, vous pourrez contrôler et gérer les accès des différents groupes d'utilisateurs. Après vous êtes familiarisé avec l'ajout et le partage de contenus des listes et des bibliothèques, vous apprendrez à créer des nouvelles bibliothèques de documents, d'images, de diapositives ou de pages Wiki. Vous concevrez des listes de tâches ou d'annonces, des discussions dans un forum, des questions dans une enquête, vous apprendrez à planifier des rendez-vous dans un calendrier et, pour finir, à créer vos propres listes et affichages. 
Le partage d'informations passant essentiellement par des pages Web, une partie de cet ouvrage est entièrement consacrée à leur élaboration et à leur mise en page en distinguant les pages Wiki et les pages de composants WebPart. L'insertion d'objets tels que des tableaux, des images, des vidéos et des liens hypertextes ainsi que l'ajout de liens entre les pages Web sont détaillés. L'utilisation des outils SharePoint pour effectuer des recherches, être prévenu par e-mail des modifications des éléments d'un site ou effectuer un suivi de documents via les flux de travail compléteront cet apprentissage.</v>
      </c>
      <c r="U166" s="34">
        <f t="shared" si="83"/>
        <v>9782746069831</v>
      </c>
      <c r="V166" s="34" t="str">
        <f t="shared" si="84"/>
        <v>Version Numérique</v>
      </c>
      <c r="W166" s="34">
        <f t="shared" si="85"/>
        <v>9782746067721</v>
      </c>
      <c r="X166" s="34" t="str">
        <f t="shared" si="86"/>
        <v>Version Imprimée</v>
      </c>
      <c r="Y166" s="34" t="str">
        <f t="shared" si="87"/>
        <v>St-Herblain</v>
      </c>
      <c r="Z166" s="34" t="str">
        <f t="shared" si="88"/>
        <v>Editions ENI</v>
      </c>
      <c r="AA166" s="34">
        <f t="shared" si="89"/>
        <v>2011</v>
      </c>
      <c r="AB166" s="34" t="str">
        <f t="shared" si="90"/>
        <v>Bibliothèque Numérique ENI (Service en ligne)</v>
      </c>
      <c r="AC166" s="34" t="str">
        <f t="shared" si="91"/>
        <v>RÉFÉRENCE BUREAUTIQUE</v>
      </c>
      <c r="AD166" s="34" t="str">
        <f t="shared" si="92"/>
        <v>texte</v>
      </c>
      <c r="AE166" s="34" t="str">
        <f t="shared" si="93"/>
        <v>txt</v>
      </c>
      <c r="AF166" s="34" t="str">
        <f t="shared" si="94"/>
        <v>rdacontent/fre</v>
      </c>
      <c r="AG166" s="34" t="str">
        <f t="shared" si="95"/>
        <v>informatique</v>
      </c>
      <c r="AH166" s="34" t="str">
        <f t="shared" si="96"/>
        <v>c</v>
      </c>
      <c r="AI166" s="34" t="str">
        <f t="shared" si="97"/>
        <v>rdamedia/fre</v>
      </c>
      <c r="AJ166" s="34" t="str">
        <f t="shared" si="98"/>
        <v>ressource en ligne</v>
      </c>
      <c r="AK166" s="34" t="str">
        <f t="shared" si="99"/>
        <v>cr</v>
      </c>
      <c r="AL166" s="34" t="str">
        <f t="shared" si="100"/>
        <v>rdacarrier/fre</v>
      </c>
      <c r="AM166" s="34" t="str">
        <f t="shared" si="101"/>
        <v>m\\\\\o\\d\\\\\\\\</v>
      </c>
      <c r="AN166" s="34" t="str">
        <f t="shared" si="102"/>
        <v>cr\cn\\\\uuaua</v>
      </c>
      <c r="AO166" s="34" t="str">
        <f t="shared" si="103"/>
        <v>Accès restreint aux membres</v>
      </c>
      <c r="AP166" s="34" t="str">
        <f t="shared" si="104"/>
        <v>Source de la note de description : Version imprimée</v>
      </c>
      <c r="AQ166" s="34" t="str">
        <f t="shared" si="105"/>
        <v/>
      </c>
      <c r="AR166" s="34" t="str">
        <f t="shared" si="106"/>
        <v>%SITE_CLIENT%/?library_guid=60616F16-4FCD-4E0E-A7B7-39CE45B8D9A3</v>
      </c>
      <c r="AS166" s="34" t="str">
        <f t="shared" si="107"/>
        <v>Accès au travers du portail ENI</v>
      </c>
      <c r="AT166" s="34" t="str">
        <f t="shared" si="108"/>
        <v xml:space="preserve"> Bibliothèque de docs </v>
      </c>
      <c r="AU166" s="34" t="str">
        <f t="shared" si="109"/>
        <v xml:space="preserve"> Bibliothèque de documents </v>
      </c>
      <c r="AV166" s="34" t="str">
        <f t="shared" si="110"/>
        <v xml:space="preserve"> Blog </v>
      </c>
      <c r="AW166" s="34" t="str">
        <f t="shared" si="111"/>
        <v xml:space="preserve"> Espace de travail collaboratif </v>
      </c>
      <c r="AX166" s="34" t="str">
        <f t="shared" si="112"/>
        <v xml:space="preserve"> Flux de travail </v>
      </c>
      <c r="AY166" s="34" t="str">
        <f t="shared" si="113"/>
        <v xml:space="preserve"> GED </v>
      </c>
      <c r="AZ166" s="34" t="str">
        <f t="shared" si="114"/>
        <v xml:space="preserve"> LNRB10SHA</v>
      </c>
      <c r="BA166" s="34" t="str">
        <f t="shared" si="115"/>
        <v xml:space="preserve"> Wiki </v>
      </c>
      <c r="BB166" s="34" t="str">
        <f t="shared" si="116"/>
        <v xml:space="preserve"> WorkFlow </v>
      </c>
      <c r="BC166" s="34" t="str">
        <f t="shared" si="117"/>
        <v xml:space="preserve">WebPart </v>
      </c>
      <c r="BD166" s="34" t="str">
        <f t="shared" si="118"/>
        <v/>
      </c>
      <c r="BE166" s="34" t="str">
        <f t="shared" si="119"/>
        <v/>
      </c>
      <c r="BF166" s="34" t="str">
        <f t="shared" si="120"/>
        <v/>
      </c>
      <c r="BG166" s="34" t="str">
        <f t="shared" si="121"/>
        <v/>
      </c>
      <c r="BH166" s="34" t="str">
        <f t="shared" si="122"/>
        <v/>
      </c>
      <c r="BI166" s="34" t="str">
        <f t="shared" si="123"/>
        <v/>
      </c>
      <c r="BJ166" s="34" t="str">
        <f t="shared" si="124"/>
        <v/>
      </c>
      <c r="BK166" s="34" t="str">
        <f t="shared" si="125"/>
        <v/>
      </c>
      <c r="BL166" s="34" t="str">
        <f t="shared" si="126"/>
        <v/>
      </c>
      <c r="BM166" s="34" t="str">
        <f t="shared" si="127"/>
        <v/>
      </c>
      <c r="BN166" s="34" t="str">
        <f t="shared" si="128"/>
        <v/>
      </c>
      <c r="BO166" s="34" t="str">
        <f t="shared" si="129"/>
        <v/>
      </c>
      <c r="BP166" s="34" t="str">
        <f t="shared" si="130"/>
        <v/>
      </c>
      <c r="BQ166" s="34" t="str">
        <f t="shared" si="131"/>
        <v/>
      </c>
      <c r="BR166" s="34" t="str">
        <f t="shared" si="132"/>
        <v/>
      </c>
      <c r="BS166" s="34" t="str">
        <f t="shared" si="133"/>
        <v/>
      </c>
      <c r="BT166" s="34" t="str">
        <f t="shared" si="134"/>
        <v/>
      </c>
      <c r="BU166" s="42" t="str">
        <f t="shared" si="135"/>
        <v/>
      </c>
    </row>
    <row r="167" spans="1:73" ht="20.100000000000001" customHeight="1" x14ac:dyDescent="0.2">
      <c r="A167" s="40">
        <v>45231</v>
      </c>
      <c r="B167" s="34" t="s">
        <v>14281</v>
      </c>
      <c r="C167" s="34" t="s">
        <v>112</v>
      </c>
      <c r="D167" s="34">
        <v>20240120</v>
      </c>
      <c r="E167" s="34" t="s">
        <v>14282</v>
      </c>
      <c r="F167" s="34" t="str">
        <f t="shared" si="68"/>
        <v/>
      </c>
      <c r="G167" s="34" t="str">
        <f t="shared" si="69"/>
        <v>Eric Chautrand</v>
      </c>
      <c r="H167" s="34" t="str">
        <f t="shared" si="70"/>
        <v/>
      </c>
      <c r="I167" s="34" t="str">
        <f t="shared" si="71"/>
        <v>Chautrand, Eric</v>
      </c>
      <c r="J167" s="34" t="str">
        <f t="shared" si="72"/>
        <v/>
      </c>
      <c r="K167" s="34" t="str">
        <f t="shared" si="73"/>
        <v/>
      </c>
      <c r="L167" s="34" t="str">
        <f t="shared" si="74"/>
        <v/>
      </c>
      <c r="M167" s="34" t="str">
        <f t="shared" si="75"/>
        <v/>
      </c>
      <c r="N167" s="5" t="str">
        <f t="shared" si="76"/>
        <v>Edition du 1 December 2009</v>
      </c>
      <c r="O167" s="5" t="str">
        <f t="shared" si="77"/>
        <v>491 pages</v>
      </c>
      <c r="P167" s="34" t="str">
        <f t="shared" si="78"/>
        <v>Editions ENI</v>
      </c>
      <c r="Q167" s="6" t="str">
        <f t="shared" si="79"/>
        <v>fre</v>
      </c>
      <c r="R167" s="34" t="str">
        <f t="shared" si="80"/>
        <v>fre</v>
      </c>
      <c r="S167" s="34" t="str">
        <f t="shared" si="81"/>
        <v>fre</v>
      </c>
      <c r="T167" s="34" t="str">
        <f t="shared" si="82"/>
        <v>Ce manuel pratique vous présente l'ensemble des fonctions de la dernière version de Mac OS X, plus connue sous le nom de Snow Leopard. Entièrement dédié aux ordinateurs Apple animés par des processeurs Intel, Snow Leopard ouvre la porte aux applications 64 bits. Après une présentation de l'environnement et la description de la procédure d'installation, vous découvrirez les fonctions indispensables à connaître pour prendre en main ce nouveau système : la gestion des fenêtres, des utilisateurs, l'utilisation du Finder, du Dock, du Dashboard et des widgets, de Time Machine et la gestion des espaces virtuels avec Spaces. La troisième partie est consacrée à la gestion des fichiers, dossiers, disques et présente l'outil de recherche Spotlight ainsi que les préférences système. Vient ensuite une longue partie dédiée à Internet et à toutes les applications s'y rapportant : Mail, Safari et iChat. Sont ensuite passées en revue, les collections d'utilitaires et d'applications fournies avec Leopard, d'Assistant Boot Camp au Trousseau d'accès et de Time Machine à Photo Booth en passant par QuickTime X. Le débutant, le migrant d'un autre système vers Snow Leopard comme l'utilisateur avancé trouvera dans cet ouvrage le renseignement qu'il cherche, la réponse aux questions qu'il se pose ou l'astuce méconnue. Un livre à conserver près de son Mac !</v>
      </c>
      <c r="U167" s="34">
        <f t="shared" si="83"/>
        <v>9782746053540</v>
      </c>
      <c r="V167" s="34" t="str">
        <f t="shared" si="84"/>
        <v>Version Numérique</v>
      </c>
      <c r="W167" s="34">
        <f t="shared" si="85"/>
        <v>9782746052604</v>
      </c>
      <c r="X167" s="34" t="str">
        <f t="shared" si="86"/>
        <v>Version Imprimée</v>
      </c>
      <c r="Y167" s="34" t="str">
        <f t="shared" si="87"/>
        <v>St-Herblain</v>
      </c>
      <c r="Z167" s="34" t="str">
        <f t="shared" si="88"/>
        <v>Editions ENI</v>
      </c>
      <c r="AA167" s="34">
        <f t="shared" si="89"/>
        <v>2009</v>
      </c>
      <c r="AB167" s="34" t="str">
        <f t="shared" si="90"/>
        <v>Bibliothèque Numérique ENI (Service en ligne)</v>
      </c>
      <c r="AC167" s="34" t="str">
        <f t="shared" si="91"/>
        <v>RÉFÉRENCE BUREAUTIQUE</v>
      </c>
      <c r="AD167" s="34" t="str">
        <f t="shared" si="92"/>
        <v>texte</v>
      </c>
      <c r="AE167" s="34" t="str">
        <f t="shared" si="93"/>
        <v>txt</v>
      </c>
      <c r="AF167" s="34" t="str">
        <f t="shared" si="94"/>
        <v>rdacontent/fre</v>
      </c>
      <c r="AG167" s="34" t="str">
        <f t="shared" si="95"/>
        <v>informatique</v>
      </c>
      <c r="AH167" s="34" t="str">
        <f t="shared" si="96"/>
        <v>c</v>
      </c>
      <c r="AI167" s="34" t="str">
        <f t="shared" si="97"/>
        <v>rdamedia/fre</v>
      </c>
      <c r="AJ167" s="34" t="str">
        <f t="shared" si="98"/>
        <v>ressource en ligne</v>
      </c>
      <c r="AK167" s="34" t="str">
        <f t="shared" si="99"/>
        <v>cr</v>
      </c>
      <c r="AL167" s="34" t="str">
        <f t="shared" si="100"/>
        <v>rdacarrier/fre</v>
      </c>
      <c r="AM167" s="34" t="str">
        <f t="shared" si="101"/>
        <v>m\\\\\o\\d\\\\\\\\</v>
      </c>
      <c r="AN167" s="34" t="str">
        <f t="shared" si="102"/>
        <v>cr\cn\\\\uuaua</v>
      </c>
      <c r="AO167" s="34" t="str">
        <f t="shared" si="103"/>
        <v>Accès restreint aux membres</v>
      </c>
      <c r="AP167" s="34" t="str">
        <f t="shared" si="104"/>
        <v>Source de la note de description : Version imprimée</v>
      </c>
      <c r="AQ167" s="34" t="str">
        <f t="shared" si="105"/>
        <v/>
      </c>
      <c r="AR167" s="34" t="str">
        <f t="shared" si="106"/>
        <v>%SITE_CLIENT%/?library_guid=6911AA3A-866F-46BD-99CE-230075142EA7</v>
      </c>
      <c r="AS167" s="34" t="str">
        <f t="shared" si="107"/>
        <v>Accès au travers du portail ENI</v>
      </c>
      <c r="AT167" s="34" t="str">
        <f t="shared" si="108"/>
        <v xml:space="preserve"> Assistant Boot Camp </v>
      </c>
      <c r="AU167" s="34" t="str">
        <f t="shared" si="109"/>
        <v xml:space="preserve"> Dashboard  </v>
      </c>
      <c r="AV167" s="34" t="str">
        <f t="shared" si="110"/>
        <v xml:space="preserve"> Dock </v>
      </c>
      <c r="AW167" s="34" t="str">
        <f t="shared" si="111"/>
        <v xml:space="preserve"> e</v>
      </c>
      <c r="AX167" s="34" t="str">
        <f t="shared" si="112"/>
        <v xml:space="preserve"> Finder </v>
      </c>
      <c r="AY167" s="34" t="str">
        <f t="shared" si="113"/>
        <v xml:space="preserve"> iChat  </v>
      </c>
      <c r="AZ167" s="34" t="str">
        <f t="shared" si="114"/>
        <v xml:space="preserve"> livre numérique </v>
      </c>
      <c r="BA167" s="34" t="str">
        <f t="shared" si="115"/>
        <v xml:space="preserve"> livres numériques </v>
      </c>
      <c r="BB167" s="34" t="str">
        <f t="shared" si="116"/>
        <v xml:space="preserve"> LNRB10SLMAC</v>
      </c>
      <c r="BC167" s="34" t="str">
        <f t="shared" si="117"/>
        <v xml:space="preserve"> Mail  </v>
      </c>
      <c r="BD167" s="34" t="str">
        <f t="shared" si="118"/>
        <v xml:space="preserve"> Photo Booth </v>
      </c>
      <c r="BE167" s="34" t="str">
        <f t="shared" si="119"/>
        <v xml:space="preserve"> pomme </v>
      </c>
      <c r="BF167" s="34" t="str">
        <f t="shared" si="120"/>
        <v xml:space="preserve"> Safari  </v>
      </c>
      <c r="BG167" s="34" t="str">
        <f t="shared" si="121"/>
        <v xml:space="preserve"> Spotlight  </v>
      </c>
      <c r="BH167" s="34" t="str">
        <f t="shared" si="122"/>
        <v xml:space="preserve"> système d'exploitation </v>
      </c>
      <c r="BI167" s="34" t="str">
        <f t="shared" si="123"/>
        <v xml:space="preserve"> Time Machine </v>
      </c>
      <c r="BJ167" s="34" t="str">
        <f t="shared" si="124"/>
        <v xml:space="preserve"> Trousseau d’accès </v>
      </c>
      <c r="BK167" s="34" t="str">
        <f t="shared" si="125"/>
        <v xml:space="preserve">Apple </v>
      </c>
      <c r="BL167" s="34" t="str">
        <f t="shared" si="126"/>
        <v xml:space="preserve">book </v>
      </c>
      <c r="BM167" s="34" t="str">
        <f t="shared" si="127"/>
        <v/>
      </c>
      <c r="BN167" s="34" t="str">
        <f t="shared" si="128"/>
        <v/>
      </c>
      <c r="BO167" s="34" t="str">
        <f t="shared" si="129"/>
        <v/>
      </c>
      <c r="BP167" s="34" t="str">
        <f t="shared" si="130"/>
        <v/>
      </c>
      <c r="BQ167" s="34" t="str">
        <f t="shared" si="131"/>
        <v/>
      </c>
      <c r="BR167" s="34" t="str">
        <f t="shared" si="132"/>
        <v/>
      </c>
      <c r="BS167" s="34" t="str">
        <f t="shared" si="133"/>
        <v/>
      </c>
      <c r="BT167" s="34" t="str">
        <f t="shared" si="134"/>
        <v/>
      </c>
      <c r="BU167" s="42" t="str">
        <f t="shared" si="135"/>
        <v/>
      </c>
    </row>
    <row r="168" spans="1:73" ht="20.100000000000001" customHeight="1" x14ac:dyDescent="0.2">
      <c r="A168" s="40">
        <v>45231</v>
      </c>
      <c r="B168" s="34" t="s">
        <v>14283</v>
      </c>
      <c r="C168" s="34" t="s">
        <v>112</v>
      </c>
      <c r="D168" s="34">
        <v>20240120</v>
      </c>
      <c r="E168" s="34" t="s">
        <v>14284</v>
      </c>
      <c r="F168" s="34" t="str">
        <f t="shared" si="68"/>
        <v/>
      </c>
      <c r="G168" s="34" t="str">
        <f t="shared" si="69"/>
        <v>Myriam GRIS</v>
      </c>
      <c r="H168" s="34" t="str">
        <f t="shared" si="70"/>
        <v/>
      </c>
      <c r="I168" s="34" t="str">
        <f t="shared" si="71"/>
        <v>GRIS, Myriam</v>
      </c>
      <c r="J168" s="34" t="str">
        <f t="shared" si="72"/>
        <v/>
      </c>
      <c r="K168" s="34" t="str">
        <f t="shared" si="73"/>
        <v/>
      </c>
      <c r="L168" s="34" t="str">
        <f t="shared" si="74"/>
        <v/>
      </c>
      <c r="M168" s="34" t="str">
        <f t="shared" si="75"/>
        <v/>
      </c>
      <c r="N168" s="5" t="str">
        <f t="shared" si="76"/>
        <v>Edition du 1 February 2012</v>
      </c>
      <c r="O168" s="5" t="str">
        <f t="shared" si="77"/>
        <v>401 pages</v>
      </c>
      <c r="P168" s="34" t="str">
        <f t="shared" si="78"/>
        <v>Editions ENI</v>
      </c>
      <c r="Q168" s="6" t="str">
        <f t="shared" si="79"/>
        <v>fre</v>
      </c>
      <c r="R168" s="34" t="str">
        <f t="shared" si="80"/>
        <v>fre</v>
      </c>
      <c r="S168" s="34" t="str">
        <f t="shared" si="81"/>
        <v>fre</v>
      </c>
      <c r="T168" s="34" t="str">
        <f t="shared" si="82"/>
        <v>Vous retrouverez dans ce manuel pratique toutes les fonctions du logiciel de création de diagrammes et schémas Microsoft® Visio 2010 : après une présentation de l'interface et de l'espace de travail, vous utiliserez des gabarits pour créer vos premiers diagrammes : des plans techniques, des diagrammes informatiques (Web, développement, bases de données), des planifications de projets, de l'ingénierie de procédés... Vous exploiterez ensuite les formes (création, édition, formatage, connexion) et organiserez au mieux votre diagramme à l'aide des calques, de l'Explorateur de dessin, des révisions, des annotations, des thèmes personnalisés ; vous verrez comment intégrer les données et réaliserez des diagrammes croisés dynamiques, des organigrammes, des plans d'aménagement, des calendriers et des cartes d'orientation. Vous découvrirez les fonctions de mise en page et d'impression et les techniques qui vous permettront de créer vos propres modèles, gabarits et formes personnalisées.</v>
      </c>
      <c r="U168" s="34">
        <f t="shared" si="83"/>
        <v>9782746072886</v>
      </c>
      <c r="V168" s="34" t="str">
        <f t="shared" si="84"/>
        <v>Version Numérique</v>
      </c>
      <c r="W168" s="34">
        <f t="shared" si="85"/>
        <v>9782746071636</v>
      </c>
      <c r="X168" s="34" t="str">
        <f t="shared" si="86"/>
        <v>Version Imprimée</v>
      </c>
      <c r="Y168" s="34" t="str">
        <f t="shared" si="87"/>
        <v>St-Herblain</v>
      </c>
      <c r="Z168" s="34" t="str">
        <f t="shared" si="88"/>
        <v>Editions ENI</v>
      </c>
      <c r="AA168" s="34">
        <f t="shared" si="89"/>
        <v>2012</v>
      </c>
      <c r="AB168" s="34" t="str">
        <f t="shared" si="90"/>
        <v>Bibliothèque Numérique ENI (Service en ligne)</v>
      </c>
      <c r="AC168" s="34" t="str">
        <f t="shared" si="91"/>
        <v>RÉFÉRENCE BUREAUTIQUE</v>
      </c>
      <c r="AD168" s="34" t="str">
        <f t="shared" si="92"/>
        <v>texte</v>
      </c>
      <c r="AE168" s="34" t="str">
        <f t="shared" si="93"/>
        <v>txt</v>
      </c>
      <c r="AF168" s="34" t="str">
        <f t="shared" si="94"/>
        <v>rdacontent/fre</v>
      </c>
      <c r="AG168" s="34" t="str">
        <f t="shared" si="95"/>
        <v>informatique</v>
      </c>
      <c r="AH168" s="34" t="str">
        <f t="shared" si="96"/>
        <v>c</v>
      </c>
      <c r="AI168" s="34" t="str">
        <f t="shared" si="97"/>
        <v>rdamedia/fre</v>
      </c>
      <c r="AJ168" s="34" t="str">
        <f t="shared" si="98"/>
        <v>ressource en ligne</v>
      </c>
      <c r="AK168" s="34" t="str">
        <f t="shared" si="99"/>
        <v>cr</v>
      </c>
      <c r="AL168" s="34" t="str">
        <f t="shared" si="100"/>
        <v>rdacarrier/fre</v>
      </c>
      <c r="AM168" s="34" t="str">
        <f t="shared" si="101"/>
        <v>m\\\\\o\\d\\\\\\\\</v>
      </c>
      <c r="AN168" s="34" t="str">
        <f t="shared" si="102"/>
        <v>cr\cn\\\\uuaua</v>
      </c>
      <c r="AO168" s="34" t="str">
        <f t="shared" si="103"/>
        <v>Accès restreint aux membres</v>
      </c>
      <c r="AP168" s="34" t="str">
        <f t="shared" si="104"/>
        <v>Source de la note de description : Version imprimée</v>
      </c>
      <c r="AQ168" s="34" t="str">
        <f t="shared" si="105"/>
        <v/>
      </c>
      <c r="AR168" s="34" t="str">
        <f t="shared" si="106"/>
        <v>%SITE_CLIENT%/?library_guid=1372FF71-413F-4018-AEAA-74792B9805AD</v>
      </c>
      <c r="AS168" s="34" t="str">
        <f t="shared" si="107"/>
        <v>Accès au travers du portail ENI</v>
      </c>
      <c r="AT168" s="34" t="str">
        <f t="shared" si="108"/>
        <v xml:space="preserve"> diagramme </v>
      </c>
      <c r="AU168" s="34" t="str">
        <f t="shared" si="109"/>
        <v xml:space="preserve"> e</v>
      </c>
      <c r="AV168" s="34" t="str">
        <f t="shared" si="110"/>
        <v xml:space="preserve"> ebook </v>
      </c>
      <c r="AW168" s="34" t="str">
        <f t="shared" si="111"/>
        <v xml:space="preserve"> gabarit </v>
      </c>
      <c r="AX168" s="34" t="str">
        <f t="shared" si="112"/>
        <v xml:space="preserve"> livre électronique </v>
      </c>
      <c r="AY168" s="34" t="str">
        <f t="shared" si="113"/>
        <v xml:space="preserve"> livre numérique </v>
      </c>
      <c r="AZ168" s="34" t="str">
        <f t="shared" si="114"/>
        <v xml:space="preserve"> livres électroniques </v>
      </c>
      <c r="BA168" s="34" t="str">
        <f t="shared" si="115"/>
        <v xml:space="preserve"> livres numériques </v>
      </c>
      <c r="BB168" s="34" t="str">
        <f t="shared" si="116"/>
        <v xml:space="preserve"> LNRB10VIS</v>
      </c>
      <c r="BC168" s="34" t="str">
        <f t="shared" si="117"/>
        <v xml:space="preserve"> schéma </v>
      </c>
      <c r="BD168" s="34" t="str">
        <f t="shared" si="118"/>
        <v xml:space="preserve">book </v>
      </c>
      <c r="BE168" s="34" t="str">
        <f t="shared" si="119"/>
        <v xml:space="preserve">Microsoft </v>
      </c>
      <c r="BF168" s="34" t="str">
        <f t="shared" si="120"/>
        <v/>
      </c>
      <c r="BG168" s="34" t="str">
        <f t="shared" si="121"/>
        <v/>
      </c>
      <c r="BH168" s="34" t="str">
        <f t="shared" si="122"/>
        <v/>
      </c>
      <c r="BI168" s="34" t="str">
        <f t="shared" si="123"/>
        <v/>
      </c>
      <c r="BJ168" s="34" t="str">
        <f t="shared" si="124"/>
        <v/>
      </c>
      <c r="BK168" s="34" t="str">
        <f t="shared" si="125"/>
        <v/>
      </c>
      <c r="BL168" s="34" t="str">
        <f t="shared" si="126"/>
        <v/>
      </c>
      <c r="BM168" s="34" t="str">
        <f t="shared" si="127"/>
        <v/>
      </c>
      <c r="BN168" s="34" t="str">
        <f t="shared" si="128"/>
        <v/>
      </c>
      <c r="BO168" s="34" t="str">
        <f t="shared" si="129"/>
        <v/>
      </c>
      <c r="BP168" s="34" t="str">
        <f t="shared" si="130"/>
        <v/>
      </c>
      <c r="BQ168" s="34" t="str">
        <f t="shared" si="131"/>
        <v/>
      </c>
      <c r="BR168" s="34" t="str">
        <f t="shared" si="132"/>
        <v/>
      </c>
      <c r="BS168" s="34" t="str">
        <f t="shared" si="133"/>
        <v/>
      </c>
      <c r="BT168" s="34" t="str">
        <f t="shared" si="134"/>
        <v/>
      </c>
      <c r="BU168" s="42" t="str">
        <f t="shared" si="135"/>
        <v/>
      </c>
    </row>
    <row r="169" spans="1:73" ht="20.100000000000001" customHeight="1" x14ac:dyDescent="0.2">
      <c r="A169" s="40">
        <v>45231</v>
      </c>
      <c r="B169" s="34" t="s">
        <v>14285</v>
      </c>
      <c r="C169" s="34" t="s">
        <v>112</v>
      </c>
      <c r="D169" s="34">
        <v>20240120</v>
      </c>
      <c r="E169" s="34" t="s">
        <v>14286</v>
      </c>
      <c r="F169" s="34" t="str">
        <f t="shared" si="68"/>
        <v>Livre de référence</v>
      </c>
      <c r="G169" s="34" t="str">
        <f t="shared" si="69"/>
        <v/>
      </c>
      <c r="H169" s="34" t="str">
        <f t="shared" si="70"/>
        <v/>
      </c>
      <c r="I169" s="34" t="str">
        <f t="shared" si="71"/>
        <v/>
      </c>
      <c r="J169" s="34" t="str">
        <f t="shared" si="72"/>
        <v/>
      </c>
      <c r="K169" s="34" t="str">
        <f t="shared" si="73"/>
        <v/>
      </c>
      <c r="L169" s="34" t="str">
        <f t="shared" si="74"/>
        <v/>
      </c>
      <c r="M169" s="34" t="str">
        <f t="shared" si="75"/>
        <v/>
      </c>
      <c r="N169" s="5" t="str">
        <f t="shared" si="76"/>
        <v>Edition du 1 June 2010</v>
      </c>
      <c r="O169" s="5" t="str">
        <f t="shared" si="77"/>
        <v>512 pages</v>
      </c>
      <c r="P169" s="34" t="str">
        <f t="shared" si="78"/>
        <v>Editions ENI</v>
      </c>
      <c r="Q169" s="6" t="str">
        <f t="shared" si="79"/>
        <v>fre</v>
      </c>
      <c r="R169" s="34" t="str">
        <f t="shared" si="80"/>
        <v>fre</v>
      </c>
      <c r="S169" s="34" t="str">
        <f t="shared" si="81"/>
        <v>fre</v>
      </c>
      <c r="T169" s="34" t="str">
        <f t="shared" si="82"/>
        <v>Ce guide pratique vous présente dans le détail l'ensemble des fonctions de cette nouvelle version du célèbre traitement de texte Microsoft® Word 2010 ; il s'adresse à toute personne désirant découvrir et approfondir l'ensemble de ses fonctionnalités. Après la description de l'environnement de travail comprenant le ruban et le nouvel onglet Fichier, vous apprendrez à créer, enregistrer vos documents, à les partager sur SkyDrive, à saisir et à modifier le texte. Vous verrez ensuite comment mettre en page et imprimer le document. 
La partie suivante vous explique dans le détail comment mettre en forme le texte en appliquant des mises en valeur de caractères (effets visuels et fonctionnalités OpenType),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et des images sur lesquels vous pourrez appliquer de nombreux effets artistiques. 
Vous verrez aussi comment créer un formulaire, réaliser un mailing, travailler avec les autres applications Office, travailler à plusieurs sur un même document à l'aide du Suivi des modifications, personnaliser l'interface et créer des macro-commandes.
Le livre se termine par un chapitre sur les bonnes pratiques relatives à l'utilisation d'un traitement de texte.
Ce livre est également proposé en coffret 1 | coffret 2 | coffret 3</v>
      </c>
      <c r="U169" s="34">
        <f t="shared" si="83"/>
        <v>9782746055964</v>
      </c>
      <c r="V169" s="34" t="str">
        <f t="shared" si="84"/>
        <v>Version Numérique</v>
      </c>
      <c r="W169" s="34">
        <f t="shared" si="85"/>
        <v>9782746054929</v>
      </c>
      <c r="X169" s="34" t="str">
        <f t="shared" si="86"/>
        <v>Version Imprimée</v>
      </c>
      <c r="Y169" s="34" t="str">
        <f t="shared" si="87"/>
        <v>St-Herblain</v>
      </c>
      <c r="Z169" s="34" t="str">
        <f t="shared" si="88"/>
        <v>Editions ENI</v>
      </c>
      <c r="AA169" s="34">
        <f t="shared" si="89"/>
        <v>2010</v>
      </c>
      <c r="AB169" s="34" t="str">
        <f t="shared" si="90"/>
        <v>Bibliothèque Numérique ENI (Service en ligne)</v>
      </c>
      <c r="AC169" s="34" t="str">
        <f t="shared" si="91"/>
        <v>RÉFÉRENCE BUREAUTIQUE</v>
      </c>
      <c r="AD169" s="34" t="str">
        <f t="shared" si="92"/>
        <v>texte</v>
      </c>
      <c r="AE169" s="34" t="str">
        <f t="shared" si="93"/>
        <v>txt</v>
      </c>
      <c r="AF169" s="34" t="str">
        <f t="shared" si="94"/>
        <v>rdacontent/fre</v>
      </c>
      <c r="AG169" s="34" t="str">
        <f t="shared" si="95"/>
        <v>informatique</v>
      </c>
      <c r="AH169" s="34" t="str">
        <f t="shared" si="96"/>
        <v>c</v>
      </c>
      <c r="AI169" s="34" t="str">
        <f t="shared" si="97"/>
        <v>rdamedia/fre</v>
      </c>
      <c r="AJ169" s="34" t="str">
        <f t="shared" si="98"/>
        <v>ressource en ligne</v>
      </c>
      <c r="AK169" s="34" t="str">
        <f t="shared" si="99"/>
        <v>cr</v>
      </c>
      <c r="AL169" s="34" t="str">
        <f t="shared" si="100"/>
        <v>rdacarrier/fre</v>
      </c>
      <c r="AM169" s="34" t="str">
        <f t="shared" si="101"/>
        <v>m\\\\\o\\d\\\\\\\\</v>
      </c>
      <c r="AN169" s="34" t="str">
        <f t="shared" si="102"/>
        <v>cr\cn\\\\uuaua</v>
      </c>
      <c r="AO169" s="34" t="str">
        <f t="shared" si="103"/>
        <v>Accès restreint aux membres</v>
      </c>
      <c r="AP169" s="34" t="str">
        <f t="shared" si="104"/>
        <v>Source de la note de description : Version imprimée</v>
      </c>
      <c r="AQ169" s="34" t="str">
        <f t="shared" si="105"/>
        <v/>
      </c>
      <c r="AR169" s="34" t="str">
        <f t="shared" si="106"/>
        <v>%SITE_CLIENT%/?library_guid=B88FFB4C-A253-498E-BD7C-C3CF827732D4</v>
      </c>
      <c r="AS169" s="34" t="str">
        <f t="shared" si="107"/>
        <v>Accès au travers du portail ENI</v>
      </c>
      <c r="AT169" s="34" t="str">
        <f t="shared" si="108"/>
        <v xml:space="preserve"> bonnes pratiques </v>
      </c>
      <c r="AU169" s="34" t="str">
        <f t="shared" si="109"/>
        <v xml:space="preserve"> document maître </v>
      </c>
      <c r="AV169" s="34" t="str">
        <f t="shared" si="110"/>
        <v xml:space="preserve"> e</v>
      </c>
      <c r="AW169" s="34" t="str">
        <f t="shared" si="111"/>
        <v xml:space="preserve"> ebook </v>
      </c>
      <c r="AX169" s="34" t="str">
        <f t="shared" si="112"/>
        <v xml:space="preserve"> formulaire </v>
      </c>
      <c r="AY169" s="34" t="str">
        <f t="shared" si="113"/>
        <v xml:space="preserve"> livre électronique </v>
      </c>
      <c r="AZ169" s="34" t="str">
        <f t="shared" si="114"/>
        <v xml:space="preserve"> livre numérique </v>
      </c>
      <c r="BA169" s="34" t="str">
        <f t="shared" si="115"/>
        <v xml:space="preserve"> livres électroniques </v>
      </c>
      <c r="BB169" s="34" t="str">
        <f t="shared" si="116"/>
        <v xml:space="preserve"> livres numériques </v>
      </c>
      <c r="BC169" s="34" t="str">
        <f t="shared" si="117"/>
        <v xml:space="preserve"> LNRB10WOR</v>
      </c>
      <c r="BD169" s="34" t="str">
        <f t="shared" si="118"/>
        <v xml:space="preserve"> macro</v>
      </c>
      <c r="BE169" s="34" t="str">
        <f t="shared" si="119"/>
        <v xml:space="preserve"> mailing </v>
      </c>
      <c r="BF169" s="34" t="str">
        <f t="shared" si="120"/>
        <v xml:space="preserve"> Office 2010 </v>
      </c>
      <c r="BG169" s="34" t="str">
        <f t="shared" si="121"/>
        <v xml:space="preserve"> OpenType </v>
      </c>
      <c r="BH169" s="34" t="str">
        <f t="shared" si="122"/>
        <v xml:space="preserve"> page web </v>
      </c>
      <c r="BI169" s="34" t="str">
        <f t="shared" si="123"/>
        <v xml:space="preserve"> plan </v>
      </c>
      <c r="BJ169" s="34" t="str">
        <f t="shared" si="124"/>
        <v xml:space="preserve"> publipostage </v>
      </c>
      <c r="BK169" s="34" t="str">
        <f t="shared" si="125"/>
        <v xml:space="preserve"> suivi des modifications </v>
      </c>
      <c r="BL169" s="34" t="str">
        <f t="shared" si="126"/>
        <v xml:space="preserve"> table des matières </v>
      </c>
      <c r="BM169" s="34" t="str">
        <f t="shared" si="127"/>
        <v xml:space="preserve"> traitement de texte </v>
      </c>
      <c r="BN169" s="34" t="str">
        <f t="shared" si="128"/>
        <v xml:space="preserve"> word 10 </v>
      </c>
      <c r="BO169" s="34" t="str">
        <f t="shared" si="129"/>
        <v xml:space="preserve">book </v>
      </c>
      <c r="BP169" s="34" t="str">
        <f t="shared" si="130"/>
        <v xml:space="preserve">commandes </v>
      </c>
      <c r="BQ169" s="34" t="str">
        <f t="shared" si="131"/>
        <v xml:space="preserve">Microsoft </v>
      </c>
      <c r="BR169" s="34" t="str">
        <f t="shared" si="132"/>
        <v/>
      </c>
      <c r="BS169" s="34" t="str">
        <f t="shared" si="133"/>
        <v/>
      </c>
      <c r="BT169" s="34" t="str">
        <f t="shared" si="134"/>
        <v/>
      </c>
      <c r="BU169" s="42" t="str">
        <f t="shared" si="135"/>
        <v/>
      </c>
    </row>
    <row r="170" spans="1:73" ht="20.100000000000001" customHeight="1" x14ac:dyDescent="0.2">
      <c r="A170" s="40">
        <v>45231</v>
      </c>
      <c r="B170" s="34" t="s">
        <v>14287</v>
      </c>
      <c r="C170" s="34" t="s">
        <v>112</v>
      </c>
      <c r="D170" s="34">
        <v>20240120</v>
      </c>
      <c r="E170" s="34" t="s">
        <v>14288</v>
      </c>
      <c r="F170" s="34" t="str">
        <f t="shared" si="68"/>
        <v>Agréé par Ciel</v>
      </c>
      <c r="G170" s="34" t="str">
        <f t="shared" si="69"/>
        <v>Béatrice Daburon</v>
      </c>
      <c r="H170" s="34" t="str">
        <f t="shared" si="70"/>
        <v/>
      </c>
      <c r="I170" s="34" t="str">
        <f t="shared" si="71"/>
        <v>Daburon, Béatrice</v>
      </c>
      <c r="J170" s="34" t="str">
        <f t="shared" si="72"/>
        <v/>
      </c>
      <c r="K170" s="34" t="str">
        <f t="shared" si="73"/>
        <v/>
      </c>
      <c r="L170" s="34" t="str">
        <f t="shared" si="74"/>
        <v/>
      </c>
      <c r="M170" s="34" t="str">
        <f t="shared" si="75"/>
        <v/>
      </c>
      <c r="N170" s="5" t="str">
        <f t="shared" si="76"/>
        <v>Edition du 1 March 2011</v>
      </c>
      <c r="O170" s="5" t="str">
        <f t="shared" si="77"/>
        <v>444 pages</v>
      </c>
      <c r="P170" s="34" t="str">
        <f t="shared" si="78"/>
        <v>Editions ENI</v>
      </c>
      <c r="Q170" s="6" t="str">
        <f t="shared" si="79"/>
        <v>fre</v>
      </c>
      <c r="R170" s="34" t="str">
        <f t="shared" si="80"/>
        <v>fre</v>
      </c>
      <c r="S170" s="34" t="str">
        <f t="shared" si="81"/>
        <v>fre</v>
      </c>
      <c r="T170" s="34" t="str">
        <f t="shared" si="82"/>
        <v>Préface de Florence MÉRO - Directrice Générale de Ciel
Vous retrouverez dans ce livre toutes les fonctions du logiciel de comptabilité Ciel Compta 2011 pour Windows (version 17.0) présentées de façon logique et progressive : après la présentation de l'environnement Ciel Compta, vous apprendrez à créer une société, à gérer les comptes, les journaux, à saisir différents types d'écriture, à gérer la trésorerie, à imprimer listes (Intuiliste) et états, à gérer la TVA et la téléTVA. Vous découvrirez ensuite les traitements de fin de mois et de fin d'année ainsi que les fonctions avancées telles que la sauvegarde en interne ou en ligne, le transfert des écritures et la synchronisation, la réindexation des fichiers, l'agenda, le mailing...</v>
      </c>
      <c r="U170" s="34">
        <f t="shared" si="83"/>
        <v>9782746064331</v>
      </c>
      <c r="V170" s="34" t="str">
        <f t="shared" si="84"/>
        <v>Version Numérique</v>
      </c>
      <c r="W170" s="34">
        <f t="shared" si="85"/>
        <v>9782746062115</v>
      </c>
      <c r="X170" s="34" t="str">
        <f t="shared" si="86"/>
        <v>Version Imprimée</v>
      </c>
      <c r="Y170" s="34" t="str">
        <f t="shared" si="87"/>
        <v>St-Herblain</v>
      </c>
      <c r="Z170" s="34" t="str">
        <f t="shared" si="88"/>
        <v>Editions ENI</v>
      </c>
      <c r="AA170" s="34">
        <f t="shared" si="89"/>
        <v>2011</v>
      </c>
      <c r="AB170" s="34" t="str">
        <f t="shared" si="90"/>
        <v>Bibliothèque Numérique ENI (Service en ligne)</v>
      </c>
      <c r="AC170" s="34" t="str">
        <f t="shared" si="91"/>
        <v>RÉFÉRENCE BUREAUTIQUE</v>
      </c>
      <c r="AD170" s="34" t="str">
        <f t="shared" si="92"/>
        <v>texte</v>
      </c>
      <c r="AE170" s="34" t="str">
        <f t="shared" si="93"/>
        <v>txt</v>
      </c>
      <c r="AF170" s="34" t="str">
        <f t="shared" si="94"/>
        <v>rdacontent/fre</v>
      </c>
      <c r="AG170" s="34" t="str">
        <f t="shared" si="95"/>
        <v>informatique</v>
      </c>
      <c r="AH170" s="34" t="str">
        <f t="shared" si="96"/>
        <v>c</v>
      </c>
      <c r="AI170" s="34" t="str">
        <f t="shared" si="97"/>
        <v>rdamedia/fre</v>
      </c>
      <c r="AJ170" s="34" t="str">
        <f t="shared" si="98"/>
        <v>ressource en ligne</v>
      </c>
      <c r="AK170" s="34" t="str">
        <f t="shared" si="99"/>
        <v>cr</v>
      </c>
      <c r="AL170" s="34" t="str">
        <f t="shared" si="100"/>
        <v>rdacarrier/fre</v>
      </c>
      <c r="AM170" s="34" t="str">
        <f t="shared" si="101"/>
        <v>m\\\\\o\\d\\\\\\\\</v>
      </c>
      <c r="AN170" s="34" t="str">
        <f t="shared" si="102"/>
        <v>cr\cn\\\\uuaua</v>
      </c>
      <c r="AO170" s="34" t="str">
        <f t="shared" si="103"/>
        <v>Accès restreint aux membres</v>
      </c>
      <c r="AP170" s="34" t="str">
        <f t="shared" si="104"/>
        <v>Source de la note de description : Version imprimée</v>
      </c>
      <c r="AQ170" s="34" t="str">
        <f t="shared" si="105"/>
        <v/>
      </c>
      <c r="AR170" s="34" t="str">
        <f t="shared" si="106"/>
        <v>%SITE_CLIENT%/?library_guid=8E09681E-D11E-433E-A60E-99D2F3420E2A</v>
      </c>
      <c r="AS170" s="34" t="str">
        <f t="shared" si="107"/>
        <v>Accès au travers du portail ENI</v>
      </c>
      <c r="AT170" s="34" t="str">
        <f t="shared" si="108"/>
        <v xml:space="preserve"> balance </v>
      </c>
      <c r="AU170" s="34" t="str">
        <f t="shared" si="109"/>
        <v xml:space="preserve"> bilan </v>
      </c>
      <c r="AV170" s="34" t="str">
        <f t="shared" si="110"/>
        <v xml:space="preserve"> ciel </v>
      </c>
      <c r="AW170" s="34" t="str">
        <f t="shared" si="111"/>
        <v xml:space="preserve"> Ciel 2011 </v>
      </c>
      <c r="AX170" s="34" t="str">
        <f t="shared" si="112"/>
        <v xml:space="preserve"> Ciel Compta version 17 </v>
      </c>
      <c r="AY170" s="34" t="str">
        <f t="shared" si="113"/>
        <v xml:space="preserve"> comptabilité </v>
      </c>
      <c r="AZ170" s="34" t="str">
        <f t="shared" si="114"/>
        <v xml:space="preserve"> e</v>
      </c>
      <c r="BA170" s="34" t="str">
        <f t="shared" si="115"/>
        <v xml:space="preserve"> gestion </v>
      </c>
      <c r="BB170" s="34" t="str">
        <f t="shared" si="116"/>
        <v xml:space="preserve"> grand livre </v>
      </c>
      <c r="BC170" s="34" t="str">
        <f t="shared" si="117"/>
        <v xml:space="preserve"> livre électronique </v>
      </c>
      <c r="BD170" s="34" t="str">
        <f t="shared" si="118"/>
        <v xml:space="preserve"> livre numérique </v>
      </c>
      <c r="BE170" s="34" t="str">
        <f t="shared" si="119"/>
        <v xml:space="preserve"> livres électroniques </v>
      </c>
      <c r="BF170" s="34" t="str">
        <f t="shared" si="120"/>
        <v xml:space="preserve"> livres numériques </v>
      </c>
      <c r="BG170" s="34" t="str">
        <f t="shared" si="121"/>
        <v xml:space="preserve"> LNRB11CIEC</v>
      </c>
      <c r="BH170" s="34" t="str">
        <f t="shared" si="122"/>
        <v xml:space="preserve"> Millésime </v>
      </c>
      <c r="BI170" s="34" t="str">
        <f t="shared" si="123"/>
        <v xml:space="preserve"> plan comptable </v>
      </c>
      <c r="BJ170" s="34" t="str">
        <f t="shared" si="124"/>
        <v xml:space="preserve">book </v>
      </c>
      <c r="BK170" s="34" t="str">
        <f t="shared" si="125"/>
        <v xml:space="preserve">ebook </v>
      </c>
      <c r="BL170" s="34" t="str">
        <f t="shared" si="126"/>
        <v/>
      </c>
      <c r="BM170" s="34" t="str">
        <f t="shared" si="127"/>
        <v/>
      </c>
      <c r="BN170" s="34" t="str">
        <f t="shared" si="128"/>
        <v/>
      </c>
      <c r="BO170" s="34" t="str">
        <f t="shared" si="129"/>
        <v/>
      </c>
      <c r="BP170" s="34" t="str">
        <f t="shared" si="130"/>
        <v/>
      </c>
      <c r="BQ170" s="34" t="str">
        <f t="shared" si="131"/>
        <v/>
      </c>
      <c r="BR170" s="34" t="str">
        <f t="shared" si="132"/>
        <v/>
      </c>
      <c r="BS170" s="34" t="str">
        <f t="shared" si="133"/>
        <v/>
      </c>
      <c r="BT170" s="34" t="str">
        <f t="shared" si="134"/>
        <v/>
      </c>
      <c r="BU170" s="42" t="str">
        <f t="shared" si="135"/>
        <v/>
      </c>
    </row>
    <row r="171" spans="1:73" ht="20.100000000000001" customHeight="1" x14ac:dyDescent="0.2">
      <c r="A171" s="40">
        <v>45231</v>
      </c>
      <c r="B171" s="34" t="s">
        <v>14289</v>
      </c>
      <c r="C171" s="34" t="s">
        <v>112</v>
      </c>
      <c r="D171" s="34">
        <v>20240120</v>
      </c>
      <c r="E171" s="34" t="s">
        <v>14290</v>
      </c>
      <c r="F171" s="34" t="str">
        <f t="shared" si="68"/>
        <v/>
      </c>
      <c r="G171" s="34" t="str">
        <f t="shared" si="69"/>
        <v/>
      </c>
      <c r="H171" s="34" t="str">
        <f t="shared" si="70"/>
        <v/>
      </c>
      <c r="I171" s="34" t="str">
        <f t="shared" si="71"/>
        <v/>
      </c>
      <c r="J171" s="34" t="str">
        <f t="shared" si="72"/>
        <v/>
      </c>
      <c r="K171" s="34" t="str">
        <f t="shared" si="73"/>
        <v/>
      </c>
      <c r="L171" s="34" t="str">
        <f t="shared" si="74"/>
        <v/>
      </c>
      <c r="M171" s="34" t="str">
        <f t="shared" si="75"/>
        <v/>
      </c>
      <c r="N171" s="5" t="str">
        <f t="shared" si="76"/>
        <v>Edition du 1 March 2011</v>
      </c>
      <c r="O171" s="5" t="str">
        <f t="shared" si="77"/>
        <v>382 pages</v>
      </c>
      <c r="P171" s="34" t="str">
        <f t="shared" si="78"/>
        <v>Editions ENI</v>
      </c>
      <c r="Q171" s="6" t="str">
        <f t="shared" si="79"/>
        <v>fre</v>
      </c>
      <c r="R171" s="34" t="str">
        <f t="shared" si="80"/>
        <v>fre</v>
      </c>
      <c r="S171" s="34" t="str">
        <f t="shared" si="81"/>
        <v>fre</v>
      </c>
      <c r="T171" s="34" t="str">
        <f t="shared" si="82"/>
        <v>Ce guide pratique vous présente dans le détail, les différentes fonctions du célèbre tableur Microsoft® Excel 2011 pour Mac® ; il s'adresse à toute personne désirant découvrir et approfondir l'ensemble de ses fonctionnalités. Après la description du nouvel environnement comprenant le ruban, la gestion des classeurs, des modèles et des feuilles de calcul, vous découvrirez toutes les techniques de saisie et de modification des données (nombres, dates, séries de données...).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matriciel&amp;hellip;) ; vous verrez aussi comment utiliser l'Editeur d'équations. Une partie est consacrée aux outils d'analyse : réalisation de scénarios, calcul de valeur cible et audit de vos feuilles de calcul.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diagrammes&amp;hellip;).
Mais Excel est aussi un outil très puissant en matière d'analyse de données : création et gestion de tableaux de données et de tableaux croisés dynamiques.
Une partie de ce livre est consacré au travail collaboratif et comprend donc de nombreuses informations sur la protection des classeurs et sur le partage des données. Les derniers chapitres concernent les techniques pour optimiser la saisie (création de séries de données personnalisées, de listes déroulantes), l'insertion de lien hypertexte, l'importation et l'exportation de données, les macro-commandes et la personnalisation de l'interface.
Le livre se termine par un chapitre sur les bonnes pratiques relatives à l'utilisation d'un tableur.</v>
      </c>
      <c r="U171" s="34">
        <f t="shared" si="83"/>
        <v>9782746064348</v>
      </c>
      <c r="V171" s="34" t="str">
        <f t="shared" si="84"/>
        <v>Version Numérique</v>
      </c>
      <c r="W171" s="34">
        <f t="shared" si="85"/>
        <v>9782746062122</v>
      </c>
      <c r="X171" s="34" t="str">
        <f t="shared" si="86"/>
        <v>Version Imprimée</v>
      </c>
      <c r="Y171" s="34" t="str">
        <f t="shared" si="87"/>
        <v>St-Herblain</v>
      </c>
      <c r="Z171" s="34" t="str">
        <f t="shared" si="88"/>
        <v>Editions ENI</v>
      </c>
      <c r="AA171" s="34">
        <f t="shared" si="89"/>
        <v>2011</v>
      </c>
      <c r="AB171" s="34" t="str">
        <f t="shared" si="90"/>
        <v>Bibliothèque Numérique ENI (Service en ligne)</v>
      </c>
      <c r="AC171" s="34" t="str">
        <f t="shared" si="91"/>
        <v>RÉFÉRENCE BUREAUTIQUE</v>
      </c>
      <c r="AD171" s="34" t="str">
        <f t="shared" si="92"/>
        <v>texte</v>
      </c>
      <c r="AE171" s="34" t="str">
        <f t="shared" si="93"/>
        <v>txt</v>
      </c>
      <c r="AF171" s="34" t="str">
        <f t="shared" si="94"/>
        <v>rdacontent/fre</v>
      </c>
      <c r="AG171" s="34" t="str">
        <f t="shared" si="95"/>
        <v>informatique</v>
      </c>
      <c r="AH171" s="34" t="str">
        <f t="shared" si="96"/>
        <v>c</v>
      </c>
      <c r="AI171" s="34" t="str">
        <f t="shared" si="97"/>
        <v>rdamedia/fre</v>
      </c>
      <c r="AJ171" s="34" t="str">
        <f t="shared" si="98"/>
        <v>ressource en ligne</v>
      </c>
      <c r="AK171" s="34" t="str">
        <f t="shared" si="99"/>
        <v>cr</v>
      </c>
      <c r="AL171" s="34" t="str">
        <f t="shared" si="100"/>
        <v>rdacarrier/fre</v>
      </c>
      <c r="AM171" s="34" t="str">
        <f t="shared" si="101"/>
        <v>m\\\\\o\\d\\\\\\\\</v>
      </c>
      <c r="AN171" s="34" t="str">
        <f t="shared" si="102"/>
        <v>cr\cn\\\\uuaua</v>
      </c>
      <c r="AO171" s="34" t="str">
        <f t="shared" si="103"/>
        <v>Accès restreint aux membres</v>
      </c>
      <c r="AP171" s="34" t="str">
        <f t="shared" si="104"/>
        <v>Source de la note de description : Version imprimée</v>
      </c>
      <c r="AQ171" s="34" t="str">
        <f t="shared" si="105"/>
        <v/>
      </c>
      <c r="AR171" s="34" t="str">
        <f t="shared" si="106"/>
        <v>%SITE_CLIENT%/?library_guid=B2B986B7-ACA6-46F3-9FB3-71FC70925B73</v>
      </c>
      <c r="AS171" s="34" t="str">
        <f t="shared" si="107"/>
        <v>Accès au travers du portail ENI</v>
      </c>
      <c r="AT171" s="34" t="str">
        <f t="shared" si="108"/>
        <v xml:space="preserve"> Apple </v>
      </c>
      <c r="AU171" s="34" t="str">
        <f t="shared" si="109"/>
        <v xml:space="preserve"> audit </v>
      </c>
      <c r="AV171" s="34" t="str">
        <f t="shared" si="110"/>
        <v xml:space="preserve"> bonnes pratiques </v>
      </c>
      <c r="AW171" s="34" t="str">
        <f t="shared" si="111"/>
        <v xml:space="preserve"> classeur </v>
      </c>
      <c r="AX171" s="34" t="str">
        <f t="shared" si="112"/>
        <v xml:space="preserve"> e</v>
      </c>
      <c r="AY171" s="34" t="str">
        <f t="shared" si="113"/>
        <v xml:space="preserve"> ebook </v>
      </c>
      <c r="AZ171" s="34" t="str">
        <f t="shared" si="114"/>
        <v xml:space="preserve"> excel 11 </v>
      </c>
      <c r="BA171" s="34" t="str">
        <f t="shared" si="115"/>
        <v xml:space="preserve"> feuille de calcul </v>
      </c>
      <c r="BB171" s="34" t="str">
        <f t="shared" si="116"/>
        <v xml:space="preserve"> formule </v>
      </c>
      <c r="BC171" s="34" t="str">
        <f t="shared" si="117"/>
        <v xml:space="preserve"> graphique </v>
      </c>
      <c r="BD171" s="34" t="str">
        <f t="shared" si="118"/>
        <v xml:space="preserve"> liste </v>
      </c>
      <c r="BE171" s="34" t="str">
        <f t="shared" si="119"/>
        <v xml:space="preserve"> livre électronique </v>
      </c>
      <c r="BF171" s="34" t="str">
        <f t="shared" si="120"/>
        <v xml:space="preserve"> livre numérique </v>
      </c>
      <c r="BG171" s="34" t="str">
        <f t="shared" si="121"/>
        <v xml:space="preserve"> livres électroniques </v>
      </c>
      <c r="BH171" s="34" t="str">
        <f t="shared" si="122"/>
        <v xml:space="preserve"> livres numériques </v>
      </c>
      <c r="BI171" s="34" t="str">
        <f t="shared" si="123"/>
        <v xml:space="preserve"> LNRB11EXCM</v>
      </c>
      <c r="BJ171" s="34" t="str">
        <f t="shared" si="124"/>
        <v xml:space="preserve"> Mac </v>
      </c>
      <c r="BK171" s="34" t="str">
        <f t="shared" si="125"/>
        <v xml:space="preserve"> Macintosh </v>
      </c>
      <c r="BL171" s="34" t="str">
        <f t="shared" si="126"/>
        <v xml:space="preserve"> Office 2011 </v>
      </c>
      <c r="BM171" s="34" t="str">
        <f t="shared" si="127"/>
        <v xml:space="preserve"> scénario </v>
      </c>
      <c r="BN171" s="34" t="str">
        <f t="shared" si="128"/>
        <v xml:space="preserve"> slicer </v>
      </c>
      <c r="BO171" s="34" t="str">
        <f t="shared" si="129"/>
        <v xml:space="preserve"> solveur </v>
      </c>
      <c r="BP171" s="34" t="str">
        <f t="shared" si="130"/>
        <v xml:space="preserve"> sparkline </v>
      </c>
      <c r="BQ171" s="34" t="str">
        <f t="shared" si="131"/>
        <v xml:space="preserve"> statistique </v>
      </c>
      <c r="BR171" s="34" t="str">
        <f t="shared" si="132"/>
        <v xml:space="preserve"> tableau croisé </v>
      </c>
      <c r="BS171" s="34" t="str">
        <f t="shared" si="133"/>
        <v xml:space="preserve"> tableur </v>
      </c>
      <c r="BT171" s="34" t="str">
        <f t="shared" si="134"/>
        <v xml:space="preserve">book </v>
      </c>
      <c r="BU171" s="42" t="str">
        <f t="shared" si="135"/>
        <v xml:space="preserve">Microsoft </v>
      </c>
    </row>
    <row r="172" spans="1:73" ht="20.100000000000001" customHeight="1" x14ac:dyDescent="0.2">
      <c r="A172" s="40">
        <v>45231</v>
      </c>
      <c r="B172" s="34" t="s">
        <v>14291</v>
      </c>
      <c r="C172" s="34" t="s">
        <v>112</v>
      </c>
      <c r="D172" s="34">
        <v>20240120</v>
      </c>
      <c r="E172" s="34" t="s">
        <v>14292</v>
      </c>
      <c r="F172" s="34" t="str">
        <f t="shared" si="68"/>
        <v/>
      </c>
      <c r="G172" s="34" t="str">
        <f t="shared" si="69"/>
        <v/>
      </c>
      <c r="H172" s="34" t="str">
        <f t="shared" si="70"/>
        <v/>
      </c>
      <c r="I172" s="34" t="str">
        <f t="shared" si="71"/>
        <v/>
      </c>
      <c r="J172" s="34" t="str">
        <f t="shared" si="72"/>
        <v/>
      </c>
      <c r="K172" s="34" t="str">
        <f t="shared" si="73"/>
        <v/>
      </c>
      <c r="L172" s="34" t="str">
        <f t="shared" si="74"/>
        <v/>
      </c>
      <c r="M172" s="34" t="str">
        <f t="shared" si="75"/>
        <v/>
      </c>
      <c r="N172" s="5" t="str">
        <f t="shared" si="76"/>
        <v>Edition du 1 March 2011</v>
      </c>
      <c r="O172" s="5" t="str">
        <f t="shared" si="77"/>
        <v>416 pages</v>
      </c>
      <c r="P172" s="34" t="str">
        <f t="shared" si="78"/>
        <v>Editions ENI</v>
      </c>
      <c r="Q172" s="6" t="str">
        <f t="shared" si="79"/>
        <v>fre</v>
      </c>
      <c r="R172" s="34" t="str">
        <f t="shared" si="80"/>
        <v>fre</v>
      </c>
      <c r="S172" s="34" t="str">
        <f t="shared" si="81"/>
        <v>fre</v>
      </c>
      <c r="T172" s="34" t="str">
        <f t="shared" si="82"/>
        <v>Ce guide pratique vous présente dans le détail l'ensemble des fonctions du célèbre traitement de texte Microsoft® Word 2011 pour Mac® ; il s'adresse à toute personne désirant découvrir et approfondir l'ensemble de ses fonctionnalités. Après la description de nouvel environnement de travail comprenant le ruban, vous apprendrez à créer, enregistrer vos documents, à les partager sur SkyDrive, à saisir et à modifier le texte. Vous verrez ensuite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et des images sur lesquels vous pourrez appliquer de nombreux effets. 
Vous verrez aussi comment créer un formulaire, réaliser un mailing, travailler avec les autres applications Office, travailler à plusieurs sur un même document à l'aide du Suivi des modifications, personnaliser l'interface et créer des macro-commandes.
Le livre se termine par un chapitre sur les bonnes pratiques relatives à l'utilisation d'un traitement de texte.</v>
      </c>
      <c r="U172" s="34">
        <f t="shared" si="83"/>
        <v>9782746064355</v>
      </c>
      <c r="V172" s="34" t="str">
        <f t="shared" si="84"/>
        <v>Version Numérique</v>
      </c>
      <c r="W172" s="34">
        <f t="shared" si="85"/>
        <v>9782746062139</v>
      </c>
      <c r="X172" s="34" t="str">
        <f t="shared" si="86"/>
        <v>Version Imprimée</v>
      </c>
      <c r="Y172" s="34" t="str">
        <f t="shared" si="87"/>
        <v>St-Herblain</v>
      </c>
      <c r="Z172" s="34" t="str">
        <f t="shared" si="88"/>
        <v>Editions ENI</v>
      </c>
      <c r="AA172" s="34">
        <f t="shared" si="89"/>
        <v>2011</v>
      </c>
      <c r="AB172" s="34" t="str">
        <f t="shared" si="90"/>
        <v>Bibliothèque Numérique ENI (Service en ligne)</v>
      </c>
      <c r="AC172" s="34" t="str">
        <f t="shared" si="91"/>
        <v>RÉFÉRENCE BUREAUTIQUE</v>
      </c>
      <c r="AD172" s="34" t="str">
        <f t="shared" si="92"/>
        <v>texte</v>
      </c>
      <c r="AE172" s="34" t="str">
        <f t="shared" si="93"/>
        <v>txt</v>
      </c>
      <c r="AF172" s="34" t="str">
        <f t="shared" si="94"/>
        <v>rdacontent/fre</v>
      </c>
      <c r="AG172" s="34" t="str">
        <f t="shared" si="95"/>
        <v>informatique</v>
      </c>
      <c r="AH172" s="34" t="str">
        <f t="shared" si="96"/>
        <v>c</v>
      </c>
      <c r="AI172" s="34" t="str">
        <f t="shared" si="97"/>
        <v>rdamedia/fre</v>
      </c>
      <c r="AJ172" s="34" t="str">
        <f t="shared" si="98"/>
        <v>ressource en ligne</v>
      </c>
      <c r="AK172" s="34" t="str">
        <f t="shared" si="99"/>
        <v>cr</v>
      </c>
      <c r="AL172" s="34" t="str">
        <f t="shared" si="100"/>
        <v>rdacarrier/fre</v>
      </c>
      <c r="AM172" s="34" t="str">
        <f t="shared" si="101"/>
        <v>m\\\\\o\\d\\\\\\\\</v>
      </c>
      <c r="AN172" s="34" t="str">
        <f t="shared" si="102"/>
        <v>cr\cn\\\\uuaua</v>
      </c>
      <c r="AO172" s="34" t="str">
        <f t="shared" si="103"/>
        <v>Accès restreint aux membres</v>
      </c>
      <c r="AP172" s="34" t="str">
        <f t="shared" si="104"/>
        <v>Source de la note de description : Version imprimée</v>
      </c>
      <c r="AQ172" s="34" t="str">
        <f t="shared" si="105"/>
        <v/>
      </c>
      <c r="AR172" s="34" t="str">
        <f t="shared" si="106"/>
        <v>%SITE_CLIENT%/?library_guid=E2C44542-8693-4296-A07F-BAE83CE64178</v>
      </c>
      <c r="AS172" s="34" t="str">
        <f t="shared" si="107"/>
        <v>Accès au travers du portail ENI</v>
      </c>
      <c r="AT172" s="34" t="str">
        <f t="shared" si="108"/>
        <v xml:space="preserve"> Apple </v>
      </c>
      <c r="AU172" s="34" t="str">
        <f t="shared" si="109"/>
        <v xml:space="preserve"> bonnes pratiques </v>
      </c>
      <c r="AV172" s="34" t="str">
        <f t="shared" si="110"/>
        <v xml:space="preserve"> document maître </v>
      </c>
      <c r="AW172" s="34" t="str">
        <f t="shared" si="111"/>
        <v xml:space="preserve"> e</v>
      </c>
      <c r="AX172" s="34" t="str">
        <f t="shared" si="112"/>
        <v xml:space="preserve"> ebook </v>
      </c>
      <c r="AY172" s="34" t="str">
        <f t="shared" si="113"/>
        <v xml:space="preserve"> formulaire </v>
      </c>
      <c r="AZ172" s="34" t="str">
        <f t="shared" si="114"/>
        <v xml:space="preserve"> livre électronique </v>
      </c>
      <c r="BA172" s="34" t="str">
        <f t="shared" si="115"/>
        <v xml:space="preserve"> livre numérique </v>
      </c>
      <c r="BB172" s="34" t="str">
        <f t="shared" si="116"/>
        <v xml:space="preserve"> livres électroniques </v>
      </c>
      <c r="BC172" s="34" t="str">
        <f t="shared" si="117"/>
        <v xml:space="preserve"> livres numériques </v>
      </c>
      <c r="BD172" s="34" t="str">
        <f t="shared" si="118"/>
        <v xml:space="preserve"> LNRB11WORM</v>
      </c>
      <c r="BE172" s="34" t="str">
        <f t="shared" si="119"/>
        <v xml:space="preserve"> Mac </v>
      </c>
      <c r="BF172" s="34" t="str">
        <f t="shared" si="120"/>
        <v xml:space="preserve"> Macintosh </v>
      </c>
      <c r="BG172" s="34" t="str">
        <f t="shared" si="121"/>
        <v xml:space="preserve"> macro</v>
      </c>
      <c r="BH172" s="34" t="str">
        <f t="shared" si="122"/>
        <v xml:space="preserve"> mailing </v>
      </c>
      <c r="BI172" s="34" t="str">
        <f t="shared" si="123"/>
        <v xml:space="preserve"> Office 2011 </v>
      </c>
      <c r="BJ172" s="34" t="str">
        <f t="shared" si="124"/>
        <v xml:space="preserve"> page web </v>
      </c>
      <c r="BK172" s="34" t="str">
        <f t="shared" si="125"/>
        <v xml:space="preserve"> plan </v>
      </c>
      <c r="BL172" s="34" t="str">
        <f t="shared" si="126"/>
        <v xml:space="preserve"> publipostage </v>
      </c>
      <c r="BM172" s="34" t="str">
        <f t="shared" si="127"/>
        <v xml:space="preserve"> suivi des modifications </v>
      </c>
      <c r="BN172" s="34" t="str">
        <f t="shared" si="128"/>
        <v xml:space="preserve"> table des matières </v>
      </c>
      <c r="BO172" s="34" t="str">
        <f t="shared" si="129"/>
        <v xml:space="preserve"> traitement de texte </v>
      </c>
      <c r="BP172" s="34" t="str">
        <f t="shared" si="130"/>
        <v xml:space="preserve"> word 11 </v>
      </c>
      <c r="BQ172" s="34" t="str">
        <f t="shared" si="131"/>
        <v xml:space="preserve">book </v>
      </c>
      <c r="BR172" s="34" t="str">
        <f t="shared" si="132"/>
        <v xml:space="preserve">commandes </v>
      </c>
      <c r="BS172" s="34" t="str">
        <f t="shared" si="133"/>
        <v xml:space="preserve">Microsoft </v>
      </c>
      <c r="BT172" s="34" t="str">
        <f t="shared" si="134"/>
        <v/>
      </c>
      <c r="BU172" s="42" t="str">
        <f t="shared" si="135"/>
        <v/>
      </c>
    </row>
    <row r="173" spans="1:73" ht="20.100000000000001" customHeight="1" x14ac:dyDescent="0.2">
      <c r="A173" s="40">
        <v>45231</v>
      </c>
      <c r="B173" s="34" t="s">
        <v>14293</v>
      </c>
      <c r="C173" s="34" t="s">
        <v>112</v>
      </c>
      <c r="D173" s="34">
        <v>20240120</v>
      </c>
      <c r="E173" s="34" t="s">
        <v>14294</v>
      </c>
      <c r="F173" s="34" t="str">
        <f t="shared" si="68"/>
        <v>Word, Excel, PowerPoint, Outlook et OneNote 2010 (2ième edition)</v>
      </c>
      <c r="G173" s="34" t="str">
        <f t="shared" si="69"/>
        <v/>
      </c>
      <c r="H173" s="34" t="str">
        <f t="shared" si="70"/>
        <v/>
      </c>
      <c r="I173" s="34" t="str">
        <f t="shared" si="71"/>
        <v/>
      </c>
      <c r="J173" s="34" t="str">
        <f t="shared" si="72"/>
        <v/>
      </c>
      <c r="K173" s="34" t="str">
        <f t="shared" si="73"/>
        <v/>
      </c>
      <c r="L173" s="34" t="str">
        <f t="shared" si="74"/>
        <v/>
      </c>
      <c r="M173" s="34" t="str">
        <f t="shared" si="75"/>
        <v/>
      </c>
      <c r="N173" s="5" t="str">
        <f t="shared" si="76"/>
        <v>Edition du 1 November 2011</v>
      </c>
      <c r="O173" s="5" t="str">
        <f t="shared" si="77"/>
        <v>508 pages</v>
      </c>
      <c r="P173" s="34" t="str">
        <f t="shared" si="78"/>
        <v>Editions ENI</v>
      </c>
      <c r="Q173" s="6" t="str">
        <f t="shared" si="79"/>
        <v>fre</v>
      </c>
      <c r="R173" s="34" t="str">
        <f t="shared" si="80"/>
        <v>fre</v>
      </c>
      <c r="S173" s="34" t="str">
        <f t="shared" si="81"/>
        <v>fre</v>
      </c>
      <c r="T173" s="34" t="str">
        <f t="shared" si="82"/>
        <v>Ce livre vous présente les fonctions essentielles des principaux logiciels de la suite Microsoft® Office 2010 : le traitement de texte Word 2010, le tableur Excel 2010, le logiciel de présentations animées PowerPoint 2010, le logiciel de messagerie Outlook 2010 et le logiciel OneNote 2010. Vous apprendrez à créer et à mettre en forme un document texte dans Word, à créer et à mettre en forme tableaux et graphiques dans Excel, à créer un diaporama animé dans PowerPoint, à envoyer et à gérer vos messages par l'intermédiaire d'Outlook et à créer et gérer notes, bloc-notes et pages dans OneNote. De plus, vous comprendrez tout l'intérêt d'utiliser une suite bureautique en découvrant les outils communs à toutes ces applications et en apprenant à intégrer dans un même document, les différents éléments issus de chaque application (insérer un tableau Excel dans un document Word, par exemple).</v>
      </c>
      <c r="U173" s="34">
        <f t="shared" si="83"/>
        <v>9782746070875</v>
      </c>
      <c r="V173" s="34" t="str">
        <f t="shared" si="84"/>
        <v>Version Numérique</v>
      </c>
      <c r="W173" s="34">
        <f t="shared" si="85"/>
        <v>9782746069862</v>
      </c>
      <c r="X173" s="34" t="str">
        <f t="shared" si="86"/>
        <v>Version Imprimée</v>
      </c>
      <c r="Y173" s="34" t="str">
        <f t="shared" si="87"/>
        <v>St-Herblain</v>
      </c>
      <c r="Z173" s="34" t="str">
        <f t="shared" si="88"/>
        <v>Editions ENI</v>
      </c>
      <c r="AA173" s="34">
        <f t="shared" si="89"/>
        <v>2011</v>
      </c>
      <c r="AB173" s="34" t="str">
        <f t="shared" si="90"/>
        <v>Bibliothèque Numérique ENI (Service en ligne)</v>
      </c>
      <c r="AC173" s="34" t="str">
        <f t="shared" si="91"/>
        <v>RÉFÉRENCE BUREAUTIQUE</v>
      </c>
      <c r="AD173" s="34" t="str">
        <f t="shared" si="92"/>
        <v>texte</v>
      </c>
      <c r="AE173" s="34" t="str">
        <f t="shared" si="93"/>
        <v>txt</v>
      </c>
      <c r="AF173" s="34" t="str">
        <f t="shared" si="94"/>
        <v>rdacontent/fre</v>
      </c>
      <c r="AG173" s="34" t="str">
        <f t="shared" si="95"/>
        <v>informatique</v>
      </c>
      <c r="AH173" s="34" t="str">
        <f t="shared" si="96"/>
        <v>c</v>
      </c>
      <c r="AI173" s="34" t="str">
        <f t="shared" si="97"/>
        <v>rdamedia/fre</v>
      </c>
      <c r="AJ173" s="34" t="str">
        <f t="shared" si="98"/>
        <v>ressource en ligne</v>
      </c>
      <c r="AK173" s="34" t="str">
        <f t="shared" si="99"/>
        <v>cr</v>
      </c>
      <c r="AL173" s="34" t="str">
        <f t="shared" si="100"/>
        <v>rdacarrier/fre</v>
      </c>
      <c r="AM173" s="34" t="str">
        <f t="shared" si="101"/>
        <v>m\\\\\o\\d\\\\\\\\</v>
      </c>
      <c r="AN173" s="34" t="str">
        <f t="shared" si="102"/>
        <v>cr\cn\\\\uuaua</v>
      </c>
      <c r="AO173" s="34" t="str">
        <f t="shared" si="103"/>
        <v>Accès restreint aux membres</v>
      </c>
      <c r="AP173" s="34" t="str">
        <f t="shared" si="104"/>
        <v>Source de la note de description : Version imprimée</v>
      </c>
      <c r="AQ173" s="34" t="str">
        <f t="shared" si="105"/>
        <v/>
      </c>
      <c r="AR173" s="34" t="str">
        <f t="shared" si="106"/>
        <v>%SITE_CLIENT%/?library_guid=3B464A24-1C80-47C2-885C-03AC21DF3392</v>
      </c>
      <c r="AS173" s="34" t="str">
        <f t="shared" si="107"/>
        <v>Accès au travers du portail ENI</v>
      </c>
      <c r="AT173" s="34" t="str">
        <f t="shared" si="108"/>
        <v xml:space="preserve"> e</v>
      </c>
      <c r="AU173" s="34" t="str">
        <f t="shared" si="109"/>
        <v xml:space="preserve"> ebook </v>
      </c>
      <c r="AV173" s="34" t="str">
        <f t="shared" si="110"/>
        <v xml:space="preserve"> livre numérique </v>
      </c>
      <c r="AW173" s="34" t="str">
        <f t="shared" si="111"/>
        <v xml:space="preserve"> LNRB210OFF</v>
      </c>
      <c r="AX173" s="34" t="str">
        <f t="shared" si="112"/>
        <v xml:space="preserve"> Microsoft </v>
      </c>
      <c r="AY173" s="34" t="str">
        <f t="shared" si="113"/>
        <v xml:space="preserve"> Office 10 </v>
      </c>
      <c r="AZ173" s="34" t="str">
        <f t="shared" si="114"/>
        <v xml:space="preserve"> Office10 </v>
      </c>
      <c r="BA173" s="34" t="str">
        <f t="shared" si="115"/>
        <v xml:space="preserve"> suite bureautique </v>
      </c>
      <c r="BB173" s="34" t="str">
        <f t="shared" si="116"/>
        <v xml:space="preserve">book </v>
      </c>
      <c r="BC173" s="34" t="str">
        <f t="shared" si="117"/>
        <v xml:space="preserve">Livre </v>
      </c>
      <c r="BD173" s="34" t="str">
        <f t="shared" si="118"/>
        <v/>
      </c>
      <c r="BE173" s="34" t="str">
        <f t="shared" si="119"/>
        <v/>
      </c>
      <c r="BF173" s="34" t="str">
        <f t="shared" si="120"/>
        <v/>
      </c>
      <c r="BG173" s="34" t="str">
        <f t="shared" si="121"/>
        <v/>
      </c>
      <c r="BH173" s="34" t="str">
        <f t="shared" si="122"/>
        <v/>
      </c>
      <c r="BI173" s="34" t="str">
        <f t="shared" si="123"/>
        <v/>
      </c>
      <c r="BJ173" s="34" t="str">
        <f t="shared" si="124"/>
        <v/>
      </c>
      <c r="BK173" s="34" t="str">
        <f t="shared" si="125"/>
        <v/>
      </c>
      <c r="BL173" s="34" t="str">
        <f t="shared" si="126"/>
        <v/>
      </c>
      <c r="BM173" s="34" t="str">
        <f t="shared" si="127"/>
        <v/>
      </c>
      <c r="BN173" s="34" t="str">
        <f t="shared" si="128"/>
        <v/>
      </c>
      <c r="BO173" s="34" t="str">
        <f t="shared" si="129"/>
        <v/>
      </c>
      <c r="BP173" s="34" t="str">
        <f t="shared" si="130"/>
        <v/>
      </c>
      <c r="BQ173" s="34" t="str">
        <f t="shared" si="131"/>
        <v/>
      </c>
      <c r="BR173" s="34" t="str">
        <f t="shared" si="132"/>
        <v/>
      </c>
      <c r="BS173" s="34" t="str">
        <f t="shared" si="133"/>
        <v/>
      </c>
      <c r="BT173" s="34" t="str">
        <f t="shared" si="134"/>
        <v/>
      </c>
      <c r="BU173" s="42" t="str">
        <f t="shared" si="135"/>
        <v/>
      </c>
    </row>
    <row r="174" spans="1:73" ht="20.100000000000001" customHeight="1" x14ac:dyDescent="0.2">
      <c r="A174" s="40">
        <v>45231</v>
      </c>
      <c r="B174" s="34" t="s">
        <v>14295</v>
      </c>
      <c r="C174" s="34" t="s">
        <v>112</v>
      </c>
      <c r="D174" s="34">
        <v>20240120</v>
      </c>
      <c r="E174" s="34" t="s">
        <v>14296</v>
      </c>
      <c r="F174" s="34" t="str">
        <f t="shared" si="68"/>
        <v>Le gestionnaire de bases de données de OpenOffice.org et LibreOffice</v>
      </c>
      <c r="G174" s="34" t="str">
        <f t="shared" si="69"/>
        <v>Myriam GRIS</v>
      </c>
      <c r="H174" s="34" t="str">
        <f t="shared" si="70"/>
        <v/>
      </c>
      <c r="I174" s="34" t="str">
        <f t="shared" si="71"/>
        <v>GRIS, Myriam</v>
      </c>
      <c r="J174" s="34" t="str">
        <f t="shared" si="72"/>
        <v/>
      </c>
      <c r="K174" s="34" t="str">
        <f t="shared" si="73"/>
        <v/>
      </c>
      <c r="L174" s="34" t="str">
        <f t="shared" si="74"/>
        <v/>
      </c>
      <c r="M174" s="34" t="str">
        <f t="shared" si="75"/>
        <v/>
      </c>
      <c r="N174" s="5" t="str">
        <f t="shared" si="76"/>
        <v>Edition du 1 April 2011</v>
      </c>
      <c r="O174" s="5" t="str">
        <f t="shared" si="77"/>
        <v>302 pages</v>
      </c>
      <c r="P174" s="34" t="str">
        <f t="shared" si="78"/>
        <v>Editions ENI</v>
      </c>
      <c r="Q174" s="6" t="str">
        <f t="shared" si="79"/>
        <v>fre</v>
      </c>
      <c r="R174" s="34" t="str">
        <f t="shared" si="80"/>
        <v>fre</v>
      </c>
      <c r="S174" s="34" t="str">
        <f t="shared" si="81"/>
        <v>fre</v>
      </c>
      <c r="T174" s="34" t="str">
        <f t="shared" si="82"/>
        <v>Ce livre a été conçu pour vous permettre d'apprendre à utiliser efficacement toutes les fonctionnalités de Base, le gestionnaire de bases de données d'OpenOffice.org 3.3 et LibreOffice 3.3. Ce manuel vous explique en détail les méthodes de création et d'utilisation d'une base de données. Après vous êtes familiarisé avec l'environnement, vous commencerez par l'exploitation d'une base de données existante : créer des enregistrements, modifier les données, rechercher, trier et filtrer les enregistrements. Vous verrez ensuite comment concevoir une base de données et les différents objets qui la composent : créer les tables et établir les relations entre les tables, créer des requêtes de sélection, paramétrées, calculées avec ou sans regroupement ainsi que des requêtes en mode SQL (requêtes de suppression, de modification et d'ajout de données), créer des vues de table, des formulaires en intégrant des contrôles de tous types (zone de liste, groupe d'options, date&amp;hellip;) et des rapports en utilisant l'extension Report Builder. Pour finir, vous découvrirez les différentes méthodes permettant de copier des données d'une base de données dans les applications Writer ou Calc et inversement ainsi que les techniques permettant la personnalisation de votre environnement de travail. Vous trouverez, en annexe, la liste des raccourcis-clavier.
Ce livre est également proposé en coffret</v>
      </c>
      <c r="U174" s="34">
        <f t="shared" si="83"/>
        <v>9782746064829</v>
      </c>
      <c r="V174" s="34" t="str">
        <f t="shared" si="84"/>
        <v>Version Numérique</v>
      </c>
      <c r="W174" s="34">
        <f t="shared" si="85"/>
        <v>9782746062092</v>
      </c>
      <c r="X174" s="34" t="str">
        <f t="shared" si="86"/>
        <v>Version Imprimée</v>
      </c>
      <c r="Y174" s="34" t="str">
        <f t="shared" si="87"/>
        <v>St-Herblain</v>
      </c>
      <c r="Z174" s="34" t="str">
        <f t="shared" si="88"/>
        <v>Editions ENI</v>
      </c>
      <c r="AA174" s="34">
        <f t="shared" si="89"/>
        <v>2011</v>
      </c>
      <c r="AB174" s="34" t="str">
        <f t="shared" si="90"/>
        <v>Bibliothèque Numérique ENI (Service en ligne)</v>
      </c>
      <c r="AC174" s="34" t="str">
        <f t="shared" si="91"/>
        <v>RÉFÉRENCE BUREAUTIQUE</v>
      </c>
      <c r="AD174" s="34" t="str">
        <f t="shared" si="92"/>
        <v>texte</v>
      </c>
      <c r="AE174" s="34" t="str">
        <f t="shared" si="93"/>
        <v>txt</v>
      </c>
      <c r="AF174" s="34" t="str">
        <f t="shared" si="94"/>
        <v>rdacontent/fre</v>
      </c>
      <c r="AG174" s="34" t="str">
        <f t="shared" si="95"/>
        <v>informatique</v>
      </c>
      <c r="AH174" s="34" t="str">
        <f t="shared" si="96"/>
        <v>c</v>
      </c>
      <c r="AI174" s="34" t="str">
        <f t="shared" si="97"/>
        <v>rdamedia/fre</v>
      </c>
      <c r="AJ174" s="34" t="str">
        <f t="shared" si="98"/>
        <v>ressource en ligne</v>
      </c>
      <c r="AK174" s="34" t="str">
        <f t="shared" si="99"/>
        <v>cr</v>
      </c>
      <c r="AL174" s="34" t="str">
        <f t="shared" si="100"/>
        <v>rdacarrier/fre</v>
      </c>
      <c r="AM174" s="34" t="str">
        <f t="shared" si="101"/>
        <v>m\\\\\o\\d\\\\\\\\</v>
      </c>
      <c r="AN174" s="34" t="str">
        <f t="shared" si="102"/>
        <v>cr\cn\\\\uuaua</v>
      </c>
      <c r="AO174" s="34" t="str">
        <f t="shared" si="103"/>
        <v>Accès restreint aux membres</v>
      </c>
      <c r="AP174" s="34" t="str">
        <f t="shared" si="104"/>
        <v>Source de la note de description : Version imprimée</v>
      </c>
      <c r="AQ174" s="34" t="str">
        <f t="shared" si="105"/>
        <v/>
      </c>
      <c r="AR174" s="34" t="str">
        <f t="shared" si="106"/>
        <v>%SITE_CLIENT%/?library_guid=204DC5A8-3EE5-466F-9BFA-84700089AB49</v>
      </c>
      <c r="AS174" s="34" t="str">
        <f t="shared" si="107"/>
        <v>Accès au travers du portail ENI</v>
      </c>
      <c r="AT174" s="34" t="str">
        <f t="shared" si="108"/>
        <v xml:space="preserve">  table </v>
      </c>
      <c r="AU174" s="34" t="str">
        <f t="shared" si="109"/>
        <v xml:space="preserve"> application </v>
      </c>
      <c r="AV174" s="34" t="str">
        <f t="shared" si="110"/>
        <v xml:space="preserve"> e</v>
      </c>
      <c r="AW174" s="34" t="str">
        <f t="shared" si="111"/>
        <v xml:space="preserve"> ebook </v>
      </c>
      <c r="AX174" s="34" t="str">
        <f t="shared" si="112"/>
        <v xml:space="preserve"> état </v>
      </c>
      <c r="AY174" s="34" t="str">
        <f t="shared" si="113"/>
        <v xml:space="preserve"> formulaire </v>
      </c>
      <c r="AZ174" s="34" t="str">
        <f t="shared" si="114"/>
        <v xml:space="preserve"> Libre Office </v>
      </c>
      <c r="BA174" s="34" t="str">
        <f t="shared" si="115"/>
        <v xml:space="preserve"> LibreOffice </v>
      </c>
      <c r="BB174" s="34" t="str">
        <f t="shared" si="116"/>
        <v xml:space="preserve"> livre électronique </v>
      </c>
      <c r="BC174" s="34" t="str">
        <f t="shared" si="117"/>
        <v xml:space="preserve"> livre numérique </v>
      </c>
      <c r="BD174" s="34" t="str">
        <f t="shared" si="118"/>
        <v xml:space="preserve"> livres électroniques </v>
      </c>
      <c r="BE174" s="34" t="str">
        <f t="shared" si="119"/>
        <v xml:space="preserve"> livres numériques </v>
      </c>
      <c r="BF174" s="34" t="str">
        <f t="shared" si="120"/>
        <v xml:space="preserve"> Ooo </v>
      </c>
      <c r="BG174" s="34" t="str">
        <f t="shared" si="121"/>
        <v xml:space="preserve"> OpenOffice </v>
      </c>
      <c r="BH174" s="34" t="str">
        <f t="shared" si="122"/>
        <v xml:space="preserve"> OpenSource </v>
      </c>
      <c r="BI174" s="34" t="str">
        <f t="shared" si="123"/>
        <v xml:space="preserve"> Ouvrage </v>
      </c>
      <c r="BJ174" s="34" t="str">
        <f t="shared" si="124"/>
        <v xml:space="preserve"> requête </v>
      </c>
      <c r="BK174" s="34" t="str">
        <f t="shared" si="125"/>
        <v xml:space="preserve">book </v>
      </c>
      <c r="BL174" s="34" t="str">
        <f t="shared" si="126"/>
        <v xml:space="preserve">Livre </v>
      </c>
      <c r="BM174" s="34" t="str">
        <f t="shared" si="127"/>
        <v/>
      </c>
      <c r="BN174" s="34" t="str">
        <f t="shared" si="128"/>
        <v/>
      </c>
      <c r="BO174" s="34" t="str">
        <f t="shared" si="129"/>
        <v/>
      </c>
      <c r="BP174" s="34" t="str">
        <f t="shared" si="130"/>
        <v/>
      </c>
      <c r="BQ174" s="34" t="str">
        <f t="shared" si="131"/>
        <v/>
      </c>
      <c r="BR174" s="34" t="str">
        <f t="shared" si="132"/>
        <v/>
      </c>
      <c r="BS174" s="34" t="str">
        <f t="shared" si="133"/>
        <v/>
      </c>
      <c r="BT174" s="34" t="str">
        <f t="shared" si="134"/>
        <v/>
      </c>
      <c r="BU174" s="42" t="str">
        <f t="shared" si="135"/>
        <v/>
      </c>
    </row>
    <row r="175" spans="1:73" ht="20.100000000000001" customHeight="1" x14ac:dyDescent="0.2">
      <c r="A175" s="40">
        <v>45231</v>
      </c>
      <c r="B175" s="34" t="s">
        <v>14297</v>
      </c>
      <c r="C175" s="34" t="s">
        <v>112</v>
      </c>
      <c r="D175" s="34">
        <v>20240120</v>
      </c>
      <c r="E175" s="34" t="s">
        <v>14298</v>
      </c>
      <c r="F175" s="34" t="str">
        <f t="shared" ref="F175:F238" si="136">VLOOKUP(B175,base,3,FALSE)</f>
        <v>Le tableur de OpenOffice.org et LibreOffice - Livre de référence</v>
      </c>
      <c r="G175" s="34" t="str">
        <f t="shared" ref="G175:G238" si="137">VLOOKUP(B175,base,4,FALSE)</f>
        <v/>
      </c>
      <c r="H175" s="34" t="str">
        <f t="shared" ref="H175:H238" si="138">VLOOKUP(B175,base,5,FALSE)</f>
        <v/>
      </c>
      <c r="I175" s="34" t="str">
        <f t="shared" ref="I175:I238" si="139">VLOOKUP(B175,base,6,FALSE)</f>
        <v/>
      </c>
      <c r="J175" s="34" t="str">
        <f t="shared" ref="J175:J238" si="140">VLOOKUP(B175,base,7,FALSE)</f>
        <v/>
      </c>
      <c r="K175" s="34" t="str">
        <f t="shared" ref="K175:K238" si="141">VLOOKUP(B175,base,8,FALSE)</f>
        <v/>
      </c>
      <c r="L175" s="34" t="str">
        <f t="shared" ref="L175:L238" si="142">VLOOKUP(B175,base,9,FALSE)</f>
        <v/>
      </c>
      <c r="M175" s="34" t="str">
        <f t="shared" ref="M175:M238" si="143">VLOOKUP(B175,base,10,FALSE)</f>
        <v/>
      </c>
      <c r="N175" s="5" t="str">
        <f t="shared" ref="N175:N238" si="144">VLOOKUP(B175,base,11,FALSE)</f>
        <v>Edition du 1 March 2011</v>
      </c>
      <c r="O175" s="5" t="str">
        <f t="shared" ref="O175:O238" si="145">VLOOKUP(B175,base,12,FALSE)</f>
        <v>417 pages</v>
      </c>
      <c r="P175" s="34" t="str">
        <f t="shared" ref="P175:P238" si="146">VLOOKUP(B175,base,13,FALSE)</f>
        <v>Editions ENI</v>
      </c>
      <c r="Q175" s="6" t="str">
        <f t="shared" ref="Q175:Q238" si="147">VLOOKUP(B175,base,14,FALSE)</f>
        <v>fre</v>
      </c>
      <c r="R175" s="34" t="str">
        <f t="shared" ref="R175:R238" si="148">VLOOKUP(B175,base,15,FALSE)</f>
        <v>fre</v>
      </c>
      <c r="S175" s="34" t="str">
        <f t="shared" ref="S175:S238" si="149">VLOOKUP(B175,base,16,FALSE)</f>
        <v>fre</v>
      </c>
      <c r="T175" s="34" t="str">
        <f t="shared" ref="T175:T238" si="150">VLOOKUP(B175,base,17,FALSE)</f>
        <v>Ce guide pratique vous présente dans le détail toutes les fonctionnalités du tableur Calc intégré dans les suites libres OpenOffice.org 3.3 et LibreOffice 3.3 : après la description de l'environnement, la gestion des classeurs, des modèles et des feuilles de calcul, vous découvrirez toutes les techniques de saisie et de modification des données (saisie de nombres, de dates, création de séries de données...). Vous verrez ensuite comment effectuer toute sorte de calculs, des plus simples (pourcentage, statistique) aux plus complexes (formules conditionnelles, calcul sur les dates, fonctions de recherche, calcul de remboursement d'emprunt, table à double entrée, calcul matriciel&amp;hellip;). Une partie est consacrée aux outils d'analyse : réalisation de scénarios, calcul de valeur cible, audit de vos feuilles de calcul et utilisation du Solveur. Vous exploiterez ensuite les nombreuses fonctions mises à votre disposition pour mettre en forme vos tableaux (police de caractères, couleurs, bordures, format automatique, style, modèle...). Vous apprendrez à créer des plans, à imprimer vos tableaux agrémentés de graphiques divers et d'objets graphiques. Vous exploiterez aussi les possibilités offertes par Calc en matière de listes de données à partir desquelles vous pourrez très facilement concevoir des tableaux d'analyse croisée. Une partie de ce livre est consacré au travail collaboratif et comprend donc de nombreuses informations sur la protection des classeurs et le partage des données. Les derniers chapitres concernent l'importation et l'exportation de données (Microsoft Excel, format PDF), la création d'hyperliens, la personnalisation de l'environnement et la création de macro-commandes.
Le livre se termine par un chapitre sur les bonnes pratiques relatives à l'utilisation d'un tableur.
Ce livre est également proposé en coffret</v>
      </c>
      <c r="U175" s="34">
        <f t="shared" ref="U175:U238" si="151">VLOOKUP(B175,base,18,FALSE)</f>
        <v>9782746064324</v>
      </c>
      <c r="V175" s="34" t="str">
        <f t="shared" ref="V175:V238" si="152">VLOOKUP(B175,base,19,FALSE)</f>
        <v>Version Numérique</v>
      </c>
      <c r="W175" s="34">
        <f t="shared" ref="W175:W238" si="153">VLOOKUP(B175,base,20,FALSE)</f>
        <v>9782746062108</v>
      </c>
      <c r="X175" s="34" t="str">
        <f t="shared" ref="X175:X238" si="154">VLOOKUP(B175,base,21,FALSE)</f>
        <v>Version Imprimée</v>
      </c>
      <c r="Y175" s="34" t="str">
        <f t="shared" ref="Y175:Y238" si="155">VLOOKUP(B175,base,22,FALSE)</f>
        <v>St-Herblain</v>
      </c>
      <c r="Z175" s="34" t="str">
        <f t="shared" ref="Z175:Z238" si="156">VLOOKUP(B175,base,23,FALSE)</f>
        <v>Editions ENI</v>
      </c>
      <c r="AA175" s="34">
        <f t="shared" ref="AA175:AA238" si="157">VLOOKUP(B175,base,24,FALSE)</f>
        <v>2011</v>
      </c>
      <c r="AB175" s="34" t="str">
        <f t="shared" ref="AB175:AB238" si="158">VLOOKUP(B175,base,25,FALSE)</f>
        <v>Bibliothèque Numérique ENI (Service en ligne)</v>
      </c>
      <c r="AC175" s="34" t="str">
        <f t="shared" ref="AC175:AC238" si="159">VLOOKUP(B175,base,26,FALSE)</f>
        <v>RÉFÉRENCE BUREAUTIQUE</v>
      </c>
      <c r="AD175" s="34" t="str">
        <f t="shared" ref="AD175:AD238" si="160">VLOOKUP(B175,base,27,FALSE)</f>
        <v>texte</v>
      </c>
      <c r="AE175" s="34" t="str">
        <f t="shared" ref="AE175:AE238" si="161">VLOOKUP(B175,base,28,FALSE)</f>
        <v>txt</v>
      </c>
      <c r="AF175" s="34" t="str">
        <f t="shared" ref="AF175:AF238" si="162">VLOOKUP(B175,base,29,FALSE)</f>
        <v>rdacontent/fre</v>
      </c>
      <c r="AG175" s="34" t="str">
        <f t="shared" ref="AG175:AG238" si="163">VLOOKUP(B175,base,30,FALSE)</f>
        <v>informatique</v>
      </c>
      <c r="AH175" s="34" t="str">
        <f t="shared" ref="AH175:AH238" si="164">VLOOKUP(B175,base,31,FALSE)</f>
        <v>c</v>
      </c>
      <c r="AI175" s="34" t="str">
        <f t="shared" ref="AI175:AI238" si="165">VLOOKUP(B175,base,32,FALSE)</f>
        <v>rdamedia/fre</v>
      </c>
      <c r="AJ175" s="34" t="str">
        <f t="shared" ref="AJ175:AJ238" si="166">VLOOKUP(B175,base,33,FALSE)</f>
        <v>ressource en ligne</v>
      </c>
      <c r="AK175" s="34" t="str">
        <f t="shared" ref="AK175:AK238" si="167">VLOOKUP(B175,base,34,FALSE)</f>
        <v>cr</v>
      </c>
      <c r="AL175" s="34" t="str">
        <f t="shared" ref="AL175:AL238" si="168">VLOOKUP(B175,base,35,FALSE)</f>
        <v>rdacarrier/fre</v>
      </c>
      <c r="AM175" s="34" t="str">
        <f t="shared" ref="AM175:AM238" si="169">VLOOKUP(B175,base,36,FALSE)</f>
        <v>m\\\\\o\\d\\\\\\\\</v>
      </c>
      <c r="AN175" s="34" t="str">
        <f t="shared" ref="AN175:AN238" si="170">VLOOKUP(B175,base,37,FALSE)</f>
        <v>cr\cn\\\\uuaua</v>
      </c>
      <c r="AO175" s="34" t="str">
        <f t="shared" ref="AO175:AO238" si="171">VLOOKUP(B175,base,38,FALSE)</f>
        <v>Accès restreint aux membres</v>
      </c>
      <c r="AP175" s="34" t="str">
        <f t="shared" ref="AP175:AP238" si="172">VLOOKUP(B175,base,39,FALSE)</f>
        <v>Source de la note de description : Version imprimée</v>
      </c>
      <c r="AQ175" s="34" t="str">
        <f t="shared" ref="AQ175:AQ238" si="173">VLOOKUP(B175,base,40,FALSE)</f>
        <v/>
      </c>
      <c r="AR175" s="34" t="str">
        <f t="shared" ref="AR175:AR238" si="174">VLOOKUP(B175,base,41,FALSE)</f>
        <v>%SITE_CLIENT%/?library_guid=1A492313-B80E-4800-94E8-09B3CD7FFA05</v>
      </c>
      <c r="AS175" s="34" t="str">
        <f t="shared" ref="AS175:AS238" si="175">VLOOKUP(B175,base,42,FALSE)</f>
        <v>Accès au travers du portail ENI</v>
      </c>
      <c r="AT175" s="34" t="str">
        <f t="shared" ref="AT175:AT238" si="176">VLOOKUP(B175,base,43,FALSE)</f>
        <v xml:space="preserve"> analyse croisé </v>
      </c>
      <c r="AU175" s="34" t="str">
        <f t="shared" ref="AU175:AU238" si="177">VLOOKUP(B175,base,44,FALSE)</f>
        <v xml:space="preserve"> audit </v>
      </c>
      <c r="AV175" s="34" t="str">
        <f t="shared" ref="AV175:AV238" si="178">VLOOKUP(B175,base,45,FALSE)</f>
        <v xml:space="preserve"> classeur </v>
      </c>
      <c r="AW175" s="34" t="str">
        <f t="shared" ref="AW175:AW238" si="179">VLOOKUP(B175,base,46,FALSE)</f>
        <v xml:space="preserve"> e</v>
      </c>
      <c r="AX175" s="34" t="str">
        <f t="shared" ref="AX175:AX238" si="180">VLOOKUP(B175,base,47,FALSE)</f>
        <v xml:space="preserve"> ebook </v>
      </c>
      <c r="AY175" s="34" t="str">
        <f t="shared" ref="AY175:AY238" si="181">VLOOKUP(B175,base,48,FALSE)</f>
        <v xml:space="preserve"> feuille de calcul </v>
      </c>
      <c r="AZ175" s="34" t="str">
        <f t="shared" ref="AZ175:AZ238" si="182">VLOOKUP(B175,base,49,FALSE)</f>
        <v xml:space="preserve"> formule </v>
      </c>
      <c r="BA175" s="34" t="str">
        <f t="shared" ref="BA175:BA238" si="183">VLOOKUP(B175,base,50,FALSE)</f>
        <v xml:space="preserve"> graphique </v>
      </c>
      <c r="BB175" s="34" t="str">
        <f t="shared" ref="BB175:BB238" si="184">VLOOKUP(B175,base,51,FALSE)</f>
        <v xml:space="preserve"> libre </v>
      </c>
      <c r="BC175" s="34" t="str">
        <f t="shared" ref="BC175:BC238" si="185">VLOOKUP(B175,base,52,FALSE)</f>
        <v xml:space="preserve"> LibreOffice </v>
      </c>
      <c r="BD175" s="34" t="str">
        <f t="shared" ref="BD175:BD238" si="186">VLOOKUP(B175,base,53,FALSE)</f>
        <v xml:space="preserve"> liste </v>
      </c>
      <c r="BE175" s="34" t="str">
        <f t="shared" ref="BE175:BE238" si="187">VLOOKUP(B175,base,54,FALSE)</f>
        <v xml:space="preserve"> livre électronique </v>
      </c>
      <c r="BF175" s="34" t="str">
        <f t="shared" ref="BF175:BF238" si="188">VLOOKUP(B175,base,55,FALSE)</f>
        <v xml:space="preserve"> livre numérique </v>
      </c>
      <c r="BG175" s="34" t="str">
        <f t="shared" ref="BG175:BG238" si="189">VLOOKUP(B175,base,56,FALSE)</f>
        <v xml:space="preserve"> Livre Ooo </v>
      </c>
      <c r="BH175" s="34" t="str">
        <f t="shared" ref="BH175:BH238" si="190">VLOOKUP(B175,base,57,FALSE)</f>
        <v xml:space="preserve"> Livre OpenOffice.org </v>
      </c>
      <c r="BI175" s="34" t="str">
        <f t="shared" ref="BI175:BI238" si="191">VLOOKUP(B175,base,58,FALSE)</f>
        <v xml:space="preserve"> livres électroniques </v>
      </c>
      <c r="BJ175" s="34" t="str">
        <f t="shared" ref="BJ175:BJ238" si="192">VLOOKUP(B175,base,59,FALSE)</f>
        <v xml:space="preserve"> livres numériques </v>
      </c>
      <c r="BK175" s="34" t="str">
        <f t="shared" ref="BK175:BK238" si="193">VLOOKUP(B175,base,60,FALSE)</f>
        <v xml:space="preserve"> LNRB3.3OPECAL</v>
      </c>
      <c r="BL175" s="34" t="str">
        <f t="shared" ref="BL175:BL238" si="194">VLOOKUP(B175,base,61,FALSE)</f>
        <v xml:space="preserve"> Ooo </v>
      </c>
      <c r="BM175" s="34" t="str">
        <f t="shared" ref="BM175:BM238" si="195">VLOOKUP(B175,base,62,FALSE)</f>
        <v xml:space="preserve"> OpenSource </v>
      </c>
      <c r="BN175" s="34" t="str">
        <f t="shared" ref="BN175:BN238" si="196">VLOOKUP(B175,base,63,FALSE)</f>
        <v xml:space="preserve"> pilote de données </v>
      </c>
      <c r="BO175" s="34" t="str">
        <f t="shared" ref="BO175:BO238" si="197">VLOOKUP(B175,base,64,FALSE)</f>
        <v xml:space="preserve"> scénario </v>
      </c>
      <c r="BP175" s="34" t="str">
        <f t="shared" ref="BP175:BP238" si="198">VLOOKUP(B175,base,65,FALSE)</f>
        <v xml:space="preserve"> solveur </v>
      </c>
      <c r="BQ175" s="34" t="str">
        <f t="shared" ref="BQ175:BQ238" si="199">VLOOKUP(B175,base,66,FALSE)</f>
        <v xml:space="preserve"> statistique </v>
      </c>
      <c r="BR175" s="34" t="str">
        <f t="shared" ref="BR175:BR238" si="200">VLOOKUP(B175,base,67,FALSE)</f>
        <v xml:space="preserve"> tableur </v>
      </c>
      <c r="BS175" s="34" t="str">
        <f t="shared" ref="BS175:BS238" si="201">VLOOKUP(B175,base,68,FALSE)</f>
        <v xml:space="preserve">book </v>
      </c>
      <c r="BT175" s="34" t="str">
        <f t="shared" ref="BT175:BT238" si="202">VLOOKUP(B175,base,69,FALSE)</f>
        <v xml:space="preserve">Livre OpenOffice </v>
      </c>
      <c r="BU175" s="42" t="str">
        <f t="shared" ref="BU175:BU238" si="203">VLOOKUP(B175,base,70,FALSE)</f>
        <v/>
      </c>
    </row>
    <row r="176" spans="1:73" ht="20.100000000000001" customHeight="1" x14ac:dyDescent="0.2">
      <c r="A176" s="40">
        <v>45231</v>
      </c>
      <c r="B176" s="34" t="s">
        <v>14299</v>
      </c>
      <c r="C176" s="34" t="s">
        <v>112</v>
      </c>
      <c r="D176" s="34">
        <v>20240120</v>
      </c>
      <c r="E176" s="34" t="s">
        <v>14300</v>
      </c>
      <c r="F176" s="34" t="str">
        <f t="shared" si="136"/>
        <v>Le logiciel de présentations animées de OpenOffice.org et LibreOffice</v>
      </c>
      <c r="G176" s="34" t="str">
        <f t="shared" si="137"/>
        <v>Myriam GRIS</v>
      </c>
      <c r="H176" s="34" t="str">
        <f t="shared" si="138"/>
        <v/>
      </c>
      <c r="I176" s="34" t="str">
        <f t="shared" si="139"/>
        <v>GRIS, Myriam</v>
      </c>
      <c r="J176" s="34" t="str">
        <f t="shared" si="140"/>
        <v/>
      </c>
      <c r="K176" s="34" t="str">
        <f t="shared" si="141"/>
        <v/>
      </c>
      <c r="L176" s="34" t="str">
        <f t="shared" si="142"/>
        <v/>
      </c>
      <c r="M176" s="34" t="str">
        <f t="shared" si="143"/>
        <v/>
      </c>
      <c r="N176" s="5" t="str">
        <f t="shared" si="144"/>
        <v>Edition du 1 April 2011</v>
      </c>
      <c r="O176" s="5" t="str">
        <f t="shared" si="145"/>
        <v>326 pages</v>
      </c>
      <c r="P176" s="34" t="str">
        <f t="shared" si="146"/>
        <v>Editions ENI</v>
      </c>
      <c r="Q176" s="6" t="str">
        <f t="shared" si="147"/>
        <v>fre</v>
      </c>
      <c r="R176" s="34" t="str">
        <f t="shared" si="148"/>
        <v>fre</v>
      </c>
      <c r="S176" s="34" t="str">
        <f t="shared" si="149"/>
        <v>fre</v>
      </c>
      <c r="T176" s="34" t="str">
        <f t="shared" si="150"/>
        <v>Ce guide pratique sur Impress a été conçu pour vous permettre de retrouver rapidement toutes les fonctions de ce logiciel de présentations animées inclus dans la suite libre OpenOffice.org 3.3 et LibreOffice 3.3 : après une description de l'environnement et des modes d'affichage, vous apprendrez à gérer les documents (création, ouverture et enregistrement de présentations et de modèles) et à exploiter les différents éléments qui constituent une présentation (diapositives, masques, arrière-plans et styles), à créer et mettre en forme le texte (saisie du contenu des diapositives, travail en mode Plan, révision de texte et mises en valeur) ; vous verrez ensuite comment agrémenter vos diapositives de divers objets (dessins, images, sons, graphiques) avant de concevoir des diaporamas incluant de nombreux effets d'animation et de transition. Les fonctions d'impression ne sont pas oubliées ni certaines fonctions avancées telles que la personnalisation des barres d'outils, l'importation et l'exportation vers d'autres applications, la création de pages Web ; le dernier chapitre concerne l'installation et l'utilisation de quelques extensions : outils permettant de créer un album photo, d'associer un commentaire à une diapositive ou de réduire la taille d'une présentation. Vous trouverez, en annexe, la liste des raccourcis-clavier.
Ce livre est également proposé en coffret</v>
      </c>
      <c r="U176" s="34">
        <f t="shared" si="151"/>
        <v>9782746064843</v>
      </c>
      <c r="V176" s="34" t="str">
        <f t="shared" si="152"/>
        <v>Version Numérique</v>
      </c>
      <c r="W176" s="34">
        <f t="shared" si="153"/>
        <v>9782746063075</v>
      </c>
      <c r="X176" s="34" t="str">
        <f t="shared" si="154"/>
        <v>Version Imprimée</v>
      </c>
      <c r="Y176" s="34" t="str">
        <f t="shared" si="155"/>
        <v>St-Herblain</v>
      </c>
      <c r="Z176" s="34" t="str">
        <f t="shared" si="156"/>
        <v>Editions ENI</v>
      </c>
      <c r="AA176" s="34">
        <f t="shared" si="157"/>
        <v>2011</v>
      </c>
      <c r="AB176" s="34" t="str">
        <f t="shared" si="158"/>
        <v>Bibliothèque Numérique ENI (Service en ligne)</v>
      </c>
      <c r="AC176" s="34" t="str">
        <f t="shared" si="159"/>
        <v>RÉFÉRENCE BUREAUTIQUE</v>
      </c>
      <c r="AD176" s="34" t="str">
        <f t="shared" si="160"/>
        <v>texte</v>
      </c>
      <c r="AE176" s="34" t="str">
        <f t="shared" si="161"/>
        <v>txt</v>
      </c>
      <c r="AF176" s="34" t="str">
        <f t="shared" si="162"/>
        <v>rdacontent/fre</v>
      </c>
      <c r="AG176" s="34" t="str">
        <f t="shared" si="163"/>
        <v>informatique</v>
      </c>
      <c r="AH176" s="34" t="str">
        <f t="shared" si="164"/>
        <v>c</v>
      </c>
      <c r="AI176" s="34" t="str">
        <f t="shared" si="165"/>
        <v>rdamedia/fre</v>
      </c>
      <c r="AJ176" s="34" t="str">
        <f t="shared" si="166"/>
        <v>ressource en ligne</v>
      </c>
      <c r="AK176" s="34" t="str">
        <f t="shared" si="167"/>
        <v>cr</v>
      </c>
      <c r="AL176" s="34" t="str">
        <f t="shared" si="168"/>
        <v>rdacarrier/fre</v>
      </c>
      <c r="AM176" s="34" t="str">
        <f t="shared" si="169"/>
        <v>m\\\\\o\\d\\\\\\\\</v>
      </c>
      <c r="AN176" s="34" t="str">
        <f t="shared" si="170"/>
        <v>cr\cn\\\\uuaua</v>
      </c>
      <c r="AO176" s="34" t="str">
        <f t="shared" si="171"/>
        <v>Accès restreint aux membres</v>
      </c>
      <c r="AP176" s="34" t="str">
        <f t="shared" si="172"/>
        <v>Source de la note de description : Version imprimée</v>
      </c>
      <c r="AQ176" s="34" t="str">
        <f t="shared" si="173"/>
        <v/>
      </c>
      <c r="AR176" s="34" t="str">
        <f t="shared" si="174"/>
        <v>%SITE_CLIENT%/?library_guid=62EEABF4-A44B-4049-8751-98ADF66EEC5A</v>
      </c>
      <c r="AS176" s="34" t="str">
        <f t="shared" si="175"/>
        <v>Accès au travers du portail ENI</v>
      </c>
      <c r="AT176" s="34" t="str">
        <f t="shared" si="176"/>
        <v xml:space="preserve"> animation </v>
      </c>
      <c r="AU176" s="34" t="str">
        <f t="shared" si="177"/>
        <v xml:space="preserve"> diaporama </v>
      </c>
      <c r="AV176" s="34" t="str">
        <f t="shared" si="178"/>
        <v xml:space="preserve"> diapositive </v>
      </c>
      <c r="AW176" s="34" t="str">
        <f t="shared" si="179"/>
        <v xml:space="preserve"> e</v>
      </c>
      <c r="AX176" s="34" t="str">
        <f t="shared" si="180"/>
        <v xml:space="preserve"> ebook </v>
      </c>
      <c r="AY176" s="34" t="str">
        <f t="shared" si="181"/>
        <v xml:space="preserve"> libre </v>
      </c>
      <c r="AZ176" s="34" t="str">
        <f t="shared" si="182"/>
        <v xml:space="preserve"> Libre Office </v>
      </c>
      <c r="BA176" s="34" t="str">
        <f t="shared" si="183"/>
        <v xml:space="preserve"> LibreOffice </v>
      </c>
      <c r="BB176" s="34" t="str">
        <f t="shared" si="184"/>
        <v xml:space="preserve"> livre électronique </v>
      </c>
      <c r="BC176" s="34" t="str">
        <f t="shared" si="185"/>
        <v xml:space="preserve"> livre numérique </v>
      </c>
      <c r="BD176" s="34" t="str">
        <f t="shared" si="186"/>
        <v xml:space="preserve"> LNRB3.3OPEIMP</v>
      </c>
      <c r="BE176" s="34" t="str">
        <f t="shared" si="187"/>
        <v xml:space="preserve"> open office </v>
      </c>
      <c r="BF176" s="34" t="str">
        <f t="shared" si="188"/>
        <v xml:space="preserve"> openoffice </v>
      </c>
      <c r="BG176" s="34" t="str">
        <f t="shared" si="189"/>
        <v xml:space="preserve"> PréAO </v>
      </c>
      <c r="BH176" s="34" t="str">
        <f t="shared" si="190"/>
        <v xml:space="preserve">book </v>
      </c>
      <c r="BI176" s="34" t="str">
        <f t="shared" si="191"/>
        <v xml:space="preserve">OpenSource </v>
      </c>
      <c r="BJ176" s="34" t="str">
        <f t="shared" si="192"/>
        <v/>
      </c>
      <c r="BK176" s="34" t="str">
        <f t="shared" si="193"/>
        <v/>
      </c>
      <c r="BL176" s="34" t="str">
        <f t="shared" si="194"/>
        <v/>
      </c>
      <c r="BM176" s="34" t="str">
        <f t="shared" si="195"/>
        <v/>
      </c>
      <c r="BN176" s="34" t="str">
        <f t="shared" si="196"/>
        <v/>
      </c>
      <c r="BO176" s="34" t="str">
        <f t="shared" si="197"/>
        <v/>
      </c>
      <c r="BP176" s="34" t="str">
        <f t="shared" si="198"/>
        <v/>
      </c>
      <c r="BQ176" s="34" t="str">
        <f t="shared" si="199"/>
        <v/>
      </c>
      <c r="BR176" s="34" t="str">
        <f t="shared" si="200"/>
        <v/>
      </c>
      <c r="BS176" s="34" t="str">
        <f t="shared" si="201"/>
        <v/>
      </c>
      <c r="BT176" s="34" t="str">
        <f t="shared" si="202"/>
        <v/>
      </c>
      <c r="BU176" s="42" t="str">
        <f t="shared" si="203"/>
        <v/>
      </c>
    </row>
    <row r="177" spans="1:73" ht="20.100000000000001" customHeight="1" x14ac:dyDescent="0.2">
      <c r="A177" s="40">
        <v>45231</v>
      </c>
      <c r="B177" s="34" t="s">
        <v>14301</v>
      </c>
      <c r="C177" s="34" t="s">
        <v>112</v>
      </c>
      <c r="D177" s="34">
        <v>20240120</v>
      </c>
      <c r="E177" s="34" t="s">
        <v>14302</v>
      </c>
      <c r="F177" s="34" t="str">
        <f t="shared" si="136"/>
        <v>Le traitement de texte de OpenOffice.org et LibreOffice - Livre de référence</v>
      </c>
      <c r="G177" s="34" t="str">
        <f t="shared" si="137"/>
        <v/>
      </c>
      <c r="H177" s="34" t="str">
        <f t="shared" si="138"/>
        <v/>
      </c>
      <c r="I177" s="34" t="str">
        <f t="shared" si="139"/>
        <v/>
      </c>
      <c r="J177" s="34" t="str">
        <f t="shared" si="140"/>
        <v/>
      </c>
      <c r="K177" s="34" t="str">
        <f t="shared" si="141"/>
        <v/>
      </c>
      <c r="L177" s="34" t="str">
        <f t="shared" si="142"/>
        <v/>
      </c>
      <c r="M177" s="34" t="str">
        <f t="shared" si="143"/>
        <v/>
      </c>
      <c r="N177" s="5" t="str">
        <f t="shared" si="144"/>
        <v>Edition du 1 March 2011</v>
      </c>
      <c r="O177" s="5" t="str">
        <f t="shared" si="145"/>
        <v>430 pages</v>
      </c>
      <c r="P177" s="34" t="str">
        <f t="shared" si="146"/>
        <v>Editions ENI</v>
      </c>
      <c r="Q177" s="6" t="str">
        <f t="shared" si="147"/>
        <v>fre</v>
      </c>
      <c r="R177" s="34" t="str">
        <f t="shared" si="148"/>
        <v>fre</v>
      </c>
      <c r="S177" s="34" t="str">
        <f t="shared" si="149"/>
        <v>fre</v>
      </c>
      <c r="T177" s="34" t="str">
        <f t="shared" si="150"/>
        <v>Ce guide pratique sur Writer a été conçu pour vous  permettre de retrouver rapidement toutes les fonctions du traitement de texte  intégré dans les suites libres OpenOffice.org 3.3 et LibreOffice 3.3 : après la description de l'environnement, vous découvrirez comment gérer les documents  et les modèles, comment mettre en page les documents, les imprimer,  saisir ou modifier le texte. Vous apprendrez ensuite à mettre en  forme les caractères, paragraphes, pages et à concevoir des présentations  spécifiques grâce aux sections. Dans la partie suivante, vous apprendrez  à automatiser vos mises en forme à l'aide des styles. Vous découvrirez  ensuite les techniques permettant la révision des textes (orthographe,  synonyme, césure) et la gestion des longs documents (note, repère, table  des matières, index, document maître). Vous pourrez compléter vos textes de tableaux et graphiques, de dessins et d'images. Les dernières  parties traitent du mailing, du travail de groupe qui permet de  travailler à plusieurs sur un document et de fonctions plus spécifiques telles  que l'importation et l'exportation de données (vers Microsoft® Word, par  exemple), la personnalisation de l'interface, les macro-commandes et la  création de pages Web.
Ce livre est également proposé en coffret</v>
      </c>
      <c r="U177" s="34">
        <f t="shared" si="151"/>
        <v>9782746064362</v>
      </c>
      <c r="V177" s="34" t="str">
        <f t="shared" si="152"/>
        <v>Version Numérique</v>
      </c>
      <c r="W177" s="34">
        <f t="shared" si="153"/>
        <v>9782746062146</v>
      </c>
      <c r="X177" s="34" t="str">
        <f t="shared" si="154"/>
        <v>Version Imprimée</v>
      </c>
      <c r="Y177" s="34" t="str">
        <f t="shared" si="155"/>
        <v>St-Herblain</v>
      </c>
      <c r="Z177" s="34" t="str">
        <f t="shared" si="156"/>
        <v>Editions ENI</v>
      </c>
      <c r="AA177" s="34">
        <f t="shared" si="157"/>
        <v>2011</v>
      </c>
      <c r="AB177" s="34" t="str">
        <f t="shared" si="158"/>
        <v>Bibliothèque Numérique ENI (Service en ligne)</v>
      </c>
      <c r="AC177" s="34" t="str">
        <f t="shared" si="159"/>
        <v>RÉFÉRENCE BUREAUTIQUE</v>
      </c>
      <c r="AD177" s="34" t="str">
        <f t="shared" si="160"/>
        <v>texte</v>
      </c>
      <c r="AE177" s="34" t="str">
        <f t="shared" si="161"/>
        <v>txt</v>
      </c>
      <c r="AF177" s="34" t="str">
        <f t="shared" si="162"/>
        <v>rdacontent/fre</v>
      </c>
      <c r="AG177" s="34" t="str">
        <f t="shared" si="163"/>
        <v>informatique</v>
      </c>
      <c r="AH177" s="34" t="str">
        <f t="shared" si="164"/>
        <v>c</v>
      </c>
      <c r="AI177" s="34" t="str">
        <f t="shared" si="165"/>
        <v>rdamedia/fre</v>
      </c>
      <c r="AJ177" s="34" t="str">
        <f t="shared" si="166"/>
        <v>ressource en ligne</v>
      </c>
      <c r="AK177" s="34" t="str">
        <f t="shared" si="167"/>
        <v>cr</v>
      </c>
      <c r="AL177" s="34" t="str">
        <f t="shared" si="168"/>
        <v>rdacarrier/fre</v>
      </c>
      <c r="AM177" s="34" t="str">
        <f t="shared" si="169"/>
        <v>m\\\\\o\\d\\\\\\\\</v>
      </c>
      <c r="AN177" s="34" t="str">
        <f t="shared" si="170"/>
        <v>cr\cn\\\\uuaua</v>
      </c>
      <c r="AO177" s="34" t="str">
        <f t="shared" si="171"/>
        <v>Accès restreint aux membres</v>
      </c>
      <c r="AP177" s="34" t="str">
        <f t="shared" si="172"/>
        <v>Source de la note de description : Version imprimée</v>
      </c>
      <c r="AQ177" s="34" t="str">
        <f t="shared" si="173"/>
        <v/>
      </c>
      <c r="AR177" s="34" t="str">
        <f t="shared" si="174"/>
        <v>%SITE_CLIENT%/?library_guid=964AB542-D68F-4190-B714-7129F313F4ED</v>
      </c>
      <c r="AS177" s="34" t="str">
        <f t="shared" si="175"/>
        <v>Accès au travers du portail ENI</v>
      </c>
      <c r="AT177" s="34" t="str">
        <f t="shared" si="176"/>
        <v xml:space="preserve"> autotexte </v>
      </c>
      <c r="AU177" s="34" t="str">
        <f t="shared" si="177"/>
        <v xml:space="preserve"> e</v>
      </c>
      <c r="AV177" s="34" t="str">
        <f t="shared" si="178"/>
        <v xml:space="preserve"> ebook </v>
      </c>
      <c r="AW177" s="34" t="str">
        <f t="shared" si="179"/>
        <v xml:space="preserve"> index </v>
      </c>
      <c r="AX177" s="34" t="str">
        <f t="shared" si="180"/>
        <v xml:space="preserve"> libre </v>
      </c>
      <c r="AY177" s="34" t="str">
        <f t="shared" si="181"/>
        <v xml:space="preserve"> LibreOffice </v>
      </c>
      <c r="AZ177" s="34" t="str">
        <f t="shared" si="182"/>
        <v xml:space="preserve"> livre électronique </v>
      </c>
      <c r="BA177" s="34" t="str">
        <f t="shared" si="183"/>
        <v xml:space="preserve"> livre numérique </v>
      </c>
      <c r="BB177" s="34" t="str">
        <f t="shared" si="184"/>
        <v xml:space="preserve"> Livre sur Ooo </v>
      </c>
      <c r="BC177" s="34" t="str">
        <f t="shared" si="185"/>
        <v xml:space="preserve"> livres électroniques </v>
      </c>
      <c r="BD177" s="34" t="str">
        <f t="shared" si="186"/>
        <v xml:space="preserve"> livres numériques </v>
      </c>
      <c r="BE177" s="34" t="str">
        <f t="shared" si="187"/>
        <v xml:space="preserve"> LNRB3.3OPEWRI</v>
      </c>
      <c r="BF177" s="34" t="str">
        <f t="shared" si="188"/>
        <v xml:space="preserve"> mailing </v>
      </c>
      <c r="BG177" s="34" t="str">
        <f t="shared" si="189"/>
        <v xml:space="preserve"> Ooo </v>
      </c>
      <c r="BH177" s="34" t="str">
        <f t="shared" si="190"/>
        <v xml:space="preserve"> ouvrage </v>
      </c>
      <c r="BI177" s="34" t="str">
        <f t="shared" si="191"/>
        <v xml:space="preserve"> page web </v>
      </c>
      <c r="BJ177" s="34" t="str">
        <f t="shared" si="192"/>
        <v xml:space="preserve"> plan </v>
      </c>
      <c r="BK177" s="34" t="str">
        <f t="shared" si="193"/>
        <v xml:space="preserve"> publipostage </v>
      </c>
      <c r="BL177" s="34" t="str">
        <f t="shared" si="194"/>
        <v xml:space="preserve"> table des matières </v>
      </c>
      <c r="BM177" s="34" t="str">
        <f t="shared" si="195"/>
        <v xml:space="preserve"> traitement de texte </v>
      </c>
      <c r="BN177" s="34" t="str">
        <f t="shared" si="196"/>
        <v xml:space="preserve">book </v>
      </c>
      <c r="BO177" s="34" t="str">
        <f t="shared" si="197"/>
        <v xml:space="preserve">OpenSource </v>
      </c>
      <c r="BP177" s="34" t="str">
        <f t="shared" si="198"/>
        <v/>
      </c>
      <c r="BQ177" s="34" t="str">
        <f t="shared" si="199"/>
        <v/>
      </c>
      <c r="BR177" s="34" t="str">
        <f t="shared" si="200"/>
        <v/>
      </c>
      <c r="BS177" s="34" t="str">
        <f t="shared" si="201"/>
        <v/>
      </c>
      <c r="BT177" s="34" t="str">
        <f t="shared" si="202"/>
        <v/>
      </c>
      <c r="BU177" s="42" t="str">
        <f t="shared" si="203"/>
        <v/>
      </c>
    </row>
    <row r="178" spans="1:73" ht="20.100000000000001" customHeight="1" x14ac:dyDescent="0.2">
      <c r="A178" s="40">
        <v>45231</v>
      </c>
      <c r="B178" s="34" t="s">
        <v>14303</v>
      </c>
      <c r="C178" s="34" t="s">
        <v>112</v>
      </c>
      <c r="D178" s="34">
        <v>20240120</v>
      </c>
      <c r="E178" s="34" t="s">
        <v>14304</v>
      </c>
      <c r="F178" s="34" t="str">
        <f t="shared" si="136"/>
        <v>Le gestionnaire de bases de données de OpenOffice.org 3</v>
      </c>
      <c r="G178" s="34" t="str">
        <f t="shared" si="137"/>
        <v>Myriam GRIS</v>
      </c>
      <c r="H178" s="34" t="str">
        <f t="shared" si="138"/>
        <v/>
      </c>
      <c r="I178" s="34" t="str">
        <f t="shared" si="139"/>
        <v>GRIS, Myriam</v>
      </c>
      <c r="J178" s="34" t="str">
        <f t="shared" si="140"/>
        <v/>
      </c>
      <c r="K178" s="34" t="str">
        <f t="shared" si="141"/>
        <v/>
      </c>
      <c r="L178" s="34" t="str">
        <f t="shared" si="142"/>
        <v/>
      </c>
      <c r="M178" s="34" t="str">
        <f t="shared" si="143"/>
        <v/>
      </c>
      <c r="N178" s="5" t="str">
        <f t="shared" si="144"/>
        <v>Edition du 1 December 2008</v>
      </c>
      <c r="O178" s="5" t="str">
        <f t="shared" si="145"/>
        <v>282 pages</v>
      </c>
      <c r="P178" s="34" t="str">
        <f t="shared" si="146"/>
        <v>Editions ENI</v>
      </c>
      <c r="Q178" s="6" t="str">
        <f t="shared" si="147"/>
        <v>fre</v>
      </c>
      <c r="R178" s="34" t="str">
        <f t="shared" si="148"/>
        <v>fre</v>
      </c>
      <c r="S178" s="34" t="str">
        <f t="shared" si="149"/>
        <v>fre</v>
      </c>
      <c r="T178" s="34" t="str">
        <f t="shared" si="150"/>
        <v>Ce livre a été conçu pour vous permettre d'apprendre à utiliser efficacement toutes les fonctionnalités de Base, le gestionnaire de bases de données d'OpenOffice.org 3. Ce manuel vous explique en détail les méthodes de création et d'utilisation d'une base de données. Après vous êtes familiarisé avec l'environnement, vous commencerez par l'exploitation d'une base de données existante : créer des enregistrements, modifier les données, rechercher, trier et filtrer les enregistrements. Vous verrez ensuite comment créer une base de données et les différents objets qui la composent : tables, requêtes, vues de table, formulaires, rapports et gestion des contrôles en mode Conception. Pour finir, vous découvrirez les différentes méthodes permettant de copier des données d'une base de données dans les applications OpenOffice.org Writer ou Calc et inversement et celles relatives à la personnalisation de votre environnement de travail.</v>
      </c>
      <c r="U178" s="34">
        <f t="shared" si="151"/>
        <v>9782746047327</v>
      </c>
      <c r="V178" s="34" t="str">
        <f t="shared" si="152"/>
        <v>Version Numérique</v>
      </c>
      <c r="W178" s="34">
        <f t="shared" si="153"/>
        <v>9782746046559</v>
      </c>
      <c r="X178" s="34" t="str">
        <f t="shared" si="154"/>
        <v>Version Imprimée</v>
      </c>
      <c r="Y178" s="34" t="str">
        <f t="shared" si="155"/>
        <v>St-Herblain</v>
      </c>
      <c r="Z178" s="34" t="str">
        <f t="shared" si="156"/>
        <v>Editions ENI</v>
      </c>
      <c r="AA178" s="34">
        <f t="shared" si="157"/>
        <v>2008</v>
      </c>
      <c r="AB178" s="34" t="str">
        <f t="shared" si="158"/>
        <v>Bibliothèque Numérique ENI (Service en ligne)</v>
      </c>
      <c r="AC178" s="34" t="str">
        <f t="shared" si="159"/>
        <v>RÉFÉRENCE BUREAUTIQUE</v>
      </c>
      <c r="AD178" s="34" t="str">
        <f t="shared" si="160"/>
        <v>texte</v>
      </c>
      <c r="AE178" s="34" t="str">
        <f t="shared" si="161"/>
        <v>txt</v>
      </c>
      <c r="AF178" s="34" t="str">
        <f t="shared" si="162"/>
        <v>rdacontent/fre</v>
      </c>
      <c r="AG178" s="34" t="str">
        <f t="shared" si="163"/>
        <v>informatique</v>
      </c>
      <c r="AH178" s="34" t="str">
        <f t="shared" si="164"/>
        <v>c</v>
      </c>
      <c r="AI178" s="34" t="str">
        <f t="shared" si="165"/>
        <v>rdamedia/fre</v>
      </c>
      <c r="AJ178" s="34" t="str">
        <f t="shared" si="166"/>
        <v>ressource en ligne</v>
      </c>
      <c r="AK178" s="34" t="str">
        <f t="shared" si="167"/>
        <v>cr</v>
      </c>
      <c r="AL178" s="34" t="str">
        <f t="shared" si="168"/>
        <v>rdacarrier/fre</v>
      </c>
      <c r="AM178" s="34" t="str">
        <f t="shared" si="169"/>
        <v>m\\\\\o\\d\\\\\\\\</v>
      </c>
      <c r="AN178" s="34" t="str">
        <f t="shared" si="170"/>
        <v>cr\cn\\\\uuaua</v>
      </c>
      <c r="AO178" s="34" t="str">
        <f t="shared" si="171"/>
        <v>Accès restreint aux membres</v>
      </c>
      <c r="AP178" s="34" t="str">
        <f t="shared" si="172"/>
        <v>Source de la note de description : Version imprimée</v>
      </c>
      <c r="AQ178" s="34" t="str">
        <f t="shared" si="173"/>
        <v/>
      </c>
      <c r="AR178" s="34" t="str">
        <f t="shared" si="174"/>
        <v>%SITE_CLIENT%/?library_guid=B49D8AB3-B891-4E0E-B900-FBD6EDAFCCA6</v>
      </c>
      <c r="AS178" s="34" t="str">
        <f t="shared" si="175"/>
        <v>Accès au travers du portail ENI</v>
      </c>
      <c r="AT178" s="34" t="str">
        <f t="shared" si="176"/>
        <v xml:space="preserve">  table </v>
      </c>
      <c r="AU178" s="34" t="str">
        <f t="shared" si="177"/>
        <v xml:space="preserve"> application </v>
      </c>
      <c r="AV178" s="34" t="str">
        <f t="shared" si="178"/>
        <v xml:space="preserve"> e</v>
      </c>
      <c r="AW178" s="34" t="str">
        <f t="shared" si="179"/>
        <v xml:space="preserve"> ebook </v>
      </c>
      <c r="AX178" s="34" t="str">
        <f t="shared" si="180"/>
        <v xml:space="preserve"> état </v>
      </c>
      <c r="AY178" s="34" t="str">
        <f t="shared" si="181"/>
        <v xml:space="preserve"> formulaire </v>
      </c>
      <c r="AZ178" s="34" t="str">
        <f t="shared" si="182"/>
        <v xml:space="preserve"> livre électronique </v>
      </c>
      <c r="BA178" s="34" t="str">
        <f t="shared" si="183"/>
        <v xml:space="preserve"> livre numérique </v>
      </c>
      <c r="BB178" s="34" t="str">
        <f t="shared" si="184"/>
        <v xml:space="preserve"> livres électroniques </v>
      </c>
      <c r="BC178" s="34" t="str">
        <f t="shared" si="185"/>
        <v xml:space="preserve"> livres numériques </v>
      </c>
      <c r="BD178" s="34" t="str">
        <f t="shared" si="186"/>
        <v xml:space="preserve"> LNRB3OPEBAS</v>
      </c>
      <c r="BE178" s="34" t="str">
        <f t="shared" si="187"/>
        <v xml:space="preserve"> Ooo </v>
      </c>
      <c r="BF178" s="34" t="str">
        <f t="shared" si="188"/>
        <v xml:space="preserve"> OpenOffice </v>
      </c>
      <c r="BG178" s="34" t="str">
        <f t="shared" si="189"/>
        <v xml:space="preserve"> OpenSource </v>
      </c>
      <c r="BH178" s="34" t="str">
        <f t="shared" si="190"/>
        <v xml:space="preserve"> Ouvrage </v>
      </c>
      <c r="BI178" s="34" t="str">
        <f t="shared" si="191"/>
        <v xml:space="preserve"> requête </v>
      </c>
      <c r="BJ178" s="34" t="str">
        <f t="shared" si="192"/>
        <v xml:space="preserve">book </v>
      </c>
      <c r="BK178" s="34" t="str">
        <f t="shared" si="193"/>
        <v xml:space="preserve">Livre </v>
      </c>
      <c r="BL178" s="34" t="str">
        <f t="shared" si="194"/>
        <v/>
      </c>
      <c r="BM178" s="34" t="str">
        <f t="shared" si="195"/>
        <v/>
      </c>
      <c r="BN178" s="34" t="str">
        <f t="shared" si="196"/>
        <v/>
      </c>
      <c r="BO178" s="34" t="str">
        <f t="shared" si="197"/>
        <v/>
      </c>
      <c r="BP178" s="34" t="str">
        <f t="shared" si="198"/>
        <v/>
      </c>
      <c r="BQ178" s="34" t="str">
        <f t="shared" si="199"/>
        <v/>
      </c>
      <c r="BR178" s="34" t="str">
        <f t="shared" si="200"/>
        <v/>
      </c>
      <c r="BS178" s="34" t="str">
        <f t="shared" si="201"/>
        <v/>
      </c>
      <c r="BT178" s="34" t="str">
        <f t="shared" si="202"/>
        <v/>
      </c>
      <c r="BU178" s="42" t="str">
        <f t="shared" si="203"/>
        <v/>
      </c>
    </row>
    <row r="179" spans="1:73" ht="20.100000000000001" customHeight="1" x14ac:dyDescent="0.2">
      <c r="A179" s="40">
        <v>45231</v>
      </c>
      <c r="B179" s="34" t="s">
        <v>14305</v>
      </c>
      <c r="C179" s="34" t="s">
        <v>112</v>
      </c>
      <c r="D179" s="34">
        <v>20240120</v>
      </c>
      <c r="E179" s="34" t="s">
        <v>14306</v>
      </c>
      <c r="F179" s="34" t="str">
        <f t="shared" si="136"/>
        <v/>
      </c>
      <c r="G179" s="34" t="str">
        <f t="shared" si="137"/>
        <v/>
      </c>
      <c r="H179" s="34" t="str">
        <f t="shared" si="138"/>
        <v/>
      </c>
      <c r="I179" s="34" t="str">
        <f t="shared" si="139"/>
        <v/>
      </c>
      <c r="J179" s="34" t="str">
        <f t="shared" si="140"/>
        <v/>
      </c>
      <c r="K179" s="34" t="str">
        <f t="shared" si="141"/>
        <v/>
      </c>
      <c r="L179" s="34" t="str">
        <f t="shared" si="142"/>
        <v/>
      </c>
      <c r="M179" s="34" t="str">
        <f t="shared" si="143"/>
        <v/>
      </c>
      <c r="N179" s="5" t="str">
        <f t="shared" si="144"/>
        <v>Edition du 1 January 2009</v>
      </c>
      <c r="O179" s="5" t="str">
        <f t="shared" si="145"/>
        <v>352 pages</v>
      </c>
      <c r="P179" s="34" t="str">
        <f t="shared" si="146"/>
        <v>Editions ENI</v>
      </c>
      <c r="Q179" s="6" t="str">
        <f t="shared" si="147"/>
        <v>fre</v>
      </c>
      <c r="R179" s="34" t="str">
        <f t="shared" si="148"/>
        <v>fre</v>
      </c>
      <c r="S179" s="34" t="str">
        <f t="shared" si="149"/>
        <v>fre</v>
      </c>
      <c r="T179" s="34" t="str">
        <f t="shared" si="150"/>
        <v>Ce guide pratique vous présente dans le détail toutes les fonctionnalités du tableur Calc intégré dans la suite libre OpenOffice.org 3 : après la description de l'environnement, la gestion des classeurs et des feuilles de calcul, vous découvrirez toutes les techniques de saisie et de modification des données (saisie de nombres, de dates, de formules de calcul, création de séries de données...). Vous exploiterez ensuite les nombreuses fonctions mises à votre disposition pour mettre en forme vos tableaux (police de caractères, couleurs, bordures, format automatique, style, modèle...). Vous apprendrez à créer des plans, à imprimer vos tableaux agrémentés de graphiques divers et d'objets graphiques. Vous exploiterez aussi les possibilités offertes par Calc en matière de listes de données à partir desquelles vous pourrez très facilement concevoir tableaux d'analyse croisée. Une partie de ce livre est consacré au travail collaboratif et comprend donc de nombreuses informations sur la protection des classeurs et le partage des données. Les derniers chapitres concernent l'importation et l'exportation de données (Microsoft Excel, format PDF), la création d'hyperliens, la configuration de l'environnement et la création de macro-commandes.</v>
      </c>
      <c r="U179" s="34">
        <f t="shared" si="151"/>
        <v>9782746048614</v>
      </c>
      <c r="V179" s="34" t="str">
        <f t="shared" si="152"/>
        <v>Version Numérique</v>
      </c>
      <c r="W179" s="34">
        <f t="shared" si="153"/>
        <v>9782746046887</v>
      </c>
      <c r="X179" s="34" t="str">
        <f t="shared" si="154"/>
        <v>Version Imprimée</v>
      </c>
      <c r="Y179" s="34" t="str">
        <f t="shared" si="155"/>
        <v>St-Herblain</v>
      </c>
      <c r="Z179" s="34" t="str">
        <f t="shared" si="156"/>
        <v>Editions ENI</v>
      </c>
      <c r="AA179" s="34">
        <f t="shared" si="157"/>
        <v>2009</v>
      </c>
      <c r="AB179" s="34" t="str">
        <f t="shared" si="158"/>
        <v>Bibliothèque Numérique ENI (Service en ligne)</v>
      </c>
      <c r="AC179" s="34" t="str">
        <f t="shared" si="159"/>
        <v>RÉFÉRENCE BUREAUTIQUE</v>
      </c>
      <c r="AD179" s="34" t="str">
        <f t="shared" si="160"/>
        <v>texte</v>
      </c>
      <c r="AE179" s="34" t="str">
        <f t="shared" si="161"/>
        <v>txt</v>
      </c>
      <c r="AF179" s="34" t="str">
        <f t="shared" si="162"/>
        <v>rdacontent/fre</v>
      </c>
      <c r="AG179" s="34" t="str">
        <f t="shared" si="163"/>
        <v>informatique</v>
      </c>
      <c r="AH179" s="34" t="str">
        <f t="shared" si="164"/>
        <v>c</v>
      </c>
      <c r="AI179" s="34" t="str">
        <f t="shared" si="165"/>
        <v>rdamedia/fre</v>
      </c>
      <c r="AJ179" s="34" t="str">
        <f t="shared" si="166"/>
        <v>ressource en ligne</v>
      </c>
      <c r="AK179" s="34" t="str">
        <f t="shared" si="167"/>
        <v>cr</v>
      </c>
      <c r="AL179" s="34" t="str">
        <f t="shared" si="168"/>
        <v>rdacarrier/fre</v>
      </c>
      <c r="AM179" s="34" t="str">
        <f t="shared" si="169"/>
        <v>m\\\\\o\\d\\\\\\\\</v>
      </c>
      <c r="AN179" s="34" t="str">
        <f t="shared" si="170"/>
        <v>cr\cn\\\\uuaua</v>
      </c>
      <c r="AO179" s="34" t="str">
        <f t="shared" si="171"/>
        <v>Accès restreint aux membres</v>
      </c>
      <c r="AP179" s="34" t="str">
        <f t="shared" si="172"/>
        <v>Source de la note de description : Version imprimée</v>
      </c>
      <c r="AQ179" s="34" t="str">
        <f t="shared" si="173"/>
        <v/>
      </c>
      <c r="AR179" s="34" t="str">
        <f t="shared" si="174"/>
        <v>%SITE_CLIENT%/?library_guid=42E2F17E-00BE-4D32-9DF3-A5A5BECA51EE</v>
      </c>
      <c r="AS179" s="34" t="str">
        <f t="shared" si="175"/>
        <v>Accès au travers du portail ENI</v>
      </c>
      <c r="AT179" s="34" t="str">
        <f t="shared" si="176"/>
        <v xml:space="preserve"> analyse croisé </v>
      </c>
      <c r="AU179" s="34" t="str">
        <f t="shared" si="177"/>
        <v xml:space="preserve"> audit </v>
      </c>
      <c r="AV179" s="34" t="str">
        <f t="shared" si="178"/>
        <v xml:space="preserve"> classeur </v>
      </c>
      <c r="AW179" s="34" t="str">
        <f t="shared" si="179"/>
        <v xml:space="preserve"> feuille de calcul </v>
      </c>
      <c r="AX179" s="34" t="str">
        <f t="shared" si="180"/>
        <v xml:space="preserve"> formule </v>
      </c>
      <c r="AY179" s="34" t="str">
        <f t="shared" si="181"/>
        <v xml:space="preserve"> graphique </v>
      </c>
      <c r="AZ179" s="34" t="str">
        <f t="shared" si="182"/>
        <v xml:space="preserve"> libre </v>
      </c>
      <c r="BA179" s="34" t="str">
        <f t="shared" si="183"/>
        <v xml:space="preserve"> liste </v>
      </c>
      <c r="BB179" s="34" t="str">
        <f t="shared" si="184"/>
        <v xml:space="preserve"> Livre Ooo </v>
      </c>
      <c r="BC179" s="34" t="str">
        <f t="shared" si="185"/>
        <v xml:space="preserve"> Livre OpenOffice.org </v>
      </c>
      <c r="BD179" s="34" t="str">
        <f t="shared" si="186"/>
        <v xml:space="preserve"> LNRB3OPECAL</v>
      </c>
      <c r="BE179" s="34" t="str">
        <f t="shared" si="187"/>
        <v xml:space="preserve"> Ooo </v>
      </c>
      <c r="BF179" s="34" t="str">
        <f t="shared" si="188"/>
        <v xml:space="preserve"> OpenSource </v>
      </c>
      <c r="BG179" s="34" t="str">
        <f t="shared" si="189"/>
        <v xml:space="preserve"> pilote de données </v>
      </c>
      <c r="BH179" s="34" t="str">
        <f t="shared" si="190"/>
        <v xml:space="preserve"> scénario </v>
      </c>
      <c r="BI179" s="34" t="str">
        <f t="shared" si="191"/>
        <v xml:space="preserve"> solveur </v>
      </c>
      <c r="BJ179" s="34" t="str">
        <f t="shared" si="192"/>
        <v xml:space="preserve"> statistique </v>
      </c>
      <c r="BK179" s="34" t="str">
        <f t="shared" si="193"/>
        <v xml:space="preserve"> tableur </v>
      </c>
      <c r="BL179" s="34" t="str">
        <f t="shared" si="194"/>
        <v xml:space="preserve">Livre OpenOffice </v>
      </c>
      <c r="BM179" s="34" t="str">
        <f t="shared" si="195"/>
        <v/>
      </c>
      <c r="BN179" s="34" t="str">
        <f t="shared" si="196"/>
        <v/>
      </c>
      <c r="BO179" s="34" t="str">
        <f t="shared" si="197"/>
        <v/>
      </c>
      <c r="BP179" s="34" t="str">
        <f t="shared" si="198"/>
        <v/>
      </c>
      <c r="BQ179" s="34" t="str">
        <f t="shared" si="199"/>
        <v/>
      </c>
      <c r="BR179" s="34" t="str">
        <f t="shared" si="200"/>
        <v/>
      </c>
      <c r="BS179" s="34" t="str">
        <f t="shared" si="201"/>
        <v/>
      </c>
      <c r="BT179" s="34" t="str">
        <f t="shared" si="202"/>
        <v/>
      </c>
      <c r="BU179" s="42" t="str">
        <f t="shared" si="203"/>
        <v/>
      </c>
    </row>
    <row r="180" spans="1:73" ht="20.100000000000001" customHeight="1" x14ac:dyDescent="0.2">
      <c r="A180" s="40">
        <v>45231</v>
      </c>
      <c r="B180" s="34" t="s">
        <v>14307</v>
      </c>
      <c r="C180" s="34" t="s">
        <v>112</v>
      </c>
      <c r="D180" s="34">
        <v>20240120</v>
      </c>
      <c r="E180" s="34" t="s">
        <v>14308</v>
      </c>
      <c r="F180" s="34" t="str">
        <f t="shared" si="136"/>
        <v/>
      </c>
      <c r="G180" s="34" t="str">
        <f t="shared" si="137"/>
        <v>Myriam GRIS,Catherine Guérois</v>
      </c>
      <c r="H180" s="34" t="str">
        <f t="shared" si="138"/>
        <v/>
      </c>
      <c r="I180" s="34" t="str">
        <f t="shared" si="139"/>
        <v>GRIS, Myriam</v>
      </c>
      <c r="J180" s="34" t="str">
        <f t="shared" si="140"/>
        <v>Guérois, Catherine</v>
      </c>
      <c r="K180" s="34" t="str">
        <f t="shared" si="141"/>
        <v/>
      </c>
      <c r="L180" s="34" t="str">
        <f t="shared" si="142"/>
        <v/>
      </c>
      <c r="M180" s="34" t="str">
        <f t="shared" si="143"/>
        <v/>
      </c>
      <c r="N180" s="5" t="str">
        <f t="shared" si="144"/>
        <v>Edition du 1 February 2009</v>
      </c>
      <c r="O180" s="5" t="str">
        <f t="shared" si="145"/>
        <v>375 pages</v>
      </c>
      <c r="P180" s="34" t="str">
        <f t="shared" si="146"/>
        <v>Editions ENI</v>
      </c>
      <c r="Q180" s="6" t="str">
        <f t="shared" si="147"/>
        <v>fre</v>
      </c>
      <c r="R180" s="34" t="str">
        <f t="shared" si="148"/>
        <v>fre</v>
      </c>
      <c r="S180" s="34" t="str">
        <f t="shared" si="149"/>
        <v>fre</v>
      </c>
      <c r="T180" s="34" t="str">
        <f t="shared" si="150"/>
        <v>Ce guide pratique sur Writer a été conçu pour vous permettre de retrouver rapidement toutes les fonctions du traitement de texte intégré dans la suite libre OpenOffice.org 3 : après la description de l'environnement, vous découvrirez comment gérer les documents, les modèles et saisir ou modifier le texte. Vous apprendrez ensuite à mettre en forme les caractères, paragraphes, pages et à concevoir des mises en page spécifiques grâce aux sections. Dans la partie suivante, vous apprendrez à automatiser vos mises en forme à l'aide des styles. Vous découvrirez ensuite les techniques permettant la révision des textes (orthographe, synonyme, césure) et la gestion des longs documents (note, repère, table des matières, index, document maître). Vous pourrez compléter vos textes de tableaux et graphiques, de dessins et d'images. Les dernières parties traitent du mailing et de fonctions plus spécifiques telles que les macro-commandes, l'importation et l'exportation de données (vers Microsoft® Word, par exemple), le travail de groupe qui permet de travailler à plusieurs sur un document et la création de pages Web.</v>
      </c>
      <c r="U180" s="34">
        <f t="shared" si="151"/>
        <v>9782746049437</v>
      </c>
      <c r="V180" s="34" t="str">
        <f t="shared" si="152"/>
        <v>Version Numérique</v>
      </c>
      <c r="W180" s="34">
        <f t="shared" si="153"/>
        <v>9782746047181</v>
      </c>
      <c r="X180" s="34" t="str">
        <f t="shared" si="154"/>
        <v>Version Imprimée</v>
      </c>
      <c r="Y180" s="34" t="str">
        <f t="shared" si="155"/>
        <v>St-Herblain</v>
      </c>
      <c r="Z180" s="34" t="str">
        <f t="shared" si="156"/>
        <v>Editions ENI</v>
      </c>
      <c r="AA180" s="34">
        <f t="shared" si="157"/>
        <v>2009</v>
      </c>
      <c r="AB180" s="34" t="str">
        <f t="shared" si="158"/>
        <v>Bibliothèque Numérique ENI (Service en ligne)</v>
      </c>
      <c r="AC180" s="34" t="str">
        <f t="shared" si="159"/>
        <v>RÉFÉRENCE BUREAUTIQUE</v>
      </c>
      <c r="AD180" s="34" t="str">
        <f t="shared" si="160"/>
        <v>texte</v>
      </c>
      <c r="AE180" s="34" t="str">
        <f t="shared" si="161"/>
        <v>txt</v>
      </c>
      <c r="AF180" s="34" t="str">
        <f t="shared" si="162"/>
        <v>rdacontent/fre</v>
      </c>
      <c r="AG180" s="34" t="str">
        <f t="shared" si="163"/>
        <v>informatique</v>
      </c>
      <c r="AH180" s="34" t="str">
        <f t="shared" si="164"/>
        <v>c</v>
      </c>
      <c r="AI180" s="34" t="str">
        <f t="shared" si="165"/>
        <v>rdamedia/fre</v>
      </c>
      <c r="AJ180" s="34" t="str">
        <f t="shared" si="166"/>
        <v>ressource en ligne</v>
      </c>
      <c r="AK180" s="34" t="str">
        <f t="shared" si="167"/>
        <v>cr</v>
      </c>
      <c r="AL180" s="34" t="str">
        <f t="shared" si="168"/>
        <v>rdacarrier/fre</v>
      </c>
      <c r="AM180" s="34" t="str">
        <f t="shared" si="169"/>
        <v>m\\\\\o\\d\\\\\\\\</v>
      </c>
      <c r="AN180" s="34" t="str">
        <f t="shared" si="170"/>
        <v>cr\cn\\\\uuaua</v>
      </c>
      <c r="AO180" s="34" t="str">
        <f t="shared" si="171"/>
        <v>Accès restreint aux membres</v>
      </c>
      <c r="AP180" s="34" t="str">
        <f t="shared" si="172"/>
        <v>Source de la note de description : Version imprimée</v>
      </c>
      <c r="AQ180" s="34" t="str">
        <f t="shared" si="173"/>
        <v/>
      </c>
      <c r="AR180" s="34" t="str">
        <f t="shared" si="174"/>
        <v>%SITE_CLIENT%/?library_guid=2942FFA7-BDB5-4D07-ACFA-53245CC5D374</v>
      </c>
      <c r="AS180" s="34" t="str">
        <f t="shared" si="175"/>
        <v>Accès au travers du portail ENI</v>
      </c>
      <c r="AT180" s="34" t="str">
        <f t="shared" si="176"/>
        <v xml:space="preserve"> autotexte </v>
      </c>
      <c r="AU180" s="34" t="str">
        <f t="shared" si="177"/>
        <v xml:space="preserve"> index </v>
      </c>
      <c r="AV180" s="34" t="str">
        <f t="shared" si="178"/>
        <v xml:space="preserve"> libre </v>
      </c>
      <c r="AW180" s="34" t="str">
        <f t="shared" si="179"/>
        <v xml:space="preserve"> Livre sur Ooo </v>
      </c>
      <c r="AX180" s="34" t="str">
        <f t="shared" si="180"/>
        <v xml:space="preserve"> LNRB3OPEWRI</v>
      </c>
      <c r="AY180" s="34" t="str">
        <f t="shared" si="181"/>
        <v xml:space="preserve"> mailing </v>
      </c>
      <c r="AZ180" s="34" t="str">
        <f t="shared" si="182"/>
        <v xml:space="preserve"> Ooo </v>
      </c>
      <c r="BA180" s="34" t="str">
        <f t="shared" si="183"/>
        <v xml:space="preserve"> ouvrage </v>
      </c>
      <c r="BB180" s="34" t="str">
        <f t="shared" si="184"/>
        <v xml:space="preserve"> page web </v>
      </c>
      <c r="BC180" s="34" t="str">
        <f t="shared" si="185"/>
        <v xml:space="preserve"> plan </v>
      </c>
      <c r="BD180" s="34" t="str">
        <f t="shared" si="186"/>
        <v xml:space="preserve"> publipostage </v>
      </c>
      <c r="BE180" s="34" t="str">
        <f t="shared" si="187"/>
        <v xml:space="preserve"> table des matières </v>
      </c>
      <c r="BF180" s="34" t="str">
        <f t="shared" si="188"/>
        <v xml:space="preserve"> traitement de texte </v>
      </c>
      <c r="BG180" s="34" t="str">
        <f t="shared" si="189"/>
        <v xml:space="preserve">OpenSource </v>
      </c>
      <c r="BH180" s="34" t="str">
        <f t="shared" si="190"/>
        <v/>
      </c>
      <c r="BI180" s="34" t="str">
        <f t="shared" si="191"/>
        <v/>
      </c>
      <c r="BJ180" s="34" t="str">
        <f t="shared" si="192"/>
        <v/>
      </c>
      <c r="BK180" s="34" t="str">
        <f t="shared" si="193"/>
        <v/>
      </c>
      <c r="BL180" s="34" t="str">
        <f t="shared" si="194"/>
        <v/>
      </c>
      <c r="BM180" s="34" t="str">
        <f t="shared" si="195"/>
        <v/>
      </c>
      <c r="BN180" s="34" t="str">
        <f t="shared" si="196"/>
        <v/>
      </c>
      <c r="BO180" s="34" t="str">
        <f t="shared" si="197"/>
        <v/>
      </c>
      <c r="BP180" s="34" t="str">
        <f t="shared" si="198"/>
        <v/>
      </c>
      <c r="BQ180" s="34" t="str">
        <f t="shared" si="199"/>
        <v/>
      </c>
      <c r="BR180" s="34" t="str">
        <f t="shared" si="200"/>
        <v/>
      </c>
      <c r="BS180" s="34" t="str">
        <f t="shared" si="201"/>
        <v/>
      </c>
      <c r="BT180" s="34" t="str">
        <f t="shared" si="202"/>
        <v/>
      </c>
      <c r="BU180" s="42" t="str">
        <f t="shared" si="203"/>
        <v/>
      </c>
    </row>
    <row r="181" spans="1:73" ht="20.100000000000001" customHeight="1" x14ac:dyDescent="0.2">
      <c r="A181" s="40">
        <v>45231</v>
      </c>
      <c r="B181" s="34" t="s">
        <v>14309</v>
      </c>
      <c r="C181" s="34" t="s">
        <v>112</v>
      </c>
      <c r="D181" s="34">
        <v>20240120</v>
      </c>
      <c r="E181" s="34" t="s">
        <v>14310</v>
      </c>
      <c r="F181" s="34" t="str">
        <f t="shared" si="136"/>
        <v>Edition Windows 7</v>
      </c>
      <c r="G181" s="34" t="str">
        <f t="shared" si="137"/>
        <v>Béatrice Daburon</v>
      </c>
      <c r="H181" s="34" t="str">
        <f t="shared" si="138"/>
        <v/>
      </c>
      <c r="I181" s="34" t="str">
        <f t="shared" si="139"/>
        <v>Daburon, Béatrice</v>
      </c>
      <c r="J181" s="34" t="str">
        <f t="shared" si="140"/>
        <v/>
      </c>
      <c r="K181" s="34" t="str">
        <f t="shared" si="141"/>
        <v/>
      </c>
      <c r="L181" s="34" t="str">
        <f t="shared" si="142"/>
        <v/>
      </c>
      <c r="M181" s="34" t="str">
        <f t="shared" si="143"/>
        <v/>
      </c>
      <c r="N181" s="5" t="str">
        <f t="shared" si="144"/>
        <v>Edition du 1 May 2010</v>
      </c>
      <c r="O181" s="5" t="str">
        <f t="shared" si="145"/>
        <v>439 pages</v>
      </c>
      <c r="P181" s="34" t="str">
        <f t="shared" si="146"/>
        <v>Editions ENI</v>
      </c>
      <c r="Q181" s="6" t="str">
        <f t="shared" si="147"/>
        <v>fre</v>
      </c>
      <c r="R181" s="34" t="str">
        <f t="shared" si="148"/>
        <v>fre</v>
      </c>
      <c r="S181" s="34" t="str">
        <f t="shared" si="149"/>
        <v>fre</v>
      </c>
      <c r="T181" s="34" t="str">
        <f t="shared" si="150"/>
        <v>Ce livre fournit des informations générales sur les TIC, des informations pratiques sur l'utilisation de l'ordinateur, d'un navigateur Internet et d'un logiciel de messagerie. La première partie présente les concepts de base de l'informatique : qu'est-ce qu'un ordinateur, comment fonctionne-t-il, qu'est-ce qu'un logiciel, un système d'exploitation, que signifie travailler en réseau et à quoi correspondent les réseaux sociaux ? Une fois ces concepts posés, nous vous fournissons de nombreux conseils quant à l'ergonomie de votre poste de travail et aux règles de sécurité inhérentes à l'utilisation d'un ordinateur surtout si celui-ci est connecté à Internet : comment sauvegarder ses données, protéger son ordinateur à l'aide d'un anti-virus, effectuer des achats sur le web sans risque et activer un contrôle parental efficace&amp;hellip; Cette partie se termine par une présentation des droits et devoirs de l'internaute : respect du droit d'auteur et de la netiquette. 
La seconde partie, résolument pratique, vous explique dans le détail comment utiliser les fonctions essentielles de Windows 7 pour configurer votre environnement de travail, apprendre à classer, imprimer et gérer l'ensemble de vos fichiers et dossiers. 
La dernière partie est spécifiquement dédiée à Internet : après un rapide historique et l'énoncé des principes de connexion, vous apprendrez à surfer à l'aide d'un navigateur comme Internet Explorer et découvrirez toutes les techniques qui vous permettront de rechercher efficacement des données (textes, images, musiques, films...). Vous apprendrez aussi à envoyer et recevoir des messages à l'aide d'un logiciel de messagerie comme Outlook mais aussi à organiser vos messages reçus, à gérer votre carnet d'adresses ; la notion de sécurité est ici primordiale et nous fournissons tous les éléments pour limiter au maximum les risques en matière de spam, hoax...
Ce livre couvre les modules 1, 2 et 7 du PCIE (Passeport de Compétences Informatique Européen), système de certification international permettant de valider les compétences de base en informatique ; son plan est calqué sur le référentiel PCIE.</v>
      </c>
      <c r="U181" s="34">
        <f t="shared" si="151"/>
        <v>9782746055766</v>
      </c>
      <c r="V181" s="34" t="str">
        <f t="shared" si="152"/>
        <v>Version Numérique</v>
      </c>
      <c r="W181" s="34">
        <f t="shared" si="153"/>
        <v>9782746054769</v>
      </c>
      <c r="X181" s="34" t="str">
        <f t="shared" si="154"/>
        <v>Version Imprimée</v>
      </c>
      <c r="Y181" s="34" t="str">
        <f t="shared" si="155"/>
        <v>St-Herblain</v>
      </c>
      <c r="Z181" s="34" t="str">
        <f t="shared" si="156"/>
        <v>Editions ENI</v>
      </c>
      <c r="AA181" s="34">
        <f t="shared" si="157"/>
        <v>2010</v>
      </c>
      <c r="AB181" s="34" t="str">
        <f t="shared" si="158"/>
        <v>Bibliothèque Numérique ENI (Service en ligne)</v>
      </c>
      <c r="AC181" s="34" t="str">
        <f t="shared" si="159"/>
        <v>RÉFÉRENCE BUREAUTIQUE</v>
      </c>
      <c r="AD181" s="34" t="str">
        <f t="shared" si="160"/>
        <v>texte</v>
      </c>
      <c r="AE181" s="34" t="str">
        <f t="shared" si="161"/>
        <v>txt</v>
      </c>
      <c r="AF181" s="34" t="str">
        <f t="shared" si="162"/>
        <v>rdacontent/fre</v>
      </c>
      <c r="AG181" s="34" t="str">
        <f t="shared" si="163"/>
        <v>informatique</v>
      </c>
      <c r="AH181" s="34" t="str">
        <f t="shared" si="164"/>
        <v>c</v>
      </c>
      <c r="AI181" s="34" t="str">
        <f t="shared" si="165"/>
        <v>rdamedia/fre</v>
      </c>
      <c r="AJ181" s="34" t="str">
        <f t="shared" si="166"/>
        <v>ressource en ligne</v>
      </c>
      <c r="AK181" s="34" t="str">
        <f t="shared" si="167"/>
        <v>cr</v>
      </c>
      <c r="AL181" s="34" t="str">
        <f t="shared" si="168"/>
        <v>rdacarrier/fre</v>
      </c>
      <c r="AM181" s="34" t="str">
        <f t="shared" si="169"/>
        <v>m\\\\\o\\d\\\\\\\\</v>
      </c>
      <c r="AN181" s="34" t="str">
        <f t="shared" si="170"/>
        <v>cr\cn\\\\uuaua</v>
      </c>
      <c r="AO181" s="34" t="str">
        <f t="shared" si="171"/>
        <v>Accès restreint aux membres</v>
      </c>
      <c r="AP181" s="34" t="str">
        <f t="shared" si="172"/>
        <v>Source de la note de description : Version imprimée</v>
      </c>
      <c r="AQ181" s="34" t="str">
        <f t="shared" si="173"/>
        <v/>
      </c>
      <c r="AR181" s="34" t="str">
        <f t="shared" si="174"/>
        <v>%SITE_CLIENT%/?library_guid=09FCF19B-F1E1-4553-BD78-EBDDF71BCA23</v>
      </c>
      <c r="AS181" s="34" t="str">
        <f t="shared" si="175"/>
        <v>Accès au travers du portail ENI</v>
      </c>
      <c r="AT181" s="34" t="str">
        <f t="shared" si="176"/>
        <v xml:space="preserve"> LNRB7ORDI</v>
      </c>
      <c r="AU181" s="34" t="str">
        <f t="shared" si="177"/>
        <v xml:space="preserve">mail, spam, message, PCIE </v>
      </c>
      <c r="AV181" s="34" t="str">
        <f t="shared" si="178"/>
        <v>TIC, matériel, PC, informatique, réseau, intranet, extranet, Internet Explorer, virus, antivirus, web, netiquette, droits d'auteur, messagerie, e</v>
      </c>
      <c r="AW181" s="34" t="str">
        <f t="shared" si="179"/>
        <v/>
      </c>
      <c r="AX181" s="34" t="str">
        <f t="shared" si="180"/>
        <v/>
      </c>
      <c r="AY181" s="34" t="str">
        <f t="shared" si="181"/>
        <v/>
      </c>
      <c r="AZ181" s="34" t="str">
        <f t="shared" si="182"/>
        <v/>
      </c>
      <c r="BA181" s="34" t="str">
        <f t="shared" si="183"/>
        <v/>
      </c>
      <c r="BB181" s="34" t="str">
        <f t="shared" si="184"/>
        <v/>
      </c>
      <c r="BC181" s="34" t="str">
        <f t="shared" si="185"/>
        <v/>
      </c>
      <c r="BD181" s="34" t="str">
        <f t="shared" si="186"/>
        <v/>
      </c>
      <c r="BE181" s="34" t="str">
        <f t="shared" si="187"/>
        <v/>
      </c>
      <c r="BF181" s="34" t="str">
        <f t="shared" si="188"/>
        <v/>
      </c>
      <c r="BG181" s="34" t="str">
        <f t="shared" si="189"/>
        <v/>
      </c>
      <c r="BH181" s="34" t="str">
        <f t="shared" si="190"/>
        <v/>
      </c>
      <c r="BI181" s="34" t="str">
        <f t="shared" si="191"/>
        <v/>
      </c>
      <c r="BJ181" s="34" t="str">
        <f t="shared" si="192"/>
        <v/>
      </c>
      <c r="BK181" s="34" t="str">
        <f t="shared" si="193"/>
        <v/>
      </c>
      <c r="BL181" s="34" t="str">
        <f t="shared" si="194"/>
        <v/>
      </c>
      <c r="BM181" s="34" t="str">
        <f t="shared" si="195"/>
        <v/>
      </c>
      <c r="BN181" s="34" t="str">
        <f t="shared" si="196"/>
        <v/>
      </c>
      <c r="BO181" s="34" t="str">
        <f t="shared" si="197"/>
        <v/>
      </c>
      <c r="BP181" s="34" t="str">
        <f t="shared" si="198"/>
        <v/>
      </c>
      <c r="BQ181" s="34" t="str">
        <f t="shared" si="199"/>
        <v/>
      </c>
      <c r="BR181" s="34" t="str">
        <f t="shared" si="200"/>
        <v/>
      </c>
      <c r="BS181" s="34" t="str">
        <f t="shared" si="201"/>
        <v/>
      </c>
      <c r="BT181" s="34" t="str">
        <f t="shared" si="202"/>
        <v/>
      </c>
      <c r="BU181" s="42" t="str">
        <f t="shared" si="203"/>
        <v/>
      </c>
    </row>
    <row r="182" spans="1:73" ht="20.100000000000001" customHeight="1" x14ac:dyDescent="0.2">
      <c r="A182" s="40">
        <v>45231</v>
      </c>
      <c r="B182" s="34" t="s">
        <v>14311</v>
      </c>
      <c r="C182" s="34" t="s">
        <v>112</v>
      </c>
      <c r="D182" s="34">
        <v>20240120</v>
      </c>
      <c r="E182" s="34" t="s">
        <v>14312</v>
      </c>
      <c r="F182" s="34" t="str">
        <f t="shared" si="136"/>
        <v/>
      </c>
      <c r="G182" s="34" t="str">
        <f t="shared" si="137"/>
        <v>Béatrice Daburon</v>
      </c>
      <c r="H182" s="34" t="str">
        <f t="shared" si="138"/>
        <v/>
      </c>
      <c r="I182" s="34" t="str">
        <f t="shared" si="139"/>
        <v>Daburon, Béatrice</v>
      </c>
      <c r="J182" s="34" t="str">
        <f t="shared" si="140"/>
        <v/>
      </c>
      <c r="K182" s="34" t="str">
        <f t="shared" si="141"/>
        <v/>
      </c>
      <c r="L182" s="34" t="str">
        <f t="shared" si="142"/>
        <v/>
      </c>
      <c r="M182" s="34" t="str">
        <f t="shared" si="143"/>
        <v/>
      </c>
      <c r="N182" s="5" t="str">
        <f t="shared" si="144"/>
        <v>Edition du 1 December 2009</v>
      </c>
      <c r="O182" s="5" t="str">
        <f t="shared" si="145"/>
        <v>432 pages</v>
      </c>
      <c r="P182" s="34" t="str">
        <f t="shared" si="146"/>
        <v>Editions ENI</v>
      </c>
      <c r="Q182" s="6" t="str">
        <f t="shared" si="147"/>
        <v>fre</v>
      </c>
      <c r="R182" s="34" t="str">
        <f t="shared" si="148"/>
        <v>fre</v>
      </c>
      <c r="S182" s="34" t="str">
        <f t="shared" si="149"/>
        <v>fre</v>
      </c>
      <c r="T182" s="34" t="str">
        <f t="shared" si="150"/>
        <v>Ce manuel pratique vous présente l'ensemble des fonctionnalités de cette nouvelle version du système d'exploitation de Microsoft, Windows 7. Vous découvrirez tout d'abord l'interface du système et exploiterez la fonction multi-utilisateur qui permet de définir plusieurs utilisateurs sur un même micro-ordinateur. Vous apprendrez à gérer les fichiers, dossiers et unités (créer des dossiers, copier/déplacer des fichiers, graver ou compresser les fichiers, effectuer des recherches...). Vous découvrirez également quelques applications intégrées à Windows 7 (Lecteur Windows Media, Windows Media Center, Création de DVD Windows, WordPad, Paint, Reconnaissance vocale...). Lorsque vous serez familiarisé avec ce nouvel environnement, vous serez à même de le modifier en personnalisant le menu Démarrer, en paramétrant l'interface, en créant des raccourcis, en modifiant votre Bureau.  Vous découvrirez dans la partie consacrée à la communication divers outils destinés à la numérisation (et télécopie) mais également au partage des données via un réseau (domestique ou professionnel).  La dernière partie de ce manuel aborde des notions plus techniques sur les outils système (défragmentation, nettoyeur de disque, chiffrement...), la sauvegarde et restauration des fichiers et du système, l'installation de périphériques et d'applications, la protection de votre ordinateur et la sécurité de vos données...</v>
      </c>
      <c r="U182" s="34">
        <f t="shared" si="151"/>
        <v>9782746053687</v>
      </c>
      <c r="V182" s="34" t="str">
        <f t="shared" si="152"/>
        <v>Version Numérique</v>
      </c>
      <c r="W182" s="34">
        <f t="shared" si="153"/>
        <v>9782746052482</v>
      </c>
      <c r="X182" s="34" t="str">
        <f t="shared" si="154"/>
        <v>Version Imprimée</v>
      </c>
      <c r="Y182" s="34" t="str">
        <f t="shared" si="155"/>
        <v>St-Herblain</v>
      </c>
      <c r="Z182" s="34" t="str">
        <f t="shared" si="156"/>
        <v>Editions ENI</v>
      </c>
      <c r="AA182" s="34">
        <f t="shared" si="157"/>
        <v>2009</v>
      </c>
      <c r="AB182" s="34" t="str">
        <f t="shared" si="158"/>
        <v>Bibliothèque Numérique ENI (Service en ligne)</v>
      </c>
      <c r="AC182" s="34" t="str">
        <f t="shared" si="159"/>
        <v>RÉFÉRENCE BUREAUTIQUE</v>
      </c>
      <c r="AD182" s="34" t="str">
        <f t="shared" si="160"/>
        <v>texte</v>
      </c>
      <c r="AE182" s="34" t="str">
        <f t="shared" si="161"/>
        <v>txt</v>
      </c>
      <c r="AF182" s="34" t="str">
        <f t="shared" si="162"/>
        <v>rdacontent/fre</v>
      </c>
      <c r="AG182" s="34" t="str">
        <f t="shared" si="163"/>
        <v>informatique</v>
      </c>
      <c r="AH182" s="34" t="str">
        <f t="shared" si="164"/>
        <v>c</v>
      </c>
      <c r="AI182" s="34" t="str">
        <f t="shared" si="165"/>
        <v>rdamedia/fre</v>
      </c>
      <c r="AJ182" s="34" t="str">
        <f t="shared" si="166"/>
        <v>ressource en ligne</v>
      </c>
      <c r="AK182" s="34" t="str">
        <f t="shared" si="167"/>
        <v>cr</v>
      </c>
      <c r="AL182" s="34" t="str">
        <f t="shared" si="168"/>
        <v>rdacarrier/fre</v>
      </c>
      <c r="AM182" s="34" t="str">
        <f t="shared" si="169"/>
        <v>m\\\\\o\\d\\\\\\\\</v>
      </c>
      <c r="AN182" s="34" t="str">
        <f t="shared" si="170"/>
        <v>cr\cn\\\\uuaua</v>
      </c>
      <c r="AO182" s="34" t="str">
        <f t="shared" si="171"/>
        <v>Accès restreint aux membres</v>
      </c>
      <c r="AP182" s="34" t="str">
        <f t="shared" si="172"/>
        <v>Source de la note de description : Version imprimée</v>
      </c>
      <c r="AQ182" s="34" t="str">
        <f t="shared" si="173"/>
        <v/>
      </c>
      <c r="AR182" s="34" t="str">
        <f t="shared" si="174"/>
        <v>%SITE_CLIENT%/?library_guid=3E71EA56-328F-44EF-BE77-33F67AFA1BAD</v>
      </c>
      <c r="AS182" s="34" t="str">
        <f t="shared" si="175"/>
        <v>Accès au travers du portail ENI</v>
      </c>
      <c r="AT182" s="34" t="str">
        <f t="shared" si="176"/>
        <v xml:space="preserve"> bureau </v>
      </c>
      <c r="AU182" s="34" t="str">
        <f t="shared" si="177"/>
        <v xml:space="preserve"> e</v>
      </c>
      <c r="AV182" s="34" t="str">
        <f t="shared" si="178"/>
        <v xml:space="preserve"> ebook </v>
      </c>
      <c r="AW182" s="34" t="str">
        <f t="shared" si="179"/>
        <v xml:space="preserve"> Explorateur </v>
      </c>
      <c r="AX182" s="34" t="str">
        <f t="shared" si="180"/>
        <v xml:space="preserve"> installation </v>
      </c>
      <c r="AY182" s="34" t="str">
        <f t="shared" si="181"/>
        <v xml:space="preserve"> livre électronique </v>
      </c>
      <c r="AZ182" s="34" t="str">
        <f t="shared" si="182"/>
        <v xml:space="preserve"> livre numérique </v>
      </c>
      <c r="BA182" s="34" t="str">
        <f t="shared" si="183"/>
        <v xml:space="preserve"> livres électroniques </v>
      </c>
      <c r="BB182" s="34" t="str">
        <f t="shared" si="184"/>
        <v xml:space="preserve"> livres numériques </v>
      </c>
      <c r="BC182" s="34" t="str">
        <f t="shared" si="185"/>
        <v xml:space="preserve"> LNRB7WIN</v>
      </c>
      <c r="BD182" s="34" t="str">
        <f t="shared" si="186"/>
        <v xml:space="preserve"> Media Player </v>
      </c>
      <c r="BE182" s="34" t="str">
        <f t="shared" si="187"/>
        <v xml:space="preserve"> OS </v>
      </c>
      <c r="BF182" s="34" t="str">
        <f t="shared" si="188"/>
        <v xml:space="preserve"> réseau </v>
      </c>
      <c r="BG182" s="34" t="str">
        <f t="shared" si="189"/>
        <v xml:space="preserve"> Seven </v>
      </c>
      <c r="BH182" s="34" t="str">
        <f t="shared" si="190"/>
        <v xml:space="preserve"> système d'exploitation </v>
      </c>
      <c r="BI182" s="34" t="str">
        <f t="shared" si="191"/>
        <v xml:space="preserve"> Windows Seven </v>
      </c>
      <c r="BJ182" s="34" t="str">
        <f t="shared" si="192"/>
        <v xml:space="preserve"> windows7 </v>
      </c>
      <c r="BK182" s="34" t="str">
        <f t="shared" si="193"/>
        <v xml:space="preserve">book </v>
      </c>
      <c r="BL182" s="34" t="str">
        <f t="shared" si="194"/>
        <v xml:space="preserve">Microsoft </v>
      </c>
      <c r="BM182" s="34" t="str">
        <f t="shared" si="195"/>
        <v/>
      </c>
      <c r="BN182" s="34" t="str">
        <f t="shared" si="196"/>
        <v/>
      </c>
      <c r="BO182" s="34" t="str">
        <f t="shared" si="197"/>
        <v/>
      </c>
      <c r="BP182" s="34" t="str">
        <f t="shared" si="198"/>
        <v/>
      </c>
      <c r="BQ182" s="34" t="str">
        <f t="shared" si="199"/>
        <v/>
      </c>
      <c r="BR182" s="34" t="str">
        <f t="shared" si="200"/>
        <v/>
      </c>
      <c r="BS182" s="34" t="str">
        <f t="shared" si="201"/>
        <v/>
      </c>
      <c r="BT182" s="34" t="str">
        <f t="shared" si="202"/>
        <v/>
      </c>
      <c r="BU182" s="42" t="str">
        <f t="shared" si="203"/>
        <v/>
      </c>
    </row>
    <row r="183" spans="1:73" ht="20.100000000000001" customHeight="1" x14ac:dyDescent="0.2">
      <c r="A183" s="40">
        <v>45231</v>
      </c>
      <c r="B183" s="34" t="s">
        <v>14313</v>
      </c>
      <c r="C183" s="34" t="s">
        <v>112</v>
      </c>
      <c r="D183" s="34">
        <v>20240120</v>
      </c>
      <c r="E183" s="34" t="s">
        <v>14314</v>
      </c>
      <c r="F183" s="34" t="str">
        <f t="shared" si="136"/>
        <v>Livre de référence</v>
      </c>
      <c r="G183" s="34" t="str">
        <f t="shared" si="137"/>
        <v>Béatrice Daburon</v>
      </c>
      <c r="H183" s="34" t="str">
        <f t="shared" si="138"/>
        <v/>
      </c>
      <c r="I183" s="34" t="str">
        <f t="shared" si="139"/>
        <v>Daburon, Béatrice</v>
      </c>
      <c r="J183" s="34" t="str">
        <f t="shared" si="140"/>
        <v/>
      </c>
      <c r="K183" s="34" t="str">
        <f t="shared" si="141"/>
        <v/>
      </c>
      <c r="L183" s="34" t="str">
        <f t="shared" si="142"/>
        <v/>
      </c>
      <c r="M183" s="34" t="str">
        <f t="shared" si="143"/>
        <v/>
      </c>
      <c r="N183" s="5" t="str">
        <f t="shared" si="144"/>
        <v>Edition du 1 October 2012</v>
      </c>
      <c r="O183" s="5" t="str">
        <f t="shared" si="145"/>
        <v>519 pages</v>
      </c>
      <c r="P183" s="34" t="str">
        <f t="shared" si="146"/>
        <v>Editions ENI</v>
      </c>
      <c r="Q183" s="6" t="str">
        <f t="shared" si="147"/>
        <v>fre</v>
      </c>
      <c r="R183" s="34" t="str">
        <f t="shared" si="148"/>
        <v>fre</v>
      </c>
      <c r="S183" s="34" t="str">
        <f t="shared" si="149"/>
        <v>fre</v>
      </c>
      <c r="T183" s="34" t="str">
        <f t="shared" si="150"/>
        <v>Ce livre vous présente l'ensemble des fonctionnalités de cette nouvelle version du système d'exploitation de Microsoft, Windows 8. Il est destiné à tout utilisateur d'un ordinateur équipé de Windows 8 muni ou pas d'un écran tactile. Vous découvrirez tout d'abord les deux environnements disponibles : la nouvelle interface révolutionnaire Windows 8 et l'interface nommée Bureau qui correspond à l'interface des version précédentes du système ; vous apprendrez à passer d'un environnement à l'autre et découvrirez les manipulations liées à une utilisation du système sur un écran tactile. 
Vous exploiterez la fonction multi-utilisateur qui permet de définir plusieurs utilisateurs sur un même micro-ordinateur. Vous apprendrez à gérer les fichiers, dossiers et unités (créer des dossiers, copier/déplacer des fichiers, graver ou compresser les fichiers, effectuer des recherches...). Vous découvrirez également quelques applications intégrées à Windows 8 telles que la Reconnaissance vocale, Paint, la Visionneuse de photos, Télécopie et numérisation Windows, Internet Explorer 10 et Bing, le Lecteur Windows Media, le Calendrier, les applications Contacts et Courrier. 
Lorsque vous serez familiarisé avec ces environnements, vous serez à même de les configurer, de personnaliser leur interface (page d'accueil, arrière-plan, raccourcis...).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 tâches, défragmentation, Nettoyeur de disque, Enregistreur d'actions...), la sauvegarde et restauration des fichiers et du système, l'installation de périphériques et d'applications, la protection de votre ordinateur et la sécurité de vos données...</v>
      </c>
      <c r="U183" s="34">
        <f t="shared" si="151"/>
        <v>9782746076921</v>
      </c>
      <c r="V183" s="34" t="str">
        <f t="shared" si="152"/>
        <v>Version Numérique</v>
      </c>
      <c r="W183" s="34">
        <f t="shared" si="153"/>
        <v>9782746076068</v>
      </c>
      <c r="X183" s="34" t="str">
        <f t="shared" si="154"/>
        <v>Version Imprimée</v>
      </c>
      <c r="Y183" s="34" t="str">
        <f t="shared" si="155"/>
        <v>St-Herblain</v>
      </c>
      <c r="Z183" s="34" t="str">
        <f t="shared" si="156"/>
        <v>Editions ENI</v>
      </c>
      <c r="AA183" s="34">
        <f t="shared" si="157"/>
        <v>2012</v>
      </c>
      <c r="AB183" s="34" t="str">
        <f t="shared" si="158"/>
        <v>Bibliothèque Numérique ENI (Service en ligne)</v>
      </c>
      <c r="AC183" s="34" t="str">
        <f t="shared" si="159"/>
        <v>RÉFÉRENCE BUREAUTIQUE</v>
      </c>
      <c r="AD183" s="34" t="str">
        <f t="shared" si="160"/>
        <v>texte</v>
      </c>
      <c r="AE183" s="34" t="str">
        <f t="shared" si="161"/>
        <v>txt</v>
      </c>
      <c r="AF183" s="34" t="str">
        <f t="shared" si="162"/>
        <v>rdacontent/fre</v>
      </c>
      <c r="AG183" s="34" t="str">
        <f t="shared" si="163"/>
        <v>informatique</v>
      </c>
      <c r="AH183" s="34" t="str">
        <f t="shared" si="164"/>
        <v>c</v>
      </c>
      <c r="AI183" s="34" t="str">
        <f t="shared" si="165"/>
        <v>rdamedia/fre</v>
      </c>
      <c r="AJ183" s="34" t="str">
        <f t="shared" si="166"/>
        <v>ressource en ligne</v>
      </c>
      <c r="AK183" s="34" t="str">
        <f t="shared" si="167"/>
        <v>cr</v>
      </c>
      <c r="AL183" s="34" t="str">
        <f t="shared" si="168"/>
        <v>rdacarrier/fre</v>
      </c>
      <c r="AM183" s="34" t="str">
        <f t="shared" si="169"/>
        <v>m\\\\\o\\d\\\\\\\\</v>
      </c>
      <c r="AN183" s="34" t="str">
        <f t="shared" si="170"/>
        <v>cr\cn\\\\uuaua</v>
      </c>
      <c r="AO183" s="34" t="str">
        <f t="shared" si="171"/>
        <v>Accès restreint aux membres</v>
      </c>
      <c r="AP183" s="34" t="str">
        <f t="shared" si="172"/>
        <v>Source de la note de description : Version imprimée</v>
      </c>
      <c r="AQ183" s="34" t="str">
        <f t="shared" si="173"/>
        <v/>
      </c>
      <c r="AR183" s="34" t="str">
        <f t="shared" si="174"/>
        <v>%SITE_CLIENT%/?library_guid=6593E40E-B477-4912-AAE3-7D2FE5C7145E</v>
      </c>
      <c r="AS183" s="34" t="str">
        <f t="shared" si="175"/>
        <v>Accès au travers du portail ENI</v>
      </c>
      <c r="AT183" s="34" t="str">
        <f t="shared" si="176"/>
        <v xml:space="preserve"> bureau </v>
      </c>
      <c r="AU183" s="34" t="str">
        <f t="shared" si="177"/>
        <v xml:space="preserve"> e</v>
      </c>
      <c r="AV183" s="34" t="str">
        <f t="shared" si="178"/>
        <v xml:space="preserve"> ebook </v>
      </c>
      <c r="AW183" s="34" t="str">
        <f t="shared" si="179"/>
        <v xml:space="preserve"> Explorateur </v>
      </c>
      <c r="AX183" s="34" t="str">
        <f t="shared" si="180"/>
        <v xml:space="preserve"> installation </v>
      </c>
      <c r="AY183" s="34" t="str">
        <f t="shared" si="181"/>
        <v xml:space="preserve"> livre électronique </v>
      </c>
      <c r="AZ183" s="34" t="str">
        <f t="shared" si="182"/>
        <v xml:space="preserve"> livre numérique </v>
      </c>
      <c r="BA183" s="34" t="str">
        <f t="shared" si="183"/>
        <v xml:space="preserve"> livres électroniques </v>
      </c>
      <c r="BB183" s="34" t="str">
        <f t="shared" si="184"/>
        <v xml:space="preserve"> livres numériques </v>
      </c>
      <c r="BC183" s="34" t="str">
        <f t="shared" si="185"/>
        <v xml:space="preserve"> LNRB8WIN</v>
      </c>
      <c r="BD183" s="34" t="str">
        <f t="shared" si="186"/>
        <v xml:space="preserve"> Media Player </v>
      </c>
      <c r="BE183" s="34" t="str">
        <f t="shared" si="187"/>
        <v xml:space="preserve"> Metro </v>
      </c>
      <c r="BF183" s="34" t="str">
        <f t="shared" si="188"/>
        <v xml:space="preserve"> Métro </v>
      </c>
      <c r="BG183" s="34" t="str">
        <f t="shared" si="189"/>
        <v xml:space="preserve"> OS </v>
      </c>
      <c r="BH183" s="34" t="str">
        <f t="shared" si="190"/>
        <v xml:space="preserve"> réseau </v>
      </c>
      <c r="BI183" s="34" t="str">
        <f t="shared" si="191"/>
        <v xml:space="preserve"> système d'exploitation </v>
      </c>
      <c r="BJ183" s="34" t="str">
        <f t="shared" si="192"/>
        <v xml:space="preserve"> windows8 </v>
      </c>
      <c r="BK183" s="34" t="str">
        <f t="shared" si="193"/>
        <v xml:space="preserve">book </v>
      </c>
      <c r="BL183" s="34" t="str">
        <f t="shared" si="194"/>
        <v xml:space="preserve">Microsoft </v>
      </c>
      <c r="BM183" s="34" t="str">
        <f t="shared" si="195"/>
        <v/>
      </c>
      <c r="BN183" s="34" t="str">
        <f t="shared" si="196"/>
        <v/>
      </c>
      <c r="BO183" s="34" t="str">
        <f t="shared" si="197"/>
        <v/>
      </c>
      <c r="BP183" s="34" t="str">
        <f t="shared" si="198"/>
        <v/>
      </c>
      <c r="BQ183" s="34" t="str">
        <f t="shared" si="199"/>
        <v/>
      </c>
      <c r="BR183" s="34" t="str">
        <f t="shared" si="200"/>
        <v/>
      </c>
      <c r="BS183" s="34" t="str">
        <f t="shared" si="201"/>
        <v/>
      </c>
      <c r="BT183" s="34" t="str">
        <f t="shared" si="202"/>
        <v/>
      </c>
      <c r="BU183" s="42" t="str">
        <f t="shared" si="203"/>
        <v/>
      </c>
    </row>
    <row r="184" spans="1:73" ht="20.100000000000001" customHeight="1" x14ac:dyDescent="0.2">
      <c r="A184" s="40">
        <v>45231</v>
      </c>
      <c r="B184" s="34" t="s">
        <v>14315</v>
      </c>
      <c r="C184" s="34" t="s">
        <v>112</v>
      </c>
      <c r="D184" s="34">
        <v>20240120</v>
      </c>
      <c r="E184" s="34" t="s">
        <v>14316</v>
      </c>
      <c r="F184" s="34" t="str">
        <f t="shared" si="136"/>
        <v>Utilisez les outils bureautiques de Google</v>
      </c>
      <c r="G184" s="34" t="str">
        <f t="shared" si="137"/>
        <v>Myriam GRIS</v>
      </c>
      <c r="H184" s="34" t="str">
        <f t="shared" si="138"/>
        <v/>
      </c>
      <c r="I184" s="34" t="str">
        <f t="shared" si="139"/>
        <v>GRIS, Myriam</v>
      </c>
      <c r="J184" s="34" t="str">
        <f t="shared" si="140"/>
        <v/>
      </c>
      <c r="K184" s="34" t="str">
        <f t="shared" si="141"/>
        <v/>
      </c>
      <c r="L184" s="34" t="str">
        <f t="shared" si="142"/>
        <v/>
      </c>
      <c r="M184" s="34" t="str">
        <f t="shared" si="143"/>
        <v/>
      </c>
      <c r="N184" s="5" t="str">
        <f t="shared" si="144"/>
        <v>Edition du 1 April 2012</v>
      </c>
      <c r="O184" s="5" t="str">
        <f t="shared" si="145"/>
        <v>482 pages</v>
      </c>
      <c r="P184" s="34" t="str">
        <f t="shared" si="146"/>
        <v>Editions ENI</v>
      </c>
      <c r="Q184" s="6" t="str">
        <f t="shared" si="147"/>
        <v>fre</v>
      </c>
      <c r="R184" s="34" t="str">
        <f t="shared" si="148"/>
        <v>fre</v>
      </c>
      <c r="S184" s="34" t="str">
        <f t="shared" si="149"/>
        <v>fre</v>
      </c>
      <c r="T184" s="34" t="str">
        <f t="shared" si="150"/>
        <v>Ce livre présente l'ensemble des fonctionnalités de Google Apps, véritable plateforme collaborative en ligne mettant à disposition des services de messagerie (Gmail et Google Agenda), des applications bureautiques (traitement de texte, tableur, présentations, dessin), un système de chat (Google Talk et Chat Gmail), des outils d'administration, etc.
Après la découverte et la mise en place des services, présentées en début d'ouvrage, vous découvrirez les différentes fonctionnalités du client de messagerie Gmail en concomitance avec la gestion des contacts de vos carnets d'adresses et des tâches. Dans la partie suivante, vous apprendrez à échanger avec vos correspondants des messages écrits, vocaux et/ou vidéo via le Chat intégré à la messagerie Gmail ou depuis l'application indépendante Google Talk. 
La partie suivante est consacrée à Google Agenda : de la création de rendez-vous, d'évènements ou de réunions jusqu'au partage et à la gestion de vos agendas ; un cas pratique de création d'un agenda en tant que ressource vous est présenté à la fin de cette partie. Grâce à Google Docs, vous verrez comment créer et éditer dans le détail des documents (de traitement de texte, des tableaux ou des présentations), gérer leur partage, travailler et communiquer simultanément sur un même document, exporter et importer des fichiers de format différent.
La dernière partie est destinée à l'administration de Google Apps : la configuration des utilisateurs du domaine, le paramétrage du partage et la personnalisation de l'ensemble des services.</v>
      </c>
      <c r="U184" s="34">
        <f t="shared" si="151"/>
        <v>9782746073654</v>
      </c>
      <c r="V184" s="34" t="str">
        <f t="shared" si="152"/>
        <v>Version Numérique</v>
      </c>
      <c r="W184" s="34">
        <f t="shared" si="153"/>
        <v>9782746072671</v>
      </c>
      <c r="X184" s="34" t="str">
        <f t="shared" si="154"/>
        <v>Version Imprimée</v>
      </c>
      <c r="Y184" s="34" t="str">
        <f t="shared" si="155"/>
        <v>St-Herblain</v>
      </c>
      <c r="Z184" s="34" t="str">
        <f t="shared" si="156"/>
        <v>Editions ENI</v>
      </c>
      <c r="AA184" s="34">
        <f t="shared" si="157"/>
        <v>2012</v>
      </c>
      <c r="AB184" s="34" t="str">
        <f t="shared" si="158"/>
        <v>Bibliothèque Numérique ENI (Service en ligne)</v>
      </c>
      <c r="AC184" s="34" t="str">
        <f t="shared" si="159"/>
        <v>RÉFÉRENCE BUREAUTIQUE</v>
      </c>
      <c r="AD184" s="34" t="str">
        <f t="shared" si="160"/>
        <v>texte</v>
      </c>
      <c r="AE184" s="34" t="str">
        <f t="shared" si="161"/>
        <v>txt</v>
      </c>
      <c r="AF184" s="34" t="str">
        <f t="shared" si="162"/>
        <v>rdacontent/fre</v>
      </c>
      <c r="AG184" s="34" t="str">
        <f t="shared" si="163"/>
        <v>informatique</v>
      </c>
      <c r="AH184" s="34" t="str">
        <f t="shared" si="164"/>
        <v>c</v>
      </c>
      <c r="AI184" s="34" t="str">
        <f t="shared" si="165"/>
        <v>rdamedia/fre</v>
      </c>
      <c r="AJ184" s="34" t="str">
        <f t="shared" si="166"/>
        <v>ressource en ligne</v>
      </c>
      <c r="AK184" s="34" t="str">
        <f t="shared" si="167"/>
        <v>cr</v>
      </c>
      <c r="AL184" s="34" t="str">
        <f t="shared" si="168"/>
        <v>rdacarrier/fre</v>
      </c>
      <c r="AM184" s="34" t="str">
        <f t="shared" si="169"/>
        <v>m\\\\\o\\d\\\\\\\\</v>
      </c>
      <c r="AN184" s="34" t="str">
        <f t="shared" si="170"/>
        <v>cr\cn\\\\uuaua</v>
      </c>
      <c r="AO184" s="34" t="str">
        <f t="shared" si="171"/>
        <v>Accès restreint aux membres</v>
      </c>
      <c r="AP184" s="34" t="str">
        <f t="shared" si="172"/>
        <v>Source de la note de description : Version imprimée</v>
      </c>
      <c r="AQ184" s="34" t="str">
        <f t="shared" si="173"/>
        <v/>
      </c>
      <c r="AR184" s="34" t="str">
        <f t="shared" si="174"/>
        <v>%SITE_CLIENT%/?library_guid=0B69C928-E6E6-4076-A053-6F80515331B6</v>
      </c>
      <c r="AS184" s="34" t="str">
        <f t="shared" si="175"/>
        <v>Accès au travers du portail ENI</v>
      </c>
      <c r="AT184" s="34" t="str">
        <f t="shared" si="176"/>
        <v xml:space="preserve"> cloud </v>
      </c>
      <c r="AU184" s="34" t="str">
        <f t="shared" si="177"/>
        <v xml:space="preserve"> Googles Docs, Gmail, Google Agenda, Google Talk </v>
      </c>
      <c r="AV184" s="34" t="str">
        <f t="shared" si="178"/>
        <v xml:space="preserve"> LNRBAGOO</v>
      </c>
      <c r="AW184" s="34" t="str">
        <f t="shared" si="179"/>
        <v xml:space="preserve">Suite bureautique </v>
      </c>
      <c r="AX184" s="34" t="str">
        <f t="shared" si="180"/>
        <v/>
      </c>
      <c r="AY184" s="34" t="str">
        <f t="shared" si="181"/>
        <v/>
      </c>
      <c r="AZ184" s="34" t="str">
        <f t="shared" si="182"/>
        <v/>
      </c>
      <c r="BA184" s="34" t="str">
        <f t="shared" si="183"/>
        <v/>
      </c>
      <c r="BB184" s="34" t="str">
        <f t="shared" si="184"/>
        <v/>
      </c>
      <c r="BC184" s="34" t="str">
        <f t="shared" si="185"/>
        <v/>
      </c>
      <c r="BD184" s="34" t="str">
        <f t="shared" si="186"/>
        <v/>
      </c>
      <c r="BE184" s="34" t="str">
        <f t="shared" si="187"/>
        <v/>
      </c>
      <c r="BF184" s="34" t="str">
        <f t="shared" si="188"/>
        <v/>
      </c>
      <c r="BG184" s="34" t="str">
        <f t="shared" si="189"/>
        <v/>
      </c>
      <c r="BH184" s="34" t="str">
        <f t="shared" si="190"/>
        <v/>
      </c>
      <c r="BI184" s="34" t="str">
        <f t="shared" si="191"/>
        <v/>
      </c>
      <c r="BJ184" s="34" t="str">
        <f t="shared" si="192"/>
        <v/>
      </c>
      <c r="BK184" s="34" t="str">
        <f t="shared" si="193"/>
        <v/>
      </c>
      <c r="BL184" s="34" t="str">
        <f t="shared" si="194"/>
        <v/>
      </c>
      <c r="BM184" s="34" t="str">
        <f t="shared" si="195"/>
        <v/>
      </c>
      <c r="BN184" s="34" t="str">
        <f t="shared" si="196"/>
        <v/>
      </c>
      <c r="BO184" s="34" t="str">
        <f t="shared" si="197"/>
        <v/>
      </c>
      <c r="BP184" s="34" t="str">
        <f t="shared" si="198"/>
        <v/>
      </c>
      <c r="BQ184" s="34" t="str">
        <f t="shared" si="199"/>
        <v/>
      </c>
      <c r="BR184" s="34" t="str">
        <f t="shared" si="200"/>
        <v/>
      </c>
      <c r="BS184" s="34" t="str">
        <f t="shared" si="201"/>
        <v/>
      </c>
      <c r="BT184" s="34" t="str">
        <f t="shared" si="202"/>
        <v/>
      </c>
      <c r="BU184" s="42" t="str">
        <f t="shared" si="203"/>
        <v/>
      </c>
    </row>
    <row r="185" spans="1:73" ht="20.100000000000001" customHeight="1" x14ac:dyDescent="0.2">
      <c r="A185" s="40">
        <v>45231</v>
      </c>
      <c r="B185" s="34" t="s">
        <v>14317</v>
      </c>
      <c r="C185" s="34" t="s">
        <v>112</v>
      </c>
      <c r="D185" s="34">
        <v>20240120</v>
      </c>
      <c r="E185" s="34" t="s">
        <v>14318</v>
      </c>
      <c r="F185" s="34" t="str">
        <f t="shared" si="136"/>
        <v>Word, Excel, PowerPoint et Outlook 2011 pour Mac</v>
      </c>
      <c r="G185" s="34" t="str">
        <f t="shared" si="137"/>
        <v/>
      </c>
      <c r="H185" s="34" t="str">
        <f t="shared" si="138"/>
        <v/>
      </c>
      <c r="I185" s="34" t="str">
        <f t="shared" si="139"/>
        <v/>
      </c>
      <c r="J185" s="34" t="str">
        <f t="shared" si="140"/>
        <v/>
      </c>
      <c r="K185" s="34" t="str">
        <f t="shared" si="141"/>
        <v/>
      </c>
      <c r="L185" s="34" t="str">
        <f t="shared" si="142"/>
        <v/>
      </c>
      <c r="M185" s="34" t="str">
        <f t="shared" si="143"/>
        <v/>
      </c>
      <c r="N185" s="5" t="str">
        <f t="shared" si="144"/>
        <v>Edition du 1 March 2012</v>
      </c>
      <c r="O185" s="5" t="str">
        <f t="shared" si="145"/>
        <v>418 pages</v>
      </c>
      <c r="P185" s="34" t="str">
        <f t="shared" si="146"/>
        <v>Editions ENI</v>
      </c>
      <c r="Q185" s="6" t="str">
        <f t="shared" si="147"/>
        <v>fre</v>
      </c>
      <c r="R185" s="34" t="str">
        <f t="shared" si="148"/>
        <v>fre</v>
      </c>
      <c r="S185" s="34" t="str">
        <f t="shared" si="149"/>
        <v>fre</v>
      </c>
      <c r="T185" s="34" t="str">
        <f t="shared" si="150"/>
        <v>Ce livre vous présente les fonctions essentielles des principaux logiciels de la suite Microsoft® Office 2011 pour Mac : le traitement de texte Word 2011, le tableur Excel 2011, le logiciel de présentations animées PowerPoint 2011 et le logiciel de messagerie Outlook 2011.
Vous apprendrez à créer et à mettre en forme un document texte dans Word, à créer et à mettre en forme tableaux et graphiques dans Excel, à créer un diaporama animé dans PowerPoint, à envoyer et à gérer vos messages par l'intermédiaire d'Outlook. De plus, vous comprendrez tout l'intérêt d'utiliser une suite bureautique en découvrant les outils communs à toutes ces applications et en apprenant à intégrer dans un même document, les différents éléments issus de chaque application (insérer un tableau Excel dans un document Word, par exemple).</v>
      </c>
      <c r="U185" s="34">
        <f t="shared" si="151"/>
        <v>9782746073302</v>
      </c>
      <c r="V185" s="34" t="str">
        <f t="shared" si="152"/>
        <v>Version Numérique</v>
      </c>
      <c r="W185" s="34">
        <f t="shared" si="153"/>
        <v>9782746072169</v>
      </c>
      <c r="X185" s="34" t="str">
        <f t="shared" si="154"/>
        <v>Version Imprimée</v>
      </c>
      <c r="Y185" s="34" t="str">
        <f t="shared" si="155"/>
        <v>St-Herblain</v>
      </c>
      <c r="Z185" s="34" t="str">
        <f t="shared" si="156"/>
        <v>Editions ENI</v>
      </c>
      <c r="AA185" s="34">
        <f t="shared" si="157"/>
        <v>2012</v>
      </c>
      <c r="AB185" s="34" t="str">
        <f t="shared" si="158"/>
        <v>Bibliothèque Numérique ENI (Service en ligne)</v>
      </c>
      <c r="AC185" s="34" t="str">
        <f t="shared" si="159"/>
        <v>RÉFÉRENCE BUREAUTIQUE</v>
      </c>
      <c r="AD185" s="34" t="str">
        <f t="shared" si="160"/>
        <v>texte</v>
      </c>
      <c r="AE185" s="34" t="str">
        <f t="shared" si="161"/>
        <v>txt</v>
      </c>
      <c r="AF185" s="34" t="str">
        <f t="shared" si="162"/>
        <v>rdacontent/fre</v>
      </c>
      <c r="AG185" s="34" t="str">
        <f t="shared" si="163"/>
        <v>informatique</v>
      </c>
      <c r="AH185" s="34" t="str">
        <f t="shared" si="164"/>
        <v>c</v>
      </c>
      <c r="AI185" s="34" t="str">
        <f t="shared" si="165"/>
        <v>rdamedia/fre</v>
      </c>
      <c r="AJ185" s="34" t="str">
        <f t="shared" si="166"/>
        <v>ressource en ligne</v>
      </c>
      <c r="AK185" s="34" t="str">
        <f t="shared" si="167"/>
        <v>cr</v>
      </c>
      <c r="AL185" s="34" t="str">
        <f t="shared" si="168"/>
        <v>rdacarrier/fre</v>
      </c>
      <c r="AM185" s="34" t="str">
        <f t="shared" si="169"/>
        <v>m\\\\\o\\d\\\\\\\\</v>
      </c>
      <c r="AN185" s="34" t="str">
        <f t="shared" si="170"/>
        <v>cr\cn\\\\uuaua</v>
      </c>
      <c r="AO185" s="34" t="str">
        <f t="shared" si="171"/>
        <v>Accès restreint aux membres</v>
      </c>
      <c r="AP185" s="34" t="str">
        <f t="shared" si="172"/>
        <v>Source de la note de description : Version imprimée</v>
      </c>
      <c r="AQ185" s="34" t="str">
        <f t="shared" si="173"/>
        <v/>
      </c>
      <c r="AR185" s="34" t="str">
        <f t="shared" si="174"/>
        <v>%SITE_CLIENT%/?library_guid=606CE5D3-8570-46BB-958A-961DF9F9CAA7</v>
      </c>
      <c r="AS185" s="34" t="str">
        <f t="shared" si="175"/>
        <v>Accès au travers du portail ENI</v>
      </c>
      <c r="AT185" s="34" t="str">
        <f t="shared" si="176"/>
        <v xml:space="preserve"> Apple </v>
      </c>
      <c r="AU185" s="34" t="str">
        <f t="shared" si="177"/>
        <v xml:space="preserve"> LNRBM11OFF</v>
      </c>
      <c r="AV185" s="34" t="str">
        <f t="shared" si="178"/>
        <v xml:space="preserve"> Mac </v>
      </c>
      <c r="AW185" s="34" t="str">
        <f t="shared" si="179"/>
        <v xml:space="preserve"> Macintosh </v>
      </c>
      <c r="AX185" s="34" t="str">
        <f t="shared" si="180"/>
        <v xml:space="preserve"> Microsoft </v>
      </c>
      <c r="AY185" s="34" t="str">
        <f t="shared" si="181"/>
        <v xml:space="preserve"> Office 11 </v>
      </c>
      <c r="AZ185" s="34" t="str">
        <f t="shared" si="182"/>
        <v xml:space="preserve"> Office11 </v>
      </c>
      <c r="BA185" s="34" t="str">
        <f t="shared" si="183"/>
        <v xml:space="preserve"> Office2011 </v>
      </c>
      <c r="BB185" s="34" t="str">
        <f t="shared" si="184"/>
        <v xml:space="preserve"> suite bureautique </v>
      </c>
      <c r="BC185" s="34" t="str">
        <f t="shared" si="185"/>
        <v xml:space="preserve">Livre </v>
      </c>
      <c r="BD185" s="34" t="str">
        <f t="shared" si="186"/>
        <v/>
      </c>
      <c r="BE185" s="34" t="str">
        <f t="shared" si="187"/>
        <v/>
      </c>
      <c r="BF185" s="34" t="str">
        <f t="shared" si="188"/>
        <v/>
      </c>
      <c r="BG185" s="34" t="str">
        <f t="shared" si="189"/>
        <v/>
      </c>
      <c r="BH185" s="34" t="str">
        <f t="shared" si="190"/>
        <v/>
      </c>
      <c r="BI185" s="34" t="str">
        <f t="shared" si="191"/>
        <v/>
      </c>
      <c r="BJ185" s="34" t="str">
        <f t="shared" si="192"/>
        <v/>
      </c>
      <c r="BK185" s="34" t="str">
        <f t="shared" si="193"/>
        <v/>
      </c>
      <c r="BL185" s="34" t="str">
        <f t="shared" si="194"/>
        <v/>
      </c>
      <c r="BM185" s="34" t="str">
        <f t="shared" si="195"/>
        <v/>
      </c>
      <c r="BN185" s="34" t="str">
        <f t="shared" si="196"/>
        <v/>
      </c>
      <c r="BO185" s="34" t="str">
        <f t="shared" si="197"/>
        <v/>
      </c>
      <c r="BP185" s="34" t="str">
        <f t="shared" si="198"/>
        <v/>
      </c>
      <c r="BQ185" s="34" t="str">
        <f t="shared" si="199"/>
        <v/>
      </c>
      <c r="BR185" s="34" t="str">
        <f t="shared" si="200"/>
        <v/>
      </c>
      <c r="BS185" s="34" t="str">
        <f t="shared" si="201"/>
        <v/>
      </c>
      <c r="BT185" s="34" t="str">
        <f t="shared" si="202"/>
        <v/>
      </c>
      <c r="BU185" s="42" t="str">
        <f t="shared" si="203"/>
        <v/>
      </c>
    </row>
    <row r="186" spans="1:73" ht="20.100000000000001" customHeight="1" x14ac:dyDescent="0.2">
      <c r="A186" s="40">
        <v>45231</v>
      </c>
      <c r="B186" s="34" t="s">
        <v>14319</v>
      </c>
      <c r="C186" s="34" t="s">
        <v>112</v>
      </c>
      <c r="D186" s="34">
        <v>20240120</v>
      </c>
      <c r="E186" s="34" t="s">
        <v>14320</v>
      </c>
      <c r="F186" s="34" t="str">
        <f t="shared" si="136"/>
        <v>Nouvelle édition (inclus les nouveautés du Service Pack 2)</v>
      </c>
      <c r="G186" s="34" t="str">
        <f t="shared" si="137"/>
        <v/>
      </c>
      <c r="H186" s="34" t="str">
        <f t="shared" si="138"/>
        <v/>
      </c>
      <c r="I186" s="34" t="str">
        <f t="shared" si="139"/>
        <v/>
      </c>
      <c r="J186" s="34" t="str">
        <f t="shared" si="140"/>
        <v/>
      </c>
      <c r="K186" s="34" t="str">
        <f t="shared" si="141"/>
        <v/>
      </c>
      <c r="L186" s="34" t="str">
        <f t="shared" si="142"/>
        <v/>
      </c>
      <c r="M186" s="34" t="str">
        <f t="shared" si="143"/>
        <v/>
      </c>
      <c r="N186" s="5" t="str">
        <f t="shared" si="144"/>
        <v>Edition du 25 April 2005</v>
      </c>
      <c r="O186" s="5" t="str">
        <f t="shared" si="145"/>
        <v>391 pages</v>
      </c>
      <c r="P186" s="34" t="str">
        <f t="shared" si="146"/>
        <v>Editions ENI</v>
      </c>
      <c r="Q186" s="6" t="str">
        <f t="shared" si="147"/>
        <v>fre</v>
      </c>
      <c r="R186" s="34" t="str">
        <f t="shared" si="148"/>
        <v>fre</v>
      </c>
      <c r="S186" s="34" t="str">
        <f t="shared" si="149"/>
        <v>fre</v>
      </c>
      <c r="T186" s="34" t="str">
        <f t="shared" si="150"/>
        <v>Ce manuel pratique vous présente l'ensemble des fonctionnalités de Windows XP (Edition familiale et version professionnelle) et des nouveautés apportées par le Service Pack 2. Vous découvrirez tout d'abord l'interface du système et exploiterez la fonction multi-utilisateur qui permet de définir plusieurs utilisateurs sur un même micro-ordinateur. Vous apprendrez ensuite à gérer les fichiers, dossiers et unités (créer des dossiers, copier/déplacer des fichiers, compresser les fichiers, effectuer des recherches...). La troisième partie de cet ouvrage présente en détail les dernières versions des applications multimédias de Windows XP (monter vos séquences vidéos avec Windows Movie Maker 5.1, écouter un CD audio, regarder un DVD ou graver un CD à l'aide du Lecteur Windows Media 10) ainsi que les fonctions qui permettent de gérer les photos numériques. Lorsque vous serez familiarisé avec ce nouvel environnement, vous serez à même de le modifier en personnalisant le menu démarrer, en créant des raccourcis, en modifiant votre Bureau. La partie suivante présente des fonctions spécifiques au travail en réseau : partager des dossiers et fichiers, utiliser l'Assistance à distance et la connexion Bureau à distance ainsi que les principales fonctions de la messagerie instantannée Windows Messenger 5. La dernière partie aborde des notions plus techniques telles que la défragmentation d'un volume, la restauration du système, l'installation de périphériques et d'applications ; un chapitre est consacré aux nouveautés apportées en matière de sécurité par le Service Pack 2.</v>
      </c>
      <c r="U186" s="34">
        <f t="shared" si="151"/>
        <v>9782746044654</v>
      </c>
      <c r="V186" s="34" t="str">
        <f t="shared" si="152"/>
        <v>Version Numérique</v>
      </c>
      <c r="W186" s="34">
        <f t="shared" si="153"/>
        <v>9782746028463</v>
      </c>
      <c r="X186" s="34" t="str">
        <f t="shared" si="154"/>
        <v>Version Imprimée</v>
      </c>
      <c r="Y186" s="34" t="str">
        <f t="shared" si="155"/>
        <v>St-Herblain</v>
      </c>
      <c r="Z186" s="34" t="str">
        <f t="shared" si="156"/>
        <v>Editions ENI</v>
      </c>
      <c r="AA186" s="34">
        <f t="shared" si="157"/>
        <v>2005</v>
      </c>
      <c r="AB186" s="34" t="str">
        <f t="shared" si="158"/>
        <v>Bibliothèque Numérique ENI (Service en ligne)</v>
      </c>
      <c r="AC186" s="34" t="str">
        <f t="shared" si="159"/>
        <v>RÉFÉRENCE BUREAUTIQUE</v>
      </c>
      <c r="AD186" s="34" t="str">
        <f t="shared" si="160"/>
        <v>texte</v>
      </c>
      <c r="AE186" s="34" t="str">
        <f t="shared" si="161"/>
        <v>txt</v>
      </c>
      <c r="AF186" s="34" t="str">
        <f t="shared" si="162"/>
        <v>rdacontent/fre</v>
      </c>
      <c r="AG186" s="34" t="str">
        <f t="shared" si="163"/>
        <v>informatique</v>
      </c>
      <c r="AH186" s="34" t="str">
        <f t="shared" si="164"/>
        <v>c</v>
      </c>
      <c r="AI186" s="34" t="str">
        <f t="shared" si="165"/>
        <v>rdamedia/fre</v>
      </c>
      <c r="AJ186" s="34" t="str">
        <f t="shared" si="166"/>
        <v>ressource en ligne</v>
      </c>
      <c r="AK186" s="34" t="str">
        <f t="shared" si="167"/>
        <v>cr</v>
      </c>
      <c r="AL186" s="34" t="str">
        <f t="shared" si="168"/>
        <v>rdacarrier/fre</v>
      </c>
      <c r="AM186" s="34" t="str">
        <f t="shared" si="169"/>
        <v>m\\\\\o\\d\\\\\\\\</v>
      </c>
      <c r="AN186" s="34" t="str">
        <f t="shared" si="170"/>
        <v>cr\cn\\\\uuaua</v>
      </c>
      <c r="AO186" s="34" t="str">
        <f t="shared" si="171"/>
        <v>Accès restreint aux membres</v>
      </c>
      <c r="AP186" s="34" t="str">
        <f t="shared" si="172"/>
        <v>Source de la note de description : Version imprimée</v>
      </c>
      <c r="AQ186" s="34" t="str">
        <f t="shared" si="173"/>
        <v/>
      </c>
      <c r="AR186" s="34" t="str">
        <f t="shared" si="174"/>
        <v>%SITE_CLIENT%/?library_guid=557DD5D8-A0E3-4500-8E9B-B2F36000B535</v>
      </c>
      <c r="AS186" s="34" t="str">
        <f t="shared" si="175"/>
        <v>Accès au travers du portail ENI</v>
      </c>
      <c r="AT186" s="34" t="str">
        <f t="shared" si="176"/>
        <v xml:space="preserve"> Assistance à distance </v>
      </c>
      <c r="AU186" s="34" t="str">
        <f t="shared" si="177"/>
        <v xml:space="preserve"> bureau </v>
      </c>
      <c r="AV186" s="34" t="str">
        <f t="shared" si="178"/>
        <v xml:space="preserve"> Bureau à distance </v>
      </c>
      <c r="AW186" s="34" t="str">
        <f t="shared" si="179"/>
        <v xml:space="preserve"> e</v>
      </c>
      <c r="AX186" s="34" t="str">
        <f t="shared" si="180"/>
        <v xml:space="preserve"> ebook </v>
      </c>
      <c r="AY186" s="34" t="str">
        <f t="shared" si="181"/>
        <v xml:space="preserve"> Explorateur </v>
      </c>
      <c r="AZ186" s="34" t="str">
        <f t="shared" si="182"/>
        <v xml:space="preserve"> installation </v>
      </c>
      <c r="BA186" s="34" t="str">
        <f t="shared" si="183"/>
        <v xml:space="preserve"> livre électronique </v>
      </c>
      <c r="BB186" s="34" t="str">
        <f t="shared" si="184"/>
        <v xml:space="preserve"> livre numérique </v>
      </c>
      <c r="BC186" s="34" t="str">
        <f t="shared" si="185"/>
        <v xml:space="preserve"> livres électroniques </v>
      </c>
      <c r="BD186" s="34" t="str">
        <f t="shared" si="186"/>
        <v xml:space="preserve"> livres numériques </v>
      </c>
      <c r="BE186" s="34" t="str">
        <f t="shared" si="187"/>
        <v xml:space="preserve"> LNRBXP2WIN</v>
      </c>
      <c r="BF186" s="34" t="str">
        <f t="shared" si="188"/>
        <v xml:space="preserve"> Media Player </v>
      </c>
      <c r="BG186" s="34" t="str">
        <f t="shared" si="189"/>
        <v xml:space="preserve"> Messenger </v>
      </c>
      <c r="BH186" s="34" t="str">
        <f t="shared" si="190"/>
        <v xml:space="preserve"> Movie Maker </v>
      </c>
      <c r="BI186" s="34" t="str">
        <f t="shared" si="191"/>
        <v xml:space="preserve"> OS </v>
      </c>
      <c r="BJ186" s="34" t="str">
        <f t="shared" si="192"/>
        <v xml:space="preserve"> réseau </v>
      </c>
      <c r="BK186" s="34" t="str">
        <f t="shared" si="193"/>
        <v xml:space="preserve"> Service Pack2 </v>
      </c>
      <c r="BL186" s="34" t="str">
        <f t="shared" si="194"/>
        <v xml:space="preserve"> système d'exploitation </v>
      </c>
      <c r="BM186" s="34" t="str">
        <f t="shared" si="195"/>
        <v xml:space="preserve"> utilisateur </v>
      </c>
      <c r="BN186" s="34" t="str">
        <f t="shared" si="196"/>
        <v xml:space="preserve">book </v>
      </c>
      <c r="BO186" s="34" t="str">
        <f t="shared" si="197"/>
        <v xml:space="preserve">Microsoft </v>
      </c>
      <c r="BP186" s="34" t="str">
        <f t="shared" si="198"/>
        <v/>
      </c>
      <c r="BQ186" s="34" t="str">
        <f t="shared" si="199"/>
        <v/>
      </c>
      <c r="BR186" s="34" t="str">
        <f t="shared" si="200"/>
        <v/>
      </c>
      <c r="BS186" s="34" t="str">
        <f t="shared" si="201"/>
        <v/>
      </c>
      <c r="BT186" s="34" t="str">
        <f t="shared" si="202"/>
        <v/>
      </c>
      <c r="BU186" s="42" t="str">
        <f t="shared" si="203"/>
        <v/>
      </c>
    </row>
    <row r="187" spans="1:73" ht="20.100000000000001" customHeight="1" x14ac:dyDescent="0.2">
      <c r="A187" s="40">
        <v>45231</v>
      </c>
      <c r="B187" s="34" t="s">
        <v>14321</v>
      </c>
      <c r="C187" s="34" t="s">
        <v>112</v>
      </c>
      <c r="D187" s="34">
        <v>20240120</v>
      </c>
      <c r="E187" s="34" t="s">
        <v>14322</v>
      </c>
      <c r="F187" s="34" t="str">
        <f t="shared" si="136"/>
        <v>Programmer sous Excel : Macros et Langage VBA</v>
      </c>
      <c r="G187" s="34" t="str">
        <f t="shared" si="137"/>
        <v>Michèle Amelot</v>
      </c>
      <c r="H187" s="34" t="str">
        <f t="shared" si="138"/>
        <v/>
      </c>
      <c r="I187" s="34" t="str">
        <f t="shared" si="139"/>
        <v>Amelot, Michèle</v>
      </c>
      <c r="J187" s="34" t="str">
        <f t="shared" si="140"/>
        <v/>
      </c>
      <c r="K187" s="34" t="str">
        <f t="shared" si="141"/>
        <v/>
      </c>
      <c r="L187" s="34" t="str">
        <f t="shared" si="142"/>
        <v/>
      </c>
      <c r="M187" s="34" t="str">
        <f t="shared" si="143"/>
        <v/>
      </c>
      <c r="N187" s="5" t="str">
        <f t="shared" si="144"/>
        <v>Edition du 26 November 2003</v>
      </c>
      <c r="O187" s="5" t="str">
        <f t="shared" si="145"/>
        <v>430 pages</v>
      </c>
      <c r="P187" s="34" t="str">
        <f t="shared" si="146"/>
        <v>Editions ENI</v>
      </c>
      <c r="Q187" s="6" t="str">
        <f t="shared" si="147"/>
        <v>fre</v>
      </c>
      <c r="R187" s="34" t="str">
        <f t="shared" si="148"/>
        <v>fre</v>
      </c>
      <c r="S187" s="34" t="str">
        <f t="shared" si="149"/>
        <v>fre</v>
      </c>
      <c r="T187" s="34" t="str">
        <f t="shared" si="150"/>
        <v xml:space="preserve">A la fois simple, pratique et complet, ce livre s'adresse aux utilisateurs Excel ou aux développeurs souhaitant créer des applications de tableur conviviales, fiables et puissantes. Outre les éléments de base du langage VBA (structure du langage et concepts de programmation objet) vous permettant d'automatiser des traitements, vous apprendrez à concevoir des formulaires, à personnaliser l'interface d'Excel au moyen de menus et barres d'outils, à communiquer avec les autres applications Office XP, à importer ou publier des pages Web et des fichiers XML et à exploiter les fonctions API de Windows. De nombreux exemples sont présentés dans chaque chapitre et le livre se termine par un exercice récapitulatif qui vous guide pour la création complète d'une application Excel.
Ce livre est également proposé en coffret 1 | 
coffret 2
</v>
      </c>
      <c r="U187" s="34">
        <f t="shared" si="151"/>
        <v>9782746044296</v>
      </c>
      <c r="V187" s="34" t="str">
        <f t="shared" si="152"/>
        <v>Version Numérique</v>
      </c>
      <c r="W187" s="34">
        <f t="shared" si="153"/>
        <v>9782746021761</v>
      </c>
      <c r="X187" s="34" t="str">
        <f t="shared" si="154"/>
        <v>Version Imprimée</v>
      </c>
      <c r="Y187" s="34" t="str">
        <f t="shared" si="155"/>
        <v>St-Herblain</v>
      </c>
      <c r="Z187" s="34" t="str">
        <f t="shared" si="156"/>
        <v>Editions ENI</v>
      </c>
      <c r="AA187" s="34">
        <f t="shared" si="157"/>
        <v>2003</v>
      </c>
      <c r="AB187" s="34" t="str">
        <f t="shared" si="158"/>
        <v>Bibliothèque Numérique ENI (Service en ligne)</v>
      </c>
      <c r="AC187" s="34" t="str">
        <f t="shared" si="159"/>
        <v>RESSOURCES INFORMATIQUES</v>
      </c>
      <c r="AD187" s="34" t="str">
        <f t="shared" si="160"/>
        <v>texte</v>
      </c>
      <c r="AE187" s="34" t="str">
        <f t="shared" si="161"/>
        <v>txt</v>
      </c>
      <c r="AF187" s="34" t="str">
        <f t="shared" si="162"/>
        <v>rdacontent/fre</v>
      </c>
      <c r="AG187" s="34" t="str">
        <f t="shared" si="163"/>
        <v>informatique</v>
      </c>
      <c r="AH187" s="34" t="str">
        <f t="shared" si="164"/>
        <v>c</v>
      </c>
      <c r="AI187" s="34" t="str">
        <f t="shared" si="165"/>
        <v>rdamedia/fre</v>
      </c>
      <c r="AJ187" s="34" t="str">
        <f t="shared" si="166"/>
        <v>ressource en ligne</v>
      </c>
      <c r="AK187" s="34" t="str">
        <f t="shared" si="167"/>
        <v>cr</v>
      </c>
      <c r="AL187" s="34" t="str">
        <f t="shared" si="168"/>
        <v>rdacarrier/fre</v>
      </c>
      <c r="AM187" s="34" t="str">
        <f t="shared" si="169"/>
        <v>m\\\\\o\\d\\\\\\\\</v>
      </c>
      <c r="AN187" s="34" t="str">
        <f t="shared" si="170"/>
        <v>cr\cn\\\\uuaua</v>
      </c>
      <c r="AO187" s="34" t="str">
        <f t="shared" si="171"/>
        <v>Accès restreint aux membres</v>
      </c>
      <c r="AP187" s="34" t="str">
        <f t="shared" si="172"/>
        <v>Source de la note de description : Version imprimée</v>
      </c>
      <c r="AQ187" s="34" t="str">
        <f t="shared" si="173"/>
        <v/>
      </c>
      <c r="AR187" s="34" t="str">
        <f t="shared" si="174"/>
        <v>%SITE_CLIENT%/?library_guid=1D12FE82-13C8-4F96-933C-55F52F5F69FF</v>
      </c>
      <c r="AS187" s="34" t="str">
        <f t="shared" si="175"/>
        <v>Accès au travers du portail ENI</v>
      </c>
      <c r="AT187" s="34">
        <f t="shared" si="176"/>
        <v>2746021765</v>
      </c>
      <c r="AU187" s="34" t="str">
        <f t="shared" si="177"/>
        <v xml:space="preserve"> e</v>
      </c>
      <c r="AV187" s="34" t="str">
        <f t="shared" si="178"/>
        <v xml:space="preserve"> ebook </v>
      </c>
      <c r="AW187" s="34" t="str">
        <f t="shared" si="179"/>
        <v xml:space="preserve"> Excel VBA </v>
      </c>
      <c r="AX187" s="34" t="str">
        <f t="shared" si="180"/>
        <v xml:space="preserve"> langage </v>
      </c>
      <c r="AY187" s="34" t="str">
        <f t="shared" si="181"/>
        <v xml:space="preserve"> langages </v>
      </c>
      <c r="AZ187" s="34" t="str">
        <f t="shared" si="182"/>
        <v xml:space="preserve"> livre électronique </v>
      </c>
      <c r="BA187" s="34" t="str">
        <f t="shared" si="183"/>
        <v xml:space="preserve"> livre numérique </v>
      </c>
      <c r="BB187" s="34" t="str">
        <f t="shared" si="184"/>
        <v xml:space="preserve"> livres électroniques </v>
      </c>
      <c r="BC187" s="34" t="str">
        <f t="shared" si="185"/>
        <v xml:space="preserve"> livres numériques </v>
      </c>
      <c r="BD187" s="34" t="str">
        <f t="shared" si="186"/>
        <v xml:space="preserve"> LNRI03EXCV</v>
      </c>
      <c r="BE187" s="34" t="str">
        <f t="shared" si="187"/>
        <v xml:space="preserve"> Macro</v>
      </c>
      <c r="BF187" s="34" t="str">
        <f t="shared" si="188"/>
        <v xml:space="preserve"> macro </v>
      </c>
      <c r="BG187" s="34" t="str">
        <f t="shared" si="189"/>
        <v xml:space="preserve"> macro</v>
      </c>
      <c r="BH187" s="34" t="str">
        <f t="shared" si="190"/>
        <v xml:space="preserve"> macro commande </v>
      </c>
      <c r="BI187" s="34" t="str">
        <f t="shared" si="191"/>
        <v xml:space="preserve"> Programmation </v>
      </c>
      <c r="BJ187" s="34" t="str">
        <f t="shared" si="192"/>
        <v xml:space="preserve"> tableur </v>
      </c>
      <c r="BK187" s="34" t="str">
        <f t="shared" si="193"/>
        <v xml:space="preserve"> VB </v>
      </c>
      <c r="BL187" s="34" t="str">
        <f t="shared" si="194"/>
        <v xml:space="preserve"> visual basic </v>
      </c>
      <c r="BM187" s="34" t="str">
        <f t="shared" si="195"/>
        <v xml:space="preserve"> Visual Basic </v>
      </c>
      <c r="BN187" s="34" t="str">
        <f t="shared" si="196"/>
        <v xml:space="preserve">book </v>
      </c>
      <c r="BO187" s="34" t="str">
        <f t="shared" si="197"/>
        <v xml:space="preserve">commande </v>
      </c>
      <c r="BP187" s="34" t="str">
        <f t="shared" si="198"/>
        <v xml:space="preserve">commandes </v>
      </c>
      <c r="BQ187" s="34" t="str">
        <f t="shared" si="199"/>
        <v xml:space="preserve">EXCEL </v>
      </c>
      <c r="BR187" s="34" t="str">
        <f t="shared" si="200"/>
        <v/>
      </c>
      <c r="BS187" s="34" t="str">
        <f t="shared" si="201"/>
        <v/>
      </c>
      <c r="BT187" s="34" t="str">
        <f t="shared" si="202"/>
        <v/>
      </c>
      <c r="BU187" s="42" t="str">
        <f t="shared" si="203"/>
        <v/>
      </c>
    </row>
    <row r="188" spans="1:73" ht="20.100000000000001" customHeight="1" x14ac:dyDescent="0.2">
      <c r="A188" s="40">
        <v>45231</v>
      </c>
      <c r="B188" s="34" t="s">
        <v>14323</v>
      </c>
      <c r="C188" s="34" t="s">
        <v>112</v>
      </c>
      <c r="D188" s="34">
        <v>20240120</v>
      </c>
      <c r="E188" s="34" t="s">
        <v>14324</v>
      </c>
      <c r="F188" s="34" t="str">
        <f t="shared" si="136"/>
        <v>Les services réseaux TCP/IP</v>
      </c>
      <c r="G188" s="34" t="str">
        <f t="shared" si="137"/>
        <v>Philippe Mathon</v>
      </c>
      <c r="H188" s="34" t="str">
        <f t="shared" si="138"/>
        <v/>
      </c>
      <c r="I188" s="34" t="str">
        <f t="shared" si="139"/>
        <v>Mathon, Philippe</v>
      </c>
      <c r="J188" s="34" t="str">
        <f t="shared" si="140"/>
        <v/>
      </c>
      <c r="K188" s="34" t="str">
        <f t="shared" si="141"/>
        <v/>
      </c>
      <c r="L188" s="34" t="str">
        <f t="shared" si="142"/>
        <v/>
      </c>
      <c r="M188" s="34" t="str">
        <f t="shared" si="143"/>
        <v/>
      </c>
      <c r="N188" s="5" t="str">
        <f t="shared" si="144"/>
        <v>Edition du 20 November 2003</v>
      </c>
      <c r="O188" s="5" t="str">
        <f t="shared" si="145"/>
        <v>527 pages</v>
      </c>
      <c r="P188" s="34" t="str">
        <f t="shared" si="146"/>
        <v>Editions ENI</v>
      </c>
      <c r="Q188" s="6" t="str">
        <f t="shared" si="147"/>
        <v>fre</v>
      </c>
      <c r="R188" s="34" t="str">
        <f t="shared" si="148"/>
        <v>fre</v>
      </c>
      <c r="S188" s="34" t="str">
        <f t="shared" si="149"/>
        <v>fre</v>
      </c>
      <c r="T188" s="34" t="str">
        <f t="shared" si="150"/>
        <v>Ce livre permet aux administrateurs réseau de mettre à jour ou d'acquérir les connaissances nécessaires sur la suite de protocoles TCP/IP pour installer, configurer, optimiser et dépanner tous les services liés à l'implémentation d'une infrastructure réseau sous Windows 2003 : DNS, DHCP, WINS, PKI, IPSec, routage et accès distant, VPN, NAT... Ce livre se veut pratique et concret, il est illustré de nombreux schémas, dessins d'écran et manipulations à réaliser pour mieux assimiler tous les concepts abordés.
Ce livre est également proposé en coffret</v>
      </c>
      <c r="U188" s="34">
        <f t="shared" si="151"/>
        <v>9782746044364</v>
      </c>
      <c r="V188" s="34" t="str">
        <f t="shared" si="152"/>
        <v>Version Numérique</v>
      </c>
      <c r="W188" s="34">
        <f t="shared" si="153"/>
        <v>9782746021464</v>
      </c>
      <c r="X188" s="34" t="str">
        <f t="shared" si="154"/>
        <v>Version Imprimée</v>
      </c>
      <c r="Y188" s="34" t="str">
        <f t="shared" si="155"/>
        <v>St-Herblain</v>
      </c>
      <c r="Z188" s="34" t="str">
        <f t="shared" si="156"/>
        <v>Editions ENI</v>
      </c>
      <c r="AA188" s="34">
        <f t="shared" si="157"/>
        <v>2003</v>
      </c>
      <c r="AB188" s="34" t="str">
        <f t="shared" si="158"/>
        <v>Bibliothèque Numérique ENI (Service en ligne)</v>
      </c>
      <c r="AC188" s="34" t="str">
        <f t="shared" si="159"/>
        <v>RESSOURCES INFORMATIQUES</v>
      </c>
      <c r="AD188" s="34" t="str">
        <f t="shared" si="160"/>
        <v>texte</v>
      </c>
      <c r="AE188" s="34" t="str">
        <f t="shared" si="161"/>
        <v>txt</v>
      </c>
      <c r="AF188" s="34" t="str">
        <f t="shared" si="162"/>
        <v>rdacontent/fre</v>
      </c>
      <c r="AG188" s="34" t="str">
        <f t="shared" si="163"/>
        <v>informatique</v>
      </c>
      <c r="AH188" s="34" t="str">
        <f t="shared" si="164"/>
        <v>c</v>
      </c>
      <c r="AI188" s="34" t="str">
        <f t="shared" si="165"/>
        <v>rdamedia/fre</v>
      </c>
      <c r="AJ188" s="34" t="str">
        <f t="shared" si="166"/>
        <v>ressource en ligne</v>
      </c>
      <c r="AK188" s="34" t="str">
        <f t="shared" si="167"/>
        <v>cr</v>
      </c>
      <c r="AL188" s="34" t="str">
        <f t="shared" si="168"/>
        <v>rdacarrier/fre</v>
      </c>
      <c r="AM188" s="34" t="str">
        <f t="shared" si="169"/>
        <v>m\\\\\o\\d\\\\\\\\</v>
      </c>
      <c r="AN188" s="34" t="str">
        <f t="shared" si="170"/>
        <v>cr\cn\\\\uuaua</v>
      </c>
      <c r="AO188" s="34" t="str">
        <f t="shared" si="171"/>
        <v>Accès restreint aux membres</v>
      </c>
      <c r="AP188" s="34" t="str">
        <f t="shared" si="172"/>
        <v>Source de la note de description : Version imprimée</v>
      </c>
      <c r="AQ188" s="34" t="str">
        <f t="shared" si="173"/>
        <v/>
      </c>
      <c r="AR188" s="34" t="str">
        <f t="shared" si="174"/>
        <v>%SITE_CLIENT%/?library_guid=FA541921-1BF3-41C3-90A3-18197F8BC0FA</v>
      </c>
      <c r="AS188" s="34" t="str">
        <f t="shared" si="175"/>
        <v>Accès au travers du portail ENI</v>
      </c>
      <c r="AT188" s="34">
        <f t="shared" si="176"/>
        <v>2746021463</v>
      </c>
      <c r="AU188" s="34" t="str">
        <f t="shared" si="177"/>
        <v xml:space="preserve"> Accès distant </v>
      </c>
      <c r="AV188" s="34" t="str">
        <f t="shared" si="178"/>
        <v xml:space="preserve"> DHCP </v>
      </c>
      <c r="AW188" s="34" t="str">
        <f t="shared" si="179"/>
        <v xml:space="preserve"> DNS </v>
      </c>
      <c r="AX188" s="34" t="str">
        <f t="shared" si="180"/>
        <v xml:space="preserve"> e</v>
      </c>
      <c r="AY188" s="34" t="str">
        <f t="shared" si="181"/>
        <v xml:space="preserve"> ebook </v>
      </c>
      <c r="AZ188" s="34" t="str">
        <f t="shared" si="182"/>
        <v xml:space="preserve"> IPSec </v>
      </c>
      <c r="BA188" s="34" t="str">
        <f t="shared" si="183"/>
        <v xml:space="preserve"> livre électronique </v>
      </c>
      <c r="BB188" s="34" t="str">
        <f t="shared" si="184"/>
        <v xml:space="preserve"> livre numérique </v>
      </c>
      <c r="BC188" s="34" t="str">
        <f t="shared" si="185"/>
        <v xml:space="preserve"> livres électroniques </v>
      </c>
      <c r="BD188" s="34" t="str">
        <f t="shared" si="186"/>
        <v xml:space="preserve"> livres numériques </v>
      </c>
      <c r="BE188" s="34" t="str">
        <f t="shared" si="187"/>
        <v xml:space="preserve"> LNRI03TCP</v>
      </c>
      <c r="BF188" s="34" t="str">
        <f t="shared" si="188"/>
        <v xml:space="preserve"> Microsoft </v>
      </c>
      <c r="BG188" s="34" t="str">
        <f t="shared" si="189"/>
        <v xml:space="preserve"> NAT </v>
      </c>
      <c r="BH188" s="34" t="str">
        <f t="shared" si="190"/>
        <v xml:space="preserve"> PKI </v>
      </c>
      <c r="BI188" s="34" t="str">
        <f t="shared" si="191"/>
        <v xml:space="preserve"> Routage </v>
      </c>
      <c r="BJ188" s="34" t="str">
        <f t="shared" si="192"/>
        <v xml:space="preserve"> système </v>
      </c>
      <c r="BK188" s="34" t="str">
        <f t="shared" si="193"/>
        <v xml:space="preserve"> tcp ip </v>
      </c>
      <c r="BL188" s="34" t="str">
        <f t="shared" si="194"/>
        <v xml:space="preserve"> TCP IP </v>
      </c>
      <c r="BM188" s="34" t="str">
        <f t="shared" si="195"/>
        <v xml:space="preserve"> TCP/IP </v>
      </c>
      <c r="BN188" s="34" t="str">
        <f t="shared" si="196"/>
        <v xml:space="preserve"> VPN </v>
      </c>
      <c r="BO188" s="34" t="str">
        <f t="shared" si="197"/>
        <v xml:space="preserve"> WINS </v>
      </c>
      <c r="BP188" s="34" t="str">
        <f t="shared" si="198"/>
        <v xml:space="preserve">book </v>
      </c>
      <c r="BQ188" s="34" t="str">
        <f t="shared" si="199"/>
        <v xml:space="preserve">Réseau </v>
      </c>
      <c r="BR188" s="34" t="str">
        <f t="shared" si="200"/>
        <v/>
      </c>
      <c r="BS188" s="34" t="str">
        <f t="shared" si="201"/>
        <v/>
      </c>
      <c r="BT188" s="34" t="str">
        <f t="shared" si="202"/>
        <v/>
      </c>
      <c r="BU188" s="42" t="str">
        <f t="shared" si="203"/>
        <v/>
      </c>
    </row>
    <row r="189" spans="1:73" ht="20.100000000000001" customHeight="1" x14ac:dyDescent="0.2">
      <c r="A189" s="40">
        <v>45231</v>
      </c>
      <c r="B189" s="34" t="s">
        <v>14325</v>
      </c>
      <c r="C189" s="34" t="s">
        <v>112</v>
      </c>
      <c r="D189" s="34">
        <v>20240120</v>
      </c>
      <c r="E189" s="34" t="s">
        <v>14326</v>
      </c>
      <c r="F189" s="34" t="str">
        <f t="shared" si="136"/>
        <v>Clients légers : Architecture et Implémentation</v>
      </c>
      <c r="G189" s="34" t="str">
        <f t="shared" si="137"/>
        <v>Cédric Ortega</v>
      </c>
      <c r="H189" s="34" t="str">
        <f t="shared" si="138"/>
        <v/>
      </c>
      <c r="I189" s="34" t="str">
        <f t="shared" si="139"/>
        <v>Ortega, Cédric</v>
      </c>
      <c r="J189" s="34" t="str">
        <f t="shared" si="140"/>
        <v/>
      </c>
      <c r="K189" s="34" t="str">
        <f t="shared" si="141"/>
        <v/>
      </c>
      <c r="L189" s="34" t="str">
        <f t="shared" si="142"/>
        <v/>
      </c>
      <c r="M189" s="34" t="str">
        <f t="shared" si="143"/>
        <v/>
      </c>
      <c r="N189" s="5" t="str">
        <f t="shared" si="144"/>
        <v>Edition du 1 February 2006</v>
      </c>
      <c r="O189" s="5" t="str">
        <f t="shared" si="145"/>
        <v>331 pages</v>
      </c>
      <c r="P189" s="34" t="str">
        <f t="shared" si="146"/>
        <v>Editions ENI</v>
      </c>
      <c r="Q189" s="6" t="str">
        <f t="shared" si="147"/>
        <v>fre</v>
      </c>
      <c r="R189" s="34" t="str">
        <f t="shared" si="148"/>
        <v>fre</v>
      </c>
      <c r="S189" s="34" t="str">
        <f t="shared" si="149"/>
        <v>fre</v>
      </c>
      <c r="T189" s="34" t="str">
        <f t="shared" si="150"/>
        <v xml:space="preserve">Ce livre s'adresse à des responsables informatiques sur le point de s'engager dans la mise en oeuvre d'une solution clients légers, aussi bien qu'à des informaticiens confrontés à l'installation et à l'optimisation de cette architecture en entreprise. L'auteur a réussi à synthétiser les possibilités réellement apportées par les architectures TSE, afin que le lecteur puisse s'engager dans ce type de projet en toute connaissance de cause et maîtriser sa mise en place. Les premiers chapitres détaillent les architectures clients légers en entreprise (concept, principes technologiques, bénéfices pour l'entreprise...) ainsi que les particularités de la solution TSE (composants de la solution, système de licences...). 
Les chapitres suivants décrivent l'environnement du couple TSE/RDP sous Windows Server 2003 (gestion des impressions, des applications, stratégies d'accès, stratégies de groupes, sécurisation des architectures...) ainsi que les méthodologies d'implémentation d'une architecture TSE (choix de l'architecture réseau, calibrage des serveurs, optimisation des performances...).
</v>
      </c>
      <c r="U189" s="34">
        <f t="shared" si="151"/>
        <v>9782746044265</v>
      </c>
      <c r="V189" s="34" t="str">
        <f t="shared" si="152"/>
        <v>Version Numérique</v>
      </c>
      <c r="W189" s="34">
        <f t="shared" si="153"/>
        <v>9782746031258</v>
      </c>
      <c r="X189" s="34" t="str">
        <f t="shared" si="154"/>
        <v>Version Imprimée</v>
      </c>
      <c r="Y189" s="34" t="str">
        <f t="shared" si="155"/>
        <v>St-Herblain</v>
      </c>
      <c r="Z189" s="34" t="str">
        <f t="shared" si="156"/>
        <v>Editions ENI</v>
      </c>
      <c r="AA189" s="34">
        <f t="shared" si="157"/>
        <v>2006</v>
      </c>
      <c r="AB189" s="34" t="str">
        <f t="shared" si="158"/>
        <v>Bibliothèque Numérique ENI (Service en ligne)</v>
      </c>
      <c r="AC189" s="34" t="str">
        <f t="shared" si="159"/>
        <v>RESSOURCES INFORMATIQUES</v>
      </c>
      <c r="AD189" s="34" t="str">
        <f t="shared" si="160"/>
        <v>texte</v>
      </c>
      <c r="AE189" s="34" t="str">
        <f t="shared" si="161"/>
        <v>txt</v>
      </c>
      <c r="AF189" s="34" t="str">
        <f t="shared" si="162"/>
        <v>rdacontent/fre</v>
      </c>
      <c r="AG189" s="34" t="str">
        <f t="shared" si="163"/>
        <v>informatique</v>
      </c>
      <c r="AH189" s="34" t="str">
        <f t="shared" si="164"/>
        <v>c</v>
      </c>
      <c r="AI189" s="34" t="str">
        <f t="shared" si="165"/>
        <v>rdamedia/fre</v>
      </c>
      <c r="AJ189" s="34" t="str">
        <f t="shared" si="166"/>
        <v>ressource en ligne</v>
      </c>
      <c r="AK189" s="34" t="str">
        <f t="shared" si="167"/>
        <v>cr</v>
      </c>
      <c r="AL189" s="34" t="str">
        <f t="shared" si="168"/>
        <v>rdacarrier/fre</v>
      </c>
      <c r="AM189" s="34" t="str">
        <f t="shared" si="169"/>
        <v>m\\\\\o\\d\\\\\\\\</v>
      </c>
      <c r="AN189" s="34" t="str">
        <f t="shared" si="170"/>
        <v>cr\cn\\\\uuaua</v>
      </c>
      <c r="AO189" s="34" t="str">
        <f t="shared" si="171"/>
        <v>Accès restreint aux membres</v>
      </c>
      <c r="AP189" s="34" t="str">
        <f t="shared" si="172"/>
        <v>Source de la note de description : Version imprimée</v>
      </c>
      <c r="AQ189" s="34" t="str">
        <f t="shared" si="173"/>
        <v/>
      </c>
      <c r="AR189" s="34" t="str">
        <f t="shared" si="174"/>
        <v>%SITE_CLIENT%/?library_guid=B26AAD20-CD54-403C-903F-6EB1022833E1</v>
      </c>
      <c r="AS189" s="34" t="str">
        <f t="shared" si="175"/>
        <v>Accès au travers du portail ENI</v>
      </c>
      <c r="AT189" s="34">
        <f t="shared" si="176"/>
        <v>2</v>
      </c>
      <c r="AU189" s="34">
        <f t="shared" si="177"/>
        <v>2746031256</v>
      </c>
      <c r="AV189" s="34" t="str">
        <f t="shared" si="178"/>
        <v xml:space="preserve"> Citrix </v>
      </c>
      <c r="AW189" s="34" t="str">
        <f t="shared" si="179"/>
        <v xml:space="preserve"> client léger </v>
      </c>
      <c r="AX189" s="34" t="str">
        <f t="shared" si="180"/>
        <v xml:space="preserve"> e</v>
      </c>
      <c r="AY189" s="34" t="str">
        <f t="shared" si="181"/>
        <v xml:space="preserve"> ebook </v>
      </c>
      <c r="AZ189" s="34" t="str">
        <f t="shared" si="182"/>
        <v xml:space="preserve"> ICA </v>
      </c>
      <c r="BA189" s="34" t="str">
        <f t="shared" si="183"/>
        <v xml:space="preserve"> livre électronique </v>
      </c>
      <c r="BB189" s="34" t="str">
        <f t="shared" si="184"/>
        <v xml:space="preserve"> livre numérique </v>
      </c>
      <c r="BC189" s="34" t="str">
        <f t="shared" si="185"/>
        <v xml:space="preserve"> livres électroniques </v>
      </c>
      <c r="BD189" s="34" t="str">
        <f t="shared" si="186"/>
        <v xml:space="preserve"> livres numériques </v>
      </c>
      <c r="BE189" s="34" t="str">
        <f t="shared" si="187"/>
        <v xml:space="preserve"> LNRI03TSE</v>
      </c>
      <c r="BF189" s="34" t="str">
        <f t="shared" si="188"/>
        <v xml:space="preserve"> Microsfot </v>
      </c>
      <c r="BG189" s="34" t="str">
        <f t="shared" si="189"/>
        <v xml:space="preserve"> RDP </v>
      </c>
      <c r="BH189" s="34" t="str">
        <f t="shared" si="190"/>
        <v xml:space="preserve"> système </v>
      </c>
      <c r="BI189" s="34" t="str">
        <f t="shared" si="191"/>
        <v xml:space="preserve"> terminal server </v>
      </c>
      <c r="BJ189" s="34" t="str">
        <f t="shared" si="192"/>
        <v xml:space="preserve"> Windows Server 2003  </v>
      </c>
      <c r="BK189" s="34">
        <f t="shared" si="193"/>
        <v>3125</v>
      </c>
      <c r="BL189" s="34">
        <f t="shared" si="194"/>
        <v>6</v>
      </c>
      <c r="BM189" s="34">
        <f t="shared" si="195"/>
        <v>7460</v>
      </c>
      <c r="BN189" s="34" t="str">
        <f t="shared" si="196"/>
        <v xml:space="preserve">book </v>
      </c>
      <c r="BO189" s="34" t="str">
        <f t="shared" si="197"/>
        <v xml:space="preserve">TSE </v>
      </c>
      <c r="BP189" s="34" t="str">
        <f t="shared" si="198"/>
        <v/>
      </c>
      <c r="BQ189" s="34" t="str">
        <f t="shared" si="199"/>
        <v/>
      </c>
      <c r="BR189" s="34" t="str">
        <f t="shared" si="200"/>
        <v/>
      </c>
      <c r="BS189" s="34" t="str">
        <f t="shared" si="201"/>
        <v/>
      </c>
      <c r="BT189" s="34" t="str">
        <f t="shared" si="202"/>
        <v/>
      </c>
      <c r="BU189" s="42" t="str">
        <f t="shared" si="203"/>
        <v/>
      </c>
    </row>
    <row r="190" spans="1:73" ht="20.100000000000001" customHeight="1" x14ac:dyDescent="0.2">
      <c r="A190" s="40">
        <v>45231</v>
      </c>
      <c r="B190" s="34" t="s">
        <v>14327</v>
      </c>
      <c r="C190" s="34" t="s">
        <v>112</v>
      </c>
      <c r="D190" s="34">
        <v>20240120</v>
      </c>
      <c r="E190" s="34" t="s">
        <v>14328</v>
      </c>
      <c r="F190" s="34" t="str">
        <f t="shared" si="136"/>
        <v>Installation, configuration et administration</v>
      </c>
      <c r="G190" s="34" t="str">
        <f t="shared" si="137"/>
        <v>Christophe Mandin</v>
      </c>
      <c r="H190" s="34" t="str">
        <f t="shared" si="138"/>
        <v/>
      </c>
      <c r="I190" s="34" t="str">
        <f t="shared" si="139"/>
        <v>Mandin, Christophe</v>
      </c>
      <c r="J190" s="34" t="str">
        <f t="shared" si="140"/>
        <v/>
      </c>
      <c r="K190" s="34" t="str">
        <f t="shared" si="141"/>
        <v/>
      </c>
      <c r="L190" s="34" t="str">
        <f t="shared" si="142"/>
        <v/>
      </c>
      <c r="M190" s="34" t="str">
        <f t="shared" si="143"/>
        <v/>
      </c>
      <c r="N190" s="5" t="str">
        <f t="shared" si="144"/>
        <v>Edition du 25 August 2003</v>
      </c>
      <c r="O190" s="5" t="str">
        <f t="shared" si="145"/>
        <v>520 pages</v>
      </c>
      <c r="P190" s="34" t="str">
        <f t="shared" si="146"/>
        <v>Editions ENI</v>
      </c>
      <c r="Q190" s="6" t="str">
        <f t="shared" si="147"/>
        <v>fre</v>
      </c>
      <c r="R190" s="34" t="str">
        <f t="shared" si="148"/>
        <v>fre</v>
      </c>
      <c r="S190" s="34" t="str">
        <f t="shared" si="149"/>
        <v>fre</v>
      </c>
      <c r="T190" s="34" t="str">
        <f t="shared" si="150"/>
        <v xml:space="preserve">Ce livre s'adresse à des lecteurs disposant de notions de base sur les réseaux et désireux de maîtriser l'administration sous Windows Server 2003. A cet effet, il reprend les concepts fondamentaux liés à la gestion des environnements Windows avant de développer les spécificités de Windows Server 2003 : installation, configuration de l'environnement système, des ressources disques et des imprimantes. Une présentation simplifiée des services d'annuaire Active directory permet d'aborder efficacement l'administration des utilisateurs, des ordinateurs et l'implémentation des stratégies de groupe. Tout au long de ces pages, le lecteur trouvera matière à administrer de façon optimale ce système d'exploitation : utilisation et personnalisation des consoles d'administration, gestion et mise en oeuvre des stratégies de groupe, des ressources disques avec, entre autres, les quotas de disque, les clichés instantanés, le cryptage EFS, la compression, les autorisations NTFS et les autorisations de partage.
</v>
      </c>
      <c r="U190" s="34">
        <f t="shared" si="151"/>
        <v>9782746044357</v>
      </c>
      <c r="V190" s="34" t="str">
        <f t="shared" si="152"/>
        <v>Version Numérique</v>
      </c>
      <c r="W190" s="34">
        <f t="shared" si="153"/>
        <v>9782746021266</v>
      </c>
      <c r="X190" s="34" t="str">
        <f t="shared" si="154"/>
        <v>Version Imprimée</v>
      </c>
      <c r="Y190" s="34" t="str">
        <f t="shared" si="155"/>
        <v>St-Herblain</v>
      </c>
      <c r="Z190" s="34" t="str">
        <f t="shared" si="156"/>
        <v>Editions ENI</v>
      </c>
      <c r="AA190" s="34">
        <f t="shared" si="157"/>
        <v>2003</v>
      </c>
      <c r="AB190" s="34" t="str">
        <f t="shared" si="158"/>
        <v>Bibliothèque Numérique ENI (Service en ligne)</v>
      </c>
      <c r="AC190" s="34" t="str">
        <f t="shared" si="159"/>
        <v>RESSOURCES INFORMATIQUES</v>
      </c>
      <c r="AD190" s="34" t="str">
        <f t="shared" si="160"/>
        <v>texte</v>
      </c>
      <c r="AE190" s="34" t="str">
        <f t="shared" si="161"/>
        <v>txt</v>
      </c>
      <c r="AF190" s="34" t="str">
        <f t="shared" si="162"/>
        <v>rdacontent/fre</v>
      </c>
      <c r="AG190" s="34" t="str">
        <f t="shared" si="163"/>
        <v>informatique</v>
      </c>
      <c r="AH190" s="34" t="str">
        <f t="shared" si="164"/>
        <v>c</v>
      </c>
      <c r="AI190" s="34" t="str">
        <f t="shared" si="165"/>
        <v>rdamedia/fre</v>
      </c>
      <c r="AJ190" s="34" t="str">
        <f t="shared" si="166"/>
        <v>ressource en ligne</v>
      </c>
      <c r="AK190" s="34" t="str">
        <f t="shared" si="167"/>
        <v>cr</v>
      </c>
      <c r="AL190" s="34" t="str">
        <f t="shared" si="168"/>
        <v>rdacarrier/fre</v>
      </c>
      <c r="AM190" s="34" t="str">
        <f t="shared" si="169"/>
        <v>m\\\\\o\\d\\\\\\\\</v>
      </c>
      <c r="AN190" s="34" t="str">
        <f t="shared" si="170"/>
        <v>cr\cn\\\\uuaua</v>
      </c>
      <c r="AO190" s="34" t="str">
        <f t="shared" si="171"/>
        <v>Accès restreint aux membres</v>
      </c>
      <c r="AP190" s="34" t="str">
        <f t="shared" si="172"/>
        <v>Source de la note de description : Version imprimée</v>
      </c>
      <c r="AQ190" s="34" t="str">
        <f t="shared" si="173"/>
        <v/>
      </c>
      <c r="AR190" s="34" t="str">
        <f t="shared" si="174"/>
        <v>%SITE_CLIENT%/?library_guid=C177CC1B-FD3A-4131-91D7-BBB715C642A1</v>
      </c>
      <c r="AS190" s="34" t="str">
        <f t="shared" si="175"/>
        <v>Accès au travers du portail ENI</v>
      </c>
      <c r="AT190" s="34">
        <f t="shared" si="176"/>
        <v>2003</v>
      </c>
      <c r="AU190" s="34">
        <f t="shared" si="177"/>
        <v>2746021269</v>
      </c>
      <c r="AV190" s="34" t="str">
        <f t="shared" si="178"/>
        <v xml:space="preserve"> e</v>
      </c>
      <c r="AW190" s="34" t="str">
        <f t="shared" si="179"/>
        <v xml:space="preserve"> ebook </v>
      </c>
      <c r="AX190" s="34" t="str">
        <f t="shared" si="180"/>
        <v xml:space="preserve"> livre électronique </v>
      </c>
      <c r="AY190" s="34" t="str">
        <f t="shared" si="181"/>
        <v xml:space="preserve"> livre numérique </v>
      </c>
      <c r="AZ190" s="34" t="str">
        <f t="shared" si="182"/>
        <v xml:space="preserve"> livres électroniques </v>
      </c>
      <c r="BA190" s="34" t="str">
        <f t="shared" si="183"/>
        <v xml:space="preserve"> livres numériques </v>
      </c>
      <c r="BB190" s="34" t="str">
        <f t="shared" si="184"/>
        <v xml:space="preserve"> LNRI03WINS</v>
      </c>
      <c r="BC190" s="34" t="str">
        <f t="shared" si="185"/>
        <v xml:space="preserve"> Microsoft </v>
      </c>
      <c r="BD190" s="34" t="str">
        <f t="shared" si="186"/>
        <v xml:space="preserve"> Server </v>
      </c>
      <c r="BE190" s="34" t="str">
        <f t="shared" si="187"/>
        <v xml:space="preserve"> système </v>
      </c>
      <c r="BF190" s="34" t="str">
        <f t="shared" si="188"/>
        <v xml:space="preserve"> Windows </v>
      </c>
      <c r="BG190" s="34" t="str">
        <f t="shared" si="189"/>
        <v xml:space="preserve"> windows serveur </v>
      </c>
      <c r="BH190" s="34" t="str">
        <f t="shared" si="190"/>
        <v xml:space="preserve">book </v>
      </c>
      <c r="BI190" s="34" t="str">
        <f t="shared" si="191"/>
        <v xml:space="preserve">Réseau </v>
      </c>
      <c r="BJ190" s="34" t="str">
        <f t="shared" si="192"/>
        <v/>
      </c>
      <c r="BK190" s="34" t="str">
        <f t="shared" si="193"/>
        <v/>
      </c>
      <c r="BL190" s="34" t="str">
        <f t="shared" si="194"/>
        <v/>
      </c>
      <c r="BM190" s="34" t="str">
        <f t="shared" si="195"/>
        <v/>
      </c>
      <c r="BN190" s="34" t="str">
        <f t="shared" si="196"/>
        <v/>
      </c>
      <c r="BO190" s="34" t="str">
        <f t="shared" si="197"/>
        <v/>
      </c>
      <c r="BP190" s="34" t="str">
        <f t="shared" si="198"/>
        <v/>
      </c>
      <c r="BQ190" s="34" t="str">
        <f t="shared" si="199"/>
        <v/>
      </c>
      <c r="BR190" s="34" t="str">
        <f t="shared" si="200"/>
        <v/>
      </c>
      <c r="BS190" s="34" t="str">
        <f t="shared" si="201"/>
        <v/>
      </c>
      <c r="BT190" s="34" t="str">
        <f t="shared" si="202"/>
        <v/>
      </c>
      <c r="BU190" s="42" t="str">
        <f t="shared" si="203"/>
        <v/>
      </c>
    </row>
    <row r="191" spans="1:73" ht="20.100000000000001" customHeight="1" x14ac:dyDescent="0.2">
      <c r="A191" s="40">
        <v>45231</v>
      </c>
      <c r="B191" s="34" t="s">
        <v>14329</v>
      </c>
      <c r="C191" s="34" t="s">
        <v>112</v>
      </c>
      <c r="D191" s="34">
        <v>20240120</v>
      </c>
      <c r="E191" s="34" t="s">
        <v>14330</v>
      </c>
      <c r="F191" s="34" t="str">
        <f t="shared" si="136"/>
        <v>Administration de la sécurité</v>
      </c>
      <c r="G191" s="34" t="str">
        <f t="shared" si="137"/>
        <v>Benoît Lanlard</v>
      </c>
      <c r="H191" s="34" t="str">
        <f t="shared" si="138"/>
        <v/>
      </c>
      <c r="I191" s="34" t="str">
        <f t="shared" si="139"/>
        <v>Lanlard, Benoît</v>
      </c>
      <c r="J191" s="34" t="str">
        <f t="shared" si="140"/>
        <v/>
      </c>
      <c r="K191" s="34" t="str">
        <f t="shared" si="141"/>
        <v/>
      </c>
      <c r="L191" s="34" t="str">
        <f t="shared" si="142"/>
        <v/>
      </c>
      <c r="M191" s="34" t="str">
        <f t="shared" si="143"/>
        <v/>
      </c>
      <c r="N191" s="5" t="str">
        <f t="shared" si="144"/>
        <v>Edition du 1 October 2005</v>
      </c>
      <c r="O191" s="5" t="str">
        <f t="shared" si="145"/>
        <v>410 pages</v>
      </c>
      <c r="P191" s="34" t="str">
        <f t="shared" si="146"/>
        <v>Editions ENI</v>
      </c>
      <c r="Q191" s="6" t="str">
        <f t="shared" si="147"/>
        <v>fre</v>
      </c>
      <c r="R191" s="34" t="str">
        <f t="shared" si="148"/>
        <v>fre</v>
      </c>
      <c r="S191" s="34" t="str">
        <f t="shared" si="149"/>
        <v>fre</v>
      </c>
      <c r="T191" s="34" t="str">
        <f t="shared" si="150"/>
        <v>Ce livre s'adresse aux personnes disposant de connaissances sur Active Directory et les services réseaux, en charge de l'administration et de la sécurité d'un environnement Windows Server 2003. Il présente différentes solutions à appliquer sur un réseau Windows 2003  pour assurer la sécurité des données, du système et des applications. Le lecteur trouvera notamment les informations pour paramétrer les différents éléments de sécurité tels que EFS, IPSEC, l'infrastructure à clé publique et l'authentification. Sont également détaillées les méthodes de sécurisation des accès distants, la gestion de correctifs et la sécurisation des réseaux Wi-Fi.</v>
      </c>
      <c r="U191" s="34">
        <f t="shared" si="151"/>
        <v>9782746044340</v>
      </c>
      <c r="V191" s="34" t="str">
        <f t="shared" si="152"/>
        <v>Version Numérique</v>
      </c>
      <c r="W191" s="34">
        <f t="shared" si="153"/>
        <v>9782746029606</v>
      </c>
      <c r="X191" s="34" t="str">
        <f t="shared" si="154"/>
        <v>Version Imprimée</v>
      </c>
      <c r="Y191" s="34" t="str">
        <f t="shared" si="155"/>
        <v>St-Herblain</v>
      </c>
      <c r="Z191" s="34" t="str">
        <f t="shared" si="156"/>
        <v>Editions ENI</v>
      </c>
      <c r="AA191" s="34">
        <f t="shared" si="157"/>
        <v>2005</v>
      </c>
      <c r="AB191" s="34" t="str">
        <f t="shared" si="158"/>
        <v>Bibliothèque Numérique ENI (Service en ligne)</v>
      </c>
      <c r="AC191" s="34" t="str">
        <f t="shared" si="159"/>
        <v>RESSOURCES INFORMATIQUES</v>
      </c>
      <c r="AD191" s="34" t="str">
        <f t="shared" si="160"/>
        <v>texte</v>
      </c>
      <c r="AE191" s="34" t="str">
        <f t="shared" si="161"/>
        <v>txt</v>
      </c>
      <c r="AF191" s="34" t="str">
        <f t="shared" si="162"/>
        <v>rdacontent/fre</v>
      </c>
      <c r="AG191" s="34" t="str">
        <f t="shared" si="163"/>
        <v>informatique</v>
      </c>
      <c r="AH191" s="34" t="str">
        <f t="shared" si="164"/>
        <v>c</v>
      </c>
      <c r="AI191" s="34" t="str">
        <f t="shared" si="165"/>
        <v>rdamedia/fre</v>
      </c>
      <c r="AJ191" s="34" t="str">
        <f t="shared" si="166"/>
        <v>ressource en ligne</v>
      </c>
      <c r="AK191" s="34" t="str">
        <f t="shared" si="167"/>
        <v>cr</v>
      </c>
      <c r="AL191" s="34" t="str">
        <f t="shared" si="168"/>
        <v>rdacarrier/fre</v>
      </c>
      <c r="AM191" s="34" t="str">
        <f t="shared" si="169"/>
        <v>m\\\\\o\\d\\\\\\\\</v>
      </c>
      <c r="AN191" s="34" t="str">
        <f t="shared" si="170"/>
        <v>cr\cn\\\\uuaua</v>
      </c>
      <c r="AO191" s="34" t="str">
        <f t="shared" si="171"/>
        <v>Accès restreint aux membres</v>
      </c>
      <c r="AP191" s="34" t="str">
        <f t="shared" si="172"/>
        <v>Source de la note de description : Version imprimée</v>
      </c>
      <c r="AQ191" s="34" t="str">
        <f t="shared" si="173"/>
        <v/>
      </c>
      <c r="AR191" s="34" t="str">
        <f t="shared" si="174"/>
        <v>%SITE_CLIENT%/?library_guid=F8E2D4B6-6EAF-4EB6-8F10-2FA0D23EBDFC</v>
      </c>
      <c r="AS191" s="34" t="str">
        <f t="shared" si="175"/>
        <v>Accès au travers du portail ENI</v>
      </c>
      <c r="AT191" s="34" t="str">
        <f t="shared" si="176"/>
        <v xml:space="preserve">  IIS </v>
      </c>
      <c r="AU191" s="34" t="str">
        <f t="shared" si="177"/>
        <v xml:space="preserve"> 274602960X </v>
      </c>
      <c r="AV191" s="34" t="str">
        <f t="shared" si="178"/>
        <v xml:space="preserve"> authentification </v>
      </c>
      <c r="AW191" s="34" t="str">
        <f t="shared" si="179"/>
        <v xml:space="preserve"> certificat </v>
      </c>
      <c r="AX191" s="34" t="str">
        <f t="shared" si="180"/>
        <v xml:space="preserve"> cryptage </v>
      </c>
      <c r="AY191" s="34" t="str">
        <f t="shared" si="181"/>
        <v xml:space="preserve"> e</v>
      </c>
      <c r="AZ191" s="34" t="str">
        <f t="shared" si="182"/>
        <v xml:space="preserve"> ebook </v>
      </c>
      <c r="BA191" s="34" t="str">
        <f t="shared" si="183"/>
        <v xml:space="preserve"> EFS </v>
      </c>
      <c r="BB191" s="34" t="str">
        <f t="shared" si="184"/>
        <v xml:space="preserve"> IPSEC </v>
      </c>
      <c r="BC191" s="34" t="str">
        <f t="shared" si="185"/>
        <v xml:space="preserve"> livre électronique </v>
      </c>
      <c r="BD191" s="34" t="str">
        <f t="shared" si="186"/>
        <v xml:space="preserve"> livre numérique </v>
      </c>
      <c r="BE191" s="34" t="str">
        <f t="shared" si="187"/>
        <v xml:space="preserve"> livres électroniques </v>
      </c>
      <c r="BF191" s="34" t="str">
        <f t="shared" si="188"/>
        <v xml:space="preserve"> livres numériques </v>
      </c>
      <c r="BG191" s="34" t="str">
        <f t="shared" si="189"/>
        <v xml:space="preserve"> LNRI03WINSE</v>
      </c>
      <c r="BH191" s="34" t="str">
        <f t="shared" si="190"/>
        <v xml:space="preserve"> Microsoft </v>
      </c>
      <c r="BI191" s="34" t="str">
        <f t="shared" si="191"/>
        <v xml:space="preserve"> Nat </v>
      </c>
      <c r="BJ191" s="34" t="str">
        <f t="shared" si="192"/>
        <v xml:space="preserve"> Radius </v>
      </c>
      <c r="BK191" s="34" t="str">
        <f t="shared" si="193"/>
        <v xml:space="preserve"> réseaux </v>
      </c>
      <c r="BL191" s="34" t="str">
        <f t="shared" si="194"/>
        <v xml:space="preserve"> Securite </v>
      </c>
      <c r="BM191" s="34" t="str">
        <f t="shared" si="195"/>
        <v xml:space="preserve"> securite </v>
      </c>
      <c r="BN191" s="34" t="str">
        <f t="shared" si="196"/>
        <v xml:space="preserve"> securité </v>
      </c>
      <c r="BO191" s="34" t="str">
        <f t="shared" si="197"/>
        <v xml:space="preserve"> sécurité </v>
      </c>
      <c r="BP191" s="34" t="str">
        <f t="shared" si="198"/>
        <v xml:space="preserve"> Sécurité </v>
      </c>
      <c r="BQ191" s="34" t="str">
        <f t="shared" si="199"/>
        <v xml:space="preserve"> SSL </v>
      </c>
      <c r="BR191" s="34" t="str">
        <f t="shared" si="200"/>
        <v xml:space="preserve"> stratégie </v>
      </c>
      <c r="BS191" s="34" t="str">
        <f t="shared" si="201"/>
        <v xml:space="preserve"> système </v>
      </c>
      <c r="BT191" s="34" t="str">
        <f t="shared" si="202"/>
        <v xml:space="preserve"> VPN </v>
      </c>
      <c r="BU191" s="42" t="str">
        <f t="shared" si="203"/>
        <v xml:space="preserve"> WebDav </v>
      </c>
    </row>
    <row r="192" spans="1:73" ht="20.100000000000001" customHeight="1" x14ac:dyDescent="0.2">
      <c r="A192" s="40">
        <v>45231</v>
      </c>
      <c r="B192" s="34" t="s">
        <v>14331</v>
      </c>
      <c r="C192" s="34" t="s">
        <v>112</v>
      </c>
      <c r="D192" s="34">
        <v>20240120</v>
      </c>
      <c r="E192" s="34" t="s">
        <v>14332</v>
      </c>
      <c r="F192" s="34" t="str">
        <f t="shared" si="136"/>
        <v/>
      </c>
      <c r="G192" s="34" t="str">
        <f t="shared" si="137"/>
        <v>Michèle Amelot</v>
      </c>
      <c r="H192" s="34" t="str">
        <f t="shared" si="138"/>
        <v/>
      </c>
      <c r="I192" s="34" t="str">
        <f t="shared" si="139"/>
        <v>Amelot, Michèle</v>
      </c>
      <c r="J192" s="34" t="str">
        <f t="shared" si="140"/>
        <v/>
      </c>
      <c r="K192" s="34" t="str">
        <f t="shared" si="141"/>
        <v/>
      </c>
      <c r="L192" s="34" t="str">
        <f t="shared" si="142"/>
        <v/>
      </c>
      <c r="M192" s="34" t="str">
        <f t="shared" si="143"/>
        <v/>
      </c>
      <c r="N192" s="5" t="str">
        <f t="shared" si="144"/>
        <v>Edition du 1 October 2007</v>
      </c>
      <c r="O192" s="5" t="str">
        <f t="shared" si="145"/>
        <v>381 pages</v>
      </c>
      <c r="P192" s="34" t="str">
        <f t="shared" si="146"/>
        <v>Editions ENI</v>
      </c>
      <c r="Q192" s="6" t="str">
        <f t="shared" si="147"/>
        <v>fre</v>
      </c>
      <c r="R192" s="34" t="str">
        <f t="shared" si="148"/>
        <v>fre</v>
      </c>
      <c r="S192" s="34" t="str">
        <f t="shared" si="149"/>
        <v>fre</v>
      </c>
      <c r="T192" s="34" t="str">
        <f t="shared" si="150"/>
        <v>A la fois simple, pratique et complet, ce livre s'adresse aux développeurs et aux utilisateurs avertis souhaitant créer des applications professionnelles conviviales, fiables et performantes sous Access.
Outre les éléments de base du langage VBA vous permettant de créer vos propres procédures et fonctions, vous apprendrez à manipuler vos données en utilisant les objets DAO ou ADO et le langage SQL, à personnaliser vos formulaires et états, à concevoir un ruban Access spécifique à votre application, à piloter les autres applications Office 2007 via la technologie Automation, à exporter des informations sur Internet (au format XML ou HTML) et à utiliser les API Windows.
En plus des nombreux exemples fournis dans cet ouvrage - en téléchargement sur notre espace Livres (www.eni-livres.com) - le dernier chapitre vous guide dans la création d'une mini-application Access.
Ce livre est également proposé en coffret 1 | coffret 2</v>
      </c>
      <c r="U192" s="34">
        <f t="shared" si="151"/>
        <v>9782746044289</v>
      </c>
      <c r="V192" s="34" t="str">
        <f t="shared" si="152"/>
        <v>Version Numérique</v>
      </c>
      <c r="W192" s="34">
        <f t="shared" si="153"/>
        <v>9782746039629</v>
      </c>
      <c r="X192" s="34" t="str">
        <f t="shared" si="154"/>
        <v>Version Imprimée</v>
      </c>
      <c r="Y192" s="34" t="str">
        <f t="shared" si="155"/>
        <v>St-Herblain</v>
      </c>
      <c r="Z192" s="34" t="str">
        <f t="shared" si="156"/>
        <v>Editions ENI</v>
      </c>
      <c r="AA192" s="34">
        <f t="shared" si="157"/>
        <v>2007</v>
      </c>
      <c r="AB192" s="34" t="str">
        <f t="shared" si="158"/>
        <v>Bibliothèque Numérique ENI (Service en ligne)</v>
      </c>
      <c r="AC192" s="34" t="str">
        <f t="shared" si="159"/>
        <v>RESSOURCES INFORMATIQUES</v>
      </c>
      <c r="AD192" s="34" t="str">
        <f t="shared" si="160"/>
        <v>texte</v>
      </c>
      <c r="AE192" s="34" t="str">
        <f t="shared" si="161"/>
        <v>txt</v>
      </c>
      <c r="AF192" s="34" t="str">
        <f t="shared" si="162"/>
        <v>rdacontent/fre</v>
      </c>
      <c r="AG192" s="34" t="str">
        <f t="shared" si="163"/>
        <v>informatique</v>
      </c>
      <c r="AH192" s="34" t="str">
        <f t="shared" si="164"/>
        <v>c</v>
      </c>
      <c r="AI192" s="34" t="str">
        <f t="shared" si="165"/>
        <v>rdamedia/fre</v>
      </c>
      <c r="AJ192" s="34" t="str">
        <f t="shared" si="166"/>
        <v>ressource en ligne</v>
      </c>
      <c r="AK192" s="34" t="str">
        <f t="shared" si="167"/>
        <v>cr</v>
      </c>
      <c r="AL192" s="34" t="str">
        <f t="shared" si="168"/>
        <v>rdacarrier/fre</v>
      </c>
      <c r="AM192" s="34" t="str">
        <f t="shared" si="169"/>
        <v>m\\\\\o\\d\\\\\\\\</v>
      </c>
      <c r="AN192" s="34" t="str">
        <f t="shared" si="170"/>
        <v>cr\cn\\\\uuaua</v>
      </c>
      <c r="AO192" s="34" t="str">
        <f t="shared" si="171"/>
        <v>Accès restreint aux membres</v>
      </c>
      <c r="AP192" s="34" t="str">
        <f t="shared" si="172"/>
        <v>Source de la note de description : Version imprimée</v>
      </c>
      <c r="AQ192" s="34" t="str">
        <f t="shared" si="173"/>
        <v/>
      </c>
      <c r="AR192" s="34" t="str">
        <f t="shared" si="174"/>
        <v>%SITE_CLIENT%/?library_guid=DE85BB89-8B1B-4407-B00D-E108A3926008</v>
      </c>
      <c r="AS192" s="34" t="str">
        <f t="shared" si="175"/>
        <v>Accès au travers du portail ENI</v>
      </c>
      <c r="AT192" s="34" t="str">
        <f t="shared" si="176"/>
        <v xml:space="preserve"> ADO </v>
      </c>
      <c r="AU192" s="34" t="str">
        <f t="shared" si="177"/>
        <v xml:space="preserve"> base de données </v>
      </c>
      <c r="AV192" s="34" t="str">
        <f t="shared" si="178"/>
        <v xml:space="preserve"> DAO </v>
      </c>
      <c r="AW192" s="34" t="str">
        <f t="shared" si="179"/>
        <v xml:space="preserve"> développement </v>
      </c>
      <c r="AX192" s="34" t="str">
        <f t="shared" si="180"/>
        <v xml:space="preserve"> développer </v>
      </c>
      <c r="AY192" s="34" t="str">
        <f t="shared" si="181"/>
        <v xml:space="preserve"> e</v>
      </c>
      <c r="AZ192" s="34" t="str">
        <f t="shared" si="182"/>
        <v xml:space="preserve"> ebook </v>
      </c>
      <c r="BA192" s="34" t="str">
        <f t="shared" si="183"/>
        <v xml:space="preserve"> livre électronique </v>
      </c>
      <c r="BB192" s="34" t="str">
        <f t="shared" si="184"/>
        <v xml:space="preserve"> livre numérique </v>
      </c>
      <c r="BC192" s="34" t="str">
        <f t="shared" si="185"/>
        <v xml:space="preserve"> livres électroniques </v>
      </c>
      <c r="BD192" s="34" t="str">
        <f t="shared" si="186"/>
        <v xml:space="preserve"> livres numériques </v>
      </c>
      <c r="BE192" s="34" t="str">
        <f t="shared" si="187"/>
        <v xml:space="preserve"> LNRI07ACCV</v>
      </c>
      <c r="BF192" s="34" t="str">
        <f t="shared" si="188"/>
        <v xml:space="preserve"> SGBD </v>
      </c>
      <c r="BG192" s="34" t="str">
        <f t="shared" si="189"/>
        <v xml:space="preserve"> SQL </v>
      </c>
      <c r="BH192" s="34" t="str">
        <f t="shared" si="190"/>
        <v xml:space="preserve">book </v>
      </c>
      <c r="BI192" s="34" t="str">
        <f t="shared" si="191"/>
        <v xml:space="preserve">Microsoft </v>
      </c>
      <c r="BJ192" s="34" t="str">
        <f t="shared" si="192"/>
        <v/>
      </c>
      <c r="BK192" s="34" t="str">
        <f t="shared" si="193"/>
        <v/>
      </c>
      <c r="BL192" s="34" t="str">
        <f t="shared" si="194"/>
        <v/>
      </c>
      <c r="BM192" s="34" t="str">
        <f t="shared" si="195"/>
        <v/>
      </c>
      <c r="BN192" s="34" t="str">
        <f t="shared" si="196"/>
        <v/>
      </c>
      <c r="BO192" s="34" t="str">
        <f t="shared" si="197"/>
        <v/>
      </c>
      <c r="BP192" s="34" t="str">
        <f t="shared" si="198"/>
        <v/>
      </c>
      <c r="BQ192" s="34" t="str">
        <f t="shared" si="199"/>
        <v/>
      </c>
      <c r="BR192" s="34" t="str">
        <f t="shared" si="200"/>
        <v/>
      </c>
      <c r="BS192" s="34" t="str">
        <f t="shared" si="201"/>
        <v/>
      </c>
      <c r="BT192" s="34" t="str">
        <f t="shared" si="202"/>
        <v/>
      </c>
      <c r="BU192" s="42" t="str">
        <f t="shared" si="203"/>
        <v/>
      </c>
    </row>
    <row r="193" spans="1:73" ht="20.100000000000001" customHeight="1" x14ac:dyDescent="0.2">
      <c r="A193" s="40">
        <v>45231</v>
      </c>
      <c r="B193" s="34" t="s">
        <v>14333</v>
      </c>
      <c r="C193" s="34" t="s">
        <v>112</v>
      </c>
      <c r="D193" s="34">
        <v>20240120</v>
      </c>
      <c r="E193" s="34" t="s">
        <v>14334</v>
      </c>
      <c r="F193" s="34" t="str">
        <f t="shared" si="136"/>
        <v>Programmer sous Excel : Macros et Langage VBA</v>
      </c>
      <c r="G193" s="34" t="str">
        <f t="shared" si="137"/>
        <v>Michèle Amelot</v>
      </c>
      <c r="H193" s="34" t="str">
        <f t="shared" si="138"/>
        <v/>
      </c>
      <c r="I193" s="34" t="str">
        <f t="shared" si="139"/>
        <v>Amelot, Michèle</v>
      </c>
      <c r="J193" s="34" t="str">
        <f t="shared" si="140"/>
        <v/>
      </c>
      <c r="K193" s="34" t="str">
        <f t="shared" si="141"/>
        <v/>
      </c>
      <c r="L193" s="34" t="str">
        <f t="shared" si="142"/>
        <v/>
      </c>
      <c r="M193" s="34" t="str">
        <f t="shared" si="143"/>
        <v/>
      </c>
      <c r="N193" s="5" t="str">
        <f t="shared" si="144"/>
        <v>Edition du 1 June 2007</v>
      </c>
      <c r="O193" s="5" t="str">
        <f t="shared" si="145"/>
        <v>401 pages</v>
      </c>
      <c r="P193" s="34" t="str">
        <f t="shared" si="146"/>
        <v>Editions ENI</v>
      </c>
      <c r="Q193" s="6" t="str">
        <f t="shared" si="147"/>
        <v>fre</v>
      </c>
      <c r="R193" s="34" t="str">
        <f t="shared" si="148"/>
        <v>fre</v>
      </c>
      <c r="S193" s="34" t="str">
        <f t="shared" si="149"/>
        <v>fre</v>
      </c>
      <c r="T193" s="34" t="str">
        <f t="shared" si="150"/>
        <v>A la fois simple, pratique et complet, ce livre s&amp;acute;adresse aux utilisateurs Excel ou aux développeurs souhaitant créer des applications de tableur conviviales, fiables et puissantes. Outre les éléments de base du langage VBA (structure du langage et concepts de programmation objet) vous permettant d&amp;acute;automatiser les traitements, vous apprendrez à concevoir des formulaires, à personnaliser l&amp;acute;interface d&amp;acute;Excel, à communiquer avec les autres applications Office XP, à importer ou publier des pages Web et des fichiers XML et à exploiter les fonctions API de Windows. De nombreux exemples sont présentés dans chaque chapitre et le livre se termine par un exercice récapitulatif qui vous guide pour la création complète d&amp;acute;une application Excel. 
Les exemples présentés dans l&amp;acute;ouvrage sont en téléchargement sur le site de l&amp;acute;éditeur.
Ce livre est également proposé en coffret 1 | coffret 2 | coffret 3</v>
      </c>
      <c r="U193" s="34">
        <f t="shared" si="151"/>
        <v>9782746044302</v>
      </c>
      <c r="V193" s="34" t="str">
        <f t="shared" si="152"/>
        <v>Version Numérique</v>
      </c>
      <c r="W193" s="34">
        <f t="shared" si="153"/>
        <v>9782746037809</v>
      </c>
      <c r="X193" s="34" t="str">
        <f t="shared" si="154"/>
        <v>Version Imprimée</v>
      </c>
      <c r="Y193" s="34" t="str">
        <f t="shared" si="155"/>
        <v>St-Herblain</v>
      </c>
      <c r="Z193" s="34" t="str">
        <f t="shared" si="156"/>
        <v>Editions ENI</v>
      </c>
      <c r="AA193" s="34">
        <f t="shared" si="157"/>
        <v>2007</v>
      </c>
      <c r="AB193" s="34" t="str">
        <f t="shared" si="158"/>
        <v>Bibliothèque Numérique ENI (Service en ligne)</v>
      </c>
      <c r="AC193" s="34" t="str">
        <f t="shared" si="159"/>
        <v>RESSOURCES INFORMATIQUES</v>
      </c>
      <c r="AD193" s="34" t="str">
        <f t="shared" si="160"/>
        <v>texte</v>
      </c>
      <c r="AE193" s="34" t="str">
        <f t="shared" si="161"/>
        <v>txt</v>
      </c>
      <c r="AF193" s="34" t="str">
        <f t="shared" si="162"/>
        <v>rdacontent/fre</v>
      </c>
      <c r="AG193" s="34" t="str">
        <f t="shared" si="163"/>
        <v>informatique</v>
      </c>
      <c r="AH193" s="34" t="str">
        <f t="shared" si="164"/>
        <v>c</v>
      </c>
      <c r="AI193" s="34" t="str">
        <f t="shared" si="165"/>
        <v>rdamedia/fre</v>
      </c>
      <c r="AJ193" s="34" t="str">
        <f t="shared" si="166"/>
        <v>ressource en ligne</v>
      </c>
      <c r="AK193" s="34" t="str">
        <f t="shared" si="167"/>
        <v>cr</v>
      </c>
      <c r="AL193" s="34" t="str">
        <f t="shared" si="168"/>
        <v>rdacarrier/fre</v>
      </c>
      <c r="AM193" s="34" t="str">
        <f t="shared" si="169"/>
        <v>m\\\\\o\\d\\\\\\\\</v>
      </c>
      <c r="AN193" s="34" t="str">
        <f t="shared" si="170"/>
        <v>cr\cn\\\\uuaua</v>
      </c>
      <c r="AO193" s="34" t="str">
        <f t="shared" si="171"/>
        <v>Accès restreint aux membres</v>
      </c>
      <c r="AP193" s="34" t="str">
        <f t="shared" si="172"/>
        <v>Source de la note de description : Version imprimée</v>
      </c>
      <c r="AQ193" s="34" t="str">
        <f t="shared" si="173"/>
        <v/>
      </c>
      <c r="AR193" s="34" t="str">
        <f t="shared" si="174"/>
        <v>%SITE_CLIENT%/?library_guid=F55DD350-388E-4436-A1AC-65D780A51B69</v>
      </c>
      <c r="AS193" s="34" t="str">
        <f t="shared" si="175"/>
        <v>Accès au travers du portail ENI</v>
      </c>
      <c r="AT193" s="34" t="str">
        <f t="shared" si="176"/>
        <v xml:space="preserve"> API </v>
      </c>
      <c r="AU193" s="34" t="str">
        <f t="shared" si="177"/>
        <v xml:space="preserve"> application </v>
      </c>
      <c r="AV193" s="34" t="str">
        <f t="shared" si="178"/>
        <v xml:space="preserve"> e</v>
      </c>
      <c r="AW193" s="34" t="str">
        <f t="shared" si="179"/>
        <v xml:space="preserve"> ebook </v>
      </c>
      <c r="AX193" s="34" t="str">
        <f t="shared" si="180"/>
        <v xml:space="preserve"> Excel 07 </v>
      </c>
      <c r="AY193" s="34" t="str">
        <f t="shared" si="181"/>
        <v xml:space="preserve"> Excel VBA </v>
      </c>
      <c r="AZ193" s="34" t="str">
        <f t="shared" si="182"/>
        <v xml:space="preserve"> Excel2007 </v>
      </c>
      <c r="BA193" s="34" t="str">
        <f t="shared" si="183"/>
        <v xml:space="preserve"> langage </v>
      </c>
      <c r="BB193" s="34" t="str">
        <f t="shared" si="184"/>
        <v xml:space="preserve"> langages </v>
      </c>
      <c r="BC193" s="34" t="str">
        <f t="shared" si="185"/>
        <v xml:space="preserve"> livre électronique </v>
      </c>
      <c r="BD193" s="34" t="str">
        <f t="shared" si="186"/>
        <v xml:space="preserve"> livre numérique </v>
      </c>
      <c r="BE193" s="34" t="str">
        <f t="shared" si="187"/>
        <v xml:space="preserve"> livres électroniques </v>
      </c>
      <c r="BF193" s="34" t="str">
        <f t="shared" si="188"/>
        <v xml:space="preserve"> livres numériques </v>
      </c>
      <c r="BG193" s="34" t="str">
        <f t="shared" si="189"/>
        <v xml:space="preserve"> LNRI07EXCV</v>
      </c>
      <c r="BH193" s="34" t="str">
        <f t="shared" si="190"/>
        <v xml:space="preserve"> macro</v>
      </c>
      <c r="BI193" s="34" t="str">
        <f t="shared" si="191"/>
        <v xml:space="preserve"> macro commande </v>
      </c>
      <c r="BJ193" s="34" t="str">
        <f t="shared" si="192"/>
        <v xml:space="preserve"> office </v>
      </c>
      <c r="BK193" s="34" t="str">
        <f t="shared" si="193"/>
        <v xml:space="preserve"> Office 07 </v>
      </c>
      <c r="BL193" s="34" t="str">
        <f t="shared" si="194"/>
        <v xml:space="preserve"> Office 2007 </v>
      </c>
      <c r="BM193" s="34" t="str">
        <f t="shared" si="195"/>
        <v xml:space="preserve"> office système </v>
      </c>
      <c r="BN193" s="34" t="str">
        <f t="shared" si="196"/>
        <v xml:space="preserve"> tableur </v>
      </c>
      <c r="BO193" s="34" t="str">
        <f t="shared" si="197"/>
        <v xml:space="preserve">book </v>
      </c>
      <c r="BP193" s="34" t="str">
        <f t="shared" si="198"/>
        <v xml:space="preserve">commande </v>
      </c>
      <c r="BQ193" s="34" t="str">
        <f t="shared" si="199"/>
        <v xml:space="preserve">Microsoft </v>
      </c>
      <c r="BR193" s="34" t="str">
        <f t="shared" si="200"/>
        <v/>
      </c>
      <c r="BS193" s="34" t="str">
        <f t="shared" si="201"/>
        <v/>
      </c>
      <c r="BT193" s="34" t="str">
        <f t="shared" si="202"/>
        <v/>
      </c>
      <c r="BU193" s="42" t="str">
        <f t="shared" si="203"/>
        <v/>
      </c>
    </row>
    <row r="194" spans="1:73" ht="20.100000000000001" customHeight="1" x14ac:dyDescent="0.2">
      <c r="A194" s="40">
        <v>45231</v>
      </c>
      <c r="B194" s="34" t="s">
        <v>14335</v>
      </c>
      <c r="C194" s="34" t="s">
        <v>112</v>
      </c>
      <c r="D194" s="34">
        <v>20240120</v>
      </c>
      <c r="E194" s="34" t="s">
        <v>14336</v>
      </c>
      <c r="F194" s="34" t="str">
        <f t="shared" si="136"/>
        <v>Optimisez le travail collaboratif (formulaires, XML, workflow, SharePoint...)</v>
      </c>
      <c r="G194" s="34" t="str">
        <f t="shared" si="137"/>
        <v xml:space="preserve">Jean-François FUSTEC </v>
      </c>
      <c r="H194" s="34" t="str">
        <f t="shared" si="138"/>
        <v/>
      </c>
      <c r="I194" s="34" t="str">
        <f t="shared" si="139"/>
        <v>FUSTEC , Jean-François</v>
      </c>
      <c r="J194" s="34" t="str">
        <f t="shared" si="140"/>
        <v/>
      </c>
      <c r="K194" s="34" t="str">
        <f t="shared" si="141"/>
        <v/>
      </c>
      <c r="L194" s="34" t="str">
        <f t="shared" si="142"/>
        <v/>
      </c>
      <c r="M194" s="34" t="str">
        <f t="shared" si="143"/>
        <v/>
      </c>
      <c r="N194" s="5" t="str">
        <f t="shared" si="144"/>
        <v>Edition du 1 October 2007</v>
      </c>
      <c r="O194" s="5" t="str">
        <f t="shared" si="145"/>
        <v>379 pages</v>
      </c>
      <c r="P194" s="34" t="str">
        <f t="shared" si="146"/>
        <v>Editions ENI</v>
      </c>
      <c r="Q194" s="6" t="str">
        <f t="shared" si="147"/>
        <v>fre</v>
      </c>
      <c r="R194" s="34" t="str">
        <f t="shared" si="148"/>
        <v>fre</v>
      </c>
      <c r="S194" s="34" t="str">
        <f t="shared" si="149"/>
        <v>fre</v>
      </c>
      <c r="T194" s="34" t="str">
        <f t="shared" si="150"/>
        <v>InfoPath, composant de la suite Microsoft Office, est un outil performant dont les fonctionnalités sont détaillées dans cet ouvrage. Ce livre s'adresse, au responsable informatique qui aura ainsi les moyens de juger tout le parti que peut tirer son entreprise de InfoPath pour dynamiser un système d'information en utilisant des solutions de workflow, à l'informaticien qui découvrira les performances spécifiques de cet outil, mais aussi à tout utilisateur qui apprendra à exploiter vite et bien des formulaires InfoPath. 
Une présentation d'XML permet de comprendre comment InfoPath manipule les informations. L'apprentissage d'InfoPath comme outil de création d'applications se fait par l'inventaire des fonctionnalités d'un formulaire, mais aussi par la description des diverses mises en connexions possibles : intégration avec SharePoint et Outlook, connexion à une base SQL Server, envoi par mail, publication web, ouverture dans un navigateur...
Des comparaisons avec Word aideront le bureauticien à choisir le bon outil. Pour le développeur Visual Studio, la présentation des interfaçages possibles avec la programmation lui permettra de faire d'InfoPath un chaînon d'une application globale.</v>
      </c>
      <c r="U194" s="34">
        <f t="shared" si="151"/>
        <v>9782746044128</v>
      </c>
      <c r="V194" s="34" t="str">
        <f t="shared" si="152"/>
        <v>Version Numérique</v>
      </c>
      <c r="W194" s="34">
        <f t="shared" si="153"/>
        <v>9782746039711</v>
      </c>
      <c r="X194" s="34" t="str">
        <f t="shared" si="154"/>
        <v>Version Imprimée</v>
      </c>
      <c r="Y194" s="34" t="str">
        <f t="shared" si="155"/>
        <v>St-Herblain</v>
      </c>
      <c r="Z194" s="34" t="str">
        <f t="shared" si="156"/>
        <v>Editions ENI</v>
      </c>
      <c r="AA194" s="34">
        <f t="shared" si="157"/>
        <v>2007</v>
      </c>
      <c r="AB194" s="34" t="str">
        <f t="shared" si="158"/>
        <v>Bibliothèque Numérique ENI (Service en ligne)</v>
      </c>
      <c r="AC194" s="34" t="str">
        <f t="shared" si="159"/>
        <v>RESSOURCES INFORMATIQUES</v>
      </c>
      <c r="AD194" s="34" t="str">
        <f t="shared" si="160"/>
        <v>texte</v>
      </c>
      <c r="AE194" s="34" t="str">
        <f t="shared" si="161"/>
        <v>txt</v>
      </c>
      <c r="AF194" s="34" t="str">
        <f t="shared" si="162"/>
        <v>rdacontent/fre</v>
      </c>
      <c r="AG194" s="34" t="str">
        <f t="shared" si="163"/>
        <v>informatique</v>
      </c>
      <c r="AH194" s="34" t="str">
        <f t="shared" si="164"/>
        <v>c</v>
      </c>
      <c r="AI194" s="34" t="str">
        <f t="shared" si="165"/>
        <v>rdamedia/fre</v>
      </c>
      <c r="AJ194" s="34" t="str">
        <f t="shared" si="166"/>
        <v>ressource en ligne</v>
      </c>
      <c r="AK194" s="34" t="str">
        <f t="shared" si="167"/>
        <v>cr</v>
      </c>
      <c r="AL194" s="34" t="str">
        <f t="shared" si="168"/>
        <v>rdacarrier/fre</v>
      </c>
      <c r="AM194" s="34" t="str">
        <f t="shared" si="169"/>
        <v>m\\\\\o\\d\\\\\\\\</v>
      </c>
      <c r="AN194" s="34" t="str">
        <f t="shared" si="170"/>
        <v>cr\cn\\\\uuaua</v>
      </c>
      <c r="AO194" s="34" t="str">
        <f t="shared" si="171"/>
        <v>Accès restreint aux membres</v>
      </c>
      <c r="AP194" s="34" t="str">
        <f t="shared" si="172"/>
        <v>Source de la note de description : Version imprimée</v>
      </c>
      <c r="AQ194" s="34" t="str">
        <f t="shared" si="173"/>
        <v/>
      </c>
      <c r="AR194" s="34" t="str">
        <f t="shared" si="174"/>
        <v>%SITE_CLIENT%/?library_guid=1107BD57-365D-4C96-BD28-1A3E5BDAF04D</v>
      </c>
      <c r="AS194" s="34" t="str">
        <f t="shared" si="175"/>
        <v>Accès au travers du portail ENI</v>
      </c>
      <c r="AT194" s="34" t="str">
        <f t="shared" si="176"/>
        <v xml:space="preserve"> base de données </v>
      </c>
      <c r="AU194" s="34" t="str">
        <f t="shared" si="177"/>
        <v xml:space="preserve"> développement </v>
      </c>
      <c r="AV194" s="34" t="str">
        <f t="shared" si="178"/>
        <v xml:space="preserve"> e</v>
      </c>
      <c r="AW194" s="34" t="str">
        <f t="shared" si="179"/>
        <v xml:space="preserve"> ebook </v>
      </c>
      <c r="AX194" s="34" t="str">
        <f t="shared" si="180"/>
        <v xml:space="preserve"> Formulaire </v>
      </c>
      <c r="AY194" s="34" t="str">
        <f t="shared" si="181"/>
        <v xml:space="preserve"> infopath2007 </v>
      </c>
      <c r="AZ194" s="34" t="str">
        <f t="shared" si="182"/>
        <v xml:space="preserve"> livre électronique </v>
      </c>
      <c r="BA194" s="34" t="str">
        <f t="shared" si="183"/>
        <v xml:space="preserve"> livre numérique </v>
      </c>
      <c r="BB194" s="34" t="str">
        <f t="shared" si="184"/>
        <v xml:space="preserve"> livres électroniques </v>
      </c>
      <c r="BC194" s="34" t="str">
        <f t="shared" si="185"/>
        <v xml:space="preserve"> livres numériques </v>
      </c>
      <c r="BD194" s="34" t="str">
        <f t="shared" si="186"/>
        <v xml:space="preserve"> LNRI07INF</v>
      </c>
      <c r="BE194" s="34" t="str">
        <f t="shared" si="187"/>
        <v xml:space="preserve"> Office </v>
      </c>
      <c r="BF194" s="34" t="str">
        <f t="shared" si="188"/>
        <v xml:space="preserve"> SGBD </v>
      </c>
      <c r="BG194" s="34" t="str">
        <f t="shared" si="189"/>
        <v xml:space="preserve"> SharePoint </v>
      </c>
      <c r="BH194" s="34" t="str">
        <f t="shared" si="190"/>
        <v xml:space="preserve"> SharePoint Portal Server </v>
      </c>
      <c r="BI194" s="34" t="str">
        <f t="shared" si="191"/>
        <v xml:space="preserve"> SPS </v>
      </c>
      <c r="BJ194" s="34" t="str">
        <f t="shared" si="192"/>
        <v xml:space="preserve"> Workflow </v>
      </c>
      <c r="BK194" s="34" t="str">
        <f t="shared" si="193"/>
        <v xml:space="preserve"> XML </v>
      </c>
      <c r="BL194" s="34" t="str">
        <f t="shared" si="194"/>
        <v xml:space="preserve">book </v>
      </c>
      <c r="BM194" s="34" t="str">
        <f t="shared" si="195"/>
        <v xml:space="preserve">Microsoft </v>
      </c>
      <c r="BN194" s="34" t="str">
        <f t="shared" si="196"/>
        <v/>
      </c>
      <c r="BO194" s="34" t="str">
        <f t="shared" si="197"/>
        <v/>
      </c>
      <c r="BP194" s="34" t="str">
        <f t="shared" si="198"/>
        <v/>
      </c>
      <c r="BQ194" s="34" t="str">
        <f t="shared" si="199"/>
        <v/>
      </c>
      <c r="BR194" s="34" t="str">
        <f t="shared" si="200"/>
        <v/>
      </c>
      <c r="BS194" s="34" t="str">
        <f t="shared" si="201"/>
        <v/>
      </c>
      <c r="BT194" s="34" t="str">
        <f t="shared" si="202"/>
        <v/>
      </c>
      <c r="BU194" s="42" t="str">
        <f t="shared" si="203"/>
        <v/>
      </c>
    </row>
    <row r="195" spans="1:73" ht="20.100000000000001" customHeight="1" x14ac:dyDescent="0.2">
      <c r="A195" s="40">
        <v>45231</v>
      </c>
      <c r="B195" s="34" t="s">
        <v>14337</v>
      </c>
      <c r="C195" s="34" t="s">
        <v>112</v>
      </c>
      <c r="D195" s="34">
        <v>20240120</v>
      </c>
      <c r="E195" s="34" t="s">
        <v>14338</v>
      </c>
      <c r="F195" s="34" t="str">
        <f t="shared" si="136"/>
        <v>De l'intégration au développement</v>
      </c>
      <c r="G195" s="34" t="str">
        <f t="shared" si="137"/>
        <v>Anthony Bidet</v>
      </c>
      <c r="H195" s="34" t="str">
        <f t="shared" si="138"/>
        <v/>
      </c>
      <c r="I195" s="34" t="str">
        <f t="shared" si="139"/>
        <v>Bidet, Anthony</v>
      </c>
      <c r="J195" s="34" t="str">
        <f t="shared" si="140"/>
        <v/>
      </c>
      <c r="K195" s="34" t="str">
        <f t="shared" si="141"/>
        <v/>
      </c>
      <c r="L195" s="34" t="str">
        <f t="shared" si="142"/>
        <v/>
      </c>
      <c r="M195" s="34" t="str">
        <f t="shared" si="143"/>
        <v/>
      </c>
      <c r="N195" s="5" t="str">
        <f t="shared" si="144"/>
        <v>Edition du 1 August 2007</v>
      </c>
      <c r="O195" s="5" t="str">
        <f t="shared" si="145"/>
        <v>609 pages</v>
      </c>
      <c r="P195" s="34" t="str">
        <f t="shared" si="146"/>
        <v>Editions ENI</v>
      </c>
      <c r="Q195" s="6" t="str">
        <f t="shared" si="147"/>
        <v>fre</v>
      </c>
      <c r="R195" s="34" t="str">
        <f t="shared" si="148"/>
        <v>fre</v>
      </c>
      <c r="S195" s="34" t="str">
        <f t="shared" si="149"/>
        <v>fre</v>
      </c>
      <c r="T195" s="34" t="str">
        <f t="shared" si="150"/>
        <v xml:space="preserve">Ce livre s'adresse à tout informaticien désireux de mettre en place les technologies SharePoint 2007. Très orienté mise en pratique, il est organisé en quatre parties majeures :
- Les fondamentaux : cette partie détaille l'éventail des fonctionnalités des produits SharePoint et prépare le poste du developpeur pour la personnalisation et le developpement autour de SharePoint
- La personnalisation : cette partie propose au lecteur des exemples concrets de personnalisation (que ce soit par l'interface graphique, les feuilles de style, les features, les sites Definition ou SharePoint Designer) et dresse le bilan des avantages et inconvénients de chaque solution.
- Le développement : le lecteur découvrira dans cette partie le développement de WebParts, le déploiement, la sécurité et le déboggage via le modèle Objet et les outils de déploiement du Framework. 
Pour illustrer les possibilités de développement sur ce FrameWork, l'auteur présente des exemples d'applications Windows ou Web  permettant d'accéder aux ressources SharePoint (administration et utilisation).
- SharePoint et le Web 2.0 : le lecteur découvrira dans cette partie l'intégration d'Ajax dans les technologies SharePoint.
L'auteur du livre est reconnu MVP (Most Valuable Professionnal) sur les technologies SharePoint.
Ce livre est également proposé en coffret 1 | coffret 2
</v>
      </c>
      <c r="U195" s="34">
        <f t="shared" si="151"/>
        <v>9782746044166</v>
      </c>
      <c r="V195" s="34" t="str">
        <f t="shared" si="152"/>
        <v>Version Numérique</v>
      </c>
      <c r="W195" s="34">
        <f t="shared" si="153"/>
        <v>9782746038158</v>
      </c>
      <c r="X195" s="34" t="str">
        <f t="shared" si="154"/>
        <v>Version Imprimée</v>
      </c>
      <c r="Y195" s="34" t="str">
        <f t="shared" si="155"/>
        <v>St-Herblain</v>
      </c>
      <c r="Z195" s="34" t="str">
        <f t="shared" si="156"/>
        <v>Editions ENI</v>
      </c>
      <c r="AA195" s="34">
        <f t="shared" si="157"/>
        <v>2007</v>
      </c>
      <c r="AB195" s="34" t="str">
        <f t="shared" si="158"/>
        <v>Bibliothèque Numérique ENI (Service en ligne)</v>
      </c>
      <c r="AC195" s="34" t="str">
        <f t="shared" si="159"/>
        <v>RESSOURCES INFORMATIQUES</v>
      </c>
      <c r="AD195" s="34" t="str">
        <f t="shared" si="160"/>
        <v>texte</v>
      </c>
      <c r="AE195" s="34" t="str">
        <f t="shared" si="161"/>
        <v>txt</v>
      </c>
      <c r="AF195" s="34" t="str">
        <f t="shared" si="162"/>
        <v>rdacontent/fre</v>
      </c>
      <c r="AG195" s="34" t="str">
        <f t="shared" si="163"/>
        <v>informatique</v>
      </c>
      <c r="AH195" s="34" t="str">
        <f t="shared" si="164"/>
        <v>c</v>
      </c>
      <c r="AI195" s="34" t="str">
        <f t="shared" si="165"/>
        <v>rdamedia/fre</v>
      </c>
      <c r="AJ195" s="34" t="str">
        <f t="shared" si="166"/>
        <v>ressource en ligne</v>
      </c>
      <c r="AK195" s="34" t="str">
        <f t="shared" si="167"/>
        <v>cr</v>
      </c>
      <c r="AL195" s="34" t="str">
        <f t="shared" si="168"/>
        <v>rdacarrier/fre</v>
      </c>
      <c r="AM195" s="34" t="str">
        <f t="shared" si="169"/>
        <v>m\\\\\o\\d\\\\\\\\</v>
      </c>
      <c r="AN195" s="34" t="str">
        <f t="shared" si="170"/>
        <v>cr\cn\\\\uuaua</v>
      </c>
      <c r="AO195" s="34" t="str">
        <f t="shared" si="171"/>
        <v>Accès restreint aux membres</v>
      </c>
      <c r="AP195" s="34" t="str">
        <f t="shared" si="172"/>
        <v>Source de la note de description : Version imprimée</v>
      </c>
      <c r="AQ195" s="34" t="str">
        <f t="shared" si="173"/>
        <v/>
      </c>
      <c r="AR195" s="34" t="str">
        <f t="shared" si="174"/>
        <v>%SITE_CLIENT%/?library_guid=D0A88454-40A9-4571-8B10-C53BD59768E1</v>
      </c>
      <c r="AS195" s="34" t="str">
        <f t="shared" si="175"/>
        <v>Accès au travers du portail ENI</v>
      </c>
      <c r="AT195" s="34" t="str">
        <f t="shared" si="176"/>
        <v xml:space="preserve"> CMS </v>
      </c>
      <c r="AU195" s="34" t="str">
        <f t="shared" si="177"/>
        <v xml:space="preserve"> CSS </v>
      </c>
      <c r="AV195" s="34" t="str">
        <f t="shared" si="178"/>
        <v xml:space="preserve"> développement </v>
      </c>
      <c r="AW195" s="34" t="str">
        <f t="shared" si="179"/>
        <v xml:space="preserve"> e</v>
      </c>
      <c r="AX195" s="34" t="str">
        <f t="shared" si="180"/>
        <v xml:space="preserve"> ebook </v>
      </c>
      <c r="AY195" s="34" t="str">
        <f t="shared" si="181"/>
        <v xml:space="preserve"> FrontPage </v>
      </c>
      <c r="AZ195" s="34" t="str">
        <f t="shared" si="182"/>
        <v xml:space="preserve"> ged </v>
      </c>
      <c r="BA195" s="34" t="str">
        <f t="shared" si="183"/>
        <v xml:space="preserve"> intranet </v>
      </c>
      <c r="BB195" s="34" t="str">
        <f t="shared" si="184"/>
        <v xml:space="preserve"> livre électronique </v>
      </c>
      <c r="BC195" s="34" t="str">
        <f t="shared" si="185"/>
        <v xml:space="preserve"> livre numérique </v>
      </c>
      <c r="BD195" s="34" t="str">
        <f t="shared" si="186"/>
        <v xml:space="preserve"> livres électroniques </v>
      </c>
      <c r="BE195" s="34" t="str">
        <f t="shared" si="187"/>
        <v xml:space="preserve"> livres numériques </v>
      </c>
      <c r="BF195" s="34" t="str">
        <f t="shared" si="188"/>
        <v xml:space="preserve"> LNRI07SHA</v>
      </c>
      <c r="BG195" s="34" t="str">
        <f t="shared" si="189"/>
        <v xml:space="preserve"> Microsoft </v>
      </c>
      <c r="BH195" s="34" t="str">
        <f t="shared" si="190"/>
        <v xml:space="preserve"> portail </v>
      </c>
      <c r="BI195" s="34" t="str">
        <f t="shared" si="191"/>
        <v xml:space="preserve"> sharepoint serveur </v>
      </c>
      <c r="BJ195" s="34" t="str">
        <f t="shared" si="192"/>
        <v xml:space="preserve"> webparts </v>
      </c>
      <c r="BK195" s="34" t="str">
        <f t="shared" si="193"/>
        <v xml:space="preserve"> WSS </v>
      </c>
      <c r="BL195" s="34" t="str">
        <f t="shared" si="194"/>
        <v xml:space="preserve">book </v>
      </c>
      <c r="BM195" s="34" t="str">
        <f t="shared" si="195"/>
        <v xml:space="preserve">SPS </v>
      </c>
      <c r="BN195" s="34" t="str">
        <f t="shared" si="196"/>
        <v/>
      </c>
      <c r="BO195" s="34" t="str">
        <f t="shared" si="197"/>
        <v/>
      </c>
      <c r="BP195" s="34" t="str">
        <f t="shared" si="198"/>
        <v/>
      </c>
      <c r="BQ195" s="34" t="str">
        <f t="shared" si="199"/>
        <v/>
      </c>
      <c r="BR195" s="34" t="str">
        <f t="shared" si="200"/>
        <v/>
      </c>
      <c r="BS195" s="34" t="str">
        <f t="shared" si="201"/>
        <v/>
      </c>
      <c r="BT195" s="34" t="str">
        <f t="shared" si="202"/>
        <v/>
      </c>
      <c r="BU195" s="42" t="str">
        <f t="shared" si="203"/>
        <v/>
      </c>
    </row>
    <row r="196" spans="1:73" ht="20.100000000000001" customHeight="1" x14ac:dyDescent="0.2">
      <c r="A196" s="40">
        <v>45231</v>
      </c>
      <c r="B196" s="34" t="s">
        <v>14339</v>
      </c>
      <c r="C196" s="34" t="s">
        <v>112</v>
      </c>
      <c r="D196" s="34">
        <v>20240120</v>
      </c>
      <c r="E196" s="34" t="s">
        <v>14340</v>
      </c>
      <c r="F196" s="34" t="str">
        <f t="shared" si="136"/>
        <v>Déploiement et Administration</v>
      </c>
      <c r="G196" s="34" t="str">
        <f t="shared" si="137"/>
        <v>Marc BENISTY</v>
      </c>
      <c r="H196" s="34" t="str">
        <f t="shared" si="138"/>
        <v/>
      </c>
      <c r="I196" s="34" t="str">
        <f t="shared" si="139"/>
        <v>BENISTY, Marc</v>
      </c>
      <c r="J196" s="34" t="str">
        <f t="shared" si="140"/>
        <v/>
      </c>
      <c r="K196" s="34" t="str">
        <f t="shared" si="141"/>
        <v/>
      </c>
      <c r="L196" s="34" t="str">
        <f t="shared" si="142"/>
        <v/>
      </c>
      <c r="M196" s="34" t="str">
        <f t="shared" si="143"/>
        <v/>
      </c>
      <c r="N196" s="5" t="str">
        <f t="shared" si="144"/>
        <v>Edition du 1 January 2010</v>
      </c>
      <c r="O196" s="5" t="str">
        <f t="shared" si="145"/>
        <v>671 pages</v>
      </c>
      <c r="P196" s="34" t="str">
        <f t="shared" si="146"/>
        <v>Editions ENI</v>
      </c>
      <c r="Q196" s="6" t="str">
        <f t="shared" si="147"/>
        <v>fre</v>
      </c>
      <c r="R196" s="34" t="str">
        <f t="shared" si="148"/>
        <v>fre</v>
      </c>
      <c r="S196" s="34" t="str">
        <f t="shared" si="149"/>
        <v>fre</v>
      </c>
      <c r="T196" s="34" t="str">
        <f t="shared" si="150"/>
        <v xml:space="preserve">Ce livre sur SharePoint 2007 (MOSS 2007) s'adresse à tout informaticien qui souhaite mettre en oeuvre la solution Microsoft Office SharePoint Server 2007 au sein de son entreprise dans le but d'améliorer le travail collaboratif. Bien qu'il s'agisse d'un ouvrage traitant de la mise en place technique du produit, il ne nécessite pas de pré-requis particulier : il offre à tout professionnel motivé la possibilité d'apprendre à utiliser au mieux les différentes fonctionnalités offertes par les outils d'administration fournis par l'éditeur. Il propose également un certain nombre de bonnes pratiques et recommandations issues d'une expérience terrain importante qui permettront au lecteur dans bien des cas de gagner un temps considérable. La lecture de ces pages, que ce soit avant ou pendant un déploiement de MOSS 2007, vous évitera sans aucun doute de passer par les problèmes déjà rencontrés par d'autres, et de tomber dans les pièges d'une installation ou d'une mise en production trop rapide ou pas toujours assez bien réfléchie.
Le livre est organisé en huit chapitres. Le premier chapitre retrace l'historique des technologies SharePoint avant d'introduire les grands concepts fonctionnels du produit MOSS 2007. Le chapitre suivant brosse un portrait plus détaillé des nouveautés apportées par cette version de SharePoint, juste avant de passer aux différentes étapes d'installation du produit, décrites dans le chapitre 3.
Le chapitre 4 traite des différentes fonctions d'administration disponibles via la console d'administration centrale et présente, entre autres, la mise en place des plans de sauvegarde et de reprise d'activité (Disaster Recovery), éléments essentiels dans la mise en oeuvre d'une solution fiable et pérenne.
Les chapitres suivants couvrent différents sujets relatifs au paramétrage du fournisseur de services partagés et aux services offerts par celui-ci tels que les fameux services Excel, tant convoités pour la mise en oeuvre de tableaux de bord et l'utilisation d'indicateurs de performances, très utiles pour une gestion managériale efficace.
Les chapitres du livre :
Avant-propos - Présentation des technologies SharePoint - Les nouveautés apportées par MOSS 2007 - Installation de MOSS 2007 - Configurer et administrer MOSS 2007 - Les services partagés - Recherche et indexation - Business Intelligence et Excel Services - Administration d'Office Forms Server 2007
</v>
      </c>
      <c r="U196" s="34">
        <f t="shared" si="151"/>
        <v>9782746053748</v>
      </c>
      <c r="V196" s="34" t="str">
        <f t="shared" si="152"/>
        <v>Version Numérique</v>
      </c>
      <c r="W196" s="34">
        <f t="shared" si="153"/>
        <v>9782746052901</v>
      </c>
      <c r="X196" s="34" t="str">
        <f t="shared" si="154"/>
        <v>Version Imprimée</v>
      </c>
      <c r="Y196" s="34" t="str">
        <f t="shared" si="155"/>
        <v>St-Herblain</v>
      </c>
      <c r="Z196" s="34" t="str">
        <f t="shared" si="156"/>
        <v>Editions ENI</v>
      </c>
      <c r="AA196" s="34">
        <f t="shared" si="157"/>
        <v>2010</v>
      </c>
      <c r="AB196" s="34" t="str">
        <f t="shared" si="158"/>
        <v>Bibliothèque Numérique ENI (Service en ligne)</v>
      </c>
      <c r="AC196" s="34" t="str">
        <f t="shared" si="159"/>
        <v>RESSOURCES INFORMATIQUES</v>
      </c>
      <c r="AD196" s="34" t="str">
        <f t="shared" si="160"/>
        <v>texte</v>
      </c>
      <c r="AE196" s="34" t="str">
        <f t="shared" si="161"/>
        <v>txt</v>
      </c>
      <c r="AF196" s="34" t="str">
        <f t="shared" si="162"/>
        <v>rdacontent/fre</v>
      </c>
      <c r="AG196" s="34" t="str">
        <f t="shared" si="163"/>
        <v>informatique</v>
      </c>
      <c r="AH196" s="34" t="str">
        <f t="shared" si="164"/>
        <v>c</v>
      </c>
      <c r="AI196" s="34" t="str">
        <f t="shared" si="165"/>
        <v>rdamedia/fre</v>
      </c>
      <c r="AJ196" s="34" t="str">
        <f t="shared" si="166"/>
        <v>ressource en ligne</v>
      </c>
      <c r="AK196" s="34" t="str">
        <f t="shared" si="167"/>
        <v>cr</v>
      </c>
      <c r="AL196" s="34" t="str">
        <f t="shared" si="168"/>
        <v>rdacarrier/fre</v>
      </c>
      <c r="AM196" s="34" t="str">
        <f t="shared" si="169"/>
        <v>m\\\\\o\\d\\\\\\\\</v>
      </c>
      <c r="AN196" s="34" t="str">
        <f t="shared" si="170"/>
        <v>cr\cn\\\\uuaua</v>
      </c>
      <c r="AO196" s="34" t="str">
        <f t="shared" si="171"/>
        <v>Accès restreint aux membres</v>
      </c>
      <c r="AP196" s="34" t="str">
        <f t="shared" si="172"/>
        <v>Source de la note de description : Version imprimée</v>
      </c>
      <c r="AQ196" s="34" t="str">
        <f t="shared" si="173"/>
        <v/>
      </c>
      <c r="AR196" s="34" t="str">
        <f t="shared" si="174"/>
        <v>%SITE_CLIENT%/?library_guid=F8E393BB-EA06-46C8-A75D-FFC084882992</v>
      </c>
      <c r="AS196" s="34" t="str">
        <f t="shared" si="175"/>
        <v>Accès au travers du portail ENI</v>
      </c>
      <c r="AT196" s="34" t="str">
        <f t="shared" si="176"/>
        <v xml:space="preserve"> deploiement </v>
      </c>
      <c r="AU196" s="34" t="str">
        <f t="shared" si="177"/>
        <v xml:space="preserve"> Disaster Recovery </v>
      </c>
      <c r="AV196" s="34" t="str">
        <f t="shared" si="178"/>
        <v xml:space="preserve"> livre moss </v>
      </c>
      <c r="AW196" s="34" t="str">
        <f t="shared" si="179"/>
        <v xml:space="preserve"> LNRI07SHAAD</v>
      </c>
      <c r="AX196" s="34" t="str">
        <f t="shared" si="180"/>
        <v xml:space="preserve"> microsoft </v>
      </c>
      <c r="AY196" s="34" t="str">
        <f t="shared" si="181"/>
        <v xml:space="preserve"> services Excel </v>
      </c>
      <c r="AZ196" s="34" t="str">
        <f t="shared" si="182"/>
        <v xml:space="preserve"> travail collaboratif </v>
      </c>
      <c r="BA196" s="34" t="str">
        <f t="shared" si="183"/>
        <v xml:space="preserve">livre sharepoint </v>
      </c>
      <c r="BB196" s="34" t="str">
        <f t="shared" si="184"/>
        <v/>
      </c>
      <c r="BC196" s="34" t="str">
        <f t="shared" si="185"/>
        <v/>
      </c>
      <c r="BD196" s="34" t="str">
        <f t="shared" si="186"/>
        <v/>
      </c>
      <c r="BE196" s="34" t="str">
        <f t="shared" si="187"/>
        <v/>
      </c>
      <c r="BF196" s="34" t="str">
        <f t="shared" si="188"/>
        <v/>
      </c>
      <c r="BG196" s="34" t="str">
        <f t="shared" si="189"/>
        <v/>
      </c>
      <c r="BH196" s="34" t="str">
        <f t="shared" si="190"/>
        <v/>
      </c>
      <c r="BI196" s="34" t="str">
        <f t="shared" si="191"/>
        <v/>
      </c>
      <c r="BJ196" s="34" t="str">
        <f t="shared" si="192"/>
        <v/>
      </c>
      <c r="BK196" s="34" t="str">
        <f t="shared" si="193"/>
        <v/>
      </c>
      <c r="BL196" s="34" t="str">
        <f t="shared" si="194"/>
        <v/>
      </c>
      <c r="BM196" s="34" t="str">
        <f t="shared" si="195"/>
        <v/>
      </c>
      <c r="BN196" s="34" t="str">
        <f t="shared" si="196"/>
        <v/>
      </c>
      <c r="BO196" s="34" t="str">
        <f t="shared" si="197"/>
        <v/>
      </c>
      <c r="BP196" s="34" t="str">
        <f t="shared" si="198"/>
        <v/>
      </c>
      <c r="BQ196" s="34" t="str">
        <f t="shared" si="199"/>
        <v/>
      </c>
      <c r="BR196" s="34" t="str">
        <f t="shared" si="200"/>
        <v/>
      </c>
      <c r="BS196" s="34" t="str">
        <f t="shared" si="201"/>
        <v/>
      </c>
      <c r="BT196" s="34" t="str">
        <f t="shared" si="202"/>
        <v/>
      </c>
      <c r="BU196" s="42" t="str">
        <f t="shared" si="203"/>
        <v/>
      </c>
    </row>
    <row r="197" spans="1:73" ht="20.100000000000001" customHeight="1" x14ac:dyDescent="0.2">
      <c r="A197" s="40">
        <v>45231</v>
      </c>
      <c r="B197" s="34" t="s">
        <v>14341</v>
      </c>
      <c r="C197" s="34" t="s">
        <v>112</v>
      </c>
      <c r="D197" s="34">
        <v>20240120</v>
      </c>
      <c r="E197" s="34" t="s">
        <v>14342</v>
      </c>
      <c r="F197" s="34" t="str">
        <f t="shared" si="136"/>
        <v>Programmez dans Word avec les macros et le langage VBA</v>
      </c>
      <c r="G197" s="34" t="str">
        <f t="shared" si="137"/>
        <v>Anne LAVERGNE</v>
      </c>
      <c r="H197" s="34" t="str">
        <f t="shared" si="138"/>
        <v/>
      </c>
      <c r="I197" s="34" t="str">
        <f t="shared" si="139"/>
        <v>LAVERGNE, Anne</v>
      </c>
      <c r="J197" s="34" t="str">
        <f t="shared" si="140"/>
        <v/>
      </c>
      <c r="K197" s="34" t="str">
        <f t="shared" si="141"/>
        <v/>
      </c>
      <c r="L197" s="34" t="str">
        <f t="shared" si="142"/>
        <v/>
      </c>
      <c r="M197" s="34" t="str">
        <f t="shared" si="143"/>
        <v/>
      </c>
      <c r="N197" s="5" t="str">
        <f t="shared" si="144"/>
        <v>Edition du 1 April 2008</v>
      </c>
      <c r="O197" s="5" t="str">
        <f t="shared" si="145"/>
        <v>478 pages</v>
      </c>
      <c r="P197" s="34" t="str">
        <f t="shared" si="146"/>
        <v>Editions ENI</v>
      </c>
      <c r="Q197" s="6" t="str">
        <f t="shared" si="147"/>
        <v>fre</v>
      </c>
      <c r="R197" s="34" t="str">
        <f t="shared" si="148"/>
        <v>fre</v>
      </c>
      <c r="S197" s="34" t="str">
        <f t="shared" si="149"/>
        <v>fre</v>
      </c>
      <c r="T197" s="34" t="str">
        <f t="shared" si="150"/>
        <v xml:space="preserve">Ce livre sur VBA Word 2007 s'adresse à des utilisateurs avertis de Word qui désirent automatiser des tâches répétitives effectuées dans leur traitement de texte. Il s'adresse également à des développeurs prêts à exploiter toutes les possibilités de Word avant de développer des programmes spécifiques, notamment pour les professions appelées à manier de grandes quantités de texte.
L'auteure a conçu un manuel pratique qui donne au lecteur toutes les clefs pour aboutir à une réelle autonomie : méthodologie, syntaxe VBA, guide de repérage dans le modèle objet Word, balayage des possibilités et spécificités de VBA Word. 
Les explications restent claires et abordables et les exercices pratiques proposés sont variés et inspirés par la réalité des besoins des entreprises.
Les exemples de code cités dans l'ouvrage sont en téléchargement sur cette page.
</v>
      </c>
      <c r="U197" s="34">
        <f t="shared" si="151"/>
        <v>9782746044319</v>
      </c>
      <c r="V197" s="34" t="str">
        <f t="shared" si="152"/>
        <v>Version Numérique</v>
      </c>
      <c r="W197" s="34">
        <f t="shared" si="153"/>
        <v>9782746041950</v>
      </c>
      <c r="X197" s="34" t="str">
        <f t="shared" si="154"/>
        <v>Version Imprimée</v>
      </c>
      <c r="Y197" s="34" t="str">
        <f t="shared" si="155"/>
        <v>St-Herblain</v>
      </c>
      <c r="Z197" s="34" t="str">
        <f t="shared" si="156"/>
        <v>Editions ENI</v>
      </c>
      <c r="AA197" s="34">
        <f t="shared" si="157"/>
        <v>2008</v>
      </c>
      <c r="AB197" s="34" t="str">
        <f t="shared" si="158"/>
        <v>Bibliothèque Numérique ENI (Service en ligne)</v>
      </c>
      <c r="AC197" s="34" t="str">
        <f t="shared" si="159"/>
        <v>RESSOURCES INFORMATIQUES</v>
      </c>
      <c r="AD197" s="34" t="str">
        <f t="shared" si="160"/>
        <v>texte</v>
      </c>
      <c r="AE197" s="34" t="str">
        <f t="shared" si="161"/>
        <v>txt</v>
      </c>
      <c r="AF197" s="34" t="str">
        <f t="shared" si="162"/>
        <v>rdacontent/fre</v>
      </c>
      <c r="AG197" s="34" t="str">
        <f t="shared" si="163"/>
        <v>informatique</v>
      </c>
      <c r="AH197" s="34" t="str">
        <f t="shared" si="164"/>
        <v>c</v>
      </c>
      <c r="AI197" s="34" t="str">
        <f t="shared" si="165"/>
        <v>rdamedia/fre</v>
      </c>
      <c r="AJ197" s="34" t="str">
        <f t="shared" si="166"/>
        <v>ressource en ligne</v>
      </c>
      <c r="AK197" s="34" t="str">
        <f t="shared" si="167"/>
        <v>cr</v>
      </c>
      <c r="AL197" s="34" t="str">
        <f t="shared" si="168"/>
        <v>rdacarrier/fre</v>
      </c>
      <c r="AM197" s="34" t="str">
        <f t="shared" si="169"/>
        <v>m\\\\\o\\d\\\\\\\\</v>
      </c>
      <c r="AN197" s="34" t="str">
        <f t="shared" si="170"/>
        <v>cr\cn\\\\uuaua</v>
      </c>
      <c r="AO197" s="34" t="str">
        <f t="shared" si="171"/>
        <v>Accès restreint aux membres</v>
      </c>
      <c r="AP197" s="34" t="str">
        <f t="shared" si="172"/>
        <v>Source de la note de description : Version imprimée</v>
      </c>
      <c r="AQ197" s="34" t="str">
        <f t="shared" si="173"/>
        <v/>
      </c>
      <c r="AR197" s="34" t="str">
        <f t="shared" si="174"/>
        <v>%SITE_CLIENT%/?library_guid=485AFBEE-7800-4A01-99A2-A3DBDD527326</v>
      </c>
      <c r="AS197" s="34" t="str">
        <f t="shared" si="175"/>
        <v>Accès au travers du portail ENI</v>
      </c>
      <c r="AT197" s="34" t="str">
        <f t="shared" si="176"/>
        <v xml:space="preserve"> e</v>
      </c>
      <c r="AU197" s="34" t="str">
        <f t="shared" si="177"/>
        <v xml:space="preserve"> ebook </v>
      </c>
      <c r="AV197" s="34" t="str">
        <f t="shared" si="178"/>
        <v xml:space="preserve"> langage </v>
      </c>
      <c r="AW197" s="34" t="str">
        <f t="shared" si="179"/>
        <v xml:space="preserve"> livre électronique </v>
      </c>
      <c r="AX197" s="34" t="str">
        <f t="shared" si="180"/>
        <v xml:space="preserve"> livre macro </v>
      </c>
      <c r="AY197" s="34" t="str">
        <f t="shared" si="181"/>
        <v xml:space="preserve"> livre numérique </v>
      </c>
      <c r="AZ197" s="34" t="str">
        <f t="shared" si="182"/>
        <v xml:space="preserve"> livres électroniques </v>
      </c>
      <c r="BA197" s="34" t="str">
        <f t="shared" si="183"/>
        <v xml:space="preserve"> livres numériques </v>
      </c>
      <c r="BB197" s="34" t="str">
        <f t="shared" si="184"/>
        <v xml:space="preserve"> LNRI07WORV</v>
      </c>
      <c r="BC197" s="34" t="str">
        <f t="shared" si="185"/>
        <v xml:space="preserve"> macro </v>
      </c>
      <c r="BD197" s="34" t="str">
        <f t="shared" si="186"/>
        <v xml:space="preserve"> macro commande </v>
      </c>
      <c r="BE197" s="34" t="str">
        <f t="shared" si="187"/>
        <v xml:space="preserve"> Microsoft </v>
      </c>
      <c r="BF197" s="34" t="str">
        <f t="shared" si="188"/>
        <v xml:space="preserve">book </v>
      </c>
      <c r="BG197" s="34" t="str">
        <f t="shared" si="189"/>
        <v>livre VBA</v>
      </c>
      <c r="BH197" s="34" t="str">
        <f t="shared" si="190"/>
        <v/>
      </c>
      <c r="BI197" s="34" t="str">
        <f t="shared" si="191"/>
        <v/>
      </c>
      <c r="BJ197" s="34" t="str">
        <f t="shared" si="192"/>
        <v/>
      </c>
      <c r="BK197" s="34" t="str">
        <f t="shared" si="193"/>
        <v/>
      </c>
      <c r="BL197" s="34" t="str">
        <f t="shared" si="194"/>
        <v/>
      </c>
      <c r="BM197" s="34" t="str">
        <f t="shared" si="195"/>
        <v/>
      </c>
      <c r="BN197" s="34" t="str">
        <f t="shared" si="196"/>
        <v/>
      </c>
      <c r="BO197" s="34" t="str">
        <f t="shared" si="197"/>
        <v/>
      </c>
      <c r="BP197" s="34" t="str">
        <f t="shared" si="198"/>
        <v/>
      </c>
      <c r="BQ197" s="34" t="str">
        <f t="shared" si="199"/>
        <v/>
      </c>
      <c r="BR197" s="34" t="str">
        <f t="shared" si="200"/>
        <v/>
      </c>
      <c r="BS197" s="34" t="str">
        <f t="shared" si="201"/>
        <v/>
      </c>
      <c r="BT197" s="34" t="str">
        <f t="shared" si="202"/>
        <v/>
      </c>
      <c r="BU197" s="42" t="str">
        <f t="shared" si="203"/>
        <v/>
      </c>
    </row>
    <row r="198" spans="1:73" ht="20.100000000000001" customHeight="1" x14ac:dyDescent="0.2">
      <c r="A198" s="40">
        <v>45231</v>
      </c>
      <c r="B198" s="34" t="s">
        <v>14343</v>
      </c>
      <c r="C198" s="34" t="s">
        <v>112</v>
      </c>
      <c r="D198" s="34">
        <v>20240120</v>
      </c>
      <c r="E198" s="34" t="s">
        <v>14344</v>
      </c>
      <c r="F198" s="34" t="str">
        <f t="shared" si="136"/>
        <v>De la conception au dessin et à la présentation détaillée</v>
      </c>
      <c r="G198" s="34" t="str">
        <f t="shared" si="137"/>
        <v>Olivier LE FRAPPER</v>
      </c>
      <c r="H198" s="34" t="str">
        <f t="shared" si="138"/>
        <v/>
      </c>
      <c r="I198" s="34" t="str">
        <f t="shared" si="139"/>
        <v>LE FRAPPER, Olivier</v>
      </c>
      <c r="J198" s="34" t="str">
        <f t="shared" si="140"/>
        <v/>
      </c>
      <c r="K198" s="34" t="str">
        <f t="shared" si="141"/>
        <v/>
      </c>
      <c r="L198" s="34" t="str">
        <f t="shared" si="142"/>
        <v/>
      </c>
      <c r="M198" s="34" t="str">
        <f t="shared" si="143"/>
        <v/>
      </c>
      <c r="N198" s="5" t="str">
        <f t="shared" si="144"/>
        <v>Edition du 1 October 2007</v>
      </c>
      <c r="O198" s="5" t="str">
        <f t="shared" si="145"/>
        <v>503 pages</v>
      </c>
      <c r="P198" s="34" t="str">
        <f t="shared" si="146"/>
        <v>Editions ENI</v>
      </c>
      <c r="Q198" s="6" t="str">
        <f t="shared" si="147"/>
        <v>fre</v>
      </c>
      <c r="R198" s="34" t="str">
        <f t="shared" si="148"/>
        <v>fre</v>
      </c>
      <c r="S198" s="34" t="str">
        <f t="shared" si="149"/>
        <v>fre</v>
      </c>
      <c r="T198" s="34" t="str">
        <f t="shared" si="150"/>
        <v>Ce livre est destiné à un public de dessinateurs techniques qui se forment à AutoCAD 2008. Il présente les fonctionnalités essentielles pour maîtriser cette application de CAO/DAO et acquérir les bonnes pratiques pour une utilisation optimale. 
Les premiers chapitres s'intéressent plus particulièrement à l'environnement de travail et à l'interface afin de mieux maîtriser ensuite la construction de dessins de tout type et la gestion des objets ainsi créés.
Les chapitres suivants s'attardent sur tous les éléments qui peuvent compléter ou automatiser la conception et le dessin jusqu'à la présentation détaillée (gestion des calques, des blocs, blocs dynamiques et éléments de bibliothèque, gestion des tableaux, des références externes, intégration d'images, gestion des systèmes de coordonnées, gestion des objets annotatifs...). 
Les techniques de navigation 3D et modélisation 3D sont détaillées et illustrées d'exemples précis ; les styles visuels et paramètres associés présentent les nombreuses possibilités visuelles et réalistes (filaire 3D, masqué 3D, conceptuel, réaliste, perspectives, animations...). 
Enfin, vous sont présentées toutes les fonctionnalités permettant de gérer et présenter vos projets, de configurer l'impression, d'imprimer, d'exporter ou d'importer d'autres formats, de concevoir et exploiter les formats de consultation DWF 2D et DWF 3D, de publier sur le Web et de personnaliser les options ainsi que les barres d'outils et espaces de travail proposés par AutoCAD.
Ce livre est également proposé en coffret</v>
      </c>
      <c r="U198" s="34">
        <f t="shared" si="151"/>
        <v>9782746044029</v>
      </c>
      <c r="V198" s="34" t="str">
        <f t="shared" si="152"/>
        <v>Version Numérique</v>
      </c>
      <c r="W198" s="34">
        <f t="shared" si="153"/>
        <v>9782746039599</v>
      </c>
      <c r="X198" s="34" t="str">
        <f t="shared" si="154"/>
        <v>Version Imprimée</v>
      </c>
      <c r="Y198" s="34" t="str">
        <f t="shared" si="155"/>
        <v>St-Herblain</v>
      </c>
      <c r="Z198" s="34" t="str">
        <f t="shared" si="156"/>
        <v>Editions ENI</v>
      </c>
      <c r="AA198" s="34">
        <f t="shared" si="157"/>
        <v>2007</v>
      </c>
      <c r="AB198" s="34" t="str">
        <f t="shared" si="158"/>
        <v>Bibliothèque Numérique ENI (Service en ligne)</v>
      </c>
      <c r="AC198" s="34" t="str">
        <f t="shared" si="159"/>
        <v>RESSOURCES INFORMATIQUES</v>
      </c>
      <c r="AD198" s="34" t="str">
        <f t="shared" si="160"/>
        <v>texte</v>
      </c>
      <c r="AE198" s="34" t="str">
        <f t="shared" si="161"/>
        <v>txt</v>
      </c>
      <c r="AF198" s="34" t="str">
        <f t="shared" si="162"/>
        <v>rdacontent/fre</v>
      </c>
      <c r="AG198" s="34" t="str">
        <f t="shared" si="163"/>
        <v>informatique</v>
      </c>
      <c r="AH198" s="34" t="str">
        <f t="shared" si="164"/>
        <v>c</v>
      </c>
      <c r="AI198" s="34" t="str">
        <f t="shared" si="165"/>
        <v>rdamedia/fre</v>
      </c>
      <c r="AJ198" s="34" t="str">
        <f t="shared" si="166"/>
        <v>ressource en ligne</v>
      </c>
      <c r="AK198" s="34" t="str">
        <f t="shared" si="167"/>
        <v>cr</v>
      </c>
      <c r="AL198" s="34" t="str">
        <f t="shared" si="168"/>
        <v>rdacarrier/fre</v>
      </c>
      <c r="AM198" s="34" t="str">
        <f t="shared" si="169"/>
        <v>m\\\\\o\\d\\\\\\\\</v>
      </c>
      <c r="AN198" s="34" t="str">
        <f t="shared" si="170"/>
        <v>cr\cn\\\\uuaua</v>
      </c>
      <c r="AO198" s="34" t="str">
        <f t="shared" si="171"/>
        <v>Accès restreint aux membres</v>
      </c>
      <c r="AP198" s="34" t="str">
        <f t="shared" si="172"/>
        <v>Source de la note de description : Version imprimée</v>
      </c>
      <c r="AQ198" s="34" t="str">
        <f t="shared" si="173"/>
        <v/>
      </c>
      <c r="AR198" s="34" t="str">
        <f t="shared" si="174"/>
        <v>%SITE_CLIENT%/?library_guid=C24BB730-3F3D-4E2C-8A43-F61530BD0011</v>
      </c>
      <c r="AS198" s="34" t="str">
        <f t="shared" si="175"/>
        <v>Accès au travers du portail ENI</v>
      </c>
      <c r="AT198" s="34" t="str">
        <f t="shared" si="176"/>
        <v xml:space="preserve"> 2D </v>
      </c>
      <c r="AU198" s="34" t="str">
        <f t="shared" si="177"/>
        <v xml:space="preserve"> 3D </v>
      </c>
      <c r="AV198" s="34" t="str">
        <f t="shared" si="178"/>
        <v xml:space="preserve"> autocad 2d </v>
      </c>
      <c r="AW198" s="34" t="str">
        <f t="shared" si="179"/>
        <v xml:space="preserve"> autocad2008 </v>
      </c>
      <c r="AX198" s="34" t="str">
        <f t="shared" si="180"/>
        <v xml:space="preserve"> AutoDesk </v>
      </c>
      <c r="AY198" s="34" t="str">
        <f t="shared" si="181"/>
        <v xml:space="preserve"> DAO </v>
      </c>
      <c r="AZ198" s="34" t="str">
        <f t="shared" si="182"/>
        <v xml:space="preserve"> Dessin </v>
      </c>
      <c r="BA198" s="34" t="str">
        <f t="shared" si="183"/>
        <v xml:space="preserve"> DWF </v>
      </c>
      <c r="BB198" s="34" t="str">
        <f t="shared" si="184"/>
        <v xml:space="preserve"> e</v>
      </c>
      <c r="BC198" s="34" t="str">
        <f t="shared" si="185"/>
        <v xml:space="preserve"> ebook </v>
      </c>
      <c r="BD198" s="34" t="str">
        <f t="shared" si="186"/>
        <v xml:space="preserve"> livre électronique </v>
      </c>
      <c r="BE198" s="34" t="str">
        <f t="shared" si="187"/>
        <v xml:space="preserve"> livre numérique </v>
      </c>
      <c r="BF198" s="34" t="str">
        <f t="shared" si="188"/>
        <v xml:space="preserve"> livres électroniques </v>
      </c>
      <c r="BG198" s="34" t="str">
        <f t="shared" si="189"/>
        <v xml:space="preserve"> livres numériques </v>
      </c>
      <c r="BH198" s="34" t="str">
        <f t="shared" si="190"/>
        <v xml:space="preserve"> LNRI08AUT</v>
      </c>
      <c r="BI198" s="34" t="str">
        <f t="shared" si="191"/>
        <v xml:space="preserve">book </v>
      </c>
      <c r="BJ198" s="34" t="str">
        <f t="shared" si="192"/>
        <v xml:space="preserve">CAO </v>
      </c>
      <c r="BK198" s="34" t="str">
        <f t="shared" si="193"/>
        <v/>
      </c>
      <c r="BL198" s="34" t="str">
        <f t="shared" si="194"/>
        <v/>
      </c>
      <c r="BM198" s="34" t="str">
        <f t="shared" si="195"/>
        <v/>
      </c>
      <c r="BN198" s="34" t="str">
        <f t="shared" si="196"/>
        <v/>
      </c>
      <c r="BO198" s="34" t="str">
        <f t="shared" si="197"/>
        <v/>
      </c>
      <c r="BP198" s="34" t="str">
        <f t="shared" si="198"/>
        <v/>
      </c>
      <c r="BQ198" s="34" t="str">
        <f t="shared" si="199"/>
        <v/>
      </c>
      <c r="BR198" s="34" t="str">
        <f t="shared" si="200"/>
        <v/>
      </c>
      <c r="BS198" s="34" t="str">
        <f t="shared" si="201"/>
        <v/>
      </c>
      <c r="BT198" s="34" t="str">
        <f t="shared" si="202"/>
        <v/>
      </c>
      <c r="BU198" s="42" t="str">
        <f t="shared" si="203"/>
        <v/>
      </c>
    </row>
    <row r="199" spans="1:73" ht="20.100000000000001" customHeight="1" x14ac:dyDescent="0.2">
      <c r="A199" s="40">
        <v>45231</v>
      </c>
      <c r="B199" s="34" t="s">
        <v>14345</v>
      </c>
      <c r="C199" s="34" t="s">
        <v>112</v>
      </c>
      <c r="D199" s="34">
        <v>20240120</v>
      </c>
      <c r="E199" s="34" t="s">
        <v>14346</v>
      </c>
      <c r="F199" s="34" t="str">
        <f t="shared" si="136"/>
        <v>De la conception au dessin et à la présentation détaillée</v>
      </c>
      <c r="G199" s="34" t="str">
        <f t="shared" si="137"/>
        <v>Olivier LE FRAPPER</v>
      </c>
      <c r="H199" s="34" t="str">
        <f t="shared" si="138"/>
        <v/>
      </c>
      <c r="I199" s="34" t="str">
        <f t="shared" si="139"/>
        <v>LE FRAPPER, Olivier</v>
      </c>
      <c r="J199" s="34" t="str">
        <f t="shared" si="140"/>
        <v/>
      </c>
      <c r="K199" s="34" t="str">
        <f t="shared" si="141"/>
        <v/>
      </c>
      <c r="L199" s="34" t="str">
        <f t="shared" si="142"/>
        <v/>
      </c>
      <c r="M199" s="34" t="str">
        <f t="shared" si="143"/>
        <v/>
      </c>
      <c r="N199" s="5" t="str">
        <f t="shared" si="144"/>
        <v>Edition du 1 November 2007</v>
      </c>
      <c r="O199" s="5" t="str">
        <f t="shared" si="145"/>
        <v>459 pages</v>
      </c>
      <c r="P199" s="34" t="str">
        <f t="shared" si="146"/>
        <v>Editions ENI</v>
      </c>
      <c r="Q199" s="6" t="str">
        <f t="shared" si="147"/>
        <v>fre</v>
      </c>
      <c r="R199" s="34" t="str">
        <f t="shared" si="148"/>
        <v>fre</v>
      </c>
      <c r="S199" s="34" t="str">
        <f t="shared" si="149"/>
        <v>fre</v>
      </c>
      <c r="T199" s="34" t="str">
        <f t="shared" si="150"/>
        <v>Ce livre sur AutoCAD LT 2008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et à l'interface afin de mieux maîtriser ensuite la construction de dessins de tout type et la gestion des objets ainsi créés. Les chapitres suivants s'attardent sur tous les éléments qui peuvent compléter ou automatiser la conception et le dessin jusqu'à la présentation détaillée (gestion des calques, des blocs et blocs dynamiques, des éléments de bibliothèques, gestion des données annotatives, des tableaux et formules, des références externes, gestion des systèmes de coordonnées...). 
Enfin, vous sont présentées toutes les fonctionnalités permettant de gérer et présenter vos projets, de configurer les mises en page et les impressions, d'exporter ou d'importer d'autres formats graphiques, de publier sur le Web et de personnaliser les options ainsi que les barres et palettes d'outils ou encore les espaces de travail personnalisés proposés par AutoCAD LT 2008.</v>
      </c>
      <c r="U199" s="34">
        <f t="shared" si="151"/>
        <v>9782746044036</v>
      </c>
      <c r="V199" s="34" t="str">
        <f t="shared" si="152"/>
        <v>Version Numérique</v>
      </c>
      <c r="W199" s="34">
        <f t="shared" si="153"/>
        <v>9782746039902</v>
      </c>
      <c r="X199" s="34" t="str">
        <f t="shared" si="154"/>
        <v>Version Imprimée</v>
      </c>
      <c r="Y199" s="34" t="str">
        <f t="shared" si="155"/>
        <v>St-Herblain</v>
      </c>
      <c r="Z199" s="34" t="str">
        <f t="shared" si="156"/>
        <v>Editions ENI</v>
      </c>
      <c r="AA199" s="34">
        <f t="shared" si="157"/>
        <v>2007</v>
      </c>
      <c r="AB199" s="34" t="str">
        <f t="shared" si="158"/>
        <v>Bibliothèque Numérique ENI (Service en ligne)</v>
      </c>
      <c r="AC199" s="34" t="str">
        <f t="shared" si="159"/>
        <v>RESSOURCES INFORMATIQUES</v>
      </c>
      <c r="AD199" s="34" t="str">
        <f t="shared" si="160"/>
        <v>texte</v>
      </c>
      <c r="AE199" s="34" t="str">
        <f t="shared" si="161"/>
        <v>txt</v>
      </c>
      <c r="AF199" s="34" t="str">
        <f t="shared" si="162"/>
        <v>rdacontent/fre</v>
      </c>
      <c r="AG199" s="34" t="str">
        <f t="shared" si="163"/>
        <v>informatique</v>
      </c>
      <c r="AH199" s="34" t="str">
        <f t="shared" si="164"/>
        <v>c</v>
      </c>
      <c r="AI199" s="34" t="str">
        <f t="shared" si="165"/>
        <v>rdamedia/fre</v>
      </c>
      <c r="AJ199" s="34" t="str">
        <f t="shared" si="166"/>
        <v>ressource en ligne</v>
      </c>
      <c r="AK199" s="34" t="str">
        <f t="shared" si="167"/>
        <v>cr</v>
      </c>
      <c r="AL199" s="34" t="str">
        <f t="shared" si="168"/>
        <v>rdacarrier/fre</v>
      </c>
      <c r="AM199" s="34" t="str">
        <f t="shared" si="169"/>
        <v>m\\\\\o\\d\\\\\\\\</v>
      </c>
      <c r="AN199" s="34" t="str">
        <f t="shared" si="170"/>
        <v>cr\cn\\\\uuaua</v>
      </c>
      <c r="AO199" s="34" t="str">
        <f t="shared" si="171"/>
        <v>Accès restreint aux membres</v>
      </c>
      <c r="AP199" s="34" t="str">
        <f t="shared" si="172"/>
        <v>Source de la note de description : Version imprimée</v>
      </c>
      <c r="AQ199" s="34" t="str">
        <f t="shared" si="173"/>
        <v/>
      </c>
      <c r="AR199" s="34" t="str">
        <f t="shared" si="174"/>
        <v>%SITE_CLIENT%/?library_guid=5600439E-47A3-41BB-B456-441E64ABA2AA</v>
      </c>
      <c r="AS199" s="34" t="str">
        <f t="shared" si="175"/>
        <v>Accès au travers du portail ENI</v>
      </c>
      <c r="AT199" s="34" t="str">
        <f t="shared" si="176"/>
        <v xml:space="preserve"> 2D </v>
      </c>
      <c r="AU199" s="34" t="str">
        <f t="shared" si="177"/>
        <v xml:space="preserve"> autocad 2d </v>
      </c>
      <c r="AV199" s="34" t="str">
        <f t="shared" si="178"/>
        <v xml:space="preserve"> AutoDesk </v>
      </c>
      <c r="AW199" s="34" t="str">
        <f t="shared" si="179"/>
        <v xml:space="preserve"> CAO </v>
      </c>
      <c r="AX199" s="34" t="str">
        <f t="shared" si="180"/>
        <v xml:space="preserve"> DAO </v>
      </c>
      <c r="AY199" s="34" t="str">
        <f t="shared" si="181"/>
        <v xml:space="preserve"> Dessin </v>
      </c>
      <c r="AZ199" s="34" t="str">
        <f t="shared" si="182"/>
        <v xml:space="preserve"> e</v>
      </c>
      <c r="BA199" s="34" t="str">
        <f t="shared" si="183"/>
        <v xml:space="preserve"> ebook </v>
      </c>
      <c r="BB199" s="34" t="str">
        <f t="shared" si="184"/>
        <v xml:space="preserve"> livre AutoCAD </v>
      </c>
      <c r="BC199" s="34" t="str">
        <f t="shared" si="185"/>
        <v xml:space="preserve"> livre AutoCAD LT </v>
      </c>
      <c r="BD199" s="34" t="str">
        <f t="shared" si="186"/>
        <v xml:space="preserve"> livre électronique </v>
      </c>
      <c r="BE199" s="34" t="str">
        <f t="shared" si="187"/>
        <v xml:space="preserve"> livre numérique </v>
      </c>
      <c r="BF199" s="34" t="str">
        <f t="shared" si="188"/>
        <v xml:space="preserve"> livres électroniques </v>
      </c>
      <c r="BG199" s="34" t="str">
        <f t="shared" si="189"/>
        <v xml:space="preserve"> livres numériques </v>
      </c>
      <c r="BH199" s="34" t="str">
        <f t="shared" si="190"/>
        <v xml:space="preserve"> LNRI08AUTLT</v>
      </c>
      <c r="BI199" s="34" t="str">
        <f t="shared" si="191"/>
        <v xml:space="preserve">book </v>
      </c>
      <c r="BJ199" s="34" t="str">
        <f t="shared" si="192"/>
        <v xml:space="preserve">livre AutoDesk </v>
      </c>
      <c r="BK199" s="34" t="str">
        <f t="shared" si="193"/>
        <v/>
      </c>
      <c r="BL199" s="34" t="str">
        <f t="shared" si="194"/>
        <v/>
      </c>
      <c r="BM199" s="34" t="str">
        <f t="shared" si="195"/>
        <v/>
      </c>
      <c r="BN199" s="34" t="str">
        <f t="shared" si="196"/>
        <v/>
      </c>
      <c r="BO199" s="34" t="str">
        <f t="shared" si="197"/>
        <v/>
      </c>
      <c r="BP199" s="34" t="str">
        <f t="shared" si="198"/>
        <v/>
      </c>
      <c r="BQ199" s="34" t="str">
        <f t="shared" si="199"/>
        <v/>
      </c>
      <c r="BR199" s="34" t="str">
        <f t="shared" si="200"/>
        <v/>
      </c>
      <c r="BS199" s="34" t="str">
        <f t="shared" si="201"/>
        <v/>
      </c>
      <c r="BT199" s="34" t="str">
        <f t="shared" si="202"/>
        <v/>
      </c>
      <c r="BU199" s="42" t="str">
        <f t="shared" si="203"/>
        <v/>
      </c>
    </row>
    <row r="200" spans="1:73" ht="20.100000000000001" customHeight="1" x14ac:dyDescent="0.2">
      <c r="A200" s="40">
        <v>45231</v>
      </c>
      <c r="B200" s="34" t="s">
        <v>14347</v>
      </c>
      <c r="C200" s="34" t="s">
        <v>112</v>
      </c>
      <c r="D200" s="34">
        <v>20240120</v>
      </c>
      <c r="E200" s="34" t="s">
        <v>14348</v>
      </c>
      <c r="F200" s="34" t="str">
        <f t="shared" si="136"/>
        <v>Créez des états de gestion à partir de vos bases de données</v>
      </c>
      <c r="G200" s="34" t="str">
        <f t="shared" si="137"/>
        <v>Alexandre Faulx-Briole</v>
      </c>
      <c r="H200" s="34" t="str">
        <f t="shared" si="138"/>
        <v/>
      </c>
      <c r="I200" s="34" t="str">
        <f t="shared" si="139"/>
        <v>Faulx-Briole, Alexandre</v>
      </c>
      <c r="J200" s="34" t="str">
        <f t="shared" si="140"/>
        <v/>
      </c>
      <c r="K200" s="34" t="str">
        <f t="shared" si="141"/>
        <v/>
      </c>
      <c r="L200" s="34" t="str">
        <f t="shared" si="142"/>
        <v/>
      </c>
      <c r="M200" s="34" t="str">
        <f t="shared" si="143"/>
        <v/>
      </c>
      <c r="N200" s="5" t="str">
        <f t="shared" si="144"/>
        <v>Edition du 1 May 2008</v>
      </c>
      <c r="O200" s="5" t="str">
        <f t="shared" si="145"/>
        <v>372 pages</v>
      </c>
      <c r="P200" s="34" t="str">
        <f t="shared" si="146"/>
        <v>Editions ENI</v>
      </c>
      <c r="Q200" s="6" t="str">
        <f t="shared" si="147"/>
        <v>fre</v>
      </c>
      <c r="R200" s="34" t="str">
        <f t="shared" si="148"/>
        <v>fre</v>
      </c>
      <c r="S200" s="34" t="str">
        <f t="shared" si="149"/>
        <v>fre</v>
      </c>
      <c r="T200" s="34" t="str">
        <f t="shared" si="150"/>
        <v>Ce livre sur Crystal Reports 2008 est destiné à des débutants comme à des utilisateurs plus expérimentés. Il vous permettra de tirer le maximum des nombreuses fonctionnalités de Crystal Reports 2008 afin de produire des rapports et des documents attractifs. 
Vous apprendrez à développer et à mettre en forme des rapports simples ou élaborés (tri, sélection, regroupement des données, mise en forme conditionnelle, sections multiples, sous-rapports, tableaux croisés...), à insérer des formules de calcul (numériques, logiques, dates, booléennes, avec variables...), à utiliser diagrammes et cartes géographiques pour les illustrer, à créer des rapports OLAP, à accéder aux bases de données par une connexion ODBC, OLEDB, etc.
Vous apprécierez les nombreuses méthodes proposées pour mettre en valeur vos données et vous découvrirez aussi comment vous connecter à des bases de données sur mini et mainframes.
Les rapports créés dans l'ouvrage sont en téléchargement sur cette page.
Ce livre est également proposé en coffret 1 | coffret 2</v>
      </c>
      <c r="U200" s="34">
        <f t="shared" si="151"/>
        <v>9782746044081</v>
      </c>
      <c r="V200" s="34" t="str">
        <f t="shared" si="152"/>
        <v>Version Numérique</v>
      </c>
      <c r="W200" s="34">
        <f t="shared" si="153"/>
        <v>9782746042278</v>
      </c>
      <c r="X200" s="34" t="str">
        <f t="shared" si="154"/>
        <v>Version Imprimée</v>
      </c>
      <c r="Y200" s="34" t="str">
        <f t="shared" si="155"/>
        <v>St-Herblain</v>
      </c>
      <c r="Z200" s="34" t="str">
        <f t="shared" si="156"/>
        <v>Editions ENI</v>
      </c>
      <c r="AA200" s="34">
        <f t="shared" si="157"/>
        <v>2008</v>
      </c>
      <c r="AB200" s="34" t="str">
        <f t="shared" si="158"/>
        <v>Bibliothèque Numérique ENI (Service en ligne)</v>
      </c>
      <c r="AC200" s="34" t="str">
        <f t="shared" si="159"/>
        <v>RESSOURCES INFORMATIQUES</v>
      </c>
      <c r="AD200" s="34" t="str">
        <f t="shared" si="160"/>
        <v>texte</v>
      </c>
      <c r="AE200" s="34" t="str">
        <f t="shared" si="161"/>
        <v>txt</v>
      </c>
      <c r="AF200" s="34" t="str">
        <f t="shared" si="162"/>
        <v>rdacontent/fre</v>
      </c>
      <c r="AG200" s="34" t="str">
        <f t="shared" si="163"/>
        <v>informatique</v>
      </c>
      <c r="AH200" s="34" t="str">
        <f t="shared" si="164"/>
        <v>c</v>
      </c>
      <c r="AI200" s="34" t="str">
        <f t="shared" si="165"/>
        <v>rdamedia/fre</v>
      </c>
      <c r="AJ200" s="34" t="str">
        <f t="shared" si="166"/>
        <v>ressource en ligne</v>
      </c>
      <c r="AK200" s="34" t="str">
        <f t="shared" si="167"/>
        <v>cr</v>
      </c>
      <c r="AL200" s="34" t="str">
        <f t="shared" si="168"/>
        <v>rdacarrier/fre</v>
      </c>
      <c r="AM200" s="34" t="str">
        <f t="shared" si="169"/>
        <v>m\\\\\o\\d\\\\\\\\</v>
      </c>
      <c r="AN200" s="34" t="str">
        <f t="shared" si="170"/>
        <v>cr\cn\\\\uuaua</v>
      </c>
      <c r="AO200" s="34" t="str">
        <f t="shared" si="171"/>
        <v>Accès restreint aux membres</v>
      </c>
      <c r="AP200" s="34" t="str">
        <f t="shared" si="172"/>
        <v>Source de la note de description : Version imprimée</v>
      </c>
      <c r="AQ200" s="34" t="str">
        <f t="shared" si="173"/>
        <v/>
      </c>
      <c r="AR200" s="34" t="str">
        <f t="shared" si="174"/>
        <v>%SITE_CLIENT%/?library_guid=7DD23D9D-18D7-4C49-9BFE-A5CEC88C44C2</v>
      </c>
      <c r="AS200" s="34" t="str">
        <f t="shared" si="175"/>
        <v>Accès au travers du portail ENI</v>
      </c>
      <c r="AT200" s="34" t="str">
        <f t="shared" si="176"/>
        <v xml:space="preserve"> BO </v>
      </c>
      <c r="AU200" s="34" t="str">
        <f t="shared" si="177"/>
        <v xml:space="preserve"> Business Objects </v>
      </c>
      <c r="AV200" s="34" t="str">
        <f t="shared" si="178"/>
        <v xml:space="preserve"> BusinessObjects </v>
      </c>
      <c r="AW200" s="34" t="str">
        <f t="shared" si="179"/>
        <v xml:space="preserve"> e</v>
      </c>
      <c r="AX200" s="34" t="str">
        <f t="shared" si="180"/>
        <v xml:space="preserve"> ebook </v>
      </c>
      <c r="AY200" s="34" t="str">
        <f t="shared" si="181"/>
        <v xml:space="preserve"> générateur d'états </v>
      </c>
      <c r="AZ200" s="34" t="str">
        <f t="shared" si="182"/>
        <v xml:space="preserve"> livre crystal report 2008 </v>
      </c>
      <c r="BA200" s="34" t="str">
        <f t="shared" si="183"/>
        <v xml:space="preserve"> livre électronique </v>
      </c>
      <c r="BB200" s="34" t="str">
        <f t="shared" si="184"/>
        <v xml:space="preserve"> livre numérique </v>
      </c>
      <c r="BC200" s="34" t="str">
        <f t="shared" si="185"/>
        <v xml:space="preserve"> livre reporting </v>
      </c>
      <c r="BD200" s="34" t="str">
        <f t="shared" si="186"/>
        <v xml:space="preserve"> livres électroniques </v>
      </c>
      <c r="BE200" s="34" t="str">
        <f t="shared" si="187"/>
        <v xml:space="preserve"> livres numériques </v>
      </c>
      <c r="BF200" s="34" t="str">
        <f t="shared" si="188"/>
        <v xml:space="preserve"> LNRI08CRY</v>
      </c>
      <c r="BG200" s="34" t="str">
        <f t="shared" si="189"/>
        <v xml:space="preserve"> OLAP </v>
      </c>
      <c r="BH200" s="34" t="str">
        <f t="shared" si="190"/>
        <v xml:space="preserve">book </v>
      </c>
      <c r="BI200" s="34" t="str">
        <f t="shared" si="191"/>
        <v xml:space="preserve">livre crystal report </v>
      </c>
      <c r="BJ200" s="34" t="str">
        <f t="shared" si="192"/>
        <v/>
      </c>
      <c r="BK200" s="34" t="str">
        <f t="shared" si="193"/>
        <v/>
      </c>
      <c r="BL200" s="34" t="str">
        <f t="shared" si="194"/>
        <v/>
      </c>
      <c r="BM200" s="34" t="str">
        <f t="shared" si="195"/>
        <v/>
      </c>
      <c r="BN200" s="34" t="str">
        <f t="shared" si="196"/>
        <v/>
      </c>
      <c r="BO200" s="34" t="str">
        <f t="shared" si="197"/>
        <v/>
      </c>
      <c r="BP200" s="34" t="str">
        <f t="shared" si="198"/>
        <v/>
      </c>
      <c r="BQ200" s="34" t="str">
        <f t="shared" si="199"/>
        <v/>
      </c>
      <c r="BR200" s="34" t="str">
        <f t="shared" si="200"/>
        <v/>
      </c>
      <c r="BS200" s="34" t="str">
        <f t="shared" si="201"/>
        <v/>
      </c>
      <c r="BT200" s="34" t="str">
        <f t="shared" si="202"/>
        <v/>
      </c>
      <c r="BU200" s="42" t="str">
        <f t="shared" si="203"/>
        <v/>
      </c>
    </row>
    <row r="201" spans="1:73" ht="20.100000000000001" customHeight="1" x14ac:dyDescent="0.2">
      <c r="A201" s="40">
        <v>45231</v>
      </c>
      <c r="B201" s="34" t="s">
        <v>14349</v>
      </c>
      <c r="C201" s="34" t="s">
        <v>112</v>
      </c>
      <c r="D201" s="34">
        <v>20240120</v>
      </c>
      <c r="E201" s="34" t="s">
        <v>14350</v>
      </c>
      <c r="F201" s="34" t="str">
        <f t="shared" si="136"/>
        <v>Développez avec Visual Studio 2008</v>
      </c>
      <c r="G201" s="34" t="str">
        <f t="shared" si="137"/>
        <v>Thierry Groussard</v>
      </c>
      <c r="H201" s="34" t="str">
        <f t="shared" si="138"/>
        <v/>
      </c>
      <c r="I201" s="34" t="str">
        <f t="shared" si="139"/>
        <v>Groussard, Thierry</v>
      </c>
      <c r="J201" s="34" t="str">
        <f t="shared" si="140"/>
        <v/>
      </c>
      <c r="K201" s="34" t="str">
        <f t="shared" si="141"/>
        <v/>
      </c>
      <c r="L201" s="34" t="str">
        <f t="shared" si="142"/>
        <v/>
      </c>
      <c r="M201" s="34" t="str">
        <f t="shared" si="143"/>
        <v/>
      </c>
      <c r="N201" s="5" t="str">
        <f t="shared" si="144"/>
        <v>Edition du 1 June 2008</v>
      </c>
      <c r="O201" s="5" t="str">
        <f t="shared" si="145"/>
        <v>497 pages</v>
      </c>
      <c r="P201" s="34" t="str">
        <f t="shared" si="146"/>
        <v>Editions ENI</v>
      </c>
      <c r="Q201" s="6" t="str">
        <f t="shared" si="147"/>
        <v>fre</v>
      </c>
      <c r="R201" s="34" t="str">
        <f t="shared" si="148"/>
        <v>fre</v>
      </c>
      <c r="S201" s="34" t="str">
        <f t="shared" si="149"/>
        <v>fre</v>
      </c>
      <c r="T201" s="34" t="str">
        <f t="shared" si="150"/>
        <v>Ce livre sur Visual C# s'adresse aux développeurs, même débutants, désireux de maîtriser le langage C#. Après une description de l'environnement de développement (Visual Studio 2008), le lecteur découvrira les bases de la programmation orientée objet avec Visual C#. Il évoluera de façon progressive vers sa mise en oeuvre avec le développement d'applications Windows Form. Les nombreux exemples et les conseils sur l'utilisation des outils de débogage lui fourniront une aide précieuse pendant la réalisation d'une application. 
Un chapitre consacré à l'accès aux bases de données à l'aide de ADO.NET 2.0 et de SQL permettra d'évoluer vers le développement d'applications client-serveur. Les puissantes fonctionnalités de LINQ sont présentées et détaillées pour faciliter l'accès et la manipulation des données. L'utilisation du langage XML est également présenté permettant ainsi de faciliter l'échange d'informations avec d'autres applications. 
Les utilisateurs des versions précédentes découvriront les nouveautés et améliorations de cette version 2008 leur permettant de développer encore plus rapidement et facilement des applications pour le framework .NET 3.5 et pour Windows Vista.
La distribution d'une application est présentée avec l'utilisation de Windows Installer et de la technologie Click Once.
Les exemples cités dans le livre sont en téléchargement sur cette page.
Ce livre est également proposé en coffret 1 | coffret 2 | coffret 3 | coffret 4 | coffret 5</v>
      </c>
      <c r="U201" s="34">
        <f t="shared" si="151"/>
        <v>9782746044074</v>
      </c>
      <c r="V201" s="34" t="str">
        <f t="shared" si="152"/>
        <v>Version Numérique</v>
      </c>
      <c r="W201" s="34">
        <f t="shared" si="153"/>
        <v>9782746042612</v>
      </c>
      <c r="X201" s="34" t="str">
        <f t="shared" si="154"/>
        <v>Version Imprimée</v>
      </c>
      <c r="Y201" s="34" t="str">
        <f t="shared" si="155"/>
        <v>St-Herblain</v>
      </c>
      <c r="Z201" s="34" t="str">
        <f t="shared" si="156"/>
        <v>Editions ENI</v>
      </c>
      <c r="AA201" s="34">
        <f t="shared" si="157"/>
        <v>2008</v>
      </c>
      <c r="AB201" s="34" t="str">
        <f t="shared" si="158"/>
        <v>Bibliothèque Numérique ENI (Service en ligne)</v>
      </c>
      <c r="AC201" s="34" t="str">
        <f t="shared" si="159"/>
        <v>RESSOURCES INFORMATIQUES</v>
      </c>
      <c r="AD201" s="34" t="str">
        <f t="shared" si="160"/>
        <v>texte</v>
      </c>
      <c r="AE201" s="34" t="str">
        <f t="shared" si="161"/>
        <v>txt</v>
      </c>
      <c r="AF201" s="34" t="str">
        <f t="shared" si="162"/>
        <v>rdacontent/fre</v>
      </c>
      <c r="AG201" s="34" t="str">
        <f t="shared" si="163"/>
        <v>informatique</v>
      </c>
      <c r="AH201" s="34" t="str">
        <f t="shared" si="164"/>
        <v>c</v>
      </c>
      <c r="AI201" s="34" t="str">
        <f t="shared" si="165"/>
        <v>rdamedia/fre</v>
      </c>
      <c r="AJ201" s="34" t="str">
        <f t="shared" si="166"/>
        <v>ressource en ligne</v>
      </c>
      <c r="AK201" s="34" t="str">
        <f t="shared" si="167"/>
        <v>cr</v>
      </c>
      <c r="AL201" s="34" t="str">
        <f t="shared" si="168"/>
        <v>rdacarrier/fre</v>
      </c>
      <c r="AM201" s="34" t="str">
        <f t="shared" si="169"/>
        <v>m\\\\\o\\d\\\\\\\\</v>
      </c>
      <c r="AN201" s="34" t="str">
        <f t="shared" si="170"/>
        <v>cr\cn\\\\uuaua</v>
      </c>
      <c r="AO201" s="34" t="str">
        <f t="shared" si="171"/>
        <v>Accès restreint aux membres</v>
      </c>
      <c r="AP201" s="34" t="str">
        <f t="shared" si="172"/>
        <v>Source de la note de description : Version imprimée</v>
      </c>
      <c r="AQ201" s="34" t="str">
        <f t="shared" si="173"/>
        <v/>
      </c>
      <c r="AR201" s="34" t="str">
        <f t="shared" si="174"/>
        <v>%SITE_CLIENT%/?library_guid=8798AEA2-9B3C-4355-BB9F-A67207A50FED</v>
      </c>
      <c r="AS201" s="34" t="str">
        <f t="shared" si="175"/>
        <v>Accès au travers du portail ENI</v>
      </c>
      <c r="AT201" s="34" t="str">
        <f t="shared" si="176"/>
        <v xml:space="preserve"> .net </v>
      </c>
      <c r="AU201" s="34" t="str">
        <f t="shared" si="177"/>
        <v xml:space="preserve"> ADO.net </v>
      </c>
      <c r="AV201" s="34" t="str">
        <f t="shared" si="178"/>
        <v xml:space="preserve"> c # </v>
      </c>
      <c r="AW201" s="34" t="str">
        <f t="shared" si="179"/>
        <v xml:space="preserve"> C # </v>
      </c>
      <c r="AX201" s="34" t="str">
        <f t="shared" si="180"/>
        <v xml:space="preserve"> c # 08 </v>
      </c>
      <c r="AY201" s="34" t="str">
        <f t="shared" si="181"/>
        <v xml:space="preserve"> C # 08 </v>
      </c>
      <c r="AZ201" s="34" t="str">
        <f t="shared" si="182"/>
        <v xml:space="preserve"> C# </v>
      </c>
      <c r="BA201" s="34" t="str">
        <f t="shared" si="183"/>
        <v xml:space="preserve"> c# </v>
      </c>
      <c r="BB201" s="34" t="str">
        <f t="shared" si="184"/>
        <v xml:space="preserve"> c# 08 </v>
      </c>
      <c r="BC201" s="34" t="str">
        <f t="shared" si="185"/>
        <v xml:space="preserve"> C# 08 </v>
      </c>
      <c r="BD201" s="34" t="str">
        <f t="shared" si="186"/>
        <v xml:space="preserve"> c# 2008 </v>
      </c>
      <c r="BE201" s="34" t="str">
        <f t="shared" si="187"/>
        <v xml:space="preserve"> cSharp
 </v>
      </c>
      <c r="BF201" s="34" t="str">
        <f t="shared" si="188"/>
        <v xml:space="preserve"> dot net </v>
      </c>
      <c r="BG201" s="34" t="str">
        <f t="shared" si="189"/>
        <v xml:space="preserve"> e</v>
      </c>
      <c r="BH201" s="34" t="str">
        <f t="shared" si="190"/>
        <v xml:space="preserve"> ebook </v>
      </c>
      <c r="BI201" s="34" t="str">
        <f t="shared" si="191"/>
        <v xml:space="preserve"> framework </v>
      </c>
      <c r="BJ201" s="34" t="str">
        <f t="shared" si="192"/>
        <v xml:space="preserve"> linq </v>
      </c>
      <c r="BK201" s="34" t="str">
        <f t="shared" si="193"/>
        <v xml:space="preserve"> livre c sharp </v>
      </c>
      <c r="BL201" s="34" t="str">
        <f t="shared" si="194"/>
        <v xml:space="preserve"> livre linq </v>
      </c>
      <c r="BM201" s="34" t="str">
        <f t="shared" si="195"/>
        <v xml:space="preserve"> livre numerique </v>
      </c>
      <c r="BN201" s="34" t="str">
        <f t="shared" si="196"/>
        <v xml:space="preserve"> livre numérique </v>
      </c>
      <c r="BO201" s="34" t="str">
        <f t="shared" si="197"/>
        <v xml:space="preserve"> livre visual C# </v>
      </c>
      <c r="BP201" s="34" t="str">
        <f t="shared" si="198"/>
        <v xml:space="preserve"> livre visual studio </v>
      </c>
      <c r="BQ201" s="34" t="str">
        <f t="shared" si="199"/>
        <v xml:space="preserve"> livres numeriques </v>
      </c>
      <c r="BR201" s="34" t="str">
        <f t="shared" si="200"/>
        <v xml:space="preserve"> livres numériques </v>
      </c>
      <c r="BS201" s="34" t="str">
        <f t="shared" si="201"/>
        <v xml:space="preserve"> LN08csha </v>
      </c>
      <c r="BT201" s="34" t="str">
        <f t="shared" si="202"/>
        <v xml:space="preserve"> LNRI08CSHA</v>
      </c>
      <c r="BU201" s="42" t="str">
        <f t="shared" si="203"/>
        <v xml:space="preserve"> Microsoft </v>
      </c>
    </row>
    <row r="202" spans="1:73" ht="20.100000000000001" customHeight="1" x14ac:dyDescent="0.2">
      <c r="A202" s="40">
        <v>45231</v>
      </c>
      <c r="B202" s="34" t="s">
        <v>14351</v>
      </c>
      <c r="C202" s="34" t="s">
        <v>112</v>
      </c>
      <c r="D202" s="34">
        <v>20240120</v>
      </c>
      <c r="E202" s="34" t="s">
        <v>14352</v>
      </c>
      <c r="F202" s="34" t="str">
        <f t="shared" si="136"/>
        <v>Administrez et développez vos bases de données</v>
      </c>
      <c r="G202" s="34" t="str">
        <f t="shared" si="137"/>
        <v>Jérôme Gabillaud</v>
      </c>
      <c r="H202" s="34" t="str">
        <f t="shared" si="138"/>
        <v/>
      </c>
      <c r="I202" s="34" t="str">
        <f t="shared" si="139"/>
        <v>Gabillaud, Jérôme</v>
      </c>
      <c r="J202" s="34" t="str">
        <f t="shared" si="140"/>
        <v/>
      </c>
      <c r="K202" s="34" t="str">
        <f t="shared" si="141"/>
        <v/>
      </c>
      <c r="L202" s="34" t="str">
        <f t="shared" si="142"/>
        <v/>
      </c>
      <c r="M202" s="34" t="str">
        <f t="shared" si="143"/>
        <v/>
      </c>
      <c r="N202" s="5" t="str">
        <f t="shared" si="144"/>
        <v>Edition du 1 October 2009</v>
      </c>
      <c r="O202" s="5" t="str">
        <f t="shared" si="145"/>
        <v>461 pages</v>
      </c>
      <c r="P202" s="34" t="str">
        <f t="shared" si="146"/>
        <v>Editions ENI</v>
      </c>
      <c r="Q202" s="6" t="str">
        <f t="shared" si="147"/>
        <v>fre</v>
      </c>
      <c r="R202" s="34" t="str">
        <f t="shared" si="148"/>
        <v>fre</v>
      </c>
      <c r="S202" s="34" t="str">
        <f t="shared" si="149"/>
        <v>fre</v>
      </c>
      <c r="T202" s="34" t="str">
        <f t="shared" si="150"/>
        <v>Ce livre sur SQL Server 2008 Express s'adresse à toute personne souhaitant travailler efficacement avec cette base de données performante qu'est la version gratuite de SQL Server 2008 (anciennement nommée MSDE). Il présente les différents éléments nécessaires à son administration ainsi que l'ensemble des manipulations à réaliser par l'administrateur, depuis l'installation jusqu'aux opérations de sauvegarde et de restauration, en passant par la gestion de l'espace disque, la gestion des utilisateurs. Les différentes opérations sont réalisées depuis SQL Server Management Studio et en Transact SQL.
Ce livre permet également de détailler l'ensemble des instructions nécessaires à la définition des tables ainsi qu'à la manipulation des données : les différentes instructions SQL et Transact SQL sont présentées et illustrées afin de bien comprendre l'intérêt des différentes fonctionnalités exposées.
Des éléments sont en téléchargement sur cette page.</v>
      </c>
      <c r="U202" s="34">
        <f t="shared" si="151"/>
        <v>9782746052307</v>
      </c>
      <c r="V202" s="34" t="str">
        <f t="shared" si="152"/>
        <v>Version Numérique</v>
      </c>
      <c r="W202" s="34">
        <f t="shared" si="153"/>
        <v>9782746051065</v>
      </c>
      <c r="X202" s="34" t="str">
        <f t="shared" si="154"/>
        <v>Version Imprimée</v>
      </c>
      <c r="Y202" s="34" t="str">
        <f t="shared" si="155"/>
        <v>St-Herblain</v>
      </c>
      <c r="Z202" s="34" t="str">
        <f t="shared" si="156"/>
        <v>Editions ENI</v>
      </c>
      <c r="AA202" s="34">
        <f t="shared" si="157"/>
        <v>2009</v>
      </c>
      <c r="AB202" s="34" t="str">
        <f t="shared" si="158"/>
        <v>Bibliothèque Numérique ENI (Service en ligne)</v>
      </c>
      <c r="AC202" s="34" t="str">
        <f t="shared" si="159"/>
        <v>RESSOURCES INFORMATIQUES</v>
      </c>
      <c r="AD202" s="34" t="str">
        <f t="shared" si="160"/>
        <v>texte</v>
      </c>
      <c r="AE202" s="34" t="str">
        <f t="shared" si="161"/>
        <v>txt</v>
      </c>
      <c r="AF202" s="34" t="str">
        <f t="shared" si="162"/>
        <v>rdacontent/fre</v>
      </c>
      <c r="AG202" s="34" t="str">
        <f t="shared" si="163"/>
        <v>informatique</v>
      </c>
      <c r="AH202" s="34" t="str">
        <f t="shared" si="164"/>
        <v>c</v>
      </c>
      <c r="AI202" s="34" t="str">
        <f t="shared" si="165"/>
        <v>rdamedia/fre</v>
      </c>
      <c r="AJ202" s="34" t="str">
        <f t="shared" si="166"/>
        <v>ressource en ligne</v>
      </c>
      <c r="AK202" s="34" t="str">
        <f t="shared" si="167"/>
        <v>cr</v>
      </c>
      <c r="AL202" s="34" t="str">
        <f t="shared" si="168"/>
        <v>rdacarrier/fre</v>
      </c>
      <c r="AM202" s="34" t="str">
        <f t="shared" si="169"/>
        <v>m\\\\\o\\d\\\\\\\\</v>
      </c>
      <c r="AN202" s="34" t="str">
        <f t="shared" si="170"/>
        <v>cr\cn\\\\uuaua</v>
      </c>
      <c r="AO202" s="34" t="str">
        <f t="shared" si="171"/>
        <v>Accès restreint aux membres</v>
      </c>
      <c r="AP202" s="34" t="str">
        <f t="shared" si="172"/>
        <v>Source de la note de description : Version imprimée</v>
      </c>
      <c r="AQ202" s="34" t="str">
        <f t="shared" si="173"/>
        <v/>
      </c>
      <c r="AR202" s="34" t="str">
        <f t="shared" si="174"/>
        <v>%SITE_CLIENT%/?library_guid=30458C68-B927-46F0-B681-58805952F906</v>
      </c>
      <c r="AS202" s="34" t="str">
        <f t="shared" si="175"/>
        <v>Accès au travers du portail ENI</v>
      </c>
      <c r="AT202" s="34" t="str">
        <f t="shared" si="176"/>
        <v xml:space="preserve"> livre SQL </v>
      </c>
      <c r="AU202" s="34" t="str">
        <f t="shared" si="177"/>
        <v xml:space="preserve"> livre SQL server </v>
      </c>
      <c r="AV202" s="34" t="str">
        <f t="shared" si="178"/>
        <v xml:space="preserve"> LNRI08EXSQL</v>
      </c>
      <c r="AW202" s="34" t="str">
        <f t="shared" si="179"/>
        <v xml:space="preserve"> sql serveur </v>
      </c>
      <c r="AX202" s="34" t="str">
        <f t="shared" si="180"/>
        <v xml:space="preserve"> sqlserver </v>
      </c>
      <c r="AY202" s="34" t="str">
        <f t="shared" si="181"/>
        <v xml:space="preserve"> transact SQL </v>
      </c>
      <c r="AZ202" s="34" t="str">
        <f t="shared" si="182"/>
        <v xml:space="preserve"> TSQL </v>
      </c>
      <c r="BA202" s="34" t="str">
        <f t="shared" si="183"/>
        <v xml:space="preserve">livre Microsoft </v>
      </c>
      <c r="BB202" s="34" t="str">
        <f t="shared" si="184"/>
        <v/>
      </c>
      <c r="BC202" s="34" t="str">
        <f t="shared" si="185"/>
        <v/>
      </c>
      <c r="BD202" s="34" t="str">
        <f t="shared" si="186"/>
        <v/>
      </c>
      <c r="BE202" s="34" t="str">
        <f t="shared" si="187"/>
        <v/>
      </c>
      <c r="BF202" s="34" t="str">
        <f t="shared" si="188"/>
        <v/>
      </c>
      <c r="BG202" s="34" t="str">
        <f t="shared" si="189"/>
        <v/>
      </c>
      <c r="BH202" s="34" t="str">
        <f t="shared" si="190"/>
        <v/>
      </c>
      <c r="BI202" s="34" t="str">
        <f t="shared" si="191"/>
        <v/>
      </c>
      <c r="BJ202" s="34" t="str">
        <f t="shared" si="192"/>
        <v/>
      </c>
      <c r="BK202" s="34" t="str">
        <f t="shared" si="193"/>
        <v/>
      </c>
      <c r="BL202" s="34" t="str">
        <f t="shared" si="194"/>
        <v/>
      </c>
      <c r="BM202" s="34" t="str">
        <f t="shared" si="195"/>
        <v/>
      </c>
      <c r="BN202" s="34" t="str">
        <f t="shared" si="196"/>
        <v/>
      </c>
      <c r="BO202" s="34" t="str">
        <f t="shared" si="197"/>
        <v/>
      </c>
      <c r="BP202" s="34" t="str">
        <f t="shared" si="198"/>
        <v/>
      </c>
      <c r="BQ202" s="34" t="str">
        <f t="shared" si="199"/>
        <v/>
      </c>
      <c r="BR202" s="34" t="str">
        <f t="shared" si="200"/>
        <v/>
      </c>
      <c r="BS202" s="34" t="str">
        <f t="shared" si="201"/>
        <v/>
      </c>
      <c r="BT202" s="34" t="str">
        <f t="shared" si="202"/>
        <v/>
      </c>
      <c r="BU202" s="42" t="str">
        <f t="shared" si="203"/>
        <v/>
      </c>
    </row>
    <row r="203" spans="1:73" ht="20.100000000000001" customHeight="1" x14ac:dyDescent="0.2">
      <c r="A203" s="40">
        <v>45231</v>
      </c>
      <c r="B203" s="34" t="s">
        <v>14353</v>
      </c>
      <c r="C203" s="34" t="s">
        <v>112</v>
      </c>
      <c r="D203" s="34">
        <v>20240120</v>
      </c>
      <c r="E203" s="34" t="s">
        <v>14354</v>
      </c>
      <c r="F203" s="34" t="str">
        <f t="shared" si="136"/>
        <v>Développez avec Visual Studio 2008</v>
      </c>
      <c r="G203" s="34" t="str">
        <f t="shared" si="137"/>
        <v>Thierry Groussard</v>
      </c>
      <c r="H203" s="34" t="str">
        <f t="shared" si="138"/>
        <v/>
      </c>
      <c r="I203" s="34" t="str">
        <f t="shared" si="139"/>
        <v>Groussard, Thierry</v>
      </c>
      <c r="J203" s="34" t="str">
        <f t="shared" si="140"/>
        <v/>
      </c>
      <c r="K203" s="34" t="str">
        <f t="shared" si="141"/>
        <v/>
      </c>
      <c r="L203" s="34" t="str">
        <f t="shared" si="142"/>
        <v/>
      </c>
      <c r="M203" s="34" t="str">
        <f t="shared" si="143"/>
        <v/>
      </c>
      <c r="N203" s="5" t="str">
        <f t="shared" si="144"/>
        <v>Edition du 1 April 2008</v>
      </c>
      <c r="O203" s="5" t="str">
        <f t="shared" si="145"/>
        <v>510 pages</v>
      </c>
      <c r="P203" s="34" t="str">
        <f t="shared" si="146"/>
        <v>Editions ENI</v>
      </c>
      <c r="Q203" s="6" t="str">
        <f t="shared" si="147"/>
        <v>fre</v>
      </c>
      <c r="R203" s="34" t="str">
        <f t="shared" si="148"/>
        <v>fre</v>
      </c>
      <c r="S203" s="34" t="str">
        <f t="shared" si="149"/>
        <v>fre</v>
      </c>
      <c r="T203" s="34" t="str">
        <f t="shared" si="150"/>
        <v>Ce livre sur VB.Net s'adresse aux développeurs, même débutants, désireux de maîtriser Visual Basic.NET. Après une description de l'environnement de développement (Visual Studio 2008), le lecteur découvrira les bases de la programmation orientée objet avec VB.NET. Il évoluera de façon progressive vers sa mise en oeuvre avec le développement d'applications Windows Form. Les nombreux exemples et les conseils sur l'utilisation des outils de débogage lui fourniront une aide précieuse pendant la réalisation d'une application. 
Un chapitre consacré à l'accès aux bases de données à l'aide de ADO.NET 2.0 et de SQL permettra d'évoluer vers le développement d'applications client-serveur. Les puissantes fonctionnalités de LINQ sont présentées et détaillées pour faciliter l'accès et la manipulation des données. Le langage XML est également présenté permettant ainsi de faciliter l'échange d'informations avec d'autres applications. 
Les utilisateurs des versions précédentes découvriront les nouveautés et améliorations de cette version 2008 (types nullables, méthodes partielles, classes anonymes, ...) leur permettant de développer encore plus rapidement et facilement des applications pour le framework .NET 3.5 et pour Windows Vista.
La distribution d'une application est présentée avec l'utilisation de Windows Installer et de la technologie Click Once.
Les exemples cités dans le livre sont en téléchargement sur cette page.
Ce livre est également proposé en coffret 1 | coffret 2</v>
      </c>
      <c r="U203" s="34">
        <f t="shared" si="151"/>
        <v>9782746044326</v>
      </c>
      <c r="V203" s="34" t="str">
        <f t="shared" si="152"/>
        <v>Version Numérique</v>
      </c>
      <c r="W203" s="34">
        <f t="shared" si="153"/>
        <v>9782746041929</v>
      </c>
      <c r="X203" s="34" t="str">
        <f t="shared" si="154"/>
        <v>Version Imprimée</v>
      </c>
      <c r="Y203" s="34" t="str">
        <f t="shared" si="155"/>
        <v>St-Herblain</v>
      </c>
      <c r="Z203" s="34" t="str">
        <f t="shared" si="156"/>
        <v>Editions ENI</v>
      </c>
      <c r="AA203" s="34">
        <f t="shared" si="157"/>
        <v>2008</v>
      </c>
      <c r="AB203" s="34" t="str">
        <f t="shared" si="158"/>
        <v>Bibliothèque Numérique ENI (Service en ligne)</v>
      </c>
      <c r="AC203" s="34" t="str">
        <f t="shared" si="159"/>
        <v>RESSOURCES INFORMATIQUES</v>
      </c>
      <c r="AD203" s="34" t="str">
        <f t="shared" si="160"/>
        <v>texte</v>
      </c>
      <c r="AE203" s="34" t="str">
        <f t="shared" si="161"/>
        <v>txt</v>
      </c>
      <c r="AF203" s="34" t="str">
        <f t="shared" si="162"/>
        <v>rdacontent/fre</v>
      </c>
      <c r="AG203" s="34" t="str">
        <f t="shared" si="163"/>
        <v>informatique</v>
      </c>
      <c r="AH203" s="34" t="str">
        <f t="shared" si="164"/>
        <v>c</v>
      </c>
      <c r="AI203" s="34" t="str">
        <f t="shared" si="165"/>
        <v>rdamedia/fre</v>
      </c>
      <c r="AJ203" s="34" t="str">
        <f t="shared" si="166"/>
        <v>ressource en ligne</v>
      </c>
      <c r="AK203" s="34" t="str">
        <f t="shared" si="167"/>
        <v>cr</v>
      </c>
      <c r="AL203" s="34" t="str">
        <f t="shared" si="168"/>
        <v>rdacarrier/fre</v>
      </c>
      <c r="AM203" s="34" t="str">
        <f t="shared" si="169"/>
        <v>m\\\\\o\\d\\\\\\\\</v>
      </c>
      <c r="AN203" s="34" t="str">
        <f t="shared" si="170"/>
        <v>cr\cn\\\\uuaua</v>
      </c>
      <c r="AO203" s="34" t="str">
        <f t="shared" si="171"/>
        <v>Accès restreint aux membres</v>
      </c>
      <c r="AP203" s="34" t="str">
        <f t="shared" si="172"/>
        <v>Source de la note de description : Version imprimée</v>
      </c>
      <c r="AQ203" s="34" t="str">
        <f t="shared" si="173"/>
        <v/>
      </c>
      <c r="AR203" s="34" t="str">
        <f t="shared" si="174"/>
        <v>%SITE_CLIENT%/?library_guid=0BFC76B2-8B5C-4529-BEFE-FD6EC7DE36F6</v>
      </c>
      <c r="AS203" s="34" t="str">
        <f t="shared" si="175"/>
        <v>Accès au travers du portail ENI</v>
      </c>
      <c r="AT203" s="34" t="str">
        <f t="shared" si="176"/>
        <v xml:space="preserve"> .net </v>
      </c>
      <c r="AU203" s="34" t="str">
        <f t="shared" si="177"/>
        <v xml:space="preserve"> ADO.net </v>
      </c>
      <c r="AV203" s="34" t="str">
        <f t="shared" si="178"/>
        <v xml:space="preserve"> dot net </v>
      </c>
      <c r="AW203" s="34" t="str">
        <f t="shared" si="179"/>
        <v xml:space="preserve"> e</v>
      </c>
      <c r="AX203" s="34" t="str">
        <f t="shared" si="180"/>
        <v xml:space="preserve"> ebook </v>
      </c>
      <c r="AY203" s="34" t="str">
        <f t="shared" si="181"/>
        <v xml:space="preserve"> framework </v>
      </c>
      <c r="AZ203" s="34" t="str">
        <f t="shared" si="182"/>
        <v xml:space="preserve"> linq </v>
      </c>
      <c r="BA203" s="34" t="str">
        <f t="shared" si="183"/>
        <v xml:space="preserve"> livre électronique </v>
      </c>
      <c r="BB203" s="34" t="str">
        <f t="shared" si="184"/>
        <v xml:space="preserve"> livre linq </v>
      </c>
      <c r="BC203" s="34" t="str">
        <f t="shared" si="185"/>
        <v xml:space="preserve"> livre numérique </v>
      </c>
      <c r="BD203" s="34" t="str">
        <f t="shared" si="186"/>
        <v xml:space="preserve"> livre vb.net </v>
      </c>
      <c r="BE203" s="34" t="str">
        <f t="shared" si="187"/>
        <v xml:space="preserve"> livre visual studio </v>
      </c>
      <c r="BF203" s="34" t="str">
        <f t="shared" si="188"/>
        <v xml:space="preserve"> livres électroniques </v>
      </c>
      <c r="BG203" s="34" t="str">
        <f t="shared" si="189"/>
        <v xml:space="preserve"> livres numériques </v>
      </c>
      <c r="BH203" s="34" t="str">
        <f t="shared" si="190"/>
        <v xml:space="preserve"> LNRI08NETVB</v>
      </c>
      <c r="BI203" s="34" t="str">
        <f t="shared" si="191"/>
        <v xml:space="preserve"> Microsoft </v>
      </c>
      <c r="BJ203" s="34" t="str">
        <f t="shared" si="192"/>
        <v xml:space="preserve"> net </v>
      </c>
      <c r="BK203" s="34" t="str">
        <f t="shared" si="193"/>
        <v xml:space="preserve"> Programmation Objet </v>
      </c>
      <c r="BL203" s="34" t="str">
        <f t="shared" si="194"/>
        <v xml:space="preserve"> SQL </v>
      </c>
      <c r="BM203" s="34" t="str">
        <f t="shared" si="195"/>
        <v xml:space="preserve"> vb net </v>
      </c>
      <c r="BN203" s="34" t="str">
        <f t="shared" si="196"/>
        <v xml:space="preserve"> VS </v>
      </c>
      <c r="BO203" s="34" t="str">
        <f t="shared" si="197"/>
        <v xml:space="preserve">book </v>
      </c>
      <c r="BP203" s="34" t="str">
        <f t="shared" si="198"/>
        <v xml:space="preserve">livre VB </v>
      </c>
      <c r="BQ203" s="34" t="str">
        <f t="shared" si="199"/>
        <v/>
      </c>
      <c r="BR203" s="34" t="str">
        <f t="shared" si="200"/>
        <v/>
      </c>
      <c r="BS203" s="34" t="str">
        <f t="shared" si="201"/>
        <v/>
      </c>
      <c r="BT203" s="34" t="str">
        <f t="shared" si="202"/>
        <v/>
      </c>
      <c r="BU203" s="42" t="str">
        <f t="shared" si="203"/>
        <v/>
      </c>
    </row>
    <row r="204" spans="1:73" ht="20.100000000000001" customHeight="1" x14ac:dyDescent="0.2">
      <c r="A204" s="40">
        <v>45231</v>
      </c>
      <c r="B204" s="34" t="s">
        <v>14355</v>
      </c>
      <c r="C204" s="34" t="s">
        <v>112</v>
      </c>
      <c r="D204" s="34">
        <v>20240120</v>
      </c>
      <c r="E204" s="34" t="s">
        <v>14356</v>
      </c>
      <c r="F204" s="34" t="str">
        <f t="shared" si="136"/>
        <v>Installation et administration en PME/PMI</v>
      </c>
      <c r="G204" s="34" t="str">
        <f t="shared" si="137"/>
        <v>Pierre Emmanuel JOUBERT</v>
      </c>
      <c r="H204" s="34" t="str">
        <f t="shared" si="138"/>
        <v/>
      </c>
      <c r="I204" s="34" t="str">
        <f t="shared" si="139"/>
        <v>JOUBERT, Pierre Emmanuel</v>
      </c>
      <c r="J204" s="34" t="str">
        <f t="shared" si="140"/>
        <v/>
      </c>
      <c r="K204" s="34" t="str">
        <f t="shared" si="141"/>
        <v/>
      </c>
      <c r="L204" s="34" t="str">
        <f t="shared" si="142"/>
        <v/>
      </c>
      <c r="M204" s="34" t="str">
        <f t="shared" si="143"/>
        <v/>
      </c>
      <c r="N204" s="5" t="str">
        <f t="shared" si="144"/>
        <v>Edition du 1 December 2009</v>
      </c>
      <c r="O204" s="5" t="str">
        <f t="shared" si="145"/>
        <v>420 pages</v>
      </c>
      <c r="P204" s="34" t="str">
        <f t="shared" si="146"/>
        <v>Editions ENI</v>
      </c>
      <c r="Q204" s="6" t="str">
        <f t="shared" si="147"/>
        <v>fre</v>
      </c>
      <c r="R204" s="34" t="str">
        <f t="shared" si="148"/>
        <v>fre</v>
      </c>
      <c r="S204" s="34" t="str">
        <f t="shared" si="149"/>
        <v>fre</v>
      </c>
      <c r="T204" s="34" t="str">
        <f t="shared" si="150"/>
        <v>Ce livre sur Windows Small Business Server 2008 est destiné aux informaticiens travaillant en PME/PMI ou en structures de taille réduite. Il a pour objectif d'accompagner et de former à la mise en place et à l'exploitation de SBS 2008 au sein d'un réseau d'entreprise.
Il vise un public sans expertise particulière sur les fonctionnalités du produit et guide celui-ci dans les différentes phases d'apprentissage et de mise en oeuvre, pour aboutir à une formation rapide et précise à la maîtrise de l'installation et de l'exploitation des nombreuses fonctionnalités offertes par cette plate-forme, dans le but d'obtenir un réseau informatique sûr et performant.
L'organisation des chapitres permet d'aborder le livre comme un guide chronologique lors d'une implémentation, ou comme référence unitaire sur les services offerts par SBS. Les aspects techniques sont présentés en fonction des besoins fonctionnels pour que le lecteur trouve une réponse adéquate à ses questions sur le sujet.
Grâce à une approche pratique et concrète, le lecteur est guidé dans les phases d'installation du serveur et dans les opérations de mise en production des services Active Directory, d'intégration des utilisateurs et des postes de travail, de gestion de la plate-forme de messagerie Exchange, des aspects sécurité ainsi que dans l''optimisation du travail collaboratif au sein de l'entreprise. 
Des éléments complémentaires sont en téléchargement sur cette page.
L'auteur, Pierre Emmanuel JOUBERT, est reconnu Microsoft MVP (Most Valuable Professionnal) Setup and Deployment et certifié Microsoft Small Business Specialist.
Les chapitres du livre
Introduction - Le concept Microsoft Small Business Server - Installation de Microsoft Small Business Server 2008 - Fonctionnalités de Microsoft Small Business Server 2008 - Administration et maintenance de Microsoft Small Business Server 2008 - SBS 2008 Premium - Aller plus loin avec SBS 2008</v>
      </c>
      <c r="U204" s="34">
        <f t="shared" si="151"/>
        <v>9782746053250</v>
      </c>
      <c r="V204" s="34" t="str">
        <f t="shared" si="152"/>
        <v>Version Numérique</v>
      </c>
      <c r="W204" s="34">
        <f t="shared" si="153"/>
        <v>9782746052451</v>
      </c>
      <c r="X204" s="34" t="str">
        <f t="shared" si="154"/>
        <v>Version Imprimée</v>
      </c>
      <c r="Y204" s="34" t="str">
        <f t="shared" si="155"/>
        <v>St-Herblain</v>
      </c>
      <c r="Z204" s="34" t="str">
        <f t="shared" si="156"/>
        <v>Editions ENI</v>
      </c>
      <c r="AA204" s="34">
        <f t="shared" si="157"/>
        <v>2009</v>
      </c>
      <c r="AB204" s="34" t="str">
        <f t="shared" si="158"/>
        <v>Bibliothèque Numérique ENI (Service en ligne)</v>
      </c>
      <c r="AC204" s="34" t="str">
        <f t="shared" si="159"/>
        <v>RESSOURCES INFORMATIQUES</v>
      </c>
      <c r="AD204" s="34" t="str">
        <f t="shared" si="160"/>
        <v>texte</v>
      </c>
      <c r="AE204" s="34" t="str">
        <f t="shared" si="161"/>
        <v>txt</v>
      </c>
      <c r="AF204" s="34" t="str">
        <f t="shared" si="162"/>
        <v>rdacontent/fre</v>
      </c>
      <c r="AG204" s="34" t="str">
        <f t="shared" si="163"/>
        <v>informatique</v>
      </c>
      <c r="AH204" s="34" t="str">
        <f t="shared" si="164"/>
        <v>c</v>
      </c>
      <c r="AI204" s="34" t="str">
        <f t="shared" si="165"/>
        <v>rdamedia/fre</v>
      </c>
      <c r="AJ204" s="34" t="str">
        <f t="shared" si="166"/>
        <v>ressource en ligne</v>
      </c>
      <c r="AK204" s="34" t="str">
        <f t="shared" si="167"/>
        <v>cr</v>
      </c>
      <c r="AL204" s="34" t="str">
        <f t="shared" si="168"/>
        <v>rdacarrier/fre</v>
      </c>
      <c r="AM204" s="34" t="str">
        <f t="shared" si="169"/>
        <v>m\\\\\o\\d\\\\\\\\</v>
      </c>
      <c r="AN204" s="34" t="str">
        <f t="shared" si="170"/>
        <v>cr\cn\\\\uuaua</v>
      </c>
      <c r="AO204" s="34" t="str">
        <f t="shared" si="171"/>
        <v>Accès restreint aux membres</v>
      </c>
      <c r="AP204" s="34" t="str">
        <f t="shared" si="172"/>
        <v>Source de la note de description : Version imprimée</v>
      </c>
      <c r="AQ204" s="34" t="str">
        <f t="shared" si="173"/>
        <v/>
      </c>
      <c r="AR204" s="34" t="str">
        <f t="shared" si="174"/>
        <v>%SITE_CLIENT%/?library_guid=C106DFE4-D8CC-4EBB-918D-6A7F01E4A195</v>
      </c>
      <c r="AS204" s="34" t="str">
        <f t="shared" si="175"/>
        <v>Accès au travers du portail ENI</v>
      </c>
      <c r="AT204" s="34" t="str">
        <f t="shared" si="176"/>
        <v xml:space="preserve"> Exchange </v>
      </c>
      <c r="AU204" s="34" t="str">
        <f t="shared" si="177"/>
        <v xml:space="preserve"> livre SBS </v>
      </c>
      <c r="AV204" s="34" t="str">
        <f t="shared" si="178"/>
        <v xml:space="preserve"> livre Small Businness Server </v>
      </c>
      <c r="AW204" s="34" t="str">
        <f t="shared" si="179"/>
        <v xml:space="preserve"> LNRI08SBS</v>
      </c>
      <c r="AX204" s="34" t="str">
        <f t="shared" si="180"/>
        <v xml:space="preserve"> réseau </v>
      </c>
      <c r="AY204" s="34" t="str">
        <f t="shared" si="181"/>
        <v xml:space="preserve"> sécurité </v>
      </c>
      <c r="AZ204" s="34" t="str">
        <f t="shared" si="182"/>
        <v xml:space="preserve"> windows small business serveur </v>
      </c>
      <c r="BA204" s="34" t="str">
        <f t="shared" si="183"/>
        <v xml:space="preserve">livre Microsoft </v>
      </c>
      <c r="BB204" s="34" t="str">
        <f t="shared" si="184"/>
        <v/>
      </c>
      <c r="BC204" s="34" t="str">
        <f t="shared" si="185"/>
        <v/>
      </c>
      <c r="BD204" s="34" t="str">
        <f t="shared" si="186"/>
        <v/>
      </c>
      <c r="BE204" s="34" t="str">
        <f t="shared" si="187"/>
        <v/>
      </c>
      <c r="BF204" s="34" t="str">
        <f t="shared" si="188"/>
        <v/>
      </c>
      <c r="BG204" s="34" t="str">
        <f t="shared" si="189"/>
        <v/>
      </c>
      <c r="BH204" s="34" t="str">
        <f t="shared" si="190"/>
        <v/>
      </c>
      <c r="BI204" s="34" t="str">
        <f t="shared" si="191"/>
        <v/>
      </c>
      <c r="BJ204" s="34" t="str">
        <f t="shared" si="192"/>
        <v/>
      </c>
      <c r="BK204" s="34" t="str">
        <f t="shared" si="193"/>
        <v/>
      </c>
      <c r="BL204" s="34" t="str">
        <f t="shared" si="194"/>
        <v/>
      </c>
      <c r="BM204" s="34" t="str">
        <f t="shared" si="195"/>
        <v/>
      </c>
      <c r="BN204" s="34" t="str">
        <f t="shared" si="196"/>
        <v/>
      </c>
      <c r="BO204" s="34" t="str">
        <f t="shared" si="197"/>
        <v/>
      </c>
      <c r="BP204" s="34" t="str">
        <f t="shared" si="198"/>
        <v/>
      </c>
      <c r="BQ204" s="34" t="str">
        <f t="shared" si="199"/>
        <v/>
      </c>
      <c r="BR204" s="34" t="str">
        <f t="shared" si="200"/>
        <v/>
      </c>
      <c r="BS204" s="34" t="str">
        <f t="shared" si="201"/>
        <v/>
      </c>
      <c r="BT204" s="34" t="str">
        <f t="shared" si="202"/>
        <v/>
      </c>
      <c r="BU204" s="42" t="str">
        <f t="shared" si="203"/>
        <v/>
      </c>
    </row>
    <row r="205" spans="1:73" ht="20.100000000000001" customHeight="1" x14ac:dyDescent="0.2">
      <c r="A205" s="40">
        <v>45231</v>
      </c>
      <c r="B205" s="34" t="s">
        <v>14357</v>
      </c>
      <c r="C205" s="34" t="s">
        <v>112</v>
      </c>
      <c r="D205" s="34">
        <v>20240120</v>
      </c>
      <c r="E205" s="34" t="s">
        <v>14358</v>
      </c>
      <c r="F205" s="34" t="str">
        <f t="shared" si="136"/>
        <v>SQL, Transact SQL - Conception et réalisation d'une base de données</v>
      </c>
      <c r="G205" s="34" t="str">
        <f t="shared" si="137"/>
        <v>Jérôme Gabillaud</v>
      </c>
      <c r="H205" s="34" t="str">
        <f t="shared" si="138"/>
        <v/>
      </c>
      <c r="I205" s="34" t="str">
        <f t="shared" si="139"/>
        <v>Gabillaud, Jérôme</v>
      </c>
      <c r="J205" s="34" t="str">
        <f t="shared" si="140"/>
        <v/>
      </c>
      <c r="K205" s="34" t="str">
        <f t="shared" si="141"/>
        <v/>
      </c>
      <c r="L205" s="34" t="str">
        <f t="shared" si="142"/>
        <v/>
      </c>
      <c r="M205" s="34" t="str">
        <f t="shared" si="143"/>
        <v/>
      </c>
      <c r="N205" s="5" t="str">
        <f t="shared" si="144"/>
        <v>Edition du 1 April 2008</v>
      </c>
      <c r="O205" s="5" t="str">
        <f t="shared" si="145"/>
        <v>400 pages</v>
      </c>
      <c r="P205" s="34" t="str">
        <f t="shared" si="146"/>
        <v>Editions ENI</v>
      </c>
      <c r="Q205" s="6" t="str">
        <f t="shared" si="147"/>
        <v>fre</v>
      </c>
      <c r="R205" s="34" t="str">
        <f t="shared" si="148"/>
        <v>fre</v>
      </c>
      <c r="S205" s="34" t="str">
        <f t="shared" si="149"/>
        <v>fre</v>
      </c>
      <c r="T205" s="34" t="str">
        <f t="shared" si="150"/>
        <v>Ce livre sur SQL Server s'adresse aussi bien aux étudiants en informatique désirant apprendre le SQL avec SQL Server qu'aux informaticiens qui souhaitent actualiser leurs compétences sur SQL Server 2008 pour comprendre et maîtriser les fonctionnalités qui enrichissent cette nouvelle version.
Le livre permet de détailler l'ensemble des instructions nécessaires à la définition des tables ainsi qu'à la manipulation des données : les différentes instructions SQL et Transact SQL sont présentées et illustrées afin de bien comprendre l'intérêt des différentes fonctionnalités exposées.
Les apports de SQL Server 2008 au niveau du développement, comme le type FILESTREAM ou les structures hiérarchiques, sont développés. Les principales fonctionnalités qui permettent d'obtenir une gestion des données plus efficace sont également détaillées, comme le XML ou l'intégration du code CLR (Common Langange Runtime).
La base de données qui est construite au fur et à mesure de la lecture du livre est en téléchargement sur cette page.
Jérôme GABILLAUD est reconnu Microsoft MVP (Most Valuable Professional) sur SQL Server.
Retrouvez sur le site de l&amp;acute;auteur Jérôme GABILLAUD des articles relatifs à SQL Server : www.apsql.com.
Ce livre est également proposé en coffret 1 | coffret 2 | coffret 3</v>
      </c>
      <c r="U205" s="34">
        <f t="shared" si="151"/>
        <v>9782746044241</v>
      </c>
      <c r="V205" s="34" t="str">
        <f t="shared" si="152"/>
        <v>Version Numérique</v>
      </c>
      <c r="W205" s="34">
        <f t="shared" si="153"/>
        <v>9782746041981</v>
      </c>
      <c r="X205" s="34" t="str">
        <f t="shared" si="154"/>
        <v>Version Imprimée</v>
      </c>
      <c r="Y205" s="34" t="str">
        <f t="shared" si="155"/>
        <v>St-Herblain</v>
      </c>
      <c r="Z205" s="34" t="str">
        <f t="shared" si="156"/>
        <v>Editions ENI</v>
      </c>
      <c r="AA205" s="34">
        <f t="shared" si="157"/>
        <v>2008</v>
      </c>
      <c r="AB205" s="34" t="str">
        <f t="shared" si="158"/>
        <v>Bibliothèque Numérique ENI (Service en ligne)</v>
      </c>
      <c r="AC205" s="34" t="str">
        <f t="shared" si="159"/>
        <v>RESSOURCES INFORMATIQUES</v>
      </c>
      <c r="AD205" s="34" t="str">
        <f t="shared" si="160"/>
        <v>texte</v>
      </c>
      <c r="AE205" s="34" t="str">
        <f t="shared" si="161"/>
        <v>txt</v>
      </c>
      <c r="AF205" s="34" t="str">
        <f t="shared" si="162"/>
        <v>rdacontent/fre</v>
      </c>
      <c r="AG205" s="34" t="str">
        <f t="shared" si="163"/>
        <v>informatique</v>
      </c>
      <c r="AH205" s="34" t="str">
        <f t="shared" si="164"/>
        <v>c</v>
      </c>
      <c r="AI205" s="34" t="str">
        <f t="shared" si="165"/>
        <v>rdamedia/fre</v>
      </c>
      <c r="AJ205" s="34" t="str">
        <f t="shared" si="166"/>
        <v>ressource en ligne</v>
      </c>
      <c r="AK205" s="34" t="str">
        <f t="shared" si="167"/>
        <v>cr</v>
      </c>
      <c r="AL205" s="34" t="str">
        <f t="shared" si="168"/>
        <v>rdacarrier/fre</v>
      </c>
      <c r="AM205" s="34" t="str">
        <f t="shared" si="169"/>
        <v>m\\\\\o\\d\\\\\\\\</v>
      </c>
      <c r="AN205" s="34" t="str">
        <f t="shared" si="170"/>
        <v>cr\cn\\\\uuaua</v>
      </c>
      <c r="AO205" s="34" t="str">
        <f t="shared" si="171"/>
        <v>Accès restreint aux membres</v>
      </c>
      <c r="AP205" s="34" t="str">
        <f t="shared" si="172"/>
        <v>Source de la note de description : Version imprimée</v>
      </c>
      <c r="AQ205" s="34" t="str">
        <f t="shared" si="173"/>
        <v/>
      </c>
      <c r="AR205" s="34" t="str">
        <f t="shared" si="174"/>
        <v>%SITE_CLIENT%/?library_guid=4D7562FE-B055-4E99-82BD-88179D565F89</v>
      </c>
      <c r="AS205" s="34" t="str">
        <f t="shared" si="175"/>
        <v>Accès au travers du portail ENI</v>
      </c>
      <c r="AT205" s="34" t="str">
        <f t="shared" si="176"/>
        <v xml:space="preserve"> algèbre relationnelle </v>
      </c>
      <c r="AU205" s="34" t="str">
        <f t="shared" si="177"/>
        <v xml:space="preserve"> e</v>
      </c>
      <c r="AV205" s="34" t="str">
        <f t="shared" si="178"/>
        <v xml:space="preserve"> ebook </v>
      </c>
      <c r="AW205" s="34" t="str">
        <f t="shared" si="179"/>
        <v xml:space="preserve"> livre électronique </v>
      </c>
      <c r="AX205" s="34" t="str">
        <f t="shared" si="180"/>
        <v xml:space="preserve"> livre numérique </v>
      </c>
      <c r="AY205" s="34" t="str">
        <f t="shared" si="181"/>
        <v xml:space="preserve"> livre SQL Server </v>
      </c>
      <c r="AZ205" s="34" t="str">
        <f t="shared" si="182"/>
        <v xml:space="preserve"> livre Transact SQL </v>
      </c>
      <c r="BA205" s="34" t="str">
        <f t="shared" si="183"/>
        <v xml:space="preserve"> livres électroniques </v>
      </c>
      <c r="BB205" s="34" t="str">
        <f t="shared" si="184"/>
        <v xml:space="preserve"> livres numériques </v>
      </c>
      <c r="BC205" s="34" t="str">
        <f t="shared" si="185"/>
        <v xml:space="preserve"> LNRI08SQL</v>
      </c>
      <c r="BD205" s="34" t="str">
        <f t="shared" si="186"/>
        <v xml:space="preserve"> Microsoft </v>
      </c>
      <c r="BE205" s="34" t="str">
        <f t="shared" si="187"/>
        <v xml:space="preserve"> SGBD </v>
      </c>
      <c r="BF205" s="34" t="str">
        <f t="shared" si="188"/>
        <v xml:space="preserve"> SGBDR </v>
      </c>
      <c r="BG205" s="34" t="str">
        <f t="shared" si="189"/>
        <v xml:space="preserve"> sql serveur </v>
      </c>
      <c r="BH205" s="34" t="str">
        <f t="shared" si="190"/>
        <v xml:space="preserve"> sqlserver </v>
      </c>
      <c r="BI205" s="34" t="str">
        <f t="shared" si="191"/>
        <v xml:space="preserve"> XML </v>
      </c>
      <c r="BJ205" s="34" t="str">
        <f t="shared" si="192"/>
        <v xml:space="preserve">book </v>
      </c>
      <c r="BK205" s="34" t="str">
        <f t="shared" si="193"/>
        <v xml:space="preserve">livre SQL </v>
      </c>
      <c r="BL205" s="34" t="str">
        <f t="shared" si="194"/>
        <v/>
      </c>
      <c r="BM205" s="34" t="str">
        <f t="shared" si="195"/>
        <v/>
      </c>
      <c r="BN205" s="34" t="str">
        <f t="shared" si="196"/>
        <v/>
      </c>
      <c r="BO205" s="34" t="str">
        <f t="shared" si="197"/>
        <v/>
      </c>
      <c r="BP205" s="34" t="str">
        <f t="shared" si="198"/>
        <v/>
      </c>
      <c r="BQ205" s="34" t="str">
        <f t="shared" si="199"/>
        <v/>
      </c>
      <c r="BR205" s="34" t="str">
        <f t="shared" si="200"/>
        <v/>
      </c>
      <c r="BS205" s="34" t="str">
        <f t="shared" si="201"/>
        <v/>
      </c>
      <c r="BT205" s="34" t="str">
        <f t="shared" si="202"/>
        <v/>
      </c>
      <c r="BU205" s="42" t="str">
        <f t="shared" si="203"/>
        <v/>
      </c>
    </row>
    <row r="206" spans="1:73" ht="20.100000000000001" customHeight="1" x14ac:dyDescent="0.2">
      <c r="A206" s="40">
        <v>45231</v>
      </c>
      <c r="B206" s="34" t="s">
        <v>14359</v>
      </c>
      <c r="C206" s="34" t="s">
        <v>112</v>
      </c>
      <c r="D206" s="34">
        <v>20240120</v>
      </c>
      <c r="E206" s="34" t="s">
        <v>14360</v>
      </c>
      <c r="F206" s="34" t="str">
        <f t="shared" si="136"/>
        <v>Administration d'une base de données avec SQL Server Management Studio</v>
      </c>
      <c r="G206" s="34" t="str">
        <f t="shared" si="137"/>
        <v>Jérôme Gabillaud</v>
      </c>
      <c r="H206" s="34" t="str">
        <f t="shared" si="138"/>
        <v/>
      </c>
      <c r="I206" s="34" t="str">
        <f t="shared" si="139"/>
        <v>Gabillaud, Jérôme</v>
      </c>
      <c r="J206" s="34" t="str">
        <f t="shared" si="140"/>
        <v/>
      </c>
      <c r="K206" s="34" t="str">
        <f t="shared" si="141"/>
        <v/>
      </c>
      <c r="L206" s="34" t="str">
        <f t="shared" si="142"/>
        <v/>
      </c>
      <c r="M206" s="34" t="str">
        <f t="shared" si="143"/>
        <v/>
      </c>
      <c r="N206" s="5" t="str">
        <f t="shared" si="144"/>
        <v>Edition du 1 February 2009</v>
      </c>
      <c r="O206" s="5" t="str">
        <f t="shared" si="145"/>
        <v>521 pages</v>
      </c>
      <c r="P206" s="34" t="str">
        <f t="shared" si="146"/>
        <v>Editions ENI</v>
      </c>
      <c r="Q206" s="6" t="str">
        <f t="shared" si="147"/>
        <v>fre</v>
      </c>
      <c r="R206" s="34" t="str">
        <f t="shared" si="148"/>
        <v>fre</v>
      </c>
      <c r="S206" s="34" t="str">
        <f t="shared" si="149"/>
        <v>fre</v>
      </c>
      <c r="T206" s="34" t="str">
        <f t="shared" si="150"/>
        <v>Ce livre sur SQL Server 2008 s'adresse à toute personne désireuse d'administrer une base de données  (administrateur de base de données, développeur...).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une optimisation du serveur sont présentés ainsi que ceux permettant la mise en place d'une solution de haute disponibilité.
Les nouveaux concepts liés à la version de SQL Server 2008 sont également traités, tels l'administration par les règles, l'intégration avec le Power Shell, la compression et le cryptage des données.
Les différentes opérations sont réalisées depuis SQL Server Management Studio et en Transact SQL.
Des éléments sont en téléchargement sur cette page.
Ce livre est également proposé en coffret 1 | coffret 2 | coffret 3</v>
      </c>
      <c r="U206" s="34">
        <f t="shared" si="151"/>
        <v>9782746049383</v>
      </c>
      <c r="V206" s="34" t="str">
        <f t="shared" si="152"/>
        <v>Version Numérique</v>
      </c>
      <c r="W206" s="34">
        <f t="shared" si="153"/>
        <v>9782746047044</v>
      </c>
      <c r="X206" s="34" t="str">
        <f t="shared" si="154"/>
        <v>Version Imprimée</v>
      </c>
      <c r="Y206" s="34" t="str">
        <f t="shared" si="155"/>
        <v>St-Herblain</v>
      </c>
      <c r="Z206" s="34" t="str">
        <f t="shared" si="156"/>
        <v>Editions ENI</v>
      </c>
      <c r="AA206" s="34">
        <f t="shared" si="157"/>
        <v>2009</v>
      </c>
      <c r="AB206" s="34" t="str">
        <f t="shared" si="158"/>
        <v>Bibliothèque Numérique ENI (Service en ligne)</v>
      </c>
      <c r="AC206" s="34" t="str">
        <f t="shared" si="159"/>
        <v>RESSOURCES INFORMATIQUES</v>
      </c>
      <c r="AD206" s="34" t="str">
        <f t="shared" si="160"/>
        <v>texte</v>
      </c>
      <c r="AE206" s="34" t="str">
        <f t="shared" si="161"/>
        <v>txt</v>
      </c>
      <c r="AF206" s="34" t="str">
        <f t="shared" si="162"/>
        <v>rdacontent/fre</v>
      </c>
      <c r="AG206" s="34" t="str">
        <f t="shared" si="163"/>
        <v>informatique</v>
      </c>
      <c r="AH206" s="34" t="str">
        <f t="shared" si="164"/>
        <v>c</v>
      </c>
      <c r="AI206" s="34" t="str">
        <f t="shared" si="165"/>
        <v>rdamedia/fre</v>
      </c>
      <c r="AJ206" s="34" t="str">
        <f t="shared" si="166"/>
        <v>ressource en ligne</v>
      </c>
      <c r="AK206" s="34" t="str">
        <f t="shared" si="167"/>
        <v>cr</v>
      </c>
      <c r="AL206" s="34" t="str">
        <f t="shared" si="168"/>
        <v>rdacarrier/fre</v>
      </c>
      <c r="AM206" s="34" t="str">
        <f t="shared" si="169"/>
        <v>m\\\\\o\\d\\\\\\\\</v>
      </c>
      <c r="AN206" s="34" t="str">
        <f t="shared" si="170"/>
        <v>cr\cn\\\\uuaua</v>
      </c>
      <c r="AO206" s="34" t="str">
        <f t="shared" si="171"/>
        <v>Accès restreint aux membres</v>
      </c>
      <c r="AP206" s="34" t="str">
        <f t="shared" si="172"/>
        <v>Source de la note de description : Version imprimée</v>
      </c>
      <c r="AQ206" s="34" t="str">
        <f t="shared" si="173"/>
        <v/>
      </c>
      <c r="AR206" s="34" t="str">
        <f t="shared" si="174"/>
        <v>%SITE_CLIENT%/?library_guid=6B9601F8-C9C4-4400-B7E6-D146457C5C3A</v>
      </c>
      <c r="AS206" s="34" t="str">
        <f t="shared" si="175"/>
        <v>Accès au travers du portail ENI</v>
      </c>
      <c r="AT206" s="34" t="str">
        <f t="shared" si="176"/>
        <v xml:space="preserve"> algèbre relationnelle </v>
      </c>
      <c r="AU206" s="34" t="str">
        <f t="shared" si="177"/>
        <v xml:space="preserve"> livre Microsoft </v>
      </c>
      <c r="AV206" s="34" t="str">
        <f t="shared" si="178"/>
        <v xml:space="preserve"> livre sql server </v>
      </c>
      <c r="AW206" s="34" t="str">
        <f t="shared" si="179"/>
        <v xml:space="preserve"> LNRI08SQLA</v>
      </c>
      <c r="AX206" s="34" t="str">
        <f t="shared" si="180"/>
        <v xml:space="preserve"> MS SQL </v>
      </c>
      <c r="AY206" s="34" t="str">
        <f t="shared" si="181"/>
        <v xml:space="preserve"> SGBD </v>
      </c>
      <c r="AZ206" s="34" t="str">
        <f t="shared" si="182"/>
        <v xml:space="preserve"> SGBDR </v>
      </c>
      <c r="BA206" s="34" t="str">
        <f t="shared" si="183"/>
        <v xml:space="preserve"> SQL </v>
      </c>
      <c r="BB206" s="34" t="str">
        <f t="shared" si="184"/>
        <v xml:space="preserve"> sql serveur </v>
      </c>
      <c r="BC206" s="34" t="str">
        <f t="shared" si="185"/>
        <v xml:space="preserve"> sqlserver </v>
      </c>
      <c r="BD206" s="34" t="str">
        <f t="shared" si="186"/>
        <v xml:space="preserve"> Transact SQL </v>
      </c>
      <c r="BE206" s="34" t="str">
        <f t="shared" si="187"/>
        <v xml:space="preserve">livre SQL </v>
      </c>
      <c r="BF206" s="34" t="str">
        <f t="shared" si="188"/>
        <v/>
      </c>
      <c r="BG206" s="34" t="str">
        <f t="shared" si="189"/>
        <v/>
      </c>
      <c r="BH206" s="34" t="str">
        <f t="shared" si="190"/>
        <v/>
      </c>
      <c r="BI206" s="34" t="str">
        <f t="shared" si="191"/>
        <v/>
      </c>
      <c r="BJ206" s="34" t="str">
        <f t="shared" si="192"/>
        <v/>
      </c>
      <c r="BK206" s="34" t="str">
        <f t="shared" si="193"/>
        <v/>
      </c>
      <c r="BL206" s="34" t="str">
        <f t="shared" si="194"/>
        <v/>
      </c>
      <c r="BM206" s="34" t="str">
        <f t="shared" si="195"/>
        <v/>
      </c>
      <c r="BN206" s="34" t="str">
        <f t="shared" si="196"/>
        <v/>
      </c>
      <c r="BO206" s="34" t="str">
        <f t="shared" si="197"/>
        <v/>
      </c>
      <c r="BP206" s="34" t="str">
        <f t="shared" si="198"/>
        <v/>
      </c>
      <c r="BQ206" s="34" t="str">
        <f t="shared" si="199"/>
        <v/>
      </c>
      <c r="BR206" s="34" t="str">
        <f t="shared" si="200"/>
        <v/>
      </c>
      <c r="BS206" s="34" t="str">
        <f t="shared" si="201"/>
        <v/>
      </c>
      <c r="BT206" s="34" t="str">
        <f t="shared" si="202"/>
        <v/>
      </c>
      <c r="BU206" s="42" t="str">
        <f t="shared" si="203"/>
        <v/>
      </c>
    </row>
    <row r="207" spans="1:73" ht="20.100000000000001" customHeight="1" x14ac:dyDescent="0.2">
      <c r="A207" s="40">
        <v>45231</v>
      </c>
      <c r="B207" s="34" t="s">
        <v>14361</v>
      </c>
      <c r="C207" s="34" t="s">
        <v>112</v>
      </c>
      <c r="D207" s="34">
        <v>20240120</v>
      </c>
      <c r="E207" s="34" t="s">
        <v>14362</v>
      </c>
      <c r="F207" s="34" t="str">
        <f t="shared" si="136"/>
        <v>De la conception au dessin et à la présentation détaillée</v>
      </c>
      <c r="G207" s="34" t="str">
        <f t="shared" si="137"/>
        <v>Olivier LE FRAPPER</v>
      </c>
      <c r="H207" s="34" t="str">
        <f t="shared" si="138"/>
        <v/>
      </c>
      <c r="I207" s="34" t="str">
        <f t="shared" si="139"/>
        <v>LE FRAPPER, Olivier</v>
      </c>
      <c r="J207" s="34" t="str">
        <f t="shared" si="140"/>
        <v/>
      </c>
      <c r="K207" s="34" t="str">
        <f t="shared" si="141"/>
        <v/>
      </c>
      <c r="L207" s="34" t="str">
        <f t="shared" si="142"/>
        <v/>
      </c>
      <c r="M207" s="34" t="str">
        <f t="shared" si="143"/>
        <v/>
      </c>
      <c r="N207" s="5" t="str">
        <f t="shared" si="144"/>
        <v>Edition du 1 October 2008</v>
      </c>
      <c r="O207" s="5" t="str">
        <f t="shared" si="145"/>
        <v>564 pages</v>
      </c>
      <c r="P207" s="34" t="str">
        <f t="shared" si="146"/>
        <v>Editions ENI</v>
      </c>
      <c r="Q207" s="6" t="str">
        <f t="shared" si="147"/>
        <v>fre</v>
      </c>
      <c r="R207" s="34" t="str">
        <f t="shared" si="148"/>
        <v>fre</v>
      </c>
      <c r="S207" s="34" t="str">
        <f t="shared" si="149"/>
        <v>fre</v>
      </c>
      <c r="T207" s="34" t="str">
        <f t="shared" si="150"/>
        <v>Ce livre sur AutoCAD 2009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la nouvelle interface, à l'environnement de travail, aux outils de visualisation rapide, afin de mieux maîtriser ensuite la construction de dessins de tout type et la gestion des objets ainsi créés.
Les chapitres suivants s'attardent sur tous les éléments qui peuvent compléter ou automatiser la conception et le dessin jusqu'à la présentation détaillée (gestion avancée des calques, des blocs, blocs dynamiques et éléments de bibliothèque, gestion des tableaux, des références externes, intégration d'images, gestion des systèmes de coordonnées, gestion des objets annotatifs, propriétés rapides,...).
Les techniques de navigation 3D et modélisation 3D sont détaillées et illustrées d'exemples précis ; les styles visuels et paramètres associés présentent les nombreuses possibilités visuelles et réalistes (filaire 3D, masqué 3D, conceptuel, réaliste, perspectives, animations...). 
Enfin, vous sont présentées toutes les fonctionnalités permettant de gérer et présenter vos projets, de configurer l'impression, d'imprimer, d'exporter ou d'importer d'autres formats (dont DGN ou PDF), de concevoir et exploiter les formats de consultation DWF 2D et DWF 3D, de publier sur le Web et de personnaliser les options ainsi que les palettes d'outils, propriétés rapides et espaces de travail proposés par AutoCAD.
Ce livre est également proposé en coffret</v>
      </c>
      <c r="U207" s="34">
        <f t="shared" si="151"/>
        <v>9782746046252</v>
      </c>
      <c r="V207" s="34" t="str">
        <f t="shared" si="152"/>
        <v>Version Numérique</v>
      </c>
      <c r="W207" s="34">
        <f t="shared" si="153"/>
        <v>9782746043893</v>
      </c>
      <c r="X207" s="34" t="str">
        <f t="shared" si="154"/>
        <v>Version Imprimée</v>
      </c>
      <c r="Y207" s="34" t="str">
        <f t="shared" si="155"/>
        <v>St-Herblain</v>
      </c>
      <c r="Z207" s="34" t="str">
        <f t="shared" si="156"/>
        <v>Editions ENI</v>
      </c>
      <c r="AA207" s="34">
        <f t="shared" si="157"/>
        <v>2008</v>
      </c>
      <c r="AB207" s="34" t="str">
        <f t="shared" si="158"/>
        <v>Bibliothèque Numérique ENI (Service en ligne)</v>
      </c>
      <c r="AC207" s="34" t="str">
        <f t="shared" si="159"/>
        <v>RESSOURCES INFORMATIQUES</v>
      </c>
      <c r="AD207" s="34" t="str">
        <f t="shared" si="160"/>
        <v>texte</v>
      </c>
      <c r="AE207" s="34" t="str">
        <f t="shared" si="161"/>
        <v>txt</v>
      </c>
      <c r="AF207" s="34" t="str">
        <f t="shared" si="162"/>
        <v>rdacontent/fre</v>
      </c>
      <c r="AG207" s="34" t="str">
        <f t="shared" si="163"/>
        <v>informatique</v>
      </c>
      <c r="AH207" s="34" t="str">
        <f t="shared" si="164"/>
        <v>c</v>
      </c>
      <c r="AI207" s="34" t="str">
        <f t="shared" si="165"/>
        <v>rdamedia/fre</v>
      </c>
      <c r="AJ207" s="34" t="str">
        <f t="shared" si="166"/>
        <v>ressource en ligne</v>
      </c>
      <c r="AK207" s="34" t="str">
        <f t="shared" si="167"/>
        <v>cr</v>
      </c>
      <c r="AL207" s="34" t="str">
        <f t="shared" si="168"/>
        <v>rdacarrier/fre</v>
      </c>
      <c r="AM207" s="34" t="str">
        <f t="shared" si="169"/>
        <v>m\\\\\o\\d\\\\\\\\</v>
      </c>
      <c r="AN207" s="34" t="str">
        <f t="shared" si="170"/>
        <v>cr\cn\\\\uuaua</v>
      </c>
      <c r="AO207" s="34" t="str">
        <f t="shared" si="171"/>
        <v>Accès restreint aux membres</v>
      </c>
      <c r="AP207" s="34" t="str">
        <f t="shared" si="172"/>
        <v>Source de la note de description : Version imprimée</v>
      </c>
      <c r="AQ207" s="34" t="str">
        <f t="shared" si="173"/>
        <v/>
      </c>
      <c r="AR207" s="34" t="str">
        <f t="shared" si="174"/>
        <v>%SITE_CLIENT%/?library_guid=D6470344-AABE-4B81-BA88-84DEBB24A52A</v>
      </c>
      <c r="AS207" s="34" t="str">
        <f t="shared" si="175"/>
        <v>Accès au travers du portail ENI</v>
      </c>
      <c r="AT207" s="34" t="str">
        <f t="shared" si="176"/>
        <v xml:space="preserve"> 2D </v>
      </c>
      <c r="AU207" s="34" t="str">
        <f t="shared" si="177"/>
        <v xml:space="preserve"> 3D </v>
      </c>
      <c r="AV207" s="34" t="str">
        <f t="shared" si="178"/>
        <v xml:space="preserve"> autocad 2d </v>
      </c>
      <c r="AW207" s="34" t="str">
        <f t="shared" si="179"/>
        <v xml:space="preserve"> dwf </v>
      </c>
      <c r="AX207" s="34" t="str">
        <f t="shared" si="180"/>
        <v xml:space="preserve"> livre autodesk </v>
      </c>
      <c r="AY207" s="34" t="str">
        <f t="shared" si="181"/>
        <v xml:space="preserve"> livre CAO </v>
      </c>
      <c r="AZ207" s="34" t="str">
        <f t="shared" si="182"/>
        <v xml:space="preserve"> livre DAO </v>
      </c>
      <c r="BA207" s="34" t="str">
        <f t="shared" si="183"/>
        <v xml:space="preserve"> LNRI09AUT</v>
      </c>
      <c r="BB207" s="34" t="str">
        <f t="shared" si="184"/>
        <v xml:space="preserve">livre autocad </v>
      </c>
      <c r="BC207" s="34" t="str">
        <f t="shared" si="185"/>
        <v/>
      </c>
      <c r="BD207" s="34" t="str">
        <f t="shared" si="186"/>
        <v/>
      </c>
      <c r="BE207" s="34" t="str">
        <f t="shared" si="187"/>
        <v/>
      </c>
      <c r="BF207" s="34" t="str">
        <f t="shared" si="188"/>
        <v/>
      </c>
      <c r="BG207" s="34" t="str">
        <f t="shared" si="189"/>
        <v/>
      </c>
      <c r="BH207" s="34" t="str">
        <f t="shared" si="190"/>
        <v/>
      </c>
      <c r="BI207" s="34" t="str">
        <f t="shared" si="191"/>
        <v/>
      </c>
      <c r="BJ207" s="34" t="str">
        <f t="shared" si="192"/>
        <v/>
      </c>
      <c r="BK207" s="34" t="str">
        <f t="shared" si="193"/>
        <v/>
      </c>
      <c r="BL207" s="34" t="str">
        <f t="shared" si="194"/>
        <v/>
      </c>
      <c r="BM207" s="34" t="str">
        <f t="shared" si="195"/>
        <v/>
      </c>
      <c r="BN207" s="34" t="str">
        <f t="shared" si="196"/>
        <v/>
      </c>
      <c r="BO207" s="34" t="str">
        <f t="shared" si="197"/>
        <v/>
      </c>
      <c r="BP207" s="34" t="str">
        <f t="shared" si="198"/>
        <v/>
      </c>
      <c r="BQ207" s="34" t="str">
        <f t="shared" si="199"/>
        <v/>
      </c>
      <c r="BR207" s="34" t="str">
        <f t="shared" si="200"/>
        <v/>
      </c>
      <c r="BS207" s="34" t="str">
        <f t="shared" si="201"/>
        <v/>
      </c>
      <c r="BT207" s="34" t="str">
        <f t="shared" si="202"/>
        <v/>
      </c>
      <c r="BU207" s="42" t="str">
        <f t="shared" si="203"/>
        <v/>
      </c>
    </row>
    <row r="208" spans="1:73" ht="20.100000000000001" customHeight="1" x14ac:dyDescent="0.2">
      <c r="A208" s="40">
        <v>45231</v>
      </c>
      <c r="B208" s="34" t="s">
        <v>14363</v>
      </c>
      <c r="C208" s="34" t="s">
        <v>112</v>
      </c>
      <c r="D208" s="34">
        <v>20240120</v>
      </c>
      <c r="E208" s="34" t="s">
        <v>14364</v>
      </c>
      <c r="F208" s="34" t="str">
        <f t="shared" si="136"/>
        <v>De la conception au dessin et à la présentation détaillée</v>
      </c>
      <c r="G208" s="34" t="str">
        <f t="shared" si="137"/>
        <v>Olivier LE FRAPPER</v>
      </c>
      <c r="H208" s="34" t="str">
        <f t="shared" si="138"/>
        <v/>
      </c>
      <c r="I208" s="34" t="str">
        <f t="shared" si="139"/>
        <v>LE FRAPPER, Olivier</v>
      </c>
      <c r="J208" s="34" t="str">
        <f t="shared" si="140"/>
        <v/>
      </c>
      <c r="K208" s="34" t="str">
        <f t="shared" si="141"/>
        <v/>
      </c>
      <c r="L208" s="34" t="str">
        <f t="shared" si="142"/>
        <v/>
      </c>
      <c r="M208" s="34" t="str">
        <f t="shared" si="143"/>
        <v/>
      </c>
      <c r="N208" s="5" t="str">
        <f t="shared" si="144"/>
        <v>Edition du 1 November 2008</v>
      </c>
      <c r="O208" s="5" t="str">
        <f t="shared" si="145"/>
        <v>482 pages</v>
      </c>
      <c r="P208" s="34" t="str">
        <f t="shared" si="146"/>
        <v>Editions ENI</v>
      </c>
      <c r="Q208" s="6" t="str">
        <f t="shared" si="147"/>
        <v>fre</v>
      </c>
      <c r="R208" s="34" t="str">
        <f t="shared" si="148"/>
        <v>fre</v>
      </c>
      <c r="S208" s="34" t="str">
        <f t="shared" si="149"/>
        <v>fre</v>
      </c>
      <c r="T208" s="34" t="str">
        <f t="shared" si="150"/>
        <v>Ce livre sur AutoCAD LT 2009 a pour but de vous faire découvrir puis maîtriser les fonctionnalités d'AutoCAD LT. Il est destiné à des lecteurs possédant déjà de bonnes bases de dessin technique et présente toutes les possibilités offertes par cette puissante application de Conception/Dessin Assisté(e) par Ordinateur (CAO/DAO). 
Les premiers chapitres s'intéressent plus particulièrement à la nouvelle interface et à l'environnement de travail (navigateur de menus, ruban et groupes de fonctions) aux outils de visualisation rapide afin de mieux maîtriser ensuite la construction de dessins de tout type et la gestion des objets ainsi créés. Les chapitres suivants s'attardent sur tous les éléments qui peuvent compléter ou automatiser la conception et le dessin jusqu'à la présentation détaillée (gestion avancée des calques, des blocs et blocs dynamiques, des éléments de bibliothèques, gestion des tableaux et formules, des références externes, gestion des systèmes de coordonnées, gestion des objets annotatifs, propriétés rapides...). 
Enfin, vous sont présentées toutes les fonctionnalités permettant de gérer et présenter vos projets, de configurer les mises en page et les impressions, d'exporter ou d'importer d'autres formats graphiques, de publier sur le Web et de personnaliser les options ainsi que les onglets du ruban, les barres et palettes d'outils, propriétés rapides ou encore les espaces de travail personnalisés proposées par AutoCAD LT 2009.</v>
      </c>
      <c r="U208" s="34">
        <f t="shared" si="151"/>
        <v>9782746046276</v>
      </c>
      <c r="V208" s="34" t="str">
        <f t="shared" si="152"/>
        <v>Version Numérique</v>
      </c>
      <c r="W208" s="34">
        <f t="shared" si="153"/>
        <v>9782746046085</v>
      </c>
      <c r="X208" s="34" t="str">
        <f t="shared" si="154"/>
        <v>Version Imprimée</v>
      </c>
      <c r="Y208" s="34" t="str">
        <f t="shared" si="155"/>
        <v>St-Herblain</v>
      </c>
      <c r="Z208" s="34" t="str">
        <f t="shared" si="156"/>
        <v>Editions ENI</v>
      </c>
      <c r="AA208" s="34">
        <f t="shared" si="157"/>
        <v>2008</v>
      </c>
      <c r="AB208" s="34" t="str">
        <f t="shared" si="158"/>
        <v>Bibliothèque Numérique ENI (Service en ligne)</v>
      </c>
      <c r="AC208" s="34" t="str">
        <f t="shared" si="159"/>
        <v>RESSOURCES INFORMATIQUES</v>
      </c>
      <c r="AD208" s="34" t="str">
        <f t="shared" si="160"/>
        <v>texte</v>
      </c>
      <c r="AE208" s="34" t="str">
        <f t="shared" si="161"/>
        <v>txt</v>
      </c>
      <c r="AF208" s="34" t="str">
        <f t="shared" si="162"/>
        <v>rdacontent/fre</v>
      </c>
      <c r="AG208" s="34" t="str">
        <f t="shared" si="163"/>
        <v>informatique</v>
      </c>
      <c r="AH208" s="34" t="str">
        <f t="shared" si="164"/>
        <v>c</v>
      </c>
      <c r="AI208" s="34" t="str">
        <f t="shared" si="165"/>
        <v>rdamedia/fre</v>
      </c>
      <c r="AJ208" s="34" t="str">
        <f t="shared" si="166"/>
        <v>ressource en ligne</v>
      </c>
      <c r="AK208" s="34" t="str">
        <f t="shared" si="167"/>
        <v>cr</v>
      </c>
      <c r="AL208" s="34" t="str">
        <f t="shared" si="168"/>
        <v>rdacarrier/fre</v>
      </c>
      <c r="AM208" s="34" t="str">
        <f t="shared" si="169"/>
        <v>m\\\\\o\\d\\\\\\\\</v>
      </c>
      <c r="AN208" s="34" t="str">
        <f t="shared" si="170"/>
        <v>cr\cn\\\\uuaua</v>
      </c>
      <c r="AO208" s="34" t="str">
        <f t="shared" si="171"/>
        <v>Accès restreint aux membres</v>
      </c>
      <c r="AP208" s="34" t="str">
        <f t="shared" si="172"/>
        <v>Source de la note de description : Version imprimée</v>
      </c>
      <c r="AQ208" s="34" t="str">
        <f t="shared" si="173"/>
        <v/>
      </c>
      <c r="AR208" s="34" t="str">
        <f t="shared" si="174"/>
        <v>%SITE_CLIENT%/?library_guid=6ACF5905-B3E6-4EAD-84ED-6EC9C88CB555</v>
      </c>
      <c r="AS208" s="34" t="str">
        <f t="shared" si="175"/>
        <v>Accès au travers du portail ENI</v>
      </c>
      <c r="AT208" s="34" t="str">
        <f t="shared" si="176"/>
        <v xml:space="preserve"> 2D </v>
      </c>
      <c r="AU208" s="34" t="str">
        <f t="shared" si="177"/>
        <v xml:space="preserve"> autocad 2d </v>
      </c>
      <c r="AV208" s="34" t="str">
        <f t="shared" si="178"/>
        <v xml:space="preserve"> DAO </v>
      </c>
      <c r="AW208" s="34" t="str">
        <f t="shared" si="179"/>
        <v xml:space="preserve"> Dessin </v>
      </c>
      <c r="AX208" s="34" t="str">
        <f t="shared" si="180"/>
        <v xml:space="preserve"> livre autodesk </v>
      </c>
      <c r="AY208" s="34" t="str">
        <f t="shared" si="181"/>
        <v xml:space="preserve"> livre CAO </v>
      </c>
      <c r="AZ208" s="34" t="str">
        <f t="shared" si="182"/>
        <v xml:space="preserve"> LNRI09AUTLT</v>
      </c>
      <c r="BA208" s="34" t="str">
        <f t="shared" si="183"/>
        <v xml:space="preserve">livre autocad </v>
      </c>
      <c r="BB208" s="34" t="str">
        <f t="shared" si="184"/>
        <v/>
      </c>
      <c r="BC208" s="34" t="str">
        <f t="shared" si="185"/>
        <v/>
      </c>
      <c r="BD208" s="34" t="str">
        <f t="shared" si="186"/>
        <v/>
      </c>
      <c r="BE208" s="34" t="str">
        <f t="shared" si="187"/>
        <v/>
      </c>
      <c r="BF208" s="34" t="str">
        <f t="shared" si="188"/>
        <v/>
      </c>
      <c r="BG208" s="34" t="str">
        <f t="shared" si="189"/>
        <v/>
      </c>
      <c r="BH208" s="34" t="str">
        <f t="shared" si="190"/>
        <v/>
      </c>
      <c r="BI208" s="34" t="str">
        <f t="shared" si="191"/>
        <v/>
      </c>
      <c r="BJ208" s="34" t="str">
        <f t="shared" si="192"/>
        <v/>
      </c>
      <c r="BK208" s="34" t="str">
        <f t="shared" si="193"/>
        <v/>
      </c>
      <c r="BL208" s="34" t="str">
        <f t="shared" si="194"/>
        <v/>
      </c>
      <c r="BM208" s="34" t="str">
        <f t="shared" si="195"/>
        <v/>
      </c>
      <c r="BN208" s="34" t="str">
        <f t="shared" si="196"/>
        <v/>
      </c>
      <c r="BO208" s="34" t="str">
        <f t="shared" si="197"/>
        <v/>
      </c>
      <c r="BP208" s="34" t="str">
        <f t="shared" si="198"/>
        <v/>
      </c>
      <c r="BQ208" s="34" t="str">
        <f t="shared" si="199"/>
        <v/>
      </c>
      <c r="BR208" s="34" t="str">
        <f t="shared" si="200"/>
        <v/>
      </c>
      <c r="BS208" s="34" t="str">
        <f t="shared" si="201"/>
        <v/>
      </c>
      <c r="BT208" s="34" t="str">
        <f t="shared" si="202"/>
        <v/>
      </c>
      <c r="BU208" s="42" t="str">
        <f t="shared" si="203"/>
        <v/>
      </c>
    </row>
    <row r="209" spans="1:73" ht="20.100000000000001" customHeight="1" x14ac:dyDescent="0.2">
      <c r="A209" s="40">
        <v>45231</v>
      </c>
      <c r="B209" s="34" t="s">
        <v>14365</v>
      </c>
      <c r="C209" s="34" t="s">
        <v>112</v>
      </c>
      <c r="D209" s="34">
        <v>20240120</v>
      </c>
      <c r="E209" s="34" t="s">
        <v>14366</v>
      </c>
      <c r="F209" s="34" t="str">
        <f t="shared" si="136"/>
        <v>Programmer sous Access</v>
      </c>
      <c r="G209" s="34" t="str">
        <f t="shared" si="137"/>
        <v>Michèle Amelot</v>
      </c>
      <c r="H209" s="34" t="str">
        <f t="shared" si="138"/>
        <v/>
      </c>
      <c r="I209" s="34" t="str">
        <f t="shared" si="139"/>
        <v>Amelot, Michèle</v>
      </c>
      <c r="J209" s="34" t="str">
        <f t="shared" si="140"/>
        <v/>
      </c>
      <c r="K209" s="34" t="str">
        <f t="shared" si="141"/>
        <v/>
      </c>
      <c r="L209" s="34" t="str">
        <f t="shared" si="142"/>
        <v/>
      </c>
      <c r="M209" s="34" t="str">
        <f t="shared" si="143"/>
        <v/>
      </c>
      <c r="N209" s="5" t="str">
        <f t="shared" si="144"/>
        <v>Edition du 1 June 2010</v>
      </c>
      <c r="O209" s="5" t="str">
        <f t="shared" si="145"/>
        <v>368 pages</v>
      </c>
      <c r="P209" s="34" t="str">
        <f t="shared" si="146"/>
        <v>Editions ENI</v>
      </c>
      <c r="Q209" s="6" t="str">
        <f t="shared" si="147"/>
        <v>fre</v>
      </c>
      <c r="R209" s="34" t="str">
        <f t="shared" si="148"/>
        <v>fre</v>
      </c>
      <c r="S209" s="34" t="str">
        <f t="shared" si="149"/>
        <v>fre</v>
      </c>
      <c r="T209" s="34" t="str">
        <f t="shared" si="150"/>
        <v>A la fois simple, pratique et complet, ce livre sur VBA Access 2010 s'adresse aux développeurs et aux utilisateurs avertis souhaitant créer des applications professionnelles conviviales, fiables et performantes sous Access.
Outre les éléments de base du langage VBA vous permettant de créer vos propres procédures et fonctions, vous apprendrez à manipuler vos données en utilisant les objets DAO ou ADO et le langage SQL, à personnaliser vos formulaires et états, à concevoir un ruban Access spécifique à votre application, à piloter les autres applications Office 2010 via la technologie Automation, à exporter des informations sur Internet (au format XML ou HTML) et à utiliser les API Windows.
En plus des nombreux exemples fournis dans cet ouvrage - en téléchargement sur le site www.eni-livres.fr - le dernier chapitre vous guide dans la création d'une mini-application Access.
 Les chapitres du livre :
 Introduction &amp;ndash; Généralités &amp;ndash; Le langage Visual Basic &amp;ndash; Objets et collections &amp;ndash; Objets d'accès aux données &amp;ndash; Le langage SQL &amp;ndash; Gestion des événements &amp;ndash; Débogage et gestion des erreurs &amp;ndash; Personnalisation des formulaires et états &amp;ndash; Amélioration de l'interface utilisateur &amp;ndash; Communication avec les applications Office 2010 &amp;ndash; Programmation Internet &amp;ndash; Programmation Windows &amp;ndash; Code d'une mini-aplication &amp;ndash; Annexes
Ce livre est également proposé en coffret</v>
      </c>
      <c r="U209" s="34">
        <f t="shared" si="151"/>
        <v>9782746055957</v>
      </c>
      <c r="V209" s="34" t="str">
        <f t="shared" si="152"/>
        <v>Version Numérique</v>
      </c>
      <c r="W209" s="34">
        <f t="shared" si="153"/>
        <v>9782746055278</v>
      </c>
      <c r="X209" s="34" t="str">
        <f t="shared" si="154"/>
        <v>Version Imprimée</v>
      </c>
      <c r="Y209" s="34" t="str">
        <f t="shared" si="155"/>
        <v>St-Herblain</v>
      </c>
      <c r="Z209" s="34" t="str">
        <f t="shared" si="156"/>
        <v>Editions ENI</v>
      </c>
      <c r="AA209" s="34">
        <f t="shared" si="157"/>
        <v>2010</v>
      </c>
      <c r="AB209" s="34" t="str">
        <f t="shared" si="158"/>
        <v>Bibliothèque Numérique ENI (Service en ligne)</v>
      </c>
      <c r="AC209" s="34" t="str">
        <f t="shared" si="159"/>
        <v>RESSOURCES INFORMATIQUES</v>
      </c>
      <c r="AD209" s="34" t="str">
        <f t="shared" si="160"/>
        <v>texte</v>
      </c>
      <c r="AE209" s="34" t="str">
        <f t="shared" si="161"/>
        <v>txt</v>
      </c>
      <c r="AF209" s="34" t="str">
        <f t="shared" si="162"/>
        <v>rdacontent/fre</v>
      </c>
      <c r="AG209" s="34" t="str">
        <f t="shared" si="163"/>
        <v>informatique</v>
      </c>
      <c r="AH209" s="34" t="str">
        <f t="shared" si="164"/>
        <v>c</v>
      </c>
      <c r="AI209" s="34" t="str">
        <f t="shared" si="165"/>
        <v>rdamedia/fre</v>
      </c>
      <c r="AJ209" s="34" t="str">
        <f t="shared" si="166"/>
        <v>ressource en ligne</v>
      </c>
      <c r="AK209" s="34" t="str">
        <f t="shared" si="167"/>
        <v>cr</v>
      </c>
      <c r="AL209" s="34" t="str">
        <f t="shared" si="168"/>
        <v>rdacarrier/fre</v>
      </c>
      <c r="AM209" s="34" t="str">
        <f t="shared" si="169"/>
        <v>m\\\\\o\\d\\\\\\\\</v>
      </c>
      <c r="AN209" s="34" t="str">
        <f t="shared" si="170"/>
        <v>cr\cn\\\\uuaua</v>
      </c>
      <c r="AO209" s="34" t="str">
        <f t="shared" si="171"/>
        <v>Accès restreint aux membres</v>
      </c>
      <c r="AP209" s="34" t="str">
        <f t="shared" si="172"/>
        <v>Source de la note de description : Version imprimée</v>
      </c>
      <c r="AQ209" s="34" t="str">
        <f t="shared" si="173"/>
        <v/>
      </c>
      <c r="AR209" s="34" t="str">
        <f t="shared" si="174"/>
        <v>%SITE_CLIENT%/?library_guid=E31347EB-3113-425E-BD05-4638DCFFC0D7</v>
      </c>
      <c r="AS209" s="34" t="str">
        <f t="shared" si="175"/>
        <v>Accès au travers du portail ENI</v>
      </c>
      <c r="AT209" s="34" t="str">
        <f t="shared" si="176"/>
        <v xml:space="preserve"> acces </v>
      </c>
      <c r="AU209" s="34" t="str">
        <f t="shared" si="177"/>
        <v xml:space="preserve"> access vba </v>
      </c>
      <c r="AV209" s="34" t="str">
        <f t="shared" si="178"/>
        <v xml:space="preserve"> ado </v>
      </c>
      <c r="AW209" s="34" t="str">
        <f t="shared" si="179"/>
        <v xml:space="preserve"> api </v>
      </c>
      <c r="AX209" s="34" t="str">
        <f t="shared" si="180"/>
        <v xml:space="preserve"> dao </v>
      </c>
      <c r="AY209" s="34" t="str">
        <f t="shared" si="181"/>
        <v xml:space="preserve"> livre microsoft </v>
      </c>
      <c r="AZ209" s="34" t="str">
        <f t="shared" si="182"/>
        <v xml:space="preserve"> livre vba </v>
      </c>
      <c r="BA209" s="34" t="str">
        <f t="shared" si="183"/>
        <v xml:space="preserve"> LNRI10ACCV</v>
      </c>
      <c r="BB209" s="34" t="str">
        <f t="shared" si="184"/>
        <v xml:space="preserve"> Office 2010 </v>
      </c>
      <c r="BC209" s="34" t="str">
        <f t="shared" si="185"/>
        <v xml:space="preserve"> sql </v>
      </c>
      <c r="BD209" s="34" t="str">
        <f t="shared" si="186"/>
        <v xml:space="preserve">livre access </v>
      </c>
      <c r="BE209" s="34" t="str">
        <f t="shared" si="187"/>
        <v/>
      </c>
      <c r="BF209" s="34" t="str">
        <f t="shared" si="188"/>
        <v/>
      </c>
      <c r="BG209" s="34" t="str">
        <f t="shared" si="189"/>
        <v/>
      </c>
      <c r="BH209" s="34" t="str">
        <f t="shared" si="190"/>
        <v/>
      </c>
      <c r="BI209" s="34" t="str">
        <f t="shared" si="191"/>
        <v/>
      </c>
      <c r="BJ209" s="34" t="str">
        <f t="shared" si="192"/>
        <v/>
      </c>
      <c r="BK209" s="34" t="str">
        <f t="shared" si="193"/>
        <v/>
      </c>
      <c r="BL209" s="34" t="str">
        <f t="shared" si="194"/>
        <v/>
      </c>
      <c r="BM209" s="34" t="str">
        <f t="shared" si="195"/>
        <v/>
      </c>
      <c r="BN209" s="34" t="str">
        <f t="shared" si="196"/>
        <v/>
      </c>
      <c r="BO209" s="34" t="str">
        <f t="shared" si="197"/>
        <v/>
      </c>
      <c r="BP209" s="34" t="str">
        <f t="shared" si="198"/>
        <v/>
      </c>
      <c r="BQ209" s="34" t="str">
        <f t="shared" si="199"/>
        <v/>
      </c>
      <c r="BR209" s="34" t="str">
        <f t="shared" si="200"/>
        <v/>
      </c>
      <c r="BS209" s="34" t="str">
        <f t="shared" si="201"/>
        <v/>
      </c>
      <c r="BT209" s="34" t="str">
        <f t="shared" si="202"/>
        <v/>
      </c>
      <c r="BU209" s="42" t="str">
        <f t="shared" si="203"/>
        <v/>
      </c>
    </row>
    <row r="210" spans="1:73" ht="20.100000000000001" customHeight="1" x14ac:dyDescent="0.2">
      <c r="A210" s="40">
        <v>45231</v>
      </c>
      <c r="B210" s="34" t="s">
        <v>14367</v>
      </c>
      <c r="C210" s="34" t="s">
        <v>112</v>
      </c>
      <c r="D210" s="34">
        <v>20240120</v>
      </c>
      <c r="E210" s="34" t="s">
        <v>14368</v>
      </c>
      <c r="F210" s="34" t="str">
        <f t="shared" si="136"/>
        <v>Des fondamentaux à la présentation détaillée</v>
      </c>
      <c r="G210" s="34" t="str">
        <f t="shared" si="137"/>
        <v>Olivier LE FRAPPER</v>
      </c>
      <c r="H210" s="34" t="str">
        <f t="shared" si="138"/>
        <v/>
      </c>
      <c r="I210" s="34" t="str">
        <f t="shared" si="139"/>
        <v>LE FRAPPER, Olivier</v>
      </c>
      <c r="J210" s="34" t="str">
        <f t="shared" si="140"/>
        <v/>
      </c>
      <c r="K210" s="34" t="str">
        <f t="shared" si="141"/>
        <v/>
      </c>
      <c r="L210" s="34" t="str">
        <f t="shared" si="142"/>
        <v/>
      </c>
      <c r="M210" s="34" t="str">
        <f t="shared" si="143"/>
        <v/>
      </c>
      <c r="N210" s="5" t="str">
        <f t="shared" si="144"/>
        <v>Edition du 1 September 2009</v>
      </c>
      <c r="O210" s="5" t="str">
        <f t="shared" si="145"/>
        <v>636 pages</v>
      </c>
      <c r="P210" s="34" t="str">
        <f t="shared" si="146"/>
        <v>Editions ENI</v>
      </c>
      <c r="Q210" s="6" t="str">
        <f t="shared" si="147"/>
        <v>fre</v>
      </c>
      <c r="R210" s="34" t="str">
        <f t="shared" si="148"/>
        <v>fre</v>
      </c>
      <c r="S210" s="34" t="str">
        <f t="shared" si="149"/>
        <v>fre</v>
      </c>
      <c r="T210" s="34" t="str">
        <f t="shared" si="150"/>
        <v xml:space="preserve">Ce livre sur AutoCAD 2010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(gestion avancée des calques, des blocs, blocs dynamiques et éléments de bibliothèque, gestion des tableaux, des références externes, intégration d'images, gestion des systèmes de coordonnées, gestion des objets annotatifs, propriétés rapides,...).
Les techniques de navigation 3D et modélisation 3D sont détaillées et illustrées d'exemples précis ; les styles visuels et paramètres associés présentent les nombreuses possibilités visuelles et réalistes (filaire 3D, masqué 3D, conceptuel, réaliste, perspectives, animations...). 
Enfin, vous sont présentées toutes les fonctionnalités permettant de gérer et présenter vos projets, de configurer l'impression, d'imprimer, d'exporter ou d'importer d'autres formats (dont DGN ou PDF), de concevoir et exploiter les formats de consultation DWF 2D et DWF 3D, de publier sur le Web et de personnaliser les options ainsi que les palettes d'outils, propriétés rapides et espaces de travail proposés par AutoCAD.
</v>
      </c>
      <c r="U210" s="34">
        <f t="shared" si="151"/>
        <v>9782746051744</v>
      </c>
      <c r="V210" s="34" t="str">
        <f t="shared" si="152"/>
        <v>Version Numérique</v>
      </c>
      <c r="W210" s="34">
        <f t="shared" si="153"/>
        <v>9782746050518</v>
      </c>
      <c r="X210" s="34" t="str">
        <f t="shared" si="154"/>
        <v>Version Imprimée</v>
      </c>
      <c r="Y210" s="34" t="str">
        <f t="shared" si="155"/>
        <v>St-Herblain</v>
      </c>
      <c r="Z210" s="34" t="str">
        <f t="shared" si="156"/>
        <v>Editions ENI</v>
      </c>
      <c r="AA210" s="34">
        <f t="shared" si="157"/>
        <v>2009</v>
      </c>
      <c r="AB210" s="34" t="str">
        <f t="shared" si="158"/>
        <v>Bibliothèque Numérique ENI (Service en ligne)</v>
      </c>
      <c r="AC210" s="34" t="str">
        <f t="shared" si="159"/>
        <v>RESSOURCES INFORMATIQUES</v>
      </c>
      <c r="AD210" s="34" t="str">
        <f t="shared" si="160"/>
        <v>texte</v>
      </c>
      <c r="AE210" s="34" t="str">
        <f t="shared" si="161"/>
        <v>txt</v>
      </c>
      <c r="AF210" s="34" t="str">
        <f t="shared" si="162"/>
        <v>rdacontent/fre</v>
      </c>
      <c r="AG210" s="34" t="str">
        <f t="shared" si="163"/>
        <v>informatique</v>
      </c>
      <c r="AH210" s="34" t="str">
        <f t="shared" si="164"/>
        <v>c</v>
      </c>
      <c r="AI210" s="34" t="str">
        <f t="shared" si="165"/>
        <v>rdamedia/fre</v>
      </c>
      <c r="AJ210" s="34" t="str">
        <f t="shared" si="166"/>
        <v>ressource en ligne</v>
      </c>
      <c r="AK210" s="34" t="str">
        <f t="shared" si="167"/>
        <v>cr</v>
      </c>
      <c r="AL210" s="34" t="str">
        <f t="shared" si="168"/>
        <v>rdacarrier/fre</v>
      </c>
      <c r="AM210" s="34" t="str">
        <f t="shared" si="169"/>
        <v>m\\\\\o\\d\\\\\\\\</v>
      </c>
      <c r="AN210" s="34" t="str">
        <f t="shared" si="170"/>
        <v>cr\cn\\\\uuaua</v>
      </c>
      <c r="AO210" s="34" t="str">
        <f t="shared" si="171"/>
        <v>Accès restreint aux membres</v>
      </c>
      <c r="AP210" s="34" t="str">
        <f t="shared" si="172"/>
        <v>Source de la note de description : Version imprimée</v>
      </c>
      <c r="AQ210" s="34" t="str">
        <f t="shared" si="173"/>
        <v/>
      </c>
      <c r="AR210" s="34" t="str">
        <f t="shared" si="174"/>
        <v>%SITE_CLIENT%/?library_guid=FAF12085-A76B-4582-B0E9-173314F2E018</v>
      </c>
      <c r="AS210" s="34" t="str">
        <f t="shared" si="175"/>
        <v>Accès au travers du portail ENI</v>
      </c>
      <c r="AT210" s="34" t="str">
        <f t="shared" si="176"/>
        <v xml:space="preserve"> 2D </v>
      </c>
      <c r="AU210" s="34" t="str">
        <f t="shared" si="177"/>
        <v xml:space="preserve"> 3D </v>
      </c>
      <c r="AV210" s="34" t="str">
        <f t="shared" si="178"/>
        <v xml:space="preserve"> autocad 2d </v>
      </c>
      <c r="AW210" s="34" t="str">
        <f t="shared" si="179"/>
        <v xml:space="preserve"> dwf </v>
      </c>
      <c r="AX210" s="34" t="str">
        <f t="shared" si="180"/>
        <v xml:space="preserve"> livre autodesk </v>
      </c>
      <c r="AY210" s="34" t="str">
        <f t="shared" si="181"/>
        <v xml:space="preserve"> livre CAO </v>
      </c>
      <c r="AZ210" s="34" t="str">
        <f t="shared" si="182"/>
        <v xml:space="preserve"> livre DAO </v>
      </c>
      <c r="BA210" s="34" t="str">
        <f t="shared" si="183"/>
        <v xml:space="preserve"> LNRI10AUT</v>
      </c>
      <c r="BB210" s="34" t="str">
        <f t="shared" si="184"/>
        <v xml:space="preserve">livre autocad </v>
      </c>
      <c r="BC210" s="34" t="str">
        <f t="shared" si="185"/>
        <v/>
      </c>
      <c r="BD210" s="34" t="str">
        <f t="shared" si="186"/>
        <v/>
      </c>
      <c r="BE210" s="34" t="str">
        <f t="shared" si="187"/>
        <v/>
      </c>
      <c r="BF210" s="34" t="str">
        <f t="shared" si="188"/>
        <v/>
      </c>
      <c r="BG210" s="34" t="str">
        <f t="shared" si="189"/>
        <v/>
      </c>
      <c r="BH210" s="34" t="str">
        <f t="shared" si="190"/>
        <v/>
      </c>
      <c r="BI210" s="34" t="str">
        <f t="shared" si="191"/>
        <v/>
      </c>
      <c r="BJ210" s="34" t="str">
        <f t="shared" si="192"/>
        <v/>
      </c>
      <c r="BK210" s="34" t="str">
        <f t="shared" si="193"/>
        <v/>
      </c>
      <c r="BL210" s="34" t="str">
        <f t="shared" si="194"/>
        <v/>
      </c>
      <c r="BM210" s="34" t="str">
        <f t="shared" si="195"/>
        <v/>
      </c>
      <c r="BN210" s="34" t="str">
        <f t="shared" si="196"/>
        <v/>
      </c>
      <c r="BO210" s="34" t="str">
        <f t="shared" si="197"/>
        <v/>
      </c>
      <c r="BP210" s="34" t="str">
        <f t="shared" si="198"/>
        <v/>
      </c>
      <c r="BQ210" s="34" t="str">
        <f t="shared" si="199"/>
        <v/>
      </c>
      <c r="BR210" s="34" t="str">
        <f t="shared" si="200"/>
        <v/>
      </c>
      <c r="BS210" s="34" t="str">
        <f t="shared" si="201"/>
        <v/>
      </c>
      <c r="BT210" s="34" t="str">
        <f t="shared" si="202"/>
        <v/>
      </c>
      <c r="BU210" s="42" t="str">
        <f t="shared" si="203"/>
        <v/>
      </c>
    </row>
    <row r="211" spans="1:73" ht="20.100000000000001" customHeight="1" x14ac:dyDescent="0.2">
      <c r="A211" s="40">
        <v>45231</v>
      </c>
      <c r="B211" s="34" t="s">
        <v>14369</v>
      </c>
      <c r="C211" s="34" t="s">
        <v>112</v>
      </c>
      <c r="D211" s="34">
        <v>20240120</v>
      </c>
      <c r="E211" s="34" t="s">
        <v>14370</v>
      </c>
      <c r="F211" s="34" t="str">
        <f t="shared" si="136"/>
        <v>Des fondamentaux à la présentation détaillée</v>
      </c>
      <c r="G211" s="34" t="str">
        <f t="shared" si="137"/>
        <v>Olivier LE FRAPPER</v>
      </c>
      <c r="H211" s="34" t="str">
        <f t="shared" si="138"/>
        <v/>
      </c>
      <c r="I211" s="34" t="str">
        <f t="shared" si="139"/>
        <v>LE FRAPPER, Olivier</v>
      </c>
      <c r="J211" s="34" t="str">
        <f t="shared" si="140"/>
        <v/>
      </c>
      <c r="K211" s="34" t="str">
        <f t="shared" si="141"/>
        <v/>
      </c>
      <c r="L211" s="34" t="str">
        <f t="shared" si="142"/>
        <v/>
      </c>
      <c r="M211" s="34" t="str">
        <f t="shared" si="143"/>
        <v/>
      </c>
      <c r="N211" s="5" t="str">
        <f t="shared" si="144"/>
        <v>Edition du 1 November 2009</v>
      </c>
      <c r="O211" s="5" t="str">
        <f t="shared" si="145"/>
        <v>541 pages</v>
      </c>
      <c r="P211" s="34" t="str">
        <f t="shared" si="146"/>
        <v>Editions ENI</v>
      </c>
      <c r="Q211" s="6" t="str">
        <f t="shared" si="147"/>
        <v>fre</v>
      </c>
      <c r="R211" s="34" t="str">
        <f t="shared" si="148"/>
        <v>fre</v>
      </c>
      <c r="S211" s="34" t="str">
        <f t="shared" si="149"/>
        <v>fre</v>
      </c>
      <c r="T211" s="34" t="str">
        <f t="shared" si="150"/>
        <v xml:space="preserve">Ce livre sur AutoCAD LT 2010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et à l'interface afin de mieux maîtriser ensuite la construction de dessins de tout type et la gestion des objets ainsi créés. Les chapitres suivants s'attardent sur tous les éléments qui peuvent compléter ou automatiser la conception et le dessin jusqu'à la présentation détaillée (gestion des calques, des blocs et blocs dynamiques, des éléments de bibliothèques, utilisation du dessin paramétrique, gestion des données annotatives, des tableaux et formules, des champs automatisés, des références externes, gestion des calques sous-jacents PDF, DGN, DWF et images, gestion des systèmes de coordonnées...).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2010.
</v>
      </c>
      <c r="U211" s="34">
        <f t="shared" si="151"/>
        <v>9782746052734</v>
      </c>
      <c r="V211" s="34" t="str">
        <f t="shared" si="152"/>
        <v>Version Numérique</v>
      </c>
      <c r="W211" s="34">
        <f t="shared" si="153"/>
        <v>9782746051935</v>
      </c>
      <c r="X211" s="34" t="str">
        <f t="shared" si="154"/>
        <v>Version Imprimée</v>
      </c>
      <c r="Y211" s="34" t="str">
        <f t="shared" si="155"/>
        <v>St-Herblain</v>
      </c>
      <c r="Z211" s="34" t="str">
        <f t="shared" si="156"/>
        <v>Editions ENI</v>
      </c>
      <c r="AA211" s="34">
        <f t="shared" si="157"/>
        <v>2009</v>
      </c>
      <c r="AB211" s="34" t="str">
        <f t="shared" si="158"/>
        <v>Bibliothèque Numérique ENI (Service en ligne)</v>
      </c>
      <c r="AC211" s="34" t="str">
        <f t="shared" si="159"/>
        <v>RESSOURCES INFORMATIQUES</v>
      </c>
      <c r="AD211" s="34" t="str">
        <f t="shared" si="160"/>
        <v>texte</v>
      </c>
      <c r="AE211" s="34" t="str">
        <f t="shared" si="161"/>
        <v>txt</v>
      </c>
      <c r="AF211" s="34" t="str">
        <f t="shared" si="162"/>
        <v>rdacontent/fre</v>
      </c>
      <c r="AG211" s="34" t="str">
        <f t="shared" si="163"/>
        <v>informatique</v>
      </c>
      <c r="AH211" s="34" t="str">
        <f t="shared" si="164"/>
        <v>c</v>
      </c>
      <c r="AI211" s="34" t="str">
        <f t="shared" si="165"/>
        <v>rdamedia/fre</v>
      </c>
      <c r="AJ211" s="34" t="str">
        <f t="shared" si="166"/>
        <v>ressource en ligne</v>
      </c>
      <c r="AK211" s="34" t="str">
        <f t="shared" si="167"/>
        <v>cr</v>
      </c>
      <c r="AL211" s="34" t="str">
        <f t="shared" si="168"/>
        <v>rdacarrier/fre</v>
      </c>
      <c r="AM211" s="34" t="str">
        <f t="shared" si="169"/>
        <v>m\\\\\o\\d\\\\\\\\</v>
      </c>
      <c r="AN211" s="34" t="str">
        <f t="shared" si="170"/>
        <v>cr\cn\\\\uuaua</v>
      </c>
      <c r="AO211" s="34" t="str">
        <f t="shared" si="171"/>
        <v>Accès restreint aux membres</v>
      </c>
      <c r="AP211" s="34" t="str">
        <f t="shared" si="172"/>
        <v>Source de la note de description : Version imprimée</v>
      </c>
      <c r="AQ211" s="34" t="str">
        <f t="shared" si="173"/>
        <v/>
      </c>
      <c r="AR211" s="34" t="str">
        <f t="shared" si="174"/>
        <v>%SITE_CLIENT%/?library_guid=6A4765D7-3DD8-4424-9C6D-16BB17B6848C</v>
      </c>
      <c r="AS211" s="34" t="str">
        <f t="shared" si="175"/>
        <v>Accès au travers du portail ENI</v>
      </c>
      <c r="AT211" s="34" t="str">
        <f t="shared" si="176"/>
        <v xml:space="preserve"> 2D </v>
      </c>
      <c r="AU211" s="34" t="str">
        <f t="shared" si="177"/>
        <v xml:space="preserve"> AUTOCAD 2010 </v>
      </c>
      <c r="AV211" s="34" t="str">
        <f t="shared" si="178"/>
        <v xml:space="preserve"> autocad 2d </v>
      </c>
      <c r="AW211" s="34" t="str">
        <f t="shared" si="179"/>
        <v xml:space="preserve"> CAO </v>
      </c>
      <c r="AX211" s="34" t="str">
        <f t="shared" si="180"/>
        <v xml:space="preserve"> DAO </v>
      </c>
      <c r="AY211" s="34" t="str">
        <f t="shared" si="181"/>
        <v xml:space="preserve"> Dessin </v>
      </c>
      <c r="AZ211" s="34" t="str">
        <f t="shared" si="182"/>
        <v xml:space="preserve"> livre AutoCAD </v>
      </c>
      <c r="BA211" s="34" t="str">
        <f t="shared" si="183"/>
        <v xml:space="preserve"> livre AutoCAD LT </v>
      </c>
      <c r="BB211" s="34" t="str">
        <f t="shared" si="184"/>
        <v xml:space="preserve"> LNRI10AUTLT</v>
      </c>
      <c r="BC211" s="34" t="str">
        <f t="shared" si="185"/>
        <v xml:space="preserve"> LT 2010 </v>
      </c>
      <c r="BD211" s="34" t="str">
        <f t="shared" si="186"/>
        <v xml:space="preserve">livre AutoDesk </v>
      </c>
      <c r="BE211" s="34" t="str">
        <f t="shared" si="187"/>
        <v/>
      </c>
      <c r="BF211" s="34" t="str">
        <f t="shared" si="188"/>
        <v/>
      </c>
      <c r="BG211" s="34" t="str">
        <f t="shared" si="189"/>
        <v/>
      </c>
      <c r="BH211" s="34" t="str">
        <f t="shared" si="190"/>
        <v/>
      </c>
      <c r="BI211" s="34" t="str">
        <f t="shared" si="191"/>
        <v/>
      </c>
      <c r="BJ211" s="34" t="str">
        <f t="shared" si="192"/>
        <v/>
      </c>
      <c r="BK211" s="34" t="str">
        <f t="shared" si="193"/>
        <v/>
      </c>
      <c r="BL211" s="34" t="str">
        <f t="shared" si="194"/>
        <v/>
      </c>
      <c r="BM211" s="34" t="str">
        <f t="shared" si="195"/>
        <v/>
      </c>
      <c r="BN211" s="34" t="str">
        <f t="shared" si="196"/>
        <v/>
      </c>
      <c r="BO211" s="34" t="str">
        <f t="shared" si="197"/>
        <v/>
      </c>
      <c r="BP211" s="34" t="str">
        <f t="shared" si="198"/>
        <v/>
      </c>
      <c r="BQ211" s="34" t="str">
        <f t="shared" si="199"/>
        <v/>
      </c>
      <c r="BR211" s="34" t="str">
        <f t="shared" si="200"/>
        <v/>
      </c>
      <c r="BS211" s="34" t="str">
        <f t="shared" si="201"/>
        <v/>
      </c>
      <c r="BT211" s="34" t="str">
        <f t="shared" si="202"/>
        <v/>
      </c>
      <c r="BU211" s="42" t="str">
        <f t="shared" si="203"/>
        <v/>
      </c>
    </row>
    <row r="212" spans="1:73" ht="20.100000000000001" customHeight="1" x14ac:dyDescent="0.2">
      <c r="A212" s="40">
        <v>45231</v>
      </c>
      <c r="B212" s="34" t="s">
        <v>14371</v>
      </c>
      <c r="C212" s="34" t="s">
        <v>112</v>
      </c>
      <c r="D212" s="34">
        <v>20240120</v>
      </c>
      <c r="E212" s="34" t="s">
        <v>14372</v>
      </c>
      <c r="F212" s="34" t="str">
        <f t="shared" si="136"/>
        <v>Les fondamentaux du langage - Développer avec Visual Studio 2010</v>
      </c>
      <c r="G212" s="34" t="str">
        <f t="shared" si="137"/>
        <v>Thierry Groussard</v>
      </c>
      <c r="H212" s="34" t="str">
        <f t="shared" si="138"/>
        <v/>
      </c>
      <c r="I212" s="34" t="str">
        <f t="shared" si="139"/>
        <v>Groussard, Thierry</v>
      </c>
      <c r="J212" s="34" t="str">
        <f t="shared" si="140"/>
        <v/>
      </c>
      <c r="K212" s="34" t="str">
        <f t="shared" si="141"/>
        <v/>
      </c>
      <c r="L212" s="34" t="str">
        <f t="shared" si="142"/>
        <v/>
      </c>
      <c r="M212" s="34" t="str">
        <f t="shared" si="143"/>
        <v/>
      </c>
      <c r="N212" s="5" t="str">
        <f t="shared" si="144"/>
        <v>Edition du 1 November 2010</v>
      </c>
      <c r="O212" s="5" t="str">
        <f t="shared" si="145"/>
        <v>533 pages</v>
      </c>
      <c r="P212" s="34" t="str">
        <f t="shared" si="146"/>
        <v>Editions ENI</v>
      </c>
      <c r="Q212" s="6" t="str">
        <f t="shared" si="147"/>
        <v>fre</v>
      </c>
      <c r="R212" s="34" t="str">
        <f t="shared" si="148"/>
        <v>fre</v>
      </c>
      <c r="S212" s="34" t="str">
        <f t="shared" si="149"/>
        <v>fre</v>
      </c>
      <c r="T212" s="34" t="str">
        <f t="shared" si="150"/>
        <v>Ce livre sur C# s'adresse aux développeurs, même débutants, désireux de maîtriser le langage C# dans sa version 4. Après une description de l'environnement de développement (Visual Studio 2010), le lecteur découvrira les bases de la programmation orientée objet avec C# et les nouveautés de ce langage (covariance, contravariance, &amp;hellip;). Il évoluera de façon progressive vers sa mise en oeuvre avec le développement d'applications Windows Form. Les nombreux exemples et les conseils sur l'utilisation des outils de débogage lui fourniront une aide précieuse pendant la mise au point d'une application. 
Un chapitre consacré à l'accès aux bases de données à l'aide de ADO.NET et de SQL permettra d'évoluer vers le développement d'applications client-serveur. Les puissantes fonctionnalités de LINQ sont présentées et détaillées pour faciliter l'accès et la manipulation des données. L'utilisation du langage XML est également présentée, celui-ci permettant de faciliter l'échange d'informations avec d'autres applications. 
 Les utilisateurs des versions précédentes découvriront les nouveautés et améliorations de cette version 2010 pour développer encore plus rapidement et facilement des applications pour le framework .NET 4.0.
La distribution d'une application est présentée avec l'utilisation de Windows Installer et de la technologie Click Once.
Les exemples cités dans le livre sont en téléchargement sur le site www.editions-eni.fr.
Les chapitres du livre :
Avant-propos - Présentation de la plate-forme .NET &amp;ndash; Présentation de Visual Studio &amp;ndash; Organisation d'une application &amp;ndash; Bases du langage &amp;ndash; Programmation objet &amp;ndash; Gestion des erreurs et débogage du code &amp;ndash; Applications Windows &amp;ndash; Accès aux bases de données &amp;ndash; Présentation de LINQ &amp;ndash; Utilisation de XML &amp;ndash; Déploiement d'applications et de composants</v>
      </c>
      <c r="U212" s="34">
        <f t="shared" si="151"/>
        <v>9782746060197</v>
      </c>
      <c r="V212" s="34" t="str">
        <f t="shared" si="152"/>
        <v>Version Numérique</v>
      </c>
      <c r="W212" s="34">
        <f t="shared" si="153"/>
        <v>9782746058842</v>
      </c>
      <c r="X212" s="34" t="str">
        <f t="shared" si="154"/>
        <v>Version Imprimée</v>
      </c>
      <c r="Y212" s="34" t="str">
        <f t="shared" si="155"/>
        <v>St-Herblain</v>
      </c>
      <c r="Z212" s="34" t="str">
        <f t="shared" si="156"/>
        <v>Editions ENI</v>
      </c>
      <c r="AA212" s="34">
        <f t="shared" si="157"/>
        <v>2010</v>
      </c>
      <c r="AB212" s="34" t="str">
        <f t="shared" si="158"/>
        <v>Bibliothèque Numérique ENI (Service en ligne)</v>
      </c>
      <c r="AC212" s="34" t="str">
        <f t="shared" si="159"/>
        <v>RESSOURCES INFORMATIQUES</v>
      </c>
      <c r="AD212" s="34" t="str">
        <f t="shared" si="160"/>
        <v>texte</v>
      </c>
      <c r="AE212" s="34" t="str">
        <f t="shared" si="161"/>
        <v>txt</v>
      </c>
      <c r="AF212" s="34" t="str">
        <f t="shared" si="162"/>
        <v>rdacontent/fre</v>
      </c>
      <c r="AG212" s="34" t="str">
        <f t="shared" si="163"/>
        <v>informatique</v>
      </c>
      <c r="AH212" s="34" t="str">
        <f t="shared" si="164"/>
        <v>c</v>
      </c>
      <c r="AI212" s="34" t="str">
        <f t="shared" si="165"/>
        <v>rdamedia/fre</v>
      </c>
      <c r="AJ212" s="34" t="str">
        <f t="shared" si="166"/>
        <v>ressource en ligne</v>
      </c>
      <c r="AK212" s="34" t="str">
        <f t="shared" si="167"/>
        <v>cr</v>
      </c>
      <c r="AL212" s="34" t="str">
        <f t="shared" si="168"/>
        <v>rdacarrier/fre</v>
      </c>
      <c r="AM212" s="34" t="str">
        <f t="shared" si="169"/>
        <v>m\\\\\o\\d\\\\\\\\</v>
      </c>
      <c r="AN212" s="34" t="str">
        <f t="shared" si="170"/>
        <v>cr\cn\\\\uuaua</v>
      </c>
      <c r="AO212" s="34" t="str">
        <f t="shared" si="171"/>
        <v>Accès restreint aux membres</v>
      </c>
      <c r="AP212" s="34" t="str">
        <f t="shared" si="172"/>
        <v>Source de la note de description : Version imprimée</v>
      </c>
      <c r="AQ212" s="34" t="str">
        <f t="shared" si="173"/>
        <v/>
      </c>
      <c r="AR212" s="34" t="str">
        <f t="shared" si="174"/>
        <v>%SITE_CLIENT%/?library_guid=72EEF3BE-BA15-4358-8367-E70552E7EEB4</v>
      </c>
      <c r="AS212" s="34" t="str">
        <f t="shared" si="175"/>
        <v>Accès au travers du portail ENI</v>
      </c>
      <c r="AT212" s="34" t="str">
        <f t="shared" si="176"/>
        <v xml:space="preserve"> .net </v>
      </c>
      <c r="AU212" s="34" t="str">
        <f t="shared" si="177"/>
        <v xml:space="preserve"> ADO.net </v>
      </c>
      <c r="AV212" s="34" t="str">
        <f t="shared" si="178"/>
        <v xml:space="preserve"> c#4 </v>
      </c>
      <c r="AW212" s="34" t="str">
        <f t="shared" si="179"/>
        <v xml:space="preserve"> click once </v>
      </c>
      <c r="AX212" s="34" t="str">
        <f t="shared" si="180"/>
        <v xml:space="preserve"> dot net </v>
      </c>
      <c r="AY212" s="34" t="str">
        <f t="shared" si="181"/>
        <v xml:space="preserve"> framework </v>
      </c>
      <c r="AZ212" s="34" t="str">
        <f t="shared" si="182"/>
        <v xml:space="preserve"> linq </v>
      </c>
      <c r="BA212" s="34" t="str">
        <f t="shared" si="183"/>
        <v xml:space="preserve"> livre c sharp </v>
      </c>
      <c r="BB212" s="34" t="str">
        <f t="shared" si="184"/>
        <v xml:space="preserve"> livre linq </v>
      </c>
      <c r="BC212" s="34" t="str">
        <f t="shared" si="185"/>
        <v xml:space="preserve"> livre microsoft </v>
      </c>
      <c r="BD212" s="34" t="str">
        <f t="shared" si="186"/>
        <v xml:space="preserve"> livre visual studio </v>
      </c>
      <c r="BE212" s="34" t="str">
        <f t="shared" si="187"/>
        <v xml:space="preserve"> LNRI10CSHA</v>
      </c>
      <c r="BF212" s="34" t="str">
        <f t="shared" si="188"/>
        <v xml:space="preserve"> Microsoft </v>
      </c>
      <c r="BG212" s="34" t="str">
        <f t="shared" si="189"/>
        <v xml:space="preserve"> net </v>
      </c>
      <c r="BH212" s="34" t="str">
        <f t="shared" si="190"/>
        <v xml:space="preserve"> Programmation Objet </v>
      </c>
      <c r="BI212" s="34" t="str">
        <f t="shared" si="191"/>
        <v xml:space="preserve"> SQL </v>
      </c>
      <c r="BJ212" s="34" t="str">
        <f t="shared" si="192"/>
        <v xml:space="preserve"> VS </v>
      </c>
      <c r="BK212" s="34" t="str">
        <f t="shared" si="193"/>
        <v xml:space="preserve">livre C# </v>
      </c>
      <c r="BL212" s="34" t="str">
        <f t="shared" si="194"/>
        <v/>
      </c>
      <c r="BM212" s="34" t="str">
        <f t="shared" si="195"/>
        <v/>
      </c>
      <c r="BN212" s="34" t="str">
        <f t="shared" si="196"/>
        <v/>
      </c>
      <c r="BO212" s="34" t="str">
        <f t="shared" si="197"/>
        <v/>
      </c>
      <c r="BP212" s="34" t="str">
        <f t="shared" si="198"/>
        <v/>
      </c>
      <c r="BQ212" s="34" t="str">
        <f t="shared" si="199"/>
        <v/>
      </c>
      <c r="BR212" s="34" t="str">
        <f t="shared" si="200"/>
        <v/>
      </c>
      <c r="BS212" s="34" t="str">
        <f t="shared" si="201"/>
        <v/>
      </c>
      <c r="BT212" s="34" t="str">
        <f t="shared" si="202"/>
        <v/>
      </c>
      <c r="BU212" s="42" t="str">
        <f t="shared" si="203"/>
        <v/>
      </c>
    </row>
    <row r="213" spans="1:73" ht="20.100000000000001" customHeight="1" x14ac:dyDescent="0.2">
      <c r="A213" s="40">
        <v>45231</v>
      </c>
      <c r="B213" s="34" t="s">
        <v>14373</v>
      </c>
      <c r="C213" s="34" t="s">
        <v>112</v>
      </c>
      <c r="D213" s="34">
        <v>20240120</v>
      </c>
      <c r="E213" s="34" t="s">
        <v>14374</v>
      </c>
      <c r="F213" s="34" t="str">
        <f t="shared" si="136"/>
        <v>Programmer sous Excel : Macros et Langage VBA</v>
      </c>
      <c r="G213" s="34" t="str">
        <f t="shared" si="137"/>
        <v>Michèle Amelot</v>
      </c>
      <c r="H213" s="34" t="str">
        <f t="shared" si="138"/>
        <v/>
      </c>
      <c r="I213" s="34" t="str">
        <f t="shared" si="139"/>
        <v>Amelot, Michèle</v>
      </c>
      <c r="J213" s="34" t="str">
        <f t="shared" si="140"/>
        <v/>
      </c>
      <c r="K213" s="34" t="str">
        <f t="shared" si="141"/>
        <v/>
      </c>
      <c r="L213" s="34" t="str">
        <f t="shared" si="142"/>
        <v/>
      </c>
      <c r="M213" s="34" t="str">
        <f t="shared" si="143"/>
        <v/>
      </c>
      <c r="N213" s="5" t="str">
        <f t="shared" si="144"/>
        <v>Edition du 1 May 2010</v>
      </c>
      <c r="O213" s="5" t="str">
        <f t="shared" si="145"/>
        <v>414 pages</v>
      </c>
      <c r="P213" s="34" t="str">
        <f t="shared" si="146"/>
        <v>Editions ENI</v>
      </c>
      <c r="Q213" s="6" t="str">
        <f t="shared" si="147"/>
        <v>fre</v>
      </c>
      <c r="R213" s="34" t="str">
        <f t="shared" si="148"/>
        <v>fre</v>
      </c>
      <c r="S213" s="34" t="str">
        <f t="shared" si="149"/>
        <v>fre</v>
      </c>
      <c r="T213" s="34" t="str">
        <f t="shared" si="150"/>
        <v>A la fois simple, pratique et complet, ce livre sur VBA Excel 2010 s'adresse aux utilisateurs d'Excel ou aux développeurs souhaitant créer des applications de tableur conviviales, fiables et puissantes. 
Outre les éléments de base du langage VBA (structure du langage et concepts de programmation objet) vous permettant d'automatiser les traitements, vous apprendrez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exercice récapitulatif qui vous guide pour la création complète d'une application Excel. 
Les exemples présentés dans l'ouvrage sont en téléchargement sur le site www.editions-eni.fr.
Les chapitres du livre :
Avant-propos &amp;ndash; Présentation &amp;ndash; Le langage VBA &amp;ndash; La programmation objet sous Excel &amp;ndash; Les objets d'Excel &amp;ndash; Les boîtes de dialogue &amp;ndash; Les formulaires &amp;ndash; Amélioration de l'interface utilisateur &amp;ndash; Gestion des événements &amp;ndash; Débogage et gestion des erreurs &amp;ndash; Communication avec les applications Office 2010 &amp;ndash; Internet &amp;ndash; Programmation Windows &amp;ndash; Code d'une mini-application &amp;ndash; Annexes
Ce livre est également proposé en coffret 1 | coffret 2</v>
      </c>
      <c r="U213" s="34">
        <f t="shared" si="151"/>
        <v>9782746055735</v>
      </c>
      <c r="V213" s="34" t="str">
        <f t="shared" si="152"/>
        <v>Version Numérique</v>
      </c>
      <c r="W213" s="34">
        <f t="shared" si="153"/>
        <v>9782746054615</v>
      </c>
      <c r="X213" s="34" t="str">
        <f t="shared" si="154"/>
        <v>Version Imprimée</v>
      </c>
      <c r="Y213" s="34" t="str">
        <f t="shared" si="155"/>
        <v>St-Herblain</v>
      </c>
      <c r="Z213" s="34" t="str">
        <f t="shared" si="156"/>
        <v>Editions ENI</v>
      </c>
      <c r="AA213" s="34">
        <f t="shared" si="157"/>
        <v>2010</v>
      </c>
      <c r="AB213" s="34" t="str">
        <f t="shared" si="158"/>
        <v>Bibliothèque Numérique ENI (Service en ligne)</v>
      </c>
      <c r="AC213" s="34" t="str">
        <f t="shared" si="159"/>
        <v>RESSOURCES INFORMATIQUES</v>
      </c>
      <c r="AD213" s="34" t="str">
        <f t="shared" si="160"/>
        <v>texte</v>
      </c>
      <c r="AE213" s="34" t="str">
        <f t="shared" si="161"/>
        <v>txt</v>
      </c>
      <c r="AF213" s="34" t="str">
        <f t="shared" si="162"/>
        <v>rdacontent/fre</v>
      </c>
      <c r="AG213" s="34" t="str">
        <f t="shared" si="163"/>
        <v>informatique</v>
      </c>
      <c r="AH213" s="34" t="str">
        <f t="shared" si="164"/>
        <v>c</v>
      </c>
      <c r="AI213" s="34" t="str">
        <f t="shared" si="165"/>
        <v>rdamedia/fre</v>
      </c>
      <c r="AJ213" s="34" t="str">
        <f t="shared" si="166"/>
        <v>ressource en ligne</v>
      </c>
      <c r="AK213" s="34" t="str">
        <f t="shared" si="167"/>
        <v>cr</v>
      </c>
      <c r="AL213" s="34" t="str">
        <f t="shared" si="168"/>
        <v>rdacarrier/fre</v>
      </c>
      <c r="AM213" s="34" t="str">
        <f t="shared" si="169"/>
        <v>m\\\\\o\\d\\\\\\\\</v>
      </c>
      <c r="AN213" s="34" t="str">
        <f t="shared" si="170"/>
        <v>cr\cn\\\\uuaua</v>
      </c>
      <c r="AO213" s="34" t="str">
        <f t="shared" si="171"/>
        <v>Accès restreint aux membres</v>
      </c>
      <c r="AP213" s="34" t="str">
        <f t="shared" si="172"/>
        <v>Source de la note de description : Version imprimée</v>
      </c>
      <c r="AQ213" s="34" t="str">
        <f t="shared" si="173"/>
        <v/>
      </c>
      <c r="AR213" s="34" t="str">
        <f t="shared" si="174"/>
        <v>%SITE_CLIENT%/?library_guid=7ED69E93-E78E-40CA-A1E2-E7F24321CE47</v>
      </c>
      <c r="AS213" s="34" t="str">
        <f t="shared" si="175"/>
        <v>Accès au travers du portail ENI</v>
      </c>
      <c r="AT213" s="34" t="str">
        <f t="shared" si="176"/>
        <v xml:space="preserve">  macro</v>
      </c>
      <c r="AU213" s="34" t="str">
        <f t="shared" si="177"/>
        <v xml:space="preserve"> api </v>
      </c>
      <c r="AV213" s="34" t="str">
        <f t="shared" si="178"/>
        <v xml:space="preserve"> excel 2010 </v>
      </c>
      <c r="AW213" s="34" t="str">
        <f t="shared" si="179"/>
        <v xml:space="preserve"> livre Microsoft </v>
      </c>
      <c r="AX213" s="34" t="str">
        <f t="shared" si="180"/>
        <v xml:space="preserve"> LNRI10EXCV</v>
      </c>
      <c r="AY213" s="34" t="str">
        <f t="shared" si="181"/>
        <v xml:space="preserve"> macro commande </v>
      </c>
      <c r="AZ213" s="34" t="str">
        <f t="shared" si="182"/>
        <v xml:space="preserve"> office </v>
      </c>
      <c r="BA213" s="34" t="str">
        <f t="shared" si="183"/>
        <v xml:space="preserve"> office 2010 </v>
      </c>
      <c r="BB213" s="34" t="str">
        <f t="shared" si="184"/>
        <v xml:space="preserve">commande </v>
      </c>
      <c r="BC213" s="34" t="str">
        <f t="shared" si="185"/>
        <v xml:space="preserve">livre Excel </v>
      </c>
      <c r="BD213" s="34" t="str">
        <f t="shared" si="186"/>
        <v/>
      </c>
      <c r="BE213" s="34" t="str">
        <f t="shared" si="187"/>
        <v/>
      </c>
      <c r="BF213" s="34" t="str">
        <f t="shared" si="188"/>
        <v/>
      </c>
      <c r="BG213" s="34" t="str">
        <f t="shared" si="189"/>
        <v/>
      </c>
      <c r="BH213" s="34" t="str">
        <f t="shared" si="190"/>
        <v/>
      </c>
      <c r="BI213" s="34" t="str">
        <f t="shared" si="191"/>
        <v/>
      </c>
      <c r="BJ213" s="34" t="str">
        <f t="shared" si="192"/>
        <v/>
      </c>
      <c r="BK213" s="34" t="str">
        <f t="shared" si="193"/>
        <v/>
      </c>
      <c r="BL213" s="34" t="str">
        <f t="shared" si="194"/>
        <v/>
      </c>
      <c r="BM213" s="34" t="str">
        <f t="shared" si="195"/>
        <v/>
      </c>
      <c r="BN213" s="34" t="str">
        <f t="shared" si="196"/>
        <v/>
      </c>
      <c r="BO213" s="34" t="str">
        <f t="shared" si="197"/>
        <v/>
      </c>
      <c r="BP213" s="34" t="str">
        <f t="shared" si="198"/>
        <v/>
      </c>
      <c r="BQ213" s="34" t="str">
        <f t="shared" si="199"/>
        <v/>
      </c>
      <c r="BR213" s="34" t="str">
        <f t="shared" si="200"/>
        <v/>
      </c>
      <c r="BS213" s="34" t="str">
        <f t="shared" si="201"/>
        <v/>
      </c>
      <c r="BT213" s="34" t="str">
        <f t="shared" si="202"/>
        <v/>
      </c>
      <c r="BU213" s="42" t="str">
        <f t="shared" si="203"/>
        <v/>
      </c>
    </row>
    <row r="214" spans="1:73" ht="20.100000000000001" customHeight="1" x14ac:dyDescent="0.2">
      <c r="A214" s="40">
        <v>45231</v>
      </c>
      <c r="B214" s="34" t="s">
        <v>14375</v>
      </c>
      <c r="C214" s="34" t="s">
        <v>112</v>
      </c>
      <c r="D214" s="34">
        <v>20240120</v>
      </c>
      <c r="E214" s="34" t="s">
        <v>14376</v>
      </c>
      <c r="F214" s="34" t="str">
        <f t="shared" si="136"/>
        <v>SQL, PL/SQL, SQL*Plus</v>
      </c>
      <c r="G214" s="34" t="str">
        <f t="shared" si="137"/>
        <v>Jérôme Gabillaud</v>
      </c>
      <c r="H214" s="34" t="str">
        <f t="shared" si="138"/>
        <v/>
      </c>
      <c r="I214" s="34" t="str">
        <f t="shared" si="139"/>
        <v>Gabillaud, Jérôme</v>
      </c>
      <c r="J214" s="34" t="str">
        <f t="shared" si="140"/>
        <v/>
      </c>
      <c r="K214" s="34" t="str">
        <f t="shared" si="141"/>
        <v/>
      </c>
      <c r="L214" s="34" t="str">
        <f t="shared" si="142"/>
        <v/>
      </c>
      <c r="M214" s="34" t="str">
        <f t="shared" si="143"/>
        <v/>
      </c>
      <c r="N214" s="5" t="str">
        <f t="shared" si="144"/>
        <v>Edition du 17 December 2004</v>
      </c>
      <c r="O214" s="5" t="str">
        <f t="shared" si="145"/>
        <v>492 pages</v>
      </c>
      <c r="P214" s="34" t="str">
        <f t="shared" si="146"/>
        <v>Editions ENI</v>
      </c>
      <c r="Q214" s="6" t="str">
        <f t="shared" si="147"/>
        <v>fre</v>
      </c>
      <c r="R214" s="34" t="str">
        <f t="shared" si="148"/>
        <v>fre</v>
      </c>
      <c r="S214" s="34" t="str">
        <f t="shared" si="149"/>
        <v>fre</v>
      </c>
      <c r="T214" s="34" t="str">
        <f t="shared" si="150"/>
        <v xml:space="preserve">Ce livre s'adresse à tout informaticien désireux de maîtriser la  gestion d'une base de données Oracle. Il reprend les concepts, définitions et règles du modèle relationnel et détaille son utilisation dans le cadre des outils proposés en standard avec Oracle Server 10g, c'est-à-dire SQL, SQL*PLUS, PL/SQL et Java. Les techniques de programmation avancées en PL/SQL sont étudiées afin de pouvoir utiliser toute la puissance du serveur de bases de données Oracle 10g ainsi que les nouveautés apportées par cette version : l'interface iSQLPlus, l'outil de conception d'applications Web HTMLDB, la  notion de flashback table et les expressions régulières. Des exemples nombreux et précis aident le lecteur à maîtriser ces langages de référence dans le monde des bases de données relationnelles.
Retrouvez le site de l&amp;acute;auteur Jérôme GABILLAUD : www.apsql.com.
</v>
      </c>
      <c r="U214" s="34">
        <f t="shared" si="151"/>
        <v>9782746044180</v>
      </c>
      <c r="V214" s="34" t="str">
        <f t="shared" si="152"/>
        <v>Version Numérique</v>
      </c>
      <c r="W214" s="34">
        <f t="shared" si="153"/>
        <v>9782746026094</v>
      </c>
      <c r="X214" s="34" t="str">
        <f t="shared" si="154"/>
        <v>Version Imprimée</v>
      </c>
      <c r="Y214" s="34" t="str">
        <f t="shared" si="155"/>
        <v>St-Herblain</v>
      </c>
      <c r="Z214" s="34" t="str">
        <f t="shared" si="156"/>
        <v>Editions ENI</v>
      </c>
      <c r="AA214" s="34">
        <f t="shared" si="157"/>
        <v>2004</v>
      </c>
      <c r="AB214" s="34" t="str">
        <f t="shared" si="158"/>
        <v>Bibliothèque Numérique ENI (Service en ligne)</v>
      </c>
      <c r="AC214" s="34" t="str">
        <f t="shared" si="159"/>
        <v>RESSOURCES INFORMATIQUES</v>
      </c>
      <c r="AD214" s="34" t="str">
        <f t="shared" si="160"/>
        <v>texte</v>
      </c>
      <c r="AE214" s="34" t="str">
        <f t="shared" si="161"/>
        <v>txt</v>
      </c>
      <c r="AF214" s="34" t="str">
        <f t="shared" si="162"/>
        <v>rdacontent/fre</v>
      </c>
      <c r="AG214" s="34" t="str">
        <f t="shared" si="163"/>
        <v>informatique</v>
      </c>
      <c r="AH214" s="34" t="str">
        <f t="shared" si="164"/>
        <v>c</v>
      </c>
      <c r="AI214" s="34" t="str">
        <f t="shared" si="165"/>
        <v>rdamedia/fre</v>
      </c>
      <c r="AJ214" s="34" t="str">
        <f t="shared" si="166"/>
        <v>ressource en ligne</v>
      </c>
      <c r="AK214" s="34" t="str">
        <f t="shared" si="167"/>
        <v>cr</v>
      </c>
      <c r="AL214" s="34" t="str">
        <f t="shared" si="168"/>
        <v>rdacarrier/fre</v>
      </c>
      <c r="AM214" s="34" t="str">
        <f t="shared" si="169"/>
        <v>m\\\\\o\\d\\\\\\\\</v>
      </c>
      <c r="AN214" s="34" t="str">
        <f t="shared" si="170"/>
        <v>cr\cn\\\\uuaua</v>
      </c>
      <c r="AO214" s="34" t="str">
        <f t="shared" si="171"/>
        <v>Accès restreint aux membres</v>
      </c>
      <c r="AP214" s="34" t="str">
        <f t="shared" si="172"/>
        <v>Source de la note de description : Version imprimée</v>
      </c>
      <c r="AQ214" s="34" t="str">
        <f t="shared" si="173"/>
        <v/>
      </c>
      <c r="AR214" s="34" t="str">
        <f t="shared" si="174"/>
        <v>%SITE_CLIENT%/?library_guid=20D2FCDB-11C0-4D39-A9CE-B1AE2CCFAF1A</v>
      </c>
      <c r="AS214" s="34" t="str">
        <f t="shared" si="175"/>
        <v>Accès au travers du portail ENI</v>
      </c>
      <c r="AT214" s="34" t="str">
        <f t="shared" si="176"/>
        <v xml:space="preserve"> 10 g </v>
      </c>
      <c r="AU214" s="34">
        <f t="shared" si="177"/>
        <v>2746026090</v>
      </c>
      <c r="AV214" s="34" t="str">
        <f t="shared" si="178"/>
        <v xml:space="preserve"> Algèbre relationnelle </v>
      </c>
      <c r="AW214" s="34" t="str">
        <f t="shared" si="179"/>
        <v xml:space="preserve"> e</v>
      </c>
      <c r="AX214" s="34" t="str">
        <f t="shared" si="180"/>
        <v xml:space="preserve"> ebook </v>
      </c>
      <c r="AY214" s="34" t="str">
        <f t="shared" si="181"/>
        <v xml:space="preserve"> livre électronique </v>
      </c>
      <c r="AZ214" s="34" t="str">
        <f t="shared" si="182"/>
        <v xml:space="preserve"> livre numérique </v>
      </c>
      <c r="BA214" s="34" t="str">
        <f t="shared" si="183"/>
        <v xml:space="preserve"> livres électroniques </v>
      </c>
      <c r="BB214" s="34" t="str">
        <f t="shared" si="184"/>
        <v xml:space="preserve"> livres numériques </v>
      </c>
      <c r="BC214" s="34" t="str">
        <f t="shared" si="185"/>
        <v xml:space="preserve"> LNRI10GORA</v>
      </c>
      <c r="BD214" s="34" t="str">
        <f t="shared" si="186"/>
        <v xml:space="preserve"> Oracle </v>
      </c>
      <c r="BE214" s="34" t="str">
        <f t="shared" si="187"/>
        <v xml:space="preserve"> plsql </v>
      </c>
      <c r="BF214" s="34" t="str">
        <f t="shared" si="188"/>
        <v xml:space="preserve"> SGBD </v>
      </c>
      <c r="BG214" s="34" t="str">
        <f t="shared" si="189"/>
        <v xml:space="preserve"> SQL </v>
      </c>
      <c r="BH214" s="34" t="str">
        <f t="shared" si="190"/>
        <v xml:space="preserve"> ts0048 </v>
      </c>
      <c r="BI214" s="34" t="str">
        <f t="shared" si="191"/>
        <v xml:space="preserve">book </v>
      </c>
      <c r="BJ214" s="34" t="str">
        <f t="shared" si="192"/>
        <v xml:space="preserve">SGBDR </v>
      </c>
      <c r="BK214" s="34" t="str">
        <f t="shared" si="193"/>
        <v/>
      </c>
      <c r="BL214" s="34" t="str">
        <f t="shared" si="194"/>
        <v/>
      </c>
      <c r="BM214" s="34" t="str">
        <f t="shared" si="195"/>
        <v/>
      </c>
      <c r="BN214" s="34" t="str">
        <f t="shared" si="196"/>
        <v/>
      </c>
      <c r="BO214" s="34" t="str">
        <f t="shared" si="197"/>
        <v/>
      </c>
      <c r="BP214" s="34" t="str">
        <f t="shared" si="198"/>
        <v/>
      </c>
      <c r="BQ214" s="34" t="str">
        <f t="shared" si="199"/>
        <v/>
      </c>
      <c r="BR214" s="34" t="str">
        <f t="shared" si="200"/>
        <v/>
      </c>
      <c r="BS214" s="34" t="str">
        <f t="shared" si="201"/>
        <v/>
      </c>
      <c r="BT214" s="34" t="str">
        <f t="shared" si="202"/>
        <v/>
      </c>
      <c r="BU214" s="42" t="str">
        <f t="shared" si="203"/>
        <v/>
      </c>
    </row>
    <row r="215" spans="1:73" ht="20.100000000000001" customHeight="1" x14ac:dyDescent="0.2">
      <c r="A215" s="40">
        <v>45231</v>
      </c>
      <c r="B215" s="34" t="s">
        <v>14377</v>
      </c>
      <c r="C215" s="34" t="s">
        <v>112</v>
      </c>
      <c r="D215" s="34">
        <v>20240120</v>
      </c>
      <c r="E215" s="34" t="s">
        <v>14378</v>
      </c>
      <c r="F215" s="34" t="str">
        <f t="shared" si="136"/>
        <v>Administration</v>
      </c>
      <c r="G215" s="34" t="str">
        <f t="shared" si="137"/>
        <v>Olivier HEURTEL</v>
      </c>
      <c r="H215" s="34" t="str">
        <f t="shared" si="138"/>
        <v/>
      </c>
      <c r="I215" s="34" t="str">
        <f t="shared" si="139"/>
        <v>HEURTEL, Olivier</v>
      </c>
      <c r="J215" s="34" t="str">
        <f t="shared" si="140"/>
        <v/>
      </c>
      <c r="K215" s="34" t="str">
        <f t="shared" si="141"/>
        <v/>
      </c>
      <c r="L215" s="34" t="str">
        <f t="shared" si="142"/>
        <v/>
      </c>
      <c r="M215" s="34" t="str">
        <f t="shared" si="143"/>
        <v/>
      </c>
      <c r="N215" s="5" t="str">
        <f t="shared" si="144"/>
        <v>Edition du 4 March 2005</v>
      </c>
      <c r="O215" s="5" t="str">
        <f t="shared" si="145"/>
        <v>489 pages</v>
      </c>
      <c r="P215" s="34" t="str">
        <f t="shared" si="146"/>
        <v>Editions ENI</v>
      </c>
      <c r="Q215" s="6" t="str">
        <f t="shared" si="147"/>
        <v>fre</v>
      </c>
      <c r="R215" s="34" t="str">
        <f t="shared" si="148"/>
        <v>fre</v>
      </c>
      <c r="S215" s="34" t="str">
        <f t="shared" si="149"/>
        <v>fre</v>
      </c>
      <c r="T215" s="34" t="str">
        <f t="shared" si="150"/>
        <v>Ce livre s'adresse à tout informaticien désireux de maîtriser les tâches d'administration des bases de données Oracle 10g. Il nécessite que le lecteur possède quelques connaissances sur les bases de données relationnelles et sur le langage SQL.
Après une présentation générale de l'architecture interne d'un serveur Oracle (mémoire, processus), ce livre détaille les différentes tâches d'administration d'une base de données : installation (sous Windows et sous Linux), configuration Oracle Net, création d'une nouvelle base de données, gestion de la mémoire, gestion du stockage, gestion des utilisateurs et des droits, sauvegardes et restaurations avec RMAN (Recovery Manager). Une attention particulière est apportée aux nouvelles fonctionnalités d'Oracle10g qui facilitent le travail de l'administrateur : réglage automatique de la mémoire partagée, tablespace BIGFILE, tablespace SYSAUX, renommage d'un tablespace, zone de récupération rapide, techniques de flash back, compactage des lignes dans les segments, Oracle Enterprise Manager Database Control, etc. L'ouvrage contient de nombreux conseils pratiques et recommandations et présente les solutions qui peuvent être apportées aux problèmes les plus courants.
Ce livre est également proposé en coffret 1 | coffret 2</v>
      </c>
      <c r="U215" s="34">
        <f t="shared" si="151"/>
        <v>9782746044173</v>
      </c>
      <c r="V215" s="34" t="str">
        <f t="shared" si="152"/>
        <v>Version Numérique</v>
      </c>
      <c r="W215" s="34">
        <f t="shared" si="153"/>
        <v>9782746027787</v>
      </c>
      <c r="X215" s="34" t="str">
        <f t="shared" si="154"/>
        <v>Version Imprimée</v>
      </c>
      <c r="Y215" s="34" t="str">
        <f t="shared" si="155"/>
        <v>St-Herblain</v>
      </c>
      <c r="Z215" s="34" t="str">
        <f t="shared" si="156"/>
        <v>Editions ENI</v>
      </c>
      <c r="AA215" s="34">
        <f t="shared" si="157"/>
        <v>2005</v>
      </c>
      <c r="AB215" s="34" t="str">
        <f t="shared" si="158"/>
        <v>Bibliothèque Numérique ENI (Service en ligne)</v>
      </c>
      <c r="AC215" s="34" t="str">
        <f t="shared" si="159"/>
        <v>RESSOURCES INFORMATIQUES</v>
      </c>
      <c r="AD215" s="34" t="str">
        <f t="shared" si="160"/>
        <v>texte</v>
      </c>
      <c r="AE215" s="34" t="str">
        <f t="shared" si="161"/>
        <v>txt</v>
      </c>
      <c r="AF215" s="34" t="str">
        <f t="shared" si="162"/>
        <v>rdacontent/fre</v>
      </c>
      <c r="AG215" s="34" t="str">
        <f t="shared" si="163"/>
        <v>informatique</v>
      </c>
      <c r="AH215" s="34" t="str">
        <f t="shared" si="164"/>
        <v>c</v>
      </c>
      <c r="AI215" s="34" t="str">
        <f t="shared" si="165"/>
        <v>rdamedia/fre</v>
      </c>
      <c r="AJ215" s="34" t="str">
        <f t="shared" si="166"/>
        <v>ressource en ligne</v>
      </c>
      <c r="AK215" s="34" t="str">
        <f t="shared" si="167"/>
        <v>cr</v>
      </c>
      <c r="AL215" s="34" t="str">
        <f t="shared" si="168"/>
        <v>rdacarrier/fre</v>
      </c>
      <c r="AM215" s="34" t="str">
        <f t="shared" si="169"/>
        <v>m\\\\\o\\d\\\\\\\\</v>
      </c>
      <c r="AN215" s="34" t="str">
        <f t="shared" si="170"/>
        <v>cr\cn\\\\uuaua</v>
      </c>
      <c r="AO215" s="34" t="str">
        <f t="shared" si="171"/>
        <v>Accès restreint aux membres</v>
      </c>
      <c r="AP215" s="34" t="str">
        <f t="shared" si="172"/>
        <v>Source de la note de description : Version imprimée</v>
      </c>
      <c r="AQ215" s="34" t="str">
        <f t="shared" si="173"/>
        <v/>
      </c>
      <c r="AR215" s="34" t="str">
        <f t="shared" si="174"/>
        <v>%SITE_CLIENT%/?library_guid=449A18DF-7AB3-4698-8073-174027AA4F4E</v>
      </c>
      <c r="AS215" s="34" t="str">
        <f t="shared" si="175"/>
        <v>Accès au travers du portail ENI</v>
      </c>
      <c r="AT215" s="34" t="str">
        <f t="shared" si="176"/>
        <v xml:space="preserve"> 10 g </v>
      </c>
      <c r="AU215" s="34" t="str">
        <f t="shared" si="177"/>
        <v xml:space="preserve"> 10g </v>
      </c>
      <c r="AV215" s="34" t="str">
        <f t="shared" si="178"/>
        <v xml:space="preserve"> 274602778X </v>
      </c>
      <c r="AW215" s="34" t="str">
        <f t="shared" si="179"/>
        <v xml:space="preserve"> Base de données </v>
      </c>
      <c r="AX215" s="34" t="str">
        <f t="shared" si="180"/>
        <v xml:space="preserve"> e</v>
      </c>
      <c r="AY215" s="34" t="str">
        <f t="shared" si="181"/>
        <v xml:space="preserve"> ebook </v>
      </c>
      <c r="AZ215" s="34" t="str">
        <f t="shared" si="182"/>
        <v xml:space="preserve"> livre électronique </v>
      </c>
      <c r="BA215" s="34" t="str">
        <f t="shared" si="183"/>
        <v xml:space="preserve"> livre numérique </v>
      </c>
      <c r="BB215" s="34" t="str">
        <f t="shared" si="184"/>
        <v xml:space="preserve"> livres électroniques </v>
      </c>
      <c r="BC215" s="34" t="str">
        <f t="shared" si="185"/>
        <v xml:space="preserve"> livres numériques </v>
      </c>
      <c r="BD215" s="34" t="str">
        <f t="shared" si="186"/>
        <v xml:space="preserve"> LNRI10GORAA</v>
      </c>
      <c r="BE215" s="34" t="str">
        <f t="shared" si="187"/>
        <v xml:space="preserve"> SGBD </v>
      </c>
      <c r="BF215" s="34" t="str">
        <f t="shared" si="188"/>
        <v xml:space="preserve"> SGBDR </v>
      </c>
      <c r="BG215" s="34" t="str">
        <f t="shared" si="189"/>
        <v xml:space="preserve">book </v>
      </c>
      <c r="BH215" s="34" t="str">
        <f t="shared" si="190"/>
        <v xml:space="preserve">Oracle </v>
      </c>
      <c r="BI215" s="34" t="str">
        <f t="shared" si="191"/>
        <v/>
      </c>
      <c r="BJ215" s="34" t="str">
        <f t="shared" si="192"/>
        <v/>
      </c>
      <c r="BK215" s="34" t="str">
        <f t="shared" si="193"/>
        <v/>
      </c>
      <c r="BL215" s="34" t="str">
        <f t="shared" si="194"/>
        <v/>
      </c>
      <c r="BM215" s="34" t="str">
        <f t="shared" si="195"/>
        <v/>
      </c>
      <c r="BN215" s="34" t="str">
        <f t="shared" si="196"/>
        <v/>
      </c>
      <c r="BO215" s="34" t="str">
        <f t="shared" si="197"/>
        <v/>
      </c>
      <c r="BP215" s="34" t="str">
        <f t="shared" si="198"/>
        <v/>
      </c>
      <c r="BQ215" s="34" t="str">
        <f t="shared" si="199"/>
        <v/>
      </c>
      <c r="BR215" s="34" t="str">
        <f t="shared" si="200"/>
        <v/>
      </c>
      <c r="BS215" s="34" t="str">
        <f t="shared" si="201"/>
        <v/>
      </c>
      <c r="BT215" s="34" t="str">
        <f t="shared" si="202"/>
        <v/>
      </c>
      <c r="BU215" s="42" t="str">
        <f t="shared" si="203"/>
        <v/>
      </c>
    </row>
    <row r="216" spans="1:73" ht="20.100000000000001" customHeight="1" x14ac:dyDescent="0.2">
      <c r="A216" s="40">
        <v>45231</v>
      </c>
      <c r="B216" s="34" t="s">
        <v>14379</v>
      </c>
      <c r="C216" s="34" t="s">
        <v>112</v>
      </c>
      <c r="D216" s="34">
        <v>20240120</v>
      </c>
      <c r="E216" s="34" t="s">
        <v>14380</v>
      </c>
      <c r="F216" s="34" t="str">
        <f t="shared" si="136"/>
        <v>Les fondamentaux du langage - Développer avec Visual Studio 2010</v>
      </c>
      <c r="G216" s="34" t="str">
        <f t="shared" si="137"/>
        <v>Thierry Groussard</v>
      </c>
      <c r="H216" s="34" t="str">
        <f t="shared" si="138"/>
        <v/>
      </c>
      <c r="I216" s="34" t="str">
        <f t="shared" si="139"/>
        <v>Groussard, Thierry</v>
      </c>
      <c r="J216" s="34" t="str">
        <f t="shared" si="140"/>
        <v/>
      </c>
      <c r="K216" s="34" t="str">
        <f t="shared" si="141"/>
        <v/>
      </c>
      <c r="L216" s="34" t="str">
        <f t="shared" si="142"/>
        <v/>
      </c>
      <c r="M216" s="34" t="str">
        <f t="shared" si="143"/>
        <v/>
      </c>
      <c r="N216" s="5" t="str">
        <f t="shared" si="144"/>
        <v>Edition du 1 February 2011</v>
      </c>
      <c r="O216" s="5" t="str">
        <f t="shared" si="145"/>
        <v>539 pages</v>
      </c>
      <c r="P216" s="34" t="str">
        <f t="shared" si="146"/>
        <v>Editions ENI</v>
      </c>
      <c r="Q216" s="6" t="str">
        <f t="shared" si="147"/>
        <v>fre</v>
      </c>
      <c r="R216" s="34" t="str">
        <f t="shared" si="148"/>
        <v>fre</v>
      </c>
      <c r="S216" s="34" t="str">
        <f t="shared" si="149"/>
        <v>fre</v>
      </c>
      <c r="T216" s="34" t="str">
        <f t="shared" si="150"/>
        <v>Ce livre sur VB.NET s'adresse aux développeurs, même débutants, désireux de maîtriser Visual Basic.NET. Après une description de l'environnement de développement (Visual Studio 2010), le lecteur découvrira les bases de la programmation orientée objet avec VB.NET. Il évoluera de façon progressive vers sa mise en oeuvre avec le développement d'applications Windows Form. Les nombreux exemples et les conseils sur l'utilisation des outils de débogage lui fourniront une aide précieuse pendant la réalisation d'une application. 
Un chapitre consacré à l'accès aux bases de données à l'aide de ADO.NET et de SQL permettra d'évoluer vers le développement d'applications client-serveur. Les puissantes fonctionnalités de LINQ sont présentées et détaillées pour faciliter l'accès et la manipulation des données. Le langage XML est également présenté permettant ainsi de faciliter l'échange d'informations avec d'autres applications. 
Les utilisateurs des versions précédentes découvriront les nouveautés et améliorations de cette version 2010 (covariance, contravariance, génération automatique de code, &amp;hellip;) leur permettant de développer encore plus rapidement et facilement des applications avec le framework .NET 4.0 et adaptées aux versions les plus récentes de Windows.
 La distribution d'une application est présentée avec l'utilisation de Windows Installer et de la technologie Click Once. 
Les exemples cités dans le livre sont en téléchargement sur le site www.editions-eni.fr.
Les chapitres du livre :
Avant-propos - Présentation de la plate-forme .NET &amp;ndash; Présentation de Visual Studio &amp;ndash; Organisation d'une application &amp;ndash; Bases du langage &amp;ndash; Programmation objet &amp;ndash; Gestion des erreurs et débogage du code &amp;ndash; Applications Windows &amp;ndash; Accès aux bases de données &amp;ndash; Présentation de LINQ - Utilisation de XML &amp;ndash; Déploiement d'applications et de composants</v>
      </c>
      <c r="U216" s="34">
        <f t="shared" si="151"/>
        <v>9782746062894</v>
      </c>
      <c r="V216" s="34" t="str">
        <f t="shared" si="152"/>
        <v>Version Numérique</v>
      </c>
      <c r="W216" s="34">
        <f t="shared" si="153"/>
        <v>9782746061491</v>
      </c>
      <c r="X216" s="34" t="str">
        <f t="shared" si="154"/>
        <v>Version Imprimée</v>
      </c>
      <c r="Y216" s="34" t="str">
        <f t="shared" si="155"/>
        <v>St-Herblain</v>
      </c>
      <c r="Z216" s="34" t="str">
        <f t="shared" si="156"/>
        <v>Editions ENI</v>
      </c>
      <c r="AA216" s="34">
        <f t="shared" si="157"/>
        <v>2011</v>
      </c>
      <c r="AB216" s="34" t="str">
        <f t="shared" si="158"/>
        <v>Bibliothèque Numérique ENI (Service en ligne)</v>
      </c>
      <c r="AC216" s="34" t="str">
        <f t="shared" si="159"/>
        <v>RESSOURCES INFORMATIQUES</v>
      </c>
      <c r="AD216" s="34" t="str">
        <f t="shared" si="160"/>
        <v>texte</v>
      </c>
      <c r="AE216" s="34" t="str">
        <f t="shared" si="161"/>
        <v>txt</v>
      </c>
      <c r="AF216" s="34" t="str">
        <f t="shared" si="162"/>
        <v>rdacontent/fre</v>
      </c>
      <c r="AG216" s="34" t="str">
        <f t="shared" si="163"/>
        <v>informatique</v>
      </c>
      <c r="AH216" s="34" t="str">
        <f t="shared" si="164"/>
        <v>c</v>
      </c>
      <c r="AI216" s="34" t="str">
        <f t="shared" si="165"/>
        <v>rdamedia/fre</v>
      </c>
      <c r="AJ216" s="34" t="str">
        <f t="shared" si="166"/>
        <v>ressource en ligne</v>
      </c>
      <c r="AK216" s="34" t="str">
        <f t="shared" si="167"/>
        <v>cr</v>
      </c>
      <c r="AL216" s="34" t="str">
        <f t="shared" si="168"/>
        <v>rdacarrier/fre</v>
      </c>
      <c r="AM216" s="34" t="str">
        <f t="shared" si="169"/>
        <v>m\\\\\o\\d\\\\\\\\</v>
      </c>
      <c r="AN216" s="34" t="str">
        <f t="shared" si="170"/>
        <v>cr\cn\\\\uuaua</v>
      </c>
      <c r="AO216" s="34" t="str">
        <f t="shared" si="171"/>
        <v>Accès restreint aux membres</v>
      </c>
      <c r="AP216" s="34" t="str">
        <f t="shared" si="172"/>
        <v>Source de la note de description : Version imprimée</v>
      </c>
      <c r="AQ216" s="34" t="str">
        <f t="shared" si="173"/>
        <v/>
      </c>
      <c r="AR216" s="34" t="str">
        <f t="shared" si="174"/>
        <v>%SITE_CLIENT%/?library_guid=61C07930-F810-42F0-AD9D-8FF5307A08A8</v>
      </c>
      <c r="AS216" s="34" t="str">
        <f t="shared" si="175"/>
        <v>Accès au travers du portail ENI</v>
      </c>
      <c r="AT216" s="34" t="str">
        <f t="shared" si="176"/>
        <v xml:space="preserve"> .net </v>
      </c>
      <c r="AU216" s="34" t="str">
        <f t="shared" si="177"/>
        <v xml:space="preserve"> ADO.net </v>
      </c>
      <c r="AV216" s="34" t="str">
        <f t="shared" si="178"/>
        <v xml:space="preserve"> dot net </v>
      </c>
      <c r="AW216" s="34" t="str">
        <f t="shared" si="179"/>
        <v xml:space="preserve"> framework </v>
      </c>
      <c r="AX216" s="34" t="str">
        <f t="shared" si="180"/>
        <v xml:space="preserve"> linq </v>
      </c>
      <c r="AY216" s="34" t="str">
        <f t="shared" si="181"/>
        <v xml:space="preserve"> livre linq </v>
      </c>
      <c r="AZ216" s="34" t="str">
        <f t="shared" si="182"/>
        <v xml:space="preserve"> livre vb.net </v>
      </c>
      <c r="BA216" s="34" t="str">
        <f t="shared" si="183"/>
        <v xml:space="preserve"> livre visual studio </v>
      </c>
      <c r="BB216" s="34" t="str">
        <f t="shared" si="184"/>
        <v xml:space="preserve"> LNRI10NETVB</v>
      </c>
      <c r="BC216" s="34" t="str">
        <f t="shared" si="185"/>
        <v xml:space="preserve"> Microsoft </v>
      </c>
      <c r="BD216" s="34" t="str">
        <f t="shared" si="186"/>
        <v xml:space="preserve"> net </v>
      </c>
      <c r="BE216" s="34" t="str">
        <f t="shared" si="187"/>
        <v xml:space="preserve"> Programmation Objet </v>
      </c>
      <c r="BF216" s="34" t="str">
        <f t="shared" si="188"/>
        <v xml:space="preserve"> SQL </v>
      </c>
      <c r="BG216" s="34" t="str">
        <f t="shared" si="189"/>
        <v xml:space="preserve"> vb net </v>
      </c>
      <c r="BH216" s="34" t="str">
        <f t="shared" si="190"/>
        <v xml:space="preserve"> VS </v>
      </c>
      <c r="BI216" s="34" t="str">
        <f t="shared" si="191"/>
        <v xml:space="preserve">livre VB </v>
      </c>
      <c r="BJ216" s="34" t="str">
        <f t="shared" si="192"/>
        <v/>
      </c>
      <c r="BK216" s="34" t="str">
        <f t="shared" si="193"/>
        <v/>
      </c>
      <c r="BL216" s="34" t="str">
        <f t="shared" si="194"/>
        <v/>
      </c>
      <c r="BM216" s="34" t="str">
        <f t="shared" si="195"/>
        <v/>
      </c>
      <c r="BN216" s="34" t="str">
        <f t="shared" si="196"/>
        <v/>
      </c>
      <c r="BO216" s="34" t="str">
        <f t="shared" si="197"/>
        <v/>
      </c>
      <c r="BP216" s="34" t="str">
        <f t="shared" si="198"/>
        <v/>
      </c>
      <c r="BQ216" s="34" t="str">
        <f t="shared" si="199"/>
        <v/>
      </c>
      <c r="BR216" s="34" t="str">
        <f t="shared" si="200"/>
        <v/>
      </c>
      <c r="BS216" s="34" t="str">
        <f t="shared" si="201"/>
        <v/>
      </c>
      <c r="BT216" s="34" t="str">
        <f t="shared" si="202"/>
        <v/>
      </c>
      <c r="BU216" s="42" t="str">
        <f t="shared" si="203"/>
        <v/>
      </c>
    </row>
    <row r="217" spans="1:73" ht="20.100000000000001" customHeight="1" x14ac:dyDescent="0.2">
      <c r="A217" s="40">
        <v>45231</v>
      </c>
      <c r="B217" s="34" t="s">
        <v>14381</v>
      </c>
      <c r="C217" s="34" t="s">
        <v>112</v>
      </c>
      <c r="D217" s="34">
        <v>20240120</v>
      </c>
      <c r="E217" s="34" t="s">
        <v>14382</v>
      </c>
      <c r="F217" s="34" t="str">
        <f t="shared" si="136"/>
        <v>Déploiement et administration de la plate-forme</v>
      </c>
      <c r="G217" s="34" t="str">
        <f t="shared" si="137"/>
        <v>Marc BENISTY,Sylvain GAUMÉ,Sylvain GAUMÉ</v>
      </c>
      <c r="H217" s="34" t="str">
        <f t="shared" si="138"/>
        <v/>
      </c>
      <c r="I217" s="34" t="str">
        <f t="shared" si="139"/>
        <v>BENISTY, Marc</v>
      </c>
      <c r="J217" s="34" t="str">
        <f t="shared" si="140"/>
        <v>GAUMÉ, Sylvain</v>
      </c>
      <c r="K217" s="34" t="str">
        <f t="shared" si="141"/>
        <v>GAUMÉ, Sylvain</v>
      </c>
      <c r="L217" s="34" t="str">
        <f t="shared" si="142"/>
        <v/>
      </c>
      <c r="M217" s="34" t="str">
        <f t="shared" si="143"/>
        <v/>
      </c>
      <c r="N217" s="5" t="str">
        <f t="shared" si="144"/>
        <v>Edition du 1 February 2012</v>
      </c>
      <c r="O217" s="5" t="str">
        <f t="shared" si="145"/>
        <v>338 pages</v>
      </c>
      <c r="P217" s="34" t="str">
        <f t="shared" si="146"/>
        <v>Editions ENI</v>
      </c>
      <c r="Q217" s="6" t="str">
        <f t="shared" si="147"/>
        <v>fre</v>
      </c>
      <c r="R217" s="34" t="str">
        <f t="shared" si="148"/>
        <v>fre</v>
      </c>
      <c r="S217" s="34" t="str">
        <f t="shared" si="149"/>
        <v>fre</v>
      </c>
      <c r="T217" s="34" t="str">
        <f t="shared" si="150"/>
        <v>Ce livre sur SharePoint Server 2010 s'adresse aux professionnels de l'informatique qui souhaitent mettre en oeuvre cette solution de travail collaboratif au sein de leur entreprise. La lecture de ce livre nécessite des connaissances de base sur l'utilisation des sites SharePoint et sur les fonctionnalités majeures proposées par le produit. &amp;Agrave; travers ce livre, l'auteur donne la possibilité au lecteur de maîtriser les différentes fonctionnalités offertes par les outils d'administration fournis par l'éditeur, mais aussi tous les aspects du déploiement ou de la gestion opérationnelle de la plate-forme. Il propose également un certain nombre de bonnes pratiques et de recommandations issues d'une expérience terrain importante qui permettront au lecteur de gagner un temps considérable dans la mise en oeuvre de son projet. 
Le livre est organisé en neuf chapitres. Le premier chapitre retrace l'historique des technologies SharePoint et des nouvelles fonctionnalités de la version 2010. Le deuxième chapitre identifie le travail préparatoire pour la planification et le déploiement de cette plate-forme et de ses prérequis. Le chapitre suivant décrit les différentes étapes d'installation et de sécurisation du produit. Le chapitre 4 traite des différentes fonctions d'administration disponibles via la console d'administration centrale et présente, entre autres, la mise en place du plan de gouvernance, élément essentiel dans la mise en oeuvre d'une solution fiable et pérenne.
Les chapitres suivants couvrent différents sujets relatifs au paramétrage des applications de service, au moteur de recherche intégré au produit, à l'hébergement et à la création de sites. Un chapitre porte un focus particulier sur la gestion de la Business Intelligence, via la fonctionnalité Excel Services et l'intégration de formulaires InfoPath. Enfin le dernier chapitre traite des aspects de surveillance, de contrôle et d'optimisation de la plateforme, y compris à partir d'outils tiers.
Les chapitres du livre :
Avant-propos - Présentation des technologies SharePoint - Planification du déploiement de SharePoint - Installation de SharePoint Server 2010 - Administration de SharePoint Server 2010 - Applications de service - Recherche et indexation - Hébergement de sites - Collections de sites - Optimisation et résolution des problèmes
Ce livre est également proposé en coffret</v>
      </c>
      <c r="U217" s="34">
        <f t="shared" si="151"/>
        <v>9782746072640</v>
      </c>
      <c r="V217" s="34" t="str">
        <f t="shared" si="152"/>
        <v>Version Numérique</v>
      </c>
      <c r="W217" s="34">
        <f t="shared" si="153"/>
        <v>9782746071698</v>
      </c>
      <c r="X217" s="34" t="str">
        <f t="shared" si="154"/>
        <v>Version Imprimée</v>
      </c>
      <c r="Y217" s="34" t="str">
        <f t="shared" si="155"/>
        <v>St-Herblain</v>
      </c>
      <c r="Z217" s="34" t="str">
        <f t="shared" si="156"/>
        <v>Editions ENI</v>
      </c>
      <c r="AA217" s="34">
        <f t="shared" si="157"/>
        <v>2012</v>
      </c>
      <c r="AB217" s="34" t="str">
        <f t="shared" si="158"/>
        <v>Bibliothèque Numérique ENI (Service en ligne)</v>
      </c>
      <c r="AC217" s="34" t="str">
        <f t="shared" si="159"/>
        <v>RESSOURCES INFORMATIQUES</v>
      </c>
      <c r="AD217" s="34" t="str">
        <f t="shared" si="160"/>
        <v>texte</v>
      </c>
      <c r="AE217" s="34" t="str">
        <f t="shared" si="161"/>
        <v>txt</v>
      </c>
      <c r="AF217" s="34" t="str">
        <f t="shared" si="162"/>
        <v>rdacontent/fre</v>
      </c>
      <c r="AG217" s="34" t="str">
        <f t="shared" si="163"/>
        <v>informatique</v>
      </c>
      <c r="AH217" s="34" t="str">
        <f t="shared" si="164"/>
        <v>c</v>
      </c>
      <c r="AI217" s="34" t="str">
        <f t="shared" si="165"/>
        <v>rdamedia/fre</v>
      </c>
      <c r="AJ217" s="34" t="str">
        <f t="shared" si="166"/>
        <v>ressource en ligne</v>
      </c>
      <c r="AK217" s="34" t="str">
        <f t="shared" si="167"/>
        <v>cr</v>
      </c>
      <c r="AL217" s="34" t="str">
        <f t="shared" si="168"/>
        <v>rdacarrier/fre</v>
      </c>
      <c r="AM217" s="34" t="str">
        <f t="shared" si="169"/>
        <v>m\\\\\o\\d\\\\\\\\</v>
      </c>
      <c r="AN217" s="34" t="str">
        <f t="shared" si="170"/>
        <v>cr\cn\\\\uuaua</v>
      </c>
      <c r="AO217" s="34" t="str">
        <f t="shared" si="171"/>
        <v>Accès restreint aux membres</v>
      </c>
      <c r="AP217" s="34" t="str">
        <f t="shared" si="172"/>
        <v>Source de la note de description : Version imprimée</v>
      </c>
      <c r="AQ217" s="34" t="str">
        <f t="shared" si="173"/>
        <v/>
      </c>
      <c r="AR217" s="34" t="str">
        <f t="shared" si="174"/>
        <v>%SITE_CLIENT%/?library_guid=88E3D00D-C9A0-451B-8326-929007A6EA1C</v>
      </c>
      <c r="AS217" s="34" t="str">
        <f t="shared" si="175"/>
        <v>Accès au travers du portail ENI</v>
      </c>
      <c r="AT217" s="34" t="str">
        <f t="shared" si="176"/>
        <v xml:space="preserve"> Disaster Recovery </v>
      </c>
      <c r="AU217" s="34" t="str">
        <f t="shared" si="177"/>
        <v xml:space="preserve"> infopath </v>
      </c>
      <c r="AV217" s="34" t="str">
        <f t="shared" si="178"/>
        <v xml:space="preserve"> LNRI10SHAAD</v>
      </c>
      <c r="AW217" s="34" t="str">
        <f t="shared" si="179"/>
        <v xml:space="preserve"> moss </v>
      </c>
      <c r="AX217" s="34" t="str">
        <f t="shared" si="180"/>
        <v xml:space="preserve"> services Excel </v>
      </c>
      <c r="AY217" s="34" t="str">
        <f t="shared" si="181"/>
        <v xml:space="preserve"> sharepoint serveur </v>
      </c>
      <c r="AZ217" s="34" t="str">
        <f t="shared" si="182"/>
        <v xml:space="preserve"> travail collaboratif </v>
      </c>
      <c r="BA217" s="34" t="str">
        <f t="shared" si="183"/>
        <v xml:space="preserve">microsoft </v>
      </c>
      <c r="BB217" s="34" t="str">
        <f t="shared" si="184"/>
        <v/>
      </c>
      <c r="BC217" s="34" t="str">
        <f t="shared" si="185"/>
        <v/>
      </c>
      <c r="BD217" s="34" t="str">
        <f t="shared" si="186"/>
        <v/>
      </c>
      <c r="BE217" s="34" t="str">
        <f t="shared" si="187"/>
        <v/>
      </c>
      <c r="BF217" s="34" t="str">
        <f t="shared" si="188"/>
        <v/>
      </c>
      <c r="BG217" s="34" t="str">
        <f t="shared" si="189"/>
        <v/>
      </c>
      <c r="BH217" s="34" t="str">
        <f t="shared" si="190"/>
        <v/>
      </c>
      <c r="BI217" s="34" t="str">
        <f t="shared" si="191"/>
        <v/>
      </c>
      <c r="BJ217" s="34" t="str">
        <f t="shared" si="192"/>
        <v/>
      </c>
      <c r="BK217" s="34" t="str">
        <f t="shared" si="193"/>
        <v/>
      </c>
      <c r="BL217" s="34" t="str">
        <f t="shared" si="194"/>
        <v/>
      </c>
      <c r="BM217" s="34" t="str">
        <f t="shared" si="195"/>
        <v/>
      </c>
      <c r="BN217" s="34" t="str">
        <f t="shared" si="196"/>
        <v/>
      </c>
      <c r="BO217" s="34" t="str">
        <f t="shared" si="197"/>
        <v/>
      </c>
      <c r="BP217" s="34" t="str">
        <f t="shared" si="198"/>
        <v/>
      </c>
      <c r="BQ217" s="34" t="str">
        <f t="shared" si="199"/>
        <v/>
      </c>
      <c r="BR217" s="34" t="str">
        <f t="shared" si="200"/>
        <v/>
      </c>
      <c r="BS217" s="34" t="str">
        <f t="shared" si="201"/>
        <v/>
      </c>
      <c r="BT217" s="34" t="str">
        <f t="shared" si="202"/>
        <v/>
      </c>
      <c r="BU217" s="42" t="str">
        <f t="shared" si="203"/>
        <v/>
      </c>
    </row>
    <row r="218" spans="1:73" ht="20.100000000000001" customHeight="1" x14ac:dyDescent="0.2">
      <c r="A218" s="40">
        <v>45231</v>
      </c>
      <c r="B218" s="34" t="s">
        <v>14383</v>
      </c>
      <c r="C218" s="34" t="s">
        <v>112</v>
      </c>
      <c r="D218" s="34">
        <v>20240120</v>
      </c>
      <c r="E218" s="34" t="s">
        <v>14384</v>
      </c>
      <c r="F218" s="34" t="str">
        <f t="shared" si="136"/>
        <v>De SharePoint déconnecté à la collaboration agile et sécurisée</v>
      </c>
      <c r="G218" s="34" t="str">
        <f t="shared" si="137"/>
        <v>Fabrice BARBIN</v>
      </c>
      <c r="H218" s="34" t="str">
        <f t="shared" si="138"/>
        <v/>
      </c>
      <c r="I218" s="34" t="str">
        <f t="shared" si="139"/>
        <v>BARBIN, Fabrice</v>
      </c>
      <c r="J218" s="34" t="str">
        <f t="shared" si="140"/>
        <v/>
      </c>
      <c r="K218" s="34" t="str">
        <f t="shared" si="141"/>
        <v/>
      </c>
      <c r="L218" s="34" t="str">
        <f t="shared" si="142"/>
        <v/>
      </c>
      <c r="M218" s="34" t="str">
        <f t="shared" si="143"/>
        <v/>
      </c>
      <c r="N218" s="5" t="str">
        <f t="shared" si="144"/>
        <v>Edition du 1 January 2011</v>
      </c>
      <c r="O218" s="5" t="str">
        <f t="shared" si="145"/>
        <v>585 pages</v>
      </c>
      <c r="P218" s="34" t="str">
        <f t="shared" si="146"/>
        <v>Editions ENI</v>
      </c>
      <c r="Q218" s="6" t="str">
        <f t="shared" si="147"/>
        <v>fre</v>
      </c>
      <c r="R218" s="34" t="str">
        <f t="shared" si="148"/>
        <v>fre</v>
      </c>
      <c r="S218" s="34" t="str">
        <f t="shared" si="149"/>
        <v>fre</v>
      </c>
      <c r="T218" s="34" t="str">
        <f t="shared" si="150"/>
        <v>Ce livre se propose d'accompagner le lecteur dans la découverte des multiples facettes de SharePoint Workspace 2010. Au travers d'un cheminement progressif et didactique, le lecteur pourra pleinement appréhender les capacités et usages de ce produit « 2 en 1 » : à la fois compagnon idéal de SharePoint 2010, en fournissant un accès personnel, riche et déconnecté au contenu des sites SharePoint ; mais également digne héritier de Groove 2007, en constituant une application de collaboration agile et sécurisée, particulièrement adaptée aux équipes mobiles et aux projets interentreprises. 
L'ouvrage répondra aux interrogations des décideurs quant aux scenarii d'usages possibles et à la pertinence d'un déploiement au sein de leur service ou de leur entreprise. Il répondra également aux attentes des utilisateurs en leur permettant d'adopter de bonnes pratiques, de l'initiation jusqu'aux usages les plus avancés. Les utilisateurs plus avertis pourront y découvrir les méthodes disponibles pour personnaliser SharePoint Workspace et adopter ainsi des pratiques en phase avec leurs besoins métiers. Enfin, cet ouvrage fournira aux professionnels techniques une vision globale de l'architecture de la solution, de son déploiement, de sa sécurité et de son intégration. 
Ce livre se donne pour ambition d'accompagner le lecteur dans une appropriation effective de cet outil complet et cohérent dédié à la collaboration des équipes.
Des éléments complémentaires sont en téléchargement sur le site www.editions-eni.fr. Par ailleurs, l'auteur anime un site dédié au livre (www.spw2010-lelivre.fr), sur lequel le lecteur peut suivre les dernières actualités sur le sujet.
Les chapitres du livre :
Avant-propos - Comprendre SharePoint Workspace 2010 &amp;ndash; Utiliser SharePoint Workspace &amp;ndash; Personnaliser SharePoint Workspace &amp;ndash; Intégrer SharePoint Workspace &amp;ndash; Déployer SharePoint Workspace &amp;ndash; Annexe : Étendre SharePoint Workspace - Conclusion
Ce livre est également proposé en coffret</v>
      </c>
      <c r="U218" s="34">
        <f t="shared" si="151"/>
        <v>9782746062559</v>
      </c>
      <c r="V218" s="34" t="str">
        <f t="shared" si="152"/>
        <v>Version Numérique</v>
      </c>
      <c r="W218" s="34">
        <f t="shared" si="153"/>
        <v>9782746060685</v>
      </c>
      <c r="X218" s="34" t="str">
        <f t="shared" si="154"/>
        <v>Version Imprimée</v>
      </c>
      <c r="Y218" s="34" t="str">
        <f t="shared" si="155"/>
        <v>St-Herblain</v>
      </c>
      <c r="Z218" s="34" t="str">
        <f t="shared" si="156"/>
        <v>Editions ENI</v>
      </c>
      <c r="AA218" s="34">
        <f t="shared" si="157"/>
        <v>2011</v>
      </c>
      <c r="AB218" s="34" t="str">
        <f t="shared" si="158"/>
        <v>Bibliothèque Numérique ENI (Service en ligne)</v>
      </c>
      <c r="AC218" s="34" t="str">
        <f t="shared" si="159"/>
        <v>RESSOURCES INFORMATIQUES</v>
      </c>
      <c r="AD218" s="34" t="str">
        <f t="shared" si="160"/>
        <v>texte</v>
      </c>
      <c r="AE218" s="34" t="str">
        <f t="shared" si="161"/>
        <v>txt</v>
      </c>
      <c r="AF218" s="34" t="str">
        <f t="shared" si="162"/>
        <v>rdacontent/fre</v>
      </c>
      <c r="AG218" s="34" t="str">
        <f t="shared" si="163"/>
        <v>informatique</v>
      </c>
      <c r="AH218" s="34" t="str">
        <f t="shared" si="164"/>
        <v>c</v>
      </c>
      <c r="AI218" s="34" t="str">
        <f t="shared" si="165"/>
        <v>rdamedia/fre</v>
      </c>
      <c r="AJ218" s="34" t="str">
        <f t="shared" si="166"/>
        <v>ressource en ligne</v>
      </c>
      <c r="AK218" s="34" t="str">
        <f t="shared" si="167"/>
        <v>cr</v>
      </c>
      <c r="AL218" s="34" t="str">
        <f t="shared" si="168"/>
        <v>rdacarrier/fre</v>
      </c>
      <c r="AM218" s="34" t="str">
        <f t="shared" si="169"/>
        <v>m\\\\\o\\d\\\\\\\\</v>
      </c>
      <c r="AN218" s="34" t="str">
        <f t="shared" si="170"/>
        <v>cr\cn\\\\uuaua</v>
      </c>
      <c r="AO218" s="34" t="str">
        <f t="shared" si="171"/>
        <v>Accès restreint aux membres</v>
      </c>
      <c r="AP218" s="34" t="str">
        <f t="shared" si="172"/>
        <v>Source de la note de description : Version imprimée</v>
      </c>
      <c r="AQ218" s="34" t="str">
        <f t="shared" si="173"/>
        <v/>
      </c>
      <c r="AR218" s="34" t="str">
        <f t="shared" si="174"/>
        <v>%SITE_CLIENT%/?library_guid=E4E4AE34-4102-4CE9-B40A-2B1C26266972</v>
      </c>
      <c r="AS218" s="34" t="str">
        <f t="shared" si="175"/>
        <v>Accès au travers du portail ENI</v>
      </c>
      <c r="AT218" s="34" t="str">
        <f t="shared" si="176"/>
        <v xml:space="preserve"> livre microsoft </v>
      </c>
      <c r="AU218" s="34" t="str">
        <f t="shared" si="177"/>
        <v xml:space="preserve"> livre sharepoint </v>
      </c>
      <c r="AV218" s="34" t="str">
        <f t="shared" si="178"/>
        <v xml:space="preserve"> LNRI10SHW</v>
      </c>
      <c r="AW218" s="34" t="str">
        <f t="shared" si="179"/>
        <v xml:space="preserve"> portail </v>
      </c>
      <c r="AX218" s="34" t="str">
        <f t="shared" si="180"/>
        <v xml:space="preserve">livre groove </v>
      </c>
      <c r="AY218" s="34" t="str">
        <f t="shared" si="181"/>
        <v/>
      </c>
      <c r="AZ218" s="34" t="str">
        <f t="shared" si="182"/>
        <v/>
      </c>
      <c r="BA218" s="34" t="str">
        <f t="shared" si="183"/>
        <v/>
      </c>
      <c r="BB218" s="34" t="str">
        <f t="shared" si="184"/>
        <v/>
      </c>
      <c r="BC218" s="34" t="str">
        <f t="shared" si="185"/>
        <v/>
      </c>
      <c r="BD218" s="34" t="str">
        <f t="shared" si="186"/>
        <v/>
      </c>
      <c r="BE218" s="34" t="str">
        <f t="shared" si="187"/>
        <v/>
      </c>
      <c r="BF218" s="34" t="str">
        <f t="shared" si="188"/>
        <v/>
      </c>
      <c r="BG218" s="34" t="str">
        <f t="shared" si="189"/>
        <v/>
      </c>
      <c r="BH218" s="34" t="str">
        <f t="shared" si="190"/>
        <v/>
      </c>
      <c r="BI218" s="34" t="str">
        <f t="shared" si="191"/>
        <v/>
      </c>
      <c r="BJ218" s="34" t="str">
        <f t="shared" si="192"/>
        <v/>
      </c>
      <c r="BK218" s="34" t="str">
        <f t="shared" si="193"/>
        <v/>
      </c>
      <c r="BL218" s="34" t="str">
        <f t="shared" si="194"/>
        <v/>
      </c>
      <c r="BM218" s="34" t="str">
        <f t="shared" si="195"/>
        <v/>
      </c>
      <c r="BN218" s="34" t="str">
        <f t="shared" si="196"/>
        <v/>
      </c>
      <c r="BO218" s="34" t="str">
        <f t="shared" si="197"/>
        <v/>
      </c>
      <c r="BP218" s="34" t="str">
        <f t="shared" si="198"/>
        <v/>
      </c>
      <c r="BQ218" s="34" t="str">
        <f t="shared" si="199"/>
        <v/>
      </c>
      <c r="BR218" s="34" t="str">
        <f t="shared" si="200"/>
        <v/>
      </c>
      <c r="BS218" s="34" t="str">
        <f t="shared" si="201"/>
        <v/>
      </c>
      <c r="BT218" s="34" t="str">
        <f t="shared" si="202"/>
        <v/>
      </c>
      <c r="BU218" s="42" t="str">
        <f t="shared" si="203"/>
        <v/>
      </c>
    </row>
    <row r="219" spans="1:73" ht="20.100000000000001" customHeight="1" x14ac:dyDescent="0.2">
      <c r="A219" s="40">
        <v>45231</v>
      </c>
      <c r="B219" s="34" t="s">
        <v>14385</v>
      </c>
      <c r="C219" s="34" t="s">
        <v>112</v>
      </c>
      <c r="D219" s="34">
        <v>20240120</v>
      </c>
      <c r="E219" s="34" t="s">
        <v>14386</v>
      </c>
      <c r="F219" s="34" t="str">
        <f t="shared" si="136"/>
        <v>Des fondamentaux à la présentation détaillée</v>
      </c>
      <c r="G219" s="34" t="str">
        <f t="shared" si="137"/>
        <v>Olivier LE FRAPPER</v>
      </c>
      <c r="H219" s="34" t="str">
        <f t="shared" si="138"/>
        <v/>
      </c>
      <c r="I219" s="34" t="str">
        <f t="shared" si="139"/>
        <v>LE FRAPPER, Olivier</v>
      </c>
      <c r="J219" s="34" t="str">
        <f t="shared" si="140"/>
        <v/>
      </c>
      <c r="K219" s="34" t="str">
        <f t="shared" si="141"/>
        <v/>
      </c>
      <c r="L219" s="34" t="str">
        <f t="shared" si="142"/>
        <v/>
      </c>
      <c r="M219" s="34" t="str">
        <f t="shared" si="143"/>
        <v/>
      </c>
      <c r="N219" s="5" t="str">
        <f t="shared" si="144"/>
        <v>Edition du 1 September 2010</v>
      </c>
      <c r="O219" s="5" t="str">
        <f t="shared" si="145"/>
        <v>500 pages</v>
      </c>
      <c r="P219" s="34" t="str">
        <f t="shared" si="146"/>
        <v>Editions ENI</v>
      </c>
      <c r="Q219" s="6" t="str">
        <f t="shared" si="147"/>
        <v>fre</v>
      </c>
      <c r="R219" s="34" t="str">
        <f t="shared" si="148"/>
        <v>fre</v>
      </c>
      <c r="S219" s="34" t="str">
        <f t="shared" si="149"/>
        <v>fre</v>
      </c>
      <c r="T219" s="34" t="str">
        <f t="shared" si="150"/>
        <v>Ce livre sur AutoCAD 2011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(gestion avancée des calques, des blocs, blocs dynamiques et éléments de bibliothèque, gestion des tableaux, des références externes, intégration d'images, gestion des objets annotatifs...). Enfin, vous sont présentées toutes les fonctionnalités permettant de gérer et présenter vos projets, de configurer l'impression, d'imprimer, d'exporter ou d'importer d'autres formats (dont DGN ou PDF), de concevoir et exploiter les formats de consultation DWF 2D et DWF 3D, de publier sur le Web et de personnaliser les options proposées par AutoCAD. 
Les chapitres du livre :
Introduction &amp;ndash; Les documents &amp;ndash; L'environnement de travail &amp;ndash; Le dessin &amp;ndash; Les tableaux &amp;ndash; Les champs &amp;ndash;La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projections et vues &amp;ndash; La présentation du dessin &amp;ndash; Objets annotatifs et échelle d'annotation &amp;ndash; Les fichiers d'échange
Ce livre est également proposé en coffret</v>
      </c>
      <c r="U219" s="34">
        <f t="shared" si="151"/>
        <v>9782746059047</v>
      </c>
      <c r="V219" s="34" t="str">
        <f t="shared" si="152"/>
        <v>Version Numérique</v>
      </c>
      <c r="W219" s="34">
        <f t="shared" si="153"/>
        <v>9782746056923</v>
      </c>
      <c r="X219" s="34" t="str">
        <f t="shared" si="154"/>
        <v>Version Imprimée</v>
      </c>
      <c r="Y219" s="34" t="str">
        <f t="shared" si="155"/>
        <v>St-Herblain</v>
      </c>
      <c r="Z219" s="34" t="str">
        <f t="shared" si="156"/>
        <v>Editions ENI</v>
      </c>
      <c r="AA219" s="34">
        <f t="shared" si="157"/>
        <v>2010</v>
      </c>
      <c r="AB219" s="34" t="str">
        <f t="shared" si="158"/>
        <v>Bibliothèque Numérique ENI (Service en ligne)</v>
      </c>
      <c r="AC219" s="34" t="str">
        <f t="shared" si="159"/>
        <v>RESSOURCES INFORMATIQUES</v>
      </c>
      <c r="AD219" s="34" t="str">
        <f t="shared" si="160"/>
        <v>texte</v>
      </c>
      <c r="AE219" s="34" t="str">
        <f t="shared" si="161"/>
        <v>txt</v>
      </c>
      <c r="AF219" s="34" t="str">
        <f t="shared" si="162"/>
        <v>rdacontent/fre</v>
      </c>
      <c r="AG219" s="34" t="str">
        <f t="shared" si="163"/>
        <v>informatique</v>
      </c>
      <c r="AH219" s="34" t="str">
        <f t="shared" si="164"/>
        <v>c</v>
      </c>
      <c r="AI219" s="34" t="str">
        <f t="shared" si="165"/>
        <v>rdamedia/fre</v>
      </c>
      <c r="AJ219" s="34" t="str">
        <f t="shared" si="166"/>
        <v>ressource en ligne</v>
      </c>
      <c r="AK219" s="34" t="str">
        <f t="shared" si="167"/>
        <v>cr</v>
      </c>
      <c r="AL219" s="34" t="str">
        <f t="shared" si="168"/>
        <v>rdacarrier/fre</v>
      </c>
      <c r="AM219" s="34" t="str">
        <f t="shared" si="169"/>
        <v>m\\\\\o\\d\\\\\\\\</v>
      </c>
      <c r="AN219" s="34" t="str">
        <f t="shared" si="170"/>
        <v>cr\cn\\\\uuaua</v>
      </c>
      <c r="AO219" s="34" t="str">
        <f t="shared" si="171"/>
        <v>Accès restreint aux membres</v>
      </c>
      <c r="AP219" s="34" t="str">
        <f t="shared" si="172"/>
        <v>Source de la note de description : Version imprimée</v>
      </c>
      <c r="AQ219" s="34" t="str">
        <f t="shared" si="173"/>
        <v/>
      </c>
      <c r="AR219" s="34" t="str">
        <f t="shared" si="174"/>
        <v>%SITE_CLIENT%/?library_guid=E4DC54B8-E1BE-41FA-B62D-F3F72272A47B</v>
      </c>
      <c r="AS219" s="34" t="str">
        <f t="shared" si="175"/>
        <v>Accès au travers du portail ENI</v>
      </c>
      <c r="AT219" s="34" t="str">
        <f t="shared" si="176"/>
        <v xml:space="preserve"> 2D </v>
      </c>
      <c r="AU219" s="34" t="str">
        <f t="shared" si="177"/>
        <v xml:space="preserve"> 3D </v>
      </c>
      <c r="AV219" s="34" t="str">
        <f t="shared" si="178"/>
        <v xml:space="preserve"> dwf </v>
      </c>
      <c r="AW219" s="34" t="str">
        <f t="shared" si="179"/>
        <v xml:space="preserve"> livre autodesk </v>
      </c>
      <c r="AX219" s="34" t="str">
        <f t="shared" si="180"/>
        <v xml:space="preserve"> livre CAO </v>
      </c>
      <c r="AY219" s="34" t="str">
        <f t="shared" si="181"/>
        <v xml:space="preserve"> livre DAO </v>
      </c>
      <c r="AZ219" s="34" t="str">
        <f t="shared" si="182"/>
        <v xml:space="preserve"> LNRI11AUT</v>
      </c>
      <c r="BA219" s="34" t="str">
        <f t="shared" si="183"/>
        <v xml:space="preserve">livre autocad </v>
      </c>
      <c r="BB219" s="34" t="str">
        <f t="shared" si="184"/>
        <v/>
      </c>
      <c r="BC219" s="34" t="str">
        <f t="shared" si="185"/>
        <v/>
      </c>
      <c r="BD219" s="34" t="str">
        <f t="shared" si="186"/>
        <v/>
      </c>
      <c r="BE219" s="34" t="str">
        <f t="shared" si="187"/>
        <v/>
      </c>
      <c r="BF219" s="34" t="str">
        <f t="shared" si="188"/>
        <v/>
      </c>
      <c r="BG219" s="34" t="str">
        <f t="shared" si="189"/>
        <v/>
      </c>
      <c r="BH219" s="34" t="str">
        <f t="shared" si="190"/>
        <v/>
      </c>
      <c r="BI219" s="34" t="str">
        <f t="shared" si="191"/>
        <v/>
      </c>
      <c r="BJ219" s="34" t="str">
        <f t="shared" si="192"/>
        <v/>
      </c>
      <c r="BK219" s="34" t="str">
        <f t="shared" si="193"/>
        <v/>
      </c>
      <c r="BL219" s="34" t="str">
        <f t="shared" si="194"/>
        <v/>
      </c>
      <c r="BM219" s="34" t="str">
        <f t="shared" si="195"/>
        <v/>
      </c>
      <c r="BN219" s="34" t="str">
        <f t="shared" si="196"/>
        <v/>
      </c>
      <c r="BO219" s="34" t="str">
        <f t="shared" si="197"/>
        <v/>
      </c>
      <c r="BP219" s="34" t="str">
        <f t="shared" si="198"/>
        <v/>
      </c>
      <c r="BQ219" s="34" t="str">
        <f t="shared" si="199"/>
        <v/>
      </c>
      <c r="BR219" s="34" t="str">
        <f t="shared" si="200"/>
        <v/>
      </c>
      <c r="BS219" s="34" t="str">
        <f t="shared" si="201"/>
        <v/>
      </c>
      <c r="BT219" s="34" t="str">
        <f t="shared" si="202"/>
        <v/>
      </c>
      <c r="BU219" s="42" t="str">
        <f t="shared" si="203"/>
        <v/>
      </c>
    </row>
    <row r="220" spans="1:73" ht="20.100000000000001" customHeight="1" x14ac:dyDescent="0.2">
      <c r="A220" s="40">
        <v>45231</v>
      </c>
      <c r="B220" s="34" t="s">
        <v>14387</v>
      </c>
      <c r="C220" s="34" t="s">
        <v>112</v>
      </c>
      <c r="D220" s="34">
        <v>20240120</v>
      </c>
      <c r="E220" s="34" t="s">
        <v>14388</v>
      </c>
      <c r="F220" s="34" t="str">
        <f t="shared" si="136"/>
        <v>Des fondamentaux à la présentation détaillée</v>
      </c>
      <c r="G220" s="34" t="str">
        <f t="shared" si="137"/>
        <v>Olivier LE FRAPPER</v>
      </c>
      <c r="H220" s="34" t="str">
        <f t="shared" si="138"/>
        <v/>
      </c>
      <c r="I220" s="34" t="str">
        <f t="shared" si="139"/>
        <v>LE FRAPPER, Olivier</v>
      </c>
      <c r="J220" s="34" t="str">
        <f t="shared" si="140"/>
        <v/>
      </c>
      <c r="K220" s="34" t="str">
        <f t="shared" si="141"/>
        <v/>
      </c>
      <c r="L220" s="34" t="str">
        <f t="shared" si="142"/>
        <v/>
      </c>
      <c r="M220" s="34" t="str">
        <f t="shared" si="143"/>
        <v/>
      </c>
      <c r="N220" s="5" t="str">
        <f t="shared" si="144"/>
        <v>Edition du 1 December 2010</v>
      </c>
      <c r="O220" s="5" t="str">
        <f t="shared" si="145"/>
        <v>576 pages</v>
      </c>
      <c r="P220" s="34" t="str">
        <f t="shared" si="146"/>
        <v>Editions ENI</v>
      </c>
      <c r="Q220" s="6" t="str">
        <f t="shared" si="147"/>
        <v>fre</v>
      </c>
      <c r="R220" s="34" t="str">
        <f t="shared" si="148"/>
        <v>fre</v>
      </c>
      <c r="S220" s="34" t="str">
        <f t="shared" si="149"/>
        <v>fre</v>
      </c>
      <c r="T220" s="34" t="str">
        <f t="shared" si="150"/>
        <v>Ce livre sur AutoCAD LT 2011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et à l'interface afin de mieux maîtriser ensuite la construction de dessins de tout type et la gestion des objets ainsi créés. Les chapitres suivants s'attardent sur tous les éléments qui peuvent compléter ou automatiser la conception et le dessin jusqu'à la présentation détaillée (gestion des calques, des blocs et blocs dynamiques, des éléments de bibliothèques, utilisation du dessin paramétrique, des hachures, des hachures dégradées, des annotations, des cotations, cotations automatiques et lignes de repère, gestion des données annotatives, des tableaux et formules, des champs automatisés, des références externes, gestion des calques sous-jacents PDF, DGN, DWF et images, gestion des systèmes de coordonnées...).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2011.
Les chapitres du livre :
Introduction &amp;ndash; Les documents &amp;ndash; Aides au dessin &amp;ndash; Le dessin &amp;ndash; L'habillage &amp;ndash; Les lignes de repère multiples &amp;ndash; Les tableaux &amp;ndash; Les champs &amp;ndash; La construction &amp;ndash; La modification d'objets &amp;ndash; L'utilisation du dessin paramétrique &amp;ndash; La gestion de l'affichage &amp;ndash; La gestion des calques &amp;ndash; Les éléments de bibliothèque &amp;ndash; Les références externes &amp;ndash; Les systèmes de coordonnées &amp;ndash; Les projections et les vues &amp;ndash; La 3D &amp;ndash; La présentation &amp;ndash; Objets annotatifs et échelle d'annotation &amp;ndash; Les fichiers d'échanges &amp;ndash; La personnalisation</v>
      </c>
      <c r="U220" s="34">
        <f t="shared" si="151"/>
        <v>9782746061545</v>
      </c>
      <c r="V220" s="34" t="str">
        <f t="shared" si="152"/>
        <v>Version Numérique</v>
      </c>
      <c r="W220" s="34">
        <f t="shared" si="153"/>
        <v>9782746059245</v>
      </c>
      <c r="X220" s="34" t="str">
        <f t="shared" si="154"/>
        <v>Version Imprimée</v>
      </c>
      <c r="Y220" s="34" t="str">
        <f t="shared" si="155"/>
        <v>St-Herblain</v>
      </c>
      <c r="Z220" s="34" t="str">
        <f t="shared" si="156"/>
        <v>Editions ENI</v>
      </c>
      <c r="AA220" s="34">
        <f t="shared" si="157"/>
        <v>2010</v>
      </c>
      <c r="AB220" s="34" t="str">
        <f t="shared" si="158"/>
        <v>Bibliothèque Numérique ENI (Service en ligne)</v>
      </c>
      <c r="AC220" s="34" t="str">
        <f t="shared" si="159"/>
        <v>RESSOURCES INFORMATIQUES</v>
      </c>
      <c r="AD220" s="34" t="str">
        <f t="shared" si="160"/>
        <v>texte</v>
      </c>
      <c r="AE220" s="34" t="str">
        <f t="shared" si="161"/>
        <v>txt</v>
      </c>
      <c r="AF220" s="34" t="str">
        <f t="shared" si="162"/>
        <v>rdacontent/fre</v>
      </c>
      <c r="AG220" s="34" t="str">
        <f t="shared" si="163"/>
        <v>informatique</v>
      </c>
      <c r="AH220" s="34" t="str">
        <f t="shared" si="164"/>
        <v>c</v>
      </c>
      <c r="AI220" s="34" t="str">
        <f t="shared" si="165"/>
        <v>rdamedia/fre</v>
      </c>
      <c r="AJ220" s="34" t="str">
        <f t="shared" si="166"/>
        <v>ressource en ligne</v>
      </c>
      <c r="AK220" s="34" t="str">
        <f t="shared" si="167"/>
        <v>cr</v>
      </c>
      <c r="AL220" s="34" t="str">
        <f t="shared" si="168"/>
        <v>rdacarrier/fre</v>
      </c>
      <c r="AM220" s="34" t="str">
        <f t="shared" si="169"/>
        <v>m\\\\\o\\d\\\\\\\\</v>
      </c>
      <c r="AN220" s="34" t="str">
        <f t="shared" si="170"/>
        <v>cr\cn\\\\uuaua</v>
      </c>
      <c r="AO220" s="34" t="str">
        <f t="shared" si="171"/>
        <v>Accès restreint aux membres</v>
      </c>
      <c r="AP220" s="34" t="str">
        <f t="shared" si="172"/>
        <v>Source de la note de description : Version imprimée</v>
      </c>
      <c r="AQ220" s="34" t="str">
        <f t="shared" si="173"/>
        <v/>
      </c>
      <c r="AR220" s="34" t="str">
        <f t="shared" si="174"/>
        <v>%SITE_CLIENT%/?library_guid=416B7508-2819-4596-9F0F-27243331FDCE</v>
      </c>
      <c r="AS220" s="34" t="str">
        <f t="shared" si="175"/>
        <v>Accès au travers du portail ENI</v>
      </c>
      <c r="AT220" s="34" t="str">
        <f t="shared" si="176"/>
        <v xml:space="preserve"> 2D </v>
      </c>
      <c r="AU220" s="34" t="str">
        <f t="shared" si="177"/>
        <v xml:space="preserve"> CAO </v>
      </c>
      <c r="AV220" s="34" t="str">
        <f t="shared" si="178"/>
        <v xml:space="preserve"> DAO </v>
      </c>
      <c r="AW220" s="34" t="str">
        <f t="shared" si="179"/>
        <v xml:space="preserve"> Dessin </v>
      </c>
      <c r="AX220" s="34" t="str">
        <f t="shared" si="180"/>
        <v xml:space="preserve"> livre AutoCAD </v>
      </c>
      <c r="AY220" s="34" t="str">
        <f t="shared" si="181"/>
        <v xml:space="preserve"> livre AutoCAD LT </v>
      </c>
      <c r="AZ220" s="34" t="str">
        <f t="shared" si="182"/>
        <v xml:space="preserve"> LNRI11AUTLT</v>
      </c>
      <c r="BA220" s="34" t="str">
        <f t="shared" si="183"/>
        <v xml:space="preserve">livre AutoDesk </v>
      </c>
      <c r="BB220" s="34" t="str">
        <f t="shared" si="184"/>
        <v/>
      </c>
      <c r="BC220" s="34" t="str">
        <f t="shared" si="185"/>
        <v/>
      </c>
      <c r="BD220" s="34" t="str">
        <f t="shared" si="186"/>
        <v/>
      </c>
      <c r="BE220" s="34" t="str">
        <f t="shared" si="187"/>
        <v/>
      </c>
      <c r="BF220" s="34" t="str">
        <f t="shared" si="188"/>
        <v/>
      </c>
      <c r="BG220" s="34" t="str">
        <f t="shared" si="189"/>
        <v/>
      </c>
      <c r="BH220" s="34" t="str">
        <f t="shared" si="190"/>
        <v/>
      </c>
      <c r="BI220" s="34" t="str">
        <f t="shared" si="191"/>
        <v/>
      </c>
      <c r="BJ220" s="34" t="str">
        <f t="shared" si="192"/>
        <v/>
      </c>
      <c r="BK220" s="34" t="str">
        <f t="shared" si="193"/>
        <v/>
      </c>
      <c r="BL220" s="34" t="str">
        <f t="shared" si="194"/>
        <v/>
      </c>
      <c r="BM220" s="34" t="str">
        <f t="shared" si="195"/>
        <v/>
      </c>
      <c r="BN220" s="34" t="str">
        <f t="shared" si="196"/>
        <v/>
      </c>
      <c r="BO220" s="34" t="str">
        <f t="shared" si="197"/>
        <v/>
      </c>
      <c r="BP220" s="34" t="str">
        <f t="shared" si="198"/>
        <v/>
      </c>
      <c r="BQ220" s="34" t="str">
        <f t="shared" si="199"/>
        <v/>
      </c>
      <c r="BR220" s="34" t="str">
        <f t="shared" si="200"/>
        <v/>
      </c>
      <c r="BS220" s="34" t="str">
        <f t="shared" si="201"/>
        <v/>
      </c>
      <c r="BT220" s="34" t="str">
        <f t="shared" si="202"/>
        <v/>
      </c>
      <c r="BU220" s="42" t="str">
        <f t="shared" si="203"/>
        <v/>
      </c>
    </row>
    <row r="221" spans="1:73" ht="20.100000000000001" customHeight="1" x14ac:dyDescent="0.2">
      <c r="A221" s="40">
        <v>45231</v>
      </c>
      <c r="B221" s="34" t="s">
        <v>14389</v>
      </c>
      <c r="C221" s="34" t="s">
        <v>112</v>
      </c>
      <c r="D221" s="34">
        <v>20240120</v>
      </c>
      <c r="E221" s="34" t="s">
        <v>14390</v>
      </c>
      <c r="F221" s="34" t="str">
        <f t="shared" si="136"/>
        <v>SQL, PL/SQL, SQL*Plus</v>
      </c>
      <c r="G221" s="34" t="str">
        <f t="shared" si="137"/>
        <v>Jérôme Gabillaud,Olivier HEURTEL</v>
      </c>
      <c r="H221" s="34" t="str">
        <f t="shared" si="138"/>
        <v/>
      </c>
      <c r="I221" s="34" t="str">
        <f t="shared" si="139"/>
        <v>Gabillaud, Jérôme</v>
      </c>
      <c r="J221" s="34" t="str">
        <f t="shared" si="140"/>
        <v>HEURTEL, Olivier</v>
      </c>
      <c r="K221" s="34" t="str">
        <f t="shared" si="141"/>
        <v/>
      </c>
      <c r="L221" s="34" t="str">
        <f t="shared" si="142"/>
        <v/>
      </c>
      <c r="M221" s="34" t="str">
        <f t="shared" si="143"/>
        <v/>
      </c>
      <c r="N221" s="5" t="str">
        <f t="shared" si="144"/>
        <v>Edition du 1 March 2009</v>
      </c>
      <c r="O221" s="5" t="str">
        <f t="shared" si="145"/>
        <v>489 pages</v>
      </c>
      <c r="P221" s="34" t="str">
        <f t="shared" si="146"/>
        <v>Editions ENI</v>
      </c>
      <c r="Q221" s="6" t="str">
        <f t="shared" si="147"/>
        <v>fre</v>
      </c>
      <c r="R221" s="34" t="str">
        <f t="shared" si="148"/>
        <v>fre</v>
      </c>
      <c r="S221" s="34" t="str">
        <f t="shared" si="149"/>
        <v>fre</v>
      </c>
      <c r="T221" s="34" t="str">
        <f t="shared" si="150"/>
        <v xml:space="preserve">Ce livre sur Oracle s'adresse à tout informaticien désireux de maîtriser la gestion d'une base de données Oracle. 
L'auteur reprend les concepts, définitions et règles du modèle relationnel et détaille son utilisation dans le cadre des outils proposés en standard avec Oracle Database 11g, c'est-à-dire SQL, SQL*PLUS, PL/SQL et Java. 
Les techniques de programmation en PL/SQL sont étudiées afin de pouvoir utiliser toute la puissance du serveur de bases de données Oracle 11g ainsi que les nouveautés apportées par cette version : colonne virtuelle, table en lecture seule, pivot, trigger composé, cache de résultat pour les fonctions, etc. Par ailleurs, cet ouvrage présente l'outil SQL Developer et l'environnement de développement d'application Web Oracle Application Express (APEX).
Des exemples nombreux et précis aident le lecteur à maîtriser ces langages de référence dans le monde des bases de données relationnelles. Ces exemples sont en téléchargement sur cette page.
Ce livre est également proposé en coffret
</v>
      </c>
      <c r="U221" s="34">
        <f t="shared" si="151"/>
        <v>9782746048584</v>
      </c>
      <c r="V221" s="34" t="str">
        <f t="shared" si="152"/>
        <v>Version Numérique</v>
      </c>
      <c r="W221" s="34">
        <f t="shared" si="153"/>
        <v>9782746047655</v>
      </c>
      <c r="X221" s="34" t="str">
        <f t="shared" si="154"/>
        <v>Version Imprimée</v>
      </c>
      <c r="Y221" s="34" t="str">
        <f t="shared" si="155"/>
        <v>St-Herblain</v>
      </c>
      <c r="Z221" s="34" t="str">
        <f t="shared" si="156"/>
        <v>Editions ENI</v>
      </c>
      <c r="AA221" s="34">
        <f t="shared" si="157"/>
        <v>2009</v>
      </c>
      <c r="AB221" s="34" t="str">
        <f t="shared" si="158"/>
        <v>Bibliothèque Numérique ENI (Service en ligne)</v>
      </c>
      <c r="AC221" s="34" t="str">
        <f t="shared" si="159"/>
        <v>RESSOURCES INFORMATIQUES</v>
      </c>
      <c r="AD221" s="34" t="str">
        <f t="shared" si="160"/>
        <v>texte</v>
      </c>
      <c r="AE221" s="34" t="str">
        <f t="shared" si="161"/>
        <v>txt</v>
      </c>
      <c r="AF221" s="34" t="str">
        <f t="shared" si="162"/>
        <v>rdacontent/fre</v>
      </c>
      <c r="AG221" s="34" t="str">
        <f t="shared" si="163"/>
        <v>informatique</v>
      </c>
      <c r="AH221" s="34" t="str">
        <f t="shared" si="164"/>
        <v>c</v>
      </c>
      <c r="AI221" s="34" t="str">
        <f t="shared" si="165"/>
        <v>rdamedia/fre</v>
      </c>
      <c r="AJ221" s="34" t="str">
        <f t="shared" si="166"/>
        <v>ressource en ligne</v>
      </c>
      <c r="AK221" s="34" t="str">
        <f t="shared" si="167"/>
        <v>cr</v>
      </c>
      <c r="AL221" s="34" t="str">
        <f t="shared" si="168"/>
        <v>rdacarrier/fre</v>
      </c>
      <c r="AM221" s="34" t="str">
        <f t="shared" si="169"/>
        <v>m\\\\\o\\d\\\\\\\\</v>
      </c>
      <c r="AN221" s="34" t="str">
        <f t="shared" si="170"/>
        <v>cr\cn\\\\uuaua</v>
      </c>
      <c r="AO221" s="34" t="str">
        <f t="shared" si="171"/>
        <v>Accès restreint aux membres</v>
      </c>
      <c r="AP221" s="34" t="str">
        <f t="shared" si="172"/>
        <v>Source de la note de description : Version imprimée</v>
      </c>
      <c r="AQ221" s="34" t="str">
        <f t="shared" si="173"/>
        <v/>
      </c>
      <c r="AR221" s="34" t="str">
        <f t="shared" si="174"/>
        <v>%SITE_CLIENT%/?library_guid=88CA14D9-5ED2-48F8-B315-0A0654C8FE85</v>
      </c>
      <c r="AS221" s="34" t="str">
        <f t="shared" si="175"/>
        <v>Accès au travers du portail ENI</v>
      </c>
      <c r="AT221" s="34" t="str">
        <f t="shared" si="176"/>
        <v xml:space="preserve"> apex </v>
      </c>
      <c r="AU221" s="34" t="str">
        <f t="shared" si="177"/>
        <v xml:space="preserve"> livre base de données </v>
      </c>
      <c r="AV221" s="34" t="str">
        <f t="shared" si="178"/>
        <v xml:space="preserve"> livre sgbd </v>
      </c>
      <c r="AW221" s="34" t="str">
        <f t="shared" si="179"/>
        <v xml:space="preserve"> livre sgbdr </v>
      </c>
      <c r="AX221" s="34" t="str">
        <f t="shared" si="180"/>
        <v xml:space="preserve"> LNRI11GORA</v>
      </c>
      <c r="AY221" s="34" t="str">
        <f t="shared" si="181"/>
        <v xml:space="preserve"> oracle11g </v>
      </c>
      <c r="AZ221" s="34" t="str">
        <f t="shared" si="182"/>
        <v xml:space="preserve"> plsql </v>
      </c>
      <c r="BA221" s="34" t="str">
        <f t="shared" si="183"/>
        <v xml:space="preserve"> sql developper </v>
      </c>
      <c r="BB221" s="34" t="str">
        <f t="shared" si="184"/>
        <v xml:space="preserve"> ts0048 </v>
      </c>
      <c r="BC221" s="34" t="str">
        <f t="shared" si="185"/>
        <v xml:space="preserve">livre oracle </v>
      </c>
      <c r="BD221" s="34" t="str">
        <f t="shared" si="186"/>
        <v/>
      </c>
      <c r="BE221" s="34" t="str">
        <f t="shared" si="187"/>
        <v/>
      </c>
      <c r="BF221" s="34" t="str">
        <f t="shared" si="188"/>
        <v/>
      </c>
      <c r="BG221" s="34" t="str">
        <f t="shared" si="189"/>
        <v/>
      </c>
      <c r="BH221" s="34" t="str">
        <f t="shared" si="190"/>
        <v/>
      </c>
      <c r="BI221" s="34" t="str">
        <f t="shared" si="191"/>
        <v/>
      </c>
      <c r="BJ221" s="34" t="str">
        <f t="shared" si="192"/>
        <v/>
      </c>
      <c r="BK221" s="34" t="str">
        <f t="shared" si="193"/>
        <v/>
      </c>
      <c r="BL221" s="34" t="str">
        <f t="shared" si="194"/>
        <v/>
      </c>
      <c r="BM221" s="34" t="str">
        <f t="shared" si="195"/>
        <v/>
      </c>
      <c r="BN221" s="34" t="str">
        <f t="shared" si="196"/>
        <v/>
      </c>
      <c r="BO221" s="34" t="str">
        <f t="shared" si="197"/>
        <v/>
      </c>
      <c r="BP221" s="34" t="str">
        <f t="shared" si="198"/>
        <v/>
      </c>
      <c r="BQ221" s="34" t="str">
        <f t="shared" si="199"/>
        <v/>
      </c>
      <c r="BR221" s="34" t="str">
        <f t="shared" si="200"/>
        <v/>
      </c>
      <c r="BS221" s="34" t="str">
        <f t="shared" si="201"/>
        <v/>
      </c>
      <c r="BT221" s="34" t="str">
        <f t="shared" si="202"/>
        <v/>
      </c>
      <c r="BU221" s="42" t="str">
        <f t="shared" si="203"/>
        <v/>
      </c>
    </row>
    <row r="222" spans="1:73" ht="20.100000000000001" customHeight="1" x14ac:dyDescent="0.2">
      <c r="A222" s="40">
        <v>45231</v>
      </c>
      <c r="B222" s="34" t="s">
        <v>14391</v>
      </c>
      <c r="C222" s="34" t="s">
        <v>112</v>
      </c>
      <c r="D222" s="34">
        <v>20240120</v>
      </c>
      <c r="E222" s="34" t="s">
        <v>14392</v>
      </c>
      <c r="F222" s="34" t="str">
        <f t="shared" si="136"/>
        <v>Administration</v>
      </c>
      <c r="G222" s="34" t="str">
        <f t="shared" si="137"/>
        <v>Olivier HEURTEL</v>
      </c>
      <c r="H222" s="34" t="str">
        <f t="shared" si="138"/>
        <v/>
      </c>
      <c r="I222" s="34" t="str">
        <f t="shared" si="139"/>
        <v>HEURTEL, Olivier</v>
      </c>
      <c r="J222" s="34" t="str">
        <f t="shared" si="140"/>
        <v/>
      </c>
      <c r="K222" s="34" t="str">
        <f t="shared" si="141"/>
        <v/>
      </c>
      <c r="L222" s="34" t="str">
        <f t="shared" si="142"/>
        <v/>
      </c>
      <c r="M222" s="34" t="str">
        <f t="shared" si="143"/>
        <v/>
      </c>
      <c r="N222" s="5" t="str">
        <f t="shared" si="144"/>
        <v>Edition du 1 November 2008</v>
      </c>
      <c r="O222" s="5" t="str">
        <f t="shared" si="145"/>
        <v>568 pages</v>
      </c>
      <c r="P222" s="34" t="str">
        <f t="shared" si="146"/>
        <v>Editions ENI</v>
      </c>
      <c r="Q222" s="6" t="str">
        <f t="shared" si="147"/>
        <v>fre</v>
      </c>
      <c r="R222" s="34" t="str">
        <f t="shared" si="148"/>
        <v>fre</v>
      </c>
      <c r="S222" s="34" t="str">
        <f t="shared" si="149"/>
        <v>fre</v>
      </c>
      <c r="T222" s="34" t="str">
        <f t="shared" si="150"/>
        <v>Ce livre sur Oracle 11g s'adresse à tout informaticien désireux de maîtriser les tâches d'administration des bases de données Oracle. Après une présentation générale de l'architecture interne d'un serveur Oracle (mémoire, processus), ce livre détaille les différentes tâches d'administration d'une base de données : installation (sous Windows et sous Linux), configuration Oracle Net, création d'une nouvelle base de données, gestion de la mémoire, gestion du stockage, gestion des utilisateurs et des droits, sauvegardes et restaurations avec RMAN (Recovery Manager).
Une attention particulière est apportée aux nouvelles fonctionnalités d'Oracle 11g qui facilitent le travail de l'administrateur : réglage automatique de la mémoire, référentiel de Diagnostique Automatique, mots de passe sensibles à la casse, rétrécissement d'un tablespace temporaire géré localement, nouvelle ergonomie de Oracle Entreprise Manager Database Control, etc. 
L'ouvrage contient de nombreux conseils pratiques et recommandations et présente les solutions qui peuvent être apportées aux problèmes les plus courants.
Des exemples de scripts sont en téléchargement sur cette page.
Ce livre est également proposé en coffret</v>
      </c>
      <c r="U222" s="34">
        <f t="shared" si="151"/>
        <v>9782746046283</v>
      </c>
      <c r="V222" s="34" t="str">
        <f t="shared" si="152"/>
        <v>Version Numérique</v>
      </c>
      <c r="W222" s="34">
        <f t="shared" si="153"/>
        <v>9782746046146</v>
      </c>
      <c r="X222" s="34" t="str">
        <f t="shared" si="154"/>
        <v>Version Imprimée</v>
      </c>
      <c r="Y222" s="34" t="str">
        <f t="shared" si="155"/>
        <v>St-Herblain</v>
      </c>
      <c r="Z222" s="34" t="str">
        <f t="shared" si="156"/>
        <v>Editions ENI</v>
      </c>
      <c r="AA222" s="34">
        <f t="shared" si="157"/>
        <v>2008</v>
      </c>
      <c r="AB222" s="34" t="str">
        <f t="shared" si="158"/>
        <v>Bibliothèque Numérique ENI (Service en ligne)</v>
      </c>
      <c r="AC222" s="34" t="str">
        <f t="shared" si="159"/>
        <v>RESSOURCES INFORMATIQUES</v>
      </c>
      <c r="AD222" s="34" t="str">
        <f t="shared" si="160"/>
        <v>texte</v>
      </c>
      <c r="AE222" s="34" t="str">
        <f t="shared" si="161"/>
        <v>txt</v>
      </c>
      <c r="AF222" s="34" t="str">
        <f t="shared" si="162"/>
        <v>rdacontent/fre</v>
      </c>
      <c r="AG222" s="34" t="str">
        <f t="shared" si="163"/>
        <v>informatique</v>
      </c>
      <c r="AH222" s="34" t="str">
        <f t="shared" si="164"/>
        <v>c</v>
      </c>
      <c r="AI222" s="34" t="str">
        <f t="shared" si="165"/>
        <v>rdamedia/fre</v>
      </c>
      <c r="AJ222" s="34" t="str">
        <f t="shared" si="166"/>
        <v>ressource en ligne</v>
      </c>
      <c r="AK222" s="34" t="str">
        <f t="shared" si="167"/>
        <v>cr</v>
      </c>
      <c r="AL222" s="34" t="str">
        <f t="shared" si="168"/>
        <v>rdacarrier/fre</v>
      </c>
      <c r="AM222" s="34" t="str">
        <f t="shared" si="169"/>
        <v>m\\\\\o\\d\\\\\\\\</v>
      </c>
      <c r="AN222" s="34" t="str">
        <f t="shared" si="170"/>
        <v>cr\cn\\\\uuaua</v>
      </c>
      <c r="AO222" s="34" t="str">
        <f t="shared" si="171"/>
        <v>Accès restreint aux membres</v>
      </c>
      <c r="AP222" s="34" t="str">
        <f t="shared" si="172"/>
        <v>Source de la note de description : Version imprimée</v>
      </c>
      <c r="AQ222" s="34" t="str">
        <f t="shared" si="173"/>
        <v/>
      </c>
      <c r="AR222" s="34" t="str">
        <f t="shared" si="174"/>
        <v>%SITE_CLIENT%/?library_guid=5AE61AB2-635E-4EB6-B3C7-69B3E48D8C70</v>
      </c>
      <c r="AS222" s="34" t="str">
        <f t="shared" si="175"/>
        <v>Accès au travers du portail ENI</v>
      </c>
      <c r="AT222" s="34" t="str">
        <f t="shared" si="176"/>
        <v xml:space="preserve"> base de données </v>
      </c>
      <c r="AU222" s="34" t="str">
        <f t="shared" si="177"/>
        <v xml:space="preserve"> LNRI11GORAA</v>
      </c>
      <c r="AV222" s="34" t="str">
        <f t="shared" si="178"/>
        <v xml:space="preserve"> oracle11g </v>
      </c>
      <c r="AW222" s="34" t="str">
        <f t="shared" si="179"/>
        <v xml:space="preserve"> RMAN </v>
      </c>
      <c r="AX222" s="34" t="str">
        <f t="shared" si="180"/>
        <v xml:space="preserve"> SGBD </v>
      </c>
      <c r="AY222" s="34" t="str">
        <f t="shared" si="181"/>
        <v xml:space="preserve"> SGBDR </v>
      </c>
      <c r="AZ222" s="34" t="str">
        <f t="shared" si="182"/>
        <v xml:space="preserve">livre oracle </v>
      </c>
      <c r="BA222" s="34" t="str">
        <f t="shared" si="183"/>
        <v/>
      </c>
      <c r="BB222" s="34" t="str">
        <f t="shared" si="184"/>
        <v/>
      </c>
      <c r="BC222" s="34" t="str">
        <f t="shared" si="185"/>
        <v/>
      </c>
      <c r="BD222" s="34" t="str">
        <f t="shared" si="186"/>
        <v/>
      </c>
      <c r="BE222" s="34" t="str">
        <f t="shared" si="187"/>
        <v/>
      </c>
      <c r="BF222" s="34" t="str">
        <f t="shared" si="188"/>
        <v/>
      </c>
      <c r="BG222" s="34" t="str">
        <f t="shared" si="189"/>
        <v/>
      </c>
      <c r="BH222" s="34" t="str">
        <f t="shared" si="190"/>
        <v/>
      </c>
      <c r="BI222" s="34" t="str">
        <f t="shared" si="191"/>
        <v/>
      </c>
      <c r="BJ222" s="34" t="str">
        <f t="shared" si="192"/>
        <v/>
      </c>
      <c r="BK222" s="34" t="str">
        <f t="shared" si="193"/>
        <v/>
      </c>
      <c r="BL222" s="34" t="str">
        <f t="shared" si="194"/>
        <v/>
      </c>
      <c r="BM222" s="34" t="str">
        <f t="shared" si="195"/>
        <v/>
      </c>
      <c r="BN222" s="34" t="str">
        <f t="shared" si="196"/>
        <v/>
      </c>
      <c r="BO222" s="34" t="str">
        <f t="shared" si="197"/>
        <v/>
      </c>
      <c r="BP222" s="34" t="str">
        <f t="shared" si="198"/>
        <v/>
      </c>
      <c r="BQ222" s="34" t="str">
        <f t="shared" si="199"/>
        <v/>
      </c>
      <c r="BR222" s="34" t="str">
        <f t="shared" si="200"/>
        <v/>
      </c>
      <c r="BS222" s="34" t="str">
        <f t="shared" si="201"/>
        <v/>
      </c>
      <c r="BT222" s="34" t="str">
        <f t="shared" si="202"/>
        <v/>
      </c>
      <c r="BU222" s="42" t="str">
        <f t="shared" si="203"/>
        <v/>
      </c>
    </row>
    <row r="223" spans="1:73" ht="20.100000000000001" customHeight="1" x14ac:dyDescent="0.2">
      <c r="A223" s="40">
        <v>45231</v>
      </c>
      <c r="B223" s="34" t="s">
        <v>14393</v>
      </c>
      <c r="C223" s="34" t="s">
        <v>112</v>
      </c>
      <c r="D223" s="34">
        <v>20240120</v>
      </c>
      <c r="E223" s="34" t="s">
        <v>14394</v>
      </c>
      <c r="F223" s="34" t="str">
        <f t="shared" si="136"/>
        <v>Des fondamentaux à la présentation détaillée</v>
      </c>
      <c r="G223" s="34" t="str">
        <f t="shared" si="137"/>
        <v>Olivier LE FRAPPER</v>
      </c>
      <c r="H223" s="34" t="str">
        <f t="shared" si="138"/>
        <v/>
      </c>
      <c r="I223" s="34" t="str">
        <f t="shared" si="139"/>
        <v>LE FRAPPER, Olivier</v>
      </c>
      <c r="J223" s="34" t="str">
        <f t="shared" si="140"/>
        <v/>
      </c>
      <c r="K223" s="34" t="str">
        <f t="shared" si="141"/>
        <v/>
      </c>
      <c r="L223" s="34" t="str">
        <f t="shared" si="142"/>
        <v/>
      </c>
      <c r="M223" s="34" t="str">
        <f t="shared" si="143"/>
        <v/>
      </c>
      <c r="N223" s="5" t="str">
        <f t="shared" si="144"/>
        <v>Edition du 1 September 2011</v>
      </c>
      <c r="O223" s="5" t="str">
        <f t="shared" si="145"/>
        <v>564 pages</v>
      </c>
      <c r="P223" s="34" t="str">
        <f t="shared" si="146"/>
        <v>Editions ENI</v>
      </c>
      <c r="Q223" s="6" t="str">
        <f t="shared" si="147"/>
        <v>fre</v>
      </c>
      <c r="R223" s="34" t="str">
        <f t="shared" si="148"/>
        <v>fre</v>
      </c>
      <c r="S223" s="34" t="str">
        <f t="shared" si="149"/>
        <v>fre</v>
      </c>
      <c r="T223" s="34" t="str">
        <f t="shared" si="150"/>
        <v>Ce livre sur AutoCAD 2012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DGN, PDF, IGES, STEP, SolidWorks, PRO-E, CATIA, NX&amp;hellip;), de concevoir et exploiter les formats de consultation DWF 2D et DWF 3D, de publier sur le Web et de personnaliser les options proposées par AutoCAD.
Les chapitres du livre :
Introduction &amp;ndash; Les documents &amp;ndash; L'environnement de travail &amp;ndash; Le dessin &amp;ndash;Les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repères multiples &amp;ndash; Les renseignements &amp;ndash; Les projections et vues &amp;ndash; La présentation du dessin &amp;ndash; Objets annotatifs et échelle d'annotation &amp;ndash; Les fichiers d'échange</v>
      </c>
      <c r="U223" s="34">
        <f t="shared" si="151"/>
        <v>9782746069756</v>
      </c>
      <c r="V223" s="34" t="str">
        <f t="shared" si="152"/>
        <v>Version Numérique</v>
      </c>
      <c r="W223" s="34">
        <f t="shared" si="153"/>
        <v>9782746067653</v>
      </c>
      <c r="X223" s="34" t="str">
        <f t="shared" si="154"/>
        <v>Version Imprimée</v>
      </c>
      <c r="Y223" s="34" t="str">
        <f t="shared" si="155"/>
        <v>St-Herblain</v>
      </c>
      <c r="Z223" s="34" t="str">
        <f t="shared" si="156"/>
        <v>Editions ENI</v>
      </c>
      <c r="AA223" s="34">
        <f t="shared" si="157"/>
        <v>2011</v>
      </c>
      <c r="AB223" s="34" t="str">
        <f t="shared" si="158"/>
        <v>Bibliothèque Numérique ENI (Service en ligne)</v>
      </c>
      <c r="AC223" s="34" t="str">
        <f t="shared" si="159"/>
        <v>RESSOURCES INFORMATIQUES</v>
      </c>
      <c r="AD223" s="34" t="str">
        <f t="shared" si="160"/>
        <v>texte</v>
      </c>
      <c r="AE223" s="34" t="str">
        <f t="shared" si="161"/>
        <v>txt</v>
      </c>
      <c r="AF223" s="34" t="str">
        <f t="shared" si="162"/>
        <v>rdacontent/fre</v>
      </c>
      <c r="AG223" s="34" t="str">
        <f t="shared" si="163"/>
        <v>informatique</v>
      </c>
      <c r="AH223" s="34" t="str">
        <f t="shared" si="164"/>
        <v>c</v>
      </c>
      <c r="AI223" s="34" t="str">
        <f t="shared" si="165"/>
        <v>rdamedia/fre</v>
      </c>
      <c r="AJ223" s="34" t="str">
        <f t="shared" si="166"/>
        <v>ressource en ligne</v>
      </c>
      <c r="AK223" s="34" t="str">
        <f t="shared" si="167"/>
        <v>cr</v>
      </c>
      <c r="AL223" s="34" t="str">
        <f t="shared" si="168"/>
        <v>rdacarrier/fre</v>
      </c>
      <c r="AM223" s="34" t="str">
        <f t="shared" si="169"/>
        <v>m\\\\\o\\d\\\\\\\\</v>
      </c>
      <c r="AN223" s="34" t="str">
        <f t="shared" si="170"/>
        <v>cr\cn\\\\uuaua</v>
      </c>
      <c r="AO223" s="34" t="str">
        <f t="shared" si="171"/>
        <v>Accès restreint aux membres</v>
      </c>
      <c r="AP223" s="34" t="str">
        <f t="shared" si="172"/>
        <v>Source de la note de description : Version imprimée</v>
      </c>
      <c r="AQ223" s="34" t="str">
        <f t="shared" si="173"/>
        <v/>
      </c>
      <c r="AR223" s="34" t="str">
        <f t="shared" si="174"/>
        <v>%SITE_CLIENT%/?library_guid=9E407907-AA29-461E-9575-608FB15C6E14</v>
      </c>
      <c r="AS223" s="34" t="str">
        <f t="shared" si="175"/>
        <v>Accès au travers du portail ENI</v>
      </c>
      <c r="AT223" s="34" t="str">
        <f t="shared" si="176"/>
        <v xml:space="preserve"> 2D </v>
      </c>
      <c r="AU223" s="34" t="str">
        <f t="shared" si="177"/>
        <v xml:space="preserve"> 3D </v>
      </c>
      <c r="AV223" s="34" t="str">
        <f t="shared" si="178"/>
        <v xml:space="preserve"> CAO </v>
      </c>
      <c r="AW223" s="34" t="str">
        <f t="shared" si="179"/>
        <v xml:space="preserve"> DAO </v>
      </c>
      <c r="AX223" s="34" t="str">
        <f t="shared" si="180"/>
        <v xml:space="preserve"> dwf </v>
      </c>
      <c r="AY223" s="34" t="str">
        <f t="shared" si="181"/>
        <v xml:space="preserve"> LNRI12AUT</v>
      </c>
      <c r="AZ223" s="34" t="str">
        <f t="shared" si="182"/>
        <v xml:space="preserve">autodesk </v>
      </c>
      <c r="BA223" s="34" t="str">
        <f t="shared" si="183"/>
        <v/>
      </c>
      <c r="BB223" s="34" t="str">
        <f t="shared" si="184"/>
        <v/>
      </c>
      <c r="BC223" s="34" t="str">
        <f t="shared" si="185"/>
        <v/>
      </c>
      <c r="BD223" s="34" t="str">
        <f t="shared" si="186"/>
        <v/>
      </c>
      <c r="BE223" s="34" t="str">
        <f t="shared" si="187"/>
        <v/>
      </c>
      <c r="BF223" s="34" t="str">
        <f t="shared" si="188"/>
        <v/>
      </c>
      <c r="BG223" s="34" t="str">
        <f t="shared" si="189"/>
        <v/>
      </c>
      <c r="BH223" s="34" t="str">
        <f t="shared" si="190"/>
        <v/>
      </c>
      <c r="BI223" s="34" t="str">
        <f t="shared" si="191"/>
        <v/>
      </c>
      <c r="BJ223" s="34" t="str">
        <f t="shared" si="192"/>
        <v/>
      </c>
      <c r="BK223" s="34" t="str">
        <f t="shared" si="193"/>
        <v/>
      </c>
      <c r="BL223" s="34" t="str">
        <f t="shared" si="194"/>
        <v/>
      </c>
      <c r="BM223" s="34" t="str">
        <f t="shared" si="195"/>
        <v/>
      </c>
      <c r="BN223" s="34" t="str">
        <f t="shared" si="196"/>
        <v/>
      </c>
      <c r="BO223" s="34" t="str">
        <f t="shared" si="197"/>
        <v/>
      </c>
      <c r="BP223" s="34" t="str">
        <f t="shared" si="198"/>
        <v/>
      </c>
      <c r="BQ223" s="34" t="str">
        <f t="shared" si="199"/>
        <v/>
      </c>
      <c r="BR223" s="34" t="str">
        <f t="shared" si="200"/>
        <v/>
      </c>
      <c r="BS223" s="34" t="str">
        <f t="shared" si="201"/>
        <v/>
      </c>
      <c r="BT223" s="34" t="str">
        <f t="shared" si="202"/>
        <v/>
      </c>
      <c r="BU223" s="42" t="str">
        <f t="shared" si="203"/>
        <v/>
      </c>
    </row>
    <row r="224" spans="1:73" ht="20.100000000000001" customHeight="1" x14ac:dyDescent="0.2">
      <c r="A224" s="40">
        <v>45231</v>
      </c>
      <c r="B224" s="34" t="s">
        <v>14395</v>
      </c>
      <c r="C224" s="34" t="s">
        <v>112</v>
      </c>
      <c r="D224" s="34">
        <v>20240120</v>
      </c>
      <c r="E224" s="34" t="s">
        <v>14396</v>
      </c>
      <c r="F224" s="34" t="str">
        <f t="shared" si="136"/>
        <v>Des fondamentaux à la présentation détaillée</v>
      </c>
      <c r="G224" s="34" t="str">
        <f t="shared" si="137"/>
        <v>Olivier LE FRAPPER</v>
      </c>
      <c r="H224" s="34" t="str">
        <f t="shared" si="138"/>
        <v/>
      </c>
      <c r="I224" s="34" t="str">
        <f t="shared" si="139"/>
        <v>LE FRAPPER, Olivier</v>
      </c>
      <c r="J224" s="34" t="str">
        <f t="shared" si="140"/>
        <v/>
      </c>
      <c r="K224" s="34" t="str">
        <f t="shared" si="141"/>
        <v/>
      </c>
      <c r="L224" s="34" t="str">
        <f t="shared" si="142"/>
        <v/>
      </c>
      <c r="M224" s="34" t="str">
        <f t="shared" si="143"/>
        <v/>
      </c>
      <c r="N224" s="5" t="str">
        <f t="shared" si="144"/>
        <v>Edition du 1 December 2011</v>
      </c>
      <c r="O224" s="5" t="str">
        <f t="shared" si="145"/>
        <v>633 pages</v>
      </c>
      <c r="P224" s="34" t="str">
        <f t="shared" si="146"/>
        <v>Editions ENI</v>
      </c>
      <c r="Q224" s="6" t="str">
        <f t="shared" si="147"/>
        <v>fre</v>
      </c>
      <c r="R224" s="34" t="str">
        <f t="shared" si="148"/>
        <v>fre</v>
      </c>
      <c r="S224" s="34" t="str">
        <f t="shared" si="149"/>
        <v>fre</v>
      </c>
      <c r="T224" s="34" t="str">
        <f t="shared" si="150"/>
        <v>Ce livre sur AutoCAD LT 2012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et à l'interface afin de mieux maîtriser ensuite la construction de dessins de tout type et la gestion des objets ainsi créés. Les chapitres suivants s'attardent sur tous les éléments qui peuvent compléter ou automatiser la conception et le dessin jusqu'à la présentation détaillée (entrées dynamiques, poignées dynamiques, gestion des calques, des blocs et blocs dynamiques, des éléments de bibliothèques, utilisation du dessin paramétrique, des hachures, hachures dégradées, des annotations, des cotations, cotations automatiques et lignes de repère, gestion des données annotatives, des tableaux et formules, des champs automatisés, des références externes, gestion des calques sous-jacents PDF, DGN, DWF et images, gestion des systèmes de coordonnées...).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2012.
Les chapitres du livre :
Introduction &amp;ndash; Les documents &amp;ndash; Aides au dessin &amp;ndash; Le dessin &amp;ndash; L'habillage &amp;ndash; Les lignes de repère multiples &amp;ndash; Les tableaux &amp;ndash; Les champs &amp;ndash; La construction &amp;ndash; La modification d'objets &amp;ndash; L'utilisation du dessin paramétrique &amp;ndash; La gestion de l'affichage &amp;ndash; La gestion des calques &amp;ndash; Les éléments de bibliothèque &amp;ndash; Les références externes &amp;ndash; Les systèmes de coordonnées &amp;ndash; Les projections et les vues &amp;ndash; La 3D &amp;ndash; La présentation &amp;ndash; Objets annotatifs et échelle d'annotation &amp;ndash; Les fichiers d'échanges &amp;ndash; La personnalisation</v>
      </c>
      <c r="U224" s="34">
        <f t="shared" si="151"/>
        <v>9782746071452</v>
      </c>
      <c r="V224" s="34" t="str">
        <f t="shared" si="152"/>
        <v>Version Numérique</v>
      </c>
      <c r="W224" s="34">
        <f t="shared" si="153"/>
        <v>9782746070516</v>
      </c>
      <c r="X224" s="34" t="str">
        <f t="shared" si="154"/>
        <v>Version Imprimée</v>
      </c>
      <c r="Y224" s="34" t="str">
        <f t="shared" si="155"/>
        <v>St-Herblain</v>
      </c>
      <c r="Z224" s="34" t="str">
        <f t="shared" si="156"/>
        <v>Editions ENI</v>
      </c>
      <c r="AA224" s="34">
        <f t="shared" si="157"/>
        <v>2011</v>
      </c>
      <c r="AB224" s="34" t="str">
        <f t="shared" si="158"/>
        <v>Bibliothèque Numérique ENI (Service en ligne)</v>
      </c>
      <c r="AC224" s="34" t="str">
        <f t="shared" si="159"/>
        <v>RESSOURCES INFORMATIQUES</v>
      </c>
      <c r="AD224" s="34" t="str">
        <f t="shared" si="160"/>
        <v>texte</v>
      </c>
      <c r="AE224" s="34" t="str">
        <f t="shared" si="161"/>
        <v>txt</v>
      </c>
      <c r="AF224" s="34" t="str">
        <f t="shared" si="162"/>
        <v>rdacontent/fre</v>
      </c>
      <c r="AG224" s="34" t="str">
        <f t="shared" si="163"/>
        <v>informatique</v>
      </c>
      <c r="AH224" s="34" t="str">
        <f t="shared" si="164"/>
        <v>c</v>
      </c>
      <c r="AI224" s="34" t="str">
        <f t="shared" si="165"/>
        <v>rdamedia/fre</v>
      </c>
      <c r="AJ224" s="34" t="str">
        <f t="shared" si="166"/>
        <v>ressource en ligne</v>
      </c>
      <c r="AK224" s="34" t="str">
        <f t="shared" si="167"/>
        <v>cr</v>
      </c>
      <c r="AL224" s="34" t="str">
        <f t="shared" si="168"/>
        <v>rdacarrier/fre</v>
      </c>
      <c r="AM224" s="34" t="str">
        <f t="shared" si="169"/>
        <v>m\\\\\o\\d\\\\\\\\</v>
      </c>
      <c r="AN224" s="34" t="str">
        <f t="shared" si="170"/>
        <v>cr\cn\\\\uuaua</v>
      </c>
      <c r="AO224" s="34" t="str">
        <f t="shared" si="171"/>
        <v>Accès restreint aux membres</v>
      </c>
      <c r="AP224" s="34" t="str">
        <f t="shared" si="172"/>
        <v>Source de la note de description : Version imprimée</v>
      </c>
      <c r="AQ224" s="34" t="str">
        <f t="shared" si="173"/>
        <v/>
      </c>
      <c r="AR224" s="34" t="str">
        <f t="shared" si="174"/>
        <v>%SITE_CLIENT%/?library_guid=E6EBE850-CF42-4732-9072-B6840DCC6F4A</v>
      </c>
      <c r="AS224" s="34" t="str">
        <f t="shared" si="175"/>
        <v>Accès au travers du portail ENI</v>
      </c>
      <c r="AT224" s="34" t="str">
        <f t="shared" si="176"/>
        <v xml:space="preserve"> 2D </v>
      </c>
      <c r="AU224" s="34" t="str">
        <f t="shared" si="177"/>
        <v xml:space="preserve"> Auto CAD </v>
      </c>
      <c r="AV224" s="34" t="str">
        <f t="shared" si="178"/>
        <v xml:space="preserve"> CAO </v>
      </c>
      <c r="AW224" s="34" t="str">
        <f t="shared" si="179"/>
        <v xml:space="preserve"> DAO </v>
      </c>
      <c r="AX224" s="34" t="str">
        <f t="shared" si="180"/>
        <v xml:space="preserve"> Dessin </v>
      </c>
      <c r="AY224" s="34" t="str">
        <f t="shared" si="181"/>
        <v xml:space="preserve"> LNRI12AUTLT</v>
      </c>
      <c r="AZ224" s="34" t="str">
        <f t="shared" si="182"/>
        <v xml:space="preserve">AutoDesk </v>
      </c>
      <c r="BA224" s="34" t="str">
        <f t="shared" si="183"/>
        <v/>
      </c>
      <c r="BB224" s="34" t="str">
        <f t="shared" si="184"/>
        <v/>
      </c>
      <c r="BC224" s="34" t="str">
        <f t="shared" si="185"/>
        <v/>
      </c>
      <c r="BD224" s="34" t="str">
        <f t="shared" si="186"/>
        <v/>
      </c>
      <c r="BE224" s="34" t="str">
        <f t="shared" si="187"/>
        <v/>
      </c>
      <c r="BF224" s="34" t="str">
        <f t="shared" si="188"/>
        <v/>
      </c>
      <c r="BG224" s="34" t="str">
        <f t="shared" si="189"/>
        <v/>
      </c>
      <c r="BH224" s="34" t="str">
        <f t="shared" si="190"/>
        <v/>
      </c>
      <c r="BI224" s="34" t="str">
        <f t="shared" si="191"/>
        <v/>
      </c>
      <c r="BJ224" s="34" t="str">
        <f t="shared" si="192"/>
        <v/>
      </c>
      <c r="BK224" s="34" t="str">
        <f t="shared" si="193"/>
        <v/>
      </c>
      <c r="BL224" s="34" t="str">
        <f t="shared" si="194"/>
        <v/>
      </c>
      <c r="BM224" s="34" t="str">
        <f t="shared" si="195"/>
        <v/>
      </c>
      <c r="BN224" s="34" t="str">
        <f t="shared" si="196"/>
        <v/>
      </c>
      <c r="BO224" s="34" t="str">
        <f t="shared" si="197"/>
        <v/>
      </c>
      <c r="BP224" s="34" t="str">
        <f t="shared" si="198"/>
        <v/>
      </c>
      <c r="BQ224" s="34" t="str">
        <f t="shared" si="199"/>
        <v/>
      </c>
      <c r="BR224" s="34" t="str">
        <f t="shared" si="200"/>
        <v/>
      </c>
      <c r="BS224" s="34" t="str">
        <f t="shared" si="201"/>
        <v/>
      </c>
      <c r="BT224" s="34" t="str">
        <f t="shared" si="202"/>
        <v/>
      </c>
      <c r="BU224" s="42" t="str">
        <f t="shared" si="203"/>
        <v/>
      </c>
    </row>
    <row r="225" spans="1:75" ht="20.100000000000001" customHeight="1" x14ac:dyDescent="0.2">
      <c r="A225" s="40">
        <v>45231</v>
      </c>
      <c r="B225" s="34" t="s">
        <v>14397</v>
      </c>
      <c r="C225" s="34" t="s">
        <v>112</v>
      </c>
      <c r="D225" s="34">
        <v>20240120</v>
      </c>
      <c r="E225" s="34" t="s">
        <v>14398</v>
      </c>
      <c r="F225" s="34" t="str">
        <f t="shared" si="136"/>
        <v>Les fondamentaux du développement avec WinDev - Présentation de WinDev Mobile (agréé par PC SOFT)</v>
      </c>
      <c r="G225" s="34" t="str">
        <f t="shared" si="137"/>
        <v>François Pelletier</v>
      </c>
      <c r="H225" s="34" t="str">
        <f t="shared" si="138"/>
        <v/>
      </c>
      <c r="I225" s="34" t="str">
        <f t="shared" si="139"/>
        <v>Pelletier, François</v>
      </c>
      <c r="J225" s="34" t="str">
        <f t="shared" si="140"/>
        <v/>
      </c>
      <c r="K225" s="34" t="str">
        <f t="shared" si="141"/>
        <v/>
      </c>
      <c r="L225" s="34" t="str">
        <f t="shared" si="142"/>
        <v/>
      </c>
      <c r="M225" s="34" t="str">
        <f t="shared" si="143"/>
        <v/>
      </c>
      <c r="N225" s="5" t="str">
        <f t="shared" si="144"/>
        <v>Edition du 1 July 2009</v>
      </c>
      <c r="O225" s="5" t="str">
        <f t="shared" si="145"/>
        <v>555 pages</v>
      </c>
      <c r="P225" s="34" t="str">
        <f t="shared" si="146"/>
        <v>Editions ENI</v>
      </c>
      <c r="Q225" s="6" t="str">
        <f t="shared" si="147"/>
        <v>fre</v>
      </c>
      <c r="R225" s="34" t="str">
        <f t="shared" si="148"/>
        <v>fre</v>
      </c>
      <c r="S225" s="34" t="str">
        <f t="shared" si="149"/>
        <v>fre</v>
      </c>
      <c r="T225" s="34" t="str">
        <f t="shared" si="150"/>
        <v>Ce livre sur WinDev 14 s'adresse à tout développeur débutant ou non, ne connaissant pas WinDev. Il présente en quatre parties toutes les fonctionnalités de WinDev, avec des exemples, en images, et illustre la réalisation d'applications.
Il décrit d'abord l'ergonomie générale pour la définition des données, des fenêtres, des impressions, l'écriture du code, l'aide en ligne. Il présente ensuite de façon exhaustive les objets utilisables dans les fenêtres et dans les états. Il expose les éléments du WLangage et le principe du RAD. La description des outils qui facilitent le développement et automatisent les tests, le packaging et l'installation sur le site du client final concluent cette deuxième partie.
La troisième partie traite des fonctions de gestion de projet. La dernière partie décrit pas à pas des applications avec HyperFileSQL, ou écrites en POO, en Java ou illustrant l'accès à des services internet, tel Google Map, ou des modules écrits avec d'autres langages dont le cobol.
Le dernier chapitre de cette partie présente WinDev Mobile. Un exemple utilise WinDev et WinDev Mobile jusqu'au transfert et test d'une application sur un mobile équipé de Windows Mobile. 
Les exemples traités dans le livre sont en téléchargement sur cette page.</v>
      </c>
      <c r="U225" s="34">
        <f t="shared" si="151"/>
        <v>9782746050662</v>
      </c>
      <c r="V225" s="34" t="str">
        <f t="shared" si="152"/>
        <v>Version Numérique</v>
      </c>
      <c r="W225" s="34">
        <f t="shared" si="153"/>
        <v>9782746049802</v>
      </c>
      <c r="X225" s="34" t="str">
        <f t="shared" si="154"/>
        <v>Version Imprimée</v>
      </c>
      <c r="Y225" s="34" t="str">
        <f t="shared" si="155"/>
        <v>St-Herblain</v>
      </c>
      <c r="Z225" s="34" t="str">
        <f t="shared" si="156"/>
        <v>Editions ENI</v>
      </c>
      <c r="AA225" s="34">
        <f t="shared" si="157"/>
        <v>2009</v>
      </c>
      <c r="AB225" s="34" t="str">
        <f t="shared" si="158"/>
        <v>Bibliothèque Numérique ENI (Service en ligne)</v>
      </c>
      <c r="AC225" s="34" t="str">
        <f t="shared" si="159"/>
        <v>RESSOURCES INFORMATIQUES</v>
      </c>
      <c r="AD225" s="34" t="str">
        <f t="shared" si="160"/>
        <v>texte</v>
      </c>
      <c r="AE225" s="34" t="str">
        <f t="shared" si="161"/>
        <v>txt</v>
      </c>
      <c r="AF225" s="34" t="str">
        <f t="shared" si="162"/>
        <v>rdacontent/fre</v>
      </c>
      <c r="AG225" s="34" t="str">
        <f t="shared" si="163"/>
        <v>informatique</v>
      </c>
      <c r="AH225" s="34" t="str">
        <f t="shared" si="164"/>
        <v>c</v>
      </c>
      <c r="AI225" s="34" t="str">
        <f t="shared" si="165"/>
        <v>rdamedia/fre</v>
      </c>
      <c r="AJ225" s="34" t="str">
        <f t="shared" si="166"/>
        <v>ressource en ligne</v>
      </c>
      <c r="AK225" s="34" t="str">
        <f t="shared" si="167"/>
        <v>cr</v>
      </c>
      <c r="AL225" s="34" t="str">
        <f t="shared" si="168"/>
        <v>rdacarrier/fre</v>
      </c>
      <c r="AM225" s="34" t="str">
        <f t="shared" si="169"/>
        <v>m\\\\\o\\d\\\\\\\\</v>
      </c>
      <c r="AN225" s="34" t="str">
        <f t="shared" si="170"/>
        <v>cr\cn\\\\uuaua</v>
      </c>
      <c r="AO225" s="34" t="str">
        <f t="shared" si="171"/>
        <v>Accès restreint aux membres</v>
      </c>
      <c r="AP225" s="34" t="str">
        <f t="shared" si="172"/>
        <v>Source de la note de description : Version imprimée</v>
      </c>
      <c r="AQ225" s="34" t="str">
        <f t="shared" si="173"/>
        <v/>
      </c>
      <c r="AR225" s="34" t="str">
        <f t="shared" si="174"/>
        <v>%SITE_CLIENT%/?library_guid=0B2889D3-85FA-4796-B3C9-EFA021A31C4C</v>
      </c>
      <c r="AS225" s="34" t="str">
        <f t="shared" si="175"/>
        <v>Accès au travers du portail ENI</v>
      </c>
      <c r="AT225" s="34" t="str">
        <f t="shared" si="176"/>
        <v xml:space="preserve"> AGL </v>
      </c>
      <c r="AU225" s="34" t="str">
        <f t="shared" si="177"/>
        <v xml:space="preserve"> atelier génie logiciel </v>
      </c>
      <c r="AV225" s="34" t="str">
        <f t="shared" si="178"/>
        <v xml:space="preserve"> Atelier Logiciel </v>
      </c>
      <c r="AW225" s="34" t="str">
        <f t="shared" si="179"/>
        <v xml:space="preserve"> développement </v>
      </c>
      <c r="AX225" s="34" t="str">
        <f t="shared" si="180"/>
        <v xml:space="preserve"> langage </v>
      </c>
      <c r="AY225" s="34" t="str">
        <f t="shared" si="181"/>
        <v xml:space="preserve"> livre PC Soft </v>
      </c>
      <c r="AZ225" s="34" t="str">
        <f t="shared" si="182"/>
        <v xml:space="preserve"> LNRI14WIND</v>
      </c>
      <c r="BA225" s="34" t="str">
        <f t="shared" si="183"/>
        <v xml:space="preserve"> PC SOFT </v>
      </c>
      <c r="BB225" s="34" t="str">
        <f t="shared" si="184"/>
        <v xml:space="preserve"> pccsoft </v>
      </c>
      <c r="BC225" s="34" t="str">
        <f t="shared" si="185"/>
        <v xml:space="preserve"> windev14 </v>
      </c>
      <c r="BD225" s="34" t="str">
        <f t="shared" si="186"/>
        <v xml:space="preserve">livre Windev </v>
      </c>
      <c r="BE225" s="34" t="str">
        <f t="shared" si="187"/>
        <v/>
      </c>
      <c r="BF225" s="34" t="str">
        <f t="shared" si="188"/>
        <v/>
      </c>
      <c r="BG225" s="34" t="str">
        <f t="shared" si="189"/>
        <v/>
      </c>
      <c r="BH225" s="34" t="str">
        <f t="shared" si="190"/>
        <v/>
      </c>
      <c r="BI225" s="34" t="str">
        <f t="shared" si="191"/>
        <v/>
      </c>
      <c r="BJ225" s="34" t="str">
        <f t="shared" si="192"/>
        <v/>
      </c>
      <c r="BK225" s="34" t="str">
        <f t="shared" si="193"/>
        <v/>
      </c>
      <c r="BL225" s="34" t="str">
        <f t="shared" si="194"/>
        <v/>
      </c>
      <c r="BM225" s="34" t="str">
        <f t="shared" si="195"/>
        <v/>
      </c>
      <c r="BN225" s="34" t="str">
        <f t="shared" si="196"/>
        <v/>
      </c>
      <c r="BO225" s="34" t="str">
        <f t="shared" si="197"/>
        <v/>
      </c>
      <c r="BP225" s="34" t="str">
        <f t="shared" si="198"/>
        <v/>
      </c>
      <c r="BQ225" s="34" t="str">
        <f t="shared" si="199"/>
        <v/>
      </c>
      <c r="BR225" s="34" t="str">
        <f t="shared" si="200"/>
        <v/>
      </c>
      <c r="BS225" s="34" t="str">
        <f t="shared" si="201"/>
        <v/>
      </c>
      <c r="BT225" s="34" t="str">
        <f t="shared" si="202"/>
        <v/>
      </c>
      <c r="BU225" s="42" t="str">
        <f t="shared" si="203"/>
        <v/>
      </c>
    </row>
    <row r="226" spans="1:75" ht="20.100000000000001" customHeight="1" x14ac:dyDescent="0.2">
      <c r="A226" s="40">
        <v>45231</v>
      </c>
      <c r="B226" s="34" t="s">
        <v>14399</v>
      </c>
      <c r="C226" s="34" t="s">
        <v>112</v>
      </c>
      <c r="D226" s="34">
        <v>20240120</v>
      </c>
      <c r="E226" s="34" t="s">
        <v>14400</v>
      </c>
      <c r="F226" s="34" t="str">
        <f t="shared" si="136"/>
        <v>Les fondamentaux du développement avec WinDev (agréé par PC SOFT)</v>
      </c>
      <c r="G226" s="34" t="str">
        <f t="shared" si="137"/>
        <v>David VANDEVELDE</v>
      </c>
      <c r="H226" s="34" t="str">
        <f t="shared" si="138"/>
        <v/>
      </c>
      <c r="I226" s="34" t="str">
        <f t="shared" si="139"/>
        <v>VANDEVELDE, David</v>
      </c>
      <c r="J226" s="34" t="str">
        <f t="shared" si="140"/>
        <v/>
      </c>
      <c r="K226" s="34" t="str">
        <f t="shared" si="141"/>
        <v/>
      </c>
      <c r="L226" s="34" t="str">
        <f t="shared" si="142"/>
        <v/>
      </c>
      <c r="M226" s="34" t="str">
        <f t="shared" si="143"/>
        <v/>
      </c>
      <c r="N226" s="5" t="str">
        <f t="shared" si="144"/>
        <v>Edition du 1 April 2010</v>
      </c>
      <c r="O226" s="5" t="str">
        <f t="shared" si="145"/>
        <v>623 pages</v>
      </c>
      <c r="P226" s="34" t="str">
        <f t="shared" si="146"/>
        <v>Editions ENI</v>
      </c>
      <c r="Q226" s="6" t="str">
        <f t="shared" si="147"/>
        <v>fre</v>
      </c>
      <c r="R226" s="34" t="str">
        <f t="shared" si="148"/>
        <v>fre</v>
      </c>
      <c r="S226" s="34" t="str">
        <f t="shared" si="149"/>
        <v>fre</v>
      </c>
      <c r="T226" s="34" t="str">
        <f t="shared" si="150"/>
        <v>Ce livre sur WinDev 15 s'adresse à tout développeur débutant ou non, ne connaissant pas WinDev. Il présente en quatre parties toutes les fonctionnalités de WinDev, avec des exemples, en images, et illustre la réalisation d'applications.
Il décrit d'abord l'ergonomie générale pour la définition des données, des fenêtres, des impressions, l'écriture du code, l'aide en ligne. Il présente ensuite de façon exhaustive les objets utilisables dans les fenêtres et dans les états. Il expose les éléments du WLangage et le principe du RAD. La description des outils qui facilitent le développement et automatisent les tests, le packaging et l'installation sur le site du client final concluent cette deuxième partie.
La troisième partie traite des fonctions de gestion de projet. La dernière partie décrit pas à pas des applications avec HyperFileSQL, ou écrites en POO, en Java ou illustrant l'accès à des services internet, tel Google Map, ou des modules écrits avec d'autres langages dont le Cobol.
Le dernier chapitre présente une étude de cas servant à démontrer la puissance du RAD WinDev. Une application sera complètement générée, de la création du projet à la génération de l'exécutable, en un temps record.
Les exemples traités dans le livre sont en téléchargement sur le site www.editions-eni.fr.
Les chapitres du livre :
Introduction &amp;ndash; Installation &amp;ndash; L'environnement de développement &amp;ndash; Les éléments d'une application WinDev &amp;ndash; Le langage WinDev &amp;ndash; Fonctions et possibilités de WinDev &amp;ndash; Accès aux données &amp;ndash; Assistance au développement &amp;ndash; Les outils WinDev &amp;ndash; Gestion de projet &amp;ndash; RAD et Hyper File &amp;ndash; RAD et SQL &amp;ndash; RAD et POO &amp;ndash; WinDev et les services de Google &amp;ndash; WinDev et Java &amp;ndash; Echange avec un autre langage : Cobol &amp;ndash; Etude de cas</v>
      </c>
      <c r="U226" s="34">
        <f t="shared" si="151"/>
        <v>9782746054905</v>
      </c>
      <c r="V226" s="34" t="str">
        <f t="shared" si="152"/>
        <v>Version Numérique</v>
      </c>
      <c r="W226" s="34">
        <f t="shared" si="153"/>
        <v>9782746054233</v>
      </c>
      <c r="X226" s="34" t="str">
        <f t="shared" si="154"/>
        <v>Version Imprimée</v>
      </c>
      <c r="Y226" s="34" t="str">
        <f t="shared" si="155"/>
        <v>St-Herblain</v>
      </c>
      <c r="Z226" s="34" t="str">
        <f t="shared" si="156"/>
        <v>Editions ENI</v>
      </c>
      <c r="AA226" s="34">
        <f t="shared" si="157"/>
        <v>2010</v>
      </c>
      <c r="AB226" s="34" t="str">
        <f t="shared" si="158"/>
        <v>Bibliothèque Numérique ENI (Service en ligne)</v>
      </c>
      <c r="AC226" s="34" t="str">
        <f t="shared" si="159"/>
        <v>RESSOURCES INFORMATIQUES</v>
      </c>
      <c r="AD226" s="34" t="str">
        <f t="shared" si="160"/>
        <v>texte</v>
      </c>
      <c r="AE226" s="34" t="str">
        <f t="shared" si="161"/>
        <v>txt</v>
      </c>
      <c r="AF226" s="34" t="str">
        <f t="shared" si="162"/>
        <v>rdacontent/fre</v>
      </c>
      <c r="AG226" s="34" t="str">
        <f t="shared" si="163"/>
        <v>informatique</v>
      </c>
      <c r="AH226" s="34" t="str">
        <f t="shared" si="164"/>
        <v>c</v>
      </c>
      <c r="AI226" s="34" t="str">
        <f t="shared" si="165"/>
        <v>rdamedia/fre</v>
      </c>
      <c r="AJ226" s="34" t="str">
        <f t="shared" si="166"/>
        <v>ressource en ligne</v>
      </c>
      <c r="AK226" s="34" t="str">
        <f t="shared" si="167"/>
        <v>cr</v>
      </c>
      <c r="AL226" s="34" t="str">
        <f t="shared" si="168"/>
        <v>rdacarrier/fre</v>
      </c>
      <c r="AM226" s="34" t="str">
        <f t="shared" si="169"/>
        <v>m\\\\\o\\d\\\\\\\\</v>
      </c>
      <c r="AN226" s="34" t="str">
        <f t="shared" si="170"/>
        <v>cr\cn\\\\uuaua</v>
      </c>
      <c r="AO226" s="34" t="str">
        <f t="shared" si="171"/>
        <v>Accès restreint aux membres</v>
      </c>
      <c r="AP226" s="34" t="str">
        <f t="shared" si="172"/>
        <v>Source de la note de description : Version imprimée</v>
      </c>
      <c r="AQ226" s="34" t="str">
        <f t="shared" si="173"/>
        <v/>
      </c>
      <c r="AR226" s="34" t="str">
        <f t="shared" si="174"/>
        <v>%SITE_CLIENT%/?library_guid=F6A622A7-EA6F-4ED4-9D84-BBE6FF406BBC</v>
      </c>
      <c r="AS226" s="34" t="str">
        <f t="shared" si="175"/>
        <v>Accès au travers du portail ENI</v>
      </c>
      <c r="AT226" s="34" t="str">
        <f t="shared" si="176"/>
        <v xml:space="preserve"> AGL </v>
      </c>
      <c r="AU226" s="34" t="str">
        <f t="shared" si="177"/>
        <v xml:space="preserve"> atelier génie logiciel </v>
      </c>
      <c r="AV226" s="34" t="str">
        <f t="shared" si="178"/>
        <v xml:space="preserve"> Atelier Logiciel </v>
      </c>
      <c r="AW226" s="34" t="str">
        <f t="shared" si="179"/>
        <v xml:space="preserve"> développement </v>
      </c>
      <c r="AX226" s="34" t="str">
        <f t="shared" si="180"/>
        <v xml:space="preserve"> langage </v>
      </c>
      <c r="AY226" s="34" t="str">
        <f t="shared" si="181"/>
        <v xml:space="preserve"> livre PC Soft </v>
      </c>
      <c r="AZ226" s="34" t="str">
        <f t="shared" si="182"/>
        <v xml:space="preserve"> LNRI15WIND</v>
      </c>
      <c r="BA226" s="34" t="str">
        <f t="shared" si="183"/>
        <v xml:space="preserve"> PC SOFT </v>
      </c>
      <c r="BB226" s="34" t="str">
        <f t="shared" si="184"/>
        <v xml:space="preserve"> pccsoft </v>
      </c>
      <c r="BC226" s="34" t="str">
        <f t="shared" si="185"/>
        <v xml:space="preserve"> windev15 </v>
      </c>
      <c r="BD226" s="34" t="str">
        <f t="shared" si="186"/>
        <v xml:space="preserve">livre Windev </v>
      </c>
      <c r="BE226" s="34" t="str">
        <f t="shared" si="187"/>
        <v/>
      </c>
      <c r="BF226" s="34" t="str">
        <f t="shared" si="188"/>
        <v/>
      </c>
      <c r="BG226" s="34" t="str">
        <f t="shared" si="189"/>
        <v/>
      </c>
      <c r="BH226" s="34" t="str">
        <f t="shared" si="190"/>
        <v/>
      </c>
      <c r="BI226" s="34" t="str">
        <f t="shared" si="191"/>
        <v/>
      </c>
      <c r="BJ226" s="34" t="str">
        <f t="shared" si="192"/>
        <v/>
      </c>
      <c r="BK226" s="34" t="str">
        <f t="shared" si="193"/>
        <v/>
      </c>
      <c r="BL226" s="34" t="str">
        <f t="shared" si="194"/>
        <v/>
      </c>
      <c r="BM226" s="34" t="str">
        <f t="shared" si="195"/>
        <v/>
      </c>
      <c r="BN226" s="34" t="str">
        <f t="shared" si="196"/>
        <v/>
      </c>
      <c r="BO226" s="34" t="str">
        <f t="shared" si="197"/>
        <v/>
      </c>
      <c r="BP226" s="34" t="str">
        <f t="shared" si="198"/>
        <v/>
      </c>
      <c r="BQ226" s="34" t="str">
        <f t="shared" si="199"/>
        <v/>
      </c>
      <c r="BR226" s="34" t="str">
        <f t="shared" si="200"/>
        <v/>
      </c>
      <c r="BS226" s="34" t="str">
        <f t="shared" si="201"/>
        <v/>
      </c>
      <c r="BT226" s="34" t="str">
        <f t="shared" si="202"/>
        <v/>
      </c>
      <c r="BU226" s="42" t="str">
        <f t="shared" si="203"/>
        <v/>
      </c>
    </row>
    <row r="227" spans="1:75" ht="20.100000000000001" customHeight="1" x14ac:dyDescent="0.2">
      <c r="A227" s="40">
        <v>45231</v>
      </c>
      <c r="B227" s="34" t="s">
        <v>14401</v>
      </c>
      <c r="C227" s="34" t="s">
        <v>112</v>
      </c>
      <c r="D227" s="34">
        <v>20240120</v>
      </c>
      <c r="E227" s="34" t="s">
        <v>14402</v>
      </c>
      <c r="F227" s="34" t="str">
        <f t="shared" si="136"/>
        <v>Installation, configuration, gestion et dépannage [2ième édition]</v>
      </c>
      <c r="G227" s="34" t="str">
        <f t="shared" si="137"/>
        <v>Philippe FREDDI</v>
      </c>
      <c r="H227" s="34" t="str">
        <f t="shared" si="138"/>
        <v/>
      </c>
      <c r="I227" s="34" t="str">
        <f t="shared" si="139"/>
        <v>FREDDI, Philippe</v>
      </c>
      <c r="J227" s="34" t="str">
        <f t="shared" si="140"/>
        <v/>
      </c>
      <c r="K227" s="34" t="str">
        <f t="shared" si="141"/>
        <v/>
      </c>
      <c r="L227" s="34" t="str">
        <f t="shared" si="142"/>
        <v/>
      </c>
      <c r="M227" s="34" t="str">
        <f t="shared" si="143"/>
        <v/>
      </c>
      <c r="N227" s="5" t="str">
        <f t="shared" si="144"/>
        <v>Edition du 1 April 2011</v>
      </c>
      <c r="O227" s="5" t="str">
        <f t="shared" si="145"/>
        <v>910 pages</v>
      </c>
      <c r="P227" s="34" t="str">
        <f t="shared" si="146"/>
        <v>Editions ENI</v>
      </c>
      <c r="Q227" s="6" t="str">
        <f t="shared" si="147"/>
        <v>fre</v>
      </c>
      <c r="R227" s="34" t="str">
        <f t="shared" si="148"/>
        <v>fre</v>
      </c>
      <c r="S227" s="34" t="str">
        <f t="shared" si="149"/>
        <v>fre</v>
      </c>
      <c r="T227" s="34" t="str">
        <f t="shared" si="150"/>
        <v>Ce livre sur Windows Server 2008 (jusqu'au SP2) s&amp;acute;adresse à un public d&amp;acute;informaticiens débutants à intermédiaires désireux d&amp;acute;acquérir des bases solides pour installer et administrer ce système d&amp;acute;exploitation. Chaque chapitre débute par une introduction sur le sujet puis présente les concepts et propose une approche pas à pas pour sa maîtrise. Avant d'entrer dans le sujet, l&amp;acute;auteur invite le lecteur à construire un bac à sable utilisant Hyper-V permettant la mise en oeuvre des différentes procédures détaillées au fil des pages. 
Cette deuxième édition du livre a été fortement enrichie ; ajout de bonnes pratiques, de nouvelles procédures pas à pas, approfondissement de certains sujets et ajout de nouveaux chapitres, le service pack 2 (SP2) est pris en compte.
L&amp;acute;auteur commence par présenter les différentes éditions ainsi que les axes principaux sur lesquels s&amp;acute;appuie Windows Server 2008. Les particularités propres à un Server Core sont traitées au fil des chapitres.
Après la planification, les différentes méthodes d&amp;acute;installation et la configuration initiale, l&amp;acute;auteur présente les rôles et les fonctionnalités ainsi que les outils les plus utiles à la configuration du serveur. Le lecteur découvrira ensuite les fonctionnalités propres à la mise en réseau (les protocoles IPv4 et IPv6, le routage, le NAT, le pare-feu, les VPNs, le NAP...). 
Suivent des chapitres dédiés aux concepts de l&amp;acute;Active Directory avec des procédures pour l&amp;acute;installer et la gérer au quotidien, la gestion des utilisateurs et des groupes est détaillée ainsi que les deux services réseaux d'infrastructure que sont le service DHCP et le service DNS. Poursuivant avec le stockage sur disque et les méthodes pour les partitionner et les gérer, le lecteur se familiarisera également avec les concepts du RAID logiciel avant d'approfondir les nouveaux outils introduits par Windows Server 2008 permettant de gérer entre autres des SANs ou des serveurs iSCSI. Avant la mise en oeuvre des services de fichiers, les concepts pour une utilisation rationnelle des permissions NTFS, des partages, de la gestion de quotas et de chiffrage sont présentés. Le lecteur découvrira les nouveautés introduites par Windows Server 2008 comme le nouveau logiciel de sauvegarde et les services de fichiers centralisés. Il apprendra aussi à gérer l&amp;acute;impression locale ou réseau et maîtrisera l&amp;acute;impression Internet, l&amp;acute;impression LPR et le rôle de serveur d&amp;acute;impression avec la nouvelle console Gestion de l&amp;acute;impression.
La gestion des stratégies de groupe permettra de conclure l&amp;acute;approche de l&amp;acute;Active Directory en utilisant la console GPMC. Un nouveau chapitre traite de la maintenance des correctifs en utilisant entre autres Windows Update ou mieux un serveur WSUS. Suivent deux chapitres qui traitent des outils d&amp;acute;optimisation comme le gestionnaire des tâches et le moniteur de fiabilité et de performances, des outils de dépannage etc. 
Enfin le dernier chapitre introduit les concepts pour la planification de systèmes hautement disponibles puis présente la mise en oeuvre de systèmes cluster NLB et de systèmes de cluster failover.
Les chapitres du livre :
Introduction - Création du bac à sable - Planification du déploiement - Rôles et fonctionnalités - Outils de configuration et de gestion - Configuration des services réseau - Mise en oeuvre de l'Active Directory (AD) &amp;ndash; Utilisateurs - Configuration de la résolution de noms - Configuration autour du protocole DHCP - Planification du stockage - Mise en oeuvre du serveur de fichiers - Mise en oeuvre du serveur d'impression - Administration via les stratégies de groupe - Maintenance des correctifs - Suivi et optimisation des performances - Outils de gestion et de dépannage - Planification de la haute disponibilité
Ce livre est également proposé en coffret 1 | coffret 2</v>
      </c>
      <c r="U227" s="34">
        <f t="shared" si="151"/>
        <v>9782746064867</v>
      </c>
      <c r="V227" s="34" t="str">
        <f t="shared" si="152"/>
        <v>Version Numérique</v>
      </c>
      <c r="W227" s="34">
        <f t="shared" si="153"/>
        <v>9782746063228</v>
      </c>
      <c r="X227" s="34" t="str">
        <f t="shared" si="154"/>
        <v>Version Imprimée</v>
      </c>
      <c r="Y227" s="34" t="str">
        <f t="shared" si="155"/>
        <v>St-Herblain</v>
      </c>
      <c r="Z227" s="34" t="str">
        <f t="shared" si="156"/>
        <v>Editions ENI</v>
      </c>
      <c r="AA227" s="34">
        <f t="shared" si="157"/>
        <v>2011</v>
      </c>
      <c r="AB227" s="34" t="str">
        <f t="shared" si="158"/>
        <v>Bibliothèque Numérique ENI (Service en ligne)</v>
      </c>
      <c r="AC227" s="34" t="str">
        <f t="shared" si="159"/>
        <v>RESSOURCES INFORMATIQUES</v>
      </c>
      <c r="AD227" s="34" t="str">
        <f t="shared" si="160"/>
        <v>texte</v>
      </c>
      <c r="AE227" s="34" t="str">
        <f t="shared" si="161"/>
        <v>txt</v>
      </c>
      <c r="AF227" s="34" t="str">
        <f t="shared" si="162"/>
        <v>rdacontent/fre</v>
      </c>
      <c r="AG227" s="34" t="str">
        <f t="shared" si="163"/>
        <v>informatique</v>
      </c>
      <c r="AH227" s="34" t="str">
        <f t="shared" si="164"/>
        <v>c</v>
      </c>
      <c r="AI227" s="34" t="str">
        <f t="shared" si="165"/>
        <v>rdamedia/fre</v>
      </c>
      <c r="AJ227" s="34" t="str">
        <f t="shared" si="166"/>
        <v>ressource en ligne</v>
      </c>
      <c r="AK227" s="34" t="str">
        <f t="shared" si="167"/>
        <v>cr</v>
      </c>
      <c r="AL227" s="34" t="str">
        <f t="shared" si="168"/>
        <v>rdacarrier/fre</v>
      </c>
      <c r="AM227" s="34" t="str">
        <f t="shared" si="169"/>
        <v>m\\\\\o\\d\\\\\\\\</v>
      </c>
      <c r="AN227" s="34" t="str">
        <f t="shared" si="170"/>
        <v>cr\cn\\\\uuaua</v>
      </c>
      <c r="AO227" s="34" t="str">
        <f t="shared" si="171"/>
        <v>Accès restreint aux membres</v>
      </c>
      <c r="AP227" s="34" t="str">
        <f t="shared" si="172"/>
        <v>Source de la note de description : Version imprimée</v>
      </c>
      <c r="AQ227" s="34" t="str">
        <f t="shared" si="173"/>
        <v/>
      </c>
      <c r="AR227" s="34" t="str">
        <f t="shared" si="174"/>
        <v>%SITE_CLIENT%/?library_guid=BF38DD43-76ED-411C-A843-2862806F8432</v>
      </c>
      <c r="AS227" s="34" t="str">
        <f t="shared" si="175"/>
        <v>Accès au travers du portail ENI</v>
      </c>
      <c r="AT227" s="34" t="str">
        <f t="shared" si="176"/>
        <v xml:space="preserve"> active directory </v>
      </c>
      <c r="AU227" s="34" t="str">
        <f t="shared" si="177"/>
        <v xml:space="preserve"> dépannage </v>
      </c>
      <c r="AV227" s="34" t="str">
        <f t="shared" si="178"/>
        <v xml:space="preserve"> DHCP </v>
      </c>
      <c r="AW227" s="34" t="str">
        <f t="shared" si="179"/>
        <v xml:space="preserve"> LNRI208WINS</v>
      </c>
      <c r="AX227" s="34" t="str">
        <f t="shared" si="180"/>
        <v xml:space="preserve"> rôles </v>
      </c>
      <c r="AY227" s="34" t="str">
        <f t="shared" si="181"/>
        <v xml:space="preserve"> système </v>
      </c>
      <c r="AZ227" s="34" t="str">
        <f t="shared" si="182"/>
        <v xml:space="preserve"> windows serveur </v>
      </c>
      <c r="BA227" s="34" t="str">
        <f t="shared" si="183"/>
        <v xml:space="preserve">DNS </v>
      </c>
      <c r="BB227" s="34" t="str">
        <f t="shared" si="184"/>
        <v/>
      </c>
      <c r="BC227" s="34" t="str">
        <f t="shared" si="185"/>
        <v/>
      </c>
      <c r="BD227" s="34" t="str">
        <f t="shared" si="186"/>
        <v/>
      </c>
      <c r="BE227" s="34" t="str">
        <f t="shared" si="187"/>
        <v/>
      </c>
      <c r="BF227" s="34" t="str">
        <f t="shared" si="188"/>
        <v/>
      </c>
      <c r="BG227" s="34" t="str">
        <f t="shared" si="189"/>
        <v/>
      </c>
      <c r="BH227" s="34" t="str">
        <f t="shared" si="190"/>
        <v/>
      </c>
      <c r="BI227" s="34" t="str">
        <f t="shared" si="191"/>
        <v/>
      </c>
      <c r="BJ227" s="34" t="str">
        <f t="shared" si="192"/>
        <v/>
      </c>
      <c r="BK227" s="34" t="str">
        <f t="shared" si="193"/>
        <v/>
      </c>
      <c r="BL227" s="34" t="str">
        <f t="shared" si="194"/>
        <v/>
      </c>
      <c r="BM227" s="34" t="str">
        <f t="shared" si="195"/>
        <v/>
      </c>
      <c r="BN227" s="34" t="str">
        <f t="shared" si="196"/>
        <v/>
      </c>
      <c r="BO227" s="34" t="str">
        <f t="shared" si="197"/>
        <v/>
      </c>
      <c r="BP227" s="34" t="str">
        <f t="shared" si="198"/>
        <v/>
      </c>
      <c r="BQ227" s="34" t="str">
        <f t="shared" si="199"/>
        <v/>
      </c>
      <c r="BR227" s="34" t="str">
        <f t="shared" si="200"/>
        <v/>
      </c>
      <c r="BS227" s="34" t="str">
        <f t="shared" si="201"/>
        <v/>
      </c>
      <c r="BT227" s="34" t="str">
        <f t="shared" si="202"/>
        <v/>
      </c>
      <c r="BU227" s="42" t="str">
        <f t="shared" si="203"/>
        <v/>
      </c>
    </row>
    <row r="228" spans="1:75" ht="20.100000000000001" customHeight="1" x14ac:dyDescent="0.2">
      <c r="A228" s="40">
        <v>45231</v>
      </c>
      <c r="B228" s="34" t="s">
        <v>14403</v>
      </c>
      <c r="C228" s="34" t="s">
        <v>112</v>
      </c>
      <c r="D228" s="34">
        <v>20240120</v>
      </c>
      <c r="E228" s="34" t="s">
        <v>14404</v>
      </c>
      <c r="F228" s="34" t="str">
        <f t="shared" si="136"/>
        <v>Construire un intranet collaboratif en PME [2ième édition]</v>
      </c>
      <c r="G228" s="34" t="str">
        <f t="shared" si="137"/>
        <v>Patrick CARRAZ</v>
      </c>
      <c r="H228" s="34" t="str">
        <f t="shared" si="138"/>
        <v/>
      </c>
      <c r="I228" s="34" t="str">
        <f t="shared" si="139"/>
        <v>CARRAZ, Patrick</v>
      </c>
      <c r="J228" s="34" t="str">
        <f t="shared" si="140"/>
        <v/>
      </c>
      <c r="K228" s="34" t="str">
        <f t="shared" si="141"/>
        <v/>
      </c>
      <c r="L228" s="34" t="str">
        <f t="shared" si="142"/>
        <v/>
      </c>
      <c r="M228" s="34" t="str">
        <f t="shared" si="143"/>
        <v/>
      </c>
      <c r="N228" s="5" t="str">
        <f t="shared" si="144"/>
        <v>Edition du 1 October 2011</v>
      </c>
      <c r="O228" s="5" t="str">
        <f t="shared" si="145"/>
        <v>574 pages</v>
      </c>
      <c r="P228" s="34" t="str">
        <f t="shared" si="146"/>
        <v>Editions ENI</v>
      </c>
      <c r="Q228" s="6" t="str">
        <f t="shared" si="147"/>
        <v>fre</v>
      </c>
      <c r="R228" s="34" t="str">
        <f t="shared" si="148"/>
        <v>fre</v>
      </c>
      <c r="S228" s="34" t="str">
        <f t="shared" si="149"/>
        <v>fre</v>
      </c>
      <c r="T228" s="34" t="str">
        <f t="shared" si="150"/>
        <v>Ce livre sur SharePoint Foundation 2010 s'adresse aux Administrateurs Système et aux Responsables Informatiques de petites et moyennes entreprises. Il présente une méthodologie de mise en oeuvre d'un outil de travail collaboratif dans ce type d'entreprise et expose les réflexions sur son utilité au quotidien. 
Le livre permet la compréhension approfondie du produit SharePoint Foundation 2010, de la préparation du projet au déploiement et à l'administration sans oublier l'accompagnement des utilisateurs. Il s'adresse à toute personne sans expérience particulière sur SharePoint, souhaitant bénéficier d'un tour d'horizon complet de la brique de base de la gamme et il ne nécessite aucune compétence de développeur : les fonctions mises en oeuvre dans les exemples ne contiennent aucun code et ne nécessitent pas de programmation. 
Après une présentation de la gamme SharePoint et de la terminologie autour du produit, l'auteur parcourt l'installation puis l'administration. Il utilise ensuite les objets de sites et leurs possibilités (bibliothèques, listes, construction de sites) puis les scénarios de travail avec les composants de la suite Microsoft Office et enfin la configuration des applications de services.
Les scénarios utilisés dans le livre ont été regroupés dans cinq fichiers de solutions, disponibles en téléchargement sur www.editions-eni.fr. Ils peuvent être déployés librement afin de recréer un environnement de test permettant l'apprentissage du produit.
Les chapitres du livre :
Avant-propos - Contexte et présentation des technologies SharePoint - Méthodologie et préparation du projet - Installation de SharePoint Foundation 2010 - Terminologie SharePoint - Site d'administration centrale - Les bibliothèques - Les listes SharePoint - Les listes préexistantes - Les affichages - Construction du portail - Les alertes - Les flux de travail - Intégration avec Microsoft Office - Gestion de la sécurité - La recherche - Surveillance et sauvegarde - Intégration des services AD RMS - Intégration avec SQL Server 2008 R2 Reporting Services - Business Data Connectivity - Annexes - Conclusion</v>
      </c>
      <c r="U228" s="34">
        <f t="shared" si="151"/>
        <v>9782746070219</v>
      </c>
      <c r="V228" s="34" t="str">
        <f t="shared" si="152"/>
        <v>Version Numérique</v>
      </c>
      <c r="W228" s="34">
        <f t="shared" si="153"/>
        <v>9782746068322</v>
      </c>
      <c r="X228" s="34" t="str">
        <f t="shared" si="154"/>
        <v>Version Imprimée</v>
      </c>
      <c r="Y228" s="34" t="str">
        <f t="shared" si="155"/>
        <v>St-Herblain</v>
      </c>
      <c r="Z228" s="34" t="str">
        <f t="shared" si="156"/>
        <v>Editions ENI</v>
      </c>
      <c r="AA228" s="34">
        <f t="shared" si="157"/>
        <v>2011</v>
      </c>
      <c r="AB228" s="34" t="str">
        <f t="shared" si="158"/>
        <v>Bibliothèque Numérique ENI (Service en ligne)</v>
      </c>
      <c r="AC228" s="34" t="str">
        <f t="shared" si="159"/>
        <v>RESSOURCES INFORMATIQUES</v>
      </c>
      <c r="AD228" s="34" t="str">
        <f t="shared" si="160"/>
        <v>texte</v>
      </c>
      <c r="AE228" s="34" t="str">
        <f t="shared" si="161"/>
        <v>txt</v>
      </c>
      <c r="AF228" s="34" t="str">
        <f t="shared" si="162"/>
        <v>rdacontent/fre</v>
      </c>
      <c r="AG228" s="34" t="str">
        <f t="shared" si="163"/>
        <v>informatique</v>
      </c>
      <c r="AH228" s="34" t="str">
        <f t="shared" si="164"/>
        <v>c</v>
      </c>
      <c r="AI228" s="34" t="str">
        <f t="shared" si="165"/>
        <v>rdamedia/fre</v>
      </c>
      <c r="AJ228" s="34" t="str">
        <f t="shared" si="166"/>
        <v>ressource en ligne</v>
      </c>
      <c r="AK228" s="34" t="str">
        <f t="shared" si="167"/>
        <v>cr</v>
      </c>
      <c r="AL228" s="34" t="str">
        <f t="shared" si="168"/>
        <v>rdacarrier/fre</v>
      </c>
      <c r="AM228" s="34" t="str">
        <f t="shared" si="169"/>
        <v>m\\\\\o\\d\\\\\\\\</v>
      </c>
      <c r="AN228" s="34" t="str">
        <f t="shared" si="170"/>
        <v>cr\cn\\\\uuaua</v>
      </c>
      <c r="AO228" s="34" t="str">
        <f t="shared" si="171"/>
        <v>Accès restreint aux membres</v>
      </c>
      <c r="AP228" s="34" t="str">
        <f t="shared" si="172"/>
        <v>Source de la note de description : Version imprimée</v>
      </c>
      <c r="AQ228" s="34" t="str">
        <f t="shared" si="173"/>
        <v/>
      </c>
      <c r="AR228" s="34" t="str">
        <f t="shared" si="174"/>
        <v>%SITE_CLIENT%/?library_guid=DADBAB8C-FCB5-47C1-A8BE-AA2DE8835335</v>
      </c>
      <c r="AS228" s="34" t="str">
        <f t="shared" si="175"/>
        <v>Accès au travers du portail ENI</v>
      </c>
      <c r="AT228" s="34" t="str">
        <f t="shared" si="176"/>
        <v xml:space="preserve"> LNRI210SHAF</v>
      </c>
      <c r="AU228" s="34" t="str">
        <f t="shared" si="177"/>
        <v xml:space="preserve"> microsoft </v>
      </c>
      <c r="AV228" s="34" t="str">
        <f t="shared" si="178"/>
        <v xml:space="preserve"> moss  </v>
      </c>
      <c r="AW228" s="34" t="str">
        <f t="shared" si="179"/>
        <v xml:space="preserve">wss </v>
      </c>
      <c r="AX228" s="34" t="str">
        <f t="shared" si="180"/>
        <v/>
      </c>
      <c r="AY228" s="34" t="str">
        <f t="shared" si="181"/>
        <v/>
      </c>
      <c r="AZ228" s="34" t="str">
        <f t="shared" si="182"/>
        <v/>
      </c>
      <c r="BA228" s="34" t="str">
        <f t="shared" si="183"/>
        <v/>
      </c>
      <c r="BB228" s="34" t="str">
        <f t="shared" si="184"/>
        <v/>
      </c>
      <c r="BC228" s="34" t="str">
        <f t="shared" si="185"/>
        <v/>
      </c>
      <c r="BD228" s="34" t="str">
        <f t="shared" si="186"/>
        <v/>
      </c>
      <c r="BE228" s="34" t="str">
        <f t="shared" si="187"/>
        <v/>
      </c>
      <c r="BF228" s="34" t="str">
        <f t="shared" si="188"/>
        <v/>
      </c>
      <c r="BG228" s="34" t="str">
        <f t="shared" si="189"/>
        <v/>
      </c>
      <c r="BH228" s="34" t="str">
        <f t="shared" si="190"/>
        <v/>
      </c>
      <c r="BI228" s="34" t="str">
        <f t="shared" si="191"/>
        <v/>
      </c>
      <c r="BJ228" s="34" t="str">
        <f t="shared" si="192"/>
        <v/>
      </c>
      <c r="BK228" s="34" t="str">
        <f t="shared" si="193"/>
        <v/>
      </c>
      <c r="BL228" s="34" t="str">
        <f t="shared" si="194"/>
        <v/>
      </c>
      <c r="BM228" s="34" t="str">
        <f t="shared" si="195"/>
        <v/>
      </c>
      <c r="BN228" s="34" t="str">
        <f t="shared" si="196"/>
        <v/>
      </c>
      <c r="BO228" s="34" t="str">
        <f t="shared" si="197"/>
        <v/>
      </c>
      <c r="BP228" s="34" t="str">
        <f t="shared" si="198"/>
        <v/>
      </c>
      <c r="BQ228" s="34" t="str">
        <f t="shared" si="199"/>
        <v/>
      </c>
      <c r="BR228" s="34" t="str">
        <f t="shared" si="200"/>
        <v/>
      </c>
      <c r="BS228" s="34" t="str">
        <f t="shared" si="201"/>
        <v/>
      </c>
      <c r="BT228" s="34" t="str">
        <f t="shared" si="202"/>
        <v/>
      </c>
      <c r="BU228" s="42" t="str">
        <f t="shared" si="203"/>
        <v/>
      </c>
      <c r="BV228" s="42" t="s">
        <v>14405</v>
      </c>
      <c r="BW228" s="42" t="s">
        <v>14207</v>
      </c>
    </row>
    <row r="229" spans="1:75" ht="20.100000000000001" customHeight="1" x14ac:dyDescent="0.2">
      <c r="A229" s="40">
        <v>45231</v>
      </c>
      <c r="B229" s="34" t="s">
        <v>14406</v>
      </c>
      <c r="C229" s="34" t="s">
        <v>112</v>
      </c>
      <c r="D229" s="34">
        <v>20240120</v>
      </c>
      <c r="E229" s="34" t="s">
        <v>14407</v>
      </c>
      <c r="F229" s="34" t="str">
        <f t="shared" si="136"/>
        <v>Adoptez les feuilles de style pour maîtriser les standards du web [2ième édition]</v>
      </c>
      <c r="G229" s="34" t="str">
        <f t="shared" si="137"/>
        <v>Christophe AUBRY</v>
      </c>
      <c r="H229" s="34" t="str">
        <f t="shared" si="138"/>
        <v/>
      </c>
      <c r="I229" s="34" t="str">
        <f t="shared" si="139"/>
        <v>AUBRY, Christophe</v>
      </c>
      <c r="J229" s="34" t="str">
        <f t="shared" si="140"/>
        <v/>
      </c>
      <c r="K229" s="34" t="str">
        <f t="shared" si="141"/>
        <v/>
      </c>
      <c r="L229" s="34" t="str">
        <f t="shared" si="142"/>
        <v/>
      </c>
      <c r="M229" s="34" t="str">
        <f t="shared" si="143"/>
        <v/>
      </c>
      <c r="N229" s="5" t="str">
        <f t="shared" si="144"/>
        <v>Edition du 1 June 2008</v>
      </c>
      <c r="O229" s="5" t="str">
        <f t="shared" si="145"/>
        <v>326 pages</v>
      </c>
      <c r="P229" s="34" t="str">
        <f t="shared" si="146"/>
        <v>Editions ENI</v>
      </c>
      <c r="Q229" s="6" t="str">
        <f t="shared" si="147"/>
        <v>fre</v>
      </c>
      <c r="R229" s="34" t="str">
        <f t="shared" si="148"/>
        <v>fre</v>
      </c>
      <c r="S229" s="34" t="str">
        <f t="shared" si="149"/>
        <v>fre</v>
      </c>
      <c r="T229" s="34" t="str">
        <f t="shared" si="150"/>
        <v>Ce livre sur les CSS 2.1 s'adresse à tout lecteur appelé à utiliser les feuilles de style CSS, qu'il soit intégrateur (intervenant sur la création et la mise à jour du contenu d'un site) ou graphiste (intervenant sur la mise en page et la mise en forme du site). 
Il permet de découvrir progressivement cette technologie puis d'en maîtriser toutes les subtilités pour une productivité optimale. L'auteur détaille la création et la gestion des styles CSS en s'appuyant sur les recommandations du W3C et en illustrant ses propos de nombreux exemples concrets de mise en forme (typographie, paragraphe, lettrine, formulaire...) et de mise en page "full CSS" (techniques de mise en page, position des "boîtes" selon les différents modes d'affichage, mise en page à l'aide de colonnes et de lignes...).
Les exemples sont présentés en dehors de tout éditeur de code CSS et vous pourrez les adapter très facilement à votre éditeur préféré.
Ce livre est également proposé en coffret 1 | coffret 2 | coffret 3 | coffret 4</v>
      </c>
      <c r="U229" s="34">
        <f t="shared" si="151"/>
        <v>9782746044098</v>
      </c>
      <c r="V229" s="34" t="str">
        <f t="shared" si="152"/>
        <v>Version Numérique</v>
      </c>
      <c r="W229" s="34">
        <f t="shared" si="153"/>
        <v>9782746042650</v>
      </c>
      <c r="X229" s="34" t="str">
        <f t="shared" si="154"/>
        <v>Version Imprimée</v>
      </c>
      <c r="Y229" s="34" t="str">
        <f t="shared" si="155"/>
        <v>St-Herblain</v>
      </c>
      <c r="Z229" s="34" t="str">
        <f t="shared" si="156"/>
        <v>Editions ENI</v>
      </c>
      <c r="AA229" s="34">
        <f t="shared" si="157"/>
        <v>2008</v>
      </c>
      <c r="AB229" s="34" t="str">
        <f t="shared" si="158"/>
        <v>Bibliothèque Numérique ENI (Service en ligne)</v>
      </c>
      <c r="AC229" s="34" t="str">
        <f t="shared" si="159"/>
        <v>RESSOURCES INFORMATIQUES</v>
      </c>
      <c r="AD229" s="34" t="str">
        <f t="shared" si="160"/>
        <v>texte</v>
      </c>
      <c r="AE229" s="34" t="str">
        <f t="shared" si="161"/>
        <v>txt</v>
      </c>
      <c r="AF229" s="34" t="str">
        <f t="shared" si="162"/>
        <v>rdacontent/fre</v>
      </c>
      <c r="AG229" s="34" t="str">
        <f t="shared" si="163"/>
        <v>informatique</v>
      </c>
      <c r="AH229" s="34" t="str">
        <f t="shared" si="164"/>
        <v>c</v>
      </c>
      <c r="AI229" s="34" t="str">
        <f t="shared" si="165"/>
        <v>rdamedia/fre</v>
      </c>
      <c r="AJ229" s="34" t="str">
        <f t="shared" si="166"/>
        <v>ressource en ligne</v>
      </c>
      <c r="AK229" s="34" t="str">
        <f t="shared" si="167"/>
        <v>cr</v>
      </c>
      <c r="AL229" s="34" t="str">
        <f t="shared" si="168"/>
        <v>rdacarrier/fre</v>
      </c>
      <c r="AM229" s="34" t="str">
        <f t="shared" si="169"/>
        <v>m\\\\\o\\d\\\\\\\\</v>
      </c>
      <c r="AN229" s="34" t="str">
        <f t="shared" si="170"/>
        <v>cr\cn\\\\uuaua</v>
      </c>
      <c r="AO229" s="34" t="str">
        <f t="shared" si="171"/>
        <v>Accès restreint aux membres</v>
      </c>
      <c r="AP229" s="34" t="str">
        <f t="shared" si="172"/>
        <v>Source de la note de description : Version imprimée</v>
      </c>
      <c r="AQ229" s="34" t="str">
        <f t="shared" si="173"/>
        <v/>
      </c>
      <c r="AR229" s="34" t="str">
        <f t="shared" si="174"/>
        <v>%SITE_CLIENT%/?library_guid=7129E021-01F2-4FBD-A91D-A138731BC8EC</v>
      </c>
      <c r="AS229" s="34" t="str">
        <f t="shared" si="175"/>
        <v>Accès au travers du portail ENI</v>
      </c>
      <c r="AT229" s="34" t="str">
        <f t="shared" si="176"/>
        <v xml:space="preserve"> développement </v>
      </c>
      <c r="AU229" s="34" t="str">
        <f t="shared" si="177"/>
        <v xml:space="preserve"> e</v>
      </c>
      <c r="AV229" s="34" t="str">
        <f t="shared" si="178"/>
        <v xml:space="preserve"> ebook </v>
      </c>
      <c r="AW229" s="34" t="str">
        <f t="shared" si="179"/>
        <v xml:space="preserve"> feuille de style </v>
      </c>
      <c r="AX229" s="34" t="str">
        <f t="shared" si="180"/>
        <v xml:space="preserve"> livre électronique </v>
      </c>
      <c r="AY229" s="34" t="str">
        <f t="shared" si="181"/>
        <v xml:space="preserve"> livre numérique </v>
      </c>
      <c r="AZ229" s="34" t="str">
        <f t="shared" si="182"/>
        <v xml:space="preserve"> livres électroniques </v>
      </c>
      <c r="BA229" s="34" t="str">
        <f t="shared" si="183"/>
        <v xml:space="preserve"> livres numériques </v>
      </c>
      <c r="BB229" s="34" t="str">
        <f t="shared" si="184"/>
        <v xml:space="preserve"> LNRI22.1CSS</v>
      </c>
      <c r="BC229" s="34" t="str">
        <f t="shared" si="185"/>
        <v xml:space="preserve"> W3C </v>
      </c>
      <c r="BD229" s="34" t="str">
        <f t="shared" si="186"/>
        <v xml:space="preserve">book </v>
      </c>
      <c r="BE229" s="34" t="str">
        <f t="shared" si="187"/>
        <v xml:space="preserve">livre CSS </v>
      </c>
      <c r="BF229" s="34" t="str">
        <f t="shared" si="188"/>
        <v/>
      </c>
      <c r="BG229" s="34" t="str">
        <f t="shared" si="189"/>
        <v/>
      </c>
      <c r="BH229" s="34" t="str">
        <f t="shared" si="190"/>
        <v/>
      </c>
      <c r="BI229" s="34" t="str">
        <f t="shared" si="191"/>
        <v/>
      </c>
      <c r="BJ229" s="34" t="str">
        <f t="shared" si="192"/>
        <v/>
      </c>
      <c r="BK229" s="34" t="str">
        <f t="shared" si="193"/>
        <v/>
      </c>
      <c r="BL229" s="34" t="str">
        <f t="shared" si="194"/>
        <v/>
      </c>
      <c r="BM229" s="34" t="str">
        <f t="shared" si="195"/>
        <v/>
      </c>
      <c r="BN229" s="34" t="str">
        <f t="shared" si="196"/>
        <v/>
      </c>
      <c r="BO229" s="34" t="str">
        <f t="shared" si="197"/>
        <v/>
      </c>
      <c r="BP229" s="34" t="str">
        <f t="shared" si="198"/>
        <v/>
      </c>
      <c r="BQ229" s="34" t="str">
        <f t="shared" si="199"/>
        <v/>
      </c>
      <c r="BR229" s="34" t="str">
        <f t="shared" si="200"/>
        <v/>
      </c>
      <c r="BS229" s="34" t="str">
        <f t="shared" si="201"/>
        <v/>
      </c>
      <c r="BT229" s="34" t="str">
        <f t="shared" si="202"/>
        <v/>
      </c>
      <c r="BU229" s="42" t="str">
        <f t="shared" si="203"/>
        <v/>
      </c>
    </row>
    <row r="230" spans="1:75" ht="20.100000000000001" customHeight="1" x14ac:dyDescent="0.2">
      <c r="A230" s="40">
        <v>45231</v>
      </c>
      <c r="B230" s="34" t="s">
        <v>14408</v>
      </c>
      <c r="C230" s="34" t="s">
        <v>112</v>
      </c>
      <c r="D230" s="34">
        <v>20240120</v>
      </c>
      <c r="E230" s="34" t="s">
        <v>14409</v>
      </c>
      <c r="F230" s="34" t="str">
        <f t="shared" si="136"/>
        <v>Création et administration d'un site web</v>
      </c>
      <c r="G230" s="34" t="str">
        <f t="shared" si="137"/>
        <v>Etienne Langlet</v>
      </c>
      <c r="H230" s="34" t="str">
        <f t="shared" si="138"/>
        <v/>
      </c>
      <c r="I230" s="34" t="str">
        <f t="shared" si="139"/>
        <v>Langlet, Etienne</v>
      </c>
      <c r="J230" s="34" t="str">
        <f t="shared" si="140"/>
        <v/>
      </c>
      <c r="K230" s="34" t="str">
        <f t="shared" si="141"/>
        <v/>
      </c>
      <c r="L230" s="34" t="str">
        <f t="shared" si="142"/>
        <v/>
      </c>
      <c r="M230" s="34" t="str">
        <f t="shared" si="143"/>
        <v/>
      </c>
      <c r="N230" s="5" t="str">
        <f t="shared" si="144"/>
        <v>Edition du 1 April 2012</v>
      </c>
      <c r="O230" s="5" t="str">
        <f t="shared" si="145"/>
        <v>409 pages</v>
      </c>
      <c r="P230" s="34" t="str">
        <f t="shared" si="146"/>
        <v>Editions ENI</v>
      </c>
      <c r="Q230" s="6" t="str">
        <f t="shared" si="147"/>
        <v>fre</v>
      </c>
      <c r="R230" s="34" t="str">
        <f t="shared" si="148"/>
        <v>fre</v>
      </c>
      <c r="S230" s="34" t="str">
        <f t="shared" si="149"/>
        <v>fre</v>
      </c>
      <c r="T230" s="34" t="str">
        <f t="shared" si="150"/>
        <v>Ce livre sur l'administration et la personnalisation d'un site web avec Joomla! (en version LTS 2.5 au moment de l'écriture) s'adresse à toute personne appelée à mettre un oeuvre un site conçu avec le plus populaire des CMS Open Source.
Dans un premier temps, après une présentation du produit, de son historique et des technologies associées, l'auteur propose au lecteur de le guider sur les étapes d'installation et de paramétrage initial de Joomla!. Ensuite, l'architecture et la maîtrise de l'arborescence sont mises en avant et détaillées sans oublier naturellement les aspects de construction du contenu et  la navigation du site.
La sécurité n'est pas en reste ; l'auteur détaille la gestion des utilisateurs ainsi que le paramétrage très fin de leurs permissions et consacre un chapitre complet à la sécurité de l'infrastructure et à celle du serveur Web, ainsi qu'à leur optimisation.
Enfin, ce livre ne pouvait pas être complet sans parler du système d'extension de Joomla! en présentant des extensions populaires ainsi que la personnalisation graphique par la réalisation de templates.
Avec ou sans connaissances préalables sur Joomla!, l'ouvrage se veut didactique et pratique pour réussir son projet Joomla!.
Les chapitres du livre :
Avant-propos &amp;ndash; Introduction &amp;ndash; Connaissances requises pour aborder Joomla! &amp;ndash; Installation de Joomla! 2.5 &amp;ndash; Administration système de Joomla! 2.5 &amp;ndash; Gestion et organisation du contenu &amp;ndash; Gestion des utilisateurs et des permissions &amp;ndash; Construction d'un site Joomla! 2.5 &amp;ndash; Enrichir un site Joomla! avec les extensions &amp;ndash; Optimisation et sécurisation de Joomla! 2.5 &amp;ndash; Webographie</v>
      </c>
      <c r="U230" s="34">
        <f t="shared" si="151"/>
        <v>9782746073678</v>
      </c>
      <c r="V230" s="34" t="str">
        <f t="shared" si="152"/>
        <v>Version Numérique</v>
      </c>
      <c r="W230" s="34">
        <f t="shared" si="153"/>
        <v>9782746073012</v>
      </c>
      <c r="X230" s="34" t="str">
        <f t="shared" si="154"/>
        <v>Version Imprimée</v>
      </c>
      <c r="Y230" s="34" t="str">
        <f t="shared" si="155"/>
        <v>St-Herblain</v>
      </c>
      <c r="Z230" s="34" t="str">
        <f t="shared" si="156"/>
        <v>Editions ENI</v>
      </c>
      <c r="AA230" s="34">
        <f t="shared" si="157"/>
        <v>2012</v>
      </c>
      <c r="AB230" s="34" t="str">
        <f t="shared" si="158"/>
        <v>Bibliothèque Numérique ENI (Service en ligne)</v>
      </c>
      <c r="AC230" s="34" t="str">
        <f t="shared" si="159"/>
        <v>RESSOURCES INFORMATIQUES</v>
      </c>
      <c r="AD230" s="34" t="str">
        <f t="shared" si="160"/>
        <v>texte</v>
      </c>
      <c r="AE230" s="34" t="str">
        <f t="shared" si="161"/>
        <v>txt</v>
      </c>
      <c r="AF230" s="34" t="str">
        <f t="shared" si="162"/>
        <v>rdacontent/fre</v>
      </c>
      <c r="AG230" s="34" t="str">
        <f t="shared" si="163"/>
        <v>informatique</v>
      </c>
      <c r="AH230" s="34" t="str">
        <f t="shared" si="164"/>
        <v>c</v>
      </c>
      <c r="AI230" s="34" t="str">
        <f t="shared" si="165"/>
        <v>rdamedia/fre</v>
      </c>
      <c r="AJ230" s="34" t="str">
        <f t="shared" si="166"/>
        <v>ressource en ligne</v>
      </c>
      <c r="AK230" s="34" t="str">
        <f t="shared" si="167"/>
        <v>cr</v>
      </c>
      <c r="AL230" s="34" t="str">
        <f t="shared" si="168"/>
        <v>rdacarrier/fre</v>
      </c>
      <c r="AM230" s="34" t="str">
        <f t="shared" si="169"/>
        <v>m\\\\\o\\d\\\\\\\\</v>
      </c>
      <c r="AN230" s="34" t="str">
        <f t="shared" si="170"/>
        <v>cr\cn\\\\uuaua</v>
      </c>
      <c r="AO230" s="34" t="str">
        <f t="shared" si="171"/>
        <v>Accès restreint aux membres</v>
      </c>
      <c r="AP230" s="34" t="str">
        <f t="shared" si="172"/>
        <v>Source de la note de description : Version imprimée</v>
      </c>
      <c r="AQ230" s="34" t="str">
        <f t="shared" si="173"/>
        <v/>
      </c>
      <c r="AR230" s="34" t="str">
        <f t="shared" si="174"/>
        <v>%SITE_CLIENT%/?library_guid=B8D2134E-E8EA-4346-9511-9F204A544D24</v>
      </c>
      <c r="AS230" s="34" t="str">
        <f t="shared" si="175"/>
        <v>Accès au travers du portail ENI</v>
      </c>
      <c r="AT230" s="34" t="str">
        <f t="shared" si="176"/>
        <v xml:space="preserve"> cms </v>
      </c>
      <c r="AU230" s="34" t="str">
        <f t="shared" si="177"/>
        <v xml:space="preserve"> extension </v>
      </c>
      <c r="AV230" s="34" t="str">
        <f t="shared" si="178"/>
        <v xml:space="preserve"> extensions </v>
      </c>
      <c r="AW230" s="34" t="str">
        <f t="shared" si="179"/>
        <v xml:space="preserve"> jomla </v>
      </c>
      <c r="AX230" s="34" t="str">
        <f t="shared" si="180"/>
        <v xml:space="preserve"> LNRI25JOOA</v>
      </c>
      <c r="AY230" s="34" t="str">
        <f t="shared" si="181"/>
        <v xml:space="preserve"> open source </v>
      </c>
      <c r="AZ230" s="34" t="str">
        <f t="shared" si="182"/>
        <v xml:space="preserve"> template </v>
      </c>
      <c r="BA230" s="34" t="str">
        <f t="shared" si="183"/>
        <v xml:space="preserve"> templates </v>
      </c>
      <c r="BB230" s="34" t="str">
        <f t="shared" si="184"/>
        <v xml:space="preserve">livre joomla </v>
      </c>
      <c r="BC230" s="34" t="str">
        <f t="shared" si="185"/>
        <v/>
      </c>
      <c r="BD230" s="34" t="str">
        <f t="shared" si="186"/>
        <v/>
      </c>
      <c r="BE230" s="34" t="str">
        <f t="shared" si="187"/>
        <v/>
      </c>
      <c r="BF230" s="34" t="str">
        <f t="shared" si="188"/>
        <v/>
      </c>
      <c r="BG230" s="34" t="str">
        <f t="shared" si="189"/>
        <v/>
      </c>
      <c r="BH230" s="34" t="str">
        <f t="shared" si="190"/>
        <v/>
      </c>
      <c r="BI230" s="34" t="str">
        <f t="shared" si="191"/>
        <v/>
      </c>
      <c r="BJ230" s="34" t="str">
        <f t="shared" si="192"/>
        <v/>
      </c>
      <c r="BK230" s="34" t="str">
        <f t="shared" si="193"/>
        <v/>
      </c>
      <c r="BL230" s="34" t="str">
        <f t="shared" si="194"/>
        <v/>
      </c>
      <c r="BM230" s="34" t="str">
        <f t="shared" si="195"/>
        <v/>
      </c>
      <c r="BN230" s="34" t="str">
        <f t="shared" si="196"/>
        <v/>
      </c>
      <c r="BO230" s="34" t="str">
        <f t="shared" si="197"/>
        <v/>
      </c>
      <c r="BP230" s="34" t="str">
        <f t="shared" si="198"/>
        <v/>
      </c>
      <c r="BQ230" s="34" t="str">
        <f t="shared" si="199"/>
        <v/>
      </c>
      <c r="BR230" s="34" t="str">
        <f t="shared" si="200"/>
        <v/>
      </c>
      <c r="BS230" s="34" t="str">
        <f t="shared" si="201"/>
        <v/>
      </c>
      <c r="BT230" s="34" t="str">
        <f t="shared" si="202"/>
        <v/>
      </c>
      <c r="BU230" s="42" t="str">
        <f t="shared" si="203"/>
        <v/>
      </c>
    </row>
    <row r="231" spans="1:75" ht="20.100000000000001" customHeight="1" x14ac:dyDescent="0.2">
      <c r="A231" s="40">
        <v>45231</v>
      </c>
      <c r="B231" s="34" t="s">
        <v>14410</v>
      </c>
      <c r="C231" s="34" t="s">
        <v>112</v>
      </c>
      <c r="D231" s="34">
        <v>20240120</v>
      </c>
      <c r="E231" s="34" t="s">
        <v>14411</v>
      </c>
      <c r="F231" s="34" t="str">
        <f t="shared" si="136"/>
        <v>Le développement d'applications web avec JEE 6 [2ième édition]</v>
      </c>
      <c r="G231" s="34" t="str">
        <f t="shared" si="137"/>
        <v>Thierry Groussard</v>
      </c>
      <c r="H231" s="34" t="str">
        <f t="shared" si="138"/>
        <v/>
      </c>
      <c r="I231" s="34" t="str">
        <f t="shared" si="139"/>
        <v>Groussard, Thierry</v>
      </c>
      <c r="J231" s="34" t="str">
        <f t="shared" si="140"/>
        <v/>
      </c>
      <c r="K231" s="34" t="str">
        <f t="shared" si="141"/>
        <v/>
      </c>
      <c r="L231" s="34" t="str">
        <f t="shared" si="142"/>
        <v/>
      </c>
      <c r="M231" s="34" t="str">
        <f t="shared" si="143"/>
        <v/>
      </c>
      <c r="N231" s="5" t="str">
        <f t="shared" si="144"/>
        <v>Edition du 1 March 2011</v>
      </c>
      <c r="O231" s="5" t="str">
        <f t="shared" si="145"/>
        <v>305 pages</v>
      </c>
      <c r="P231" s="34" t="str">
        <f t="shared" si="146"/>
        <v>Editions ENI</v>
      </c>
      <c r="Q231" s="6" t="str">
        <f t="shared" si="147"/>
        <v>fre</v>
      </c>
      <c r="R231" s="34" t="str">
        <f t="shared" si="148"/>
        <v>fre</v>
      </c>
      <c r="S231" s="34" t="str">
        <f t="shared" si="149"/>
        <v>fre</v>
      </c>
      <c r="T231" s="34" t="str">
        <f t="shared" si="150"/>
        <v>Ce livre sur JEE 6 s'adresse aux développeurs Java et fournit toutes les bases pour utiliser le langage Java dans le développement d'applications web dynamiques.
 Après la présentation de la plate-forme JEE, le lecteur découvrira le fonctionnement du protocole http omniprésent dans les applications web. Le chapitre suivant présente les servlets qui sont à la base de toutes les applications web développées avec le langage java. L'aspect présentation des informations à l'utilisateur est ensuite détaillé avec les pages jsp. Les deux chapitres suivants détaillent les solutions disponibles pour améliorer la productivité en utilisant les balises de la bibliothèque JSTL ou en créant sa propre bibliothèque de balises adaptées aux besoins de l'application. 
La grande majorité des applications utilisant maintenant une base de données pour le stockage des informations, le dernier chapitre présente l'accès aux données à partir de java avec l'api jdbc et les spécificités des applications web dans ce domaine.
Dans ce livre, chaque notion est illustrée par des exemples concrets pouvant facilement être adaptés à vos besoins. La structure des principaux fichiers de configuration et les annotations java liées à la configuration d'une servlet (JSR135 : Java Servlet 3.0 Specification) sont documentées afin de vous guider lors du déploiement de l'application.
Les exemples cités dans l'ouvrage sont en téléchargement sur le site www.editions-eni.fr.
Les chapitres du livre :
Avant-propos &amp;ndash; Présentation de JEE &amp;ndash; Le protocole HTTP &amp;ndash; Les servlets - Utilisation des sessions - Les pages JSP  La bibliothèque JSTL &amp;ndash; Balises JSP personnalisées &amp;ndash; JDBC &amp;ndash; Annexes</v>
      </c>
      <c r="U231" s="34">
        <f t="shared" si="151"/>
        <v>9782746063815</v>
      </c>
      <c r="V231" s="34" t="str">
        <f t="shared" si="152"/>
        <v>Version Numérique</v>
      </c>
      <c r="W231" s="34">
        <f t="shared" si="153"/>
        <v>9782746062450</v>
      </c>
      <c r="X231" s="34" t="str">
        <f t="shared" si="154"/>
        <v>Version Imprimée</v>
      </c>
      <c r="Y231" s="34" t="str">
        <f t="shared" si="155"/>
        <v>St-Herblain</v>
      </c>
      <c r="Z231" s="34" t="str">
        <f t="shared" si="156"/>
        <v>Editions ENI</v>
      </c>
      <c r="AA231" s="34">
        <f t="shared" si="157"/>
        <v>2011</v>
      </c>
      <c r="AB231" s="34" t="str">
        <f t="shared" si="158"/>
        <v>Bibliothèque Numérique ENI (Service en ligne)</v>
      </c>
      <c r="AC231" s="34" t="str">
        <f t="shared" si="159"/>
        <v>RESSOURCES INFORMATIQUES</v>
      </c>
      <c r="AD231" s="34" t="str">
        <f t="shared" si="160"/>
        <v>texte</v>
      </c>
      <c r="AE231" s="34" t="str">
        <f t="shared" si="161"/>
        <v>txt</v>
      </c>
      <c r="AF231" s="34" t="str">
        <f t="shared" si="162"/>
        <v>rdacontent/fre</v>
      </c>
      <c r="AG231" s="34" t="str">
        <f t="shared" si="163"/>
        <v>informatique</v>
      </c>
      <c r="AH231" s="34" t="str">
        <f t="shared" si="164"/>
        <v>c</v>
      </c>
      <c r="AI231" s="34" t="str">
        <f t="shared" si="165"/>
        <v>rdamedia/fre</v>
      </c>
      <c r="AJ231" s="34" t="str">
        <f t="shared" si="166"/>
        <v>ressource en ligne</v>
      </c>
      <c r="AK231" s="34" t="str">
        <f t="shared" si="167"/>
        <v>cr</v>
      </c>
      <c r="AL231" s="34" t="str">
        <f t="shared" si="168"/>
        <v>rdacarrier/fre</v>
      </c>
      <c r="AM231" s="34" t="str">
        <f t="shared" si="169"/>
        <v>m\\\\\o\\d\\\\\\\\</v>
      </c>
      <c r="AN231" s="34" t="str">
        <f t="shared" si="170"/>
        <v>cr\cn\\\\uuaua</v>
      </c>
      <c r="AO231" s="34" t="str">
        <f t="shared" si="171"/>
        <v>Accès restreint aux membres</v>
      </c>
      <c r="AP231" s="34" t="str">
        <f t="shared" si="172"/>
        <v>Source de la note de description : Version imprimée</v>
      </c>
      <c r="AQ231" s="34" t="str">
        <f t="shared" si="173"/>
        <v/>
      </c>
      <c r="AR231" s="34" t="str">
        <f t="shared" si="174"/>
        <v>%SITE_CLIENT%/?library_guid=C2CB3624-ADA1-4087-93D4-D0EB43762647</v>
      </c>
      <c r="AS231" s="34" t="str">
        <f t="shared" si="175"/>
        <v>Accès au travers du portail ENI</v>
      </c>
      <c r="AT231" s="34" t="str">
        <f t="shared" si="176"/>
        <v xml:space="preserve"> java ee </v>
      </c>
      <c r="AU231" s="34" t="str">
        <f t="shared" si="177"/>
        <v xml:space="preserve"> jdbc </v>
      </c>
      <c r="AV231" s="34" t="str">
        <f t="shared" si="178"/>
        <v xml:space="preserve"> jee </v>
      </c>
      <c r="AW231" s="34" t="str">
        <f t="shared" si="179"/>
        <v xml:space="preserve"> jee6 </v>
      </c>
      <c r="AX231" s="34" t="str">
        <f t="shared" si="180"/>
        <v xml:space="preserve"> jsp </v>
      </c>
      <c r="AY231" s="34" t="str">
        <f t="shared" si="181"/>
        <v xml:space="preserve"> JSR135 </v>
      </c>
      <c r="AZ231" s="34" t="str">
        <f t="shared" si="182"/>
        <v xml:space="preserve"> jstl </v>
      </c>
      <c r="BA231" s="34" t="str">
        <f t="shared" si="183"/>
        <v xml:space="preserve"> langage </v>
      </c>
      <c r="BB231" s="34" t="str">
        <f t="shared" si="184"/>
        <v xml:space="preserve"> LNRI26JEE</v>
      </c>
      <c r="BC231" s="34" t="str">
        <f t="shared" si="185"/>
        <v xml:space="preserve"> servlet </v>
      </c>
      <c r="BD231" s="34" t="str">
        <f t="shared" si="186"/>
        <v xml:space="preserve"> servlets </v>
      </c>
      <c r="BE231" s="34" t="str">
        <f t="shared" si="187"/>
        <v xml:space="preserve">java </v>
      </c>
      <c r="BF231" s="34" t="str">
        <f t="shared" si="188"/>
        <v/>
      </c>
      <c r="BG231" s="34" t="str">
        <f t="shared" si="189"/>
        <v/>
      </c>
      <c r="BH231" s="34" t="str">
        <f t="shared" si="190"/>
        <v/>
      </c>
      <c r="BI231" s="34" t="str">
        <f t="shared" si="191"/>
        <v/>
      </c>
      <c r="BJ231" s="34" t="str">
        <f t="shared" si="192"/>
        <v/>
      </c>
      <c r="BK231" s="34" t="str">
        <f t="shared" si="193"/>
        <v/>
      </c>
      <c r="BL231" s="34" t="str">
        <f t="shared" si="194"/>
        <v/>
      </c>
      <c r="BM231" s="34" t="str">
        <f t="shared" si="195"/>
        <v/>
      </c>
      <c r="BN231" s="34" t="str">
        <f t="shared" si="196"/>
        <v/>
      </c>
      <c r="BO231" s="34" t="str">
        <f t="shared" si="197"/>
        <v/>
      </c>
      <c r="BP231" s="34" t="str">
        <f t="shared" si="198"/>
        <v/>
      </c>
      <c r="BQ231" s="34" t="str">
        <f t="shared" si="199"/>
        <v/>
      </c>
      <c r="BR231" s="34" t="str">
        <f t="shared" si="200"/>
        <v/>
      </c>
      <c r="BS231" s="34" t="str">
        <f t="shared" si="201"/>
        <v/>
      </c>
      <c r="BT231" s="34" t="str">
        <f t="shared" si="202"/>
        <v/>
      </c>
      <c r="BU231" s="42" t="str">
        <f t="shared" si="203"/>
        <v/>
      </c>
    </row>
    <row r="232" spans="1:75" ht="20.100000000000001" customHeight="1" x14ac:dyDescent="0.2">
      <c r="A232" s="40">
        <v>45231</v>
      </c>
      <c r="B232" s="34" t="s">
        <v>14412</v>
      </c>
      <c r="C232" s="34" t="s">
        <v>112</v>
      </c>
      <c r="D232" s="34">
        <v>20240120</v>
      </c>
      <c r="E232" s="34" t="s">
        <v>14413</v>
      </c>
      <c r="F232" s="34" t="str">
        <f t="shared" si="136"/>
        <v>Déploiement des postes de travail en entreprise [2ième édition]</v>
      </c>
      <c r="G232" s="34" t="str">
        <f t="shared" si="137"/>
        <v>Olivier Bat,Guillaume DESFARGES,Freddy ELMALEH</v>
      </c>
      <c r="H232" s="34" t="str">
        <f t="shared" si="138"/>
        <v/>
      </c>
      <c r="I232" s="34" t="str">
        <f t="shared" si="139"/>
        <v>Bat, Olivier</v>
      </c>
      <c r="J232" s="34" t="str">
        <f t="shared" si="140"/>
        <v>DESFARGES, Guillaume</v>
      </c>
      <c r="K232" s="34" t="str">
        <f t="shared" si="141"/>
        <v>ELMALEH, Freddy</v>
      </c>
      <c r="L232" s="34" t="str">
        <f t="shared" si="142"/>
        <v/>
      </c>
      <c r="M232" s="34" t="str">
        <f t="shared" si="143"/>
        <v/>
      </c>
      <c r="N232" s="5" t="str">
        <f t="shared" si="144"/>
        <v>Edition du 1 January 2012</v>
      </c>
      <c r="O232" s="5" t="str">
        <f t="shared" si="145"/>
        <v>508 pages</v>
      </c>
      <c r="P232" s="34" t="str">
        <f t="shared" si="146"/>
        <v>Editions ENI</v>
      </c>
      <c r="Q232" s="6" t="str">
        <f t="shared" si="147"/>
        <v>fre</v>
      </c>
      <c r="R232" s="34" t="str">
        <f t="shared" si="148"/>
        <v>fre</v>
      </c>
      <c r="S232" s="34" t="str">
        <f t="shared" si="149"/>
        <v>fre</v>
      </c>
      <c r="T232" s="34" t="str">
        <f t="shared" si="150"/>
        <v>Ce livre sur le déploiement de Windows 7 et Office 2010 s'adresse aux administrateurs système des petites et moyennes entreprises ainsi qu'aux ingénieurs chargés des postes de travail des grands comptes. Il a été conçu pour permettre au lecteur d'appréhender les outils de déploiementproposés par Microsoft (Windows Deployment Services, Microsoft Deployment Toolkit, Office Customization Toolkit, Windows Automated Installation Kit)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7 ainsi que l'automatisation de l'installation d'Office 2010 sur des postes de travail en entreprise.
En suivant le fil conducteur de l'automatisation du déploiement, les auteurs détaillent et illustrent avec des manipulations les différentes méthodes pour installer Windows 7. Le livre présente également la gestion des mises à jour de sécurité du parc avec Windows Server Update Services tout en implémentant Office 2010. Un chapitre est dédié aux déploiements de Windows 7 dans les grands comptes avec System Center Configuration Manager 2007. Le dernier chapitre présente deux études de cas.
Les chapitres du livre :
Avant-propos - Gérer un projet de déploiement &amp;ndash; Choisir une solution de déploiement &amp;ndash; Windows Deployment Services &amp;ndash; Windows Automated Installation Kit &amp;ndash; Microsoft Deployment Toolkit &amp;ndash; Automatisation de l'installation d'Office 2010 &amp;ndash; Déploiement d'OS avec SCCM 2007 &amp;ndash; Distribuer des mises à jour avec WSUS &amp;ndash; Études de cas
Ce livre est également proposé en coffret</v>
      </c>
      <c r="U232" s="34">
        <f t="shared" si="151"/>
        <v>9782746072305</v>
      </c>
      <c r="V232" s="34" t="str">
        <f t="shared" si="152"/>
        <v>Version Numérique</v>
      </c>
      <c r="W232" s="34">
        <f t="shared" si="153"/>
        <v>9782746070981</v>
      </c>
      <c r="X232" s="34" t="str">
        <f t="shared" si="154"/>
        <v>Version Imprimée</v>
      </c>
      <c r="Y232" s="34" t="str">
        <f t="shared" si="155"/>
        <v>St-Herblain</v>
      </c>
      <c r="Z232" s="34" t="str">
        <f t="shared" si="156"/>
        <v>Editions ENI</v>
      </c>
      <c r="AA232" s="34">
        <f t="shared" si="157"/>
        <v>2012</v>
      </c>
      <c r="AB232" s="34" t="str">
        <f t="shared" si="158"/>
        <v>Bibliothèque Numérique ENI (Service en ligne)</v>
      </c>
      <c r="AC232" s="34" t="str">
        <f t="shared" si="159"/>
        <v>RESSOURCES INFORMATIQUES</v>
      </c>
      <c r="AD232" s="34" t="str">
        <f t="shared" si="160"/>
        <v>texte</v>
      </c>
      <c r="AE232" s="34" t="str">
        <f t="shared" si="161"/>
        <v>txt</v>
      </c>
      <c r="AF232" s="34" t="str">
        <f t="shared" si="162"/>
        <v>rdacontent/fre</v>
      </c>
      <c r="AG232" s="34" t="str">
        <f t="shared" si="163"/>
        <v>informatique</v>
      </c>
      <c r="AH232" s="34" t="str">
        <f t="shared" si="164"/>
        <v>c</v>
      </c>
      <c r="AI232" s="34" t="str">
        <f t="shared" si="165"/>
        <v>rdamedia/fre</v>
      </c>
      <c r="AJ232" s="34" t="str">
        <f t="shared" si="166"/>
        <v>ressource en ligne</v>
      </c>
      <c r="AK232" s="34" t="str">
        <f t="shared" si="167"/>
        <v>cr</v>
      </c>
      <c r="AL232" s="34" t="str">
        <f t="shared" si="168"/>
        <v>rdacarrier/fre</v>
      </c>
      <c r="AM232" s="34" t="str">
        <f t="shared" si="169"/>
        <v>m\\\\\o\\d\\\\\\\\</v>
      </c>
      <c r="AN232" s="34" t="str">
        <f t="shared" si="170"/>
        <v>cr\cn\\\\uuaua</v>
      </c>
      <c r="AO232" s="34" t="str">
        <f t="shared" si="171"/>
        <v>Accès restreint aux membres</v>
      </c>
      <c r="AP232" s="34" t="str">
        <f t="shared" si="172"/>
        <v>Source de la note de description : Version imprimée</v>
      </c>
      <c r="AQ232" s="34" t="str">
        <f t="shared" si="173"/>
        <v/>
      </c>
      <c r="AR232" s="34" t="str">
        <f t="shared" si="174"/>
        <v>%SITE_CLIENT%/?library_guid=541CACD1-86DD-4D74-BDD3-9C9C1EAD0F49</v>
      </c>
      <c r="AS232" s="34" t="str">
        <f t="shared" si="175"/>
        <v>Accès au travers du portail ENI</v>
      </c>
      <c r="AT232" s="34" t="str">
        <f t="shared" si="176"/>
        <v xml:space="preserve"> LNRI27WINDE</v>
      </c>
      <c r="AU232" s="34" t="str">
        <f t="shared" si="177"/>
        <v xml:space="preserve"> mdt </v>
      </c>
      <c r="AV232" s="34" t="str">
        <f t="shared" si="178"/>
        <v xml:space="preserve"> microsoft </v>
      </c>
      <c r="AW232" s="34" t="str">
        <f t="shared" si="179"/>
        <v xml:space="preserve"> office 2010 </v>
      </c>
      <c r="AX232" s="34" t="str">
        <f t="shared" si="180"/>
        <v xml:space="preserve"> sccm </v>
      </c>
      <c r="AY232" s="34" t="str">
        <f t="shared" si="181"/>
        <v xml:space="preserve"> wds </v>
      </c>
      <c r="AZ232" s="34" t="str">
        <f t="shared" si="182"/>
        <v xml:space="preserve"> wsus </v>
      </c>
      <c r="BA232" s="34" t="str">
        <f t="shared" si="183"/>
        <v xml:space="preserve">seven </v>
      </c>
      <c r="BB232" s="34" t="str">
        <f t="shared" si="184"/>
        <v/>
      </c>
      <c r="BC232" s="34" t="str">
        <f t="shared" si="185"/>
        <v/>
      </c>
      <c r="BD232" s="34" t="str">
        <f t="shared" si="186"/>
        <v/>
      </c>
      <c r="BE232" s="34" t="str">
        <f t="shared" si="187"/>
        <v/>
      </c>
      <c r="BF232" s="34" t="str">
        <f t="shared" si="188"/>
        <v/>
      </c>
      <c r="BG232" s="34" t="str">
        <f t="shared" si="189"/>
        <v/>
      </c>
      <c r="BH232" s="34" t="str">
        <f t="shared" si="190"/>
        <v/>
      </c>
      <c r="BI232" s="34" t="str">
        <f t="shared" si="191"/>
        <v/>
      </c>
      <c r="BJ232" s="34" t="str">
        <f t="shared" si="192"/>
        <v/>
      </c>
      <c r="BK232" s="34" t="str">
        <f t="shared" si="193"/>
        <v/>
      </c>
      <c r="BL232" s="34" t="str">
        <f t="shared" si="194"/>
        <v/>
      </c>
      <c r="BM232" s="34" t="str">
        <f t="shared" si="195"/>
        <v/>
      </c>
      <c r="BN232" s="34" t="str">
        <f t="shared" si="196"/>
        <v/>
      </c>
      <c r="BO232" s="34" t="str">
        <f t="shared" si="197"/>
        <v/>
      </c>
      <c r="BP232" s="34" t="str">
        <f t="shared" si="198"/>
        <v/>
      </c>
      <c r="BQ232" s="34" t="str">
        <f t="shared" si="199"/>
        <v/>
      </c>
      <c r="BR232" s="34" t="str">
        <f t="shared" si="200"/>
        <v/>
      </c>
      <c r="BS232" s="34" t="str">
        <f t="shared" si="201"/>
        <v/>
      </c>
      <c r="BT232" s="34" t="str">
        <f t="shared" si="202"/>
        <v/>
      </c>
      <c r="BU232" s="42" t="str">
        <f t="shared" si="203"/>
        <v/>
      </c>
    </row>
    <row r="233" spans="1:75" ht="20.100000000000001" customHeight="1" x14ac:dyDescent="0.2">
      <c r="A233" s="40">
        <v>45231</v>
      </c>
      <c r="B233" s="34" t="s">
        <v>14414</v>
      </c>
      <c r="C233" s="34" t="s">
        <v>112</v>
      </c>
      <c r="D233" s="34">
        <v>20240120</v>
      </c>
      <c r="E233" s="34" t="s">
        <v>14415</v>
      </c>
      <c r="F233" s="34" t="str">
        <f t="shared" si="136"/>
        <v>Les fondamentaux du langage [Nouvelle édition]</v>
      </c>
      <c r="G233" s="34" t="str">
        <f t="shared" si="137"/>
        <v>Sébastien CHAZALLET</v>
      </c>
      <c r="H233" s="34" t="str">
        <f t="shared" si="138"/>
        <v/>
      </c>
      <c r="I233" s="34" t="str">
        <f t="shared" si="139"/>
        <v>CHAZALLET, Sébastien</v>
      </c>
      <c r="J233" s="34" t="str">
        <f t="shared" si="140"/>
        <v/>
      </c>
      <c r="K233" s="34" t="str">
        <f t="shared" si="141"/>
        <v/>
      </c>
      <c r="L233" s="34" t="str">
        <f t="shared" si="142"/>
        <v/>
      </c>
      <c r="M233" s="34" t="str">
        <f t="shared" si="143"/>
        <v/>
      </c>
      <c r="N233" s="5" t="str">
        <f t="shared" si="144"/>
        <v>Edition du 1 February 2012</v>
      </c>
      <c r="O233" s="5" t="str">
        <f t="shared" si="145"/>
        <v>864 pages</v>
      </c>
      <c r="P233" s="34" t="str">
        <f t="shared" si="146"/>
        <v>Editions ENI</v>
      </c>
      <c r="Q233" s="6" t="str">
        <f t="shared" si="147"/>
        <v>fre</v>
      </c>
      <c r="R233" s="34" t="str">
        <f t="shared" si="148"/>
        <v>fre</v>
      </c>
      <c r="S233" s="34" t="str">
        <f t="shared" si="149"/>
        <v>fre</v>
      </c>
      <c r="T233" s="34" t="str">
        <f t="shared" si="150"/>
        <v>Ce livre sur les fondamentaux du langage Python s'adresse à tout professionnel de l'informatique, ingénieur, étudiant, enseignant ou même autodidacte qui souhaite maîtriser ce langage très abouti. Il couvre un périmètre relativement large, détaille tout le coeur du langage et du traitement de données et ouvre des perspectives importantes sur tout ce que Python permet de faire (de la création d'un site web au développement de jeux en passant par la conception d'une interface graphique).
La première partie du livre détaille les atouts de Python pour répondre aux besoins des entreprises quel que soit le domaine informatique concerné. La seconde partie porte sur les fondamentaux du langage : les notions sont présentées progressivement avec des exemples de code qui illustrent chaque propos. L'auteur a souhaité que le lecteur atteigne une autonomie réelle dans son apprentissage, avec pour chaque notion présentée deux objectifs distincts : permettre à celui qui ne connaît pas la notion de se l'approprier correctement, notamment en respectant son rôle, et permettre à celui qui la connaît de trouver des angles d'attaques originaux pour aller le plus loin possible dans son exploitation. Cette première partie, qui porte donc sur le coeur du langage, est résolument tournée vers la branche 3 de Python. Néanmoins, lorsqu'elles existent, l'auteur présente les différences avec la branche antérieure de Python.
La troisième partie permet de voir comment utiliser Python pour résoudre des problématiques métiers et donc, comment utiliser tout ce qu'il y a autour de Python (protocoles, serveurs, images, &amp;hellip;). Dans cette partie, le fil conducteur est la fonctionnalité et non pas le module ; chaque chapitre se concentre sur la manière d'exploiter une fonctionnalité par l'utilisation d'un ou de plusieurs modules et présente une méthodologie, mais n'est pas centré sur une description anatomique des modules eux-mêmes.
Enfin, la dernière partie de l'ouvrage est un vaste tutoriel qui permet de mettre en pratique, dans un cadre professionnel, tout ce qui a été vu précédemment en créant une application qui couvre tous les domaines courants du développement (Données, Web, Interface graphique &amp;hellip;) et ainsi de présenter des solutions efficaces de développements utilisant Python.
Le code source de cette dernière partie est intégralement téléchargeable sur www.editions-eni.fr pour permettre au lecteur de tester le programme et de le modifier à sa guise de manière à faire ses propres expériences.
Les chapitres du livre :
Avant-propos - Python dans le paysage informatique - Présentation de Python - Pourquoi choisir Python - Installer son environnement de développement - Algorithmique de base &amp;ndash; Déclarations - Modèle objet - Types de données et algorithmes appliqués - Motifs de conception - Manipulation de données - Génération de contenu - Programmation parallèle - Programmation système et réseau - Bonnes pratiques - Créer une application web en 30 minutes - Créer une application console en 10 minutes - Créer une application graphique en 20 minutes - Créer un jeu en 30 minutes avec PyGame - Introduction à Grok en 10 minutes &amp;ndash; Annexes</v>
      </c>
      <c r="U233" s="34">
        <f t="shared" si="151"/>
        <v>9782746072770</v>
      </c>
      <c r="V233" s="34" t="str">
        <f t="shared" si="152"/>
        <v>Version Numérique</v>
      </c>
      <c r="W233" s="34">
        <f t="shared" si="153"/>
        <v>9782746071711</v>
      </c>
      <c r="X233" s="34" t="str">
        <f t="shared" si="154"/>
        <v>Version Imprimée</v>
      </c>
      <c r="Y233" s="34" t="str">
        <f t="shared" si="155"/>
        <v>St-Herblain</v>
      </c>
      <c r="Z233" s="34" t="str">
        <f t="shared" si="156"/>
        <v>Editions ENI</v>
      </c>
      <c r="AA233" s="34">
        <f t="shared" si="157"/>
        <v>2012</v>
      </c>
      <c r="AB233" s="34" t="str">
        <f t="shared" si="158"/>
        <v>Bibliothèque Numérique ENI (Service en ligne)</v>
      </c>
      <c r="AC233" s="34" t="str">
        <f t="shared" si="159"/>
        <v>RESSOURCES INFORMATIQUES</v>
      </c>
      <c r="AD233" s="34" t="str">
        <f t="shared" si="160"/>
        <v>texte</v>
      </c>
      <c r="AE233" s="34" t="str">
        <f t="shared" si="161"/>
        <v>txt</v>
      </c>
      <c r="AF233" s="34" t="str">
        <f t="shared" si="162"/>
        <v>rdacontent/fre</v>
      </c>
      <c r="AG233" s="34" t="str">
        <f t="shared" si="163"/>
        <v>informatique</v>
      </c>
      <c r="AH233" s="34" t="str">
        <f t="shared" si="164"/>
        <v>c</v>
      </c>
      <c r="AI233" s="34" t="str">
        <f t="shared" si="165"/>
        <v>rdamedia/fre</v>
      </c>
      <c r="AJ233" s="34" t="str">
        <f t="shared" si="166"/>
        <v>ressource en ligne</v>
      </c>
      <c r="AK233" s="34" t="str">
        <f t="shared" si="167"/>
        <v>cr</v>
      </c>
      <c r="AL233" s="34" t="str">
        <f t="shared" si="168"/>
        <v>rdacarrier/fre</v>
      </c>
      <c r="AM233" s="34" t="str">
        <f t="shared" si="169"/>
        <v>m\\\\\o\\d\\\\\\\\</v>
      </c>
      <c r="AN233" s="34" t="str">
        <f t="shared" si="170"/>
        <v>cr\cn\\\\uuaua</v>
      </c>
      <c r="AO233" s="34" t="str">
        <f t="shared" si="171"/>
        <v>Accès restreint aux membres</v>
      </c>
      <c r="AP233" s="34" t="str">
        <f t="shared" si="172"/>
        <v>Source de la note de description : Version imprimée</v>
      </c>
      <c r="AQ233" s="34" t="str">
        <f t="shared" si="173"/>
        <v/>
      </c>
      <c r="AR233" s="34" t="str">
        <f t="shared" si="174"/>
        <v>%SITE_CLIENT%/?library_guid=5953777D-2641-4BB2-A5E4-A77085DE8687</v>
      </c>
      <c r="AS233" s="34" t="str">
        <f t="shared" si="175"/>
        <v>Accès au travers du portail ENI</v>
      </c>
      <c r="AT233" s="34" t="str">
        <f t="shared" si="176"/>
        <v xml:space="preserve"> LNRI2PYT</v>
      </c>
      <c r="AU233" s="34" t="str">
        <f t="shared" si="177"/>
        <v xml:space="preserve"> pygame </v>
      </c>
      <c r="AV233" s="34" t="str">
        <f t="shared" si="178"/>
        <v xml:space="preserve"> tkinter </v>
      </c>
      <c r="AW233" s="34" t="str">
        <f t="shared" si="179"/>
        <v xml:space="preserve"> zope </v>
      </c>
      <c r="AX233" s="34" t="str">
        <f t="shared" si="180"/>
        <v xml:space="preserve"> zope3 </v>
      </c>
      <c r="AY233" s="34" t="str">
        <f t="shared" si="181"/>
        <v xml:space="preserve">algorithmique </v>
      </c>
      <c r="AZ233" s="34" t="str">
        <f t="shared" si="182"/>
        <v/>
      </c>
      <c r="BA233" s="34" t="str">
        <f t="shared" si="183"/>
        <v/>
      </c>
      <c r="BB233" s="34" t="str">
        <f t="shared" si="184"/>
        <v/>
      </c>
      <c r="BC233" s="34" t="str">
        <f t="shared" si="185"/>
        <v/>
      </c>
      <c r="BD233" s="34" t="str">
        <f t="shared" si="186"/>
        <v/>
      </c>
      <c r="BE233" s="34" t="str">
        <f t="shared" si="187"/>
        <v/>
      </c>
      <c r="BF233" s="34" t="str">
        <f t="shared" si="188"/>
        <v/>
      </c>
      <c r="BG233" s="34" t="str">
        <f t="shared" si="189"/>
        <v/>
      </c>
      <c r="BH233" s="34" t="str">
        <f t="shared" si="190"/>
        <v/>
      </c>
      <c r="BI233" s="34" t="str">
        <f t="shared" si="191"/>
        <v/>
      </c>
      <c r="BJ233" s="34" t="str">
        <f t="shared" si="192"/>
        <v/>
      </c>
      <c r="BK233" s="34" t="str">
        <f t="shared" si="193"/>
        <v/>
      </c>
      <c r="BL233" s="34" t="str">
        <f t="shared" si="194"/>
        <v/>
      </c>
      <c r="BM233" s="34" t="str">
        <f t="shared" si="195"/>
        <v/>
      </c>
      <c r="BN233" s="34" t="str">
        <f t="shared" si="196"/>
        <v/>
      </c>
      <c r="BO233" s="34" t="str">
        <f t="shared" si="197"/>
        <v/>
      </c>
      <c r="BP233" s="34" t="str">
        <f t="shared" si="198"/>
        <v/>
      </c>
      <c r="BQ233" s="34" t="str">
        <f t="shared" si="199"/>
        <v/>
      </c>
      <c r="BR233" s="34" t="str">
        <f t="shared" si="200"/>
        <v/>
      </c>
      <c r="BS233" s="34" t="str">
        <f t="shared" si="201"/>
        <v/>
      </c>
      <c r="BT233" s="34" t="str">
        <f t="shared" si="202"/>
        <v/>
      </c>
      <c r="BU233" s="42" t="str">
        <f t="shared" si="203"/>
        <v/>
      </c>
    </row>
    <row r="234" spans="1:75" ht="20.100000000000001" customHeight="1" x14ac:dyDescent="0.2">
      <c r="A234" s="40">
        <v>45231</v>
      </c>
      <c r="B234" s="34" t="s">
        <v>14416</v>
      </c>
      <c r="C234" s="34" t="s">
        <v>112</v>
      </c>
      <c r="D234" s="34">
        <v>20240120</v>
      </c>
      <c r="E234" s="34" t="s">
        <v>14417</v>
      </c>
      <c r="F234" s="34" t="str">
        <f t="shared" si="136"/>
        <v>Réseaux sans fil 802.11 : Technologie - Déploiement - Sécurisation [2ième édition]</v>
      </c>
      <c r="G234" s="34" t="str">
        <f t="shared" si="137"/>
        <v>Philippe Atelin</v>
      </c>
      <c r="H234" s="34" t="str">
        <f t="shared" si="138"/>
        <v/>
      </c>
      <c r="I234" s="34" t="str">
        <f t="shared" si="139"/>
        <v>Atelin, Philippe</v>
      </c>
      <c r="J234" s="34" t="str">
        <f t="shared" si="140"/>
        <v/>
      </c>
      <c r="K234" s="34" t="str">
        <f t="shared" si="141"/>
        <v/>
      </c>
      <c r="L234" s="34" t="str">
        <f t="shared" si="142"/>
        <v/>
      </c>
      <c r="M234" s="34" t="str">
        <f t="shared" si="143"/>
        <v/>
      </c>
      <c r="N234" s="5" t="str">
        <f t="shared" si="144"/>
        <v>Edition du 1 August 2008</v>
      </c>
      <c r="O234" s="5" t="str">
        <f t="shared" si="145"/>
        <v>406 pages</v>
      </c>
      <c r="P234" s="34" t="str">
        <f t="shared" si="146"/>
        <v>Editions ENI</v>
      </c>
      <c r="Q234" s="6" t="str">
        <f t="shared" si="147"/>
        <v>fre</v>
      </c>
      <c r="R234" s="34" t="str">
        <f t="shared" si="148"/>
        <v>fre</v>
      </c>
      <c r="S234" s="34" t="str">
        <f t="shared" si="149"/>
        <v>fre</v>
      </c>
      <c r="T234" s="34" t="str">
        <f t="shared" si="150"/>
        <v>Ce  livre sur le Wi-Fi est destiné à aider les professionnels du réseau dans  l&amp;acute;appréhension et le déploiement d&amp;acute;un réseau local sans fil. Le Wi-Fi  est replacé dans le contexte des autres technologies réseaux (Ethernet,  Bluetooth, WiMax, CPL, UMTS...). 
Les caractéristiques des ondes, modulations et autres phénomènes  ondulatoires sont décrites afin d&amp;acute;optimiser au mieux le signal radio.  Les aspects réglementaires ne sont pas oubliés, tout comme les critères  de choix d&amp;acute;une antenne, qu&amp;acute;elle soit de type fouet, patch ou yagi. Toutes  les caractéristiques qui font la qualité et la performance d&amp;acute;un réseau  Wi-Fi sont présentées. 
L&amp;acute;accent est mis dans les derniers chapitres de ce livre sur  les différents aspects de la sécurisation d&amp;acute;un tel outil de  communication : WEP, WPA, WPA2 (802.11i) et autres solutions sont étudiées  en détail. Les exemples de configurations logicielles tiennent compte des  avancées de Microsoft Windows Vista et Windows Server 2008.
Cette nouvelle édition du livre apporte les éléments  d&amp;acute;informations sur la norme 802.11n draft.</v>
      </c>
      <c r="U234" s="34">
        <f t="shared" si="151"/>
        <v>9782746044333</v>
      </c>
      <c r="V234" s="34" t="str">
        <f t="shared" si="152"/>
        <v>Version Numérique</v>
      </c>
      <c r="W234" s="34">
        <f t="shared" si="153"/>
        <v>9782746043039</v>
      </c>
      <c r="X234" s="34" t="str">
        <f t="shared" si="154"/>
        <v>Version Imprimée</v>
      </c>
      <c r="Y234" s="34" t="str">
        <f t="shared" si="155"/>
        <v>St-Herblain</v>
      </c>
      <c r="Z234" s="34" t="str">
        <f t="shared" si="156"/>
        <v>Editions ENI</v>
      </c>
      <c r="AA234" s="34">
        <f t="shared" si="157"/>
        <v>2008</v>
      </c>
      <c r="AB234" s="34" t="str">
        <f t="shared" si="158"/>
        <v>Bibliothèque Numérique ENI (Service en ligne)</v>
      </c>
      <c r="AC234" s="34" t="str">
        <f t="shared" si="159"/>
        <v>RESSOURCES INFORMATIQUES</v>
      </c>
      <c r="AD234" s="34" t="str">
        <f t="shared" si="160"/>
        <v>texte</v>
      </c>
      <c r="AE234" s="34" t="str">
        <f t="shared" si="161"/>
        <v>txt</v>
      </c>
      <c r="AF234" s="34" t="str">
        <f t="shared" si="162"/>
        <v>rdacontent/fre</v>
      </c>
      <c r="AG234" s="34" t="str">
        <f t="shared" si="163"/>
        <v>informatique</v>
      </c>
      <c r="AH234" s="34" t="str">
        <f t="shared" si="164"/>
        <v>c</v>
      </c>
      <c r="AI234" s="34" t="str">
        <f t="shared" si="165"/>
        <v>rdamedia/fre</v>
      </c>
      <c r="AJ234" s="34" t="str">
        <f t="shared" si="166"/>
        <v>ressource en ligne</v>
      </c>
      <c r="AK234" s="34" t="str">
        <f t="shared" si="167"/>
        <v>cr</v>
      </c>
      <c r="AL234" s="34" t="str">
        <f t="shared" si="168"/>
        <v>rdacarrier/fre</v>
      </c>
      <c r="AM234" s="34" t="str">
        <f t="shared" si="169"/>
        <v>m\\\\\o\\d\\\\\\\\</v>
      </c>
      <c r="AN234" s="34" t="str">
        <f t="shared" si="170"/>
        <v>cr\cn\\\\uuaua</v>
      </c>
      <c r="AO234" s="34" t="str">
        <f t="shared" si="171"/>
        <v>Accès restreint aux membres</v>
      </c>
      <c r="AP234" s="34" t="str">
        <f t="shared" si="172"/>
        <v>Source de la note de description : Version imprimée</v>
      </c>
      <c r="AQ234" s="34" t="str">
        <f t="shared" si="173"/>
        <v/>
      </c>
      <c r="AR234" s="34" t="str">
        <f t="shared" si="174"/>
        <v>%SITE_CLIENT%/?library_guid=1130D846-2E32-49BB-B9E0-D53192D6CAB9</v>
      </c>
      <c r="AS234" s="34" t="str">
        <f t="shared" si="175"/>
        <v>Accès au travers du portail ENI</v>
      </c>
      <c r="AT234" s="34">
        <f t="shared" si="176"/>
        <v>802</v>
      </c>
      <c r="AU234" s="34" t="str">
        <f t="shared" si="177"/>
        <v xml:space="preserve"> 802.11 </v>
      </c>
      <c r="AV234" s="34" t="str">
        <f t="shared" si="178"/>
        <v xml:space="preserve"> 802.11n </v>
      </c>
      <c r="AW234" s="34" t="str">
        <f t="shared" si="179"/>
        <v xml:space="preserve"> 802.11n draft </v>
      </c>
      <c r="AX234" s="34" t="str">
        <f t="shared" si="180"/>
        <v xml:space="preserve"> Bluetooth </v>
      </c>
      <c r="AY234" s="34" t="str">
        <f t="shared" si="181"/>
        <v xml:space="preserve"> CPL </v>
      </c>
      <c r="AZ234" s="34" t="str">
        <f t="shared" si="182"/>
        <v xml:space="preserve"> deploiement </v>
      </c>
      <c r="BA234" s="34" t="str">
        <f t="shared" si="183"/>
        <v xml:space="preserve"> e</v>
      </c>
      <c r="BB234" s="34" t="str">
        <f t="shared" si="184"/>
        <v xml:space="preserve"> ebook </v>
      </c>
      <c r="BC234" s="34" t="str">
        <f t="shared" si="185"/>
        <v xml:space="preserve"> livre électronique </v>
      </c>
      <c r="BD234" s="34" t="str">
        <f t="shared" si="186"/>
        <v xml:space="preserve"> livre numérique </v>
      </c>
      <c r="BE234" s="34" t="str">
        <f t="shared" si="187"/>
        <v xml:space="preserve"> livre wi fi </v>
      </c>
      <c r="BF234" s="34" t="str">
        <f t="shared" si="188"/>
        <v xml:space="preserve"> livre wifi </v>
      </c>
      <c r="BG234" s="34" t="str">
        <f t="shared" si="189"/>
        <v xml:space="preserve"> livres électroniques </v>
      </c>
      <c r="BH234" s="34" t="str">
        <f t="shared" si="190"/>
        <v xml:space="preserve"> livres numériques </v>
      </c>
      <c r="BI234" s="34" t="str">
        <f t="shared" si="191"/>
        <v xml:space="preserve"> LNRI2WIF</v>
      </c>
      <c r="BJ234" s="34" t="str">
        <f t="shared" si="192"/>
        <v xml:space="preserve"> reseau </v>
      </c>
      <c r="BK234" s="34" t="str">
        <f t="shared" si="193"/>
        <v xml:space="preserve"> réseau sans fil </v>
      </c>
      <c r="BL234" s="34" t="str">
        <f t="shared" si="194"/>
        <v xml:space="preserve"> reseaux </v>
      </c>
      <c r="BM234" s="34" t="str">
        <f t="shared" si="195"/>
        <v xml:space="preserve"> WEP </v>
      </c>
      <c r="BN234" s="34" t="str">
        <f t="shared" si="196"/>
        <v xml:space="preserve"> WiMax </v>
      </c>
      <c r="BO234" s="34" t="str">
        <f t="shared" si="197"/>
        <v xml:space="preserve"> WPA </v>
      </c>
      <c r="BP234" s="34" t="str">
        <f t="shared" si="198"/>
        <v xml:space="preserve">book </v>
      </c>
      <c r="BQ234" s="34" t="str">
        <f t="shared" si="199"/>
        <v xml:space="preserve">Fi </v>
      </c>
      <c r="BR234" s="34" t="str">
        <f t="shared" si="200"/>
        <v>livre Wi</v>
      </c>
      <c r="BS234" s="34" t="str">
        <f t="shared" si="201"/>
        <v/>
      </c>
      <c r="BT234" s="34" t="str">
        <f t="shared" si="202"/>
        <v/>
      </c>
      <c r="BU234" s="42" t="str">
        <f t="shared" si="203"/>
        <v/>
      </c>
    </row>
    <row r="235" spans="1:75" ht="20.100000000000001" customHeight="1" x14ac:dyDescent="0.2">
      <c r="A235" s="40">
        <v>45231</v>
      </c>
      <c r="B235" s="34" t="s">
        <v>14418</v>
      </c>
      <c r="C235" s="34" t="s">
        <v>112</v>
      </c>
      <c r="D235" s="34">
        <v>20240120</v>
      </c>
      <c r="E235" s="34" t="s">
        <v>14419</v>
      </c>
      <c r="F235" s="34" t="str">
        <f t="shared" si="136"/>
        <v/>
      </c>
      <c r="G235" s="34" t="str">
        <f t="shared" si="137"/>
        <v>Thierry Petibon</v>
      </c>
      <c r="H235" s="34" t="str">
        <f t="shared" si="138"/>
        <v/>
      </c>
      <c r="I235" s="34" t="str">
        <f t="shared" si="139"/>
        <v>Petibon, Thierry</v>
      </c>
      <c r="J235" s="34" t="str">
        <f t="shared" si="140"/>
        <v/>
      </c>
      <c r="K235" s="34" t="str">
        <f t="shared" si="141"/>
        <v/>
      </c>
      <c r="L235" s="34" t="str">
        <f t="shared" si="142"/>
        <v/>
      </c>
      <c r="M235" s="34" t="str">
        <f t="shared" si="143"/>
        <v/>
      </c>
      <c r="N235" s="5" t="str">
        <f t="shared" si="144"/>
        <v>Edition du 1 March 2010</v>
      </c>
      <c r="O235" s="5" t="str">
        <f t="shared" si="145"/>
        <v>438 pages</v>
      </c>
      <c r="P235" s="34" t="str">
        <f t="shared" si="146"/>
        <v>Editions ENI</v>
      </c>
      <c r="Q235" s="6" t="str">
        <f t="shared" si="147"/>
        <v>fre</v>
      </c>
      <c r="R235" s="34" t="str">
        <f t="shared" si="148"/>
        <v>fre</v>
      </c>
      <c r="S235" s="34" t="str">
        <f t="shared" si="149"/>
        <v>fre</v>
      </c>
      <c r="T235" s="34" t="str">
        <f t="shared" si="150"/>
        <v xml:space="preserve">Ce livre sur SAP BusinessObjects Web Intelligence s'adresse à tout utilisateur (du simple collaborateur au décideur), appelé à travailler avec cette application pour interroger les données de l'entreprise et produire des rapports fiables et pertinents. 
Vous apprendrez à maîtriser les différentes fonctionnalités de SAP BusinessObjects Web Intelligence (Webi) qui permettent de construire des documents de qualité : création de requêtes, mise en forme de rapports (sections, ruptures, filtres, etc.) analyse des données (exploration ascendante, descendante, etc.), création de graphiques... Pour vous aider dans votre apprentissage, vous suivrez de nombreux exemples adaptés à des problématiques courantes. 
Vous découvrirez également des techniques permettant de répondre à des besoins plus complexes d'analyse ou de mise en forme : rapports interactifs avec la notion d'invite, requêtes avancées, utilisation de fichiers de données personnels, liaison entre sources de données, insertion de calculs dans un document, regroupement de valeurs, etc. Les nouveautés de la version XI 3 sont présentées dans un chapitre spécifique.
Les exemples cités dans l'ouvrage ont été réalisés sur la version XI release 3.1 et sont en téléchargement sur le site www.editions-eni.fr.
Les chapitres du livre :
Introduction - Présentation de la Business Intelligence - L'environnement Infoview - Interroger : la gestion des requêtes sous InfoView - Reporter : l'utilisation des rapports - Reporter : les diagrammes - Analyser les données - Utiliser plusieurs fournisseurs de données - Problèmes et solutions avancées - Nouveautés XI3
</v>
      </c>
      <c r="U235" s="34">
        <f t="shared" si="151"/>
        <v>9782746054554</v>
      </c>
      <c r="V235" s="34" t="str">
        <f t="shared" si="152"/>
        <v>Version Numérique</v>
      </c>
      <c r="W235" s="34">
        <f t="shared" si="153"/>
        <v>9782746053809</v>
      </c>
      <c r="X235" s="34" t="str">
        <f t="shared" si="154"/>
        <v>Version Imprimée</v>
      </c>
      <c r="Y235" s="34" t="str">
        <f t="shared" si="155"/>
        <v>St-Herblain</v>
      </c>
      <c r="Z235" s="34" t="str">
        <f t="shared" si="156"/>
        <v>Editions ENI</v>
      </c>
      <c r="AA235" s="34">
        <f t="shared" si="157"/>
        <v>2010</v>
      </c>
      <c r="AB235" s="34" t="str">
        <f t="shared" si="158"/>
        <v>Bibliothèque Numérique ENI (Service en ligne)</v>
      </c>
      <c r="AC235" s="34" t="str">
        <f t="shared" si="159"/>
        <v>RESSOURCES INFORMATIQUES</v>
      </c>
      <c r="AD235" s="34" t="str">
        <f t="shared" si="160"/>
        <v>texte</v>
      </c>
      <c r="AE235" s="34" t="str">
        <f t="shared" si="161"/>
        <v>txt</v>
      </c>
      <c r="AF235" s="34" t="str">
        <f t="shared" si="162"/>
        <v>rdacontent/fre</v>
      </c>
      <c r="AG235" s="34" t="str">
        <f t="shared" si="163"/>
        <v>informatique</v>
      </c>
      <c r="AH235" s="34" t="str">
        <f t="shared" si="164"/>
        <v>c</v>
      </c>
      <c r="AI235" s="34" t="str">
        <f t="shared" si="165"/>
        <v>rdamedia/fre</v>
      </c>
      <c r="AJ235" s="34" t="str">
        <f t="shared" si="166"/>
        <v>ressource en ligne</v>
      </c>
      <c r="AK235" s="34" t="str">
        <f t="shared" si="167"/>
        <v>cr</v>
      </c>
      <c r="AL235" s="34" t="str">
        <f t="shared" si="168"/>
        <v>rdacarrier/fre</v>
      </c>
      <c r="AM235" s="34" t="str">
        <f t="shared" si="169"/>
        <v>m\\\\\o\\d\\\\\\\\</v>
      </c>
      <c r="AN235" s="34" t="str">
        <f t="shared" si="170"/>
        <v>cr\cn\\\\uuaua</v>
      </c>
      <c r="AO235" s="34" t="str">
        <f t="shared" si="171"/>
        <v>Accès restreint aux membres</v>
      </c>
      <c r="AP235" s="34" t="str">
        <f t="shared" si="172"/>
        <v>Source de la note de description : Version imprimée</v>
      </c>
      <c r="AQ235" s="34" t="str">
        <f t="shared" si="173"/>
        <v/>
      </c>
      <c r="AR235" s="34" t="str">
        <f t="shared" si="174"/>
        <v>%SITE_CLIENT%/?library_guid=8CC63A7F-481F-4318-B181-A6445F033941</v>
      </c>
      <c r="AS235" s="34" t="str">
        <f t="shared" si="175"/>
        <v>Accès au travers du portail ENI</v>
      </c>
      <c r="AT235" s="34" t="str">
        <f t="shared" si="176"/>
        <v xml:space="preserve"> bi </v>
      </c>
      <c r="AU235" s="34" t="str">
        <f t="shared" si="177"/>
        <v xml:space="preserve"> bo </v>
      </c>
      <c r="AV235" s="34" t="str">
        <f t="shared" si="178"/>
        <v xml:space="preserve"> livre BO </v>
      </c>
      <c r="AW235" s="34" t="str">
        <f t="shared" si="179"/>
        <v xml:space="preserve"> livre business objects </v>
      </c>
      <c r="AX235" s="34" t="str">
        <f t="shared" si="180"/>
        <v xml:space="preserve"> livre businessobjects </v>
      </c>
      <c r="AY235" s="34" t="str">
        <f t="shared" si="181"/>
        <v xml:space="preserve"> LNRI3WXIBUSO</v>
      </c>
      <c r="AZ235" s="34" t="str">
        <f t="shared" si="182"/>
        <v xml:space="preserve"> webi </v>
      </c>
      <c r="BA235" s="34" t="str">
        <f t="shared" si="183"/>
        <v xml:space="preserve">livre SAP </v>
      </c>
      <c r="BB235" s="34" t="str">
        <f t="shared" si="184"/>
        <v/>
      </c>
      <c r="BC235" s="34" t="str">
        <f t="shared" si="185"/>
        <v/>
      </c>
      <c r="BD235" s="34" t="str">
        <f t="shared" si="186"/>
        <v/>
      </c>
      <c r="BE235" s="34" t="str">
        <f t="shared" si="187"/>
        <v/>
      </c>
      <c r="BF235" s="34" t="str">
        <f t="shared" si="188"/>
        <v/>
      </c>
      <c r="BG235" s="34" t="str">
        <f t="shared" si="189"/>
        <v/>
      </c>
      <c r="BH235" s="34" t="str">
        <f t="shared" si="190"/>
        <v/>
      </c>
      <c r="BI235" s="34" t="str">
        <f t="shared" si="191"/>
        <v/>
      </c>
      <c r="BJ235" s="34" t="str">
        <f t="shared" si="192"/>
        <v/>
      </c>
      <c r="BK235" s="34" t="str">
        <f t="shared" si="193"/>
        <v/>
      </c>
      <c r="BL235" s="34" t="str">
        <f t="shared" si="194"/>
        <v/>
      </c>
      <c r="BM235" s="34" t="str">
        <f t="shared" si="195"/>
        <v/>
      </c>
      <c r="BN235" s="34" t="str">
        <f t="shared" si="196"/>
        <v/>
      </c>
      <c r="BO235" s="34" t="str">
        <f t="shared" si="197"/>
        <v/>
      </c>
      <c r="BP235" s="34" t="str">
        <f t="shared" si="198"/>
        <v/>
      </c>
      <c r="BQ235" s="34" t="str">
        <f t="shared" si="199"/>
        <v/>
      </c>
      <c r="BR235" s="34" t="str">
        <f t="shared" si="200"/>
        <v/>
      </c>
      <c r="BS235" s="34" t="str">
        <f t="shared" si="201"/>
        <v/>
      </c>
      <c r="BT235" s="34" t="str">
        <f t="shared" si="202"/>
        <v/>
      </c>
      <c r="BU235" s="42" t="str">
        <f t="shared" si="203"/>
        <v/>
      </c>
    </row>
    <row r="236" spans="1:75" ht="20.100000000000001" customHeight="1" x14ac:dyDescent="0.2">
      <c r="A236" s="40">
        <v>45231</v>
      </c>
      <c r="B236" s="34" t="s">
        <v>14420</v>
      </c>
      <c r="C236" s="34" t="s">
        <v>112</v>
      </c>
      <c r="D236" s="34">
        <v>20240120</v>
      </c>
      <c r="E236" s="34" t="s">
        <v>14421</v>
      </c>
      <c r="F236" s="34" t="str">
        <f t="shared" si="136"/>
        <v>Desktop Intelligence (version XI 3)</v>
      </c>
      <c r="G236" s="34" t="str">
        <f t="shared" si="137"/>
        <v>Thierry Petibon</v>
      </c>
      <c r="H236" s="34" t="str">
        <f t="shared" si="138"/>
        <v/>
      </c>
      <c r="I236" s="34" t="str">
        <f t="shared" si="139"/>
        <v>Petibon, Thierry</v>
      </c>
      <c r="J236" s="34" t="str">
        <f t="shared" si="140"/>
        <v/>
      </c>
      <c r="K236" s="34" t="str">
        <f t="shared" si="141"/>
        <v/>
      </c>
      <c r="L236" s="34" t="str">
        <f t="shared" si="142"/>
        <v/>
      </c>
      <c r="M236" s="34" t="str">
        <f t="shared" si="143"/>
        <v/>
      </c>
      <c r="N236" s="5" t="str">
        <f t="shared" si="144"/>
        <v>Edition du 1 January 2011</v>
      </c>
      <c r="O236" s="5" t="str">
        <f t="shared" si="145"/>
        <v>549 pages</v>
      </c>
      <c r="P236" s="34" t="str">
        <f t="shared" si="146"/>
        <v>Editions ENI</v>
      </c>
      <c r="Q236" s="6" t="str">
        <f t="shared" si="147"/>
        <v>fre</v>
      </c>
      <c r="R236" s="34" t="str">
        <f t="shared" si="148"/>
        <v>fre</v>
      </c>
      <c r="S236" s="34" t="str">
        <f t="shared" si="149"/>
        <v>fre</v>
      </c>
      <c r="T236" s="34" t="str">
        <f t="shared" si="150"/>
        <v>Ce livre s'adresse à tout utilisateur (collaborateur, développeur ou décideur), sans connaissances informatiques particulières, appelé à travailler avec BusinessObjects Desktop Intelligence (version XI 3) pour interroger les données de l'entreprise et produire des rapports fiables et pertinents. 
Vous apprendrez à maîtriser les différentes fonctionnalités de BusinessObjects Desktop Intelligence qui permettent de construire des documents de qualité : création de requêtes, mise en forme de rapports (sections, ruptures, filtres, alerteurs, etc.) analyse des données (exploration ascendante, descendante, etc.), création de diagrammes... 
Pour vous aider dans votre apprentissage, vous suivrez de nombreux exemples adaptés à des problématiques courantes. Il vous sera aussi présenté des techniques permettant de répondre à des besoins plus complexes d'analyse ou de mise en forme : rapports interactifs avec la notion d'invite, requêtes avancées, utilisation de fichiers de données personnels, utilisation de sources de données XML, liaison entre sources de données, insertion de calculs dans un document, regroupement de valeurs, etc.
Les exemples cités dans l'ouvrage ont été réalisés sur la version XI release 3.1 et sont en téléchargement sur le site www.editions-eni.fr.
Les chapitres du livre :
Introduction &amp;ndash; L'éditeur de requête sur un univers &amp;ndash; Structurer un document - Les autres types de fournisseurs de données &amp;ndash; Gérer les fournisseurs de données &amp;ndash; Analyser les données d'un rapport &amp;ndash; Insérer des calculs dans un document &amp;ndash; Mettre en forme un rapport &amp;ndash; Travailler avec les graphiques &amp;ndash; Fonctions avancées &amp;ndash; Annexe
Ce livre est également proposé en coffret</v>
      </c>
      <c r="U236" s="34">
        <f t="shared" si="151"/>
        <v>9782746062177</v>
      </c>
      <c r="V236" s="34" t="str">
        <f t="shared" si="152"/>
        <v>Version Numérique</v>
      </c>
      <c r="W236" s="34">
        <f t="shared" si="153"/>
        <v>9782746060821</v>
      </c>
      <c r="X236" s="34" t="str">
        <f t="shared" si="154"/>
        <v>Version Imprimée</v>
      </c>
      <c r="Y236" s="34" t="str">
        <f t="shared" si="155"/>
        <v>St-Herblain</v>
      </c>
      <c r="Z236" s="34" t="str">
        <f t="shared" si="156"/>
        <v>Editions ENI</v>
      </c>
      <c r="AA236" s="34">
        <f t="shared" si="157"/>
        <v>2011</v>
      </c>
      <c r="AB236" s="34" t="str">
        <f t="shared" si="158"/>
        <v>Bibliothèque Numérique ENI (Service en ligne)</v>
      </c>
      <c r="AC236" s="34" t="str">
        <f t="shared" si="159"/>
        <v>RESSOURCES INFORMATIQUES</v>
      </c>
      <c r="AD236" s="34" t="str">
        <f t="shared" si="160"/>
        <v>texte</v>
      </c>
      <c r="AE236" s="34" t="str">
        <f t="shared" si="161"/>
        <v>txt</v>
      </c>
      <c r="AF236" s="34" t="str">
        <f t="shared" si="162"/>
        <v>rdacontent/fre</v>
      </c>
      <c r="AG236" s="34" t="str">
        <f t="shared" si="163"/>
        <v>informatique</v>
      </c>
      <c r="AH236" s="34" t="str">
        <f t="shared" si="164"/>
        <v>c</v>
      </c>
      <c r="AI236" s="34" t="str">
        <f t="shared" si="165"/>
        <v>rdamedia/fre</v>
      </c>
      <c r="AJ236" s="34" t="str">
        <f t="shared" si="166"/>
        <v>ressource en ligne</v>
      </c>
      <c r="AK236" s="34" t="str">
        <f t="shared" si="167"/>
        <v>cr</v>
      </c>
      <c r="AL236" s="34" t="str">
        <f t="shared" si="168"/>
        <v>rdacarrier/fre</v>
      </c>
      <c r="AM236" s="34" t="str">
        <f t="shared" si="169"/>
        <v>m\\\\\o\\d\\\\\\\\</v>
      </c>
      <c r="AN236" s="34" t="str">
        <f t="shared" si="170"/>
        <v>cr\cn\\\\uuaua</v>
      </c>
      <c r="AO236" s="34" t="str">
        <f t="shared" si="171"/>
        <v>Accès restreint aux membres</v>
      </c>
      <c r="AP236" s="34" t="str">
        <f t="shared" si="172"/>
        <v>Source de la note de description : Version imprimée</v>
      </c>
      <c r="AQ236" s="34" t="str">
        <f t="shared" si="173"/>
        <v/>
      </c>
      <c r="AR236" s="34" t="str">
        <f t="shared" si="174"/>
        <v>%SITE_CLIENT%/?library_guid=E90F90CC-0649-478F-8C2D-E0375273FE50</v>
      </c>
      <c r="AS236" s="34" t="str">
        <f t="shared" si="175"/>
        <v>Accès au travers du portail ENI</v>
      </c>
      <c r="AT236" s="34" t="str">
        <f t="shared" si="176"/>
        <v xml:space="preserve"> Business Intelligence </v>
      </c>
      <c r="AU236" s="34" t="str">
        <f t="shared" si="177"/>
        <v xml:space="preserve"> business objects </v>
      </c>
      <c r="AV236" s="34" t="str">
        <f t="shared" si="178"/>
        <v xml:space="preserve"> ETL </v>
      </c>
      <c r="AW236" s="34" t="str">
        <f t="shared" si="179"/>
        <v xml:space="preserve"> livre BI </v>
      </c>
      <c r="AX236" s="34" t="str">
        <f t="shared" si="180"/>
        <v xml:space="preserve"> livre Business Objects </v>
      </c>
      <c r="AY236" s="34" t="str">
        <f t="shared" si="181"/>
        <v xml:space="preserve"> livre businessobjects </v>
      </c>
      <c r="AZ236" s="34" t="str">
        <f t="shared" si="182"/>
        <v xml:space="preserve"> livre SAP </v>
      </c>
      <c r="BA236" s="34" t="str">
        <f t="shared" si="183"/>
        <v xml:space="preserve"> LNRI3XIBUSO</v>
      </c>
      <c r="BB236" s="34" t="str">
        <f t="shared" si="184"/>
        <v xml:space="preserve"> requête </v>
      </c>
      <c r="BC236" s="34" t="str">
        <f t="shared" si="185"/>
        <v xml:space="preserve"> univers </v>
      </c>
      <c r="BD236" s="34" t="str">
        <f t="shared" si="186"/>
        <v xml:space="preserve"> XI </v>
      </c>
      <c r="BE236" s="34" t="str">
        <f t="shared" si="187"/>
        <v xml:space="preserve">livre BO </v>
      </c>
      <c r="BF236" s="34" t="str">
        <f t="shared" si="188"/>
        <v/>
      </c>
      <c r="BG236" s="34" t="str">
        <f t="shared" si="189"/>
        <v/>
      </c>
      <c r="BH236" s="34" t="str">
        <f t="shared" si="190"/>
        <v/>
      </c>
      <c r="BI236" s="34" t="str">
        <f t="shared" si="191"/>
        <v/>
      </c>
      <c r="BJ236" s="34" t="str">
        <f t="shared" si="192"/>
        <v/>
      </c>
      <c r="BK236" s="34" t="str">
        <f t="shared" si="193"/>
        <v/>
      </c>
      <c r="BL236" s="34" t="str">
        <f t="shared" si="194"/>
        <v/>
      </c>
      <c r="BM236" s="34" t="str">
        <f t="shared" si="195"/>
        <v/>
      </c>
      <c r="BN236" s="34" t="str">
        <f t="shared" si="196"/>
        <v/>
      </c>
      <c r="BO236" s="34" t="str">
        <f t="shared" si="197"/>
        <v/>
      </c>
      <c r="BP236" s="34" t="str">
        <f t="shared" si="198"/>
        <v/>
      </c>
      <c r="BQ236" s="34" t="str">
        <f t="shared" si="199"/>
        <v/>
      </c>
      <c r="BR236" s="34" t="str">
        <f t="shared" si="200"/>
        <v/>
      </c>
      <c r="BS236" s="34" t="str">
        <f t="shared" si="201"/>
        <v/>
      </c>
      <c r="BT236" s="34" t="str">
        <f t="shared" si="202"/>
        <v/>
      </c>
      <c r="BU236" s="42" t="str">
        <f t="shared" si="203"/>
        <v/>
      </c>
    </row>
    <row r="237" spans="1:75" ht="20.100000000000001" customHeight="1" x14ac:dyDescent="0.2">
      <c r="A237" s="40">
        <v>45231</v>
      </c>
      <c r="B237" s="34" t="s">
        <v>14422</v>
      </c>
      <c r="C237" s="34" t="s">
        <v>112</v>
      </c>
      <c r="D237" s="34">
        <v>20240120</v>
      </c>
      <c r="E237" s="34" t="s">
        <v>14423</v>
      </c>
      <c r="F237" s="34" t="str">
        <f t="shared" si="136"/>
        <v>Maîtrisez le code source (3ème édition)</v>
      </c>
      <c r="G237" s="34" t="str">
        <f t="shared" si="137"/>
        <v>Luc VAN LANCKER</v>
      </c>
      <c r="H237" s="34" t="str">
        <f t="shared" si="138"/>
        <v/>
      </c>
      <c r="I237" s="34" t="str">
        <f t="shared" si="139"/>
        <v>VAN LANCKER, Luc</v>
      </c>
      <c r="J237" s="34" t="str">
        <f t="shared" si="140"/>
        <v/>
      </c>
      <c r="K237" s="34" t="str">
        <f t="shared" si="141"/>
        <v/>
      </c>
      <c r="L237" s="34" t="str">
        <f t="shared" si="142"/>
        <v/>
      </c>
      <c r="M237" s="34" t="str">
        <f t="shared" si="143"/>
        <v/>
      </c>
      <c r="N237" s="5" t="str">
        <f t="shared" si="144"/>
        <v>Edition du 1 October 2008</v>
      </c>
      <c r="O237" s="5" t="str">
        <f t="shared" si="145"/>
        <v>434 pages</v>
      </c>
      <c r="P237" s="34" t="str">
        <f t="shared" si="146"/>
        <v>Editions ENI</v>
      </c>
      <c r="Q237" s="6" t="str">
        <f t="shared" si="147"/>
        <v>fre</v>
      </c>
      <c r="R237" s="34" t="str">
        <f t="shared" si="148"/>
        <v>fre</v>
      </c>
      <c r="S237" s="34" t="str">
        <f t="shared" si="149"/>
        <v>fre</v>
      </c>
      <c r="T237" s="34" t="str">
        <f t="shared" si="150"/>
        <v>Ce livre sur le HTML 4 s'adresse à toute personne appelée à développer, mettre en place, faire vivre un site web. En effet, pour débuter mais surtout pour progresser dans la conception de sites, il faut inévitablement passer par une bonne compréhension et une bonne maîtrise du code source des pages.
Le livre est conçu comme un réel outil de formation, pédagogique de la première à la dernière page, abondamment illustré d'exemples et de captures d'écran et constamment à l'affût des éléments réellement pratiques pour le webmestre. Sont ainsi passés en revue le HTML (dans sa dernière version et surtout ses derniers usages), les feuilles de style, le JavaScript, les CSS, l'utilisation du DHTML, le XHTML... Cet ouvrage n'est surtout pas une encyclopédie exhaustive de ces différentes techniques mais un parcours structuré de celles-ci. Il fournit aux concepteurs débutants, voire plus confirmés, les règles rigoureuses mais essentielles de la conception professionnelle d'un site Web.
Dans cette nouvelle édition de l'ouvrage, l'auteur s'est attaché à encourager l'élaboration d'un code valide, respectueux des prescriptions du W3C et particulièrement de la séparation du contenu (HTML) et de la présentation (feuilles de style CSS). Il recense également les éléments qui peuvent réagir différemment selon le navigateur final (Internet Explorer ou Firefox en l'occurrence.) L'auteur présente aussi quelques outils intéressants (nouvelles versions des validateurs de code, extensions pour Firefox, logiciel de création d'images réactives...).
Des éléments sont en téléchargement sur cette page.
Ce livre est également proposé en coffret1 | coffret2 | coffret3</v>
      </c>
      <c r="U237" s="34">
        <f t="shared" si="151"/>
        <v>9782746046689</v>
      </c>
      <c r="V237" s="34" t="str">
        <f t="shared" si="152"/>
        <v>Version Numérique</v>
      </c>
      <c r="W237" s="34">
        <f t="shared" si="153"/>
        <v>9782746043862</v>
      </c>
      <c r="X237" s="34" t="str">
        <f t="shared" si="154"/>
        <v>Version Imprimée</v>
      </c>
      <c r="Y237" s="34" t="str">
        <f t="shared" si="155"/>
        <v>St-Herblain</v>
      </c>
      <c r="Z237" s="34" t="str">
        <f t="shared" si="156"/>
        <v>Editions ENI</v>
      </c>
      <c r="AA237" s="34">
        <f t="shared" si="157"/>
        <v>2008</v>
      </c>
      <c r="AB237" s="34" t="str">
        <f t="shared" si="158"/>
        <v>Bibliothèque Numérique ENI (Service en ligne)</v>
      </c>
      <c r="AC237" s="34" t="str">
        <f t="shared" si="159"/>
        <v>RESSOURCES INFORMATIQUES</v>
      </c>
      <c r="AD237" s="34" t="str">
        <f t="shared" si="160"/>
        <v>texte</v>
      </c>
      <c r="AE237" s="34" t="str">
        <f t="shared" si="161"/>
        <v>txt</v>
      </c>
      <c r="AF237" s="34" t="str">
        <f t="shared" si="162"/>
        <v>rdacontent/fre</v>
      </c>
      <c r="AG237" s="34" t="str">
        <f t="shared" si="163"/>
        <v>informatique</v>
      </c>
      <c r="AH237" s="34" t="str">
        <f t="shared" si="164"/>
        <v>c</v>
      </c>
      <c r="AI237" s="34" t="str">
        <f t="shared" si="165"/>
        <v>rdamedia/fre</v>
      </c>
      <c r="AJ237" s="34" t="str">
        <f t="shared" si="166"/>
        <v>ressource en ligne</v>
      </c>
      <c r="AK237" s="34" t="str">
        <f t="shared" si="167"/>
        <v>cr</v>
      </c>
      <c r="AL237" s="34" t="str">
        <f t="shared" si="168"/>
        <v>rdacarrier/fre</v>
      </c>
      <c r="AM237" s="34" t="str">
        <f t="shared" si="169"/>
        <v>m\\\\\o\\d\\\\\\\\</v>
      </c>
      <c r="AN237" s="34" t="str">
        <f t="shared" si="170"/>
        <v>cr\cn\\\\uuaua</v>
      </c>
      <c r="AO237" s="34" t="str">
        <f t="shared" si="171"/>
        <v>Accès restreint aux membres</v>
      </c>
      <c r="AP237" s="34" t="str">
        <f t="shared" si="172"/>
        <v>Source de la note de description : Version imprimée</v>
      </c>
      <c r="AQ237" s="34" t="str">
        <f t="shared" si="173"/>
        <v/>
      </c>
      <c r="AR237" s="34" t="str">
        <f t="shared" si="174"/>
        <v>%SITE_CLIENT%/?library_guid=900F308D-E550-4EAF-ACF0-4874EEF79F5B</v>
      </c>
      <c r="AS237" s="34" t="str">
        <f t="shared" si="175"/>
        <v>Accès au travers du portail ENI</v>
      </c>
      <c r="AT237" s="34" t="str">
        <f t="shared" si="176"/>
        <v xml:space="preserve"> attribut </v>
      </c>
      <c r="AU237" s="34" t="str">
        <f t="shared" si="177"/>
        <v xml:space="preserve"> balise </v>
      </c>
      <c r="AV237" s="34" t="str">
        <f t="shared" si="178"/>
        <v xml:space="preserve"> CSS </v>
      </c>
      <c r="AW237" s="34" t="str">
        <f t="shared" si="179"/>
        <v xml:space="preserve"> DHTML </v>
      </c>
      <c r="AX237" s="34" t="str">
        <f t="shared" si="180"/>
        <v xml:space="preserve"> HTML4 </v>
      </c>
      <c r="AY237" s="34" t="str">
        <f t="shared" si="181"/>
        <v xml:space="preserve"> LNRI43HTM</v>
      </c>
      <c r="AZ237" s="34" t="str">
        <f t="shared" si="182"/>
        <v xml:space="preserve"> web </v>
      </c>
      <c r="BA237" s="34" t="str">
        <f t="shared" si="183"/>
        <v xml:space="preserve"> XHTML </v>
      </c>
      <c r="BB237" s="34" t="str">
        <f t="shared" si="184"/>
        <v xml:space="preserve">livre html </v>
      </c>
      <c r="BC237" s="34" t="str">
        <f t="shared" si="185"/>
        <v/>
      </c>
      <c r="BD237" s="34" t="str">
        <f t="shared" si="186"/>
        <v/>
      </c>
      <c r="BE237" s="34" t="str">
        <f t="shared" si="187"/>
        <v/>
      </c>
      <c r="BF237" s="34" t="str">
        <f t="shared" si="188"/>
        <v/>
      </c>
      <c r="BG237" s="34" t="str">
        <f t="shared" si="189"/>
        <v/>
      </c>
      <c r="BH237" s="34" t="str">
        <f t="shared" si="190"/>
        <v/>
      </c>
      <c r="BI237" s="34" t="str">
        <f t="shared" si="191"/>
        <v/>
      </c>
      <c r="BJ237" s="34" t="str">
        <f t="shared" si="192"/>
        <v/>
      </c>
      <c r="BK237" s="34" t="str">
        <f t="shared" si="193"/>
        <v/>
      </c>
      <c r="BL237" s="34" t="str">
        <f t="shared" si="194"/>
        <v/>
      </c>
      <c r="BM237" s="34" t="str">
        <f t="shared" si="195"/>
        <v/>
      </c>
      <c r="BN237" s="34" t="str">
        <f t="shared" si="196"/>
        <v/>
      </c>
      <c r="BO237" s="34" t="str">
        <f t="shared" si="197"/>
        <v/>
      </c>
      <c r="BP237" s="34" t="str">
        <f t="shared" si="198"/>
        <v/>
      </c>
      <c r="BQ237" s="34" t="str">
        <f t="shared" si="199"/>
        <v/>
      </c>
      <c r="BR237" s="34" t="str">
        <f t="shared" si="200"/>
        <v/>
      </c>
      <c r="BS237" s="34" t="str">
        <f t="shared" si="201"/>
        <v/>
      </c>
      <c r="BT237" s="34" t="str">
        <f t="shared" si="202"/>
        <v/>
      </c>
      <c r="BU237" s="42" t="str">
        <f t="shared" si="203"/>
        <v/>
      </c>
    </row>
    <row r="238" spans="1:75" ht="20.100000000000001" customHeight="1" x14ac:dyDescent="0.2">
      <c r="A238" s="40">
        <v>45231</v>
      </c>
      <c r="B238" s="34" t="s">
        <v>14424</v>
      </c>
      <c r="C238" s="34" t="s">
        <v>112</v>
      </c>
      <c r="D238" s="34">
        <v>20240120</v>
      </c>
      <c r="E238" s="34" t="s">
        <v>14425</v>
      </c>
      <c r="F238" s="34" t="str">
        <f t="shared" si="136"/>
        <v>Développer un site Web dynamique et interactif</v>
      </c>
      <c r="G238" s="34" t="str">
        <f t="shared" si="137"/>
        <v>Olivier HEURTEL</v>
      </c>
      <c r="H238" s="34" t="str">
        <f t="shared" si="138"/>
        <v/>
      </c>
      <c r="I238" s="34" t="str">
        <f t="shared" si="139"/>
        <v>HEURTEL, Olivier</v>
      </c>
      <c r="J238" s="34" t="str">
        <f t="shared" si="140"/>
        <v/>
      </c>
      <c r="K238" s="34" t="str">
        <f t="shared" si="141"/>
        <v/>
      </c>
      <c r="L238" s="34" t="str">
        <f t="shared" si="142"/>
        <v/>
      </c>
      <c r="M238" s="34" t="str">
        <f t="shared" si="143"/>
        <v/>
      </c>
      <c r="N238" s="5" t="str">
        <f t="shared" si="144"/>
        <v>Edition du 1 November 2007</v>
      </c>
      <c r="O238" s="5" t="str">
        <f t="shared" si="145"/>
        <v>518 pages</v>
      </c>
      <c r="P238" s="34" t="str">
        <f t="shared" si="146"/>
        <v>Editions ENI</v>
      </c>
      <c r="Q238" s="6" t="str">
        <f t="shared" si="147"/>
        <v>fre</v>
      </c>
      <c r="R238" s="34" t="str">
        <f t="shared" si="148"/>
        <v>fre</v>
      </c>
      <c r="S238" s="34" t="str">
        <f t="shared" si="149"/>
        <v>fre</v>
      </c>
      <c r="T238" s="34" t="str">
        <f t="shared" si="150"/>
        <v>Ce livre s'adresse aux concepteurs et développeurs qui souhaitent utiliser PHP 5.2  pour développer un site Web dynamique et interactif.
Après une présentation des principes de base du langage, l'auteur se focalise sur les besoins spécifiques du développement de sites dynamiques et interactifs en s'attachant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Les exemples cités dans le livre sont en téléchargement sur cette page.
Ce livre est également proposé en coffret 1 | coffret 2 | coffret 3 | coffret 4 | coffret 5 | coffret 6</v>
      </c>
      <c r="U238" s="34">
        <f t="shared" si="151"/>
        <v>9782746044197</v>
      </c>
      <c r="V238" s="34" t="str">
        <f t="shared" si="152"/>
        <v>Version Numérique</v>
      </c>
      <c r="W238" s="34">
        <f t="shared" si="153"/>
        <v>9782746039926</v>
      </c>
      <c r="X238" s="34" t="str">
        <f t="shared" si="154"/>
        <v>Version Imprimée</v>
      </c>
      <c r="Y238" s="34" t="str">
        <f t="shared" si="155"/>
        <v>St-Herblain</v>
      </c>
      <c r="Z238" s="34" t="str">
        <f t="shared" si="156"/>
        <v>Editions ENI</v>
      </c>
      <c r="AA238" s="34">
        <f t="shared" si="157"/>
        <v>2007</v>
      </c>
      <c r="AB238" s="34" t="str">
        <f t="shared" si="158"/>
        <v>Bibliothèque Numérique ENI (Service en ligne)</v>
      </c>
      <c r="AC238" s="34" t="str">
        <f t="shared" si="159"/>
        <v>RESSOURCES INFORMATIQUES</v>
      </c>
      <c r="AD238" s="34" t="str">
        <f t="shared" si="160"/>
        <v>texte</v>
      </c>
      <c r="AE238" s="34" t="str">
        <f t="shared" si="161"/>
        <v>txt</v>
      </c>
      <c r="AF238" s="34" t="str">
        <f t="shared" si="162"/>
        <v>rdacontent/fre</v>
      </c>
      <c r="AG238" s="34" t="str">
        <f t="shared" si="163"/>
        <v>informatique</v>
      </c>
      <c r="AH238" s="34" t="str">
        <f t="shared" si="164"/>
        <v>c</v>
      </c>
      <c r="AI238" s="34" t="str">
        <f t="shared" si="165"/>
        <v>rdamedia/fre</v>
      </c>
      <c r="AJ238" s="34" t="str">
        <f t="shared" si="166"/>
        <v>ressource en ligne</v>
      </c>
      <c r="AK238" s="34" t="str">
        <f t="shared" si="167"/>
        <v>cr</v>
      </c>
      <c r="AL238" s="34" t="str">
        <f t="shared" si="168"/>
        <v>rdacarrier/fre</v>
      </c>
      <c r="AM238" s="34" t="str">
        <f t="shared" si="169"/>
        <v>m\\\\\o\\d\\\\\\\\</v>
      </c>
      <c r="AN238" s="34" t="str">
        <f t="shared" si="170"/>
        <v>cr\cn\\\\uuaua</v>
      </c>
      <c r="AO238" s="34" t="str">
        <f t="shared" si="171"/>
        <v>Accès restreint aux membres</v>
      </c>
      <c r="AP238" s="34" t="str">
        <f t="shared" si="172"/>
        <v>Source de la note de description : Version imprimée</v>
      </c>
      <c r="AQ238" s="34" t="str">
        <f t="shared" si="173"/>
        <v/>
      </c>
      <c r="AR238" s="34" t="str">
        <f t="shared" si="174"/>
        <v>%SITE_CLIENT%/?library_guid=3DA8E77C-1A51-4042-8DC4-17635C75C9D6</v>
      </c>
      <c r="AS238" s="34" t="str">
        <f t="shared" si="175"/>
        <v>Accès au travers du portail ENI</v>
      </c>
      <c r="AT238" s="34" t="str">
        <f t="shared" si="176"/>
        <v xml:space="preserve"> développement web </v>
      </c>
      <c r="AU238" s="34" t="str">
        <f t="shared" si="177"/>
        <v xml:space="preserve"> e</v>
      </c>
      <c r="AV238" s="34" t="str">
        <f t="shared" si="178"/>
        <v xml:space="preserve"> ebook </v>
      </c>
      <c r="AW238" s="34" t="str">
        <f t="shared" si="179"/>
        <v xml:space="preserve"> livre électronique </v>
      </c>
      <c r="AX238" s="34" t="str">
        <f t="shared" si="180"/>
        <v xml:space="preserve"> livre numérique </v>
      </c>
      <c r="AY238" s="34" t="str">
        <f t="shared" si="181"/>
        <v xml:space="preserve"> livres électroniques </v>
      </c>
      <c r="AZ238" s="34" t="str">
        <f t="shared" si="182"/>
        <v xml:space="preserve"> livres numériques </v>
      </c>
      <c r="BA238" s="34" t="str">
        <f t="shared" si="183"/>
        <v xml:space="preserve"> LNRI5.2PHP</v>
      </c>
      <c r="BB238" s="34" t="str">
        <f t="shared" si="184"/>
        <v xml:space="preserve"> php5 </v>
      </c>
      <c r="BC238" s="34" t="str">
        <f t="shared" si="185"/>
        <v xml:space="preserve"> site web </v>
      </c>
      <c r="BD238" s="34" t="str">
        <f t="shared" si="186"/>
        <v xml:space="preserve">book </v>
      </c>
      <c r="BE238" s="34" t="str">
        <f t="shared" si="187"/>
        <v xml:space="preserve">Langage </v>
      </c>
      <c r="BF238" s="34" t="str">
        <f t="shared" si="188"/>
        <v/>
      </c>
      <c r="BG238" s="34" t="str">
        <f t="shared" si="189"/>
        <v/>
      </c>
      <c r="BH238" s="34" t="str">
        <f t="shared" si="190"/>
        <v/>
      </c>
      <c r="BI238" s="34" t="str">
        <f t="shared" si="191"/>
        <v/>
      </c>
      <c r="BJ238" s="34" t="str">
        <f t="shared" si="192"/>
        <v/>
      </c>
      <c r="BK238" s="34" t="str">
        <f t="shared" si="193"/>
        <v/>
      </c>
      <c r="BL238" s="34" t="str">
        <f t="shared" si="194"/>
        <v/>
      </c>
      <c r="BM238" s="34" t="str">
        <f t="shared" si="195"/>
        <v/>
      </c>
      <c r="BN238" s="34" t="str">
        <f t="shared" si="196"/>
        <v/>
      </c>
      <c r="BO238" s="34" t="str">
        <f t="shared" si="197"/>
        <v/>
      </c>
      <c r="BP238" s="34" t="str">
        <f t="shared" si="198"/>
        <v/>
      </c>
      <c r="BQ238" s="34" t="str">
        <f t="shared" si="199"/>
        <v/>
      </c>
      <c r="BR238" s="34" t="str">
        <f t="shared" si="200"/>
        <v/>
      </c>
      <c r="BS238" s="34" t="str">
        <f t="shared" si="201"/>
        <v/>
      </c>
      <c r="BT238" s="34" t="str">
        <f t="shared" si="202"/>
        <v/>
      </c>
      <c r="BU238" s="42" t="str">
        <f t="shared" si="203"/>
        <v/>
      </c>
    </row>
    <row r="239" spans="1:75" ht="20.100000000000001" customHeight="1" x14ac:dyDescent="0.2">
      <c r="A239" s="40">
        <v>45231</v>
      </c>
      <c r="B239" s="34" t="s">
        <v>14426</v>
      </c>
      <c r="C239" s="34" t="s">
        <v>112</v>
      </c>
      <c r="D239" s="34">
        <v>20240120</v>
      </c>
      <c r="E239" s="34" t="s">
        <v>14427</v>
      </c>
      <c r="F239" s="34" t="str">
        <f t="shared" ref="F239:F302" si="204">VLOOKUP(B239,base,3,FALSE)</f>
        <v>Développez un site web dynamique et interactif</v>
      </c>
      <c r="G239" s="34" t="str">
        <f t="shared" ref="G239:G302" si="205">VLOOKUP(B239,base,4,FALSE)</f>
        <v>Olivier HEURTEL</v>
      </c>
      <c r="H239" s="34" t="str">
        <f t="shared" ref="H239:H302" si="206">VLOOKUP(B239,base,5,FALSE)</f>
        <v/>
      </c>
      <c r="I239" s="34" t="str">
        <f t="shared" ref="I239:I302" si="207">VLOOKUP(B239,base,6,FALSE)</f>
        <v>HEURTEL, Olivier</v>
      </c>
      <c r="J239" s="34" t="str">
        <f t="shared" ref="J239:J302" si="208">VLOOKUP(B239,base,7,FALSE)</f>
        <v/>
      </c>
      <c r="K239" s="34" t="str">
        <f t="shared" ref="K239:K302" si="209">VLOOKUP(B239,base,8,FALSE)</f>
        <v/>
      </c>
      <c r="L239" s="34" t="str">
        <f t="shared" ref="L239:L302" si="210">VLOOKUP(B239,base,9,FALSE)</f>
        <v/>
      </c>
      <c r="M239" s="34" t="str">
        <f t="shared" ref="M239:M302" si="211">VLOOKUP(B239,base,10,FALSE)</f>
        <v/>
      </c>
      <c r="N239" s="5" t="str">
        <f t="shared" ref="N239:N302" si="212">VLOOKUP(B239,base,11,FALSE)</f>
        <v>Edition du 1 April 2010</v>
      </c>
      <c r="O239" s="5" t="str">
        <f t="shared" ref="O239:O302" si="213">VLOOKUP(B239,base,12,FALSE)</f>
        <v>495 pages</v>
      </c>
      <c r="P239" s="34" t="str">
        <f t="shared" ref="P239:P302" si="214">VLOOKUP(B239,base,13,FALSE)</f>
        <v>Editions ENI</v>
      </c>
      <c r="Q239" s="6" t="str">
        <f t="shared" ref="Q239:Q302" si="215">VLOOKUP(B239,base,14,FALSE)</f>
        <v>fre</v>
      </c>
      <c r="R239" s="34" t="str">
        <f t="shared" ref="R239:R302" si="216">VLOOKUP(B239,base,15,FALSE)</f>
        <v>fre</v>
      </c>
      <c r="S239" s="34" t="str">
        <f t="shared" ref="S239:S302" si="217">VLOOKUP(B239,base,16,FALSE)</f>
        <v>fre</v>
      </c>
      <c r="T239" s="34" t="str">
        <f t="shared" ref="T239:T302" si="218">VLOOKUP(B239,base,17,FALSE)</f>
        <v>Ce livre sur PHP 5.3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en s'attachant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Les exemples cités dans le livre sont en téléchargement sur le site www.editions-eni.fr.
Les chapitres du livre :
Introduction &amp;ndash; Vue d'ensemble de PHP &amp;ndash; Variables, constantes, types et tableaux &amp;ndash; Opérateurs &amp;ndash; Structures de contrôle &amp;ndash; Fonctions et classes &amp;ndash; Gestion des formulaires &amp;ndash; Accéder aux bases de données -  Gérer les sessions &amp;ndash; Envoyer un courrier électronique &amp;ndash; Gestion des fichiers &amp;ndash; Gérer les erreurs dans un script PHP &amp;ndash; Annexe
Ce livre est également proposé en coffret 1 | coffret 2 | coffret 3 | coffret 4 | coffret 5 | coffret 6 | coffret 7</v>
      </c>
      <c r="U239" s="34">
        <f t="shared" ref="U239:U302" si="219">VLOOKUP(B239,base,18,FALSE)</f>
        <v>9782746054899</v>
      </c>
      <c r="V239" s="34" t="str">
        <f t="shared" ref="V239:V302" si="220">VLOOKUP(B239,base,19,FALSE)</f>
        <v>Version Numérique</v>
      </c>
      <c r="W239" s="34">
        <f t="shared" ref="W239:W302" si="221">VLOOKUP(B239,base,20,FALSE)</f>
        <v>9782746054103</v>
      </c>
      <c r="X239" s="34" t="str">
        <f t="shared" ref="X239:X302" si="222">VLOOKUP(B239,base,21,FALSE)</f>
        <v>Version Imprimée</v>
      </c>
      <c r="Y239" s="34" t="str">
        <f t="shared" ref="Y239:Y302" si="223">VLOOKUP(B239,base,22,FALSE)</f>
        <v>St-Herblain</v>
      </c>
      <c r="Z239" s="34" t="str">
        <f t="shared" ref="Z239:Z302" si="224">VLOOKUP(B239,base,23,FALSE)</f>
        <v>Editions ENI</v>
      </c>
      <c r="AA239" s="34">
        <f t="shared" ref="AA239:AA302" si="225">VLOOKUP(B239,base,24,FALSE)</f>
        <v>2010</v>
      </c>
      <c r="AB239" s="34" t="str">
        <f t="shared" ref="AB239:AB302" si="226">VLOOKUP(B239,base,25,FALSE)</f>
        <v>Bibliothèque Numérique ENI (Service en ligne)</v>
      </c>
      <c r="AC239" s="34" t="str">
        <f t="shared" ref="AC239:AC302" si="227">VLOOKUP(B239,base,26,FALSE)</f>
        <v>RESSOURCES INFORMATIQUES</v>
      </c>
      <c r="AD239" s="34" t="str">
        <f t="shared" ref="AD239:AD302" si="228">VLOOKUP(B239,base,27,FALSE)</f>
        <v>texte</v>
      </c>
      <c r="AE239" s="34" t="str">
        <f t="shared" ref="AE239:AE302" si="229">VLOOKUP(B239,base,28,FALSE)</f>
        <v>txt</v>
      </c>
      <c r="AF239" s="34" t="str">
        <f t="shared" ref="AF239:AF302" si="230">VLOOKUP(B239,base,29,FALSE)</f>
        <v>rdacontent/fre</v>
      </c>
      <c r="AG239" s="34" t="str">
        <f t="shared" ref="AG239:AG302" si="231">VLOOKUP(B239,base,30,FALSE)</f>
        <v>informatique</v>
      </c>
      <c r="AH239" s="34" t="str">
        <f t="shared" ref="AH239:AH302" si="232">VLOOKUP(B239,base,31,FALSE)</f>
        <v>c</v>
      </c>
      <c r="AI239" s="34" t="str">
        <f t="shared" ref="AI239:AI302" si="233">VLOOKUP(B239,base,32,FALSE)</f>
        <v>rdamedia/fre</v>
      </c>
      <c r="AJ239" s="34" t="str">
        <f t="shared" ref="AJ239:AJ302" si="234">VLOOKUP(B239,base,33,FALSE)</f>
        <v>ressource en ligne</v>
      </c>
      <c r="AK239" s="34" t="str">
        <f t="shared" ref="AK239:AK302" si="235">VLOOKUP(B239,base,34,FALSE)</f>
        <v>cr</v>
      </c>
      <c r="AL239" s="34" t="str">
        <f t="shared" ref="AL239:AL302" si="236">VLOOKUP(B239,base,35,FALSE)</f>
        <v>rdacarrier/fre</v>
      </c>
      <c r="AM239" s="34" t="str">
        <f t="shared" ref="AM239:AM302" si="237">VLOOKUP(B239,base,36,FALSE)</f>
        <v>m\\\\\o\\d\\\\\\\\</v>
      </c>
      <c r="AN239" s="34" t="str">
        <f t="shared" ref="AN239:AN302" si="238">VLOOKUP(B239,base,37,FALSE)</f>
        <v>cr\cn\\\\uuaua</v>
      </c>
      <c r="AO239" s="34" t="str">
        <f t="shared" ref="AO239:AO302" si="239">VLOOKUP(B239,base,38,FALSE)</f>
        <v>Accès restreint aux membres</v>
      </c>
      <c r="AP239" s="34" t="str">
        <f t="shared" ref="AP239:AP302" si="240">VLOOKUP(B239,base,39,FALSE)</f>
        <v>Source de la note de description : Version imprimée</v>
      </c>
      <c r="AQ239" s="34" t="str">
        <f t="shared" ref="AQ239:AQ302" si="241">VLOOKUP(B239,base,40,FALSE)</f>
        <v/>
      </c>
      <c r="AR239" s="34" t="str">
        <f t="shared" ref="AR239:AR302" si="242">VLOOKUP(B239,base,41,FALSE)</f>
        <v>%SITE_CLIENT%/?library_guid=DA37CECC-0DF2-4908-A948-2981C0F561D0</v>
      </c>
      <c r="AS239" s="34" t="str">
        <f t="shared" ref="AS239:AS302" si="243">VLOOKUP(B239,base,42,FALSE)</f>
        <v>Accès au travers du portail ENI</v>
      </c>
      <c r="AT239" s="34" t="str">
        <f t="shared" ref="AT239:AT302" si="244">VLOOKUP(B239,base,43,FALSE)</f>
        <v xml:space="preserve"> développement </v>
      </c>
      <c r="AU239" s="34" t="str">
        <f t="shared" ref="AU239:AU302" si="245">VLOOKUP(B239,base,44,FALSE)</f>
        <v xml:space="preserve"> LNRI5.3PHP</v>
      </c>
      <c r="AV239" s="34" t="str">
        <f t="shared" ref="AV239:AV302" si="246">VLOOKUP(B239,base,45,FALSE)</f>
        <v xml:space="preserve"> open source </v>
      </c>
      <c r="AW239" s="34" t="str">
        <f t="shared" ref="AW239:AW302" si="247">VLOOKUP(B239,base,46,FALSE)</f>
        <v xml:space="preserve"> php5 </v>
      </c>
      <c r="AX239" s="34" t="str">
        <f t="shared" ref="AX239:AX302" si="248">VLOOKUP(B239,base,47,FALSE)</f>
        <v xml:space="preserve"> web </v>
      </c>
      <c r="AY239" s="34" t="str">
        <f t="shared" ref="AY239:AY302" si="249">VLOOKUP(B239,base,48,FALSE)</f>
        <v xml:space="preserve">livre php </v>
      </c>
      <c r="AZ239" s="34" t="str">
        <f t="shared" ref="AZ239:AZ302" si="250">VLOOKUP(B239,base,49,FALSE)</f>
        <v/>
      </c>
      <c r="BA239" s="34" t="str">
        <f t="shared" ref="BA239:BA302" si="251">VLOOKUP(B239,base,50,FALSE)</f>
        <v/>
      </c>
      <c r="BB239" s="34" t="str">
        <f t="shared" ref="BB239:BB302" si="252">VLOOKUP(B239,base,51,FALSE)</f>
        <v/>
      </c>
      <c r="BC239" s="34" t="str">
        <f t="shared" ref="BC239:BC302" si="253">VLOOKUP(B239,base,52,FALSE)</f>
        <v/>
      </c>
      <c r="BD239" s="34" t="str">
        <f t="shared" ref="BD239:BD302" si="254">VLOOKUP(B239,base,53,FALSE)</f>
        <v/>
      </c>
      <c r="BE239" s="34" t="str">
        <f t="shared" ref="BE239:BE302" si="255">VLOOKUP(B239,base,54,FALSE)</f>
        <v/>
      </c>
      <c r="BF239" s="34" t="str">
        <f t="shared" ref="BF239:BF302" si="256">VLOOKUP(B239,base,55,FALSE)</f>
        <v/>
      </c>
      <c r="BG239" s="34" t="str">
        <f t="shared" ref="BG239:BG302" si="257">VLOOKUP(B239,base,56,FALSE)</f>
        <v/>
      </c>
      <c r="BH239" s="34" t="str">
        <f t="shared" ref="BH239:BH302" si="258">VLOOKUP(B239,base,57,FALSE)</f>
        <v/>
      </c>
      <c r="BI239" s="34" t="str">
        <f t="shared" ref="BI239:BI302" si="259">VLOOKUP(B239,base,58,FALSE)</f>
        <v/>
      </c>
      <c r="BJ239" s="34" t="str">
        <f t="shared" ref="BJ239:BJ302" si="260">VLOOKUP(B239,base,59,FALSE)</f>
        <v/>
      </c>
      <c r="BK239" s="34" t="str">
        <f t="shared" ref="BK239:BK302" si="261">VLOOKUP(B239,base,60,FALSE)</f>
        <v/>
      </c>
      <c r="BL239" s="34" t="str">
        <f t="shared" ref="BL239:BL302" si="262">VLOOKUP(B239,base,61,FALSE)</f>
        <v/>
      </c>
      <c r="BM239" s="34" t="str">
        <f t="shared" ref="BM239:BM302" si="263">VLOOKUP(B239,base,62,FALSE)</f>
        <v/>
      </c>
      <c r="BN239" s="34" t="str">
        <f t="shared" ref="BN239:BN302" si="264">VLOOKUP(B239,base,63,FALSE)</f>
        <v/>
      </c>
      <c r="BO239" s="34" t="str">
        <f t="shared" ref="BO239:BO302" si="265">VLOOKUP(B239,base,64,FALSE)</f>
        <v/>
      </c>
      <c r="BP239" s="34" t="str">
        <f t="shared" ref="BP239:BP302" si="266">VLOOKUP(B239,base,65,FALSE)</f>
        <v/>
      </c>
      <c r="BQ239" s="34" t="str">
        <f t="shared" ref="BQ239:BQ302" si="267">VLOOKUP(B239,base,66,FALSE)</f>
        <v/>
      </c>
      <c r="BR239" s="34" t="str">
        <f t="shared" ref="BR239:BR302" si="268">VLOOKUP(B239,base,67,FALSE)</f>
        <v/>
      </c>
      <c r="BS239" s="34" t="str">
        <f t="shared" ref="BS239:BS302" si="269">VLOOKUP(B239,base,68,FALSE)</f>
        <v/>
      </c>
      <c r="BT239" s="34" t="str">
        <f t="shared" ref="BT239:BT302" si="270">VLOOKUP(B239,base,69,FALSE)</f>
        <v/>
      </c>
      <c r="BU239" s="42" t="str">
        <f t="shared" ref="BU239:BU302" si="271">VLOOKUP(B239,base,70,FALSE)</f>
        <v/>
      </c>
    </row>
    <row r="240" spans="1:75" ht="20.100000000000001" customHeight="1" x14ac:dyDescent="0.2">
      <c r="A240" s="40">
        <v>45231</v>
      </c>
      <c r="B240" s="34" t="s">
        <v>14428</v>
      </c>
      <c r="C240" s="34" t="s">
        <v>112</v>
      </c>
      <c r="D240" s="34">
        <v>20240120</v>
      </c>
      <c r="E240" s="34" t="s">
        <v>14429</v>
      </c>
      <c r="F240" s="34" t="str">
        <f t="shared" si="204"/>
        <v>Développez un site web dynamique et interactif</v>
      </c>
      <c r="G240" s="34" t="str">
        <f t="shared" si="205"/>
        <v>Olivier HEURTEL</v>
      </c>
      <c r="H240" s="34" t="str">
        <f t="shared" si="206"/>
        <v/>
      </c>
      <c r="I240" s="34" t="str">
        <f t="shared" si="207"/>
        <v>HEURTEL, Olivier</v>
      </c>
      <c r="J240" s="34" t="str">
        <f t="shared" si="208"/>
        <v/>
      </c>
      <c r="K240" s="34" t="str">
        <f t="shared" si="209"/>
        <v/>
      </c>
      <c r="L240" s="34" t="str">
        <f t="shared" si="210"/>
        <v/>
      </c>
      <c r="M240" s="34" t="str">
        <f t="shared" si="211"/>
        <v/>
      </c>
      <c r="N240" s="5" t="str">
        <f t="shared" si="212"/>
        <v>Edition du 1 April 2012</v>
      </c>
      <c r="O240" s="5" t="str">
        <f t="shared" si="213"/>
        <v>554 pages</v>
      </c>
      <c r="P240" s="34" t="str">
        <f t="shared" si="214"/>
        <v>Editions ENI</v>
      </c>
      <c r="Q240" s="6" t="str">
        <f t="shared" si="215"/>
        <v>fre</v>
      </c>
      <c r="R240" s="34" t="str">
        <f t="shared" si="216"/>
        <v>fre</v>
      </c>
      <c r="S240" s="34" t="str">
        <f t="shared" si="217"/>
        <v>fre</v>
      </c>
      <c r="T240" s="34" t="str">
        <f t="shared" si="218"/>
        <v>Ce livre sur PHP 5.4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en s'attachant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Les exemples cités dans le livre sont en téléchargement sur le site www.editions-eni.fr.
Les chapitres du livre :
Introduction &amp;ndash; Vue d'ensemble de PHP &amp;ndash; Variables, constantes, types et tableaux &amp;ndash; Opérateurs &amp;ndash; Structures de contrôle &amp;ndash; Fonctions et classes &amp;ndash; Gérer les formulaires &amp;ndash; Accéder aux bases de données &amp;ndash; Gérer les sessions &amp;ndash; Envoyer un courrier électronique &amp;ndash; Gérer les fichiers &amp;ndash; Gérer les erreurs dans un script PHP - Annexe
Ce livre est également proposé en coffret 1 | coffret 2</v>
      </c>
      <c r="U240" s="34">
        <f t="shared" si="219"/>
        <v>9782746073739</v>
      </c>
      <c r="V240" s="34" t="str">
        <f t="shared" si="220"/>
        <v>Version Numérique</v>
      </c>
      <c r="W240" s="34">
        <f t="shared" si="221"/>
        <v>9782746073043</v>
      </c>
      <c r="X240" s="34" t="str">
        <f t="shared" si="222"/>
        <v>Version Imprimée</v>
      </c>
      <c r="Y240" s="34" t="str">
        <f t="shared" si="223"/>
        <v>St-Herblain</v>
      </c>
      <c r="Z240" s="34" t="str">
        <f t="shared" si="224"/>
        <v>Editions ENI</v>
      </c>
      <c r="AA240" s="34">
        <f t="shared" si="225"/>
        <v>2012</v>
      </c>
      <c r="AB240" s="34" t="str">
        <f t="shared" si="226"/>
        <v>Bibliothèque Numérique ENI (Service en ligne)</v>
      </c>
      <c r="AC240" s="34" t="str">
        <f t="shared" si="227"/>
        <v>RESSOURCES INFORMATIQUES</v>
      </c>
      <c r="AD240" s="34" t="str">
        <f t="shared" si="228"/>
        <v>texte</v>
      </c>
      <c r="AE240" s="34" t="str">
        <f t="shared" si="229"/>
        <v>txt</v>
      </c>
      <c r="AF240" s="34" t="str">
        <f t="shared" si="230"/>
        <v>rdacontent/fre</v>
      </c>
      <c r="AG240" s="34" t="str">
        <f t="shared" si="231"/>
        <v>informatique</v>
      </c>
      <c r="AH240" s="34" t="str">
        <f t="shared" si="232"/>
        <v>c</v>
      </c>
      <c r="AI240" s="34" t="str">
        <f t="shared" si="233"/>
        <v>rdamedia/fre</v>
      </c>
      <c r="AJ240" s="34" t="str">
        <f t="shared" si="234"/>
        <v>ressource en ligne</v>
      </c>
      <c r="AK240" s="34" t="str">
        <f t="shared" si="235"/>
        <v>cr</v>
      </c>
      <c r="AL240" s="34" t="str">
        <f t="shared" si="236"/>
        <v>rdacarrier/fre</v>
      </c>
      <c r="AM240" s="34" t="str">
        <f t="shared" si="237"/>
        <v>m\\\\\o\\d\\\\\\\\</v>
      </c>
      <c r="AN240" s="34" t="str">
        <f t="shared" si="238"/>
        <v>cr\cn\\\\uuaua</v>
      </c>
      <c r="AO240" s="34" t="str">
        <f t="shared" si="239"/>
        <v>Accès restreint aux membres</v>
      </c>
      <c r="AP240" s="34" t="str">
        <f t="shared" si="240"/>
        <v>Source de la note de description : Version imprimée</v>
      </c>
      <c r="AQ240" s="34" t="str">
        <f t="shared" si="241"/>
        <v/>
      </c>
      <c r="AR240" s="34" t="str">
        <f t="shared" si="242"/>
        <v>%SITE_CLIENT%/?library_guid=463018AB-5C48-448F-BF11-08F6B4A1DEFA</v>
      </c>
      <c r="AS240" s="34" t="str">
        <f t="shared" si="243"/>
        <v>Accès au travers du portail ENI</v>
      </c>
      <c r="AT240" s="34" t="str">
        <f t="shared" si="244"/>
        <v xml:space="preserve"> développement </v>
      </c>
      <c r="AU240" s="34" t="str">
        <f t="shared" si="245"/>
        <v xml:space="preserve"> LNRI5.4PHP</v>
      </c>
      <c r="AV240" s="34" t="str">
        <f t="shared" si="246"/>
        <v xml:space="preserve"> open source </v>
      </c>
      <c r="AW240" s="34" t="str">
        <f t="shared" si="247"/>
        <v xml:space="preserve"> php5  </v>
      </c>
      <c r="AX240" s="34" t="str">
        <f t="shared" si="248"/>
        <v xml:space="preserve"> web </v>
      </c>
      <c r="AY240" s="34" t="str">
        <f t="shared" si="249"/>
        <v xml:space="preserve">livre php </v>
      </c>
      <c r="AZ240" s="34" t="str">
        <f t="shared" si="250"/>
        <v/>
      </c>
      <c r="BA240" s="34" t="str">
        <f t="shared" si="251"/>
        <v/>
      </c>
      <c r="BB240" s="34" t="str">
        <f t="shared" si="252"/>
        <v/>
      </c>
      <c r="BC240" s="34" t="str">
        <f t="shared" si="253"/>
        <v/>
      </c>
      <c r="BD240" s="34" t="str">
        <f t="shared" si="254"/>
        <v/>
      </c>
      <c r="BE240" s="34" t="str">
        <f t="shared" si="255"/>
        <v/>
      </c>
      <c r="BF240" s="34" t="str">
        <f t="shared" si="256"/>
        <v/>
      </c>
      <c r="BG240" s="34" t="str">
        <f t="shared" si="257"/>
        <v/>
      </c>
      <c r="BH240" s="34" t="str">
        <f t="shared" si="258"/>
        <v/>
      </c>
      <c r="BI240" s="34" t="str">
        <f t="shared" si="259"/>
        <v/>
      </c>
      <c r="BJ240" s="34" t="str">
        <f t="shared" si="260"/>
        <v/>
      </c>
      <c r="BK240" s="34" t="str">
        <f t="shared" si="261"/>
        <v/>
      </c>
      <c r="BL240" s="34" t="str">
        <f t="shared" si="262"/>
        <v/>
      </c>
      <c r="BM240" s="34" t="str">
        <f t="shared" si="263"/>
        <v/>
      </c>
      <c r="BN240" s="34" t="str">
        <f t="shared" si="264"/>
        <v/>
      </c>
      <c r="BO240" s="34" t="str">
        <f t="shared" si="265"/>
        <v/>
      </c>
      <c r="BP240" s="34" t="str">
        <f t="shared" si="266"/>
        <v/>
      </c>
      <c r="BQ240" s="34" t="str">
        <f t="shared" si="267"/>
        <v/>
      </c>
      <c r="BR240" s="34" t="str">
        <f t="shared" si="268"/>
        <v/>
      </c>
      <c r="BS240" s="34" t="str">
        <f t="shared" si="269"/>
        <v/>
      </c>
      <c r="BT240" s="34" t="str">
        <f t="shared" si="270"/>
        <v/>
      </c>
      <c r="BU240" s="42" t="str">
        <f t="shared" si="271"/>
        <v/>
      </c>
    </row>
    <row r="241" spans="1:73" ht="20.100000000000001" customHeight="1" x14ac:dyDescent="0.2">
      <c r="A241" s="40">
        <v>45231</v>
      </c>
      <c r="B241" s="34" t="s">
        <v>14430</v>
      </c>
      <c r="C241" s="34" t="s">
        <v>112</v>
      </c>
      <c r="D241" s="34">
        <v>20240120</v>
      </c>
      <c r="E241" s="34" t="s">
        <v>14431</v>
      </c>
      <c r="F241" s="34" t="str">
        <f t="shared" si="204"/>
        <v>Administration et optimisation</v>
      </c>
      <c r="G241" s="34" t="str">
        <f t="shared" si="205"/>
        <v>Stéphane COMBAUDON,Olivier DASINI,Cyril SCETBON</v>
      </c>
      <c r="H241" s="34" t="str">
        <f t="shared" si="206"/>
        <v/>
      </c>
      <c r="I241" s="34" t="str">
        <f t="shared" si="207"/>
        <v>COMBAUDON, Stéphane</v>
      </c>
      <c r="J241" s="34" t="str">
        <f t="shared" si="208"/>
        <v>DASINI, Olivier</v>
      </c>
      <c r="K241" s="34" t="str">
        <f t="shared" si="209"/>
        <v>SCETBON, Cyril</v>
      </c>
      <c r="L241" s="34" t="str">
        <f t="shared" si="210"/>
        <v/>
      </c>
      <c r="M241" s="34" t="str">
        <f t="shared" si="211"/>
        <v/>
      </c>
      <c r="N241" s="5" t="str">
        <f t="shared" si="212"/>
        <v>Edition du 1 June 2010</v>
      </c>
      <c r="O241" s="5" t="str">
        <f t="shared" si="213"/>
        <v>506 pages</v>
      </c>
      <c r="P241" s="34" t="str">
        <f t="shared" si="214"/>
        <v>Editions ENI</v>
      </c>
      <c r="Q241" s="6" t="str">
        <f t="shared" si="215"/>
        <v>fre</v>
      </c>
      <c r="R241" s="34" t="str">
        <f t="shared" si="216"/>
        <v>fre</v>
      </c>
      <c r="S241" s="34" t="str">
        <f t="shared" si="217"/>
        <v>fre</v>
      </c>
      <c r="T241" s="34" t="str">
        <f t="shared" si="218"/>
        <v>Ce livre sur MySQL 5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méthodes d'installation mono et multi-instances, présentation de l'architecture du serveur et des principaux moteurs de stockage, bonnes pratiques de configuration. 
Après ces fondamentaux vous donnant une bonne compréhension des spécificités du SGBD, vous apprendrez comment gérer votre serveur au quotidien en ayant à l'esprit les principes essentiels de sécurité, en mettant en place des stratégies efficaces pour les sauvegardes et les restaurations et en maintenant vos tables à jour et opérationnelles.
La dernière partie est consacrée aux techniques avancées qui vous donneront les clés pour résoudre les problèmes les plus complexes : optimisation du serveur, des index et des requêtes, amélioration des performances avec le partitionnement ou encore mise en place d'une solution de réplication adaptée à votre application.
Des éléments complémentaires sont en téléchargement sur le site www.editions-eni.com.
Les chapitres du livre :
Avant-propos - Installation du serveur &amp;ndash; Architecture &amp;ndash; Configuration du serveur &amp;ndash; Verrous et transactions &amp;ndash; Sécurité et gestion des utilisateurs &amp;ndash; Sauvegarde et restauration &amp;ndash; Maintenance des tables &amp;ndash; Optimisation &amp;ndash; Partitionnement &amp;ndash; Routines stockées, déclencheurs et événements &amp;ndash; Réplication &amp;ndash; Outils de monitoring
Ce livre est également proposé en coffret</v>
      </c>
      <c r="U241" s="34">
        <f t="shared" si="219"/>
        <v>9782746056091</v>
      </c>
      <c r="V241" s="34" t="str">
        <f t="shared" si="220"/>
        <v>Version Numérique</v>
      </c>
      <c r="W241" s="34">
        <f t="shared" si="221"/>
        <v>9782746055162</v>
      </c>
      <c r="X241" s="34" t="str">
        <f t="shared" si="222"/>
        <v>Version Imprimée</v>
      </c>
      <c r="Y241" s="34" t="str">
        <f t="shared" si="223"/>
        <v>St-Herblain</v>
      </c>
      <c r="Z241" s="34" t="str">
        <f t="shared" si="224"/>
        <v>Editions ENI</v>
      </c>
      <c r="AA241" s="34">
        <f t="shared" si="225"/>
        <v>2010</v>
      </c>
      <c r="AB241" s="34" t="str">
        <f t="shared" si="226"/>
        <v>Bibliothèque Numérique ENI (Service en ligne)</v>
      </c>
      <c r="AC241" s="34" t="str">
        <f t="shared" si="227"/>
        <v>RESSOURCES INFORMATIQUES</v>
      </c>
      <c r="AD241" s="34" t="str">
        <f t="shared" si="228"/>
        <v>texte</v>
      </c>
      <c r="AE241" s="34" t="str">
        <f t="shared" si="229"/>
        <v>txt</v>
      </c>
      <c r="AF241" s="34" t="str">
        <f t="shared" si="230"/>
        <v>rdacontent/fre</v>
      </c>
      <c r="AG241" s="34" t="str">
        <f t="shared" si="231"/>
        <v>informatique</v>
      </c>
      <c r="AH241" s="34" t="str">
        <f t="shared" si="232"/>
        <v>c</v>
      </c>
      <c r="AI241" s="34" t="str">
        <f t="shared" si="233"/>
        <v>rdamedia/fre</v>
      </c>
      <c r="AJ241" s="34" t="str">
        <f t="shared" si="234"/>
        <v>ressource en ligne</v>
      </c>
      <c r="AK241" s="34" t="str">
        <f t="shared" si="235"/>
        <v>cr</v>
      </c>
      <c r="AL241" s="34" t="str">
        <f t="shared" si="236"/>
        <v>rdacarrier/fre</v>
      </c>
      <c r="AM241" s="34" t="str">
        <f t="shared" si="237"/>
        <v>m\\\\\o\\d\\\\\\\\</v>
      </c>
      <c r="AN241" s="34" t="str">
        <f t="shared" si="238"/>
        <v>cr\cn\\\\uuaua</v>
      </c>
      <c r="AO241" s="34" t="str">
        <f t="shared" si="239"/>
        <v>Accès restreint aux membres</v>
      </c>
      <c r="AP241" s="34" t="str">
        <f t="shared" si="240"/>
        <v>Source de la note de description : Version imprimée</v>
      </c>
      <c r="AQ241" s="34" t="str">
        <f t="shared" si="241"/>
        <v/>
      </c>
      <c r="AR241" s="34" t="str">
        <f t="shared" si="242"/>
        <v>%SITE_CLIENT%/?library_guid=7C97815C-8748-4716-9535-7E2C0BA4D9FE</v>
      </c>
      <c r="AS241" s="34" t="str">
        <f t="shared" si="243"/>
        <v>Accès au travers du portail ENI</v>
      </c>
      <c r="AT241" s="34" t="str">
        <f t="shared" si="244"/>
        <v xml:space="preserve"> livre sgbd </v>
      </c>
      <c r="AU241" s="34" t="str">
        <f t="shared" si="245"/>
        <v xml:space="preserve"> LNRI5MYSA</v>
      </c>
      <c r="AV241" s="34" t="str">
        <f t="shared" si="246"/>
        <v xml:space="preserve"> mariadb </v>
      </c>
      <c r="AW241" s="34" t="str">
        <f t="shared" si="247"/>
        <v xml:space="preserve"> Open source </v>
      </c>
      <c r="AX241" s="34" t="str">
        <f t="shared" si="248"/>
        <v xml:space="preserve">livre mysql </v>
      </c>
      <c r="AY241" s="34" t="str">
        <f t="shared" si="249"/>
        <v/>
      </c>
      <c r="AZ241" s="34" t="str">
        <f t="shared" si="250"/>
        <v/>
      </c>
      <c r="BA241" s="34" t="str">
        <f t="shared" si="251"/>
        <v/>
      </c>
      <c r="BB241" s="34" t="str">
        <f t="shared" si="252"/>
        <v/>
      </c>
      <c r="BC241" s="34" t="str">
        <f t="shared" si="253"/>
        <v/>
      </c>
      <c r="BD241" s="34" t="str">
        <f t="shared" si="254"/>
        <v/>
      </c>
      <c r="BE241" s="34" t="str">
        <f t="shared" si="255"/>
        <v/>
      </c>
      <c r="BF241" s="34" t="str">
        <f t="shared" si="256"/>
        <v/>
      </c>
      <c r="BG241" s="34" t="str">
        <f t="shared" si="257"/>
        <v/>
      </c>
      <c r="BH241" s="34" t="str">
        <f t="shared" si="258"/>
        <v/>
      </c>
      <c r="BI241" s="34" t="str">
        <f t="shared" si="259"/>
        <v/>
      </c>
      <c r="BJ241" s="34" t="str">
        <f t="shared" si="260"/>
        <v/>
      </c>
      <c r="BK241" s="34" t="str">
        <f t="shared" si="261"/>
        <v/>
      </c>
      <c r="BL241" s="34" t="str">
        <f t="shared" si="262"/>
        <v/>
      </c>
      <c r="BM241" s="34" t="str">
        <f t="shared" si="263"/>
        <v/>
      </c>
      <c r="BN241" s="34" t="str">
        <f t="shared" si="264"/>
        <v/>
      </c>
      <c r="BO241" s="34" t="str">
        <f t="shared" si="265"/>
        <v/>
      </c>
      <c r="BP241" s="34" t="str">
        <f t="shared" si="266"/>
        <v/>
      </c>
      <c r="BQ241" s="34" t="str">
        <f t="shared" si="267"/>
        <v/>
      </c>
      <c r="BR241" s="34" t="str">
        <f t="shared" si="268"/>
        <v/>
      </c>
      <c r="BS241" s="34" t="str">
        <f t="shared" si="269"/>
        <v/>
      </c>
      <c r="BT241" s="34" t="str">
        <f t="shared" si="270"/>
        <v/>
      </c>
      <c r="BU241" s="42" t="str">
        <f t="shared" si="271"/>
        <v/>
      </c>
    </row>
    <row r="242" spans="1:73" ht="20.100000000000001" customHeight="1" x14ac:dyDescent="0.2">
      <c r="A242" s="40">
        <v>45231</v>
      </c>
      <c r="B242" s="34" t="s">
        <v>14432</v>
      </c>
      <c r="C242" s="34" t="s">
        <v>112</v>
      </c>
      <c r="D242" s="34">
        <v>20240120</v>
      </c>
      <c r="E242" s="34" t="s">
        <v>14433</v>
      </c>
      <c r="F242" s="34" t="str">
        <f t="shared" si="204"/>
        <v/>
      </c>
      <c r="G242" s="34" t="str">
        <f t="shared" si="205"/>
        <v>Thierry Petibon</v>
      </c>
      <c r="H242" s="34" t="str">
        <f t="shared" si="206"/>
        <v/>
      </c>
      <c r="I242" s="34" t="str">
        <f t="shared" si="207"/>
        <v>Petibon, Thierry</v>
      </c>
      <c r="J242" s="34" t="str">
        <f t="shared" si="208"/>
        <v/>
      </c>
      <c r="K242" s="34" t="str">
        <f t="shared" si="209"/>
        <v/>
      </c>
      <c r="L242" s="34" t="str">
        <f t="shared" si="210"/>
        <v/>
      </c>
      <c r="M242" s="34" t="str">
        <f t="shared" si="211"/>
        <v/>
      </c>
      <c r="N242" s="5" t="str">
        <f t="shared" si="212"/>
        <v>Edition du 6 June 2005</v>
      </c>
      <c r="O242" s="5" t="str">
        <f t="shared" si="213"/>
        <v>394 pages</v>
      </c>
      <c r="P242" s="34" t="str">
        <f t="shared" si="214"/>
        <v>Editions ENI</v>
      </c>
      <c r="Q242" s="6" t="str">
        <f t="shared" si="215"/>
        <v>fre</v>
      </c>
      <c r="R242" s="34" t="str">
        <f t="shared" si="216"/>
        <v>fre</v>
      </c>
      <c r="S242" s="34" t="str">
        <f t="shared" si="217"/>
        <v>fre</v>
      </c>
      <c r="T242" s="34" t="str">
        <f t="shared" si="218"/>
        <v>Avec BusinessObjects, les utilisateurs peuvent interroger et  analyser n'importe quelle base de données. Cette interface d'interrogation et d'analyse est créée avec le module de conception des univers, BusinessObjects Designer. Les univers développés avec cette dernière version (6.5) peuvent être intégrés à la solution BusinessObjects XI proposée par l'éditeur. Ce livre s'adresse à des personnes qui, même sans connaissances préalables de cet outil, possèdent déjà des notions sur la syntaxe du langage SQL. Après un bref  rappel de la nature d'un projet de Business Intelligence, l'ouvrage vous guidera pour créer vos propres univers, des fonctionnalités de base aux concepts les plus avancés. Vous apprendrez comment vous connecter à une base de données, comment insérer les tables, les jointures, résoudre la problématique des boucles. Puis, vous créerez vos objets métiers en bénéficiant de tous les apports de cette dernière version comme la gestion des tables dérivées ou celle des clés dans la définition des objets. Le déploiement et la maintenance d'univers n'auront plus de secret pour vous et vous deviendrez de véritables Designers d'univers.</v>
      </c>
      <c r="U242" s="34">
        <f t="shared" si="219"/>
        <v>9782746044043</v>
      </c>
      <c r="V242" s="34" t="str">
        <f t="shared" si="220"/>
        <v>Version Numérique</v>
      </c>
      <c r="W242" s="34">
        <f t="shared" si="221"/>
        <v>9782746028647</v>
      </c>
      <c r="X242" s="34" t="str">
        <f t="shared" si="222"/>
        <v>Version Imprimée</v>
      </c>
      <c r="Y242" s="34" t="str">
        <f t="shared" si="223"/>
        <v>St-Herblain</v>
      </c>
      <c r="Z242" s="34" t="str">
        <f t="shared" si="224"/>
        <v>Editions ENI</v>
      </c>
      <c r="AA242" s="34">
        <f t="shared" si="225"/>
        <v>2005</v>
      </c>
      <c r="AB242" s="34" t="str">
        <f t="shared" si="226"/>
        <v>Bibliothèque Numérique ENI (Service en ligne)</v>
      </c>
      <c r="AC242" s="34" t="str">
        <f t="shared" si="227"/>
        <v>RESSOURCES INFORMATIQUES</v>
      </c>
      <c r="AD242" s="34" t="str">
        <f t="shared" si="228"/>
        <v>texte</v>
      </c>
      <c r="AE242" s="34" t="str">
        <f t="shared" si="229"/>
        <v>txt</v>
      </c>
      <c r="AF242" s="34" t="str">
        <f t="shared" si="230"/>
        <v>rdacontent/fre</v>
      </c>
      <c r="AG242" s="34" t="str">
        <f t="shared" si="231"/>
        <v>informatique</v>
      </c>
      <c r="AH242" s="34" t="str">
        <f t="shared" si="232"/>
        <v>c</v>
      </c>
      <c r="AI242" s="34" t="str">
        <f t="shared" si="233"/>
        <v>rdamedia/fre</v>
      </c>
      <c r="AJ242" s="34" t="str">
        <f t="shared" si="234"/>
        <v>ressource en ligne</v>
      </c>
      <c r="AK242" s="34" t="str">
        <f t="shared" si="235"/>
        <v>cr</v>
      </c>
      <c r="AL242" s="34" t="str">
        <f t="shared" si="236"/>
        <v>rdacarrier/fre</v>
      </c>
      <c r="AM242" s="34" t="str">
        <f t="shared" si="237"/>
        <v>m\\\\\o\\d\\\\\\\\</v>
      </c>
      <c r="AN242" s="34" t="str">
        <f t="shared" si="238"/>
        <v>cr\cn\\\\uuaua</v>
      </c>
      <c r="AO242" s="34" t="str">
        <f t="shared" si="239"/>
        <v>Accès restreint aux membres</v>
      </c>
      <c r="AP242" s="34" t="str">
        <f t="shared" si="240"/>
        <v>Source de la note de description : Version imprimée</v>
      </c>
      <c r="AQ242" s="34" t="str">
        <f t="shared" si="241"/>
        <v/>
      </c>
      <c r="AR242" s="34" t="str">
        <f t="shared" si="242"/>
        <v>%SITE_CLIENT%/?library_guid=866C2D98-0172-4295-875F-2BD9AFFF7C17</v>
      </c>
      <c r="AS242" s="34" t="str">
        <f t="shared" si="243"/>
        <v>Accès au travers du portail ENI</v>
      </c>
      <c r="AT242" s="34">
        <f t="shared" si="244"/>
        <v>2746028646</v>
      </c>
      <c r="AU242" s="34" t="str">
        <f t="shared" si="245"/>
        <v xml:space="preserve"> bo </v>
      </c>
      <c r="AV242" s="34" t="str">
        <f t="shared" si="246"/>
        <v xml:space="preserve"> Business Objects 6,5 </v>
      </c>
      <c r="AW242" s="34" t="str">
        <f t="shared" si="247"/>
        <v xml:space="preserve"> Business Objects 6.5 </v>
      </c>
      <c r="AX242" s="34" t="str">
        <f t="shared" si="248"/>
        <v xml:space="preserve"> businessobjects6,5 </v>
      </c>
      <c r="AY242" s="34" t="str">
        <f t="shared" si="249"/>
        <v xml:space="preserve"> businessobjects6.5 </v>
      </c>
      <c r="AZ242" s="34" t="str">
        <f t="shared" si="250"/>
        <v xml:space="preserve"> e</v>
      </c>
      <c r="BA242" s="34" t="str">
        <f t="shared" si="251"/>
        <v xml:space="preserve"> ebook </v>
      </c>
      <c r="BB242" s="34" t="str">
        <f t="shared" si="252"/>
        <v xml:space="preserve"> ETL  </v>
      </c>
      <c r="BC242" s="34" t="str">
        <f t="shared" si="253"/>
        <v xml:space="preserve"> livre électronique </v>
      </c>
      <c r="BD242" s="34" t="str">
        <f t="shared" si="254"/>
        <v xml:space="preserve"> livre numérique </v>
      </c>
      <c r="BE242" s="34" t="str">
        <f t="shared" si="255"/>
        <v xml:space="preserve"> livres électroniques </v>
      </c>
      <c r="BF242" s="34" t="str">
        <f t="shared" si="256"/>
        <v xml:space="preserve"> livres numériques </v>
      </c>
      <c r="BG242" s="34" t="str">
        <f t="shared" si="257"/>
        <v xml:space="preserve"> LNRI6.5BUSOD</v>
      </c>
      <c r="BH242" s="34" t="str">
        <f t="shared" si="258"/>
        <v xml:space="preserve"> Reporting </v>
      </c>
      <c r="BI242" s="34" t="str">
        <f t="shared" si="259"/>
        <v xml:space="preserve"> univers </v>
      </c>
      <c r="BJ242" s="34" t="str">
        <f t="shared" si="260"/>
        <v xml:space="preserve"> XI </v>
      </c>
      <c r="BK242" s="34" t="str">
        <f t="shared" si="261"/>
        <v xml:space="preserve">book </v>
      </c>
      <c r="BL242" s="34" t="str">
        <f t="shared" si="262"/>
        <v xml:space="preserve">Business Intelligence </v>
      </c>
      <c r="BM242" s="34" t="str">
        <f t="shared" si="263"/>
        <v/>
      </c>
      <c r="BN242" s="34" t="str">
        <f t="shared" si="264"/>
        <v/>
      </c>
      <c r="BO242" s="34" t="str">
        <f t="shared" si="265"/>
        <v/>
      </c>
      <c r="BP242" s="34" t="str">
        <f t="shared" si="266"/>
        <v/>
      </c>
      <c r="BQ242" s="34" t="str">
        <f t="shared" si="267"/>
        <v/>
      </c>
      <c r="BR242" s="34" t="str">
        <f t="shared" si="268"/>
        <v/>
      </c>
      <c r="BS242" s="34" t="str">
        <f t="shared" si="269"/>
        <v/>
      </c>
      <c r="BT242" s="34" t="str">
        <f t="shared" si="270"/>
        <v/>
      </c>
      <c r="BU242" s="42" t="str">
        <f t="shared" si="271"/>
        <v/>
      </c>
    </row>
    <row r="243" spans="1:73" ht="20.100000000000001" customHeight="1" x14ac:dyDescent="0.2">
      <c r="A243" s="40">
        <v>45231</v>
      </c>
      <c r="B243" s="34" t="s">
        <v>14434</v>
      </c>
      <c r="C243" s="34" t="s">
        <v>112</v>
      </c>
      <c r="D243" s="34">
        <v>20240120</v>
      </c>
      <c r="E243" s="34" t="s">
        <v>14435</v>
      </c>
      <c r="F243" s="34" t="str">
        <f t="shared" si="204"/>
        <v/>
      </c>
      <c r="G243" s="34" t="str">
        <f t="shared" si="205"/>
        <v>Johnny Brochard</v>
      </c>
      <c r="H243" s="34" t="str">
        <f t="shared" si="206"/>
        <v/>
      </c>
      <c r="I243" s="34" t="str">
        <f t="shared" si="207"/>
        <v>Brochard, Johnny</v>
      </c>
      <c r="J243" s="34" t="str">
        <f t="shared" si="208"/>
        <v/>
      </c>
      <c r="K243" s="34" t="str">
        <f t="shared" si="209"/>
        <v/>
      </c>
      <c r="L243" s="34" t="str">
        <f t="shared" si="210"/>
        <v/>
      </c>
      <c r="M243" s="34" t="str">
        <f t="shared" si="211"/>
        <v/>
      </c>
      <c r="N243" s="5" t="str">
        <f t="shared" si="212"/>
        <v>Edition du 1 November 2005</v>
      </c>
      <c r="O243" s="5" t="str">
        <f t="shared" si="213"/>
        <v>429 pages</v>
      </c>
      <c r="P243" s="34" t="str">
        <f t="shared" si="214"/>
        <v>Editions ENI</v>
      </c>
      <c r="Q243" s="6" t="str">
        <f t="shared" si="215"/>
        <v>fre</v>
      </c>
      <c r="R243" s="34" t="str">
        <f t="shared" si="216"/>
        <v>fre</v>
      </c>
      <c r="S243" s="34" t="str">
        <f t="shared" si="217"/>
        <v>fre</v>
      </c>
      <c r="T243" s="34" t="str">
        <f t="shared" si="218"/>
        <v>Ce livre est destiné aux administrateurs du serveur web IIS 6 sous Windows Server2003. Il détaille l'installation du serveur ainsi que la migration de versions antérieures de IIS. Les diverses fonctionnalités d'administration sont passées en revue, ainsi que les différents composants de IIS (services HTTP,FTP, WebDAV, SMTP,NNTP, métabase). L'auteur s'est particulièrement attaché à fournir des informations très pratiques sur l'administration quotidienne de IIS, ainsi que sur les nouveautés apportées par le service pack 1 de Windows Server 2003. Il propose de plus en fin d'ouvrage, 4 ateliers répondant à différents cas d'utilisation de IIS au sein d'une entreprise.</v>
      </c>
      <c r="U243" s="34">
        <f t="shared" si="219"/>
        <v>9782746044111</v>
      </c>
      <c r="V243" s="34" t="str">
        <f t="shared" si="220"/>
        <v>Version Numérique</v>
      </c>
      <c r="W243" s="34">
        <f t="shared" si="221"/>
        <v>9782746029903</v>
      </c>
      <c r="X243" s="34" t="str">
        <f t="shared" si="222"/>
        <v>Version Imprimée</v>
      </c>
      <c r="Y243" s="34" t="str">
        <f t="shared" si="223"/>
        <v>St-Herblain</v>
      </c>
      <c r="Z243" s="34" t="str">
        <f t="shared" si="224"/>
        <v>Editions ENI</v>
      </c>
      <c r="AA243" s="34">
        <f t="shared" si="225"/>
        <v>2005</v>
      </c>
      <c r="AB243" s="34" t="str">
        <f t="shared" si="226"/>
        <v>Bibliothèque Numérique ENI (Service en ligne)</v>
      </c>
      <c r="AC243" s="34" t="str">
        <f t="shared" si="227"/>
        <v>RESSOURCES INFORMATIQUES</v>
      </c>
      <c r="AD243" s="34" t="str">
        <f t="shared" si="228"/>
        <v>texte</v>
      </c>
      <c r="AE243" s="34" t="str">
        <f t="shared" si="229"/>
        <v>txt</v>
      </c>
      <c r="AF243" s="34" t="str">
        <f t="shared" si="230"/>
        <v>rdacontent/fre</v>
      </c>
      <c r="AG243" s="34" t="str">
        <f t="shared" si="231"/>
        <v>informatique</v>
      </c>
      <c r="AH243" s="34" t="str">
        <f t="shared" si="232"/>
        <v>c</v>
      </c>
      <c r="AI243" s="34" t="str">
        <f t="shared" si="233"/>
        <v>rdamedia/fre</v>
      </c>
      <c r="AJ243" s="34" t="str">
        <f t="shared" si="234"/>
        <v>ressource en ligne</v>
      </c>
      <c r="AK243" s="34" t="str">
        <f t="shared" si="235"/>
        <v>cr</v>
      </c>
      <c r="AL243" s="34" t="str">
        <f t="shared" si="236"/>
        <v>rdacarrier/fre</v>
      </c>
      <c r="AM243" s="34" t="str">
        <f t="shared" si="237"/>
        <v>m\\\\\o\\d\\\\\\\\</v>
      </c>
      <c r="AN243" s="34" t="str">
        <f t="shared" si="238"/>
        <v>cr\cn\\\\uuaua</v>
      </c>
      <c r="AO243" s="34" t="str">
        <f t="shared" si="239"/>
        <v>Accès restreint aux membres</v>
      </c>
      <c r="AP243" s="34" t="str">
        <f t="shared" si="240"/>
        <v>Source de la note de description : Version imprimée</v>
      </c>
      <c r="AQ243" s="34" t="str">
        <f t="shared" si="241"/>
        <v/>
      </c>
      <c r="AR243" s="34" t="str">
        <f t="shared" si="242"/>
        <v>%SITE_CLIENT%/?library_guid=FEFE83FB-195E-4A1D-AC07-698AA62EFE53</v>
      </c>
      <c r="AS243" s="34" t="str">
        <f t="shared" si="243"/>
        <v>Accès au travers du portail ENI</v>
      </c>
      <c r="AT243" s="34">
        <f t="shared" si="244"/>
        <v>2746029901</v>
      </c>
      <c r="AU243" s="34" t="str">
        <f t="shared" si="245"/>
        <v xml:space="preserve"> e</v>
      </c>
      <c r="AV243" s="34" t="str">
        <f t="shared" si="246"/>
        <v xml:space="preserve"> ebook </v>
      </c>
      <c r="AW243" s="34" t="str">
        <f t="shared" si="247"/>
        <v xml:space="preserve"> filtres ISAPI </v>
      </c>
      <c r="AX243" s="34" t="str">
        <f t="shared" si="248"/>
        <v xml:space="preserve"> ftp </v>
      </c>
      <c r="AY243" s="34" t="str">
        <f t="shared" si="249"/>
        <v xml:space="preserve"> http </v>
      </c>
      <c r="AZ243" s="34" t="str">
        <f t="shared" si="250"/>
        <v xml:space="preserve"> iis6 </v>
      </c>
      <c r="BA243" s="34" t="str">
        <f t="shared" si="251"/>
        <v xml:space="preserve"> internet </v>
      </c>
      <c r="BB243" s="34" t="str">
        <f t="shared" si="252"/>
        <v xml:space="preserve"> livre électronique </v>
      </c>
      <c r="BC243" s="34" t="str">
        <f t="shared" si="253"/>
        <v xml:space="preserve"> livre numérique </v>
      </c>
      <c r="BD243" s="34" t="str">
        <f t="shared" si="254"/>
        <v xml:space="preserve"> livres électroniques </v>
      </c>
      <c r="BE243" s="34" t="str">
        <f t="shared" si="255"/>
        <v xml:space="preserve"> livres numériques </v>
      </c>
      <c r="BF243" s="34" t="str">
        <f t="shared" si="256"/>
        <v xml:space="preserve"> LNRI6IIS</v>
      </c>
      <c r="BG243" s="34" t="str">
        <f t="shared" si="257"/>
        <v xml:space="preserve"> metabase </v>
      </c>
      <c r="BH243" s="34" t="str">
        <f t="shared" si="258"/>
        <v xml:space="preserve"> nntp </v>
      </c>
      <c r="BI243" s="34" t="str">
        <f t="shared" si="259"/>
        <v xml:space="preserve"> Securite </v>
      </c>
      <c r="BJ243" s="34" t="str">
        <f t="shared" si="260"/>
        <v xml:space="preserve"> securite </v>
      </c>
      <c r="BK243" s="34" t="str">
        <f t="shared" si="261"/>
        <v xml:space="preserve"> securité </v>
      </c>
      <c r="BL243" s="34" t="str">
        <f t="shared" si="262"/>
        <v xml:space="preserve"> sécurité </v>
      </c>
      <c r="BM243" s="34" t="str">
        <f t="shared" si="263"/>
        <v xml:space="preserve"> Sécurité </v>
      </c>
      <c r="BN243" s="34" t="str">
        <f t="shared" si="264"/>
        <v xml:space="preserve"> sécurité </v>
      </c>
      <c r="BO243" s="34" t="str">
        <f t="shared" si="265"/>
        <v xml:space="preserve"> serveur </v>
      </c>
      <c r="BP243" s="34" t="str">
        <f t="shared" si="266"/>
        <v xml:space="preserve"> smtp </v>
      </c>
      <c r="BQ243" s="34" t="str">
        <f t="shared" si="267"/>
        <v xml:space="preserve"> web </v>
      </c>
      <c r="BR243" s="34" t="str">
        <f t="shared" si="268"/>
        <v xml:space="preserve">book </v>
      </c>
      <c r="BS243" s="34" t="str">
        <f t="shared" si="269"/>
        <v xml:space="preserve">IIS </v>
      </c>
      <c r="BT243" s="34" t="str">
        <f t="shared" si="270"/>
        <v/>
      </c>
      <c r="BU243" s="42" t="str">
        <f t="shared" si="271"/>
        <v/>
      </c>
    </row>
    <row r="244" spans="1:73" ht="20.100000000000001" customHeight="1" x14ac:dyDescent="0.2">
      <c r="A244" s="40">
        <v>45231</v>
      </c>
      <c r="B244" s="34" t="s">
        <v>14436</v>
      </c>
      <c r="C244" s="34" t="s">
        <v>112</v>
      </c>
      <c r="D244" s="34">
        <v>20240120</v>
      </c>
      <c r="E244" s="34" t="s">
        <v>14437</v>
      </c>
      <c r="F244" s="34" t="str">
        <f t="shared" si="204"/>
        <v>Les fondamentaux du langage Java</v>
      </c>
      <c r="G244" s="34" t="str">
        <f t="shared" si="205"/>
        <v>Thierry Groussard</v>
      </c>
      <c r="H244" s="34" t="str">
        <f t="shared" si="206"/>
        <v/>
      </c>
      <c r="I244" s="34" t="str">
        <f t="shared" si="207"/>
        <v>Groussard, Thierry</v>
      </c>
      <c r="J244" s="34" t="str">
        <f t="shared" si="208"/>
        <v/>
      </c>
      <c r="K244" s="34" t="str">
        <f t="shared" si="209"/>
        <v/>
      </c>
      <c r="L244" s="34" t="str">
        <f t="shared" si="210"/>
        <v/>
      </c>
      <c r="M244" s="34" t="str">
        <f t="shared" si="211"/>
        <v/>
      </c>
      <c r="N244" s="5" t="str">
        <f t="shared" si="212"/>
        <v>Edition du 1 March 2009</v>
      </c>
      <c r="O244" s="5" t="str">
        <f t="shared" si="213"/>
        <v>390 pages</v>
      </c>
      <c r="P244" s="34" t="str">
        <f t="shared" si="214"/>
        <v>Editions ENI</v>
      </c>
      <c r="Q244" s="6" t="str">
        <f t="shared" si="215"/>
        <v>fre</v>
      </c>
      <c r="R244" s="34" t="str">
        <f t="shared" si="216"/>
        <v>fre</v>
      </c>
      <c r="S244" s="34" t="str">
        <f t="shared" si="217"/>
        <v>fre</v>
      </c>
      <c r="T244" s="34" t="str">
        <f t="shared" si="218"/>
        <v xml:space="preserve">
Ce livre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Les trois premiers chapitres présentent les bases du langage et de la programmation objet. Les chapitres suivants étudient le développement d'applications graphiques avec la bibliothèque Swing et la création d'applets permettant d'enrichir facilement le contenu de pages web. Le développement d'applications client/serveur est également présenté avec l'API JDBC assurant l'accès aux bases de données. Le déploiement étant une étape importante du succès d'une application, le dernier chapitre présente la distribution d'une application avec la solution classique des fichiers d'archives ou l'utilisation plus souple de la technologie Java Web Start.
Le livre ne nécessite pas d'outils de développement spécifiques. Un éditeur de texte et les outils disponibles gratuitement sur le site de Sun sont suffisants pour mener à bien l'apprentissage de ce langage passionnant et en plein essor.
Les exemples cités dans l'ouvrage sont en téléchargement sur cette page.
Ce livre est également proposé en coffret 1 | coffret 2
</v>
      </c>
      <c r="U244" s="34">
        <f t="shared" si="219"/>
        <v>9782746048577</v>
      </c>
      <c r="V244" s="34" t="str">
        <f t="shared" si="220"/>
        <v>Version Numérique</v>
      </c>
      <c r="W244" s="34">
        <f t="shared" si="221"/>
        <v>9782746047617</v>
      </c>
      <c r="X244" s="34" t="str">
        <f t="shared" si="222"/>
        <v>Version Imprimée</v>
      </c>
      <c r="Y244" s="34" t="str">
        <f t="shared" si="223"/>
        <v>St-Herblain</v>
      </c>
      <c r="Z244" s="34" t="str">
        <f t="shared" si="224"/>
        <v>Editions ENI</v>
      </c>
      <c r="AA244" s="34">
        <f t="shared" si="225"/>
        <v>2009</v>
      </c>
      <c r="AB244" s="34" t="str">
        <f t="shared" si="226"/>
        <v>Bibliothèque Numérique ENI (Service en ligne)</v>
      </c>
      <c r="AC244" s="34" t="str">
        <f t="shared" si="227"/>
        <v>RESSOURCES INFORMATIQUES</v>
      </c>
      <c r="AD244" s="34" t="str">
        <f t="shared" si="228"/>
        <v>texte</v>
      </c>
      <c r="AE244" s="34" t="str">
        <f t="shared" si="229"/>
        <v>txt</v>
      </c>
      <c r="AF244" s="34" t="str">
        <f t="shared" si="230"/>
        <v>rdacontent/fre</v>
      </c>
      <c r="AG244" s="34" t="str">
        <f t="shared" si="231"/>
        <v>informatique</v>
      </c>
      <c r="AH244" s="34" t="str">
        <f t="shared" si="232"/>
        <v>c</v>
      </c>
      <c r="AI244" s="34" t="str">
        <f t="shared" si="233"/>
        <v>rdamedia/fre</v>
      </c>
      <c r="AJ244" s="34" t="str">
        <f t="shared" si="234"/>
        <v>ressource en ligne</v>
      </c>
      <c r="AK244" s="34" t="str">
        <f t="shared" si="235"/>
        <v>cr</v>
      </c>
      <c r="AL244" s="34" t="str">
        <f t="shared" si="236"/>
        <v>rdacarrier/fre</v>
      </c>
      <c r="AM244" s="34" t="str">
        <f t="shared" si="237"/>
        <v>m\\\\\o\\d\\\\\\\\</v>
      </c>
      <c r="AN244" s="34" t="str">
        <f t="shared" si="238"/>
        <v>cr\cn\\\\uuaua</v>
      </c>
      <c r="AO244" s="34" t="str">
        <f t="shared" si="239"/>
        <v>Accès restreint aux membres</v>
      </c>
      <c r="AP244" s="34" t="str">
        <f t="shared" si="240"/>
        <v>Source de la note de description : Version imprimée</v>
      </c>
      <c r="AQ244" s="34" t="str">
        <f t="shared" si="241"/>
        <v/>
      </c>
      <c r="AR244" s="34" t="str">
        <f t="shared" si="242"/>
        <v>%SITE_CLIENT%/?library_guid=E4E79641-9172-49BA-A045-54C643F3D32B</v>
      </c>
      <c r="AS244" s="34" t="str">
        <f t="shared" si="243"/>
        <v>Accès au travers du portail ENI</v>
      </c>
      <c r="AT244" s="34" t="str">
        <f t="shared" si="244"/>
        <v xml:space="preserve"> applet </v>
      </c>
      <c r="AU244" s="34" t="str">
        <f t="shared" si="245"/>
        <v xml:space="preserve"> J2SE </v>
      </c>
      <c r="AV244" s="34" t="str">
        <f t="shared" si="246"/>
        <v xml:space="preserve"> java web start </v>
      </c>
      <c r="AW244" s="34" t="str">
        <f t="shared" si="247"/>
        <v xml:space="preserve"> jdbc </v>
      </c>
      <c r="AX244" s="34" t="str">
        <f t="shared" si="248"/>
        <v xml:space="preserve"> jws </v>
      </c>
      <c r="AY244" s="34" t="str">
        <f t="shared" si="249"/>
        <v xml:space="preserve"> livre JSE </v>
      </c>
      <c r="AZ244" s="34" t="str">
        <f t="shared" si="250"/>
        <v xml:space="preserve"> livre sun </v>
      </c>
      <c r="BA244" s="34" t="str">
        <f t="shared" si="251"/>
        <v xml:space="preserve"> LNRI6JAV</v>
      </c>
      <c r="BB244" s="34" t="str">
        <f t="shared" si="252"/>
        <v xml:space="preserve"> swing </v>
      </c>
      <c r="BC244" s="34" t="str">
        <f t="shared" si="253"/>
        <v xml:space="preserve">livre java </v>
      </c>
      <c r="BD244" s="34" t="str">
        <f t="shared" si="254"/>
        <v/>
      </c>
      <c r="BE244" s="34" t="str">
        <f t="shared" si="255"/>
        <v/>
      </c>
      <c r="BF244" s="34" t="str">
        <f t="shared" si="256"/>
        <v/>
      </c>
      <c r="BG244" s="34" t="str">
        <f t="shared" si="257"/>
        <v/>
      </c>
      <c r="BH244" s="34" t="str">
        <f t="shared" si="258"/>
        <v/>
      </c>
      <c r="BI244" s="34" t="str">
        <f t="shared" si="259"/>
        <v/>
      </c>
      <c r="BJ244" s="34" t="str">
        <f t="shared" si="260"/>
        <v/>
      </c>
      <c r="BK244" s="34" t="str">
        <f t="shared" si="261"/>
        <v/>
      </c>
      <c r="BL244" s="34" t="str">
        <f t="shared" si="262"/>
        <v/>
      </c>
      <c r="BM244" s="34" t="str">
        <f t="shared" si="263"/>
        <v/>
      </c>
      <c r="BN244" s="34" t="str">
        <f t="shared" si="264"/>
        <v/>
      </c>
      <c r="BO244" s="34" t="str">
        <f t="shared" si="265"/>
        <v/>
      </c>
      <c r="BP244" s="34" t="str">
        <f t="shared" si="266"/>
        <v/>
      </c>
      <c r="BQ244" s="34" t="str">
        <f t="shared" si="267"/>
        <v/>
      </c>
      <c r="BR244" s="34" t="str">
        <f t="shared" si="268"/>
        <v/>
      </c>
      <c r="BS244" s="34" t="str">
        <f t="shared" si="269"/>
        <v/>
      </c>
      <c r="BT244" s="34" t="str">
        <f t="shared" si="270"/>
        <v/>
      </c>
      <c r="BU244" s="42" t="str">
        <f t="shared" si="271"/>
        <v/>
      </c>
    </row>
    <row r="245" spans="1:73" ht="20.100000000000001" customHeight="1" x14ac:dyDescent="0.2">
      <c r="A245" s="40">
        <v>45231</v>
      </c>
      <c r="B245" s="34" t="s">
        <v>14438</v>
      </c>
      <c r="C245" s="34" t="s">
        <v>112</v>
      </c>
      <c r="D245" s="34">
        <v>20240120</v>
      </c>
      <c r="E245" s="34" t="s">
        <v>14439</v>
      </c>
      <c r="F245" s="34" t="str">
        <f t="shared" si="204"/>
        <v>Guide d'administration du serveur Java EE sous Windows et Linux</v>
      </c>
      <c r="G245" s="34" t="str">
        <f t="shared" si="205"/>
        <v>Etienne Langlet</v>
      </c>
      <c r="H245" s="34" t="str">
        <f t="shared" si="206"/>
        <v/>
      </c>
      <c r="I245" s="34" t="str">
        <f t="shared" si="207"/>
        <v>Langlet, Etienne</v>
      </c>
      <c r="J245" s="34" t="str">
        <f t="shared" si="208"/>
        <v/>
      </c>
      <c r="K245" s="34" t="str">
        <f t="shared" si="209"/>
        <v/>
      </c>
      <c r="L245" s="34" t="str">
        <f t="shared" si="210"/>
        <v/>
      </c>
      <c r="M245" s="34" t="str">
        <f t="shared" si="211"/>
        <v/>
      </c>
      <c r="N245" s="5" t="str">
        <f t="shared" si="212"/>
        <v>Edition du 1 March 2008</v>
      </c>
      <c r="O245" s="5" t="str">
        <f t="shared" si="213"/>
        <v>422 pages</v>
      </c>
      <c r="P245" s="34" t="str">
        <f t="shared" si="214"/>
        <v>Editions ENI</v>
      </c>
      <c r="Q245" s="6" t="str">
        <f t="shared" si="215"/>
        <v>fre</v>
      </c>
      <c r="R245" s="34" t="str">
        <f t="shared" si="216"/>
        <v>fre</v>
      </c>
      <c r="S245" s="34" t="str">
        <f t="shared" si="217"/>
        <v>fre</v>
      </c>
      <c r="T245" s="34" t="str">
        <f t="shared" si="218"/>
        <v>Ce livre sur Apache Tomcat 6 s'adresse à toute personne appelée à mettre en oeuvre ce serveur sous Windows ou Linux, que ce soit pour des besoins de test, de développement, ou des besoins de production dans un environnement d'entreprise. 
Après quelques rappels essentiels sur les technologies Internet et Java/Java EE, massivement utilisées par Tomcat, le livre détaille les concepts fondamentaux de la mise en oeuvre de Tomcat 6 et  approfondit la mise en place d'une véritable infrastructure d'entreprise sécurisée et performante. 
Si le lecteur est familier d'une version précédente de Tomcat, il pourra approfondir ses connaissances en trouvant dans ces pages une information précise pour une mise en application immédiate.</v>
      </c>
      <c r="U245" s="34">
        <f t="shared" si="219"/>
        <v>9782746043992</v>
      </c>
      <c r="V245" s="34" t="str">
        <f t="shared" si="220"/>
        <v>Version Numérique</v>
      </c>
      <c r="W245" s="34">
        <f t="shared" si="221"/>
        <v>9782746041622</v>
      </c>
      <c r="X245" s="34" t="str">
        <f t="shared" si="222"/>
        <v>Version Imprimée</v>
      </c>
      <c r="Y245" s="34" t="str">
        <f t="shared" si="223"/>
        <v>St-Herblain</v>
      </c>
      <c r="Z245" s="34" t="str">
        <f t="shared" si="224"/>
        <v>Editions ENI</v>
      </c>
      <c r="AA245" s="34">
        <f t="shared" si="225"/>
        <v>2008</v>
      </c>
      <c r="AB245" s="34" t="str">
        <f t="shared" si="226"/>
        <v>Bibliothèque Numérique ENI (Service en ligne)</v>
      </c>
      <c r="AC245" s="34" t="str">
        <f t="shared" si="227"/>
        <v>RESSOURCES INFORMATIQUES</v>
      </c>
      <c r="AD245" s="34" t="str">
        <f t="shared" si="228"/>
        <v>texte</v>
      </c>
      <c r="AE245" s="34" t="str">
        <f t="shared" si="229"/>
        <v>txt</v>
      </c>
      <c r="AF245" s="34" t="str">
        <f t="shared" si="230"/>
        <v>rdacontent/fre</v>
      </c>
      <c r="AG245" s="34" t="str">
        <f t="shared" si="231"/>
        <v>informatique</v>
      </c>
      <c r="AH245" s="34" t="str">
        <f t="shared" si="232"/>
        <v>c</v>
      </c>
      <c r="AI245" s="34" t="str">
        <f t="shared" si="233"/>
        <v>rdamedia/fre</v>
      </c>
      <c r="AJ245" s="34" t="str">
        <f t="shared" si="234"/>
        <v>ressource en ligne</v>
      </c>
      <c r="AK245" s="34" t="str">
        <f t="shared" si="235"/>
        <v>cr</v>
      </c>
      <c r="AL245" s="34" t="str">
        <f t="shared" si="236"/>
        <v>rdacarrier/fre</v>
      </c>
      <c r="AM245" s="34" t="str">
        <f t="shared" si="237"/>
        <v>m\\\\\o\\d\\\\\\\\</v>
      </c>
      <c r="AN245" s="34" t="str">
        <f t="shared" si="238"/>
        <v>cr\cn\\\\uuaua</v>
      </c>
      <c r="AO245" s="34" t="str">
        <f t="shared" si="239"/>
        <v>Accès restreint aux membres</v>
      </c>
      <c r="AP245" s="34" t="str">
        <f t="shared" si="240"/>
        <v>Source de la note de description : Version imprimée</v>
      </c>
      <c r="AQ245" s="34" t="str">
        <f t="shared" si="241"/>
        <v/>
      </c>
      <c r="AR245" s="34" t="str">
        <f t="shared" si="242"/>
        <v>%SITE_CLIENT%/?library_guid=1EA7D3BA-E272-40CD-9F9A-49D8BD47920D</v>
      </c>
      <c r="AS245" s="34" t="str">
        <f t="shared" si="243"/>
        <v>Accès au travers du portail ENI</v>
      </c>
      <c r="AT245" s="34" t="str">
        <f t="shared" si="244"/>
        <v xml:space="preserve"> e</v>
      </c>
      <c r="AU245" s="34" t="str">
        <f t="shared" si="245"/>
        <v xml:space="preserve"> ebook </v>
      </c>
      <c r="AV245" s="34" t="str">
        <f t="shared" si="246"/>
        <v xml:space="preserve"> J2EE </v>
      </c>
      <c r="AW245" s="34" t="str">
        <f t="shared" si="247"/>
        <v xml:space="preserve"> Java </v>
      </c>
      <c r="AX245" s="34" t="str">
        <f t="shared" si="248"/>
        <v xml:space="preserve"> JSP </v>
      </c>
      <c r="AY245" s="34" t="str">
        <f t="shared" si="249"/>
        <v xml:space="preserve"> livre électronique </v>
      </c>
      <c r="AZ245" s="34" t="str">
        <f t="shared" si="250"/>
        <v xml:space="preserve"> livre Java </v>
      </c>
      <c r="BA245" s="34" t="str">
        <f t="shared" si="251"/>
        <v xml:space="preserve"> livre numérique </v>
      </c>
      <c r="BB245" s="34" t="str">
        <f t="shared" si="252"/>
        <v xml:space="preserve"> livres électroniques </v>
      </c>
      <c r="BC245" s="34" t="str">
        <f t="shared" si="253"/>
        <v xml:space="preserve"> livres numériques </v>
      </c>
      <c r="BD245" s="34" t="str">
        <f t="shared" si="254"/>
        <v xml:space="preserve"> LNRI6TOM</v>
      </c>
      <c r="BE245" s="34" t="str">
        <f t="shared" si="255"/>
        <v xml:space="preserve"> servlets </v>
      </c>
      <c r="BF245" s="34" t="str">
        <f t="shared" si="256"/>
        <v xml:space="preserve">book </v>
      </c>
      <c r="BG245" s="34" t="str">
        <f t="shared" si="257"/>
        <v xml:space="preserve">livre Tomcat </v>
      </c>
      <c r="BH245" s="34" t="str">
        <f t="shared" si="258"/>
        <v/>
      </c>
      <c r="BI245" s="34" t="str">
        <f t="shared" si="259"/>
        <v/>
      </c>
      <c r="BJ245" s="34" t="str">
        <f t="shared" si="260"/>
        <v/>
      </c>
      <c r="BK245" s="34" t="str">
        <f t="shared" si="261"/>
        <v/>
      </c>
      <c r="BL245" s="34" t="str">
        <f t="shared" si="262"/>
        <v/>
      </c>
      <c r="BM245" s="34" t="str">
        <f t="shared" si="263"/>
        <v/>
      </c>
      <c r="BN245" s="34" t="str">
        <f t="shared" si="264"/>
        <v/>
      </c>
      <c r="BO245" s="34" t="str">
        <f t="shared" si="265"/>
        <v/>
      </c>
      <c r="BP245" s="34" t="str">
        <f t="shared" si="266"/>
        <v/>
      </c>
      <c r="BQ245" s="34" t="str">
        <f t="shared" si="267"/>
        <v/>
      </c>
      <c r="BR245" s="34" t="str">
        <f t="shared" si="268"/>
        <v/>
      </c>
      <c r="BS245" s="34" t="str">
        <f t="shared" si="269"/>
        <v/>
      </c>
      <c r="BT245" s="34" t="str">
        <f t="shared" si="270"/>
        <v/>
      </c>
      <c r="BU245" s="42" t="str">
        <f t="shared" si="271"/>
        <v/>
      </c>
    </row>
    <row r="246" spans="1:73" ht="20.100000000000001" customHeight="1" x14ac:dyDescent="0.2">
      <c r="A246" s="40">
        <v>45231</v>
      </c>
      <c r="B246" s="34" t="s">
        <v>14440</v>
      </c>
      <c r="C246" s="34" t="s">
        <v>112</v>
      </c>
      <c r="D246" s="34">
        <v>20240120</v>
      </c>
      <c r="E246" s="34" t="s">
        <v>14441</v>
      </c>
      <c r="F246" s="34" t="str">
        <f t="shared" si="204"/>
        <v>Les fondamentaux du langage Java</v>
      </c>
      <c r="G246" s="34" t="str">
        <f t="shared" si="205"/>
        <v>Thierry Groussard</v>
      </c>
      <c r="H246" s="34" t="str">
        <f t="shared" si="206"/>
        <v/>
      </c>
      <c r="I246" s="34" t="str">
        <f t="shared" si="207"/>
        <v>Groussard, Thierry</v>
      </c>
      <c r="J246" s="34" t="str">
        <f t="shared" si="208"/>
        <v/>
      </c>
      <c r="K246" s="34" t="str">
        <f t="shared" si="209"/>
        <v/>
      </c>
      <c r="L246" s="34" t="str">
        <f t="shared" si="210"/>
        <v/>
      </c>
      <c r="M246" s="34" t="str">
        <f t="shared" si="211"/>
        <v/>
      </c>
      <c r="N246" s="5" t="str">
        <f t="shared" si="212"/>
        <v>Edition du 1 December 2011</v>
      </c>
      <c r="O246" s="5" t="str">
        <f t="shared" si="213"/>
        <v>416 pages</v>
      </c>
      <c r="P246" s="34" t="str">
        <f t="shared" si="214"/>
        <v>Editions ENI</v>
      </c>
      <c r="Q246" s="6" t="str">
        <f t="shared" si="215"/>
        <v>fre</v>
      </c>
      <c r="R246" s="34" t="str">
        <f t="shared" si="216"/>
        <v>fre</v>
      </c>
      <c r="S246" s="34" t="str">
        <f t="shared" si="217"/>
        <v>fre</v>
      </c>
      <c r="T246" s="34" t="str">
        <f t="shared" si="218"/>
        <v>Ce livre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Les trois premiers chapitres présentent les bases du langage et de la programmation objet. Les chapitres suivants étudient le développement d'applications graphiques avec la bibliothèque Swing et la création d'applets permettant d'enrichir facilement le contenu de pages web. Le développement d'applications client/serveur est également présenté avec l'API JDBC assurant l'accès aux bases de données. Le déploiement étant une étape importante du succès d'une application, le dernier chapitre présente la distribution d'une application avec la solution classique des fichiers d'archives ou l'utilisation plus souple de la technologie Java Web Start.
Le livre ne nécessite pas d'outils de développement spécifiques. Un éditeur de texte et les outils disponibles gratuitement sur le site d'Oracle sont suffisants pour mener à bien l'apprentissage de ce langage passionnant et en plein essor.
Les chapitres du livre :
Avant-propos &amp;ndash; Présentation - Bases du langage - Programmation objet - Applications graphiques - Les applets - Accès aux bases de données - Déploiement d'applications</v>
      </c>
      <c r="U246" s="34">
        <f t="shared" si="219"/>
        <v>9782746071537</v>
      </c>
      <c r="V246" s="34" t="str">
        <f t="shared" si="220"/>
        <v>Version Numérique</v>
      </c>
      <c r="W246" s="34">
        <f t="shared" si="221"/>
        <v>9782746070554</v>
      </c>
      <c r="X246" s="34" t="str">
        <f t="shared" si="222"/>
        <v>Version Imprimée</v>
      </c>
      <c r="Y246" s="34" t="str">
        <f t="shared" si="223"/>
        <v>St-Herblain</v>
      </c>
      <c r="Z246" s="34" t="str">
        <f t="shared" si="224"/>
        <v>Editions ENI</v>
      </c>
      <c r="AA246" s="34">
        <f t="shared" si="225"/>
        <v>2011</v>
      </c>
      <c r="AB246" s="34" t="str">
        <f t="shared" si="226"/>
        <v>Bibliothèque Numérique ENI (Service en ligne)</v>
      </c>
      <c r="AC246" s="34" t="str">
        <f t="shared" si="227"/>
        <v>RESSOURCES INFORMATIQUES</v>
      </c>
      <c r="AD246" s="34" t="str">
        <f t="shared" si="228"/>
        <v>texte</v>
      </c>
      <c r="AE246" s="34" t="str">
        <f t="shared" si="229"/>
        <v>txt</v>
      </c>
      <c r="AF246" s="34" t="str">
        <f t="shared" si="230"/>
        <v>rdacontent/fre</v>
      </c>
      <c r="AG246" s="34" t="str">
        <f t="shared" si="231"/>
        <v>informatique</v>
      </c>
      <c r="AH246" s="34" t="str">
        <f t="shared" si="232"/>
        <v>c</v>
      </c>
      <c r="AI246" s="34" t="str">
        <f t="shared" si="233"/>
        <v>rdamedia/fre</v>
      </c>
      <c r="AJ246" s="34" t="str">
        <f t="shared" si="234"/>
        <v>ressource en ligne</v>
      </c>
      <c r="AK246" s="34" t="str">
        <f t="shared" si="235"/>
        <v>cr</v>
      </c>
      <c r="AL246" s="34" t="str">
        <f t="shared" si="236"/>
        <v>rdacarrier/fre</v>
      </c>
      <c r="AM246" s="34" t="str">
        <f t="shared" si="237"/>
        <v>m\\\\\o\\d\\\\\\\\</v>
      </c>
      <c r="AN246" s="34" t="str">
        <f t="shared" si="238"/>
        <v>cr\cn\\\\uuaua</v>
      </c>
      <c r="AO246" s="34" t="str">
        <f t="shared" si="239"/>
        <v>Accès restreint aux membres</v>
      </c>
      <c r="AP246" s="34" t="str">
        <f t="shared" si="240"/>
        <v>Source de la note de description : Version imprimée</v>
      </c>
      <c r="AQ246" s="34" t="str">
        <f t="shared" si="241"/>
        <v/>
      </c>
      <c r="AR246" s="34" t="str">
        <f t="shared" si="242"/>
        <v>%SITE_CLIENT%/?library_guid=3A8CB568-FD90-40EC-AD98-7A159852707A</v>
      </c>
      <c r="AS246" s="34" t="str">
        <f t="shared" si="243"/>
        <v>Accès au travers du portail ENI</v>
      </c>
      <c r="AT246" s="34" t="str">
        <f t="shared" si="244"/>
        <v xml:space="preserve"> applet </v>
      </c>
      <c r="AU246" s="34" t="str">
        <f t="shared" si="245"/>
        <v xml:space="preserve"> java web start </v>
      </c>
      <c r="AV246" s="34" t="str">
        <f t="shared" si="246"/>
        <v xml:space="preserve"> jdbc </v>
      </c>
      <c r="AW246" s="34" t="str">
        <f t="shared" si="247"/>
        <v xml:space="preserve"> jws </v>
      </c>
      <c r="AX246" s="34" t="str">
        <f t="shared" si="248"/>
        <v xml:space="preserve"> LNRI7JAV</v>
      </c>
      <c r="AY246" s="34" t="str">
        <f t="shared" si="249"/>
        <v xml:space="preserve"> sun </v>
      </c>
      <c r="AZ246" s="34" t="str">
        <f t="shared" si="250"/>
        <v xml:space="preserve"> swing </v>
      </c>
      <c r="BA246" s="34" t="str">
        <f t="shared" si="251"/>
        <v xml:space="preserve">JSE </v>
      </c>
      <c r="BB246" s="34" t="str">
        <f t="shared" si="252"/>
        <v/>
      </c>
      <c r="BC246" s="34" t="str">
        <f t="shared" si="253"/>
        <v/>
      </c>
      <c r="BD246" s="34" t="str">
        <f t="shared" si="254"/>
        <v/>
      </c>
      <c r="BE246" s="34" t="str">
        <f t="shared" si="255"/>
        <v/>
      </c>
      <c r="BF246" s="34" t="str">
        <f t="shared" si="256"/>
        <v/>
      </c>
      <c r="BG246" s="34" t="str">
        <f t="shared" si="257"/>
        <v/>
      </c>
      <c r="BH246" s="34" t="str">
        <f t="shared" si="258"/>
        <v/>
      </c>
      <c r="BI246" s="34" t="str">
        <f t="shared" si="259"/>
        <v/>
      </c>
      <c r="BJ246" s="34" t="str">
        <f t="shared" si="260"/>
        <v/>
      </c>
      <c r="BK246" s="34" t="str">
        <f t="shared" si="261"/>
        <v/>
      </c>
      <c r="BL246" s="34" t="str">
        <f t="shared" si="262"/>
        <v/>
      </c>
      <c r="BM246" s="34" t="str">
        <f t="shared" si="263"/>
        <v/>
      </c>
      <c r="BN246" s="34" t="str">
        <f t="shared" si="264"/>
        <v/>
      </c>
      <c r="BO246" s="34" t="str">
        <f t="shared" si="265"/>
        <v/>
      </c>
      <c r="BP246" s="34" t="str">
        <f t="shared" si="266"/>
        <v/>
      </c>
      <c r="BQ246" s="34" t="str">
        <f t="shared" si="267"/>
        <v/>
      </c>
      <c r="BR246" s="34" t="str">
        <f t="shared" si="268"/>
        <v/>
      </c>
      <c r="BS246" s="34" t="str">
        <f t="shared" si="269"/>
        <v/>
      </c>
      <c r="BT246" s="34" t="str">
        <f t="shared" si="270"/>
        <v/>
      </c>
      <c r="BU246" s="42" t="str">
        <f t="shared" si="271"/>
        <v/>
      </c>
    </row>
    <row r="247" spans="1:73" ht="20.100000000000001" customHeight="1" x14ac:dyDescent="0.2">
      <c r="A247" s="40">
        <v>45231</v>
      </c>
      <c r="B247" s="34" t="s">
        <v>14442</v>
      </c>
      <c r="C247" s="34" t="s">
        <v>112</v>
      </c>
      <c r="D247" s="34">
        <v>20240120</v>
      </c>
      <c r="E247" s="34" t="s">
        <v>14443</v>
      </c>
      <c r="F247" s="34" t="str">
        <f t="shared" si="204"/>
        <v>Guide d'administration du serveur Java EE 6 sous Windows et Linux</v>
      </c>
      <c r="G247" s="34" t="str">
        <f t="shared" si="205"/>
        <v>Etienne Langlet</v>
      </c>
      <c r="H247" s="34" t="str">
        <f t="shared" si="206"/>
        <v/>
      </c>
      <c r="I247" s="34" t="str">
        <f t="shared" si="207"/>
        <v>Langlet, Etienne</v>
      </c>
      <c r="J247" s="34" t="str">
        <f t="shared" si="208"/>
        <v/>
      </c>
      <c r="K247" s="34" t="str">
        <f t="shared" si="209"/>
        <v/>
      </c>
      <c r="L247" s="34" t="str">
        <f t="shared" si="210"/>
        <v/>
      </c>
      <c r="M247" s="34" t="str">
        <f t="shared" si="211"/>
        <v/>
      </c>
      <c r="N247" s="5" t="str">
        <f t="shared" si="212"/>
        <v>Edition du 1 March 2011</v>
      </c>
      <c r="O247" s="5" t="str">
        <f t="shared" si="213"/>
        <v>370 pages</v>
      </c>
      <c r="P247" s="34" t="str">
        <f t="shared" si="214"/>
        <v>Editions ENI</v>
      </c>
      <c r="Q247" s="6" t="str">
        <f t="shared" si="215"/>
        <v>fre</v>
      </c>
      <c r="R247" s="34" t="str">
        <f t="shared" si="216"/>
        <v>fre</v>
      </c>
      <c r="S247" s="34" t="str">
        <f t="shared" si="217"/>
        <v>fre</v>
      </c>
      <c r="T247" s="34" t="str">
        <f t="shared" si="218"/>
        <v>Ce livre sur Apache Tomcat 7 s'adresse à toute personne appelée à mettre en oeuvre ce serveur d'applications sous Windows ou Linux, que ce soit pour des besoins de test, de développement, ou des besoins de production dans un environnement d'entreprise. 
Les deux premiers chapitres permettent de faire quelques rappels essentiels sur les technologies Internet et Java/Java EE, massivement utilisées par Tomcat. 
Les chapitres suivants se concentrent sur les aspects fondamentaux de l'administration d'un serveur d'applications tels que l'installation, en tenant compte des contraintes d'entreprise, la gestion des applications ou encore la configuration de Tomcat 7.
Enfin les derniers chapitres présentent les points un peu plus avancés que sont la sécurité, la supervision du serveur et l'optimisation des performances, pour conclure sur l'utilisation de Tomcat 7 lors des phases de développement d'applications.
Avec un tel livre, le lecteur possède toutes les clés pour mettre en place une véritable infrastructure d'entreprise sécurisée et performante. 
Si le lecteur est familier d'une version précédente de Tomcat, il pourra approfondir ses connaissances en trouvant dans ces pages une information précise pour une mise en application immédiate.
Les chapitres du livre :
Avant-propos &amp;ndash; Préambule &amp;ndash; La plate-forme Java EE 6 &amp;ndash; Le serveur Apache Tomcat 7 : installation et configuration &amp;ndash; Administration du serveur &amp;ndash; Déploiement et gestion des applications &amp;ndash; La sécurité du serveur et des applications &amp;ndash; Analyse et supervision &amp;ndash; Clustering avec Tomcat 7 &amp;ndash; Utiliser Tomcat pour le développement &amp;ndash; Annexe A : Installation et configuration de MySQL 5 &amp;ndash; Annexe B : Installation et configuration d'OpenLDAP
Ce livre est également proposé en coffret</v>
      </c>
      <c r="U247" s="34">
        <f t="shared" si="219"/>
        <v>9782746063839</v>
      </c>
      <c r="V247" s="34" t="str">
        <f t="shared" si="220"/>
        <v>Version Numérique</v>
      </c>
      <c r="W247" s="34">
        <f t="shared" si="221"/>
        <v>9782746062399</v>
      </c>
      <c r="X247" s="34" t="str">
        <f t="shared" si="222"/>
        <v>Version Imprimée</v>
      </c>
      <c r="Y247" s="34" t="str">
        <f t="shared" si="223"/>
        <v>St-Herblain</v>
      </c>
      <c r="Z247" s="34" t="str">
        <f t="shared" si="224"/>
        <v>Editions ENI</v>
      </c>
      <c r="AA247" s="34">
        <f t="shared" si="225"/>
        <v>2011</v>
      </c>
      <c r="AB247" s="34" t="str">
        <f t="shared" si="226"/>
        <v>Bibliothèque Numérique ENI (Service en ligne)</v>
      </c>
      <c r="AC247" s="34" t="str">
        <f t="shared" si="227"/>
        <v>RESSOURCES INFORMATIQUES</v>
      </c>
      <c r="AD247" s="34" t="str">
        <f t="shared" si="228"/>
        <v>texte</v>
      </c>
      <c r="AE247" s="34" t="str">
        <f t="shared" si="229"/>
        <v>txt</v>
      </c>
      <c r="AF247" s="34" t="str">
        <f t="shared" si="230"/>
        <v>rdacontent/fre</v>
      </c>
      <c r="AG247" s="34" t="str">
        <f t="shared" si="231"/>
        <v>informatique</v>
      </c>
      <c r="AH247" s="34" t="str">
        <f t="shared" si="232"/>
        <v>c</v>
      </c>
      <c r="AI247" s="34" t="str">
        <f t="shared" si="233"/>
        <v>rdamedia/fre</v>
      </c>
      <c r="AJ247" s="34" t="str">
        <f t="shared" si="234"/>
        <v>ressource en ligne</v>
      </c>
      <c r="AK247" s="34" t="str">
        <f t="shared" si="235"/>
        <v>cr</v>
      </c>
      <c r="AL247" s="34" t="str">
        <f t="shared" si="236"/>
        <v>rdacarrier/fre</v>
      </c>
      <c r="AM247" s="34" t="str">
        <f t="shared" si="237"/>
        <v>m\\\\\o\\d\\\\\\\\</v>
      </c>
      <c r="AN247" s="34" t="str">
        <f t="shared" si="238"/>
        <v>cr\cn\\\\uuaua</v>
      </c>
      <c r="AO247" s="34" t="str">
        <f t="shared" si="239"/>
        <v>Accès restreint aux membres</v>
      </c>
      <c r="AP247" s="34" t="str">
        <f t="shared" si="240"/>
        <v>Source de la note de description : Version imprimée</v>
      </c>
      <c r="AQ247" s="34" t="str">
        <f t="shared" si="241"/>
        <v/>
      </c>
      <c r="AR247" s="34" t="str">
        <f t="shared" si="242"/>
        <v>%SITE_CLIENT%/?library_guid=165F5875-27F0-4229-AED3-0C79BFCBABD2</v>
      </c>
      <c r="AS247" s="34" t="str">
        <f t="shared" si="243"/>
        <v>Accès au travers du portail ENI</v>
      </c>
      <c r="AT247" s="34" t="str">
        <f t="shared" si="244"/>
        <v xml:space="preserve"> jee6 </v>
      </c>
      <c r="AU247" s="34" t="str">
        <f t="shared" si="245"/>
        <v xml:space="preserve"> JSP </v>
      </c>
      <c r="AV247" s="34" t="str">
        <f t="shared" si="246"/>
        <v xml:space="preserve"> LNRI7TOM</v>
      </c>
      <c r="AW247" s="34" t="str">
        <f t="shared" si="247"/>
        <v xml:space="preserve"> servlets </v>
      </c>
      <c r="AX247" s="34" t="str">
        <f t="shared" si="248"/>
        <v xml:space="preserve">jee </v>
      </c>
      <c r="AY247" s="34" t="str">
        <f t="shared" si="249"/>
        <v/>
      </c>
      <c r="AZ247" s="34" t="str">
        <f t="shared" si="250"/>
        <v/>
      </c>
      <c r="BA247" s="34" t="str">
        <f t="shared" si="251"/>
        <v/>
      </c>
      <c r="BB247" s="34" t="str">
        <f t="shared" si="252"/>
        <v/>
      </c>
      <c r="BC247" s="34" t="str">
        <f t="shared" si="253"/>
        <v/>
      </c>
      <c r="BD247" s="34" t="str">
        <f t="shared" si="254"/>
        <v/>
      </c>
      <c r="BE247" s="34" t="str">
        <f t="shared" si="255"/>
        <v/>
      </c>
      <c r="BF247" s="34" t="str">
        <f t="shared" si="256"/>
        <v/>
      </c>
      <c r="BG247" s="34" t="str">
        <f t="shared" si="257"/>
        <v/>
      </c>
      <c r="BH247" s="34" t="str">
        <f t="shared" si="258"/>
        <v/>
      </c>
      <c r="BI247" s="34" t="str">
        <f t="shared" si="259"/>
        <v/>
      </c>
      <c r="BJ247" s="34" t="str">
        <f t="shared" si="260"/>
        <v/>
      </c>
      <c r="BK247" s="34" t="str">
        <f t="shared" si="261"/>
        <v/>
      </c>
      <c r="BL247" s="34" t="str">
        <f t="shared" si="262"/>
        <v/>
      </c>
      <c r="BM247" s="34" t="str">
        <f t="shared" si="263"/>
        <v/>
      </c>
      <c r="BN247" s="34" t="str">
        <f t="shared" si="264"/>
        <v/>
      </c>
      <c r="BO247" s="34" t="str">
        <f t="shared" si="265"/>
        <v/>
      </c>
      <c r="BP247" s="34" t="str">
        <f t="shared" si="266"/>
        <v/>
      </c>
      <c r="BQ247" s="34" t="str">
        <f t="shared" si="267"/>
        <v/>
      </c>
      <c r="BR247" s="34" t="str">
        <f t="shared" si="268"/>
        <v/>
      </c>
      <c r="BS247" s="34" t="str">
        <f t="shared" si="269"/>
        <v/>
      </c>
      <c r="BT247" s="34" t="str">
        <f t="shared" si="270"/>
        <v/>
      </c>
      <c r="BU247" s="42" t="str">
        <f t="shared" si="271"/>
        <v/>
      </c>
    </row>
    <row r="248" spans="1:73" ht="20.100000000000001" customHeight="1" x14ac:dyDescent="0.2">
      <c r="A248" s="40">
        <v>45231</v>
      </c>
      <c r="B248" s="34" t="s">
        <v>14444</v>
      </c>
      <c r="C248" s="34" t="s">
        <v>112</v>
      </c>
      <c r="D248" s="34">
        <v>20240120</v>
      </c>
      <c r="E248" s="34" t="s">
        <v>14445</v>
      </c>
      <c r="F248" s="34" t="str">
        <f t="shared" si="204"/>
        <v>Administration de postes de travail dans un domaine Active Directory</v>
      </c>
      <c r="G248" s="34" t="str">
        <f t="shared" si="205"/>
        <v>Philippe PAIOLA</v>
      </c>
      <c r="H248" s="34" t="str">
        <f t="shared" si="206"/>
        <v/>
      </c>
      <c r="I248" s="34" t="str">
        <f t="shared" si="207"/>
        <v>PAIOLA, Philippe</v>
      </c>
      <c r="J248" s="34" t="str">
        <f t="shared" si="208"/>
        <v/>
      </c>
      <c r="K248" s="34" t="str">
        <f t="shared" si="209"/>
        <v/>
      </c>
      <c r="L248" s="34" t="str">
        <f t="shared" si="210"/>
        <v/>
      </c>
      <c r="M248" s="34" t="str">
        <f t="shared" si="211"/>
        <v/>
      </c>
      <c r="N248" s="5" t="str">
        <f t="shared" si="212"/>
        <v>Edition du 1 March 2012</v>
      </c>
      <c r="O248" s="5" t="str">
        <f t="shared" si="213"/>
        <v>367 pages</v>
      </c>
      <c r="P248" s="34" t="str">
        <f t="shared" si="214"/>
        <v>Editions ENI</v>
      </c>
      <c r="Q248" s="6" t="str">
        <f t="shared" si="215"/>
        <v>fre</v>
      </c>
      <c r="R248" s="34" t="str">
        <f t="shared" si="216"/>
        <v>fre</v>
      </c>
      <c r="S248" s="34" t="str">
        <f t="shared" si="217"/>
        <v>fre</v>
      </c>
      <c r="T248" s="34" t="str">
        <f t="shared" si="218"/>
        <v>Ce livre sur Windows 7 s'adresse à tous les administrateurs de réseau en charge de déployer et administrer au quotidien des postes Windows 7 dans un environnement d'entreprise Active Directory.
Les premiers chapitres reprennent l'installation du système et la conception d'une image de déploiement dans le cadre d'un réseau Windows Server 2008. Les chapitres suivants s'attachent à décrire la gestion des disques et des pilotes puis donnent les bases nécessaires sur la configuration des stratégies de groupe (GPO) pour que le lecteur puisse au final administrer une infrastructure complexe de stratégies de groupe. Le chapitre suivant détaille la gestion des comptes clients et les chapitres 6 à 7 traitent de la sécurité sous Windows 7 et de la gestion des mises à jour. Sur les derniers chapitres, le lecteur apprendra à maîtriser les concepts et fonctionnalités nécessaires pour gérer la connectivité au réseau et pour dépanner le système Windows 7.
Les chapitres du livre :
Installation du client Windows 7 &amp;ndash; Conception d'une image de déploiement &amp;ndash; Gestion des disques et des pilotes &amp;ndash; Configuration des stratégies de groupe &amp;ndash; Gestion des clients Windows 7 &amp;ndash; Configuration de la sécurité Windows 7 &amp;ndash; Service de gestion des mises à jour &amp;ndash; Connectivité réseau &amp;ndash; Récupération du système
Ce livre est également proposé en coffret</v>
      </c>
      <c r="U248" s="34">
        <f t="shared" si="219"/>
        <v>9782746073340</v>
      </c>
      <c r="V248" s="34" t="str">
        <f t="shared" si="220"/>
        <v>Version Numérique</v>
      </c>
      <c r="W248" s="34">
        <f t="shared" si="221"/>
        <v>9782746072329</v>
      </c>
      <c r="X248" s="34" t="str">
        <f t="shared" si="222"/>
        <v>Version Imprimée</v>
      </c>
      <c r="Y248" s="34" t="str">
        <f t="shared" si="223"/>
        <v>St-Herblain</v>
      </c>
      <c r="Z248" s="34" t="str">
        <f t="shared" si="224"/>
        <v>Editions ENI</v>
      </c>
      <c r="AA248" s="34">
        <f t="shared" si="225"/>
        <v>2012</v>
      </c>
      <c r="AB248" s="34" t="str">
        <f t="shared" si="226"/>
        <v>Bibliothèque Numérique ENI (Service en ligne)</v>
      </c>
      <c r="AC248" s="34" t="str">
        <f t="shared" si="227"/>
        <v>RESSOURCES INFORMATIQUES</v>
      </c>
      <c r="AD248" s="34" t="str">
        <f t="shared" si="228"/>
        <v>texte</v>
      </c>
      <c r="AE248" s="34" t="str">
        <f t="shared" si="229"/>
        <v>txt</v>
      </c>
      <c r="AF248" s="34" t="str">
        <f t="shared" si="230"/>
        <v>rdacontent/fre</v>
      </c>
      <c r="AG248" s="34" t="str">
        <f t="shared" si="231"/>
        <v>informatique</v>
      </c>
      <c r="AH248" s="34" t="str">
        <f t="shared" si="232"/>
        <v>c</v>
      </c>
      <c r="AI248" s="34" t="str">
        <f t="shared" si="233"/>
        <v>rdamedia/fre</v>
      </c>
      <c r="AJ248" s="34" t="str">
        <f t="shared" si="234"/>
        <v>ressource en ligne</v>
      </c>
      <c r="AK248" s="34" t="str">
        <f t="shared" si="235"/>
        <v>cr</v>
      </c>
      <c r="AL248" s="34" t="str">
        <f t="shared" si="236"/>
        <v>rdacarrier/fre</v>
      </c>
      <c r="AM248" s="34" t="str">
        <f t="shared" si="237"/>
        <v>m\\\\\o\\d\\\\\\\\</v>
      </c>
      <c r="AN248" s="34" t="str">
        <f t="shared" si="238"/>
        <v>cr\cn\\\\uuaua</v>
      </c>
      <c r="AO248" s="34" t="str">
        <f t="shared" si="239"/>
        <v>Accès restreint aux membres</v>
      </c>
      <c r="AP248" s="34" t="str">
        <f t="shared" si="240"/>
        <v>Source de la note de description : Version imprimée</v>
      </c>
      <c r="AQ248" s="34" t="str">
        <f t="shared" si="241"/>
        <v/>
      </c>
      <c r="AR248" s="34" t="str">
        <f t="shared" si="242"/>
        <v>%SITE_CLIENT%/?library_guid=E3F52368-F2C5-4425-A4B8-814D2AD966B9</v>
      </c>
      <c r="AS248" s="34" t="str">
        <f t="shared" si="243"/>
        <v>Accès au travers du portail ENI</v>
      </c>
      <c r="AT248" s="34" t="str">
        <f t="shared" si="244"/>
        <v xml:space="preserve"> ad </v>
      </c>
      <c r="AU248" s="34" t="str">
        <f t="shared" si="245"/>
        <v xml:space="preserve"> gpo </v>
      </c>
      <c r="AV248" s="34" t="str">
        <f t="shared" si="246"/>
        <v xml:space="preserve"> Ipv4 </v>
      </c>
      <c r="AW248" s="34" t="str">
        <f t="shared" si="247"/>
        <v xml:space="preserve"> Ipv6  </v>
      </c>
      <c r="AX248" s="34" t="str">
        <f t="shared" si="248"/>
        <v xml:space="preserve"> LNRI7WINA</v>
      </c>
      <c r="AY248" s="34" t="str">
        <f t="shared" si="249"/>
        <v xml:space="preserve"> MBSA </v>
      </c>
      <c r="AZ248" s="34" t="str">
        <f t="shared" si="250"/>
        <v xml:space="preserve"> SCCM </v>
      </c>
      <c r="BA248" s="34" t="str">
        <f t="shared" si="251"/>
        <v xml:space="preserve"> wim </v>
      </c>
      <c r="BB248" s="34" t="str">
        <f t="shared" si="252"/>
        <v xml:space="preserve"> wsus </v>
      </c>
      <c r="BC248" s="34" t="str">
        <f t="shared" si="253"/>
        <v xml:space="preserve">microsoft </v>
      </c>
      <c r="BD248" s="34" t="str">
        <f t="shared" si="254"/>
        <v/>
      </c>
      <c r="BE248" s="34" t="str">
        <f t="shared" si="255"/>
        <v/>
      </c>
      <c r="BF248" s="34" t="str">
        <f t="shared" si="256"/>
        <v/>
      </c>
      <c r="BG248" s="34" t="str">
        <f t="shared" si="257"/>
        <v/>
      </c>
      <c r="BH248" s="34" t="str">
        <f t="shared" si="258"/>
        <v/>
      </c>
      <c r="BI248" s="34" t="str">
        <f t="shared" si="259"/>
        <v/>
      </c>
      <c r="BJ248" s="34" t="str">
        <f t="shared" si="260"/>
        <v/>
      </c>
      <c r="BK248" s="34" t="str">
        <f t="shared" si="261"/>
        <v/>
      </c>
      <c r="BL248" s="34" t="str">
        <f t="shared" si="262"/>
        <v/>
      </c>
      <c r="BM248" s="34" t="str">
        <f t="shared" si="263"/>
        <v/>
      </c>
      <c r="BN248" s="34" t="str">
        <f t="shared" si="264"/>
        <v/>
      </c>
      <c r="BO248" s="34" t="str">
        <f t="shared" si="265"/>
        <v/>
      </c>
      <c r="BP248" s="34" t="str">
        <f t="shared" si="266"/>
        <v/>
      </c>
      <c r="BQ248" s="34" t="str">
        <f t="shared" si="267"/>
        <v/>
      </c>
      <c r="BR248" s="34" t="str">
        <f t="shared" si="268"/>
        <v/>
      </c>
      <c r="BS248" s="34" t="str">
        <f t="shared" si="269"/>
        <v/>
      </c>
      <c r="BT248" s="34" t="str">
        <f t="shared" si="270"/>
        <v/>
      </c>
      <c r="BU248" s="42" t="str">
        <f t="shared" si="271"/>
        <v/>
      </c>
    </row>
    <row r="249" spans="1:73" ht="20.100000000000001" customHeight="1" x14ac:dyDescent="0.2">
      <c r="A249" s="40">
        <v>45231</v>
      </c>
      <c r="B249" s="34" t="s">
        <v>14446</v>
      </c>
      <c r="C249" s="34" t="s">
        <v>112</v>
      </c>
      <c r="D249" s="34">
        <v>20240120</v>
      </c>
      <c r="E249" s="34" t="s">
        <v>14447</v>
      </c>
      <c r="F249" s="34" t="str">
        <f t="shared" si="204"/>
        <v>Administration de serveurs Domino</v>
      </c>
      <c r="G249" s="34" t="str">
        <f t="shared" si="205"/>
        <v>Patrick Antouly</v>
      </c>
      <c r="H249" s="34" t="str">
        <f t="shared" si="206"/>
        <v/>
      </c>
      <c r="I249" s="34" t="str">
        <f t="shared" si="207"/>
        <v>Antouly, Patrick</v>
      </c>
      <c r="J249" s="34" t="str">
        <f t="shared" si="208"/>
        <v/>
      </c>
      <c r="K249" s="34" t="str">
        <f t="shared" si="209"/>
        <v/>
      </c>
      <c r="L249" s="34" t="str">
        <f t="shared" si="210"/>
        <v/>
      </c>
      <c r="M249" s="34" t="str">
        <f t="shared" si="211"/>
        <v/>
      </c>
      <c r="N249" s="5" t="str">
        <f t="shared" si="212"/>
        <v>Edition du 1 April 2012</v>
      </c>
      <c r="O249" s="5" t="str">
        <f t="shared" si="213"/>
        <v>469 pages</v>
      </c>
      <c r="P249" s="34" t="str">
        <f t="shared" si="214"/>
        <v>Editions ENI</v>
      </c>
      <c r="Q249" s="6" t="str">
        <f t="shared" si="215"/>
        <v>fre</v>
      </c>
      <c r="R249" s="34" t="str">
        <f t="shared" si="216"/>
        <v>fre</v>
      </c>
      <c r="S249" s="34" t="str">
        <f t="shared" si="217"/>
        <v>fre</v>
      </c>
      <c r="T249" s="34" t="str">
        <f t="shared" si="218"/>
        <v>Ce livre sur Lotus Notes et Domino traite des versions 8 et 8.5 et s'adresse à tous les administrateurs qui souhaitent obtenir de solides bases sur l'exploitation, la maintenance et l'optimisation d'une infrastructure de serveurs Domino.
Au-delà de la maîtrise des différentes fonctionnalités du produit, une attention particulière a été portée à la mise en oeuvre concrète de cette exploitation. Pour une plus grande efficacité d'administration, l'auteur a mis l'accent sur la compréhension du système (architecture interne, services...) et sur l'utilisation des outils disponibles (surveillance de statistiques, etc.). Les différents niveaux de sécurisation appliqués par Domino (PKI, contrôles d'accès, gestion des IDs et des certificats) et les standards Internet (SMTP, HTTP, LDAP, etc.) sont examinés en détail. 
Des chapitres spécifiques sont consacrés aux services d'annuaire, de messagerie et d'application, sans oublier l'étude des nouveautés des versions 8 et 8.5 comme le rappel de messages, les améliorations de la gestion des politiques, etc. Enfin, concernant la gestion des utilisateurs, une importance toute particulière est donnée aux mises à jour dynamiques par les documents politiques.
Les chapitres du livre :
Avant-propos &amp;ndash; Introduction &amp;ndash; Installation des serveurs et des clients &amp;ndash; Politiques de paramétrage &amp;ndash; Création des utilisateurs et des groupes &amp;ndash; Processus d'administration &amp;ndash; Gestion des utilisateurs et des groupes &amp;ndash; Sécurité &amp;ndash; Gestion des bases &amp;ndash; Réplication &amp;ndash; La messagerie &amp;ndash; Configuration et utilisation des serveurs Domino</v>
      </c>
      <c r="U249" s="34">
        <f t="shared" si="219"/>
        <v>9782746073692</v>
      </c>
      <c r="V249" s="34" t="str">
        <f t="shared" si="220"/>
        <v>Version Numérique</v>
      </c>
      <c r="W249" s="34">
        <f t="shared" si="221"/>
        <v>9782746072992</v>
      </c>
      <c r="X249" s="34" t="str">
        <f t="shared" si="222"/>
        <v>Version Imprimée</v>
      </c>
      <c r="Y249" s="34" t="str">
        <f t="shared" si="223"/>
        <v>St-Herblain</v>
      </c>
      <c r="Z249" s="34" t="str">
        <f t="shared" si="224"/>
        <v>Editions ENI</v>
      </c>
      <c r="AA249" s="34">
        <f t="shared" si="225"/>
        <v>2012</v>
      </c>
      <c r="AB249" s="34" t="str">
        <f t="shared" si="226"/>
        <v>Bibliothèque Numérique ENI (Service en ligne)</v>
      </c>
      <c r="AC249" s="34" t="str">
        <f t="shared" si="227"/>
        <v>RESSOURCES INFORMATIQUES</v>
      </c>
      <c r="AD249" s="34" t="str">
        <f t="shared" si="228"/>
        <v>texte</v>
      </c>
      <c r="AE249" s="34" t="str">
        <f t="shared" si="229"/>
        <v>txt</v>
      </c>
      <c r="AF249" s="34" t="str">
        <f t="shared" si="230"/>
        <v>rdacontent/fre</v>
      </c>
      <c r="AG249" s="34" t="str">
        <f t="shared" si="231"/>
        <v>informatique</v>
      </c>
      <c r="AH249" s="34" t="str">
        <f t="shared" si="232"/>
        <v>c</v>
      </c>
      <c r="AI249" s="34" t="str">
        <f t="shared" si="233"/>
        <v>rdamedia/fre</v>
      </c>
      <c r="AJ249" s="34" t="str">
        <f t="shared" si="234"/>
        <v>ressource en ligne</v>
      </c>
      <c r="AK249" s="34" t="str">
        <f t="shared" si="235"/>
        <v>cr</v>
      </c>
      <c r="AL249" s="34" t="str">
        <f t="shared" si="236"/>
        <v>rdacarrier/fre</v>
      </c>
      <c r="AM249" s="34" t="str">
        <f t="shared" si="237"/>
        <v>m\\\\\o\\d\\\\\\\\</v>
      </c>
      <c r="AN249" s="34" t="str">
        <f t="shared" si="238"/>
        <v>cr\cn\\\\uuaua</v>
      </c>
      <c r="AO249" s="34" t="str">
        <f t="shared" si="239"/>
        <v>Accès restreint aux membres</v>
      </c>
      <c r="AP249" s="34" t="str">
        <f t="shared" si="240"/>
        <v>Source de la note de description : Version imprimée</v>
      </c>
      <c r="AQ249" s="34" t="str">
        <f t="shared" si="241"/>
        <v/>
      </c>
      <c r="AR249" s="34" t="str">
        <f t="shared" si="242"/>
        <v>%SITE_CLIENT%/?library_guid=10020A1F-78F0-4466-8571-55A016625323</v>
      </c>
      <c r="AS249" s="34" t="str">
        <f t="shared" si="243"/>
        <v>Accès au travers du portail ENI</v>
      </c>
      <c r="AT249" s="34" t="str">
        <f t="shared" si="244"/>
        <v xml:space="preserve"> bases de documents </v>
      </c>
      <c r="AU249" s="34" t="str">
        <f t="shared" si="245"/>
        <v xml:space="preserve"> Groupware </v>
      </c>
      <c r="AV249" s="34" t="str">
        <f t="shared" si="246"/>
        <v xml:space="preserve"> IBM </v>
      </c>
      <c r="AW249" s="34" t="str">
        <f t="shared" si="247"/>
        <v xml:space="preserve"> livre domino </v>
      </c>
      <c r="AX249" s="34" t="str">
        <f t="shared" si="248"/>
        <v xml:space="preserve"> LNRI85LOTNA</v>
      </c>
      <c r="AY249" s="34" t="str">
        <f t="shared" si="249"/>
        <v xml:space="preserve"> réplication </v>
      </c>
      <c r="AZ249" s="34" t="str">
        <f t="shared" si="250"/>
        <v xml:space="preserve"> travail collaboratif  </v>
      </c>
      <c r="BA249" s="34" t="str">
        <f t="shared" si="251"/>
        <v xml:space="preserve">livre Lotus </v>
      </c>
      <c r="BB249" s="34" t="str">
        <f t="shared" si="252"/>
        <v/>
      </c>
      <c r="BC249" s="34" t="str">
        <f t="shared" si="253"/>
        <v/>
      </c>
      <c r="BD249" s="34" t="str">
        <f t="shared" si="254"/>
        <v/>
      </c>
      <c r="BE249" s="34" t="str">
        <f t="shared" si="255"/>
        <v/>
      </c>
      <c r="BF249" s="34" t="str">
        <f t="shared" si="256"/>
        <v/>
      </c>
      <c r="BG249" s="34" t="str">
        <f t="shared" si="257"/>
        <v/>
      </c>
      <c r="BH249" s="34" t="str">
        <f t="shared" si="258"/>
        <v/>
      </c>
      <c r="BI249" s="34" t="str">
        <f t="shared" si="259"/>
        <v/>
      </c>
      <c r="BJ249" s="34" t="str">
        <f t="shared" si="260"/>
        <v/>
      </c>
      <c r="BK249" s="34" t="str">
        <f t="shared" si="261"/>
        <v/>
      </c>
      <c r="BL249" s="34" t="str">
        <f t="shared" si="262"/>
        <v/>
      </c>
      <c r="BM249" s="34" t="str">
        <f t="shared" si="263"/>
        <v/>
      </c>
      <c r="BN249" s="34" t="str">
        <f t="shared" si="264"/>
        <v/>
      </c>
      <c r="BO249" s="34" t="str">
        <f t="shared" si="265"/>
        <v/>
      </c>
      <c r="BP249" s="34" t="str">
        <f t="shared" si="266"/>
        <v/>
      </c>
      <c r="BQ249" s="34" t="str">
        <f t="shared" si="267"/>
        <v/>
      </c>
      <c r="BR249" s="34" t="str">
        <f t="shared" si="268"/>
        <v/>
      </c>
      <c r="BS249" s="34" t="str">
        <f t="shared" si="269"/>
        <v/>
      </c>
      <c r="BT249" s="34" t="str">
        <f t="shared" si="270"/>
        <v/>
      </c>
      <c r="BU249" s="42" t="str">
        <f t="shared" si="271"/>
        <v/>
      </c>
    </row>
    <row r="250" spans="1:73" ht="20.100000000000001" customHeight="1" x14ac:dyDescent="0.2">
      <c r="A250" s="40">
        <v>45231</v>
      </c>
      <c r="B250" s="34" t="s">
        <v>14448</v>
      </c>
      <c r="C250" s="34" t="s">
        <v>112</v>
      </c>
      <c r="D250" s="34">
        <v>20240120</v>
      </c>
      <c r="E250" s="34" t="s">
        <v>14449</v>
      </c>
      <c r="F250" s="34" t="str">
        <f t="shared" si="204"/>
        <v>Maîtrisez votre architecture Web</v>
      </c>
      <c r="G250" s="34" t="str">
        <f t="shared" si="205"/>
        <v>David OLMETA</v>
      </c>
      <c r="H250" s="34" t="str">
        <f t="shared" si="206"/>
        <v/>
      </c>
      <c r="I250" s="34" t="str">
        <f t="shared" si="207"/>
        <v>OLMETA, David</v>
      </c>
      <c r="J250" s="34" t="str">
        <f t="shared" si="208"/>
        <v/>
      </c>
      <c r="K250" s="34" t="str">
        <f t="shared" si="209"/>
        <v/>
      </c>
      <c r="L250" s="34" t="str">
        <f t="shared" si="210"/>
        <v/>
      </c>
      <c r="M250" s="34" t="str">
        <f t="shared" si="211"/>
        <v/>
      </c>
      <c r="N250" s="5" t="str">
        <f t="shared" si="212"/>
        <v>Edition du 1 August 2011</v>
      </c>
      <c r="O250" s="5" t="str">
        <f t="shared" si="213"/>
        <v>489 pages</v>
      </c>
      <c r="P250" s="34" t="str">
        <f t="shared" si="214"/>
        <v>Editions ENI</v>
      </c>
      <c r="Q250" s="6" t="str">
        <f t="shared" si="215"/>
        <v>fre</v>
      </c>
      <c r="R250" s="34" t="str">
        <f t="shared" si="216"/>
        <v>fre</v>
      </c>
      <c r="S250" s="34" t="str">
        <f t="shared" si="217"/>
        <v>fre</v>
      </c>
      <c r="T250" s="34" t="str">
        <f t="shared" si="218"/>
        <v>Ce livre sur l'administration de Drupal présente les grands concepts du CMS Drupal (en version 6 au moment de la rédaction) et décrit comment l'administrer, qu'il s'agisse de l'installation de modules d'administration ou bien de la gestion du matériel et des logiciels serveurs. Il s'adresse aussi bien à un public d'administrateurs que de webmasters ou de développeurs ayant besoin d'en savoir plus sur la gestion de la plate-forme.
Dans un premier temps, l'auteur explique les différents types d'installation du CMS, du simple site à la gestion multi sites en passant par l'étude de la distribution Aegir, permettant de gérer une ferme de sites Drupal. Il décrit également l'outil en ligne de commande Drush et introduit la notion de profils d'installation et de distribution.
Après avoir détaillé l'architecture de la plate-forme et expliqué le mode de fonctionnement de ses différentes parties (les types de contenu, la recherche et l'indexation, les régions et les blocs, etc.), ce livre explique l'utilisation des éléments fondamentaux qui la composent (les noeuds, les vocabulaires, les termes, etc.). Le livre traite ensuite des principaux modules d'administration ; modules de logging, de gestion de base de données avec notamment la réalisation de backups, ou encore tout ce qui concerne la gestion des spams et des erreurs personnalisées, le module Domain Access permettant de gérer les noms de domaine et leurs contenus.
Drupal étant une plate-forme Web, il est directement dépendant du matériel et des logiciels serveurs. L'auteur traite par conséquent dans un premier temps des différents choix possibles d'architecture, en passant par la mise en place de machines physiques et virtuelles. Il traite également des serveurs Apache et MySQL, en expliquant les différents points de configuration nécessaires au bon fonctionnement de la plate-forme et leur gestion des logs, avant de les comparer à d'autres possibilités techniques que sont NGinx et PostgreSQL. 
Une partie de ce livre traite aussi de la maintenance du site, expliquant le fonctionnement des tâches récurrentes ou cron, en étudiant notamment les modules Elysia et Poormanscron, avant d'expliquer la mise en place de la sauvegarde et de la restauration de la plate-forme.
Une bonne gestion d'un site Drupal passe par la mise en place de process particuliers aussi, l'auteur explique l'utilité et le fonctionnement des outils SVN et GIT pour la gestion des versions des fichiers et MySQL WorkBench pour la gestion de la base de données. Enfin, le livre explique l'ouverture de Drupal aux systèmes d'authentification tels que LDAP, OpenID et SSO avant de présenter les incontournables modules CCK, Views et ImageCache et de répondre à certaines questions récurrentes.
Les chapitres du livre :
Introduction &amp;ndash; Installation &amp;ndash; Drupal et son architecture &amp;ndash; Utilisation de Drupal &amp;ndash; Les modules d'administration &amp;ndash; Gestion des serveurs &amp;ndash; Maintenance, sauvegarde et restauration &amp;ndash; Les outils externes &amp;ndash; Gestion des connexions &amp;ndash; Les plus</v>
      </c>
      <c r="U250" s="34">
        <f t="shared" si="219"/>
        <v>9782746068049</v>
      </c>
      <c r="V250" s="34" t="str">
        <f t="shared" si="220"/>
        <v>Version Numérique</v>
      </c>
      <c r="W250" s="34">
        <f t="shared" si="221"/>
        <v>9782746067172</v>
      </c>
      <c r="X250" s="34" t="str">
        <f t="shared" si="222"/>
        <v>Version Imprimée</v>
      </c>
      <c r="Y250" s="34" t="str">
        <f t="shared" si="223"/>
        <v>St-Herblain</v>
      </c>
      <c r="Z250" s="34" t="str">
        <f t="shared" si="224"/>
        <v>Editions ENI</v>
      </c>
      <c r="AA250" s="34">
        <f t="shared" si="225"/>
        <v>2011</v>
      </c>
      <c r="AB250" s="34" t="str">
        <f t="shared" si="226"/>
        <v>Bibliothèque Numérique ENI (Service en ligne)</v>
      </c>
      <c r="AC250" s="34" t="str">
        <f t="shared" si="227"/>
        <v>RESSOURCES INFORMATIQUES</v>
      </c>
      <c r="AD250" s="34" t="str">
        <f t="shared" si="228"/>
        <v>texte</v>
      </c>
      <c r="AE250" s="34" t="str">
        <f t="shared" si="229"/>
        <v>txt</v>
      </c>
      <c r="AF250" s="34" t="str">
        <f t="shared" si="230"/>
        <v>rdacontent/fre</v>
      </c>
      <c r="AG250" s="34" t="str">
        <f t="shared" si="231"/>
        <v>informatique</v>
      </c>
      <c r="AH250" s="34" t="str">
        <f t="shared" si="232"/>
        <v>c</v>
      </c>
      <c r="AI250" s="34" t="str">
        <f t="shared" si="233"/>
        <v>rdamedia/fre</v>
      </c>
      <c r="AJ250" s="34" t="str">
        <f t="shared" si="234"/>
        <v>ressource en ligne</v>
      </c>
      <c r="AK250" s="34" t="str">
        <f t="shared" si="235"/>
        <v>cr</v>
      </c>
      <c r="AL250" s="34" t="str">
        <f t="shared" si="236"/>
        <v>rdacarrier/fre</v>
      </c>
      <c r="AM250" s="34" t="str">
        <f t="shared" si="237"/>
        <v>m\\\\\o\\d\\\\\\\\</v>
      </c>
      <c r="AN250" s="34" t="str">
        <f t="shared" si="238"/>
        <v>cr\cn\\\\uuaua</v>
      </c>
      <c r="AO250" s="34" t="str">
        <f t="shared" si="239"/>
        <v>Accès restreint aux membres</v>
      </c>
      <c r="AP250" s="34" t="str">
        <f t="shared" si="240"/>
        <v>Source de la note de description : Version imprimée</v>
      </c>
      <c r="AQ250" s="34" t="str">
        <f t="shared" si="241"/>
        <v/>
      </c>
      <c r="AR250" s="34" t="str">
        <f t="shared" si="242"/>
        <v>%SITE_CLIENT%/?library_guid=97853021-0279-49D0-9413-ABD3DCC762BB</v>
      </c>
      <c r="AS250" s="34" t="str">
        <f t="shared" si="243"/>
        <v>Accès au travers du portail ENI</v>
      </c>
      <c r="AT250" s="34" t="str">
        <f t="shared" si="244"/>
        <v xml:space="preserve"> aegir </v>
      </c>
      <c r="AU250" s="34" t="str">
        <f t="shared" si="245"/>
        <v xml:space="preserve"> cron </v>
      </c>
      <c r="AV250" s="34" t="str">
        <f t="shared" si="246"/>
        <v xml:space="preserve"> Elysia </v>
      </c>
      <c r="AW250" s="34" t="str">
        <f t="shared" si="247"/>
        <v xml:space="preserve"> LNRIDRU</v>
      </c>
      <c r="AX250" s="34" t="str">
        <f t="shared" si="248"/>
        <v xml:space="preserve"> Poormanscron </v>
      </c>
      <c r="AY250" s="34" t="str">
        <f t="shared" si="249"/>
        <v xml:space="preserve">Drush </v>
      </c>
      <c r="AZ250" s="34" t="str">
        <f t="shared" si="250"/>
        <v/>
      </c>
      <c r="BA250" s="34" t="str">
        <f t="shared" si="251"/>
        <v/>
      </c>
      <c r="BB250" s="34" t="str">
        <f t="shared" si="252"/>
        <v/>
      </c>
      <c r="BC250" s="34" t="str">
        <f t="shared" si="253"/>
        <v/>
      </c>
      <c r="BD250" s="34" t="str">
        <f t="shared" si="254"/>
        <v/>
      </c>
      <c r="BE250" s="34" t="str">
        <f t="shared" si="255"/>
        <v/>
      </c>
      <c r="BF250" s="34" t="str">
        <f t="shared" si="256"/>
        <v/>
      </c>
      <c r="BG250" s="34" t="str">
        <f t="shared" si="257"/>
        <v/>
      </c>
      <c r="BH250" s="34" t="str">
        <f t="shared" si="258"/>
        <v/>
      </c>
      <c r="BI250" s="34" t="str">
        <f t="shared" si="259"/>
        <v/>
      </c>
      <c r="BJ250" s="34" t="str">
        <f t="shared" si="260"/>
        <v/>
      </c>
      <c r="BK250" s="34" t="str">
        <f t="shared" si="261"/>
        <v/>
      </c>
      <c r="BL250" s="34" t="str">
        <f t="shared" si="262"/>
        <v/>
      </c>
      <c r="BM250" s="34" t="str">
        <f t="shared" si="263"/>
        <v/>
      </c>
      <c r="BN250" s="34" t="str">
        <f t="shared" si="264"/>
        <v/>
      </c>
      <c r="BO250" s="34" t="str">
        <f t="shared" si="265"/>
        <v/>
      </c>
      <c r="BP250" s="34" t="str">
        <f t="shared" si="266"/>
        <v/>
      </c>
      <c r="BQ250" s="34" t="str">
        <f t="shared" si="267"/>
        <v/>
      </c>
      <c r="BR250" s="34" t="str">
        <f t="shared" si="268"/>
        <v/>
      </c>
      <c r="BS250" s="34" t="str">
        <f t="shared" si="269"/>
        <v/>
      </c>
      <c r="BT250" s="34" t="str">
        <f t="shared" si="270"/>
        <v/>
      </c>
      <c r="BU250" s="42" t="str">
        <f t="shared" si="271"/>
        <v/>
      </c>
    </row>
    <row r="251" spans="1:73" ht="20.100000000000001" customHeight="1" x14ac:dyDescent="0.2">
      <c r="A251" s="40">
        <v>45231</v>
      </c>
      <c r="B251" s="34" t="s">
        <v>14450</v>
      </c>
      <c r="C251" s="34" t="s">
        <v>112</v>
      </c>
      <c r="D251" s="34">
        <v>20240120</v>
      </c>
      <c r="E251" s="34" t="s">
        <v>14451</v>
      </c>
      <c r="F251" s="34" t="str">
        <f t="shared" si="204"/>
        <v>Guide pratique du clonage d'ordinateurs</v>
      </c>
      <c r="G251" s="34" t="str">
        <f t="shared" si="205"/>
        <v>Thierry CHASSAIN</v>
      </c>
      <c r="H251" s="34" t="str">
        <f t="shared" si="206"/>
        <v/>
      </c>
      <c r="I251" s="34" t="str">
        <f t="shared" si="207"/>
        <v>CHASSAIN, Thierry</v>
      </c>
      <c r="J251" s="34" t="str">
        <f t="shared" si="208"/>
        <v/>
      </c>
      <c r="K251" s="34" t="str">
        <f t="shared" si="209"/>
        <v/>
      </c>
      <c r="L251" s="34" t="str">
        <f t="shared" si="210"/>
        <v/>
      </c>
      <c r="M251" s="34" t="str">
        <f t="shared" si="211"/>
        <v/>
      </c>
      <c r="N251" s="5" t="str">
        <f t="shared" si="212"/>
        <v>Edition du 1 January 2008</v>
      </c>
      <c r="O251" s="5" t="str">
        <f t="shared" si="213"/>
        <v>251 pages</v>
      </c>
      <c r="P251" s="34" t="str">
        <f t="shared" si="214"/>
        <v>Editions ENI</v>
      </c>
      <c r="Q251" s="6" t="str">
        <f t="shared" si="215"/>
        <v>fre</v>
      </c>
      <c r="R251" s="34" t="str">
        <f t="shared" si="216"/>
        <v>fre</v>
      </c>
      <c r="S251" s="34" t="str">
        <f t="shared" si="217"/>
        <v>fre</v>
      </c>
      <c r="T251" s="34" t="str">
        <f t="shared" si="218"/>
        <v>Ce livre sur Symantec Ghost est destiné : 
- à tout utilisateur averti désirant disposer d'une sauvegarde fiable de sa machine individuelle,
- à tout gestionnaire de groupes de travail appelé à gérer la duplication et la restauration de postes de travail à partir du serveur Ghostcast,
- à tout administrateur de réseaux structurés en domaines Active Directory souhaitant gérer son parc de stations avec la Console Ghost.
En premier lieu, l'auteur développe l'utilisation locale de Ghost après quelques brefs rappels sur les systèmes de fichiers, le partitionnement des disques et leur compatibilité avec Ghost. Une méthodologie simple de sauvegarde est exposée, qui pourra également être mise en oeuvre dans les architectures réseaux.
Le chapitre suivant permet la mise en oeuvre d'opérations de clonage ou duplication de stations, en acquisition ou en restauration d'images, basées sur le serveur Ghostcast. Un accent particulier est mis sur la fabrication souvent délicate des supports d'amorçage physiques ou virtuels.
Enfin, le dernier chapitre détaille le déploiement de stations complètes, de profils d'utilisateurs locaux et d'applications, la mise en oeuvre de régimes de sauvegarde et d'inventaire, basés sur la Console Ghost.
Toutes les images d'écran qui illustrent abondamment ce livre ont été obtenues à partir de manipulations réelles, opérées sur des machines individuelles, des groupes de travail, des domaines Active Directory, sur des réseaux physiques ou simulés dans Microsoft Virtual PC. La dernière version de la Symantec Ghost Solution Suite 2.0 a été utilisée dans les exemples présentés, mais la plupart des fonctionnalités illustrées existent depuis la version 7.5 de Symantec Ghost Corporate.</v>
      </c>
      <c r="U251" s="34">
        <f t="shared" si="219"/>
        <v>9782746044258</v>
      </c>
      <c r="V251" s="34" t="str">
        <f t="shared" si="220"/>
        <v>Version Numérique</v>
      </c>
      <c r="W251" s="34">
        <f t="shared" si="221"/>
        <v>9782746040793</v>
      </c>
      <c r="X251" s="34" t="str">
        <f t="shared" si="222"/>
        <v>Version Imprimée</v>
      </c>
      <c r="Y251" s="34" t="str">
        <f t="shared" si="223"/>
        <v>St-Herblain</v>
      </c>
      <c r="Z251" s="34" t="str">
        <f t="shared" si="224"/>
        <v>Editions ENI</v>
      </c>
      <c r="AA251" s="34">
        <f t="shared" si="225"/>
        <v>2008</v>
      </c>
      <c r="AB251" s="34" t="str">
        <f t="shared" si="226"/>
        <v>Bibliothèque Numérique ENI (Service en ligne)</v>
      </c>
      <c r="AC251" s="34" t="str">
        <f t="shared" si="227"/>
        <v>RESSOURCES INFORMATIQUES</v>
      </c>
      <c r="AD251" s="34" t="str">
        <f t="shared" si="228"/>
        <v>texte</v>
      </c>
      <c r="AE251" s="34" t="str">
        <f t="shared" si="229"/>
        <v>txt</v>
      </c>
      <c r="AF251" s="34" t="str">
        <f t="shared" si="230"/>
        <v>rdacontent/fre</v>
      </c>
      <c r="AG251" s="34" t="str">
        <f t="shared" si="231"/>
        <v>informatique</v>
      </c>
      <c r="AH251" s="34" t="str">
        <f t="shared" si="232"/>
        <v>c</v>
      </c>
      <c r="AI251" s="34" t="str">
        <f t="shared" si="233"/>
        <v>rdamedia/fre</v>
      </c>
      <c r="AJ251" s="34" t="str">
        <f t="shared" si="234"/>
        <v>ressource en ligne</v>
      </c>
      <c r="AK251" s="34" t="str">
        <f t="shared" si="235"/>
        <v>cr</v>
      </c>
      <c r="AL251" s="34" t="str">
        <f t="shared" si="236"/>
        <v>rdacarrier/fre</v>
      </c>
      <c r="AM251" s="34" t="str">
        <f t="shared" si="237"/>
        <v>m\\\\\o\\d\\\\\\\\</v>
      </c>
      <c r="AN251" s="34" t="str">
        <f t="shared" si="238"/>
        <v>cr\cn\\\\uuaua</v>
      </c>
      <c r="AO251" s="34" t="str">
        <f t="shared" si="239"/>
        <v>Accès restreint aux membres</v>
      </c>
      <c r="AP251" s="34" t="str">
        <f t="shared" si="240"/>
        <v>Source de la note de description : Version imprimée</v>
      </c>
      <c r="AQ251" s="34" t="str">
        <f t="shared" si="241"/>
        <v/>
      </c>
      <c r="AR251" s="34" t="str">
        <f t="shared" si="242"/>
        <v>%SITE_CLIENT%/?library_guid=EE7C8772-67C7-4C06-B620-62C0EA7C3047</v>
      </c>
      <c r="AS251" s="34" t="str">
        <f t="shared" si="243"/>
        <v>Accès au travers du portail ENI</v>
      </c>
      <c r="AT251" s="34" t="str">
        <f t="shared" si="244"/>
        <v xml:space="preserve"> clonage </v>
      </c>
      <c r="AU251" s="34" t="str">
        <f t="shared" si="245"/>
        <v xml:space="preserve"> console ghost </v>
      </c>
      <c r="AV251" s="34" t="str">
        <f t="shared" si="246"/>
        <v xml:space="preserve"> e</v>
      </c>
      <c r="AW251" s="34" t="str">
        <f t="shared" si="247"/>
        <v xml:space="preserve"> ebook </v>
      </c>
      <c r="AX251" s="34" t="str">
        <f t="shared" si="248"/>
        <v xml:space="preserve"> Ghost corporate </v>
      </c>
      <c r="AY251" s="34" t="str">
        <f t="shared" si="249"/>
        <v xml:space="preserve"> Ghost Solution Suite </v>
      </c>
      <c r="AZ251" s="34" t="str">
        <f t="shared" si="250"/>
        <v xml:space="preserve"> ghostcast </v>
      </c>
      <c r="BA251" s="34" t="str">
        <f t="shared" si="251"/>
        <v xml:space="preserve"> livre électronique </v>
      </c>
      <c r="BB251" s="34" t="str">
        <f t="shared" si="252"/>
        <v xml:space="preserve"> livre numérique </v>
      </c>
      <c r="BC251" s="34" t="str">
        <f t="shared" si="253"/>
        <v xml:space="preserve"> livre symantec </v>
      </c>
      <c r="BD251" s="34" t="str">
        <f t="shared" si="254"/>
        <v xml:space="preserve"> livres électroniques </v>
      </c>
      <c r="BE251" s="34" t="str">
        <f t="shared" si="255"/>
        <v xml:space="preserve"> livres numériques </v>
      </c>
      <c r="BF251" s="34" t="str">
        <f t="shared" si="256"/>
        <v xml:space="preserve"> LNRIGHO</v>
      </c>
      <c r="BG251" s="34" t="str">
        <f t="shared" si="257"/>
        <v xml:space="preserve"> symantec </v>
      </c>
      <c r="BH251" s="34" t="str">
        <f t="shared" si="258"/>
        <v xml:space="preserve">book </v>
      </c>
      <c r="BI251" s="34" t="str">
        <f t="shared" si="259"/>
        <v xml:space="preserve">livre ghost </v>
      </c>
      <c r="BJ251" s="34" t="str">
        <f t="shared" si="260"/>
        <v/>
      </c>
      <c r="BK251" s="34" t="str">
        <f t="shared" si="261"/>
        <v/>
      </c>
      <c r="BL251" s="34" t="str">
        <f t="shared" si="262"/>
        <v/>
      </c>
      <c r="BM251" s="34" t="str">
        <f t="shared" si="263"/>
        <v/>
      </c>
      <c r="BN251" s="34" t="str">
        <f t="shared" si="264"/>
        <v/>
      </c>
      <c r="BO251" s="34" t="str">
        <f t="shared" si="265"/>
        <v/>
      </c>
      <c r="BP251" s="34" t="str">
        <f t="shared" si="266"/>
        <v/>
      </c>
      <c r="BQ251" s="34" t="str">
        <f t="shared" si="267"/>
        <v/>
      </c>
      <c r="BR251" s="34" t="str">
        <f t="shared" si="268"/>
        <v/>
      </c>
      <c r="BS251" s="34" t="str">
        <f t="shared" si="269"/>
        <v/>
      </c>
      <c r="BT251" s="34" t="str">
        <f t="shared" si="270"/>
        <v/>
      </c>
      <c r="BU251" s="42" t="str">
        <f t="shared" si="271"/>
        <v/>
      </c>
    </row>
    <row r="252" spans="1:73" ht="20.100000000000001" customHeight="1" x14ac:dyDescent="0.2">
      <c r="A252" s="40">
        <v>45231</v>
      </c>
      <c r="B252" s="34" t="s">
        <v>14452</v>
      </c>
      <c r="C252" s="34" t="s">
        <v>112</v>
      </c>
      <c r="D252" s="34">
        <v>20240120</v>
      </c>
      <c r="E252" s="34" t="s">
        <v>14453</v>
      </c>
      <c r="F252" s="34" t="str">
        <f t="shared" si="204"/>
        <v>Déployer, administrer et utiliser la plateforme collaborative Google Apps for Business</v>
      </c>
      <c r="G252" s="34" t="str">
        <f t="shared" si="205"/>
        <v>Christian  POMPIER</v>
      </c>
      <c r="H252" s="34" t="str">
        <f t="shared" si="206"/>
        <v/>
      </c>
      <c r="I252" s="34" t="str">
        <f t="shared" si="207"/>
        <v xml:space="preserve">POMPIER, Christian </v>
      </c>
      <c r="J252" s="34" t="str">
        <f t="shared" si="208"/>
        <v/>
      </c>
      <c r="K252" s="34" t="str">
        <f t="shared" si="209"/>
        <v/>
      </c>
      <c r="L252" s="34" t="str">
        <f t="shared" si="210"/>
        <v/>
      </c>
      <c r="M252" s="34" t="str">
        <f t="shared" si="211"/>
        <v/>
      </c>
      <c r="N252" s="5" t="str">
        <f t="shared" si="212"/>
        <v>Edition du 1 November 2011</v>
      </c>
      <c r="O252" s="5" t="str">
        <f t="shared" si="213"/>
        <v>435 pages</v>
      </c>
      <c r="P252" s="34" t="str">
        <f t="shared" si="214"/>
        <v>Editions ENI</v>
      </c>
      <c r="Q252" s="6" t="str">
        <f t="shared" si="215"/>
        <v>fre</v>
      </c>
      <c r="R252" s="34" t="str">
        <f t="shared" si="216"/>
        <v>fre</v>
      </c>
      <c r="S252" s="34" t="str">
        <f t="shared" si="217"/>
        <v>fre</v>
      </c>
      <c r="T252" s="34" t="str">
        <f t="shared" si="218"/>
        <v>Ce livre sur la plateforme collaborative Google Apps for Business s'adresse aux administrateurs informatiques ou aux utilisateurs avancés quelle que soit la taille de l'entreprise. Il présente les avantages pour une entreprise à migrer vers des applications sur le cloud et explique comment organiser un tel déploiement pour qu'il se passe dans les meilleures conditions possibles.
Après une présentation du Cloud Computing, ses enjeux et son concept, l'auteur détaille les différentes normes en matière de sécurité et le positionnement de la plateforme Google Apps par rapport à celles-ci. Dans les chapitres suivants il présente l'ensemble des fonctionnalités d'administration de la plateforme, les bonnes pratiques à mettre en oeuvre pour une utilisation optimale dans l'entreprise ainsi que différents modules à mettre en place pour, par exemple, accroître le filtrage des e-mails, organiser l'archivage, etc. La personnalisation n'est pas oubliée puisque l'auteur présente les APIs qui contrôlent les différents modules. Enfin, un chapitre est consacré aux outils métiers gravitant autour de Google Apps for Business comme des CRM, des outils décisionnels ou de workflow.
Tout au long de ces pages, le lecteur est informé des différents moyens de migrer l'existant (issu de serveurs Exchange, Domino ou autre) et des meilleures méthodes pour accompagner les utilisateurs dans le changement.
Une webographie reprenant tous les liens cités dans le livre est en téléchargement sur le site www.editions-eni.fr.
Les chapitres du livre :
Avant-propos - Le Cloud Computing &amp;ndash; Découvrir Google Apps &amp;ndash; Migrer vers Google Apps for Business &amp;ndash; Administrer Google Apps for Business &amp;ndash; Utiliser Google Apps for Business &amp;ndash; Utiliser les services Postini &amp;ndash; Utiliser les API Google Apps &amp;ndash; Utiliser les outils du Marketplace</v>
      </c>
      <c r="U252" s="34">
        <f t="shared" si="219"/>
        <v>9782746071247</v>
      </c>
      <c r="V252" s="34" t="str">
        <f t="shared" si="220"/>
        <v>Version Numérique</v>
      </c>
      <c r="W252" s="34">
        <f t="shared" si="221"/>
        <v>9782746070127</v>
      </c>
      <c r="X252" s="34" t="str">
        <f t="shared" si="222"/>
        <v>Version Imprimée</v>
      </c>
      <c r="Y252" s="34" t="str">
        <f t="shared" si="223"/>
        <v>St-Herblain</v>
      </c>
      <c r="Z252" s="34" t="str">
        <f t="shared" si="224"/>
        <v>Editions ENI</v>
      </c>
      <c r="AA252" s="34">
        <f t="shared" si="225"/>
        <v>2011</v>
      </c>
      <c r="AB252" s="34" t="str">
        <f t="shared" si="226"/>
        <v>Bibliothèque Numérique ENI (Service en ligne)</v>
      </c>
      <c r="AC252" s="34" t="str">
        <f t="shared" si="227"/>
        <v>RESSOURCES INFORMATIQUES</v>
      </c>
      <c r="AD252" s="34" t="str">
        <f t="shared" si="228"/>
        <v>texte</v>
      </c>
      <c r="AE252" s="34" t="str">
        <f t="shared" si="229"/>
        <v>txt</v>
      </c>
      <c r="AF252" s="34" t="str">
        <f t="shared" si="230"/>
        <v>rdacontent/fre</v>
      </c>
      <c r="AG252" s="34" t="str">
        <f t="shared" si="231"/>
        <v>informatique</v>
      </c>
      <c r="AH252" s="34" t="str">
        <f t="shared" si="232"/>
        <v>c</v>
      </c>
      <c r="AI252" s="34" t="str">
        <f t="shared" si="233"/>
        <v>rdamedia/fre</v>
      </c>
      <c r="AJ252" s="34" t="str">
        <f t="shared" si="234"/>
        <v>ressource en ligne</v>
      </c>
      <c r="AK252" s="34" t="str">
        <f t="shared" si="235"/>
        <v>cr</v>
      </c>
      <c r="AL252" s="34" t="str">
        <f t="shared" si="236"/>
        <v>rdacarrier/fre</v>
      </c>
      <c r="AM252" s="34" t="str">
        <f t="shared" si="237"/>
        <v>m\\\\\o\\d\\\\\\\\</v>
      </c>
      <c r="AN252" s="34" t="str">
        <f t="shared" si="238"/>
        <v>cr\cn\\\\uuaua</v>
      </c>
      <c r="AO252" s="34" t="str">
        <f t="shared" si="239"/>
        <v>Accès restreint aux membres</v>
      </c>
      <c r="AP252" s="34" t="str">
        <f t="shared" si="240"/>
        <v>Source de la note de description : Version imprimée</v>
      </c>
      <c r="AQ252" s="34" t="str">
        <f t="shared" si="241"/>
        <v/>
      </c>
      <c r="AR252" s="34" t="str">
        <f t="shared" si="242"/>
        <v>%SITE_CLIENT%/?library_guid=76E9E0D5-A7AF-404E-BD2B-F9F6AE691C07</v>
      </c>
      <c r="AS252" s="34" t="str">
        <f t="shared" si="243"/>
        <v>Accès au travers du portail ENI</v>
      </c>
      <c r="AT252" s="34">
        <f t="shared" si="244"/>
        <v>365</v>
      </c>
      <c r="AU252" s="34" t="str">
        <f t="shared" si="245"/>
        <v xml:space="preserve"> cloud computing </v>
      </c>
      <c r="AV252" s="34" t="str">
        <f t="shared" si="246"/>
        <v xml:space="preserve"> LNRIGOO</v>
      </c>
      <c r="AW252" s="34" t="str">
        <f t="shared" si="247"/>
        <v xml:space="preserve"> office 365 </v>
      </c>
      <c r="AX252" s="34" t="str">
        <f t="shared" si="248"/>
        <v xml:space="preserve"> office365 </v>
      </c>
      <c r="AY252" s="34" t="str">
        <f t="shared" si="249"/>
        <v xml:space="preserve"> saas </v>
      </c>
      <c r="AZ252" s="34" t="str">
        <f t="shared" si="250"/>
        <v xml:space="preserve">cloud </v>
      </c>
      <c r="BA252" s="34" t="str">
        <f t="shared" si="251"/>
        <v/>
      </c>
      <c r="BB252" s="34" t="str">
        <f t="shared" si="252"/>
        <v/>
      </c>
      <c r="BC252" s="34" t="str">
        <f t="shared" si="253"/>
        <v/>
      </c>
      <c r="BD252" s="34" t="str">
        <f t="shared" si="254"/>
        <v/>
      </c>
      <c r="BE252" s="34" t="str">
        <f t="shared" si="255"/>
        <v/>
      </c>
      <c r="BF252" s="34" t="str">
        <f t="shared" si="256"/>
        <v/>
      </c>
      <c r="BG252" s="34" t="str">
        <f t="shared" si="257"/>
        <v/>
      </c>
      <c r="BH252" s="34" t="str">
        <f t="shared" si="258"/>
        <v/>
      </c>
      <c r="BI252" s="34" t="str">
        <f t="shared" si="259"/>
        <v/>
      </c>
      <c r="BJ252" s="34" t="str">
        <f t="shared" si="260"/>
        <v/>
      </c>
      <c r="BK252" s="34" t="str">
        <f t="shared" si="261"/>
        <v/>
      </c>
      <c r="BL252" s="34" t="str">
        <f t="shared" si="262"/>
        <v/>
      </c>
      <c r="BM252" s="34" t="str">
        <f t="shared" si="263"/>
        <v/>
      </c>
      <c r="BN252" s="34" t="str">
        <f t="shared" si="264"/>
        <v/>
      </c>
      <c r="BO252" s="34" t="str">
        <f t="shared" si="265"/>
        <v/>
      </c>
      <c r="BP252" s="34" t="str">
        <f t="shared" si="266"/>
        <v/>
      </c>
      <c r="BQ252" s="34" t="str">
        <f t="shared" si="267"/>
        <v/>
      </c>
      <c r="BR252" s="34" t="str">
        <f t="shared" si="268"/>
        <v/>
      </c>
      <c r="BS252" s="34" t="str">
        <f t="shared" si="269"/>
        <v/>
      </c>
      <c r="BT252" s="34" t="str">
        <f t="shared" si="270"/>
        <v/>
      </c>
      <c r="BU252" s="42" t="str">
        <f t="shared" si="271"/>
        <v/>
      </c>
    </row>
    <row r="253" spans="1:73" ht="20.100000000000001" customHeight="1" x14ac:dyDescent="0.2">
      <c r="A253" s="40">
        <v>45231</v>
      </c>
      <c r="B253" s="34" t="s">
        <v>14454</v>
      </c>
      <c r="C253" s="34" t="s">
        <v>112</v>
      </c>
      <c r="D253" s="34">
        <v>20240120</v>
      </c>
      <c r="E253" s="34" t="s">
        <v>14455</v>
      </c>
      <c r="F253" s="34" t="str">
        <f t="shared" si="204"/>
        <v>Des fondamentaux aux concepts avancés (bibliothèques Prototype et Script.aculo.us)</v>
      </c>
      <c r="G253" s="34" t="str">
        <f t="shared" si="205"/>
        <v>Emmanuel Gutierrez</v>
      </c>
      <c r="H253" s="34" t="str">
        <f t="shared" si="206"/>
        <v/>
      </c>
      <c r="I253" s="34" t="str">
        <f t="shared" si="207"/>
        <v>Gutierrez, Emmanuel</v>
      </c>
      <c r="J253" s="34" t="str">
        <f t="shared" si="208"/>
        <v/>
      </c>
      <c r="K253" s="34" t="str">
        <f t="shared" si="209"/>
        <v/>
      </c>
      <c r="L253" s="34" t="str">
        <f t="shared" si="210"/>
        <v/>
      </c>
      <c r="M253" s="34" t="str">
        <f t="shared" si="211"/>
        <v/>
      </c>
      <c r="N253" s="5" t="str">
        <f t="shared" si="212"/>
        <v>Edition du 1 September 2008</v>
      </c>
      <c r="O253" s="5" t="str">
        <f t="shared" si="213"/>
        <v>301 pages</v>
      </c>
      <c r="P253" s="34" t="str">
        <f t="shared" si="214"/>
        <v>Editions ENI</v>
      </c>
      <c r="Q253" s="6" t="str">
        <f t="shared" si="215"/>
        <v>fre</v>
      </c>
      <c r="R253" s="34" t="str">
        <f t="shared" si="216"/>
        <v>fre</v>
      </c>
      <c r="S253" s="34" t="str">
        <f t="shared" si="217"/>
        <v>fre</v>
      </c>
      <c r="T253" s="34" t="str">
        <f t="shared" si="218"/>
        <v>Ce livre sur Javascript est destiné à tous ceux qui se préoccupent de donner plus d'interaction à leurs sites web. Il vise deux objectifs : tout d'abord maîtriser les fondements de JavaScript afin d'élaborer les scripts les plus fréquemment utilisés sur le net, puis découvrir le nouveau potentiel de JavaScript aussi bien grâce à son utilisation avec les feuilles de styles en cascade (CSS), le DHTML, AJAX qu'avec les bibliothèques telles que Prototype ou Script.aculo.us.
Après avoir présenté la syntaxe de base, le livre prend appui sur des exemples significatifs (gestion des formulaires, du temps, des menus de navigation, glissé-déposé, autocomplétion), pour les commenter et démontrer l'omniprésence  de JavaScript dans une architecture Web 2.0. 
Le livre accompagne le lecteur tout au long d'un véritable parcours allant des rudiments de JavaScript jusqu'à la découverte des concepts les plus avancés.
Les exemples de script cités dans l'ouvrage sont en téléchargement sur cette page.
Ce livre est également proposé en coffret</v>
      </c>
      <c r="U253" s="34">
        <f t="shared" si="219"/>
        <v>9782746046016</v>
      </c>
      <c r="V253" s="34" t="str">
        <f t="shared" si="220"/>
        <v>Version Numérique</v>
      </c>
      <c r="W253" s="34">
        <f t="shared" si="221"/>
        <v>9782746043411</v>
      </c>
      <c r="X253" s="34" t="str">
        <f t="shared" si="222"/>
        <v>Version Imprimée</v>
      </c>
      <c r="Y253" s="34" t="str">
        <f t="shared" si="223"/>
        <v>St-Herblain</v>
      </c>
      <c r="Z253" s="34" t="str">
        <f t="shared" si="224"/>
        <v>Editions ENI</v>
      </c>
      <c r="AA253" s="34">
        <f t="shared" si="225"/>
        <v>2008</v>
      </c>
      <c r="AB253" s="34" t="str">
        <f t="shared" si="226"/>
        <v>Bibliothèque Numérique ENI (Service en ligne)</v>
      </c>
      <c r="AC253" s="34" t="str">
        <f t="shared" si="227"/>
        <v>RESSOURCES INFORMATIQUES</v>
      </c>
      <c r="AD253" s="34" t="str">
        <f t="shared" si="228"/>
        <v>texte</v>
      </c>
      <c r="AE253" s="34" t="str">
        <f t="shared" si="229"/>
        <v>txt</v>
      </c>
      <c r="AF253" s="34" t="str">
        <f t="shared" si="230"/>
        <v>rdacontent/fre</v>
      </c>
      <c r="AG253" s="34" t="str">
        <f t="shared" si="231"/>
        <v>informatique</v>
      </c>
      <c r="AH253" s="34" t="str">
        <f t="shared" si="232"/>
        <v>c</v>
      </c>
      <c r="AI253" s="34" t="str">
        <f t="shared" si="233"/>
        <v>rdamedia/fre</v>
      </c>
      <c r="AJ253" s="34" t="str">
        <f t="shared" si="234"/>
        <v>ressource en ligne</v>
      </c>
      <c r="AK253" s="34" t="str">
        <f t="shared" si="235"/>
        <v>cr</v>
      </c>
      <c r="AL253" s="34" t="str">
        <f t="shared" si="236"/>
        <v>rdacarrier/fre</v>
      </c>
      <c r="AM253" s="34" t="str">
        <f t="shared" si="237"/>
        <v>m\\\\\o\\d\\\\\\\\</v>
      </c>
      <c r="AN253" s="34" t="str">
        <f t="shared" si="238"/>
        <v>cr\cn\\\\uuaua</v>
      </c>
      <c r="AO253" s="34" t="str">
        <f t="shared" si="239"/>
        <v>Accès restreint aux membres</v>
      </c>
      <c r="AP253" s="34" t="str">
        <f t="shared" si="240"/>
        <v>Source de la note de description : Version imprimée</v>
      </c>
      <c r="AQ253" s="34" t="str">
        <f t="shared" si="241"/>
        <v/>
      </c>
      <c r="AR253" s="34" t="str">
        <f t="shared" si="242"/>
        <v>%SITE_CLIENT%/?library_guid=86627982-1F90-4B01-9BAF-CA3A172342C3</v>
      </c>
      <c r="AS253" s="34" t="str">
        <f t="shared" si="243"/>
        <v>Accès au travers du portail ENI</v>
      </c>
      <c r="AT253" s="34" t="str">
        <f t="shared" si="244"/>
        <v xml:space="preserve"> AJAX </v>
      </c>
      <c r="AU253" s="34" t="str">
        <f t="shared" si="245"/>
        <v xml:space="preserve"> CSS </v>
      </c>
      <c r="AV253" s="34" t="str">
        <f t="shared" si="246"/>
        <v xml:space="preserve"> DHTML </v>
      </c>
      <c r="AW253" s="34" t="str">
        <f t="shared" si="247"/>
        <v xml:space="preserve"> LNRIJAV</v>
      </c>
      <c r="AX253" s="34" t="str">
        <f t="shared" si="248"/>
        <v xml:space="preserve"> web 2.0 </v>
      </c>
      <c r="AY253" s="34" t="str">
        <f t="shared" si="249"/>
        <v xml:space="preserve">web 2 </v>
      </c>
      <c r="AZ253" s="34" t="str">
        <f t="shared" si="250"/>
        <v/>
      </c>
      <c r="BA253" s="34" t="str">
        <f t="shared" si="251"/>
        <v/>
      </c>
      <c r="BB253" s="34" t="str">
        <f t="shared" si="252"/>
        <v/>
      </c>
      <c r="BC253" s="34" t="str">
        <f t="shared" si="253"/>
        <v/>
      </c>
      <c r="BD253" s="34" t="str">
        <f t="shared" si="254"/>
        <v/>
      </c>
      <c r="BE253" s="34" t="str">
        <f t="shared" si="255"/>
        <v/>
      </c>
      <c r="BF253" s="34" t="str">
        <f t="shared" si="256"/>
        <v/>
      </c>
      <c r="BG253" s="34" t="str">
        <f t="shared" si="257"/>
        <v/>
      </c>
      <c r="BH253" s="34" t="str">
        <f t="shared" si="258"/>
        <v/>
      </c>
      <c r="BI253" s="34" t="str">
        <f t="shared" si="259"/>
        <v/>
      </c>
      <c r="BJ253" s="34" t="str">
        <f t="shared" si="260"/>
        <v/>
      </c>
      <c r="BK253" s="34" t="str">
        <f t="shared" si="261"/>
        <v/>
      </c>
      <c r="BL253" s="34" t="str">
        <f t="shared" si="262"/>
        <v/>
      </c>
      <c r="BM253" s="34" t="str">
        <f t="shared" si="263"/>
        <v/>
      </c>
      <c r="BN253" s="34" t="str">
        <f t="shared" si="264"/>
        <v/>
      </c>
      <c r="BO253" s="34" t="str">
        <f t="shared" si="265"/>
        <v/>
      </c>
      <c r="BP253" s="34" t="str">
        <f t="shared" si="266"/>
        <v/>
      </c>
      <c r="BQ253" s="34" t="str">
        <f t="shared" si="267"/>
        <v/>
      </c>
      <c r="BR253" s="34" t="str">
        <f t="shared" si="268"/>
        <v/>
      </c>
      <c r="BS253" s="34" t="str">
        <f t="shared" si="269"/>
        <v/>
      </c>
      <c r="BT253" s="34" t="str">
        <f t="shared" si="270"/>
        <v/>
      </c>
      <c r="BU253" s="42" t="str">
        <f t="shared" si="271"/>
        <v/>
      </c>
    </row>
    <row r="254" spans="1:73" ht="20.100000000000001" customHeight="1" x14ac:dyDescent="0.2">
      <c r="A254" s="40">
        <v>45231</v>
      </c>
      <c r="B254" s="34" t="s">
        <v>14456</v>
      </c>
      <c r="C254" s="34" t="s">
        <v>112</v>
      </c>
      <c r="D254" s="34">
        <v>20240120</v>
      </c>
      <c r="E254" s="34" t="s">
        <v>14457</v>
      </c>
      <c r="F254" s="34" t="str">
        <f t="shared" si="204"/>
        <v>Maîtrise du protocole - Exploitation d'un service d'annuaire (OpenLDAP, Active Directory)</v>
      </c>
      <c r="G254" s="34" t="str">
        <f t="shared" si="205"/>
        <v xml:space="preserve">Dominique COLOMBANI </v>
      </c>
      <c r="H254" s="34" t="str">
        <f t="shared" si="206"/>
        <v/>
      </c>
      <c r="I254" s="34" t="str">
        <f t="shared" si="207"/>
        <v>COLOMBANI , Dominique</v>
      </c>
      <c r="J254" s="34" t="str">
        <f t="shared" si="208"/>
        <v/>
      </c>
      <c r="K254" s="34" t="str">
        <f t="shared" si="209"/>
        <v/>
      </c>
      <c r="L254" s="34" t="str">
        <f t="shared" si="210"/>
        <v/>
      </c>
      <c r="M254" s="34" t="str">
        <f t="shared" si="211"/>
        <v/>
      </c>
      <c r="N254" s="5" t="str">
        <f t="shared" si="212"/>
        <v>Edition du 1 December 2006</v>
      </c>
      <c r="O254" s="5" t="str">
        <f t="shared" si="213"/>
        <v>396 pages</v>
      </c>
      <c r="P254" s="34" t="str">
        <f t="shared" si="214"/>
        <v>Editions ENI</v>
      </c>
      <c r="Q254" s="6" t="str">
        <f t="shared" si="215"/>
        <v>fre</v>
      </c>
      <c r="R254" s="34" t="str">
        <f t="shared" si="216"/>
        <v>fre</v>
      </c>
      <c r="S254" s="34" t="str">
        <f t="shared" si="217"/>
        <v>fre</v>
      </c>
      <c r="T254" s="34" t="str">
        <f t="shared" si="218"/>
        <v xml:space="preserve">Ce livre s'adresse autant aux débutants désireux de comprendre les annuaires LDAP, qu'aux informaticiens plus expérimentés souhaitant renforcer et mettre à jour leurs connaissances. Le principe d'un annuaire est présenté, puis les différents points constitutifs de LDAP (protocole, nommage des entités, stockage des informations, interrogation et opérations) sont détaillés d'un point de vue pratique, sans noyer le lecteur dans un discours trop théorique, et en s'appuyant sur les nouvelles RFC de juin 2006 (4510 à 4519). Les principaux annuaires sont présentés et exploités (OpenLDAP et Active Directory) et les exemples proposés dans l'ouvrage couvrent les systèmes Windows et Unix en illustrant l'interopérabilité entre les deux systèmes. Les personnes qui souhaitent approfondir les requêtes LDAP, pour effectuer des recherches complexes dans un annuaire (par exemple, les administrateurs d'un domaine Windows ou d'un serveur Exchange ayant à définir un groupe de distribution basé sur une requête) trouveront un intérêt particulier à lire les chapitres 3, 4 et 5. Les administrateurs Unix ou Linux qui souhaitent mettre en place ou administrer un annuaire LDAP trouveront les informations nécessaires dans les chapitres 8, 9 et 10. Les administrateurs réseaux et les responsables de la sécurité trouveront des informations précieuses dans les chapitres 6, 7, 9 et 10. Les développeurs qui souhaitent utiliser un annuaire dans leurs applications découvriront les principes de LDAP. Ils pourront mettre en place un serveur pour effectuer leurs essais et disposeront des informations nécessaires pour installer un serveur LDAP en même temps que leur application. L'ouvrage présente en annexe un guide de référence sur OpenLDAP dans sa dernière version.
</v>
      </c>
      <c r="U254" s="34">
        <f t="shared" si="219"/>
        <v>9782746044135</v>
      </c>
      <c r="V254" s="34" t="str">
        <f t="shared" si="220"/>
        <v>Version Numérique</v>
      </c>
      <c r="W254" s="34">
        <f t="shared" si="221"/>
        <v>9782746034235</v>
      </c>
      <c r="X254" s="34" t="str">
        <f t="shared" si="222"/>
        <v>Version Imprimée</v>
      </c>
      <c r="Y254" s="34" t="str">
        <f t="shared" si="223"/>
        <v>St-Herblain</v>
      </c>
      <c r="Z254" s="34" t="str">
        <f t="shared" si="224"/>
        <v>Editions ENI</v>
      </c>
      <c r="AA254" s="34">
        <f t="shared" si="225"/>
        <v>2006</v>
      </c>
      <c r="AB254" s="34" t="str">
        <f t="shared" si="226"/>
        <v>Bibliothèque Numérique ENI (Service en ligne)</v>
      </c>
      <c r="AC254" s="34" t="str">
        <f t="shared" si="227"/>
        <v>RESSOURCES INFORMATIQUES</v>
      </c>
      <c r="AD254" s="34" t="str">
        <f t="shared" si="228"/>
        <v>texte</v>
      </c>
      <c r="AE254" s="34" t="str">
        <f t="shared" si="229"/>
        <v>txt</v>
      </c>
      <c r="AF254" s="34" t="str">
        <f t="shared" si="230"/>
        <v>rdacontent/fre</v>
      </c>
      <c r="AG254" s="34" t="str">
        <f t="shared" si="231"/>
        <v>informatique</v>
      </c>
      <c r="AH254" s="34" t="str">
        <f t="shared" si="232"/>
        <v>c</v>
      </c>
      <c r="AI254" s="34" t="str">
        <f t="shared" si="233"/>
        <v>rdamedia/fre</v>
      </c>
      <c r="AJ254" s="34" t="str">
        <f t="shared" si="234"/>
        <v>ressource en ligne</v>
      </c>
      <c r="AK254" s="34" t="str">
        <f t="shared" si="235"/>
        <v>cr</v>
      </c>
      <c r="AL254" s="34" t="str">
        <f t="shared" si="236"/>
        <v>rdacarrier/fre</v>
      </c>
      <c r="AM254" s="34" t="str">
        <f t="shared" si="237"/>
        <v>m\\\\\o\\d\\\\\\\\</v>
      </c>
      <c r="AN254" s="34" t="str">
        <f t="shared" si="238"/>
        <v>cr\cn\\\\uuaua</v>
      </c>
      <c r="AO254" s="34" t="str">
        <f t="shared" si="239"/>
        <v>Accès restreint aux membres</v>
      </c>
      <c r="AP254" s="34" t="str">
        <f t="shared" si="240"/>
        <v>Source de la note de description : Version imprimée</v>
      </c>
      <c r="AQ254" s="34" t="str">
        <f t="shared" si="241"/>
        <v/>
      </c>
      <c r="AR254" s="34" t="str">
        <f t="shared" si="242"/>
        <v>%SITE_CLIENT%/?library_guid=0B4E1737-D7F6-46F5-9332-81CA26FDE915</v>
      </c>
      <c r="AS254" s="34" t="str">
        <f t="shared" si="243"/>
        <v>Accès au travers du portail ENI</v>
      </c>
      <c r="AT254" s="34">
        <f t="shared" si="244"/>
        <v>2746034239</v>
      </c>
      <c r="AU254" s="34" t="str">
        <f t="shared" si="245"/>
        <v xml:space="preserve"> active directory </v>
      </c>
      <c r="AV254" s="34" t="str">
        <f t="shared" si="246"/>
        <v xml:space="preserve"> annuaire </v>
      </c>
      <c r="AW254" s="34" t="str">
        <f t="shared" si="247"/>
        <v xml:space="preserve"> e</v>
      </c>
      <c r="AX254" s="34" t="str">
        <f t="shared" si="248"/>
        <v xml:space="preserve"> ebook </v>
      </c>
      <c r="AY254" s="34" t="str">
        <f t="shared" si="249"/>
        <v xml:space="preserve"> livre électronique </v>
      </c>
      <c r="AZ254" s="34" t="str">
        <f t="shared" si="250"/>
        <v xml:space="preserve"> livre numérique </v>
      </c>
      <c r="BA254" s="34" t="str">
        <f t="shared" si="251"/>
        <v xml:space="preserve"> livres électroniques </v>
      </c>
      <c r="BB254" s="34" t="str">
        <f t="shared" si="252"/>
        <v xml:space="preserve"> livres numériques </v>
      </c>
      <c r="BC254" s="34" t="str">
        <f t="shared" si="253"/>
        <v xml:space="preserve"> LNRILDAP</v>
      </c>
      <c r="BD254" s="34" t="str">
        <f t="shared" si="254"/>
        <v xml:space="preserve"> OpenLDAP </v>
      </c>
      <c r="BE254" s="34" t="str">
        <f t="shared" si="255"/>
        <v xml:space="preserve"> service d'annuaire </v>
      </c>
      <c r="BF254" s="34" t="str">
        <f t="shared" si="256"/>
        <v xml:space="preserve">book </v>
      </c>
      <c r="BG254" s="34" t="str">
        <f t="shared" si="257"/>
        <v xml:space="preserve">LDAP </v>
      </c>
      <c r="BH254" s="34" t="str">
        <f t="shared" si="258"/>
        <v/>
      </c>
      <c r="BI254" s="34" t="str">
        <f t="shared" si="259"/>
        <v/>
      </c>
      <c r="BJ254" s="34" t="str">
        <f t="shared" si="260"/>
        <v/>
      </c>
      <c r="BK254" s="34" t="str">
        <f t="shared" si="261"/>
        <v/>
      </c>
      <c r="BL254" s="34" t="str">
        <f t="shared" si="262"/>
        <v/>
      </c>
      <c r="BM254" s="34" t="str">
        <f t="shared" si="263"/>
        <v/>
      </c>
      <c r="BN254" s="34" t="str">
        <f t="shared" si="264"/>
        <v/>
      </c>
      <c r="BO254" s="34" t="str">
        <f t="shared" si="265"/>
        <v/>
      </c>
      <c r="BP254" s="34" t="str">
        <f t="shared" si="266"/>
        <v/>
      </c>
      <c r="BQ254" s="34" t="str">
        <f t="shared" si="267"/>
        <v/>
      </c>
      <c r="BR254" s="34" t="str">
        <f t="shared" si="268"/>
        <v/>
      </c>
      <c r="BS254" s="34" t="str">
        <f t="shared" si="269"/>
        <v/>
      </c>
      <c r="BT254" s="34" t="str">
        <f t="shared" si="270"/>
        <v/>
      </c>
      <c r="BU254" s="42" t="str">
        <f t="shared" si="271"/>
        <v/>
      </c>
    </row>
    <row r="255" spans="1:73" ht="20.100000000000001" customHeight="1" x14ac:dyDescent="0.2">
      <c r="A255" s="40">
        <v>45231</v>
      </c>
      <c r="B255" s="34" t="s">
        <v>14458</v>
      </c>
      <c r="C255" s="34" t="s">
        <v>112</v>
      </c>
      <c r="D255" s="34">
        <v>20240120</v>
      </c>
      <c r="E255" s="34" t="s">
        <v>14459</v>
      </c>
      <c r="F255" s="34" t="str">
        <f t="shared" si="204"/>
        <v>Aspects techniques et approches métier</v>
      </c>
      <c r="G255" s="34" t="str">
        <f t="shared" si="205"/>
        <v>Olivier GULTZGOFF,Joëlle VITTONE</v>
      </c>
      <c r="H255" s="34" t="str">
        <f t="shared" si="206"/>
        <v/>
      </c>
      <c r="I255" s="34" t="str">
        <f t="shared" si="207"/>
        <v>GULTZGOFF, Olivier</v>
      </c>
      <c r="J255" s="34" t="str">
        <f t="shared" si="208"/>
        <v>VITTONE, Joëlle</v>
      </c>
      <c r="K255" s="34" t="str">
        <f t="shared" si="209"/>
        <v/>
      </c>
      <c r="L255" s="34" t="str">
        <f t="shared" si="210"/>
        <v/>
      </c>
      <c r="M255" s="34" t="str">
        <f t="shared" si="211"/>
        <v/>
      </c>
      <c r="N255" s="5" t="str">
        <f t="shared" si="212"/>
        <v>Edition du 1 June 2010</v>
      </c>
      <c r="O255" s="5" t="str">
        <f t="shared" si="213"/>
        <v>308 pages</v>
      </c>
      <c r="P255" s="34" t="str">
        <f t="shared" si="214"/>
        <v>Editions ENI</v>
      </c>
      <c r="Q255" s="6" t="str">
        <f t="shared" si="215"/>
        <v>fre</v>
      </c>
      <c r="R255" s="34" t="str">
        <f t="shared" si="216"/>
        <v>fre</v>
      </c>
      <c r="S255" s="34" t="str">
        <f t="shared" si="217"/>
        <v>fre</v>
      </c>
      <c r="T255" s="34" t="str">
        <f t="shared" si="218"/>
        <v>Ce livre présente un état de l'art de l'avancée des technologies XML, en suivant comme fil conducteur la transformation de documents. Il s'adresse à tout informaticien (étudiant, chef de projet, développeur) qui souhaite avoir une bonne vision globale de ces technologies avant de définir une stratégie en matière de développement. 
Les auteurs, en détaillant l'utilisation des concepts tels que XSLT, XSL-FO, XPath, XQuery ou CSS démontrent comment la recherche d'informations, la mise en forme et la publication de contenus deviennent dynamiques et imposent le XML comme une composante majeure du système d'information de l'entreprise. 
L'approche technique choisie par les auteurs, tout en gardant un point de vue généraliste et illustrée de nombreux exemples concrets (sorties PDF, éditions SVG, formules MathMl), couvre une grande partie du spectre des possibilités que XML propose désormais. 
Enfin, au travers d'une étude de cas concernant une problématique réelle rencontrée par les auteurs (la gestion de news d'agences de presse pour un quotidien régional), l'approche base de données XML native est détaillée. 
Tous les exemples ainsi que les outils nécessaires à la mise en oeuvre d'une base XML native sont en téléchargement sur le site www.editions-eni.fr.
Les chapitres du livre :
Avant-propos &amp;ndash; Présentation générale &amp;ndash; Cas d'utilisation &amp;ndash; XML &amp;ndash; Xpath &amp;ndash; Feuilles de style &amp;ndash; XSL-FO &amp;ndash; Xquery &amp;ndash; Parsing XML  - Les bases de données &amp;ndash; Technologies XML &amp;ndash; Exemple de base de données</v>
      </c>
      <c r="U255" s="34">
        <f t="shared" si="219"/>
        <v>9782746056084</v>
      </c>
      <c r="V255" s="34" t="str">
        <f t="shared" si="220"/>
        <v>Version Numérique</v>
      </c>
      <c r="W255" s="34">
        <f t="shared" si="221"/>
        <v>9782746055155</v>
      </c>
      <c r="X255" s="34" t="str">
        <f t="shared" si="222"/>
        <v>Version Imprimée</v>
      </c>
      <c r="Y255" s="34" t="str">
        <f t="shared" si="223"/>
        <v>St-Herblain</v>
      </c>
      <c r="Z255" s="34" t="str">
        <f t="shared" si="224"/>
        <v>Editions ENI</v>
      </c>
      <c r="AA255" s="34">
        <f t="shared" si="225"/>
        <v>2010</v>
      </c>
      <c r="AB255" s="34" t="str">
        <f t="shared" si="226"/>
        <v>Bibliothèque Numérique ENI (Service en ligne)</v>
      </c>
      <c r="AC255" s="34" t="str">
        <f t="shared" si="227"/>
        <v>RESSOURCES INFORMATIQUES</v>
      </c>
      <c r="AD255" s="34" t="str">
        <f t="shared" si="228"/>
        <v>texte</v>
      </c>
      <c r="AE255" s="34" t="str">
        <f t="shared" si="229"/>
        <v>txt</v>
      </c>
      <c r="AF255" s="34" t="str">
        <f t="shared" si="230"/>
        <v>rdacontent/fre</v>
      </c>
      <c r="AG255" s="34" t="str">
        <f t="shared" si="231"/>
        <v>informatique</v>
      </c>
      <c r="AH255" s="34" t="str">
        <f t="shared" si="232"/>
        <v>c</v>
      </c>
      <c r="AI255" s="34" t="str">
        <f t="shared" si="233"/>
        <v>rdamedia/fre</v>
      </c>
      <c r="AJ255" s="34" t="str">
        <f t="shared" si="234"/>
        <v>ressource en ligne</v>
      </c>
      <c r="AK255" s="34" t="str">
        <f t="shared" si="235"/>
        <v>cr</v>
      </c>
      <c r="AL255" s="34" t="str">
        <f t="shared" si="236"/>
        <v>rdacarrier/fre</v>
      </c>
      <c r="AM255" s="34" t="str">
        <f t="shared" si="237"/>
        <v>m\\\\\o\\d\\\\\\\\</v>
      </c>
      <c r="AN255" s="34" t="str">
        <f t="shared" si="238"/>
        <v>cr\cn\\\\uuaua</v>
      </c>
      <c r="AO255" s="34" t="str">
        <f t="shared" si="239"/>
        <v>Accès restreint aux membres</v>
      </c>
      <c r="AP255" s="34" t="str">
        <f t="shared" si="240"/>
        <v>Source de la note de description : Version imprimée</v>
      </c>
      <c r="AQ255" s="34" t="str">
        <f t="shared" si="241"/>
        <v/>
      </c>
      <c r="AR255" s="34" t="str">
        <f t="shared" si="242"/>
        <v>%SITE_CLIENT%/?library_guid=845879E1-0E2F-4889-9648-DF061D01A96F</v>
      </c>
      <c r="AS255" s="34" t="str">
        <f t="shared" si="243"/>
        <v>Accès au travers du portail ENI</v>
      </c>
      <c r="AT255" s="34" t="str">
        <f t="shared" si="244"/>
        <v xml:space="preserve"> CSS </v>
      </c>
      <c r="AU255" s="34" t="str">
        <f t="shared" si="245"/>
        <v xml:space="preserve"> LNRILTXML</v>
      </c>
      <c r="AV255" s="34" t="str">
        <f t="shared" si="246"/>
        <v xml:space="preserve"> Xpath </v>
      </c>
      <c r="AW255" s="34" t="str">
        <f t="shared" si="247"/>
        <v xml:space="preserve"> XQuery </v>
      </c>
      <c r="AX255" s="34" t="str">
        <f t="shared" si="248"/>
        <v xml:space="preserve"> XSL</v>
      </c>
      <c r="AY255" s="34" t="str">
        <f t="shared" si="249"/>
        <v xml:space="preserve"> XSLT </v>
      </c>
      <c r="AZ255" s="34" t="str">
        <f t="shared" si="250"/>
        <v xml:space="preserve">FO </v>
      </c>
      <c r="BA255" s="34" t="str">
        <f t="shared" si="251"/>
        <v xml:space="preserve">livre XML </v>
      </c>
      <c r="BB255" s="34" t="str">
        <f t="shared" si="252"/>
        <v/>
      </c>
      <c r="BC255" s="34" t="str">
        <f t="shared" si="253"/>
        <v/>
      </c>
      <c r="BD255" s="34" t="str">
        <f t="shared" si="254"/>
        <v/>
      </c>
      <c r="BE255" s="34" t="str">
        <f t="shared" si="255"/>
        <v/>
      </c>
      <c r="BF255" s="34" t="str">
        <f t="shared" si="256"/>
        <v/>
      </c>
      <c r="BG255" s="34" t="str">
        <f t="shared" si="257"/>
        <v/>
      </c>
      <c r="BH255" s="34" t="str">
        <f t="shared" si="258"/>
        <v/>
      </c>
      <c r="BI255" s="34" t="str">
        <f t="shared" si="259"/>
        <v/>
      </c>
      <c r="BJ255" s="34" t="str">
        <f t="shared" si="260"/>
        <v/>
      </c>
      <c r="BK255" s="34" t="str">
        <f t="shared" si="261"/>
        <v/>
      </c>
      <c r="BL255" s="34" t="str">
        <f t="shared" si="262"/>
        <v/>
      </c>
      <c r="BM255" s="34" t="str">
        <f t="shared" si="263"/>
        <v/>
      </c>
      <c r="BN255" s="34" t="str">
        <f t="shared" si="264"/>
        <v/>
      </c>
      <c r="BO255" s="34" t="str">
        <f t="shared" si="265"/>
        <v/>
      </c>
      <c r="BP255" s="34" t="str">
        <f t="shared" si="266"/>
        <v/>
      </c>
      <c r="BQ255" s="34" t="str">
        <f t="shared" si="267"/>
        <v/>
      </c>
      <c r="BR255" s="34" t="str">
        <f t="shared" si="268"/>
        <v/>
      </c>
      <c r="BS255" s="34" t="str">
        <f t="shared" si="269"/>
        <v/>
      </c>
      <c r="BT255" s="34" t="str">
        <f t="shared" si="270"/>
        <v/>
      </c>
      <c r="BU255" s="42" t="str">
        <f t="shared" si="271"/>
        <v/>
      </c>
    </row>
    <row r="256" spans="1:73" ht="20.100000000000001" customHeight="1" x14ac:dyDescent="0.2">
      <c r="A256" s="40">
        <v>45231</v>
      </c>
      <c r="B256" s="34" t="s">
        <v>14460</v>
      </c>
      <c r="C256" s="34" t="s">
        <v>112</v>
      </c>
      <c r="D256" s="34">
        <v>20240120</v>
      </c>
      <c r="E256" s="34" t="s">
        <v>14461</v>
      </c>
      <c r="F256" s="34" t="str">
        <f t="shared" si="204"/>
        <v>Guide pratique de conception d&amp;rsquo;une base de données relationnelle normalisée</v>
      </c>
      <c r="G256" s="34" t="str">
        <f t="shared" si="205"/>
        <v>Michelle CLOUSE</v>
      </c>
      <c r="H256" s="34" t="str">
        <f t="shared" si="206"/>
        <v/>
      </c>
      <c r="I256" s="34" t="str">
        <f t="shared" si="207"/>
        <v>CLOUSE, Michelle</v>
      </c>
      <c r="J256" s="34" t="str">
        <f t="shared" si="208"/>
        <v/>
      </c>
      <c r="K256" s="34" t="str">
        <f t="shared" si="209"/>
        <v/>
      </c>
      <c r="L256" s="34" t="str">
        <f t="shared" si="210"/>
        <v/>
      </c>
      <c r="M256" s="34" t="str">
        <f t="shared" si="211"/>
        <v/>
      </c>
      <c r="N256" s="5" t="str">
        <f t="shared" si="212"/>
        <v>Edition du 1 March 2008</v>
      </c>
      <c r="O256" s="5" t="str">
        <f t="shared" si="213"/>
        <v>377 pages</v>
      </c>
      <c r="P256" s="34" t="str">
        <f t="shared" si="214"/>
        <v>Editions ENI</v>
      </c>
      <c r="Q256" s="6" t="str">
        <f t="shared" si="215"/>
        <v>fre</v>
      </c>
      <c r="R256" s="34" t="str">
        <f t="shared" si="216"/>
        <v>fre</v>
      </c>
      <c r="S256" s="34" t="str">
        <f t="shared" si="217"/>
        <v>fre</v>
      </c>
      <c r="T256" s="34" t="str">
        <f t="shared" si="218"/>
        <v>Ce livre sur l'algèbre relationnelle et la conception d'une base de données est un guide pratique qui décrit différentes étapes, pas à pas et avec de nombreux exemples, de l'expression des besoins des utilisateurs à la conception d'une base de données relationnelle normalisée qui répond à leur demande.
C'est un ouvrage qui peut être lu, compris et mis en pratique par tout public : débutant, étudiant en informatique mais aussi professionnel de l'informatique ou enseignant.
Tout au long des chapitres, la base de  données sera positionnée dans le Système d'Information puis les sujets suivants seront décrits et mis en pratique : le dictionnaire des données de l'entreprise, la Matrice des Dépendances Fonctionnelles, les modèles et plus particulièrement les modèles de données de la méthode Merise (dont le modèle Conceptuel de Données), les règles de passage de la Matrice des Dépendances Fonctionnelles au schéma entités-associations puis à la Base de Données Relationnelle, les concepts fondamentaux de l'algèbre relationnelle, les opérateurs de l'algèbre relationnelle pour répondre aux requêtes des utilisateurs, la normalisation des relations...
Après la lecture de ce livre, le lecteur sera capable de modéliser conceptuellement une base de données relationnelle et d'interroger les données de cette base en utilisant les opérateurs de l'algèbre relationnelle. Le processus développé dans le livre peut être mis en pratique facilement et avec succès dans la vie professionnelle. 
Des compléments à cet ouvrage (arbres algébriques de l'étude de cas, exercices sur les formes normales, exercices d'utilisation d'opérateurs algébriques...) sont en téléchargement sur cette page.</v>
      </c>
      <c r="U256" s="34">
        <f t="shared" si="219"/>
        <v>9782746043763</v>
      </c>
      <c r="V256" s="34" t="str">
        <f t="shared" si="220"/>
        <v>Version Numérique</v>
      </c>
      <c r="W256" s="34">
        <f t="shared" si="221"/>
        <v>9782746041547</v>
      </c>
      <c r="X256" s="34" t="str">
        <f t="shared" si="222"/>
        <v>Version Imprimée</v>
      </c>
      <c r="Y256" s="34" t="str">
        <f t="shared" si="223"/>
        <v>St-Herblain</v>
      </c>
      <c r="Z256" s="34" t="str">
        <f t="shared" si="224"/>
        <v>Editions ENI</v>
      </c>
      <c r="AA256" s="34">
        <f t="shared" si="225"/>
        <v>2008</v>
      </c>
      <c r="AB256" s="34" t="str">
        <f t="shared" si="226"/>
        <v>Bibliothèque Numérique ENI (Service en ligne)</v>
      </c>
      <c r="AC256" s="34" t="str">
        <f t="shared" si="227"/>
        <v>RESSOURCES INFORMATIQUES</v>
      </c>
      <c r="AD256" s="34" t="str">
        <f t="shared" si="228"/>
        <v>texte</v>
      </c>
      <c r="AE256" s="34" t="str">
        <f t="shared" si="229"/>
        <v>txt</v>
      </c>
      <c r="AF256" s="34" t="str">
        <f t="shared" si="230"/>
        <v>rdacontent/fre</v>
      </c>
      <c r="AG256" s="34" t="str">
        <f t="shared" si="231"/>
        <v>informatique</v>
      </c>
      <c r="AH256" s="34" t="str">
        <f t="shared" si="232"/>
        <v>c</v>
      </c>
      <c r="AI256" s="34" t="str">
        <f t="shared" si="233"/>
        <v>rdamedia/fre</v>
      </c>
      <c r="AJ256" s="34" t="str">
        <f t="shared" si="234"/>
        <v>ressource en ligne</v>
      </c>
      <c r="AK256" s="34" t="str">
        <f t="shared" si="235"/>
        <v>cr</v>
      </c>
      <c r="AL256" s="34" t="str">
        <f t="shared" si="236"/>
        <v>rdacarrier/fre</v>
      </c>
      <c r="AM256" s="34" t="str">
        <f t="shared" si="237"/>
        <v>m\\\\\o\\d\\\\\\\\</v>
      </c>
      <c r="AN256" s="34" t="str">
        <f t="shared" si="238"/>
        <v>cr\cn\\\\uuaua</v>
      </c>
      <c r="AO256" s="34" t="str">
        <f t="shared" si="239"/>
        <v>Accès restreint aux membres</v>
      </c>
      <c r="AP256" s="34" t="str">
        <f t="shared" si="240"/>
        <v>Source de la note de description : Version imprimée</v>
      </c>
      <c r="AQ256" s="34" t="str">
        <f t="shared" si="241"/>
        <v/>
      </c>
      <c r="AR256" s="34" t="str">
        <f t="shared" si="242"/>
        <v>%SITE_CLIENT%/?library_guid=518F33A9-4AD9-4509-9411-2B08117BDDD5</v>
      </c>
      <c r="AS256" s="34" t="str">
        <f t="shared" si="243"/>
        <v>Accès au travers du portail ENI</v>
      </c>
      <c r="AT256" s="34" t="str">
        <f t="shared" si="244"/>
        <v xml:space="preserve"> algebre </v>
      </c>
      <c r="AU256" s="34" t="str">
        <f t="shared" si="245"/>
        <v xml:space="preserve"> e</v>
      </c>
      <c r="AV256" s="34" t="str">
        <f t="shared" si="246"/>
        <v xml:space="preserve"> ebook </v>
      </c>
      <c r="AW256" s="34" t="str">
        <f t="shared" si="247"/>
        <v xml:space="preserve"> livre algèbre relationnelle </v>
      </c>
      <c r="AX256" s="34" t="str">
        <f t="shared" si="248"/>
        <v xml:space="preserve"> livre électronique </v>
      </c>
      <c r="AY256" s="34" t="str">
        <f t="shared" si="249"/>
        <v xml:space="preserve"> livre numerique </v>
      </c>
      <c r="AZ256" s="34" t="str">
        <f t="shared" si="250"/>
        <v xml:space="preserve"> livre numérique </v>
      </c>
      <c r="BA256" s="34" t="str">
        <f t="shared" si="251"/>
        <v xml:space="preserve"> livre SQL </v>
      </c>
      <c r="BB256" s="34" t="str">
        <f t="shared" si="252"/>
        <v xml:space="preserve"> livres électroniques </v>
      </c>
      <c r="BC256" s="34" t="str">
        <f t="shared" si="253"/>
        <v xml:space="preserve"> livres numeriques </v>
      </c>
      <c r="BD256" s="34" t="str">
        <f t="shared" si="254"/>
        <v xml:space="preserve"> livres numériques </v>
      </c>
      <c r="BE256" s="34" t="str">
        <f t="shared" si="255"/>
        <v xml:space="preserve"> LNRIRALG </v>
      </c>
      <c r="BF256" s="34" t="str">
        <f t="shared" si="256"/>
        <v xml:space="preserve"> LNRIRALG</v>
      </c>
      <c r="BG256" s="34" t="str">
        <f t="shared" si="257"/>
        <v xml:space="preserve"> merise </v>
      </c>
      <c r="BH256" s="34" t="str">
        <f t="shared" si="258"/>
        <v xml:space="preserve"> SGBD </v>
      </c>
      <c r="BI256" s="34" t="str">
        <f t="shared" si="259"/>
        <v xml:space="preserve"> SGBDR </v>
      </c>
      <c r="BJ256" s="34" t="str">
        <f t="shared" si="260"/>
        <v xml:space="preserve">book </v>
      </c>
      <c r="BK256" s="34" t="str">
        <f t="shared" si="261"/>
        <v xml:space="preserve">livre algèbre </v>
      </c>
      <c r="BL256" s="34" t="str">
        <f t="shared" si="262"/>
        <v/>
      </c>
      <c r="BM256" s="34" t="str">
        <f t="shared" si="263"/>
        <v/>
      </c>
      <c r="BN256" s="34" t="str">
        <f t="shared" si="264"/>
        <v/>
      </c>
      <c r="BO256" s="34" t="str">
        <f t="shared" si="265"/>
        <v/>
      </c>
      <c r="BP256" s="34" t="str">
        <f t="shared" si="266"/>
        <v/>
      </c>
      <c r="BQ256" s="34" t="str">
        <f t="shared" si="267"/>
        <v/>
      </c>
      <c r="BR256" s="34" t="str">
        <f t="shared" si="268"/>
        <v/>
      </c>
      <c r="BS256" s="34" t="str">
        <f t="shared" si="269"/>
        <v/>
      </c>
      <c r="BT256" s="34" t="str">
        <f t="shared" si="270"/>
        <v/>
      </c>
      <c r="BU256" s="42" t="str">
        <f t="shared" si="271"/>
        <v/>
      </c>
    </row>
    <row r="257" spans="1:73" ht="20.100000000000001" customHeight="1" x14ac:dyDescent="0.2">
      <c r="A257" s="40">
        <v>45231</v>
      </c>
      <c r="B257" s="34" t="s">
        <v>14462</v>
      </c>
      <c r="C257" s="34" t="s">
        <v>112</v>
      </c>
      <c r="D257" s="34">
        <v>20240120</v>
      </c>
      <c r="E257" s="34" t="s">
        <v>14463</v>
      </c>
      <c r="F257" s="34" t="str">
        <f t="shared" si="204"/>
        <v>Mise en oeuvre avec Ruby on Rails</v>
      </c>
      <c r="G257" s="34" t="str">
        <f t="shared" si="205"/>
        <v>Alexandre BRILLANT</v>
      </c>
      <c r="H257" s="34" t="str">
        <f t="shared" si="206"/>
        <v/>
      </c>
      <c r="I257" s="34" t="str">
        <f t="shared" si="207"/>
        <v>BRILLANT, Alexandre</v>
      </c>
      <c r="J257" s="34" t="str">
        <f t="shared" si="208"/>
        <v/>
      </c>
      <c r="K257" s="34" t="str">
        <f t="shared" si="209"/>
        <v/>
      </c>
      <c r="L257" s="34" t="str">
        <f t="shared" si="210"/>
        <v/>
      </c>
      <c r="M257" s="34" t="str">
        <f t="shared" si="211"/>
        <v/>
      </c>
      <c r="N257" s="5" t="str">
        <f t="shared" si="212"/>
        <v>Edition du 1 December 2008</v>
      </c>
      <c r="O257" s="5" t="str">
        <f t="shared" si="213"/>
        <v>404 pages</v>
      </c>
      <c r="P257" s="34" t="str">
        <f t="shared" si="214"/>
        <v>Editions ENI</v>
      </c>
      <c r="Q257" s="6" t="str">
        <f t="shared" si="215"/>
        <v>fre</v>
      </c>
      <c r="R257" s="34" t="str">
        <f t="shared" si="216"/>
        <v>fre</v>
      </c>
      <c r="S257" s="34" t="str">
        <f t="shared" si="217"/>
        <v>fre</v>
      </c>
      <c r="T257" s="34" t="str">
        <f t="shared" si="218"/>
        <v>Ce livre sur Ruby s'adresse à des développeurs qui souhaitent découvrir ce langage et le mettre en oeuvre avec le framework Ruby on Rails. 
Après une première étape propre à l'installation et aux environnements de développement, l'auteur aborde les fondamentaux du langage avec les structures de données, le contrôle de flux jusqu'à des modes de programmation plus sophistiqués et nouveaux comme la génération de code dynamique, la gestion du garbage collector, etc. 
Ruby étant un langage Objet, un chapitre est entièrement consacré à ce mode de programmation (classes, méthodes, attributs, héritage, polymorphisme, module...), les principes de base de la Programmation Objet étant également rappelés. 
Afin de bénéficier pleinement de la puissance de Ruby comme langage de programmation à multiple usages, l'auteur détaille la librairie standard (gestion des entrées/sorties, gestions des sockets, les Threads, Date/Heure, XML, les Web services...) et également la conception d'interfaces graphiques ainsi que la programmation Web (HTTP, CGI...). De nombreux exemples sont proposés au lecteur afin de bien cerner les différentes briques du langage. 
Le dernier chapitre traite du framework Ruby on Rails, avec une approche pédagogique et progressive, vous apprendrez à réaliser votre application web en toute simplicité.
Les exemples cités dans l'ouvrage sont en téléchargement sur cette page.</v>
      </c>
      <c r="U257" s="34">
        <f t="shared" si="219"/>
        <v>9782746047280</v>
      </c>
      <c r="V257" s="34" t="str">
        <f t="shared" si="220"/>
        <v>Version Numérique</v>
      </c>
      <c r="W257" s="34">
        <f t="shared" si="221"/>
        <v>9782746046603</v>
      </c>
      <c r="X257" s="34" t="str">
        <f t="shared" si="222"/>
        <v>Version Imprimée</v>
      </c>
      <c r="Y257" s="34" t="str">
        <f t="shared" si="223"/>
        <v>St-Herblain</v>
      </c>
      <c r="Z257" s="34" t="str">
        <f t="shared" si="224"/>
        <v>Editions ENI</v>
      </c>
      <c r="AA257" s="34">
        <f t="shared" si="225"/>
        <v>2008</v>
      </c>
      <c r="AB257" s="34" t="str">
        <f t="shared" si="226"/>
        <v>Bibliothèque Numérique ENI (Service en ligne)</v>
      </c>
      <c r="AC257" s="34" t="str">
        <f t="shared" si="227"/>
        <v>RESSOURCES INFORMATIQUES</v>
      </c>
      <c r="AD257" s="34" t="str">
        <f t="shared" si="228"/>
        <v>texte</v>
      </c>
      <c r="AE257" s="34" t="str">
        <f t="shared" si="229"/>
        <v>txt</v>
      </c>
      <c r="AF257" s="34" t="str">
        <f t="shared" si="230"/>
        <v>rdacontent/fre</v>
      </c>
      <c r="AG257" s="34" t="str">
        <f t="shared" si="231"/>
        <v>informatique</v>
      </c>
      <c r="AH257" s="34" t="str">
        <f t="shared" si="232"/>
        <v>c</v>
      </c>
      <c r="AI257" s="34" t="str">
        <f t="shared" si="233"/>
        <v>rdamedia/fre</v>
      </c>
      <c r="AJ257" s="34" t="str">
        <f t="shared" si="234"/>
        <v>ressource en ligne</v>
      </c>
      <c r="AK257" s="34" t="str">
        <f t="shared" si="235"/>
        <v>cr</v>
      </c>
      <c r="AL257" s="34" t="str">
        <f t="shared" si="236"/>
        <v>rdacarrier/fre</v>
      </c>
      <c r="AM257" s="34" t="str">
        <f t="shared" si="237"/>
        <v>m\\\\\o\\d\\\\\\\\</v>
      </c>
      <c r="AN257" s="34" t="str">
        <f t="shared" si="238"/>
        <v>cr\cn\\\\uuaua</v>
      </c>
      <c r="AO257" s="34" t="str">
        <f t="shared" si="239"/>
        <v>Accès restreint aux membres</v>
      </c>
      <c r="AP257" s="34" t="str">
        <f t="shared" si="240"/>
        <v>Source de la note de description : Version imprimée</v>
      </c>
      <c r="AQ257" s="34" t="str">
        <f t="shared" si="241"/>
        <v/>
      </c>
      <c r="AR257" s="34" t="str">
        <f t="shared" si="242"/>
        <v>%SITE_CLIENT%/?library_guid=B5B26206-8EA8-40FD-9C38-9462FFCBEE72</v>
      </c>
      <c r="AS257" s="34" t="str">
        <f t="shared" si="243"/>
        <v>Accès au travers du portail ENI</v>
      </c>
      <c r="AT257" s="34" t="str">
        <f t="shared" si="244"/>
        <v xml:space="preserve"> CGI </v>
      </c>
      <c r="AU257" s="34" t="str">
        <f t="shared" si="245"/>
        <v xml:space="preserve"> livre rails </v>
      </c>
      <c r="AV257" s="34" t="str">
        <f t="shared" si="246"/>
        <v xml:space="preserve"> livre ruby on rails </v>
      </c>
      <c r="AW257" s="34" t="str">
        <f t="shared" si="247"/>
        <v xml:space="preserve"> LNRIRUB</v>
      </c>
      <c r="AX257" s="34" t="str">
        <f t="shared" si="248"/>
        <v xml:space="preserve"> POO </v>
      </c>
      <c r="AY257" s="34" t="str">
        <f t="shared" si="249"/>
        <v xml:space="preserve">livre ruby </v>
      </c>
      <c r="AZ257" s="34" t="str">
        <f t="shared" si="250"/>
        <v/>
      </c>
      <c r="BA257" s="34" t="str">
        <f t="shared" si="251"/>
        <v/>
      </c>
      <c r="BB257" s="34" t="str">
        <f t="shared" si="252"/>
        <v/>
      </c>
      <c r="BC257" s="34" t="str">
        <f t="shared" si="253"/>
        <v/>
      </c>
      <c r="BD257" s="34" t="str">
        <f t="shared" si="254"/>
        <v/>
      </c>
      <c r="BE257" s="34" t="str">
        <f t="shared" si="255"/>
        <v/>
      </c>
      <c r="BF257" s="34" t="str">
        <f t="shared" si="256"/>
        <v/>
      </c>
      <c r="BG257" s="34" t="str">
        <f t="shared" si="257"/>
        <v/>
      </c>
      <c r="BH257" s="34" t="str">
        <f t="shared" si="258"/>
        <v/>
      </c>
      <c r="BI257" s="34" t="str">
        <f t="shared" si="259"/>
        <v/>
      </c>
      <c r="BJ257" s="34" t="str">
        <f t="shared" si="260"/>
        <v/>
      </c>
      <c r="BK257" s="34" t="str">
        <f t="shared" si="261"/>
        <v/>
      </c>
      <c r="BL257" s="34" t="str">
        <f t="shared" si="262"/>
        <v/>
      </c>
      <c r="BM257" s="34" t="str">
        <f t="shared" si="263"/>
        <v/>
      </c>
      <c r="BN257" s="34" t="str">
        <f t="shared" si="264"/>
        <v/>
      </c>
      <c r="BO257" s="34" t="str">
        <f t="shared" si="265"/>
        <v/>
      </c>
      <c r="BP257" s="34" t="str">
        <f t="shared" si="266"/>
        <v/>
      </c>
      <c r="BQ257" s="34" t="str">
        <f t="shared" si="267"/>
        <v/>
      </c>
      <c r="BR257" s="34" t="str">
        <f t="shared" si="268"/>
        <v/>
      </c>
      <c r="BS257" s="34" t="str">
        <f t="shared" si="269"/>
        <v/>
      </c>
      <c r="BT257" s="34" t="str">
        <f t="shared" si="270"/>
        <v/>
      </c>
      <c r="BU257" s="42" t="str">
        <f t="shared" si="271"/>
        <v/>
      </c>
    </row>
    <row r="258" spans="1:73" ht="20.100000000000001" customHeight="1" x14ac:dyDescent="0.2">
      <c r="A258" s="40">
        <v>45231</v>
      </c>
      <c r="B258" s="34" t="s">
        <v>14464</v>
      </c>
      <c r="C258" s="34" t="s">
        <v>112</v>
      </c>
      <c r="D258" s="34">
        <v>20240120</v>
      </c>
      <c r="E258" s="34" t="s">
        <v>14465</v>
      </c>
      <c r="F258" s="34" t="str">
        <f t="shared" si="204"/>
        <v>Web Intelligence</v>
      </c>
      <c r="G258" s="34" t="str">
        <f t="shared" si="205"/>
        <v>Thierry Petibon</v>
      </c>
      <c r="H258" s="34" t="str">
        <f t="shared" si="206"/>
        <v/>
      </c>
      <c r="I258" s="34" t="str">
        <f t="shared" si="207"/>
        <v>Petibon, Thierry</v>
      </c>
      <c r="J258" s="34" t="str">
        <f t="shared" si="208"/>
        <v/>
      </c>
      <c r="K258" s="34" t="str">
        <f t="shared" si="209"/>
        <v/>
      </c>
      <c r="L258" s="34" t="str">
        <f t="shared" si="210"/>
        <v/>
      </c>
      <c r="M258" s="34" t="str">
        <f t="shared" si="211"/>
        <v/>
      </c>
      <c r="N258" s="5" t="str">
        <f t="shared" si="212"/>
        <v>Edition du 1 March 2008</v>
      </c>
      <c r="O258" s="5" t="str">
        <f t="shared" si="213"/>
        <v>305 pages</v>
      </c>
      <c r="P258" s="34" t="str">
        <f t="shared" si="214"/>
        <v>Editions ENI</v>
      </c>
      <c r="Q258" s="6" t="str">
        <f t="shared" si="215"/>
        <v>fre</v>
      </c>
      <c r="R258" s="34" t="str">
        <f t="shared" si="216"/>
        <v>fre</v>
      </c>
      <c r="S258" s="34" t="str">
        <f t="shared" si="217"/>
        <v>fre</v>
      </c>
      <c r="T258" s="34" t="str">
        <f t="shared" si="218"/>
        <v>Ce livre sur BusinessObjects Web Intelligence s'adresse à tout utilisateur (collaborateur ou décideur), appelé à travailler avec cette application pour interroger les données de l'entreprise et produire des rapports fiables et pertinents.
Vous apprendrez à maîtriser les différentes fonctionnalités de BusinessObjects Web Intelligence (Webi) qui permettent de construire des documents de qualité : création de requêtes, mise en forme de rapports (sections, ruptures, filtres, etc.) analyse des données (exploration ascendante, descendante, etc.), création de graphiques... Pour vous aider dans votre apprentissage, vous suivrez de nombreux exemples adaptés à des problématiques courantes. 
Vous découvrirez également des techniques permettant de répondre à des besoins plus complexes d'analyse ou de mise en forme : rapports interactifs avec la notion d'invite, requêtes avancées, utilisation de fichiers de données personnels, liaison entre sources de données, insertion de calculs dans un document, regroupement de valeurs, etc. 
Les exemples cités dans l'ouvrage ont été réalisés sur la version XI release 2 et sont en téléchargement sur cette page.</v>
      </c>
      <c r="U258" s="34">
        <f t="shared" si="219"/>
        <v>9782746044067</v>
      </c>
      <c r="V258" s="34" t="str">
        <f t="shared" si="220"/>
        <v>Version Numérique</v>
      </c>
      <c r="W258" s="34">
        <f t="shared" si="221"/>
        <v>9782746041592</v>
      </c>
      <c r="X258" s="34" t="str">
        <f t="shared" si="222"/>
        <v>Version Imprimée</v>
      </c>
      <c r="Y258" s="34" t="str">
        <f t="shared" si="223"/>
        <v>St-Herblain</v>
      </c>
      <c r="Z258" s="34" t="str">
        <f t="shared" si="224"/>
        <v>Editions ENI</v>
      </c>
      <c r="AA258" s="34">
        <f t="shared" si="225"/>
        <v>2008</v>
      </c>
      <c r="AB258" s="34" t="str">
        <f t="shared" si="226"/>
        <v>Bibliothèque Numérique ENI (Service en ligne)</v>
      </c>
      <c r="AC258" s="34" t="str">
        <f t="shared" si="227"/>
        <v>RESSOURCES INFORMATIQUES</v>
      </c>
      <c r="AD258" s="34" t="str">
        <f t="shared" si="228"/>
        <v>texte</v>
      </c>
      <c r="AE258" s="34" t="str">
        <f t="shared" si="229"/>
        <v>txt</v>
      </c>
      <c r="AF258" s="34" t="str">
        <f t="shared" si="230"/>
        <v>rdacontent/fre</v>
      </c>
      <c r="AG258" s="34" t="str">
        <f t="shared" si="231"/>
        <v>informatique</v>
      </c>
      <c r="AH258" s="34" t="str">
        <f t="shared" si="232"/>
        <v>c</v>
      </c>
      <c r="AI258" s="34" t="str">
        <f t="shared" si="233"/>
        <v>rdamedia/fre</v>
      </c>
      <c r="AJ258" s="34" t="str">
        <f t="shared" si="234"/>
        <v>ressource en ligne</v>
      </c>
      <c r="AK258" s="34" t="str">
        <f t="shared" si="235"/>
        <v>cr</v>
      </c>
      <c r="AL258" s="34" t="str">
        <f t="shared" si="236"/>
        <v>rdacarrier/fre</v>
      </c>
      <c r="AM258" s="34" t="str">
        <f t="shared" si="237"/>
        <v>m\\\\\o\\d\\\\\\\\</v>
      </c>
      <c r="AN258" s="34" t="str">
        <f t="shared" si="238"/>
        <v>cr\cn\\\\uuaua</v>
      </c>
      <c r="AO258" s="34" t="str">
        <f t="shared" si="239"/>
        <v>Accès restreint aux membres</v>
      </c>
      <c r="AP258" s="34" t="str">
        <f t="shared" si="240"/>
        <v>Source de la note de description : Version imprimée</v>
      </c>
      <c r="AQ258" s="34" t="str">
        <f t="shared" si="241"/>
        <v/>
      </c>
      <c r="AR258" s="34" t="str">
        <f t="shared" si="242"/>
        <v>%SITE_CLIENT%/?library_guid=4D26AAE7-D975-416F-A2A7-BAF03D6FB20E</v>
      </c>
      <c r="AS258" s="34" t="str">
        <f t="shared" si="243"/>
        <v>Accès au travers du portail ENI</v>
      </c>
      <c r="AT258" s="34" t="str">
        <f t="shared" si="244"/>
        <v xml:space="preserve"> Business Intelligence </v>
      </c>
      <c r="AU258" s="34" t="str">
        <f t="shared" si="245"/>
        <v xml:space="preserve"> Business Objects </v>
      </c>
      <c r="AV258" s="34" t="str">
        <f t="shared" si="246"/>
        <v xml:space="preserve"> DI </v>
      </c>
      <c r="AW258" s="34" t="str">
        <f t="shared" si="247"/>
        <v xml:space="preserve"> e</v>
      </c>
      <c r="AX258" s="34" t="str">
        <f t="shared" si="248"/>
        <v xml:space="preserve"> ebook </v>
      </c>
      <c r="AY258" s="34" t="str">
        <f t="shared" si="249"/>
        <v xml:space="preserve"> ETL </v>
      </c>
      <c r="AZ258" s="34" t="str">
        <f t="shared" si="250"/>
        <v xml:space="preserve"> livre BI </v>
      </c>
      <c r="BA258" s="34" t="str">
        <f t="shared" si="251"/>
        <v xml:space="preserve"> livre BO </v>
      </c>
      <c r="BB258" s="34" t="str">
        <f t="shared" si="252"/>
        <v xml:space="preserve"> livre business objects </v>
      </c>
      <c r="BC258" s="34" t="str">
        <f t="shared" si="253"/>
        <v xml:space="preserve"> livre businessobjects </v>
      </c>
      <c r="BD258" s="34" t="str">
        <f t="shared" si="254"/>
        <v xml:space="preserve"> livre électronique </v>
      </c>
      <c r="BE258" s="34" t="str">
        <f t="shared" si="255"/>
        <v xml:space="preserve"> livre numérique </v>
      </c>
      <c r="BF258" s="34" t="str">
        <f t="shared" si="256"/>
        <v xml:space="preserve"> livres électroniques </v>
      </c>
      <c r="BG258" s="34" t="str">
        <f t="shared" si="257"/>
        <v xml:space="preserve"> livres numériques </v>
      </c>
      <c r="BH258" s="34" t="str">
        <f t="shared" si="258"/>
        <v xml:space="preserve"> LNRIWXIBUSO</v>
      </c>
      <c r="BI258" s="34" t="str">
        <f t="shared" si="259"/>
        <v xml:space="preserve"> requête </v>
      </c>
      <c r="BJ258" s="34" t="str">
        <f t="shared" si="260"/>
        <v xml:space="preserve"> univers </v>
      </c>
      <c r="BK258" s="34" t="str">
        <f t="shared" si="261"/>
        <v xml:space="preserve"> webi </v>
      </c>
      <c r="BL258" s="34" t="str">
        <f t="shared" si="262"/>
        <v xml:space="preserve"> XI </v>
      </c>
      <c r="BM258" s="34" t="str">
        <f t="shared" si="263"/>
        <v xml:space="preserve">book </v>
      </c>
      <c r="BN258" s="34" t="str">
        <f t="shared" si="264"/>
        <v xml:space="preserve">livre BO </v>
      </c>
      <c r="BO258" s="34" t="str">
        <f t="shared" si="265"/>
        <v/>
      </c>
      <c r="BP258" s="34" t="str">
        <f t="shared" si="266"/>
        <v/>
      </c>
      <c r="BQ258" s="34" t="str">
        <f t="shared" si="267"/>
        <v/>
      </c>
      <c r="BR258" s="34" t="str">
        <f t="shared" si="268"/>
        <v/>
      </c>
      <c r="BS258" s="34" t="str">
        <f t="shared" si="269"/>
        <v/>
      </c>
      <c r="BT258" s="34" t="str">
        <f t="shared" si="270"/>
        <v/>
      </c>
      <c r="BU258" s="42" t="str">
        <f t="shared" si="271"/>
        <v/>
      </c>
    </row>
    <row r="259" spans="1:73" ht="20.100000000000001" customHeight="1" x14ac:dyDescent="0.2">
      <c r="A259" s="40">
        <v>45231</v>
      </c>
      <c r="B259" s="34" t="s">
        <v>14466</v>
      </c>
      <c r="C259" s="34" t="s">
        <v>112</v>
      </c>
      <c r="D259" s="34">
        <v>20240120</v>
      </c>
      <c r="E259" s="34" t="s">
        <v>14467</v>
      </c>
      <c r="F259" s="34" t="str">
        <f t="shared" si="204"/>
        <v/>
      </c>
      <c r="G259" s="34" t="str">
        <f t="shared" si="205"/>
        <v>Colette SANNIÉ</v>
      </c>
      <c r="H259" s="34" t="str">
        <f t="shared" si="206"/>
        <v/>
      </c>
      <c r="I259" s="34" t="str">
        <f t="shared" si="207"/>
        <v>SANNIÉ, Colette</v>
      </c>
      <c r="J259" s="34" t="str">
        <f t="shared" si="208"/>
        <v/>
      </c>
      <c r="K259" s="34" t="str">
        <f t="shared" si="209"/>
        <v/>
      </c>
      <c r="L259" s="34" t="str">
        <f t="shared" si="210"/>
        <v/>
      </c>
      <c r="M259" s="34" t="str">
        <f t="shared" si="211"/>
        <v/>
      </c>
      <c r="N259" s="5" t="str">
        <f t="shared" si="212"/>
        <v>Edition du 1 March 2012</v>
      </c>
      <c r="O259" s="5" t="str">
        <f t="shared" si="213"/>
        <v>362 pages</v>
      </c>
      <c r="P259" s="34" t="str">
        <f t="shared" si="214"/>
        <v>Editions ENI</v>
      </c>
      <c r="Q259" s="6" t="str">
        <f t="shared" si="215"/>
        <v>fre</v>
      </c>
      <c r="R259" s="34" t="str">
        <f t="shared" si="216"/>
        <v>fre</v>
      </c>
      <c r="S259" s="34" t="str">
        <f t="shared" si="217"/>
        <v>fre</v>
      </c>
      <c r="T259" s="34" t="str">
        <f t="shared" si="218"/>
        <v>Cet ouvrage est destiné à toute personne, amateur ou professionnel, qui souhaite découvrir les principales fonctionnalités de Scribus 1.4, la dernière version du logiciel de PAO libre et gratuit qui s'invite dans la « cour des  grands » que sont QuarkXPress et Adobe InDesign.
Après la découverte de l'environnement de Scribus, vous apprendrez à créer et gérer des cadres (blocs de contenus) sur lesquels repose toute composition de PAO, puis vous vous initierez aux nombreux outils de mise en forme du texte, gestion des caractères et des paragraphes proposés par la fenêtre Propriétés qui contribue grandement à l'ergonomie de Scribus.
Vous découvrirez ensuite les outils liés au graphisme : création de formes, traits, courbes de Bézier, utilisation des calques, gestion des couleurs, création de dégradés, gestion des images&amp;hellip;
Vous apprendrez également à gérer vos longs documents en créant des gabarits, une table des matières et une numérotation automatique, puis à automatiser les fonctionnalités de Scribus en utilisant des scripts, fournis par défaut ou téléchargeables.
Pour finir, vous découvrirez comment exporter vos compositions dans différents formats, créer un dossier pré-presse et créer un fichier PDF prêt pour l'impression que vous pourrez éditer avec les paramètres fournis par votre imprimeur.</v>
      </c>
      <c r="U259" s="34">
        <f t="shared" si="219"/>
        <v>9782746073364</v>
      </c>
      <c r="V259" s="34" t="str">
        <f t="shared" si="220"/>
        <v>Version Numérique</v>
      </c>
      <c r="W259" s="34">
        <f t="shared" si="221"/>
        <v>9782746072244</v>
      </c>
      <c r="X259" s="34" t="str">
        <f t="shared" si="222"/>
        <v>Version Imprimée</v>
      </c>
      <c r="Y259" s="34" t="str">
        <f t="shared" si="223"/>
        <v>St-Herblain</v>
      </c>
      <c r="Z259" s="34" t="str">
        <f t="shared" si="224"/>
        <v>Editions ENI</v>
      </c>
      <c r="AA259" s="34">
        <f t="shared" si="225"/>
        <v>2012</v>
      </c>
      <c r="AB259" s="34" t="str">
        <f t="shared" si="226"/>
        <v>Bibliothèque Numérique ENI (Service en ligne)</v>
      </c>
      <c r="AC259" s="34" t="str">
        <f t="shared" si="227"/>
        <v>STUDIO FACTORY</v>
      </c>
      <c r="AD259" s="34" t="str">
        <f t="shared" si="228"/>
        <v>texte</v>
      </c>
      <c r="AE259" s="34" t="str">
        <f t="shared" si="229"/>
        <v>txt</v>
      </c>
      <c r="AF259" s="34" t="str">
        <f t="shared" si="230"/>
        <v>rdacontent/fre</v>
      </c>
      <c r="AG259" s="34" t="str">
        <f t="shared" si="231"/>
        <v>informatique</v>
      </c>
      <c r="AH259" s="34" t="str">
        <f t="shared" si="232"/>
        <v>c</v>
      </c>
      <c r="AI259" s="34" t="str">
        <f t="shared" si="233"/>
        <v>rdamedia/fre</v>
      </c>
      <c r="AJ259" s="34" t="str">
        <f t="shared" si="234"/>
        <v>ressource en ligne</v>
      </c>
      <c r="AK259" s="34" t="str">
        <f t="shared" si="235"/>
        <v>cr</v>
      </c>
      <c r="AL259" s="34" t="str">
        <f t="shared" si="236"/>
        <v>rdacarrier/fre</v>
      </c>
      <c r="AM259" s="34" t="str">
        <f t="shared" si="237"/>
        <v>m\\\\\o\\d\\\\\\\\</v>
      </c>
      <c r="AN259" s="34" t="str">
        <f t="shared" si="238"/>
        <v>cr\cn\\\\uuaua</v>
      </c>
      <c r="AO259" s="34" t="str">
        <f t="shared" si="239"/>
        <v>Accès restreint aux membres</v>
      </c>
      <c r="AP259" s="34" t="str">
        <f t="shared" si="240"/>
        <v>Source de la note de description : Version imprimée</v>
      </c>
      <c r="AQ259" s="34" t="str">
        <f t="shared" si="241"/>
        <v/>
      </c>
      <c r="AR259" s="34" t="str">
        <f t="shared" si="242"/>
        <v>%SITE_CLIENT%/?library_guid=E0FB887F-7715-41B8-88A7-BF19344A0E38</v>
      </c>
      <c r="AS259" s="34" t="str">
        <f t="shared" si="243"/>
        <v>Accès au travers du portail ENI</v>
      </c>
      <c r="AT259" s="34" t="str">
        <f t="shared" si="244"/>
        <v xml:space="preserve"> gabarit </v>
      </c>
      <c r="AU259" s="34" t="str">
        <f t="shared" si="245"/>
        <v xml:space="preserve"> LNSF1.4SCR</v>
      </c>
      <c r="AV259" s="34" t="str">
        <f t="shared" si="246"/>
        <v xml:space="preserve"> open source </v>
      </c>
      <c r="AW259" s="34" t="str">
        <f t="shared" si="247"/>
        <v xml:space="preserve"> opensource </v>
      </c>
      <c r="AX259" s="34" t="str">
        <f t="shared" si="248"/>
        <v xml:space="preserve"> Opentype </v>
      </c>
      <c r="AY259" s="34" t="str">
        <f t="shared" si="249"/>
        <v xml:space="preserve"> scripter </v>
      </c>
      <c r="AZ259" s="34" t="str">
        <f t="shared" si="250"/>
        <v xml:space="preserve">PAO </v>
      </c>
      <c r="BA259" s="34" t="str">
        <f t="shared" si="251"/>
        <v/>
      </c>
      <c r="BB259" s="34" t="str">
        <f t="shared" si="252"/>
        <v/>
      </c>
      <c r="BC259" s="34" t="str">
        <f t="shared" si="253"/>
        <v/>
      </c>
      <c r="BD259" s="34" t="str">
        <f t="shared" si="254"/>
        <v/>
      </c>
      <c r="BE259" s="34" t="str">
        <f t="shared" si="255"/>
        <v/>
      </c>
      <c r="BF259" s="34" t="str">
        <f t="shared" si="256"/>
        <v/>
      </c>
      <c r="BG259" s="34" t="str">
        <f t="shared" si="257"/>
        <v/>
      </c>
      <c r="BH259" s="34" t="str">
        <f t="shared" si="258"/>
        <v/>
      </c>
      <c r="BI259" s="34" t="str">
        <f t="shared" si="259"/>
        <v/>
      </c>
      <c r="BJ259" s="34" t="str">
        <f t="shared" si="260"/>
        <v/>
      </c>
      <c r="BK259" s="34" t="str">
        <f t="shared" si="261"/>
        <v/>
      </c>
      <c r="BL259" s="34" t="str">
        <f t="shared" si="262"/>
        <v/>
      </c>
      <c r="BM259" s="34" t="str">
        <f t="shared" si="263"/>
        <v/>
      </c>
      <c r="BN259" s="34" t="str">
        <f t="shared" si="264"/>
        <v/>
      </c>
      <c r="BO259" s="34" t="str">
        <f t="shared" si="265"/>
        <v/>
      </c>
      <c r="BP259" s="34" t="str">
        <f t="shared" si="266"/>
        <v/>
      </c>
      <c r="BQ259" s="34" t="str">
        <f t="shared" si="267"/>
        <v/>
      </c>
      <c r="BR259" s="34" t="str">
        <f t="shared" si="268"/>
        <v/>
      </c>
      <c r="BS259" s="34" t="str">
        <f t="shared" si="269"/>
        <v/>
      </c>
      <c r="BT259" s="34" t="str">
        <f t="shared" si="270"/>
        <v/>
      </c>
      <c r="BU259" s="42" t="str">
        <f t="shared" si="271"/>
        <v/>
      </c>
    </row>
    <row r="260" spans="1:73" ht="20.100000000000001" customHeight="1" x14ac:dyDescent="0.2">
      <c r="A260" s="40">
        <v>45231</v>
      </c>
      <c r="B260" s="34" t="s">
        <v>14468</v>
      </c>
      <c r="C260" s="34" t="s">
        <v>112</v>
      </c>
      <c r="D260" s="34">
        <v>20240120</v>
      </c>
      <c r="E260" s="34" t="s">
        <v>14469</v>
      </c>
      <c r="F260" s="34" t="str">
        <f t="shared" si="204"/>
        <v/>
      </c>
      <c r="G260" s="34" t="str">
        <f t="shared" si="205"/>
        <v>Julien Pons</v>
      </c>
      <c r="H260" s="34" t="str">
        <f t="shared" si="206"/>
        <v/>
      </c>
      <c r="I260" s="34" t="str">
        <f t="shared" si="207"/>
        <v>Pons, Julien</v>
      </c>
      <c r="J260" s="34" t="str">
        <f t="shared" si="208"/>
        <v/>
      </c>
      <c r="K260" s="34" t="str">
        <f t="shared" si="209"/>
        <v/>
      </c>
      <c r="L260" s="34" t="str">
        <f t="shared" si="210"/>
        <v/>
      </c>
      <c r="M260" s="34" t="str">
        <f t="shared" si="211"/>
        <v/>
      </c>
      <c r="N260" s="5" t="str">
        <f t="shared" si="212"/>
        <v>Edition du 1 August 2009</v>
      </c>
      <c r="O260" s="5" t="str">
        <f t="shared" si="213"/>
        <v>304 pages</v>
      </c>
      <c r="P260" s="34" t="str">
        <f t="shared" si="214"/>
        <v>Editions ENI</v>
      </c>
      <c r="Q260" s="6" t="str">
        <f t="shared" si="215"/>
        <v>fre</v>
      </c>
      <c r="R260" s="34" t="str">
        <f t="shared" si="216"/>
        <v>fre</v>
      </c>
      <c r="S260" s="34" t="str">
        <f t="shared" si="217"/>
        <v>fre</v>
      </c>
      <c r="T260" s="34" t="str">
        <f t="shared" si="218"/>
        <v>Ce titre de la collection Studio Factory détaille chaque fonction du logiciel gratuit de retouches d'images The Gimp (version 2.6) en environnement Windows, Linux et Mac OS X.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des transformations, des filtres et à utiliser les techniques qui permettent la correction des couleurs. A travers quelques exemples, vous verrez comment créer des objets tels que brosse, logo, motif, comment ajouter et mettre en forme le texte. Vous apprendrez à créer une animation et à modifier les séquences avec Gimp Animation Package. Enfin, un chapitre spécial est dédié aux utilisateurs de Photoshop pour faciliter leur transition vers The Gimp.</v>
      </c>
      <c r="U260" s="34">
        <f t="shared" si="219"/>
        <v>9782746051225</v>
      </c>
      <c r="V260" s="34" t="str">
        <f t="shared" si="220"/>
        <v>Version Numérique</v>
      </c>
      <c r="W260" s="34">
        <f t="shared" si="221"/>
        <v>9782746050112</v>
      </c>
      <c r="X260" s="34" t="str">
        <f t="shared" si="222"/>
        <v>Version Imprimée</v>
      </c>
      <c r="Y260" s="34" t="str">
        <f t="shared" si="223"/>
        <v>St-Herblain</v>
      </c>
      <c r="Z260" s="34" t="str">
        <f t="shared" si="224"/>
        <v>Editions ENI</v>
      </c>
      <c r="AA260" s="34">
        <f t="shared" si="225"/>
        <v>2009</v>
      </c>
      <c r="AB260" s="34" t="str">
        <f t="shared" si="226"/>
        <v>Bibliothèque Numérique ENI (Service en ligne)</v>
      </c>
      <c r="AC260" s="34" t="str">
        <f t="shared" si="227"/>
        <v>STUDIO FACTORY</v>
      </c>
      <c r="AD260" s="34" t="str">
        <f t="shared" si="228"/>
        <v>texte</v>
      </c>
      <c r="AE260" s="34" t="str">
        <f t="shared" si="229"/>
        <v>txt</v>
      </c>
      <c r="AF260" s="34" t="str">
        <f t="shared" si="230"/>
        <v>rdacontent/fre</v>
      </c>
      <c r="AG260" s="34" t="str">
        <f t="shared" si="231"/>
        <v>informatique</v>
      </c>
      <c r="AH260" s="34" t="str">
        <f t="shared" si="232"/>
        <v>c</v>
      </c>
      <c r="AI260" s="34" t="str">
        <f t="shared" si="233"/>
        <v>rdamedia/fre</v>
      </c>
      <c r="AJ260" s="34" t="str">
        <f t="shared" si="234"/>
        <v>ressource en ligne</v>
      </c>
      <c r="AK260" s="34" t="str">
        <f t="shared" si="235"/>
        <v>cr</v>
      </c>
      <c r="AL260" s="34" t="str">
        <f t="shared" si="236"/>
        <v>rdacarrier/fre</v>
      </c>
      <c r="AM260" s="34" t="str">
        <f t="shared" si="237"/>
        <v>m\\\\\o\\d\\\\\\\\</v>
      </c>
      <c r="AN260" s="34" t="str">
        <f t="shared" si="238"/>
        <v>cr\cn\\\\uuaua</v>
      </c>
      <c r="AO260" s="34" t="str">
        <f t="shared" si="239"/>
        <v>Accès restreint aux membres</v>
      </c>
      <c r="AP260" s="34" t="str">
        <f t="shared" si="240"/>
        <v>Source de la note de description : Version imprimée</v>
      </c>
      <c r="AQ260" s="34" t="str">
        <f t="shared" si="241"/>
        <v/>
      </c>
      <c r="AR260" s="34" t="str">
        <f t="shared" si="242"/>
        <v>%SITE_CLIENT%/?library_guid=78F64C64-6B1B-4D71-AA68-0268F8D4610E</v>
      </c>
      <c r="AS260" s="34" t="str">
        <f t="shared" si="243"/>
        <v>Accès au travers du portail ENI</v>
      </c>
      <c r="AT260" s="34" t="str">
        <f t="shared" si="244"/>
        <v xml:space="preserve"> e</v>
      </c>
      <c r="AU260" s="34" t="str">
        <f t="shared" si="245"/>
        <v xml:space="preserve"> ebook </v>
      </c>
      <c r="AV260" s="34" t="str">
        <f t="shared" si="246"/>
        <v xml:space="preserve"> flipbook </v>
      </c>
      <c r="AW260" s="34" t="str">
        <f t="shared" si="247"/>
        <v xml:space="preserve"> GIMP Animation Package </v>
      </c>
      <c r="AX260" s="34" t="str">
        <f t="shared" si="248"/>
        <v xml:space="preserve"> livre électronique </v>
      </c>
      <c r="AY260" s="34" t="str">
        <f t="shared" si="249"/>
        <v xml:space="preserve"> livre numérique </v>
      </c>
      <c r="AZ260" s="34" t="str">
        <f t="shared" si="250"/>
        <v xml:space="preserve"> livres électroniques </v>
      </c>
      <c r="BA260" s="34" t="str">
        <f t="shared" si="251"/>
        <v xml:space="preserve"> livres numériques </v>
      </c>
      <c r="BB260" s="34" t="str">
        <f t="shared" si="252"/>
        <v xml:space="preserve"> LNSF26GIM</v>
      </c>
      <c r="BC260" s="34" t="str">
        <f t="shared" si="253"/>
        <v xml:space="preserve"> photo </v>
      </c>
      <c r="BD260" s="34" t="str">
        <f t="shared" si="254"/>
        <v xml:space="preserve"> script</v>
      </c>
      <c r="BE260" s="34" t="str">
        <f t="shared" si="255"/>
        <v xml:space="preserve"> VCR Navigator </v>
      </c>
      <c r="BF260" s="34" t="str">
        <f t="shared" si="256"/>
        <v xml:space="preserve">Bitmap </v>
      </c>
      <c r="BG260" s="34" t="str">
        <f t="shared" si="257"/>
        <v xml:space="preserve">book </v>
      </c>
      <c r="BH260" s="34" t="str">
        <f t="shared" si="258"/>
        <v xml:space="preserve">fu </v>
      </c>
      <c r="BI260" s="34" t="str">
        <f t="shared" si="259"/>
        <v/>
      </c>
      <c r="BJ260" s="34" t="str">
        <f t="shared" si="260"/>
        <v/>
      </c>
      <c r="BK260" s="34" t="str">
        <f t="shared" si="261"/>
        <v/>
      </c>
      <c r="BL260" s="34" t="str">
        <f t="shared" si="262"/>
        <v/>
      </c>
      <c r="BM260" s="34" t="str">
        <f t="shared" si="263"/>
        <v/>
      </c>
      <c r="BN260" s="34" t="str">
        <f t="shared" si="264"/>
        <v/>
      </c>
      <c r="BO260" s="34" t="str">
        <f t="shared" si="265"/>
        <v/>
      </c>
      <c r="BP260" s="34" t="str">
        <f t="shared" si="266"/>
        <v/>
      </c>
      <c r="BQ260" s="34" t="str">
        <f t="shared" si="267"/>
        <v/>
      </c>
      <c r="BR260" s="34" t="str">
        <f t="shared" si="268"/>
        <v/>
      </c>
      <c r="BS260" s="34" t="str">
        <f t="shared" si="269"/>
        <v/>
      </c>
      <c r="BT260" s="34" t="str">
        <f t="shared" si="270"/>
        <v/>
      </c>
      <c r="BU260" s="42" t="str">
        <f t="shared" si="271"/>
        <v/>
      </c>
    </row>
    <row r="261" spans="1:73" ht="20.100000000000001" customHeight="1" x14ac:dyDescent="0.2">
      <c r="A261" s="40">
        <v>45231</v>
      </c>
      <c r="B261" s="34" t="s">
        <v>14470</v>
      </c>
      <c r="C261" s="34" t="s">
        <v>112</v>
      </c>
      <c r="D261" s="34">
        <v>20240120</v>
      </c>
      <c r="E261" s="34" t="s">
        <v>14471</v>
      </c>
      <c r="F261" s="34" t="str">
        <f t="shared" si="204"/>
        <v/>
      </c>
      <c r="G261" s="34" t="str">
        <f t="shared" si="205"/>
        <v>Louise Villeneuve</v>
      </c>
      <c r="H261" s="34" t="str">
        <f t="shared" si="206"/>
        <v/>
      </c>
      <c r="I261" s="34" t="str">
        <f t="shared" si="207"/>
        <v>Villeneuve, Louise</v>
      </c>
      <c r="J261" s="34" t="str">
        <f t="shared" si="208"/>
        <v/>
      </c>
      <c r="K261" s="34" t="str">
        <f t="shared" si="209"/>
        <v/>
      </c>
      <c r="L261" s="34" t="str">
        <f t="shared" si="210"/>
        <v/>
      </c>
      <c r="M261" s="34" t="str">
        <f t="shared" si="211"/>
        <v/>
      </c>
      <c r="N261" s="5" t="str">
        <f t="shared" si="212"/>
        <v>Edition du 1 May 2009</v>
      </c>
      <c r="O261" s="5" t="str">
        <f t="shared" si="213"/>
        <v>352 pages</v>
      </c>
      <c r="P261" s="34" t="str">
        <f t="shared" si="214"/>
        <v>Editions ENI</v>
      </c>
      <c r="Q261" s="6" t="str">
        <f t="shared" si="215"/>
        <v>fre</v>
      </c>
      <c r="R261" s="34" t="str">
        <f t="shared" si="216"/>
        <v>fre</v>
      </c>
      <c r="S261" s="34" t="str">
        <f t="shared" si="217"/>
        <v>fre</v>
      </c>
      <c r="T261" s="34" t="str">
        <f t="shared" si="218"/>
        <v>Le logiciel Microsoft® Expression Web est un outil de design professionnel permettant de créer des pages Web en accord avec les normes récentes, en particulier, pour produire des pages Web orientées vers l'accessibilité pour tous.
Ce guide pratique est conçu pour vous aider à développer des sites Web de haute qualité. Après une présentation de l'environnement, vous découvrirez comment créer un site et les pages HTML ou XHTML. Vous apprendrez à utiliser les outils nécessaire à la rédaction du texte, à l'intégration des images et des liens hypertexte. Vous verrez comment regrouper les instructions de mise en forme dans une feuille de style afin d'harmoniser la présentation des pages et réduire leur taille. Vous utiliserez un modèle Web dynamique afin d'optimiser la gestion et la maintenance du site. Vous découvrirez les outils d'Expression Web pour rédiger, vérifier et corriger le code. Avant la publication, vous produirez une série de rapports pour valider les liens hypertexte, les feuilles de style, la qualité du code, le respect des normes d'accessibilité, les fichiers non liés... de façon à obtenir un site Web impeccable. Vous verrez comment publier vos pages Web sur un serveur distant et comment migrer un site ancien vers les normes récentes. Vous découvrirez des outils complémentaires : formulaires, tableaux, couches... Finalement, vous pourrez intégrer une vue de données XML, préparer un fil RSS puis utiliser Expression Web pour créer, modifier et tester des pages PHP et ASPX.</v>
      </c>
      <c r="U261" s="34">
        <f t="shared" si="219"/>
        <v>9782746052659</v>
      </c>
      <c r="V261" s="34" t="str">
        <f t="shared" si="220"/>
        <v>Version Numérique</v>
      </c>
      <c r="W261" s="34">
        <f t="shared" si="221"/>
        <v>9782746048713</v>
      </c>
      <c r="X261" s="34" t="str">
        <f t="shared" si="222"/>
        <v>Version Imprimée</v>
      </c>
      <c r="Y261" s="34" t="str">
        <f t="shared" si="223"/>
        <v>St-Herblain</v>
      </c>
      <c r="Z261" s="34" t="str">
        <f t="shared" si="224"/>
        <v>Editions ENI</v>
      </c>
      <c r="AA261" s="34">
        <f t="shared" si="225"/>
        <v>2009</v>
      </c>
      <c r="AB261" s="34" t="str">
        <f t="shared" si="226"/>
        <v>Bibliothèque Numérique ENI (Service en ligne)</v>
      </c>
      <c r="AC261" s="34" t="str">
        <f t="shared" si="227"/>
        <v>STUDIO FACTORY</v>
      </c>
      <c r="AD261" s="34" t="str">
        <f t="shared" si="228"/>
        <v>texte</v>
      </c>
      <c r="AE261" s="34" t="str">
        <f t="shared" si="229"/>
        <v>txt</v>
      </c>
      <c r="AF261" s="34" t="str">
        <f t="shared" si="230"/>
        <v>rdacontent/fre</v>
      </c>
      <c r="AG261" s="34" t="str">
        <f t="shared" si="231"/>
        <v>informatique</v>
      </c>
      <c r="AH261" s="34" t="str">
        <f t="shared" si="232"/>
        <v>c</v>
      </c>
      <c r="AI261" s="34" t="str">
        <f t="shared" si="233"/>
        <v>rdamedia/fre</v>
      </c>
      <c r="AJ261" s="34" t="str">
        <f t="shared" si="234"/>
        <v>ressource en ligne</v>
      </c>
      <c r="AK261" s="34" t="str">
        <f t="shared" si="235"/>
        <v>cr</v>
      </c>
      <c r="AL261" s="34" t="str">
        <f t="shared" si="236"/>
        <v>rdacarrier/fre</v>
      </c>
      <c r="AM261" s="34" t="str">
        <f t="shared" si="237"/>
        <v>m\\\\\o\\d\\\\\\\\</v>
      </c>
      <c r="AN261" s="34" t="str">
        <f t="shared" si="238"/>
        <v>cr\cn\\\\uuaua</v>
      </c>
      <c r="AO261" s="34" t="str">
        <f t="shared" si="239"/>
        <v>Accès restreint aux membres</v>
      </c>
      <c r="AP261" s="34" t="str">
        <f t="shared" si="240"/>
        <v>Source de la note de description : Version imprimée</v>
      </c>
      <c r="AQ261" s="34" t="str">
        <f t="shared" si="241"/>
        <v/>
      </c>
      <c r="AR261" s="34" t="str">
        <f t="shared" si="242"/>
        <v>%SITE_CLIENT%/?library_guid=366B4EEE-96F9-4423-9542-8F495287E8AB</v>
      </c>
      <c r="AS261" s="34" t="str">
        <f t="shared" si="243"/>
        <v>Accès au travers du portail ENI</v>
      </c>
      <c r="AT261" s="34" t="str">
        <f t="shared" si="244"/>
        <v xml:space="preserve"> ASP.net </v>
      </c>
      <c r="AU261" s="34" t="str">
        <f t="shared" si="245"/>
        <v xml:space="preserve"> ASPX </v>
      </c>
      <c r="AV261" s="34" t="str">
        <f t="shared" si="246"/>
        <v xml:space="preserve"> cadre </v>
      </c>
      <c r="AW261" s="34" t="str">
        <f t="shared" si="247"/>
        <v xml:space="preserve"> code html </v>
      </c>
      <c r="AX261" s="34" t="str">
        <f t="shared" si="248"/>
        <v xml:space="preserve"> CSS </v>
      </c>
      <c r="AY261" s="34" t="str">
        <f t="shared" si="249"/>
        <v xml:space="preserve"> éditeur html </v>
      </c>
      <c r="AZ261" s="34" t="str">
        <f t="shared" si="250"/>
        <v xml:space="preserve"> Expression Web </v>
      </c>
      <c r="BA261" s="34" t="str">
        <f t="shared" si="251"/>
        <v xml:space="preserve"> feuille de style </v>
      </c>
      <c r="BB261" s="34" t="str">
        <f t="shared" si="252"/>
        <v xml:space="preserve"> lien hypertexte </v>
      </c>
      <c r="BC261" s="34" t="str">
        <f t="shared" si="253"/>
        <v xml:space="preserve"> LNSF2EXWEB</v>
      </c>
      <c r="BD261" s="34" t="str">
        <f t="shared" si="254"/>
        <v xml:space="preserve"> Microsoft </v>
      </c>
      <c r="BE261" s="34" t="str">
        <f t="shared" si="255"/>
        <v xml:space="preserve"> page web </v>
      </c>
      <c r="BF261" s="34" t="str">
        <f t="shared" si="256"/>
        <v xml:space="preserve"> PHP </v>
      </c>
      <c r="BG261" s="34" t="str">
        <f t="shared" si="257"/>
        <v xml:space="preserve"> publication </v>
      </c>
      <c r="BH261" s="34" t="str">
        <f t="shared" si="258"/>
        <v xml:space="preserve"> site Web </v>
      </c>
      <c r="BI261" s="34" t="str">
        <f t="shared" si="259"/>
        <v xml:space="preserve"> XML </v>
      </c>
      <c r="BJ261" s="34" t="str">
        <f t="shared" si="260"/>
        <v xml:space="preserve">Livre </v>
      </c>
      <c r="BK261" s="34" t="str">
        <f t="shared" si="261"/>
        <v/>
      </c>
      <c r="BL261" s="34" t="str">
        <f t="shared" si="262"/>
        <v/>
      </c>
      <c r="BM261" s="34" t="str">
        <f t="shared" si="263"/>
        <v/>
      </c>
      <c r="BN261" s="34" t="str">
        <f t="shared" si="264"/>
        <v/>
      </c>
      <c r="BO261" s="34" t="str">
        <f t="shared" si="265"/>
        <v/>
      </c>
      <c r="BP261" s="34" t="str">
        <f t="shared" si="266"/>
        <v/>
      </c>
      <c r="BQ261" s="34" t="str">
        <f t="shared" si="267"/>
        <v/>
      </c>
      <c r="BR261" s="34" t="str">
        <f t="shared" si="268"/>
        <v/>
      </c>
      <c r="BS261" s="34" t="str">
        <f t="shared" si="269"/>
        <v/>
      </c>
      <c r="BT261" s="34" t="str">
        <f t="shared" si="270"/>
        <v/>
      </c>
      <c r="BU261" s="42" t="str">
        <f t="shared" si="271"/>
        <v/>
      </c>
    </row>
    <row r="262" spans="1:73" ht="20.100000000000001" customHeight="1" x14ac:dyDescent="0.2">
      <c r="A262" s="40">
        <v>45231</v>
      </c>
      <c r="B262" s="34" t="s">
        <v>14472</v>
      </c>
      <c r="C262" s="34" t="s">
        <v>112</v>
      </c>
      <c r="D262" s="34">
        <v>20240120</v>
      </c>
      <c r="E262" s="34" t="s">
        <v>14473</v>
      </c>
      <c r="F262" s="34" t="str">
        <f t="shared" si="204"/>
        <v/>
      </c>
      <c r="G262" s="34" t="str">
        <f t="shared" si="205"/>
        <v>Julien Pons</v>
      </c>
      <c r="H262" s="34" t="str">
        <f t="shared" si="206"/>
        <v/>
      </c>
      <c r="I262" s="34" t="str">
        <f t="shared" si="207"/>
        <v>Pons, Julien</v>
      </c>
      <c r="J262" s="34" t="str">
        <f t="shared" si="208"/>
        <v/>
      </c>
      <c r="K262" s="34" t="str">
        <f t="shared" si="209"/>
        <v/>
      </c>
      <c r="L262" s="34" t="str">
        <f t="shared" si="210"/>
        <v/>
      </c>
      <c r="M262" s="34" t="str">
        <f t="shared" si="211"/>
        <v/>
      </c>
      <c r="N262" s="5" t="str">
        <f t="shared" si="212"/>
        <v>Edition du 10 October 2005</v>
      </c>
      <c r="O262" s="5" t="str">
        <f t="shared" si="213"/>
        <v>300 pages</v>
      </c>
      <c r="P262" s="34" t="str">
        <f t="shared" si="214"/>
        <v>Editions ENI</v>
      </c>
      <c r="Q262" s="6" t="str">
        <f t="shared" si="215"/>
        <v>fre</v>
      </c>
      <c r="R262" s="34" t="str">
        <f t="shared" si="216"/>
        <v>fre</v>
      </c>
      <c r="S262" s="34" t="str">
        <f t="shared" si="217"/>
        <v>fre</v>
      </c>
      <c r="T262" s="34" t="str">
        <f t="shared" si="218"/>
        <v>Ce titre de la collection Studio Factory détaille chaque fonction du logiciel gratuit de retouches d'images The Gimp (version 2.2) en environnement Windows, Linux et Mac OS X.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des transformations, des filtres et à utiliser les techniques qui permettent la correction des couleurs. A travers quelques exemples, vous verrez comment créer des objets tels que brosse, sphère, logo, motif, comment ajouter et mettre en forme le texte et appliquer rapidement des effets sur une image à l'aide des Script-Fu. Vous apprendrez à créer une animation et à modifier les séquences avec Gimp Animation Package. Enfin, un chapitre spécial est dédié aux utilisateurs de Photoshop pour faciliter leur transition vers The Gimp.
Ce livre est également proposé en coffret</v>
      </c>
      <c r="U262" s="34">
        <f t="shared" si="219"/>
        <v>9782746044685</v>
      </c>
      <c r="V262" s="34" t="str">
        <f t="shared" si="220"/>
        <v>Version Numérique</v>
      </c>
      <c r="W262" s="34">
        <f t="shared" si="221"/>
        <v>9782746028562</v>
      </c>
      <c r="X262" s="34" t="str">
        <f t="shared" si="222"/>
        <v>Version Imprimée</v>
      </c>
      <c r="Y262" s="34" t="str">
        <f t="shared" si="223"/>
        <v>St-Herblain</v>
      </c>
      <c r="Z262" s="34" t="str">
        <f t="shared" si="224"/>
        <v>Editions ENI</v>
      </c>
      <c r="AA262" s="34">
        <f t="shared" si="225"/>
        <v>2005</v>
      </c>
      <c r="AB262" s="34" t="str">
        <f t="shared" si="226"/>
        <v>Bibliothèque Numérique ENI (Service en ligne)</v>
      </c>
      <c r="AC262" s="34" t="str">
        <f t="shared" si="227"/>
        <v>STUDIO FACTORY</v>
      </c>
      <c r="AD262" s="34" t="str">
        <f t="shared" si="228"/>
        <v>texte</v>
      </c>
      <c r="AE262" s="34" t="str">
        <f t="shared" si="229"/>
        <v>txt</v>
      </c>
      <c r="AF262" s="34" t="str">
        <f t="shared" si="230"/>
        <v>rdacontent/fre</v>
      </c>
      <c r="AG262" s="34" t="str">
        <f t="shared" si="231"/>
        <v>informatique</v>
      </c>
      <c r="AH262" s="34" t="str">
        <f t="shared" si="232"/>
        <v>c</v>
      </c>
      <c r="AI262" s="34" t="str">
        <f t="shared" si="233"/>
        <v>rdamedia/fre</v>
      </c>
      <c r="AJ262" s="34" t="str">
        <f t="shared" si="234"/>
        <v>ressource en ligne</v>
      </c>
      <c r="AK262" s="34" t="str">
        <f t="shared" si="235"/>
        <v>cr</v>
      </c>
      <c r="AL262" s="34" t="str">
        <f t="shared" si="236"/>
        <v>rdacarrier/fre</v>
      </c>
      <c r="AM262" s="34" t="str">
        <f t="shared" si="237"/>
        <v>m\\\\\o\\d\\\\\\\\</v>
      </c>
      <c r="AN262" s="34" t="str">
        <f t="shared" si="238"/>
        <v>cr\cn\\\\uuaua</v>
      </c>
      <c r="AO262" s="34" t="str">
        <f t="shared" si="239"/>
        <v>Accès restreint aux membres</v>
      </c>
      <c r="AP262" s="34" t="str">
        <f t="shared" si="240"/>
        <v>Source de la note de description : Version imprimée</v>
      </c>
      <c r="AQ262" s="34" t="str">
        <f t="shared" si="241"/>
        <v/>
      </c>
      <c r="AR262" s="34" t="str">
        <f t="shared" si="242"/>
        <v>%SITE_CLIENT%/?library_guid=3786C689-2D76-4F23-803C-300233FD6C93</v>
      </c>
      <c r="AS262" s="34" t="str">
        <f t="shared" si="243"/>
        <v>Accès au travers du portail ENI</v>
      </c>
      <c r="AT262" s="34" t="str">
        <f t="shared" si="244"/>
        <v xml:space="preserve"> e</v>
      </c>
      <c r="AU262" s="34" t="str">
        <f t="shared" si="245"/>
        <v xml:space="preserve"> ebook </v>
      </c>
      <c r="AV262" s="34" t="str">
        <f t="shared" si="246"/>
        <v xml:space="preserve"> flipbook </v>
      </c>
      <c r="AW262" s="34" t="str">
        <f t="shared" si="247"/>
        <v xml:space="preserve"> GIMP Animation Package </v>
      </c>
      <c r="AX262" s="34" t="str">
        <f t="shared" si="248"/>
        <v xml:space="preserve"> livre électronique </v>
      </c>
      <c r="AY262" s="34" t="str">
        <f t="shared" si="249"/>
        <v xml:space="preserve"> livre numérique </v>
      </c>
      <c r="AZ262" s="34" t="str">
        <f t="shared" si="250"/>
        <v xml:space="preserve"> livres électroniques </v>
      </c>
      <c r="BA262" s="34" t="str">
        <f t="shared" si="251"/>
        <v xml:space="preserve"> livres numériques </v>
      </c>
      <c r="BB262" s="34" t="str">
        <f t="shared" si="252"/>
        <v xml:space="preserve"> LNSF2GIM</v>
      </c>
      <c r="BC262" s="34" t="str">
        <f t="shared" si="253"/>
        <v xml:space="preserve"> photo </v>
      </c>
      <c r="BD262" s="34" t="str">
        <f t="shared" si="254"/>
        <v xml:space="preserve"> script</v>
      </c>
      <c r="BE262" s="34" t="str">
        <f t="shared" si="255"/>
        <v xml:space="preserve"> VCR Navigator </v>
      </c>
      <c r="BF262" s="34" t="str">
        <f t="shared" si="256"/>
        <v xml:space="preserve">Bitmap </v>
      </c>
      <c r="BG262" s="34" t="str">
        <f t="shared" si="257"/>
        <v xml:space="preserve">book </v>
      </c>
      <c r="BH262" s="34" t="str">
        <f t="shared" si="258"/>
        <v xml:space="preserve">fu </v>
      </c>
      <c r="BI262" s="34" t="str">
        <f t="shared" si="259"/>
        <v/>
      </c>
      <c r="BJ262" s="34" t="str">
        <f t="shared" si="260"/>
        <v/>
      </c>
      <c r="BK262" s="34" t="str">
        <f t="shared" si="261"/>
        <v/>
      </c>
      <c r="BL262" s="34" t="str">
        <f t="shared" si="262"/>
        <v/>
      </c>
      <c r="BM262" s="34" t="str">
        <f t="shared" si="263"/>
        <v/>
      </c>
      <c r="BN262" s="34" t="str">
        <f t="shared" si="264"/>
        <v/>
      </c>
      <c r="BO262" s="34" t="str">
        <f t="shared" si="265"/>
        <v/>
      </c>
      <c r="BP262" s="34" t="str">
        <f t="shared" si="266"/>
        <v/>
      </c>
      <c r="BQ262" s="34" t="str">
        <f t="shared" si="267"/>
        <v/>
      </c>
      <c r="BR262" s="34" t="str">
        <f t="shared" si="268"/>
        <v/>
      </c>
      <c r="BS262" s="34" t="str">
        <f t="shared" si="269"/>
        <v/>
      </c>
      <c r="BT262" s="34" t="str">
        <f t="shared" si="270"/>
        <v/>
      </c>
      <c r="BU262" s="42" t="str">
        <f t="shared" si="271"/>
        <v/>
      </c>
    </row>
    <row r="263" spans="1:73" ht="20.100000000000001" customHeight="1" x14ac:dyDescent="0.2">
      <c r="A263" s="40">
        <v>45231</v>
      </c>
      <c r="B263" s="34" t="s">
        <v>14474</v>
      </c>
      <c r="C263" s="34" t="s">
        <v>112</v>
      </c>
      <c r="D263" s="34">
        <v>20240120</v>
      </c>
      <c r="E263" s="34" t="s">
        <v>14475</v>
      </c>
      <c r="F263" s="34" t="str">
        <f t="shared" si="204"/>
        <v/>
      </c>
      <c r="G263" s="34" t="str">
        <f t="shared" si="205"/>
        <v>Thierry Pupier,Julien Wittmer</v>
      </c>
      <c r="H263" s="34" t="str">
        <f t="shared" si="206"/>
        <v/>
      </c>
      <c r="I263" s="34" t="str">
        <f t="shared" si="207"/>
        <v>Pupier, Thierry</v>
      </c>
      <c r="J263" s="34" t="str">
        <f t="shared" si="208"/>
        <v>Wittmer, Julien</v>
      </c>
      <c r="K263" s="34" t="str">
        <f t="shared" si="209"/>
        <v/>
      </c>
      <c r="L263" s="34" t="str">
        <f t="shared" si="210"/>
        <v/>
      </c>
      <c r="M263" s="34" t="str">
        <f t="shared" si="211"/>
        <v/>
      </c>
      <c r="N263" s="5" t="str">
        <f t="shared" si="212"/>
        <v>Edition du 1 January 2008</v>
      </c>
      <c r="O263" s="5" t="str">
        <f t="shared" si="213"/>
        <v>350 pages</v>
      </c>
      <c r="P263" s="34" t="str">
        <f t="shared" si="214"/>
        <v>Editions ENI</v>
      </c>
      <c r="Q263" s="6" t="str">
        <f t="shared" si="215"/>
        <v>fre</v>
      </c>
      <c r="R263" s="34" t="str">
        <f t="shared" si="216"/>
        <v>fre</v>
      </c>
      <c r="S263" s="34" t="str">
        <f t="shared" si="217"/>
        <v>fre</v>
      </c>
      <c r="T263" s="34" t="str">
        <f t="shared" si="218"/>
        <v>Ce livre de la collection Studio Factory détaille l'ensemble des fonctionnalités de Adobe Flash CS3, le célèbre logiciel de création de contenus multimédias. 
Après une présentation de l'environnement de travail, vous apprendrez à utiliser les outils pour créer et transformer des graphismes  et du texte, et à organiser vos animations en utilisant la bibliothèque et les symboles. Vous verrez ensuite comment importer  des images et des vidéos, créer des clips et ajouter du son dans vos productions. Vous découvrirez comment animer des objets en créant des interpolations de mouvement et de forme, en appliquant des animations complexes à vos graphismes (effets d'explosion, copies multiples...) grâce aux effets de scénario.  
Vous serez ensuite initié à la programmation ActionScript version 3,  à laquelle vous pourrez vous exercer en partant d'exemples simples et réutilisables dans vos propres créations ; vous découvrirez notamment comment réaliser une séquence de préchargement. Enfin, vous apprendrez à finaliser vos projets en vue de leur publication sur divers supports (CD-Rom, Internet...).
Ce livre est également proposé en coffret</v>
      </c>
      <c r="U263" s="34">
        <f t="shared" si="219"/>
        <v>9782746044708</v>
      </c>
      <c r="V263" s="34" t="str">
        <f t="shared" si="220"/>
        <v>Version Numérique</v>
      </c>
      <c r="W263" s="34">
        <f t="shared" si="221"/>
        <v>9782746040915</v>
      </c>
      <c r="X263" s="34" t="str">
        <f t="shared" si="222"/>
        <v>Version Imprimée</v>
      </c>
      <c r="Y263" s="34" t="str">
        <f t="shared" si="223"/>
        <v>St-Herblain</v>
      </c>
      <c r="Z263" s="34" t="str">
        <f t="shared" si="224"/>
        <v>Editions ENI</v>
      </c>
      <c r="AA263" s="34">
        <f t="shared" si="225"/>
        <v>2008</v>
      </c>
      <c r="AB263" s="34" t="str">
        <f t="shared" si="226"/>
        <v>Bibliothèque Numérique ENI (Service en ligne)</v>
      </c>
      <c r="AC263" s="34" t="str">
        <f t="shared" si="227"/>
        <v>STUDIO FACTORY</v>
      </c>
      <c r="AD263" s="34" t="str">
        <f t="shared" si="228"/>
        <v>texte</v>
      </c>
      <c r="AE263" s="34" t="str">
        <f t="shared" si="229"/>
        <v>txt</v>
      </c>
      <c r="AF263" s="34" t="str">
        <f t="shared" si="230"/>
        <v>rdacontent/fre</v>
      </c>
      <c r="AG263" s="34" t="str">
        <f t="shared" si="231"/>
        <v>informatique</v>
      </c>
      <c r="AH263" s="34" t="str">
        <f t="shared" si="232"/>
        <v>c</v>
      </c>
      <c r="AI263" s="34" t="str">
        <f t="shared" si="233"/>
        <v>rdamedia/fre</v>
      </c>
      <c r="AJ263" s="34" t="str">
        <f t="shared" si="234"/>
        <v>ressource en ligne</v>
      </c>
      <c r="AK263" s="34" t="str">
        <f t="shared" si="235"/>
        <v>cr</v>
      </c>
      <c r="AL263" s="34" t="str">
        <f t="shared" si="236"/>
        <v>rdacarrier/fre</v>
      </c>
      <c r="AM263" s="34" t="str">
        <f t="shared" si="237"/>
        <v>m\\\\\o\\d\\\\\\\\</v>
      </c>
      <c r="AN263" s="34" t="str">
        <f t="shared" si="238"/>
        <v>cr\cn\\\\uuaua</v>
      </c>
      <c r="AO263" s="34" t="str">
        <f t="shared" si="239"/>
        <v>Accès restreint aux membres</v>
      </c>
      <c r="AP263" s="34" t="str">
        <f t="shared" si="240"/>
        <v>Source de la note de description : Version imprimée</v>
      </c>
      <c r="AQ263" s="34" t="str">
        <f t="shared" si="241"/>
        <v/>
      </c>
      <c r="AR263" s="34" t="str">
        <f t="shared" si="242"/>
        <v>%SITE_CLIENT%/?library_guid=E3EB61EF-B3DF-4E0C-AE84-13E81832044B</v>
      </c>
      <c r="AS263" s="34" t="str">
        <f t="shared" si="243"/>
        <v>Accès au travers du portail ENI</v>
      </c>
      <c r="AT263" s="34" t="str">
        <f t="shared" si="244"/>
        <v xml:space="preserve"> Action script </v>
      </c>
      <c r="AU263" s="34" t="str">
        <f t="shared" si="245"/>
        <v xml:space="preserve"> ActionScript </v>
      </c>
      <c r="AV263" s="34" t="str">
        <f t="shared" si="246"/>
        <v xml:space="preserve"> Adobe </v>
      </c>
      <c r="AW263" s="34" t="str">
        <f t="shared" si="247"/>
        <v xml:space="preserve"> Animation </v>
      </c>
      <c r="AX263" s="34" t="str">
        <f t="shared" si="248"/>
        <v xml:space="preserve"> clip </v>
      </c>
      <c r="AY263" s="34" t="str">
        <f t="shared" si="249"/>
        <v xml:space="preserve"> e</v>
      </c>
      <c r="AZ263" s="34" t="str">
        <f t="shared" si="250"/>
        <v xml:space="preserve"> ebook </v>
      </c>
      <c r="BA263" s="34" t="str">
        <f t="shared" si="251"/>
        <v xml:space="preserve"> interpolation </v>
      </c>
      <c r="BB263" s="34" t="str">
        <f t="shared" si="252"/>
        <v xml:space="preserve"> livre électronique </v>
      </c>
      <c r="BC263" s="34" t="str">
        <f t="shared" si="253"/>
        <v xml:space="preserve"> livre numérique </v>
      </c>
      <c r="BD263" s="34" t="str">
        <f t="shared" si="254"/>
        <v xml:space="preserve"> livres électroniques </v>
      </c>
      <c r="BE263" s="34" t="str">
        <f t="shared" si="255"/>
        <v xml:space="preserve"> livres numériques </v>
      </c>
      <c r="BF263" s="34" t="str">
        <f t="shared" si="256"/>
        <v xml:space="preserve"> LNSF3CSFLA</v>
      </c>
      <c r="BG263" s="34" t="str">
        <f t="shared" si="257"/>
        <v xml:space="preserve"> Macromedia </v>
      </c>
      <c r="BH263" s="34" t="str">
        <f t="shared" si="258"/>
        <v xml:space="preserve"> scénario </v>
      </c>
      <c r="BI263" s="34" t="str">
        <f t="shared" si="259"/>
        <v xml:space="preserve"> scène </v>
      </c>
      <c r="BJ263" s="34" t="str">
        <f t="shared" si="260"/>
        <v xml:space="preserve"> Web </v>
      </c>
      <c r="BK263" s="34" t="str">
        <f t="shared" si="261"/>
        <v xml:space="preserve">book </v>
      </c>
      <c r="BL263" s="34" t="str">
        <f t="shared" si="262"/>
        <v xml:space="preserve">Livre </v>
      </c>
      <c r="BM263" s="34" t="str">
        <f t="shared" si="263"/>
        <v/>
      </c>
      <c r="BN263" s="34" t="str">
        <f t="shared" si="264"/>
        <v/>
      </c>
      <c r="BO263" s="34" t="str">
        <f t="shared" si="265"/>
        <v/>
      </c>
      <c r="BP263" s="34" t="str">
        <f t="shared" si="266"/>
        <v/>
      </c>
      <c r="BQ263" s="34" t="str">
        <f t="shared" si="267"/>
        <v/>
      </c>
      <c r="BR263" s="34" t="str">
        <f t="shared" si="268"/>
        <v/>
      </c>
      <c r="BS263" s="34" t="str">
        <f t="shared" si="269"/>
        <v/>
      </c>
      <c r="BT263" s="34" t="str">
        <f t="shared" si="270"/>
        <v/>
      </c>
      <c r="BU263" s="42" t="str">
        <f t="shared" si="271"/>
        <v/>
      </c>
    </row>
    <row r="264" spans="1:73" ht="20.100000000000001" customHeight="1" x14ac:dyDescent="0.2">
      <c r="A264" s="40">
        <v>45231</v>
      </c>
      <c r="B264" s="34" t="s">
        <v>14476</v>
      </c>
      <c r="C264" s="34" t="s">
        <v>112</v>
      </c>
      <c r="D264" s="34">
        <v>20240120</v>
      </c>
      <c r="E264" s="34" t="s">
        <v>14477</v>
      </c>
      <c r="F264" s="34" t="str">
        <f t="shared" si="204"/>
        <v>pour PC/Mac</v>
      </c>
      <c r="G264" s="34" t="str">
        <f t="shared" si="205"/>
        <v>Viviane Garrigos,Morgan Gautraud - Le Bourhis</v>
      </c>
      <c r="H264" s="34" t="str">
        <f t="shared" si="206"/>
        <v/>
      </c>
      <c r="I264" s="34" t="str">
        <f t="shared" si="207"/>
        <v>Garrigos, Viviane</v>
      </c>
      <c r="J264" s="34" t="str">
        <f t="shared" si="208"/>
        <v>Gautraud - Le Bourhis, Morgan</v>
      </c>
      <c r="K264" s="34" t="str">
        <f t="shared" si="209"/>
        <v/>
      </c>
      <c r="L264" s="34" t="str">
        <f t="shared" si="210"/>
        <v/>
      </c>
      <c r="M264" s="34" t="str">
        <f t="shared" si="211"/>
        <v/>
      </c>
      <c r="N264" s="5" t="str">
        <f t="shared" si="212"/>
        <v>Edition du 1 March 2008</v>
      </c>
      <c r="O264" s="5" t="str">
        <f t="shared" si="213"/>
        <v>408 pages</v>
      </c>
      <c r="P264" s="34" t="str">
        <f t="shared" si="214"/>
        <v>Editions ENI</v>
      </c>
      <c r="Q264" s="6" t="str">
        <f t="shared" si="215"/>
        <v>fre</v>
      </c>
      <c r="R264" s="34" t="str">
        <f t="shared" si="216"/>
        <v>fre</v>
      </c>
      <c r="S264" s="34" t="str">
        <f t="shared" si="217"/>
        <v>fre</v>
      </c>
      <c r="T264" s="34" t="str">
        <f t="shared" si="218"/>
        <v>Ce livre de la collection Studio Factory détaille chaque fonction du logiciel de dessin vectoriel Illustrator CS3 : après une présentation de l'environnement et des formats de fichiers gérés par Illustrator (ai, eps, pdf, svg...), vous découvrirez comment utiliser les outils pour créer des formes diverses, pour insérer du texte et créer des graphes ; vous apprendrez ensuite à modifier les objets en leur appliquant des attributs, des styles, des filtres, des transformations et vous verrez comment transformer une photo en image vectorielle grâce à la vectorisation dynamique. Pour optimiser votre travail, vous exploiterez les symboles, les calques et créerez des scripts. Enfin, vous découvrirez les fonctions d'Illustrator qui permettent de créer des images optimisées pour le Web, au format gif, png, jpeg, swf ou svg.
Ce livre est également proposé en coffret 1 | coffret 2</v>
      </c>
      <c r="U264" s="34">
        <f t="shared" si="219"/>
        <v>9782746044715</v>
      </c>
      <c r="V264" s="34" t="str">
        <f t="shared" si="220"/>
        <v>Version Numérique</v>
      </c>
      <c r="W264" s="34">
        <f t="shared" si="221"/>
        <v>9782746041653</v>
      </c>
      <c r="X264" s="34" t="str">
        <f t="shared" si="222"/>
        <v>Version Imprimée</v>
      </c>
      <c r="Y264" s="34" t="str">
        <f t="shared" si="223"/>
        <v>St-Herblain</v>
      </c>
      <c r="Z264" s="34" t="str">
        <f t="shared" si="224"/>
        <v>Editions ENI</v>
      </c>
      <c r="AA264" s="34">
        <f t="shared" si="225"/>
        <v>2008</v>
      </c>
      <c r="AB264" s="34" t="str">
        <f t="shared" si="226"/>
        <v>Bibliothèque Numérique ENI (Service en ligne)</v>
      </c>
      <c r="AC264" s="34" t="str">
        <f t="shared" si="227"/>
        <v>STUDIO FACTORY</v>
      </c>
      <c r="AD264" s="34" t="str">
        <f t="shared" si="228"/>
        <v>texte</v>
      </c>
      <c r="AE264" s="34" t="str">
        <f t="shared" si="229"/>
        <v>txt</v>
      </c>
      <c r="AF264" s="34" t="str">
        <f t="shared" si="230"/>
        <v>rdacontent/fre</v>
      </c>
      <c r="AG264" s="34" t="str">
        <f t="shared" si="231"/>
        <v>informatique</v>
      </c>
      <c r="AH264" s="34" t="str">
        <f t="shared" si="232"/>
        <v>c</v>
      </c>
      <c r="AI264" s="34" t="str">
        <f t="shared" si="233"/>
        <v>rdamedia/fre</v>
      </c>
      <c r="AJ264" s="34" t="str">
        <f t="shared" si="234"/>
        <v>ressource en ligne</v>
      </c>
      <c r="AK264" s="34" t="str">
        <f t="shared" si="235"/>
        <v>cr</v>
      </c>
      <c r="AL264" s="34" t="str">
        <f t="shared" si="236"/>
        <v>rdacarrier/fre</v>
      </c>
      <c r="AM264" s="34" t="str">
        <f t="shared" si="237"/>
        <v>m\\\\\o\\d\\\\\\\\</v>
      </c>
      <c r="AN264" s="34" t="str">
        <f t="shared" si="238"/>
        <v>cr\cn\\\\uuaua</v>
      </c>
      <c r="AO264" s="34" t="str">
        <f t="shared" si="239"/>
        <v>Accès restreint aux membres</v>
      </c>
      <c r="AP264" s="34" t="str">
        <f t="shared" si="240"/>
        <v>Source de la note de description : Version imprimée</v>
      </c>
      <c r="AQ264" s="34" t="str">
        <f t="shared" si="241"/>
        <v/>
      </c>
      <c r="AR264" s="34" t="str">
        <f t="shared" si="242"/>
        <v>%SITE_CLIENT%/?library_guid=F8F2D509-D3E1-4B1F-A6E3-1D37D5360F6F</v>
      </c>
      <c r="AS264" s="34" t="str">
        <f t="shared" si="243"/>
        <v>Accès au travers du portail ENI</v>
      </c>
      <c r="AT264" s="34" t="str">
        <f t="shared" si="244"/>
        <v xml:space="preserve"> Adobe </v>
      </c>
      <c r="AU264" s="34" t="str">
        <f t="shared" si="245"/>
        <v xml:space="preserve"> Dessin vectoriel </v>
      </c>
      <c r="AV264" s="34" t="str">
        <f t="shared" si="246"/>
        <v xml:space="preserve"> e</v>
      </c>
      <c r="AW264" s="34" t="str">
        <f t="shared" si="247"/>
        <v xml:space="preserve"> ebook </v>
      </c>
      <c r="AX264" s="34" t="str">
        <f t="shared" si="248"/>
        <v xml:space="preserve"> livre électronique </v>
      </c>
      <c r="AY264" s="34" t="str">
        <f t="shared" si="249"/>
        <v xml:space="preserve"> livre numérique </v>
      </c>
      <c r="AZ264" s="34" t="str">
        <f t="shared" si="250"/>
        <v xml:space="preserve"> livres électroniques </v>
      </c>
      <c r="BA264" s="34" t="str">
        <f t="shared" si="251"/>
        <v xml:space="preserve"> livres numériques </v>
      </c>
      <c r="BB264" s="34" t="str">
        <f t="shared" si="252"/>
        <v xml:space="preserve"> LNSF3CSILL</v>
      </c>
      <c r="BC264" s="34" t="str">
        <f t="shared" si="253"/>
        <v xml:space="preserve">book </v>
      </c>
      <c r="BD264" s="34" t="str">
        <f t="shared" si="254"/>
        <v xml:space="preserve">Illustrator </v>
      </c>
      <c r="BE264" s="34" t="str">
        <f t="shared" si="255"/>
        <v/>
      </c>
      <c r="BF264" s="34" t="str">
        <f t="shared" si="256"/>
        <v/>
      </c>
      <c r="BG264" s="34" t="str">
        <f t="shared" si="257"/>
        <v/>
      </c>
      <c r="BH264" s="34" t="str">
        <f t="shared" si="258"/>
        <v/>
      </c>
      <c r="BI264" s="34" t="str">
        <f t="shared" si="259"/>
        <v/>
      </c>
      <c r="BJ264" s="34" t="str">
        <f t="shared" si="260"/>
        <v/>
      </c>
      <c r="BK264" s="34" t="str">
        <f t="shared" si="261"/>
        <v/>
      </c>
      <c r="BL264" s="34" t="str">
        <f t="shared" si="262"/>
        <v/>
      </c>
      <c r="BM264" s="34" t="str">
        <f t="shared" si="263"/>
        <v/>
      </c>
      <c r="BN264" s="34" t="str">
        <f t="shared" si="264"/>
        <v/>
      </c>
      <c r="BO264" s="34" t="str">
        <f t="shared" si="265"/>
        <v/>
      </c>
      <c r="BP264" s="34" t="str">
        <f t="shared" si="266"/>
        <v/>
      </c>
      <c r="BQ264" s="34" t="str">
        <f t="shared" si="267"/>
        <v/>
      </c>
      <c r="BR264" s="34" t="str">
        <f t="shared" si="268"/>
        <v/>
      </c>
      <c r="BS264" s="34" t="str">
        <f t="shared" si="269"/>
        <v/>
      </c>
      <c r="BT264" s="34" t="str">
        <f t="shared" si="270"/>
        <v/>
      </c>
      <c r="BU264" s="42" t="str">
        <f t="shared" si="271"/>
        <v/>
      </c>
    </row>
    <row r="265" spans="1:73" ht="20.100000000000001" customHeight="1" x14ac:dyDescent="0.2">
      <c r="A265" s="40">
        <v>45231</v>
      </c>
      <c r="B265" s="34" t="s">
        <v>14478</v>
      </c>
      <c r="C265" s="34" t="s">
        <v>112</v>
      </c>
      <c r="D265" s="34">
        <v>20240120</v>
      </c>
      <c r="E265" s="34" t="s">
        <v>14479</v>
      </c>
      <c r="F265" s="34" t="str">
        <f t="shared" si="204"/>
        <v/>
      </c>
      <c r="G265" s="34" t="str">
        <f t="shared" si="205"/>
        <v>Yannick Celmat</v>
      </c>
      <c r="H265" s="34" t="str">
        <f t="shared" si="206"/>
        <v/>
      </c>
      <c r="I265" s="34" t="str">
        <f t="shared" si="207"/>
        <v>Celmat, Yannick</v>
      </c>
      <c r="J265" s="34" t="str">
        <f t="shared" si="208"/>
        <v/>
      </c>
      <c r="K265" s="34" t="str">
        <f t="shared" si="209"/>
        <v/>
      </c>
      <c r="L265" s="34" t="str">
        <f t="shared" si="210"/>
        <v/>
      </c>
      <c r="M265" s="34" t="str">
        <f t="shared" si="211"/>
        <v/>
      </c>
      <c r="N265" s="5" t="str">
        <f t="shared" si="212"/>
        <v>Edition du 1 January 2008</v>
      </c>
      <c r="O265" s="5" t="str">
        <f t="shared" si="213"/>
        <v>452 pages</v>
      </c>
      <c r="P265" s="34" t="str">
        <f t="shared" si="214"/>
        <v>Editions ENI</v>
      </c>
      <c r="Q265" s="6" t="str">
        <f t="shared" si="215"/>
        <v>fre</v>
      </c>
      <c r="R265" s="34" t="str">
        <f t="shared" si="216"/>
        <v>fre</v>
      </c>
      <c r="S265" s="34" t="str">
        <f t="shared" si="217"/>
        <v>fre</v>
      </c>
      <c r="T265" s="34" t="str">
        <f t="shared" si="218"/>
        <v>Découvrez dans ce livre les fonctionnalités essentielles du logiciel de mise en page Adobe InDesign CS3 : après la présentation de la nouvelle interface commune aux logiciels de la suite CS3,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transparence...) qui la composent. Puis vous verrez comment créer des pages types qui permettent d'élaborer des compositions homogènes et comment créer des livres composés d'une table des matières et d'un index. Le dernier chapitre traite de la diffusion du document : la création de PDF et l'impression.
Vous trouverez bien sûr toutes les nouveautés de cette version CS3 : les nouveaux effets pour enrichir vos blocs, l'importation de plusieurs fichiers simultanément, les styles imbriqués répétés, les styles de cellules et de tableaux, les variables de texte et les listes élaborées.
Ce livre est également proposé en coffret</v>
      </c>
      <c r="U265" s="34">
        <f t="shared" si="219"/>
        <v>9782746044722</v>
      </c>
      <c r="V265" s="34" t="str">
        <f t="shared" si="220"/>
        <v>Version Numérique</v>
      </c>
      <c r="W265" s="34">
        <f t="shared" si="221"/>
        <v>9782746041028</v>
      </c>
      <c r="X265" s="34" t="str">
        <f t="shared" si="222"/>
        <v>Version Imprimée</v>
      </c>
      <c r="Y265" s="34" t="str">
        <f t="shared" si="223"/>
        <v>St-Herblain</v>
      </c>
      <c r="Z265" s="34" t="str">
        <f t="shared" si="224"/>
        <v>Editions ENI</v>
      </c>
      <c r="AA265" s="34">
        <f t="shared" si="225"/>
        <v>2008</v>
      </c>
      <c r="AB265" s="34" t="str">
        <f t="shared" si="226"/>
        <v>Bibliothèque Numérique ENI (Service en ligne)</v>
      </c>
      <c r="AC265" s="34" t="str">
        <f t="shared" si="227"/>
        <v>STUDIO FACTORY</v>
      </c>
      <c r="AD265" s="34" t="str">
        <f t="shared" si="228"/>
        <v>texte</v>
      </c>
      <c r="AE265" s="34" t="str">
        <f t="shared" si="229"/>
        <v>txt</v>
      </c>
      <c r="AF265" s="34" t="str">
        <f t="shared" si="230"/>
        <v>rdacontent/fre</v>
      </c>
      <c r="AG265" s="34" t="str">
        <f t="shared" si="231"/>
        <v>informatique</v>
      </c>
      <c r="AH265" s="34" t="str">
        <f t="shared" si="232"/>
        <v>c</v>
      </c>
      <c r="AI265" s="34" t="str">
        <f t="shared" si="233"/>
        <v>rdamedia/fre</v>
      </c>
      <c r="AJ265" s="34" t="str">
        <f t="shared" si="234"/>
        <v>ressource en ligne</v>
      </c>
      <c r="AK265" s="34" t="str">
        <f t="shared" si="235"/>
        <v>cr</v>
      </c>
      <c r="AL265" s="34" t="str">
        <f t="shared" si="236"/>
        <v>rdacarrier/fre</v>
      </c>
      <c r="AM265" s="34" t="str">
        <f t="shared" si="237"/>
        <v>m\\\\\o\\d\\\\\\\\</v>
      </c>
      <c r="AN265" s="34" t="str">
        <f t="shared" si="238"/>
        <v>cr\cn\\\\uuaua</v>
      </c>
      <c r="AO265" s="34" t="str">
        <f t="shared" si="239"/>
        <v>Accès restreint aux membres</v>
      </c>
      <c r="AP265" s="34" t="str">
        <f t="shared" si="240"/>
        <v>Source de la note de description : Version imprimée</v>
      </c>
      <c r="AQ265" s="34" t="str">
        <f t="shared" si="241"/>
        <v/>
      </c>
      <c r="AR265" s="34" t="str">
        <f t="shared" si="242"/>
        <v>%SITE_CLIENT%/?library_guid=9D90A3BB-2763-4235-B23A-393E6514D8CE</v>
      </c>
      <c r="AS265" s="34" t="str">
        <f t="shared" si="243"/>
        <v>Accès au travers du portail ENI</v>
      </c>
      <c r="AT265" s="34" t="str">
        <f t="shared" si="244"/>
        <v xml:space="preserve"> Adobe </v>
      </c>
      <c r="AU265" s="34" t="str">
        <f t="shared" si="245"/>
        <v xml:space="preserve"> e</v>
      </c>
      <c r="AV265" s="34" t="str">
        <f t="shared" si="246"/>
        <v xml:space="preserve"> ebook </v>
      </c>
      <c r="AW265" s="34" t="str">
        <f t="shared" si="247"/>
        <v xml:space="preserve"> index </v>
      </c>
      <c r="AX265" s="34" t="str">
        <f t="shared" si="248"/>
        <v xml:space="preserve"> livre </v>
      </c>
      <c r="AY265" s="34" t="str">
        <f t="shared" si="249"/>
        <v xml:space="preserve"> livre électronique </v>
      </c>
      <c r="AZ265" s="34" t="str">
        <f t="shared" si="250"/>
        <v xml:space="preserve"> livre numérique </v>
      </c>
      <c r="BA265" s="34" t="str">
        <f t="shared" si="251"/>
        <v xml:space="preserve"> livres électroniques </v>
      </c>
      <c r="BB265" s="34" t="str">
        <f t="shared" si="252"/>
        <v xml:space="preserve"> livres numériques </v>
      </c>
      <c r="BC265" s="34" t="str">
        <f t="shared" si="253"/>
        <v xml:space="preserve"> LNSF3CSIND</v>
      </c>
      <c r="BD265" s="34" t="str">
        <f t="shared" si="254"/>
        <v xml:space="preserve"> mise en page </v>
      </c>
      <c r="BE265" s="34" t="str">
        <f t="shared" si="255"/>
        <v xml:space="preserve"> PAO </v>
      </c>
      <c r="BF265" s="34" t="str">
        <f t="shared" si="256"/>
        <v xml:space="preserve"> table des matières </v>
      </c>
      <c r="BG265" s="34" t="str">
        <f t="shared" si="257"/>
        <v xml:space="preserve">book </v>
      </c>
      <c r="BH265" s="34" t="str">
        <f t="shared" si="258"/>
        <v xml:space="preserve">Livre </v>
      </c>
      <c r="BI265" s="34" t="str">
        <f t="shared" si="259"/>
        <v/>
      </c>
      <c r="BJ265" s="34" t="str">
        <f t="shared" si="260"/>
        <v/>
      </c>
      <c r="BK265" s="34" t="str">
        <f t="shared" si="261"/>
        <v/>
      </c>
      <c r="BL265" s="34" t="str">
        <f t="shared" si="262"/>
        <v/>
      </c>
      <c r="BM265" s="34" t="str">
        <f t="shared" si="263"/>
        <v/>
      </c>
      <c r="BN265" s="34" t="str">
        <f t="shared" si="264"/>
        <v/>
      </c>
      <c r="BO265" s="34" t="str">
        <f t="shared" si="265"/>
        <v/>
      </c>
      <c r="BP265" s="34" t="str">
        <f t="shared" si="266"/>
        <v/>
      </c>
      <c r="BQ265" s="34" t="str">
        <f t="shared" si="267"/>
        <v/>
      </c>
      <c r="BR265" s="34" t="str">
        <f t="shared" si="268"/>
        <v/>
      </c>
      <c r="BS265" s="34" t="str">
        <f t="shared" si="269"/>
        <v/>
      </c>
      <c r="BT265" s="34" t="str">
        <f t="shared" si="270"/>
        <v/>
      </c>
      <c r="BU265" s="42" t="str">
        <f t="shared" si="271"/>
        <v/>
      </c>
    </row>
    <row r="266" spans="1:73" ht="20.100000000000001" customHeight="1" x14ac:dyDescent="0.2">
      <c r="A266" s="40">
        <v>45231</v>
      </c>
      <c r="B266" s="34" t="s">
        <v>14480</v>
      </c>
      <c r="C266" s="34" t="s">
        <v>112</v>
      </c>
      <c r="D266" s="34">
        <v>20240120</v>
      </c>
      <c r="E266" s="34" t="s">
        <v>14481</v>
      </c>
      <c r="F266" s="34" t="str">
        <f t="shared" si="204"/>
        <v>pour PC/Mac</v>
      </c>
      <c r="G266" s="34" t="str">
        <f t="shared" si="205"/>
        <v>Thierry OLLIVIER</v>
      </c>
      <c r="H266" s="34" t="str">
        <f t="shared" si="206"/>
        <v/>
      </c>
      <c r="I266" s="34" t="str">
        <f t="shared" si="207"/>
        <v>OLLIVIER, Thierry</v>
      </c>
      <c r="J266" s="34" t="str">
        <f t="shared" si="208"/>
        <v/>
      </c>
      <c r="K266" s="34" t="str">
        <f t="shared" si="209"/>
        <v/>
      </c>
      <c r="L266" s="34" t="str">
        <f t="shared" si="210"/>
        <v/>
      </c>
      <c r="M266" s="34" t="str">
        <f t="shared" si="211"/>
        <v/>
      </c>
      <c r="N266" s="5" t="str">
        <f t="shared" si="212"/>
        <v>Edition du 1 October 2007</v>
      </c>
      <c r="O266" s="5" t="str">
        <f t="shared" si="213"/>
        <v>437 pages</v>
      </c>
      <c r="P266" s="34" t="str">
        <f t="shared" si="214"/>
        <v>Editions ENI</v>
      </c>
      <c r="Q266" s="6" t="str">
        <f t="shared" si="215"/>
        <v>fre</v>
      </c>
      <c r="R266" s="34" t="str">
        <f t="shared" si="216"/>
        <v>fre</v>
      </c>
      <c r="S266" s="34" t="str">
        <f t="shared" si="217"/>
        <v>fre</v>
      </c>
      <c r="T266" s="34" t="str">
        <f t="shared" si="218"/>
        <v>Ce titre de la collection Studio Factory détaille chaque fonction de Photoshop CS3, le logiciel de référence en matière de retouches d'images : après une présentation de l'environnement de travail et des différents formats de fichiers gérés par Photoshop, vous découvrirez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verrez comment obtenir des effets saisissants à l'aide des nombreux filtres, comment détourer les images par la réalisation de tracés, les afficher dans une page Web ou dans une galerie de photos Web, exploiter les couches pour créer un masque ou remplacer des encres de couleur quadri. Pour finir, vous apprendrez à organiser et à partager vos documents avec Adobe Bridge.
Ce livre est également proposé en coffret 1 | coffret 2 | coffret 3</v>
      </c>
      <c r="U266" s="34">
        <f t="shared" si="219"/>
        <v>9782746044739</v>
      </c>
      <c r="V266" s="34" t="str">
        <f t="shared" si="220"/>
        <v>Version Numérique</v>
      </c>
      <c r="W266" s="34">
        <f t="shared" si="221"/>
        <v>9782746039544</v>
      </c>
      <c r="X266" s="34" t="str">
        <f t="shared" si="222"/>
        <v>Version Imprimée</v>
      </c>
      <c r="Y266" s="34" t="str">
        <f t="shared" si="223"/>
        <v>St-Herblain</v>
      </c>
      <c r="Z266" s="34" t="str">
        <f t="shared" si="224"/>
        <v>Editions ENI</v>
      </c>
      <c r="AA266" s="34">
        <f t="shared" si="225"/>
        <v>2007</v>
      </c>
      <c r="AB266" s="34" t="str">
        <f t="shared" si="226"/>
        <v>Bibliothèque Numérique ENI (Service en ligne)</v>
      </c>
      <c r="AC266" s="34" t="str">
        <f t="shared" si="227"/>
        <v>STUDIO FACTORY</v>
      </c>
      <c r="AD266" s="34" t="str">
        <f t="shared" si="228"/>
        <v>texte</v>
      </c>
      <c r="AE266" s="34" t="str">
        <f t="shared" si="229"/>
        <v>txt</v>
      </c>
      <c r="AF266" s="34" t="str">
        <f t="shared" si="230"/>
        <v>rdacontent/fre</v>
      </c>
      <c r="AG266" s="34" t="str">
        <f t="shared" si="231"/>
        <v>informatique</v>
      </c>
      <c r="AH266" s="34" t="str">
        <f t="shared" si="232"/>
        <v>c</v>
      </c>
      <c r="AI266" s="34" t="str">
        <f t="shared" si="233"/>
        <v>rdamedia/fre</v>
      </c>
      <c r="AJ266" s="34" t="str">
        <f t="shared" si="234"/>
        <v>ressource en ligne</v>
      </c>
      <c r="AK266" s="34" t="str">
        <f t="shared" si="235"/>
        <v>cr</v>
      </c>
      <c r="AL266" s="34" t="str">
        <f t="shared" si="236"/>
        <v>rdacarrier/fre</v>
      </c>
      <c r="AM266" s="34" t="str">
        <f t="shared" si="237"/>
        <v>m\\\\\o\\d\\\\\\\\</v>
      </c>
      <c r="AN266" s="34" t="str">
        <f t="shared" si="238"/>
        <v>cr\cn\\\\uuaua</v>
      </c>
      <c r="AO266" s="34" t="str">
        <f t="shared" si="239"/>
        <v>Accès restreint aux membres</v>
      </c>
      <c r="AP266" s="34" t="str">
        <f t="shared" si="240"/>
        <v>Source de la note de description : Version imprimée</v>
      </c>
      <c r="AQ266" s="34" t="str">
        <f t="shared" si="241"/>
        <v/>
      </c>
      <c r="AR266" s="34" t="str">
        <f t="shared" si="242"/>
        <v>%SITE_CLIENT%/?library_guid=8FE6F31C-7F02-489B-AE83-5037006F0F44</v>
      </c>
      <c r="AS266" s="34" t="str">
        <f t="shared" si="243"/>
        <v>Accès au travers du portail ENI</v>
      </c>
      <c r="AT266" s="34" t="str">
        <f t="shared" si="244"/>
        <v xml:space="preserve"> bichromie </v>
      </c>
      <c r="AU266" s="34" t="str">
        <f t="shared" si="245"/>
        <v xml:space="preserve"> Bitmap </v>
      </c>
      <c r="AV266" s="34" t="str">
        <f t="shared" si="246"/>
        <v xml:space="preserve"> Bridge </v>
      </c>
      <c r="AW266" s="34" t="str">
        <f t="shared" si="247"/>
        <v xml:space="preserve"> détourage </v>
      </c>
      <c r="AX266" s="34" t="str">
        <f t="shared" si="248"/>
        <v xml:space="preserve"> e</v>
      </c>
      <c r="AY266" s="34" t="str">
        <f t="shared" si="249"/>
        <v xml:space="preserve"> ebook </v>
      </c>
      <c r="AZ266" s="34" t="str">
        <f t="shared" si="250"/>
        <v xml:space="preserve"> livre électronique </v>
      </c>
      <c r="BA266" s="34" t="str">
        <f t="shared" si="251"/>
        <v xml:space="preserve"> livre numérique </v>
      </c>
      <c r="BB266" s="34" t="str">
        <f t="shared" si="252"/>
        <v xml:space="preserve"> livres électroniques </v>
      </c>
      <c r="BC266" s="34" t="str">
        <f t="shared" si="253"/>
        <v xml:space="preserve"> livres numériques </v>
      </c>
      <c r="BD266" s="34" t="str">
        <f t="shared" si="254"/>
        <v xml:space="preserve"> LNSF3CSPHO</v>
      </c>
      <c r="BE266" s="34" t="str">
        <f t="shared" si="255"/>
        <v xml:space="preserve"> OLLIVIER </v>
      </c>
      <c r="BF266" s="34" t="str">
        <f t="shared" si="256"/>
        <v xml:space="preserve"> photo </v>
      </c>
      <c r="BG266" s="34" t="str">
        <f t="shared" si="257"/>
        <v xml:space="preserve"> Retouche image </v>
      </c>
      <c r="BH266" s="34" t="str">
        <f t="shared" si="258"/>
        <v xml:space="preserve"> script </v>
      </c>
      <c r="BI266" s="34" t="str">
        <f t="shared" si="259"/>
        <v xml:space="preserve">Adobe </v>
      </c>
      <c r="BJ266" s="34" t="str">
        <f t="shared" si="260"/>
        <v xml:space="preserve">book </v>
      </c>
      <c r="BK266" s="34" t="str">
        <f t="shared" si="261"/>
        <v/>
      </c>
      <c r="BL266" s="34" t="str">
        <f t="shared" si="262"/>
        <v/>
      </c>
      <c r="BM266" s="34" t="str">
        <f t="shared" si="263"/>
        <v/>
      </c>
      <c r="BN266" s="34" t="str">
        <f t="shared" si="264"/>
        <v/>
      </c>
      <c r="BO266" s="34" t="str">
        <f t="shared" si="265"/>
        <v/>
      </c>
      <c r="BP266" s="34" t="str">
        <f t="shared" si="266"/>
        <v/>
      </c>
      <c r="BQ266" s="34" t="str">
        <f t="shared" si="267"/>
        <v/>
      </c>
      <c r="BR266" s="34" t="str">
        <f t="shared" si="268"/>
        <v/>
      </c>
      <c r="BS266" s="34" t="str">
        <f t="shared" si="269"/>
        <v/>
      </c>
      <c r="BT266" s="34" t="str">
        <f t="shared" si="270"/>
        <v/>
      </c>
      <c r="BU266" s="42" t="str">
        <f t="shared" si="271"/>
        <v/>
      </c>
    </row>
    <row r="267" spans="1:73" ht="20.100000000000001" customHeight="1" x14ac:dyDescent="0.2">
      <c r="A267" s="40">
        <v>45231</v>
      </c>
      <c r="B267" s="34" t="s">
        <v>14482</v>
      </c>
      <c r="C267" s="34" t="s">
        <v>112</v>
      </c>
      <c r="D267" s="34">
        <v>20240120</v>
      </c>
      <c r="E267" s="34" t="s">
        <v>14483</v>
      </c>
      <c r="F267" s="34" t="str">
        <f t="shared" si="204"/>
        <v>Pour un site full CSS conforme aux standards du W3C</v>
      </c>
      <c r="G267" s="34" t="str">
        <f t="shared" si="205"/>
        <v>Christophe AUBRY</v>
      </c>
      <c r="H267" s="34" t="str">
        <f t="shared" si="206"/>
        <v/>
      </c>
      <c r="I267" s="34" t="str">
        <f t="shared" si="207"/>
        <v>AUBRY, Christophe</v>
      </c>
      <c r="J267" s="34" t="str">
        <f t="shared" si="208"/>
        <v/>
      </c>
      <c r="K267" s="34" t="str">
        <f t="shared" si="209"/>
        <v/>
      </c>
      <c r="L267" s="34" t="str">
        <f t="shared" si="210"/>
        <v/>
      </c>
      <c r="M267" s="34" t="str">
        <f t="shared" si="211"/>
        <v/>
      </c>
      <c r="N267" s="5" t="str">
        <f t="shared" si="212"/>
        <v>Edition du 1 April 2009</v>
      </c>
      <c r="O267" s="5" t="str">
        <f t="shared" si="213"/>
        <v>389 pages</v>
      </c>
      <c r="P267" s="34" t="str">
        <f t="shared" si="214"/>
        <v>Editions ENI</v>
      </c>
      <c r="Q267" s="6" t="str">
        <f t="shared" si="215"/>
        <v>fre</v>
      </c>
      <c r="R267" s="34" t="str">
        <f t="shared" si="216"/>
        <v>fre</v>
      </c>
      <c r="S267" s="34" t="str">
        <f t="shared" si="217"/>
        <v>fre</v>
      </c>
      <c r="T267" s="34" t="str">
        <f t="shared" si="218"/>
        <v>Ce livre est destiné à toute personne, conceptrice de site web statique (sans connexion à des données extérieures au site), et qui désire exploiter au mieux le célèbre logiciel d'Adobe, Dreamweaver CS4. Il décrit de façon pratique les fonctionnalités essentielles de cette nouvelle version permettant de créer puis de publier un site Web conforme aux exigences du W3C,  ce qui suppose de bien séparer le contenu, dédié au HTML, de la mise en forme et mise en page, dédiée aux feuilles de style CSS (concevoir un site full CSS).
Après la description de l'environnement et la définition du site, vous aborderez les feuilles de style CSS (organisation, syntaxe et gestion) avant de créer vos premières pages web composées de tout type d'éléments (texte, images, tableaux, vidéos, liens hypertextes...). Vous verrez aussi comment créer des formulaires, utiliser des composants d'interface Spry (technologie Ajax), exploiter les bibliothèques d'objets et les modèles. Un chapitre est consacré à l'optimisation du code pour les standards du web (validation du code selon les navigateurs, accessibilité, accès au code HTML...). Le livre se termine par la publication du site sur le serveur.
Ce livre est également proposé en coffret 1 | coffret 2 | coffret 3</v>
      </c>
      <c r="U267" s="34">
        <f t="shared" si="219"/>
        <v>9782746049420</v>
      </c>
      <c r="V267" s="34" t="str">
        <f t="shared" si="220"/>
        <v>Version Numérique</v>
      </c>
      <c r="W267" s="34">
        <f t="shared" si="221"/>
        <v>9782746048263</v>
      </c>
      <c r="X267" s="34" t="str">
        <f t="shared" si="222"/>
        <v>Version Imprimée</v>
      </c>
      <c r="Y267" s="34" t="str">
        <f t="shared" si="223"/>
        <v>St-Herblain</v>
      </c>
      <c r="Z267" s="34" t="str">
        <f t="shared" si="224"/>
        <v>Editions ENI</v>
      </c>
      <c r="AA267" s="34">
        <f t="shared" si="225"/>
        <v>2009</v>
      </c>
      <c r="AB267" s="34" t="str">
        <f t="shared" si="226"/>
        <v>Bibliothèque Numérique ENI (Service en ligne)</v>
      </c>
      <c r="AC267" s="34" t="str">
        <f t="shared" si="227"/>
        <v>STUDIO FACTORY</v>
      </c>
      <c r="AD267" s="34" t="str">
        <f t="shared" si="228"/>
        <v>texte</v>
      </c>
      <c r="AE267" s="34" t="str">
        <f t="shared" si="229"/>
        <v>txt</v>
      </c>
      <c r="AF267" s="34" t="str">
        <f t="shared" si="230"/>
        <v>rdacontent/fre</v>
      </c>
      <c r="AG267" s="34" t="str">
        <f t="shared" si="231"/>
        <v>informatique</v>
      </c>
      <c r="AH267" s="34" t="str">
        <f t="shared" si="232"/>
        <v>c</v>
      </c>
      <c r="AI267" s="34" t="str">
        <f t="shared" si="233"/>
        <v>rdamedia/fre</v>
      </c>
      <c r="AJ267" s="34" t="str">
        <f t="shared" si="234"/>
        <v>ressource en ligne</v>
      </c>
      <c r="AK267" s="34" t="str">
        <f t="shared" si="235"/>
        <v>cr</v>
      </c>
      <c r="AL267" s="34" t="str">
        <f t="shared" si="236"/>
        <v>rdacarrier/fre</v>
      </c>
      <c r="AM267" s="34" t="str">
        <f t="shared" si="237"/>
        <v>m\\\\\o\\d\\\\\\\\</v>
      </c>
      <c r="AN267" s="34" t="str">
        <f t="shared" si="238"/>
        <v>cr\cn\\\\uuaua</v>
      </c>
      <c r="AO267" s="34" t="str">
        <f t="shared" si="239"/>
        <v>Accès restreint aux membres</v>
      </c>
      <c r="AP267" s="34" t="str">
        <f t="shared" si="240"/>
        <v>Source de la note de description : Version imprimée</v>
      </c>
      <c r="AQ267" s="34" t="str">
        <f t="shared" si="241"/>
        <v/>
      </c>
      <c r="AR267" s="34" t="str">
        <f t="shared" si="242"/>
        <v>%SITE_CLIENT%/?library_guid=84AA6FFF-29C2-464C-8B97-453F4AFB45F5</v>
      </c>
      <c r="AS267" s="34" t="str">
        <f t="shared" si="243"/>
        <v>Accès au travers du portail ENI</v>
      </c>
      <c r="AT267" s="34" t="str">
        <f t="shared" si="244"/>
        <v xml:space="preserve"> Actifs </v>
      </c>
      <c r="AU267" s="34" t="str">
        <f t="shared" si="245"/>
        <v xml:space="preserve"> css </v>
      </c>
      <c r="AV267" s="34" t="str">
        <f t="shared" si="246"/>
        <v xml:space="preserve"> Design Notes </v>
      </c>
      <c r="AW267" s="34" t="str">
        <f t="shared" si="247"/>
        <v xml:space="preserve"> Dream </v>
      </c>
      <c r="AX267" s="34" t="str">
        <f t="shared" si="248"/>
        <v xml:space="preserve"> dreamwever </v>
      </c>
      <c r="AY267" s="34" t="str">
        <f t="shared" si="249"/>
        <v xml:space="preserve"> e</v>
      </c>
      <c r="AZ267" s="34" t="str">
        <f t="shared" si="250"/>
        <v xml:space="preserve"> ebook </v>
      </c>
      <c r="BA267" s="34" t="str">
        <f t="shared" si="251"/>
        <v xml:space="preserve"> Extension Manager </v>
      </c>
      <c r="BB267" s="34" t="str">
        <f t="shared" si="252"/>
        <v xml:space="preserve"> Formulaire </v>
      </c>
      <c r="BC267" s="34" t="str">
        <f t="shared" si="253"/>
        <v xml:space="preserve"> Homesite </v>
      </c>
      <c r="BD267" s="34" t="str">
        <f t="shared" si="254"/>
        <v xml:space="preserve"> html;feuille de style </v>
      </c>
      <c r="BE267" s="34" t="str">
        <f t="shared" si="255"/>
        <v xml:space="preserve"> livre électronique </v>
      </c>
      <c r="BF267" s="34" t="str">
        <f t="shared" si="256"/>
        <v xml:space="preserve"> livre numérique </v>
      </c>
      <c r="BG267" s="34" t="str">
        <f t="shared" si="257"/>
        <v xml:space="preserve"> livres électroniques </v>
      </c>
      <c r="BH267" s="34" t="str">
        <f t="shared" si="258"/>
        <v xml:space="preserve"> livres numériques </v>
      </c>
      <c r="BI267" s="34" t="str">
        <f t="shared" si="259"/>
        <v xml:space="preserve"> LNSF4CSDRE</v>
      </c>
      <c r="BJ267" s="34" t="str">
        <f t="shared" si="260"/>
        <v xml:space="preserve"> Quick Tag Editor </v>
      </c>
      <c r="BK267" s="34" t="str">
        <f t="shared" si="261"/>
        <v xml:space="preserve"> site web </v>
      </c>
      <c r="BL267" s="34" t="str">
        <f t="shared" si="262"/>
        <v xml:space="preserve"> SSI </v>
      </c>
      <c r="BM267" s="34" t="str">
        <f t="shared" si="263"/>
        <v xml:space="preserve">book </v>
      </c>
      <c r="BN267" s="34" t="str">
        <f t="shared" si="264"/>
        <v xml:space="preserve">Macromedia </v>
      </c>
      <c r="BO267" s="34" t="str">
        <f t="shared" si="265"/>
        <v/>
      </c>
      <c r="BP267" s="34" t="str">
        <f t="shared" si="266"/>
        <v/>
      </c>
      <c r="BQ267" s="34" t="str">
        <f t="shared" si="267"/>
        <v/>
      </c>
      <c r="BR267" s="34" t="str">
        <f t="shared" si="268"/>
        <v/>
      </c>
      <c r="BS267" s="34" t="str">
        <f t="shared" si="269"/>
        <v/>
      </c>
      <c r="BT267" s="34" t="str">
        <f t="shared" si="270"/>
        <v/>
      </c>
      <c r="BU267" s="42" t="str">
        <f t="shared" si="271"/>
        <v/>
      </c>
    </row>
    <row r="268" spans="1:73" ht="20.100000000000001" customHeight="1" x14ac:dyDescent="0.2">
      <c r="A268" s="40">
        <v>45231</v>
      </c>
      <c r="B268" s="34" t="s">
        <v>14484</v>
      </c>
      <c r="C268" s="34" t="s">
        <v>112</v>
      </c>
      <c r="D268" s="34">
        <v>20240120</v>
      </c>
      <c r="E268" s="34" t="s">
        <v>14485</v>
      </c>
      <c r="F268" s="34" t="str">
        <f t="shared" si="204"/>
        <v>pour PC/Mac</v>
      </c>
      <c r="G268" s="34" t="str">
        <f t="shared" si="205"/>
        <v>Myriam GRIS</v>
      </c>
      <c r="H268" s="34" t="str">
        <f t="shared" si="206"/>
        <v/>
      </c>
      <c r="I268" s="34" t="str">
        <f t="shared" si="207"/>
        <v>GRIS, Myriam</v>
      </c>
      <c r="J268" s="34" t="str">
        <f t="shared" si="208"/>
        <v/>
      </c>
      <c r="K268" s="34" t="str">
        <f t="shared" si="209"/>
        <v/>
      </c>
      <c r="L268" s="34" t="str">
        <f t="shared" si="210"/>
        <v/>
      </c>
      <c r="M268" s="34" t="str">
        <f t="shared" si="211"/>
        <v/>
      </c>
      <c r="N268" s="5" t="str">
        <f t="shared" si="212"/>
        <v>Edition du 1 September 2009</v>
      </c>
      <c r="O268" s="5" t="str">
        <f t="shared" si="213"/>
        <v>302 pages</v>
      </c>
      <c r="P268" s="34" t="str">
        <f t="shared" si="214"/>
        <v>Editions ENI</v>
      </c>
      <c r="Q268" s="6" t="str">
        <f t="shared" si="215"/>
        <v>fre</v>
      </c>
      <c r="R268" s="34" t="str">
        <f t="shared" si="216"/>
        <v>fre</v>
      </c>
      <c r="S268" s="34" t="str">
        <f t="shared" si="217"/>
        <v>fre</v>
      </c>
      <c r="T268" s="34" t="str">
        <f t="shared" si="218"/>
        <v>Ce livre décrit l'ensemble des fonctionnalités du logiciel Adobe Fireworks CS4 ; il a pour objectif de vous permettre de réaliser des présentations et graphismes web de manière souple et efficace. Après la description de l'environnement, vous apprendrez à créer et à gérer les pages et les calques d'un document, à utiliser les nombreux outils spécifiques de Fireworks pour concevoir des objets vectoriels et bitmap, des formes automatiques, pour dissocier ou joindre des tracés... Vous apprendrez à modifier ces objets avec, entre autres, l'outil de mise à l'échelle en 9 tranches ou à les déformer avec les outils de transformation (inclinaison, distorsion...) et les outils spécifiques à la retouche d'images ;  vous verrez comment les mettre en valeur en leur appliquant, par exemple, des filtres dynamiques (non destructifs) ou en utilisant ceux de Photoshop. Une fois vos graphismes créés, vous apprendrez à les découper en tranches, à réaliser des zones sensibles pour une interactivité sur le web, à créer des barres de navigation, des menus contextuels, des effets de survol ou de substitution d'images et également à réaliser un diaporama. Grâce à l'interface Fireworks, vous découvrirez les méthodes pour affiner vos graphismes et animations afin de garantir la meilleure optimisation avant de les exporter dans un autre format. Vous améliorerez votre productivité en exploitant les styles, la bibliothèque de symboles et URL, le traitement par lots, la réalisation de scripts personnalisés ou en installant de nouvelles extensions. Pour finir, vous verrez comment exploiter Fireworks avec les autres logiciels de la suite Adobe tels que Dreamweaver et Photoshop.
Ce livre est également proposé en coffret</v>
      </c>
      <c r="U268" s="34">
        <f t="shared" si="219"/>
        <v>9782746051966</v>
      </c>
      <c r="V268" s="34" t="str">
        <f t="shared" si="220"/>
        <v>Version Numérique</v>
      </c>
      <c r="W268" s="34">
        <f t="shared" si="221"/>
        <v>9782746050488</v>
      </c>
      <c r="X268" s="34" t="str">
        <f t="shared" si="222"/>
        <v>Version Imprimée</v>
      </c>
      <c r="Y268" s="34" t="str">
        <f t="shared" si="223"/>
        <v>St-Herblain</v>
      </c>
      <c r="Z268" s="34" t="str">
        <f t="shared" si="224"/>
        <v>Editions ENI</v>
      </c>
      <c r="AA268" s="34">
        <f t="shared" si="225"/>
        <v>2009</v>
      </c>
      <c r="AB268" s="34" t="str">
        <f t="shared" si="226"/>
        <v>Bibliothèque Numérique ENI (Service en ligne)</v>
      </c>
      <c r="AC268" s="34" t="str">
        <f t="shared" si="227"/>
        <v>STUDIO FACTORY</v>
      </c>
      <c r="AD268" s="34" t="str">
        <f t="shared" si="228"/>
        <v>texte</v>
      </c>
      <c r="AE268" s="34" t="str">
        <f t="shared" si="229"/>
        <v>txt</v>
      </c>
      <c r="AF268" s="34" t="str">
        <f t="shared" si="230"/>
        <v>rdacontent/fre</v>
      </c>
      <c r="AG268" s="34" t="str">
        <f t="shared" si="231"/>
        <v>informatique</v>
      </c>
      <c r="AH268" s="34" t="str">
        <f t="shared" si="232"/>
        <v>c</v>
      </c>
      <c r="AI268" s="34" t="str">
        <f t="shared" si="233"/>
        <v>rdamedia/fre</v>
      </c>
      <c r="AJ268" s="34" t="str">
        <f t="shared" si="234"/>
        <v>ressource en ligne</v>
      </c>
      <c r="AK268" s="34" t="str">
        <f t="shared" si="235"/>
        <v>cr</v>
      </c>
      <c r="AL268" s="34" t="str">
        <f t="shared" si="236"/>
        <v>rdacarrier/fre</v>
      </c>
      <c r="AM268" s="34" t="str">
        <f t="shared" si="237"/>
        <v>m\\\\\o\\d\\\\\\\\</v>
      </c>
      <c r="AN268" s="34" t="str">
        <f t="shared" si="238"/>
        <v>cr\cn\\\\uuaua</v>
      </c>
      <c r="AO268" s="34" t="str">
        <f t="shared" si="239"/>
        <v>Accès restreint aux membres</v>
      </c>
      <c r="AP268" s="34" t="str">
        <f t="shared" si="240"/>
        <v>Source de la note de description : Version imprimée</v>
      </c>
      <c r="AQ268" s="34" t="str">
        <f t="shared" si="241"/>
        <v/>
      </c>
      <c r="AR268" s="34" t="str">
        <f t="shared" si="242"/>
        <v>%SITE_CLIENT%/?library_guid=9E1BFD39-749C-48A0-9C74-532438709218</v>
      </c>
      <c r="AS268" s="34" t="str">
        <f t="shared" si="243"/>
        <v>Accès au travers du portail ENI</v>
      </c>
      <c r="AT268" s="34" t="str">
        <f t="shared" si="244"/>
        <v xml:space="preserve"> Adobe </v>
      </c>
      <c r="AU268" s="34" t="str">
        <f t="shared" si="245"/>
        <v xml:space="preserve"> Bitmap </v>
      </c>
      <c r="AV268" s="34" t="str">
        <f t="shared" si="246"/>
        <v xml:space="preserve"> e</v>
      </c>
      <c r="AW268" s="34" t="str">
        <f t="shared" si="247"/>
        <v xml:space="preserve"> ebook </v>
      </c>
      <c r="AX268" s="34" t="str">
        <f t="shared" si="248"/>
        <v xml:space="preserve"> livre électronique </v>
      </c>
      <c r="AY268" s="34" t="str">
        <f t="shared" si="249"/>
        <v xml:space="preserve"> livre numérique </v>
      </c>
      <c r="AZ268" s="34" t="str">
        <f t="shared" si="250"/>
        <v xml:space="preserve"> livres électroniques </v>
      </c>
      <c r="BA268" s="34" t="str">
        <f t="shared" si="251"/>
        <v xml:space="preserve"> livres numériques </v>
      </c>
      <c r="BB268" s="34" t="str">
        <f t="shared" si="252"/>
        <v xml:space="preserve"> LNSF4CSFIR</v>
      </c>
      <c r="BC268" s="34" t="str">
        <f t="shared" si="253"/>
        <v xml:space="preserve"> Ouvrage </v>
      </c>
      <c r="BD268" s="34" t="str">
        <f t="shared" si="254"/>
        <v xml:space="preserve"> photo </v>
      </c>
      <c r="BE268" s="34" t="str">
        <f t="shared" si="255"/>
        <v xml:space="preserve"> Retouche image </v>
      </c>
      <c r="BF268" s="34" t="str">
        <f t="shared" si="256"/>
        <v xml:space="preserve"> vectoriel </v>
      </c>
      <c r="BG268" s="34" t="str">
        <f t="shared" si="257"/>
        <v xml:space="preserve">book </v>
      </c>
      <c r="BH268" s="34" t="str">
        <f t="shared" si="258"/>
        <v xml:space="preserve">Livre </v>
      </c>
      <c r="BI268" s="34" t="str">
        <f t="shared" si="259"/>
        <v/>
      </c>
      <c r="BJ268" s="34" t="str">
        <f t="shared" si="260"/>
        <v/>
      </c>
      <c r="BK268" s="34" t="str">
        <f t="shared" si="261"/>
        <v/>
      </c>
      <c r="BL268" s="34" t="str">
        <f t="shared" si="262"/>
        <v/>
      </c>
      <c r="BM268" s="34" t="str">
        <f t="shared" si="263"/>
        <v/>
      </c>
      <c r="BN268" s="34" t="str">
        <f t="shared" si="264"/>
        <v/>
      </c>
      <c r="BO268" s="34" t="str">
        <f t="shared" si="265"/>
        <v/>
      </c>
      <c r="BP268" s="34" t="str">
        <f t="shared" si="266"/>
        <v/>
      </c>
      <c r="BQ268" s="34" t="str">
        <f t="shared" si="267"/>
        <v/>
      </c>
      <c r="BR268" s="34" t="str">
        <f t="shared" si="268"/>
        <v/>
      </c>
      <c r="BS268" s="34" t="str">
        <f t="shared" si="269"/>
        <v/>
      </c>
      <c r="BT268" s="34" t="str">
        <f t="shared" si="270"/>
        <v/>
      </c>
      <c r="BU268" s="42" t="str">
        <f t="shared" si="271"/>
        <v/>
      </c>
    </row>
    <row r="269" spans="1:73" ht="20.100000000000001" customHeight="1" x14ac:dyDescent="0.2">
      <c r="A269" s="40">
        <v>45231</v>
      </c>
      <c r="B269" s="34" t="s">
        <v>14486</v>
      </c>
      <c r="C269" s="34" t="s">
        <v>112</v>
      </c>
      <c r="D269" s="34">
        <v>20240120</v>
      </c>
      <c r="E269" s="34" t="s">
        <v>14487</v>
      </c>
      <c r="F269" s="34" t="str">
        <f t="shared" si="204"/>
        <v/>
      </c>
      <c r="G269" s="34" t="str">
        <f t="shared" si="205"/>
        <v>Thierry Pupier</v>
      </c>
      <c r="H269" s="34" t="str">
        <f t="shared" si="206"/>
        <v/>
      </c>
      <c r="I269" s="34" t="str">
        <f t="shared" si="207"/>
        <v>Pupier, Thierry</v>
      </c>
      <c r="J269" s="34" t="str">
        <f t="shared" si="208"/>
        <v/>
      </c>
      <c r="K269" s="34" t="str">
        <f t="shared" si="209"/>
        <v/>
      </c>
      <c r="L269" s="34" t="str">
        <f t="shared" si="210"/>
        <v/>
      </c>
      <c r="M269" s="34" t="str">
        <f t="shared" si="211"/>
        <v/>
      </c>
      <c r="N269" s="5" t="str">
        <f t="shared" si="212"/>
        <v>Edition du 1 January 2009</v>
      </c>
      <c r="O269" s="5" t="str">
        <f t="shared" si="213"/>
        <v>406 pages</v>
      </c>
      <c r="P269" s="34" t="str">
        <f t="shared" si="214"/>
        <v>Editions ENI</v>
      </c>
      <c r="Q269" s="6" t="str">
        <f t="shared" si="215"/>
        <v>fre</v>
      </c>
      <c r="R269" s="34" t="str">
        <f t="shared" si="216"/>
        <v>fre</v>
      </c>
      <c r="S269" s="34" t="str">
        <f t="shared" si="217"/>
        <v>fre</v>
      </c>
      <c r="T269" s="34" t="str">
        <f t="shared" si="218"/>
        <v>Ce livre de la collection Studio Factory détaille l'ensemble des fonctionnalités de Adobe Flash CS4, le célèbre logiciel de création de contenus multimédias. Après une présentation de l'environnement de travail, vous apprendrez à utiliser les nouvelles techniques de création d'animations de Flash CS4 ; animations à base d'objets, Editeur de mouvement, animations 3D, cinématique inversée n'auront plus de secrets pour vous. Vous découvrirez également les puissantes fonctionnalités d'importation de fichiers Illustrator et Photoshop et la création de contenus vidéo sur le web à l'aide d'Adobe Media Encoder. Vous serez ensuite initié à la programmation ActionScript version 3, à laquelle vous pourrez vous exercer en partant d'exemples simples et réutilisables dans vos propres créations ; vous découvrirez notamment comment réaliser une séquence de préchargement. Enfin, vous apprendrez à finaliser vos projets en vue de leur publication sur divers supports (CD-Rom, Internet...).
Ce livre est également proposé en coffret 1 | coffret 2</v>
      </c>
      <c r="U269" s="34">
        <f t="shared" si="219"/>
        <v>9782746047938</v>
      </c>
      <c r="V269" s="34" t="str">
        <f t="shared" si="220"/>
        <v>Version Numérique</v>
      </c>
      <c r="W269" s="34">
        <f t="shared" si="221"/>
        <v>9782746046955</v>
      </c>
      <c r="X269" s="34" t="str">
        <f t="shared" si="222"/>
        <v>Version Imprimée</v>
      </c>
      <c r="Y269" s="34" t="str">
        <f t="shared" si="223"/>
        <v>St-Herblain</v>
      </c>
      <c r="Z269" s="34" t="str">
        <f t="shared" si="224"/>
        <v>Editions ENI</v>
      </c>
      <c r="AA269" s="34">
        <f t="shared" si="225"/>
        <v>2009</v>
      </c>
      <c r="AB269" s="34" t="str">
        <f t="shared" si="226"/>
        <v>Bibliothèque Numérique ENI (Service en ligne)</v>
      </c>
      <c r="AC269" s="34" t="str">
        <f t="shared" si="227"/>
        <v>STUDIO FACTORY</v>
      </c>
      <c r="AD269" s="34" t="str">
        <f t="shared" si="228"/>
        <v>texte</v>
      </c>
      <c r="AE269" s="34" t="str">
        <f t="shared" si="229"/>
        <v>txt</v>
      </c>
      <c r="AF269" s="34" t="str">
        <f t="shared" si="230"/>
        <v>rdacontent/fre</v>
      </c>
      <c r="AG269" s="34" t="str">
        <f t="shared" si="231"/>
        <v>informatique</v>
      </c>
      <c r="AH269" s="34" t="str">
        <f t="shared" si="232"/>
        <v>c</v>
      </c>
      <c r="AI269" s="34" t="str">
        <f t="shared" si="233"/>
        <v>rdamedia/fre</v>
      </c>
      <c r="AJ269" s="34" t="str">
        <f t="shared" si="234"/>
        <v>ressource en ligne</v>
      </c>
      <c r="AK269" s="34" t="str">
        <f t="shared" si="235"/>
        <v>cr</v>
      </c>
      <c r="AL269" s="34" t="str">
        <f t="shared" si="236"/>
        <v>rdacarrier/fre</v>
      </c>
      <c r="AM269" s="34" t="str">
        <f t="shared" si="237"/>
        <v>m\\\\\o\\d\\\\\\\\</v>
      </c>
      <c r="AN269" s="34" t="str">
        <f t="shared" si="238"/>
        <v>cr\cn\\\\uuaua</v>
      </c>
      <c r="AO269" s="34" t="str">
        <f t="shared" si="239"/>
        <v>Accès restreint aux membres</v>
      </c>
      <c r="AP269" s="34" t="str">
        <f t="shared" si="240"/>
        <v>Source de la note de description : Version imprimée</v>
      </c>
      <c r="AQ269" s="34" t="str">
        <f t="shared" si="241"/>
        <v/>
      </c>
      <c r="AR269" s="34" t="str">
        <f t="shared" si="242"/>
        <v>%SITE_CLIENT%/?library_guid=6BF7603A-77F2-4B91-8865-8E0D72F074E1</v>
      </c>
      <c r="AS269" s="34" t="str">
        <f t="shared" si="243"/>
        <v>Accès au travers du portail ENI</v>
      </c>
      <c r="AT269" s="34" t="str">
        <f t="shared" si="244"/>
        <v xml:space="preserve"> Action script </v>
      </c>
      <c r="AU269" s="34" t="str">
        <f t="shared" si="245"/>
        <v xml:space="preserve"> ActionScript </v>
      </c>
      <c r="AV269" s="34" t="str">
        <f t="shared" si="246"/>
        <v xml:space="preserve"> Adobe </v>
      </c>
      <c r="AW269" s="34" t="str">
        <f t="shared" si="247"/>
        <v xml:space="preserve"> Animation </v>
      </c>
      <c r="AX269" s="34" t="str">
        <f t="shared" si="248"/>
        <v xml:space="preserve"> clip </v>
      </c>
      <c r="AY269" s="34" t="str">
        <f t="shared" si="249"/>
        <v xml:space="preserve"> e</v>
      </c>
      <c r="AZ269" s="34" t="str">
        <f t="shared" si="250"/>
        <v xml:space="preserve"> ebook </v>
      </c>
      <c r="BA269" s="34" t="str">
        <f t="shared" si="251"/>
        <v xml:space="preserve"> interpolation </v>
      </c>
      <c r="BB269" s="34" t="str">
        <f t="shared" si="252"/>
        <v xml:space="preserve"> livre électronique </v>
      </c>
      <c r="BC269" s="34" t="str">
        <f t="shared" si="253"/>
        <v xml:space="preserve"> livre numérique </v>
      </c>
      <c r="BD269" s="34" t="str">
        <f t="shared" si="254"/>
        <v xml:space="preserve"> livres électroniques </v>
      </c>
      <c r="BE269" s="34" t="str">
        <f t="shared" si="255"/>
        <v xml:space="preserve"> livres numériques </v>
      </c>
      <c r="BF269" s="34" t="str">
        <f t="shared" si="256"/>
        <v xml:space="preserve"> LNSF4CSFLA</v>
      </c>
      <c r="BG269" s="34" t="str">
        <f t="shared" si="257"/>
        <v xml:space="preserve"> Macromedia </v>
      </c>
      <c r="BH269" s="34" t="str">
        <f t="shared" si="258"/>
        <v xml:space="preserve"> scénario </v>
      </c>
      <c r="BI269" s="34" t="str">
        <f t="shared" si="259"/>
        <v xml:space="preserve"> scène </v>
      </c>
      <c r="BJ269" s="34" t="str">
        <f t="shared" si="260"/>
        <v xml:space="preserve"> Web </v>
      </c>
      <c r="BK269" s="34" t="str">
        <f t="shared" si="261"/>
        <v xml:space="preserve">book </v>
      </c>
      <c r="BL269" s="34" t="str">
        <f t="shared" si="262"/>
        <v xml:space="preserve">Livre </v>
      </c>
      <c r="BM269" s="34" t="str">
        <f t="shared" si="263"/>
        <v/>
      </c>
      <c r="BN269" s="34" t="str">
        <f t="shared" si="264"/>
        <v/>
      </c>
      <c r="BO269" s="34" t="str">
        <f t="shared" si="265"/>
        <v/>
      </c>
      <c r="BP269" s="34" t="str">
        <f t="shared" si="266"/>
        <v/>
      </c>
      <c r="BQ269" s="34" t="str">
        <f t="shared" si="267"/>
        <v/>
      </c>
      <c r="BR269" s="34" t="str">
        <f t="shared" si="268"/>
        <v/>
      </c>
      <c r="BS269" s="34" t="str">
        <f t="shared" si="269"/>
        <v/>
      </c>
      <c r="BT269" s="34" t="str">
        <f t="shared" si="270"/>
        <v/>
      </c>
      <c r="BU269" s="42" t="str">
        <f t="shared" si="271"/>
        <v/>
      </c>
    </row>
    <row r="270" spans="1:73" ht="20.100000000000001" customHeight="1" x14ac:dyDescent="0.2">
      <c r="A270" s="40">
        <v>45231</v>
      </c>
      <c r="B270" s="34" t="s">
        <v>14488</v>
      </c>
      <c r="C270" s="34" t="s">
        <v>112</v>
      </c>
      <c r="D270" s="34">
        <v>20240120</v>
      </c>
      <c r="E270" s="34" t="s">
        <v>14489</v>
      </c>
      <c r="F270" s="34" t="str">
        <f t="shared" si="204"/>
        <v>pour PC/Mac</v>
      </c>
      <c r="G270" s="34" t="str">
        <f t="shared" si="205"/>
        <v>Viviane Garrigos</v>
      </c>
      <c r="H270" s="34" t="str">
        <f t="shared" si="206"/>
        <v/>
      </c>
      <c r="I270" s="34" t="str">
        <f t="shared" si="207"/>
        <v>Garrigos, Viviane</v>
      </c>
      <c r="J270" s="34" t="str">
        <f t="shared" si="208"/>
        <v/>
      </c>
      <c r="K270" s="34" t="str">
        <f t="shared" si="209"/>
        <v/>
      </c>
      <c r="L270" s="34" t="str">
        <f t="shared" si="210"/>
        <v/>
      </c>
      <c r="M270" s="34" t="str">
        <f t="shared" si="211"/>
        <v/>
      </c>
      <c r="N270" s="5" t="str">
        <f t="shared" si="212"/>
        <v>Edition du 1 February 2009</v>
      </c>
      <c r="O270" s="5" t="str">
        <f t="shared" si="213"/>
        <v>426 pages</v>
      </c>
      <c r="P270" s="34" t="str">
        <f t="shared" si="214"/>
        <v>Editions ENI</v>
      </c>
      <c r="Q270" s="6" t="str">
        <f t="shared" si="215"/>
        <v>fre</v>
      </c>
      <c r="R270" s="34" t="str">
        <f t="shared" si="216"/>
        <v>fre</v>
      </c>
      <c r="S270" s="34" t="str">
        <f t="shared" si="217"/>
        <v>fre</v>
      </c>
      <c r="T270" s="34" t="str">
        <f t="shared" si="218"/>
        <v>Ce livre de la collection Studio Factory détaille chaque fonction du logiciel de dessin vectoriel Illustrator CS4 : après une présentation de l'environnement et des formats de fichiers gérés par Illustrator (ai, eps, pdf, svg...), vous découvrirez comment utiliser les outils pour créer des formes diverses (dont le nouvel outil Forme de tache), pour insérer du texte et créer des graphes ; vous apprendrez ensuite à modifier les objets en leur appliquant des attributs, des styles, des effets, des transformations et vous verrez comment transformer une photo en image vectorielle grâce à la vectorisation dynamique. Pour optimiser votre travail, vous exploiterez les symboles, les calques, les plans de travail multiples et créerez des scripts. Enfin, vous découvrirez les fonctions d'Illustrator qui permettent de créer des images optimisées pour le Web, au format gif, png, jpeg, swf ou svg.
Ce livre est également proposé en coffret 1 | coffret 2</v>
      </c>
      <c r="U270" s="34">
        <f t="shared" si="219"/>
        <v>9782746048348</v>
      </c>
      <c r="V270" s="34" t="str">
        <f t="shared" si="220"/>
        <v>Version Numérique</v>
      </c>
      <c r="W270" s="34">
        <f t="shared" si="221"/>
        <v>9782746047228</v>
      </c>
      <c r="X270" s="34" t="str">
        <f t="shared" si="222"/>
        <v>Version Imprimée</v>
      </c>
      <c r="Y270" s="34" t="str">
        <f t="shared" si="223"/>
        <v>St-Herblain</v>
      </c>
      <c r="Z270" s="34" t="str">
        <f t="shared" si="224"/>
        <v>Editions ENI</v>
      </c>
      <c r="AA270" s="34">
        <f t="shared" si="225"/>
        <v>2009</v>
      </c>
      <c r="AB270" s="34" t="str">
        <f t="shared" si="226"/>
        <v>Bibliothèque Numérique ENI (Service en ligne)</v>
      </c>
      <c r="AC270" s="34" t="str">
        <f t="shared" si="227"/>
        <v>STUDIO FACTORY</v>
      </c>
      <c r="AD270" s="34" t="str">
        <f t="shared" si="228"/>
        <v>texte</v>
      </c>
      <c r="AE270" s="34" t="str">
        <f t="shared" si="229"/>
        <v>txt</v>
      </c>
      <c r="AF270" s="34" t="str">
        <f t="shared" si="230"/>
        <v>rdacontent/fre</v>
      </c>
      <c r="AG270" s="34" t="str">
        <f t="shared" si="231"/>
        <v>informatique</v>
      </c>
      <c r="AH270" s="34" t="str">
        <f t="shared" si="232"/>
        <v>c</v>
      </c>
      <c r="AI270" s="34" t="str">
        <f t="shared" si="233"/>
        <v>rdamedia/fre</v>
      </c>
      <c r="AJ270" s="34" t="str">
        <f t="shared" si="234"/>
        <v>ressource en ligne</v>
      </c>
      <c r="AK270" s="34" t="str">
        <f t="shared" si="235"/>
        <v>cr</v>
      </c>
      <c r="AL270" s="34" t="str">
        <f t="shared" si="236"/>
        <v>rdacarrier/fre</v>
      </c>
      <c r="AM270" s="34" t="str">
        <f t="shared" si="237"/>
        <v>m\\\\\o\\d\\\\\\\\</v>
      </c>
      <c r="AN270" s="34" t="str">
        <f t="shared" si="238"/>
        <v>cr\cn\\\\uuaua</v>
      </c>
      <c r="AO270" s="34" t="str">
        <f t="shared" si="239"/>
        <v>Accès restreint aux membres</v>
      </c>
      <c r="AP270" s="34" t="str">
        <f t="shared" si="240"/>
        <v>Source de la note de description : Version imprimée</v>
      </c>
      <c r="AQ270" s="34" t="str">
        <f t="shared" si="241"/>
        <v/>
      </c>
      <c r="AR270" s="34" t="str">
        <f t="shared" si="242"/>
        <v>%SITE_CLIENT%/?library_guid=5E3640BF-868E-4217-A23C-35357D712DE6</v>
      </c>
      <c r="AS270" s="34" t="str">
        <f t="shared" si="243"/>
        <v>Accès au travers du portail ENI</v>
      </c>
      <c r="AT270" s="34" t="str">
        <f t="shared" si="244"/>
        <v xml:space="preserve"> Dessin vectoriel </v>
      </c>
      <c r="AU270" s="34" t="str">
        <f t="shared" si="245"/>
        <v xml:space="preserve"> e</v>
      </c>
      <c r="AV270" s="34" t="str">
        <f t="shared" si="246"/>
        <v xml:space="preserve"> ebook </v>
      </c>
      <c r="AW270" s="34" t="str">
        <f t="shared" si="247"/>
        <v xml:space="preserve"> livre électronique </v>
      </c>
      <c r="AX270" s="34" t="str">
        <f t="shared" si="248"/>
        <v xml:space="preserve"> livre numérique </v>
      </c>
      <c r="AY270" s="34" t="str">
        <f t="shared" si="249"/>
        <v xml:space="preserve"> livres électroniques </v>
      </c>
      <c r="AZ270" s="34" t="str">
        <f t="shared" si="250"/>
        <v xml:space="preserve"> livres numériques </v>
      </c>
      <c r="BA270" s="34" t="str">
        <f t="shared" si="251"/>
        <v xml:space="preserve"> LNSF4CSILL</v>
      </c>
      <c r="BB270" s="34" t="str">
        <f t="shared" si="252"/>
        <v xml:space="preserve">Adobe </v>
      </c>
      <c r="BC270" s="34" t="str">
        <f t="shared" si="253"/>
        <v xml:space="preserve">book </v>
      </c>
      <c r="BD270" s="34" t="str">
        <f t="shared" si="254"/>
        <v/>
      </c>
      <c r="BE270" s="34" t="str">
        <f t="shared" si="255"/>
        <v/>
      </c>
      <c r="BF270" s="34" t="str">
        <f t="shared" si="256"/>
        <v/>
      </c>
      <c r="BG270" s="34" t="str">
        <f t="shared" si="257"/>
        <v/>
      </c>
      <c r="BH270" s="34" t="str">
        <f t="shared" si="258"/>
        <v/>
      </c>
      <c r="BI270" s="34" t="str">
        <f t="shared" si="259"/>
        <v/>
      </c>
      <c r="BJ270" s="34" t="str">
        <f t="shared" si="260"/>
        <v/>
      </c>
      <c r="BK270" s="34" t="str">
        <f t="shared" si="261"/>
        <v/>
      </c>
      <c r="BL270" s="34" t="str">
        <f t="shared" si="262"/>
        <v/>
      </c>
      <c r="BM270" s="34" t="str">
        <f t="shared" si="263"/>
        <v/>
      </c>
      <c r="BN270" s="34" t="str">
        <f t="shared" si="264"/>
        <v/>
      </c>
      <c r="BO270" s="34" t="str">
        <f t="shared" si="265"/>
        <v/>
      </c>
      <c r="BP270" s="34" t="str">
        <f t="shared" si="266"/>
        <v/>
      </c>
      <c r="BQ270" s="34" t="str">
        <f t="shared" si="267"/>
        <v/>
      </c>
      <c r="BR270" s="34" t="str">
        <f t="shared" si="268"/>
        <v/>
      </c>
      <c r="BS270" s="34" t="str">
        <f t="shared" si="269"/>
        <v/>
      </c>
      <c r="BT270" s="34" t="str">
        <f t="shared" si="270"/>
        <v/>
      </c>
      <c r="BU270" s="42" t="str">
        <f t="shared" si="271"/>
        <v/>
      </c>
    </row>
    <row r="271" spans="1:73" ht="20.100000000000001" customHeight="1" x14ac:dyDescent="0.2">
      <c r="A271" s="40">
        <v>45231</v>
      </c>
      <c r="B271" s="34" t="s">
        <v>14490</v>
      </c>
      <c r="C271" s="34" t="s">
        <v>112</v>
      </c>
      <c r="D271" s="34">
        <v>20240120</v>
      </c>
      <c r="E271" s="34" t="s">
        <v>14491</v>
      </c>
      <c r="F271" s="34" t="str">
        <f t="shared" si="204"/>
        <v>pour PC/Mac</v>
      </c>
      <c r="G271" s="34" t="str">
        <f t="shared" si="205"/>
        <v>Yannick Celmat</v>
      </c>
      <c r="H271" s="34" t="str">
        <f t="shared" si="206"/>
        <v/>
      </c>
      <c r="I271" s="34" t="str">
        <f t="shared" si="207"/>
        <v>Celmat, Yannick</v>
      </c>
      <c r="J271" s="34" t="str">
        <f t="shared" si="208"/>
        <v/>
      </c>
      <c r="K271" s="34" t="str">
        <f t="shared" si="209"/>
        <v/>
      </c>
      <c r="L271" s="34" t="str">
        <f t="shared" si="210"/>
        <v/>
      </c>
      <c r="M271" s="34" t="str">
        <f t="shared" si="211"/>
        <v/>
      </c>
      <c r="N271" s="5" t="str">
        <f t="shared" si="212"/>
        <v>Edition du 1 January 2009</v>
      </c>
      <c r="O271" s="5" t="str">
        <f t="shared" si="213"/>
        <v>486 pages</v>
      </c>
      <c r="P271" s="34" t="str">
        <f t="shared" si="214"/>
        <v>Editions ENI</v>
      </c>
      <c r="Q271" s="6" t="str">
        <f t="shared" si="215"/>
        <v>fre</v>
      </c>
      <c r="R271" s="34" t="str">
        <f t="shared" si="216"/>
        <v>fre</v>
      </c>
      <c r="S271" s="34" t="str">
        <f t="shared" si="217"/>
        <v>fre</v>
      </c>
      <c r="T271" s="34" t="str">
        <f t="shared" si="218"/>
        <v>Découvrez dans ce livre les fonctionnalités essentielles du logiciel de mise en page Adobe InDesign CS4 : après la présentation de la nouvelle interface commune aux logiciels de la suite CS4,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transparence...) qui la composent. Puis vous verrez comment créer des pages types qui permettent d'élaborer des compositions homogènes et comment réaliser des livres composés d'une table des matières et d'un index. Le dernier chapitre traite de la diffusion du document : la création de PDF et l'impression.
Ce livre est également proposé en coffret</v>
      </c>
      <c r="U271" s="34">
        <f t="shared" si="219"/>
        <v>9782746047945</v>
      </c>
      <c r="V271" s="34" t="str">
        <f t="shared" si="220"/>
        <v>Version Numérique</v>
      </c>
      <c r="W271" s="34">
        <f t="shared" si="221"/>
        <v>9782746046924</v>
      </c>
      <c r="X271" s="34" t="str">
        <f t="shared" si="222"/>
        <v>Version Imprimée</v>
      </c>
      <c r="Y271" s="34" t="str">
        <f t="shared" si="223"/>
        <v>St-Herblain</v>
      </c>
      <c r="Z271" s="34" t="str">
        <f t="shared" si="224"/>
        <v>Editions ENI</v>
      </c>
      <c r="AA271" s="34">
        <f t="shared" si="225"/>
        <v>2009</v>
      </c>
      <c r="AB271" s="34" t="str">
        <f t="shared" si="226"/>
        <v>Bibliothèque Numérique ENI (Service en ligne)</v>
      </c>
      <c r="AC271" s="34" t="str">
        <f t="shared" si="227"/>
        <v>STUDIO FACTORY</v>
      </c>
      <c r="AD271" s="34" t="str">
        <f t="shared" si="228"/>
        <v>texte</v>
      </c>
      <c r="AE271" s="34" t="str">
        <f t="shared" si="229"/>
        <v>txt</v>
      </c>
      <c r="AF271" s="34" t="str">
        <f t="shared" si="230"/>
        <v>rdacontent/fre</v>
      </c>
      <c r="AG271" s="34" t="str">
        <f t="shared" si="231"/>
        <v>informatique</v>
      </c>
      <c r="AH271" s="34" t="str">
        <f t="shared" si="232"/>
        <v>c</v>
      </c>
      <c r="AI271" s="34" t="str">
        <f t="shared" si="233"/>
        <v>rdamedia/fre</v>
      </c>
      <c r="AJ271" s="34" t="str">
        <f t="shared" si="234"/>
        <v>ressource en ligne</v>
      </c>
      <c r="AK271" s="34" t="str">
        <f t="shared" si="235"/>
        <v>cr</v>
      </c>
      <c r="AL271" s="34" t="str">
        <f t="shared" si="236"/>
        <v>rdacarrier/fre</v>
      </c>
      <c r="AM271" s="34" t="str">
        <f t="shared" si="237"/>
        <v>m\\\\\o\\d\\\\\\\\</v>
      </c>
      <c r="AN271" s="34" t="str">
        <f t="shared" si="238"/>
        <v>cr\cn\\\\uuaua</v>
      </c>
      <c r="AO271" s="34" t="str">
        <f t="shared" si="239"/>
        <v>Accès restreint aux membres</v>
      </c>
      <c r="AP271" s="34" t="str">
        <f t="shared" si="240"/>
        <v>Source de la note de description : Version imprimée</v>
      </c>
      <c r="AQ271" s="34" t="str">
        <f t="shared" si="241"/>
        <v/>
      </c>
      <c r="AR271" s="34" t="str">
        <f t="shared" si="242"/>
        <v>%SITE_CLIENT%/?library_guid=FDA53288-EFAA-4C4F-BB07-80B44DF5F1D8</v>
      </c>
      <c r="AS271" s="34" t="str">
        <f t="shared" si="243"/>
        <v>Accès au travers du portail ENI</v>
      </c>
      <c r="AT271" s="34" t="str">
        <f t="shared" si="244"/>
        <v xml:space="preserve"> Adobe </v>
      </c>
      <c r="AU271" s="34" t="str">
        <f t="shared" si="245"/>
        <v xml:space="preserve"> e</v>
      </c>
      <c r="AV271" s="34" t="str">
        <f t="shared" si="246"/>
        <v xml:space="preserve"> ebook </v>
      </c>
      <c r="AW271" s="34" t="str">
        <f t="shared" si="247"/>
        <v xml:space="preserve"> index </v>
      </c>
      <c r="AX271" s="34" t="str">
        <f t="shared" si="248"/>
        <v xml:space="preserve"> livre </v>
      </c>
      <c r="AY271" s="34" t="str">
        <f t="shared" si="249"/>
        <v xml:space="preserve"> livre électronique </v>
      </c>
      <c r="AZ271" s="34" t="str">
        <f t="shared" si="250"/>
        <v xml:space="preserve"> livre numérique </v>
      </c>
      <c r="BA271" s="34" t="str">
        <f t="shared" si="251"/>
        <v xml:space="preserve"> livres électroniques </v>
      </c>
      <c r="BB271" s="34" t="str">
        <f t="shared" si="252"/>
        <v xml:space="preserve"> livres numériques </v>
      </c>
      <c r="BC271" s="34" t="str">
        <f t="shared" si="253"/>
        <v xml:space="preserve"> LNSF4CSIND</v>
      </c>
      <c r="BD271" s="34" t="str">
        <f t="shared" si="254"/>
        <v xml:space="preserve"> mise en page </v>
      </c>
      <c r="BE271" s="34" t="str">
        <f t="shared" si="255"/>
        <v xml:space="preserve"> PAO </v>
      </c>
      <c r="BF271" s="34" t="str">
        <f t="shared" si="256"/>
        <v xml:space="preserve"> table des matières </v>
      </c>
      <c r="BG271" s="34" t="str">
        <f t="shared" si="257"/>
        <v xml:space="preserve">book </v>
      </c>
      <c r="BH271" s="34" t="str">
        <f t="shared" si="258"/>
        <v xml:space="preserve">Livre </v>
      </c>
      <c r="BI271" s="34" t="str">
        <f t="shared" si="259"/>
        <v/>
      </c>
      <c r="BJ271" s="34" t="str">
        <f t="shared" si="260"/>
        <v/>
      </c>
      <c r="BK271" s="34" t="str">
        <f t="shared" si="261"/>
        <v/>
      </c>
      <c r="BL271" s="34" t="str">
        <f t="shared" si="262"/>
        <v/>
      </c>
      <c r="BM271" s="34" t="str">
        <f t="shared" si="263"/>
        <v/>
      </c>
      <c r="BN271" s="34" t="str">
        <f t="shared" si="264"/>
        <v/>
      </c>
      <c r="BO271" s="34" t="str">
        <f t="shared" si="265"/>
        <v/>
      </c>
      <c r="BP271" s="34" t="str">
        <f t="shared" si="266"/>
        <v/>
      </c>
      <c r="BQ271" s="34" t="str">
        <f t="shared" si="267"/>
        <v/>
      </c>
      <c r="BR271" s="34" t="str">
        <f t="shared" si="268"/>
        <v/>
      </c>
      <c r="BS271" s="34" t="str">
        <f t="shared" si="269"/>
        <v/>
      </c>
      <c r="BT271" s="34" t="str">
        <f t="shared" si="270"/>
        <v/>
      </c>
      <c r="BU271" s="42" t="str">
        <f t="shared" si="271"/>
        <v/>
      </c>
    </row>
    <row r="272" spans="1:73" ht="20.100000000000001" customHeight="1" x14ac:dyDescent="0.2">
      <c r="A272" s="40">
        <v>45231</v>
      </c>
      <c r="B272" s="34" t="s">
        <v>14492</v>
      </c>
      <c r="C272" s="34" t="s">
        <v>112</v>
      </c>
      <c r="D272" s="34">
        <v>20240120</v>
      </c>
      <c r="E272" s="34" t="s">
        <v>14493</v>
      </c>
      <c r="F272" s="34" t="str">
        <f t="shared" si="204"/>
        <v/>
      </c>
      <c r="G272" s="34" t="str">
        <f t="shared" si="205"/>
        <v>Didier MAZIER,Thierry OLLIVIER</v>
      </c>
      <c r="H272" s="34" t="str">
        <f t="shared" si="206"/>
        <v/>
      </c>
      <c r="I272" s="34" t="str">
        <f t="shared" si="207"/>
        <v>MAZIER, Didier</v>
      </c>
      <c r="J272" s="34" t="str">
        <f t="shared" si="208"/>
        <v>OLLIVIER, Thierry</v>
      </c>
      <c r="K272" s="34" t="str">
        <f t="shared" si="209"/>
        <v/>
      </c>
      <c r="L272" s="34" t="str">
        <f t="shared" si="210"/>
        <v/>
      </c>
      <c r="M272" s="34" t="str">
        <f t="shared" si="211"/>
        <v/>
      </c>
      <c r="N272" s="5" t="str">
        <f t="shared" si="212"/>
        <v>Edition du 1 March 2009</v>
      </c>
      <c r="O272" s="5" t="str">
        <f t="shared" si="213"/>
        <v>464 pages</v>
      </c>
      <c r="P272" s="34" t="str">
        <f t="shared" si="214"/>
        <v>Editions ENI</v>
      </c>
      <c r="Q272" s="6" t="str">
        <f t="shared" si="215"/>
        <v>fre</v>
      </c>
      <c r="R272" s="34" t="str">
        <f t="shared" si="216"/>
        <v>fre</v>
      </c>
      <c r="S272" s="34" t="str">
        <f t="shared" si="217"/>
        <v>fre</v>
      </c>
      <c r="T272" s="34" t="str">
        <f t="shared" si="218"/>
        <v>Ce livre de la collection Studio Factory détaille chaque fonction de Adobe Photoshop CS4, le logiciel de référence en matière de retouches d'images : après une présentation de l'environnement de travail et des différents formats de fichiers gérés par Photoshop, vous découvrirez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verrez comment obtenir des effets saisissants à l'aide des nombreux filtres, comment détourer les images par la réalisation de tracés, les afficher dans une page Web ou dans une galerie de photos Web, exploiter les couches pour créer un masque ou remplacer des encres de couleur quadri. Vous apprendrez à automatiser les tâches en créant des scripts ; le livre se termine par une approche d'Adobe Bridge et Camera Raw.
Ce livre est également proposé en coffret 1 | coffret 2</v>
      </c>
      <c r="U272" s="34">
        <f t="shared" si="219"/>
        <v>9782746048775</v>
      </c>
      <c r="V272" s="34" t="str">
        <f t="shared" si="220"/>
        <v>Version Numérique</v>
      </c>
      <c r="W272" s="34">
        <f t="shared" si="221"/>
        <v>9782746047839</v>
      </c>
      <c r="X272" s="34" t="str">
        <f t="shared" si="222"/>
        <v>Version Imprimée</v>
      </c>
      <c r="Y272" s="34" t="str">
        <f t="shared" si="223"/>
        <v>St-Herblain</v>
      </c>
      <c r="Z272" s="34" t="str">
        <f t="shared" si="224"/>
        <v>Editions ENI</v>
      </c>
      <c r="AA272" s="34">
        <f t="shared" si="225"/>
        <v>2009</v>
      </c>
      <c r="AB272" s="34" t="str">
        <f t="shared" si="226"/>
        <v>Bibliothèque Numérique ENI (Service en ligne)</v>
      </c>
      <c r="AC272" s="34" t="str">
        <f t="shared" si="227"/>
        <v>STUDIO FACTORY</v>
      </c>
      <c r="AD272" s="34" t="str">
        <f t="shared" si="228"/>
        <v>texte</v>
      </c>
      <c r="AE272" s="34" t="str">
        <f t="shared" si="229"/>
        <v>txt</v>
      </c>
      <c r="AF272" s="34" t="str">
        <f t="shared" si="230"/>
        <v>rdacontent/fre</v>
      </c>
      <c r="AG272" s="34" t="str">
        <f t="shared" si="231"/>
        <v>informatique</v>
      </c>
      <c r="AH272" s="34" t="str">
        <f t="shared" si="232"/>
        <v>c</v>
      </c>
      <c r="AI272" s="34" t="str">
        <f t="shared" si="233"/>
        <v>rdamedia/fre</v>
      </c>
      <c r="AJ272" s="34" t="str">
        <f t="shared" si="234"/>
        <v>ressource en ligne</v>
      </c>
      <c r="AK272" s="34" t="str">
        <f t="shared" si="235"/>
        <v>cr</v>
      </c>
      <c r="AL272" s="34" t="str">
        <f t="shared" si="236"/>
        <v>rdacarrier/fre</v>
      </c>
      <c r="AM272" s="34" t="str">
        <f t="shared" si="237"/>
        <v>m\\\\\o\\d\\\\\\\\</v>
      </c>
      <c r="AN272" s="34" t="str">
        <f t="shared" si="238"/>
        <v>cr\cn\\\\uuaua</v>
      </c>
      <c r="AO272" s="34" t="str">
        <f t="shared" si="239"/>
        <v>Accès restreint aux membres</v>
      </c>
      <c r="AP272" s="34" t="str">
        <f t="shared" si="240"/>
        <v>Source de la note de description : Version imprimée</v>
      </c>
      <c r="AQ272" s="34" t="str">
        <f t="shared" si="241"/>
        <v/>
      </c>
      <c r="AR272" s="34" t="str">
        <f t="shared" si="242"/>
        <v>%SITE_CLIENT%/?library_guid=B5675EE7-20E3-4DB9-93D0-961B469E9BB6</v>
      </c>
      <c r="AS272" s="34" t="str">
        <f t="shared" si="243"/>
        <v>Accès au travers du portail ENI</v>
      </c>
      <c r="AT272" s="34" t="str">
        <f t="shared" si="244"/>
        <v xml:space="preserve"> Adobe </v>
      </c>
      <c r="AU272" s="34" t="str">
        <f t="shared" si="245"/>
        <v xml:space="preserve"> bichromie </v>
      </c>
      <c r="AV272" s="34" t="str">
        <f t="shared" si="246"/>
        <v xml:space="preserve"> Bitmap </v>
      </c>
      <c r="AW272" s="34" t="str">
        <f t="shared" si="247"/>
        <v xml:space="preserve"> Bridge </v>
      </c>
      <c r="AX272" s="34" t="str">
        <f t="shared" si="248"/>
        <v xml:space="preserve"> détourage </v>
      </c>
      <c r="AY272" s="34" t="str">
        <f t="shared" si="249"/>
        <v xml:space="preserve"> e</v>
      </c>
      <c r="AZ272" s="34" t="str">
        <f t="shared" si="250"/>
        <v xml:space="preserve"> ebook </v>
      </c>
      <c r="BA272" s="34" t="str">
        <f t="shared" si="251"/>
        <v xml:space="preserve"> livre électronique </v>
      </c>
      <c r="BB272" s="34" t="str">
        <f t="shared" si="252"/>
        <v xml:space="preserve"> livre numérique </v>
      </c>
      <c r="BC272" s="34" t="str">
        <f t="shared" si="253"/>
        <v xml:space="preserve"> livres électroniques </v>
      </c>
      <c r="BD272" s="34" t="str">
        <f t="shared" si="254"/>
        <v xml:space="preserve"> livres numériques </v>
      </c>
      <c r="BE272" s="34" t="str">
        <f t="shared" si="255"/>
        <v xml:space="preserve"> LNSF4CSPHO</v>
      </c>
      <c r="BF272" s="34" t="str">
        <f t="shared" si="256"/>
        <v xml:space="preserve"> Ouvrage </v>
      </c>
      <c r="BG272" s="34" t="str">
        <f t="shared" si="257"/>
        <v xml:space="preserve"> photo </v>
      </c>
      <c r="BH272" s="34" t="str">
        <f t="shared" si="258"/>
        <v xml:space="preserve"> Retouche image </v>
      </c>
      <c r="BI272" s="34" t="str">
        <f t="shared" si="259"/>
        <v xml:space="preserve"> script </v>
      </c>
      <c r="BJ272" s="34" t="str">
        <f t="shared" si="260"/>
        <v xml:space="preserve">book </v>
      </c>
      <c r="BK272" s="34" t="str">
        <f t="shared" si="261"/>
        <v xml:space="preserve">Livre </v>
      </c>
      <c r="BL272" s="34" t="str">
        <f t="shared" si="262"/>
        <v/>
      </c>
      <c r="BM272" s="34" t="str">
        <f t="shared" si="263"/>
        <v/>
      </c>
      <c r="BN272" s="34" t="str">
        <f t="shared" si="264"/>
        <v/>
      </c>
      <c r="BO272" s="34" t="str">
        <f t="shared" si="265"/>
        <v/>
      </c>
      <c r="BP272" s="34" t="str">
        <f t="shared" si="266"/>
        <v/>
      </c>
      <c r="BQ272" s="34" t="str">
        <f t="shared" si="267"/>
        <v/>
      </c>
      <c r="BR272" s="34" t="str">
        <f t="shared" si="268"/>
        <v/>
      </c>
      <c r="BS272" s="34" t="str">
        <f t="shared" si="269"/>
        <v/>
      </c>
      <c r="BT272" s="34" t="str">
        <f t="shared" si="270"/>
        <v/>
      </c>
      <c r="BU272" s="42" t="str">
        <f t="shared" si="271"/>
        <v/>
      </c>
    </row>
    <row r="273" spans="1:74" ht="20.100000000000001" customHeight="1" x14ac:dyDescent="0.2">
      <c r="A273" s="40">
        <v>45231</v>
      </c>
      <c r="B273" s="34" t="s">
        <v>14494</v>
      </c>
      <c r="C273" s="34" t="s">
        <v>112</v>
      </c>
      <c r="D273" s="34">
        <v>20240120</v>
      </c>
      <c r="E273" s="34" t="s">
        <v>14495</v>
      </c>
      <c r="F273" s="34" t="str">
        <f t="shared" si="204"/>
        <v>Pour des sites full CSS conformes aux standards du W3C</v>
      </c>
      <c r="G273" s="34" t="str">
        <f t="shared" si="205"/>
        <v>Christophe AUBRY</v>
      </c>
      <c r="H273" s="34" t="str">
        <f t="shared" si="206"/>
        <v/>
      </c>
      <c r="I273" s="34" t="str">
        <f t="shared" si="207"/>
        <v>AUBRY, Christophe</v>
      </c>
      <c r="J273" s="34" t="str">
        <f t="shared" si="208"/>
        <v/>
      </c>
      <c r="K273" s="34" t="str">
        <f t="shared" si="209"/>
        <v/>
      </c>
      <c r="L273" s="34" t="str">
        <f t="shared" si="210"/>
        <v/>
      </c>
      <c r="M273" s="34" t="str">
        <f t="shared" si="211"/>
        <v/>
      </c>
      <c r="N273" s="5" t="str">
        <f t="shared" si="212"/>
        <v>Edition du 1 September 2010</v>
      </c>
      <c r="O273" s="5" t="str">
        <f t="shared" si="213"/>
        <v>426 pages</v>
      </c>
      <c r="P273" s="34" t="str">
        <f t="shared" si="214"/>
        <v>Editions ENI</v>
      </c>
      <c r="Q273" s="6" t="str">
        <f t="shared" si="215"/>
        <v>fre</v>
      </c>
      <c r="R273" s="34" t="str">
        <f t="shared" si="216"/>
        <v>fre</v>
      </c>
      <c r="S273" s="34" t="str">
        <f t="shared" si="217"/>
        <v>fre</v>
      </c>
      <c r="T273" s="34" t="str">
        <f t="shared" si="218"/>
        <v>Ce livre est destiné à toute personne, conceptrice de site web statique (sans connexion à des données extérieures au site), et qui désire exploiter au mieux le célèbre logiciel d'Adobe, Dreamweaver CS5. Il décrit de façon pratique les fonctionnalités essentielles de cette nouvelle version permettant de créer puis de publier un site Web conforme aux exigences du W3C, ce qui suppose de bien séparer le contenu, dédié au HTML, de la mise en forme et mise en page, dédiée aux feuilles de style CSS (concevoir un site full CSS).
 Après la description de l'environnement et la définition du site, vous aborderez les feuilles de style CSS (organisation, syntaxe et gestion) avant de créer vos premières pages web composées de tout type d'éléments (texte, images, tableaux, vidéos, liens hypertextes...). Vous verrez aussi comment créer des formulaires, utiliser des composants d'interface Spry (technologie Ajax), exploiter les bibliothèques d'objets et les modèles. Un chapitre est consacré à l'optimisation du code pour les standards du web y compris l'incorporation de l'HTML 5 et des CSS 3. Le livre se termine par la publication du site sur le serveur.
Ce livre est également proposé en coffret</v>
      </c>
      <c r="U273" s="34">
        <f t="shared" si="219"/>
        <v>9782746059054</v>
      </c>
      <c r="V273" s="34" t="str">
        <f t="shared" si="220"/>
        <v>Version Numérique</v>
      </c>
      <c r="W273" s="34">
        <f t="shared" si="221"/>
        <v>9782746056855</v>
      </c>
      <c r="X273" s="34" t="str">
        <f t="shared" si="222"/>
        <v>Version Imprimée</v>
      </c>
      <c r="Y273" s="34" t="str">
        <f t="shared" si="223"/>
        <v>St-Herblain</v>
      </c>
      <c r="Z273" s="34" t="str">
        <f t="shared" si="224"/>
        <v>Editions ENI</v>
      </c>
      <c r="AA273" s="34">
        <f t="shared" si="225"/>
        <v>2010</v>
      </c>
      <c r="AB273" s="34" t="str">
        <f t="shared" si="226"/>
        <v>Bibliothèque Numérique ENI (Service en ligne)</v>
      </c>
      <c r="AC273" s="34" t="str">
        <f t="shared" si="227"/>
        <v>STUDIO FACTORY</v>
      </c>
      <c r="AD273" s="34" t="str">
        <f t="shared" si="228"/>
        <v>texte</v>
      </c>
      <c r="AE273" s="34" t="str">
        <f t="shared" si="229"/>
        <v>txt</v>
      </c>
      <c r="AF273" s="34" t="str">
        <f t="shared" si="230"/>
        <v>rdacontent/fre</v>
      </c>
      <c r="AG273" s="34" t="str">
        <f t="shared" si="231"/>
        <v>informatique</v>
      </c>
      <c r="AH273" s="34" t="str">
        <f t="shared" si="232"/>
        <v>c</v>
      </c>
      <c r="AI273" s="34" t="str">
        <f t="shared" si="233"/>
        <v>rdamedia/fre</v>
      </c>
      <c r="AJ273" s="34" t="str">
        <f t="shared" si="234"/>
        <v>ressource en ligne</v>
      </c>
      <c r="AK273" s="34" t="str">
        <f t="shared" si="235"/>
        <v>cr</v>
      </c>
      <c r="AL273" s="34" t="str">
        <f t="shared" si="236"/>
        <v>rdacarrier/fre</v>
      </c>
      <c r="AM273" s="34" t="str">
        <f t="shared" si="237"/>
        <v>m\\\\\o\\d\\\\\\\\</v>
      </c>
      <c r="AN273" s="34" t="str">
        <f t="shared" si="238"/>
        <v>cr\cn\\\\uuaua</v>
      </c>
      <c r="AO273" s="34" t="str">
        <f t="shared" si="239"/>
        <v>Accès restreint aux membres</v>
      </c>
      <c r="AP273" s="34" t="str">
        <f t="shared" si="240"/>
        <v>Source de la note de description : Version imprimée</v>
      </c>
      <c r="AQ273" s="34" t="str">
        <f t="shared" si="241"/>
        <v/>
      </c>
      <c r="AR273" s="34" t="str">
        <f t="shared" si="242"/>
        <v>%SITE_CLIENT%/?library_guid=D77D1603-C360-4EAE-BBD8-519788CF76F5</v>
      </c>
      <c r="AS273" s="34" t="str">
        <f t="shared" si="243"/>
        <v>Accès au travers du portail ENI</v>
      </c>
      <c r="AT273" s="34" t="str">
        <f t="shared" si="244"/>
        <v xml:space="preserve"> Actifs </v>
      </c>
      <c r="AU273" s="34" t="str">
        <f t="shared" si="245"/>
        <v xml:space="preserve"> css </v>
      </c>
      <c r="AV273" s="34" t="str">
        <f t="shared" si="246"/>
        <v xml:space="preserve"> Design Notes </v>
      </c>
      <c r="AW273" s="34" t="str">
        <f t="shared" si="247"/>
        <v xml:space="preserve"> Dream </v>
      </c>
      <c r="AX273" s="34" t="str">
        <f t="shared" si="248"/>
        <v xml:space="preserve"> dreamwever </v>
      </c>
      <c r="AY273" s="34" t="str">
        <f t="shared" si="249"/>
        <v xml:space="preserve"> e</v>
      </c>
      <c r="AZ273" s="34" t="str">
        <f t="shared" si="250"/>
        <v xml:space="preserve"> ebook </v>
      </c>
      <c r="BA273" s="34" t="str">
        <f t="shared" si="251"/>
        <v xml:space="preserve"> Extension Manager </v>
      </c>
      <c r="BB273" s="34" t="str">
        <f t="shared" si="252"/>
        <v xml:space="preserve"> feuille de style </v>
      </c>
      <c r="BC273" s="34" t="str">
        <f t="shared" si="253"/>
        <v xml:space="preserve"> Formulaire </v>
      </c>
      <c r="BD273" s="34" t="str">
        <f t="shared" si="254"/>
        <v xml:space="preserve"> Homesite </v>
      </c>
      <c r="BE273" s="34" t="str">
        <f t="shared" si="255"/>
        <v xml:space="preserve"> html </v>
      </c>
      <c r="BF273" s="34" t="str">
        <f t="shared" si="256"/>
        <v xml:space="preserve"> livre électronique </v>
      </c>
      <c r="BG273" s="34" t="str">
        <f t="shared" si="257"/>
        <v xml:space="preserve"> livre numérique </v>
      </c>
      <c r="BH273" s="34" t="str">
        <f t="shared" si="258"/>
        <v xml:space="preserve"> livres électroniques </v>
      </c>
      <c r="BI273" s="34" t="str">
        <f t="shared" si="259"/>
        <v xml:space="preserve"> livres numériques </v>
      </c>
      <c r="BJ273" s="34" t="str">
        <f t="shared" si="260"/>
        <v xml:space="preserve"> LNSF5CSDRE</v>
      </c>
      <c r="BK273" s="34" t="str">
        <f t="shared" si="261"/>
        <v xml:space="preserve"> Quick Tag Editor </v>
      </c>
      <c r="BL273" s="34" t="str">
        <f t="shared" si="262"/>
        <v xml:space="preserve"> site web </v>
      </c>
      <c r="BM273" s="34" t="str">
        <f t="shared" si="263"/>
        <v xml:space="preserve"> SSI </v>
      </c>
      <c r="BN273" s="34" t="str">
        <f t="shared" si="264"/>
        <v xml:space="preserve">book </v>
      </c>
      <c r="BO273" s="34" t="str">
        <f t="shared" si="265"/>
        <v xml:space="preserve">Macromedia </v>
      </c>
      <c r="BP273" s="34" t="str">
        <f t="shared" si="266"/>
        <v/>
      </c>
      <c r="BQ273" s="34" t="str">
        <f t="shared" si="267"/>
        <v/>
      </c>
      <c r="BR273" s="34" t="str">
        <f t="shared" si="268"/>
        <v/>
      </c>
      <c r="BS273" s="34" t="str">
        <f t="shared" si="269"/>
        <v/>
      </c>
      <c r="BT273" s="34" t="str">
        <f t="shared" si="270"/>
        <v/>
      </c>
      <c r="BU273" s="42" t="str">
        <f t="shared" si="271"/>
        <v/>
      </c>
    </row>
    <row r="274" spans="1:74" ht="20.100000000000001" customHeight="1" x14ac:dyDescent="0.2">
      <c r="A274" s="40">
        <v>45231</v>
      </c>
      <c r="B274" s="34" t="s">
        <v>14496</v>
      </c>
      <c r="C274" s="34" t="s">
        <v>112</v>
      </c>
      <c r="D274" s="34">
        <v>20240120</v>
      </c>
      <c r="E274" s="34" t="s">
        <v>14497</v>
      </c>
      <c r="F274" s="34" t="str">
        <f t="shared" si="204"/>
        <v>Créer des animations attractives pour le Web</v>
      </c>
      <c r="G274" s="34" t="str">
        <f t="shared" si="205"/>
        <v>Christophe AUBRY</v>
      </c>
      <c r="H274" s="34" t="str">
        <f t="shared" si="206"/>
        <v/>
      </c>
      <c r="I274" s="34" t="str">
        <f t="shared" si="207"/>
        <v>AUBRY, Christophe</v>
      </c>
      <c r="J274" s="34" t="str">
        <f t="shared" si="208"/>
        <v/>
      </c>
      <c r="K274" s="34" t="str">
        <f t="shared" si="209"/>
        <v/>
      </c>
      <c r="L274" s="34" t="str">
        <f t="shared" si="210"/>
        <v/>
      </c>
      <c r="M274" s="34" t="str">
        <f t="shared" si="211"/>
        <v/>
      </c>
      <c r="N274" s="5" t="str">
        <f t="shared" si="212"/>
        <v>Edition du 1 October 2010</v>
      </c>
      <c r="O274" s="5" t="str">
        <f t="shared" si="213"/>
        <v>433 pages</v>
      </c>
      <c r="P274" s="34" t="str">
        <f t="shared" si="214"/>
        <v>Editions ENI</v>
      </c>
      <c r="Q274" s="6" t="str">
        <f t="shared" si="215"/>
        <v>fre</v>
      </c>
      <c r="R274" s="34" t="str">
        <f t="shared" si="216"/>
        <v>fre</v>
      </c>
      <c r="S274" s="34" t="str">
        <f t="shared" si="217"/>
        <v>fre</v>
      </c>
      <c r="T274" s="34" t="str">
        <f t="shared" si="218"/>
        <v>Ce livre est destiné à toute personne désirant apprendre l'ensemble des fonctionnalités du logiciel Adobe Flash Professional CS5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gestion de la vitesse (cinétique) et animations par articulation (cinématique inverse). Vous apprendrez ensuite à insérer de l'audio et de la vidéo pour réaliser des animations multimédias. Pour ajouter de l'interactivité dans vos animations, vous apprendrez les bases de la programmation en ActionScript 3 afin de concevoir des boutons interactifs.
Pour terminer, vous découvrirez comment publier vos fichiers selon les différents médias choisis pour la diffusion des animations.
Les principaux exemples du livre sont téléchargeables sur le site de l'éditeur, www.editions-eni.fr.
Ce livre est également proposé en coffret</v>
      </c>
      <c r="U274" s="34">
        <f t="shared" si="219"/>
        <v>9782746059863</v>
      </c>
      <c r="V274" s="34" t="str">
        <f t="shared" si="220"/>
        <v>Version Numérique</v>
      </c>
      <c r="W274" s="34">
        <f t="shared" si="221"/>
        <v>9782746058255</v>
      </c>
      <c r="X274" s="34" t="str">
        <f t="shared" si="222"/>
        <v>Version Imprimée</v>
      </c>
      <c r="Y274" s="34" t="str">
        <f t="shared" si="223"/>
        <v>St-Herblain</v>
      </c>
      <c r="Z274" s="34" t="str">
        <f t="shared" si="224"/>
        <v>Editions ENI</v>
      </c>
      <c r="AA274" s="34">
        <f t="shared" si="225"/>
        <v>2010</v>
      </c>
      <c r="AB274" s="34" t="str">
        <f t="shared" si="226"/>
        <v>Bibliothèque Numérique ENI (Service en ligne)</v>
      </c>
      <c r="AC274" s="34" t="str">
        <f t="shared" si="227"/>
        <v>STUDIO FACTORY</v>
      </c>
      <c r="AD274" s="34" t="str">
        <f t="shared" si="228"/>
        <v>texte</v>
      </c>
      <c r="AE274" s="34" t="str">
        <f t="shared" si="229"/>
        <v>txt</v>
      </c>
      <c r="AF274" s="34" t="str">
        <f t="shared" si="230"/>
        <v>rdacontent/fre</v>
      </c>
      <c r="AG274" s="34" t="str">
        <f t="shared" si="231"/>
        <v>informatique</v>
      </c>
      <c r="AH274" s="34" t="str">
        <f t="shared" si="232"/>
        <v>c</v>
      </c>
      <c r="AI274" s="34" t="str">
        <f t="shared" si="233"/>
        <v>rdamedia/fre</v>
      </c>
      <c r="AJ274" s="34" t="str">
        <f t="shared" si="234"/>
        <v>ressource en ligne</v>
      </c>
      <c r="AK274" s="34" t="str">
        <f t="shared" si="235"/>
        <v>cr</v>
      </c>
      <c r="AL274" s="34" t="str">
        <f t="shared" si="236"/>
        <v>rdacarrier/fre</v>
      </c>
      <c r="AM274" s="34" t="str">
        <f t="shared" si="237"/>
        <v>m\\\\\o\\d\\\\\\\\</v>
      </c>
      <c r="AN274" s="34" t="str">
        <f t="shared" si="238"/>
        <v>cr\cn\\\\uuaua</v>
      </c>
      <c r="AO274" s="34" t="str">
        <f t="shared" si="239"/>
        <v>Accès restreint aux membres</v>
      </c>
      <c r="AP274" s="34" t="str">
        <f t="shared" si="240"/>
        <v>Source de la note de description : Version imprimée</v>
      </c>
      <c r="AQ274" s="34" t="str">
        <f t="shared" si="241"/>
        <v/>
      </c>
      <c r="AR274" s="34" t="str">
        <f t="shared" si="242"/>
        <v>%SITE_CLIENT%/?library_guid=EB24573D-C25E-4B5E-AE94-E0E477B2DD80</v>
      </c>
      <c r="AS274" s="34" t="str">
        <f t="shared" si="243"/>
        <v>Accès au travers du portail ENI</v>
      </c>
      <c r="AT274" s="34" t="str">
        <f t="shared" si="244"/>
        <v xml:space="preserve"> Action script </v>
      </c>
      <c r="AU274" s="34" t="str">
        <f t="shared" si="245"/>
        <v xml:space="preserve"> ActionScript </v>
      </c>
      <c r="AV274" s="34" t="str">
        <f t="shared" si="246"/>
        <v xml:space="preserve"> Adobe </v>
      </c>
      <c r="AW274" s="34" t="str">
        <f t="shared" si="247"/>
        <v xml:space="preserve"> Animation </v>
      </c>
      <c r="AX274" s="34" t="str">
        <f t="shared" si="248"/>
        <v xml:space="preserve"> cinématique </v>
      </c>
      <c r="AY274" s="34" t="str">
        <f t="shared" si="249"/>
        <v xml:space="preserve"> cinétique </v>
      </c>
      <c r="AZ274" s="34" t="str">
        <f t="shared" si="250"/>
        <v xml:space="preserve"> clip </v>
      </c>
      <c r="BA274" s="34" t="str">
        <f t="shared" si="251"/>
        <v xml:space="preserve"> e</v>
      </c>
      <c r="BB274" s="34" t="str">
        <f t="shared" si="252"/>
        <v xml:space="preserve"> ebook </v>
      </c>
      <c r="BC274" s="34" t="str">
        <f t="shared" si="253"/>
        <v xml:space="preserve"> interpolation </v>
      </c>
      <c r="BD274" s="34" t="str">
        <f t="shared" si="254"/>
        <v xml:space="preserve"> livre électronique </v>
      </c>
      <c r="BE274" s="34" t="str">
        <f t="shared" si="255"/>
        <v xml:space="preserve"> livre numérique </v>
      </c>
      <c r="BF274" s="34" t="str">
        <f t="shared" si="256"/>
        <v xml:space="preserve"> livres électroniques </v>
      </c>
      <c r="BG274" s="34" t="str">
        <f t="shared" si="257"/>
        <v xml:space="preserve"> livres numériques </v>
      </c>
      <c r="BH274" s="34" t="str">
        <f t="shared" si="258"/>
        <v xml:space="preserve"> LNSF5CSFLA</v>
      </c>
      <c r="BI274" s="34" t="str">
        <f t="shared" si="259"/>
        <v xml:space="preserve"> Macromedia </v>
      </c>
      <c r="BJ274" s="34" t="str">
        <f t="shared" si="260"/>
        <v xml:space="preserve"> scénario </v>
      </c>
      <c r="BK274" s="34" t="str">
        <f t="shared" si="261"/>
        <v xml:space="preserve"> scène </v>
      </c>
      <c r="BL274" s="34" t="str">
        <f t="shared" si="262"/>
        <v xml:space="preserve"> Web </v>
      </c>
      <c r="BM274" s="34" t="str">
        <f t="shared" si="263"/>
        <v xml:space="preserve">book </v>
      </c>
      <c r="BN274" s="34" t="str">
        <f t="shared" si="264"/>
        <v xml:space="preserve">Livre </v>
      </c>
      <c r="BO274" s="34" t="str">
        <f t="shared" si="265"/>
        <v/>
      </c>
      <c r="BP274" s="34" t="str">
        <f t="shared" si="266"/>
        <v/>
      </c>
      <c r="BQ274" s="34" t="str">
        <f t="shared" si="267"/>
        <v/>
      </c>
      <c r="BR274" s="34" t="str">
        <f t="shared" si="268"/>
        <v/>
      </c>
      <c r="BS274" s="34" t="str">
        <f t="shared" si="269"/>
        <v/>
      </c>
      <c r="BT274" s="34" t="str">
        <f t="shared" si="270"/>
        <v/>
      </c>
      <c r="BU274" s="42" t="str">
        <f t="shared" si="271"/>
        <v/>
      </c>
    </row>
    <row r="275" spans="1:74" ht="20.100000000000001" customHeight="1" x14ac:dyDescent="0.2">
      <c r="A275" s="40">
        <v>45231</v>
      </c>
      <c r="B275" s="34" t="s">
        <v>14498</v>
      </c>
      <c r="C275" s="34" t="s">
        <v>112</v>
      </c>
      <c r="D275" s="34">
        <v>20240120</v>
      </c>
      <c r="E275" s="34" t="s">
        <v>14499</v>
      </c>
      <c r="F275" s="34" t="str">
        <f t="shared" si="204"/>
        <v>pour PC/Mac</v>
      </c>
      <c r="G275" s="34" t="str">
        <f t="shared" si="205"/>
        <v>Didier MAZIER</v>
      </c>
      <c r="H275" s="34" t="str">
        <f t="shared" si="206"/>
        <v/>
      </c>
      <c r="I275" s="34" t="str">
        <f t="shared" si="207"/>
        <v>MAZIER, Didier</v>
      </c>
      <c r="J275" s="34" t="str">
        <f t="shared" si="208"/>
        <v/>
      </c>
      <c r="K275" s="34" t="str">
        <f t="shared" si="209"/>
        <v/>
      </c>
      <c r="L275" s="34" t="str">
        <f t="shared" si="210"/>
        <v/>
      </c>
      <c r="M275" s="34" t="str">
        <f t="shared" si="211"/>
        <v/>
      </c>
      <c r="N275" s="5" t="str">
        <f t="shared" si="212"/>
        <v>Edition du 1 October 2010</v>
      </c>
      <c r="O275" s="5" t="str">
        <f t="shared" si="213"/>
        <v>446 pages</v>
      </c>
      <c r="P275" s="34" t="str">
        <f t="shared" si="214"/>
        <v>Editions ENI</v>
      </c>
      <c r="Q275" s="6" t="str">
        <f t="shared" si="215"/>
        <v>fre</v>
      </c>
      <c r="R275" s="34" t="str">
        <f t="shared" si="216"/>
        <v>fre</v>
      </c>
      <c r="S275" s="34" t="str">
        <f t="shared" si="217"/>
        <v>fre</v>
      </c>
      <c r="T275" s="34" t="str">
        <f t="shared" si="218"/>
        <v>Ce livre de la collection Studio Factory détaille chaque fonction du logiciel de dessin vectoriel Illustrator CS5 : après une présentation de l'environnement et des formats de fichiers gérés par Illustrator (ai, eps, pdf, svg...), vous découvrirez comment utiliser les outils pour créer des formes diverses (dont les nouveaux outils Pointe du pinceau et Largeur de tracé), pour insérer du texte et créer des graphes. Vous apprendrez ensuite à modifier les objets en leur appliquant des attributs, des styles, des effets, des transformations (notamment avec le Concepteur de formes, le nouveau mode de dessin A l'intérieur et la Grille de perspective) et vous verrez comment transformer une photo en image vectorielle grâce à la vectorisation dynamique. Pour optimiser votre travail, vous exploiterez les symboles, les calques, les plans de travail multiples et créerez des scripts. Enfin, vous découvrirez les fonctions d'Illustrator qui permettent de créer des images optimisées pour le Web (avec le nouvel outil d'alignement des objets sur la grille en pixels), au format gif, png, jpeg, swf ou svg.
Ce livre est également proposé en coffret 1 | coffret 2</v>
      </c>
      <c r="U275" s="34">
        <f t="shared" si="219"/>
        <v>9782746059870</v>
      </c>
      <c r="V275" s="34" t="str">
        <f t="shared" si="220"/>
        <v>Version Numérique</v>
      </c>
      <c r="W275" s="34">
        <f t="shared" si="221"/>
        <v>9782746058330</v>
      </c>
      <c r="X275" s="34" t="str">
        <f t="shared" si="222"/>
        <v>Version Imprimée</v>
      </c>
      <c r="Y275" s="34" t="str">
        <f t="shared" si="223"/>
        <v>St-Herblain</v>
      </c>
      <c r="Z275" s="34" t="str">
        <f t="shared" si="224"/>
        <v>Editions ENI</v>
      </c>
      <c r="AA275" s="34">
        <f t="shared" si="225"/>
        <v>2010</v>
      </c>
      <c r="AB275" s="34" t="str">
        <f t="shared" si="226"/>
        <v>Bibliothèque Numérique ENI (Service en ligne)</v>
      </c>
      <c r="AC275" s="34" t="str">
        <f t="shared" si="227"/>
        <v>STUDIO FACTORY</v>
      </c>
      <c r="AD275" s="34" t="str">
        <f t="shared" si="228"/>
        <v>texte</v>
      </c>
      <c r="AE275" s="34" t="str">
        <f t="shared" si="229"/>
        <v>txt</v>
      </c>
      <c r="AF275" s="34" t="str">
        <f t="shared" si="230"/>
        <v>rdacontent/fre</v>
      </c>
      <c r="AG275" s="34" t="str">
        <f t="shared" si="231"/>
        <v>informatique</v>
      </c>
      <c r="AH275" s="34" t="str">
        <f t="shared" si="232"/>
        <v>c</v>
      </c>
      <c r="AI275" s="34" t="str">
        <f t="shared" si="233"/>
        <v>rdamedia/fre</v>
      </c>
      <c r="AJ275" s="34" t="str">
        <f t="shared" si="234"/>
        <v>ressource en ligne</v>
      </c>
      <c r="AK275" s="34" t="str">
        <f t="shared" si="235"/>
        <v>cr</v>
      </c>
      <c r="AL275" s="34" t="str">
        <f t="shared" si="236"/>
        <v>rdacarrier/fre</v>
      </c>
      <c r="AM275" s="34" t="str">
        <f t="shared" si="237"/>
        <v>m\\\\\o\\d\\\\\\\\</v>
      </c>
      <c r="AN275" s="34" t="str">
        <f t="shared" si="238"/>
        <v>cr\cn\\\\uuaua</v>
      </c>
      <c r="AO275" s="34" t="str">
        <f t="shared" si="239"/>
        <v>Accès restreint aux membres</v>
      </c>
      <c r="AP275" s="34" t="str">
        <f t="shared" si="240"/>
        <v>Source de la note de description : Version imprimée</v>
      </c>
      <c r="AQ275" s="34" t="str">
        <f t="shared" si="241"/>
        <v/>
      </c>
      <c r="AR275" s="34" t="str">
        <f t="shared" si="242"/>
        <v>%SITE_CLIENT%/?library_guid=8EF0E773-0811-4ED1-9246-50E1E040E007</v>
      </c>
      <c r="AS275" s="34" t="str">
        <f t="shared" si="243"/>
        <v>Accès au travers du portail ENI</v>
      </c>
      <c r="AT275" s="34" t="str">
        <f t="shared" si="244"/>
        <v xml:space="preserve"> calque </v>
      </c>
      <c r="AU275" s="34" t="str">
        <f t="shared" si="245"/>
        <v xml:space="preserve"> Dessin vectoriel </v>
      </c>
      <c r="AV275" s="34" t="str">
        <f t="shared" si="246"/>
        <v xml:space="preserve"> e</v>
      </c>
      <c r="AW275" s="34" t="str">
        <f t="shared" si="247"/>
        <v xml:space="preserve"> ebook </v>
      </c>
      <c r="AX275" s="34" t="str">
        <f t="shared" si="248"/>
        <v xml:space="preserve"> images pour le web </v>
      </c>
      <c r="AY275" s="34" t="str">
        <f t="shared" si="249"/>
        <v xml:space="preserve"> livre électronique </v>
      </c>
      <c r="AZ275" s="34" t="str">
        <f t="shared" si="250"/>
        <v xml:space="preserve"> livre numérique </v>
      </c>
      <c r="BA275" s="34" t="str">
        <f t="shared" si="251"/>
        <v xml:space="preserve"> livres électroniques </v>
      </c>
      <c r="BB275" s="34" t="str">
        <f t="shared" si="252"/>
        <v xml:space="preserve"> livres numériques </v>
      </c>
      <c r="BC275" s="34" t="str">
        <f t="shared" si="253"/>
        <v xml:space="preserve"> LNSF5CSILL</v>
      </c>
      <c r="BD275" s="34" t="str">
        <f t="shared" si="254"/>
        <v xml:space="preserve"> Scripts </v>
      </c>
      <c r="BE275" s="34" t="str">
        <f t="shared" si="255"/>
        <v xml:space="preserve"> symbole </v>
      </c>
      <c r="BF275" s="34" t="str">
        <f t="shared" si="256"/>
        <v xml:space="preserve"> vectorisation </v>
      </c>
      <c r="BG275" s="34" t="str">
        <f t="shared" si="257"/>
        <v xml:space="preserve">Adobe </v>
      </c>
      <c r="BH275" s="34" t="str">
        <f t="shared" si="258"/>
        <v xml:space="preserve">book </v>
      </c>
      <c r="BI275" s="34" t="str">
        <f t="shared" si="259"/>
        <v/>
      </c>
      <c r="BJ275" s="34" t="str">
        <f t="shared" si="260"/>
        <v/>
      </c>
      <c r="BK275" s="34" t="str">
        <f t="shared" si="261"/>
        <v/>
      </c>
      <c r="BL275" s="34" t="str">
        <f t="shared" si="262"/>
        <v/>
      </c>
      <c r="BM275" s="34" t="str">
        <f t="shared" si="263"/>
        <v/>
      </c>
      <c r="BN275" s="34" t="str">
        <f t="shared" si="264"/>
        <v/>
      </c>
      <c r="BO275" s="34" t="str">
        <f t="shared" si="265"/>
        <v/>
      </c>
      <c r="BP275" s="34" t="str">
        <f t="shared" si="266"/>
        <v/>
      </c>
      <c r="BQ275" s="34" t="str">
        <f t="shared" si="267"/>
        <v/>
      </c>
      <c r="BR275" s="34" t="str">
        <f t="shared" si="268"/>
        <v/>
      </c>
      <c r="BS275" s="34" t="str">
        <f t="shared" si="269"/>
        <v/>
      </c>
      <c r="BT275" s="34" t="str">
        <f t="shared" si="270"/>
        <v/>
      </c>
      <c r="BU275" s="42" t="str">
        <f t="shared" si="271"/>
        <v/>
      </c>
    </row>
    <row r="276" spans="1:74" ht="20.100000000000001" customHeight="1" x14ac:dyDescent="0.2">
      <c r="A276" s="40">
        <v>45231</v>
      </c>
      <c r="B276" s="34" t="s">
        <v>14500</v>
      </c>
      <c r="C276" s="34" t="s">
        <v>112</v>
      </c>
      <c r="D276" s="34">
        <v>20240120</v>
      </c>
      <c r="E276" s="34" t="s">
        <v>14501</v>
      </c>
      <c r="F276" s="34" t="str">
        <f t="shared" si="204"/>
        <v>pour PC/Mac</v>
      </c>
      <c r="G276" s="34" t="str">
        <f t="shared" si="205"/>
        <v>Yannick Celmat</v>
      </c>
      <c r="H276" s="34" t="str">
        <f t="shared" si="206"/>
        <v/>
      </c>
      <c r="I276" s="34" t="str">
        <f t="shared" si="207"/>
        <v>Celmat, Yannick</v>
      </c>
      <c r="J276" s="34" t="str">
        <f t="shared" si="208"/>
        <v/>
      </c>
      <c r="K276" s="34" t="str">
        <f t="shared" si="209"/>
        <v/>
      </c>
      <c r="L276" s="34" t="str">
        <f t="shared" si="210"/>
        <v/>
      </c>
      <c r="M276" s="34" t="str">
        <f t="shared" si="211"/>
        <v/>
      </c>
      <c r="N276" s="5" t="str">
        <f t="shared" si="212"/>
        <v>Edition du 1 September 2010</v>
      </c>
      <c r="O276" s="5" t="str">
        <f t="shared" si="213"/>
        <v>541 pages</v>
      </c>
      <c r="P276" s="34" t="str">
        <f t="shared" si="214"/>
        <v>Editions ENI</v>
      </c>
      <c r="Q276" s="6" t="str">
        <f t="shared" si="215"/>
        <v>fre</v>
      </c>
      <c r="R276" s="34" t="str">
        <f t="shared" si="216"/>
        <v>fre</v>
      </c>
      <c r="S276" s="34" t="str">
        <f t="shared" si="217"/>
        <v>fre</v>
      </c>
      <c r="T276" s="34" t="str">
        <f t="shared" si="218"/>
        <v>Découvrez dans ce livre les fonctionnalités essentielles du logiciel de mise en page Adobe InDesign CS5 : après la présentation de l'interface commune aux logiciels de la suite CS,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transparence...) qui la composent. Puis vous verrez comment créer des gabarits qui permettent d'élaborer des compositions homogènes et comment réaliser des livres composés d'une table des matières et d'un index avant d'aborder la création de PDF et l'impression. Le dernier chapitre traite des nouveautés concernant le plurimédia : l'insertion de vidéo, d'audio et d'animations ainsi que la diffusion pour le web et les tablettes tactiles.
Ce livre est également proposé en coffret</v>
      </c>
      <c r="U276" s="34">
        <f t="shared" si="219"/>
        <v>9782746059078</v>
      </c>
      <c r="V276" s="34" t="str">
        <f t="shared" si="220"/>
        <v>Version Numérique</v>
      </c>
      <c r="W276" s="34">
        <f t="shared" si="221"/>
        <v>9782746056824</v>
      </c>
      <c r="X276" s="34" t="str">
        <f t="shared" si="222"/>
        <v>Version Imprimée</v>
      </c>
      <c r="Y276" s="34" t="str">
        <f t="shared" si="223"/>
        <v>St-Herblain</v>
      </c>
      <c r="Z276" s="34" t="str">
        <f t="shared" si="224"/>
        <v>Editions ENI</v>
      </c>
      <c r="AA276" s="34">
        <f t="shared" si="225"/>
        <v>2010</v>
      </c>
      <c r="AB276" s="34" t="str">
        <f t="shared" si="226"/>
        <v>Bibliothèque Numérique ENI (Service en ligne)</v>
      </c>
      <c r="AC276" s="34" t="str">
        <f t="shared" si="227"/>
        <v>STUDIO FACTORY</v>
      </c>
      <c r="AD276" s="34" t="str">
        <f t="shared" si="228"/>
        <v>texte</v>
      </c>
      <c r="AE276" s="34" t="str">
        <f t="shared" si="229"/>
        <v>txt</v>
      </c>
      <c r="AF276" s="34" t="str">
        <f t="shared" si="230"/>
        <v>rdacontent/fre</v>
      </c>
      <c r="AG276" s="34" t="str">
        <f t="shared" si="231"/>
        <v>informatique</v>
      </c>
      <c r="AH276" s="34" t="str">
        <f t="shared" si="232"/>
        <v>c</v>
      </c>
      <c r="AI276" s="34" t="str">
        <f t="shared" si="233"/>
        <v>rdamedia/fre</v>
      </c>
      <c r="AJ276" s="34" t="str">
        <f t="shared" si="234"/>
        <v>ressource en ligne</v>
      </c>
      <c r="AK276" s="34" t="str">
        <f t="shared" si="235"/>
        <v>cr</v>
      </c>
      <c r="AL276" s="34" t="str">
        <f t="shared" si="236"/>
        <v>rdacarrier/fre</v>
      </c>
      <c r="AM276" s="34" t="str">
        <f t="shared" si="237"/>
        <v>m\\\\\o\\d\\\\\\\\</v>
      </c>
      <c r="AN276" s="34" t="str">
        <f t="shared" si="238"/>
        <v>cr\cn\\\\uuaua</v>
      </c>
      <c r="AO276" s="34" t="str">
        <f t="shared" si="239"/>
        <v>Accès restreint aux membres</v>
      </c>
      <c r="AP276" s="34" t="str">
        <f t="shared" si="240"/>
        <v>Source de la note de description : Version imprimée</v>
      </c>
      <c r="AQ276" s="34" t="str">
        <f t="shared" si="241"/>
        <v/>
      </c>
      <c r="AR276" s="34" t="str">
        <f t="shared" si="242"/>
        <v>%SITE_CLIENT%/?library_guid=658FE097-53DE-40F3-9E57-EE2EDE1E35A7</v>
      </c>
      <c r="AS276" s="34" t="str">
        <f t="shared" si="243"/>
        <v>Accès au travers du portail ENI</v>
      </c>
      <c r="AT276" s="34" t="str">
        <f t="shared" si="244"/>
        <v xml:space="preserve"> Adobe </v>
      </c>
      <c r="AU276" s="34" t="str">
        <f t="shared" si="245"/>
        <v xml:space="preserve"> e</v>
      </c>
      <c r="AV276" s="34" t="str">
        <f t="shared" si="246"/>
        <v xml:space="preserve"> ebook </v>
      </c>
      <c r="AW276" s="34" t="str">
        <f t="shared" si="247"/>
        <v xml:space="preserve"> index </v>
      </c>
      <c r="AX276" s="34" t="str">
        <f t="shared" si="248"/>
        <v xml:space="preserve"> livre </v>
      </c>
      <c r="AY276" s="34" t="str">
        <f t="shared" si="249"/>
        <v xml:space="preserve"> livre électronique </v>
      </c>
      <c r="AZ276" s="34" t="str">
        <f t="shared" si="250"/>
        <v xml:space="preserve"> livre numérique </v>
      </c>
      <c r="BA276" s="34" t="str">
        <f t="shared" si="251"/>
        <v xml:space="preserve"> livres électroniques </v>
      </c>
      <c r="BB276" s="34" t="str">
        <f t="shared" si="252"/>
        <v xml:space="preserve"> livres numériques </v>
      </c>
      <c r="BC276" s="34" t="str">
        <f t="shared" si="253"/>
        <v xml:space="preserve"> LNSF5CSIND</v>
      </c>
      <c r="BD276" s="34" t="str">
        <f t="shared" si="254"/>
        <v xml:space="preserve"> mise en page </v>
      </c>
      <c r="BE276" s="34" t="str">
        <f t="shared" si="255"/>
        <v xml:space="preserve"> PAO </v>
      </c>
      <c r="BF276" s="34" t="str">
        <f t="shared" si="256"/>
        <v xml:space="preserve"> table des matières </v>
      </c>
      <c r="BG276" s="34" t="str">
        <f t="shared" si="257"/>
        <v xml:space="preserve">book </v>
      </c>
      <c r="BH276" s="34" t="str">
        <f t="shared" si="258"/>
        <v xml:space="preserve">Livre </v>
      </c>
      <c r="BI276" s="34" t="str">
        <f t="shared" si="259"/>
        <v/>
      </c>
      <c r="BJ276" s="34" t="str">
        <f t="shared" si="260"/>
        <v/>
      </c>
      <c r="BK276" s="34" t="str">
        <f t="shared" si="261"/>
        <v/>
      </c>
      <c r="BL276" s="34" t="str">
        <f t="shared" si="262"/>
        <v/>
      </c>
      <c r="BM276" s="34" t="str">
        <f t="shared" si="263"/>
        <v/>
      </c>
      <c r="BN276" s="34" t="str">
        <f t="shared" si="264"/>
        <v/>
      </c>
      <c r="BO276" s="34" t="str">
        <f t="shared" si="265"/>
        <v/>
      </c>
      <c r="BP276" s="34" t="str">
        <f t="shared" si="266"/>
        <v/>
      </c>
      <c r="BQ276" s="34" t="str">
        <f t="shared" si="267"/>
        <v/>
      </c>
      <c r="BR276" s="34" t="str">
        <f t="shared" si="268"/>
        <v/>
      </c>
      <c r="BS276" s="34" t="str">
        <f t="shared" si="269"/>
        <v/>
      </c>
      <c r="BT276" s="34" t="str">
        <f t="shared" si="270"/>
        <v/>
      </c>
      <c r="BU276" s="42" t="str">
        <f t="shared" si="271"/>
        <v/>
      </c>
    </row>
    <row r="277" spans="1:74" ht="20.100000000000001" customHeight="1" x14ac:dyDescent="0.2">
      <c r="A277" s="40">
        <v>45231</v>
      </c>
      <c r="B277" s="34" t="s">
        <v>14502</v>
      </c>
      <c r="C277" s="34" t="s">
        <v>112</v>
      </c>
      <c r="D277" s="34">
        <v>20240120</v>
      </c>
      <c r="E277" s="34" t="s">
        <v>14503</v>
      </c>
      <c r="F277" s="34" t="str">
        <f t="shared" si="204"/>
        <v>pour PC/Mac</v>
      </c>
      <c r="G277" s="34" t="str">
        <f t="shared" si="205"/>
        <v>Didier MAZIER</v>
      </c>
      <c r="H277" s="34" t="str">
        <f t="shared" si="206"/>
        <v/>
      </c>
      <c r="I277" s="34" t="str">
        <f t="shared" si="207"/>
        <v>MAZIER, Didier</v>
      </c>
      <c r="J277" s="34" t="str">
        <f t="shared" si="208"/>
        <v/>
      </c>
      <c r="K277" s="34" t="str">
        <f t="shared" si="209"/>
        <v/>
      </c>
      <c r="L277" s="34" t="str">
        <f t="shared" si="210"/>
        <v/>
      </c>
      <c r="M277" s="34" t="str">
        <f t="shared" si="211"/>
        <v/>
      </c>
      <c r="N277" s="5" t="str">
        <f t="shared" si="212"/>
        <v>Edition du 1 September 2010</v>
      </c>
      <c r="O277" s="5" t="str">
        <f t="shared" si="213"/>
        <v>484 pages</v>
      </c>
      <c r="P277" s="34" t="str">
        <f t="shared" si="214"/>
        <v>Editions ENI</v>
      </c>
      <c r="Q277" s="6" t="str">
        <f t="shared" si="215"/>
        <v>fre</v>
      </c>
      <c r="R277" s="34" t="str">
        <f t="shared" si="216"/>
        <v>fre</v>
      </c>
      <c r="S277" s="34" t="str">
        <f t="shared" si="217"/>
        <v>fre</v>
      </c>
      <c r="T277" s="34" t="str">
        <f t="shared" si="218"/>
        <v>Ce livre de la collection Studio Factory détaille chaque fonction de Adobe Photoshop CS5, le logiciel de référence en matière de retouches d'images : après une présentation de l'environnement de travail et des différents formats de fichiers gérés par Photoshop, vous découvrirez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vous ouvrirez à de nouvelles possibilités artistiques avec le traitement HDR des photos, la correction de l'objectif, le pinceau mélangeur, le remplacement de contenus&amp;hellip;
Vous verrez comment obtenir des effets saisissants à l'aide des nombreux filtres, comment détourer les images par la réalisation de tracés et le nouvel outil d'amélioration des contours de sélection, comment afficher les images dans une page Web ou dans une galerie de photos Web, exploiter les couches pour créer un masque ou remplacer des encres de couleur quadri. Vous apprendrez à automatiser les tâches en créant des scripts ; le livre se termine par une approche d'Adobe Bridge et Camera Raw.
Ce livre est également proposé en coffret 1 | coffret 2</v>
      </c>
      <c r="U277" s="34">
        <f t="shared" si="219"/>
        <v>9782746059092</v>
      </c>
      <c r="V277" s="34" t="str">
        <f t="shared" si="220"/>
        <v>Version Numérique</v>
      </c>
      <c r="W277" s="34">
        <f t="shared" si="221"/>
        <v>9782746056886</v>
      </c>
      <c r="X277" s="34" t="str">
        <f t="shared" si="222"/>
        <v>Version Imprimée</v>
      </c>
      <c r="Y277" s="34" t="str">
        <f t="shared" si="223"/>
        <v>St-Herblain</v>
      </c>
      <c r="Z277" s="34" t="str">
        <f t="shared" si="224"/>
        <v>Editions ENI</v>
      </c>
      <c r="AA277" s="34">
        <f t="shared" si="225"/>
        <v>2010</v>
      </c>
      <c r="AB277" s="34" t="str">
        <f t="shared" si="226"/>
        <v>Bibliothèque Numérique ENI (Service en ligne)</v>
      </c>
      <c r="AC277" s="34" t="str">
        <f t="shared" si="227"/>
        <v>STUDIO FACTORY</v>
      </c>
      <c r="AD277" s="34" t="str">
        <f t="shared" si="228"/>
        <v>texte</v>
      </c>
      <c r="AE277" s="34" t="str">
        <f t="shared" si="229"/>
        <v>txt</v>
      </c>
      <c r="AF277" s="34" t="str">
        <f t="shared" si="230"/>
        <v>rdacontent/fre</v>
      </c>
      <c r="AG277" s="34" t="str">
        <f t="shared" si="231"/>
        <v>informatique</v>
      </c>
      <c r="AH277" s="34" t="str">
        <f t="shared" si="232"/>
        <v>c</v>
      </c>
      <c r="AI277" s="34" t="str">
        <f t="shared" si="233"/>
        <v>rdamedia/fre</v>
      </c>
      <c r="AJ277" s="34" t="str">
        <f t="shared" si="234"/>
        <v>ressource en ligne</v>
      </c>
      <c r="AK277" s="34" t="str">
        <f t="shared" si="235"/>
        <v>cr</v>
      </c>
      <c r="AL277" s="34" t="str">
        <f t="shared" si="236"/>
        <v>rdacarrier/fre</v>
      </c>
      <c r="AM277" s="34" t="str">
        <f t="shared" si="237"/>
        <v>m\\\\\o\\d\\\\\\\\</v>
      </c>
      <c r="AN277" s="34" t="str">
        <f t="shared" si="238"/>
        <v>cr\cn\\\\uuaua</v>
      </c>
      <c r="AO277" s="34" t="str">
        <f t="shared" si="239"/>
        <v>Accès restreint aux membres</v>
      </c>
      <c r="AP277" s="34" t="str">
        <f t="shared" si="240"/>
        <v>Source de la note de description : Version imprimée</v>
      </c>
      <c r="AQ277" s="34" t="str">
        <f t="shared" si="241"/>
        <v/>
      </c>
      <c r="AR277" s="34" t="str">
        <f t="shared" si="242"/>
        <v>%SITE_CLIENT%/?library_guid=05F41321-B79D-48B6-875E-CD3DED3A17EF</v>
      </c>
      <c r="AS277" s="34" t="str">
        <f t="shared" si="243"/>
        <v>Accès au travers du portail ENI</v>
      </c>
      <c r="AT277" s="34" t="str">
        <f t="shared" si="244"/>
        <v xml:space="preserve"> Adobe </v>
      </c>
      <c r="AU277" s="34" t="str">
        <f t="shared" si="245"/>
        <v xml:space="preserve"> bichromie </v>
      </c>
      <c r="AV277" s="34" t="str">
        <f t="shared" si="246"/>
        <v xml:space="preserve"> Bitmap </v>
      </c>
      <c r="AW277" s="34" t="str">
        <f t="shared" si="247"/>
        <v xml:space="preserve"> Bridge </v>
      </c>
      <c r="AX277" s="34" t="str">
        <f t="shared" si="248"/>
        <v xml:space="preserve"> creative book </v>
      </c>
      <c r="AY277" s="34" t="str">
        <f t="shared" si="249"/>
        <v xml:space="preserve"> détourage </v>
      </c>
      <c r="AZ277" s="34" t="str">
        <f t="shared" si="250"/>
        <v xml:space="preserve"> e</v>
      </c>
      <c r="BA277" s="34" t="str">
        <f t="shared" si="251"/>
        <v xml:space="preserve"> ebook </v>
      </c>
      <c r="BB277" s="34" t="str">
        <f t="shared" si="252"/>
        <v xml:space="preserve"> livre électronique </v>
      </c>
      <c r="BC277" s="34" t="str">
        <f t="shared" si="253"/>
        <v xml:space="preserve"> livre numérique </v>
      </c>
      <c r="BD277" s="34" t="str">
        <f t="shared" si="254"/>
        <v xml:space="preserve"> livres électroniques </v>
      </c>
      <c r="BE277" s="34" t="str">
        <f t="shared" si="255"/>
        <v xml:space="preserve"> livres numériques </v>
      </c>
      <c r="BF277" s="34" t="str">
        <f t="shared" si="256"/>
        <v xml:space="preserve"> LNSF5CSPHO</v>
      </c>
      <c r="BG277" s="34" t="str">
        <f t="shared" si="257"/>
        <v xml:space="preserve"> Ouvrage </v>
      </c>
      <c r="BH277" s="34" t="str">
        <f t="shared" si="258"/>
        <v xml:space="preserve"> photo </v>
      </c>
      <c r="BI277" s="34" t="str">
        <f t="shared" si="259"/>
        <v xml:space="preserve"> Retouche image </v>
      </c>
      <c r="BJ277" s="34" t="str">
        <f t="shared" si="260"/>
        <v xml:space="preserve"> script </v>
      </c>
      <c r="BK277" s="34" t="str">
        <f t="shared" si="261"/>
        <v xml:space="preserve">book </v>
      </c>
      <c r="BL277" s="34" t="str">
        <f t="shared" si="262"/>
        <v xml:space="preserve">Livre </v>
      </c>
      <c r="BM277" s="34" t="str">
        <f t="shared" si="263"/>
        <v/>
      </c>
      <c r="BN277" s="34" t="str">
        <f t="shared" si="264"/>
        <v/>
      </c>
      <c r="BO277" s="34" t="str">
        <f t="shared" si="265"/>
        <v/>
      </c>
      <c r="BP277" s="34" t="str">
        <f t="shared" si="266"/>
        <v/>
      </c>
      <c r="BQ277" s="34" t="str">
        <f t="shared" si="267"/>
        <v/>
      </c>
      <c r="BR277" s="34" t="str">
        <f t="shared" si="268"/>
        <v/>
      </c>
      <c r="BS277" s="34" t="str">
        <f t="shared" si="269"/>
        <v/>
      </c>
      <c r="BT277" s="34" t="str">
        <f t="shared" si="270"/>
        <v/>
      </c>
      <c r="BU277" s="42" t="str">
        <f t="shared" si="271"/>
        <v/>
      </c>
    </row>
    <row r="278" spans="1:74" ht="20.100000000000001" customHeight="1" x14ac:dyDescent="0.2">
      <c r="A278" s="40">
        <v>45231</v>
      </c>
      <c r="B278" s="34" t="s">
        <v>14504</v>
      </c>
      <c r="C278" s="34" t="s">
        <v>112</v>
      </c>
      <c r="D278" s="34">
        <v>20240120</v>
      </c>
      <c r="E278" s="34" t="s">
        <v>14505</v>
      </c>
      <c r="F278" s="34" t="str">
        <f t="shared" si="204"/>
        <v>Pour PC/Mac</v>
      </c>
      <c r="G278" s="34" t="str">
        <f t="shared" si="205"/>
        <v>Nathalie De Saint-Denis</v>
      </c>
      <c r="H278" s="34" t="str">
        <f t="shared" si="206"/>
        <v/>
      </c>
      <c r="I278" s="34" t="str">
        <f t="shared" si="207"/>
        <v>De Saint-Denis, Nathalie</v>
      </c>
      <c r="J278" s="34" t="str">
        <f t="shared" si="208"/>
        <v/>
      </c>
      <c r="K278" s="34" t="str">
        <f t="shared" si="209"/>
        <v/>
      </c>
      <c r="L278" s="34" t="str">
        <f t="shared" si="210"/>
        <v/>
      </c>
      <c r="M278" s="34" t="str">
        <f t="shared" si="211"/>
        <v/>
      </c>
      <c r="N278" s="5" t="str">
        <f t="shared" si="212"/>
        <v>Edition du 1 September 2006</v>
      </c>
      <c r="O278" s="5" t="str">
        <f t="shared" si="213"/>
        <v>403 pages</v>
      </c>
      <c r="P278" s="34" t="str">
        <f t="shared" si="214"/>
        <v>Editions ENI</v>
      </c>
      <c r="Q278" s="6" t="str">
        <f t="shared" si="215"/>
        <v>fre</v>
      </c>
      <c r="R278" s="34" t="str">
        <f t="shared" si="216"/>
        <v>fre</v>
      </c>
      <c r="S278" s="34" t="str">
        <f t="shared" si="217"/>
        <v>fre</v>
      </c>
      <c r="T278" s="34" t="str">
        <f t="shared" si="218"/>
        <v>Cet ouvrage de la collection Studio Factory est destiné à toute personne, amateur ou professionnel, connaissant ou pas une version antérieure de QuarkXPress et qui souhaite apprendre à utiliser toutes les fonctionnalités offertes par la version 7 de ce célèbre logiciel de PAO. 
Vous y découvrirez tout d'abord la notion de projet et, après la présentation de l¹interface, apprendrez à créer et à gérer les blocs, les calques et les couleurs afin d¹organiser au mieux le contenu de vos documents avant d¹y insérer images et textes. Vous exploiterez toutes les techniques de mise en page (conception de maquettes et de feuilles de style, fonctions typographiques, chaînage des blocs). Vous verrez comment ajouter les éléments graphiques (traits, courbes de Bézier, chemins de texte, tableaux) et effets graphiques (transparence, ombre portée) puis découvrirez les fonctions spécifiques au traitement des images telles que le détourage, l'habillage, l'utilisation des masques alpha et l'application d'effets. Vous apprendrez à gérer vos longs documents par la création de listes, index et livres. Vous optimiserez votre travail en partageant les éléments de vos différents projets grâce aux gabarits, bibliothèques et techniques de synchronisation. Vous verrez aussi comment partager les éléments et les informations entre plusieurs utilisateurs et comment harmoniser les projets grâce à la fonction Job Jackets. Vous exploiterez les techniques permettant la préparation et l'envoi de votre document chez l'imprimeur ou son exportation au format EPS ou PDF. Pour terminer, vous créerez un document web interactif au format HTML. 
Ce livre est également proposé en coffret</v>
      </c>
      <c r="U278" s="34">
        <f t="shared" si="219"/>
        <v>9782746044746</v>
      </c>
      <c r="V278" s="34" t="str">
        <f t="shared" si="220"/>
        <v>Version Numérique</v>
      </c>
      <c r="W278" s="34">
        <f t="shared" si="221"/>
        <v>9782746033849</v>
      </c>
      <c r="X278" s="34" t="str">
        <f t="shared" si="222"/>
        <v>Version Imprimée</v>
      </c>
      <c r="Y278" s="34" t="str">
        <f t="shared" si="223"/>
        <v>St-Herblain</v>
      </c>
      <c r="Z278" s="34" t="str">
        <f t="shared" si="224"/>
        <v>Editions ENI</v>
      </c>
      <c r="AA278" s="34">
        <f t="shared" si="225"/>
        <v>2006</v>
      </c>
      <c r="AB278" s="34" t="str">
        <f t="shared" si="226"/>
        <v>Bibliothèque Numérique ENI (Service en ligne)</v>
      </c>
      <c r="AC278" s="34" t="str">
        <f t="shared" si="227"/>
        <v>STUDIO FACTORY</v>
      </c>
      <c r="AD278" s="34" t="str">
        <f t="shared" si="228"/>
        <v>texte</v>
      </c>
      <c r="AE278" s="34" t="str">
        <f t="shared" si="229"/>
        <v>txt</v>
      </c>
      <c r="AF278" s="34" t="str">
        <f t="shared" si="230"/>
        <v>rdacontent/fre</v>
      </c>
      <c r="AG278" s="34" t="str">
        <f t="shared" si="231"/>
        <v>informatique</v>
      </c>
      <c r="AH278" s="34" t="str">
        <f t="shared" si="232"/>
        <v>c</v>
      </c>
      <c r="AI278" s="34" t="str">
        <f t="shared" si="233"/>
        <v>rdamedia/fre</v>
      </c>
      <c r="AJ278" s="34" t="str">
        <f t="shared" si="234"/>
        <v>ressource en ligne</v>
      </c>
      <c r="AK278" s="34" t="str">
        <f t="shared" si="235"/>
        <v>cr</v>
      </c>
      <c r="AL278" s="34" t="str">
        <f t="shared" si="236"/>
        <v>rdacarrier/fre</v>
      </c>
      <c r="AM278" s="34" t="str">
        <f t="shared" si="237"/>
        <v>m\\\\\o\\d\\\\\\\\</v>
      </c>
      <c r="AN278" s="34" t="str">
        <f t="shared" si="238"/>
        <v>cr\cn\\\\uuaua</v>
      </c>
      <c r="AO278" s="34" t="str">
        <f t="shared" si="239"/>
        <v>Accès restreint aux membres</v>
      </c>
      <c r="AP278" s="34" t="str">
        <f t="shared" si="240"/>
        <v>Source de la note de description : Version imprimée</v>
      </c>
      <c r="AQ278" s="34" t="str">
        <f t="shared" si="241"/>
        <v/>
      </c>
      <c r="AR278" s="34" t="str">
        <f t="shared" si="242"/>
        <v>%SITE_CLIENT%/?library_guid=7C3FE194-111F-446E-A573-6579F29E4C48</v>
      </c>
      <c r="AS278" s="34" t="str">
        <f t="shared" si="243"/>
        <v>Accès au travers du portail ENI</v>
      </c>
      <c r="AT278" s="34" t="str">
        <f t="shared" si="244"/>
        <v xml:space="preserve"> e</v>
      </c>
      <c r="AU278" s="34" t="str">
        <f t="shared" si="245"/>
        <v xml:space="preserve"> ebook </v>
      </c>
      <c r="AV278" s="34" t="str">
        <f t="shared" si="246"/>
        <v xml:space="preserve"> livre numerique </v>
      </c>
      <c r="AW278" s="34" t="str">
        <f t="shared" si="247"/>
        <v xml:space="preserve"> livre numérique </v>
      </c>
      <c r="AX278" s="34" t="str">
        <f t="shared" si="248"/>
        <v xml:space="preserve"> livres numeriques </v>
      </c>
      <c r="AY278" s="34" t="str">
        <f t="shared" si="249"/>
        <v xml:space="preserve"> livres numériques </v>
      </c>
      <c r="AZ278" s="34" t="str">
        <f t="shared" si="250"/>
        <v xml:space="preserve"> LNSF7XPR </v>
      </c>
      <c r="BA278" s="34" t="str">
        <f t="shared" si="251"/>
        <v xml:space="preserve"> LNSF7XPR</v>
      </c>
      <c r="BB278" s="34" t="str">
        <f t="shared" si="252"/>
        <v xml:space="preserve"> maquette </v>
      </c>
      <c r="BC278" s="34" t="str">
        <f t="shared" si="253"/>
        <v xml:space="preserve"> Mise en page </v>
      </c>
      <c r="BD278" s="34" t="str">
        <f t="shared" si="254"/>
        <v xml:space="preserve"> Quark </v>
      </c>
      <c r="BE278" s="34" t="str">
        <f t="shared" si="255"/>
        <v xml:space="preserve"> Xpress </v>
      </c>
      <c r="BF278" s="34" t="str">
        <f t="shared" si="256"/>
        <v xml:space="preserve">book </v>
      </c>
      <c r="BG278" s="34" t="str">
        <f t="shared" si="257"/>
        <v xml:space="preserve">PAO </v>
      </c>
      <c r="BH278" s="34" t="str">
        <f t="shared" si="258"/>
        <v/>
      </c>
      <c r="BI278" s="34" t="str">
        <f t="shared" si="259"/>
        <v/>
      </c>
      <c r="BJ278" s="34" t="str">
        <f t="shared" si="260"/>
        <v/>
      </c>
      <c r="BK278" s="34" t="str">
        <f t="shared" si="261"/>
        <v/>
      </c>
      <c r="BL278" s="34" t="str">
        <f t="shared" si="262"/>
        <v/>
      </c>
      <c r="BM278" s="34" t="str">
        <f t="shared" si="263"/>
        <v/>
      </c>
      <c r="BN278" s="34" t="str">
        <f t="shared" si="264"/>
        <v/>
      </c>
      <c r="BO278" s="34" t="str">
        <f t="shared" si="265"/>
        <v/>
      </c>
      <c r="BP278" s="34" t="str">
        <f t="shared" si="266"/>
        <v/>
      </c>
      <c r="BQ278" s="34" t="str">
        <f t="shared" si="267"/>
        <v/>
      </c>
      <c r="BR278" s="34" t="str">
        <f t="shared" si="268"/>
        <v/>
      </c>
      <c r="BS278" s="34" t="str">
        <f t="shared" si="269"/>
        <v/>
      </c>
      <c r="BT278" s="34" t="str">
        <f t="shared" si="270"/>
        <v/>
      </c>
      <c r="BU278" s="42" t="str">
        <f t="shared" si="271"/>
        <v/>
      </c>
    </row>
    <row r="279" spans="1:74" ht="20.100000000000001" customHeight="1" x14ac:dyDescent="0.2">
      <c r="A279" s="40">
        <v>45231</v>
      </c>
      <c r="B279" s="34" t="s">
        <v>14506</v>
      </c>
      <c r="C279" s="34" t="s">
        <v>112</v>
      </c>
      <c r="D279" s="34">
        <v>20240120</v>
      </c>
      <c r="E279" s="34" t="s">
        <v>14507</v>
      </c>
      <c r="F279" s="34" t="str">
        <f t="shared" si="204"/>
        <v>Pour PC/Mac</v>
      </c>
      <c r="G279" s="34" t="str">
        <f t="shared" si="205"/>
        <v>Nathalie De Saint-Denis</v>
      </c>
      <c r="H279" s="34" t="str">
        <f t="shared" si="206"/>
        <v/>
      </c>
      <c r="I279" s="34" t="str">
        <f t="shared" si="207"/>
        <v>De Saint-Denis, Nathalie</v>
      </c>
      <c r="J279" s="34" t="str">
        <f t="shared" si="208"/>
        <v/>
      </c>
      <c r="K279" s="34" t="str">
        <f t="shared" si="209"/>
        <v/>
      </c>
      <c r="L279" s="34" t="str">
        <f t="shared" si="210"/>
        <v/>
      </c>
      <c r="M279" s="34" t="str">
        <f t="shared" si="211"/>
        <v/>
      </c>
      <c r="N279" s="5" t="str">
        <f t="shared" si="212"/>
        <v>Edition du 1 May 2009</v>
      </c>
      <c r="O279" s="5" t="str">
        <f t="shared" si="213"/>
        <v>464 pages</v>
      </c>
      <c r="P279" s="34" t="str">
        <f t="shared" si="214"/>
        <v>Editions ENI</v>
      </c>
      <c r="Q279" s="6" t="str">
        <f t="shared" si="215"/>
        <v>fre</v>
      </c>
      <c r="R279" s="34" t="str">
        <f t="shared" si="216"/>
        <v>fre</v>
      </c>
      <c r="S279" s="34" t="str">
        <f t="shared" si="217"/>
        <v>fre</v>
      </c>
      <c r="T279" s="34" t="str">
        <f t="shared" si="218"/>
        <v>Cet ouvrage de la collection Studio Factory est destiné à toute personne, amateur ou professionnel, connaissant ou pas une version antérieure de QuarkXPress et qui souhaite apprendre à utiliser toutes les fonctionnalités offertes par la version 8 de ce célèbre logiciel de PAO. 
Vous y découvrirez tout d'abord la notion de projet et, suite à la présentation de l'interface, vous apprendrez à créer et à gérer les blocs, les calques et les couleurs afin d'organiser au mieux vos documents et d'y insérer les contenus : images et textes. Vous exploiterez toutes les techniques de mise en page (conception de maquettes et de feuilles de style, fonctions typographiques, chaînage des blocs). Vous verrez comment traiter les éléments graphiques : traits, courbes de Bézier, chemins de texte, tableaux et appliquer transparence et ombre portée.  Vous découvrirez les fonctions spécifiques au traitement des images telles que le détourage, l'habillage, l'utilisation des masques alpha et l'application d'effets. Vous apprendrez à gérer vos longs documents par la création de livres, listes et index. Vous optimiserez votre travail en partageant les éléments de vos différents projets grâce aux gabarits, bibliothèques et techniques de synchronisation. Vous verrez aussi comment partager les éléments et les informations entre plusieurs utilisateurs et comment harmoniser les projets grâce aux Job Jackets. Vous exploiterez les techniques permettant la préparation et l'envoi de votre document chez l'imprimeur ou son exportation aux formats EPS ou PDF. Le livre se termine par une  présentation des fonctionnalités relatives à deux autres modes d'édition : la création de pages web et de documents Flash interactifs.</v>
      </c>
      <c r="U279" s="34">
        <f t="shared" si="219"/>
        <v>9782746049949</v>
      </c>
      <c r="V279" s="34" t="str">
        <f t="shared" si="220"/>
        <v>Version Numérique</v>
      </c>
      <c r="W279" s="34">
        <f t="shared" si="221"/>
        <v>9782746048515</v>
      </c>
      <c r="X279" s="34" t="str">
        <f t="shared" si="222"/>
        <v>Version Imprimée</v>
      </c>
      <c r="Y279" s="34" t="str">
        <f t="shared" si="223"/>
        <v>St-Herblain</v>
      </c>
      <c r="Z279" s="34" t="str">
        <f t="shared" si="224"/>
        <v>Editions ENI</v>
      </c>
      <c r="AA279" s="34">
        <f t="shared" si="225"/>
        <v>2009</v>
      </c>
      <c r="AB279" s="34" t="str">
        <f t="shared" si="226"/>
        <v>Bibliothèque Numérique ENI (Service en ligne)</v>
      </c>
      <c r="AC279" s="34" t="str">
        <f t="shared" si="227"/>
        <v>STUDIO FACTORY</v>
      </c>
      <c r="AD279" s="34" t="str">
        <f t="shared" si="228"/>
        <v>texte</v>
      </c>
      <c r="AE279" s="34" t="str">
        <f t="shared" si="229"/>
        <v>txt</v>
      </c>
      <c r="AF279" s="34" t="str">
        <f t="shared" si="230"/>
        <v>rdacontent/fre</v>
      </c>
      <c r="AG279" s="34" t="str">
        <f t="shared" si="231"/>
        <v>informatique</v>
      </c>
      <c r="AH279" s="34" t="str">
        <f t="shared" si="232"/>
        <v>c</v>
      </c>
      <c r="AI279" s="34" t="str">
        <f t="shared" si="233"/>
        <v>rdamedia/fre</v>
      </c>
      <c r="AJ279" s="34" t="str">
        <f t="shared" si="234"/>
        <v>ressource en ligne</v>
      </c>
      <c r="AK279" s="34" t="str">
        <f t="shared" si="235"/>
        <v>cr</v>
      </c>
      <c r="AL279" s="34" t="str">
        <f t="shared" si="236"/>
        <v>rdacarrier/fre</v>
      </c>
      <c r="AM279" s="34" t="str">
        <f t="shared" si="237"/>
        <v>m\\\\\o\\d\\\\\\\\</v>
      </c>
      <c r="AN279" s="34" t="str">
        <f t="shared" si="238"/>
        <v>cr\cn\\\\uuaua</v>
      </c>
      <c r="AO279" s="34" t="str">
        <f t="shared" si="239"/>
        <v>Accès restreint aux membres</v>
      </c>
      <c r="AP279" s="34" t="str">
        <f t="shared" si="240"/>
        <v>Source de la note de description : Version imprimée</v>
      </c>
      <c r="AQ279" s="34" t="str">
        <f t="shared" si="241"/>
        <v/>
      </c>
      <c r="AR279" s="34" t="str">
        <f t="shared" si="242"/>
        <v>%SITE_CLIENT%/?library_guid=549C4058-84C5-4F13-A380-D7BC986DFC63</v>
      </c>
      <c r="AS279" s="34" t="str">
        <f t="shared" si="243"/>
        <v>Accès au travers du portail ENI</v>
      </c>
      <c r="AT279" s="34" t="str">
        <f t="shared" si="244"/>
        <v xml:space="preserve"> e</v>
      </c>
      <c r="AU279" s="34" t="str">
        <f t="shared" si="245"/>
        <v xml:space="preserve"> ebook </v>
      </c>
      <c r="AV279" s="34" t="str">
        <f t="shared" si="246"/>
        <v xml:space="preserve"> livre numerique </v>
      </c>
      <c r="AW279" s="34" t="str">
        <f t="shared" si="247"/>
        <v xml:space="preserve"> livre numérique </v>
      </c>
      <c r="AX279" s="34" t="str">
        <f t="shared" si="248"/>
        <v xml:space="preserve"> livres numeriques </v>
      </c>
      <c r="AY279" s="34" t="str">
        <f t="shared" si="249"/>
        <v xml:space="preserve"> livres numériques </v>
      </c>
      <c r="AZ279" s="34" t="str">
        <f t="shared" si="250"/>
        <v xml:space="preserve"> LNSF8XPR </v>
      </c>
      <c r="BA279" s="34" t="str">
        <f t="shared" si="251"/>
        <v xml:space="preserve"> LNSF8XPR</v>
      </c>
      <c r="BB279" s="34" t="str">
        <f t="shared" si="252"/>
        <v xml:space="preserve"> maquette </v>
      </c>
      <c r="BC279" s="34" t="str">
        <f t="shared" si="253"/>
        <v xml:space="preserve"> Mise en page </v>
      </c>
      <c r="BD279" s="34" t="str">
        <f t="shared" si="254"/>
        <v xml:space="preserve"> Quark </v>
      </c>
      <c r="BE279" s="34" t="str">
        <f t="shared" si="255"/>
        <v xml:space="preserve"> Xpress </v>
      </c>
      <c r="BF279" s="34" t="str">
        <f t="shared" si="256"/>
        <v xml:space="preserve">book </v>
      </c>
      <c r="BG279" s="34" t="str">
        <f t="shared" si="257"/>
        <v xml:space="preserve">PAO </v>
      </c>
      <c r="BH279" s="34" t="str">
        <f t="shared" si="258"/>
        <v/>
      </c>
      <c r="BI279" s="34" t="str">
        <f t="shared" si="259"/>
        <v/>
      </c>
      <c r="BJ279" s="34" t="str">
        <f t="shared" si="260"/>
        <v/>
      </c>
      <c r="BK279" s="34" t="str">
        <f t="shared" si="261"/>
        <v/>
      </c>
      <c r="BL279" s="34" t="str">
        <f t="shared" si="262"/>
        <v/>
      </c>
      <c r="BM279" s="34" t="str">
        <f t="shared" si="263"/>
        <v/>
      </c>
      <c r="BN279" s="34" t="str">
        <f t="shared" si="264"/>
        <v/>
      </c>
      <c r="BO279" s="34" t="str">
        <f t="shared" si="265"/>
        <v/>
      </c>
      <c r="BP279" s="34" t="str">
        <f t="shared" si="266"/>
        <v/>
      </c>
      <c r="BQ279" s="34" t="str">
        <f t="shared" si="267"/>
        <v/>
      </c>
      <c r="BR279" s="34" t="str">
        <f t="shared" si="268"/>
        <v/>
      </c>
      <c r="BS279" s="34" t="str">
        <f t="shared" si="269"/>
        <v/>
      </c>
      <c r="BT279" s="34" t="str">
        <f t="shared" si="270"/>
        <v/>
      </c>
      <c r="BU279" s="42" t="str">
        <f t="shared" si="271"/>
        <v/>
      </c>
    </row>
    <row r="280" spans="1:74" ht="20.100000000000001" customHeight="1" x14ac:dyDescent="0.2">
      <c r="A280" s="40">
        <v>45231</v>
      </c>
      <c r="B280" s="34" t="s">
        <v>14508</v>
      </c>
      <c r="C280" s="34" t="s">
        <v>112</v>
      </c>
      <c r="D280" s="34">
        <v>20240120</v>
      </c>
      <c r="E280" s="34" t="s">
        <v>14509</v>
      </c>
      <c r="F280" s="34" t="str">
        <f t="shared" si="204"/>
        <v>Pour PC/Mac</v>
      </c>
      <c r="G280" s="34" t="str">
        <f t="shared" si="205"/>
        <v>Nathalie De Saint-Denis</v>
      </c>
      <c r="H280" s="34" t="str">
        <f t="shared" si="206"/>
        <v/>
      </c>
      <c r="I280" s="34" t="str">
        <f t="shared" si="207"/>
        <v>De Saint-Denis, Nathalie</v>
      </c>
      <c r="J280" s="34" t="str">
        <f t="shared" si="208"/>
        <v/>
      </c>
      <c r="K280" s="34" t="str">
        <f t="shared" si="209"/>
        <v/>
      </c>
      <c r="L280" s="34" t="str">
        <f t="shared" si="210"/>
        <v/>
      </c>
      <c r="M280" s="34" t="str">
        <f t="shared" si="211"/>
        <v/>
      </c>
      <c r="N280" s="5" t="str">
        <f t="shared" si="212"/>
        <v>Edition du 1 December 2011</v>
      </c>
      <c r="O280" s="5" t="str">
        <f t="shared" si="213"/>
        <v>490 pages</v>
      </c>
      <c r="P280" s="34" t="str">
        <f t="shared" si="214"/>
        <v>Editions ENI</v>
      </c>
      <c r="Q280" s="6" t="str">
        <f t="shared" si="215"/>
        <v>fre</v>
      </c>
      <c r="R280" s="34" t="str">
        <f t="shared" si="216"/>
        <v>fre</v>
      </c>
      <c r="S280" s="34" t="str">
        <f t="shared" si="217"/>
        <v>fre</v>
      </c>
      <c r="T280" s="34" t="str">
        <f t="shared" si="218"/>
        <v>Cet ouvrage de la collection Studio Factory est destiné à toute personne, amateur ou professionnel, connaissant ou pas une version antérieure de QuarkXPress et qui souhaite apprendre à utiliser les différentes fonctionnalités offertes par la version 9 de ce célèbre logiciel de PAO. 
Vous y découvrirez tout d'abord la notion de projet et, suite à la présentation de l'interface, vous apprendrez à créer et à gérer les blocs, les calques et les couleurs afin d'organiser au mieux vos documents et d'y insérer les contenus : images et textes. 
Vous exploiterez toutes les techniques de mise en page (conception de maquettes et de feuilles de style, fonctions typographiques, chaînage des blocs). Vous verrez comment traiter les éléments graphiques : traits, courbes de Bézier, chemins de texte, tableaux et comment appliquer transparence et ombre portée. Vous découvrirez les fonctions spécifiques au traitement des images telles que le détourage, l'habillage, l'utilisation des masques alpha et l'application d'effets. 
Vous apprendrez à gérer vos longs documents par la création de livres, listes et index. Vous optimiserez votre travail en partageant les éléments de vos différents projets grâce aux gabarits, bibliothèques et techniques de synchronisation. Vous verrez aussi comment partager les éléments et les informations entre plusieurs utilisateurs et comment harmoniser les projets grâce aux Job Jackets. 
Vous exploiterez les techniques permettant la préparation et l'envoi de votre document chez l'imprimeur ou son exportation aux formats EPS ou PDF. Le livre se termine par une présentation des fonctionnalités relatives à deux autres modes d'édition, les pages Web et les documents Flash animés et interactifs, ainsi que la nouvelle fonction d'exportation ePub, pour les livres interactifs.</v>
      </c>
      <c r="U280" s="34">
        <f t="shared" si="219"/>
        <v>9782746071575</v>
      </c>
      <c r="V280" s="34" t="str">
        <f t="shared" si="220"/>
        <v>Version Numérique</v>
      </c>
      <c r="W280" s="34">
        <f t="shared" si="221"/>
        <v>9782746070639</v>
      </c>
      <c r="X280" s="34" t="str">
        <f t="shared" si="222"/>
        <v>Version Imprimée</v>
      </c>
      <c r="Y280" s="34" t="str">
        <f t="shared" si="223"/>
        <v>St-Herblain</v>
      </c>
      <c r="Z280" s="34" t="str">
        <f t="shared" si="224"/>
        <v>Editions ENI</v>
      </c>
      <c r="AA280" s="34">
        <f t="shared" si="225"/>
        <v>2011</v>
      </c>
      <c r="AB280" s="34" t="str">
        <f t="shared" si="226"/>
        <v>Bibliothèque Numérique ENI (Service en ligne)</v>
      </c>
      <c r="AC280" s="34" t="str">
        <f t="shared" si="227"/>
        <v>STUDIO FACTORY</v>
      </c>
      <c r="AD280" s="34" t="str">
        <f t="shared" si="228"/>
        <v>texte</v>
      </c>
      <c r="AE280" s="34" t="str">
        <f t="shared" si="229"/>
        <v>txt</v>
      </c>
      <c r="AF280" s="34" t="str">
        <f t="shared" si="230"/>
        <v>rdacontent/fre</v>
      </c>
      <c r="AG280" s="34" t="str">
        <f t="shared" si="231"/>
        <v>informatique</v>
      </c>
      <c r="AH280" s="34" t="str">
        <f t="shared" si="232"/>
        <v>c</v>
      </c>
      <c r="AI280" s="34" t="str">
        <f t="shared" si="233"/>
        <v>rdamedia/fre</v>
      </c>
      <c r="AJ280" s="34" t="str">
        <f t="shared" si="234"/>
        <v>ressource en ligne</v>
      </c>
      <c r="AK280" s="34" t="str">
        <f t="shared" si="235"/>
        <v>cr</v>
      </c>
      <c r="AL280" s="34" t="str">
        <f t="shared" si="236"/>
        <v>rdacarrier/fre</v>
      </c>
      <c r="AM280" s="34" t="str">
        <f t="shared" si="237"/>
        <v>m\\\\\o\\d\\\\\\\\</v>
      </c>
      <c r="AN280" s="34" t="str">
        <f t="shared" si="238"/>
        <v>cr\cn\\\\uuaua</v>
      </c>
      <c r="AO280" s="34" t="str">
        <f t="shared" si="239"/>
        <v>Accès restreint aux membres</v>
      </c>
      <c r="AP280" s="34" t="str">
        <f t="shared" si="240"/>
        <v>Source de la note de description : Version imprimée</v>
      </c>
      <c r="AQ280" s="34" t="str">
        <f t="shared" si="241"/>
        <v/>
      </c>
      <c r="AR280" s="34" t="str">
        <f t="shared" si="242"/>
        <v>%SITE_CLIENT%/?library_guid=5E3765E4-C33D-47C4-879C-1161284C425A</v>
      </c>
      <c r="AS280" s="34" t="str">
        <f t="shared" si="243"/>
        <v>Accès au travers du portail ENI</v>
      </c>
      <c r="AT280" s="34" t="str">
        <f t="shared" si="244"/>
        <v xml:space="preserve"> e</v>
      </c>
      <c r="AU280" s="34" t="str">
        <f t="shared" si="245"/>
        <v xml:space="preserve"> ebook </v>
      </c>
      <c r="AV280" s="34" t="str">
        <f t="shared" si="246"/>
        <v xml:space="preserve"> livre numerique </v>
      </c>
      <c r="AW280" s="34" t="str">
        <f t="shared" si="247"/>
        <v xml:space="preserve"> livre numérique </v>
      </c>
      <c r="AX280" s="34" t="str">
        <f t="shared" si="248"/>
        <v xml:space="preserve"> livres numeriques </v>
      </c>
      <c r="AY280" s="34" t="str">
        <f t="shared" si="249"/>
        <v xml:space="preserve"> livres numériques </v>
      </c>
      <c r="AZ280" s="34" t="str">
        <f t="shared" si="250"/>
        <v xml:space="preserve"> LNSF9XPR</v>
      </c>
      <c r="BA280" s="34" t="str">
        <f t="shared" si="251"/>
        <v xml:space="preserve"> maquette </v>
      </c>
      <c r="BB280" s="34" t="str">
        <f t="shared" si="252"/>
        <v xml:space="preserve"> Mise en page </v>
      </c>
      <c r="BC280" s="34" t="str">
        <f t="shared" si="253"/>
        <v xml:space="preserve"> Quark </v>
      </c>
      <c r="BD280" s="34" t="str">
        <f t="shared" si="254"/>
        <v xml:space="preserve"> Xpress </v>
      </c>
      <c r="BE280" s="34" t="str">
        <f t="shared" si="255"/>
        <v xml:space="preserve">book </v>
      </c>
      <c r="BF280" s="34" t="str">
        <f t="shared" si="256"/>
        <v xml:space="preserve">PAO </v>
      </c>
      <c r="BG280" s="34" t="str">
        <f t="shared" si="257"/>
        <v/>
      </c>
      <c r="BH280" s="34" t="str">
        <f t="shared" si="258"/>
        <v/>
      </c>
      <c r="BI280" s="34" t="str">
        <f t="shared" si="259"/>
        <v/>
      </c>
      <c r="BJ280" s="34" t="str">
        <f t="shared" si="260"/>
        <v/>
      </c>
      <c r="BK280" s="34" t="str">
        <f t="shared" si="261"/>
        <v/>
      </c>
      <c r="BL280" s="34" t="str">
        <f t="shared" si="262"/>
        <v/>
      </c>
      <c r="BM280" s="34" t="str">
        <f t="shared" si="263"/>
        <v/>
      </c>
      <c r="BN280" s="34" t="str">
        <f t="shared" si="264"/>
        <v/>
      </c>
      <c r="BO280" s="34" t="str">
        <f t="shared" si="265"/>
        <v/>
      </c>
      <c r="BP280" s="34" t="str">
        <f t="shared" si="266"/>
        <v/>
      </c>
      <c r="BQ280" s="34" t="str">
        <f t="shared" si="267"/>
        <v/>
      </c>
      <c r="BR280" s="34" t="str">
        <f t="shared" si="268"/>
        <v/>
      </c>
      <c r="BS280" s="34" t="str">
        <f t="shared" si="269"/>
        <v/>
      </c>
      <c r="BT280" s="34" t="str">
        <f t="shared" si="270"/>
        <v/>
      </c>
      <c r="BU280" s="42" t="str">
        <f t="shared" si="271"/>
        <v/>
      </c>
    </row>
    <row r="281" spans="1:74" ht="20.100000000000001" customHeight="1" x14ac:dyDescent="0.2">
      <c r="A281" s="40">
        <v>45231</v>
      </c>
      <c r="B281" s="34" t="s">
        <v>14510</v>
      </c>
      <c r="C281" s="34" t="s">
        <v>112</v>
      </c>
      <c r="D281" s="34">
        <v>20240120</v>
      </c>
      <c r="E281" s="34" t="s">
        <v>14511</v>
      </c>
      <c r="F281" s="34" t="str">
        <f t="shared" si="204"/>
        <v>Implémentation en environnement SQL Server 2008 et Windows Server 2008</v>
      </c>
      <c r="G281" s="34" t="str">
        <f t="shared" si="205"/>
        <v>William BORIES,Martine GIRAUDY,Pierre Erol GIRAUDY</v>
      </c>
      <c r="H281" s="34" t="str">
        <f t="shared" si="206"/>
        <v/>
      </c>
      <c r="I281" s="34" t="str">
        <f t="shared" si="207"/>
        <v>BORIES, William</v>
      </c>
      <c r="J281" s="34" t="str">
        <f t="shared" si="208"/>
        <v>GIRAUDY, Martine</v>
      </c>
      <c r="K281" s="34" t="str">
        <f t="shared" si="209"/>
        <v>GIRAUDY, Pierre Erol</v>
      </c>
      <c r="L281" s="34" t="str">
        <f t="shared" si="210"/>
        <v/>
      </c>
      <c r="M281" s="34" t="str">
        <f t="shared" si="211"/>
        <v/>
      </c>
      <c r="N281" s="5" t="str">
        <f t="shared" si="212"/>
        <v>Edition du 1 September 2009</v>
      </c>
      <c r="O281" s="5" t="str">
        <f t="shared" si="213"/>
        <v>358 pages</v>
      </c>
      <c r="P281" s="34" t="str">
        <f t="shared" si="214"/>
        <v>Editions ENI</v>
      </c>
      <c r="Q281" s="6" t="str">
        <f t="shared" si="215"/>
        <v>fre</v>
      </c>
      <c r="R281" s="34" t="str">
        <f t="shared" si="216"/>
        <v>fre</v>
      </c>
      <c r="S281" s="34" t="str">
        <f t="shared" si="217"/>
        <v>fre</v>
      </c>
      <c r="T281" s="34" t="str">
        <f t="shared" si="218"/>
        <v xml:space="preserve">Ce livre sur l'implémentation de MOSS 2007 s'adresse à toutes les personnes qui interagissent dans  l'entreprise, du Directeur Général au Directeur du Système d'Information, en passant par les Chefs de produits, les Chefs de projets ainsi que les populations qui interviennent lors de la mise en place de MOSS 2007 et notamment les Administrateurs Système et les utilisateurs.
Le livre est organisé en six chapitres. Après le préambule, le premier chapitre présente MOSS 2007 et les  avantages de son fonctionnement avec SQL Server 2008 sur Windows Server 2008. Le second chapitre détaille les étapes indispensables de la Gouvernance liées à SharePoint 2007 sur lesquelles repose une solution pérenne : ces étapes mettent en lumière tant la souplesse d'administration que celle d'utilisation de MOSS 2007 et de WSS v3 et mettent en exergue les rôles et fonctions des parties prenantes par rapport à la décision prise en amont, la mise en place du projet et sa mise en oeuvre technique. 
Le troisième chapitre est dédié à l'implémentation d'un environnement SharePoint pas à pas en commençant par l'installation de Windows Server 2008 SP2. L'implémentation continue avec IIS 7.0 et SQL Server 2008 SP1 et se termine par l'installation de MOSS 2007 SP2. Toujours dans une approche pas à pas, le quatrième chapitre couvre le paramétrage de l'administration MOSS 2007. A la fin de ce chapitre, votre environnement SharePoint sera fonctionnel. Le cinquième chapitre décrit l'exploitation et la maintenance de SharePoint, et cela à travers les consoles d'administration et les outils spécifiques  tels que STSADM ou PowerShell. Enfin le sixième chapitre porte sur la sécurité au sens large dans SharePoint avec ses particularités. 
Pierre Erol Giraudy est reconnu Microsoft MVP (Most Valuable Professionnal) sur Microsoft Office SharePoint Server depuis plusieurs années.
William Bories est reconnu MSP (Microsoft Student Partners) depuis 2005
</v>
      </c>
      <c r="U281" s="34">
        <f t="shared" si="219"/>
        <v>9782746051751</v>
      </c>
      <c r="V281" s="34" t="str">
        <f t="shared" si="220"/>
        <v>Version Numérique</v>
      </c>
      <c r="W281" s="34">
        <f t="shared" si="221"/>
        <v>9782746050600</v>
      </c>
      <c r="X281" s="34" t="str">
        <f t="shared" si="222"/>
        <v>Version Imprimée</v>
      </c>
      <c r="Y281" s="34" t="str">
        <f t="shared" si="223"/>
        <v>St-Herblain</v>
      </c>
      <c r="Z281" s="34" t="str">
        <f t="shared" si="224"/>
        <v>Editions ENI</v>
      </c>
      <c r="AA281" s="34">
        <f t="shared" si="225"/>
        <v>2009</v>
      </c>
      <c r="AB281" s="34" t="str">
        <f t="shared" si="226"/>
        <v>Bibliothèque Numérique ENI (Service en ligne)</v>
      </c>
      <c r="AC281" s="34" t="str">
        <f t="shared" si="227"/>
        <v>SOLUTIONS INFORMATIQUES</v>
      </c>
      <c r="AD281" s="34" t="str">
        <f t="shared" si="228"/>
        <v>texte</v>
      </c>
      <c r="AE281" s="34" t="str">
        <f t="shared" si="229"/>
        <v>txt</v>
      </c>
      <c r="AF281" s="34" t="str">
        <f t="shared" si="230"/>
        <v>rdacontent/fre</v>
      </c>
      <c r="AG281" s="34" t="str">
        <f t="shared" si="231"/>
        <v>informatique</v>
      </c>
      <c r="AH281" s="34" t="str">
        <f t="shared" si="232"/>
        <v>c</v>
      </c>
      <c r="AI281" s="34" t="str">
        <f t="shared" si="233"/>
        <v>rdamedia/fre</v>
      </c>
      <c r="AJ281" s="34" t="str">
        <f t="shared" si="234"/>
        <v>ressource en ligne</v>
      </c>
      <c r="AK281" s="34" t="str">
        <f t="shared" si="235"/>
        <v>cr</v>
      </c>
      <c r="AL281" s="34" t="str">
        <f t="shared" si="236"/>
        <v>rdacarrier/fre</v>
      </c>
      <c r="AM281" s="34" t="str">
        <f t="shared" si="237"/>
        <v>m\\\\\o\\d\\\\\\\\</v>
      </c>
      <c r="AN281" s="34" t="str">
        <f t="shared" si="238"/>
        <v>cr\cn\\\\uuaua</v>
      </c>
      <c r="AO281" s="34" t="str">
        <f t="shared" si="239"/>
        <v>Accès restreint aux membres</v>
      </c>
      <c r="AP281" s="34" t="str">
        <f t="shared" si="240"/>
        <v>Source de la note de description : Version imprimée</v>
      </c>
      <c r="AQ281" s="34" t="str">
        <f t="shared" si="241"/>
        <v/>
      </c>
      <c r="AR281" s="34" t="str">
        <f t="shared" si="242"/>
        <v>%SITE_CLIENT%/?library_guid=33C01DA4-D41F-4A98-83BD-84D46EA9D91B</v>
      </c>
      <c r="AS281" s="34" t="str">
        <f t="shared" si="243"/>
        <v>Accès au travers du portail ENI</v>
      </c>
      <c r="AT281" s="34" t="str">
        <f t="shared" si="244"/>
        <v xml:space="preserve"> gouvernance </v>
      </c>
      <c r="AU281" s="34" t="str">
        <f t="shared" si="245"/>
        <v xml:space="preserve"> livre moss </v>
      </c>
      <c r="AV281" s="34" t="str">
        <f t="shared" si="246"/>
        <v xml:space="preserve"> livre sharepoint </v>
      </c>
      <c r="AW281" s="34" t="str">
        <f t="shared" si="247"/>
        <v xml:space="preserve"> LNSO0708WSHA</v>
      </c>
      <c r="AX281" s="34" t="str">
        <f t="shared" si="248"/>
        <v xml:space="preserve"> MOSS 2007 </v>
      </c>
      <c r="AY281" s="34" t="str">
        <f t="shared" si="249"/>
        <v xml:space="preserve"> plan de gouvernance </v>
      </c>
      <c r="AZ281" s="34" t="str">
        <f t="shared" si="250"/>
        <v xml:space="preserve"> sharepoint services </v>
      </c>
      <c r="BA281" s="34" t="str">
        <f t="shared" si="251"/>
        <v xml:space="preserve"> WSS </v>
      </c>
      <c r="BB281" s="34" t="str">
        <f t="shared" si="252"/>
        <v xml:space="preserve">livre Microsoft </v>
      </c>
      <c r="BC281" s="34" t="str">
        <f t="shared" si="253"/>
        <v/>
      </c>
      <c r="BD281" s="34" t="str">
        <f t="shared" si="254"/>
        <v/>
      </c>
      <c r="BE281" s="34" t="str">
        <f t="shared" si="255"/>
        <v/>
      </c>
      <c r="BF281" s="34" t="str">
        <f t="shared" si="256"/>
        <v/>
      </c>
      <c r="BG281" s="34" t="str">
        <f t="shared" si="257"/>
        <v/>
      </c>
      <c r="BH281" s="34" t="str">
        <f t="shared" si="258"/>
        <v/>
      </c>
      <c r="BI281" s="34" t="str">
        <f t="shared" si="259"/>
        <v/>
      </c>
      <c r="BJ281" s="34" t="str">
        <f t="shared" si="260"/>
        <v/>
      </c>
      <c r="BK281" s="34" t="str">
        <f t="shared" si="261"/>
        <v/>
      </c>
      <c r="BL281" s="34" t="str">
        <f t="shared" si="262"/>
        <v/>
      </c>
      <c r="BM281" s="34" t="str">
        <f t="shared" si="263"/>
        <v/>
      </c>
      <c r="BN281" s="34" t="str">
        <f t="shared" si="264"/>
        <v/>
      </c>
      <c r="BO281" s="34" t="str">
        <f t="shared" si="265"/>
        <v/>
      </c>
      <c r="BP281" s="34" t="str">
        <f t="shared" si="266"/>
        <v/>
      </c>
      <c r="BQ281" s="34" t="str">
        <f t="shared" si="267"/>
        <v/>
      </c>
      <c r="BR281" s="34" t="str">
        <f t="shared" si="268"/>
        <v/>
      </c>
      <c r="BS281" s="34" t="str">
        <f t="shared" si="269"/>
        <v/>
      </c>
      <c r="BT281" s="34" t="str">
        <f t="shared" si="270"/>
        <v/>
      </c>
      <c r="BU281" s="42" t="str">
        <f t="shared" si="271"/>
        <v/>
      </c>
    </row>
    <row r="282" spans="1:74" ht="20.100000000000001" customHeight="1" x14ac:dyDescent="0.2">
      <c r="A282" s="40">
        <v>45231</v>
      </c>
      <c r="B282" s="34" t="s">
        <v>14512</v>
      </c>
      <c r="C282" s="34" t="s">
        <v>112</v>
      </c>
      <c r="D282" s="34">
        <v>20240120</v>
      </c>
      <c r="E282" s="34" t="s">
        <v>14513</v>
      </c>
      <c r="F282" s="34" t="str">
        <f t="shared" si="204"/>
        <v>Implémenter, administrer et utiliser la solution Microsoft de gestion multi projets</v>
      </c>
      <c r="G282" s="34" t="str">
        <f t="shared" si="205"/>
        <v>Jean-Michel BASSET</v>
      </c>
      <c r="H282" s="34" t="str">
        <f t="shared" si="206"/>
        <v/>
      </c>
      <c r="I282" s="34" t="str">
        <f t="shared" si="207"/>
        <v>BASSET, Jean-Michel</v>
      </c>
      <c r="J282" s="34" t="str">
        <f t="shared" si="208"/>
        <v/>
      </c>
      <c r="K282" s="34" t="str">
        <f t="shared" si="209"/>
        <v/>
      </c>
      <c r="L282" s="34" t="str">
        <f t="shared" si="210"/>
        <v/>
      </c>
      <c r="M282" s="34" t="str">
        <f t="shared" si="211"/>
        <v/>
      </c>
      <c r="N282" s="5" t="str">
        <f t="shared" si="212"/>
        <v>Edition du 1 March 2009</v>
      </c>
      <c r="O282" s="5" t="str">
        <f t="shared" si="213"/>
        <v>306 pages</v>
      </c>
      <c r="P282" s="34" t="str">
        <f t="shared" si="214"/>
        <v>Editions ENI</v>
      </c>
      <c r="Q282" s="6" t="str">
        <f t="shared" si="215"/>
        <v>fre</v>
      </c>
      <c r="R282" s="34" t="str">
        <f t="shared" si="216"/>
        <v>fre</v>
      </c>
      <c r="S282" s="34" t="str">
        <f t="shared" si="217"/>
        <v>fre</v>
      </c>
      <c r="T282" s="34" t="str">
        <f t="shared" si="218"/>
        <v>Ce livre sur Project Server 2007 s'adresse aux chefs de projets et planificateurs en recherche d'une solution de gestion multi projets ainsi qu'aux administrateurs réseaux chargés de l'installation de la solution Microsoft. Il permet au lecteur de disposer d'une vision fonctionnelle et technique complète de cette solution. 
Après un rappel des concepts de la gestion de projet, l'auteur présente les objectifs de la suite logicielle Microsoft Project Server 2007 et les pré-requis organisationnels à prévoir pour son exploitation. 
Il détaille ensuite les options des architectures possibles et présente les procédures d'installation des modes "standalone" et "ferme de serveurs" pour une mise en oeuvre de la solution.
Tout au long des chapitres, sont présentés les éléments de configuration des paramètres des serveurs, ceux de la gestion du temps et des tâches, des calendriers, des feuilles de temps, des activités hors projet, des champs personnalisés (Equipe, RBS,...), des ressources et les groupes et catégories de sécurité. Les tâches d'administration comme la synchronisation Active Directory, la sauvegarde, l'archivage, la gestion des espaces de travail, des affichages, des files d'attente ou de l'installation de l'Add-In Outlook, la construction du cube OLAP, sont identifiées. 
Pour les plus pressés, un paramétrage basique permet de passer très rapidement à son utilisation dans le contexte d'une maquette par exemple. 
Enfin un scénario d'utilisation présente les tâches allouées aux chefs de projet, responsables de ressources, ressources...</v>
      </c>
      <c r="U282" s="34">
        <f t="shared" si="219"/>
        <v>9782746048607</v>
      </c>
      <c r="V282" s="34" t="str">
        <f t="shared" si="220"/>
        <v>Version Numérique</v>
      </c>
      <c r="W282" s="34">
        <f t="shared" si="221"/>
        <v>9782746047648</v>
      </c>
      <c r="X282" s="34" t="str">
        <f t="shared" si="222"/>
        <v>Version Imprimée</v>
      </c>
      <c r="Y282" s="34" t="str">
        <f t="shared" si="223"/>
        <v>St-Herblain</v>
      </c>
      <c r="Z282" s="34" t="str">
        <f t="shared" si="224"/>
        <v>Editions ENI</v>
      </c>
      <c r="AA282" s="34">
        <f t="shared" si="225"/>
        <v>2009</v>
      </c>
      <c r="AB282" s="34" t="str">
        <f t="shared" si="226"/>
        <v>Bibliothèque Numérique ENI (Service en ligne)</v>
      </c>
      <c r="AC282" s="34" t="str">
        <f t="shared" si="227"/>
        <v>SOLUTIONS INFORMATIQUES</v>
      </c>
      <c r="AD282" s="34" t="str">
        <f t="shared" si="228"/>
        <v>texte</v>
      </c>
      <c r="AE282" s="34" t="str">
        <f t="shared" si="229"/>
        <v>txt</v>
      </c>
      <c r="AF282" s="34" t="str">
        <f t="shared" si="230"/>
        <v>rdacontent/fre</v>
      </c>
      <c r="AG282" s="34" t="str">
        <f t="shared" si="231"/>
        <v>informatique</v>
      </c>
      <c r="AH282" s="34" t="str">
        <f t="shared" si="232"/>
        <v>c</v>
      </c>
      <c r="AI282" s="34" t="str">
        <f t="shared" si="233"/>
        <v>rdamedia/fre</v>
      </c>
      <c r="AJ282" s="34" t="str">
        <f t="shared" si="234"/>
        <v>ressource en ligne</v>
      </c>
      <c r="AK282" s="34" t="str">
        <f t="shared" si="235"/>
        <v>cr</v>
      </c>
      <c r="AL282" s="34" t="str">
        <f t="shared" si="236"/>
        <v>rdacarrier/fre</v>
      </c>
      <c r="AM282" s="34" t="str">
        <f t="shared" si="237"/>
        <v>m\\\\\o\\d\\\\\\\\</v>
      </c>
      <c r="AN282" s="34" t="str">
        <f t="shared" si="238"/>
        <v>cr\cn\\\\uuaua</v>
      </c>
      <c r="AO282" s="34" t="str">
        <f t="shared" si="239"/>
        <v>Accès restreint aux membres</v>
      </c>
      <c r="AP282" s="34" t="str">
        <f t="shared" si="240"/>
        <v>Source de la note de description : Version imprimée</v>
      </c>
      <c r="AQ282" s="34" t="str">
        <f t="shared" si="241"/>
        <v/>
      </c>
      <c r="AR282" s="34" t="str">
        <f t="shared" si="242"/>
        <v>%SITE_CLIENT%/?library_guid=9D57E626-1E71-4E49-8911-B4F8C068CA3C</v>
      </c>
      <c r="AS282" s="34" t="str">
        <f t="shared" si="243"/>
        <v>Accès au travers du portail ENI</v>
      </c>
      <c r="AT282" s="34" t="str">
        <f t="shared" si="244"/>
        <v xml:space="preserve"> gestion de projets </v>
      </c>
      <c r="AU282" s="34" t="str">
        <f t="shared" si="245"/>
        <v xml:space="preserve"> livre microsoft </v>
      </c>
      <c r="AV282" s="34" t="str">
        <f t="shared" si="246"/>
        <v xml:space="preserve"> livre project server </v>
      </c>
      <c r="AW282" s="34" t="str">
        <f t="shared" si="247"/>
        <v xml:space="preserve"> LNSO07PROS</v>
      </c>
      <c r="AX282" s="34" t="str">
        <f t="shared" si="248"/>
        <v xml:space="preserve">livre project </v>
      </c>
      <c r="AY282" s="34" t="str">
        <f t="shared" si="249"/>
        <v/>
      </c>
      <c r="AZ282" s="34" t="str">
        <f t="shared" si="250"/>
        <v/>
      </c>
      <c r="BA282" s="34" t="str">
        <f t="shared" si="251"/>
        <v/>
      </c>
      <c r="BB282" s="34" t="str">
        <f t="shared" si="252"/>
        <v/>
      </c>
      <c r="BC282" s="34" t="str">
        <f t="shared" si="253"/>
        <v/>
      </c>
      <c r="BD282" s="34" t="str">
        <f t="shared" si="254"/>
        <v/>
      </c>
      <c r="BE282" s="34" t="str">
        <f t="shared" si="255"/>
        <v/>
      </c>
      <c r="BF282" s="34" t="str">
        <f t="shared" si="256"/>
        <v/>
      </c>
      <c r="BG282" s="34" t="str">
        <f t="shared" si="257"/>
        <v/>
      </c>
      <c r="BH282" s="34" t="str">
        <f t="shared" si="258"/>
        <v/>
      </c>
      <c r="BI282" s="34" t="str">
        <f t="shared" si="259"/>
        <v/>
      </c>
      <c r="BJ282" s="34" t="str">
        <f t="shared" si="260"/>
        <v/>
      </c>
      <c r="BK282" s="34" t="str">
        <f t="shared" si="261"/>
        <v/>
      </c>
      <c r="BL282" s="34" t="str">
        <f t="shared" si="262"/>
        <v/>
      </c>
      <c r="BM282" s="34" t="str">
        <f t="shared" si="263"/>
        <v/>
      </c>
      <c r="BN282" s="34" t="str">
        <f t="shared" si="264"/>
        <v/>
      </c>
      <c r="BO282" s="34" t="str">
        <f t="shared" si="265"/>
        <v/>
      </c>
      <c r="BP282" s="34" t="str">
        <f t="shared" si="266"/>
        <v/>
      </c>
      <c r="BQ282" s="34" t="str">
        <f t="shared" si="267"/>
        <v/>
      </c>
      <c r="BR282" s="34" t="str">
        <f t="shared" si="268"/>
        <v/>
      </c>
      <c r="BS282" s="34" t="str">
        <f t="shared" si="269"/>
        <v/>
      </c>
      <c r="BT282" s="34" t="str">
        <f t="shared" si="270"/>
        <v/>
      </c>
      <c r="BU282" s="42" t="str">
        <f t="shared" si="271"/>
        <v/>
      </c>
    </row>
    <row r="283" spans="1:74" ht="20.100000000000001" customHeight="1" x14ac:dyDescent="0.2">
      <c r="A283" s="40">
        <v>45231</v>
      </c>
      <c r="B283" s="34" t="s">
        <v>14514</v>
      </c>
      <c r="C283" s="34" t="s">
        <v>112</v>
      </c>
      <c r="D283" s="34">
        <v>20240120</v>
      </c>
      <c r="E283" s="34" t="s">
        <v>14515</v>
      </c>
      <c r="F283" s="34" t="str">
        <f t="shared" si="204"/>
        <v>Fonctions avancées et développement en VBA</v>
      </c>
      <c r="G283" s="34" t="str">
        <f t="shared" si="205"/>
        <v>Thierry DOMELAND</v>
      </c>
      <c r="H283" s="34" t="str">
        <f t="shared" si="206"/>
        <v/>
      </c>
      <c r="I283" s="34" t="str">
        <f t="shared" si="207"/>
        <v>DOMELAND, Thierry</v>
      </c>
      <c r="J283" s="34" t="str">
        <f t="shared" si="208"/>
        <v/>
      </c>
      <c r="K283" s="34" t="str">
        <f t="shared" si="209"/>
        <v/>
      </c>
      <c r="L283" s="34" t="str">
        <f t="shared" si="210"/>
        <v/>
      </c>
      <c r="M283" s="34" t="str">
        <f t="shared" si="211"/>
        <v/>
      </c>
      <c r="N283" s="5" t="str">
        <f t="shared" si="212"/>
        <v>Edition du 1 March 2010</v>
      </c>
      <c r="O283" s="5" t="str">
        <f t="shared" si="213"/>
        <v>310 pages</v>
      </c>
      <c r="P283" s="34" t="str">
        <f t="shared" si="214"/>
        <v>Editions ENI</v>
      </c>
      <c r="Q283" s="6" t="str">
        <f t="shared" si="215"/>
        <v>fre</v>
      </c>
      <c r="R283" s="34" t="str">
        <f t="shared" si="216"/>
        <v>fre</v>
      </c>
      <c r="S283" s="34" t="str">
        <f t="shared" si="217"/>
        <v>fre</v>
      </c>
      <c r="T283" s="34" t="str">
        <f t="shared" si="218"/>
        <v>Ce livre s'adresse aux utilisateurs avancés de Microsoft Visio : informaticiens en général mais aussi toute personne ayant besoin d'automatiser des processus de construction de diagrammes et disposant d'une première expérience de la programmation. 
Il propose au lecteur, à partir d'exemples concrets, d'appréhender les fonctionnalités avancées de MS Visio (construction d'une bibliothèque de formes) et les techniques de développement de solutions professionnelles avec VBA Visio : manipulation de formes par un programme VBA et interaction entre des applications MS Office.
Le premier chapitre décrit le projet qui va animer le déroulement des exercices tout au long du livre. Le deuxième chapitre pose les bases de la programmation en VBA et donne les spécificités du développement MS Visio. Dans les chapitres 3 et 4, le lecteur construira un générateur de calendrier mais découvrira aussi le développement multi applications (par exemple, comment produire un diagramme MS Visio à partir de données stockées dans un fichier MS Excel ou encore à partir d'un projet MS Project). Le chapitre 5 vous fera découvrir des techniques plus avancées pour réaliser des applications plus complexes. Le chapitre 6 aborde le déploiement de solutions MS Visio.
La plupart des exemples traités sont en téléchargement sur cette page. Ils sont utilisables sous MS Visio 2007 et MS Visio 2010.
Les chapitres du livre :
Introduction - La problématique et les bases - Développer avec MS Visio - La programmation avec MS Visio - Interactions avec MS Office Professionnel - Compléments de programmation avec MS Visio - Comment déployer un projet MS Visio ? - Pour aller plus loin</v>
      </c>
      <c r="U283" s="34">
        <f t="shared" si="219"/>
        <v>9782746054547</v>
      </c>
      <c r="V283" s="34" t="str">
        <f t="shared" si="220"/>
        <v>Version Numérique</v>
      </c>
      <c r="W283" s="34">
        <f t="shared" si="221"/>
        <v>9782746053878</v>
      </c>
      <c r="X283" s="34" t="str">
        <f t="shared" si="222"/>
        <v>Version Imprimée</v>
      </c>
      <c r="Y283" s="34" t="str">
        <f t="shared" si="223"/>
        <v>St-Herblain</v>
      </c>
      <c r="Z283" s="34" t="str">
        <f t="shared" si="224"/>
        <v>Editions ENI</v>
      </c>
      <c r="AA283" s="34">
        <f t="shared" si="225"/>
        <v>2010</v>
      </c>
      <c r="AB283" s="34" t="str">
        <f t="shared" si="226"/>
        <v>Bibliothèque Numérique ENI (Service en ligne)</v>
      </c>
      <c r="AC283" s="34" t="str">
        <f t="shared" si="227"/>
        <v>SOLUTIONS INFORMATIQUES</v>
      </c>
      <c r="AD283" s="34" t="str">
        <f t="shared" si="228"/>
        <v>texte</v>
      </c>
      <c r="AE283" s="34" t="str">
        <f t="shared" si="229"/>
        <v>txt</v>
      </c>
      <c r="AF283" s="34" t="str">
        <f t="shared" si="230"/>
        <v>rdacontent/fre</v>
      </c>
      <c r="AG283" s="34" t="str">
        <f t="shared" si="231"/>
        <v>informatique</v>
      </c>
      <c r="AH283" s="34" t="str">
        <f t="shared" si="232"/>
        <v>c</v>
      </c>
      <c r="AI283" s="34" t="str">
        <f t="shared" si="233"/>
        <v>rdamedia/fre</v>
      </c>
      <c r="AJ283" s="34" t="str">
        <f t="shared" si="234"/>
        <v>ressource en ligne</v>
      </c>
      <c r="AK283" s="34" t="str">
        <f t="shared" si="235"/>
        <v>cr</v>
      </c>
      <c r="AL283" s="34" t="str">
        <f t="shared" si="236"/>
        <v>rdacarrier/fre</v>
      </c>
      <c r="AM283" s="34" t="str">
        <f t="shared" si="237"/>
        <v>m\\\\\o\\d\\\\\\\\</v>
      </c>
      <c r="AN283" s="34" t="str">
        <f t="shared" si="238"/>
        <v>cr\cn\\\\uuaua</v>
      </c>
      <c r="AO283" s="34" t="str">
        <f t="shared" si="239"/>
        <v>Accès restreint aux membres</v>
      </c>
      <c r="AP283" s="34" t="str">
        <f t="shared" si="240"/>
        <v>Source de la note de description : Version imprimée</v>
      </c>
      <c r="AQ283" s="34" t="str">
        <f t="shared" si="241"/>
        <v/>
      </c>
      <c r="AR283" s="34" t="str">
        <f t="shared" si="242"/>
        <v>%SITE_CLIENT%/?library_guid=B27925E3-E2E0-4113-8CA2-2CB3FF21C8EA</v>
      </c>
      <c r="AS283" s="34" t="str">
        <f t="shared" si="243"/>
        <v>Accès au travers du portail ENI</v>
      </c>
      <c r="AT283" s="34" t="str">
        <f t="shared" si="244"/>
        <v xml:space="preserve"> livre vba </v>
      </c>
      <c r="AU283" s="34" t="str">
        <f t="shared" si="245"/>
        <v xml:space="preserve"> LNSO07VIS</v>
      </c>
      <c r="AV283" s="34" t="str">
        <f t="shared" si="246"/>
        <v xml:space="preserve"> microsoft </v>
      </c>
      <c r="AW283" s="34" t="str">
        <f t="shared" si="247"/>
        <v xml:space="preserve"> schemas </v>
      </c>
      <c r="AX283" s="34" t="str">
        <f t="shared" si="248"/>
        <v xml:space="preserve"> schémas </v>
      </c>
      <c r="AY283" s="34" t="str">
        <f t="shared" si="249"/>
        <v xml:space="preserve"> vba visio </v>
      </c>
      <c r="AZ283" s="34" t="str">
        <f t="shared" si="250"/>
        <v xml:space="preserve"> visio vba </v>
      </c>
      <c r="BA283" s="34" t="str">
        <f t="shared" si="251"/>
        <v xml:space="preserve">livre visio </v>
      </c>
      <c r="BB283" s="34" t="str">
        <f t="shared" si="252"/>
        <v/>
      </c>
      <c r="BC283" s="34" t="str">
        <f t="shared" si="253"/>
        <v/>
      </c>
      <c r="BD283" s="34" t="str">
        <f t="shared" si="254"/>
        <v/>
      </c>
      <c r="BE283" s="34" t="str">
        <f t="shared" si="255"/>
        <v/>
      </c>
      <c r="BF283" s="34" t="str">
        <f t="shared" si="256"/>
        <v/>
      </c>
      <c r="BG283" s="34" t="str">
        <f t="shared" si="257"/>
        <v/>
      </c>
      <c r="BH283" s="34" t="str">
        <f t="shared" si="258"/>
        <v/>
      </c>
      <c r="BI283" s="34" t="str">
        <f t="shared" si="259"/>
        <v/>
      </c>
      <c r="BJ283" s="34" t="str">
        <f t="shared" si="260"/>
        <v/>
      </c>
      <c r="BK283" s="34" t="str">
        <f t="shared" si="261"/>
        <v/>
      </c>
      <c r="BL283" s="34" t="str">
        <f t="shared" si="262"/>
        <v/>
      </c>
      <c r="BM283" s="34" t="str">
        <f t="shared" si="263"/>
        <v/>
      </c>
      <c r="BN283" s="34" t="str">
        <f t="shared" si="264"/>
        <v/>
      </c>
      <c r="BO283" s="34" t="str">
        <f t="shared" si="265"/>
        <v/>
      </c>
      <c r="BP283" s="34" t="str">
        <f t="shared" si="266"/>
        <v/>
      </c>
      <c r="BQ283" s="34" t="str">
        <f t="shared" si="267"/>
        <v/>
      </c>
      <c r="BR283" s="34" t="str">
        <f t="shared" si="268"/>
        <v/>
      </c>
      <c r="BS283" s="34" t="str">
        <f t="shared" si="269"/>
        <v/>
      </c>
      <c r="BT283" s="34" t="str">
        <f t="shared" si="270"/>
        <v/>
      </c>
      <c r="BU283" s="42" t="str">
        <f t="shared" si="271"/>
        <v/>
      </c>
    </row>
    <row r="284" spans="1:74" ht="20.100000000000001" customHeight="1" x14ac:dyDescent="0.2">
      <c r="A284" s="40">
        <v>45231</v>
      </c>
      <c r="B284" s="34" t="s">
        <v>14516</v>
      </c>
      <c r="C284" s="34" t="s">
        <v>112</v>
      </c>
      <c r="D284" s="34">
        <v>20240120</v>
      </c>
      <c r="E284" s="34" t="s">
        <v>14517</v>
      </c>
      <c r="F284" s="34" t="str">
        <f t="shared" si="204"/>
        <v>Développez par l'exemple une application professionnelle</v>
      </c>
      <c r="G284" s="34" t="str">
        <f t="shared" si="205"/>
        <v>Ludovic LANNOY</v>
      </c>
      <c r="H284" s="34" t="str">
        <f t="shared" si="206"/>
        <v/>
      </c>
      <c r="I284" s="34" t="str">
        <f t="shared" si="207"/>
        <v>LANNOY, Ludovic</v>
      </c>
      <c r="J284" s="34" t="str">
        <f t="shared" si="208"/>
        <v/>
      </c>
      <c r="K284" s="34" t="str">
        <f t="shared" si="209"/>
        <v/>
      </c>
      <c r="L284" s="34" t="str">
        <f t="shared" si="210"/>
        <v/>
      </c>
      <c r="M284" s="34" t="str">
        <f t="shared" si="211"/>
        <v/>
      </c>
      <c r="N284" s="5" t="str">
        <f t="shared" si="212"/>
        <v>Edition du 1 August 2010</v>
      </c>
      <c r="O284" s="5" t="str">
        <f t="shared" si="213"/>
        <v>300 pages</v>
      </c>
      <c r="P284" s="34" t="str">
        <f t="shared" si="214"/>
        <v>Editions ENI</v>
      </c>
      <c r="Q284" s="6" t="str">
        <f t="shared" si="215"/>
        <v>fre</v>
      </c>
      <c r="R284" s="34" t="str">
        <f t="shared" si="216"/>
        <v>fre</v>
      </c>
      <c r="S284" s="34" t="str">
        <f t="shared" si="217"/>
        <v>fre</v>
      </c>
      <c r="T284" s="34" t="str">
        <f t="shared" si="218"/>
        <v>Ce livre sur VBA Excel 2010 s'adresse à des utilisateurs avertis d'Excel désireux de se lancer dans la programmation VBA. L'auteur propose de développer en VBA un outil de gestion d'une société d'intérim ; toutes les réponses et solutions proposées étant bien sûr adaptables à d'autres développements d'applications à caractère professionnel.
Dans un premier temps, l'auteur présente la théorie sur le langage de programmation VBA et décrit l'environnement de travail. Tout au long des chapitres suivants, l'auteur développe l'application : gestion des données, génération d'un planning graphique des affectations par missions, mise en place et sécurisation.
De nombreux conseils liés à la gestion d'un projet et à l'organisation du code sont proposés au lecteur au fil des pages. 
Des éléments complémentaires sont en téléchargement sur le  site www.editions-eni.fr.
Les chapitres du livre :
Introduction - Excel et la programmation - Premières manipulations et gestion des candidats - Transformation de l'outil en exécutable - Mise en place du planning des candidats  Gestion de l'application avec une base de données - Sécuriser l'application Gestion des Profils</v>
      </c>
      <c r="U284" s="34">
        <f t="shared" si="219"/>
        <v>9782746057029</v>
      </c>
      <c r="V284" s="34" t="str">
        <f t="shared" si="220"/>
        <v>Version Numérique</v>
      </c>
      <c r="W284" s="34">
        <f t="shared" si="221"/>
        <v>9782746056176</v>
      </c>
      <c r="X284" s="34" t="str">
        <f t="shared" si="222"/>
        <v>Version Imprimée</v>
      </c>
      <c r="Y284" s="34" t="str">
        <f t="shared" si="223"/>
        <v>St-Herblain</v>
      </c>
      <c r="Z284" s="34" t="str">
        <f t="shared" si="224"/>
        <v>Editions ENI</v>
      </c>
      <c r="AA284" s="34">
        <f t="shared" si="225"/>
        <v>2010</v>
      </c>
      <c r="AB284" s="34" t="str">
        <f t="shared" si="226"/>
        <v>Bibliothèque Numérique ENI (Service en ligne)</v>
      </c>
      <c r="AC284" s="34" t="str">
        <f t="shared" si="227"/>
        <v>SOLUTIONS INFORMATIQUES</v>
      </c>
      <c r="AD284" s="34" t="str">
        <f t="shared" si="228"/>
        <v>texte</v>
      </c>
      <c r="AE284" s="34" t="str">
        <f t="shared" si="229"/>
        <v>txt</v>
      </c>
      <c r="AF284" s="34" t="str">
        <f t="shared" si="230"/>
        <v>rdacontent/fre</v>
      </c>
      <c r="AG284" s="34" t="str">
        <f t="shared" si="231"/>
        <v>informatique</v>
      </c>
      <c r="AH284" s="34" t="str">
        <f t="shared" si="232"/>
        <v>c</v>
      </c>
      <c r="AI284" s="34" t="str">
        <f t="shared" si="233"/>
        <v>rdamedia/fre</v>
      </c>
      <c r="AJ284" s="34" t="str">
        <f t="shared" si="234"/>
        <v>ressource en ligne</v>
      </c>
      <c r="AK284" s="34" t="str">
        <f t="shared" si="235"/>
        <v>cr</v>
      </c>
      <c r="AL284" s="34" t="str">
        <f t="shared" si="236"/>
        <v>rdacarrier/fre</v>
      </c>
      <c r="AM284" s="34" t="str">
        <f t="shared" si="237"/>
        <v>m\\\\\o\\d\\\\\\\\</v>
      </c>
      <c r="AN284" s="34" t="str">
        <f t="shared" si="238"/>
        <v>cr\cn\\\\uuaua</v>
      </c>
      <c r="AO284" s="34" t="str">
        <f t="shared" si="239"/>
        <v>Accès restreint aux membres</v>
      </c>
      <c r="AP284" s="34" t="str">
        <f t="shared" si="240"/>
        <v>Source de la note de description : Version imprimée</v>
      </c>
      <c r="AQ284" s="34" t="str">
        <f t="shared" si="241"/>
        <v/>
      </c>
      <c r="AR284" s="34" t="str">
        <f t="shared" si="242"/>
        <v>%SITE_CLIENT%/?library_guid=7AB4C4F2-B33E-4C39-BE7F-7A76302B219B</v>
      </c>
      <c r="AS284" s="34" t="str">
        <f t="shared" si="243"/>
        <v>Accès au travers du portail ENI</v>
      </c>
      <c r="AT284" s="34" t="str">
        <f t="shared" si="244"/>
        <v xml:space="preserve"> développement </v>
      </c>
      <c r="AU284" s="34" t="str">
        <f t="shared" si="245"/>
        <v xml:space="preserve"> excel vba </v>
      </c>
      <c r="AV284" s="34" t="str">
        <f t="shared" si="246"/>
        <v xml:space="preserve"> livre excel </v>
      </c>
      <c r="AW284" s="34" t="str">
        <f t="shared" si="247"/>
        <v xml:space="preserve"> LNSO10EXCV</v>
      </c>
      <c r="AX284" s="34" t="str">
        <f t="shared" si="248"/>
        <v xml:space="preserve"> microsoft </v>
      </c>
      <c r="AY284" s="34" t="str">
        <f t="shared" si="249"/>
        <v xml:space="preserve">livre vba </v>
      </c>
      <c r="AZ284" s="34" t="str">
        <f t="shared" si="250"/>
        <v/>
      </c>
      <c r="BA284" s="34" t="str">
        <f t="shared" si="251"/>
        <v/>
      </c>
      <c r="BB284" s="34" t="str">
        <f t="shared" si="252"/>
        <v/>
      </c>
      <c r="BC284" s="34" t="str">
        <f t="shared" si="253"/>
        <v/>
      </c>
      <c r="BD284" s="34" t="str">
        <f t="shared" si="254"/>
        <v/>
      </c>
      <c r="BE284" s="34" t="str">
        <f t="shared" si="255"/>
        <v/>
      </c>
      <c r="BF284" s="34" t="str">
        <f t="shared" si="256"/>
        <v/>
      </c>
      <c r="BG284" s="34" t="str">
        <f t="shared" si="257"/>
        <v/>
      </c>
      <c r="BH284" s="34" t="str">
        <f t="shared" si="258"/>
        <v/>
      </c>
      <c r="BI284" s="34" t="str">
        <f t="shared" si="259"/>
        <v/>
      </c>
      <c r="BJ284" s="34" t="str">
        <f t="shared" si="260"/>
        <v/>
      </c>
      <c r="BK284" s="34" t="str">
        <f t="shared" si="261"/>
        <v/>
      </c>
      <c r="BL284" s="34" t="str">
        <f t="shared" si="262"/>
        <v/>
      </c>
      <c r="BM284" s="34" t="str">
        <f t="shared" si="263"/>
        <v/>
      </c>
      <c r="BN284" s="34" t="str">
        <f t="shared" si="264"/>
        <v/>
      </c>
      <c r="BO284" s="34" t="str">
        <f t="shared" si="265"/>
        <v/>
      </c>
      <c r="BP284" s="34" t="str">
        <f t="shared" si="266"/>
        <v/>
      </c>
      <c r="BQ284" s="34" t="str">
        <f t="shared" si="267"/>
        <v/>
      </c>
      <c r="BR284" s="34" t="str">
        <f t="shared" si="268"/>
        <v/>
      </c>
      <c r="BS284" s="34" t="str">
        <f t="shared" si="269"/>
        <v/>
      </c>
      <c r="BT284" s="34" t="str">
        <f t="shared" si="270"/>
        <v/>
      </c>
      <c r="BU284" s="42" t="str">
        <f t="shared" si="271"/>
        <v/>
      </c>
    </row>
    <row r="285" spans="1:74" ht="20.100000000000001" customHeight="1" x14ac:dyDescent="0.2">
      <c r="A285" s="40">
        <v>45231</v>
      </c>
      <c r="B285" s="34" t="s">
        <v>14518</v>
      </c>
      <c r="C285" s="34" t="s">
        <v>112</v>
      </c>
      <c r="D285" s="34">
        <v>20240120</v>
      </c>
      <c r="E285" s="34" t="s">
        <v>14519</v>
      </c>
      <c r="F285" s="34" t="str">
        <f t="shared" si="204"/>
        <v>Exemples et modèles d'applications - Un pas vers VSTO</v>
      </c>
      <c r="G285" s="34" t="str">
        <f t="shared" si="205"/>
        <v>Taoffi NASSAR</v>
      </c>
      <c r="H285" s="34" t="str">
        <f t="shared" si="206"/>
        <v/>
      </c>
      <c r="I285" s="34" t="str">
        <f t="shared" si="207"/>
        <v>NASSAR, Taoffi</v>
      </c>
      <c r="J285" s="34" t="str">
        <f t="shared" si="208"/>
        <v/>
      </c>
      <c r="K285" s="34" t="str">
        <f t="shared" si="209"/>
        <v/>
      </c>
      <c r="L285" s="34" t="str">
        <f t="shared" si="210"/>
        <v/>
      </c>
      <c r="M285" s="34" t="str">
        <f t="shared" si="211"/>
        <v/>
      </c>
      <c r="N285" s="5" t="str">
        <f t="shared" si="212"/>
        <v>Edition du 1 September 2010</v>
      </c>
      <c r="O285" s="5" t="str">
        <f t="shared" si="213"/>
        <v>387 pages</v>
      </c>
      <c r="P285" s="34" t="str">
        <f t="shared" si="214"/>
        <v>Editions ENI</v>
      </c>
      <c r="Q285" s="6" t="str">
        <f t="shared" si="215"/>
        <v>fre</v>
      </c>
      <c r="R285" s="34" t="str">
        <f t="shared" si="216"/>
        <v>fre</v>
      </c>
      <c r="S285" s="34" t="str">
        <f t="shared" si="217"/>
        <v>fre</v>
      </c>
      <c r="T285" s="34" t="str">
        <f t="shared" si="218"/>
        <v>Ce livre sur VBA pour Office 2010 s'adresse principalement aux développeurs VBA débutants ou confirmés qui souhaitent enrichir ou compléter leurs connaissances techniques par une approche architecturale et modulaire des projets.
Le livre n'expose pas les aspects techniques du langage, mais se concentre sur l'utilisation de concepts pour élaborer des modèles utilisables dans l'environnement VBA de MS Office. &amp;Agrave; travers des exemples concrets et opérationnels, le livre propose une approche pragmatique pour apprendre à architecturer et à développer des modules logiciels, à partir d'un ensemble de connaissances de base du langage : de Word à Excel, de Outlook à Access ou SQL Server, les modèles sont détaillés de manière progressive, des pistes d'évolution et d'extensibilité sont proposées pour adhérer le plus possible aux cycles d'évolution des projets dans l'environnement réel de développement. Ainsi, les exemples et applications proposés dans le livre peuvent être utilisés, adaptés ou étendus pour être intégrés dans des solutions plus larges.
L'auteur présente également VSTO (Visual Studio Tools for Office) et quelques unes de ses fonctionnalités en se basant sur une application exemple, première évolution naturelle vers le développement VB.NET.
Les sources intégrales du code de chaque chapitre sont disponibles en téléchargement sur le site www.eni-editions.fr. Des ressources supplémentaires sont également proposées en fin de chaque chapitre.
Les chapitres du livre :
Avant de commencer &amp;ndash; VBA et les solutions logicielles &amp;ndash; VBA simple, utile et efficace &amp;ndash; VBA et la programmation orientée objet &amp;ndash;  Les nombres en toutes lettres &amp;ndash; Modèle d'un contrôleur de workflow &amp;ndash; Assistant de classification de documents &amp;ndash; Le loto des écoles &amp;ndash; Localisation dynamique de l'interface utilisateur &amp;ndash; Outlook, les adresses des dossiers RSS &amp;ndash; VSTO : présentation &amp;ndash; VSTO : lier les mails aux données &amp;ndash; Open XML &amp;ndash; Application exemple : architecture et back-office &amp;ndash; Application exemple : l'interface utilisateur &amp;ndash; Application exemple : évolution &amp;ndash; Annexe 1 : Développer avec Office 2010 &amp;ndash; Annexe 2 : VBA, meilleures pratiques &amp;ndash; Annexe 3 : Utiliser MS SQL Server</v>
      </c>
      <c r="U285" s="34">
        <f t="shared" si="219"/>
        <v>9782746058996</v>
      </c>
      <c r="V285" s="34" t="str">
        <f t="shared" si="220"/>
        <v>Version Numérique</v>
      </c>
      <c r="W285" s="34">
        <f t="shared" si="221"/>
        <v>9782746056671</v>
      </c>
      <c r="X285" s="34" t="str">
        <f t="shared" si="222"/>
        <v>Version Imprimée</v>
      </c>
      <c r="Y285" s="34" t="str">
        <f t="shared" si="223"/>
        <v>St-Herblain</v>
      </c>
      <c r="Z285" s="34" t="str">
        <f t="shared" si="224"/>
        <v>Editions ENI</v>
      </c>
      <c r="AA285" s="34">
        <f t="shared" si="225"/>
        <v>2010</v>
      </c>
      <c r="AB285" s="34" t="str">
        <f t="shared" si="226"/>
        <v>Bibliothèque Numérique ENI (Service en ligne)</v>
      </c>
      <c r="AC285" s="34" t="str">
        <f t="shared" si="227"/>
        <v>SOLUTIONS INFORMATIQUES</v>
      </c>
      <c r="AD285" s="34" t="str">
        <f t="shared" si="228"/>
        <v>texte</v>
      </c>
      <c r="AE285" s="34" t="str">
        <f t="shared" si="229"/>
        <v>txt</v>
      </c>
      <c r="AF285" s="34" t="str">
        <f t="shared" si="230"/>
        <v>rdacontent/fre</v>
      </c>
      <c r="AG285" s="34" t="str">
        <f t="shared" si="231"/>
        <v>informatique</v>
      </c>
      <c r="AH285" s="34" t="str">
        <f t="shared" si="232"/>
        <v>c</v>
      </c>
      <c r="AI285" s="34" t="str">
        <f t="shared" si="233"/>
        <v>rdamedia/fre</v>
      </c>
      <c r="AJ285" s="34" t="str">
        <f t="shared" si="234"/>
        <v>ressource en ligne</v>
      </c>
      <c r="AK285" s="34" t="str">
        <f t="shared" si="235"/>
        <v>cr</v>
      </c>
      <c r="AL285" s="34" t="str">
        <f t="shared" si="236"/>
        <v>rdacarrier/fre</v>
      </c>
      <c r="AM285" s="34" t="str">
        <f t="shared" si="237"/>
        <v>m\\\\\o\\d\\\\\\\\</v>
      </c>
      <c r="AN285" s="34" t="str">
        <f t="shared" si="238"/>
        <v>cr\cn\\\\uuaua</v>
      </c>
      <c r="AO285" s="34" t="str">
        <f t="shared" si="239"/>
        <v>Accès restreint aux membres</v>
      </c>
      <c r="AP285" s="34" t="str">
        <f t="shared" si="240"/>
        <v>Source de la note de description : Version imprimée</v>
      </c>
      <c r="AQ285" s="34" t="str">
        <f t="shared" si="241"/>
        <v/>
      </c>
      <c r="AR285" s="34" t="str">
        <f t="shared" si="242"/>
        <v>%SITE_CLIENT%/?library_guid=30F31F95-5EBD-424B-9192-484C4F79B1E1</v>
      </c>
      <c r="AS285" s="34" t="str">
        <f t="shared" si="243"/>
        <v>Accès au travers du portail ENI</v>
      </c>
      <c r="AT285" s="34" t="str">
        <f t="shared" si="244"/>
        <v xml:space="preserve"> développement </v>
      </c>
      <c r="AU285" s="34" t="str">
        <f t="shared" si="245"/>
        <v xml:space="preserve"> livre vsto </v>
      </c>
      <c r="AV285" s="34" t="str">
        <f t="shared" si="246"/>
        <v xml:space="preserve"> LNSO10VBA</v>
      </c>
      <c r="AW285" s="34" t="str">
        <f t="shared" si="247"/>
        <v xml:space="preserve"> microsoft </v>
      </c>
      <c r="AX285" s="34" t="str">
        <f t="shared" si="248"/>
        <v xml:space="preserve"> ms office </v>
      </c>
      <c r="AY285" s="34" t="str">
        <f t="shared" si="249"/>
        <v xml:space="preserve"> office </v>
      </c>
      <c r="AZ285" s="34" t="str">
        <f t="shared" si="250"/>
        <v xml:space="preserve">livre vba </v>
      </c>
      <c r="BA285" s="34" t="str">
        <f t="shared" si="251"/>
        <v/>
      </c>
      <c r="BB285" s="34" t="str">
        <f t="shared" si="252"/>
        <v/>
      </c>
      <c r="BC285" s="34" t="str">
        <f t="shared" si="253"/>
        <v/>
      </c>
      <c r="BD285" s="34" t="str">
        <f t="shared" si="254"/>
        <v/>
      </c>
      <c r="BE285" s="34" t="str">
        <f t="shared" si="255"/>
        <v/>
      </c>
      <c r="BF285" s="34" t="str">
        <f t="shared" si="256"/>
        <v/>
      </c>
      <c r="BG285" s="34" t="str">
        <f t="shared" si="257"/>
        <v/>
      </c>
      <c r="BH285" s="34" t="str">
        <f t="shared" si="258"/>
        <v/>
      </c>
      <c r="BI285" s="34" t="str">
        <f t="shared" si="259"/>
        <v/>
      </c>
      <c r="BJ285" s="34" t="str">
        <f t="shared" si="260"/>
        <v/>
      </c>
      <c r="BK285" s="34" t="str">
        <f t="shared" si="261"/>
        <v/>
      </c>
      <c r="BL285" s="34" t="str">
        <f t="shared" si="262"/>
        <v/>
      </c>
      <c r="BM285" s="34" t="str">
        <f t="shared" si="263"/>
        <v/>
      </c>
      <c r="BN285" s="34" t="str">
        <f t="shared" si="264"/>
        <v/>
      </c>
      <c r="BO285" s="34" t="str">
        <f t="shared" si="265"/>
        <v/>
      </c>
      <c r="BP285" s="34" t="str">
        <f t="shared" si="266"/>
        <v/>
      </c>
      <c r="BQ285" s="34" t="str">
        <f t="shared" si="267"/>
        <v/>
      </c>
      <c r="BR285" s="34" t="str">
        <f t="shared" si="268"/>
        <v/>
      </c>
      <c r="BS285" s="34" t="str">
        <f t="shared" si="269"/>
        <v/>
      </c>
      <c r="BT285" s="34" t="str">
        <f t="shared" si="270"/>
        <v/>
      </c>
      <c r="BU285" s="42" t="str">
        <f t="shared" si="271"/>
        <v/>
      </c>
    </row>
    <row r="286" spans="1:74" ht="20.100000000000001" customHeight="1" x14ac:dyDescent="0.2">
      <c r="A286" s="40">
        <v>45231</v>
      </c>
      <c r="B286" s="34" t="s">
        <v>14520</v>
      </c>
      <c r="C286" s="34" t="s">
        <v>112</v>
      </c>
      <c r="D286" s="34">
        <v>20240120</v>
      </c>
      <c r="E286" s="34" t="s">
        <v>14521</v>
      </c>
      <c r="F286" s="34" t="str">
        <f t="shared" si="204"/>
        <v>Développez pour le web avec C# 4, Framework Entity 4, ASP .NET 4.0, ...</v>
      </c>
      <c r="G286" s="34" t="str">
        <f t="shared" si="205"/>
        <v>Julien DOLLON,James RAVAILLE</v>
      </c>
      <c r="H286" s="34" t="str">
        <f t="shared" si="206"/>
        <v/>
      </c>
      <c r="I286" s="34" t="str">
        <f t="shared" si="207"/>
        <v>DOLLON, Julien</v>
      </c>
      <c r="J286" s="34" t="str">
        <f t="shared" si="208"/>
        <v>RAVAILLE, James</v>
      </c>
      <c r="K286" s="34" t="str">
        <f t="shared" si="209"/>
        <v/>
      </c>
      <c r="L286" s="34" t="str">
        <f t="shared" si="210"/>
        <v/>
      </c>
      <c r="M286" s="34" t="str">
        <f t="shared" si="211"/>
        <v/>
      </c>
      <c r="N286" s="5" t="str">
        <f t="shared" si="212"/>
        <v>Edition du 1 August 2010</v>
      </c>
      <c r="O286" s="5" t="str">
        <f t="shared" si="213"/>
        <v>512 pages</v>
      </c>
      <c r="P286" s="34" t="str">
        <f t="shared" si="214"/>
        <v>Editions ENI</v>
      </c>
      <c r="Q286" s="6" t="str">
        <f t="shared" si="215"/>
        <v>fre</v>
      </c>
      <c r="R286" s="34" t="str">
        <f t="shared" si="216"/>
        <v>fre</v>
      </c>
      <c r="S286" s="34" t="str">
        <f t="shared" si="217"/>
        <v>fre</v>
      </c>
      <c r="T286" s="34" t="str">
        <f t="shared" si="218"/>
        <v>Préface de David ROUSSET - Division Plate-forme &amp; Ecosystème - Microsoft France
Ce livre sur le développement web avec Visual Studio 2010 s'adresse aux concepteurs et développeurs familiarisés avec le framework .NET et disposant de connaissances de base en C#. Il propose de mettre en oeuvre un ensemble de technologies (C# 4, Framework Entity 4, ASP .NET 4.0, Silverlight 4 et WCF RIA Services) permettant de développer une application web à travers la réalisation de projets de gestion de données.
Dans un premier temps, après avoir introduit les nouveautés de la version 4 du langage C# et présenté l'architecture des applications, nous créerons un composant d'accès et de gestion des données avec le Framework Entity 4 à partir duquel nous génèrerons le schéma de la base de données de nos applications. 
Ensuite, nous développerons une application Web qui utilisera les composants fondamentaux de la technologie ASP .NET (les pages maîtres et de contenu, les contrôles d'affichage de données et les graphiques, l'accès aux données avec le contrôle EntityDataSource&amp;hellip;) pour créer plusieurs formulaires de gestion de données. Puis nous utiliserons ASP .NET Ajax pour montrer comment améliorer les performances et dynamiser l'application et jQuery pour créer quelques animations graphiques. 
Nous utiliserons ensuite la technologie Silverlight 4 pour créer une application avec une interface riche et en respectant une architecture qui a su faire ses preuves auprès des développeurs : M-V-VM.
Nous étudierons la création de services WCF, WCF Data Services et WCF RIA Services en comparant ces technologies entres elles et en répondant à de vrais problématiques telles que la sécurité ou la création de règles de validation métiers.
Enfin nous proposerons une introduction au développement d'applications Silverlight pour Windows Phone 7.
Le code des applications développées est disponible en téléchargement sur le site www.editions-eni.fr.
Les chapitres du livre :
Préface - Introduction - Architecture du logiciel - Création du composant d'accès aux données - Implémentation de la base de données - Implémentation des règles et traitements métier - Développement d'une application Web avec ASP .NET 4 - Développement RIA avec Silverlight 4 - Création de la couche Service - Implémentation de la version Windows Phone.</v>
      </c>
      <c r="U286" s="34">
        <f t="shared" si="219"/>
        <v>9782746057067</v>
      </c>
      <c r="V286" s="34" t="str">
        <f t="shared" si="220"/>
        <v>Version Numérique</v>
      </c>
      <c r="W286" s="34">
        <f t="shared" si="221"/>
        <v>9782746056190</v>
      </c>
      <c r="X286" s="34" t="str">
        <f t="shared" si="222"/>
        <v>Version Imprimée</v>
      </c>
      <c r="Y286" s="34" t="str">
        <f t="shared" si="223"/>
        <v>St-Herblain</v>
      </c>
      <c r="Z286" s="34" t="str">
        <f t="shared" si="224"/>
        <v>Editions ENI</v>
      </c>
      <c r="AA286" s="34">
        <f t="shared" si="225"/>
        <v>2010</v>
      </c>
      <c r="AB286" s="34" t="str">
        <f t="shared" si="226"/>
        <v>Bibliothèque Numérique ENI (Service en ligne)</v>
      </c>
      <c r="AC286" s="34" t="str">
        <f t="shared" si="227"/>
        <v>SOLUTIONS INFORMATIQUES</v>
      </c>
      <c r="AD286" s="34" t="str">
        <f t="shared" si="228"/>
        <v>texte</v>
      </c>
      <c r="AE286" s="34" t="str">
        <f t="shared" si="229"/>
        <v>txt</v>
      </c>
      <c r="AF286" s="34" t="str">
        <f t="shared" si="230"/>
        <v>rdacontent/fre</v>
      </c>
      <c r="AG286" s="34" t="str">
        <f t="shared" si="231"/>
        <v>informatique</v>
      </c>
      <c r="AH286" s="34" t="str">
        <f t="shared" si="232"/>
        <v>c</v>
      </c>
      <c r="AI286" s="34" t="str">
        <f t="shared" si="233"/>
        <v>rdamedia/fre</v>
      </c>
      <c r="AJ286" s="34" t="str">
        <f t="shared" si="234"/>
        <v>ressource en ligne</v>
      </c>
      <c r="AK286" s="34" t="str">
        <f t="shared" si="235"/>
        <v>cr</v>
      </c>
      <c r="AL286" s="34" t="str">
        <f t="shared" si="236"/>
        <v>rdacarrier/fre</v>
      </c>
      <c r="AM286" s="34" t="str">
        <f t="shared" si="237"/>
        <v>m\\\\\o\\d\\\\\\\\</v>
      </c>
      <c r="AN286" s="34" t="str">
        <f t="shared" si="238"/>
        <v>cr\cn\\\\uuaua</v>
      </c>
      <c r="AO286" s="34" t="str">
        <f t="shared" si="239"/>
        <v>Accès restreint aux membres</v>
      </c>
      <c r="AP286" s="34" t="str">
        <f t="shared" si="240"/>
        <v>Source de la note de description : Version imprimée</v>
      </c>
      <c r="AQ286" s="34" t="str">
        <f t="shared" si="241"/>
        <v/>
      </c>
      <c r="AR286" s="34" t="str">
        <f t="shared" si="242"/>
        <v>%SITE_CLIENT%/?library_guid=0075F084-4B01-48C1-82F3-52910E0C84D3</v>
      </c>
      <c r="AS286" s="34" t="str">
        <f t="shared" si="243"/>
        <v>Accès au travers du portail ENI</v>
      </c>
      <c r="AT286" s="34" t="str">
        <f t="shared" si="244"/>
        <v xml:space="preserve"> .net </v>
      </c>
      <c r="AU286" s="34" t="str">
        <f t="shared" si="245"/>
        <v xml:space="preserve"> ajax </v>
      </c>
      <c r="AV286" s="34" t="str">
        <f t="shared" si="246"/>
        <v xml:space="preserve"> c sharp </v>
      </c>
      <c r="AW286" s="34" t="str">
        <f t="shared" si="247"/>
        <v xml:space="preserve"> EntityDataSource </v>
      </c>
      <c r="AX286" s="34" t="str">
        <f t="shared" si="248"/>
        <v xml:space="preserve"> livre visual studio </v>
      </c>
      <c r="AY286" s="34" t="str">
        <f t="shared" si="249"/>
        <v xml:space="preserve"> LNSO10VIS</v>
      </c>
      <c r="AZ286" s="34" t="str">
        <f t="shared" si="250"/>
        <v xml:space="preserve"> M</v>
      </c>
      <c r="BA286" s="34" t="str">
        <f t="shared" si="251"/>
        <v xml:space="preserve"> microsoft </v>
      </c>
      <c r="BB286" s="34" t="str">
        <f t="shared" si="252"/>
        <v xml:space="preserve"> mvvm </v>
      </c>
      <c r="BC286" s="34" t="str">
        <f t="shared" si="253"/>
        <v xml:space="preserve"> vs </v>
      </c>
      <c r="BD286" s="34" t="str">
        <f t="shared" si="254"/>
        <v xml:space="preserve"> vs 2010 </v>
      </c>
      <c r="BE286" s="34" t="str">
        <f t="shared" si="255"/>
        <v xml:space="preserve">livre C# </v>
      </c>
      <c r="BF286" s="34" t="str">
        <f t="shared" si="256"/>
        <v>V</v>
      </c>
      <c r="BG286" s="34" t="str">
        <f t="shared" si="257"/>
        <v xml:space="preserve">VM </v>
      </c>
      <c r="BH286" s="34" t="str">
        <f t="shared" si="258"/>
        <v/>
      </c>
      <c r="BI286" s="34" t="str">
        <f t="shared" si="259"/>
        <v/>
      </c>
      <c r="BJ286" s="34" t="str">
        <f t="shared" si="260"/>
        <v/>
      </c>
      <c r="BK286" s="34" t="str">
        <f t="shared" si="261"/>
        <v/>
      </c>
      <c r="BL286" s="34" t="str">
        <f t="shared" si="262"/>
        <v/>
      </c>
      <c r="BM286" s="34" t="str">
        <f t="shared" si="263"/>
        <v/>
      </c>
      <c r="BN286" s="34" t="str">
        <f t="shared" si="264"/>
        <v/>
      </c>
      <c r="BO286" s="34" t="str">
        <f t="shared" si="265"/>
        <v/>
      </c>
      <c r="BP286" s="34" t="str">
        <f t="shared" si="266"/>
        <v/>
      </c>
      <c r="BQ286" s="34" t="str">
        <f t="shared" si="267"/>
        <v/>
      </c>
      <c r="BR286" s="34" t="str">
        <f t="shared" si="268"/>
        <v/>
      </c>
      <c r="BS286" s="34" t="str">
        <f t="shared" si="269"/>
        <v/>
      </c>
      <c r="BT286" s="34" t="str">
        <f t="shared" si="270"/>
        <v/>
      </c>
      <c r="BU286" s="42" t="str">
        <f t="shared" si="271"/>
        <v/>
      </c>
    </row>
    <row r="287" spans="1:74" ht="20.100000000000001" customHeight="1" x14ac:dyDescent="0.2">
      <c r="A287" s="40">
        <v>45231</v>
      </c>
      <c r="B287" s="34" t="s">
        <v>14522</v>
      </c>
      <c r="C287" s="34" t="s">
        <v>112</v>
      </c>
      <c r="D287" s="34">
        <v>20240120</v>
      </c>
      <c r="E287" s="34" t="s">
        <v>14523</v>
      </c>
      <c r="F287" s="34" t="str">
        <f t="shared" si="204"/>
        <v>Installer et administrer un serveur de messagerie sous Unix ou Linux</v>
      </c>
      <c r="G287" s="34" t="str">
        <f t="shared" si="205"/>
        <v>Jean-Paul ARCHIER</v>
      </c>
      <c r="H287" s="34" t="str">
        <f t="shared" si="206"/>
        <v/>
      </c>
      <c r="I287" s="34" t="str">
        <f t="shared" si="207"/>
        <v>ARCHIER, Jean-Paul</v>
      </c>
      <c r="J287" s="34" t="str">
        <f t="shared" si="208"/>
        <v/>
      </c>
      <c r="K287" s="34" t="str">
        <f t="shared" si="209"/>
        <v/>
      </c>
      <c r="L287" s="34" t="str">
        <f t="shared" si="210"/>
        <v/>
      </c>
      <c r="M287" s="34" t="str">
        <f t="shared" si="211"/>
        <v/>
      </c>
      <c r="N287" s="5" t="str">
        <f t="shared" si="212"/>
        <v>Edition du 1 August 2009</v>
      </c>
      <c r="O287" s="5" t="str">
        <f t="shared" si="213"/>
        <v>353 pages</v>
      </c>
      <c r="P287" s="34" t="str">
        <f t="shared" si="214"/>
        <v>Editions ENI</v>
      </c>
      <c r="Q287" s="6" t="str">
        <f t="shared" si="215"/>
        <v>fre</v>
      </c>
      <c r="R287" s="34" t="str">
        <f t="shared" si="216"/>
        <v>fre</v>
      </c>
      <c r="S287" s="34" t="str">
        <f t="shared" si="217"/>
        <v>fre</v>
      </c>
      <c r="T287" s="34" t="str">
        <f t="shared" si="218"/>
        <v>Ce livre sur Postfix et Amavis a pour objectif d'aider les administrateurs Unix et Linux non seulement à installer et paramétrer un serveur de mails mais aussi à le surveiller et à résoudre les problèmes les plus fréquents pouvant  se présenter à eux lors de sa gestion au quotidien.
Après les généralités nécessaires pour introduire les rôles des différents éléments, l'auteur présente le fonctionnement de Postfix tant du point de vue des processus que des répertoires et fichiers mis en oeuvre. Il décrit ensuite l'installation et le paramétrage d'un serveur simple, ne gérant qu'un seul domaine avant d'étudier la réception des mails pour des domaines multiples, puis la mise en place de plusieurs serveurs.
Malgré ses réglages anti-spams internes, Postfix ne peut répondre seul aux exigences actuelles en matière de lutte contre les virus et les spams. Aussi, le lecteur étudiera également le  fonctionnement du couple Postfix-Amavis. Ce duo est une des bases les plus utilisées pour intégrer des modules complémentaires comme SpamAssassin, Clamav, ou le greylistage (avec Postgrey) qui font chacun l'objet de chapitres particuliers. 
Enfin, l'auteur détaille la surveillance des serveurs de messagerie ainsi que le diagnostic et la résolution des problèmes les plus fréquents.
Les nombreux exemples proposés tout au long de l'ouvrage ont été réalisés sur une version 2.5.5 de Postfix et sont aisément transposables à d'autres versions. 
Des éléments complémentaires au livre sont en téléchargement sur cette page.</v>
      </c>
      <c r="U287" s="34">
        <f t="shared" si="219"/>
        <v>9782746051126</v>
      </c>
      <c r="V287" s="34" t="str">
        <f t="shared" si="220"/>
        <v>Version Numérique</v>
      </c>
      <c r="W287" s="34">
        <f t="shared" si="221"/>
        <v>9782746050051</v>
      </c>
      <c r="X287" s="34" t="str">
        <f t="shared" si="222"/>
        <v>Version Imprimée</v>
      </c>
      <c r="Y287" s="34" t="str">
        <f t="shared" si="223"/>
        <v>St-Herblain</v>
      </c>
      <c r="Z287" s="34" t="str">
        <f t="shared" si="224"/>
        <v>Editions ENI</v>
      </c>
      <c r="AA287" s="34">
        <f t="shared" si="225"/>
        <v>2009</v>
      </c>
      <c r="AB287" s="34" t="str">
        <f t="shared" si="226"/>
        <v>Bibliothèque Numérique ENI (Service en ligne)</v>
      </c>
      <c r="AC287" s="34" t="str">
        <f t="shared" si="227"/>
        <v>SOLUTIONS INFORMATIQUES</v>
      </c>
      <c r="AD287" s="34" t="str">
        <f t="shared" si="228"/>
        <v>texte</v>
      </c>
      <c r="AE287" s="34" t="str">
        <f t="shared" si="229"/>
        <v>txt</v>
      </c>
      <c r="AF287" s="34" t="str">
        <f t="shared" si="230"/>
        <v>rdacontent/fre</v>
      </c>
      <c r="AG287" s="34" t="str">
        <f t="shared" si="231"/>
        <v>informatique</v>
      </c>
      <c r="AH287" s="34" t="str">
        <f t="shared" si="232"/>
        <v>c</v>
      </c>
      <c r="AI287" s="34" t="str">
        <f t="shared" si="233"/>
        <v>rdamedia/fre</v>
      </c>
      <c r="AJ287" s="34" t="str">
        <f t="shared" si="234"/>
        <v>ressource en ligne</v>
      </c>
      <c r="AK287" s="34" t="str">
        <f t="shared" si="235"/>
        <v>cr</v>
      </c>
      <c r="AL287" s="34" t="str">
        <f t="shared" si="236"/>
        <v>rdacarrier/fre</v>
      </c>
      <c r="AM287" s="34" t="str">
        <f t="shared" si="237"/>
        <v>m\\\\\o\\d\\\\\\\\</v>
      </c>
      <c r="AN287" s="34" t="str">
        <f t="shared" si="238"/>
        <v>cr\cn\\\\uuaua</v>
      </c>
      <c r="AO287" s="34" t="str">
        <f t="shared" si="239"/>
        <v>Accès restreint aux membres</v>
      </c>
      <c r="AP287" s="34" t="str">
        <f t="shared" si="240"/>
        <v>Source de la note de description : Version imprimée</v>
      </c>
      <c r="AQ287" s="34" t="str">
        <f t="shared" si="241"/>
        <v/>
      </c>
      <c r="AR287" s="34" t="str">
        <f t="shared" si="242"/>
        <v>%SITE_CLIENT%/?library_guid=8A19AE0A-2DE5-4129-AA89-F3A081B148CA</v>
      </c>
      <c r="AS287" s="34" t="str">
        <f t="shared" si="243"/>
        <v>Accès au travers du portail ENI</v>
      </c>
      <c r="AT287" s="34" t="str">
        <f t="shared" si="244"/>
        <v xml:space="preserve">  SpamAssassin </v>
      </c>
      <c r="AU287" s="34" t="str">
        <f t="shared" si="245"/>
        <v xml:space="preserve"> bsd </v>
      </c>
      <c r="AV287" s="34" t="str">
        <f t="shared" si="246"/>
        <v xml:space="preserve"> Clamav </v>
      </c>
      <c r="AW287" s="34" t="str">
        <f t="shared" si="247"/>
        <v xml:space="preserve"> greylistage </v>
      </c>
      <c r="AX287" s="34" t="str">
        <f t="shared" si="248"/>
        <v xml:space="preserve"> greylisting </v>
      </c>
      <c r="AY287" s="34" t="str">
        <f t="shared" si="249"/>
        <v xml:space="preserve"> livre amavis </v>
      </c>
      <c r="AZ287" s="34" t="str">
        <f t="shared" si="250"/>
        <v xml:space="preserve"> livre messagerie </v>
      </c>
      <c r="BA287" s="34" t="str">
        <f t="shared" si="251"/>
        <v xml:space="preserve"> LNSO2.5POS</v>
      </c>
      <c r="BB287" s="34" t="str">
        <f t="shared" si="252"/>
        <v xml:space="preserve"> open source </v>
      </c>
      <c r="BC287" s="34" t="str">
        <f t="shared" si="253"/>
        <v xml:space="preserve"> Postgrey </v>
      </c>
      <c r="BD287" s="34" t="str">
        <f t="shared" si="254"/>
        <v xml:space="preserve">livre postfix </v>
      </c>
      <c r="BE287" s="34" t="str">
        <f t="shared" si="255"/>
        <v/>
      </c>
      <c r="BF287" s="34" t="str">
        <f t="shared" si="256"/>
        <v/>
      </c>
      <c r="BG287" s="34" t="str">
        <f t="shared" si="257"/>
        <v/>
      </c>
      <c r="BH287" s="34" t="str">
        <f t="shared" si="258"/>
        <v/>
      </c>
      <c r="BI287" s="34" t="str">
        <f t="shared" si="259"/>
        <v/>
      </c>
      <c r="BJ287" s="34" t="str">
        <f t="shared" si="260"/>
        <v/>
      </c>
      <c r="BK287" s="34" t="str">
        <f t="shared" si="261"/>
        <v/>
      </c>
      <c r="BL287" s="34" t="str">
        <f t="shared" si="262"/>
        <v/>
      </c>
      <c r="BM287" s="34" t="str">
        <f t="shared" si="263"/>
        <v/>
      </c>
      <c r="BN287" s="34" t="str">
        <f t="shared" si="264"/>
        <v/>
      </c>
      <c r="BO287" s="34" t="str">
        <f t="shared" si="265"/>
        <v/>
      </c>
      <c r="BP287" s="34" t="str">
        <f t="shared" si="266"/>
        <v/>
      </c>
      <c r="BQ287" s="34" t="str">
        <f t="shared" si="267"/>
        <v/>
      </c>
      <c r="BR287" s="34" t="str">
        <f t="shared" si="268"/>
        <v/>
      </c>
      <c r="BS287" s="34" t="str">
        <f t="shared" si="269"/>
        <v/>
      </c>
      <c r="BT287" s="34" t="str">
        <f t="shared" si="270"/>
        <v/>
      </c>
      <c r="BU287" s="42" t="str">
        <f t="shared" si="271"/>
        <v/>
      </c>
      <c r="BV287" s="42" t="s">
        <v>14524</v>
      </c>
    </row>
    <row r="288" spans="1:74" ht="20.100000000000001" customHeight="1" x14ac:dyDescent="0.2">
      <c r="A288" s="40">
        <v>45231</v>
      </c>
      <c r="B288" s="34" t="s">
        <v>14525</v>
      </c>
      <c r="C288" s="34" t="s">
        <v>112</v>
      </c>
      <c r="D288" s="34">
        <v>20240120</v>
      </c>
      <c r="E288" s="34" t="s">
        <v>14526</v>
      </c>
      <c r="F288" s="34" t="str">
        <f t="shared" si="204"/>
        <v>Développez des jeux en Flash (2ième édition)</v>
      </c>
      <c r="G288" s="34" t="str">
        <f t="shared" si="205"/>
        <v>Henri Blum</v>
      </c>
      <c r="H288" s="34" t="str">
        <f t="shared" si="206"/>
        <v/>
      </c>
      <c r="I288" s="34" t="str">
        <f t="shared" si="207"/>
        <v>Blum, Henri</v>
      </c>
      <c r="J288" s="34" t="str">
        <f t="shared" si="208"/>
        <v/>
      </c>
      <c r="K288" s="34" t="str">
        <f t="shared" si="209"/>
        <v/>
      </c>
      <c r="L288" s="34" t="str">
        <f t="shared" si="210"/>
        <v/>
      </c>
      <c r="M288" s="34" t="str">
        <f t="shared" si="211"/>
        <v/>
      </c>
      <c r="N288" s="5" t="str">
        <f t="shared" si="212"/>
        <v>Edition du 1 July 2011</v>
      </c>
      <c r="O288" s="5" t="str">
        <f t="shared" si="213"/>
        <v>511 pages</v>
      </c>
      <c r="P288" s="34" t="str">
        <f t="shared" si="214"/>
        <v>Editions ENI</v>
      </c>
      <c r="Q288" s="6" t="str">
        <f t="shared" si="215"/>
        <v>fre</v>
      </c>
      <c r="R288" s="34" t="str">
        <f t="shared" si="216"/>
        <v>fre</v>
      </c>
      <c r="S288" s="34" t="str">
        <f t="shared" si="217"/>
        <v>fre</v>
      </c>
      <c r="T288" s="34" t="str">
        <f t="shared" si="218"/>
        <v>Avec l'évolution récente d'ActionScript qui est devenu un véritable langage de programmation orienté objet, le logiciel Flash n'est plus seulement un générateur d'animations vectorielles pour sites Internet mais un véritable créateur de contenus multimédias et permet, entre autres, de réaliser quasiment tous les types de jeux.
Ce livre est destiné aux graphistes qui souhaitent se lancer dans la programmation, aux utilisateurs des versions précédentes d'ActionScript (désirant passer à la dernière version) ou aux développeurs qui veulent aborder le développement en Flash ; il a pour objectif de vous expliquer, étape par étape, comment créer de vrais jeux en Flash et ActionScript 3. Il a été rédigé avec la version CS5 de Flash et le code est écrit en ActionScript 3 (mais l'équivalent pour les versions précédentes est aussi explicité).
Les premiers chapitres contiennent une initiation à la programmation dans Flash, des conseils d'organisation et de game-design, ainsi que des interviews de créateurs de jeux (Kek, Dofus, ...). Ensuite chaque chapitre a pour objectif la création d'un certain type de jeu ou la découverte de techniques propres au jeu vidéo (casse-briques, jeu d'aventure, Tile et map, shoot them up, intelligence artificielle, Pathfinding, course de voitures, mode 7, jeu en 3D, bibliothèque Away3D, effets spéciaux, wargames, jeu de plate-formes, jeu en réseau, jeu sur téléphones portables...) ; il comprend la théorie et la solution pratique qui permet de réaliser le projet, de l'optimiser et de prévoir sa distribution. Le dernier chapitre, Optimisation du code ActionScript, fournit bon nombre de conseils et astuces de programmation. 
Comme il existe autant de façons de faire un jeu que de développeurs, l'auteur s'est attaché à expliciter le plus clairement possible les algorithmes afin de vous permettre d'acquérir de bonnes bases, le but étant, avant tout, de vous donner les moyens de développer, par la suite, vos propres jeux !
Les fichiers illustrant la réalisation des différents jeux sont disponibles en téléchargement sur le site des Editons ENI, www.editions-eni.fr.
Les chapitres du livre :
Avant-propos &amp;ndash; Introduction &amp;ndash; Game design agilité et modestie &amp;ndash; Apprendre la programmation avec Flash &amp;ndash; Développement d'un Casual Game &amp;ndash; Développement d'un jeu d'aventure RPG &amp;ndash; Shoot them up &amp;ndash; Courses automobiles &amp;ndash; Jeux en 3D &amp;ndash; Wargames et tuiles hexagonales &amp;ndash; Jeux de plates-formes &amp;ndash; Jeux en réseau &amp;ndash; Téléphone portable &amp;ndash; Comment optimiser votre code - Annexes</v>
      </c>
      <c r="U288" s="34">
        <f t="shared" si="219"/>
        <v>9782746067943</v>
      </c>
      <c r="V288" s="34" t="str">
        <f t="shared" si="220"/>
        <v>Version Numérique</v>
      </c>
      <c r="W288" s="34">
        <f t="shared" si="221"/>
        <v>9782746066458</v>
      </c>
      <c r="X288" s="34" t="str">
        <f t="shared" si="222"/>
        <v>Version Imprimée</v>
      </c>
      <c r="Y288" s="34" t="str">
        <f t="shared" si="223"/>
        <v>St-Herblain</v>
      </c>
      <c r="Z288" s="34" t="str">
        <f t="shared" si="224"/>
        <v>Editions ENI</v>
      </c>
      <c r="AA288" s="34">
        <f t="shared" si="225"/>
        <v>2011</v>
      </c>
      <c r="AB288" s="34" t="str">
        <f t="shared" si="226"/>
        <v>Bibliothèque Numérique ENI (Service en ligne)</v>
      </c>
      <c r="AC288" s="34" t="str">
        <f t="shared" si="227"/>
        <v>SOLUTIONS INFORMATIQUES</v>
      </c>
      <c r="AD288" s="34" t="str">
        <f t="shared" si="228"/>
        <v>texte</v>
      </c>
      <c r="AE288" s="34" t="str">
        <f t="shared" si="229"/>
        <v>txt</v>
      </c>
      <c r="AF288" s="34" t="str">
        <f t="shared" si="230"/>
        <v>rdacontent/fre</v>
      </c>
      <c r="AG288" s="34" t="str">
        <f t="shared" si="231"/>
        <v>informatique</v>
      </c>
      <c r="AH288" s="34" t="str">
        <f t="shared" si="232"/>
        <v>c</v>
      </c>
      <c r="AI288" s="34" t="str">
        <f t="shared" si="233"/>
        <v>rdamedia/fre</v>
      </c>
      <c r="AJ288" s="34" t="str">
        <f t="shared" si="234"/>
        <v>ressource en ligne</v>
      </c>
      <c r="AK288" s="34" t="str">
        <f t="shared" si="235"/>
        <v>cr</v>
      </c>
      <c r="AL288" s="34" t="str">
        <f t="shared" si="236"/>
        <v>rdacarrier/fre</v>
      </c>
      <c r="AM288" s="34" t="str">
        <f t="shared" si="237"/>
        <v>m\\\\\o\\d\\\\\\\\</v>
      </c>
      <c r="AN288" s="34" t="str">
        <f t="shared" si="238"/>
        <v>cr\cn\\\\uuaua</v>
      </c>
      <c r="AO288" s="34" t="str">
        <f t="shared" si="239"/>
        <v>Accès restreint aux membres</v>
      </c>
      <c r="AP288" s="34" t="str">
        <f t="shared" si="240"/>
        <v>Source de la note de description : Version imprimée</v>
      </c>
      <c r="AQ288" s="34" t="str">
        <f t="shared" si="241"/>
        <v/>
      </c>
      <c r="AR288" s="34" t="str">
        <f t="shared" si="242"/>
        <v>%SITE_CLIENT%/?library_guid=6BD4400A-EA8C-4155-BBFE-66F2585BC39E</v>
      </c>
      <c r="AS288" s="34" t="str">
        <f t="shared" si="243"/>
        <v>Accès au travers du portail ENI</v>
      </c>
      <c r="AT288" s="34" t="str">
        <f t="shared" si="244"/>
        <v xml:space="preserve"> actionscript3 </v>
      </c>
      <c r="AU288" s="34" t="str">
        <f t="shared" si="245"/>
        <v xml:space="preserve"> as3 </v>
      </c>
      <c r="AV288" s="34" t="str">
        <f t="shared" si="246"/>
        <v xml:space="preserve"> e</v>
      </c>
      <c r="AW288" s="34" t="str">
        <f t="shared" si="247"/>
        <v xml:space="preserve"> ebook </v>
      </c>
      <c r="AX288" s="34" t="str">
        <f t="shared" si="248"/>
        <v xml:space="preserve"> jeu de plate</v>
      </c>
      <c r="AY288" s="34" t="str">
        <f t="shared" si="249"/>
        <v xml:space="preserve"> jeu en réseau </v>
      </c>
      <c r="AZ288" s="34" t="str">
        <f t="shared" si="250"/>
        <v xml:space="preserve"> Livre Action Script </v>
      </c>
      <c r="BA288" s="34" t="str">
        <f t="shared" si="251"/>
        <v xml:space="preserve"> livre électronique </v>
      </c>
      <c r="BB288" s="34" t="str">
        <f t="shared" si="252"/>
        <v xml:space="preserve"> Livre Flash </v>
      </c>
      <c r="BC288" s="34" t="str">
        <f t="shared" si="253"/>
        <v xml:space="preserve"> livre numérique </v>
      </c>
      <c r="BD288" s="34" t="str">
        <f t="shared" si="254"/>
        <v xml:space="preserve"> Livre programmation Flash </v>
      </c>
      <c r="BE288" s="34" t="str">
        <f t="shared" si="255"/>
        <v xml:space="preserve"> livres électroniques </v>
      </c>
      <c r="BF288" s="34" t="str">
        <f t="shared" si="256"/>
        <v xml:space="preserve"> livres numériques </v>
      </c>
      <c r="BG288" s="34" t="str">
        <f t="shared" si="257"/>
        <v xml:space="preserve"> LNSO23JACT</v>
      </c>
      <c r="BH288" s="34" t="str">
        <f t="shared" si="258"/>
        <v xml:space="preserve"> shoot them up </v>
      </c>
      <c r="BI288" s="34" t="str">
        <f t="shared" si="259"/>
        <v xml:space="preserve"> wargames </v>
      </c>
      <c r="BJ288" s="34" t="str">
        <f t="shared" si="260"/>
        <v xml:space="preserve">book </v>
      </c>
      <c r="BK288" s="34" t="str">
        <f t="shared" si="261"/>
        <v xml:space="preserve">forme </v>
      </c>
      <c r="BL288" s="34" t="str">
        <f t="shared" si="262"/>
        <v xml:space="preserve">Livre ActionScript </v>
      </c>
      <c r="BM288" s="34" t="str">
        <f t="shared" si="263"/>
        <v/>
      </c>
      <c r="BN288" s="34" t="str">
        <f t="shared" si="264"/>
        <v/>
      </c>
      <c r="BO288" s="34" t="str">
        <f t="shared" si="265"/>
        <v/>
      </c>
      <c r="BP288" s="34" t="str">
        <f t="shared" si="266"/>
        <v/>
      </c>
      <c r="BQ288" s="34" t="str">
        <f t="shared" si="267"/>
        <v/>
      </c>
      <c r="BR288" s="34" t="str">
        <f t="shared" si="268"/>
        <v/>
      </c>
      <c r="BS288" s="34" t="str">
        <f t="shared" si="269"/>
        <v/>
      </c>
      <c r="BT288" s="34" t="str">
        <f t="shared" si="270"/>
        <v/>
      </c>
      <c r="BU288" s="42" t="str">
        <f t="shared" si="271"/>
        <v/>
      </c>
    </row>
    <row r="289" spans="1:73" ht="20.100000000000001" customHeight="1" x14ac:dyDescent="0.2">
      <c r="A289" s="40">
        <v>45231</v>
      </c>
      <c r="B289" s="34" t="s">
        <v>14527</v>
      </c>
      <c r="C289" s="34" t="s">
        <v>112</v>
      </c>
      <c r="D289" s="34">
        <v>20240120</v>
      </c>
      <c r="E289" s="34" t="s">
        <v>14528</v>
      </c>
      <c r="F289" s="34" t="str">
        <f t="shared" si="204"/>
        <v>Construisez votre application [2ième édition]</v>
      </c>
      <c r="G289" s="34" t="str">
        <f t="shared" si="205"/>
        <v>Christophe Villeneuve</v>
      </c>
      <c r="H289" s="34" t="str">
        <f t="shared" si="206"/>
        <v/>
      </c>
      <c r="I289" s="34" t="str">
        <f t="shared" si="207"/>
        <v>Villeneuve, Christophe</v>
      </c>
      <c r="J289" s="34" t="str">
        <f t="shared" si="208"/>
        <v/>
      </c>
      <c r="K289" s="34" t="str">
        <f t="shared" si="209"/>
        <v/>
      </c>
      <c r="L289" s="34" t="str">
        <f t="shared" si="210"/>
        <v/>
      </c>
      <c r="M289" s="34" t="str">
        <f t="shared" si="211"/>
        <v/>
      </c>
      <c r="N289" s="5" t="str">
        <f t="shared" si="212"/>
        <v>Edition du 1 March 2010</v>
      </c>
      <c r="O289" s="5" t="str">
        <f t="shared" si="213"/>
        <v>382 pages</v>
      </c>
      <c r="P289" s="34" t="str">
        <f t="shared" si="214"/>
        <v>Editions ENI</v>
      </c>
      <c r="Q289" s="6" t="str">
        <f t="shared" si="215"/>
        <v>fre</v>
      </c>
      <c r="R289" s="34" t="str">
        <f t="shared" si="216"/>
        <v>fre</v>
      </c>
      <c r="S289" s="34" t="str">
        <f t="shared" si="217"/>
        <v>fre</v>
      </c>
      <c r="T289" s="34" t="str">
        <f t="shared" si="218"/>
        <v>Ce livre sur PHP est destiné à toute personne qui désire se lancer dans le développement web avec ce langage. Il détaille pas à pas le développement d'une application de gestion d'un carnet d'adresses sur Internet. La conception de cette application prend en compte différents formats de bases de données (MySQL, MySQLi et PDO) et différentes versions de PHP.
Dans un premier temps, l'auteur choisit de décrire les principales fonctions de PHP en prenant des exemples facilement compréhensibles. Il décrit ensuite pas à pas les différentes étapes du développement en s'aidant des exemples de la première partie (accès sécurisés, gestion du carnet d'adresses, gestion des mots de passe, gestion des administrateurs, affichage et exportation des données...). Un chapitre complémentaire détaille des notions plus avancées comme les contrôles de sécurité, le suivi de la navigation des visiteurs...
Cette nouvelle édition de l'ouvrage met l'accent sur deux points : le premier concerne internet (sécurité captcha, transmissions des données entre sites...), l'autre point concerne la programmation objet, de sa découverte à l'utilisation des espaces de noms (namespace).
L'application étudiée est déclinée en trois versions, avec une version supplémentaire en mode objet, entièrement téléchargeables sur cette page.
Les chapitres du livre :
Avant-propos - L'environnement de développement - La préparation du développement - La saisie et l'affichage - Les résultats - Fonctionnalités supplémentaires - Programmation orientée objet - Annexe
Ce livre est également proposé en coffret</v>
      </c>
      <c r="U289" s="34">
        <f t="shared" si="219"/>
        <v>9782746054523</v>
      </c>
      <c r="V289" s="34" t="str">
        <f t="shared" si="220"/>
        <v>Version Numérique</v>
      </c>
      <c r="W289" s="34">
        <f t="shared" si="221"/>
        <v>9782746053861</v>
      </c>
      <c r="X289" s="34" t="str">
        <f t="shared" si="222"/>
        <v>Version Imprimée</v>
      </c>
      <c r="Y289" s="34" t="str">
        <f t="shared" si="223"/>
        <v>St-Herblain</v>
      </c>
      <c r="Z289" s="34" t="str">
        <f t="shared" si="224"/>
        <v>Editions ENI</v>
      </c>
      <c r="AA289" s="34">
        <f t="shared" si="225"/>
        <v>2010</v>
      </c>
      <c r="AB289" s="34" t="str">
        <f t="shared" si="226"/>
        <v>Bibliothèque Numérique ENI (Service en ligne)</v>
      </c>
      <c r="AC289" s="34" t="str">
        <f t="shared" si="227"/>
        <v>SOLUTIONS INFORMATIQUES</v>
      </c>
      <c r="AD289" s="34" t="str">
        <f t="shared" si="228"/>
        <v>texte</v>
      </c>
      <c r="AE289" s="34" t="str">
        <f t="shared" si="229"/>
        <v>txt</v>
      </c>
      <c r="AF289" s="34" t="str">
        <f t="shared" si="230"/>
        <v>rdacontent/fre</v>
      </c>
      <c r="AG289" s="34" t="str">
        <f t="shared" si="231"/>
        <v>informatique</v>
      </c>
      <c r="AH289" s="34" t="str">
        <f t="shared" si="232"/>
        <v>c</v>
      </c>
      <c r="AI289" s="34" t="str">
        <f t="shared" si="233"/>
        <v>rdamedia/fre</v>
      </c>
      <c r="AJ289" s="34" t="str">
        <f t="shared" si="234"/>
        <v>ressource en ligne</v>
      </c>
      <c r="AK289" s="34" t="str">
        <f t="shared" si="235"/>
        <v>cr</v>
      </c>
      <c r="AL289" s="34" t="str">
        <f t="shared" si="236"/>
        <v>rdacarrier/fre</v>
      </c>
      <c r="AM289" s="34" t="str">
        <f t="shared" si="237"/>
        <v>m\\\\\o\\d\\\\\\\\</v>
      </c>
      <c r="AN289" s="34" t="str">
        <f t="shared" si="238"/>
        <v>cr\cn\\\\uuaua</v>
      </c>
      <c r="AO289" s="34" t="str">
        <f t="shared" si="239"/>
        <v>Accès restreint aux membres</v>
      </c>
      <c r="AP289" s="34" t="str">
        <f t="shared" si="240"/>
        <v>Source de la note de description : Version imprimée</v>
      </c>
      <c r="AQ289" s="34" t="str">
        <f t="shared" si="241"/>
        <v/>
      </c>
      <c r="AR289" s="34" t="str">
        <f t="shared" si="242"/>
        <v>%SITE_CLIENT%/?library_guid=38C3AD37-02E7-4675-8465-C8B3D9A19646</v>
      </c>
      <c r="AS289" s="34" t="str">
        <f t="shared" si="243"/>
        <v>Accès au travers du portail ENI</v>
      </c>
      <c r="AT289" s="34" t="str">
        <f t="shared" si="244"/>
        <v xml:space="preserve"> développement </v>
      </c>
      <c r="AU289" s="34" t="str">
        <f t="shared" si="245"/>
        <v xml:space="preserve"> langage </v>
      </c>
      <c r="AV289" s="34" t="str">
        <f t="shared" si="246"/>
        <v xml:space="preserve"> livre MySQLi </v>
      </c>
      <c r="AW289" s="34" t="str">
        <f t="shared" si="247"/>
        <v xml:space="preserve"> livre PDO </v>
      </c>
      <c r="AX289" s="34" t="str">
        <f t="shared" si="248"/>
        <v xml:space="preserve"> LNSO25PHP</v>
      </c>
      <c r="AY289" s="34" t="str">
        <f t="shared" si="249"/>
        <v xml:space="preserve"> mariadb </v>
      </c>
      <c r="AZ289" s="34" t="str">
        <f t="shared" si="250"/>
        <v xml:space="preserve"> php5 </v>
      </c>
      <c r="BA289" s="34" t="str">
        <f t="shared" si="251"/>
        <v xml:space="preserve"> web </v>
      </c>
      <c r="BB289" s="34" t="str">
        <f t="shared" si="252"/>
        <v xml:space="preserve">livre MySQL </v>
      </c>
      <c r="BC289" s="34" t="str">
        <f t="shared" si="253"/>
        <v/>
      </c>
      <c r="BD289" s="34" t="str">
        <f t="shared" si="254"/>
        <v/>
      </c>
      <c r="BE289" s="34" t="str">
        <f t="shared" si="255"/>
        <v/>
      </c>
      <c r="BF289" s="34" t="str">
        <f t="shared" si="256"/>
        <v/>
      </c>
      <c r="BG289" s="34" t="str">
        <f t="shared" si="257"/>
        <v/>
      </c>
      <c r="BH289" s="34" t="str">
        <f t="shared" si="258"/>
        <v/>
      </c>
      <c r="BI289" s="34" t="str">
        <f t="shared" si="259"/>
        <v/>
      </c>
      <c r="BJ289" s="34" t="str">
        <f t="shared" si="260"/>
        <v/>
      </c>
      <c r="BK289" s="34" t="str">
        <f t="shared" si="261"/>
        <v/>
      </c>
      <c r="BL289" s="34" t="str">
        <f t="shared" si="262"/>
        <v/>
      </c>
      <c r="BM289" s="34" t="str">
        <f t="shared" si="263"/>
        <v/>
      </c>
      <c r="BN289" s="34" t="str">
        <f t="shared" si="264"/>
        <v/>
      </c>
      <c r="BO289" s="34" t="str">
        <f t="shared" si="265"/>
        <v/>
      </c>
      <c r="BP289" s="34" t="str">
        <f t="shared" si="266"/>
        <v/>
      </c>
      <c r="BQ289" s="34" t="str">
        <f t="shared" si="267"/>
        <v/>
      </c>
      <c r="BR289" s="34" t="str">
        <f t="shared" si="268"/>
        <v/>
      </c>
      <c r="BS289" s="34" t="str">
        <f t="shared" si="269"/>
        <v/>
      </c>
      <c r="BT289" s="34" t="str">
        <f t="shared" si="270"/>
        <v/>
      </c>
      <c r="BU289" s="42" t="str">
        <f t="shared" si="271"/>
        <v/>
      </c>
    </row>
    <row r="290" spans="1:73" ht="20.100000000000001" customHeight="1" x14ac:dyDescent="0.2">
      <c r="A290" s="40">
        <v>45231</v>
      </c>
      <c r="B290" s="34" t="s">
        <v>14529</v>
      </c>
      <c r="C290" s="34" t="s">
        <v>112</v>
      </c>
      <c r="D290" s="34">
        <v>20240120</v>
      </c>
      <c r="E290" s="34" t="s">
        <v>14530</v>
      </c>
      <c r="F290" s="34" t="str">
        <f t="shared" si="204"/>
        <v>Implémenter une plate-forme de virtualisation hautement disponible</v>
      </c>
      <c r="G290" s="34" t="str">
        <f t="shared" si="205"/>
        <v>David LACHARI</v>
      </c>
      <c r="H290" s="34" t="str">
        <f t="shared" si="206"/>
        <v/>
      </c>
      <c r="I290" s="34" t="str">
        <f t="shared" si="207"/>
        <v>LACHARI, David</v>
      </c>
      <c r="J290" s="34" t="str">
        <f t="shared" si="208"/>
        <v/>
      </c>
      <c r="K290" s="34" t="str">
        <f t="shared" si="209"/>
        <v/>
      </c>
      <c r="L290" s="34" t="str">
        <f t="shared" si="210"/>
        <v/>
      </c>
      <c r="M290" s="34" t="str">
        <f t="shared" si="211"/>
        <v/>
      </c>
      <c r="N290" s="5" t="str">
        <f t="shared" si="212"/>
        <v>Edition du 1 November 2010</v>
      </c>
      <c r="O290" s="5" t="str">
        <f t="shared" si="213"/>
        <v>423 pages</v>
      </c>
      <c r="P290" s="34" t="str">
        <f t="shared" si="214"/>
        <v>Editions ENI</v>
      </c>
      <c r="Q290" s="6" t="str">
        <f t="shared" si="215"/>
        <v>fre</v>
      </c>
      <c r="R290" s="34" t="str">
        <f t="shared" si="216"/>
        <v>fre</v>
      </c>
      <c r="S290" s="34" t="str">
        <f t="shared" si="217"/>
        <v>fre</v>
      </c>
      <c r="T290" s="34" t="str">
        <f t="shared" si="218"/>
        <v>Ce livre sur Hyper-v s'adresse à tout administrateur appelé à mettre en place une plate-forme de virtualisation hautement disponible au sein du système d'information de son entreprise. 
L'auteur commence tout d'abord par présenter le système d'exploitation Windows Server 2008 R2. &amp;Agrave; partir du deuxième chapitre, le lecteur apprendra comment mettre en place un serveur exécutant une installation complète ou minimale (mode Core) de Windows, comment le paramétrer à travers les différentes consoles MMC ou encore comment ajouter des rôles de serveurs. Ensuite, il découvrira le rôle Hyper-v et apprendra tout au long du livre comment gérer et administrer ce rôle serveur au sein d'un environnement virtuel, que ce soit en termes de création et de gestion des machines virtuelles, de réseaux virtuels, de sécurité ou encore de sauvegarde afin de respecter les bonnes pratiques Microsoft.
Enfin, l'auteur accompagnera le lecteur dans ses premiers pas sur la mise en place et la configuration de la solution de stockage SAN Windows Storage Server 2008 afin de disposer d'un environnement virtuel hautement disponible et redondant grâce au cluster de basculement et à la migration à chaud de machines virtuelles (Live Migration). 
Des éléments complémentaires sont en téléchargement sur www.editions-eni.fr (documents d'apprentissage, code source des exemples, vidéos d'apprentissage, scripts&amp;hellip;).
Les chapitres du livre :
&amp;Agrave; la découverte de la virtualisation &amp;ndash; Installer et configurer vos hôtes Hyper-v &amp;ndash; Mettre en place votre infrastructure de stockage SAN de type iSCSI &amp;ndash; Sécuriser, sauvegarder et administrer votre environnement Hyper-v - Création et gestion des machines virtuelles &amp;ndash; Mettre en place une solution de haute disponibilité &amp;ndash; Annexe</v>
      </c>
      <c r="U290" s="34">
        <f t="shared" si="219"/>
        <v>9782746060920</v>
      </c>
      <c r="V290" s="34" t="str">
        <f t="shared" si="220"/>
        <v>Version Numérique</v>
      </c>
      <c r="W290" s="34">
        <f t="shared" si="221"/>
        <v>9782746058729</v>
      </c>
      <c r="X290" s="34" t="str">
        <f t="shared" si="222"/>
        <v>Version Imprimée</v>
      </c>
      <c r="Y290" s="34" t="str">
        <f t="shared" si="223"/>
        <v>St-Herblain</v>
      </c>
      <c r="Z290" s="34" t="str">
        <f t="shared" si="224"/>
        <v>Editions ENI</v>
      </c>
      <c r="AA290" s="34">
        <f t="shared" si="225"/>
        <v>2010</v>
      </c>
      <c r="AB290" s="34" t="str">
        <f t="shared" si="226"/>
        <v>Bibliothèque Numérique ENI (Service en ligne)</v>
      </c>
      <c r="AC290" s="34" t="str">
        <f t="shared" si="227"/>
        <v>SOLUTIONS INFORMATIQUES</v>
      </c>
      <c r="AD290" s="34" t="str">
        <f t="shared" si="228"/>
        <v>texte</v>
      </c>
      <c r="AE290" s="34" t="str">
        <f t="shared" si="229"/>
        <v>txt</v>
      </c>
      <c r="AF290" s="34" t="str">
        <f t="shared" si="230"/>
        <v>rdacontent/fre</v>
      </c>
      <c r="AG290" s="34" t="str">
        <f t="shared" si="231"/>
        <v>informatique</v>
      </c>
      <c r="AH290" s="34" t="str">
        <f t="shared" si="232"/>
        <v>c</v>
      </c>
      <c r="AI290" s="34" t="str">
        <f t="shared" si="233"/>
        <v>rdamedia/fre</v>
      </c>
      <c r="AJ290" s="34" t="str">
        <f t="shared" si="234"/>
        <v>ressource en ligne</v>
      </c>
      <c r="AK290" s="34" t="str">
        <f t="shared" si="235"/>
        <v>cr</v>
      </c>
      <c r="AL290" s="34" t="str">
        <f t="shared" si="236"/>
        <v>rdacarrier/fre</v>
      </c>
      <c r="AM290" s="34" t="str">
        <f t="shared" si="237"/>
        <v>m\\\\\o\\d\\\\\\\\</v>
      </c>
      <c r="AN290" s="34" t="str">
        <f t="shared" si="238"/>
        <v>cr\cn\\\\uuaua</v>
      </c>
      <c r="AO290" s="34" t="str">
        <f t="shared" si="239"/>
        <v>Accès restreint aux membres</v>
      </c>
      <c r="AP290" s="34" t="str">
        <f t="shared" si="240"/>
        <v>Source de la note de description : Version imprimée</v>
      </c>
      <c r="AQ290" s="34" t="str">
        <f t="shared" si="241"/>
        <v/>
      </c>
      <c r="AR290" s="34" t="str">
        <f t="shared" si="242"/>
        <v>%SITE_CLIENT%/?library_guid=5B494CF8-60B6-4114-9169-53F1A06BCF1A</v>
      </c>
      <c r="AS290" s="34" t="str">
        <f t="shared" si="243"/>
        <v>Accès au travers du portail ENI</v>
      </c>
      <c r="AT290" s="34" t="str">
        <f t="shared" si="244"/>
        <v xml:space="preserve"> 2008 R2 active </v>
      </c>
      <c r="AU290" s="34" t="str">
        <f t="shared" si="245"/>
        <v xml:space="preserve"> 2008r2 </v>
      </c>
      <c r="AV290" s="34" t="str">
        <f t="shared" si="246"/>
        <v xml:space="preserve"> haute disponibilité </v>
      </c>
      <c r="AW290" s="34" t="str">
        <f t="shared" si="247"/>
        <v xml:space="preserve"> hyper </v>
      </c>
      <c r="AX290" s="34" t="str">
        <f t="shared" si="248"/>
        <v xml:space="preserve"> hyper v </v>
      </c>
      <c r="AY290" s="34" t="str">
        <f t="shared" si="249"/>
        <v xml:space="preserve"> livre hyper</v>
      </c>
      <c r="AZ290" s="34" t="str">
        <f t="shared" si="250"/>
        <v xml:space="preserve"> livre hyperv </v>
      </c>
      <c r="BA290" s="34" t="str">
        <f t="shared" si="251"/>
        <v xml:space="preserve"> livre windows </v>
      </c>
      <c r="BB290" s="34" t="str">
        <f t="shared" si="252"/>
        <v xml:space="preserve"> LNSO2HYP</v>
      </c>
      <c r="BC290" s="34" t="str">
        <f t="shared" si="253"/>
        <v xml:space="preserve"> R2 </v>
      </c>
      <c r="BD290" s="34" t="str">
        <f t="shared" si="254"/>
        <v xml:space="preserve"> virtualisation </v>
      </c>
      <c r="BE290" s="34" t="str">
        <f t="shared" si="255"/>
        <v xml:space="preserve"> windows serveur </v>
      </c>
      <c r="BF290" s="34" t="str">
        <f t="shared" si="256"/>
        <v xml:space="preserve">livre microsoft </v>
      </c>
      <c r="BG290" s="34" t="str">
        <f t="shared" si="257"/>
        <v xml:space="preserve">v </v>
      </c>
      <c r="BH290" s="34" t="str">
        <f t="shared" si="258"/>
        <v/>
      </c>
      <c r="BI290" s="34" t="str">
        <f t="shared" si="259"/>
        <v/>
      </c>
      <c r="BJ290" s="34" t="str">
        <f t="shared" si="260"/>
        <v/>
      </c>
      <c r="BK290" s="34" t="str">
        <f t="shared" si="261"/>
        <v/>
      </c>
      <c r="BL290" s="34" t="str">
        <f t="shared" si="262"/>
        <v/>
      </c>
      <c r="BM290" s="34" t="str">
        <f t="shared" si="263"/>
        <v/>
      </c>
      <c r="BN290" s="34" t="str">
        <f t="shared" si="264"/>
        <v/>
      </c>
      <c r="BO290" s="34" t="str">
        <f t="shared" si="265"/>
        <v/>
      </c>
      <c r="BP290" s="34" t="str">
        <f t="shared" si="266"/>
        <v/>
      </c>
      <c r="BQ290" s="34" t="str">
        <f t="shared" si="267"/>
        <v/>
      </c>
      <c r="BR290" s="34" t="str">
        <f t="shared" si="268"/>
        <v/>
      </c>
      <c r="BS290" s="34" t="str">
        <f t="shared" si="269"/>
        <v/>
      </c>
      <c r="BT290" s="34" t="str">
        <f t="shared" si="270"/>
        <v/>
      </c>
      <c r="BU290" s="42" t="str">
        <f t="shared" si="271"/>
        <v/>
      </c>
    </row>
    <row r="291" spans="1:73" ht="20.100000000000001" customHeight="1" x14ac:dyDescent="0.2">
      <c r="A291" s="40">
        <v>45231</v>
      </c>
      <c r="B291" s="34" t="s">
        <v>14531</v>
      </c>
      <c r="C291" s="34" t="s">
        <v>112</v>
      </c>
      <c r="D291" s="34">
        <v>20240120</v>
      </c>
      <c r="E291" s="34" t="s">
        <v>14532</v>
      </c>
      <c r="F291" s="34" t="str">
        <f t="shared" si="204"/>
        <v>Développer des applications par la maîtrise des technologies web</v>
      </c>
      <c r="G291" s="34" t="str">
        <f t="shared" si="205"/>
        <v>Philippe Cozette</v>
      </c>
      <c r="H291" s="34" t="str">
        <f t="shared" si="206"/>
        <v/>
      </c>
      <c r="I291" s="34" t="str">
        <f t="shared" si="207"/>
        <v>Cozette, Philippe</v>
      </c>
      <c r="J291" s="34" t="str">
        <f t="shared" si="208"/>
        <v/>
      </c>
      <c r="K291" s="34" t="str">
        <f t="shared" si="209"/>
        <v/>
      </c>
      <c r="L291" s="34" t="str">
        <f t="shared" si="210"/>
        <v/>
      </c>
      <c r="M291" s="34" t="str">
        <f t="shared" si="211"/>
        <v/>
      </c>
      <c r="N291" s="5" t="str">
        <f t="shared" si="212"/>
        <v>Edition du 1 April 2011</v>
      </c>
      <c r="O291" s="5" t="str">
        <f t="shared" si="213"/>
        <v>816 pages</v>
      </c>
      <c r="P291" s="34" t="str">
        <f t="shared" si="214"/>
        <v>Editions ENI</v>
      </c>
      <c r="Q291" s="6" t="str">
        <f t="shared" si="215"/>
        <v>fre</v>
      </c>
      <c r="R291" s="34" t="str">
        <f t="shared" si="216"/>
        <v>fre</v>
      </c>
      <c r="S291" s="34" t="str">
        <f t="shared" si="217"/>
        <v>fre</v>
      </c>
      <c r="T291" s="34" t="str">
        <f t="shared" si="218"/>
        <v>Ce livre s'adresse à l'étudiant en informatique tout comme à l'informaticien expérimenté désireux de comprendre les mécanismes de l'Internet pour envisager tous les aspects de la programmation d'applications destinées à être exécutées sur un navigateur ou sur un serveur. L'auteur considère une application Web pour ce qu'elle est : un ensemble de modules développés selon des technologies qui toutes s'entraident pour contribuer au résultat final qui est la satisfaction de l'internaute. Que l'une soit sous-utilisée ou mal utilisée et l'application manque d'élégance et/ou d'efficacité. 
Le premier objectif de cet ouvrage est d'exposer ces technologies, non pas comme si elles constituaient chacune un tout, mais en considérant comment elles interviennent en pratique dans une application, communiquant les unes avec les autres : HTML avec HTTP, Javascript avec HTML et CSS,  navigateur avec HTML, serveur Web avec navigateur, conteneur de servlets avec serveur Web. 
Le second objectif de cet ouvrage est d'expliquer les mécanismes du Web par la meilleure méthode qui soit, leur réécriture : après une longue présentation du langage Java &amp;ndash; programmation objet, héritage, interfaces, classes du framework 1.6 &amp;ndash; est proposé au lecteur le développement des outils majeurs du Web : navigateur, serveur Web et moteur de servlets.
Le troisième objectif de cet ouvrage est d'enseigner par l'exemple le développement d'une application Web complète hébergée par un serveur Tomcat. Ne sont éludées aucune des difficultés plus ou moins coutumières généralement rencontrées : paramétrage, authentification, génération d'images dynamiques, pagination...
L'ouvrage débute par le support sans lequel le Web n'existerait pas : le réseau ; il s'achève par le développement d'un jeu Web développé en HTML 5/Ajax/servlets Java. Il aura, du moins l'auteur l'espère, rejoint sa triple ambition, qui est de donner au lecteur la compréhension des diverses technologies, la connaissance des outils Web et surtout, par leur moyen, la compétence nécessaire au développement d'une application Web : au final donc, la maîtrise de la programmation Internet.
Le chapitre suivant présente toutes les possibilités qu'offre Joomla! quant à l'utilisation des styles CSS et l'insertion de contenu multimédia dans vos articles : utilisation des Templates, paramétrage des médias, insertion de carte Google Maps, de modules dans un article&amp;hellip;
Vous verrez ensuite quelques fonctionnalités essentielles à un site de qualité professionnelle : optimiser les flux RSS, mobiliser votre site, récupérer des statistiques de visite&amp;hellip; Vous verrez aussi comment appliquer un certain nombre de principes de sécurité et les manières de se dépanner, si d'aventure, vous rencontrez un problème avec votre site Joomla!.
 Un chapitre entier est consacré au référencement de votre site : comment utiliser l'ensemble des outils vous permettant d'administrer votre site tant du point de vue de sa fréquentation que de sa popularité dans les moteurs de recherche.
Le dernier chapitre vous présente une extension e-commerce disponible avec la version 1.6, HikaShop : comment la mettre en route et paramétrer les bases d'une boutique en ligne.
Les chapitres du livre :
Adresses Mac et adresses IP &amp;ndash; Réseaux et routage &amp;ndash; IP TCP et les protocoles TCP &amp;ndash; DNS &amp;ndash; Introduction à HTML &amp;ndash; Structuration de la page HTML &amp;ndash; Les styles &amp;ndash; Les formulaires &amp;ndash; HTML avancé &amp;ndash; Le langage JavaScript &amp;ndash; Les objets &amp;ndash; Les classes JavaScript utiles &amp;ndash; Le DOM &amp;ndash; Interactivité de la page HTML &amp;ndash; XML &amp;ndash; Java &amp;ndash; Héritage &amp;ndash; Interfaces &amp;ndash; Classes utiles &amp;ndash; Exceptions &amp;ndash; Classe interne &amp;ndash; Collections &amp;ndash; Interface utilisateur &amp;ndash; Les threads &amp;ndash; Animations &amp;ndash; Les images &amp;ndash; Interface graphique &amp;ndash; Visualiseur Web &amp;ndash; Flux et fichiers &amp;ndash; Fabrique d'objets, bean, réflexion &amp;nd</v>
      </c>
      <c r="U291" s="34">
        <f t="shared" si="219"/>
        <v>9782746064799</v>
      </c>
      <c r="V291" s="34" t="str">
        <f t="shared" si="220"/>
        <v>Version Numérique</v>
      </c>
      <c r="W291" s="34">
        <f t="shared" si="221"/>
        <v>9782746063402</v>
      </c>
      <c r="X291" s="34" t="str">
        <f t="shared" si="222"/>
        <v>Version Imprimée</v>
      </c>
      <c r="Y291" s="34" t="str">
        <f t="shared" si="223"/>
        <v>St-Herblain</v>
      </c>
      <c r="Z291" s="34" t="str">
        <f t="shared" si="224"/>
        <v>Editions ENI</v>
      </c>
      <c r="AA291" s="34">
        <f t="shared" si="225"/>
        <v>2011</v>
      </c>
      <c r="AB291" s="34" t="str">
        <f t="shared" si="226"/>
        <v>Bibliothèque Numérique ENI (Service en ligne)</v>
      </c>
      <c r="AC291" s="34" t="str">
        <f t="shared" si="227"/>
        <v>SOLUTIONS INFORMATIQUES</v>
      </c>
      <c r="AD291" s="34" t="str">
        <f t="shared" si="228"/>
        <v>texte</v>
      </c>
      <c r="AE291" s="34" t="str">
        <f t="shared" si="229"/>
        <v>txt</v>
      </c>
      <c r="AF291" s="34" t="str">
        <f t="shared" si="230"/>
        <v>rdacontent/fre</v>
      </c>
      <c r="AG291" s="34" t="str">
        <f t="shared" si="231"/>
        <v>informatique</v>
      </c>
      <c r="AH291" s="34" t="str">
        <f t="shared" si="232"/>
        <v>c</v>
      </c>
      <c r="AI291" s="34" t="str">
        <f t="shared" si="233"/>
        <v>rdamedia/fre</v>
      </c>
      <c r="AJ291" s="34" t="str">
        <f t="shared" si="234"/>
        <v>ressource en ligne</v>
      </c>
      <c r="AK291" s="34" t="str">
        <f t="shared" si="235"/>
        <v>cr</v>
      </c>
      <c r="AL291" s="34" t="str">
        <f t="shared" si="236"/>
        <v>rdacarrier/fre</v>
      </c>
      <c r="AM291" s="34" t="str">
        <f t="shared" si="237"/>
        <v>m\\\\\o\\d\\\\\\\\</v>
      </c>
      <c r="AN291" s="34" t="str">
        <f t="shared" si="238"/>
        <v>cr\cn\\\\uuaua</v>
      </c>
      <c r="AO291" s="34" t="str">
        <f t="shared" si="239"/>
        <v>Accès restreint aux membres</v>
      </c>
      <c r="AP291" s="34" t="str">
        <f t="shared" si="240"/>
        <v>Source de la note de description : Version imprimée</v>
      </c>
      <c r="AQ291" s="34" t="str">
        <f t="shared" si="241"/>
        <v/>
      </c>
      <c r="AR291" s="34" t="str">
        <f t="shared" si="242"/>
        <v>%SITE_CLIENT%/?library_guid=78FDD9AE-B42D-450D-84B5-24C6E5F4E422</v>
      </c>
      <c r="AS291" s="34" t="str">
        <f t="shared" si="243"/>
        <v>Accès au travers du portail ENI</v>
      </c>
      <c r="AT291" s="34" t="str">
        <f t="shared" si="244"/>
        <v xml:space="preserve"> ajax </v>
      </c>
      <c r="AU291" s="34" t="str">
        <f t="shared" si="245"/>
        <v xml:space="preserve"> applets </v>
      </c>
      <c r="AV291" s="34" t="str">
        <f t="shared" si="246"/>
        <v xml:space="preserve"> dhtml </v>
      </c>
      <c r="AW291" s="34" t="str">
        <f t="shared" si="247"/>
        <v xml:space="preserve"> dns </v>
      </c>
      <c r="AX291" s="34" t="str">
        <f t="shared" si="248"/>
        <v xml:space="preserve"> html </v>
      </c>
      <c r="AY291" s="34" t="str">
        <f t="shared" si="249"/>
        <v xml:space="preserve"> http </v>
      </c>
      <c r="AZ291" s="34" t="str">
        <f t="shared" si="250"/>
        <v xml:space="preserve"> java </v>
      </c>
      <c r="BA291" s="34" t="str">
        <f t="shared" si="251"/>
        <v xml:space="preserve"> javascript </v>
      </c>
      <c r="BB291" s="34" t="str">
        <f t="shared" si="252"/>
        <v xml:space="preserve"> JSP </v>
      </c>
      <c r="BC291" s="34" t="str">
        <f t="shared" si="253"/>
        <v xml:space="preserve"> LNSO2PRWEB</v>
      </c>
      <c r="BD291" s="34" t="str">
        <f t="shared" si="254"/>
        <v xml:space="preserve"> MySQL </v>
      </c>
      <c r="BE291" s="34" t="str">
        <f t="shared" si="255"/>
        <v xml:space="preserve"> PHP </v>
      </c>
      <c r="BF291" s="34" t="str">
        <f t="shared" si="256"/>
        <v xml:space="preserve"> php5 </v>
      </c>
      <c r="BG291" s="34" t="str">
        <f t="shared" si="257"/>
        <v xml:space="preserve"> protocoles </v>
      </c>
      <c r="BH291" s="34" t="str">
        <f t="shared" si="258"/>
        <v xml:space="preserve"> routage </v>
      </c>
      <c r="BI291" s="34" t="str">
        <f t="shared" si="259"/>
        <v xml:space="preserve"> Servlets </v>
      </c>
      <c r="BJ291" s="34" t="str">
        <f t="shared" si="260"/>
        <v xml:space="preserve"> tcp </v>
      </c>
      <c r="BK291" s="34" t="str">
        <f t="shared" si="261"/>
        <v xml:space="preserve"> xls </v>
      </c>
      <c r="BL291" s="34" t="str">
        <f t="shared" si="262"/>
        <v xml:space="preserve"> XML </v>
      </c>
      <c r="BM291" s="34" t="str">
        <f t="shared" si="263"/>
        <v xml:space="preserve">réseau </v>
      </c>
      <c r="BN291" s="34" t="str">
        <f t="shared" si="264"/>
        <v/>
      </c>
      <c r="BO291" s="34" t="str">
        <f t="shared" si="265"/>
        <v/>
      </c>
      <c r="BP291" s="34" t="str">
        <f t="shared" si="266"/>
        <v/>
      </c>
      <c r="BQ291" s="34" t="str">
        <f t="shared" si="267"/>
        <v/>
      </c>
      <c r="BR291" s="34" t="str">
        <f t="shared" si="268"/>
        <v/>
      </c>
      <c r="BS291" s="34" t="str">
        <f t="shared" si="269"/>
        <v/>
      </c>
      <c r="BT291" s="34" t="str">
        <f t="shared" si="270"/>
        <v/>
      </c>
      <c r="BU291" s="42" t="str">
        <f t="shared" si="271"/>
        <v/>
      </c>
    </row>
    <row r="292" spans="1:73" ht="20.100000000000001" customHeight="1" x14ac:dyDescent="0.2">
      <c r="A292" s="40">
        <v>45231</v>
      </c>
      <c r="B292" s="34" t="s">
        <v>14533</v>
      </c>
      <c r="C292" s="34" t="s">
        <v>112</v>
      </c>
      <c r="D292" s="34">
        <v>20240120</v>
      </c>
      <c r="E292" s="34" t="s">
        <v>14534</v>
      </c>
      <c r="F292" s="34" t="str">
        <f t="shared" si="204"/>
        <v>Apprenez à développer à l'aide d'un cas concret [2ième édition] (agréé par PC SOFT)</v>
      </c>
      <c r="G292" s="34" t="str">
        <f t="shared" si="205"/>
        <v>Jean-Luc Baptiste</v>
      </c>
      <c r="H292" s="34" t="str">
        <f t="shared" si="206"/>
        <v/>
      </c>
      <c r="I292" s="34" t="str">
        <f t="shared" si="207"/>
        <v>Baptiste, Jean-Luc</v>
      </c>
      <c r="J292" s="34" t="str">
        <f t="shared" si="208"/>
        <v/>
      </c>
      <c r="K292" s="34" t="str">
        <f t="shared" si="209"/>
        <v/>
      </c>
      <c r="L292" s="34" t="str">
        <f t="shared" si="210"/>
        <v/>
      </c>
      <c r="M292" s="34" t="str">
        <f t="shared" si="211"/>
        <v/>
      </c>
      <c r="N292" s="5" t="str">
        <f t="shared" si="212"/>
        <v>Edition du 1 September 2010</v>
      </c>
      <c r="O292" s="5" t="str">
        <f t="shared" si="213"/>
        <v>441 pages</v>
      </c>
      <c r="P292" s="34" t="str">
        <f t="shared" si="214"/>
        <v>Editions ENI</v>
      </c>
      <c r="Q292" s="6" t="str">
        <f t="shared" si="215"/>
        <v>fre</v>
      </c>
      <c r="R292" s="34" t="str">
        <f t="shared" si="216"/>
        <v>fre</v>
      </c>
      <c r="S292" s="34" t="str">
        <f t="shared" si="217"/>
        <v>fre</v>
      </c>
      <c r="T292" s="34" t="str">
        <f t="shared" si="218"/>
        <v>Ce livre est destiné aux développeurs qui souhaitent disposer d'une offre de développement globale grâce à l'atelier de génie logiciel de PC SOFT (développeurs débutants, étudiants en BTS Informatique de Gestion, IUT Informatique, écoles d'ingénieurs...). 
Son ambition est de permettre au lecteur de progresser au fur et à mesure des chapitres de façon simple et régulière dans le développement d'une application monoposte, puis client/serveur avec WinDev, d'un frontal Web avec WebDev et mobile (Windows Mobile et Android) avec WinDev Mobile.
L'ouvrage guide le lecteur à l'installation du moteur de bases de données HyperFile sur un serveur 2008, au paramétrage d'IIS 7 (Internet Information Services) et à la configuration du moteur de déploiement WebDev.
Le cas traité est conceptuellement simple, mais riche de notions qui permettent d'aborder la méthode MERISE, les bases de données et SQL de façon à traiter la majorité des cas simples ou élaborés de liaison aux données. Les points théoriques sont expliqués et aussitôt mis en oeuvre. Les nombreux outils qui composent WinDev permettent au lecteur de gérer le cycle de développement sans avoir recours à des logiciels de sociétés tierces. De plus, le langage de programmation commun à WinDev, WinDev Mobile et WebDev, le Wlangage est très algorithmique, ce qui permet d'acquérir plus facilement la logique nécessaire à tout développement. 
Le livre a été conçu avec la version 15 de l'atelier de génie logiciel. L'auteur est néanmoins resté générique et les composants et leurs codes associés fonctionnent à partir de la version 12 sans modifications, hormis le changement de l'interface de programmation. 
Les exemples présentés dans l'ouvrage sont en téléchargement sur le site www.editions-eni.fr. 
Les chapitres du livre :
Avant-propos &amp;ndash; Étude du projet et présentation de la méthode Merise &amp;ndash; Étude du projet &amp;ndash; WinDev et Merise &amp;ndash; L'interface Homme-Machine &amp;ndash; La programmation et l'accès aux données &amp;ndash; Le mode Client Serveur &amp;ndash; La mobilité &amp;ndash; Développement pour Android &amp;ndash; Développement Web avec WebDev &amp;ndash; Conclusion &amp;ndash; Annexe</v>
      </c>
      <c r="U292" s="34">
        <f t="shared" si="219"/>
        <v>9782746058989</v>
      </c>
      <c r="V292" s="34" t="str">
        <f t="shared" si="220"/>
        <v>Version Numérique</v>
      </c>
      <c r="W292" s="34">
        <f t="shared" si="221"/>
        <v>9782746056916</v>
      </c>
      <c r="X292" s="34" t="str">
        <f t="shared" si="222"/>
        <v>Version Imprimée</v>
      </c>
      <c r="Y292" s="34" t="str">
        <f t="shared" si="223"/>
        <v>St-Herblain</v>
      </c>
      <c r="Z292" s="34" t="str">
        <f t="shared" si="224"/>
        <v>Editions ENI</v>
      </c>
      <c r="AA292" s="34">
        <f t="shared" si="225"/>
        <v>2010</v>
      </c>
      <c r="AB292" s="34" t="str">
        <f t="shared" si="226"/>
        <v>Bibliothèque Numérique ENI (Service en ligne)</v>
      </c>
      <c r="AC292" s="34" t="str">
        <f t="shared" si="227"/>
        <v>SOLUTIONS INFORMATIQUES</v>
      </c>
      <c r="AD292" s="34" t="str">
        <f t="shared" si="228"/>
        <v>texte</v>
      </c>
      <c r="AE292" s="34" t="str">
        <f t="shared" si="229"/>
        <v>txt</v>
      </c>
      <c r="AF292" s="34" t="str">
        <f t="shared" si="230"/>
        <v>rdacontent/fre</v>
      </c>
      <c r="AG292" s="34" t="str">
        <f t="shared" si="231"/>
        <v>informatique</v>
      </c>
      <c r="AH292" s="34" t="str">
        <f t="shared" si="232"/>
        <v>c</v>
      </c>
      <c r="AI292" s="34" t="str">
        <f t="shared" si="233"/>
        <v>rdamedia/fre</v>
      </c>
      <c r="AJ292" s="34" t="str">
        <f t="shared" si="234"/>
        <v>ressource en ligne</v>
      </c>
      <c r="AK292" s="34" t="str">
        <f t="shared" si="235"/>
        <v>cr</v>
      </c>
      <c r="AL292" s="34" t="str">
        <f t="shared" si="236"/>
        <v>rdacarrier/fre</v>
      </c>
      <c r="AM292" s="34" t="str">
        <f t="shared" si="237"/>
        <v>m\\\\\o\\d\\\\\\\\</v>
      </c>
      <c r="AN292" s="34" t="str">
        <f t="shared" si="238"/>
        <v>cr\cn\\\\uuaua</v>
      </c>
      <c r="AO292" s="34" t="str">
        <f t="shared" si="239"/>
        <v>Accès restreint aux membres</v>
      </c>
      <c r="AP292" s="34" t="str">
        <f t="shared" si="240"/>
        <v>Source de la note de description : Version imprimée</v>
      </c>
      <c r="AQ292" s="34" t="str">
        <f t="shared" si="241"/>
        <v/>
      </c>
      <c r="AR292" s="34" t="str">
        <f t="shared" si="242"/>
        <v>%SITE_CLIENT%/?library_guid=E05BDEB0-767E-4684-99D4-8A0A73882B59</v>
      </c>
      <c r="AS292" s="34" t="str">
        <f t="shared" si="243"/>
        <v>Accès au travers du portail ENI</v>
      </c>
      <c r="AT292" s="34" t="str">
        <f t="shared" si="244"/>
        <v xml:space="preserve"> livre webdev </v>
      </c>
      <c r="AU292" s="34" t="str">
        <f t="shared" si="245"/>
        <v xml:space="preserve"> livre windev mobile </v>
      </c>
      <c r="AV292" s="34" t="str">
        <f t="shared" si="246"/>
        <v xml:space="preserve"> LNSO2WIND</v>
      </c>
      <c r="AW292" s="34" t="str">
        <f t="shared" si="247"/>
        <v xml:space="preserve"> merise </v>
      </c>
      <c r="AX292" s="34" t="str">
        <f t="shared" si="248"/>
        <v xml:space="preserve"> pc soft </v>
      </c>
      <c r="AY292" s="34" t="str">
        <f t="shared" si="249"/>
        <v xml:space="preserve"> pcsoft </v>
      </c>
      <c r="AZ292" s="34" t="str">
        <f t="shared" si="250"/>
        <v xml:space="preserve"> wlangage </v>
      </c>
      <c r="BA292" s="34" t="str">
        <f t="shared" si="251"/>
        <v xml:space="preserve">livre windev </v>
      </c>
      <c r="BB292" s="34" t="str">
        <f t="shared" si="252"/>
        <v/>
      </c>
      <c r="BC292" s="34" t="str">
        <f t="shared" si="253"/>
        <v/>
      </c>
      <c r="BD292" s="34" t="str">
        <f t="shared" si="254"/>
        <v/>
      </c>
      <c r="BE292" s="34" t="str">
        <f t="shared" si="255"/>
        <v/>
      </c>
      <c r="BF292" s="34" t="str">
        <f t="shared" si="256"/>
        <v/>
      </c>
      <c r="BG292" s="34" t="str">
        <f t="shared" si="257"/>
        <v/>
      </c>
      <c r="BH292" s="34" t="str">
        <f t="shared" si="258"/>
        <v/>
      </c>
      <c r="BI292" s="34" t="str">
        <f t="shared" si="259"/>
        <v/>
      </c>
      <c r="BJ292" s="34" t="str">
        <f t="shared" si="260"/>
        <v/>
      </c>
      <c r="BK292" s="34" t="str">
        <f t="shared" si="261"/>
        <v/>
      </c>
      <c r="BL292" s="34" t="str">
        <f t="shared" si="262"/>
        <v/>
      </c>
      <c r="BM292" s="34" t="str">
        <f t="shared" si="263"/>
        <v/>
      </c>
      <c r="BN292" s="34" t="str">
        <f t="shared" si="264"/>
        <v/>
      </c>
      <c r="BO292" s="34" t="str">
        <f t="shared" si="265"/>
        <v/>
      </c>
      <c r="BP292" s="34" t="str">
        <f t="shared" si="266"/>
        <v/>
      </c>
      <c r="BQ292" s="34" t="str">
        <f t="shared" si="267"/>
        <v/>
      </c>
      <c r="BR292" s="34" t="str">
        <f t="shared" si="268"/>
        <v/>
      </c>
      <c r="BS292" s="34" t="str">
        <f t="shared" si="269"/>
        <v/>
      </c>
      <c r="BT292" s="34" t="str">
        <f t="shared" si="270"/>
        <v/>
      </c>
      <c r="BU292" s="42" t="str">
        <f t="shared" si="271"/>
        <v/>
      </c>
    </row>
    <row r="293" spans="1:73" ht="20.100000000000001" customHeight="1" x14ac:dyDescent="0.2">
      <c r="A293" s="40">
        <v>45231</v>
      </c>
      <c r="B293" s="34" t="s">
        <v>14535</v>
      </c>
      <c r="C293" s="34" t="s">
        <v>112</v>
      </c>
      <c r="D293" s="34">
        <v>20240120</v>
      </c>
      <c r="E293" s="34" t="s">
        <v>14536</v>
      </c>
      <c r="F293" s="34" t="str">
        <f t="shared" si="204"/>
        <v>Développez pour le web par l'exemple : 3 applications détaillées</v>
      </c>
      <c r="G293" s="34" t="str">
        <f t="shared" si="205"/>
        <v>Celinio FERNANDES</v>
      </c>
      <c r="H293" s="34" t="str">
        <f t="shared" si="206"/>
        <v/>
      </c>
      <c r="I293" s="34" t="str">
        <f t="shared" si="207"/>
        <v>FERNANDES, Celinio</v>
      </c>
      <c r="J293" s="34" t="str">
        <f t="shared" si="208"/>
        <v/>
      </c>
      <c r="K293" s="34" t="str">
        <f t="shared" si="209"/>
        <v/>
      </c>
      <c r="L293" s="34" t="str">
        <f t="shared" si="210"/>
        <v/>
      </c>
      <c r="M293" s="34" t="str">
        <f t="shared" si="211"/>
        <v/>
      </c>
      <c r="N293" s="5" t="str">
        <f t="shared" si="212"/>
        <v>Edition du 1 July 2010</v>
      </c>
      <c r="O293" s="5" t="str">
        <f t="shared" si="213"/>
        <v>613 pages</v>
      </c>
      <c r="P293" s="34" t="str">
        <f t="shared" si="214"/>
        <v>Editions ENI</v>
      </c>
      <c r="Q293" s="6" t="str">
        <f t="shared" si="215"/>
        <v>fre</v>
      </c>
      <c r="R293" s="34" t="str">
        <f t="shared" si="216"/>
        <v>fre</v>
      </c>
      <c r="S293" s="34" t="str">
        <f t="shared" si="217"/>
        <v>fre</v>
      </c>
      <c r="T293" s="34" t="str">
        <f t="shared" si="218"/>
        <v>Ce livre sur les EJB 3 s'adresse aux développeurs Java d'applications web travaillant sur les frameworks Struts 2, JSF 2 ou Flex 3. Le débutant comme l'expert trouveront les informations qui leur conviennent sur l'utilisation des EJB (Enterprise JavaBeans) de manière générale et les gains de productivité apportés par la version 3.
L'auteur propose le développement avec les EJB de trois applications web de vente en ligne aux fonctionnalités quasi identiques et qui sont basées sur des couches métier et persistance communes. A l'aide de l'IDE Eclipse et du serveur d'application JBoss 6, il exploite les fonctionnalités d'un container EJB pour :
- mettre en place une couche de persistance basée sur les Entity beans, le langage JPQL et la Java Persistence API,
- créer des objets métiers à l'aide des Session beans et des Message-driven beans,
- définir une politique de sécurité avec une gestion des rôles et des permissions définie dans un fichier de propriétés, une base ou un annuaire LDAP,
- exposer des EJB 3 en tant que web services,
- mettre en place des traitements différés et ponctuels à l'aide des EJB Timers,
- faire de la programmation par aspect grâce aux Interceptors.
Tout au long des chapitres, l'auteur :
- décrit et met en place les nouveautés incluses dans les dernières versions des frameworks Struts 2 et JSF 2.
- détaille l'utilisation du framework GraniteDS pour réaliser la communication entre les objets Java et Flex 3 et créer une interface RIA.
- met en avant le framework open-source de reporting JasperReports et montre son utilisation avec les EJB, Struts 2 et JSF 2 pour créer des rapports graphiques.
Enfin, l'auteur décrit les apports de la toute dernière version des EJB, la version 3.1, qui a été finalisée en décembre 2009.
Les sources des applications sont en téléchargement sur le site www.editions-eni.fr et l'auteur continuera de les faire évoluer sur son site.
Les chapitres du livre :
Avant-propos &amp;ndash; Introduction &amp;ndash; L'application VenteEnLigne &amp;ndash; Les entity beans et l'API de persistance (JPA) &amp;ndash; Les session beans &amp;ndash; Traitement des commandes avec les Message-Driven Beans  &amp;ndash; Utilisation des Web Services  &amp;ndash; Les EJB Timers &amp;ndash; Les interceptors&amp;ndash; Sécurité &amp;ndash; Struts 2 &amp;ndash; Développement d'un client avec JSF 2 -  Génération de rapports avec JasperReports &amp;ndash; Développement d'un client avec Flex 3 &amp;ndash; Mise en place de l'environnement &amp;ndash; EJB 3.1 : les nouveautés avec Java EE 6
Ce livre est également proposé en coffret</v>
      </c>
      <c r="U293" s="34">
        <f t="shared" si="219"/>
        <v>9782746056503</v>
      </c>
      <c r="V293" s="34" t="str">
        <f t="shared" si="220"/>
        <v>Version Numérique</v>
      </c>
      <c r="W293" s="34">
        <f t="shared" si="221"/>
        <v>9782746055674</v>
      </c>
      <c r="X293" s="34" t="str">
        <f t="shared" si="222"/>
        <v>Version Imprimée</v>
      </c>
      <c r="Y293" s="34" t="str">
        <f t="shared" si="223"/>
        <v>St-Herblain</v>
      </c>
      <c r="Z293" s="34" t="str">
        <f t="shared" si="224"/>
        <v>Editions ENI</v>
      </c>
      <c r="AA293" s="34">
        <f t="shared" si="225"/>
        <v>2010</v>
      </c>
      <c r="AB293" s="34" t="str">
        <f t="shared" si="226"/>
        <v>Bibliothèque Numérique ENI (Service en ligne)</v>
      </c>
      <c r="AC293" s="34" t="str">
        <f t="shared" si="227"/>
        <v>SOLUTIONS INFORMATIQUES</v>
      </c>
      <c r="AD293" s="34" t="str">
        <f t="shared" si="228"/>
        <v>texte</v>
      </c>
      <c r="AE293" s="34" t="str">
        <f t="shared" si="229"/>
        <v>txt</v>
      </c>
      <c r="AF293" s="34" t="str">
        <f t="shared" si="230"/>
        <v>rdacontent/fre</v>
      </c>
      <c r="AG293" s="34" t="str">
        <f t="shared" si="231"/>
        <v>informatique</v>
      </c>
      <c r="AH293" s="34" t="str">
        <f t="shared" si="232"/>
        <v>c</v>
      </c>
      <c r="AI293" s="34" t="str">
        <f t="shared" si="233"/>
        <v>rdamedia/fre</v>
      </c>
      <c r="AJ293" s="34" t="str">
        <f t="shared" si="234"/>
        <v>ressource en ligne</v>
      </c>
      <c r="AK293" s="34" t="str">
        <f t="shared" si="235"/>
        <v>cr</v>
      </c>
      <c r="AL293" s="34" t="str">
        <f t="shared" si="236"/>
        <v>rdacarrier/fre</v>
      </c>
      <c r="AM293" s="34" t="str">
        <f t="shared" si="237"/>
        <v>m\\\\\o\\d\\\\\\\\</v>
      </c>
      <c r="AN293" s="34" t="str">
        <f t="shared" si="238"/>
        <v>cr\cn\\\\uuaua</v>
      </c>
      <c r="AO293" s="34" t="str">
        <f t="shared" si="239"/>
        <v>Accès restreint aux membres</v>
      </c>
      <c r="AP293" s="34" t="str">
        <f t="shared" si="240"/>
        <v>Source de la note de description : Version imprimée</v>
      </c>
      <c r="AQ293" s="34" t="str">
        <f t="shared" si="241"/>
        <v/>
      </c>
      <c r="AR293" s="34" t="str">
        <f t="shared" si="242"/>
        <v>%SITE_CLIENT%/?library_guid=8CDD5DE4-4ECD-4EBE-BF0B-619E82F8A687</v>
      </c>
      <c r="AS293" s="34" t="str">
        <f t="shared" si="243"/>
        <v>Accès au travers du portail ENI</v>
      </c>
      <c r="AT293" s="34" t="str">
        <f t="shared" si="244"/>
        <v xml:space="preserve"> eclipse </v>
      </c>
      <c r="AU293" s="34" t="str">
        <f t="shared" si="245"/>
        <v xml:space="preserve"> EJB Timers </v>
      </c>
      <c r="AV293" s="34" t="str">
        <f t="shared" si="246"/>
        <v xml:space="preserve"> Entity beans </v>
      </c>
      <c r="AW293" s="34" t="str">
        <f t="shared" si="247"/>
        <v xml:space="preserve"> GraniteDS </v>
      </c>
      <c r="AX293" s="34" t="str">
        <f t="shared" si="248"/>
        <v xml:space="preserve"> Interceptors </v>
      </c>
      <c r="AY293" s="34" t="str">
        <f t="shared" si="249"/>
        <v xml:space="preserve"> jasperreports </v>
      </c>
      <c r="AZ293" s="34" t="str">
        <f t="shared" si="250"/>
        <v xml:space="preserve"> jboss </v>
      </c>
      <c r="BA293" s="34" t="str">
        <f t="shared" si="251"/>
        <v xml:space="preserve"> JPQL </v>
      </c>
      <c r="BB293" s="34" t="str">
        <f t="shared" si="252"/>
        <v xml:space="preserve"> livre ejb </v>
      </c>
      <c r="BC293" s="34" t="str">
        <f t="shared" si="253"/>
        <v xml:space="preserve"> livre flex </v>
      </c>
      <c r="BD293" s="34" t="str">
        <f t="shared" si="254"/>
        <v xml:space="preserve"> livre jsf </v>
      </c>
      <c r="BE293" s="34" t="str">
        <f t="shared" si="255"/>
        <v xml:space="preserve"> livre struts </v>
      </c>
      <c r="BF293" s="34" t="str">
        <f t="shared" si="256"/>
        <v xml:space="preserve"> LNSO3EJB</v>
      </c>
      <c r="BG293" s="34" t="str">
        <f t="shared" si="257"/>
        <v xml:space="preserve"> Persistence </v>
      </c>
      <c r="BH293" s="34" t="str">
        <f t="shared" si="258"/>
        <v xml:space="preserve"> RIA </v>
      </c>
      <c r="BI293" s="34" t="str">
        <f t="shared" si="259"/>
        <v xml:space="preserve">livre java </v>
      </c>
      <c r="BJ293" s="34" t="str">
        <f t="shared" si="260"/>
        <v/>
      </c>
      <c r="BK293" s="34" t="str">
        <f t="shared" si="261"/>
        <v/>
      </c>
      <c r="BL293" s="34" t="str">
        <f t="shared" si="262"/>
        <v/>
      </c>
      <c r="BM293" s="34" t="str">
        <f t="shared" si="263"/>
        <v/>
      </c>
      <c r="BN293" s="34" t="str">
        <f t="shared" si="264"/>
        <v/>
      </c>
      <c r="BO293" s="34" t="str">
        <f t="shared" si="265"/>
        <v/>
      </c>
      <c r="BP293" s="34" t="str">
        <f t="shared" si="266"/>
        <v/>
      </c>
      <c r="BQ293" s="34" t="str">
        <f t="shared" si="267"/>
        <v/>
      </c>
      <c r="BR293" s="34" t="str">
        <f t="shared" si="268"/>
        <v/>
      </c>
      <c r="BS293" s="34" t="str">
        <f t="shared" si="269"/>
        <v/>
      </c>
      <c r="BT293" s="34" t="str">
        <f t="shared" si="270"/>
        <v/>
      </c>
      <c r="BU293" s="42" t="str">
        <f t="shared" si="271"/>
        <v/>
      </c>
    </row>
    <row r="294" spans="1:73" ht="20.100000000000001" customHeight="1" x14ac:dyDescent="0.2">
      <c r="A294" s="40">
        <v>45231</v>
      </c>
      <c r="B294" s="34" t="s">
        <v>14537</v>
      </c>
      <c r="C294" s="34" t="s">
        <v>112</v>
      </c>
      <c r="D294" s="34">
        <v>20240120</v>
      </c>
      <c r="E294" s="34" t="s">
        <v>14538</v>
      </c>
      <c r="F294" s="34" t="str">
        <f t="shared" si="204"/>
        <v>Installation et configuration au sein d'une infrastructure de gestion des mises à jour</v>
      </c>
      <c r="G294" s="34" t="str">
        <f t="shared" si="205"/>
        <v>Olivier CLEMENT</v>
      </c>
      <c r="H294" s="34" t="str">
        <f t="shared" si="206"/>
        <v/>
      </c>
      <c r="I294" s="34" t="str">
        <f t="shared" si="207"/>
        <v>CLEMENT, Olivier</v>
      </c>
      <c r="J294" s="34" t="str">
        <f t="shared" si="208"/>
        <v/>
      </c>
      <c r="K294" s="34" t="str">
        <f t="shared" si="209"/>
        <v/>
      </c>
      <c r="L294" s="34" t="str">
        <f t="shared" si="210"/>
        <v/>
      </c>
      <c r="M294" s="34" t="str">
        <f t="shared" si="211"/>
        <v/>
      </c>
      <c r="N294" s="5" t="str">
        <f t="shared" si="212"/>
        <v>Edition du 1 December 2009</v>
      </c>
      <c r="O294" s="5" t="str">
        <f t="shared" si="213"/>
        <v>345 pages</v>
      </c>
      <c r="P294" s="34" t="str">
        <f t="shared" si="214"/>
        <v>Editions ENI</v>
      </c>
      <c r="Q294" s="6" t="str">
        <f t="shared" si="215"/>
        <v>fre</v>
      </c>
      <c r="R294" s="34" t="str">
        <f t="shared" si="216"/>
        <v>fre</v>
      </c>
      <c r="S294" s="34" t="str">
        <f t="shared" si="217"/>
        <v>fre</v>
      </c>
      <c r="T294" s="34" t="str">
        <f t="shared" si="218"/>
        <v xml:space="preserve">Ce livre sur WSUS 3 (Windows Server Update Services 3) s'adresse aux administrateurs système et réseaux en charge de mettre en place une architecture de déploiement des mises à jour Microsoft et ceci de manière centralisée au sein d'un parc informatique.
A partir de l'exemple précis d'une entreprise de taille assez importante, l'auteur met en place et configure un ensemble de serveurs WSUS dans le respect de contraintes techniques et organisationnelles décrites dans l'un des chapitres. L'auteur décrit ensuite la gestion des mises à jour et couvre les différentes tâches d'administration au sein de l'infrastructure WSUS pour assurer le suivi et la création des rapports de mises à jour. L'auteur détaille également la résolution d'incidents courants.
Les chapitres du livre :
Introduction - Notions sur WSUS3 SP1 - Présentation de l'étude de cas - Préparation technique des serveurs et des clients pour le déploiement WSUS - Déploiement de la solution WSUS - Administration WSUS du projet - Résolution des incidents et remarques générales - Glossaire
</v>
      </c>
      <c r="U294" s="34">
        <f t="shared" si="219"/>
        <v>9782746053229</v>
      </c>
      <c r="V294" s="34" t="str">
        <f t="shared" si="220"/>
        <v>Version Numérique</v>
      </c>
      <c r="W294" s="34">
        <f t="shared" si="221"/>
        <v>9782746052550</v>
      </c>
      <c r="X294" s="34" t="str">
        <f t="shared" si="222"/>
        <v>Version Imprimée</v>
      </c>
      <c r="Y294" s="34" t="str">
        <f t="shared" si="223"/>
        <v>St-Herblain</v>
      </c>
      <c r="Z294" s="34" t="str">
        <f t="shared" si="224"/>
        <v>Editions ENI</v>
      </c>
      <c r="AA294" s="34">
        <f t="shared" si="225"/>
        <v>2009</v>
      </c>
      <c r="AB294" s="34" t="str">
        <f t="shared" si="226"/>
        <v>Bibliothèque Numérique ENI (Service en ligne)</v>
      </c>
      <c r="AC294" s="34" t="str">
        <f t="shared" si="227"/>
        <v>SOLUTIONS INFORMATIQUES</v>
      </c>
      <c r="AD294" s="34" t="str">
        <f t="shared" si="228"/>
        <v>texte</v>
      </c>
      <c r="AE294" s="34" t="str">
        <f t="shared" si="229"/>
        <v>txt</v>
      </c>
      <c r="AF294" s="34" t="str">
        <f t="shared" si="230"/>
        <v>rdacontent/fre</v>
      </c>
      <c r="AG294" s="34" t="str">
        <f t="shared" si="231"/>
        <v>informatique</v>
      </c>
      <c r="AH294" s="34" t="str">
        <f t="shared" si="232"/>
        <v>c</v>
      </c>
      <c r="AI294" s="34" t="str">
        <f t="shared" si="233"/>
        <v>rdamedia/fre</v>
      </c>
      <c r="AJ294" s="34" t="str">
        <f t="shared" si="234"/>
        <v>ressource en ligne</v>
      </c>
      <c r="AK294" s="34" t="str">
        <f t="shared" si="235"/>
        <v>cr</v>
      </c>
      <c r="AL294" s="34" t="str">
        <f t="shared" si="236"/>
        <v>rdacarrier/fre</v>
      </c>
      <c r="AM294" s="34" t="str">
        <f t="shared" si="237"/>
        <v>m\\\\\o\\d\\\\\\\\</v>
      </c>
      <c r="AN294" s="34" t="str">
        <f t="shared" si="238"/>
        <v>cr\cn\\\\uuaua</v>
      </c>
      <c r="AO294" s="34" t="str">
        <f t="shared" si="239"/>
        <v>Accès restreint aux membres</v>
      </c>
      <c r="AP294" s="34" t="str">
        <f t="shared" si="240"/>
        <v>Source de la note de description : Version imprimée</v>
      </c>
      <c r="AQ294" s="34" t="str">
        <f t="shared" si="241"/>
        <v/>
      </c>
      <c r="AR294" s="34" t="str">
        <f t="shared" si="242"/>
        <v>%SITE_CLIENT%/?library_guid=0E61BE76-0D50-4D34-8164-51B6829B412B</v>
      </c>
      <c r="AS294" s="34" t="str">
        <f t="shared" si="243"/>
        <v>Accès au travers du portail ENI</v>
      </c>
      <c r="AT294" s="34" t="str">
        <f t="shared" si="244"/>
        <v xml:space="preserve"> correctifs </v>
      </c>
      <c r="AU294" s="34" t="str">
        <f t="shared" si="245"/>
        <v xml:space="preserve"> deploiement </v>
      </c>
      <c r="AV294" s="34" t="str">
        <f t="shared" si="246"/>
        <v xml:space="preserve"> déploiement </v>
      </c>
      <c r="AW294" s="34" t="str">
        <f t="shared" si="247"/>
        <v xml:space="preserve"> livre Microsoft </v>
      </c>
      <c r="AX294" s="34" t="str">
        <f t="shared" si="248"/>
        <v xml:space="preserve"> livre SUS </v>
      </c>
      <c r="AY294" s="34" t="str">
        <f t="shared" si="249"/>
        <v xml:space="preserve"> LNSO3WSU</v>
      </c>
      <c r="AZ294" s="34" t="str">
        <f t="shared" si="250"/>
        <v xml:space="preserve"> mise à jour </v>
      </c>
      <c r="BA294" s="34" t="str">
        <f t="shared" si="251"/>
        <v xml:space="preserve"> SMS </v>
      </c>
      <c r="BB294" s="34" t="str">
        <f t="shared" si="252"/>
        <v xml:space="preserve"> update </v>
      </c>
      <c r="BC294" s="34" t="str">
        <f t="shared" si="253"/>
        <v xml:space="preserve">livre WSUS </v>
      </c>
      <c r="BD294" s="34" t="str">
        <f t="shared" si="254"/>
        <v/>
      </c>
      <c r="BE294" s="34" t="str">
        <f t="shared" si="255"/>
        <v/>
      </c>
      <c r="BF294" s="34" t="str">
        <f t="shared" si="256"/>
        <v/>
      </c>
      <c r="BG294" s="34" t="str">
        <f t="shared" si="257"/>
        <v/>
      </c>
      <c r="BH294" s="34" t="str">
        <f t="shared" si="258"/>
        <v/>
      </c>
      <c r="BI294" s="34" t="str">
        <f t="shared" si="259"/>
        <v/>
      </c>
      <c r="BJ294" s="34" t="str">
        <f t="shared" si="260"/>
        <v/>
      </c>
      <c r="BK294" s="34" t="str">
        <f t="shared" si="261"/>
        <v/>
      </c>
      <c r="BL294" s="34" t="str">
        <f t="shared" si="262"/>
        <v/>
      </c>
      <c r="BM294" s="34" t="str">
        <f t="shared" si="263"/>
        <v/>
      </c>
      <c r="BN294" s="34" t="str">
        <f t="shared" si="264"/>
        <v/>
      </c>
      <c r="BO294" s="34" t="str">
        <f t="shared" si="265"/>
        <v/>
      </c>
      <c r="BP294" s="34" t="str">
        <f t="shared" si="266"/>
        <v/>
      </c>
      <c r="BQ294" s="34" t="str">
        <f t="shared" si="267"/>
        <v/>
      </c>
      <c r="BR294" s="34" t="str">
        <f t="shared" si="268"/>
        <v/>
      </c>
      <c r="BS294" s="34" t="str">
        <f t="shared" si="269"/>
        <v/>
      </c>
      <c r="BT294" s="34" t="str">
        <f t="shared" si="270"/>
        <v/>
      </c>
      <c r="BU294" s="42" t="str">
        <f t="shared" si="271"/>
        <v/>
      </c>
    </row>
    <row r="295" spans="1:73" ht="20.100000000000001" customHeight="1" x14ac:dyDescent="0.2">
      <c r="A295" s="40">
        <v>45231</v>
      </c>
      <c r="B295" s="34" t="s">
        <v>14539</v>
      </c>
      <c r="C295" s="34" t="s">
        <v>112</v>
      </c>
      <c r="D295" s="34">
        <v>20240120</v>
      </c>
      <c r="E295" s="34" t="s">
        <v>14540</v>
      </c>
      <c r="F295" s="34" t="str">
        <f t="shared" si="204"/>
        <v>Mise en oeuvre d'un projet décisionnel</v>
      </c>
      <c r="G295" s="34" t="str">
        <f t="shared" si="205"/>
        <v>Benjamin WATRIN</v>
      </c>
      <c r="H295" s="34" t="str">
        <f t="shared" si="206"/>
        <v/>
      </c>
      <c r="I295" s="34" t="str">
        <f t="shared" si="207"/>
        <v>WATRIN, Benjamin</v>
      </c>
      <c r="J295" s="34" t="str">
        <f t="shared" si="208"/>
        <v/>
      </c>
      <c r="K295" s="34" t="str">
        <f t="shared" si="209"/>
        <v/>
      </c>
      <c r="L295" s="34" t="str">
        <f t="shared" si="210"/>
        <v/>
      </c>
      <c r="M295" s="34" t="str">
        <f t="shared" si="211"/>
        <v/>
      </c>
      <c r="N295" s="5" t="str">
        <f t="shared" si="212"/>
        <v>Edition du 1 November 2010</v>
      </c>
      <c r="O295" s="5" t="str">
        <f t="shared" si="213"/>
        <v>517 pages</v>
      </c>
      <c r="P295" s="34" t="str">
        <f t="shared" si="214"/>
        <v>Editions ENI</v>
      </c>
      <c r="Q295" s="6" t="str">
        <f t="shared" si="215"/>
        <v>fre</v>
      </c>
      <c r="R295" s="34" t="str">
        <f t="shared" si="216"/>
        <v>fre</v>
      </c>
      <c r="S295" s="34" t="str">
        <f t="shared" si="217"/>
        <v>fre</v>
      </c>
      <c r="T295" s="34" t="str">
        <f t="shared" si="218"/>
        <v>Ce livre sur SAP BusinessObjects XI 3.1 s'adresse aux personnes qui découvrent le décisionnel et particulièrement le produit SAP BusinessObjects. 
Il permet au lecteur de se familiariser avec les concepts de base nécessaires à la mise en place d'un projet décisionnel et explique, à travers des exemples simples et circonstanciés, les différentes étapes nécessaires pour exploiter BusinessObjects dans une entreprise. Il aborde donc les aspects de spécification et de mise en place des univers, avec le module Designer, et de création des rapports, avec le module DESKI. Les bases de l'administration des droits avec la CMC sont également décrites. 
Le livre s'appuie sur un exemple original et concret de projet pour expliquer les différentes fonctionnalités. Il est découpé en quatre parties :  
&amp;bull; La première partie décrit les aspects fondamentaux de l'informatique décisionnelle, en apportant quelques conseils visant à mettre toutes les chances de son coté pour réussir son projet. 
&amp;bull; La seconde partie guide le lecteur dans la réalisation de ses modèles de données et de ses univers. Elle introduit les bonnes pratiques liées à cette activité. 
&amp;bull; La troisième partie présente toutes les étapes permettant l'exploitation des données via des rapports. 
&amp;bull; Enfin la dernière partie introduit les aspects de gestion de la sécurité et des accès avec les outils BO.
Les différents fichiers relatifs au projet traité tout au long du livre sont en téléchargement sur le site www.editions-eni.fr.
Les chapitres du livre :
Introduction &amp;ndash; La Business Intelligence &amp;ndash; Définition des univers &amp;ndash; Créer l'univers - Créer le schéma de l'univers &amp;ndash; Créer l'univers - La gestion des objets &amp;ndash; Créer des rapports avec DESKI &amp;ndash; Le fournisseur de données &amp;ndash; Introduction à l'administration de Business &amp;ndash; Aller plus loin avec Business Objects &amp;ndash; Annexes</v>
      </c>
      <c r="U295" s="34">
        <f t="shared" si="219"/>
        <v>9782746060814</v>
      </c>
      <c r="V295" s="34" t="str">
        <f t="shared" si="220"/>
        <v>Version Numérique</v>
      </c>
      <c r="W295" s="34">
        <f t="shared" si="221"/>
        <v>9782746058736</v>
      </c>
      <c r="X295" s="34" t="str">
        <f t="shared" si="222"/>
        <v>Version Imprimée</v>
      </c>
      <c r="Y295" s="34" t="str">
        <f t="shared" si="223"/>
        <v>St-Herblain</v>
      </c>
      <c r="Z295" s="34" t="str">
        <f t="shared" si="224"/>
        <v>Editions ENI</v>
      </c>
      <c r="AA295" s="34">
        <f t="shared" si="225"/>
        <v>2010</v>
      </c>
      <c r="AB295" s="34" t="str">
        <f t="shared" si="226"/>
        <v>Bibliothèque Numérique ENI (Service en ligne)</v>
      </c>
      <c r="AC295" s="34" t="str">
        <f t="shared" si="227"/>
        <v>SOLUTIONS INFORMATIQUES</v>
      </c>
      <c r="AD295" s="34" t="str">
        <f t="shared" si="228"/>
        <v>texte</v>
      </c>
      <c r="AE295" s="34" t="str">
        <f t="shared" si="229"/>
        <v>txt</v>
      </c>
      <c r="AF295" s="34" t="str">
        <f t="shared" si="230"/>
        <v>rdacontent/fre</v>
      </c>
      <c r="AG295" s="34" t="str">
        <f t="shared" si="231"/>
        <v>informatique</v>
      </c>
      <c r="AH295" s="34" t="str">
        <f t="shared" si="232"/>
        <v>c</v>
      </c>
      <c r="AI295" s="34" t="str">
        <f t="shared" si="233"/>
        <v>rdamedia/fre</v>
      </c>
      <c r="AJ295" s="34" t="str">
        <f t="shared" si="234"/>
        <v>ressource en ligne</v>
      </c>
      <c r="AK295" s="34" t="str">
        <f t="shared" si="235"/>
        <v>cr</v>
      </c>
      <c r="AL295" s="34" t="str">
        <f t="shared" si="236"/>
        <v>rdacarrier/fre</v>
      </c>
      <c r="AM295" s="34" t="str">
        <f t="shared" si="237"/>
        <v>m\\\\\o\\d\\\\\\\\</v>
      </c>
      <c r="AN295" s="34" t="str">
        <f t="shared" si="238"/>
        <v>cr\cn\\\\uuaua</v>
      </c>
      <c r="AO295" s="34" t="str">
        <f t="shared" si="239"/>
        <v>Accès restreint aux membres</v>
      </c>
      <c r="AP295" s="34" t="str">
        <f t="shared" si="240"/>
        <v>Source de la note de description : Version imprimée</v>
      </c>
      <c r="AQ295" s="34" t="str">
        <f t="shared" si="241"/>
        <v/>
      </c>
      <c r="AR295" s="34" t="str">
        <f t="shared" si="242"/>
        <v>%SITE_CLIENT%/?library_guid=42DB4D0A-F6B3-4CD6-B8A5-BCBBDD2C5771</v>
      </c>
      <c r="AS295" s="34" t="str">
        <f t="shared" si="243"/>
        <v>Accès au travers du portail ENI</v>
      </c>
      <c r="AT295" s="34" t="str">
        <f t="shared" si="244"/>
        <v xml:space="preserve"> bi </v>
      </c>
      <c r="AU295" s="34" t="str">
        <f t="shared" si="245"/>
        <v xml:space="preserve"> BO </v>
      </c>
      <c r="AV295" s="34" t="str">
        <f t="shared" si="246"/>
        <v xml:space="preserve"> businessobjects </v>
      </c>
      <c r="AW295" s="34" t="str">
        <f t="shared" si="247"/>
        <v xml:space="preserve"> decisionnel </v>
      </c>
      <c r="AX295" s="34" t="str">
        <f t="shared" si="248"/>
        <v xml:space="preserve"> livre décisionnel </v>
      </c>
      <c r="AY295" s="34" t="str">
        <f t="shared" si="249"/>
        <v xml:space="preserve"> livre sap </v>
      </c>
      <c r="AZ295" s="34" t="str">
        <f t="shared" si="250"/>
        <v xml:space="preserve"> LNSO3XISAPB</v>
      </c>
      <c r="BA295" s="34" t="str">
        <f t="shared" si="251"/>
        <v xml:space="preserve"> univers </v>
      </c>
      <c r="BB295" s="34" t="str">
        <f t="shared" si="252"/>
        <v xml:space="preserve"> webi </v>
      </c>
      <c r="BC295" s="34" t="str">
        <f t="shared" si="253"/>
        <v xml:space="preserve"> XI 3 </v>
      </c>
      <c r="BD295" s="34" t="str">
        <f t="shared" si="254"/>
        <v xml:space="preserve">livre BO </v>
      </c>
      <c r="BE295" s="34" t="str">
        <f t="shared" si="255"/>
        <v/>
      </c>
      <c r="BF295" s="34" t="str">
        <f t="shared" si="256"/>
        <v/>
      </c>
      <c r="BG295" s="34" t="str">
        <f t="shared" si="257"/>
        <v/>
      </c>
      <c r="BH295" s="34" t="str">
        <f t="shared" si="258"/>
        <v/>
      </c>
      <c r="BI295" s="34" t="str">
        <f t="shared" si="259"/>
        <v/>
      </c>
      <c r="BJ295" s="34" t="str">
        <f t="shared" si="260"/>
        <v/>
      </c>
      <c r="BK295" s="34" t="str">
        <f t="shared" si="261"/>
        <v/>
      </c>
      <c r="BL295" s="34" t="str">
        <f t="shared" si="262"/>
        <v/>
      </c>
      <c r="BM295" s="34" t="str">
        <f t="shared" si="263"/>
        <v/>
      </c>
      <c r="BN295" s="34" t="str">
        <f t="shared" si="264"/>
        <v/>
      </c>
      <c r="BO295" s="34" t="str">
        <f t="shared" si="265"/>
        <v/>
      </c>
      <c r="BP295" s="34" t="str">
        <f t="shared" si="266"/>
        <v/>
      </c>
      <c r="BQ295" s="34" t="str">
        <f t="shared" si="267"/>
        <v/>
      </c>
      <c r="BR295" s="34" t="str">
        <f t="shared" si="268"/>
        <v/>
      </c>
      <c r="BS295" s="34" t="str">
        <f t="shared" si="269"/>
        <v/>
      </c>
      <c r="BT295" s="34" t="str">
        <f t="shared" si="270"/>
        <v/>
      </c>
      <c r="BU295" s="42" t="str">
        <f t="shared" si="271"/>
        <v/>
      </c>
    </row>
    <row r="296" spans="1:73" ht="20.100000000000001" customHeight="1" x14ac:dyDescent="0.2">
      <c r="A296" s="40">
        <v>45231</v>
      </c>
      <c r="B296" s="34" t="s">
        <v>14541</v>
      </c>
      <c r="C296" s="34" t="s">
        <v>112</v>
      </c>
      <c r="D296" s="34">
        <v>20240120</v>
      </c>
      <c r="E296" s="34" t="s">
        <v>14542</v>
      </c>
      <c r="F296" s="34" t="str">
        <f t="shared" si="204"/>
        <v>Conception et développement d'un service en ligne</v>
      </c>
      <c r="G296" s="34" t="str">
        <f t="shared" si="205"/>
        <v>Olivier ALESSANDRI</v>
      </c>
      <c r="H296" s="34" t="str">
        <f t="shared" si="206"/>
        <v/>
      </c>
      <c r="I296" s="34" t="str">
        <f t="shared" si="207"/>
        <v>ALESSANDRI, Olivier</v>
      </c>
      <c r="J296" s="34" t="str">
        <f t="shared" si="208"/>
        <v/>
      </c>
      <c r="K296" s="34" t="str">
        <f t="shared" si="209"/>
        <v/>
      </c>
      <c r="L296" s="34" t="str">
        <f t="shared" si="210"/>
        <v/>
      </c>
      <c r="M296" s="34" t="str">
        <f t="shared" si="211"/>
        <v/>
      </c>
      <c r="N296" s="5" t="str">
        <f t="shared" si="212"/>
        <v>Edition du 1 September 2011</v>
      </c>
      <c r="O296" s="5" t="str">
        <f t="shared" si="213"/>
        <v>544 pages</v>
      </c>
      <c r="P296" s="34" t="str">
        <f t="shared" si="214"/>
        <v>Editions ENI</v>
      </c>
      <c r="Q296" s="6" t="str">
        <f t="shared" si="215"/>
        <v>fre</v>
      </c>
      <c r="R296" s="34" t="str">
        <f t="shared" si="216"/>
        <v>fre</v>
      </c>
      <c r="S296" s="34" t="str">
        <f t="shared" si="217"/>
        <v>fre</v>
      </c>
      <c r="T296" s="34" t="str">
        <f t="shared" si="218"/>
        <v>Ce livre sur le développement ASP.NET avec C# sous Visual Studio 2010 est destiné à des développeurs C#, qui débutent dans la conception en ASP.NET. Il détaille les pratiques d'un développement Internet orienté service en ligne illustré par un cas pratique, la conception d'une gestion documentaire en ligne.
Les premiers chapitres décrivent les objectifs d'un tel service : l'interface d'administration pour sa gestion d'entreprise, son espace employés pour y récupérer les documents, son espace éditeurs pour la gestion des documents par département dans l'entreprise&amp;hellip;
L'auteur a volontairement utilisé les éléments basiques fournis par Visual Studio 2010 pour en montrer la puissance. Le livre permettra donc au lecteur d'acquérir les bases du développement web avec Visual Studio et de savoir utiliser des contrôles tels que les treeview, les formview, les listview et les Ajaxtoolkit,&amp;hellip;
Le dernier chapitre est consacré aux améliorations du service en ligne tels qu'un moteur de recherche avec indexation des contenus des documents, des abonnements, des idées à exploiter en utilisant de nouvelles bibliothèques populaires (Jquery)&amp;hellip;
Des éléments complémentaires sont en téléchargement sur le site www.editions-eni.fr.
Les chapitres du livre :
Introduction &amp;ndash; Outils et environnement &amp;ndash; Définition du projet &amp;ndash; Mise en place de l'infrastructure &amp;ndash; Gestion des rubriques &amp;ndash; Gestion des droits et des accès &amp;ndash; Gestion des documents &amp;ndash; Connexion au service &amp;ndash; Construction de la page de gestion documentaire &amp;ndash; Construction de la partie éditeur &amp;ndash; Pages statiques &amp;ndash; Évolutions futures
Ce livre est également proposé en coffret</v>
      </c>
      <c r="U296" s="34">
        <f t="shared" si="219"/>
        <v>9782746069749</v>
      </c>
      <c r="V296" s="34" t="str">
        <f t="shared" si="220"/>
        <v>Version Numérique</v>
      </c>
      <c r="W296" s="34">
        <f t="shared" si="221"/>
        <v>9782746067868</v>
      </c>
      <c r="X296" s="34" t="str">
        <f t="shared" si="222"/>
        <v>Version Imprimée</v>
      </c>
      <c r="Y296" s="34" t="str">
        <f t="shared" si="223"/>
        <v>St-Herblain</v>
      </c>
      <c r="Z296" s="34" t="str">
        <f t="shared" si="224"/>
        <v>Editions ENI</v>
      </c>
      <c r="AA296" s="34">
        <f t="shared" si="225"/>
        <v>2011</v>
      </c>
      <c r="AB296" s="34" t="str">
        <f t="shared" si="226"/>
        <v>Bibliothèque Numérique ENI (Service en ligne)</v>
      </c>
      <c r="AC296" s="34" t="str">
        <f t="shared" si="227"/>
        <v>SOLUTIONS INFORMATIQUES</v>
      </c>
      <c r="AD296" s="34" t="str">
        <f t="shared" si="228"/>
        <v>texte</v>
      </c>
      <c r="AE296" s="34" t="str">
        <f t="shared" si="229"/>
        <v>txt</v>
      </c>
      <c r="AF296" s="34" t="str">
        <f t="shared" si="230"/>
        <v>rdacontent/fre</v>
      </c>
      <c r="AG296" s="34" t="str">
        <f t="shared" si="231"/>
        <v>informatique</v>
      </c>
      <c r="AH296" s="34" t="str">
        <f t="shared" si="232"/>
        <v>c</v>
      </c>
      <c r="AI296" s="34" t="str">
        <f t="shared" si="233"/>
        <v>rdamedia/fre</v>
      </c>
      <c r="AJ296" s="34" t="str">
        <f t="shared" si="234"/>
        <v>ressource en ligne</v>
      </c>
      <c r="AK296" s="34" t="str">
        <f t="shared" si="235"/>
        <v>cr</v>
      </c>
      <c r="AL296" s="34" t="str">
        <f t="shared" si="236"/>
        <v>rdacarrier/fre</v>
      </c>
      <c r="AM296" s="34" t="str">
        <f t="shared" si="237"/>
        <v>m\\\\\o\\d\\\\\\\\</v>
      </c>
      <c r="AN296" s="34" t="str">
        <f t="shared" si="238"/>
        <v>cr\cn\\\\uuaua</v>
      </c>
      <c r="AO296" s="34" t="str">
        <f t="shared" si="239"/>
        <v>Accès restreint aux membres</v>
      </c>
      <c r="AP296" s="34" t="str">
        <f t="shared" si="240"/>
        <v>Source de la note de description : Version imprimée</v>
      </c>
      <c r="AQ296" s="34" t="str">
        <f t="shared" si="241"/>
        <v/>
      </c>
      <c r="AR296" s="34" t="str">
        <f t="shared" si="242"/>
        <v>%SITE_CLIENT%/?library_guid=488DEB2E-38FD-4FDF-BCE6-EF4BC1C85887</v>
      </c>
      <c r="AS296" s="34" t="str">
        <f t="shared" si="243"/>
        <v>Accès au travers du portail ENI</v>
      </c>
      <c r="AT296" s="34" t="str">
        <f t="shared" si="244"/>
        <v xml:space="preserve"> Ajaxtoolkit </v>
      </c>
      <c r="AU296" s="34" t="str">
        <f t="shared" si="245"/>
        <v xml:space="preserve"> asp </v>
      </c>
      <c r="AV296" s="34" t="str">
        <f t="shared" si="246"/>
        <v xml:space="preserve"> c # </v>
      </c>
      <c r="AW296" s="34" t="str">
        <f t="shared" si="247"/>
        <v xml:space="preserve"> formview </v>
      </c>
      <c r="AX296" s="34" t="str">
        <f t="shared" si="248"/>
        <v xml:space="preserve"> jquery </v>
      </c>
      <c r="AY296" s="34" t="str">
        <f t="shared" si="249"/>
        <v xml:space="preserve"> listview </v>
      </c>
      <c r="AZ296" s="34" t="str">
        <f t="shared" si="250"/>
        <v xml:space="preserve"> LNSO4ASP</v>
      </c>
      <c r="BA296" s="34" t="str">
        <f t="shared" si="251"/>
        <v xml:space="preserve"> NET </v>
      </c>
      <c r="BB296" s="34" t="str">
        <f t="shared" si="252"/>
        <v xml:space="preserve"> treeview </v>
      </c>
      <c r="BC296" s="34" t="str">
        <f t="shared" si="253"/>
        <v xml:space="preserve">Microsoft </v>
      </c>
      <c r="BD296" s="34" t="str">
        <f t="shared" si="254"/>
        <v/>
      </c>
      <c r="BE296" s="34" t="str">
        <f t="shared" si="255"/>
        <v/>
      </c>
      <c r="BF296" s="34" t="str">
        <f t="shared" si="256"/>
        <v/>
      </c>
      <c r="BG296" s="34" t="str">
        <f t="shared" si="257"/>
        <v/>
      </c>
      <c r="BH296" s="34" t="str">
        <f t="shared" si="258"/>
        <v/>
      </c>
      <c r="BI296" s="34" t="str">
        <f t="shared" si="259"/>
        <v/>
      </c>
      <c r="BJ296" s="34" t="str">
        <f t="shared" si="260"/>
        <v/>
      </c>
      <c r="BK296" s="34" t="str">
        <f t="shared" si="261"/>
        <v/>
      </c>
      <c r="BL296" s="34" t="str">
        <f t="shared" si="262"/>
        <v/>
      </c>
      <c r="BM296" s="34" t="str">
        <f t="shared" si="263"/>
        <v/>
      </c>
      <c r="BN296" s="34" t="str">
        <f t="shared" si="264"/>
        <v/>
      </c>
      <c r="BO296" s="34" t="str">
        <f t="shared" si="265"/>
        <v/>
      </c>
      <c r="BP296" s="34" t="str">
        <f t="shared" si="266"/>
        <v/>
      </c>
      <c r="BQ296" s="34" t="str">
        <f t="shared" si="267"/>
        <v/>
      </c>
      <c r="BR296" s="34" t="str">
        <f t="shared" si="268"/>
        <v/>
      </c>
      <c r="BS296" s="34" t="str">
        <f t="shared" si="269"/>
        <v/>
      </c>
      <c r="BT296" s="34" t="str">
        <f t="shared" si="270"/>
        <v/>
      </c>
      <c r="BU296" s="42" t="str">
        <f t="shared" si="271"/>
        <v/>
      </c>
    </row>
    <row r="297" spans="1:73" ht="20.100000000000001" customHeight="1" x14ac:dyDescent="0.2">
      <c r="A297" s="40">
        <v>45231</v>
      </c>
      <c r="B297" s="34" t="s">
        <v>14543</v>
      </c>
      <c r="C297" s="34" t="s">
        <v>112</v>
      </c>
      <c r="D297" s="34">
        <v>20240120</v>
      </c>
      <c r="E297" s="34" t="s">
        <v>14544</v>
      </c>
      <c r="F297" s="34" t="str">
        <f t="shared" si="204"/>
        <v>Développez des applications Windows avec Visual Studio 2010</v>
      </c>
      <c r="G297" s="34" t="str">
        <f t="shared" si="205"/>
        <v>Jérôme HUGON</v>
      </c>
      <c r="H297" s="34" t="str">
        <f t="shared" si="206"/>
        <v/>
      </c>
      <c r="I297" s="34" t="str">
        <f t="shared" si="207"/>
        <v>HUGON, Jérôme</v>
      </c>
      <c r="J297" s="34" t="str">
        <f t="shared" si="208"/>
        <v/>
      </c>
      <c r="K297" s="34" t="str">
        <f t="shared" si="209"/>
        <v/>
      </c>
      <c r="L297" s="34" t="str">
        <f t="shared" si="210"/>
        <v/>
      </c>
      <c r="M297" s="34" t="str">
        <f t="shared" si="211"/>
        <v/>
      </c>
      <c r="N297" s="5" t="str">
        <f t="shared" si="212"/>
        <v>Edition du 1 December 2010</v>
      </c>
      <c r="O297" s="5" t="str">
        <f t="shared" si="213"/>
        <v>452 pages</v>
      </c>
      <c r="P297" s="34" t="str">
        <f t="shared" si="214"/>
        <v>Editions ENI</v>
      </c>
      <c r="Q297" s="6" t="str">
        <f t="shared" si="215"/>
        <v>fre</v>
      </c>
      <c r="R297" s="34" t="str">
        <f t="shared" si="216"/>
        <v>fre</v>
      </c>
      <c r="S297" s="34" t="str">
        <f t="shared" si="217"/>
        <v>fre</v>
      </c>
      <c r="T297" s="34" t="str">
        <f t="shared" si="218"/>
        <v>Ce livre sur le développement d'applications Windows avec le langage C# et Visual Studio 2010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2010 ainsi qu'avec le concept de l'architecture .NET. Les détails du langage C# (en version 4.0 au moment de la  rédaction du livre),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de formulaires WPF (Windows Presentation Foundation)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4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Les chapitres du livre :
Avant-propos  - Travailler avec Visual Studio 2010 &amp;ndash; L'architecture .NET &amp;ndash; Introduction au langage C# - La création de types &amp;ndash; L'héritage &amp;ndash; Types génériques &amp;ndash; Délégués, évènements et expressions lambda &amp;ndash;Création de formulaires &amp;ndash; Implémentation de gestionnaires d'évènements &amp;ndash; Validation de la saisie &amp;ndash; Création de contrôles utilisateurs &amp;ndash; Création de formulaires avec WPF &amp;ndash; Débogage &amp;ndash; Gestion des exceptions &amp;ndash; Monitoring &amp;ndash; Tests unitaires &amp;ndash; Création du modèle de données &amp;ndash; Présentation de ADO.NET Entity Framework &amp;ndash; Accès aux données &amp;ndash; Présentation de LINQ &amp;ndash; LINQ to SQL &amp;ndash; LNQ to XML &amp;ndash; Le système de fichiers</v>
      </c>
      <c r="U297" s="34">
        <f t="shared" si="219"/>
        <v>9782746061743</v>
      </c>
      <c r="V297" s="34" t="str">
        <f t="shared" si="220"/>
        <v>Version Numérique</v>
      </c>
      <c r="W297" s="34">
        <f t="shared" si="221"/>
        <v>9782746059276</v>
      </c>
      <c r="X297" s="34" t="str">
        <f t="shared" si="222"/>
        <v>Version Imprimée</v>
      </c>
      <c r="Y297" s="34" t="str">
        <f t="shared" si="223"/>
        <v>St-Herblain</v>
      </c>
      <c r="Z297" s="34" t="str">
        <f t="shared" si="224"/>
        <v>Editions ENI</v>
      </c>
      <c r="AA297" s="34">
        <f t="shared" si="225"/>
        <v>2010</v>
      </c>
      <c r="AB297" s="34" t="str">
        <f t="shared" si="226"/>
        <v>Bibliothèque Numérique ENI (Service en ligne)</v>
      </c>
      <c r="AC297" s="34" t="str">
        <f t="shared" si="227"/>
        <v>SOLUTIONS INFORMATIQUES</v>
      </c>
      <c r="AD297" s="34" t="str">
        <f t="shared" si="228"/>
        <v>texte</v>
      </c>
      <c r="AE297" s="34" t="str">
        <f t="shared" si="229"/>
        <v>txt</v>
      </c>
      <c r="AF297" s="34" t="str">
        <f t="shared" si="230"/>
        <v>rdacontent/fre</v>
      </c>
      <c r="AG297" s="34" t="str">
        <f t="shared" si="231"/>
        <v>informatique</v>
      </c>
      <c r="AH297" s="34" t="str">
        <f t="shared" si="232"/>
        <v>c</v>
      </c>
      <c r="AI297" s="34" t="str">
        <f t="shared" si="233"/>
        <v>rdamedia/fre</v>
      </c>
      <c r="AJ297" s="34" t="str">
        <f t="shared" si="234"/>
        <v>ressource en ligne</v>
      </c>
      <c r="AK297" s="34" t="str">
        <f t="shared" si="235"/>
        <v>cr</v>
      </c>
      <c r="AL297" s="34" t="str">
        <f t="shared" si="236"/>
        <v>rdacarrier/fre</v>
      </c>
      <c r="AM297" s="34" t="str">
        <f t="shared" si="237"/>
        <v>m\\\\\o\\d\\\\\\\\</v>
      </c>
      <c r="AN297" s="34" t="str">
        <f t="shared" si="238"/>
        <v>cr\cn\\\\uuaua</v>
      </c>
      <c r="AO297" s="34" t="str">
        <f t="shared" si="239"/>
        <v>Accès restreint aux membres</v>
      </c>
      <c r="AP297" s="34" t="str">
        <f t="shared" si="240"/>
        <v>Source de la note de description : Version imprimée</v>
      </c>
      <c r="AQ297" s="34" t="str">
        <f t="shared" si="241"/>
        <v/>
      </c>
      <c r="AR297" s="34" t="str">
        <f t="shared" si="242"/>
        <v>%SITE_CLIENT%/?library_guid=B7871B23-06DD-4F6A-BE80-9288FE1E3595</v>
      </c>
      <c r="AS297" s="34" t="str">
        <f t="shared" si="243"/>
        <v>Accès au travers du portail ENI</v>
      </c>
      <c r="AT297" s="34" t="str">
        <f t="shared" si="244"/>
        <v xml:space="preserve"> .net </v>
      </c>
      <c r="AU297" s="34" t="str">
        <f t="shared" si="245"/>
        <v xml:space="preserve"> c#4 </v>
      </c>
      <c r="AV297" s="34" t="str">
        <f t="shared" si="246"/>
        <v xml:space="preserve"> développement </v>
      </c>
      <c r="AW297" s="34" t="str">
        <f t="shared" si="247"/>
        <v xml:space="preserve"> dot net </v>
      </c>
      <c r="AX297" s="34" t="str">
        <f t="shared" si="248"/>
        <v xml:space="preserve"> entity framework </v>
      </c>
      <c r="AY297" s="34" t="str">
        <f t="shared" si="249"/>
        <v xml:space="preserve"> framework </v>
      </c>
      <c r="AZ297" s="34" t="str">
        <f t="shared" si="250"/>
        <v xml:space="preserve"> gdi </v>
      </c>
      <c r="BA297" s="34" t="str">
        <f t="shared" si="251"/>
        <v xml:space="preserve"> gdi+ </v>
      </c>
      <c r="BB297" s="34" t="str">
        <f t="shared" si="252"/>
        <v xml:space="preserve"> langage </v>
      </c>
      <c r="BC297" s="34" t="str">
        <f t="shared" si="253"/>
        <v xml:space="preserve"> linq </v>
      </c>
      <c r="BD297" s="34" t="str">
        <f t="shared" si="254"/>
        <v xml:space="preserve"> livre C# </v>
      </c>
      <c r="BE297" s="34" t="str">
        <f t="shared" si="255"/>
        <v xml:space="preserve"> livre microsoft </v>
      </c>
      <c r="BF297" s="34" t="str">
        <f t="shared" si="256"/>
        <v xml:space="preserve"> livre visual studio </v>
      </c>
      <c r="BG297" s="34" t="str">
        <f t="shared" si="257"/>
        <v xml:space="preserve"> livre vs 2010 </v>
      </c>
      <c r="BH297" s="34" t="str">
        <f t="shared" si="258"/>
        <v xml:space="preserve"> LNSO4CSHA</v>
      </c>
      <c r="BI297" s="34" t="str">
        <f t="shared" si="259"/>
        <v xml:space="preserve"> net </v>
      </c>
      <c r="BJ297" s="34" t="str">
        <f t="shared" si="260"/>
        <v xml:space="preserve"> wpf </v>
      </c>
      <c r="BK297" s="34" t="str">
        <f t="shared" si="261"/>
        <v xml:space="preserve">livre C </v>
      </c>
      <c r="BL297" s="34" t="str">
        <f t="shared" si="262"/>
        <v/>
      </c>
      <c r="BM297" s="34" t="str">
        <f t="shared" si="263"/>
        <v/>
      </c>
      <c r="BN297" s="34" t="str">
        <f t="shared" si="264"/>
        <v/>
      </c>
      <c r="BO297" s="34" t="str">
        <f t="shared" si="265"/>
        <v/>
      </c>
      <c r="BP297" s="34" t="str">
        <f t="shared" si="266"/>
        <v/>
      </c>
      <c r="BQ297" s="34" t="str">
        <f t="shared" si="267"/>
        <v/>
      </c>
      <c r="BR297" s="34" t="str">
        <f t="shared" si="268"/>
        <v/>
      </c>
      <c r="BS297" s="34" t="str">
        <f t="shared" si="269"/>
        <v/>
      </c>
      <c r="BT297" s="34" t="str">
        <f t="shared" si="270"/>
        <v/>
      </c>
      <c r="BU297" s="42" t="str">
        <f t="shared" si="271"/>
        <v/>
      </c>
    </row>
    <row r="298" spans="1:73" ht="20.100000000000001" customHeight="1" x14ac:dyDescent="0.2">
      <c r="A298" s="40">
        <v>45231</v>
      </c>
      <c r="B298" s="34" t="s">
        <v>14545</v>
      </c>
      <c r="C298" s="34" t="s">
        <v>112</v>
      </c>
      <c r="D298" s="34">
        <v>20240120</v>
      </c>
      <c r="E298" s="34" t="s">
        <v>14546</v>
      </c>
      <c r="F298" s="34" t="str">
        <f t="shared" si="204"/>
        <v>Déploiement d'une solution de virtualisation d'applications</v>
      </c>
      <c r="G298" s="34" t="str">
        <f t="shared" si="205"/>
        <v>Marc Stoik</v>
      </c>
      <c r="H298" s="34" t="str">
        <f t="shared" si="206"/>
        <v/>
      </c>
      <c r="I298" s="34" t="str">
        <f t="shared" si="207"/>
        <v>Stoik, Marc</v>
      </c>
      <c r="J298" s="34" t="str">
        <f t="shared" si="208"/>
        <v/>
      </c>
      <c r="K298" s="34" t="str">
        <f t="shared" si="209"/>
        <v/>
      </c>
      <c r="L298" s="34" t="str">
        <f t="shared" si="210"/>
        <v/>
      </c>
      <c r="M298" s="34" t="str">
        <f t="shared" si="211"/>
        <v/>
      </c>
      <c r="N298" s="5" t="str">
        <f t="shared" si="212"/>
        <v>Edition du 1 June 2009</v>
      </c>
      <c r="O298" s="5" t="str">
        <f t="shared" si="213"/>
        <v>350 pages</v>
      </c>
      <c r="P298" s="34" t="str">
        <f t="shared" si="214"/>
        <v>Editions ENI</v>
      </c>
      <c r="Q298" s="6" t="str">
        <f t="shared" si="215"/>
        <v>fre</v>
      </c>
      <c r="R298" s="34" t="str">
        <f t="shared" si="216"/>
        <v>fre</v>
      </c>
      <c r="S298" s="34" t="str">
        <f t="shared" si="217"/>
        <v>fre</v>
      </c>
      <c r="T298" s="34" t="str">
        <f t="shared" si="218"/>
        <v xml:space="preserve">Ce livre sur Citrix XenApp s'adresse aux ingénieurs systèmes et administrateurs appelés à déployer une solution de virtualisation d'applications. Le livre couvre les versions 4.5 et 5 de XenApp (anciennement Presentation Server) pour les environnements serveurs Windows 2008 et Windows 2003.
Les premiers chapitres de l'ouvrage traitent de la mise en place TACTIQUE de XenApp, pour répondre à des problématiques spécifiques dans les entreprises (accès distant, mise à disposition d'applications, ...). Cette première partie donne les contours de la valeur ajoutée de Citrix aux environnements Terminal Server de Microsoft. Dans ces premiers chapitres sont détaillées les phases d'installation et de mise en oeuvre initiales (serveurs, postes clients, applications, impressions, ...).
Les chapitres suivants décrivent la mise en place STRATÉGIQUE de la solution XenApp Platinum, applicable à l'ensemble des utilisateurs d'une entreprise et qui apporte à l'administrateur Citrix une très grande souplesse et une facilité de déploiement. Les nouvelles fonctionnalités avancées telles que le streaming, les composants intégrés à XenApp Platinum (Edge Sight, Password Manager, Easy Call, ...) sont décrits et détaillés afin de permettre à l'administrateur Citrix de mettre en place dans son entreprise une solution dynamique et pérenne.
Des éléments cités dans l'ouvrage sont en téléchargement sur cette page.
</v>
      </c>
      <c r="U298" s="34">
        <f t="shared" si="219"/>
        <v>9782746050297</v>
      </c>
      <c r="V298" s="34" t="str">
        <f t="shared" si="220"/>
        <v>Version Numérique</v>
      </c>
      <c r="W298" s="34">
        <f t="shared" si="221"/>
        <v>9782746049475</v>
      </c>
      <c r="X298" s="34" t="str">
        <f t="shared" si="222"/>
        <v>Version Imprimée</v>
      </c>
      <c r="Y298" s="34" t="str">
        <f t="shared" si="223"/>
        <v>St-Herblain</v>
      </c>
      <c r="Z298" s="34" t="str">
        <f t="shared" si="224"/>
        <v>Editions ENI</v>
      </c>
      <c r="AA298" s="34">
        <f t="shared" si="225"/>
        <v>2009</v>
      </c>
      <c r="AB298" s="34" t="str">
        <f t="shared" si="226"/>
        <v>Bibliothèque Numérique ENI (Service en ligne)</v>
      </c>
      <c r="AC298" s="34" t="str">
        <f t="shared" si="227"/>
        <v>SOLUTIONS INFORMATIQUES</v>
      </c>
      <c r="AD298" s="34" t="str">
        <f t="shared" si="228"/>
        <v>texte</v>
      </c>
      <c r="AE298" s="34" t="str">
        <f t="shared" si="229"/>
        <v>txt</v>
      </c>
      <c r="AF298" s="34" t="str">
        <f t="shared" si="230"/>
        <v>rdacontent/fre</v>
      </c>
      <c r="AG298" s="34" t="str">
        <f t="shared" si="231"/>
        <v>informatique</v>
      </c>
      <c r="AH298" s="34" t="str">
        <f t="shared" si="232"/>
        <v>c</v>
      </c>
      <c r="AI298" s="34" t="str">
        <f t="shared" si="233"/>
        <v>rdamedia/fre</v>
      </c>
      <c r="AJ298" s="34" t="str">
        <f t="shared" si="234"/>
        <v>ressource en ligne</v>
      </c>
      <c r="AK298" s="34" t="str">
        <f t="shared" si="235"/>
        <v>cr</v>
      </c>
      <c r="AL298" s="34" t="str">
        <f t="shared" si="236"/>
        <v>rdacarrier/fre</v>
      </c>
      <c r="AM298" s="34" t="str">
        <f t="shared" si="237"/>
        <v>m\\\\\o\\d\\\\\\\\</v>
      </c>
      <c r="AN298" s="34" t="str">
        <f t="shared" si="238"/>
        <v>cr\cn\\\\uuaua</v>
      </c>
      <c r="AO298" s="34" t="str">
        <f t="shared" si="239"/>
        <v>Accès restreint aux membres</v>
      </c>
      <c r="AP298" s="34" t="str">
        <f t="shared" si="240"/>
        <v>Source de la note de description : Version imprimée</v>
      </c>
      <c r="AQ298" s="34" t="str">
        <f t="shared" si="241"/>
        <v/>
      </c>
      <c r="AR298" s="34" t="str">
        <f t="shared" si="242"/>
        <v>%SITE_CLIENT%/?library_guid=2D1014A6-5866-42C1-B7AF-149FA0EBB329</v>
      </c>
      <c r="AS298" s="34" t="str">
        <f t="shared" si="243"/>
        <v>Accès au travers du portail ENI</v>
      </c>
      <c r="AT298" s="34" t="str">
        <f t="shared" si="244"/>
        <v xml:space="preserve"> citrix metaframe </v>
      </c>
      <c r="AU298" s="34" t="str">
        <f t="shared" si="245"/>
        <v xml:space="preserve"> e</v>
      </c>
      <c r="AV298" s="34" t="str">
        <f t="shared" si="246"/>
        <v xml:space="preserve"> ebook </v>
      </c>
      <c r="AW298" s="34" t="str">
        <f t="shared" si="247"/>
        <v xml:space="preserve"> livre électronique </v>
      </c>
      <c r="AX298" s="34" t="str">
        <f t="shared" si="248"/>
        <v xml:space="preserve"> livre numérique </v>
      </c>
      <c r="AY298" s="34" t="str">
        <f t="shared" si="249"/>
        <v xml:space="preserve"> livre xenapp </v>
      </c>
      <c r="AZ298" s="34" t="str">
        <f t="shared" si="250"/>
        <v xml:space="preserve"> livres électroniques </v>
      </c>
      <c r="BA298" s="34" t="str">
        <f t="shared" si="251"/>
        <v xml:space="preserve"> livres numériques </v>
      </c>
      <c r="BB298" s="34" t="str">
        <f t="shared" si="252"/>
        <v xml:space="preserve"> LNSO5XACIT</v>
      </c>
      <c r="BC298" s="34" t="str">
        <f t="shared" si="253"/>
        <v xml:space="preserve"> metaframe </v>
      </c>
      <c r="BD298" s="34" t="str">
        <f t="shared" si="254"/>
        <v xml:space="preserve"> presentation server </v>
      </c>
      <c r="BE298" s="34" t="str">
        <f t="shared" si="255"/>
        <v xml:space="preserve"> Xen </v>
      </c>
      <c r="BF298" s="34" t="str">
        <f t="shared" si="256"/>
        <v xml:space="preserve">book </v>
      </c>
      <c r="BG298" s="34" t="str">
        <f t="shared" si="257"/>
        <v xml:space="preserve">livre citrix </v>
      </c>
      <c r="BH298" s="34" t="str">
        <f t="shared" si="258"/>
        <v/>
      </c>
      <c r="BI298" s="34" t="str">
        <f t="shared" si="259"/>
        <v/>
      </c>
      <c r="BJ298" s="34" t="str">
        <f t="shared" si="260"/>
        <v/>
      </c>
      <c r="BK298" s="34" t="str">
        <f t="shared" si="261"/>
        <v/>
      </c>
      <c r="BL298" s="34" t="str">
        <f t="shared" si="262"/>
        <v/>
      </c>
      <c r="BM298" s="34" t="str">
        <f t="shared" si="263"/>
        <v/>
      </c>
      <c r="BN298" s="34" t="str">
        <f t="shared" si="264"/>
        <v/>
      </c>
      <c r="BO298" s="34" t="str">
        <f t="shared" si="265"/>
        <v/>
      </c>
      <c r="BP298" s="34" t="str">
        <f t="shared" si="266"/>
        <v/>
      </c>
      <c r="BQ298" s="34" t="str">
        <f t="shared" si="267"/>
        <v/>
      </c>
      <c r="BR298" s="34" t="str">
        <f t="shared" si="268"/>
        <v/>
      </c>
      <c r="BS298" s="34" t="str">
        <f t="shared" si="269"/>
        <v/>
      </c>
      <c r="BT298" s="34" t="str">
        <f t="shared" si="270"/>
        <v/>
      </c>
      <c r="BU298" s="42" t="str">
        <f t="shared" si="271"/>
        <v/>
      </c>
    </row>
    <row r="299" spans="1:73" ht="20.100000000000001" customHeight="1" x14ac:dyDescent="0.2">
      <c r="A299" s="40">
        <v>45231</v>
      </c>
      <c r="B299" s="34" t="s">
        <v>14547</v>
      </c>
      <c r="C299" s="34" t="s">
        <v>112</v>
      </c>
      <c r="D299" s="34">
        <v>20240120</v>
      </c>
      <c r="E299" s="34" t="s">
        <v>14548</v>
      </c>
      <c r="F299" s="34" t="str">
        <f t="shared" si="204"/>
        <v>Maîtrisez les concepts et réalisez un système décisionnel</v>
      </c>
      <c r="G299" s="34" t="str">
        <f t="shared" si="205"/>
        <v>Sébastien FANTINI</v>
      </c>
      <c r="H299" s="34" t="str">
        <f t="shared" si="206"/>
        <v/>
      </c>
      <c r="I299" s="34" t="str">
        <f t="shared" si="207"/>
        <v>FANTINI, Sébastien</v>
      </c>
      <c r="J299" s="34" t="str">
        <f t="shared" si="208"/>
        <v/>
      </c>
      <c r="K299" s="34" t="str">
        <f t="shared" si="209"/>
        <v/>
      </c>
      <c r="L299" s="34" t="str">
        <f t="shared" si="210"/>
        <v/>
      </c>
      <c r="M299" s="34" t="str">
        <f t="shared" si="211"/>
        <v/>
      </c>
      <c r="N299" s="5" t="str">
        <f t="shared" si="212"/>
        <v>Edition du 1 July 2010</v>
      </c>
      <c r="O299" s="5" t="str">
        <f t="shared" si="213"/>
        <v>423 pages</v>
      </c>
      <c r="P299" s="34" t="str">
        <f t="shared" si="214"/>
        <v>Editions ENI</v>
      </c>
      <c r="Q299" s="6" t="str">
        <f t="shared" si="215"/>
        <v>fre</v>
      </c>
      <c r="R299" s="34" t="str">
        <f t="shared" si="216"/>
        <v>fre</v>
      </c>
      <c r="S299" s="34" t="str">
        <f t="shared" si="217"/>
        <v>fre</v>
      </c>
      <c r="T299" s="34" t="str">
        <f t="shared" si="218"/>
        <v>Ce livre sur la Business Intelligence (BI) avec SQL Server 2008 R2, s'adresse à tous les membres d'une équipe décisionnelle : chef de projet, architecte, développeur ETL, développeur de rapports, service Aide à la Maîtrise d'Ouvrage (AMO). Du débutant au technicien expérimenté, le lecteur bénéficiera d'une approche métier du décisionnel.
Tout au long du livre, et très progressivement, l'auteur détaille les concepts clés du décisionnel puis les met concrètement en application. Ainsi, au cours des différents chapitres, le lecteur va utiliser les différents outils de la suite SQL Server pour bâtir progressivement un système décisionnel complet et professionnel. A chaque chapitre, le livre regorge de solutions concrètes et professionnelles et de bonnes pratiques. Le lecteur bénéficie des retours d'expérience de l'auteur pour finalement gagner en expertise sur les différentes étapes d'un projet décisionnel.
Plus précisément, l'auteur propose de créer le système décisionnel d'une société virtuelle, Distrisys. Ce sera l'occasion pour le lecteur d'aborder les sujets suivants :
- L'architecture des serveurs et le choix des licences
- La modélisation de l'entrepôt de données
- La conception du cube Analysis Services
- La réalisation des différents types de flux d'alimentation ETL avec Integration Services
- L'utilisation d'Excel et de PowerPivot pour exploiter les données décisionnelles
- La réalisation de rapports opérationnels et décisionnels avec Reporting Services
Les différentes solutions réalisées au cours du livre sont en téléchargement sur le site www.editions-eni.fr et sont directement exploitables dans des projets.
Les chapitres du livre :
Avant-propos &amp;ndash; Introduction &amp;ndash; Installation et découverte des outils SQL Server &amp;ndash; Réaliser son premier système décisionnel &amp;ndash; La modélisation dimensionnelle &amp;ndash; Alimenter l'entrepôt de données avec SSIS &amp;ndash; Restituer les données décisionnelles &amp;ndash; Conclusion et perspectives
Ce livre est également proposé en coffret</v>
      </c>
      <c r="U299" s="34">
        <f t="shared" si="219"/>
        <v>9782746056541</v>
      </c>
      <c r="V299" s="34" t="str">
        <f t="shared" si="220"/>
        <v>Version Numérique</v>
      </c>
      <c r="W299" s="34">
        <f t="shared" si="221"/>
        <v>9782746055667</v>
      </c>
      <c r="X299" s="34" t="str">
        <f t="shared" si="222"/>
        <v>Version Imprimée</v>
      </c>
      <c r="Y299" s="34" t="str">
        <f t="shared" si="223"/>
        <v>St-Herblain</v>
      </c>
      <c r="Z299" s="34" t="str">
        <f t="shared" si="224"/>
        <v>Editions ENI</v>
      </c>
      <c r="AA299" s="34">
        <f t="shared" si="225"/>
        <v>2010</v>
      </c>
      <c r="AB299" s="34" t="str">
        <f t="shared" si="226"/>
        <v>Bibliothèque Numérique ENI (Service en ligne)</v>
      </c>
      <c r="AC299" s="34" t="str">
        <f t="shared" si="227"/>
        <v>SOLUTIONS INFORMATIQUES</v>
      </c>
      <c r="AD299" s="34" t="str">
        <f t="shared" si="228"/>
        <v>texte</v>
      </c>
      <c r="AE299" s="34" t="str">
        <f t="shared" si="229"/>
        <v>txt</v>
      </c>
      <c r="AF299" s="34" t="str">
        <f t="shared" si="230"/>
        <v>rdacontent/fre</v>
      </c>
      <c r="AG299" s="34" t="str">
        <f t="shared" si="231"/>
        <v>informatique</v>
      </c>
      <c r="AH299" s="34" t="str">
        <f t="shared" si="232"/>
        <v>c</v>
      </c>
      <c r="AI299" s="34" t="str">
        <f t="shared" si="233"/>
        <v>rdamedia/fre</v>
      </c>
      <c r="AJ299" s="34" t="str">
        <f t="shared" si="234"/>
        <v>ressource en ligne</v>
      </c>
      <c r="AK299" s="34" t="str">
        <f t="shared" si="235"/>
        <v>cr</v>
      </c>
      <c r="AL299" s="34" t="str">
        <f t="shared" si="236"/>
        <v>rdacarrier/fre</v>
      </c>
      <c r="AM299" s="34" t="str">
        <f t="shared" si="237"/>
        <v>m\\\\\o\\d\\\\\\\\</v>
      </c>
      <c r="AN299" s="34" t="str">
        <f t="shared" si="238"/>
        <v>cr\cn\\\\uuaua</v>
      </c>
      <c r="AO299" s="34" t="str">
        <f t="shared" si="239"/>
        <v>Accès restreint aux membres</v>
      </c>
      <c r="AP299" s="34" t="str">
        <f t="shared" si="240"/>
        <v>Source de la note de description : Version imprimée</v>
      </c>
      <c r="AQ299" s="34" t="str">
        <f t="shared" si="241"/>
        <v/>
      </c>
      <c r="AR299" s="34" t="str">
        <f t="shared" si="242"/>
        <v>%SITE_CLIENT%/?library_guid=71DA0CCC-D9C3-4D4B-94E2-D3C6B0128D7E</v>
      </c>
      <c r="AS299" s="34" t="str">
        <f t="shared" si="243"/>
        <v>Accès au travers du portail ENI</v>
      </c>
      <c r="AT299" s="34" t="str">
        <f t="shared" si="244"/>
        <v xml:space="preserve"> 2008 R2 active </v>
      </c>
      <c r="AU299" s="34" t="str">
        <f t="shared" si="245"/>
        <v xml:space="preserve"> 2008r2  </v>
      </c>
      <c r="AV299" s="34" t="str">
        <f t="shared" si="246"/>
        <v xml:space="preserve"> analysis services </v>
      </c>
      <c r="AW299" s="34" t="str">
        <f t="shared" si="247"/>
        <v xml:space="preserve"> cube </v>
      </c>
      <c r="AX299" s="34" t="str">
        <f t="shared" si="248"/>
        <v xml:space="preserve"> decisionnel </v>
      </c>
      <c r="AY299" s="34" t="str">
        <f t="shared" si="249"/>
        <v xml:space="preserve"> entrepôt de données </v>
      </c>
      <c r="AZ299" s="34" t="str">
        <f t="shared" si="250"/>
        <v xml:space="preserve"> ETL </v>
      </c>
      <c r="BA299" s="34" t="str">
        <f t="shared" si="251"/>
        <v xml:space="preserve"> Integration Services </v>
      </c>
      <c r="BB299" s="34" t="str">
        <f t="shared" si="252"/>
        <v xml:space="preserve"> livre BI </v>
      </c>
      <c r="BC299" s="34" t="str">
        <f t="shared" si="253"/>
        <v xml:space="preserve"> livre Business intelligence </v>
      </c>
      <c r="BD299" s="34" t="str">
        <f t="shared" si="254"/>
        <v xml:space="preserve"> livre sql server </v>
      </c>
      <c r="BE299" s="34" t="str">
        <f t="shared" si="255"/>
        <v xml:space="preserve"> LNSOBI08SQL</v>
      </c>
      <c r="BF299" s="34" t="str">
        <f t="shared" si="256"/>
        <v xml:space="preserve"> PowerPivot </v>
      </c>
      <c r="BG299" s="34" t="str">
        <f t="shared" si="257"/>
        <v xml:space="preserve"> Reporting Services </v>
      </c>
      <c r="BH299" s="34" t="str">
        <f t="shared" si="258"/>
        <v xml:space="preserve"> sql serveur </v>
      </c>
      <c r="BI299" s="34" t="str">
        <f t="shared" si="259"/>
        <v xml:space="preserve"> sqlserver </v>
      </c>
      <c r="BJ299" s="34" t="str">
        <f t="shared" si="260"/>
        <v xml:space="preserve">livre Microsoft </v>
      </c>
      <c r="BK299" s="34" t="str">
        <f t="shared" si="261"/>
        <v/>
      </c>
      <c r="BL299" s="34" t="str">
        <f t="shared" si="262"/>
        <v/>
      </c>
      <c r="BM299" s="34" t="str">
        <f t="shared" si="263"/>
        <v/>
      </c>
      <c r="BN299" s="34" t="str">
        <f t="shared" si="264"/>
        <v/>
      </c>
      <c r="BO299" s="34" t="str">
        <f t="shared" si="265"/>
        <v/>
      </c>
      <c r="BP299" s="34" t="str">
        <f t="shared" si="266"/>
        <v/>
      </c>
      <c r="BQ299" s="34" t="str">
        <f t="shared" si="267"/>
        <v/>
      </c>
      <c r="BR299" s="34" t="str">
        <f t="shared" si="268"/>
        <v/>
      </c>
      <c r="BS299" s="34" t="str">
        <f t="shared" si="269"/>
        <v/>
      </c>
      <c r="BT299" s="34" t="str">
        <f t="shared" si="270"/>
        <v/>
      </c>
      <c r="BU299" s="42" t="str">
        <f t="shared" si="271"/>
        <v/>
      </c>
    </row>
    <row r="300" spans="1:73" ht="20.100000000000001" customHeight="1" x14ac:dyDescent="0.2">
      <c r="A300" s="40">
        <v>45231</v>
      </c>
      <c r="B300" s="34" t="s">
        <v>14549</v>
      </c>
      <c r="C300" s="34" t="s">
        <v>112</v>
      </c>
      <c r="D300" s="34">
        <v>20240120</v>
      </c>
      <c r="E300" s="34" t="s">
        <v>14550</v>
      </c>
      <c r="F300" s="34" t="str">
        <f t="shared" si="204"/>
        <v>Créez un portail décisionnel et pilotez la performance</v>
      </c>
      <c r="G300" s="34" t="str">
        <f t="shared" si="205"/>
        <v>Sébastien FANTINI</v>
      </c>
      <c r="H300" s="34" t="str">
        <f t="shared" si="206"/>
        <v/>
      </c>
      <c r="I300" s="34" t="str">
        <f t="shared" si="207"/>
        <v>FANTINI, Sébastien</v>
      </c>
      <c r="J300" s="34" t="str">
        <f t="shared" si="208"/>
        <v/>
      </c>
      <c r="K300" s="34" t="str">
        <f t="shared" si="209"/>
        <v/>
      </c>
      <c r="L300" s="34" t="str">
        <f t="shared" si="210"/>
        <v/>
      </c>
      <c r="M300" s="34" t="str">
        <f t="shared" si="211"/>
        <v/>
      </c>
      <c r="N300" s="5" t="str">
        <f t="shared" si="212"/>
        <v>Edition du 1 June 2011</v>
      </c>
      <c r="O300" s="5" t="str">
        <f t="shared" si="213"/>
        <v>503 pages</v>
      </c>
      <c r="P300" s="34" t="str">
        <f t="shared" si="214"/>
        <v>Editions ENI</v>
      </c>
      <c r="Q300" s="6" t="str">
        <f t="shared" si="215"/>
        <v>fre</v>
      </c>
      <c r="R300" s="34" t="str">
        <f t="shared" si="216"/>
        <v>fre</v>
      </c>
      <c r="S300" s="34" t="str">
        <f t="shared" si="217"/>
        <v>fre</v>
      </c>
      <c r="T300" s="34" t="str">
        <f t="shared" si="218"/>
        <v>Ce livre sur la Business Intelligence avec SharePoint Server 2010 s'adresse aux trois profils de lecteurs qui entrent en action dans la mise en place d'un portail décisionnel : Ingénieur BI, Administrateur SharePoint ou utilisateur fonctionnel chargé du pilotage (Contrôle de gestion, qualité...).
En partant de l'entrepôt de données et d'un plan stratégique lié à son entreprise (son organisation), le lecteur va découvrir comment réaliser un système décisionnel complet, incluant le système de pilotage et un portail déclinant la stratégie de l'entreprise. L'objectif est de montrer comment ces systèmes de pilotage permettent de redonner de l'autonomie aux utilisateurs fonctionnels chargés du pilotage. L'auteur propose dans l'avant-propos une grille de lecture des différents chapitres selon le profil du lecteur.
Au fil des pages, le lecteur est entraîné dans la création du portail décisionnel de la société virtuelle Distrisys, ce qui sera pour lui l'occasion de découvrir :
- La création et la modélisation spécifique du magasin de données sous Analysis Services et leur assemblage en un système de pilotage cohérent.
- Le positionnement de l'entrepôt de données vis-à-vis des magasins de données.
- L'architecture des serveurs et le choix des licences.
- L'installation et la configuration de la batterie SharePoint.
- La configuration détaillée de chacun des outils BI gravitant autour de SharePoint :
            &amp;bull; L'utilisation de Reporting Services en mode intégré SharePoint et la création d'un rapport opérationnel.
            &amp;bull; L'emploi d'Excel pour créer une analyse et la publier sur le portail.
            &amp;bull; La création d'un tableau de bord PowerPivot et sa publication sur SharePoint.
            &amp;bull; La bonne utilisation de PerformancePoint : la création de KPIs, de carte de performance et la composition de tableaux de bord riches.
            &amp;bull; La création du portail SharePoint, de sa structure et de sa navigation.
- La déclinaison du management de la performance et son illustration par le biais de nombreux espaces de décisions : direction générale, direction des ventes, direction d'un site commercial, celui de suivi des ventes des commerciaux et celui de la direction du service après-vente.
Les différentes solutions réalisées au cours du livre sont téléchargeables sur le site www.editions-eni.fr et sont directement utilisables dans vos projets.
Ce livre s'inscrit dans la continuité du livre « Business Intelligence avec SQL Server 2008 R2 - Maîtrisez les concepts et réalisez un système décisionnel » paru aux éditions ENI dans la collection « Solution Informatique ».
Les chapitres du livre :
Avant-propos &amp;ndash; Introduction &amp;ndash; Réaliser un magasin de données &amp;ndash; Installation et découverte de SharePoint Server 2010 &amp;ndash; Configuration des fonctions BI de SharePoint &amp;ndash; Les outils de restitution de SharePoint &amp;ndash; Création du portail BI de Distrisys &amp;ndash; Conclusion et perspectives
Ce livre est également proposé en coffret 1 | coffret 2</v>
      </c>
      <c r="U300" s="34">
        <f t="shared" si="219"/>
        <v>9782746066885</v>
      </c>
      <c r="V300" s="34" t="str">
        <f t="shared" si="220"/>
        <v>Version Numérique</v>
      </c>
      <c r="W300" s="34">
        <f t="shared" si="221"/>
        <v>9782746065130</v>
      </c>
      <c r="X300" s="34" t="str">
        <f t="shared" si="222"/>
        <v>Version Imprimée</v>
      </c>
      <c r="Y300" s="34" t="str">
        <f t="shared" si="223"/>
        <v>St-Herblain</v>
      </c>
      <c r="Z300" s="34" t="str">
        <f t="shared" si="224"/>
        <v>Editions ENI</v>
      </c>
      <c r="AA300" s="34">
        <f t="shared" si="225"/>
        <v>2011</v>
      </c>
      <c r="AB300" s="34" t="str">
        <f t="shared" si="226"/>
        <v>Bibliothèque Numérique ENI (Service en ligne)</v>
      </c>
      <c r="AC300" s="34" t="str">
        <f t="shared" si="227"/>
        <v>SOLUTIONS INFORMATIQUES</v>
      </c>
      <c r="AD300" s="34" t="str">
        <f t="shared" si="228"/>
        <v>texte</v>
      </c>
      <c r="AE300" s="34" t="str">
        <f t="shared" si="229"/>
        <v>txt</v>
      </c>
      <c r="AF300" s="34" t="str">
        <f t="shared" si="230"/>
        <v>rdacontent/fre</v>
      </c>
      <c r="AG300" s="34" t="str">
        <f t="shared" si="231"/>
        <v>informatique</v>
      </c>
      <c r="AH300" s="34" t="str">
        <f t="shared" si="232"/>
        <v>c</v>
      </c>
      <c r="AI300" s="34" t="str">
        <f t="shared" si="233"/>
        <v>rdamedia/fre</v>
      </c>
      <c r="AJ300" s="34" t="str">
        <f t="shared" si="234"/>
        <v>ressource en ligne</v>
      </c>
      <c r="AK300" s="34" t="str">
        <f t="shared" si="235"/>
        <v>cr</v>
      </c>
      <c r="AL300" s="34" t="str">
        <f t="shared" si="236"/>
        <v>rdacarrier/fre</v>
      </c>
      <c r="AM300" s="34" t="str">
        <f t="shared" si="237"/>
        <v>m\\\\\o\\d\\\\\\\\</v>
      </c>
      <c r="AN300" s="34" t="str">
        <f t="shared" si="238"/>
        <v>cr\cn\\\\uuaua</v>
      </c>
      <c r="AO300" s="34" t="str">
        <f t="shared" si="239"/>
        <v>Accès restreint aux membres</v>
      </c>
      <c r="AP300" s="34" t="str">
        <f t="shared" si="240"/>
        <v>Source de la note de description : Version imprimée</v>
      </c>
      <c r="AQ300" s="34" t="str">
        <f t="shared" si="241"/>
        <v/>
      </c>
      <c r="AR300" s="34" t="str">
        <f t="shared" si="242"/>
        <v>%SITE_CLIENT%/?library_guid=34F8BE1A-8597-4F96-A30B-9A195428B71C</v>
      </c>
      <c r="AS300" s="34" t="str">
        <f t="shared" si="243"/>
        <v>Accès au travers du portail ENI</v>
      </c>
      <c r="AT300" s="34" t="str">
        <f t="shared" si="244"/>
        <v xml:space="preserve"> analysis services </v>
      </c>
      <c r="AU300" s="34" t="str">
        <f t="shared" si="245"/>
        <v xml:space="preserve"> décisionnel </v>
      </c>
      <c r="AV300" s="34" t="str">
        <f t="shared" si="246"/>
        <v xml:space="preserve"> di </v>
      </c>
      <c r="AW300" s="34" t="str">
        <f t="shared" si="247"/>
        <v xml:space="preserve"> LNSOBI10SHA</v>
      </c>
      <c r="AX300" s="34" t="str">
        <f t="shared" si="248"/>
        <v xml:space="preserve"> MOSS </v>
      </c>
      <c r="AY300" s="34" t="str">
        <f t="shared" si="249"/>
        <v xml:space="preserve"> sharepoint serveur </v>
      </c>
      <c r="AZ300" s="34" t="str">
        <f t="shared" si="250"/>
        <v xml:space="preserve"> SQL Server </v>
      </c>
      <c r="BA300" s="34" t="str">
        <f t="shared" si="251"/>
        <v xml:space="preserve">bi </v>
      </c>
      <c r="BB300" s="34" t="str">
        <f t="shared" si="252"/>
        <v/>
      </c>
      <c r="BC300" s="34" t="str">
        <f t="shared" si="253"/>
        <v/>
      </c>
      <c r="BD300" s="34" t="str">
        <f t="shared" si="254"/>
        <v/>
      </c>
      <c r="BE300" s="34" t="str">
        <f t="shared" si="255"/>
        <v/>
      </c>
      <c r="BF300" s="34" t="str">
        <f t="shared" si="256"/>
        <v/>
      </c>
      <c r="BG300" s="34" t="str">
        <f t="shared" si="257"/>
        <v/>
      </c>
      <c r="BH300" s="34" t="str">
        <f t="shared" si="258"/>
        <v/>
      </c>
      <c r="BI300" s="34" t="str">
        <f t="shared" si="259"/>
        <v/>
      </c>
      <c r="BJ300" s="34" t="str">
        <f t="shared" si="260"/>
        <v/>
      </c>
      <c r="BK300" s="34" t="str">
        <f t="shared" si="261"/>
        <v/>
      </c>
      <c r="BL300" s="34" t="str">
        <f t="shared" si="262"/>
        <v/>
      </c>
      <c r="BM300" s="34" t="str">
        <f t="shared" si="263"/>
        <v/>
      </c>
      <c r="BN300" s="34" t="str">
        <f t="shared" si="264"/>
        <v/>
      </c>
      <c r="BO300" s="34" t="str">
        <f t="shared" si="265"/>
        <v/>
      </c>
      <c r="BP300" s="34" t="str">
        <f t="shared" si="266"/>
        <v/>
      </c>
      <c r="BQ300" s="34" t="str">
        <f t="shared" si="267"/>
        <v/>
      </c>
      <c r="BR300" s="34" t="str">
        <f t="shared" si="268"/>
        <v/>
      </c>
      <c r="BS300" s="34" t="str">
        <f t="shared" si="269"/>
        <v/>
      </c>
      <c r="BT300" s="34" t="str">
        <f t="shared" si="270"/>
        <v/>
      </c>
      <c r="BU300" s="42" t="str">
        <f t="shared" si="271"/>
        <v/>
      </c>
    </row>
    <row r="301" spans="1:73" ht="20.100000000000001" customHeight="1" x14ac:dyDescent="0.2">
      <c r="A301" s="40">
        <v>45231</v>
      </c>
      <c r="B301" s="34" t="s">
        <v>14551</v>
      </c>
      <c r="C301" s="34" t="s">
        <v>112</v>
      </c>
      <c r="D301" s="34">
        <v>20240120</v>
      </c>
      <c r="E301" s="34" t="s">
        <v>14552</v>
      </c>
      <c r="F301" s="34" t="str">
        <f t="shared" si="204"/>
        <v>Guide complet de la cartographie interactive</v>
      </c>
      <c r="G301" s="34" t="str">
        <f t="shared" si="205"/>
        <v>Nicolas BOONAERT</v>
      </c>
      <c r="H301" s="34" t="str">
        <f t="shared" si="206"/>
        <v/>
      </c>
      <c r="I301" s="34" t="str">
        <f t="shared" si="207"/>
        <v>BOONAERT, Nicolas</v>
      </c>
      <c r="J301" s="34" t="str">
        <f t="shared" si="208"/>
        <v/>
      </c>
      <c r="K301" s="34" t="str">
        <f t="shared" si="209"/>
        <v/>
      </c>
      <c r="L301" s="34" t="str">
        <f t="shared" si="210"/>
        <v/>
      </c>
      <c r="M301" s="34" t="str">
        <f t="shared" si="211"/>
        <v/>
      </c>
      <c r="N301" s="5" t="str">
        <f t="shared" si="212"/>
        <v>Edition du 1 January 2010</v>
      </c>
      <c r="O301" s="5" t="str">
        <f t="shared" si="213"/>
        <v>462 pages</v>
      </c>
      <c r="P301" s="34" t="str">
        <f t="shared" si="214"/>
        <v>Editions ENI</v>
      </c>
      <c r="Q301" s="6" t="str">
        <f t="shared" si="215"/>
        <v>fre</v>
      </c>
      <c r="R301" s="34" t="str">
        <f t="shared" si="216"/>
        <v>fre</v>
      </c>
      <c r="S301" s="34" t="str">
        <f t="shared" si="217"/>
        <v>fre</v>
      </c>
      <c r="T301" s="34" t="str">
        <f t="shared" si="218"/>
        <v>Ce livre sur Bing Maps (anciennement Virtual Earth) s'adresse à des développeurs débutants à confirmés, curieux de la cartographie interactive et des nouvelles technologies orientées Web. 
Le livre couvre l'ensemble des possibilités de l'API Bing Maps for Entreprise de Microsoft, à travers des cas concrets, rencontrés en entreprise, pratiques et réutilisables. Ces exemples illustrent comment intégrer des données géolocalisées de manière simple mais proposent aussi des fonctionnalités de recherche interactive et surtout, intègrent les dernières technologies pour un rendu multimédia riche.
La richesse de ces cas d'utilisation permet au lecteur de bien cerner l'importance que peut prendre la cartographie dans les développements orientés web, les RIA, les périphériques mobiles et même les interfaces de demain comme la table Microsoft Surface.
Les exemples proposés sont particulièrement adaptés au langage C# dans la plate-forme .NET. Le code source est en téléchargement sur cette page.
Les chapitres du livre :
Introduction - Historique et évolutions - Description technique de Bing Maps - Bing Maps et le contrôle JavaScript - Bing Maps et Silverlight - Le service web Bing Maps 1.0 - La mobilité et le service Bing Maps - Un service interopérable - Projets libres - Analyse concurrentielle : Microsoft Bing Maps et les autres APIs.</v>
      </c>
      <c r="U301" s="34">
        <f t="shared" si="219"/>
        <v>9782746053717</v>
      </c>
      <c r="V301" s="34" t="str">
        <f t="shared" si="220"/>
        <v>Version Numérique</v>
      </c>
      <c r="W301" s="34">
        <f t="shared" si="221"/>
        <v>9782746052987</v>
      </c>
      <c r="X301" s="34" t="str">
        <f t="shared" si="222"/>
        <v>Version Imprimée</v>
      </c>
      <c r="Y301" s="34" t="str">
        <f t="shared" si="223"/>
        <v>St-Herblain</v>
      </c>
      <c r="Z301" s="34" t="str">
        <f t="shared" si="224"/>
        <v>Editions ENI</v>
      </c>
      <c r="AA301" s="34">
        <f t="shared" si="225"/>
        <v>2010</v>
      </c>
      <c r="AB301" s="34" t="str">
        <f t="shared" si="226"/>
        <v>Bibliothèque Numérique ENI (Service en ligne)</v>
      </c>
      <c r="AC301" s="34" t="str">
        <f t="shared" si="227"/>
        <v>SOLUTIONS INFORMATIQUES</v>
      </c>
      <c r="AD301" s="34" t="str">
        <f t="shared" si="228"/>
        <v>texte</v>
      </c>
      <c r="AE301" s="34" t="str">
        <f t="shared" si="229"/>
        <v>txt</v>
      </c>
      <c r="AF301" s="34" t="str">
        <f t="shared" si="230"/>
        <v>rdacontent/fre</v>
      </c>
      <c r="AG301" s="34" t="str">
        <f t="shared" si="231"/>
        <v>informatique</v>
      </c>
      <c r="AH301" s="34" t="str">
        <f t="shared" si="232"/>
        <v>c</v>
      </c>
      <c r="AI301" s="34" t="str">
        <f t="shared" si="233"/>
        <v>rdamedia/fre</v>
      </c>
      <c r="AJ301" s="34" t="str">
        <f t="shared" si="234"/>
        <v>ressource en ligne</v>
      </c>
      <c r="AK301" s="34" t="str">
        <f t="shared" si="235"/>
        <v>cr</v>
      </c>
      <c r="AL301" s="34" t="str">
        <f t="shared" si="236"/>
        <v>rdacarrier/fre</v>
      </c>
      <c r="AM301" s="34" t="str">
        <f t="shared" si="237"/>
        <v>m\\\\\o\\d\\\\\\\\</v>
      </c>
      <c r="AN301" s="34" t="str">
        <f t="shared" si="238"/>
        <v>cr\cn\\\\uuaua</v>
      </c>
      <c r="AO301" s="34" t="str">
        <f t="shared" si="239"/>
        <v>Accès restreint aux membres</v>
      </c>
      <c r="AP301" s="34" t="str">
        <f t="shared" si="240"/>
        <v>Source de la note de description : Version imprimée</v>
      </c>
      <c r="AQ301" s="34" t="str">
        <f t="shared" si="241"/>
        <v/>
      </c>
      <c r="AR301" s="34" t="str">
        <f t="shared" si="242"/>
        <v>%SITE_CLIENT%/?library_guid=68E48256-BCE6-4DEA-8AB7-EFE7ED3152F5</v>
      </c>
      <c r="AS301" s="34" t="str">
        <f t="shared" si="243"/>
        <v>Accès au travers du portail ENI</v>
      </c>
      <c r="AT301" s="34" t="str">
        <f t="shared" si="244"/>
        <v xml:space="preserve"> API </v>
      </c>
      <c r="AU301" s="34" t="str">
        <f t="shared" si="245"/>
        <v xml:space="preserve"> Bing Maps for Enterprise </v>
      </c>
      <c r="AV301" s="34" t="str">
        <f t="shared" si="246"/>
        <v xml:space="preserve"> C </v>
      </c>
      <c r="AW301" s="34" t="str">
        <f t="shared" si="247"/>
        <v xml:space="preserve"> cartographie </v>
      </c>
      <c r="AX301" s="34" t="str">
        <f t="shared" si="248"/>
        <v xml:space="preserve"> Live Local </v>
      </c>
      <c r="AY301" s="34" t="str">
        <f t="shared" si="249"/>
        <v xml:space="preserve"> Live Maps </v>
      </c>
      <c r="AZ301" s="34" t="str">
        <f t="shared" si="250"/>
        <v xml:space="preserve"> livre cartographie </v>
      </c>
      <c r="BA301" s="34" t="str">
        <f t="shared" si="251"/>
        <v xml:space="preserve"> LNSOBIN</v>
      </c>
      <c r="BB301" s="34" t="str">
        <f t="shared" si="252"/>
        <v xml:space="preserve"> microsoft </v>
      </c>
      <c r="BC301" s="34" t="str">
        <f t="shared" si="253"/>
        <v xml:space="preserve"> Search </v>
      </c>
      <c r="BD301" s="34" t="str">
        <f t="shared" si="254"/>
        <v xml:space="preserve"> virtual earth </v>
      </c>
      <c r="BE301" s="34" t="str">
        <f t="shared" si="255"/>
        <v xml:space="preserve">livre bing maps </v>
      </c>
      <c r="BF301" s="34" t="str">
        <f t="shared" si="256"/>
        <v/>
      </c>
      <c r="BG301" s="34" t="str">
        <f t="shared" si="257"/>
        <v/>
      </c>
      <c r="BH301" s="34" t="str">
        <f t="shared" si="258"/>
        <v/>
      </c>
      <c r="BI301" s="34" t="str">
        <f t="shared" si="259"/>
        <v/>
      </c>
      <c r="BJ301" s="34" t="str">
        <f t="shared" si="260"/>
        <v/>
      </c>
      <c r="BK301" s="34" t="str">
        <f t="shared" si="261"/>
        <v/>
      </c>
      <c r="BL301" s="34" t="str">
        <f t="shared" si="262"/>
        <v/>
      </c>
      <c r="BM301" s="34" t="str">
        <f t="shared" si="263"/>
        <v/>
      </c>
      <c r="BN301" s="34" t="str">
        <f t="shared" si="264"/>
        <v/>
      </c>
      <c r="BO301" s="34" t="str">
        <f t="shared" si="265"/>
        <v/>
      </c>
      <c r="BP301" s="34" t="str">
        <f t="shared" si="266"/>
        <v/>
      </c>
      <c r="BQ301" s="34" t="str">
        <f t="shared" si="267"/>
        <v/>
      </c>
      <c r="BR301" s="34" t="str">
        <f t="shared" si="268"/>
        <v/>
      </c>
      <c r="BS301" s="34" t="str">
        <f t="shared" si="269"/>
        <v/>
      </c>
      <c r="BT301" s="34" t="str">
        <f t="shared" si="270"/>
        <v/>
      </c>
      <c r="BU301" s="42" t="str">
        <f t="shared" si="271"/>
        <v/>
      </c>
    </row>
    <row r="302" spans="1:73" ht="20.100000000000001" customHeight="1" x14ac:dyDescent="0.2">
      <c r="A302" s="40">
        <v>45231</v>
      </c>
      <c r="B302" s="34" t="s">
        <v>14553</v>
      </c>
      <c r="C302" s="34" t="s">
        <v>112</v>
      </c>
      <c r="D302" s="34">
        <v>20240120</v>
      </c>
      <c r="E302" s="34" t="s">
        <v>14554</v>
      </c>
      <c r="F302" s="34" t="str">
        <f t="shared" si="204"/>
        <v/>
      </c>
      <c r="G302" s="34" t="str">
        <f t="shared" si="205"/>
        <v>Didier MAZIER</v>
      </c>
      <c r="H302" s="34" t="str">
        <f t="shared" si="206"/>
        <v/>
      </c>
      <c r="I302" s="34" t="str">
        <f t="shared" si="207"/>
        <v>MAZIER, Didier</v>
      </c>
      <c r="J302" s="34" t="str">
        <f t="shared" si="208"/>
        <v/>
      </c>
      <c r="K302" s="34" t="str">
        <f t="shared" si="209"/>
        <v/>
      </c>
      <c r="L302" s="34" t="str">
        <f t="shared" si="210"/>
        <v/>
      </c>
      <c r="M302" s="34" t="str">
        <f t="shared" si="211"/>
        <v/>
      </c>
      <c r="N302" s="5" t="str">
        <f t="shared" si="212"/>
        <v>Edition du 1 September 2012</v>
      </c>
      <c r="O302" s="5" t="str">
        <f t="shared" si="213"/>
        <v>266 pages</v>
      </c>
      <c r="P302" s="34" t="str">
        <f t="shared" si="214"/>
        <v>Editions ENI</v>
      </c>
      <c r="Q302" s="6" t="str">
        <f t="shared" si="215"/>
        <v>fre</v>
      </c>
      <c r="R302" s="34" t="str">
        <f t="shared" si="216"/>
        <v>fre</v>
      </c>
      <c r="S302" s="34" t="str">
        <f t="shared" si="217"/>
        <v>fre</v>
      </c>
      <c r="T302" s="34" t="str">
        <f t="shared" si="218"/>
        <v>Ce livre s'adresse à toute personne ayant en charge la mise en place et le suivi d'un projet autour d'une petite équipe. Il a pour objectif de vous faire découvrir les meilleurs outils alternatifs de Gestion de Projets. Notre choix est forcément partial, mais nous avons sélectionné en priorité les plus simples d'utilisation, gratuits ou très peu onéreux ; la plupart de ces outils sont proposés en ligne. Nous les avons testés dans l'ordre naturel d'une conduite de projet classique. Ils sont donc adaptables à toute coordination d'actions collaboratives : projets web, lancement de produit, évènements, communication, marketing...
Les outils présentés sont regroupés en plusieurs catégories selon leur finalité : tout d'abord les outils de modélisation du projet tels que Pencil, MockFlow, Mockingbird, Gliffy, Optimal Sorting ou SurveyMonkey, nécessaires pour établir une représentation graphique du projet qui servira de base de discussion entre le chef de projet et les intervenants techniques d'une part, et le client d'autre part. Une fois le projet modélisé, il convient de le planifier, affecter les ressources et quantifier leur mise en oeuvre : nous avons choisi de vous présenter le logiciel Gantter. En principe, les outils de planification produisent une estimation des coûts liés aux tâches affectées mais il est toujours utile de disposer d'outils qui faciliteront la mise en forme des devis et factures ainsi que leur archivage : c'est le cas par exemple, d'un logiciel comme iScriba. Le chapitre 5 est consacré à des outils tout-en-un qui proposent ces différentes fonctionnalités : des outils payants (ProjectPlace, Zoho), gratuits (ManyMoon) et les produits « stand-alone » tels que ProjectFork qui est un composant du CMS Joomla!. Nous finirons pas les outils de suivi qui vous permettront entre autres, de réaliser le suivi des anomalies : FogBugz et 16bugs.
La Gestion de Projets est en train d'intégrer la révolution en cours autour du travail collaboratif ; ces nouveaux outils, plus faciles d'apprentissage et d'utilisation que les logiciels classiques, sont révolutionnaires car ils permettent de gérer un projet comme un système social.</v>
      </c>
      <c r="U302" s="34">
        <f t="shared" si="219"/>
        <v>9782746076365</v>
      </c>
      <c r="V302" s="34" t="str">
        <f t="shared" si="220"/>
        <v>Version Numérique</v>
      </c>
      <c r="W302" s="34">
        <f t="shared" si="221"/>
        <v>9782746075634</v>
      </c>
      <c r="X302" s="34" t="str">
        <f t="shared" si="222"/>
        <v>Version Imprimée</v>
      </c>
      <c r="Y302" s="34" t="str">
        <f t="shared" si="223"/>
        <v>St-Herblain</v>
      </c>
      <c r="Z302" s="34" t="str">
        <f t="shared" si="224"/>
        <v>Editions ENI</v>
      </c>
      <c r="AA302" s="34">
        <f t="shared" si="225"/>
        <v>2012</v>
      </c>
      <c r="AB302" s="34" t="str">
        <f t="shared" si="226"/>
        <v>Bibliothèque Numérique ENI (Service en ligne)</v>
      </c>
      <c r="AC302" s="34" t="str">
        <f t="shared" si="227"/>
        <v>SOLUTIONS BUSINESS</v>
      </c>
      <c r="AD302" s="34" t="str">
        <f t="shared" si="228"/>
        <v>texte</v>
      </c>
      <c r="AE302" s="34" t="str">
        <f t="shared" si="229"/>
        <v>txt</v>
      </c>
      <c r="AF302" s="34" t="str">
        <f t="shared" si="230"/>
        <v>rdacontent/fre</v>
      </c>
      <c r="AG302" s="34" t="str">
        <f t="shared" si="231"/>
        <v>informatique</v>
      </c>
      <c r="AH302" s="34" t="str">
        <f t="shared" si="232"/>
        <v>c</v>
      </c>
      <c r="AI302" s="34" t="str">
        <f t="shared" si="233"/>
        <v>rdamedia/fre</v>
      </c>
      <c r="AJ302" s="34" t="str">
        <f t="shared" si="234"/>
        <v>ressource en ligne</v>
      </c>
      <c r="AK302" s="34" t="str">
        <f t="shared" si="235"/>
        <v>cr</v>
      </c>
      <c r="AL302" s="34" t="str">
        <f t="shared" si="236"/>
        <v>rdacarrier/fre</v>
      </c>
      <c r="AM302" s="34" t="str">
        <f t="shared" si="237"/>
        <v>m\\\\\o\\d\\\\\\\\</v>
      </c>
      <c r="AN302" s="34" t="str">
        <f t="shared" si="238"/>
        <v>cr\cn\\\\uuaua</v>
      </c>
      <c r="AO302" s="34" t="str">
        <f t="shared" si="239"/>
        <v>Accès restreint aux membres</v>
      </c>
      <c r="AP302" s="34" t="str">
        <f t="shared" si="240"/>
        <v>Source de la note de description : Version imprimée</v>
      </c>
      <c r="AQ302" s="34" t="str">
        <f t="shared" si="241"/>
        <v/>
      </c>
      <c r="AR302" s="34" t="str">
        <f t="shared" si="242"/>
        <v>%SITE_CLIENT%/?library_guid=E912ED9D-09F2-4D05-9F05-765FFDC383AF</v>
      </c>
      <c r="AS302" s="34" t="str">
        <f t="shared" si="243"/>
        <v>Accès au travers du portail ENI</v>
      </c>
      <c r="AT302" s="34" t="str">
        <f t="shared" si="244"/>
        <v xml:space="preserve"> @task </v>
      </c>
      <c r="AU302" s="34" t="str">
        <f t="shared" si="245"/>
        <v xml:space="preserve"> cash</v>
      </c>
      <c r="AV302" s="34" t="str">
        <f t="shared" si="246"/>
        <v xml:space="preserve"> diagramme de Gantt </v>
      </c>
      <c r="AW302" s="34" t="str">
        <f t="shared" si="247"/>
        <v xml:space="preserve"> e</v>
      </c>
      <c r="AX302" s="34" t="str">
        <f t="shared" si="248"/>
        <v xml:space="preserve"> ebook </v>
      </c>
      <c r="AY302" s="34" t="str">
        <f t="shared" si="249"/>
        <v xml:space="preserve"> Gantter </v>
      </c>
      <c r="AZ302" s="34" t="str">
        <f t="shared" si="250"/>
        <v xml:space="preserve"> Get Satisfaction </v>
      </c>
      <c r="BA302" s="34" t="str">
        <f t="shared" si="251"/>
        <v xml:space="preserve"> Gliffy </v>
      </c>
      <c r="BB302" s="34" t="str">
        <f t="shared" si="252"/>
        <v xml:space="preserve"> Iscriba </v>
      </c>
      <c r="BC302" s="34" t="str">
        <f t="shared" si="253"/>
        <v xml:space="preserve"> Jforce </v>
      </c>
      <c r="BD302" s="34" t="str">
        <f t="shared" si="254"/>
        <v xml:space="preserve"> livre électronique </v>
      </c>
      <c r="BE302" s="34" t="str">
        <f t="shared" si="255"/>
        <v xml:space="preserve"> livre numérique </v>
      </c>
      <c r="BF302" s="34" t="str">
        <f t="shared" si="256"/>
        <v xml:space="preserve"> livres électroniques </v>
      </c>
      <c r="BG302" s="34" t="str">
        <f t="shared" si="257"/>
        <v xml:space="preserve"> livres numériques </v>
      </c>
      <c r="BH302" s="34" t="str">
        <f t="shared" si="258"/>
        <v xml:space="preserve"> LNSOBMOGP</v>
      </c>
      <c r="BI302" s="34" t="str">
        <f t="shared" si="259"/>
        <v xml:space="preserve"> Mantis </v>
      </c>
      <c r="BJ302" s="34" t="str">
        <f t="shared" si="260"/>
        <v xml:space="preserve"> Manymoon </v>
      </c>
      <c r="BK302" s="34" t="str">
        <f t="shared" si="261"/>
        <v xml:space="preserve"> Mockingbird </v>
      </c>
      <c r="BL302" s="34" t="str">
        <f t="shared" si="262"/>
        <v xml:space="preserve"> msproject </v>
      </c>
      <c r="BM302" s="34" t="str">
        <f t="shared" si="263"/>
        <v xml:space="preserve"> Pencil </v>
      </c>
      <c r="BN302" s="34" t="str">
        <f t="shared" si="264"/>
        <v xml:space="preserve"> Pert </v>
      </c>
      <c r="BO302" s="34" t="str">
        <f t="shared" si="265"/>
        <v xml:space="preserve"> planification </v>
      </c>
      <c r="BP302" s="34" t="str">
        <f t="shared" si="266"/>
        <v xml:space="preserve"> Project Fork </v>
      </c>
      <c r="BQ302" s="34" t="str">
        <f t="shared" si="267"/>
        <v xml:space="preserve"> Project Place </v>
      </c>
      <c r="BR302" s="34" t="str">
        <f t="shared" si="268"/>
        <v xml:space="preserve"> Redmine </v>
      </c>
      <c r="BS302" s="34" t="str">
        <f t="shared" si="269"/>
        <v xml:space="preserve">book </v>
      </c>
      <c r="BT302" s="34" t="str">
        <f t="shared" si="270"/>
        <v xml:space="preserve">flow </v>
      </c>
      <c r="BU302" s="42" t="str">
        <f t="shared" si="271"/>
        <v xml:space="preserve">Gestion de projet </v>
      </c>
    </row>
    <row r="303" spans="1:73" ht="20.100000000000001" customHeight="1" x14ac:dyDescent="0.2">
      <c r="A303" s="40">
        <v>45231</v>
      </c>
      <c r="B303" s="34" t="s">
        <v>14555</v>
      </c>
      <c r="C303" s="34" t="s">
        <v>112</v>
      </c>
      <c r="D303" s="34">
        <v>20240120</v>
      </c>
      <c r="E303" s="34" t="s">
        <v>14556</v>
      </c>
      <c r="F303" s="34" t="str">
        <f t="shared" ref="F303:F309" si="272">VLOOKUP(B303,base,3,FALSE)</f>
        <v>Concevoir, construire et développer une application Java/J2EE avec Spring</v>
      </c>
      <c r="G303" s="34" t="str">
        <f t="shared" ref="G303:G309" si="273">VLOOKUP(B303,base,4,FALSE)</f>
        <v>Adrien MEAUDRE</v>
      </c>
      <c r="H303" s="34" t="str">
        <f t="shared" ref="H303:H309" si="274">VLOOKUP(B303,base,5,FALSE)</f>
        <v/>
      </c>
      <c r="I303" s="34" t="str">
        <f t="shared" ref="I303:I309" si="275">VLOOKUP(B303,base,6,FALSE)</f>
        <v>MEAUDRE, Adrien</v>
      </c>
      <c r="J303" s="34" t="str">
        <f t="shared" ref="J303:J309" si="276">VLOOKUP(B303,base,7,FALSE)</f>
        <v/>
      </c>
      <c r="K303" s="34" t="str">
        <f t="shared" ref="K303:K309" si="277">VLOOKUP(B303,base,8,FALSE)</f>
        <v/>
      </c>
      <c r="L303" s="34" t="str">
        <f t="shared" ref="L303:L309" si="278">VLOOKUP(B303,base,9,FALSE)</f>
        <v/>
      </c>
      <c r="M303" s="34" t="str">
        <f t="shared" ref="M303:M309" si="279">VLOOKUP(B303,base,10,FALSE)</f>
        <v/>
      </c>
      <c r="N303" s="5" t="str">
        <f t="shared" ref="N303:N309" si="280">VLOOKUP(B303,base,11,FALSE)</f>
        <v>Edition du 1 June 2010</v>
      </c>
      <c r="O303" s="5" t="str">
        <f t="shared" ref="O303:O309" si="281">VLOOKUP(B303,base,12,FALSE)</f>
        <v>290 pages</v>
      </c>
      <c r="P303" s="34" t="str">
        <f t="shared" ref="P303:P309" si="282">VLOOKUP(B303,base,13,FALSE)</f>
        <v>Editions ENI</v>
      </c>
      <c r="Q303" s="6" t="str">
        <f t="shared" ref="Q303:Q309" si="283">VLOOKUP(B303,base,14,FALSE)</f>
        <v>fre</v>
      </c>
      <c r="R303" s="34" t="str">
        <f t="shared" ref="R303:R309" si="284">VLOOKUP(B303,base,15,FALSE)</f>
        <v>fre</v>
      </c>
      <c r="S303" s="34" t="str">
        <f t="shared" ref="S303:S309" si="285">VLOOKUP(B303,base,16,FALSE)</f>
        <v>fre</v>
      </c>
      <c r="T303" s="34" t="str">
        <f t="shared" ref="T303:T309" si="286">VLOOKUP(B303,base,17,FALSE)</f>
        <v>Ce livre sur l'architecture d'une application Java/J2EE avec Spring s'adresse aux développeurs, aux concepteurs d'application et aux architectes logiciels. Son objectif est d'accompagner la mise en oeuvre de Spring dans le développement d'une application Java/J2EE dans le respect des bonnes pratiques d'organisation des modules logiciels.
Après, en introduction, le résumé des grands défis auxquels sont confrontées aujourd'hui les applications puis la présentation du monde Spring, le livre décrit et explique la construction d'une application Java/J2EE architecturée autour de Spring.
Dans une première partie, l'organisation des composants métier de l'application à l'aide de Spring Framework permet de décrire les mécanismes fondamentaux de Spring ; inversion de contrôle et injection des dépendances. Par la suite, ces mêmes principes sont repris pour construire la couche d'accès aux informations avec le renfort de la solution d'ORM Hibernate. La présentation des données est développée à partir des modules Spring MVC et Spring Webflow. Finalement, Spring Security est mis en place pour sécuriser l'utilisation de l'application. Les versions retenues par l'auteur pour les modules Spring correspondent aux dernières versions officiellement disponibles au moment de l'écriture du livre dont notamment 3.0.1 pour Spring Framework et Spring MVC et 3.0.2 pour Spring Security.
Les codes sources de tous les développements réalisés au fil des chapitres du livre sont disponibles en téléchargement sur le site www.editions-eni.fr.
 Les chapitres du livre :
Avant-propos - Introduction &amp;ndash; Présentation de la galaxie Spring &amp;ndash; Le projet d'application exemple &amp;ndash; Le tiers métier : Spring Framework &amp;ndash; Le tiers d'accès et persistance : Hibernate &amp;ndash; Le tiers de présentation : Spring MVC &amp;ndash; La navigation dans l'application : Spring Web Flow &amp;ndash; Le tiers sécurité : Spring Security
Ce livre est également proposé en coffret</v>
      </c>
      <c r="U303" s="34">
        <f t="shared" ref="U303:U309" si="287">VLOOKUP(B303,base,18,FALSE)</f>
        <v>9782746056107</v>
      </c>
      <c r="V303" s="34" t="str">
        <f t="shared" ref="V303:V309" si="288">VLOOKUP(B303,base,19,FALSE)</f>
        <v>Version Numérique</v>
      </c>
      <c r="W303" s="34">
        <f t="shared" ref="W303:W309" si="289">VLOOKUP(B303,base,20,FALSE)</f>
        <v>9782746055148</v>
      </c>
      <c r="X303" s="34" t="str">
        <f t="shared" ref="X303:X309" si="290">VLOOKUP(B303,base,21,FALSE)</f>
        <v>Version Imprimée</v>
      </c>
      <c r="Y303" s="34" t="str">
        <f t="shared" ref="Y303:Y309" si="291">VLOOKUP(B303,base,22,FALSE)</f>
        <v>St-Herblain</v>
      </c>
      <c r="Z303" s="34" t="str">
        <f t="shared" ref="Z303:Z309" si="292">VLOOKUP(B303,base,23,FALSE)</f>
        <v>Editions ENI</v>
      </c>
      <c r="AA303" s="34">
        <f t="shared" ref="AA303:AA309" si="293">VLOOKUP(B303,base,24,FALSE)</f>
        <v>2010</v>
      </c>
      <c r="AB303" s="34" t="str">
        <f t="shared" ref="AB303:AB309" si="294">VLOOKUP(B303,base,25,FALSE)</f>
        <v>Bibliothèque Numérique ENI (Service en ligne)</v>
      </c>
      <c r="AC303" s="34" t="str">
        <f t="shared" ref="AC303:AC309" si="295">VLOOKUP(B303,base,26,FALSE)</f>
        <v>SOLUTIONS INFORMATIQUES</v>
      </c>
      <c r="AD303" s="34" t="str">
        <f t="shared" ref="AD303:AD309" si="296">VLOOKUP(B303,base,27,FALSE)</f>
        <v>texte</v>
      </c>
      <c r="AE303" s="34" t="str">
        <f t="shared" ref="AE303:AE309" si="297">VLOOKUP(B303,base,28,FALSE)</f>
        <v>txt</v>
      </c>
      <c r="AF303" s="34" t="str">
        <f t="shared" ref="AF303:AF309" si="298">VLOOKUP(B303,base,29,FALSE)</f>
        <v>rdacontent/fre</v>
      </c>
      <c r="AG303" s="34" t="str">
        <f t="shared" ref="AG303:AG309" si="299">VLOOKUP(B303,base,30,FALSE)</f>
        <v>informatique</v>
      </c>
      <c r="AH303" s="34" t="str">
        <f t="shared" ref="AH303:AH309" si="300">VLOOKUP(B303,base,31,FALSE)</f>
        <v>c</v>
      </c>
      <c r="AI303" s="34" t="str">
        <f t="shared" ref="AI303:AI309" si="301">VLOOKUP(B303,base,32,FALSE)</f>
        <v>rdamedia/fre</v>
      </c>
      <c r="AJ303" s="34" t="str">
        <f t="shared" ref="AJ303:AJ309" si="302">VLOOKUP(B303,base,33,FALSE)</f>
        <v>ressource en ligne</v>
      </c>
      <c r="AK303" s="34" t="str">
        <f t="shared" ref="AK303:AK309" si="303">VLOOKUP(B303,base,34,FALSE)</f>
        <v>cr</v>
      </c>
      <c r="AL303" s="34" t="str">
        <f t="shared" ref="AL303:AL309" si="304">VLOOKUP(B303,base,35,FALSE)</f>
        <v>rdacarrier/fre</v>
      </c>
      <c r="AM303" s="34" t="str">
        <f t="shared" ref="AM303:AM309" si="305">VLOOKUP(B303,base,36,FALSE)</f>
        <v>m\\\\\o\\d\\\\\\\\</v>
      </c>
      <c r="AN303" s="34" t="str">
        <f t="shared" ref="AN303:AN309" si="306">VLOOKUP(B303,base,37,FALSE)</f>
        <v>cr\cn\\\\uuaua</v>
      </c>
      <c r="AO303" s="34" t="str">
        <f t="shared" ref="AO303:AO309" si="307">VLOOKUP(B303,base,38,FALSE)</f>
        <v>Accès restreint aux membres</v>
      </c>
      <c r="AP303" s="34" t="str">
        <f t="shared" ref="AP303:AP309" si="308">VLOOKUP(B303,base,39,FALSE)</f>
        <v>Source de la note de description : Version imprimée</v>
      </c>
      <c r="AQ303" s="34" t="str">
        <f t="shared" ref="AQ303:AQ309" si="309">VLOOKUP(B303,base,40,FALSE)</f>
        <v/>
      </c>
      <c r="AR303" s="34" t="str">
        <f t="shared" ref="AR303:AR309" si="310">VLOOKUP(B303,base,41,FALSE)</f>
        <v>%SITE_CLIENT%/?library_guid=18D7FBF1-0E56-443B-9B99-95AB2C125D37</v>
      </c>
      <c r="AS303" s="34" t="str">
        <f t="shared" ref="AS303:AS309" si="311">VLOOKUP(B303,base,42,FALSE)</f>
        <v>Accès au travers du portail ENI</v>
      </c>
      <c r="AT303" s="34" t="str">
        <f t="shared" ref="AT303:AT309" si="312">VLOOKUP(B303,base,43,FALSE)</f>
        <v xml:space="preserve"> framework </v>
      </c>
      <c r="AU303" s="34" t="str">
        <f t="shared" ref="AU303:AU309" si="313">VLOOKUP(B303,base,44,FALSE)</f>
        <v xml:space="preserve"> hibernate </v>
      </c>
      <c r="AV303" s="34" t="str">
        <f t="shared" ref="AV303:AV309" si="314">VLOOKUP(B303,base,45,FALSE)</f>
        <v xml:space="preserve"> livre J2EE </v>
      </c>
      <c r="AW303" s="34" t="str">
        <f t="shared" ref="AW303:AW309" si="315">VLOOKUP(B303,base,46,FALSE)</f>
        <v xml:space="preserve"> livre java </v>
      </c>
      <c r="AX303" s="34" t="str">
        <f t="shared" ref="AX303:AX309" si="316">VLOOKUP(B303,base,47,FALSE)</f>
        <v xml:space="preserve"> LNSOJASP</v>
      </c>
      <c r="AY303" s="34" t="str">
        <f t="shared" ref="AY303:AY309" si="317">VLOOKUP(B303,base,48,FALSE)</f>
        <v xml:space="preserve"> MVC </v>
      </c>
      <c r="AZ303" s="34" t="str">
        <f t="shared" ref="AZ303:AZ309" si="318">VLOOKUP(B303,base,49,FALSE)</f>
        <v xml:space="preserve"> webflow </v>
      </c>
      <c r="BA303" s="34" t="str">
        <f t="shared" ref="BA303:BA309" si="319">VLOOKUP(B303,base,50,FALSE)</f>
        <v xml:space="preserve">livre spring </v>
      </c>
      <c r="BB303" s="34" t="s">
        <v>1901</v>
      </c>
      <c r="BC303" s="34" t="s">
        <v>1902</v>
      </c>
      <c r="BD303" s="34" t="s">
        <v>14557</v>
      </c>
      <c r="BE303" s="34" t="s">
        <v>116</v>
      </c>
      <c r="BF303" s="34" t="s">
        <v>116</v>
      </c>
      <c r="BG303" s="34" t="s">
        <v>116</v>
      </c>
      <c r="BH303" s="34" t="s">
        <v>116</v>
      </c>
      <c r="BI303" s="34" t="s">
        <v>116</v>
      </c>
      <c r="BJ303" s="34" t="s">
        <v>116</v>
      </c>
      <c r="BK303" s="34" t="s">
        <v>116</v>
      </c>
      <c r="BL303" s="34" t="s">
        <v>116</v>
      </c>
      <c r="BM303" s="34" t="s">
        <v>116</v>
      </c>
      <c r="BN303" s="34" t="s">
        <v>116</v>
      </c>
      <c r="BO303" s="34" t="s">
        <v>116</v>
      </c>
      <c r="BP303" s="34" t="s">
        <v>116</v>
      </c>
      <c r="BQ303" s="34" t="s">
        <v>116</v>
      </c>
      <c r="BR303" s="34" t="s">
        <v>116</v>
      </c>
      <c r="BS303" s="34" t="s">
        <v>116</v>
      </c>
      <c r="BT303" s="34" t="s">
        <v>116</v>
      </c>
      <c r="BU303" s="42" t="s">
        <v>116</v>
      </c>
    </row>
    <row r="304" spans="1:73" ht="20.100000000000001" customHeight="1" x14ac:dyDescent="0.2">
      <c r="A304" s="40">
        <v>45231</v>
      </c>
      <c r="B304" s="34" t="s">
        <v>14558</v>
      </c>
      <c r="C304" s="34" t="s">
        <v>112</v>
      </c>
      <c r="D304" s="34">
        <v>20240120</v>
      </c>
      <c r="E304" s="34" t="s">
        <v>14559</v>
      </c>
      <c r="F304" s="34" t="str">
        <f t="shared" si="272"/>
        <v>Entretien, Dépannage, Mise à niveau</v>
      </c>
      <c r="G304" s="34" t="str">
        <f t="shared" si="273"/>
        <v>Eric THOMAS</v>
      </c>
      <c r="H304" s="34" t="str">
        <f t="shared" si="274"/>
        <v/>
      </c>
      <c r="I304" s="34" t="str">
        <f t="shared" si="275"/>
        <v>THOMAS, Eric</v>
      </c>
      <c r="J304" s="34" t="str">
        <f t="shared" si="276"/>
        <v/>
      </c>
      <c r="K304" s="34" t="str">
        <f t="shared" si="277"/>
        <v/>
      </c>
      <c r="L304" s="34" t="str">
        <f t="shared" si="278"/>
        <v/>
      </c>
      <c r="M304" s="34" t="str">
        <f t="shared" si="279"/>
        <v/>
      </c>
      <c r="N304" s="5" t="str">
        <f t="shared" si="280"/>
        <v>Edition du 1 July 2010</v>
      </c>
      <c r="O304" s="5" t="str">
        <f t="shared" si="281"/>
        <v>353 pages</v>
      </c>
      <c r="P304" s="34" t="str">
        <f t="shared" si="282"/>
        <v>Editions ENI</v>
      </c>
      <c r="Q304" s="6" t="str">
        <f t="shared" si="283"/>
        <v>fre</v>
      </c>
      <c r="R304" s="34" t="str">
        <f t="shared" si="284"/>
        <v>fre</v>
      </c>
      <c r="S304" s="34" t="str">
        <f t="shared" si="285"/>
        <v>fre</v>
      </c>
      <c r="T304" s="34" t="str">
        <f t="shared" si="286"/>
        <v>Ce livre se propose de fournir un maximum de connaissances théoriques et pratiques permettant au lecteur d'acquérir une autonomie suffisante pour entretenir, dépanner, mettre à niveau un PC ou un PC portable. Il s'adresse plus particulièrement à des utilisateurs initiés souhaitant acquérir cette autonomie. Les utilisateurs plus expérimentés seront intéressés par les nombreux conseils, solutions originales, retours d'expérience, proposés par l'auteur.
Les nombreux aspects de l'entretien tant logiciel que matériel pour maintenir un PC ou un PC portable  dans des conditions de fonctionnement optimales sont détaillés. Une large place est aussi laissée au dépannage. D'ailleurs, pour guider le lecteur, l'auteur propose des conseils pour établir un diagnostic et des procédures de dépannage pour les pannes les plus courantes.
En vous permettant de bien maîtriser votre PC (connaître les composants, faire le meilleur choix lors de l'achat, déjouer les pièges et les problèmes d'installation), ce livre vous permettra également d'en améliorer les performances. Les manipulations de mise à niveau  sont soigneusement décrites et ponctuées de conseils vous permettant de mener à bien cette opération.
Dans le souci de proposer des informations les plus à jour possible, l'ensemble des manipulations sont proposées sous Windows 7. Toujours dans  cette optique, les matériels et les technologies les plus récents sont présentés tout au long du livre.
Les chapitres du livre :
Avant-propos &amp;ndash; Installer un PC &amp;ndash; Entretenir son PC &amp;ndash; Sécuriser son PC &amp;ndash; Faire un diagnostic &amp;ndash; Dépanner Windows &amp;ndash; Dépanner et faire évoluer son matériel &amp;ndash; La carte mère &amp;ndash; Le processeur &amp;ndash; La mémoire vive &amp;ndash; Le disque dur &amp;ndash; Les graveurs et les lecteurs optiques &amp;ndash; La carte graphique &amp;ndash; L'alimentation &amp;ndash; Les boîtiers &amp;ndash; Les cartes son &amp;ndash; Les écrans</v>
      </c>
      <c r="U304" s="34">
        <f t="shared" si="287"/>
        <v>9782746056558</v>
      </c>
      <c r="V304" s="34" t="str">
        <f t="shared" si="288"/>
        <v>Version Numérique</v>
      </c>
      <c r="W304" s="34">
        <f t="shared" si="289"/>
        <v>9782746055681</v>
      </c>
      <c r="X304" s="34" t="str">
        <f t="shared" si="290"/>
        <v>Version Imprimée</v>
      </c>
      <c r="Y304" s="34" t="str">
        <f t="shared" si="291"/>
        <v>St-Herblain</v>
      </c>
      <c r="Z304" s="34" t="str">
        <f t="shared" si="292"/>
        <v>Editions ENI</v>
      </c>
      <c r="AA304" s="34">
        <f t="shared" si="293"/>
        <v>2010</v>
      </c>
      <c r="AB304" s="34" t="str">
        <f t="shared" si="294"/>
        <v>Bibliothèque Numérique ENI (Service en ligne)</v>
      </c>
      <c r="AC304" s="34" t="str">
        <f t="shared" si="295"/>
        <v>SOLUTIONS INFORMATIQUES</v>
      </c>
      <c r="AD304" s="34" t="str">
        <f t="shared" si="296"/>
        <v>texte</v>
      </c>
      <c r="AE304" s="34" t="str">
        <f t="shared" si="297"/>
        <v>txt</v>
      </c>
      <c r="AF304" s="34" t="str">
        <f t="shared" si="298"/>
        <v>rdacontent/fre</v>
      </c>
      <c r="AG304" s="34" t="str">
        <f t="shared" si="299"/>
        <v>informatique</v>
      </c>
      <c r="AH304" s="34" t="str">
        <f t="shared" si="300"/>
        <v>c</v>
      </c>
      <c r="AI304" s="34" t="str">
        <f t="shared" si="301"/>
        <v>rdamedia/fre</v>
      </c>
      <c r="AJ304" s="34" t="str">
        <f t="shared" si="302"/>
        <v>ressource en ligne</v>
      </c>
      <c r="AK304" s="34" t="str">
        <f t="shared" si="303"/>
        <v>cr</v>
      </c>
      <c r="AL304" s="34" t="str">
        <f t="shared" si="304"/>
        <v>rdacarrier/fre</v>
      </c>
      <c r="AM304" s="34" t="str">
        <f t="shared" si="305"/>
        <v>m\\\\\o\\d\\\\\\\\</v>
      </c>
      <c r="AN304" s="34" t="str">
        <f t="shared" si="306"/>
        <v>cr\cn\\\\uuaua</v>
      </c>
      <c r="AO304" s="34" t="str">
        <f t="shared" si="307"/>
        <v>Accès restreint aux membres</v>
      </c>
      <c r="AP304" s="34" t="str">
        <f t="shared" si="308"/>
        <v>Source de la note de description : Version imprimée</v>
      </c>
      <c r="AQ304" s="34" t="str">
        <f t="shared" si="309"/>
        <v/>
      </c>
      <c r="AR304" s="34" t="str">
        <f t="shared" si="310"/>
        <v>%SITE_CLIENT%/?library_guid=C018505B-C2EC-43EF-9775-BF4D61E0E648</v>
      </c>
      <c r="AS304" s="34" t="str">
        <f t="shared" si="311"/>
        <v>Accès au travers du portail ENI</v>
      </c>
      <c r="AT304" s="34" t="str">
        <f t="shared" si="312"/>
        <v xml:space="preserve"> dépannage </v>
      </c>
      <c r="AU304" s="34" t="str">
        <f t="shared" si="313"/>
        <v xml:space="preserve"> entretien </v>
      </c>
      <c r="AV304" s="34" t="str">
        <f t="shared" si="314"/>
        <v xml:space="preserve"> installation </v>
      </c>
      <c r="AW304" s="34" t="str">
        <f t="shared" si="315"/>
        <v xml:space="preserve"> livre maintenance </v>
      </c>
      <c r="AX304" s="34" t="str">
        <f t="shared" si="316"/>
        <v xml:space="preserve"> LNSOMPC</v>
      </c>
      <c r="AY304" s="34" t="str">
        <f t="shared" si="317"/>
        <v xml:space="preserve">livre PC </v>
      </c>
      <c r="AZ304" s="34" t="str">
        <f t="shared" si="318"/>
        <v/>
      </c>
      <c r="BA304" s="34" t="str">
        <f t="shared" si="319"/>
        <v/>
      </c>
      <c r="BB304" s="34" t="s">
        <v>14560</v>
      </c>
      <c r="BC304" s="34" t="s">
        <v>1815</v>
      </c>
      <c r="BD304" s="34" t="s">
        <v>116</v>
      </c>
      <c r="BE304" s="34" t="s">
        <v>116</v>
      </c>
      <c r="BF304" s="34" t="s">
        <v>116</v>
      </c>
      <c r="BG304" s="34" t="s">
        <v>116</v>
      </c>
      <c r="BH304" s="34" t="s">
        <v>116</v>
      </c>
      <c r="BI304" s="34" t="s">
        <v>116</v>
      </c>
      <c r="BJ304" s="34" t="s">
        <v>116</v>
      </c>
      <c r="BK304" s="34" t="s">
        <v>116</v>
      </c>
      <c r="BL304" s="34" t="s">
        <v>116</v>
      </c>
      <c r="BM304" s="34" t="s">
        <v>116</v>
      </c>
      <c r="BN304" s="34" t="s">
        <v>116</v>
      </c>
      <c r="BO304" s="34" t="s">
        <v>116</v>
      </c>
      <c r="BP304" s="34" t="s">
        <v>116</v>
      </c>
      <c r="BQ304" s="34" t="s">
        <v>116</v>
      </c>
      <c r="BR304" s="34" t="s">
        <v>116</v>
      </c>
      <c r="BS304" s="34" t="s">
        <v>116</v>
      </c>
      <c r="BT304" s="34" t="s">
        <v>116</v>
      </c>
      <c r="BU304" s="42" t="s">
        <v>116</v>
      </c>
    </row>
    <row r="305" spans="1:73" ht="20.100000000000001" customHeight="1" x14ac:dyDescent="0.2">
      <c r="A305" s="40">
        <v>45231</v>
      </c>
      <c r="B305" s="34" t="s">
        <v>14561</v>
      </c>
      <c r="C305" s="34" t="s">
        <v>112</v>
      </c>
      <c r="D305" s="34">
        <v>20240120</v>
      </c>
      <c r="E305" s="34" t="s">
        <v>14562</v>
      </c>
      <c r="F305" s="34" t="str">
        <f t="shared" si="272"/>
        <v>Pour créer des sites dynamiques</v>
      </c>
      <c r="G305" s="34" t="str">
        <f t="shared" si="273"/>
        <v>Christophe AUBRY</v>
      </c>
      <c r="H305" s="34" t="str">
        <f t="shared" si="274"/>
        <v/>
      </c>
      <c r="I305" s="34" t="str">
        <f t="shared" si="275"/>
        <v>AUBRY, Christophe</v>
      </c>
      <c r="J305" s="34" t="str">
        <f t="shared" si="276"/>
        <v/>
      </c>
      <c r="K305" s="34" t="str">
        <f t="shared" si="277"/>
        <v/>
      </c>
      <c r="L305" s="34" t="str">
        <f t="shared" si="278"/>
        <v/>
      </c>
      <c r="M305" s="34" t="str">
        <f t="shared" si="279"/>
        <v/>
      </c>
      <c r="N305" s="5" t="str">
        <f t="shared" si="280"/>
        <v>Edition du 1 August 2009</v>
      </c>
      <c r="O305" s="5" t="str">
        <f t="shared" si="281"/>
        <v>400 pages</v>
      </c>
      <c r="P305" s="34" t="str">
        <f t="shared" si="282"/>
        <v>Editions ENI</v>
      </c>
      <c r="Q305" s="6" t="str">
        <f t="shared" si="283"/>
        <v>fre</v>
      </c>
      <c r="R305" s="34" t="str">
        <f t="shared" si="284"/>
        <v>fre</v>
      </c>
      <c r="S305" s="34" t="str">
        <f t="shared" si="285"/>
        <v>fre</v>
      </c>
      <c r="T305" s="34" t="str">
        <f t="shared" si="286"/>
        <v>Ce livre sur Dreamweaver CS4 et PHP/MySQL est destiné aux graphistes et aux web designers qui souhaitent découvrir les fonctionnalités de Dreamweaver permettant la création de sites web dynamiques en corrélation avec le système de gestion de base de données MySQL, système très répandu, multiplateforme et gratuit, et le langage PHP.
Après une introduction consacrée aux sites web dynamiques et à la gestion des données dans MySQL (création des bases et importation des données), le livre se compose de trois parties.
Dans la première partie, vous apprendrez à créer et paramétrer un site web dynamique dans Dreamweaver. A partir d'une base de données ne comportant qu'une seule table d'enregistrements, vous apprendrez à créer des pages de consultation pour afficher les données stockées dans la base.
Dans la deuxième partie, vous utiliserez une base de données comportant des tables liées et vous apprendrez à afficher les données provenant de plusieurs tables, à ajouter, modifier et supprimer des données. Vous verrez aussi comment exploiter les images.
La troisième et dernière partie est consacrée à la protection des pages selon les droits d'authentification des utilisateurs.
Toutes les manipulations présentées se basent sur trois exemples de données : des livres, des produits d'alimentation et des utilisateurs. Tout au long des pages, l'auteur formule de nombreuses recommandations qui vous fourniront de précieux conseils pour la mise en pratique. 
Les fichiers utilisés dans les différents exemples présentés sont disponibles en téléchargement sur cette page.</v>
      </c>
      <c r="U305" s="34">
        <f t="shared" si="287"/>
        <v>9782746051232</v>
      </c>
      <c r="V305" s="34" t="str">
        <f t="shared" si="288"/>
        <v>Version Numérique</v>
      </c>
      <c r="W305" s="34">
        <f t="shared" si="289"/>
        <v>9782746050204</v>
      </c>
      <c r="X305" s="34" t="str">
        <f t="shared" si="290"/>
        <v>Version Imprimée</v>
      </c>
      <c r="Y305" s="34" t="str">
        <f t="shared" si="291"/>
        <v>St-Herblain</v>
      </c>
      <c r="Z305" s="34" t="str">
        <f t="shared" si="292"/>
        <v>Editions ENI</v>
      </c>
      <c r="AA305" s="34">
        <f t="shared" si="293"/>
        <v>2009</v>
      </c>
      <c r="AB305" s="34" t="str">
        <f t="shared" si="294"/>
        <v>Bibliothèque Numérique ENI (Service en ligne)</v>
      </c>
      <c r="AC305" s="34" t="str">
        <f t="shared" si="295"/>
        <v>SOLUTIONS INFORMATIQUES</v>
      </c>
      <c r="AD305" s="34" t="str">
        <f t="shared" si="296"/>
        <v>texte</v>
      </c>
      <c r="AE305" s="34" t="str">
        <f t="shared" si="297"/>
        <v>txt</v>
      </c>
      <c r="AF305" s="34" t="str">
        <f t="shared" si="298"/>
        <v>rdacontent/fre</v>
      </c>
      <c r="AG305" s="34" t="str">
        <f t="shared" si="299"/>
        <v>informatique</v>
      </c>
      <c r="AH305" s="34" t="str">
        <f t="shared" si="300"/>
        <v>c</v>
      </c>
      <c r="AI305" s="34" t="str">
        <f t="shared" si="301"/>
        <v>rdamedia/fre</v>
      </c>
      <c r="AJ305" s="34" t="str">
        <f t="shared" si="302"/>
        <v>ressource en ligne</v>
      </c>
      <c r="AK305" s="34" t="str">
        <f t="shared" si="303"/>
        <v>cr</v>
      </c>
      <c r="AL305" s="34" t="str">
        <f t="shared" si="304"/>
        <v>rdacarrier/fre</v>
      </c>
      <c r="AM305" s="34" t="str">
        <f t="shared" si="305"/>
        <v>m\\\\\o\\d\\\\\\\\</v>
      </c>
      <c r="AN305" s="34" t="str">
        <f t="shared" si="306"/>
        <v>cr\cn\\\\uuaua</v>
      </c>
      <c r="AO305" s="34" t="str">
        <f t="shared" si="307"/>
        <v>Accès restreint aux membres</v>
      </c>
      <c r="AP305" s="34" t="str">
        <f t="shared" si="308"/>
        <v>Source de la note de description : Version imprimée</v>
      </c>
      <c r="AQ305" s="34" t="str">
        <f t="shared" si="309"/>
        <v/>
      </c>
      <c r="AR305" s="34" t="str">
        <f t="shared" si="310"/>
        <v>%SITE_CLIENT%/?library_guid=1D95610D-0CDC-4868-AE4E-033FBA200722</v>
      </c>
      <c r="AS305" s="34" t="str">
        <f t="shared" si="311"/>
        <v>Accès au travers du portail ENI</v>
      </c>
      <c r="AT305" s="34" t="str">
        <f t="shared" si="312"/>
        <v xml:space="preserve"> base de données </v>
      </c>
      <c r="AU305" s="34" t="str">
        <f t="shared" si="313"/>
        <v xml:space="preserve"> LNSOPH4CSDRE</v>
      </c>
      <c r="AV305" s="34" t="str">
        <f t="shared" si="314"/>
        <v xml:space="preserve"> page web dynamique </v>
      </c>
      <c r="AW305" s="34" t="str">
        <f t="shared" si="315"/>
        <v xml:space="preserve">Site dynamique </v>
      </c>
      <c r="AX305" s="34" t="str">
        <f t="shared" si="316"/>
        <v/>
      </c>
      <c r="AY305" s="34" t="str">
        <f t="shared" si="317"/>
        <v/>
      </c>
      <c r="AZ305" s="34" t="str">
        <f t="shared" si="318"/>
        <v/>
      </c>
      <c r="BA305" s="34" t="str">
        <f t="shared" si="319"/>
        <v/>
      </c>
      <c r="BB305" s="34" t="s">
        <v>7345</v>
      </c>
      <c r="BC305" s="34" t="s">
        <v>116</v>
      </c>
      <c r="BD305" s="34" t="s">
        <v>116</v>
      </c>
      <c r="BE305" s="34" t="s">
        <v>116</v>
      </c>
      <c r="BF305" s="34" t="s">
        <v>116</v>
      </c>
      <c r="BG305" s="34" t="s">
        <v>116</v>
      </c>
      <c r="BH305" s="34" t="s">
        <v>116</v>
      </c>
      <c r="BI305" s="34" t="s">
        <v>116</v>
      </c>
      <c r="BJ305" s="34" t="s">
        <v>116</v>
      </c>
      <c r="BK305" s="34" t="s">
        <v>116</v>
      </c>
      <c r="BL305" s="34" t="s">
        <v>116</v>
      </c>
      <c r="BM305" s="34" t="s">
        <v>116</v>
      </c>
      <c r="BN305" s="34" t="s">
        <v>116</v>
      </c>
      <c r="BO305" s="34" t="s">
        <v>116</v>
      </c>
      <c r="BP305" s="34" t="s">
        <v>116</v>
      </c>
      <c r="BQ305" s="34" t="s">
        <v>116</v>
      </c>
      <c r="BR305" s="34" t="s">
        <v>116</v>
      </c>
      <c r="BS305" s="34" t="s">
        <v>116</v>
      </c>
      <c r="BT305" s="34" t="s">
        <v>116</v>
      </c>
      <c r="BU305" s="42" t="s">
        <v>116</v>
      </c>
    </row>
    <row r="306" spans="1:73" ht="20.100000000000001" customHeight="1" x14ac:dyDescent="0.2">
      <c r="A306" s="40">
        <v>45231</v>
      </c>
      <c r="B306" s="34" t="s">
        <v>14563</v>
      </c>
      <c r="C306" s="34" t="s">
        <v>112</v>
      </c>
      <c r="D306" s="34">
        <v>20240120</v>
      </c>
      <c r="E306" s="34" t="s">
        <v>14564</v>
      </c>
      <c r="F306" s="34" t="str">
        <f t="shared" si="272"/>
        <v>De l'analyse au développement d'une application professionnelle</v>
      </c>
      <c r="G306" s="34" t="str">
        <f t="shared" si="273"/>
        <v>Eric QUINTON</v>
      </c>
      <c r="H306" s="34" t="str">
        <f t="shared" si="274"/>
        <v/>
      </c>
      <c r="I306" s="34" t="str">
        <f t="shared" si="275"/>
        <v>QUINTON, Eric</v>
      </c>
      <c r="J306" s="34" t="str">
        <f t="shared" si="276"/>
        <v/>
      </c>
      <c r="K306" s="34" t="str">
        <f t="shared" si="277"/>
        <v/>
      </c>
      <c r="L306" s="34" t="str">
        <f t="shared" si="278"/>
        <v/>
      </c>
      <c r="M306" s="34" t="str">
        <f t="shared" si="279"/>
        <v/>
      </c>
      <c r="N306" s="5" t="str">
        <f t="shared" si="280"/>
        <v>Edition du 1 March 2010</v>
      </c>
      <c r="O306" s="5" t="str">
        <f t="shared" si="281"/>
        <v>287 pages</v>
      </c>
      <c r="P306" s="34" t="str">
        <f t="shared" si="282"/>
        <v>Editions ENI</v>
      </c>
      <c r="Q306" s="6" t="str">
        <f t="shared" si="283"/>
        <v>fre</v>
      </c>
      <c r="R306" s="34" t="str">
        <f t="shared" si="284"/>
        <v>fre</v>
      </c>
      <c r="S306" s="34" t="str">
        <f t="shared" si="285"/>
        <v>fre</v>
      </c>
      <c r="T306" s="34" t="str">
        <f t="shared" si="286"/>
        <v>Ce livre sur le développement PHP s'adresse à toutes les personnes qui ont besoin de développer une application en PHP et qui cherchent à savoir comment commencer et quelles bonnes pratiques mettre en oeuvre. Il s'adresse tout particulièrement aux étudiants en informatique et aux professionnels dont le développement n'est pas le coeur de métier, mais qui ont besoin d'écrire de temps en temps une application pour répondre aux besoins de leur entreprise.
Cet ouvrage propose différentes pistes pour mener à bien un projet de développement, en ayant une démarche professionnelle. Il s'appuie sur de nombreux exemples de codes, accompagnés le cas échéant de schémas UML permettant de bien comprendre leur contexte d'utilisation.
Tout au long du livre, la plupart des aspects du développement sont détaillés : la gestion de la demande initiale, les méthodes de travail qui peuvent être suivies, puis l'accès aux données, l'affichage des informations, la sécurisation, la documentation, et enfin, la structuration de l'application et l'utilisation des frameworks (squelettes d'applications). L'utilisation de certaines bibliothèques externes, qui permettent de générer des documents au format PDF, des graphiques... est également étudiée.
Tout au long du livre chaque étape est détaillée, de façon à ce que chacun puisse s'approprier les techniques proposées et les adapter à son contexte.
Les exemples de code sont en téléchargement sur cette page.
Les chapitres du livre :
Introduction - Les étapes d'un projet - L'accès aux données - La gestion de l'affichage : le moteur de gabarits - La sécurité - La structuration de l'application - Les techniques de programmation avancée - La conception selon le modèle MVC - les frameworks
Ce livre est également proposé en coffret</v>
      </c>
      <c r="U306" s="34">
        <f t="shared" si="287"/>
        <v>9782746054530</v>
      </c>
      <c r="V306" s="34" t="str">
        <f t="shared" si="288"/>
        <v>Version Numérique</v>
      </c>
      <c r="W306" s="34">
        <f t="shared" si="289"/>
        <v>9782746053830</v>
      </c>
      <c r="X306" s="34" t="str">
        <f t="shared" si="290"/>
        <v>Version Imprimée</v>
      </c>
      <c r="Y306" s="34" t="str">
        <f t="shared" si="291"/>
        <v>St-Herblain</v>
      </c>
      <c r="Z306" s="34" t="str">
        <f t="shared" si="292"/>
        <v>Editions ENI</v>
      </c>
      <c r="AA306" s="34">
        <f t="shared" si="293"/>
        <v>2010</v>
      </c>
      <c r="AB306" s="34" t="str">
        <f t="shared" si="294"/>
        <v>Bibliothèque Numérique ENI (Service en ligne)</v>
      </c>
      <c r="AC306" s="34" t="str">
        <f t="shared" si="295"/>
        <v>SOLUTIONS INFORMATIQUES</v>
      </c>
      <c r="AD306" s="34" t="str">
        <f t="shared" si="296"/>
        <v>texte</v>
      </c>
      <c r="AE306" s="34" t="str">
        <f t="shared" si="297"/>
        <v>txt</v>
      </c>
      <c r="AF306" s="34" t="str">
        <f t="shared" si="298"/>
        <v>rdacontent/fre</v>
      </c>
      <c r="AG306" s="34" t="str">
        <f t="shared" si="299"/>
        <v>informatique</v>
      </c>
      <c r="AH306" s="34" t="str">
        <f t="shared" si="300"/>
        <v>c</v>
      </c>
      <c r="AI306" s="34" t="str">
        <f t="shared" si="301"/>
        <v>rdamedia/fre</v>
      </c>
      <c r="AJ306" s="34" t="str">
        <f t="shared" si="302"/>
        <v>ressource en ligne</v>
      </c>
      <c r="AK306" s="34" t="str">
        <f t="shared" si="303"/>
        <v>cr</v>
      </c>
      <c r="AL306" s="34" t="str">
        <f t="shared" si="304"/>
        <v>rdacarrier/fre</v>
      </c>
      <c r="AM306" s="34" t="str">
        <f t="shared" si="305"/>
        <v>m\\\\\o\\d\\\\\\\\</v>
      </c>
      <c r="AN306" s="34" t="str">
        <f t="shared" si="306"/>
        <v>cr\cn\\\\uuaua</v>
      </c>
      <c r="AO306" s="34" t="str">
        <f t="shared" si="307"/>
        <v>Accès restreint aux membres</v>
      </c>
      <c r="AP306" s="34" t="str">
        <f t="shared" si="308"/>
        <v>Source de la note de description : Version imprimée</v>
      </c>
      <c r="AQ306" s="34" t="str">
        <f t="shared" si="309"/>
        <v/>
      </c>
      <c r="AR306" s="34" t="str">
        <f t="shared" si="310"/>
        <v>%SITE_CLIENT%/?library_guid=63C2DE1A-5689-4A56-8B55-2118F6A9E7F5</v>
      </c>
      <c r="AS306" s="34" t="str">
        <f t="shared" si="311"/>
        <v>Accès au travers du portail ENI</v>
      </c>
      <c r="AT306" s="34" t="str">
        <f t="shared" si="312"/>
        <v xml:space="preserve"> développement </v>
      </c>
      <c r="AU306" s="34" t="str">
        <f t="shared" si="313"/>
        <v xml:space="preserve"> LNSOPHPAD</v>
      </c>
      <c r="AV306" s="34" t="str">
        <f t="shared" si="314"/>
        <v xml:space="preserve"> MVC </v>
      </c>
      <c r="AW306" s="34" t="str">
        <f t="shared" si="315"/>
        <v xml:space="preserve"> php5 </v>
      </c>
      <c r="AX306" s="34" t="str">
        <f t="shared" si="316"/>
        <v xml:space="preserve">livre PHP </v>
      </c>
      <c r="AY306" s="34" t="str">
        <f t="shared" si="317"/>
        <v/>
      </c>
      <c r="AZ306" s="34" t="str">
        <f t="shared" si="318"/>
        <v/>
      </c>
      <c r="BA306" s="34" t="str">
        <f t="shared" si="319"/>
        <v/>
      </c>
      <c r="BB306" s="34" t="s">
        <v>2384</v>
      </c>
      <c r="BC306" s="34" t="s">
        <v>14565</v>
      </c>
      <c r="BD306" s="34" t="s">
        <v>2385</v>
      </c>
      <c r="BE306" s="34" t="s">
        <v>2386</v>
      </c>
      <c r="BF306" s="34" t="s">
        <v>116</v>
      </c>
      <c r="BG306" s="34" t="s">
        <v>116</v>
      </c>
      <c r="BH306" s="34" t="s">
        <v>116</v>
      </c>
      <c r="BI306" s="34" t="s">
        <v>116</v>
      </c>
      <c r="BJ306" s="34" t="s">
        <v>116</v>
      </c>
      <c r="BK306" s="34" t="s">
        <v>116</v>
      </c>
      <c r="BL306" s="34" t="s">
        <v>116</v>
      </c>
      <c r="BM306" s="34" t="s">
        <v>116</v>
      </c>
      <c r="BN306" s="34" t="s">
        <v>116</v>
      </c>
      <c r="BO306" s="34" t="s">
        <v>116</v>
      </c>
      <c r="BP306" s="34" t="s">
        <v>116</v>
      </c>
      <c r="BQ306" s="34" t="s">
        <v>116</v>
      </c>
      <c r="BR306" s="34" t="s">
        <v>116</v>
      </c>
      <c r="BS306" s="34" t="s">
        <v>116</v>
      </c>
      <c r="BT306" s="34" t="s">
        <v>116</v>
      </c>
      <c r="BU306" s="42" t="s">
        <v>116</v>
      </c>
    </row>
    <row r="307" spans="1:73" ht="20.100000000000001" customHeight="1" x14ac:dyDescent="0.2">
      <c r="A307" s="40">
        <v>45231</v>
      </c>
      <c r="B307" s="34" t="s">
        <v>14566</v>
      </c>
      <c r="C307" s="34" t="s">
        <v>112</v>
      </c>
      <c r="D307" s="34">
        <v>20240120</v>
      </c>
      <c r="E307" s="34" t="s">
        <v>14567</v>
      </c>
      <c r="F307" s="34" t="str">
        <f t="shared" si="272"/>
        <v>Réussir la mise en page de vos sites Web</v>
      </c>
      <c r="G307" s="34" t="str">
        <f t="shared" si="273"/>
        <v>Christophe AUBRY</v>
      </c>
      <c r="H307" s="34" t="str">
        <f t="shared" si="274"/>
        <v/>
      </c>
      <c r="I307" s="34" t="str">
        <f t="shared" si="275"/>
        <v>AUBRY, Christophe</v>
      </c>
      <c r="J307" s="34" t="str">
        <f t="shared" si="276"/>
        <v/>
      </c>
      <c r="K307" s="34" t="str">
        <f t="shared" si="277"/>
        <v/>
      </c>
      <c r="L307" s="34" t="str">
        <f t="shared" si="278"/>
        <v/>
      </c>
      <c r="M307" s="34" t="str">
        <f t="shared" si="279"/>
        <v/>
      </c>
      <c r="N307" s="5" t="str">
        <f t="shared" si="280"/>
        <v>Edition du 1 January 2010</v>
      </c>
      <c r="O307" s="5" t="str">
        <f t="shared" si="281"/>
        <v>483 pages</v>
      </c>
      <c r="P307" s="34" t="str">
        <f t="shared" si="282"/>
        <v>Editions ENI</v>
      </c>
      <c r="Q307" s="6" t="str">
        <f t="shared" si="283"/>
        <v>fre</v>
      </c>
      <c r="R307" s="34" t="str">
        <f t="shared" si="284"/>
        <v>fre</v>
      </c>
      <c r="S307" s="34" t="str">
        <f t="shared" si="285"/>
        <v>fre</v>
      </c>
      <c r="T307" s="34" t="str">
        <f t="shared" si="286"/>
        <v xml:space="preserve">Aujourd'hui, la mise en forme et la mise en page des sites web se font obligatoirement à l'aide des CSS (Cascading Style Sheets ou Feuilles de style en cascade). Ce livre s'adresse à tout graphiste web, débutant sur les CSS, ayant un minimum de connaissances dans la création (X)HTML de sites web et désirant apprendre les techniques de mise en page à l'aide des feuilles de style afin de réaliser des sites web attractifs et conformes aux standards.
La première partie présente les généralités sur les CSS : syntaxe, sélecteurs, règles de priorité, héritage, cascade... Puis, à partir d'un grand nombre d'exemples pratiques, vous apprendrez à utiliser une des techniques de mise en page les plus courantes : les boîtes flottantes. Vous verrez ensuite d'autres possibilités de positionnement : les positions absolues, relatives et fixes. Vous mettrez en forme les tableaux, les images, les formulaires et les liens (barre de navigation et menu déroulant) ainsi que les pages web destinées à l'impression. Pour optimiser cette étude, vous analyserez et examinerez la structure de plusieurs exemples de modèles de présentations de sites web (les templates) afin de bien comprendre les techniques mises en oeuvre par les designers web. Le livre se termine par l'étude d'un framework CSS YAML, que vous pourrez ensuite exploiter pour créer rapidement vos propres créations.
Les techniques présentées reposent sur de nombreux exemples explicités dans le détail et sur le descriptif précis de templates disponibles sur le Web.
</v>
      </c>
      <c r="U307" s="34">
        <f t="shared" si="287"/>
        <v>9782746053731</v>
      </c>
      <c r="V307" s="34" t="str">
        <f t="shared" si="288"/>
        <v>Version Numérique</v>
      </c>
      <c r="W307" s="34">
        <f t="shared" si="289"/>
        <v>9782746053069</v>
      </c>
      <c r="X307" s="34" t="str">
        <f t="shared" si="290"/>
        <v>Version Imprimée</v>
      </c>
      <c r="Y307" s="34" t="str">
        <f t="shared" si="291"/>
        <v>St-Herblain</v>
      </c>
      <c r="Z307" s="34" t="str">
        <f t="shared" si="292"/>
        <v>Editions ENI</v>
      </c>
      <c r="AA307" s="34">
        <f t="shared" si="293"/>
        <v>2010</v>
      </c>
      <c r="AB307" s="34" t="str">
        <f t="shared" si="294"/>
        <v>Bibliothèque Numérique ENI (Service en ligne)</v>
      </c>
      <c r="AC307" s="34" t="str">
        <f t="shared" si="295"/>
        <v>SOLUTIONS INFORMATIQUES</v>
      </c>
      <c r="AD307" s="34" t="str">
        <f t="shared" si="296"/>
        <v>texte</v>
      </c>
      <c r="AE307" s="34" t="str">
        <f t="shared" si="297"/>
        <v>txt</v>
      </c>
      <c r="AF307" s="34" t="str">
        <f t="shared" si="298"/>
        <v>rdacontent/fre</v>
      </c>
      <c r="AG307" s="34" t="str">
        <f t="shared" si="299"/>
        <v>informatique</v>
      </c>
      <c r="AH307" s="34" t="str">
        <f t="shared" si="300"/>
        <v>c</v>
      </c>
      <c r="AI307" s="34" t="str">
        <f t="shared" si="301"/>
        <v>rdamedia/fre</v>
      </c>
      <c r="AJ307" s="34" t="str">
        <f t="shared" si="302"/>
        <v>ressource en ligne</v>
      </c>
      <c r="AK307" s="34" t="str">
        <f t="shared" si="303"/>
        <v>cr</v>
      </c>
      <c r="AL307" s="34" t="str">
        <f t="shared" si="304"/>
        <v>rdacarrier/fre</v>
      </c>
      <c r="AM307" s="34" t="str">
        <f t="shared" si="305"/>
        <v>m\\\\\o\\d\\\\\\\\</v>
      </c>
      <c r="AN307" s="34" t="str">
        <f t="shared" si="306"/>
        <v>cr\cn\\\\uuaua</v>
      </c>
      <c r="AO307" s="34" t="str">
        <f t="shared" si="307"/>
        <v>Accès restreint aux membres</v>
      </c>
      <c r="AP307" s="34" t="str">
        <f t="shared" si="308"/>
        <v>Source de la note de description : Version imprimée</v>
      </c>
      <c r="AQ307" s="34" t="str">
        <f t="shared" si="309"/>
        <v/>
      </c>
      <c r="AR307" s="34" t="str">
        <f t="shared" si="310"/>
        <v>%SITE_CLIENT%/?library_guid=C8A072FB-5F8D-48AB-B7B0-646C22DF0553</v>
      </c>
      <c r="AS307" s="34" t="str">
        <f t="shared" si="311"/>
        <v>Accès au travers du portail ENI</v>
      </c>
      <c r="AT307" s="34" t="str">
        <f t="shared" si="312"/>
        <v xml:space="preserve"> div </v>
      </c>
      <c r="AU307" s="34" t="str">
        <f t="shared" si="313"/>
        <v xml:space="preserve"> feuille de style </v>
      </c>
      <c r="AV307" s="34" t="str">
        <f t="shared" si="314"/>
        <v xml:space="preserve"> LNSORCSS</v>
      </c>
      <c r="AW307" s="34" t="str">
        <f t="shared" si="315"/>
        <v xml:space="preserve"> site web </v>
      </c>
      <c r="AX307" s="34" t="str">
        <f t="shared" si="316"/>
        <v xml:space="preserve"> templates </v>
      </c>
      <c r="AY307" s="34" t="str">
        <f t="shared" si="317"/>
        <v xml:space="preserve"> YAML </v>
      </c>
      <c r="AZ307" s="34" t="str">
        <f t="shared" si="318"/>
        <v xml:space="preserve">livre CSS </v>
      </c>
      <c r="BA307" s="34" t="str">
        <f t="shared" si="319"/>
        <v/>
      </c>
      <c r="BB307" s="34" t="s">
        <v>1813</v>
      </c>
      <c r="BC307" s="34" t="s">
        <v>1815</v>
      </c>
      <c r="BD307" s="34" t="s">
        <v>1816</v>
      </c>
      <c r="BE307" s="34" t="s">
        <v>116</v>
      </c>
      <c r="BF307" s="34" t="s">
        <v>116</v>
      </c>
      <c r="BG307" s="34" t="s">
        <v>116</v>
      </c>
      <c r="BH307" s="34" t="s">
        <v>116</v>
      </c>
      <c r="BI307" s="34" t="s">
        <v>116</v>
      </c>
      <c r="BJ307" s="34" t="s">
        <v>116</v>
      </c>
      <c r="BK307" s="34" t="s">
        <v>116</v>
      </c>
      <c r="BL307" s="34" t="s">
        <v>116</v>
      </c>
      <c r="BM307" s="34" t="s">
        <v>116</v>
      </c>
      <c r="BN307" s="34" t="s">
        <v>116</v>
      </c>
      <c r="BO307" s="34" t="s">
        <v>116</v>
      </c>
      <c r="BP307" s="34" t="s">
        <v>116</v>
      </c>
      <c r="BQ307" s="34" t="s">
        <v>116</v>
      </c>
      <c r="BR307" s="34" t="s">
        <v>116</v>
      </c>
      <c r="BS307" s="34" t="s">
        <v>116</v>
      </c>
      <c r="BT307" s="34" t="s">
        <v>116</v>
      </c>
      <c r="BU307" s="42" t="s">
        <v>116</v>
      </c>
    </row>
    <row r="308" spans="1:73" ht="20.100000000000001" customHeight="1" x14ac:dyDescent="0.2">
      <c r="A308" s="40">
        <v>45231</v>
      </c>
      <c r="B308" s="34" t="s">
        <v>14568</v>
      </c>
      <c r="C308" s="34" t="s">
        <v>112</v>
      </c>
      <c r="D308" s="34">
        <v>20240120</v>
      </c>
      <c r="E308" s="34" t="s">
        <v>14569</v>
      </c>
      <c r="F308" s="34" t="str">
        <f t="shared" si="272"/>
        <v>Mise en &amp;oelig;uvre de 5 projets</v>
      </c>
      <c r="G308" s="34" t="str">
        <f t="shared" si="273"/>
        <v>Jean-Marc BARANGER,Théo SCHOMAKER</v>
      </c>
      <c r="H308" s="34" t="str">
        <f t="shared" si="274"/>
        <v/>
      </c>
      <c r="I308" s="34" t="str">
        <f t="shared" si="275"/>
        <v>BARANGER, Jean-Marc</v>
      </c>
      <c r="J308" s="34" t="str">
        <f t="shared" si="276"/>
        <v>SCHOMAKER, Théo</v>
      </c>
      <c r="K308" s="34" t="str">
        <f t="shared" si="277"/>
        <v/>
      </c>
      <c r="L308" s="34" t="str">
        <f t="shared" si="278"/>
        <v/>
      </c>
      <c r="M308" s="34" t="str">
        <f t="shared" si="279"/>
        <v/>
      </c>
      <c r="N308" s="5" t="str">
        <f t="shared" si="280"/>
        <v>Edition du 1 November 2008</v>
      </c>
      <c r="O308" s="5" t="str">
        <f t="shared" si="281"/>
        <v>282 pages</v>
      </c>
      <c r="P308" s="34" t="str">
        <f t="shared" si="282"/>
        <v>Editions ENI</v>
      </c>
      <c r="Q308" s="6" t="str">
        <f t="shared" si="283"/>
        <v>fre</v>
      </c>
      <c r="R308" s="34" t="str">
        <f t="shared" si="284"/>
        <v>fre</v>
      </c>
      <c r="S308" s="34" t="str">
        <f t="shared" si="285"/>
        <v>fre</v>
      </c>
      <c r="T308" s="34" t="str">
        <f t="shared" si="286"/>
        <v>Ce livre sur les scripts shell présente la mise en oeuvre de projets dans un environnement industriel. 
Les 5 projets détaillés couvrent la plupart des besoins en scripts rencontrés en entreprise. Ils ont été conçus et présentés de telle sorte que leur adaptation à des besoins spécifiques sera aisée pour le lecteur.
Les thèmes couverts traitent de la gestion des comptes utilisateurs, des sauvegardes de fichiers, des sauvegardes systèmes, de la gestion des disques, des communications entre serveurs, des mécanismes de surveillance et des scripts de démarrage.
Ces projets abordent des approches différentes de la programmation en shell, tels que les gros projets qui utilisent plusieurs scripts avec des fichiers de configuration et de journalisation, ou le script unique complet et autonome. Des concepts de base sont détaillés comme les menus interactifs, la crontab, des fichiers systèmes, la sécurité SSH et les clés.
Les scripts shell traités dans le livre sont en téléchargement sur cette page.
Ce livre est également proposé en coffret</v>
      </c>
      <c r="U308" s="34">
        <f t="shared" si="287"/>
        <v>9782746046313</v>
      </c>
      <c r="V308" s="34" t="str">
        <f t="shared" si="288"/>
        <v>Version Numérique</v>
      </c>
      <c r="W308" s="34">
        <f t="shared" si="289"/>
        <v>9782746046177</v>
      </c>
      <c r="X308" s="34" t="str">
        <f t="shared" si="290"/>
        <v>Version Imprimée</v>
      </c>
      <c r="Y308" s="34" t="str">
        <f t="shared" si="291"/>
        <v>St-Herblain</v>
      </c>
      <c r="Z308" s="34" t="str">
        <f t="shared" si="292"/>
        <v>Editions ENI</v>
      </c>
      <c r="AA308" s="34">
        <f t="shared" si="293"/>
        <v>2008</v>
      </c>
      <c r="AB308" s="34" t="str">
        <f t="shared" si="294"/>
        <v>Bibliothèque Numérique ENI (Service en ligne)</v>
      </c>
      <c r="AC308" s="34" t="str">
        <f t="shared" si="295"/>
        <v>SOLUTIONS INFORMATIQUES</v>
      </c>
      <c r="AD308" s="34" t="str">
        <f t="shared" si="296"/>
        <v>texte</v>
      </c>
      <c r="AE308" s="34" t="str">
        <f t="shared" si="297"/>
        <v>txt</v>
      </c>
      <c r="AF308" s="34" t="str">
        <f t="shared" si="298"/>
        <v>rdacontent/fre</v>
      </c>
      <c r="AG308" s="34" t="str">
        <f t="shared" si="299"/>
        <v>informatique</v>
      </c>
      <c r="AH308" s="34" t="str">
        <f t="shared" si="300"/>
        <v>c</v>
      </c>
      <c r="AI308" s="34" t="str">
        <f t="shared" si="301"/>
        <v>rdamedia/fre</v>
      </c>
      <c r="AJ308" s="34" t="str">
        <f t="shared" si="302"/>
        <v>ressource en ligne</v>
      </c>
      <c r="AK308" s="34" t="str">
        <f t="shared" si="303"/>
        <v>cr</v>
      </c>
      <c r="AL308" s="34" t="str">
        <f t="shared" si="304"/>
        <v>rdacarrier/fre</v>
      </c>
      <c r="AM308" s="34" t="str">
        <f t="shared" si="305"/>
        <v>m\\\\\o\\d\\\\\\\\</v>
      </c>
      <c r="AN308" s="34" t="str">
        <f t="shared" si="306"/>
        <v>cr\cn\\\\uuaua</v>
      </c>
      <c r="AO308" s="34" t="str">
        <f t="shared" si="307"/>
        <v>Accès restreint aux membres</v>
      </c>
      <c r="AP308" s="34" t="str">
        <f t="shared" si="308"/>
        <v>Source de la note de description : Version imprimée</v>
      </c>
      <c r="AQ308" s="34" t="str">
        <f t="shared" si="309"/>
        <v/>
      </c>
      <c r="AR308" s="34" t="str">
        <f t="shared" si="310"/>
        <v>%SITE_CLIENT%/?library_guid=29652A72-FCC5-4727-A593-A0B7F448612C</v>
      </c>
      <c r="AS308" s="34" t="str">
        <f t="shared" si="311"/>
        <v>Accès au travers du portail ENI</v>
      </c>
      <c r="AT308" s="34" t="str">
        <f t="shared" si="312"/>
        <v xml:space="preserve"> livre linux </v>
      </c>
      <c r="AU308" s="34" t="str">
        <f t="shared" si="313"/>
        <v xml:space="preserve"> livre shell </v>
      </c>
      <c r="AV308" s="34" t="str">
        <f t="shared" si="314"/>
        <v xml:space="preserve"> LNSOSCR</v>
      </c>
      <c r="AW308" s="34" t="str">
        <f t="shared" si="315"/>
        <v xml:space="preserve"> script </v>
      </c>
      <c r="AX308" s="34" t="str">
        <f t="shared" si="316"/>
        <v xml:space="preserve"> script shell </v>
      </c>
      <c r="AY308" s="34" t="str">
        <f t="shared" si="317"/>
        <v xml:space="preserve">livre script </v>
      </c>
      <c r="AZ308" s="34" t="str">
        <f t="shared" si="318"/>
        <v/>
      </c>
      <c r="BA308" s="34" t="str">
        <f t="shared" si="319"/>
        <v/>
      </c>
      <c r="BB308" s="34" t="s">
        <v>1974</v>
      </c>
      <c r="BC308" s="34" t="s">
        <v>116</v>
      </c>
      <c r="BD308" s="34" t="s">
        <v>116</v>
      </c>
      <c r="BE308" s="34" t="s">
        <v>116</v>
      </c>
      <c r="BF308" s="34" t="s">
        <v>116</v>
      </c>
      <c r="BG308" s="34" t="s">
        <v>116</v>
      </c>
      <c r="BH308" s="34" t="s">
        <v>116</v>
      </c>
      <c r="BI308" s="34" t="s">
        <v>116</v>
      </c>
      <c r="BJ308" s="34" t="s">
        <v>116</v>
      </c>
      <c r="BK308" s="34" t="s">
        <v>116</v>
      </c>
      <c r="BL308" s="34" t="s">
        <v>116</v>
      </c>
      <c r="BM308" s="34" t="s">
        <v>116</v>
      </c>
      <c r="BN308" s="34" t="s">
        <v>116</v>
      </c>
      <c r="BO308" s="34" t="s">
        <v>116</v>
      </c>
      <c r="BP308" s="34" t="s">
        <v>116</v>
      </c>
      <c r="BQ308" s="34" t="s">
        <v>116</v>
      </c>
      <c r="BR308" s="34" t="s">
        <v>116</v>
      </c>
      <c r="BS308" s="34" t="s">
        <v>116</v>
      </c>
      <c r="BT308" s="34" t="s">
        <v>116</v>
      </c>
      <c r="BU308" s="42" t="s">
        <v>116</v>
      </c>
    </row>
    <row r="309" spans="1:73" ht="20.100000000000001" customHeight="1" x14ac:dyDescent="0.2">
      <c r="A309" s="40">
        <v>45231</v>
      </c>
      <c r="B309" s="34" t="s">
        <v>14570</v>
      </c>
      <c r="C309" s="34" t="s">
        <v>112</v>
      </c>
      <c r="D309" s="34">
        <v>20240120</v>
      </c>
      <c r="E309" s="34" t="s">
        <v>14571</v>
      </c>
      <c r="F309" s="34" t="str">
        <f t="shared" si="272"/>
        <v>Conception et réalisation d'une application Web dans le domaine de la sémantique</v>
      </c>
      <c r="G309" s="34" t="str">
        <f t="shared" si="273"/>
        <v>Laurent DEBRAUWER</v>
      </c>
      <c r="H309" s="34" t="str">
        <f t="shared" si="274"/>
        <v/>
      </c>
      <c r="I309" s="34" t="str">
        <f t="shared" si="275"/>
        <v>DEBRAUWER, Laurent</v>
      </c>
      <c r="J309" s="34" t="str">
        <f t="shared" si="276"/>
        <v/>
      </c>
      <c r="K309" s="34" t="str">
        <f t="shared" si="277"/>
        <v/>
      </c>
      <c r="L309" s="34" t="str">
        <f t="shared" si="278"/>
        <v/>
      </c>
      <c r="M309" s="34" t="str">
        <f t="shared" si="279"/>
        <v/>
      </c>
      <c r="N309" s="5" t="str">
        <f t="shared" si="280"/>
        <v>Edition du 1 April 2012</v>
      </c>
      <c r="O309" s="5" t="str">
        <f t="shared" si="281"/>
        <v>307 pages</v>
      </c>
      <c r="P309" s="34" t="str">
        <f t="shared" si="282"/>
        <v>Editions ENI</v>
      </c>
      <c r="Q309" s="6" t="str">
        <f t="shared" si="283"/>
        <v>fre</v>
      </c>
      <c r="R309" s="34" t="str">
        <f t="shared" si="284"/>
        <v>fre</v>
      </c>
      <c r="S309" s="34" t="str">
        <f t="shared" si="285"/>
        <v>fre</v>
      </c>
      <c r="T309" s="34" t="str">
        <f t="shared" si="286"/>
        <v>Ce livre sur UML et Java est consacré à la conception et à la réalisation d'une application web riche dans le domaine de la sémantique. Il s'adresse tout autant aux étudiants qu'aux développeurs pratiquant la conception en UML, la programmation par objets, ou s'intéressant aux approches itératives de conception de logiciels.
Distingo Index est l'application conçue et créée tout au long du livre ; elle offre la possibilité d'effectuer la comparaison sémantique de mots et de textes. Sa conception est détaillée par de nombreux diagrammes UML affinés progressivement avant la réalisation en Java des différents objets formant l'application. 
La conception de l'application est basée sur une architecture modulaire : les objets de l'ontologie qui offrent le support de la comparaison sémantique sont organisés en un ensemble de paquetages muni d'une API indépendante des paquetages gérant l'interface utilisateur. 
La conception et la réalisation ont été menées selon l'approche itérative du Processus Unifié découpée en quatre grandes phases : inception, élaboration, construction et transition.
Des éléments complémentaires sont en téléchargement sur le site www.editions-eni.fr.
Les chapitres du livre :
Avant-propos &amp;bull; Description d'UML et du Processus Unifié &amp;bull; Introduction du projet &amp;bull; Contexte technologique de l'application &amp;bull; Définition des exigences &amp;bull; Architecture &amp;bull; Prototype &amp;bull; Itération 1 - Passage à la réalisation &amp;bull; Itération 1 - Écriture des composants &amp;bull; Réalisation de la seconde itération &amp;bull; Prise en compte d'une nouvelle exigence &amp;bull; Écriture des tests &amp;bull; Livraison et bilan</v>
      </c>
      <c r="U309" s="34">
        <f t="shared" si="287"/>
        <v>9782746073647</v>
      </c>
      <c r="V309" s="34" t="str">
        <f t="shared" si="288"/>
        <v>Version Numérique</v>
      </c>
      <c r="W309" s="34">
        <f t="shared" si="289"/>
        <v>9782746073036</v>
      </c>
      <c r="X309" s="34" t="str">
        <f t="shared" si="290"/>
        <v>Version Imprimée</v>
      </c>
      <c r="Y309" s="34" t="str">
        <f t="shared" si="291"/>
        <v>St-Herblain</v>
      </c>
      <c r="Z309" s="34" t="str">
        <f t="shared" si="292"/>
        <v>Editions ENI</v>
      </c>
      <c r="AA309" s="34">
        <f t="shared" si="293"/>
        <v>2012</v>
      </c>
      <c r="AB309" s="34" t="str">
        <f t="shared" si="294"/>
        <v>Bibliothèque Numérique ENI (Service en ligne)</v>
      </c>
      <c r="AC309" s="34" t="str">
        <f t="shared" si="295"/>
        <v>SOLUTIONS INFORMATIQUES</v>
      </c>
      <c r="AD309" s="34" t="str">
        <f t="shared" si="296"/>
        <v>texte</v>
      </c>
      <c r="AE309" s="34" t="str">
        <f t="shared" si="297"/>
        <v>txt</v>
      </c>
      <c r="AF309" s="34" t="str">
        <f t="shared" si="298"/>
        <v>rdacontent/fre</v>
      </c>
      <c r="AG309" s="34" t="str">
        <f t="shared" si="299"/>
        <v>informatique</v>
      </c>
      <c r="AH309" s="34" t="str">
        <f t="shared" si="300"/>
        <v>c</v>
      </c>
      <c r="AI309" s="34" t="str">
        <f t="shared" si="301"/>
        <v>rdamedia/fre</v>
      </c>
      <c r="AJ309" s="34" t="str">
        <f t="shared" si="302"/>
        <v>ressource en ligne</v>
      </c>
      <c r="AK309" s="34" t="str">
        <f t="shared" si="303"/>
        <v>cr</v>
      </c>
      <c r="AL309" s="34" t="str">
        <f t="shared" si="304"/>
        <v>rdacarrier/fre</v>
      </c>
      <c r="AM309" s="34" t="str">
        <f t="shared" si="305"/>
        <v>m\\\\\o\\d\\\\\\\\</v>
      </c>
      <c r="AN309" s="34" t="str">
        <f t="shared" si="306"/>
        <v>cr\cn\\\\uuaua</v>
      </c>
      <c r="AO309" s="34" t="str">
        <f t="shared" si="307"/>
        <v>Accès restreint aux membres</v>
      </c>
      <c r="AP309" s="34" t="str">
        <f t="shared" si="308"/>
        <v>Source de la note de description : Version imprimée</v>
      </c>
      <c r="AQ309" s="34" t="str">
        <f t="shared" si="309"/>
        <v/>
      </c>
      <c r="AR309" s="34" t="str">
        <f t="shared" si="310"/>
        <v>%SITE_CLIENT%/?library_guid=80CC34B0-63E3-4554-9F86-D9B3237E3352</v>
      </c>
      <c r="AS309" s="34" t="str">
        <f t="shared" si="311"/>
        <v>Accès au travers du portail ENI</v>
      </c>
      <c r="AT309" s="34" t="str">
        <f t="shared" si="312"/>
        <v xml:space="preserve"> livre java </v>
      </c>
      <c r="AU309" s="34" t="str">
        <f t="shared" si="313"/>
        <v xml:space="preserve"> LNSOUMJA</v>
      </c>
      <c r="AV309" s="34" t="str">
        <f t="shared" si="314"/>
        <v xml:space="preserve"> processus unifié </v>
      </c>
      <c r="AW309" s="34" t="str">
        <f t="shared" si="315"/>
        <v xml:space="preserve"> semantique </v>
      </c>
      <c r="AX309" s="34" t="str">
        <f t="shared" si="316"/>
        <v xml:space="preserve"> uml2  </v>
      </c>
      <c r="AY309" s="34" t="str">
        <f t="shared" si="317"/>
        <v xml:space="preserve">livre uml </v>
      </c>
      <c r="AZ309" s="34" t="str">
        <f t="shared" si="318"/>
        <v/>
      </c>
      <c r="BA309" s="34" t="str">
        <f t="shared" si="319"/>
        <v/>
      </c>
      <c r="BB309" s="34" t="s">
        <v>1337</v>
      </c>
      <c r="BC309" s="34" t="s">
        <v>1338</v>
      </c>
      <c r="BD309" s="34" t="s">
        <v>1339</v>
      </c>
      <c r="BE309" s="34" t="s">
        <v>1340</v>
      </c>
      <c r="BF309" s="34" t="s">
        <v>1341</v>
      </c>
      <c r="BG309" s="34" t="s">
        <v>1342</v>
      </c>
      <c r="BH309" s="34" t="s">
        <v>1343</v>
      </c>
      <c r="BI309" s="34" t="s">
        <v>116</v>
      </c>
      <c r="BJ309" s="34" t="s">
        <v>116</v>
      </c>
      <c r="BK309" s="34" t="s">
        <v>116</v>
      </c>
      <c r="BL309" s="34" t="s">
        <v>116</v>
      </c>
      <c r="BM309" s="34" t="s">
        <v>116</v>
      </c>
      <c r="BN309" s="34" t="s">
        <v>116</v>
      </c>
      <c r="BO309" s="34" t="s">
        <v>116</v>
      </c>
      <c r="BP309" s="34" t="s">
        <v>116</v>
      </c>
      <c r="BQ309" s="34" t="s">
        <v>116</v>
      </c>
      <c r="BR309" s="34" t="s">
        <v>116</v>
      </c>
      <c r="BS309" s="34" t="s">
        <v>116</v>
      </c>
      <c r="BT309" s="34" t="s">
        <v>116</v>
      </c>
      <c r="BU309" s="42" t="s">
        <v>116</v>
      </c>
    </row>
    <row r="310" spans="1:73" ht="20.100000000000001" customHeight="1" x14ac:dyDescent="0.2">
      <c r="A310" s="40">
        <v>45231</v>
      </c>
      <c r="B310" s="34" t="s">
        <v>14572</v>
      </c>
      <c r="C310" s="34" t="s">
        <v>112</v>
      </c>
      <c r="D310" s="34">
        <v>20240120</v>
      </c>
      <c r="E310" s="34" t="s">
        <v>14573</v>
      </c>
      <c r="F310" s="34" t="s">
        <v>116</v>
      </c>
      <c r="G310" s="34" t="s">
        <v>14574</v>
      </c>
      <c r="H310" s="34" t="s">
        <v>116</v>
      </c>
      <c r="I310" s="34" t="s">
        <v>14575</v>
      </c>
      <c r="J310" s="34" t="s">
        <v>116</v>
      </c>
      <c r="K310" s="34" t="s">
        <v>116</v>
      </c>
      <c r="L310" s="34" t="s">
        <v>116</v>
      </c>
      <c r="M310" s="34" t="s">
        <v>116</v>
      </c>
      <c r="N310" s="5" t="s">
        <v>4388</v>
      </c>
      <c r="O310" s="5" t="s">
        <v>7833</v>
      </c>
      <c r="P310" s="34" t="s">
        <v>112</v>
      </c>
      <c r="Q310" s="6" t="s">
        <v>120</v>
      </c>
      <c r="R310" s="34" t="s">
        <v>120</v>
      </c>
      <c r="S310" s="34" t="s">
        <v>120</v>
      </c>
      <c r="T310" s="34" t="s">
        <v>14576</v>
      </c>
      <c r="U310" s="34">
        <v>9782409023347</v>
      </c>
      <c r="V310" s="34" t="s">
        <v>122</v>
      </c>
      <c r="W310" s="34">
        <v>9782409023330</v>
      </c>
      <c r="X310" s="34" t="s">
        <v>123</v>
      </c>
      <c r="Y310" s="34" t="s">
        <v>124</v>
      </c>
      <c r="Z310" s="34" t="s">
        <v>112</v>
      </c>
      <c r="AA310" s="34">
        <v>2020</v>
      </c>
      <c r="AB310" s="34" t="s">
        <v>125</v>
      </c>
      <c r="AC310" s="34" t="s">
        <v>222</v>
      </c>
      <c r="AD310" s="34" t="s">
        <v>127</v>
      </c>
      <c r="AE310" s="34" t="s">
        <v>128</v>
      </c>
      <c r="AF310" s="34" t="s">
        <v>129</v>
      </c>
      <c r="AG310" s="34" t="s">
        <v>130</v>
      </c>
      <c r="AH310" s="34" t="s">
        <v>131</v>
      </c>
      <c r="AI310" s="34" t="s">
        <v>132</v>
      </c>
      <c r="AJ310" s="34" t="s">
        <v>133</v>
      </c>
      <c r="AK310" s="34" t="s">
        <v>134</v>
      </c>
      <c r="AL310" s="34" t="s">
        <v>135</v>
      </c>
      <c r="AM310" s="34" t="s">
        <v>136</v>
      </c>
      <c r="AN310" s="34" t="s">
        <v>137</v>
      </c>
      <c r="AO310" s="34" t="s">
        <v>138</v>
      </c>
      <c r="AP310" s="34" t="s">
        <v>139</v>
      </c>
      <c r="AQ310" s="34" t="s">
        <v>116</v>
      </c>
      <c r="AR310" s="34" t="s">
        <v>14577</v>
      </c>
      <c r="AS310" s="34" t="s">
        <v>76</v>
      </c>
      <c r="AT310" s="34" t="s">
        <v>1896</v>
      </c>
      <c r="AU310" s="34" t="s">
        <v>14578</v>
      </c>
      <c r="AV310" s="34" t="s">
        <v>5634</v>
      </c>
      <c r="AW310" s="34" t="s">
        <v>14579</v>
      </c>
      <c r="AX310" s="34" t="s">
        <v>1898</v>
      </c>
      <c r="AY310" s="34" t="s">
        <v>1899</v>
      </c>
      <c r="AZ310" s="34" t="s">
        <v>14580</v>
      </c>
      <c r="BA310" s="34" t="s">
        <v>116</v>
      </c>
      <c r="BB310" s="34" t="s">
        <v>116</v>
      </c>
      <c r="BC310" s="34" t="s">
        <v>116</v>
      </c>
      <c r="BD310" s="34" t="s">
        <v>116</v>
      </c>
      <c r="BE310" s="34" t="s">
        <v>116</v>
      </c>
      <c r="BF310" s="34" t="s">
        <v>116</v>
      </c>
      <c r="BG310" s="34" t="s">
        <v>116</v>
      </c>
      <c r="BH310" s="34" t="s">
        <v>116</v>
      </c>
      <c r="BI310" s="34" t="s">
        <v>116</v>
      </c>
      <c r="BJ310" s="34" t="s">
        <v>116</v>
      </c>
      <c r="BK310" s="34" t="s">
        <v>116</v>
      </c>
      <c r="BL310" s="34" t="s">
        <v>116</v>
      </c>
      <c r="BM310" s="34" t="s">
        <v>116</v>
      </c>
      <c r="BN310" s="34" t="s">
        <v>116</v>
      </c>
      <c r="BO310" s="34" t="s">
        <v>116</v>
      </c>
      <c r="BP310" s="34" t="s">
        <v>116</v>
      </c>
      <c r="BQ310" s="34" t="s">
        <v>116</v>
      </c>
      <c r="BR310" s="34" t="s">
        <v>116</v>
      </c>
      <c r="BS310" s="34" t="s">
        <v>116</v>
      </c>
      <c r="BT310" s="34" t="s">
        <v>116</v>
      </c>
    </row>
    <row r="311" spans="1:73" ht="20.100000000000001" customHeight="1" x14ac:dyDescent="0.2">
      <c r="A311" s="40">
        <v>45231</v>
      </c>
      <c r="B311" s="34" t="s">
        <v>14581</v>
      </c>
      <c r="C311" s="34" t="s">
        <v>112</v>
      </c>
      <c r="D311" s="34">
        <v>20240120</v>
      </c>
      <c r="E311" s="34" t="s">
        <v>1807</v>
      </c>
      <c r="F311" s="34" t="s">
        <v>14582</v>
      </c>
      <c r="G311" s="34" t="s">
        <v>14583</v>
      </c>
      <c r="H311" s="34" t="s">
        <v>116</v>
      </c>
      <c r="I311" s="34" t="s">
        <v>14584</v>
      </c>
      <c r="J311" s="34" t="s">
        <v>116</v>
      </c>
      <c r="K311" s="34" t="s">
        <v>116</v>
      </c>
      <c r="L311" s="34" t="s">
        <v>116</v>
      </c>
      <c r="M311" s="34" t="s">
        <v>116</v>
      </c>
      <c r="N311" s="5" t="s">
        <v>5156</v>
      </c>
      <c r="O311" s="5" t="s">
        <v>5469</v>
      </c>
      <c r="P311" s="34" t="s">
        <v>112</v>
      </c>
      <c r="Q311" s="6" t="s">
        <v>120</v>
      </c>
      <c r="R311" s="7" t="s">
        <v>120</v>
      </c>
      <c r="S311" s="7" t="s">
        <v>120</v>
      </c>
      <c r="T311" s="35" t="s">
        <v>14585</v>
      </c>
      <c r="U311" s="35">
        <v>9782409019500</v>
      </c>
      <c r="V311" s="34" t="s">
        <v>122</v>
      </c>
      <c r="W311" s="34">
        <v>9782409019494</v>
      </c>
      <c r="X311" s="34" t="s">
        <v>123</v>
      </c>
      <c r="Y311" s="34" t="s">
        <v>124</v>
      </c>
      <c r="Z311" s="34" t="s">
        <v>112</v>
      </c>
      <c r="AA311" s="34">
        <v>2019</v>
      </c>
      <c r="AB311" s="34" t="s">
        <v>125</v>
      </c>
      <c r="AC311" s="34" t="s">
        <v>222</v>
      </c>
      <c r="AD311" s="34" t="s">
        <v>127</v>
      </c>
      <c r="AE311" s="34" t="s">
        <v>128</v>
      </c>
      <c r="AF311" s="34" t="s">
        <v>129</v>
      </c>
      <c r="AG311" s="34" t="s">
        <v>130</v>
      </c>
      <c r="AH311" s="34" t="s">
        <v>131</v>
      </c>
      <c r="AI311" s="34" t="s">
        <v>132</v>
      </c>
      <c r="AJ311" s="34" t="s">
        <v>133</v>
      </c>
      <c r="AK311" s="34" t="s">
        <v>134</v>
      </c>
      <c r="AL311" s="34" t="s">
        <v>135</v>
      </c>
      <c r="AM311" s="34" t="s">
        <v>136</v>
      </c>
      <c r="AN311" s="34" t="s">
        <v>137</v>
      </c>
      <c r="AO311" s="34" t="s">
        <v>138</v>
      </c>
      <c r="AP311" s="34" t="s">
        <v>139</v>
      </c>
      <c r="AQ311" s="34" t="s">
        <v>116</v>
      </c>
      <c r="AR311" s="34" t="s">
        <v>14586</v>
      </c>
      <c r="AS311" s="34" t="s">
        <v>76</v>
      </c>
      <c r="AT311" s="34" t="s">
        <v>639</v>
      </c>
      <c r="AU311" s="34" t="s">
        <v>640</v>
      </c>
      <c r="AV311" s="34" t="s">
        <v>641</v>
      </c>
      <c r="AW311" s="34" t="s">
        <v>643</v>
      </c>
      <c r="AX311" s="34" t="s">
        <v>2038</v>
      </c>
      <c r="AY311" s="34" t="s">
        <v>14587</v>
      </c>
      <c r="AZ311" s="34" t="s">
        <v>769</v>
      </c>
      <c r="BA311" s="34" t="s">
        <v>2345</v>
      </c>
      <c r="BB311" s="34" t="s">
        <v>116</v>
      </c>
      <c r="BC311" s="34" t="s">
        <v>116</v>
      </c>
      <c r="BD311" s="34" t="s">
        <v>116</v>
      </c>
      <c r="BE311" s="34" t="s">
        <v>116</v>
      </c>
      <c r="BF311" s="34" t="s">
        <v>116</v>
      </c>
      <c r="BG311" s="34" t="s">
        <v>116</v>
      </c>
      <c r="BH311" s="34" t="s">
        <v>116</v>
      </c>
      <c r="BI311" s="34" t="s">
        <v>116</v>
      </c>
      <c r="BJ311" s="34" t="s">
        <v>116</v>
      </c>
      <c r="BK311" s="34" t="s">
        <v>116</v>
      </c>
      <c r="BL311" s="34" t="s">
        <v>116</v>
      </c>
      <c r="BM311" s="34" t="s">
        <v>116</v>
      </c>
      <c r="BN311" s="34" t="s">
        <v>116</v>
      </c>
      <c r="BO311" s="34" t="s">
        <v>116</v>
      </c>
      <c r="BP311" s="34" t="s">
        <v>116</v>
      </c>
      <c r="BQ311" s="34" t="s">
        <v>116</v>
      </c>
      <c r="BR311" s="34" t="s">
        <v>116</v>
      </c>
      <c r="BS311" s="34" t="s">
        <v>116</v>
      </c>
      <c r="BT311" s="34" t="s">
        <v>116</v>
      </c>
    </row>
    <row r="312" spans="1:73" ht="20.100000000000001" customHeight="1" x14ac:dyDescent="0.2">
      <c r="A312" s="40">
        <v>45231</v>
      </c>
      <c r="B312" s="34" t="s">
        <v>14588</v>
      </c>
      <c r="C312" s="34" t="s">
        <v>112</v>
      </c>
      <c r="D312" s="34">
        <v>20240120</v>
      </c>
      <c r="E312" s="34" t="s">
        <v>1600</v>
      </c>
      <c r="F312" s="34" t="s">
        <v>7338</v>
      </c>
      <c r="G312" s="34" t="s">
        <v>13902</v>
      </c>
      <c r="H312" s="34" t="s">
        <v>116</v>
      </c>
      <c r="I312" s="34" t="s">
        <v>13903</v>
      </c>
      <c r="J312" s="34" t="s">
        <v>116</v>
      </c>
      <c r="K312" s="34" t="s">
        <v>116</v>
      </c>
      <c r="L312" s="34" t="s">
        <v>116</v>
      </c>
      <c r="M312" s="34" t="s">
        <v>116</v>
      </c>
      <c r="N312" s="5" t="s">
        <v>3455</v>
      </c>
      <c r="O312" s="5" t="s">
        <v>2061</v>
      </c>
      <c r="P312" s="34" t="s">
        <v>112</v>
      </c>
      <c r="Q312" s="6" t="s">
        <v>120</v>
      </c>
      <c r="R312" s="2" t="s">
        <v>120</v>
      </c>
      <c r="S312" s="34" t="s">
        <v>120</v>
      </c>
      <c r="T312" s="34" t="s">
        <v>14589</v>
      </c>
      <c r="U312" s="34">
        <v>9782409031885</v>
      </c>
      <c r="V312" s="34" t="s">
        <v>122</v>
      </c>
      <c r="W312" s="34">
        <v>9782409031878</v>
      </c>
      <c r="X312" s="34" t="s">
        <v>123</v>
      </c>
      <c r="Y312" s="34" t="s">
        <v>124</v>
      </c>
      <c r="Z312" s="34" t="s">
        <v>112</v>
      </c>
      <c r="AA312" s="34">
        <v>2021</v>
      </c>
      <c r="AB312" s="34" t="s">
        <v>125</v>
      </c>
      <c r="AC312" s="34" t="s">
        <v>126</v>
      </c>
      <c r="AD312" s="34" t="s">
        <v>127</v>
      </c>
      <c r="AE312" s="34" t="s">
        <v>128</v>
      </c>
      <c r="AF312" s="34" t="s">
        <v>129</v>
      </c>
      <c r="AG312" s="34" t="s">
        <v>130</v>
      </c>
      <c r="AH312" s="34" t="s">
        <v>131</v>
      </c>
      <c r="AI312" s="34" t="s">
        <v>132</v>
      </c>
      <c r="AJ312" s="34" t="s">
        <v>133</v>
      </c>
      <c r="AK312" s="34" t="s">
        <v>134</v>
      </c>
      <c r="AL312" s="34" t="s">
        <v>135</v>
      </c>
      <c r="AM312" s="34" t="s">
        <v>136</v>
      </c>
      <c r="AN312" s="34" t="s">
        <v>137</v>
      </c>
      <c r="AO312" s="34" t="s">
        <v>138</v>
      </c>
      <c r="AP312" s="34" t="s">
        <v>139</v>
      </c>
      <c r="AQ312" s="34" t="s">
        <v>116</v>
      </c>
      <c r="AR312" s="34" t="s">
        <v>14590</v>
      </c>
      <c r="AS312" s="34" t="s">
        <v>76</v>
      </c>
      <c r="AT312" s="34" t="s">
        <v>7342</v>
      </c>
      <c r="AU312" s="34" t="s">
        <v>3697</v>
      </c>
      <c r="AV312" s="34" t="s">
        <v>2358</v>
      </c>
      <c r="AW312" s="34" t="s">
        <v>14591</v>
      </c>
      <c r="AX312" s="34" t="s">
        <v>5827</v>
      </c>
      <c r="AY312" s="34" t="s">
        <v>1856</v>
      </c>
      <c r="AZ312" s="34" t="s">
        <v>7344</v>
      </c>
      <c r="BA312" s="34" t="s">
        <v>1545</v>
      </c>
      <c r="BB312" s="34" t="s">
        <v>116</v>
      </c>
      <c r="BC312" s="34" t="s">
        <v>116</v>
      </c>
      <c r="BD312" s="34" t="s">
        <v>116</v>
      </c>
      <c r="BE312" s="34" t="s">
        <v>116</v>
      </c>
      <c r="BF312" s="34" t="s">
        <v>116</v>
      </c>
      <c r="BG312" s="34" t="s">
        <v>116</v>
      </c>
      <c r="BH312" s="34" t="s">
        <v>116</v>
      </c>
      <c r="BI312" s="34" t="s">
        <v>116</v>
      </c>
      <c r="BJ312" s="34" t="s">
        <v>116</v>
      </c>
      <c r="BK312" s="34" t="s">
        <v>116</v>
      </c>
      <c r="BL312" s="34" t="s">
        <v>116</v>
      </c>
      <c r="BM312" s="34" t="s">
        <v>116</v>
      </c>
      <c r="BN312" s="34" t="s">
        <v>116</v>
      </c>
      <c r="BO312" s="34" t="s">
        <v>116</v>
      </c>
      <c r="BP312" s="34" t="s">
        <v>116</v>
      </c>
      <c r="BQ312" s="34" t="s">
        <v>116</v>
      </c>
      <c r="BR312" s="34" t="s">
        <v>116</v>
      </c>
      <c r="BS312" s="34" t="s">
        <v>116</v>
      </c>
      <c r="BT312" s="34" t="s">
        <v>116</v>
      </c>
    </row>
    <row r="313" spans="1:73" ht="20.100000000000001" customHeight="1" x14ac:dyDescent="0.2">
      <c r="A313" s="40">
        <v>45231</v>
      </c>
      <c r="B313" s="34" t="s">
        <v>14592</v>
      </c>
      <c r="C313" s="34" t="s">
        <v>112</v>
      </c>
      <c r="D313" s="34">
        <v>20240120</v>
      </c>
      <c r="E313" s="34" t="s">
        <v>347</v>
      </c>
      <c r="F313" s="34" t="s">
        <v>14593</v>
      </c>
      <c r="G313" s="34" t="s">
        <v>14594</v>
      </c>
      <c r="H313" s="34" t="s">
        <v>116</v>
      </c>
      <c r="I313" s="34" t="s">
        <v>14595</v>
      </c>
      <c r="J313" s="34" t="s">
        <v>14596</v>
      </c>
      <c r="K313" s="34" t="s">
        <v>116</v>
      </c>
      <c r="L313" s="34" t="s">
        <v>116</v>
      </c>
      <c r="M313" s="34" t="s">
        <v>116</v>
      </c>
      <c r="N313" s="5" t="s">
        <v>5079</v>
      </c>
      <c r="O313" s="5" t="s">
        <v>5532</v>
      </c>
      <c r="P313" s="34" t="s">
        <v>112</v>
      </c>
      <c r="Q313" s="6" t="s">
        <v>120</v>
      </c>
      <c r="R313" s="34" t="s">
        <v>120</v>
      </c>
      <c r="S313" s="34" t="s">
        <v>120</v>
      </c>
      <c r="T313" s="34" t="s">
        <v>14597</v>
      </c>
      <c r="U313" s="34">
        <v>9782409022234</v>
      </c>
      <c r="V313" s="34" t="s">
        <v>122</v>
      </c>
      <c r="W313" s="34">
        <v>9782409022227</v>
      </c>
      <c r="X313" s="34" t="s">
        <v>123</v>
      </c>
      <c r="Y313" s="34" t="s">
        <v>124</v>
      </c>
      <c r="Z313" s="34" t="s">
        <v>112</v>
      </c>
      <c r="AA313" s="34">
        <v>2019</v>
      </c>
      <c r="AB313" s="34" t="s">
        <v>125</v>
      </c>
      <c r="AC313" s="34" t="s">
        <v>234</v>
      </c>
      <c r="AD313" s="34" t="s">
        <v>127</v>
      </c>
      <c r="AE313" s="34" t="s">
        <v>128</v>
      </c>
      <c r="AF313" s="34" t="s">
        <v>129</v>
      </c>
      <c r="AG313" s="34" t="s">
        <v>130</v>
      </c>
      <c r="AH313" s="34" t="s">
        <v>131</v>
      </c>
      <c r="AI313" s="34" t="s">
        <v>132</v>
      </c>
      <c r="AJ313" s="34" t="s">
        <v>133</v>
      </c>
      <c r="AK313" s="34" t="s">
        <v>134</v>
      </c>
      <c r="AL313" s="34" t="s">
        <v>135</v>
      </c>
      <c r="AM313" s="34" t="s">
        <v>136</v>
      </c>
      <c r="AN313" s="34" t="s">
        <v>137</v>
      </c>
      <c r="AO313" s="34" t="s">
        <v>138</v>
      </c>
      <c r="AP313" s="34" t="s">
        <v>139</v>
      </c>
      <c r="AQ313" s="34" t="s">
        <v>116</v>
      </c>
      <c r="AR313" s="34" t="s">
        <v>14598</v>
      </c>
      <c r="AS313" s="34" t="s">
        <v>76</v>
      </c>
      <c r="AT313" s="34" t="s">
        <v>355</v>
      </c>
      <c r="AU313" s="34" t="s">
        <v>1867</v>
      </c>
      <c r="AV313" s="34" t="s">
        <v>1573</v>
      </c>
      <c r="AW313" s="34" t="s">
        <v>2382</v>
      </c>
      <c r="AX313" s="34" t="s">
        <v>2383</v>
      </c>
      <c r="AY313" s="34" t="s">
        <v>2383</v>
      </c>
      <c r="AZ313" s="34" t="s">
        <v>2384</v>
      </c>
      <c r="BA313" s="34" t="s">
        <v>1859</v>
      </c>
      <c r="BB313" s="34" t="s">
        <v>1859</v>
      </c>
      <c r="BC313" s="34" t="s">
        <v>1860</v>
      </c>
      <c r="BD313" s="34" t="s">
        <v>116</v>
      </c>
      <c r="BE313" s="34" t="s">
        <v>116</v>
      </c>
      <c r="BF313" s="34" t="s">
        <v>116</v>
      </c>
      <c r="BG313" s="34" t="s">
        <v>116</v>
      </c>
      <c r="BH313" s="34" t="s">
        <v>116</v>
      </c>
      <c r="BI313" s="34" t="s">
        <v>116</v>
      </c>
      <c r="BJ313" s="34" t="s">
        <v>116</v>
      </c>
      <c r="BK313" s="34" t="s">
        <v>116</v>
      </c>
      <c r="BL313" s="34" t="s">
        <v>116</v>
      </c>
      <c r="BM313" s="34" t="s">
        <v>116</v>
      </c>
      <c r="BN313" s="34" t="s">
        <v>116</v>
      </c>
      <c r="BO313" s="34" t="s">
        <v>116</v>
      </c>
      <c r="BP313" s="34" t="s">
        <v>116</v>
      </c>
      <c r="BQ313" s="34" t="s">
        <v>116</v>
      </c>
      <c r="BR313" s="34" t="s">
        <v>116</v>
      </c>
      <c r="BS313" s="34" t="s">
        <v>116</v>
      </c>
      <c r="BT313" s="34" t="s">
        <v>116</v>
      </c>
    </row>
    <row r="314" spans="1:73" ht="20.100000000000001" customHeight="1" x14ac:dyDescent="0.2">
      <c r="A314" s="40">
        <v>45200</v>
      </c>
      <c r="B314" s="34" t="s">
        <v>14599</v>
      </c>
      <c r="C314" s="34" t="s">
        <v>112</v>
      </c>
      <c r="D314" s="34">
        <v>20240120</v>
      </c>
      <c r="E314" s="34" t="s">
        <v>632</v>
      </c>
      <c r="F314" s="34" t="s">
        <v>14600</v>
      </c>
      <c r="G314" s="34" t="s">
        <v>14601</v>
      </c>
      <c r="H314" s="34" t="s">
        <v>116</v>
      </c>
      <c r="I314" s="34" t="s">
        <v>14602</v>
      </c>
      <c r="J314" s="34" t="s">
        <v>13938</v>
      </c>
      <c r="K314" s="34" t="s">
        <v>116</v>
      </c>
      <c r="L314" s="34" t="s">
        <v>116</v>
      </c>
      <c r="M314" s="34" t="s">
        <v>116</v>
      </c>
      <c r="N314" s="5" t="s">
        <v>5714</v>
      </c>
      <c r="O314" s="5" t="s">
        <v>514</v>
      </c>
      <c r="P314" s="34" t="s">
        <v>112</v>
      </c>
      <c r="Q314" s="6" t="s">
        <v>120</v>
      </c>
      <c r="R314" s="7" t="s">
        <v>120</v>
      </c>
      <c r="S314" s="7" t="s">
        <v>120</v>
      </c>
      <c r="T314" s="35" t="s">
        <v>14603</v>
      </c>
      <c r="U314" s="35">
        <v>9782409012600</v>
      </c>
      <c r="V314" s="34" t="s">
        <v>122</v>
      </c>
      <c r="W314" s="34">
        <v>9782409012266</v>
      </c>
      <c r="X314" s="34" t="s">
        <v>123</v>
      </c>
      <c r="Y314" s="34" t="s">
        <v>124</v>
      </c>
      <c r="Z314" s="34" t="s">
        <v>112</v>
      </c>
      <c r="AA314" s="34">
        <v>2018</v>
      </c>
      <c r="AB314" s="34" t="s">
        <v>125</v>
      </c>
      <c r="AC314" s="34" t="s">
        <v>222</v>
      </c>
      <c r="AD314" s="34" t="s">
        <v>127</v>
      </c>
      <c r="AE314" s="34" t="s">
        <v>128</v>
      </c>
      <c r="AF314" s="34" t="s">
        <v>129</v>
      </c>
      <c r="AG314" s="34" t="s">
        <v>130</v>
      </c>
      <c r="AH314" s="34" t="s">
        <v>131</v>
      </c>
      <c r="AI314" s="34" t="s">
        <v>132</v>
      </c>
      <c r="AJ314" s="34" t="s">
        <v>133</v>
      </c>
      <c r="AK314" s="34" t="s">
        <v>134</v>
      </c>
      <c r="AL314" s="34" t="s">
        <v>135</v>
      </c>
      <c r="AM314" s="34" t="s">
        <v>136</v>
      </c>
      <c r="AN314" s="34" t="s">
        <v>137</v>
      </c>
      <c r="AO314" s="34" t="s">
        <v>138</v>
      </c>
      <c r="AP314" s="34" t="s">
        <v>139</v>
      </c>
      <c r="AQ314" s="34" t="s">
        <v>116</v>
      </c>
      <c r="AR314" s="34" t="s">
        <v>14604</v>
      </c>
      <c r="AS314" s="34" t="s">
        <v>76</v>
      </c>
      <c r="AT314" s="34" t="s">
        <v>639</v>
      </c>
      <c r="AU314" s="34" t="s">
        <v>640</v>
      </c>
      <c r="AV314" s="34" t="s">
        <v>641</v>
      </c>
      <c r="AW314" s="34" t="s">
        <v>643</v>
      </c>
      <c r="AX314" s="34" t="s">
        <v>14605</v>
      </c>
      <c r="AY314" s="34" t="s">
        <v>1811</v>
      </c>
      <c r="AZ314" s="34" t="s">
        <v>1812</v>
      </c>
      <c r="BA314" s="34" t="s">
        <v>116</v>
      </c>
      <c r="BB314" s="34" t="s">
        <v>116</v>
      </c>
      <c r="BC314" s="34" t="s">
        <v>116</v>
      </c>
      <c r="BD314" s="34" t="s">
        <v>116</v>
      </c>
      <c r="BE314" s="34" t="s">
        <v>116</v>
      </c>
      <c r="BF314" s="34" t="s">
        <v>116</v>
      </c>
      <c r="BG314" s="34" t="s">
        <v>116</v>
      </c>
      <c r="BH314" s="34" t="s">
        <v>116</v>
      </c>
      <c r="BI314" s="34" t="s">
        <v>116</v>
      </c>
      <c r="BJ314" s="34" t="s">
        <v>116</v>
      </c>
      <c r="BK314" s="34" t="s">
        <v>116</v>
      </c>
      <c r="BL314" s="34" t="s">
        <v>116</v>
      </c>
      <c r="BM314" s="34" t="s">
        <v>116</v>
      </c>
      <c r="BN314" s="34" t="s">
        <v>116</v>
      </c>
      <c r="BO314" s="34" t="s">
        <v>116</v>
      </c>
      <c r="BP314" s="34" t="s">
        <v>116</v>
      </c>
      <c r="BQ314" s="34" t="s">
        <v>116</v>
      </c>
      <c r="BR314" s="34" t="s">
        <v>116</v>
      </c>
      <c r="BS314" s="34" t="s">
        <v>116</v>
      </c>
      <c r="BT314" s="34" t="s">
        <v>116</v>
      </c>
    </row>
    <row r="315" spans="1:73" ht="20.100000000000001" customHeight="1" x14ac:dyDescent="0.2">
      <c r="A315" s="40">
        <v>45200</v>
      </c>
      <c r="B315" s="34" t="s">
        <v>14606</v>
      </c>
      <c r="C315" s="34" t="s">
        <v>112</v>
      </c>
      <c r="D315" s="34">
        <v>20240120</v>
      </c>
      <c r="E315" s="34" t="s">
        <v>1960</v>
      </c>
      <c r="F315" s="34" t="s">
        <v>14607</v>
      </c>
      <c r="G315" s="34" t="s">
        <v>14608</v>
      </c>
      <c r="H315" s="34" t="s">
        <v>116</v>
      </c>
      <c r="I315" s="34" t="s">
        <v>14609</v>
      </c>
      <c r="J315" s="34" t="s">
        <v>116</v>
      </c>
      <c r="K315" s="34" t="s">
        <v>116</v>
      </c>
      <c r="L315" s="34" t="s">
        <v>116</v>
      </c>
      <c r="M315" s="34" t="s">
        <v>116</v>
      </c>
      <c r="N315" s="5" t="s">
        <v>3649</v>
      </c>
      <c r="O315" s="34" t="s">
        <v>8325</v>
      </c>
      <c r="P315" s="34" t="s">
        <v>112</v>
      </c>
      <c r="Q315" s="7" t="s">
        <v>120</v>
      </c>
      <c r="R315" s="34" t="s">
        <v>120</v>
      </c>
      <c r="S315" s="34" t="s">
        <v>120</v>
      </c>
      <c r="T315" s="34" t="s">
        <v>14610</v>
      </c>
      <c r="U315" s="34">
        <v>9782409032486</v>
      </c>
      <c r="V315" s="34" t="s">
        <v>122</v>
      </c>
      <c r="W315" s="34">
        <v>9782409032479</v>
      </c>
      <c r="X315" s="34" t="s">
        <v>123</v>
      </c>
      <c r="Y315" s="34" t="s">
        <v>124</v>
      </c>
      <c r="Z315" s="34" t="s">
        <v>112</v>
      </c>
      <c r="AA315" s="34">
        <v>2021</v>
      </c>
      <c r="AB315" s="34" t="s">
        <v>125</v>
      </c>
      <c r="AC315" s="34" t="s">
        <v>222</v>
      </c>
      <c r="AD315" s="34" t="s">
        <v>127</v>
      </c>
      <c r="AE315" s="34" t="s">
        <v>128</v>
      </c>
      <c r="AF315" s="34" t="s">
        <v>129</v>
      </c>
      <c r="AG315" s="34" t="s">
        <v>130</v>
      </c>
      <c r="AH315" s="34" t="s">
        <v>131</v>
      </c>
      <c r="AI315" s="34" t="s">
        <v>132</v>
      </c>
      <c r="AJ315" s="34" t="s">
        <v>133</v>
      </c>
      <c r="AK315" s="34" t="s">
        <v>134</v>
      </c>
      <c r="AL315" s="34" t="s">
        <v>135</v>
      </c>
      <c r="AM315" s="34" t="s">
        <v>136</v>
      </c>
      <c r="AN315" s="34" t="s">
        <v>137</v>
      </c>
      <c r="AO315" s="34" t="s">
        <v>138</v>
      </c>
      <c r="AP315" s="34" t="s">
        <v>139</v>
      </c>
      <c r="AQ315" s="34" t="s">
        <v>116</v>
      </c>
      <c r="AR315" s="34" t="s">
        <v>14611</v>
      </c>
      <c r="AS315" s="34" t="s">
        <v>76</v>
      </c>
      <c r="AT315" s="34" t="s">
        <v>1967</v>
      </c>
      <c r="AU315" s="34" t="s">
        <v>1968</v>
      </c>
      <c r="AV315" s="34" t="s">
        <v>1969</v>
      </c>
      <c r="AW315" s="34" t="s">
        <v>1970</v>
      </c>
      <c r="AX315" s="34" t="s">
        <v>1971</v>
      </c>
      <c r="AY315" s="34" t="s">
        <v>1972</v>
      </c>
      <c r="AZ315" s="34" t="s">
        <v>1973</v>
      </c>
      <c r="BA315" s="34" t="s">
        <v>7804</v>
      </c>
      <c r="BB315" s="34" t="s">
        <v>4933</v>
      </c>
      <c r="BC315" s="34" t="s">
        <v>9881</v>
      </c>
      <c r="BD315" s="34" t="s">
        <v>14612</v>
      </c>
      <c r="BE315" s="34" t="s">
        <v>8357</v>
      </c>
      <c r="BF315" s="34" t="s">
        <v>7145</v>
      </c>
      <c r="BG315" s="34" t="s">
        <v>14613</v>
      </c>
      <c r="BH315" s="34" t="s">
        <v>4801</v>
      </c>
      <c r="BI315" s="34" t="s">
        <v>116</v>
      </c>
      <c r="BJ315" s="34" t="s">
        <v>116</v>
      </c>
      <c r="BK315" s="34" t="s">
        <v>116</v>
      </c>
      <c r="BL315" s="34" t="s">
        <v>116</v>
      </c>
      <c r="BM315" s="34" t="s">
        <v>116</v>
      </c>
      <c r="BN315" s="34" t="s">
        <v>116</v>
      </c>
      <c r="BO315" s="34" t="s">
        <v>116</v>
      </c>
      <c r="BP315" s="34" t="s">
        <v>116</v>
      </c>
      <c r="BQ315" s="34" t="s">
        <v>116</v>
      </c>
      <c r="BR315" s="34" t="s">
        <v>116</v>
      </c>
      <c r="BS315" s="34" t="s">
        <v>116</v>
      </c>
      <c r="BT315" s="34" t="s">
        <v>116</v>
      </c>
    </row>
    <row r="316" spans="1:73" ht="20.100000000000001" customHeight="1" x14ac:dyDescent="0.2">
      <c r="A316" s="40">
        <v>45200</v>
      </c>
      <c r="B316" s="34" t="s">
        <v>14614</v>
      </c>
      <c r="C316" s="34" t="s">
        <v>112</v>
      </c>
      <c r="D316" s="34">
        <v>20240120</v>
      </c>
      <c r="E316" s="34" t="s">
        <v>13339</v>
      </c>
      <c r="F316" s="34" t="s">
        <v>14615</v>
      </c>
      <c r="G316" s="34" t="s">
        <v>14616</v>
      </c>
      <c r="H316" s="34" t="s">
        <v>116</v>
      </c>
      <c r="I316" s="34" t="s">
        <v>14617</v>
      </c>
      <c r="J316" s="34" t="s">
        <v>116</v>
      </c>
      <c r="K316" s="34" t="s">
        <v>116</v>
      </c>
      <c r="L316" s="34" t="s">
        <v>116</v>
      </c>
      <c r="M316" s="34" t="s">
        <v>116</v>
      </c>
      <c r="N316" s="5" t="s">
        <v>3487</v>
      </c>
      <c r="O316" s="5" t="s">
        <v>1326</v>
      </c>
      <c r="P316" s="34" t="s">
        <v>112</v>
      </c>
      <c r="Q316" s="6" t="s">
        <v>120</v>
      </c>
      <c r="R316" s="2" t="s">
        <v>120</v>
      </c>
      <c r="S316" s="34" t="s">
        <v>120</v>
      </c>
      <c r="T316" s="34" t="s">
        <v>14618</v>
      </c>
      <c r="U316" s="34">
        <v>9782409033131</v>
      </c>
      <c r="V316" s="34" t="s">
        <v>122</v>
      </c>
      <c r="W316" s="34">
        <v>9782409033124</v>
      </c>
      <c r="X316" s="34" t="s">
        <v>123</v>
      </c>
      <c r="Y316" s="34" t="s">
        <v>124</v>
      </c>
      <c r="Z316" s="34" t="s">
        <v>112</v>
      </c>
      <c r="AA316" s="34">
        <v>2021</v>
      </c>
      <c r="AB316" s="34" t="s">
        <v>125</v>
      </c>
      <c r="AC316" s="34" t="s">
        <v>172</v>
      </c>
      <c r="AD316" s="34" t="s">
        <v>127</v>
      </c>
      <c r="AE316" s="34" t="s">
        <v>128</v>
      </c>
      <c r="AF316" s="34" t="s">
        <v>129</v>
      </c>
      <c r="AG316" s="34" t="s">
        <v>130</v>
      </c>
      <c r="AH316" s="34" t="s">
        <v>131</v>
      </c>
      <c r="AI316" s="34" t="s">
        <v>132</v>
      </c>
      <c r="AJ316" s="34" t="s">
        <v>133</v>
      </c>
      <c r="AK316" s="34" t="s">
        <v>134</v>
      </c>
      <c r="AL316" s="34" t="s">
        <v>135</v>
      </c>
      <c r="AM316" s="34" t="s">
        <v>136</v>
      </c>
      <c r="AN316" s="34" t="s">
        <v>137</v>
      </c>
      <c r="AO316" s="34" t="s">
        <v>138</v>
      </c>
      <c r="AP316" s="34" t="s">
        <v>139</v>
      </c>
      <c r="AQ316" s="34" t="s">
        <v>116</v>
      </c>
      <c r="AR316" s="34" t="s">
        <v>14619</v>
      </c>
      <c r="AS316" s="34" t="s">
        <v>76</v>
      </c>
      <c r="AT316" s="34" t="s">
        <v>1330</v>
      </c>
      <c r="AU316" s="34" t="s">
        <v>1331</v>
      </c>
      <c r="AV316" s="34" t="s">
        <v>1332</v>
      </c>
      <c r="AW316" s="34" t="s">
        <v>1333</v>
      </c>
      <c r="AX316" s="34" t="s">
        <v>1334</v>
      </c>
      <c r="AY316" s="34" t="s">
        <v>1335</v>
      </c>
      <c r="AZ316" s="34" t="s">
        <v>1336</v>
      </c>
      <c r="BA316" s="34" t="s">
        <v>1724</v>
      </c>
      <c r="BB316" s="34" t="s">
        <v>1725</v>
      </c>
      <c r="BC316" s="34" t="s">
        <v>1726</v>
      </c>
      <c r="BD316" s="34" t="s">
        <v>1727</v>
      </c>
      <c r="BE316" s="34" t="s">
        <v>1728</v>
      </c>
      <c r="BF316" s="34" t="s">
        <v>1729</v>
      </c>
      <c r="BG316" s="34" t="s">
        <v>1730</v>
      </c>
      <c r="BH316" s="34" t="s">
        <v>1731</v>
      </c>
      <c r="BI316" s="34" t="s">
        <v>1732</v>
      </c>
      <c r="BJ316" s="34" t="s">
        <v>1733</v>
      </c>
      <c r="BK316" s="34" t="s">
        <v>116</v>
      </c>
      <c r="BL316" s="34" t="s">
        <v>116</v>
      </c>
      <c r="BM316" s="34" t="s">
        <v>116</v>
      </c>
      <c r="BN316" s="34" t="s">
        <v>116</v>
      </c>
      <c r="BO316" s="34" t="s">
        <v>116</v>
      </c>
      <c r="BP316" s="34" t="s">
        <v>116</v>
      </c>
      <c r="BQ316" s="34" t="s">
        <v>116</v>
      </c>
      <c r="BR316" s="34" t="s">
        <v>116</v>
      </c>
      <c r="BS316" s="34" t="s">
        <v>116</v>
      </c>
      <c r="BT316" s="34" t="s">
        <v>116</v>
      </c>
    </row>
    <row r="317" spans="1:73" ht="20.100000000000001" customHeight="1" x14ac:dyDescent="0.2">
      <c r="A317" s="40">
        <v>45200</v>
      </c>
      <c r="B317" s="34" t="s">
        <v>14620</v>
      </c>
      <c r="C317" s="34" t="s">
        <v>112</v>
      </c>
      <c r="D317" s="34">
        <v>20240120</v>
      </c>
      <c r="E317" s="34" t="s">
        <v>5727</v>
      </c>
      <c r="F317" s="34" t="s">
        <v>14621</v>
      </c>
      <c r="G317" s="34" t="s">
        <v>14622</v>
      </c>
      <c r="H317" s="34" t="s">
        <v>116</v>
      </c>
      <c r="I317" s="34" t="s">
        <v>14623</v>
      </c>
      <c r="J317" s="34" t="s">
        <v>116</v>
      </c>
      <c r="K317" s="34" t="s">
        <v>116</v>
      </c>
      <c r="L317" s="34" t="s">
        <v>116</v>
      </c>
      <c r="M317" s="34" t="s">
        <v>116</v>
      </c>
      <c r="N317" s="5" t="s">
        <v>7178</v>
      </c>
      <c r="O317" s="5" t="s">
        <v>3473</v>
      </c>
      <c r="P317" s="34" t="s">
        <v>112</v>
      </c>
      <c r="Q317" s="6" t="s">
        <v>120</v>
      </c>
      <c r="R317" s="7" t="s">
        <v>120</v>
      </c>
      <c r="S317" s="7" t="s">
        <v>120</v>
      </c>
      <c r="T317" s="35" t="s">
        <v>14624</v>
      </c>
      <c r="U317" s="35">
        <v>9782409003448</v>
      </c>
      <c r="V317" s="34" t="s">
        <v>122</v>
      </c>
      <c r="W317" s="34">
        <v>9782409003172</v>
      </c>
      <c r="X317" s="34" t="s">
        <v>123</v>
      </c>
      <c r="Y317" s="34" t="s">
        <v>124</v>
      </c>
      <c r="Z317" s="34" t="s">
        <v>112</v>
      </c>
      <c r="AA317" s="34">
        <v>2016</v>
      </c>
      <c r="AB317" s="34" t="s">
        <v>125</v>
      </c>
      <c r="AC317" s="34" t="s">
        <v>234</v>
      </c>
      <c r="AD317" s="34" t="s">
        <v>127</v>
      </c>
      <c r="AE317" s="34" t="s">
        <v>128</v>
      </c>
      <c r="AF317" s="34" t="s">
        <v>129</v>
      </c>
      <c r="AG317" s="34" t="s">
        <v>130</v>
      </c>
      <c r="AH317" s="34" t="s">
        <v>131</v>
      </c>
      <c r="AI317" s="34" t="s">
        <v>132</v>
      </c>
      <c r="AJ317" s="34" t="s">
        <v>133</v>
      </c>
      <c r="AK317" s="34" t="s">
        <v>134</v>
      </c>
      <c r="AL317" s="34" t="s">
        <v>135</v>
      </c>
      <c r="AM317" s="34" t="s">
        <v>136</v>
      </c>
      <c r="AN317" s="34" t="s">
        <v>137</v>
      </c>
      <c r="AO317" s="34" t="s">
        <v>138</v>
      </c>
      <c r="AP317" s="34" t="s">
        <v>139</v>
      </c>
      <c r="AQ317" s="34" t="s">
        <v>116</v>
      </c>
      <c r="AR317" s="34" t="s">
        <v>14625</v>
      </c>
      <c r="AS317" s="34" t="s">
        <v>76</v>
      </c>
      <c r="AT317" s="34" t="s">
        <v>1910</v>
      </c>
      <c r="AU317" s="34" t="s">
        <v>14626</v>
      </c>
      <c r="AV317" s="34" t="s">
        <v>979</v>
      </c>
      <c r="AW317" s="34" t="s">
        <v>1982</v>
      </c>
      <c r="AX317" s="34" t="s">
        <v>1912</v>
      </c>
      <c r="AY317" s="34" t="s">
        <v>116</v>
      </c>
      <c r="AZ317" s="34" t="s">
        <v>116</v>
      </c>
      <c r="BA317" s="34" t="s">
        <v>116</v>
      </c>
      <c r="BB317" s="34" t="s">
        <v>116</v>
      </c>
      <c r="BC317" s="34" t="s">
        <v>116</v>
      </c>
      <c r="BD317" s="34" t="s">
        <v>116</v>
      </c>
      <c r="BE317" s="34" t="s">
        <v>116</v>
      </c>
      <c r="BF317" s="34" t="s">
        <v>116</v>
      </c>
      <c r="BG317" s="34" t="s">
        <v>116</v>
      </c>
      <c r="BH317" s="34" t="s">
        <v>116</v>
      </c>
      <c r="BI317" s="34" t="s">
        <v>116</v>
      </c>
      <c r="BJ317" s="34" t="s">
        <v>116</v>
      </c>
      <c r="BK317" s="34" t="s">
        <v>116</v>
      </c>
      <c r="BL317" s="34" t="s">
        <v>116</v>
      </c>
      <c r="BM317" s="34" t="s">
        <v>116</v>
      </c>
      <c r="BN317" s="34" t="s">
        <v>116</v>
      </c>
      <c r="BO317" s="34" t="s">
        <v>116</v>
      </c>
      <c r="BP317" s="34" t="s">
        <v>116</v>
      </c>
      <c r="BQ317" s="34" t="s">
        <v>116</v>
      </c>
      <c r="BR317" s="34" t="s">
        <v>116</v>
      </c>
      <c r="BS317" s="34" t="s">
        <v>116</v>
      </c>
      <c r="BT317" s="34" t="s">
        <v>116</v>
      </c>
    </row>
    <row r="318" spans="1:73" ht="20.100000000000001" customHeight="1" x14ac:dyDescent="0.2">
      <c r="A318" s="40">
        <v>45200</v>
      </c>
      <c r="B318" s="34" t="s">
        <v>14627</v>
      </c>
      <c r="C318" s="34" t="s">
        <v>112</v>
      </c>
      <c r="D318" s="34">
        <v>20240120</v>
      </c>
      <c r="E318" s="34" t="s">
        <v>2332</v>
      </c>
      <c r="F318" s="34" t="s">
        <v>14628</v>
      </c>
      <c r="G318" s="34" t="s">
        <v>14629</v>
      </c>
      <c r="H318" s="34" t="s">
        <v>116</v>
      </c>
      <c r="I318" s="34" t="s">
        <v>14630</v>
      </c>
      <c r="J318" s="34" t="s">
        <v>14631</v>
      </c>
      <c r="K318" s="34" t="s">
        <v>116</v>
      </c>
      <c r="L318" s="34" t="s">
        <v>116</v>
      </c>
      <c r="M318" s="34" t="s">
        <v>116</v>
      </c>
      <c r="N318" s="5" t="s">
        <v>5112</v>
      </c>
      <c r="O318" s="5" t="s">
        <v>1437</v>
      </c>
      <c r="P318" s="34" t="s">
        <v>112</v>
      </c>
      <c r="Q318" s="6" t="s">
        <v>120</v>
      </c>
      <c r="R318" s="7" t="s">
        <v>120</v>
      </c>
      <c r="S318" s="7" t="s">
        <v>120</v>
      </c>
      <c r="T318" s="35" t="s">
        <v>14632</v>
      </c>
      <c r="U318" s="35">
        <v>9782409019647</v>
      </c>
      <c r="V318" s="34" t="s">
        <v>122</v>
      </c>
      <c r="W318" s="34">
        <v>9782409019630</v>
      </c>
      <c r="X318" s="34" t="s">
        <v>123</v>
      </c>
      <c r="Y318" s="34" t="s">
        <v>124</v>
      </c>
      <c r="Z318" s="34" t="s">
        <v>112</v>
      </c>
      <c r="AA318" s="34">
        <v>2019</v>
      </c>
      <c r="AB318" s="34" t="s">
        <v>125</v>
      </c>
      <c r="AC318" s="34" t="s">
        <v>234</v>
      </c>
      <c r="AD318" s="34" t="s">
        <v>127</v>
      </c>
      <c r="AE318" s="34" t="s">
        <v>128</v>
      </c>
      <c r="AF318" s="34" t="s">
        <v>129</v>
      </c>
      <c r="AG318" s="34" t="s">
        <v>130</v>
      </c>
      <c r="AH318" s="34" t="s">
        <v>131</v>
      </c>
      <c r="AI318" s="34" t="s">
        <v>132</v>
      </c>
      <c r="AJ318" s="34" t="s">
        <v>133</v>
      </c>
      <c r="AK318" s="34" t="s">
        <v>134</v>
      </c>
      <c r="AL318" s="34" t="s">
        <v>135</v>
      </c>
      <c r="AM318" s="34" t="s">
        <v>136</v>
      </c>
      <c r="AN318" s="34" t="s">
        <v>137</v>
      </c>
      <c r="AO318" s="34" t="s">
        <v>138</v>
      </c>
      <c r="AP318" s="34" t="s">
        <v>139</v>
      </c>
      <c r="AQ318" s="34" t="s">
        <v>116</v>
      </c>
      <c r="AR318" s="34" t="s">
        <v>14633</v>
      </c>
      <c r="AS318" s="34" t="s">
        <v>76</v>
      </c>
      <c r="AT318" s="34" t="s">
        <v>14634</v>
      </c>
      <c r="AU318" s="34" t="s">
        <v>2340</v>
      </c>
      <c r="AV318" s="34" t="s">
        <v>2341</v>
      </c>
      <c r="AW318" s="34" t="s">
        <v>2342</v>
      </c>
      <c r="AX318" s="34" t="s">
        <v>2343</v>
      </c>
      <c r="AY318" s="34" t="s">
        <v>14635</v>
      </c>
      <c r="AZ318" s="34" t="s">
        <v>2344</v>
      </c>
      <c r="BA318" s="34" t="s">
        <v>2178</v>
      </c>
      <c r="BB318" s="34" t="s">
        <v>116</v>
      </c>
      <c r="BC318" s="34" t="s">
        <v>116</v>
      </c>
      <c r="BD318" s="34" t="s">
        <v>116</v>
      </c>
      <c r="BE318" s="34" t="s">
        <v>116</v>
      </c>
      <c r="BF318" s="34" t="s">
        <v>116</v>
      </c>
      <c r="BG318" s="34" t="s">
        <v>116</v>
      </c>
      <c r="BH318" s="34" t="s">
        <v>116</v>
      </c>
      <c r="BI318" s="34" t="s">
        <v>116</v>
      </c>
      <c r="BJ318" s="34" t="s">
        <v>116</v>
      </c>
      <c r="BK318" s="34" t="s">
        <v>116</v>
      </c>
      <c r="BL318" s="34" t="s">
        <v>116</v>
      </c>
      <c r="BM318" s="34" t="s">
        <v>116</v>
      </c>
      <c r="BN318" s="34" t="s">
        <v>116</v>
      </c>
      <c r="BO318" s="34" t="s">
        <v>116</v>
      </c>
      <c r="BP318" s="34" t="s">
        <v>116</v>
      </c>
      <c r="BQ318" s="34" t="s">
        <v>116</v>
      </c>
      <c r="BR318" s="34" t="s">
        <v>116</v>
      </c>
      <c r="BS318" s="34" t="s">
        <v>116</v>
      </c>
      <c r="BT318" s="34" t="s">
        <v>116</v>
      </c>
    </row>
    <row r="319" spans="1:73" ht="20.100000000000001" customHeight="1" x14ac:dyDescent="0.2">
      <c r="A319" s="40">
        <v>45170</v>
      </c>
      <c r="B319" s="34" t="s">
        <v>14636</v>
      </c>
      <c r="C319" s="34" t="s">
        <v>112</v>
      </c>
      <c r="D319" s="34">
        <v>20240120</v>
      </c>
      <c r="E319" s="34" t="s">
        <v>14637</v>
      </c>
      <c r="F319" s="34" t="s">
        <v>116</v>
      </c>
      <c r="G319" s="34" t="s">
        <v>14638</v>
      </c>
      <c r="H319" s="34" t="s">
        <v>116</v>
      </c>
      <c r="I319" s="34" t="s">
        <v>14639</v>
      </c>
      <c r="J319" s="34" t="s">
        <v>116</v>
      </c>
      <c r="K319" s="34" t="s">
        <v>116</v>
      </c>
      <c r="L319" s="34" t="s">
        <v>116</v>
      </c>
      <c r="M319" s="34" t="s">
        <v>116</v>
      </c>
      <c r="N319" s="5" t="s">
        <v>4573</v>
      </c>
      <c r="O319" s="5" t="s">
        <v>13744</v>
      </c>
      <c r="P319" s="34" t="s">
        <v>112</v>
      </c>
      <c r="Q319" s="6" t="s">
        <v>120</v>
      </c>
      <c r="R319" s="2" t="s">
        <v>120</v>
      </c>
      <c r="S319" s="34" t="s">
        <v>120</v>
      </c>
      <c r="T319" s="34" t="s">
        <v>14640</v>
      </c>
      <c r="U319" s="34">
        <v>9782409027819</v>
      </c>
      <c r="V319" s="34" t="s">
        <v>122</v>
      </c>
      <c r="W319" s="34">
        <v>9782409027802</v>
      </c>
      <c r="X319" s="34" t="s">
        <v>123</v>
      </c>
      <c r="Y319" s="34" t="s">
        <v>124</v>
      </c>
      <c r="Z319" s="34" t="s">
        <v>112</v>
      </c>
      <c r="AA319" s="34">
        <v>2020</v>
      </c>
      <c r="AB319" s="34" t="s">
        <v>125</v>
      </c>
      <c r="AC319" s="34" t="s">
        <v>222</v>
      </c>
      <c r="AD319" s="34" t="s">
        <v>127</v>
      </c>
      <c r="AE319" s="34" t="s">
        <v>128</v>
      </c>
      <c r="AF319" s="34" t="s">
        <v>129</v>
      </c>
      <c r="AG319" s="34" t="s">
        <v>130</v>
      </c>
      <c r="AH319" s="34" t="s">
        <v>131</v>
      </c>
      <c r="AI319" s="34" t="s">
        <v>132</v>
      </c>
      <c r="AJ319" s="34" t="s">
        <v>133</v>
      </c>
      <c r="AK319" s="34" t="s">
        <v>134</v>
      </c>
      <c r="AL319" s="34" t="s">
        <v>135</v>
      </c>
      <c r="AM319" s="34" t="s">
        <v>136</v>
      </c>
      <c r="AN319" s="34" t="s">
        <v>137</v>
      </c>
      <c r="AO319" s="34" t="s">
        <v>138</v>
      </c>
      <c r="AP319" s="34" t="s">
        <v>139</v>
      </c>
      <c r="AQ319" s="34" t="s">
        <v>116</v>
      </c>
      <c r="AR319" s="34" t="s">
        <v>14641</v>
      </c>
      <c r="AS319" s="34" t="s">
        <v>76</v>
      </c>
      <c r="AT319" s="34" t="s">
        <v>1539</v>
      </c>
      <c r="AU319" s="34" t="s">
        <v>1540</v>
      </c>
      <c r="AV319" s="34" t="s">
        <v>926</v>
      </c>
      <c r="AW319" s="34" t="s">
        <v>1541</v>
      </c>
      <c r="AX319" s="34" t="s">
        <v>1542</v>
      </c>
      <c r="AY319" s="34" t="s">
        <v>1543</v>
      </c>
      <c r="AZ319" s="34" t="s">
        <v>1544</v>
      </c>
      <c r="BA319" s="34" t="s">
        <v>116</v>
      </c>
      <c r="BB319" s="34" t="s">
        <v>116</v>
      </c>
      <c r="BC319" s="34" t="s">
        <v>116</v>
      </c>
      <c r="BD319" s="34" t="s">
        <v>116</v>
      </c>
      <c r="BE319" s="34" t="s">
        <v>116</v>
      </c>
      <c r="BF319" s="34" t="s">
        <v>116</v>
      </c>
      <c r="BG319" s="34" t="s">
        <v>116</v>
      </c>
      <c r="BH319" s="34" t="s">
        <v>116</v>
      </c>
      <c r="BI319" s="34" t="s">
        <v>116</v>
      </c>
      <c r="BJ319" s="34" t="s">
        <v>116</v>
      </c>
      <c r="BK319" s="34" t="s">
        <v>116</v>
      </c>
      <c r="BL319" s="34" t="s">
        <v>116</v>
      </c>
      <c r="BM319" s="34" t="s">
        <v>116</v>
      </c>
      <c r="BN319" s="34" t="s">
        <v>116</v>
      </c>
      <c r="BO319" s="34" t="s">
        <v>116</v>
      </c>
      <c r="BP319" s="34" t="s">
        <v>116</v>
      </c>
      <c r="BQ319" s="34" t="s">
        <v>116</v>
      </c>
      <c r="BR319" s="34" t="s">
        <v>116</v>
      </c>
      <c r="BS319" s="34" t="s">
        <v>116</v>
      </c>
      <c r="BT319" s="34" t="s">
        <v>116</v>
      </c>
    </row>
    <row r="320" spans="1:73" ht="20.100000000000001" customHeight="1" x14ac:dyDescent="0.2">
      <c r="A320" s="40">
        <v>45170</v>
      </c>
      <c r="B320" s="34" t="s">
        <v>14642</v>
      </c>
      <c r="C320" s="34" t="s">
        <v>112</v>
      </c>
      <c r="D320" s="34">
        <v>20240120</v>
      </c>
      <c r="E320" s="34" t="s">
        <v>1848</v>
      </c>
      <c r="F320" s="34" t="s">
        <v>14643</v>
      </c>
      <c r="G320" s="34" t="s">
        <v>14644</v>
      </c>
      <c r="H320" s="34" t="s">
        <v>116</v>
      </c>
      <c r="I320" s="34" t="s">
        <v>14645</v>
      </c>
      <c r="J320" s="34" t="s">
        <v>116</v>
      </c>
      <c r="K320" s="34" t="s">
        <v>116</v>
      </c>
      <c r="L320" s="34" t="s">
        <v>116</v>
      </c>
      <c r="M320" s="34" t="s">
        <v>116</v>
      </c>
      <c r="N320" s="5" t="s">
        <v>5707</v>
      </c>
      <c r="O320" s="5" t="s">
        <v>4981</v>
      </c>
      <c r="P320" s="34" t="s">
        <v>112</v>
      </c>
      <c r="Q320" s="6" t="s">
        <v>120</v>
      </c>
      <c r="R320" s="7" t="s">
        <v>120</v>
      </c>
      <c r="S320" s="7" t="s">
        <v>120</v>
      </c>
      <c r="T320" s="35" t="s">
        <v>14646</v>
      </c>
      <c r="U320" s="35">
        <v>9782409014710</v>
      </c>
      <c r="V320" s="34" t="s">
        <v>122</v>
      </c>
      <c r="W320" s="34">
        <v>9782409014697</v>
      </c>
      <c r="X320" s="34" t="s">
        <v>123</v>
      </c>
      <c r="Y320" s="34" t="s">
        <v>124</v>
      </c>
      <c r="Z320" s="34" t="s">
        <v>112</v>
      </c>
      <c r="AA320" s="34">
        <v>2018</v>
      </c>
      <c r="AB320" s="34" t="s">
        <v>125</v>
      </c>
      <c r="AC320" s="34" t="s">
        <v>222</v>
      </c>
      <c r="AD320" s="34" t="s">
        <v>127</v>
      </c>
      <c r="AE320" s="34" t="s">
        <v>128</v>
      </c>
      <c r="AF320" s="34" t="s">
        <v>129</v>
      </c>
      <c r="AG320" s="34" t="s">
        <v>130</v>
      </c>
      <c r="AH320" s="34" t="s">
        <v>131</v>
      </c>
      <c r="AI320" s="34" t="s">
        <v>132</v>
      </c>
      <c r="AJ320" s="34" t="s">
        <v>133</v>
      </c>
      <c r="AK320" s="34" t="s">
        <v>134</v>
      </c>
      <c r="AL320" s="34" t="s">
        <v>135</v>
      </c>
      <c r="AM320" s="34" t="s">
        <v>136</v>
      </c>
      <c r="AN320" s="34" t="s">
        <v>137</v>
      </c>
      <c r="AO320" s="34" t="s">
        <v>138</v>
      </c>
      <c r="AP320" s="34" t="s">
        <v>139</v>
      </c>
      <c r="AQ320" s="34" t="s">
        <v>116</v>
      </c>
      <c r="AR320" s="34" t="s">
        <v>14647</v>
      </c>
      <c r="AS320" s="34" t="s">
        <v>76</v>
      </c>
      <c r="AT320" s="34" t="s">
        <v>897</v>
      </c>
      <c r="AU320" s="34" t="s">
        <v>14648</v>
      </c>
      <c r="AV320" s="34" t="s">
        <v>1854</v>
      </c>
      <c r="AW320" s="34" t="s">
        <v>1855</v>
      </c>
      <c r="AX320" s="34" t="s">
        <v>769</v>
      </c>
      <c r="AY320" s="34" t="s">
        <v>1856</v>
      </c>
      <c r="AZ320" s="34" t="s">
        <v>1857</v>
      </c>
      <c r="BA320" s="34" t="s">
        <v>1797</v>
      </c>
      <c r="BB320" s="34" t="s">
        <v>1887</v>
      </c>
      <c r="BC320" s="34" t="s">
        <v>1799</v>
      </c>
      <c r="BD320" s="34" t="s">
        <v>1800</v>
      </c>
      <c r="BE320" s="34" t="s">
        <v>14649</v>
      </c>
      <c r="BF320" s="34" t="s">
        <v>1802</v>
      </c>
      <c r="BG320" s="34" t="s">
        <v>1803</v>
      </c>
      <c r="BH320" s="34" t="s">
        <v>1804</v>
      </c>
      <c r="BI320" s="34" t="s">
        <v>14650</v>
      </c>
      <c r="BJ320" s="34" t="s">
        <v>1805</v>
      </c>
      <c r="BK320" s="34" t="s">
        <v>116</v>
      </c>
      <c r="BL320" s="34" t="s">
        <v>116</v>
      </c>
      <c r="BM320" s="34" t="s">
        <v>116</v>
      </c>
      <c r="BN320" s="34" t="s">
        <v>116</v>
      </c>
      <c r="BO320" s="34" t="s">
        <v>116</v>
      </c>
      <c r="BP320" s="34" t="s">
        <v>116</v>
      </c>
      <c r="BQ320" s="34" t="s">
        <v>116</v>
      </c>
      <c r="BR320" s="34" t="s">
        <v>116</v>
      </c>
      <c r="BS320" s="34" t="s">
        <v>116</v>
      </c>
      <c r="BT320" s="34" t="s">
        <v>116</v>
      </c>
    </row>
    <row r="321" spans="1:72" ht="20.100000000000001" customHeight="1" x14ac:dyDescent="0.2">
      <c r="A321" s="40">
        <v>45170</v>
      </c>
      <c r="B321" s="34" t="s">
        <v>14651</v>
      </c>
      <c r="C321" s="34" t="s">
        <v>112</v>
      </c>
      <c r="D321" s="34">
        <v>20240120</v>
      </c>
      <c r="E321" s="34" t="s">
        <v>1639</v>
      </c>
      <c r="F321" s="34" t="s">
        <v>7780</v>
      </c>
      <c r="G321" s="34" t="s">
        <v>14652</v>
      </c>
      <c r="H321" s="34" t="s">
        <v>116</v>
      </c>
      <c r="I321" s="34" t="s">
        <v>14653</v>
      </c>
      <c r="J321" s="34" t="s">
        <v>116</v>
      </c>
      <c r="K321" s="34" t="s">
        <v>116</v>
      </c>
      <c r="L321" s="34" t="s">
        <v>116</v>
      </c>
      <c r="M321" s="34" t="s">
        <v>116</v>
      </c>
      <c r="N321" s="5" t="s">
        <v>3527</v>
      </c>
      <c r="O321" s="5" t="s">
        <v>10300</v>
      </c>
      <c r="P321" s="34" t="s">
        <v>112</v>
      </c>
      <c r="Q321" s="6" t="s">
        <v>120</v>
      </c>
      <c r="R321" s="2" t="s">
        <v>120</v>
      </c>
      <c r="S321" s="34" t="s">
        <v>120</v>
      </c>
      <c r="T321" s="34" t="s">
        <v>14654</v>
      </c>
      <c r="U321" s="34">
        <v>9782409030642</v>
      </c>
      <c r="V321" s="34" t="s">
        <v>122</v>
      </c>
      <c r="W321" s="34">
        <v>9782409030635</v>
      </c>
      <c r="X321" s="34" t="s">
        <v>123</v>
      </c>
      <c r="Y321" s="34" t="s">
        <v>124</v>
      </c>
      <c r="Z321" s="34" t="s">
        <v>112</v>
      </c>
      <c r="AA321" s="34">
        <v>2021</v>
      </c>
      <c r="AB321" s="34" t="s">
        <v>125</v>
      </c>
      <c r="AC321" s="34" t="s">
        <v>222</v>
      </c>
      <c r="AD321" s="34" t="s">
        <v>127</v>
      </c>
      <c r="AE321" s="34" t="s">
        <v>128</v>
      </c>
      <c r="AF321" s="34" t="s">
        <v>129</v>
      </c>
      <c r="AG321" s="34" t="s">
        <v>130</v>
      </c>
      <c r="AH321" s="34" t="s">
        <v>131</v>
      </c>
      <c r="AI321" s="34" t="s">
        <v>132</v>
      </c>
      <c r="AJ321" s="34" t="s">
        <v>133</v>
      </c>
      <c r="AK321" s="34" t="s">
        <v>134</v>
      </c>
      <c r="AL321" s="34" t="s">
        <v>135</v>
      </c>
      <c r="AM321" s="34" t="s">
        <v>136</v>
      </c>
      <c r="AN321" s="34" t="s">
        <v>137</v>
      </c>
      <c r="AO321" s="34" t="s">
        <v>138</v>
      </c>
      <c r="AP321" s="34" t="s">
        <v>139</v>
      </c>
      <c r="AQ321" s="34" t="s">
        <v>116</v>
      </c>
      <c r="AR321" s="34" t="s">
        <v>14655</v>
      </c>
      <c r="AS321" s="34" t="s">
        <v>76</v>
      </c>
      <c r="AT321" s="34" t="s">
        <v>897</v>
      </c>
      <c r="AU321" s="34" t="s">
        <v>1645</v>
      </c>
      <c r="AV321" s="34" t="s">
        <v>1646</v>
      </c>
      <c r="AW321" s="34" t="s">
        <v>1647</v>
      </c>
      <c r="AX321" s="34" t="s">
        <v>1648</v>
      </c>
      <c r="AY321" s="34" t="s">
        <v>116</v>
      </c>
      <c r="AZ321" s="34" t="s">
        <v>116</v>
      </c>
      <c r="BA321" s="34" t="s">
        <v>188</v>
      </c>
      <c r="BB321" s="34" t="s">
        <v>2235</v>
      </c>
      <c r="BC321" s="34" t="s">
        <v>116</v>
      </c>
      <c r="BD321" s="34" t="s">
        <v>116</v>
      </c>
      <c r="BE321" s="34" t="s">
        <v>116</v>
      </c>
      <c r="BF321" s="34" t="s">
        <v>116</v>
      </c>
      <c r="BG321" s="34" t="s">
        <v>116</v>
      </c>
      <c r="BH321" s="34" t="s">
        <v>116</v>
      </c>
      <c r="BI321" s="34" t="s">
        <v>116</v>
      </c>
      <c r="BJ321" s="34" t="s">
        <v>116</v>
      </c>
      <c r="BK321" s="34" t="s">
        <v>116</v>
      </c>
      <c r="BL321" s="34" t="s">
        <v>116</v>
      </c>
      <c r="BM321" s="34" t="s">
        <v>116</v>
      </c>
      <c r="BN321" s="34" t="s">
        <v>116</v>
      </c>
      <c r="BO321" s="34" t="s">
        <v>116</v>
      </c>
      <c r="BP321" s="34" t="s">
        <v>116</v>
      </c>
      <c r="BQ321" s="34" t="s">
        <v>116</v>
      </c>
      <c r="BR321" s="34" t="s">
        <v>116</v>
      </c>
      <c r="BS321" s="34" t="s">
        <v>116</v>
      </c>
      <c r="BT321" s="34" t="s">
        <v>116</v>
      </c>
    </row>
    <row r="322" spans="1:72" ht="20.100000000000001" customHeight="1" x14ac:dyDescent="0.2">
      <c r="A322" s="40">
        <v>45170</v>
      </c>
      <c r="B322" s="34" t="s">
        <v>14656</v>
      </c>
      <c r="C322" s="34" t="s">
        <v>112</v>
      </c>
      <c r="D322" s="34">
        <v>20240120</v>
      </c>
      <c r="E322" s="34" t="s">
        <v>14657</v>
      </c>
      <c r="F322" s="34" t="s">
        <v>14658</v>
      </c>
      <c r="G322" s="34" t="s">
        <v>14659</v>
      </c>
      <c r="H322" s="34" t="s">
        <v>116</v>
      </c>
      <c r="I322" s="34" t="s">
        <v>14660</v>
      </c>
      <c r="J322" s="34" t="s">
        <v>116</v>
      </c>
      <c r="K322" s="34" t="s">
        <v>116</v>
      </c>
      <c r="L322" s="34" t="s">
        <v>116</v>
      </c>
      <c r="M322" s="34" t="s">
        <v>116</v>
      </c>
      <c r="N322" s="5" t="s">
        <v>5687</v>
      </c>
      <c r="O322" s="5" t="s">
        <v>5872</v>
      </c>
      <c r="P322" s="34" t="s">
        <v>112</v>
      </c>
      <c r="Q322" s="6" t="s">
        <v>120</v>
      </c>
      <c r="R322" s="7" t="s">
        <v>120</v>
      </c>
      <c r="S322" s="7" t="s">
        <v>120</v>
      </c>
      <c r="T322" s="35" t="s">
        <v>14661</v>
      </c>
      <c r="U322" s="35">
        <v>9782409013133</v>
      </c>
      <c r="V322" s="34" t="s">
        <v>122</v>
      </c>
      <c r="W322" s="34">
        <v>9782409012723</v>
      </c>
      <c r="X322" s="34" t="s">
        <v>123</v>
      </c>
      <c r="Y322" s="34" t="s">
        <v>124</v>
      </c>
      <c r="Z322" s="34" t="s">
        <v>112</v>
      </c>
      <c r="AA322" s="34">
        <v>2018</v>
      </c>
      <c r="AB322" s="34" t="s">
        <v>125</v>
      </c>
      <c r="AC322" s="34" t="s">
        <v>126</v>
      </c>
      <c r="AD322" s="34" t="s">
        <v>127</v>
      </c>
      <c r="AE322" s="34" t="s">
        <v>128</v>
      </c>
      <c r="AF322" s="34" t="s">
        <v>129</v>
      </c>
      <c r="AG322" s="34" t="s">
        <v>130</v>
      </c>
      <c r="AH322" s="34" t="s">
        <v>131</v>
      </c>
      <c r="AI322" s="34" t="s">
        <v>132</v>
      </c>
      <c r="AJ322" s="34" t="s">
        <v>133</v>
      </c>
      <c r="AK322" s="34" t="s">
        <v>134</v>
      </c>
      <c r="AL322" s="34" t="s">
        <v>135</v>
      </c>
      <c r="AM322" s="34" t="s">
        <v>136</v>
      </c>
      <c r="AN322" s="34" t="s">
        <v>137</v>
      </c>
      <c r="AO322" s="34" t="s">
        <v>138</v>
      </c>
      <c r="AP322" s="34" t="s">
        <v>139</v>
      </c>
      <c r="AQ322" s="34" t="s">
        <v>116</v>
      </c>
      <c r="AR322" s="34" t="s">
        <v>14662</v>
      </c>
      <c r="AS322" s="34" t="s">
        <v>76</v>
      </c>
      <c r="AT322" s="34" t="s">
        <v>14663</v>
      </c>
      <c r="AU322" s="34" t="s">
        <v>14664</v>
      </c>
      <c r="AV322" s="34" t="s">
        <v>13035</v>
      </c>
      <c r="AW322" s="34" t="s">
        <v>14665</v>
      </c>
      <c r="AX322" s="34" t="s">
        <v>9880</v>
      </c>
      <c r="AY322" s="34" t="s">
        <v>14666</v>
      </c>
      <c r="AZ322" s="34" t="s">
        <v>14667</v>
      </c>
      <c r="BA322" s="34" t="s">
        <v>14668</v>
      </c>
      <c r="BB322" s="34" t="s">
        <v>1996</v>
      </c>
      <c r="BC322" s="34" t="s">
        <v>14669</v>
      </c>
      <c r="BD322" s="34" t="s">
        <v>116</v>
      </c>
      <c r="BE322" s="34" t="s">
        <v>116</v>
      </c>
      <c r="BF322" s="34" t="s">
        <v>116</v>
      </c>
      <c r="BG322" s="34" t="s">
        <v>116</v>
      </c>
      <c r="BH322" s="34" t="s">
        <v>116</v>
      </c>
      <c r="BI322" s="34" t="s">
        <v>116</v>
      </c>
      <c r="BJ322" s="34" t="s">
        <v>116</v>
      </c>
      <c r="BK322" s="34" t="s">
        <v>116</v>
      </c>
      <c r="BL322" s="34" t="s">
        <v>116</v>
      </c>
      <c r="BM322" s="34" t="s">
        <v>116</v>
      </c>
      <c r="BN322" s="34" t="s">
        <v>116</v>
      </c>
      <c r="BO322" s="34" t="s">
        <v>116</v>
      </c>
      <c r="BP322" s="34" t="s">
        <v>116</v>
      </c>
      <c r="BQ322" s="34" t="s">
        <v>116</v>
      </c>
      <c r="BR322" s="34" t="s">
        <v>116</v>
      </c>
      <c r="BS322" s="34" t="s">
        <v>116</v>
      </c>
      <c r="BT322" s="34" t="s">
        <v>116</v>
      </c>
    </row>
    <row r="323" spans="1:72" ht="20.100000000000001" customHeight="1" x14ac:dyDescent="0.2">
      <c r="A323" s="40">
        <v>45170</v>
      </c>
      <c r="B323" s="34" t="s">
        <v>14670</v>
      </c>
      <c r="C323" s="34" t="s">
        <v>112</v>
      </c>
      <c r="D323" s="34">
        <v>20240120</v>
      </c>
      <c r="E323" s="34" t="s">
        <v>14671</v>
      </c>
      <c r="F323" s="34" t="s">
        <v>14672</v>
      </c>
      <c r="G323" s="34" t="s">
        <v>7940</v>
      </c>
      <c r="H323" s="34" t="s">
        <v>116</v>
      </c>
      <c r="I323" s="34" t="s">
        <v>7941</v>
      </c>
      <c r="J323" s="34" t="s">
        <v>116</v>
      </c>
      <c r="K323" s="34" t="s">
        <v>116</v>
      </c>
      <c r="L323" s="34" t="s">
        <v>116</v>
      </c>
      <c r="M323" s="34" t="s">
        <v>116</v>
      </c>
      <c r="N323" s="5" t="s">
        <v>3714</v>
      </c>
      <c r="O323" s="5" t="s">
        <v>5157</v>
      </c>
      <c r="P323" s="34" t="s">
        <v>112</v>
      </c>
      <c r="Q323" s="6" t="s">
        <v>120</v>
      </c>
      <c r="R323" s="2" t="s">
        <v>120</v>
      </c>
      <c r="S323" s="34" t="s">
        <v>120</v>
      </c>
      <c r="T323" s="34" t="s">
        <v>14673</v>
      </c>
      <c r="U323" s="34">
        <v>9782409031397</v>
      </c>
      <c r="V323" s="34" t="s">
        <v>122</v>
      </c>
      <c r="W323" s="34">
        <v>9782409031380</v>
      </c>
      <c r="X323" s="34" t="s">
        <v>123</v>
      </c>
      <c r="Y323" s="34" t="s">
        <v>124</v>
      </c>
      <c r="Z323" s="34" t="s">
        <v>112</v>
      </c>
      <c r="AA323" s="34">
        <v>2021</v>
      </c>
      <c r="AB323" s="34" t="s">
        <v>125</v>
      </c>
      <c r="AC323" s="34" t="s">
        <v>234</v>
      </c>
      <c r="AD323" s="34" t="s">
        <v>127</v>
      </c>
      <c r="AE323" s="34" t="s">
        <v>128</v>
      </c>
      <c r="AF323" s="34" t="s">
        <v>129</v>
      </c>
      <c r="AG323" s="34" t="s">
        <v>130</v>
      </c>
      <c r="AH323" s="34" t="s">
        <v>131</v>
      </c>
      <c r="AI323" s="34" t="s">
        <v>132</v>
      </c>
      <c r="AJ323" s="34" t="s">
        <v>133</v>
      </c>
      <c r="AK323" s="34" t="s">
        <v>134</v>
      </c>
      <c r="AL323" s="34" t="s">
        <v>135</v>
      </c>
      <c r="AM323" s="34" t="s">
        <v>136</v>
      </c>
      <c r="AN323" s="34" t="s">
        <v>137</v>
      </c>
      <c r="AO323" s="34" t="s">
        <v>138</v>
      </c>
      <c r="AP323" s="34" t="s">
        <v>139</v>
      </c>
      <c r="AQ323" s="34" t="s">
        <v>116</v>
      </c>
      <c r="AR323" s="34" t="s">
        <v>14674</v>
      </c>
      <c r="AS323" s="34" t="s">
        <v>76</v>
      </c>
      <c r="AT323" s="34" t="s">
        <v>1717</v>
      </c>
      <c r="AU323" s="34" t="s">
        <v>1718</v>
      </c>
      <c r="AV323" s="34" t="s">
        <v>1719</v>
      </c>
      <c r="AW323" s="34" t="s">
        <v>1720</v>
      </c>
      <c r="AX323" s="34" t="s">
        <v>1721</v>
      </c>
      <c r="AY323" s="34" t="s">
        <v>1722</v>
      </c>
      <c r="AZ323" s="34" t="s">
        <v>1723</v>
      </c>
      <c r="BA323" s="34" t="s">
        <v>14675</v>
      </c>
      <c r="BB323" s="34" t="s">
        <v>14676</v>
      </c>
      <c r="BC323" s="34" t="s">
        <v>116</v>
      </c>
      <c r="BD323" s="34" t="s">
        <v>116</v>
      </c>
      <c r="BE323" s="34" t="s">
        <v>116</v>
      </c>
      <c r="BF323" s="34" t="s">
        <v>116</v>
      </c>
      <c r="BG323" s="34" t="s">
        <v>116</v>
      </c>
      <c r="BH323" s="34" t="s">
        <v>116</v>
      </c>
      <c r="BI323" s="34" t="s">
        <v>116</v>
      </c>
      <c r="BJ323" s="34" t="s">
        <v>116</v>
      </c>
      <c r="BK323" s="34" t="s">
        <v>116</v>
      </c>
      <c r="BL323" s="34" t="s">
        <v>116</v>
      </c>
      <c r="BM323" s="34" t="s">
        <v>116</v>
      </c>
      <c r="BN323" s="34" t="s">
        <v>116</v>
      </c>
      <c r="BO323" s="34" t="s">
        <v>116</v>
      </c>
      <c r="BP323" s="34" t="s">
        <v>116</v>
      </c>
      <c r="BQ323" s="34" t="s">
        <v>116</v>
      </c>
      <c r="BR323" s="34" t="s">
        <v>116</v>
      </c>
      <c r="BS323" s="34" t="s">
        <v>116</v>
      </c>
      <c r="BT323" s="34" t="s">
        <v>116</v>
      </c>
    </row>
    <row r="324" spans="1:72" ht="20.100000000000001" customHeight="1" x14ac:dyDescent="0.2">
      <c r="A324" s="40">
        <v>45139</v>
      </c>
      <c r="B324" s="34" t="s">
        <v>14677</v>
      </c>
      <c r="C324" s="34" t="s">
        <v>112</v>
      </c>
      <c r="D324" s="34">
        <v>20240120</v>
      </c>
      <c r="E324" s="34" t="s">
        <v>1345</v>
      </c>
      <c r="F324" s="34" t="s">
        <v>14678</v>
      </c>
      <c r="G324" s="34" t="s">
        <v>14679</v>
      </c>
      <c r="H324" s="34" t="s">
        <v>116</v>
      </c>
      <c r="I324" s="34" t="s">
        <v>14680</v>
      </c>
      <c r="J324" s="34" t="s">
        <v>116</v>
      </c>
      <c r="K324" s="34" t="s">
        <v>116</v>
      </c>
      <c r="L324" s="34" t="s">
        <v>116</v>
      </c>
      <c r="M324" s="34" t="s">
        <v>116</v>
      </c>
      <c r="N324" s="5" t="s">
        <v>5098</v>
      </c>
      <c r="O324" s="5" t="s">
        <v>14681</v>
      </c>
      <c r="P324" s="34" t="s">
        <v>112</v>
      </c>
      <c r="Q324" s="6" t="s">
        <v>120</v>
      </c>
      <c r="R324" s="7" t="s">
        <v>120</v>
      </c>
      <c r="S324" s="7" t="s">
        <v>120</v>
      </c>
      <c r="T324" s="35" t="s">
        <v>14682</v>
      </c>
      <c r="U324" s="35">
        <v>9782409018794</v>
      </c>
      <c r="V324" s="34" t="s">
        <v>122</v>
      </c>
      <c r="W324" s="34">
        <v>9782409018657</v>
      </c>
      <c r="X324" s="34" t="s">
        <v>123</v>
      </c>
      <c r="Y324" s="34" t="s">
        <v>124</v>
      </c>
      <c r="Z324" s="34" t="s">
        <v>112</v>
      </c>
      <c r="AA324" s="34">
        <v>2019</v>
      </c>
      <c r="AB324" s="34" t="s">
        <v>125</v>
      </c>
      <c r="AC324" s="34" t="s">
        <v>149</v>
      </c>
      <c r="AD324" s="34" t="s">
        <v>127</v>
      </c>
      <c r="AE324" s="34" t="s">
        <v>128</v>
      </c>
      <c r="AF324" s="34" t="s">
        <v>129</v>
      </c>
      <c r="AG324" s="34" t="s">
        <v>130</v>
      </c>
      <c r="AH324" s="34" t="s">
        <v>131</v>
      </c>
      <c r="AI324" s="34" t="s">
        <v>132</v>
      </c>
      <c r="AJ324" s="34" t="s">
        <v>133</v>
      </c>
      <c r="AK324" s="34" t="s">
        <v>134</v>
      </c>
      <c r="AL324" s="34" t="s">
        <v>135</v>
      </c>
      <c r="AM324" s="34" t="s">
        <v>136</v>
      </c>
      <c r="AN324" s="34" t="s">
        <v>137</v>
      </c>
      <c r="AO324" s="34" t="s">
        <v>138</v>
      </c>
      <c r="AP324" s="34" t="s">
        <v>139</v>
      </c>
      <c r="AQ324" s="34" t="s">
        <v>116</v>
      </c>
      <c r="AR324" s="34" t="s">
        <v>14683</v>
      </c>
      <c r="AS324" s="34" t="s">
        <v>76</v>
      </c>
      <c r="AT324" s="34" t="s">
        <v>897</v>
      </c>
      <c r="AU324" s="34" t="s">
        <v>14684</v>
      </c>
      <c r="AV324" s="34" t="s">
        <v>14685</v>
      </c>
      <c r="AW324" s="34" t="s">
        <v>1002</v>
      </c>
      <c r="AX324" s="34" t="s">
        <v>1354</v>
      </c>
      <c r="AY324" s="34" t="s">
        <v>1006</v>
      </c>
      <c r="AZ324" s="34" t="s">
        <v>1356</v>
      </c>
      <c r="BA324" s="34" t="s">
        <v>14686</v>
      </c>
      <c r="BB324" s="34" t="s">
        <v>1442</v>
      </c>
      <c r="BC324" s="34" t="s">
        <v>6821</v>
      </c>
      <c r="BD324" s="34" t="s">
        <v>14687</v>
      </c>
      <c r="BE324" s="34" t="s">
        <v>1445</v>
      </c>
      <c r="BF324" s="34" t="s">
        <v>1446</v>
      </c>
      <c r="BG324" s="34" t="s">
        <v>163</v>
      </c>
      <c r="BH324" s="34" t="s">
        <v>116</v>
      </c>
      <c r="BI324" s="34" t="s">
        <v>116</v>
      </c>
      <c r="BJ324" s="34" t="s">
        <v>116</v>
      </c>
      <c r="BK324" s="34" t="s">
        <v>116</v>
      </c>
      <c r="BL324" s="34" t="s">
        <v>116</v>
      </c>
      <c r="BM324" s="34" t="s">
        <v>116</v>
      </c>
      <c r="BN324" s="34" t="s">
        <v>116</v>
      </c>
      <c r="BO324" s="34" t="s">
        <v>116</v>
      </c>
      <c r="BP324" s="34" t="s">
        <v>116</v>
      </c>
      <c r="BQ324" s="34" t="s">
        <v>116</v>
      </c>
      <c r="BR324" s="34" t="s">
        <v>116</v>
      </c>
      <c r="BS324" s="34" t="s">
        <v>116</v>
      </c>
      <c r="BT324" s="34" t="s">
        <v>116</v>
      </c>
    </row>
    <row r="325" spans="1:72" ht="20.100000000000001" customHeight="1" x14ac:dyDescent="0.2">
      <c r="A325" s="40">
        <v>45139</v>
      </c>
      <c r="B325" s="34" t="s">
        <v>14688</v>
      </c>
      <c r="C325" s="34" t="s">
        <v>112</v>
      </c>
      <c r="D325" s="34">
        <v>20240120</v>
      </c>
      <c r="E325" s="34" t="s">
        <v>2165</v>
      </c>
      <c r="F325" s="34" t="s">
        <v>10767</v>
      </c>
      <c r="G325" s="34" t="s">
        <v>14689</v>
      </c>
      <c r="H325" s="34" t="s">
        <v>116</v>
      </c>
      <c r="I325" s="34" t="s">
        <v>14690</v>
      </c>
      <c r="J325" s="34" t="s">
        <v>14691</v>
      </c>
      <c r="K325" s="34" t="s">
        <v>116</v>
      </c>
      <c r="L325" s="34" t="s">
        <v>116</v>
      </c>
      <c r="M325" s="34" t="s">
        <v>116</v>
      </c>
      <c r="N325" s="5" t="s">
        <v>5195</v>
      </c>
      <c r="O325" s="5" t="s">
        <v>4214</v>
      </c>
      <c r="P325" s="34" t="s">
        <v>112</v>
      </c>
      <c r="Q325" s="6" t="s">
        <v>120</v>
      </c>
      <c r="R325" s="7" t="s">
        <v>120</v>
      </c>
      <c r="S325" s="7" t="s">
        <v>120</v>
      </c>
      <c r="T325" s="35" t="s">
        <v>14692</v>
      </c>
      <c r="U325" s="35">
        <v>9782409021718</v>
      </c>
      <c r="V325" s="34" t="s">
        <v>122</v>
      </c>
      <c r="W325" s="34">
        <v>9782409021701</v>
      </c>
      <c r="X325" s="34" t="s">
        <v>123</v>
      </c>
      <c r="Y325" s="34" t="s">
        <v>124</v>
      </c>
      <c r="Z325" s="34" t="s">
        <v>112</v>
      </c>
      <c r="AA325" s="34">
        <v>2019</v>
      </c>
      <c r="AB325" s="34" t="s">
        <v>125</v>
      </c>
      <c r="AC325" s="34" t="s">
        <v>222</v>
      </c>
      <c r="AD325" s="34" t="s">
        <v>127</v>
      </c>
      <c r="AE325" s="34" t="s">
        <v>128</v>
      </c>
      <c r="AF325" s="34" t="s">
        <v>129</v>
      </c>
      <c r="AG325" s="34" t="s">
        <v>130</v>
      </c>
      <c r="AH325" s="34" t="s">
        <v>131</v>
      </c>
      <c r="AI325" s="34" t="s">
        <v>132</v>
      </c>
      <c r="AJ325" s="34" t="s">
        <v>133</v>
      </c>
      <c r="AK325" s="34" t="s">
        <v>134</v>
      </c>
      <c r="AL325" s="34" t="s">
        <v>135</v>
      </c>
      <c r="AM325" s="34" t="s">
        <v>136</v>
      </c>
      <c r="AN325" s="34" t="s">
        <v>137</v>
      </c>
      <c r="AO325" s="34" t="s">
        <v>138</v>
      </c>
      <c r="AP325" s="34" t="s">
        <v>139</v>
      </c>
      <c r="AQ325" s="34" t="s">
        <v>116</v>
      </c>
      <c r="AR325" s="34" t="s">
        <v>14693</v>
      </c>
      <c r="AS325" s="34" t="s">
        <v>76</v>
      </c>
      <c r="AT325" s="34" t="s">
        <v>2172</v>
      </c>
      <c r="AU325" s="34" t="s">
        <v>2173</v>
      </c>
      <c r="AV325" s="34" t="s">
        <v>784</v>
      </c>
      <c r="AW325" s="34" t="s">
        <v>2174</v>
      </c>
      <c r="AX325" s="34" t="s">
        <v>2175</v>
      </c>
      <c r="AY325" s="34" t="s">
        <v>2176</v>
      </c>
      <c r="AZ325" s="34" t="s">
        <v>2177</v>
      </c>
      <c r="BA325" s="34" t="s">
        <v>1835</v>
      </c>
      <c r="BB325" s="34" t="s">
        <v>2053</v>
      </c>
      <c r="BC325" s="34" t="s">
        <v>14694</v>
      </c>
      <c r="BD325" s="34" t="s">
        <v>2054</v>
      </c>
      <c r="BE325" s="34" t="s">
        <v>2055</v>
      </c>
      <c r="BF325" s="34" t="s">
        <v>116</v>
      </c>
      <c r="BG325" s="34" t="s">
        <v>116</v>
      </c>
      <c r="BH325" s="34" t="s">
        <v>116</v>
      </c>
      <c r="BI325" s="34" t="s">
        <v>116</v>
      </c>
      <c r="BJ325" s="34" t="s">
        <v>116</v>
      </c>
      <c r="BK325" s="34" t="s">
        <v>116</v>
      </c>
      <c r="BL325" s="34" t="s">
        <v>116</v>
      </c>
      <c r="BM325" s="34" t="s">
        <v>116</v>
      </c>
      <c r="BN325" s="34" t="s">
        <v>116</v>
      </c>
      <c r="BO325" s="34" t="s">
        <v>116</v>
      </c>
      <c r="BP325" s="34" t="s">
        <v>116</v>
      </c>
      <c r="BQ325" s="34" t="s">
        <v>116</v>
      </c>
      <c r="BR325" s="34" t="s">
        <v>116</v>
      </c>
      <c r="BS325" s="34" t="s">
        <v>116</v>
      </c>
      <c r="BT325" s="34" t="s">
        <v>116</v>
      </c>
    </row>
    <row r="326" spans="1:72" ht="20.100000000000001" customHeight="1" x14ac:dyDescent="0.25">
      <c r="A326" s="40">
        <v>45108</v>
      </c>
      <c r="B326" s="34" t="s">
        <v>14695</v>
      </c>
      <c r="C326" s="34" t="s">
        <v>112</v>
      </c>
      <c r="D326" s="34">
        <v>20240120</v>
      </c>
      <c r="E326" s="34" t="s">
        <v>564</v>
      </c>
      <c r="F326" s="34" t="s">
        <v>14696</v>
      </c>
      <c r="G326" s="34" t="s">
        <v>14697</v>
      </c>
      <c r="H326" s="34" t="s">
        <v>116</v>
      </c>
      <c r="I326" s="34" t="s">
        <v>14698</v>
      </c>
      <c r="J326" s="34" t="s">
        <v>116</v>
      </c>
      <c r="K326" s="34" t="s">
        <v>116</v>
      </c>
      <c r="L326" s="34" t="s">
        <v>116</v>
      </c>
      <c r="M326" s="34" t="s">
        <v>116</v>
      </c>
      <c r="N326" s="5" t="s">
        <v>5144</v>
      </c>
      <c r="O326" s="5" t="s">
        <v>1631</v>
      </c>
      <c r="P326" s="34" t="s">
        <v>112</v>
      </c>
      <c r="Q326" s="6" t="s">
        <v>120</v>
      </c>
      <c r="R326" s="7" t="s">
        <v>120</v>
      </c>
      <c r="S326" s="7" t="s">
        <v>120</v>
      </c>
      <c r="T326" s="35" t="s">
        <v>14699</v>
      </c>
      <c r="U326" s="35">
        <v>9782409021015</v>
      </c>
      <c r="V326" s="34" t="s">
        <v>122</v>
      </c>
      <c r="W326" s="34">
        <v>9782409021008</v>
      </c>
      <c r="X326" s="34" t="s">
        <v>123</v>
      </c>
      <c r="Y326" s="34" t="s">
        <v>124</v>
      </c>
      <c r="Z326" s="34" t="s">
        <v>112</v>
      </c>
      <c r="AA326" s="34">
        <v>2019</v>
      </c>
      <c r="AB326" s="34" t="s">
        <v>125</v>
      </c>
      <c r="AC326" s="34" t="s">
        <v>747</v>
      </c>
      <c r="AD326" s="34" t="s">
        <v>127</v>
      </c>
      <c r="AE326" s="34" t="s">
        <v>128</v>
      </c>
      <c r="AF326" s="34" t="s">
        <v>129</v>
      </c>
      <c r="AG326" s="34" t="s">
        <v>130</v>
      </c>
      <c r="AH326" s="34" t="s">
        <v>131</v>
      </c>
      <c r="AI326" s="34" t="s">
        <v>132</v>
      </c>
      <c r="AJ326" s="34" t="s">
        <v>133</v>
      </c>
      <c r="AK326" s="34" t="s">
        <v>134</v>
      </c>
      <c r="AL326" s="34" t="s">
        <v>135</v>
      </c>
      <c r="AM326" s="34" t="s">
        <v>136</v>
      </c>
      <c r="AN326" s="34" t="s">
        <v>137</v>
      </c>
      <c r="AO326" s="34" t="s">
        <v>138</v>
      </c>
      <c r="AP326" s="34" t="s">
        <v>139</v>
      </c>
      <c r="AQ326" s="34" t="s">
        <v>116</v>
      </c>
      <c r="AR326" s="34" t="s">
        <v>14700</v>
      </c>
      <c r="AS326" s="34" t="s">
        <v>76</v>
      </c>
      <c r="AT326" s="34" t="s">
        <v>6391</v>
      </c>
      <c r="AU326" s="34" t="s">
        <v>1635</v>
      </c>
      <c r="AV326" s="34" t="s">
        <v>2212</v>
      </c>
      <c r="AW326" s="34" t="s">
        <v>14701</v>
      </c>
      <c r="AX326" s="34" t="s">
        <v>1636</v>
      </c>
      <c r="AY326" s="34" t="s">
        <v>1637</v>
      </c>
      <c r="AZ326" s="34" t="s">
        <v>6395</v>
      </c>
      <c r="BA326" s="32" t="s">
        <v>1474</v>
      </c>
      <c r="BB326" s="32" t="s">
        <v>1475</v>
      </c>
      <c r="BC326" s="32" t="s">
        <v>1476</v>
      </c>
      <c r="BD326" s="32" t="s">
        <v>1477</v>
      </c>
      <c r="BE326" s="32" t="s">
        <v>14702</v>
      </c>
      <c r="BF326" s="32" t="s">
        <v>14703</v>
      </c>
      <c r="BG326" s="32" t="s">
        <v>1479</v>
      </c>
      <c r="BH326" s="32" t="s">
        <v>1480</v>
      </c>
      <c r="BI326" s="32" t="s">
        <v>1198</v>
      </c>
      <c r="BJ326" s="32" t="s">
        <v>850</v>
      </c>
      <c r="BK326" s="32" t="s">
        <v>1481</v>
      </c>
      <c r="BL326" s="32" t="s">
        <v>116</v>
      </c>
      <c r="BM326" s="32" t="s">
        <v>116</v>
      </c>
      <c r="BN326" s="32" t="s">
        <v>116</v>
      </c>
      <c r="BO326" s="32" t="s">
        <v>116</v>
      </c>
      <c r="BP326" s="32" t="s">
        <v>116</v>
      </c>
      <c r="BQ326" s="32" t="s">
        <v>116</v>
      </c>
      <c r="BR326" s="32" t="s">
        <v>116</v>
      </c>
      <c r="BS326" s="32" t="s">
        <v>116</v>
      </c>
      <c r="BT326" s="32" t="s">
        <v>116</v>
      </c>
    </row>
    <row r="327" spans="1:72" ht="20.100000000000001" customHeight="1" x14ac:dyDescent="0.2">
      <c r="A327" s="40">
        <v>45108</v>
      </c>
      <c r="B327" s="34" t="s">
        <v>14704</v>
      </c>
      <c r="C327" s="34" t="s">
        <v>112</v>
      </c>
      <c r="D327" s="34">
        <v>20240120</v>
      </c>
      <c r="E327" s="34" t="s">
        <v>1059</v>
      </c>
      <c r="F327" s="34" t="s">
        <v>14705</v>
      </c>
      <c r="G327" s="34" t="s">
        <v>14706</v>
      </c>
      <c r="H327" s="34" t="s">
        <v>116</v>
      </c>
      <c r="I327" s="34" t="s">
        <v>14707</v>
      </c>
      <c r="J327" s="34" t="s">
        <v>116</v>
      </c>
      <c r="K327" s="34" t="s">
        <v>116</v>
      </c>
      <c r="L327" s="34" t="s">
        <v>116</v>
      </c>
      <c r="M327" s="34" t="s">
        <v>116</v>
      </c>
      <c r="N327" s="5" t="s">
        <v>3603</v>
      </c>
      <c r="O327" s="5" t="s">
        <v>2348</v>
      </c>
      <c r="P327" s="34" t="s">
        <v>112</v>
      </c>
      <c r="Q327" s="6" t="s">
        <v>120</v>
      </c>
      <c r="R327" s="2" t="s">
        <v>120</v>
      </c>
      <c r="S327" s="34" t="s">
        <v>120</v>
      </c>
      <c r="T327" s="34" t="s">
        <v>14708</v>
      </c>
      <c r="U327" s="34">
        <v>9782409029288</v>
      </c>
      <c r="V327" s="34" t="s">
        <v>122</v>
      </c>
      <c r="W327" s="34">
        <v>9782409029271</v>
      </c>
      <c r="X327" s="34" t="s">
        <v>123</v>
      </c>
      <c r="Y327" s="34" t="s">
        <v>124</v>
      </c>
      <c r="Z327" s="34" t="s">
        <v>112</v>
      </c>
      <c r="AA327" s="34">
        <v>2021</v>
      </c>
      <c r="AB327" s="34" t="s">
        <v>125</v>
      </c>
      <c r="AC327" s="34" t="s">
        <v>880</v>
      </c>
      <c r="AD327" s="34" t="s">
        <v>127</v>
      </c>
      <c r="AE327" s="34" t="s">
        <v>128</v>
      </c>
      <c r="AF327" s="34" t="s">
        <v>129</v>
      </c>
      <c r="AG327" s="34" t="s">
        <v>130</v>
      </c>
      <c r="AH327" s="34" t="s">
        <v>131</v>
      </c>
      <c r="AI327" s="34" t="s">
        <v>132</v>
      </c>
      <c r="AJ327" s="34" t="s">
        <v>133</v>
      </c>
      <c r="AK327" s="34" t="s">
        <v>134</v>
      </c>
      <c r="AL327" s="34" t="s">
        <v>135</v>
      </c>
      <c r="AM327" s="34" t="s">
        <v>136</v>
      </c>
      <c r="AN327" s="34" t="s">
        <v>137</v>
      </c>
      <c r="AO327" s="34" t="s">
        <v>138</v>
      </c>
      <c r="AP327" s="34" t="s">
        <v>139</v>
      </c>
      <c r="AQ327" s="34" t="s">
        <v>116</v>
      </c>
      <c r="AR327" s="34" t="s">
        <v>14709</v>
      </c>
      <c r="AS327" s="34" t="s">
        <v>76</v>
      </c>
      <c r="AT327" s="34" t="s">
        <v>1790</v>
      </c>
      <c r="AU327" s="34" t="s">
        <v>1791</v>
      </c>
      <c r="AV327" s="34" t="s">
        <v>1792</v>
      </c>
      <c r="AW327" s="34" t="s">
        <v>1793</v>
      </c>
      <c r="AX327" s="34" t="s">
        <v>1794</v>
      </c>
      <c r="AY327" s="34" t="s">
        <v>1795</v>
      </c>
      <c r="AZ327" s="34" t="s">
        <v>1796</v>
      </c>
      <c r="BA327" s="34" t="s">
        <v>116</v>
      </c>
      <c r="BB327" s="34" t="s">
        <v>116</v>
      </c>
      <c r="BC327" s="34" t="s">
        <v>116</v>
      </c>
      <c r="BD327" s="34" t="s">
        <v>116</v>
      </c>
      <c r="BE327" s="34" t="s">
        <v>116</v>
      </c>
      <c r="BF327" s="34" t="s">
        <v>116</v>
      </c>
      <c r="BG327" s="34" t="s">
        <v>116</v>
      </c>
      <c r="BH327" s="34" t="s">
        <v>116</v>
      </c>
      <c r="BI327" s="34" t="s">
        <v>116</v>
      </c>
      <c r="BJ327" s="34" t="s">
        <v>116</v>
      </c>
      <c r="BK327" s="34" t="s">
        <v>116</v>
      </c>
      <c r="BL327" s="34" t="s">
        <v>116</v>
      </c>
      <c r="BM327" s="34" t="s">
        <v>116</v>
      </c>
      <c r="BN327" s="34" t="s">
        <v>116</v>
      </c>
      <c r="BO327" s="34" t="s">
        <v>116</v>
      </c>
      <c r="BP327" s="34" t="s">
        <v>116</v>
      </c>
      <c r="BQ327" s="34" t="s">
        <v>116</v>
      </c>
      <c r="BR327" s="34" t="s">
        <v>116</v>
      </c>
      <c r="BS327" s="34" t="s">
        <v>116</v>
      </c>
      <c r="BT327" s="34" t="s">
        <v>116</v>
      </c>
    </row>
    <row r="328" spans="1:72" ht="20.100000000000001" customHeight="1" x14ac:dyDescent="0.2">
      <c r="A328" s="40">
        <v>45108</v>
      </c>
      <c r="B328" s="34" t="s">
        <v>14710</v>
      </c>
      <c r="C328" s="34" t="s">
        <v>112</v>
      </c>
      <c r="D328" s="34">
        <v>20240120</v>
      </c>
      <c r="E328" s="34" t="s">
        <v>2223</v>
      </c>
      <c r="F328" s="34" t="s">
        <v>14711</v>
      </c>
      <c r="G328" s="34" t="s">
        <v>14712</v>
      </c>
      <c r="H328" s="34" t="s">
        <v>116</v>
      </c>
      <c r="I328" s="34" t="s">
        <v>14713</v>
      </c>
      <c r="J328" s="34" t="s">
        <v>116</v>
      </c>
      <c r="K328" s="34" t="s">
        <v>116</v>
      </c>
      <c r="L328" s="34" t="s">
        <v>116</v>
      </c>
      <c r="M328" s="34" t="s">
        <v>116</v>
      </c>
      <c r="N328" s="5" t="s">
        <v>4401</v>
      </c>
      <c r="O328" s="5" t="s">
        <v>14714</v>
      </c>
      <c r="P328" s="34" t="s">
        <v>112</v>
      </c>
      <c r="Q328" s="6" t="s">
        <v>120</v>
      </c>
      <c r="R328" s="34" t="s">
        <v>120</v>
      </c>
      <c r="S328" s="34" t="s">
        <v>120</v>
      </c>
      <c r="T328" s="34" t="s">
        <v>14715</v>
      </c>
      <c r="U328" s="34">
        <v>9782409025686</v>
      </c>
      <c r="V328" s="34" t="s">
        <v>122</v>
      </c>
      <c r="W328" s="34">
        <v>9782409025679</v>
      </c>
      <c r="X328" s="34" t="s">
        <v>123</v>
      </c>
      <c r="Y328" s="34" t="s">
        <v>124</v>
      </c>
      <c r="Z328" s="34" t="s">
        <v>112</v>
      </c>
      <c r="AA328" s="34">
        <v>2020</v>
      </c>
      <c r="AB328" s="34" t="s">
        <v>125</v>
      </c>
      <c r="AC328" s="34" t="s">
        <v>149</v>
      </c>
      <c r="AD328" s="34" t="s">
        <v>127</v>
      </c>
      <c r="AE328" s="34" t="s">
        <v>128</v>
      </c>
      <c r="AF328" s="34" t="s">
        <v>129</v>
      </c>
      <c r="AG328" s="34" t="s">
        <v>130</v>
      </c>
      <c r="AH328" s="34" t="s">
        <v>131</v>
      </c>
      <c r="AI328" s="34" t="s">
        <v>132</v>
      </c>
      <c r="AJ328" s="34" t="s">
        <v>133</v>
      </c>
      <c r="AK328" s="34" t="s">
        <v>134</v>
      </c>
      <c r="AL328" s="34" t="s">
        <v>135</v>
      </c>
      <c r="AM328" s="34" t="s">
        <v>136</v>
      </c>
      <c r="AN328" s="34" t="s">
        <v>137</v>
      </c>
      <c r="AO328" s="34" t="s">
        <v>138</v>
      </c>
      <c r="AP328" s="34" t="s">
        <v>139</v>
      </c>
      <c r="AQ328" s="34" t="s">
        <v>116</v>
      </c>
      <c r="AR328" s="34" t="s">
        <v>14716</v>
      </c>
      <c r="AS328" s="34" t="s">
        <v>76</v>
      </c>
      <c r="AT328" s="34" t="s">
        <v>2230</v>
      </c>
      <c r="AU328" s="34" t="s">
        <v>2231</v>
      </c>
      <c r="AV328" s="34" t="s">
        <v>14717</v>
      </c>
      <c r="AW328" s="34" t="s">
        <v>599</v>
      </c>
      <c r="AX328" s="34" t="s">
        <v>2232</v>
      </c>
      <c r="AY328" s="34" t="s">
        <v>627</v>
      </c>
      <c r="AZ328" s="34" t="s">
        <v>2234</v>
      </c>
      <c r="BA328" s="34" t="s">
        <v>1415</v>
      </c>
      <c r="BB328" s="34" t="s">
        <v>1416</v>
      </c>
      <c r="BC328" s="34" t="s">
        <v>11015</v>
      </c>
      <c r="BD328" s="34" t="s">
        <v>1418</v>
      </c>
      <c r="BE328" s="34" t="s">
        <v>1419</v>
      </c>
      <c r="BF328" s="34" t="s">
        <v>14718</v>
      </c>
      <c r="BG328" s="34" t="s">
        <v>1420</v>
      </c>
      <c r="BH328" s="34" t="s">
        <v>116</v>
      </c>
      <c r="BI328" s="34" t="s">
        <v>116</v>
      </c>
      <c r="BJ328" s="34" t="s">
        <v>116</v>
      </c>
      <c r="BK328" s="34" t="s">
        <v>116</v>
      </c>
      <c r="BL328" s="34" t="s">
        <v>116</v>
      </c>
      <c r="BM328" s="34" t="s">
        <v>116</v>
      </c>
      <c r="BN328" s="34" t="s">
        <v>116</v>
      </c>
      <c r="BO328" s="34" t="s">
        <v>116</v>
      </c>
      <c r="BP328" s="34" t="s">
        <v>116</v>
      </c>
      <c r="BQ328" s="34" t="s">
        <v>116</v>
      </c>
      <c r="BR328" s="34" t="s">
        <v>116</v>
      </c>
      <c r="BS328" s="34" t="s">
        <v>116</v>
      </c>
      <c r="BT328" s="34" t="s">
        <v>116</v>
      </c>
    </row>
    <row r="329" spans="1:72" ht="20.100000000000001" customHeight="1" x14ac:dyDescent="0.25">
      <c r="A329" s="40">
        <v>45078</v>
      </c>
      <c r="B329" s="34" t="s">
        <v>14719</v>
      </c>
      <c r="C329" s="34" t="s">
        <v>112</v>
      </c>
      <c r="D329" s="34">
        <v>20240120</v>
      </c>
      <c r="E329" s="34" t="s">
        <v>14720</v>
      </c>
      <c r="F329" s="34" t="s">
        <v>14721</v>
      </c>
      <c r="G329" s="34" t="s">
        <v>14722</v>
      </c>
      <c r="H329" s="34" t="s">
        <v>116</v>
      </c>
      <c r="I329" s="34" t="s">
        <v>14723</v>
      </c>
      <c r="J329" s="34" t="s">
        <v>116</v>
      </c>
      <c r="K329" s="34" t="s">
        <v>116</v>
      </c>
      <c r="L329" s="34" t="s">
        <v>116</v>
      </c>
      <c r="M329" s="34" t="s">
        <v>116</v>
      </c>
      <c r="N329" s="5" t="s">
        <v>7071</v>
      </c>
      <c r="O329" s="5" t="s">
        <v>14724</v>
      </c>
      <c r="P329" s="34" t="s">
        <v>112</v>
      </c>
      <c r="Q329" s="6" t="s">
        <v>120</v>
      </c>
      <c r="R329" s="7" t="s">
        <v>120</v>
      </c>
      <c r="S329" s="7" t="s">
        <v>120</v>
      </c>
      <c r="T329" s="35" t="s">
        <v>14725</v>
      </c>
      <c r="U329" s="35">
        <v>9782409002977</v>
      </c>
      <c r="V329" s="34" t="s">
        <v>122</v>
      </c>
      <c r="W329" s="34">
        <v>9782409001604</v>
      </c>
      <c r="X329" s="34" t="s">
        <v>123</v>
      </c>
      <c r="Y329" s="34" t="s">
        <v>124</v>
      </c>
      <c r="Z329" s="34" t="s">
        <v>112</v>
      </c>
      <c r="AA329" s="34">
        <v>2016</v>
      </c>
      <c r="AB329" s="34" t="s">
        <v>125</v>
      </c>
      <c r="AC329" s="34" t="s">
        <v>222</v>
      </c>
      <c r="AD329" s="34" t="s">
        <v>127</v>
      </c>
      <c r="AE329" s="34" t="s">
        <v>128</v>
      </c>
      <c r="AF329" s="34" t="s">
        <v>129</v>
      </c>
      <c r="AG329" s="34" t="s">
        <v>130</v>
      </c>
      <c r="AH329" s="34" t="s">
        <v>131</v>
      </c>
      <c r="AI329" s="34" t="s">
        <v>132</v>
      </c>
      <c r="AJ329" s="34" t="s">
        <v>133</v>
      </c>
      <c r="AK329" s="34" t="s">
        <v>134</v>
      </c>
      <c r="AL329" s="34" t="s">
        <v>135</v>
      </c>
      <c r="AM329" s="34" t="s">
        <v>136</v>
      </c>
      <c r="AN329" s="34" t="s">
        <v>137</v>
      </c>
      <c r="AO329" s="34" t="s">
        <v>138</v>
      </c>
      <c r="AP329" s="34" t="s">
        <v>139</v>
      </c>
      <c r="AQ329" s="34" t="s">
        <v>116</v>
      </c>
      <c r="AR329" s="34" t="s">
        <v>14726</v>
      </c>
      <c r="AS329" s="34" t="s">
        <v>76</v>
      </c>
      <c r="AT329" s="34" t="s">
        <v>1992</v>
      </c>
      <c r="AU329" s="34" t="s">
        <v>1993</v>
      </c>
      <c r="AV329" s="34" t="s">
        <v>1994</v>
      </c>
      <c r="AW329" s="34" t="s">
        <v>897</v>
      </c>
      <c r="AX329" s="34" t="s">
        <v>929</v>
      </c>
      <c r="AY329" s="34" t="s">
        <v>14727</v>
      </c>
      <c r="AZ329" s="34" t="s">
        <v>14728</v>
      </c>
      <c r="BA329" s="32" t="s">
        <v>1745</v>
      </c>
      <c r="BB329" s="32" t="s">
        <v>1746</v>
      </c>
      <c r="BC329" s="32" t="s">
        <v>849</v>
      </c>
      <c r="BD329" s="32" t="s">
        <v>1747</v>
      </c>
      <c r="BE329" s="32" t="s">
        <v>5214</v>
      </c>
      <c r="BF329" s="32" t="s">
        <v>5215</v>
      </c>
      <c r="BG329" s="32" t="s">
        <v>14729</v>
      </c>
      <c r="BH329" s="32" t="s">
        <v>1751</v>
      </c>
      <c r="BI329" s="32" t="s">
        <v>1752</v>
      </c>
      <c r="BJ329" s="32" t="s">
        <v>116</v>
      </c>
      <c r="BK329" s="32" t="s">
        <v>116</v>
      </c>
      <c r="BL329" s="32" t="s">
        <v>116</v>
      </c>
      <c r="BM329" s="32" t="s">
        <v>116</v>
      </c>
      <c r="BN329" s="32" t="s">
        <v>116</v>
      </c>
      <c r="BO329" s="32" t="s">
        <v>116</v>
      </c>
      <c r="BP329" s="32" t="s">
        <v>116</v>
      </c>
      <c r="BQ329" s="32" t="s">
        <v>116</v>
      </c>
      <c r="BR329" s="32" t="s">
        <v>116</v>
      </c>
      <c r="BS329" s="32" t="s">
        <v>116</v>
      </c>
      <c r="BT329" s="32" t="s">
        <v>116</v>
      </c>
    </row>
    <row r="330" spans="1:72" ht="20.100000000000001" customHeight="1" x14ac:dyDescent="0.2">
      <c r="A330" s="40">
        <v>45078</v>
      </c>
      <c r="B330" s="34" t="s">
        <v>14730</v>
      </c>
      <c r="C330" s="34" t="s">
        <v>112</v>
      </c>
      <c r="D330" s="34">
        <v>20240120</v>
      </c>
      <c r="E330" s="34" t="s">
        <v>487</v>
      </c>
      <c r="F330" s="34" t="s">
        <v>14731</v>
      </c>
      <c r="G330" s="34" t="s">
        <v>13894</v>
      </c>
      <c r="H330" s="34" t="s">
        <v>116</v>
      </c>
      <c r="I330" s="34" t="s">
        <v>13895</v>
      </c>
      <c r="J330" s="34" t="s">
        <v>116</v>
      </c>
      <c r="K330" s="34" t="s">
        <v>116</v>
      </c>
      <c r="L330" s="34" t="s">
        <v>116</v>
      </c>
      <c r="M330" s="34" t="s">
        <v>116</v>
      </c>
      <c r="N330" s="5" t="s">
        <v>5144</v>
      </c>
      <c r="O330" s="5" t="s">
        <v>14732</v>
      </c>
      <c r="P330" s="34" t="s">
        <v>112</v>
      </c>
      <c r="Q330" s="6" t="s">
        <v>120</v>
      </c>
      <c r="R330" s="34" t="s">
        <v>120</v>
      </c>
      <c r="S330" s="34" t="s">
        <v>120</v>
      </c>
      <c r="T330" s="34" t="s">
        <v>14733</v>
      </c>
      <c r="U330" s="34">
        <v>9782409020971</v>
      </c>
      <c r="V330" s="34" t="s">
        <v>122</v>
      </c>
      <c r="W330" s="34">
        <v>9782409020964</v>
      </c>
      <c r="X330" s="34" t="s">
        <v>123</v>
      </c>
      <c r="Y330" s="34" t="s">
        <v>124</v>
      </c>
      <c r="Z330" s="34" t="s">
        <v>112</v>
      </c>
      <c r="AA330" s="34">
        <v>2019</v>
      </c>
      <c r="AB330" s="34" t="s">
        <v>125</v>
      </c>
      <c r="AC330" s="34" t="s">
        <v>222</v>
      </c>
      <c r="AD330" s="34" t="s">
        <v>127</v>
      </c>
      <c r="AE330" s="34" t="s">
        <v>128</v>
      </c>
      <c r="AF330" s="34" t="s">
        <v>129</v>
      </c>
      <c r="AG330" s="34" t="s">
        <v>130</v>
      </c>
      <c r="AH330" s="34" t="s">
        <v>131</v>
      </c>
      <c r="AI330" s="34" t="s">
        <v>132</v>
      </c>
      <c r="AJ330" s="34" t="s">
        <v>133</v>
      </c>
      <c r="AK330" s="34" t="s">
        <v>134</v>
      </c>
      <c r="AL330" s="34" t="s">
        <v>135</v>
      </c>
      <c r="AM330" s="34" t="s">
        <v>136</v>
      </c>
      <c r="AN330" s="34" t="s">
        <v>137</v>
      </c>
      <c r="AO330" s="34" t="s">
        <v>138</v>
      </c>
      <c r="AP330" s="34" t="s">
        <v>139</v>
      </c>
      <c r="AQ330" s="34" t="s">
        <v>116</v>
      </c>
      <c r="AR330" s="34" t="s">
        <v>14734</v>
      </c>
      <c r="AS330" s="34" t="s">
        <v>76</v>
      </c>
      <c r="AT330" s="34" t="s">
        <v>1952</v>
      </c>
      <c r="AU330" s="34" t="s">
        <v>1953</v>
      </c>
      <c r="AV330" s="34" t="s">
        <v>14735</v>
      </c>
      <c r="AW330" s="34" t="s">
        <v>1954</v>
      </c>
      <c r="AX330" s="34" t="s">
        <v>1955</v>
      </c>
      <c r="AY330" s="34" t="s">
        <v>1956</v>
      </c>
      <c r="AZ330" s="34" t="s">
        <v>1957</v>
      </c>
      <c r="BA330" s="34" t="s">
        <v>116</v>
      </c>
      <c r="BB330" s="34" t="s">
        <v>116</v>
      </c>
      <c r="BC330" s="34" t="s">
        <v>116</v>
      </c>
      <c r="BD330" s="34" t="s">
        <v>116</v>
      </c>
      <c r="BE330" s="34" t="s">
        <v>116</v>
      </c>
      <c r="BF330" s="34" t="s">
        <v>116</v>
      </c>
      <c r="BG330" s="34" t="s">
        <v>116</v>
      </c>
      <c r="BH330" s="34" t="s">
        <v>116</v>
      </c>
      <c r="BI330" s="34" t="s">
        <v>116</v>
      </c>
      <c r="BJ330" s="34" t="s">
        <v>116</v>
      </c>
      <c r="BK330" s="34" t="s">
        <v>116</v>
      </c>
      <c r="BL330" s="34" t="s">
        <v>116</v>
      </c>
      <c r="BM330" s="34" t="s">
        <v>116</v>
      </c>
      <c r="BN330" s="34" t="s">
        <v>116</v>
      </c>
      <c r="BO330" s="34" t="s">
        <v>116</v>
      </c>
      <c r="BP330" s="34" t="s">
        <v>116</v>
      </c>
      <c r="BQ330" s="34" t="s">
        <v>116</v>
      </c>
      <c r="BR330" s="34" t="s">
        <v>116</v>
      </c>
      <c r="BS330" s="34" t="s">
        <v>116</v>
      </c>
      <c r="BT330" s="34" t="s">
        <v>116</v>
      </c>
    </row>
    <row r="331" spans="1:72" ht="20.100000000000001" customHeight="1" x14ac:dyDescent="0.2">
      <c r="A331" s="40">
        <v>45078</v>
      </c>
      <c r="B331" s="34" t="s">
        <v>14736</v>
      </c>
      <c r="C331" s="34" t="s">
        <v>112</v>
      </c>
      <c r="D331" s="34">
        <v>20240120</v>
      </c>
      <c r="E331" s="34" t="s">
        <v>14737</v>
      </c>
      <c r="F331" s="34" t="s">
        <v>1435</v>
      </c>
      <c r="G331" s="34" t="s">
        <v>14738</v>
      </c>
      <c r="H331" s="34" t="s">
        <v>116</v>
      </c>
      <c r="I331" s="34" t="s">
        <v>14739</v>
      </c>
      <c r="J331" s="34" t="s">
        <v>116</v>
      </c>
      <c r="K331" s="34" t="s">
        <v>116</v>
      </c>
      <c r="L331" s="34" t="s">
        <v>116</v>
      </c>
      <c r="M331" s="34" t="s">
        <v>116</v>
      </c>
      <c r="N331" s="5" t="s">
        <v>4301</v>
      </c>
      <c r="O331" s="5" t="s">
        <v>1387</v>
      </c>
      <c r="P331" s="34" t="s">
        <v>112</v>
      </c>
      <c r="Q331" s="6" t="s">
        <v>120</v>
      </c>
      <c r="R331" s="2" t="s">
        <v>120</v>
      </c>
      <c r="S331" s="34" t="s">
        <v>120</v>
      </c>
      <c r="T331" s="34" t="s">
        <v>14740</v>
      </c>
      <c r="U331" s="34">
        <v>9782409025426</v>
      </c>
      <c r="V331" s="34" t="s">
        <v>122</v>
      </c>
      <c r="W331" s="34">
        <v>9782409025419</v>
      </c>
      <c r="X331" s="34" t="s">
        <v>123</v>
      </c>
      <c r="Y331" s="34" t="s">
        <v>124</v>
      </c>
      <c r="Z331" s="34" t="s">
        <v>112</v>
      </c>
      <c r="AA331" s="34">
        <v>2020</v>
      </c>
      <c r="AB331" s="34" t="s">
        <v>125</v>
      </c>
      <c r="AC331" s="34" t="s">
        <v>149</v>
      </c>
      <c r="AD331" s="34" t="s">
        <v>127</v>
      </c>
      <c r="AE331" s="34" t="s">
        <v>128</v>
      </c>
      <c r="AF331" s="34" t="s">
        <v>129</v>
      </c>
      <c r="AG331" s="34" t="s">
        <v>130</v>
      </c>
      <c r="AH331" s="34" t="s">
        <v>131</v>
      </c>
      <c r="AI331" s="34" t="s">
        <v>132</v>
      </c>
      <c r="AJ331" s="34" t="s">
        <v>133</v>
      </c>
      <c r="AK331" s="34" t="s">
        <v>134</v>
      </c>
      <c r="AL331" s="34" t="s">
        <v>135</v>
      </c>
      <c r="AM331" s="34" t="s">
        <v>136</v>
      </c>
      <c r="AN331" s="34" t="s">
        <v>137</v>
      </c>
      <c r="AO331" s="34" t="s">
        <v>138</v>
      </c>
      <c r="AP331" s="34" t="s">
        <v>139</v>
      </c>
      <c r="AQ331" s="34" t="s">
        <v>116</v>
      </c>
      <c r="AR331" s="34" t="s">
        <v>14741</v>
      </c>
      <c r="AS331" s="34" t="s">
        <v>76</v>
      </c>
      <c r="AT331" s="34" t="s">
        <v>999</v>
      </c>
      <c r="AU331" s="34" t="s">
        <v>701</v>
      </c>
      <c r="AV331" s="34" t="s">
        <v>1440</v>
      </c>
      <c r="AW331" s="34" t="s">
        <v>926</v>
      </c>
      <c r="AX331" s="34" t="s">
        <v>1441</v>
      </c>
      <c r="AY331" s="34" t="s">
        <v>930</v>
      </c>
      <c r="AZ331" s="34" t="s">
        <v>6819</v>
      </c>
      <c r="BA331" s="34" t="s">
        <v>13540</v>
      </c>
      <c r="BB331" s="34" t="s">
        <v>14742</v>
      </c>
      <c r="BC331" s="34" t="s">
        <v>13234</v>
      </c>
      <c r="BD331" s="34" t="s">
        <v>14743</v>
      </c>
      <c r="BE331" s="34" t="s">
        <v>8760</v>
      </c>
      <c r="BF331" s="34" t="s">
        <v>2560</v>
      </c>
      <c r="BG331" s="34" t="s">
        <v>116</v>
      </c>
      <c r="BH331" s="34" t="s">
        <v>116</v>
      </c>
      <c r="BI331" s="34" t="s">
        <v>116</v>
      </c>
      <c r="BJ331" s="34" t="s">
        <v>116</v>
      </c>
      <c r="BK331" s="34" t="s">
        <v>116</v>
      </c>
      <c r="BL331" s="34" t="s">
        <v>116</v>
      </c>
      <c r="BM331" s="34" t="s">
        <v>116</v>
      </c>
      <c r="BN331" s="34" t="s">
        <v>116</v>
      </c>
      <c r="BO331" s="34" t="s">
        <v>116</v>
      </c>
      <c r="BP331" s="34" t="s">
        <v>116</v>
      </c>
      <c r="BQ331" s="34" t="s">
        <v>116</v>
      </c>
      <c r="BR331" s="34" t="s">
        <v>116</v>
      </c>
      <c r="BS331" s="34" t="s">
        <v>116</v>
      </c>
      <c r="BT331" s="34" t="s">
        <v>116</v>
      </c>
    </row>
    <row r="332" spans="1:72" ht="20.100000000000001" customHeight="1" x14ac:dyDescent="0.25">
      <c r="A332" s="40">
        <v>45078</v>
      </c>
      <c r="B332" s="34" t="s">
        <v>14744</v>
      </c>
      <c r="C332" s="34" t="s">
        <v>112</v>
      </c>
      <c r="D332" s="34">
        <v>20240120</v>
      </c>
      <c r="E332" s="34" t="s">
        <v>2041</v>
      </c>
      <c r="F332" s="34" t="s">
        <v>14745</v>
      </c>
      <c r="G332" s="34" t="s">
        <v>14746</v>
      </c>
      <c r="H332" s="34" t="s">
        <v>116</v>
      </c>
      <c r="I332" s="34" t="s">
        <v>14747</v>
      </c>
      <c r="J332" s="34" t="s">
        <v>116</v>
      </c>
      <c r="K332" s="34" t="s">
        <v>116</v>
      </c>
      <c r="L332" s="34" t="s">
        <v>116</v>
      </c>
      <c r="M332" s="34" t="s">
        <v>116</v>
      </c>
      <c r="N332" s="5" t="s">
        <v>5761</v>
      </c>
      <c r="O332" s="5" t="s">
        <v>8647</v>
      </c>
      <c r="P332" s="34" t="s">
        <v>112</v>
      </c>
      <c r="Q332" s="6" t="s">
        <v>120</v>
      </c>
      <c r="R332" s="7" t="s">
        <v>120</v>
      </c>
      <c r="S332" s="7" t="s">
        <v>120</v>
      </c>
      <c r="T332" s="35" t="s">
        <v>14748</v>
      </c>
      <c r="U332" s="35">
        <v>9782409016134</v>
      </c>
      <c r="V332" s="34" t="s">
        <v>122</v>
      </c>
      <c r="W332" s="34">
        <v>9782409016127</v>
      </c>
      <c r="X332" s="34" t="s">
        <v>123</v>
      </c>
      <c r="Y332" s="34" t="s">
        <v>124</v>
      </c>
      <c r="Z332" s="34" t="s">
        <v>112</v>
      </c>
      <c r="AA332" s="34">
        <v>2018</v>
      </c>
      <c r="AB332" s="34" t="s">
        <v>125</v>
      </c>
      <c r="AC332" s="34" t="s">
        <v>234</v>
      </c>
      <c r="AD332" s="34" t="s">
        <v>127</v>
      </c>
      <c r="AE332" s="34" t="s">
        <v>128</v>
      </c>
      <c r="AF332" s="34" t="s">
        <v>129</v>
      </c>
      <c r="AG332" s="34" t="s">
        <v>130</v>
      </c>
      <c r="AH332" s="34" t="s">
        <v>131</v>
      </c>
      <c r="AI332" s="34" t="s">
        <v>132</v>
      </c>
      <c r="AJ332" s="34" t="s">
        <v>133</v>
      </c>
      <c r="AK332" s="34" t="s">
        <v>134</v>
      </c>
      <c r="AL332" s="34" t="s">
        <v>135</v>
      </c>
      <c r="AM332" s="34" t="s">
        <v>136</v>
      </c>
      <c r="AN332" s="34" t="s">
        <v>137</v>
      </c>
      <c r="AO332" s="34" t="s">
        <v>138</v>
      </c>
      <c r="AP332" s="34" t="s">
        <v>139</v>
      </c>
      <c r="AQ332" s="34" t="s">
        <v>116</v>
      </c>
      <c r="AR332" s="34" t="s">
        <v>14749</v>
      </c>
      <c r="AS332" s="34" t="s">
        <v>76</v>
      </c>
      <c r="AT332" s="34" t="s">
        <v>2048</v>
      </c>
      <c r="AU332" s="34" t="s">
        <v>184</v>
      </c>
      <c r="AV332" s="34" t="s">
        <v>185</v>
      </c>
      <c r="AW332" s="34" t="s">
        <v>2049</v>
      </c>
      <c r="AX332" s="34" t="s">
        <v>14750</v>
      </c>
      <c r="AY332" s="34" t="s">
        <v>2051</v>
      </c>
      <c r="AZ332" s="34" t="s">
        <v>2052</v>
      </c>
      <c r="BA332" s="32" t="s">
        <v>116</v>
      </c>
      <c r="BB332" s="32" t="s">
        <v>116</v>
      </c>
      <c r="BC332" s="32" t="s">
        <v>116</v>
      </c>
      <c r="BD332" s="32" t="s">
        <v>116</v>
      </c>
      <c r="BE332" s="32" t="s">
        <v>116</v>
      </c>
      <c r="BF332" s="32" t="s">
        <v>116</v>
      </c>
      <c r="BG332" s="32" t="s">
        <v>116</v>
      </c>
      <c r="BH332" s="32" t="s">
        <v>116</v>
      </c>
      <c r="BI332" s="32" t="s">
        <v>116</v>
      </c>
      <c r="BJ332" s="32" t="s">
        <v>116</v>
      </c>
      <c r="BK332" s="32" t="s">
        <v>116</v>
      </c>
      <c r="BL332" s="32" t="s">
        <v>116</v>
      </c>
      <c r="BM332" s="32" t="s">
        <v>116</v>
      </c>
      <c r="BN332" s="32" t="s">
        <v>116</v>
      </c>
      <c r="BO332" s="32" t="s">
        <v>116</v>
      </c>
      <c r="BP332" s="32" t="s">
        <v>116</v>
      </c>
      <c r="BQ332" s="32" t="s">
        <v>116</v>
      </c>
      <c r="BR332" s="32" t="s">
        <v>116</v>
      </c>
      <c r="BS332" s="32" t="s">
        <v>116</v>
      </c>
      <c r="BT332" s="32" t="s">
        <v>116</v>
      </c>
    </row>
    <row r="333" spans="1:72" ht="20.100000000000001" customHeight="1" x14ac:dyDescent="0.25">
      <c r="A333" s="41">
        <v>45047</v>
      </c>
      <c r="B333" s="32" t="s">
        <v>14751</v>
      </c>
      <c r="C333" s="34" t="s">
        <v>112</v>
      </c>
      <c r="D333" s="34">
        <v>20240120</v>
      </c>
      <c r="E333" s="32" t="s">
        <v>14752</v>
      </c>
      <c r="F333" s="32" t="s">
        <v>837</v>
      </c>
      <c r="G333" s="32" t="s">
        <v>14659</v>
      </c>
      <c r="H333" s="32" t="s">
        <v>116</v>
      </c>
      <c r="I333" s="32" t="s">
        <v>14660</v>
      </c>
      <c r="J333" s="32" t="s">
        <v>116</v>
      </c>
      <c r="K333" s="32" t="s">
        <v>116</v>
      </c>
      <c r="L333" s="32" t="s">
        <v>116</v>
      </c>
      <c r="M333" s="32" t="s">
        <v>116</v>
      </c>
      <c r="N333" s="5" t="s">
        <v>3603</v>
      </c>
      <c r="O333" s="32" t="s">
        <v>918</v>
      </c>
      <c r="P333" s="32" t="s">
        <v>112</v>
      </c>
      <c r="Q333" s="20" t="s">
        <v>120</v>
      </c>
      <c r="R333" s="32" t="s">
        <v>120</v>
      </c>
      <c r="S333" s="32" t="s">
        <v>120</v>
      </c>
      <c r="T333" s="32" t="s">
        <v>14753</v>
      </c>
      <c r="U333" s="32">
        <v>9782409029479</v>
      </c>
      <c r="V333" s="32" t="s">
        <v>122</v>
      </c>
      <c r="W333" s="32">
        <v>9782409029462</v>
      </c>
      <c r="X333" s="32" t="s">
        <v>123</v>
      </c>
      <c r="Y333" s="32" t="s">
        <v>124</v>
      </c>
      <c r="Z333" s="32" t="s">
        <v>112</v>
      </c>
      <c r="AA333" s="32">
        <v>2021</v>
      </c>
      <c r="AB333" s="32" t="s">
        <v>125</v>
      </c>
      <c r="AC333" s="32" t="s">
        <v>839</v>
      </c>
      <c r="AD333" s="32" t="s">
        <v>127</v>
      </c>
      <c r="AE333" s="32" t="s">
        <v>128</v>
      </c>
      <c r="AF333" s="32" t="s">
        <v>129</v>
      </c>
      <c r="AG333" s="32" t="s">
        <v>130</v>
      </c>
      <c r="AH333" s="32" t="s">
        <v>131</v>
      </c>
      <c r="AI333" s="32" t="s">
        <v>132</v>
      </c>
      <c r="AJ333" s="32" t="s">
        <v>133</v>
      </c>
      <c r="AK333" s="32" t="s">
        <v>134</v>
      </c>
      <c r="AL333" s="32" t="s">
        <v>135</v>
      </c>
      <c r="AM333" s="32" t="s">
        <v>136</v>
      </c>
      <c r="AN333" s="32" t="s">
        <v>137</v>
      </c>
      <c r="AO333" s="32" t="s">
        <v>138</v>
      </c>
      <c r="AP333" s="32" t="s">
        <v>139</v>
      </c>
      <c r="AQ333" s="32" t="s">
        <v>116</v>
      </c>
      <c r="AR333" s="32" t="s">
        <v>14754</v>
      </c>
      <c r="AS333" s="32" t="s">
        <v>76</v>
      </c>
      <c r="AT333" s="32" t="s">
        <v>1467</v>
      </c>
      <c r="AU333" s="32" t="s">
        <v>1468</v>
      </c>
      <c r="AV333" s="32" t="s">
        <v>1469</v>
      </c>
      <c r="AW333" s="32" t="s">
        <v>1470</v>
      </c>
      <c r="AX333" s="32" t="s">
        <v>1471</v>
      </c>
      <c r="AY333" s="32" t="s">
        <v>1472</v>
      </c>
      <c r="AZ333" s="32" t="s">
        <v>1473</v>
      </c>
      <c r="BA333" s="34" t="s">
        <v>116</v>
      </c>
      <c r="BB333" s="34" t="s">
        <v>116</v>
      </c>
      <c r="BC333" s="34" t="s">
        <v>116</v>
      </c>
      <c r="BD333" s="34" t="s">
        <v>116</v>
      </c>
      <c r="BE333" s="34" t="s">
        <v>116</v>
      </c>
      <c r="BF333" s="34" t="s">
        <v>116</v>
      </c>
      <c r="BG333" s="34" t="s">
        <v>116</v>
      </c>
      <c r="BH333" s="34" t="s">
        <v>116</v>
      </c>
      <c r="BI333" s="34" t="s">
        <v>116</v>
      </c>
      <c r="BJ333" s="34" t="s">
        <v>116</v>
      </c>
      <c r="BK333" s="34" t="s">
        <v>116</v>
      </c>
      <c r="BL333" s="34" t="s">
        <v>116</v>
      </c>
      <c r="BM333" s="34" t="s">
        <v>116</v>
      </c>
      <c r="BN333" s="34" t="s">
        <v>116</v>
      </c>
      <c r="BO333" s="34" t="s">
        <v>116</v>
      </c>
      <c r="BP333" s="34" t="s">
        <v>116</v>
      </c>
      <c r="BQ333" s="34" t="s">
        <v>116</v>
      </c>
      <c r="BR333" s="34" t="s">
        <v>116</v>
      </c>
      <c r="BS333" s="34" t="s">
        <v>116</v>
      </c>
      <c r="BT333" s="34" t="s">
        <v>116</v>
      </c>
    </row>
    <row r="334" spans="1:72" ht="20.100000000000001" customHeight="1" x14ac:dyDescent="0.2">
      <c r="A334" s="40">
        <v>45047</v>
      </c>
      <c r="B334" s="34" t="s">
        <v>14755</v>
      </c>
      <c r="C334" s="34" t="s">
        <v>112</v>
      </c>
      <c r="D334" s="34">
        <v>20240120</v>
      </c>
      <c r="E334" s="34" t="s">
        <v>14756</v>
      </c>
      <c r="F334" s="34" t="s">
        <v>14757</v>
      </c>
      <c r="G334" s="34" t="s">
        <v>14758</v>
      </c>
      <c r="H334" s="34" t="s">
        <v>116</v>
      </c>
      <c r="I334" s="34" t="s">
        <v>14759</v>
      </c>
      <c r="J334" s="34" t="s">
        <v>116</v>
      </c>
      <c r="K334" s="34" t="s">
        <v>116</v>
      </c>
      <c r="L334" s="34" t="s">
        <v>116</v>
      </c>
      <c r="M334" s="34" t="s">
        <v>116</v>
      </c>
      <c r="N334" s="5" t="s">
        <v>4282</v>
      </c>
      <c r="O334" s="5" t="s">
        <v>14760</v>
      </c>
      <c r="P334" s="34" t="s">
        <v>112</v>
      </c>
      <c r="Q334" s="6" t="s">
        <v>120</v>
      </c>
      <c r="R334" s="2" t="s">
        <v>120</v>
      </c>
      <c r="S334" s="34" t="s">
        <v>120</v>
      </c>
      <c r="T334" s="34" t="s">
        <v>14761</v>
      </c>
      <c r="U334" s="34">
        <v>9782409026607</v>
      </c>
      <c r="V334" s="34" t="s">
        <v>122</v>
      </c>
      <c r="W334" s="34">
        <v>9782409026591</v>
      </c>
      <c r="X334" s="34" t="s">
        <v>123</v>
      </c>
      <c r="Y334" s="34" t="s">
        <v>124</v>
      </c>
      <c r="Z334" s="34" t="s">
        <v>112</v>
      </c>
      <c r="AA334" s="34">
        <v>2020</v>
      </c>
      <c r="AB334" s="34" t="s">
        <v>125</v>
      </c>
      <c r="AC334" s="34" t="s">
        <v>149</v>
      </c>
      <c r="AD334" s="34" t="s">
        <v>127</v>
      </c>
      <c r="AE334" s="34" t="s">
        <v>128</v>
      </c>
      <c r="AF334" s="34" t="s">
        <v>129</v>
      </c>
      <c r="AG334" s="34" t="s">
        <v>130</v>
      </c>
      <c r="AH334" s="34" t="s">
        <v>131</v>
      </c>
      <c r="AI334" s="34" t="s">
        <v>132</v>
      </c>
      <c r="AJ334" s="34" t="s">
        <v>133</v>
      </c>
      <c r="AK334" s="34" t="s">
        <v>134</v>
      </c>
      <c r="AL334" s="34" t="s">
        <v>135</v>
      </c>
      <c r="AM334" s="34" t="s">
        <v>136</v>
      </c>
      <c r="AN334" s="34" t="s">
        <v>137</v>
      </c>
      <c r="AO334" s="34" t="s">
        <v>138</v>
      </c>
      <c r="AP334" s="34" t="s">
        <v>139</v>
      </c>
      <c r="AQ334" s="34" t="s">
        <v>116</v>
      </c>
      <c r="AR334" s="34" t="s">
        <v>14762</v>
      </c>
      <c r="AS334" s="34" t="s">
        <v>76</v>
      </c>
      <c r="AT334" s="34" t="s">
        <v>14763</v>
      </c>
      <c r="AU334" s="34" t="s">
        <v>14764</v>
      </c>
      <c r="AV334" s="34" t="s">
        <v>14765</v>
      </c>
      <c r="AW334" s="34" t="s">
        <v>14766</v>
      </c>
      <c r="AX334" s="34" t="s">
        <v>116</v>
      </c>
      <c r="AY334" s="34" t="s">
        <v>116</v>
      </c>
      <c r="AZ334" s="34" t="s">
        <v>116</v>
      </c>
      <c r="BA334" s="34" t="s">
        <v>116</v>
      </c>
      <c r="BB334" s="34" t="s">
        <v>116</v>
      </c>
      <c r="BC334" s="34" t="s">
        <v>116</v>
      </c>
      <c r="BD334" s="34" t="s">
        <v>116</v>
      </c>
      <c r="BE334" s="34" t="s">
        <v>116</v>
      </c>
      <c r="BF334" s="34" t="s">
        <v>116</v>
      </c>
      <c r="BG334" s="34" t="s">
        <v>116</v>
      </c>
      <c r="BH334" s="34" t="s">
        <v>116</v>
      </c>
      <c r="BI334" s="34" t="s">
        <v>116</v>
      </c>
      <c r="BJ334" s="34" t="s">
        <v>116</v>
      </c>
      <c r="BK334" s="34" t="s">
        <v>116</v>
      </c>
      <c r="BL334" s="34" t="s">
        <v>116</v>
      </c>
      <c r="BM334" s="34" t="s">
        <v>116</v>
      </c>
      <c r="BN334" s="34" t="s">
        <v>116</v>
      </c>
      <c r="BO334" s="34" t="s">
        <v>116</v>
      </c>
      <c r="BP334" s="34" t="s">
        <v>116</v>
      </c>
      <c r="BQ334" s="34" t="s">
        <v>116</v>
      </c>
      <c r="BR334" s="34" t="s">
        <v>116</v>
      </c>
      <c r="BS334" s="34" t="s">
        <v>116</v>
      </c>
      <c r="BT334" s="34" t="s">
        <v>116</v>
      </c>
    </row>
    <row r="335" spans="1:72" ht="20.100000000000001" customHeight="1" x14ac:dyDescent="0.2">
      <c r="A335" s="40">
        <v>45047</v>
      </c>
      <c r="B335" s="34" t="s">
        <v>14767</v>
      </c>
      <c r="C335" s="34" t="s">
        <v>112</v>
      </c>
      <c r="D335" s="34">
        <v>20240120</v>
      </c>
      <c r="E335" s="34" t="s">
        <v>1402</v>
      </c>
      <c r="F335" s="34" t="s">
        <v>14768</v>
      </c>
      <c r="G335" s="34" t="s">
        <v>14769</v>
      </c>
      <c r="H335" s="34" t="s">
        <v>116</v>
      </c>
      <c r="I335" s="34" t="s">
        <v>14770</v>
      </c>
      <c r="J335" s="34" t="s">
        <v>116</v>
      </c>
      <c r="K335" s="34" t="s">
        <v>116</v>
      </c>
      <c r="L335" s="34" t="s">
        <v>116</v>
      </c>
      <c r="M335" s="34" t="s">
        <v>116</v>
      </c>
      <c r="N335" s="5" t="s">
        <v>4401</v>
      </c>
      <c r="O335" s="5" t="s">
        <v>13911</v>
      </c>
      <c r="P335" s="34" t="s">
        <v>112</v>
      </c>
      <c r="Q335" s="6" t="s">
        <v>120</v>
      </c>
      <c r="R335" s="34" t="s">
        <v>120</v>
      </c>
      <c r="S335" s="34" t="s">
        <v>120</v>
      </c>
      <c r="T335" s="34" t="s">
        <v>14771</v>
      </c>
      <c r="U335" s="34">
        <v>9782409025266</v>
      </c>
      <c r="V335" s="34" t="s">
        <v>122</v>
      </c>
      <c r="W335" s="34">
        <v>9782409025259</v>
      </c>
      <c r="X335" s="34" t="s">
        <v>123</v>
      </c>
      <c r="Y335" s="34" t="s">
        <v>124</v>
      </c>
      <c r="Z335" s="34" t="s">
        <v>112</v>
      </c>
      <c r="AA335" s="34">
        <v>2020</v>
      </c>
      <c r="AB335" s="34" t="s">
        <v>125</v>
      </c>
      <c r="AC335" s="34" t="s">
        <v>234</v>
      </c>
      <c r="AD335" s="34" t="s">
        <v>127</v>
      </c>
      <c r="AE335" s="34" t="s">
        <v>128</v>
      </c>
      <c r="AF335" s="34" t="s">
        <v>129</v>
      </c>
      <c r="AG335" s="34" t="s">
        <v>130</v>
      </c>
      <c r="AH335" s="34" t="s">
        <v>131</v>
      </c>
      <c r="AI335" s="34" t="s">
        <v>132</v>
      </c>
      <c r="AJ335" s="34" t="s">
        <v>133</v>
      </c>
      <c r="AK335" s="34" t="s">
        <v>134</v>
      </c>
      <c r="AL335" s="34" t="s">
        <v>135</v>
      </c>
      <c r="AM335" s="34" t="s">
        <v>136</v>
      </c>
      <c r="AN335" s="34" t="s">
        <v>137</v>
      </c>
      <c r="AO335" s="34" t="s">
        <v>138</v>
      </c>
      <c r="AP335" s="34" t="s">
        <v>139</v>
      </c>
      <c r="AQ335" s="34" t="s">
        <v>116</v>
      </c>
      <c r="AR335" s="34" t="s">
        <v>14772</v>
      </c>
      <c r="AS335" s="34" t="s">
        <v>76</v>
      </c>
      <c r="AT335" s="34" t="s">
        <v>1409</v>
      </c>
      <c r="AU335" s="34" t="s">
        <v>1410</v>
      </c>
      <c r="AV335" s="34" t="s">
        <v>1411</v>
      </c>
      <c r="AW335" s="34" t="s">
        <v>1412</v>
      </c>
      <c r="AX335" s="34" t="s">
        <v>14773</v>
      </c>
      <c r="AY335" s="34" t="s">
        <v>1413</v>
      </c>
      <c r="AZ335" s="34" t="s">
        <v>1414</v>
      </c>
      <c r="BA335" s="34" t="s">
        <v>116</v>
      </c>
      <c r="BB335" s="34" t="s">
        <v>116</v>
      </c>
      <c r="BC335" s="34" t="s">
        <v>116</v>
      </c>
      <c r="BD335" s="34" t="s">
        <v>116</v>
      </c>
      <c r="BE335" s="34" t="s">
        <v>116</v>
      </c>
      <c r="BF335" s="34" t="s">
        <v>116</v>
      </c>
      <c r="BG335" s="34" t="s">
        <v>116</v>
      </c>
      <c r="BH335" s="34" t="s">
        <v>116</v>
      </c>
      <c r="BI335" s="34" t="s">
        <v>116</v>
      </c>
      <c r="BJ335" s="34" t="s">
        <v>116</v>
      </c>
      <c r="BK335" s="34" t="s">
        <v>116</v>
      </c>
      <c r="BL335" s="34" t="s">
        <v>116</v>
      </c>
      <c r="BM335" s="34" t="s">
        <v>116</v>
      </c>
      <c r="BN335" s="34" t="s">
        <v>116</v>
      </c>
      <c r="BO335" s="34" t="s">
        <v>116</v>
      </c>
      <c r="BP335" s="34" t="s">
        <v>116</v>
      </c>
      <c r="BQ335" s="34" t="s">
        <v>116</v>
      </c>
      <c r="BR335" s="34" t="s">
        <v>116</v>
      </c>
      <c r="BS335" s="34" t="s">
        <v>116</v>
      </c>
      <c r="BT335" s="34" t="s">
        <v>116</v>
      </c>
    </row>
    <row r="336" spans="1:72" ht="20.100000000000001" customHeight="1" x14ac:dyDescent="0.25">
      <c r="A336" s="40">
        <v>45017</v>
      </c>
      <c r="B336" s="32" t="s">
        <v>14774</v>
      </c>
      <c r="C336" s="34" t="s">
        <v>112</v>
      </c>
      <c r="D336" s="34">
        <v>20240120</v>
      </c>
      <c r="E336" s="32" t="s">
        <v>14775</v>
      </c>
      <c r="F336" s="32" t="s">
        <v>116</v>
      </c>
      <c r="G336" s="32" t="s">
        <v>1736</v>
      </c>
      <c r="H336" s="32" t="s">
        <v>116</v>
      </c>
      <c r="I336" s="32" t="s">
        <v>1737</v>
      </c>
      <c r="J336" s="32" t="s">
        <v>116</v>
      </c>
      <c r="K336" s="32" t="s">
        <v>116</v>
      </c>
      <c r="L336" s="32" t="s">
        <v>116</v>
      </c>
      <c r="M336" s="32" t="s">
        <v>116</v>
      </c>
      <c r="N336" s="5" t="s">
        <v>3714</v>
      </c>
      <c r="O336" s="32" t="s">
        <v>918</v>
      </c>
      <c r="P336" s="32" t="s">
        <v>112</v>
      </c>
      <c r="Q336" s="20" t="s">
        <v>120</v>
      </c>
      <c r="R336" s="32" t="s">
        <v>120</v>
      </c>
      <c r="S336" s="32" t="s">
        <v>120</v>
      </c>
      <c r="T336" s="32" t="s">
        <v>14776</v>
      </c>
      <c r="U336" s="32">
        <v>9782409031267</v>
      </c>
      <c r="V336" s="32" t="s">
        <v>122</v>
      </c>
      <c r="W336" s="32">
        <v>9782409031250</v>
      </c>
      <c r="X336" s="32" t="s">
        <v>123</v>
      </c>
      <c r="Y336" s="32" t="s">
        <v>124</v>
      </c>
      <c r="Z336" s="32" t="s">
        <v>112</v>
      </c>
      <c r="AA336" s="32">
        <v>2021</v>
      </c>
      <c r="AB336" s="32" t="s">
        <v>125</v>
      </c>
      <c r="AC336" s="32" t="s">
        <v>393</v>
      </c>
      <c r="AD336" s="32" t="s">
        <v>127</v>
      </c>
      <c r="AE336" s="32" t="s">
        <v>128</v>
      </c>
      <c r="AF336" s="32" t="s">
        <v>129</v>
      </c>
      <c r="AG336" s="32" t="s">
        <v>130</v>
      </c>
      <c r="AH336" s="32" t="s">
        <v>131</v>
      </c>
      <c r="AI336" s="32" t="s">
        <v>132</v>
      </c>
      <c r="AJ336" s="32" t="s">
        <v>133</v>
      </c>
      <c r="AK336" s="32" t="s">
        <v>134</v>
      </c>
      <c r="AL336" s="32" t="s">
        <v>135</v>
      </c>
      <c r="AM336" s="32" t="s">
        <v>136</v>
      </c>
      <c r="AN336" s="32" t="s">
        <v>137</v>
      </c>
      <c r="AO336" s="32" t="s">
        <v>138</v>
      </c>
      <c r="AP336" s="32" t="s">
        <v>139</v>
      </c>
      <c r="AQ336" s="32" t="s">
        <v>116</v>
      </c>
      <c r="AR336" s="32" t="s">
        <v>14777</v>
      </c>
      <c r="AS336" s="32" t="s">
        <v>76</v>
      </c>
      <c r="AT336" s="32" t="s">
        <v>1740</v>
      </c>
      <c r="AU336" s="32" t="s">
        <v>1741</v>
      </c>
      <c r="AV336" s="32" t="s">
        <v>1333</v>
      </c>
      <c r="AW336" s="32" t="s">
        <v>1742</v>
      </c>
      <c r="AX336" s="32" t="s">
        <v>3532</v>
      </c>
      <c r="AY336" s="32" t="s">
        <v>4530</v>
      </c>
      <c r="AZ336" s="32" t="s">
        <v>312</v>
      </c>
      <c r="BA336" s="34" t="s">
        <v>116</v>
      </c>
      <c r="BB336" s="34" t="s">
        <v>116</v>
      </c>
      <c r="BC336" s="34" t="s">
        <v>116</v>
      </c>
      <c r="BD336" s="34" t="s">
        <v>116</v>
      </c>
      <c r="BE336" s="34" t="s">
        <v>116</v>
      </c>
      <c r="BF336" s="34" t="s">
        <v>116</v>
      </c>
      <c r="BG336" s="34" t="s">
        <v>116</v>
      </c>
      <c r="BH336" s="34" t="s">
        <v>116</v>
      </c>
      <c r="BI336" s="34" t="s">
        <v>116</v>
      </c>
      <c r="BJ336" s="34" t="s">
        <v>116</v>
      </c>
      <c r="BK336" s="34" t="s">
        <v>116</v>
      </c>
      <c r="BL336" s="34" t="s">
        <v>116</v>
      </c>
      <c r="BM336" s="34" t="s">
        <v>116</v>
      </c>
      <c r="BN336" s="34" t="s">
        <v>116</v>
      </c>
      <c r="BO336" s="34" t="s">
        <v>116</v>
      </c>
      <c r="BP336" s="34" t="s">
        <v>116</v>
      </c>
      <c r="BQ336" s="34" t="s">
        <v>116</v>
      </c>
      <c r="BR336" s="34" t="s">
        <v>116</v>
      </c>
      <c r="BS336" s="34" t="s">
        <v>116</v>
      </c>
      <c r="BT336" s="34" t="s">
        <v>116</v>
      </c>
    </row>
    <row r="337" spans="1:72" ht="20.100000000000001" customHeight="1" x14ac:dyDescent="0.2">
      <c r="A337" s="40">
        <v>45017</v>
      </c>
      <c r="B337" s="34" t="s">
        <v>14778</v>
      </c>
      <c r="C337" s="34" t="s">
        <v>112</v>
      </c>
      <c r="D337" s="34">
        <v>20240120</v>
      </c>
      <c r="E337" s="34" t="s">
        <v>14779</v>
      </c>
      <c r="F337" s="34" t="s">
        <v>116</v>
      </c>
      <c r="G337" s="34" t="s">
        <v>1736</v>
      </c>
      <c r="H337" s="34" t="s">
        <v>116</v>
      </c>
      <c r="I337" s="34" t="s">
        <v>1737</v>
      </c>
      <c r="J337" s="34" t="s">
        <v>116</v>
      </c>
      <c r="K337" s="34" t="s">
        <v>116</v>
      </c>
      <c r="L337" s="34" t="s">
        <v>116</v>
      </c>
      <c r="M337" s="34" t="s">
        <v>116</v>
      </c>
      <c r="N337" s="5" t="s">
        <v>3527</v>
      </c>
      <c r="O337" s="5" t="s">
        <v>8127</v>
      </c>
      <c r="P337" s="34" t="s">
        <v>112</v>
      </c>
      <c r="Q337" s="6" t="s">
        <v>120</v>
      </c>
      <c r="R337" s="2" t="s">
        <v>120</v>
      </c>
      <c r="S337" s="34" t="s">
        <v>120</v>
      </c>
      <c r="T337" s="34" t="s">
        <v>14780</v>
      </c>
      <c r="U337" s="34">
        <v>9782409030529</v>
      </c>
      <c r="V337" s="34" t="s">
        <v>122</v>
      </c>
      <c r="W337" s="34">
        <v>9782409030512</v>
      </c>
      <c r="X337" s="34" t="s">
        <v>123</v>
      </c>
      <c r="Y337" s="34" t="s">
        <v>124</v>
      </c>
      <c r="Z337" s="34" t="s">
        <v>112</v>
      </c>
      <c r="AA337" s="34">
        <v>2021</v>
      </c>
      <c r="AB337" s="34" t="s">
        <v>125</v>
      </c>
      <c r="AC337" s="34" t="s">
        <v>393</v>
      </c>
      <c r="AD337" s="34" t="s">
        <v>127</v>
      </c>
      <c r="AE337" s="34" t="s">
        <v>128</v>
      </c>
      <c r="AF337" s="34" t="s">
        <v>129</v>
      </c>
      <c r="AG337" s="34" t="s">
        <v>130</v>
      </c>
      <c r="AH337" s="34" t="s">
        <v>131</v>
      </c>
      <c r="AI337" s="34" t="s">
        <v>132</v>
      </c>
      <c r="AJ337" s="34" t="s">
        <v>133</v>
      </c>
      <c r="AK337" s="34" t="s">
        <v>134</v>
      </c>
      <c r="AL337" s="34" t="s">
        <v>135</v>
      </c>
      <c r="AM337" s="34" t="s">
        <v>136</v>
      </c>
      <c r="AN337" s="34" t="s">
        <v>137</v>
      </c>
      <c r="AO337" s="34" t="s">
        <v>138</v>
      </c>
      <c r="AP337" s="34" t="s">
        <v>139</v>
      </c>
      <c r="AQ337" s="34" t="s">
        <v>116</v>
      </c>
      <c r="AR337" s="34" t="s">
        <v>14781</v>
      </c>
      <c r="AS337" s="34" t="s">
        <v>76</v>
      </c>
      <c r="AT337" s="34" t="s">
        <v>2070</v>
      </c>
      <c r="AU337" s="34" t="s">
        <v>2071</v>
      </c>
      <c r="AV337" s="34" t="s">
        <v>2945</v>
      </c>
      <c r="AW337" s="34" t="s">
        <v>2073</v>
      </c>
      <c r="AX337" s="34" t="s">
        <v>2074</v>
      </c>
      <c r="AY337" s="34" t="s">
        <v>116</v>
      </c>
      <c r="AZ337" s="34" t="s">
        <v>116</v>
      </c>
      <c r="BA337" s="34" t="s">
        <v>1396</v>
      </c>
      <c r="BB337" s="34" t="s">
        <v>14782</v>
      </c>
      <c r="BC337" s="34" t="s">
        <v>1398</v>
      </c>
      <c r="BD337" s="34" t="s">
        <v>1399</v>
      </c>
      <c r="BE337" s="34" t="s">
        <v>1400</v>
      </c>
      <c r="BF337" s="34" t="s">
        <v>116</v>
      </c>
      <c r="BG337" s="34" t="s">
        <v>116</v>
      </c>
      <c r="BH337" s="34" t="s">
        <v>116</v>
      </c>
      <c r="BI337" s="34" t="s">
        <v>116</v>
      </c>
      <c r="BJ337" s="34" t="s">
        <v>116</v>
      </c>
      <c r="BK337" s="34" t="s">
        <v>116</v>
      </c>
      <c r="BL337" s="34" t="s">
        <v>116</v>
      </c>
      <c r="BM337" s="34" t="s">
        <v>116</v>
      </c>
      <c r="BN337" s="34" t="s">
        <v>116</v>
      </c>
      <c r="BO337" s="34" t="s">
        <v>116</v>
      </c>
      <c r="BP337" s="34" t="s">
        <v>116</v>
      </c>
      <c r="BQ337" s="34" t="s">
        <v>116</v>
      </c>
      <c r="BR337" s="34" t="s">
        <v>116</v>
      </c>
      <c r="BS337" s="34" t="s">
        <v>116</v>
      </c>
      <c r="BT337" s="34" t="s">
        <v>116</v>
      </c>
    </row>
    <row r="338" spans="1:72" ht="20.100000000000001" customHeight="1" x14ac:dyDescent="0.2">
      <c r="A338" s="40">
        <v>45017</v>
      </c>
      <c r="B338" s="34" t="s">
        <v>14783</v>
      </c>
      <c r="C338" s="34" t="s">
        <v>112</v>
      </c>
      <c r="D338" s="34">
        <v>20240120</v>
      </c>
      <c r="E338" s="34" t="s">
        <v>14784</v>
      </c>
      <c r="F338" s="34" t="s">
        <v>14785</v>
      </c>
      <c r="G338" s="34" t="s">
        <v>14786</v>
      </c>
      <c r="H338" s="34" t="s">
        <v>116</v>
      </c>
      <c r="I338" s="34" t="s">
        <v>14787</v>
      </c>
      <c r="J338" s="34" t="s">
        <v>14788</v>
      </c>
      <c r="K338" s="34" t="s">
        <v>116</v>
      </c>
      <c r="L338" s="34" t="s">
        <v>116</v>
      </c>
      <c r="M338" s="34" t="s">
        <v>116</v>
      </c>
      <c r="N338" s="5" t="s">
        <v>7062</v>
      </c>
      <c r="O338" s="5" t="s">
        <v>3954</v>
      </c>
      <c r="P338" s="34" t="s">
        <v>112</v>
      </c>
      <c r="Q338" s="6" t="s">
        <v>120</v>
      </c>
      <c r="R338" s="7" t="s">
        <v>120</v>
      </c>
      <c r="S338" s="7" t="s">
        <v>120</v>
      </c>
      <c r="T338" s="35" t="s">
        <v>14789</v>
      </c>
      <c r="U338" s="35">
        <v>9782409005589</v>
      </c>
      <c r="V338" s="34" t="s">
        <v>122</v>
      </c>
      <c r="W338" s="34">
        <v>9782409004421</v>
      </c>
      <c r="X338" s="34" t="s">
        <v>123</v>
      </c>
      <c r="Y338" s="34" t="s">
        <v>124</v>
      </c>
      <c r="Z338" s="34" t="s">
        <v>112</v>
      </c>
      <c r="AA338" s="34">
        <v>2016</v>
      </c>
      <c r="AB338" s="34" t="s">
        <v>125</v>
      </c>
      <c r="AC338" s="34" t="s">
        <v>126</v>
      </c>
      <c r="AD338" s="34" t="s">
        <v>127</v>
      </c>
      <c r="AE338" s="34" t="s">
        <v>128</v>
      </c>
      <c r="AF338" s="34" t="s">
        <v>129</v>
      </c>
      <c r="AG338" s="34" t="s">
        <v>130</v>
      </c>
      <c r="AH338" s="34" t="s">
        <v>131</v>
      </c>
      <c r="AI338" s="34" t="s">
        <v>132</v>
      </c>
      <c r="AJ338" s="34" t="s">
        <v>133</v>
      </c>
      <c r="AK338" s="34" t="s">
        <v>134</v>
      </c>
      <c r="AL338" s="34" t="s">
        <v>135</v>
      </c>
      <c r="AM338" s="34" t="s">
        <v>136</v>
      </c>
      <c r="AN338" s="34" t="s">
        <v>137</v>
      </c>
      <c r="AO338" s="34" t="s">
        <v>138</v>
      </c>
      <c r="AP338" s="34" t="s">
        <v>139</v>
      </c>
      <c r="AQ338" s="34" t="s">
        <v>116</v>
      </c>
      <c r="AR338" s="34" t="s">
        <v>14790</v>
      </c>
      <c r="AS338" s="34" t="s">
        <v>76</v>
      </c>
      <c r="AT338" s="34" t="s">
        <v>2553</v>
      </c>
      <c r="AU338" s="34" t="s">
        <v>2554</v>
      </c>
      <c r="AV338" s="34" t="s">
        <v>13538</v>
      </c>
      <c r="AW338" s="34" t="s">
        <v>13539</v>
      </c>
      <c r="AX338" s="34" t="s">
        <v>4319</v>
      </c>
      <c r="AY338" s="34" t="s">
        <v>2556</v>
      </c>
      <c r="AZ338" s="34" t="s">
        <v>3608</v>
      </c>
      <c r="BA338" s="34" t="s">
        <v>187</v>
      </c>
      <c r="BB338" s="34" t="s">
        <v>14791</v>
      </c>
      <c r="BC338" s="34" t="s">
        <v>14792</v>
      </c>
      <c r="BD338" s="34" t="s">
        <v>14793</v>
      </c>
      <c r="BE338" s="34" t="s">
        <v>1626</v>
      </c>
      <c r="BF338" s="34" t="s">
        <v>116</v>
      </c>
      <c r="BG338" s="34" t="s">
        <v>116</v>
      </c>
      <c r="BH338" s="34" t="s">
        <v>116</v>
      </c>
      <c r="BI338" s="34" t="s">
        <v>116</v>
      </c>
      <c r="BJ338" s="34" t="s">
        <v>116</v>
      </c>
      <c r="BK338" s="34" t="s">
        <v>116</v>
      </c>
      <c r="BL338" s="34" t="s">
        <v>116</v>
      </c>
      <c r="BM338" s="34" t="s">
        <v>116</v>
      </c>
      <c r="BN338" s="34" t="s">
        <v>116</v>
      </c>
      <c r="BO338" s="34" t="s">
        <v>116</v>
      </c>
      <c r="BP338" s="34" t="s">
        <v>116</v>
      </c>
      <c r="BQ338" s="34" t="s">
        <v>116</v>
      </c>
      <c r="BR338" s="34" t="s">
        <v>116</v>
      </c>
      <c r="BS338" s="34" t="s">
        <v>116</v>
      </c>
      <c r="BT338" s="34" t="s">
        <v>116</v>
      </c>
    </row>
    <row r="339" spans="1:72" ht="20.100000000000001" customHeight="1" x14ac:dyDescent="0.25">
      <c r="A339" s="40">
        <v>45017</v>
      </c>
      <c r="B339" s="32" t="s">
        <v>14794</v>
      </c>
      <c r="C339" s="34" t="s">
        <v>112</v>
      </c>
      <c r="D339" s="34">
        <v>20240120</v>
      </c>
      <c r="E339" s="32" t="s">
        <v>2019</v>
      </c>
      <c r="F339" s="32" t="s">
        <v>14795</v>
      </c>
      <c r="G339" s="32" t="s">
        <v>14796</v>
      </c>
      <c r="H339" s="32" t="s">
        <v>116</v>
      </c>
      <c r="I339" s="32" t="s">
        <v>14797</v>
      </c>
      <c r="J339" s="32" t="s">
        <v>116</v>
      </c>
      <c r="K339" s="32" t="s">
        <v>116</v>
      </c>
      <c r="L339" s="32" t="s">
        <v>116</v>
      </c>
      <c r="M339" s="32" t="s">
        <v>116</v>
      </c>
      <c r="N339" s="5" t="s">
        <v>3548</v>
      </c>
      <c r="O339" s="32" t="s">
        <v>207</v>
      </c>
      <c r="P339" s="32" t="s">
        <v>112</v>
      </c>
      <c r="Q339" s="20" t="s">
        <v>120</v>
      </c>
      <c r="R339" s="32" t="s">
        <v>120</v>
      </c>
      <c r="S339" s="32" t="s">
        <v>120</v>
      </c>
      <c r="T339" s="32" t="s">
        <v>14798</v>
      </c>
      <c r="U339" s="32">
        <v>9782409029080</v>
      </c>
      <c r="V339" s="32" t="s">
        <v>122</v>
      </c>
      <c r="W339" s="32">
        <v>9782409029073</v>
      </c>
      <c r="X339" s="32" t="s">
        <v>123</v>
      </c>
      <c r="Y339" s="32" t="s">
        <v>124</v>
      </c>
      <c r="Z339" s="32" t="s">
        <v>112</v>
      </c>
      <c r="AA339" s="32">
        <v>2021</v>
      </c>
      <c r="AB339" s="32" t="s">
        <v>125</v>
      </c>
      <c r="AC339" s="32" t="s">
        <v>234</v>
      </c>
      <c r="AD339" s="32" t="s">
        <v>127</v>
      </c>
      <c r="AE339" s="32" t="s">
        <v>128</v>
      </c>
      <c r="AF339" s="32" t="s">
        <v>129</v>
      </c>
      <c r="AG339" s="32" t="s">
        <v>130</v>
      </c>
      <c r="AH339" s="32" t="s">
        <v>131</v>
      </c>
      <c r="AI339" s="32" t="s">
        <v>132</v>
      </c>
      <c r="AJ339" s="32" t="s">
        <v>133</v>
      </c>
      <c r="AK339" s="32" t="s">
        <v>134</v>
      </c>
      <c r="AL339" s="32" t="s">
        <v>135</v>
      </c>
      <c r="AM339" s="32" t="s">
        <v>136</v>
      </c>
      <c r="AN339" s="32" t="s">
        <v>137</v>
      </c>
      <c r="AO339" s="32" t="s">
        <v>138</v>
      </c>
      <c r="AP339" s="32" t="s">
        <v>139</v>
      </c>
      <c r="AQ339" s="32" t="s">
        <v>116</v>
      </c>
      <c r="AR339" s="32" t="s">
        <v>14799</v>
      </c>
      <c r="AS339" s="32" t="s">
        <v>76</v>
      </c>
      <c r="AT339" s="32" t="s">
        <v>14800</v>
      </c>
      <c r="AU339" s="32" t="s">
        <v>2027</v>
      </c>
      <c r="AV339" s="32" t="s">
        <v>2028</v>
      </c>
      <c r="AW339" s="32" t="s">
        <v>2029</v>
      </c>
      <c r="AX339" s="32" t="s">
        <v>2030</v>
      </c>
      <c r="AY339" s="32" t="s">
        <v>6897</v>
      </c>
      <c r="AZ339" s="32" t="s">
        <v>116</v>
      </c>
      <c r="BA339" s="34" t="s">
        <v>1843</v>
      </c>
      <c r="BB339" s="34" t="s">
        <v>14801</v>
      </c>
      <c r="BC339" s="34" t="s">
        <v>14802</v>
      </c>
      <c r="BD339" s="34" t="s">
        <v>6765</v>
      </c>
      <c r="BE339" s="34" t="s">
        <v>116</v>
      </c>
      <c r="BF339" s="34" t="s">
        <v>116</v>
      </c>
      <c r="BG339" s="34" t="s">
        <v>116</v>
      </c>
      <c r="BH339" s="34" t="s">
        <v>116</v>
      </c>
      <c r="BI339" s="34" t="s">
        <v>116</v>
      </c>
      <c r="BJ339" s="34" t="s">
        <v>116</v>
      </c>
      <c r="BK339" s="34" t="s">
        <v>116</v>
      </c>
      <c r="BL339" s="34" t="s">
        <v>116</v>
      </c>
      <c r="BM339" s="34" t="s">
        <v>116</v>
      </c>
      <c r="BN339" s="34" t="s">
        <v>116</v>
      </c>
      <c r="BO339" s="34" t="s">
        <v>116</v>
      </c>
      <c r="BP339" s="34" t="s">
        <v>116</v>
      </c>
      <c r="BQ339" s="34" t="s">
        <v>116</v>
      </c>
      <c r="BR339" s="34" t="s">
        <v>116</v>
      </c>
      <c r="BS339" s="34" t="s">
        <v>116</v>
      </c>
      <c r="BT339" s="34" t="s">
        <v>116</v>
      </c>
    </row>
    <row r="340" spans="1:72" ht="20.100000000000001" customHeight="1" x14ac:dyDescent="0.2">
      <c r="A340" s="40">
        <v>45017</v>
      </c>
      <c r="B340" s="34" t="s">
        <v>14803</v>
      </c>
      <c r="C340" s="34" t="s">
        <v>112</v>
      </c>
      <c r="D340" s="34">
        <v>20240120</v>
      </c>
      <c r="E340" s="34" t="s">
        <v>14804</v>
      </c>
      <c r="F340" s="34" t="s">
        <v>14805</v>
      </c>
      <c r="G340" s="34" t="s">
        <v>14622</v>
      </c>
      <c r="H340" s="34" t="s">
        <v>116</v>
      </c>
      <c r="I340" s="34" t="s">
        <v>14623</v>
      </c>
      <c r="J340" s="34" t="s">
        <v>116</v>
      </c>
      <c r="K340" s="34" t="s">
        <v>116</v>
      </c>
      <c r="L340" s="34" t="s">
        <v>116</v>
      </c>
      <c r="M340" s="34" t="s">
        <v>116</v>
      </c>
      <c r="N340" s="5" t="s">
        <v>4693</v>
      </c>
      <c r="O340" s="5" t="s">
        <v>1832</v>
      </c>
      <c r="P340" s="34" t="s">
        <v>112</v>
      </c>
      <c r="Q340" s="6" t="s">
        <v>120</v>
      </c>
      <c r="R340" s="2" t="s">
        <v>120</v>
      </c>
      <c r="S340" s="34" t="s">
        <v>120</v>
      </c>
      <c r="T340" s="34" t="s">
        <v>14806</v>
      </c>
      <c r="U340" s="34">
        <v>9782409026225</v>
      </c>
      <c r="V340" s="34" t="s">
        <v>122</v>
      </c>
      <c r="W340" s="34">
        <v>9782409026218</v>
      </c>
      <c r="X340" s="34" t="s">
        <v>123</v>
      </c>
      <c r="Y340" s="34" t="s">
        <v>124</v>
      </c>
      <c r="Z340" s="34" t="s">
        <v>112</v>
      </c>
      <c r="AA340" s="34">
        <v>2020</v>
      </c>
      <c r="AB340" s="34" t="s">
        <v>125</v>
      </c>
      <c r="AC340" s="34" t="s">
        <v>571</v>
      </c>
      <c r="AD340" s="34" t="s">
        <v>127</v>
      </c>
      <c r="AE340" s="34" t="s">
        <v>128</v>
      </c>
      <c r="AF340" s="34" t="s">
        <v>129</v>
      </c>
      <c r="AG340" s="34" t="s">
        <v>130</v>
      </c>
      <c r="AH340" s="34" t="s">
        <v>131</v>
      </c>
      <c r="AI340" s="34" t="s">
        <v>132</v>
      </c>
      <c r="AJ340" s="34" t="s">
        <v>133</v>
      </c>
      <c r="AK340" s="34" t="s">
        <v>134</v>
      </c>
      <c r="AL340" s="34" t="s">
        <v>135</v>
      </c>
      <c r="AM340" s="34" t="s">
        <v>136</v>
      </c>
      <c r="AN340" s="34" t="s">
        <v>137</v>
      </c>
      <c r="AO340" s="34" t="s">
        <v>138</v>
      </c>
      <c r="AP340" s="34" t="s">
        <v>139</v>
      </c>
      <c r="AQ340" s="34" t="s">
        <v>116</v>
      </c>
      <c r="AR340" s="34" t="s">
        <v>14807</v>
      </c>
      <c r="AS340" s="34" t="s">
        <v>76</v>
      </c>
      <c r="AT340" s="34" t="s">
        <v>1979</v>
      </c>
      <c r="AU340" s="34" t="s">
        <v>1980</v>
      </c>
      <c r="AV340" s="34" t="s">
        <v>1910</v>
      </c>
      <c r="AW340" s="34" t="s">
        <v>1981</v>
      </c>
      <c r="AX340" s="34" t="s">
        <v>1982</v>
      </c>
      <c r="AY340" s="34" t="s">
        <v>4814</v>
      </c>
      <c r="AZ340" s="34" t="s">
        <v>116</v>
      </c>
      <c r="BA340" s="34" t="s">
        <v>116</v>
      </c>
      <c r="BB340" s="34" t="s">
        <v>116</v>
      </c>
      <c r="BC340" s="34" t="s">
        <v>116</v>
      </c>
      <c r="BD340" s="34" t="s">
        <v>116</v>
      </c>
      <c r="BE340" s="34" t="s">
        <v>116</v>
      </c>
      <c r="BF340" s="34" t="s">
        <v>116</v>
      </c>
      <c r="BG340" s="34" t="s">
        <v>116</v>
      </c>
      <c r="BH340" s="34" t="s">
        <v>116</v>
      </c>
      <c r="BI340" s="34" t="s">
        <v>116</v>
      </c>
      <c r="BJ340" s="34" t="s">
        <v>116</v>
      </c>
      <c r="BK340" s="34" t="s">
        <v>116</v>
      </c>
      <c r="BL340" s="34" t="s">
        <v>116</v>
      </c>
      <c r="BM340" s="34" t="s">
        <v>116</v>
      </c>
      <c r="BN340" s="34" t="s">
        <v>116</v>
      </c>
      <c r="BO340" s="34" t="s">
        <v>116</v>
      </c>
      <c r="BP340" s="34" t="s">
        <v>116</v>
      </c>
      <c r="BQ340" s="34" t="s">
        <v>116</v>
      </c>
      <c r="BR340" s="34" t="s">
        <v>116</v>
      </c>
      <c r="BS340" s="34" t="s">
        <v>116</v>
      </c>
      <c r="BT340" s="34" t="s">
        <v>116</v>
      </c>
    </row>
    <row r="341" spans="1:72" ht="20.100000000000001" customHeight="1" x14ac:dyDescent="0.2">
      <c r="A341" s="40">
        <v>44986</v>
      </c>
      <c r="B341" s="34" t="s">
        <v>14808</v>
      </c>
      <c r="C341" s="34" t="s">
        <v>112</v>
      </c>
      <c r="D341" s="34">
        <v>20240120</v>
      </c>
      <c r="E341" s="34" t="s">
        <v>2207</v>
      </c>
      <c r="F341" s="34" t="s">
        <v>14809</v>
      </c>
      <c r="G341" s="34" t="s">
        <v>14574</v>
      </c>
      <c r="H341" s="34" t="s">
        <v>116</v>
      </c>
      <c r="I341" s="34" t="s">
        <v>14575</v>
      </c>
      <c r="J341" s="34" t="s">
        <v>116</v>
      </c>
      <c r="K341" s="34" t="s">
        <v>116</v>
      </c>
      <c r="L341" s="34" t="s">
        <v>116</v>
      </c>
      <c r="M341" s="34" t="s">
        <v>116</v>
      </c>
      <c r="N341" s="5" t="s">
        <v>4301</v>
      </c>
      <c r="O341" s="5" t="s">
        <v>1387</v>
      </c>
      <c r="P341" s="34" t="s">
        <v>112</v>
      </c>
      <c r="Q341" s="6" t="s">
        <v>120</v>
      </c>
      <c r="R341" s="2" t="s">
        <v>120</v>
      </c>
      <c r="S341" s="34" t="s">
        <v>120</v>
      </c>
      <c r="T341" s="34" t="s">
        <v>14810</v>
      </c>
      <c r="U341" s="34">
        <v>9782409025839</v>
      </c>
      <c r="V341" s="34" t="s">
        <v>122</v>
      </c>
      <c r="W341" s="34">
        <v>9782409025822</v>
      </c>
      <c r="X341" s="34" t="s">
        <v>123</v>
      </c>
      <c r="Y341" s="34" t="s">
        <v>124</v>
      </c>
      <c r="Z341" s="34" t="s">
        <v>112</v>
      </c>
      <c r="AA341" s="34">
        <v>2020</v>
      </c>
      <c r="AB341" s="34" t="s">
        <v>125</v>
      </c>
      <c r="AC341" s="34" t="s">
        <v>222</v>
      </c>
      <c r="AD341" s="34" t="s">
        <v>127</v>
      </c>
      <c r="AE341" s="34" t="s">
        <v>128</v>
      </c>
      <c r="AF341" s="34" t="s">
        <v>129</v>
      </c>
      <c r="AG341" s="34" t="s">
        <v>130</v>
      </c>
      <c r="AH341" s="34" t="s">
        <v>131</v>
      </c>
      <c r="AI341" s="34" t="s">
        <v>132</v>
      </c>
      <c r="AJ341" s="34" t="s">
        <v>133</v>
      </c>
      <c r="AK341" s="34" t="s">
        <v>134</v>
      </c>
      <c r="AL341" s="34" t="s">
        <v>135</v>
      </c>
      <c r="AM341" s="34" t="s">
        <v>136</v>
      </c>
      <c r="AN341" s="34" t="s">
        <v>137</v>
      </c>
      <c r="AO341" s="34" t="s">
        <v>138</v>
      </c>
      <c r="AP341" s="34" t="s">
        <v>139</v>
      </c>
      <c r="AQ341" s="34" t="s">
        <v>116</v>
      </c>
      <c r="AR341" s="34" t="s">
        <v>14811</v>
      </c>
      <c r="AS341" s="34" t="s">
        <v>76</v>
      </c>
      <c r="AT341" s="34" t="s">
        <v>2212</v>
      </c>
      <c r="AU341" s="34" t="s">
        <v>6573</v>
      </c>
      <c r="AV341" s="34" t="s">
        <v>14812</v>
      </c>
      <c r="AW341" s="34" t="s">
        <v>14813</v>
      </c>
      <c r="AX341" s="34" t="s">
        <v>1646</v>
      </c>
      <c r="AY341" s="34" t="s">
        <v>14814</v>
      </c>
      <c r="AZ341" s="34" t="s">
        <v>14815</v>
      </c>
      <c r="BA341" s="34" t="s">
        <v>14816</v>
      </c>
      <c r="BB341" s="34" t="s">
        <v>1510</v>
      </c>
      <c r="BC341" s="34" t="s">
        <v>1511</v>
      </c>
      <c r="BD341" s="34" t="s">
        <v>1512</v>
      </c>
      <c r="BE341" s="34" t="s">
        <v>1513</v>
      </c>
      <c r="BF341" s="34" t="s">
        <v>1514</v>
      </c>
      <c r="BG341" s="34" t="s">
        <v>1518</v>
      </c>
      <c r="BH341" s="34" t="s">
        <v>14817</v>
      </c>
      <c r="BI341" s="34" t="s">
        <v>116</v>
      </c>
      <c r="BJ341" s="34" t="s">
        <v>116</v>
      </c>
      <c r="BK341" s="34" t="s">
        <v>116</v>
      </c>
      <c r="BL341" s="34" t="s">
        <v>116</v>
      </c>
      <c r="BM341" s="34" t="s">
        <v>116</v>
      </c>
      <c r="BN341" s="34" t="s">
        <v>116</v>
      </c>
      <c r="BO341" s="34" t="s">
        <v>116</v>
      </c>
      <c r="BP341" s="34" t="s">
        <v>116</v>
      </c>
      <c r="BQ341" s="34" t="s">
        <v>116</v>
      </c>
      <c r="BR341" s="34" t="s">
        <v>116</v>
      </c>
      <c r="BS341" s="34" t="s">
        <v>116</v>
      </c>
      <c r="BT341" s="34" t="s">
        <v>116</v>
      </c>
    </row>
    <row r="342" spans="1:72" ht="20.100000000000001" customHeight="1" x14ac:dyDescent="0.2">
      <c r="A342" s="40">
        <v>44988</v>
      </c>
      <c r="B342" s="34" t="s">
        <v>14818</v>
      </c>
      <c r="C342" s="34" t="s">
        <v>112</v>
      </c>
      <c r="D342" s="34">
        <v>20240120</v>
      </c>
      <c r="E342" s="34" t="s">
        <v>2270</v>
      </c>
      <c r="F342" s="34" t="s">
        <v>14819</v>
      </c>
      <c r="G342" s="34" t="s">
        <v>14820</v>
      </c>
      <c r="H342" s="34" t="s">
        <v>116</v>
      </c>
      <c r="I342" s="34" t="s">
        <v>14821</v>
      </c>
      <c r="J342" s="34" t="s">
        <v>116</v>
      </c>
      <c r="K342" s="34" t="s">
        <v>116</v>
      </c>
      <c r="L342" s="34" t="s">
        <v>116</v>
      </c>
      <c r="M342" s="34" t="s">
        <v>116</v>
      </c>
      <c r="N342" s="5" t="s">
        <v>5780</v>
      </c>
      <c r="O342" s="5" t="s">
        <v>3852</v>
      </c>
      <c r="P342" s="34" t="s">
        <v>112</v>
      </c>
      <c r="Q342" s="6" t="s">
        <v>120</v>
      </c>
      <c r="R342" s="7" t="s">
        <v>120</v>
      </c>
      <c r="S342" s="7" t="s">
        <v>120</v>
      </c>
      <c r="T342" s="35" t="s">
        <v>14822</v>
      </c>
      <c r="U342" s="35">
        <v>9782409015328</v>
      </c>
      <c r="V342" s="34" t="s">
        <v>122</v>
      </c>
      <c r="W342" s="34">
        <v>9782409015304</v>
      </c>
      <c r="X342" s="34" t="s">
        <v>123</v>
      </c>
      <c r="Y342" s="34" t="s">
        <v>124</v>
      </c>
      <c r="Z342" s="34" t="s">
        <v>112</v>
      </c>
      <c r="AA342" s="34">
        <v>2018</v>
      </c>
      <c r="AB342" s="34" t="s">
        <v>125</v>
      </c>
      <c r="AC342" s="34" t="s">
        <v>222</v>
      </c>
      <c r="AD342" s="34" t="s">
        <v>127</v>
      </c>
      <c r="AE342" s="34" t="s">
        <v>128</v>
      </c>
      <c r="AF342" s="34" t="s">
        <v>129</v>
      </c>
      <c r="AG342" s="34" t="s">
        <v>130</v>
      </c>
      <c r="AH342" s="34" t="s">
        <v>131</v>
      </c>
      <c r="AI342" s="34" t="s">
        <v>132</v>
      </c>
      <c r="AJ342" s="34" t="s">
        <v>133</v>
      </c>
      <c r="AK342" s="34" t="s">
        <v>134</v>
      </c>
      <c r="AL342" s="34" t="s">
        <v>135</v>
      </c>
      <c r="AM342" s="34" t="s">
        <v>136</v>
      </c>
      <c r="AN342" s="34" t="s">
        <v>137</v>
      </c>
      <c r="AO342" s="34" t="s">
        <v>138</v>
      </c>
      <c r="AP342" s="34" t="s">
        <v>139</v>
      </c>
      <c r="AQ342" s="34" t="s">
        <v>116</v>
      </c>
      <c r="AR342" s="34" t="s">
        <v>14823</v>
      </c>
      <c r="AS342" s="34" t="s">
        <v>76</v>
      </c>
      <c r="AT342" s="34" t="s">
        <v>14824</v>
      </c>
      <c r="AU342" s="34" t="s">
        <v>2277</v>
      </c>
      <c r="AV342" s="34" t="s">
        <v>14825</v>
      </c>
      <c r="AW342" s="34" t="s">
        <v>2178</v>
      </c>
      <c r="AX342" s="34" t="s">
        <v>116</v>
      </c>
      <c r="AY342" s="34" t="s">
        <v>116</v>
      </c>
      <c r="AZ342" s="34" t="s">
        <v>116</v>
      </c>
      <c r="BA342" s="34" t="s">
        <v>116</v>
      </c>
      <c r="BB342" s="34" t="s">
        <v>116</v>
      </c>
      <c r="BC342" s="34" t="s">
        <v>116</v>
      </c>
      <c r="BD342" s="34" t="s">
        <v>116</v>
      </c>
      <c r="BE342" s="34" t="s">
        <v>116</v>
      </c>
      <c r="BF342" s="34" t="s">
        <v>116</v>
      </c>
      <c r="BG342" s="34" t="s">
        <v>116</v>
      </c>
      <c r="BH342" s="34" t="s">
        <v>116</v>
      </c>
      <c r="BI342" s="34" t="s">
        <v>116</v>
      </c>
      <c r="BJ342" s="34" t="s">
        <v>116</v>
      </c>
      <c r="BK342" s="34" t="s">
        <v>116</v>
      </c>
      <c r="BL342" s="34" t="s">
        <v>116</v>
      </c>
      <c r="BM342" s="34" t="s">
        <v>116</v>
      </c>
      <c r="BN342" s="34" t="s">
        <v>116</v>
      </c>
      <c r="BO342" s="34" t="s">
        <v>116</v>
      </c>
      <c r="BP342" s="34" t="s">
        <v>116</v>
      </c>
      <c r="BQ342" s="34" t="s">
        <v>116</v>
      </c>
      <c r="BR342" s="34" t="s">
        <v>116</v>
      </c>
      <c r="BS342" s="34" t="s">
        <v>116</v>
      </c>
      <c r="BT342" s="34" t="s">
        <v>116</v>
      </c>
    </row>
    <row r="343" spans="1:72" ht="20.100000000000001" customHeight="1" x14ac:dyDescent="0.2">
      <c r="A343" s="40">
        <v>44988</v>
      </c>
      <c r="B343" s="34" t="s">
        <v>14826</v>
      </c>
      <c r="C343" s="34" t="s">
        <v>112</v>
      </c>
      <c r="D343" s="34">
        <v>20240120</v>
      </c>
      <c r="E343" s="34" t="s">
        <v>2128</v>
      </c>
      <c r="F343" s="34" t="s">
        <v>14827</v>
      </c>
      <c r="G343" s="34" t="s">
        <v>14828</v>
      </c>
      <c r="H343" s="34" t="s">
        <v>116</v>
      </c>
      <c r="I343" s="34" t="s">
        <v>14829</v>
      </c>
      <c r="J343" s="34" t="s">
        <v>116</v>
      </c>
      <c r="K343" s="34" t="s">
        <v>116</v>
      </c>
      <c r="L343" s="34" t="s">
        <v>116</v>
      </c>
      <c r="M343" s="34" t="s">
        <v>116</v>
      </c>
      <c r="N343" s="5" t="s">
        <v>5195</v>
      </c>
      <c r="O343" s="5" t="s">
        <v>7656</v>
      </c>
      <c r="P343" s="34" t="s">
        <v>112</v>
      </c>
      <c r="Q343" s="6" t="s">
        <v>120</v>
      </c>
      <c r="R343" s="34" t="s">
        <v>120</v>
      </c>
      <c r="S343" s="34" t="s">
        <v>120</v>
      </c>
      <c r="T343" s="34" t="s">
        <v>14830</v>
      </c>
      <c r="U343" s="34">
        <v>9782409021695</v>
      </c>
      <c r="V343" s="34" t="s">
        <v>122</v>
      </c>
      <c r="W343" s="34">
        <v>9782409021688</v>
      </c>
      <c r="X343" s="34" t="s">
        <v>123</v>
      </c>
      <c r="Y343" s="34" t="s">
        <v>124</v>
      </c>
      <c r="Z343" s="34" t="s">
        <v>112</v>
      </c>
      <c r="AA343" s="34">
        <v>2019</v>
      </c>
      <c r="AB343" s="34" t="s">
        <v>125</v>
      </c>
      <c r="AC343" s="34" t="s">
        <v>880</v>
      </c>
      <c r="AD343" s="34" t="s">
        <v>127</v>
      </c>
      <c r="AE343" s="34" t="s">
        <v>128</v>
      </c>
      <c r="AF343" s="34" t="s">
        <v>129</v>
      </c>
      <c r="AG343" s="34" t="s">
        <v>130</v>
      </c>
      <c r="AH343" s="34" t="s">
        <v>131</v>
      </c>
      <c r="AI343" s="34" t="s">
        <v>132</v>
      </c>
      <c r="AJ343" s="34" t="s">
        <v>133</v>
      </c>
      <c r="AK343" s="34" t="s">
        <v>134</v>
      </c>
      <c r="AL343" s="34" t="s">
        <v>135</v>
      </c>
      <c r="AM343" s="34" t="s">
        <v>136</v>
      </c>
      <c r="AN343" s="34" t="s">
        <v>137</v>
      </c>
      <c r="AO343" s="34" t="s">
        <v>138</v>
      </c>
      <c r="AP343" s="34" t="s">
        <v>139</v>
      </c>
      <c r="AQ343" s="34" t="s">
        <v>116</v>
      </c>
      <c r="AR343" s="34" t="s">
        <v>14831</v>
      </c>
      <c r="AS343" s="34" t="s">
        <v>76</v>
      </c>
      <c r="AT343" s="34" t="s">
        <v>2133</v>
      </c>
      <c r="AU343" s="34" t="s">
        <v>14832</v>
      </c>
      <c r="AV343" s="34" t="s">
        <v>1802</v>
      </c>
      <c r="AW343" s="34" t="s">
        <v>1973</v>
      </c>
      <c r="AX343" s="34" t="s">
        <v>14833</v>
      </c>
      <c r="AY343" s="34" t="s">
        <v>1974</v>
      </c>
      <c r="AZ343" s="34" t="s">
        <v>116</v>
      </c>
      <c r="BA343" s="34" t="s">
        <v>116</v>
      </c>
      <c r="BB343" s="34" t="s">
        <v>116</v>
      </c>
      <c r="BC343" s="34" t="s">
        <v>116</v>
      </c>
      <c r="BD343" s="34" t="s">
        <v>116</v>
      </c>
      <c r="BE343" s="34" t="s">
        <v>116</v>
      </c>
      <c r="BF343" s="34" t="s">
        <v>116</v>
      </c>
      <c r="BG343" s="34" t="s">
        <v>116</v>
      </c>
      <c r="BH343" s="34" t="s">
        <v>116</v>
      </c>
      <c r="BI343" s="34" t="s">
        <v>116</v>
      </c>
      <c r="BJ343" s="34" t="s">
        <v>116</v>
      </c>
      <c r="BK343" s="34" t="s">
        <v>116</v>
      </c>
      <c r="BL343" s="34" t="s">
        <v>116</v>
      </c>
      <c r="BM343" s="34" t="s">
        <v>116</v>
      </c>
      <c r="BN343" s="34" t="s">
        <v>116</v>
      </c>
      <c r="BO343" s="34" t="s">
        <v>116</v>
      </c>
      <c r="BP343" s="34" t="s">
        <v>116</v>
      </c>
      <c r="BQ343" s="34" t="s">
        <v>116</v>
      </c>
      <c r="BR343" s="34" t="s">
        <v>116</v>
      </c>
      <c r="BS343" s="34" t="s">
        <v>116</v>
      </c>
      <c r="BT343" s="34" t="s">
        <v>116</v>
      </c>
    </row>
    <row r="344" spans="1:72" ht="20.100000000000001" customHeight="1" x14ac:dyDescent="0.2">
      <c r="A344" s="40">
        <v>44958</v>
      </c>
      <c r="B344" s="34" t="s">
        <v>14834</v>
      </c>
      <c r="C344" s="34" t="s">
        <v>112</v>
      </c>
      <c r="D344" s="34">
        <v>20240120</v>
      </c>
      <c r="E344" s="34" t="s">
        <v>1382</v>
      </c>
      <c r="F344" s="34" t="s">
        <v>14835</v>
      </c>
      <c r="G344" s="34" t="s">
        <v>14836</v>
      </c>
      <c r="H344" s="34" t="s">
        <v>116</v>
      </c>
      <c r="I344" s="34" t="s">
        <v>14837</v>
      </c>
      <c r="J344" s="34" t="s">
        <v>116</v>
      </c>
      <c r="K344" s="34" t="s">
        <v>116</v>
      </c>
      <c r="L344" s="34" t="s">
        <v>116</v>
      </c>
      <c r="M344" s="34" t="s">
        <v>116</v>
      </c>
      <c r="N344" s="5" t="s">
        <v>4388</v>
      </c>
      <c r="O344" s="5" t="s">
        <v>918</v>
      </c>
      <c r="P344" s="34" t="s">
        <v>112</v>
      </c>
      <c r="Q344" s="6" t="s">
        <v>120</v>
      </c>
      <c r="R344" s="2" t="s">
        <v>120</v>
      </c>
      <c r="S344" s="34" t="s">
        <v>120</v>
      </c>
      <c r="T344" s="34" t="s">
        <v>14838</v>
      </c>
      <c r="U344" s="34">
        <v>9782409023408</v>
      </c>
      <c r="V344" s="34" t="s">
        <v>122</v>
      </c>
      <c r="W344" s="34">
        <v>9782409023378</v>
      </c>
      <c r="X344" s="34" t="s">
        <v>123</v>
      </c>
      <c r="Y344" s="34" t="s">
        <v>124</v>
      </c>
      <c r="Z344" s="34" t="s">
        <v>112</v>
      </c>
      <c r="AA344" s="34">
        <v>2020</v>
      </c>
      <c r="AB344" s="34" t="s">
        <v>125</v>
      </c>
      <c r="AC344" s="34" t="s">
        <v>222</v>
      </c>
      <c r="AD344" s="34" t="s">
        <v>127</v>
      </c>
      <c r="AE344" s="34" t="s">
        <v>128</v>
      </c>
      <c r="AF344" s="34" t="s">
        <v>129</v>
      </c>
      <c r="AG344" s="34" t="s">
        <v>130</v>
      </c>
      <c r="AH344" s="34" t="s">
        <v>131</v>
      </c>
      <c r="AI344" s="34" t="s">
        <v>132</v>
      </c>
      <c r="AJ344" s="34" t="s">
        <v>133</v>
      </c>
      <c r="AK344" s="34" t="s">
        <v>134</v>
      </c>
      <c r="AL344" s="34" t="s">
        <v>135</v>
      </c>
      <c r="AM344" s="34" t="s">
        <v>136</v>
      </c>
      <c r="AN344" s="34" t="s">
        <v>137</v>
      </c>
      <c r="AO344" s="34" t="s">
        <v>138</v>
      </c>
      <c r="AP344" s="34" t="s">
        <v>139</v>
      </c>
      <c r="AQ344" s="34" t="s">
        <v>116</v>
      </c>
      <c r="AR344" s="34" t="s">
        <v>14839</v>
      </c>
      <c r="AS344" s="34" t="s">
        <v>76</v>
      </c>
      <c r="AT344" s="34" t="s">
        <v>1390</v>
      </c>
      <c r="AU344" s="34" t="s">
        <v>1391</v>
      </c>
      <c r="AV344" s="34" t="s">
        <v>1392</v>
      </c>
      <c r="AW344" s="34" t="s">
        <v>14840</v>
      </c>
      <c r="AX344" s="34" t="s">
        <v>1393</v>
      </c>
      <c r="AY344" s="34" t="s">
        <v>1394</v>
      </c>
      <c r="AZ344" s="34" t="s">
        <v>1395</v>
      </c>
      <c r="BA344" s="34" t="s">
        <v>116</v>
      </c>
      <c r="BB344" s="34" t="s">
        <v>116</v>
      </c>
      <c r="BC344" s="34" t="s">
        <v>116</v>
      </c>
      <c r="BD344" s="34" t="s">
        <v>116</v>
      </c>
      <c r="BE344" s="34" t="s">
        <v>116</v>
      </c>
      <c r="BF344" s="34" t="s">
        <v>116</v>
      </c>
      <c r="BG344" s="34" t="s">
        <v>116</v>
      </c>
      <c r="BH344" s="34" t="s">
        <v>116</v>
      </c>
      <c r="BI344" s="34" t="s">
        <v>116</v>
      </c>
      <c r="BJ344" s="34" t="s">
        <v>116</v>
      </c>
      <c r="BK344" s="34" t="s">
        <v>116</v>
      </c>
      <c r="BL344" s="34" t="s">
        <v>116</v>
      </c>
      <c r="BM344" s="34" t="s">
        <v>116</v>
      </c>
      <c r="BN344" s="34" t="s">
        <v>116</v>
      </c>
      <c r="BO344" s="34" t="s">
        <v>116</v>
      </c>
      <c r="BP344" s="34" t="s">
        <v>116</v>
      </c>
      <c r="BQ344" s="34" t="s">
        <v>116</v>
      </c>
      <c r="BR344" s="34" t="s">
        <v>116</v>
      </c>
      <c r="BS344" s="34" t="s">
        <v>116</v>
      </c>
      <c r="BT344" s="34" t="s">
        <v>116</v>
      </c>
    </row>
    <row r="345" spans="1:72" ht="20.100000000000001" customHeight="1" x14ac:dyDescent="0.2">
      <c r="A345" s="40">
        <v>44958</v>
      </c>
      <c r="B345" s="34" t="s">
        <v>14841</v>
      </c>
      <c r="C345" s="34" t="s">
        <v>112</v>
      </c>
      <c r="D345" s="34">
        <v>20240120</v>
      </c>
      <c r="E345" s="34" t="s">
        <v>564</v>
      </c>
      <c r="F345" s="34" t="s">
        <v>14842</v>
      </c>
      <c r="G345" s="34" t="s">
        <v>14843</v>
      </c>
      <c r="H345" s="34" t="s">
        <v>116</v>
      </c>
      <c r="I345" s="34" t="s">
        <v>116</v>
      </c>
      <c r="J345" s="34" t="s">
        <v>14844</v>
      </c>
      <c r="K345" s="34" t="s">
        <v>116</v>
      </c>
      <c r="L345" s="34" t="s">
        <v>116</v>
      </c>
      <c r="M345" s="34" t="s">
        <v>116</v>
      </c>
      <c r="N345" s="5" t="s">
        <v>4573</v>
      </c>
      <c r="O345" s="5" t="s">
        <v>412</v>
      </c>
      <c r="P345" s="34" t="s">
        <v>112</v>
      </c>
      <c r="Q345" s="6" t="s">
        <v>120</v>
      </c>
      <c r="R345" s="34" t="s">
        <v>120</v>
      </c>
      <c r="S345" s="34" t="s">
        <v>120</v>
      </c>
      <c r="T345" s="34" t="s">
        <v>1621</v>
      </c>
      <c r="U345" s="34">
        <v>9782409027451</v>
      </c>
      <c r="V345" s="34" t="s">
        <v>122</v>
      </c>
      <c r="W345" s="34">
        <v>9782409027444</v>
      </c>
      <c r="X345" s="34" t="s">
        <v>123</v>
      </c>
      <c r="Y345" s="34" t="s">
        <v>124</v>
      </c>
      <c r="Z345" s="34" t="s">
        <v>112</v>
      </c>
      <c r="AA345" s="34">
        <v>2020</v>
      </c>
      <c r="AB345" s="34" t="s">
        <v>125</v>
      </c>
      <c r="AC345" s="34" t="s">
        <v>149</v>
      </c>
      <c r="AD345" s="34" t="s">
        <v>127</v>
      </c>
      <c r="AE345" s="34" t="s">
        <v>128</v>
      </c>
      <c r="AF345" s="34" t="s">
        <v>129</v>
      </c>
      <c r="AG345" s="34" t="s">
        <v>130</v>
      </c>
      <c r="AH345" s="34" t="s">
        <v>131</v>
      </c>
      <c r="AI345" s="34" t="s">
        <v>132</v>
      </c>
      <c r="AJ345" s="34" t="s">
        <v>133</v>
      </c>
      <c r="AK345" s="34" t="s">
        <v>134</v>
      </c>
      <c r="AL345" s="34" t="s">
        <v>135</v>
      </c>
      <c r="AM345" s="34" t="s">
        <v>136</v>
      </c>
      <c r="AN345" s="34" t="s">
        <v>137</v>
      </c>
      <c r="AO345" s="34" t="s">
        <v>138</v>
      </c>
      <c r="AP345" s="34" t="s">
        <v>139</v>
      </c>
      <c r="AQ345" s="34" t="s">
        <v>116</v>
      </c>
      <c r="AR345" s="34" t="s">
        <v>14845</v>
      </c>
      <c r="AS345" s="34" t="s">
        <v>76</v>
      </c>
      <c r="AT345" s="34" t="s">
        <v>1623</v>
      </c>
      <c r="AU345" s="34" t="s">
        <v>1623</v>
      </c>
      <c r="AV345" s="34" t="s">
        <v>1624</v>
      </c>
      <c r="AW345" s="34" t="s">
        <v>1624</v>
      </c>
      <c r="AX345" s="34" t="s">
        <v>1625</v>
      </c>
      <c r="AY345" s="34" t="s">
        <v>1625</v>
      </c>
      <c r="AZ345" s="34" t="s">
        <v>187</v>
      </c>
      <c r="BA345" s="34" t="s">
        <v>2926</v>
      </c>
      <c r="BB345" s="34" t="s">
        <v>2927</v>
      </c>
      <c r="BC345" s="34" t="s">
        <v>116</v>
      </c>
      <c r="BD345" s="34" t="s">
        <v>116</v>
      </c>
      <c r="BE345" s="34" t="s">
        <v>116</v>
      </c>
      <c r="BF345" s="34" t="s">
        <v>116</v>
      </c>
      <c r="BG345" s="34" t="s">
        <v>116</v>
      </c>
      <c r="BH345" s="34" t="s">
        <v>116</v>
      </c>
      <c r="BI345" s="34" t="s">
        <v>116</v>
      </c>
      <c r="BJ345" s="34" t="s">
        <v>116</v>
      </c>
      <c r="BK345" s="34" t="s">
        <v>116</v>
      </c>
      <c r="BL345" s="34" t="s">
        <v>116</v>
      </c>
      <c r="BM345" s="34" t="s">
        <v>116</v>
      </c>
      <c r="BN345" s="34" t="s">
        <v>116</v>
      </c>
      <c r="BO345" s="34" t="s">
        <v>116</v>
      </c>
      <c r="BP345" s="34" t="s">
        <v>116</v>
      </c>
      <c r="BQ345" s="34" t="s">
        <v>116</v>
      </c>
      <c r="BR345" s="34" t="s">
        <v>116</v>
      </c>
      <c r="BS345" s="34" t="s">
        <v>116</v>
      </c>
      <c r="BT345" s="34" t="s">
        <v>116</v>
      </c>
    </row>
    <row r="346" spans="1:72" ht="20.100000000000001" customHeight="1" x14ac:dyDescent="0.2">
      <c r="A346" s="40">
        <v>44927</v>
      </c>
      <c r="B346" s="34" t="s">
        <v>14846</v>
      </c>
      <c r="C346" s="34" t="s">
        <v>112</v>
      </c>
      <c r="D346" s="34">
        <v>20240120</v>
      </c>
      <c r="E346" s="34" t="s">
        <v>14847</v>
      </c>
      <c r="F346" s="34" t="s">
        <v>14848</v>
      </c>
      <c r="G346" s="34" t="s">
        <v>13918</v>
      </c>
      <c r="H346" s="34" t="s">
        <v>116</v>
      </c>
      <c r="I346" s="34" t="s">
        <v>13919</v>
      </c>
      <c r="J346" s="34" t="s">
        <v>116</v>
      </c>
      <c r="K346" s="34" t="s">
        <v>116</v>
      </c>
      <c r="L346" s="34" t="s">
        <v>116</v>
      </c>
      <c r="M346" s="34" t="s">
        <v>116</v>
      </c>
      <c r="N346" s="5" t="s">
        <v>8452</v>
      </c>
      <c r="O346" s="5" t="s">
        <v>5889</v>
      </c>
      <c r="P346" s="34" t="s">
        <v>112</v>
      </c>
      <c r="Q346" s="6" t="s">
        <v>120</v>
      </c>
      <c r="R346" s="7" t="s">
        <v>120</v>
      </c>
      <c r="S346" s="7" t="s">
        <v>120</v>
      </c>
      <c r="T346" s="35" t="s">
        <v>14849</v>
      </c>
      <c r="U346" s="35">
        <v>9782746092457</v>
      </c>
      <c r="V346" s="34" t="s">
        <v>122</v>
      </c>
      <c r="W346" s="34">
        <v>9782746091122</v>
      </c>
      <c r="X346" s="34" t="s">
        <v>123</v>
      </c>
      <c r="Y346" s="34" t="s">
        <v>124</v>
      </c>
      <c r="Z346" s="34" t="s">
        <v>112</v>
      </c>
      <c r="AA346" s="34">
        <v>2014</v>
      </c>
      <c r="AB346" s="34" t="s">
        <v>125</v>
      </c>
      <c r="AC346" s="34" t="s">
        <v>197</v>
      </c>
      <c r="AD346" s="34" t="s">
        <v>127</v>
      </c>
      <c r="AE346" s="34" t="s">
        <v>128</v>
      </c>
      <c r="AF346" s="34" t="s">
        <v>129</v>
      </c>
      <c r="AG346" s="34" t="s">
        <v>130</v>
      </c>
      <c r="AH346" s="34" t="s">
        <v>131</v>
      </c>
      <c r="AI346" s="34" t="s">
        <v>132</v>
      </c>
      <c r="AJ346" s="34" t="s">
        <v>133</v>
      </c>
      <c r="AK346" s="34" t="s">
        <v>134</v>
      </c>
      <c r="AL346" s="34" t="s">
        <v>135</v>
      </c>
      <c r="AM346" s="34" t="s">
        <v>136</v>
      </c>
      <c r="AN346" s="34" t="s">
        <v>137</v>
      </c>
      <c r="AO346" s="34" t="s">
        <v>138</v>
      </c>
      <c r="AP346" s="34" t="s">
        <v>139</v>
      </c>
      <c r="AQ346" s="34" t="s">
        <v>116</v>
      </c>
      <c r="AR346" s="34" t="s">
        <v>14850</v>
      </c>
      <c r="AS346" s="34" t="s">
        <v>76</v>
      </c>
      <c r="AT346" s="34" t="s">
        <v>14851</v>
      </c>
      <c r="AU346" s="34" t="s">
        <v>1472</v>
      </c>
      <c r="AV346" s="34" t="s">
        <v>14852</v>
      </c>
      <c r="AW346" s="34" t="s">
        <v>1456</v>
      </c>
      <c r="AX346" s="34" t="s">
        <v>14853</v>
      </c>
      <c r="AY346" s="34" t="s">
        <v>5183</v>
      </c>
      <c r="AZ346" s="34" t="s">
        <v>14854</v>
      </c>
      <c r="BA346" s="34" t="s">
        <v>3424</v>
      </c>
      <c r="BB346" s="34" t="s">
        <v>116</v>
      </c>
      <c r="BC346" s="34" t="s">
        <v>116</v>
      </c>
      <c r="BD346" s="34" t="s">
        <v>116</v>
      </c>
      <c r="BE346" s="34" t="s">
        <v>116</v>
      </c>
      <c r="BF346" s="34" t="s">
        <v>116</v>
      </c>
      <c r="BG346" s="34" t="s">
        <v>116</v>
      </c>
      <c r="BH346" s="34" t="s">
        <v>116</v>
      </c>
      <c r="BI346" s="34" t="s">
        <v>116</v>
      </c>
      <c r="BJ346" s="34" t="s">
        <v>116</v>
      </c>
      <c r="BK346" s="34" t="s">
        <v>116</v>
      </c>
      <c r="BL346" s="34" t="s">
        <v>116</v>
      </c>
      <c r="BM346" s="34" t="s">
        <v>116</v>
      </c>
      <c r="BN346" s="34" t="s">
        <v>116</v>
      </c>
      <c r="BO346" s="34" t="s">
        <v>116</v>
      </c>
      <c r="BP346" s="34" t="s">
        <v>116</v>
      </c>
      <c r="BQ346" s="34" t="s">
        <v>116</v>
      </c>
      <c r="BR346" s="34" t="s">
        <v>116</v>
      </c>
      <c r="BS346" s="34" t="s">
        <v>116</v>
      </c>
      <c r="BT346" s="34" t="s">
        <v>116</v>
      </c>
    </row>
    <row r="347" spans="1:72" ht="20.100000000000001" customHeight="1" x14ac:dyDescent="0.25">
      <c r="A347" s="40">
        <v>44927</v>
      </c>
      <c r="B347" s="34" t="s">
        <v>14855</v>
      </c>
      <c r="C347" s="34" t="s">
        <v>112</v>
      </c>
      <c r="D347" s="34">
        <v>20240120</v>
      </c>
      <c r="E347" s="34" t="s">
        <v>1878</v>
      </c>
      <c r="F347" s="34" t="s">
        <v>14856</v>
      </c>
      <c r="G347" s="34" t="s">
        <v>14857</v>
      </c>
      <c r="H347" s="34" t="s">
        <v>116</v>
      </c>
      <c r="I347" s="34" t="s">
        <v>14858</v>
      </c>
      <c r="J347" s="34" t="s">
        <v>116</v>
      </c>
      <c r="K347" s="34" t="s">
        <v>116</v>
      </c>
      <c r="L347" s="34" t="s">
        <v>116</v>
      </c>
      <c r="M347" s="34" t="s">
        <v>116</v>
      </c>
      <c r="N347" s="5" t="s">
        <v>5748</v>
      </c>
      <c r="O347" s="5" t="s">
        <v>9340</v>
      </c>
      <c r="P347" s="34" t="s">
        <v>112</v>
      </c>
      <c r="Q347" s="6" t="s">
        <v>120</v>
      </c>
      <c r="R347" s="7" t="s">
        <v>120</v>
      </c>
      <c r="S347" s="7" t="s">
        <v>120</v>
      </c>
      <c r="T347" s="35" t="s">
        <v>14859</v>
      </c>
      <c r="U347" s="35">
        <v>9782409014161</v>
      </c>
      <c r="V347" s="34" t="s">
        <v>122</v>
      </c>
      <c r="W347" s="34">
        <v>9782409014147</v>
      </c>
      <c r="X347" s="34" t="s">
        <v>123</v>
      </c>
      <c r="Y347" s="34" t="s">
        <v>124</v>
      </c>
      <c r="Z347" s="34" t="s">
        <v>112</v>
      </c>
      <c r="AA347" s="34">
        <v>2018</v>
      </c>
      <c r="AB347" s="34" t="s">
        <v>125</v>
      </c>
      <c r="AC347" s="34" t="s">
        <v>880</v>
      </c>
      <c r="AD347" s="34" t="s">
        <v>127</v>
      </c>
      <c r="AE347" s="34" t="s">
        <v>128</v>
      </c>
      <c r="AF347" s="34" t="s">
        <v>129</v>
      </c>
      <c r="AG347" s="34" t="s">
        <v>130</v>
      </c>
      <c r="AH347" s="34" t="s">
        <v>131</v>
      </c>
      <c r="AI347" s="34" t="s">
        <v>132</v>
      </c>
      <c r="AJ347" s="34" t="s">
        <v>133</v>
      </c>
      <c r="AK347" s="34" t="s">
        <v>134</v>
      </c>
      <c r="AL347" s="34" t="s">
        <v>135</v>
      </c>
      <c r="AM347" s="34" t="s">
        <v>136</v>
      </c>
      <c r="AN347" s="34" t="s">
        <v>137</v>
      </c>
      <c r="AO347" s="34" t="s">
        <v>138</v>
      </c>
      <c r="AP347" s="34" t="s">
        <v>139</v>
      </c>
      <c r="AQ347" s="34" t="s">
        <v>116</v>
      </c>
      <c r="AR347" s="34" t="s">
        <v>14860</v>
      </c>
      <c r="AS347" s="34" t="s">
        <v>76</v>
      </c>
      <c r="AT347" s="34" t="s">
        <v>1796</v>
      </c>
      <c r="AU347" s="34" t="s">
        <v>1886</v>
      </c>
      <c r="AV347" s="34" t="s">
        <v>1887</v>
      </c>
      <c r="AW347" s="34" t="s">
        <v>14861</v>
      </c>
      <c r="AX347" s="34" t="s">
        <v>14862</v>
      </c>
      <c r="AY347" s="34" t="s">
        <v>4234</v>
      </c>
      <c r="AZ347" s="34" t="s">
        <v>116</v>
      </c>
      <c r="BA347" s="32" t="s">
        <v>2493</v>
      </c>
      <c r="BB347" s="32" t="s">
        <v>2124</v>
      </c>
      <c r="BC347" s="32" t="s">
        <v>5719</v>
      </c>
      <c r="BD347" s="32" t="s">
        <v>116</v>
      </c>
      <c r="BE347" s="32" t="s">
        <v>116</v>
      </c>
      <c r="BF347" s="32" t="s">
        <v>116</v>
      </c>
      <c r="BG347" s="32" t="s">
        <v>116</v>
      </c>
      <c r="BH347" s="32" t="s">
        <v>116</v>
      </c>
      <c r="BI347" s="32" t="s">
        <v>116</v>
      </c>
      <c r="BJ347" s="32" t="s">
        <v>116</v>
      </c>
      <c r="BK347" s="32" t="s">
        <v>116</v>
      </c>
      <c r="BL347" s="32" t="s">
        <v>116</v>
      </c>
      <c r="BM347" s="32" t="s">
        <v>116</v>
      </c>
      <c r="BN347" s="32" t="s">
        <v>116</v>
      </c>
      <c r="BO347" s="32" t="s">
        <v>116</v>
      </c>
      <c r="BP347" s="32" t="s">
        <v>116</v>
      </c>
      <c r="BQ347" s="32" t="s">
        <v>116</v>
      </c>
      <c r="BR347" s="32" t="s">
        <v>116</v>
      </c>
      <c r="BS347" s="32" t="s">
        <v>116</v>
      </c>
      <c r="BT347" s="32" t="s">
        <v>116</v>
      </c>
    </row>
    <row r="348" spans="1:72" ht="20.100000000000001" customHeight="1" x14ac:dyDescent="0.2">
      <c r="A348" s="40">
        <v>44927</v>
      </c>
      <c r="B348" s="34" t="s">
        <v>14863</v>
      </c>
      <c r="C348" s="34" t="s">
        <v>112</v>
      </c>
      <c r="D348" s="34">
        <v>20240120</v>
      </c>
      <c r="E348" s="34" t="s">
        <v>1498</v>
      </c>
      <c r="F348" s="34" t="s">
        <v>14864</v>
      </c>
      <c r="G348" s="34" t="s">
        <v>14865</v>
      </c>
      <c r="H348" s="34" t="s">
        <v>116</v>
      </c>
      <c r="I348" s="34" t="s">
        <v>14866</v>
      </c>
      <c r="J348" s="34" t="s">
        <v>116</v>
      </c>
      <c r="K348" s="34" t="s">
        <v>116</v>
      </c>
      <c r="L348" s="34" t="s">
        <v>116</v>
      </c>
      <c r="M348" s="34" t="s">
        <v>116</v>
      </c>
      <c r="N348" s="5" t="s">
        <v>5288</v>
      </c>
      <c r="O348" s="5" t="s">
        <v>5157</v>
      </c>
      <c r="P348" s="34" t="s">
        <v>112</v>
      </c>
      <c r="Q348" s="6" t="s">
        <v>120</v>
      </c>
      <c r="R348" s="34" t="s">
        <v>120</v>
      </c>
      <c r="S348" s="34" t="s">
        <v>120</v>
      </c>
      <c r="T348" s="34" t="s">
        <v>14867</v>
      </c>
      <c r="U348" s="34">
        <v>9782409019227</v>
      </c>
      <c r="V348" s="34" t="s">
        <v>122</v>
      </c>
      <c r="W348" s="34">
        <v>9782409019203</v>
      </c>
      <c r="X348" s="34" t="s">
        <v>123</v>
      </c>
      <c r="Y348" s="34" t="s">
        <v>124</v>
      </c>
      <c r="Z348" s="34" t="s">
        <v>112</v>
      </c>
      <c r="AA348" s="34">
        <v>2019</v>
      </c>
      <c r="AB348" s="34" t="s">
        <v>125</v>
      </c>
      <c r="AC348" s="34" t="s">
        <v>149</v>
      </c>
      <c r="AD348" s="34" t="s">
        <v>127</v>
      </c>
      <c r="AE348" s="34" t="s">
        <v>128</v>
      </c>
      <c r="AF348" s="34" t="s">
        <v>129</v>
      </c>
      <c r="AG348" s="34" t="s">
        <v>130</v>
      </c>
      <c r="AH348" s="34" t="s">
        <v>131</v>
      </c>
      <c r="AI348" s="34" t="s">
        <v>132</v>
      </c>
      <c r="AJ348" s="34" t="s">
        <v>133</v>
      </c>
      <c r="AK348" s="34" t="s">
        <v>134</v>
      </c>
      <c r="AL348" s="34" t="s">
        <v>135</v>
      </c>
      <c r="AM348" s="34" t="s">
        <v>136</v>
      </c>
      <c r="AN348" s="34" t="s">
        <v>137</v>
      </c>
      <c r="AO348" s="34" t="s">
        <v>138</v>
      </c>
      <c r="AP348" s="34" t="s">
        <v>139</v>
      </c>
      <c r="AQ348" s="34" t="s">
        <v>116</v>
      </c>
      <c r="AR348" s="34" t="s">
        <v>14868</v>
      </c>
      <c r="AS348" s="34" t="s">
        <v>76</v>
      </c>
      <c r="AT348" s="34" t="s">
        <v>1506</v>
      </c>
      <c r="AU348" s="34" t="s">
        <v>1507</v>
      </c>
      <c r="AV348" s="34" t="s">
        <v>1508</v>
      </c>
      <c r="AW348" s="34" t="s">
        <v>14869</v>
      </c>
      <c r="AX348" s="34" t="s">
        <v>14870</v>
      </c>
      <c r="AY348" s="34" t="s">
        <v>14871</v>
      </c>
      <c r="AZ348" s="34" t="s">
        <v>14872</v>
      </c>
      <c r="BA348" s="34" t="s">
        <v>3309</v>
      </c>
      <c r="BB348" s="34" t="s">
        <v>3310</v>
      </c>
      <c r="BC348" s="34" t="s">
        <v>3311</v>
      </c>
      <c r="BD348" s="34" t="s">
        <v>3184</v>
      </c>
      <c r="BE348" s="13" t="s">
        <v>3185</v>
      </c>
      <c r="BF348" s="13" t="s">
        <v>2199</v>
      </c>
      <c r="BG348" s="13" t="s">
        <v>187</v>
      </c>
      <c r="BH348" s="13" t="s">
        <v>3314</v>
      </c>
      <c r="BI348" s="13" t="s">
        <v>3315</v>
      </c>
      <c r="BJ348" s="13" t="s">
        <v>116</v>
      </c>
      <c r="BK348" s="13" t="s">
        <v>116</v>
      </c>
      <c r="BL348" s="13" t="s">
        <v>116</v>
      </c>
      <c r="BM348" s="13" t="s">
        <v>116</v>
      </c>
      <c r="BN348" s="13" t="s">
        <v>116</v>
      </c>
      <c r="BO348" s="13" t="s">
        <v>116</v>
      </c>
      <c r="BP348" s="13" t="s">
        <v>116</v>
      </c>
      <c r="BQ348" s="13" t="s">
        <v>116</v>
      </c>
      <c r="BR348" s="13" t="s">
        <v>116</v>
      </c>
      <c r="BS348" s="13" t="s">
        <v>116</v>
      </c>
      <c r="BT348" s="13" t="s">
        <v>116</v>
      </c>
    </row>
    <row r="349" spans="1:72" ht="20.100000000000001" customHeight="1" x14ac:dyDescent="0.2">
      <c r="A349" s="40">
        <v>44927</v>
      </c>
      <c r="B349" s="34" t="s">
        <v>14873</v>
      </c>
      <c r="C349" s="34" t="s">
        <v>112</v>
      </c>
      <c r="D349" s="34">
        <v>20240120</v>
      </c>
      <c r="E349" s="34" t="s">
        <v>1761</v>
      </c>
      <c r="F349" s="34" t="s">
        <v>14874</v>
      </c>
      <c r="G349" s="34" t="s">
        <v>14875</v>
      </c>
      <c r="H349" s="34" t="s">
        <v>116</v>
      </c>
      <c r="I349" s="34" t="s">
        <v>14876</v>
      </c>
      <c r="J349" s="34" t="s">
        <v>116</v>
      </c>
      <c r="K349" s="34" t="s">
        <v>116</v>
      </c>
      <c r="L349" s="34" t="s">
        <v>116</v>
      </c>
      <c r="M349" s="34" t="s">
        <v>116</v>
      </c>
      <c r="N349" s="5" t="s">
        <v>3693</v>
      </c>
      <c r="O349" s="34" t="s">
        <v>5236</v>
      </c>
      <c r="P349" s="34" t="s">
        <v>112</v>
      </c>
      <c r="Q349" s="7" t="s">
        <v>120</v>
      </c>
      <c r="R349" s="34" t="s">
        <v>120</v>
      </c>
      <c r="S349" s="34" t="s">
        <v>120</v>
      </c>
      <c r="T349" s="34" t="s">
        <v>14877</v>
      </c>
      <c r="U349" s="34">
        <v>9782409028557</v>
      </c>
      <c r="V349" s="34" t="s">
        <v>122</v>
      </c>
      <c r="W349" s="34">
        <v>9782409028540</v>
      </c>
      <c r="X349" s="34" t="s">
        <v>123</v>
      </c>
      <c r="Y349" s="34" t="s">
        <v>124</v>
      </c>
      <c r="Z349" s="34" t="s">
        <v>112</v>
      </c>
      <c r="AA349" s="34">
        <v>2021</v>
      </c>
      <c r="AB349" s="34" t="s">
        <v>125</v>
      </c>
      <c r="AC349" s="34" t="s">
        <v>149</v>
      </c>
      <c r="AD349" s="34" t="s">
        <v>127</v>
      </c>
      <c r="AE349" s="34" t="s">
        <v>128</v>
      </c>
      <c r="AF349" s="34" t="s">
        <v>129</v>
      </c>
      <c r="AG349" s="34" t="s">
        <v>130</v>
      </c>
      <c r="AH349" s="34" t="s">
        <v>131</v>
      </c>
      <c r="AI349" s="34" t="s">
        <v>132</v>
      </c>
      <c r="AJ349" s="34" t="s">
        <v>133</v>
      </c>
      <c r="AK349" s="34" t="s">
        <v>134</v>
      </c>
      <c r="AL349" s="34" t="s">
        <v>135</v>
      </c>
      <c r="AM349" s="34" t="s">
        <v>136</v>
      </c>
      <c r="AN349" s="34" t="s">
        <v>137</v>
      </c>
      <c r="AO349" s="34" t="s">
        <v>138</v>
      </c>
      <c r="AP349" s="34" t="s">
        <v>139</v>
      </c>
      <c r="AQ349" s="34" t="s">
        <v>116</v>
      </c>
      <c r="AR349" s="34" t="s">
        <v>14878</v>
      </c>
      <c r="AS349" s="34" t="s">
        <v>76</v>
      </c>
      <c r="AT349" s="34" t="s">
        <v>1768</v>
      </c>
      <c r="AU349" s="34" t="s">
        <v>1769</v>
      </c>
      <c r="AV349" s="34" t="s">
        <v>1198</v>
      </c>
      <c r="AW349" s="34" t="s">
        <v>1770</v>
      </c>
      <c r="AX349" s="34" t="s">
        <v>1771</v>
      </c>
      <c r="AY349" s="34" t="s">
        <v>116</v>
      </c>
      <c r="AZ349" s="34" t="s">
        <v>116</v>
      </c>
      <c r="BA349" s="34" t="s">
        <v>116</v>
      </c>
      <c r="BB349" s="34" t="s">
        <v>116</v>
      </c>
      <c r="BC349" s="34" t="s">
        <v>116</v>
      </c>
      <c r="BD349" s="34" t="s">
        <v>116</v>
      </c>
      <c r="BE349" s="34" t="s">
        <v>116</v>
      </c>
      <c r="BF349" s="34" t="s">
        <v>116</v>
      </c>
      <c r="BG349" s="34" t="s">
        <v>116</v>
      </c>
      <c r="BH349" s="34" t="s">
        <v>116</v>
      </c>
      <c r="BI349" s="34" t="s">
        <v>116</v>
      </c>
      <c r="BJ349" s="34" t="s">
        <v>116</v>
      </c>
      <c r="BK349" s="34" t="s">
        <v>116</v>
      </c>
      <c r="BL349" s="34" t="s">
        <v>116</v>
      </c>
      <c r="BM349" s="34" t="s">
        <v>116</v>
      </c>
      <c r="BN349" s="34" t="s">
        <v>116</v>
      </c>
      <c r="BO349" s="34" t="s">
        <v>116</v>
      </c>
      <c r="BP349" s="34" t="s">
        <v>116</v>
      </c>
      <c r="BQ349" s="34" t="s">
        <v>116</v>
      </c>
      <c r="BR349" s="34" t="s">
        <v>116</v>
      </c>
      <c r="BS349" s="34" t="s">
        <v>116</v>
      </c>
      <c r="BT349" s="34" t="s">
        <v>116</v>
      </c>
    </row>
    <row r="350" spans="1:72" ht="20.100000000000001" customHeight="1" x14ac:dyDescent="0.2">
      <c r="A350" s="40">
        <v>44927</v>
      </c>
      <c r="B350" s="34" t="s">
        <v>14879</v>
      </c>
      <c r="C350" s="34" t="s">
        <v>112</v>
      </c>
      <c r="D350" s="34">
        <v>20240120</v>
      </c>
      <c r="E350" s="34" t="s">
        <v>1521</v>
      </c>
      <c r="F350" s="34" t="s">
        <v>14880</v>
      </c>
      <c r="G350" s="34" t="s">
        <v>14881</v>
      </c>
      <c r="H350" s="34" t="s">
        <v>116</v>
      </c>
      <c r="I350" s="34" t="s">
        <v>14882</v>
      </c>
      <c r="J350" s="34" t="s">
        <v>116</v>
      </c>
      <c r="K350" s="34" t="s">
        <v>116</v>
      </c>
      <c r="L350" s="34" t="s">
        <v>116</v>
      </c>
      <c r="M350" s="34" t="s">
        <v>116</v>
      </c>
      <c r="N350" s="5" t="s">
        <v>5722</v>
      </c>
      <c r="O350" s="5" t="s">
        <v>4063</v>
      </c>
      <c r="P350" s="34" t="s">
        <v>112</v>
      </c>
      <c r="Q350" s="6" t="s">
        <v>120</v>
      </c>
      <c r="R350" s="7" t="s">
        <v>120</v>
      </c>
      <c r="S350" s="7" t="s">
        <v>120</v>
      </c>
      <c r="T350" s="35" t="s">
        <v>14883</v>
      </c>
      <c r="U350" s="35">
        <v>9782409011719</v>
      </c>
      <c r="V350" s="34" t="s">
        <v>122</v>
      </c>
      <c r="W350" s="34">
        <v>9782409011702</v>
      </c>
      <c r="X350" s="34" t="s">
        <v>123</v>
      </c>
      <c r="Y350" s="34" t="s">
        <v>124</v>
      </c>
      <c r="Z350" s="34" t="s">
        <v>112</v>
      </c>
      <c r="AA350" s="34">
        <v>2018</v>
      </c>
      <c r="AB350" s="34" t="s">
        <v>125</v>
      </c>
      <c r="AC350" s="34" t="s">
        <v>292</v>
      </c>
      <c r="AD350" s="34" t="s">
        <v>127</v>
      </c>
      <c r="AE350" s="34" t="s">
        <v>128</v>
      </c>
      <c r="AF350" s="34" t="s">
        <v>129</v>
      </c>
      <c r="AG350" s="34" t="s">
        <v>130</v>
      </c>
      <c r="AH350" s="34" t="s">
        <v>131</v>
      </c>
      <c r="AI350" s="34" t="s">
        <v>132</v>
      </c>
      <c r="AJ350" s="34" t="s">
        <v>133</v>
      </c>
      <c r="AK350" s="34" t="s">
        <v>134</v>
      </c>
      <c r="AL350" s="34" t="s">
        <v>135</v>
      </c>
      <c r="AM350" s="34" t="s">
        <v>136</v>
      </c>
      <c r="AN350" s="34" t="s">
        <v>137</v>
      </c>
      <c r="AO350" s="34" t="s">
        <v>138</v>
      </c>
      <c r="AP350" s="34" t="s">
        <v>139</v>
      </c>
      <c r="AQ350" s="34" t="s">
        <v>116</v>
      </c>
      <c r="AR350" s="34" t="s">
        <v>14884</v>
      </c>
      <c r="AS350" s="34" t="s">
        <v>76</v>
      </c>
      <c r="AT350" s="34" t="s">
        <v>14885</v>
      </c>
      <c r="AU350" s="34" t="s">
        <v>14886</v>
      </c>
      <c r="AV350" s="34" t="s">
        <v>1529</v>
      </c>
      <c r="AW350" s="34" t="s">
        <v>1530</v>
      </c>
      <c r="AX350" s="34" t="s">
        <v>116</v>
      </c>
      <c r="AY350" s="34" t="s">
        <v>116</v>
      </c>
      <c r="AZ350" s="34" t="s">
        <v>116</v>
      </c>
      <c r="BA350" s="34" t="s">
        <v>2521</v>
      </c>
      <c r="BB350" s="34" t="s">
        <v>2522</v>
      </c>
      <c r="BC350" s="34" t="s">
        <v>14887</v>
      </c>
      <c r="BD350" s="34" t="s">
        <v>14888</v>
      </c>
      <c r="BE350" s="34" t="s">
        <v>2524</v>
      </c>
      <c r="BF350" s="13" t="s">
        <v>2525</v>
      </c>
      <c r="BG350" s="13" t="s">
        <v>1646</v>
      </c>
      <c r="BH350" s="13" t="s">
        <v>2526</v>
      </c>
      <c r="BI350" s="13" t="s">
        <v>2527</v>
      </c>
      <c r="BJ350" s="13" t="s">
        <v>2528</v>
      </c>
      <c r="BK350" s="13" t="s">
        <v>1198</v>
      </c>
      <c r="BL350" s="13" t="s">
        <v>2530</v>
      </c>
      <c r="BM350" s="13" t="s">
        <v>1199</v>
      </c>
      <c r="BN350" s="13" t="s">
        <v>2531</v>
      </c>
      <c r="BO350" s="13" t="s">
        <v>2204</v>
      </c>
      <c r="BP350" s="13" t="s">
        <v>14889</v>
      </c>
      <c r="BQ350" s="13" t="s">
        <v>116</v>
      </c>
      <c r="BR350" s="13" t="s">
        <v>116</v>
      </c>
      <c r="BS350" s="13" t="s">
        <v>116</v>
      </c>
      <c r="BT350" s="13" t="s">
        <v>116</v>
      </c>
    </row>
    <row r="351" spans="1:72" ht="20.100000000000001" customHeight="1" x14ac:dyDescent="0.2">
      <c r="A351" s="40">
        <v>44927</v>
      </c>
      <c r="B351" s="34" t="s">
        <v>14890</v>
      </c>
      <c r="C351" s="34" t="s">
        <v>112</v>
      </c>
      <c r="D351" s="34">
        <v>20240120</v>
      </c>
      <c r="E351" s="34" t="s">
        <v>1187</v>
      </c>
      <c r="F351" s="34" t="s">
        <v>14891</v>
      </c>
      <c r="G351" s="34" t="s">
        <v>14892</v>
      </c>
      <c r="H351" s="34" t="s">
        <v>116</v>
      </c>
      <c r="I351" s="34" t="s">
        <v>14844</v>
      </c>
      <c r="J351" s="34" t="s">
        <v>116</v>
      </c>
      <c r="K351" s="34" t="s">
        <v>116</v>
      </c>
      <c r="L351" s="34" t="s">
        <v>116</v>
      </c>
      <c r="M351" s="34" t="s">
        <v>116</v>
      </c>
      <c r="N351" s="5" t="s">
        <v>4445</v>
      </c>
      <c r="O351" s="5" t="s">
        <v>14893</v>
      </c>
      <c r="P351" s="34" t="s">
        <v>112</v>
      </c>
      <c r="Q351" s="6" t="s">
        <v>120</v>
      </c>
      <c r="R351" s="2" t="s">
        <v>120</v>
      </c>
      <c r="S351" s="34" t="s">
        <v>120</v>
      </c>
      <c r="T351" s="34" t="s">
        <v>14894</v>
      </c>
      <c r="U351" s="34">
        <v>9782409027031</v>
      </c>
      <c r="V351" s="34" t="s">
        <v>122</v>
      </c>
      <c r="W351" s="34">
        <v>9782409027024</v>
      </c>
      <c r="X351" s="34" t="s">
        <v>123</v>
      </c>
      <c r="Y351" s="34" t="s">
        <v>124</v>
      </c>
      <c r="Z351" s="34" t="s">
        <v>112</v>
      </c>
      <c r="AA351" s="34">
        <v>2020</v>
      </c>
      <c r="AB351" s="34" t="s">
        <v>125</v>
      </c>
      <c r="AC351" s="34" t="s">
        <v>571</v>
      </c>
      <c r="AD351" s="34" t="s">
        <v>127</v>
      </c>
      <c r="AE351" s="34" t="s">
        <v>128</v>
      </c>
      <c r="AF351" s="34" t="s">
        <v>129</v>
      </c>
      <c r="AG351" s="34" t="s">
        <v>130</v>
      </c>
      <c r="AH351" s="34" t="s">
        <v>131</v>
      </c>
      <c r="AI351" s="34" t="s">
        <v>132</v>
      </c>
      <c r="AJ351" s="34" t="s">
        <v>133</v>
      </c>
      <c r="AK351" s="34" t="s">
        <v>134</v>
      </c>
      <c r="AL351" s="34" t="s">
        <v>135</v>
      </c>
      <c r="AM351" s="34" t="s">
        <v>136</v>
      </c>
      <c r="AN351" s="34" t="s">
        <v>137</v>
      </c>
      <c r="AO351" s="34" t="s">
        <v>138</v>
      </c>
      <c r="AP351" s="34" t="s">
        <v>139</v>
      </c>
      <c r="AQ351" s="34" t="s">
        <v>116</v>
      </c>
      <c r="AR351" s="34" t="s">
        <v>14895</v>
      </c>
      <c r="AS351" s="34" t="s">
        <v>76</v>
      </c>
      <c r="AT351" s="34" t="s">
        <v>2241</v>
      </c>
      <c r="AU351" s="34" t="s">
        <v>2242</v>
      </c>
      <c r="AV351" s="34" t="s">
        <v>2243</v>
      </c>
      <c r="AW351" s="34" t="s">
        <v>2244</v>
      </c>
      <c r="AX351" s="34" t="s">
        <v>1646</v>
      </c>
      <c r="AY351" s="34" t="s">
        <v>6395</v>
      </c>
      <c r="AZ351" s="34" t="s">
        <v>116</v>
      </c>
      <c r="BA351" s="34" t="s">
        <v>2693</v>
      </c>
      <c r="BB351" s="34" t="s">
        <v>2695</v>
      </c>
      <c r="BC351" s="34" t="s">
        <v>2695</v>
      </c>
      <c r="BD351" s="34" t="s">
        <v>2696</v>
      </c>
      <c r="BE351" s="34" t="s">
        <v>2696</v>
      </c>
      <c r="BF351" s="34" t="s">
        <v>2697</v>
      </c>
      <c r="BG351" s="34" t="s">
        <v>2697</v>
      </c>
      <c r="BH351" s="34" t="s">
        <v>2698</v>
      </c>
      <c r="BI351" s="34" t="s">
        <v>2698</v>
      </c>
      <c r="BJ351" s="34" t="s">
        <v>2700</v>
      </c>
      <c r="BK351" s="34" t="s">
        <v>2700</v>
      </c>
      <c r="BL351" s="34" t="s">
        <v>2701</v>
      </c>
      <c r="BM351" s="34" t="s">
        <v>2701</v>
      </c>
      <c r="BN351" s="34" t="s">
        <v>2702</v>
      </c>
      <c r="BO351" s="34" t="s">
        <v>2702</v>
      </c>
      <c r="BP351" s="34" t="s">
        <v>2703</v>
      </c>
      <c r="BQ351" s="34" t="s">
        <v>2703</v>
      </c>
      <c r="BR351" s="34" t="s">
        <v>2704</v>
      </c>
      <c r="BS351" s="34" t="s">
        <v>2704</v>
      </c>
      <c r="BT351" s="34" t="s">
        <v>2705</v>
      </c>
    </row>
    <row r="352" spans="1:72" ht="20.100000000000001" customHeight="1" x14ac:dyDescent="0.2">
      <c r="A352" s="40">
        <v>44896</v>
      </c>
      <c r="B352" s="34" t="s">
        <v>14896</v>
      </c>
      <c r="C352" s="34" t="s">
        <v>112</v>
      </c>
      <c r="D352" s="34">
        <v>20240120</v>
      </c>
      <c r="E352" s="34" t="s">
        <v>14897</v>
      </c>
      <c r="F352" s="34" t="s">
        <v>2920</v>
      </c>
      <c r="G352" s="34" t="s">
        <v>14616</v>
      </c>
      <c r="H352" s="34" t="s">
        <v>116</v>
      </c>
      <c r="I352" s="34" t="s">
        <v>14617</v>
      </c>
      <c r="J352" s="34" t="s">
        <v>116</v>
      </c>
      <c r="K352" s="34" t="s">
        <v>116</v>
      </c>
      <c r="L352" s="34" t="s">
        <v>116</v>
      </c>
      <c r="M352" s="34" t="s">
        <v>116</v>
      </c>
      <c r="N352" s="5" t="s">
        <v>5235</v>
      </c>
      <c r="O352" s="5" t="s">
        <v>2921</v>
      </c>
      <c r="P352" s="34" t="s">
        <v>112</v>
      </c>
      <c r="Q352" s="6" t="s">
        <v>120</v>
      </c>
      <c r="R352" s="34" t="s">
        <v>120</v>
      </c>
      <c r="S352" s="34" t="s">
        <v>120</v>
      </c>
      <c r="T352" s="34" t="s">
        <v>14898</v>
      </c>
      <c r="U352" s="34">
        <v>9782409018312</v>
      </c>
      <c r="V352" s="34" t="s">
        <v>122</v>
      </c>
      <c r="W352" s="34">
        <v>9782409017919</v>
      </c>
      <c r="X352" s="34" t="s">
        <v>123</v>
      </c>
      <c r="Y352" s="34" t="s">
        <v>124</v>
      </c>
      <c r="Z352" s="34" t="s">
        <v>112</v>
      </c>
      <c r="AA352" s="34">
        <v>2019</v>
      </c>
      <c r="AB352" s="34" t="s">
        <v>125</v>
      </c>
      <c r="AC352" s="34" t="s">
        <v>222</v>
      </c>
      <c r="AD352" s="34" t="s">
        <v>127</v>
      </c>
      <c r="AE352" s="34" t="s">
        <v>128</v>
      </c>
      <c r="AF352" s="34" t="s">
        <v>129</v>
      </c>
      <c r="AG352" s="34" t="s">
        <v>130</v>
      </c>
      <c r="AH352" s="34" t="s">
        <v>131</v>
      </c>
      <c r="AI352" s="34" t="s">
        <v>132</v>
      </c>
      <c r="AJ352" s="34" t="s">
        <v>133</v>
      </c>
      <c r="AK352" s="34" t="s">
        <v>134</v>
      </c>
      <c r="AL352" s="34" t="s">
        <v>135</v>
      </c>
      <c r="AM352" s="34" t="s">
        <v>136</v>
      </c>
      <c r="AN352" s="34" t="s">
        <v>137</v>
      </c>
      <c r="AO352" s="34" t="s">
        <v>138</v>
      </c>
      <c r="AP352" s="34" t="s">
        <v>139</v>
      </c>
      <c r="AQ352" s="34" t="s">
        <v>116</v>
      </c>
      <c r="AR352" s="34" t="s">
        <v>14899</v>
      </c>
      <c r="AS352" s="34" t="s">
        <v>76</v>
      </c>
      <c r="AT352" s="34" t="s">
        <v>2924</v>
      </c>
      <c r="AU352" s="34" t="s">
        <v>999</v>
      </c>
      <c r="AV352" s="34" t="s">
        <v>2822</v>
      </c>
      <c r="AW352" s="34" t="s">
        <v>2925</v>
      </c>
      <c r="AX352" s="34" t="s">
        <v>3895</v>
      </c>
      <c r="AY352" s="34" t="s">
        <v>1002</v>
      </c>
      <c r="AZ352" s="34" t="s">
        <v>1857</v>
      </c>
      <c r="BA352" s="34" t="s">
        <v>2399</v>
      </c>
      <c r="BB352" s="34" t="s">
        <v>2400</v>
      </c>
      <c r="BC352" s="34" t="s">
        <v>2401</v>
      </c>
      <c r="BD352" s="34" t="s">
        <v>885</v>
      </c>
      <c r="BE352" s="34" t="s">
        <v>1246</v>
      </c>
      <c r="BF352" s="34" t="s">
        <v>2402</v>
      </c>
      <c r="BG352" s="34" t="s">
        <v>4234</v>
      </c>
      <c r="BH352" s="34" t="s">
        <v>116</v>
      </c>
      <c r="BI352" s="34" t="s">
        <v>116</v>
      </c>
      <c r="BJ352" s="34" t="s">
        <v>116</v>
      </c>
      <c r="BK352" s="34" t="s">
        <v>116</v>
      </c>
      <c r="BL352" s="34" t="s">
        <v>116</v>
      </c>
      <c r="BM352" s="34" t="s">
        <v>116</v>
      </c>
      <c r="BN352" s="34" t="s">
        <v>116</v>
      </c>
      <c r="BO352" s="34" t="s">
        <v>116</v>
      </c>
      <c r="BP352" s="34" t="s">
        <v>116</v>
      </c>
      <c r="BQ352" s="34" t="s">
        <v>116</v>
      </c>
      <c r="BR352" s="34" t="s">
        <v>116</v>
      </c>
      <c r="BS352" s="34" t="s">
        <v>116</v>
      </c>
      <c r="BT352" s="34" t="s">
        <v>116</v>
      </c>
    </row>
    <row r="353" spans="1:72" ht="20.100000000000001" customHeight="1" x14ac:dyDescent="0.2">
      <c r="A353" s="40">
        <v>44896</v>
      </c>
      <c r="B353" s="34" t="s">
        <v>14900</v>
      </c>
      <c r="C353" s="34" t="s">
        <v>112</v>
      </c>
      <c r="D353" s="34">
        <v>20240120</v>
      </c>
      <c r="E353" s="34" t="s">
        <v>3416</v>
      </c>
      <c r="F353" s="34" t="s">
        <v>14901</v>
      </c>
      <c r="G353" s="34" t="s">
        <v>14902</v>
      </c>
      <c r="H353" s="34" t="s">
        <v>116</v>
      </c>
      <c r="I353" s="34" t="s">
        <v>14903</v>
      </c>
      <c r="J353" s="34" t="s">
        <v>116</v>
      </c>
      <c r="K353" s="34" t="s">
        <v>116</v>
      </c>
      <c r="L353" s="34" t="s">
        <v>116</v>
      </c>
      <c r="M353" s="34" t="s">
        <v>116</v>
      </c>
      <c r="N353" s="5" t="s">
        <v>5175</v>
      </c>
      <c r="O353" s="5" t="s">
        <v>14904</v>
      </c>
      <c r="P353" s="34" t="s">
        <v>112</v>
      </c>
      <c r="Q353" s="6" t="s">
        <v>120</v>
      </c>
      <c r="R353" s="34" t="s">
        <v>120</v>
      </c>
      <c r="S353" s="34" t="s">
        <v>120</v>
      </c>
      <c r="T353" s="34" t="s">
        <v>14905</v>
      </c>
      <c r="U353" s="34">
        <v>9782409020759</v>
      </c>
      <c r="V353" s="34" t="s">
        <v>122</v>
      </c>
      <c r="W353" s="34">
        <v>9782409020728</v>
      </c>
      <c r="X353" s="34" t="s">
        <v>123</v>
      </c>
      <c r="Y353" s="34" t="s">
        <v>124</v>
      </c>
      <c r="Z353" s="34" t="s">
        <v>112</v>
      </c>
      <c r="AA353" s="34">
        <v>2019</v>
      </c>
      <c r="AB353" s="34" t="s">
        <v>125</v>
      </c>
      <c r="AC353" s="34" t="s">
        <v>149</v>
      </c>
      <c r="AD353" s="34" t="s">
        <v>127</v>
      </c>
      <c r="AE353" s="34" t="s">
        <v>128</v>
      </c>
      <c r="AF353" s="34" t="s">
        <v>129</v>
      </c>
      <c r="AG353" s="34" t="s">
        <v>130</v>
      </c>
      <c r="AH353" s="34" t="s">
        <v>131</v>
      </c>
      <c r="AI353" s="34" t="s">
        <v>132</v>
      </c>
      <c r="AJ353" s="34" t="s">
        <v>133</v>
      </c>
      <c r="AK353" s="34" t="s">
        <v>134</v>
      </c>
      <c r="AL353" s="34" t="s">
        <v>135</v>
      </c>
      <c r="AM353" s="34" t="s">
        <v>136</v>
      </c>
      <c r="AN353" s="34" t="s">
        <v>137</v>
      </c>
      <c r="AO353" s="34" t="s">
        <v>138</v>
      </c>
      <c r="AP353" s="34" t="s">
        <v>139</v>
      </c>
      <c r="AQ353" s="34" t="s">
        <v>116</v>
      </c>
      <c r="AR353" s="34" t="s">
        <v>14906</v>
      </c>
      <c r="AS353" s="34" t="s">
        <v>76</v>
      </c>
      <c r="AT353" s="34" t="s">
        <v>611</v>
      </c>
      <c r="AU353" s="34" t="s">
        <v>3422</v>
      </c>
      <c r="AV353" s="34" t="s">
        <v>3423</v>
      </c>
      <c r="AW353" s="34" t="s">
        <v>14907</v>
      </c>
      <c r="AX353" s="34" t="s">
        <v>1646</v>
      </c>
      <c r="AY353" s="34" t="s">
        <v>1198</v>
      </c>
      <c r="AZ353" s="34" t="s">
        <v>626</v>
      </c>
      <c r="BA353" s="34" t="s">
        <v>3437</v>
      </c>
      <c r="BB353" s="34" t="s">
        <v>3438</v>
      </c>
      <c r="BC353" s="34" t="s">
        <v>116</v>
      </c>
      <c r="BD353" s="34" t="s">
        <v>116</v>
      </c>
      <c r="BE353" s="34" t="s">
        <v>116</v>
      </c>
      <c r="BF353" s="34" t="s">
        <v>116</v>
      </c>
      <c r="BG353" s="34" t="s">
        <v>116</v>
      </c>
      <c r="BH353" s="34" t="s">
        <v>116</v>
      </c>
      <c r="BI353" s="34" t="s">
        <v>116</v>
      </c>
      <c r="BJ353" s="34" t="s">
        <v>116</v>
      </c>
      <c r="BK353" s="34" t="s">
        <v>116</v>
      </c>
      <c r="BL353" s="34" t="s">
        <v>116</v>
      </c>
      <c r="BM353" s="34" t="s">
        <v>116</v>
      </c>
      <c r="BN353" s="34" t="s">
        <v>116</v>
      </c>
      <c r="BO353" s="34" t="s">
        <v>116</v>
      </c>
      <c r="BP353" s="34" t="s">
        <v>116</v>
      </c>
      <c r="BQ353" s="34" t="s">
        <v>116</v>
      </c>
      <c r="BR353" s="34" t="s">
        <v>116</v>
      </c>
      <c r="BS353" s="34" t="s">
        <v>116</v>
      </c>
      <c r="BT353" s="34" t="s">
        <v>116</v>
      </c>
    </row>
    <row r="354" spans="1:72" ht="20.100000000000001" customHeight="1" x14ac:dyDescent="0.25">
      <c r="A354" s="40">
        <v>44896</v>
      </c>
      <c r="B354" s="32" t="s">
        <v>14908</v>
      </c>
      <c r="C354" s="34" t="s">
        <v>112</v>
      </c>
      <c r="D354" s="34">
        <v>20240120</v>
      </c>
      <c r="E354" s="32" t="s">
        <v>2482</v>
      </c>
      <c r="F354" s="32" t="s">
        <v>14909</v>
      </c>
      <c r="G354" s="32" t="s">
        <v>14910</v>
      </c>
      <c r="H354" s="32" t="s">
        <v>116</v>
      </c>
      <c r="I354" s="32" t="s">
        <v>14595</v>
      </c>
      <c r="J354" s="32" t="s">
        <v>116</v>
      </c>
      <c r="K354" s="32" t="s">
        <v>116</v>
      </c>
      <c r="L354" s="32" t="s">
        <v>116</v>
      </c>
      <c r="M354" s="32" t="s">
        <v>116</v>
      </c>
      <c r="N354" s="5" t="s">
        <v>3693</v>
      </c>
      <c r="O354" s="32" t="s">
        <v>14911</v>
      </c>
      <c r="P354" s="32" t="s">
        <v>112</v>
      </c>
      <c r="Q354" s="20" t="s">
        <v>120</v>
      </c>
      <c r="R354" s="32" t="s">
        <v>120</v>
      </c>
      <c r="S354" s="32" t="s">
        <v>120</v>
      </c>
      <c r="T354" s="32" t="s">
        <v>14912</v>
      </c>
      <c r="U354" s="32">
        <v>9782409028595</v>
      </c>
      <c r="V354" s="32" t="s">
        <v>122</v>
      </c>
      <c r="W354" s="32">
        <v>9782409028588</v>
      </c>
      <c r="X354" s="32" t="s">
        <v>123</v>
      </c>
      <c r="Y354" s="32" t="s">
        <v>124</v>
      </c>
      <c r="Z354" s="32" t="s">
        <v>112</v>
      </c>
      <c r="AA354" s="32">
        <v>2021</v>
      </c>
      <c r="AB354" s="32" t="s">
        <v>125</v>
      </c>
      <c r="AC354" s="32" t="s">
        <v>149</v>
      </c>
      <c r="AD354" s="32" t="s">
        <v>127</v>
      </c>
      <c r="AE354" s="32" t="s">
        <v>128</v>
      </c>
      <c r="AF354" s="32" t="s">
        <v>129</v>
      </c>
      <c r="AG354" s="32" t="s">
        <v>130</v>
      </c>
      <c r="AH354" s="32" t="s">
        <v>131</v>
      </c>
      <c r="AI354" s="32" t="s">
        <v>132</v>
      </c>
      <c r="AJ354" s="32" t="s">
        <v>133</v>
      </c>
      <c r="AK354" s="32" t="s">
        <v>134</v>
      </c>
      <c r="AL354" s="32" t="s">
        <v>135</v>
      </c>
      <c r="AM354" s="32" t="s">
        <v>136</v>
      </c>
      <c r="AN354" s="32" t="s">
        <v>137</v>
      </c>
      <c r="AO354" s="32" t="s">
        <v>138</v>
      </c>
      <c r="AP354" s="32" t="s">
        <v>139</v>
      </c>
      <c r="AQ354" s="32" t="s">
        <v>116</v>
      </c>
      <c r="AR354" s="32" t="s">
        <v>14913</v>
      </c>
      <c r="AS354" s="32" t="s">
        <v>76</v>
      </c>
      <c r="AT354" s="32" t="s">
        <v>2489</v>
      </c>
      <c r="AU354" s="32" t="s">
        <v>355</v>
      </c>
      <c r="AV354" s="32" t="s">
        <v>1867</v>
      </c>
      <c r="AW354" s="32" t="s">
        <v>1578</v>
      </c>
      <c r="AX354" s="32" t="s">
        <v>2490</v>
      </c>
      <c r="AY354" s="32" t="s">
        <v>2491</v>
      </c>
      <c r="AZ354" s="32" t="s">
        <v>2492</v>
      </c>
      <c r="BA354" s="34" t="s">
        <v>116</v>
      </c>
      <c r="BB354" s="34" t="s">
        <v>116</v>
      </c>
      <c r="BC354" s="34" t="s">
        <v>116</v>
      </c>
      <c r="BD354" s="34" t="s">
        <v>116</v>
      </c>
      <c r="BE354" s="13" t="s">
        <v>116</v>
      </c>
      <c r="BF354" s="13" t="s">
        <v>116</v>
      </c>
      <c r="BG354" s="13" t="s">
        <v>116</v>
      </c>
      <c r="BH354" s="13" t="s">
        <v>116</v>
      </c>
      <c r="BI354" s="13" t="s">
        <v>116</v>
      </c>
      <c r="BJ354" s="13" t="s">
        <v>116</v>
      </c>
      <c r="BK354" s="13" t="s">
        <v>116</v>
      </c>
      <c r="BL354" s="13" t="s">
        <v>116</v>
      </c>
      <c r="BM354" s="13" t="s">
        <v>116</v>
      </c>
      <c r="BN354" s="13" t="s">
        <v>116</v>
      </c>
      <c r="BO354" s="13" t="s">
        <v>116</v>
      </c>
      <c r="BP354" s="13" t="s">
        <v>116</v>
      </c>
      <c r="BQ354" s="13" t="s">
        <v>116</v>
      </c>
      <c r="BR354" s="13" t="s">
        <v>116</v>
      </c>
      <c r="BS354" s="13" t="s">
        <v>116</v>
      </c>
      <c r="BT354" s="13" t="s">
        <v>116</v>
      </c>
    </row>
    <row r="355" spans="1:72" ht="20.100000000000001" customHeight="1" x14ac:dyDescent="0.2">
      <c r="A355" s="40">
        <v>44896</v>
      </c>
      <c r="B355" s="34" t="s">
        <v>14914</v>
      </c>
      <c r="C355" s="34" t="s">
        <v>112</v>
      </c>
      <c r="D355" s="34">
        <v>20240120</v>
      </c>
      <c r="E355" s="34" t="s">
        <v>14915</v>
      </c>
      <c r="F355" s="34" t="s">
        <v>14916</v>
      </c>
      <c r="G355" s="34" t="s">
        <v>14917</v>
      </c>
      <c r="H355" s="34" t="s">
        <v>116</v>
      </c>
      <c r="I355" s="34" t="s">
        <v>14918</v>
      </c>
      <c r="J355" s="34" t="s">
        <v>116</v>
      </c>
      <c r="K355" s="34" t="s">
        <v>116</v>
      </c>
      <c r="L355" s="34" t="s">
        <v>116</v>
      </c>
      <c r="M355" s="34" t="s">
        <v>116</v>
      </c>
      <c r="N355" s="5" t="s">
        <v>5195</v>
      </c>
      <c r="O355" s="5" t="s">
        <v>6008</v>
      </c>
      <c r="P355" s="34" t="s">
        <v>112</v>
      </c>
      <c r="Q355" s="6" t="s">
        <v>120</v>
      </c>
      <c r="R355" s="34" t="s">
        <v>120</v>
      </c>
      <c r="S355" s="34" t="s">
        <v>120</v>
      </c>
      <c r="T355" s="34" t="s">
        <v>14919</v>
      </c>
      <c r="U355" s="34">
        <v>9782409021305</v>
      </c>
      <c r="V355" s="34" t="s">
        <v>122</v>
      </c>
      <c r="W355" s="34">
        <v>9782409021299</v>
      </c>
      <c r="X355" s="34" t="s">
        <v>123</v>
      </c>
      <c r="Y355" s="34" t="s">
        <v>124</v>
      </c>
      <c r="Z355" s="34" t="s">
        <v>112</v>
      </c>
      <c r="AA355" s="34">
        <v>2019</v>
      </c>
      <c r="AB355" s="34" t="s">
        <v>125</v>
      </c>
      <c r="AC355" s="34" t="s">
        <v>234</v>
      </c>
      <c r="AD355" s="34" t="s">
        <v>127</v>
      </c>
      <c r="AE355" s="34" t="s">
        <v>128</v>
      </c>
      <c r="AF355" s="34" t="s">
        <v>129</v>
      </c>
      <c r="AG355" s="34" t="s">
        <v>130</v>
      </c>
      <c r="AH355" s="34" t="s">
        <v>131</v>
      </c>
      <c r="AI355" s="34" t="s">
        <v>132</v>
      </c>
      <c r="AJ355" s="34" t="s">
        <v>133</v>
      </c>
      <c r="AK355" s="34" t="s">
        <v>134</v>
      </c>
      <c r="AL355" s="34" t="s">
        <v>135</v>
      </c>
      <c r="AM355" s="34" t="s">
        <v>136</v>
      </c>
      <c r="AN355" s="34" t="s">
        <v>137</v>
      </c>
      <c r="AO355" s="34" t="s">
        <v>138</v>
      </c>
      <c r="AP355" s="34" t="s">
        <v>139</v>
      </c>
      <c r="AQ355" s="34" t="s">
        <v>116</v>
      </c>
      <c r="AR355" s="34" t="s">
        <v>14920</v>
      </c>
      <c r="AS355" s="34" t="s">
        <v>76</v>
      </c>
      <c r="AT355" s="34" t="s">
        <v>3303</v>
      </c>
      <c r="AU355" s="34" t="s">
        <v>3304</v>
      </c>
      <c r="AV355" s="34" t="s">
        <v>3305</v>
      </c>
      <c r="AW355" s="34" t="s">
        <v>14921</v>
      </c>
      <c r="AX355" s="34" t="s">
        <v>3306</v>
      </c>
      <c r="AY355" s="34" t="s">
        <v>3307</v>
      </c>
      <c r="AZ355" s="34" t="s">
        <v>3308</v>
      </c>
      <c r="BA355" s="34" t="s">
        <v>13540</v>
      </c>
      <c r="BB355" s="34" t="s">
        <v>14922</v>
      </c>
      <c r="BC355" s="34" t="s">
        <v>13234</v>
      </c>
      <c r="BD355" s="34" t="s">
        <v>14743</v>
      </c>
      <c r="BE355" s="34" t="s">
        <v>8760</v>
      </c>
      <c r="BF355" s="34" t="s">
        <v>2560</v>
      </c>
      <c r="BG355" s="34" t="s">
        <v>116</v>
      </c>
      <c r="BH355" s="34" t="s">
        <v>116</v>
      </c>
      <c r="BI355" s="34" t="s">
        <v>116</v>
      </c>
      <c r="BJ355" s="34" t="s">
        <v>116</v>
      </c>
      <c r="BK355" s="34" t="s">
        <v>116</v>
      </c>
      <c r="BL355" s="34" t="s">
        <v>116</v>
      </c>
      <c r="BM355" s="34" t="s">
        <v>116</v>
      </c>
      <c r="BN355" s="34" t="s">
        <v>116</v>
      </c>
      <c r="BO355" s="34" t="s">
        <v>116</v>
      </c>
      <c r="BP355" s="34" t="s">
        <v>116</v>
      </c>
      <c r="BQ355" s="34" t="s">
        <v>116</v>
      </c>
      <c r="BR355" s="34" t="s">
        <v>116</v>
      </c>
      <c r="BS355" s="34" t="s">
        <v>116</v>
      </c>
      <c r="BT355" s="34" t="s">
        <v>116</v>
      </c>
    </row>
    <row r="356" spans="1:72" ht="20.100000000000001" customHeight="1" x14ac:dyDescent="0.2">
      <c r="A356" s="40">
        <v>44896</v>
      </c>
      <c r="B356" s="34" t="s">
        <v>14923</v>
      </c>
      <c r="C356" s="34" t="s">
        <v>112</v>
      </c>
      <c r="D356" s="34">
        <v>20240120</v>
      </c>
      <c r="E356" s="34" t="s">
        <v>14924</v>
      </c>
      <c r="F356" s="34" t="s">
        <v>116</v>
      </c>
      <c r="G356" s="34" t="s">
        <v>14925</v>
      </c>
      <c r="H356" s="34" t="s">
        <v>116</v>
      </c>
      <c r="I356" s="34" t="s">
        <v>14926</v>
      </c>
      <c r="J356" s="34" t="s">
        <v>116</v>
      </c>
      <c r="K356" s="34" t="s">
        <v>116</v>
      </c>
      <c r="L356" s="34" t="s">
        <v>116</v>
      </c>
      <c r="M356" s="34" t="s">
        <v>116</v>
      </c>
      <c r="N356" s="5" t="s">
        <v>5835</v>
      </c>
      <c r="O356" s="5" t="s">
        <v>3019</v>
      </c>
      <c r="P356" s="34" t="s">
        <v>112</v>
      </c>
      <c r="Q356" s="6" t="s">
        <v>120</v>
      </c>
      <c r="R356" s="7" t="s">
        <v>120</v>
      </c>
      <c r="S356" s="7" t="s">
        <v>120</v>
      </c>
      <c r="T356" s="35" t="s">
        <v>14927</v>
      </c>
      <c r="U356" s="35">
        <v>9782409013430</v>
      </c>
      <c r="V356" s="34" t="s">
        <v>122</v>
      </c>
      <c r="W356" s="34">
        <v>9782409013423</v>
      </c>
      <c r="X356" s="34" t="s">
        <v>123</v>
      </c>
      <c r="Y356" s="34" t="s">
        <v>124</v>
      </c>
      <c r="Z356" s="34" t="s">
        <v>112</v>
      </c>
      <c r="AA356" s="34">
        <v>2018</v>
      </c>
      <c r="AB356" s="34" t="s">
        <v>125</v>
      </c>
      <c r="AC356" s="34" t="s">
        <v>292</v>
      </c>
      <c r="AD356" s="34" t="s">
        <v>127</v>
      </c>
      <c r="AE356" s="34" t="s">
        <v>128</v>
      </c>
      <c r="AF356" s="34" t="s">
        <v>129</v>
      </c>
      <c r="AG356" s="34" t="s">
        <v>130</v>
      </c>
      <c r="AH356" s="34" t="s">
        <v>131</v>
      </c>
      <c r="AI356" s="34" t="s">
        <v>132</v>
      </c>
      <c r="AJ356" s="34" t="s">
        <v>133</v>
      </c>
      <c r="AK356" s="34" t="s">
        <v>134</v>
      </c>
      <c r="AL356" s="34" t="s">
        <v>135</v>
      </c>
      <c r="AM356" s="34" t="s">
        <v>136</v>
      </c>
      <c r="AN356" s="34" t="s">
        <v>137</v>
      </c>
      <c r="AO356" s="34" t="s">
        <v>138</v>
      </c>
      <c r="AP356" s="34" t="s">
        <v>139</v>
      </c>
      <c r="AQ356" s="34" t="s">
        <v>116</v>
      </c>
      <c r="AR356" s="34" t="s">
        <v>14928</v>
      </c>
      <c r="AS356" s="34" t="s">
        <v>76</v>
      </c>
      <c r="AT356" s="34" t="s">
        <v>4111</v>
      </c>
      <c r="AU356" s="34" t="s">
        <v>528</v>
      </c>
      <c r="AV356" s="34" t="s">
        <v>14929</v>
      </c>
      <c r="AW356" s="34" t="s">
        <v>14930</v>
      </c>
      <c r="AX356" s="34" t="s">
        <v>734</v>
      </c>
      <c r="AY356" s="34" t="s">
        <v>4972</v>
      </c>
      <c r="AZ356" s="34" t="s">
        <v>14931</v>
      </c>
      <c r="BA356" s="34" t="s">
        <v>2590</v>
      </c>
      <c r="BB356" s="34" t="s">
        <v>2591</v>
      </c>
      <c r="BC356" s="34" t="s">
        <v>116</v>
      </c>
      <c r="BD356" s="34" t="s">
        <v>116</v>
      </c>
      <c r="BE356" s="34" t="s">
        <v>116</v>
      </c>
      <c r="BF356" s="34" t="s">
        <v>116</v>
      </c>
      <c r="BG356" s="34" t="s">
        <v>116</v>
      </c>
      <c r="BH356" s="34" t="s">
        <v>116</v>
      </c>
      <c r="BI356" s="34" t="s">
        <v>116</v>
      </c>
      <c r="BJ356" s="34" t="s">
        <v>116</v>
      </c>
      <c r="BK356" s="34" t="s">
        <v>116</v>
      </c>
      <c r="BL356" s="34" t="s">
        <v>116</v>
      </c>
      <c r="BM356" s="34" t="s">
        <v>116</v>
      </c>
      <c r="BN356" s="34" t="s">
        <v>116</v>
      </c>
      <c r="BO356" s="34" t="s">
        <v>116</v>
      </c>
      <c r="BP356" s="34" t="s">
        <v>116</v>
      </c>
      <c r="BQ356" s="34" t="s">
        <v>116</v>
      </c>
      <c r="BR356" s="34" t="s">
        <v>116</v>
      </c>
      <c r="BS356" s="34" t="s">
        <v>116</v>
      </c>
      <c r="BT356" s="34" t="s">
        <v>116</v>
      </c>
    </row>
    <row r="357" spans="1:72" ht="20.100000000000001" customHeight="1" x14ac:dyDescent="0.2">
      <c r="A357" s="40">
        <v>44896</v>
      </c>
      <c r="B357" s="34" t="s">
        <v>14932</v>
      </c>
      <c r="C357" s="34" t="s">
        <v>112</v>
      </c>
      <c r="D357" s="34">
        <v>20240120</v>
      </c>
      <c r="E357" s="34" t="s">
        <v>2509</v>
      </c>
      <c r="F357" s="34" t="s">
        <v>14933</v>
      </c>
      <c r="G357" s="34" t="s">
        <v>14934</v>
      </c>
      <c r="H357" s="34" t="s">
        <v>116</v>
      </c>
      <c r="I357" s="34" t="s">
        <v>14935</v>
      </c>
      <c r="J357" s="34" t="s">
        <v>116</v>
      </c>
      <c r="K357" s="34" t="s">
        <v>116</v>
      </c>
      <c r="L357" s="34" t="s">
        <v>116</v>
      </c>
      <c r="M357" s="34" t="s">
        <v>116</v>
      </c>
      <c r="N357" s="5" t="s">
        <v>5079</v>
      </c>
      <c r="O357" s="5" t="s">
        <v>14936</v>
      </c>
      <c r="P357" s="34" t="s">
        <v>112</v>
      </c>
      <c r="Q357" s="6" t="s">
        <v>120</v>
      </c>
      <c r="R357" s="34" t="s">
        <v>120</v>
      </c>
      <c r="S357" s="34" t="s">
        <v>120</v>
      </c>
      <c r="T357" s="34" t="s">
        <v>14937</v>
      </c>
      <c r="U357" s="34">
        <v>9782409021961</v>
      </c>
      <c r="V357" s="34" t="s">
        <v>122</v>
      </c>
      <c r="W357" s="34">
        <v>9782409021954</v>
      </c>
      <c r="X357" s="34" t="s">
        <v>123</v>
      </c>
      <c r="Y357" s="34" t="s">
        <v>124</v>
      </c>
      <c r="Z357" s="34" t="s">
        <v>112</v>
      </c>
      <c r="AA357" s="34">
        <v>2019</v>
      </c>
      <c r="AB357" s="34" t="s">
        <v>125</v>
      </c>
      <c r="AC357" s="34" t="s">
        <v>222</v>
      </c>
      <c r="AD357" s="34" t="s">
        <v>127</v>
      </c>
      <c r="AE357" s="34" t="s">
        <v>128</v>
      </c>
      <c r="AF357" s="34" t="s">
        <v>129</v>
      </c>
      <c r="AG357" s="34" t="s">
        <v>130</v>
      </c>
      <c r="AH357" s="34" t="s">
        <v>131</v>
      </c>
      <c r="AI357" s="34" t="s">
        <v>132</v>
      </c>
      <c r="AJ357" s="34" t="s">
        <v>133</v>
      </c>
      <c r="AK357" s="34" t="s">
        <v>134</v>
      </c>
      <c r="AL357" s="34" t="s">
        <v>135</v>
      </c>
      <c r="AM357" s="34" t="s">
        <v>136</v>
      </c>
      <c r="AN357" s="34" t="s">
        <v>137</v>
      </c>
      <c r="AO357" s="34" t="s">
        <v>138</v>
      </c>
      <c r="AP357" s="34" t="s">
        <v>139</v>
      </c>
      <c r="AQ357" s="34" t="s">
        <v>116</v>
      </c>
      <c r="AR357" s="34" t="s">
        <v>14938</v>
      </c>
      <c r="AS357" s="34" t="s">
        <v>76</v>
      </c>
      <c r="AT357" s="34" t="s">
        <v>2516</v>
      </c>
      <c r="AU357" s="34" t="s">
        <v>2517</v>
      </c>
      <c r="AV357" s="34" t="s">
        <v>153</v>
      </c>
      <c r="AW357" s="34" t="s">
        <v>868</v>
      </c>
      <c r="AX357" s="34" t="s">
        <v>2518</v>
      </c>
      <c r="AY357" s="34" t="s">
        <v>2519</v>
      </c>
      <c r="AZ357" s="34" t="s">
        <v>2520</v>
      </c>
      <c r="BA357" s="34" t="s">
        <v>2758</v>
      </c>
      <c r="BB357" s="34" t="s">
        <v>2809</v>
      </c>
      <c r="BC357" s="34" t="s">
        <v>3095</v>
      </c>
      <c r="BD357" s="34" t="s">
        <v>3096</v>
      </c>
      <c r="BE357" s="34" t="s">
        <v>2761</v>
      </c>
      <c r="BF357" s="34" t="s">
        <v>3097</v>
      </c>
      <c r="BG357" s="34" t="s">
        <v>2576</v>
      </c>
      <c r="BH357" s="34" t="s">
        <v>3098</v>
      </c>
      <c r="BI357" s="34" t="s">
        <v>116</v>
      </c>
      <c r="BJ357" s="34" t="s">
        <v>116</v>
      </c>
      <c r="BK357" s="34" t="s">
        <v>116</v>
      </c>
      <c r="BL357" s="34" t="s">
        <v>116</v>
      </c>
      <c r="BM357" s="34" t="s">
        <v>116</v>
      </c>
      <c r="BN357" s="34" t="s">
        <v>116</v>
      </c>
      <c r="BO357" s="34" t="s">
        <v>116</v>
      </c>
      <c r="BP357" s="34" t="s">
        <v>116</v>
      </c>
      <c r="BQ357" s="34" t="s">
        <v>116</v>
      </c>
      <c r="BR357" s="34" t="s">
        <v>116</v>
      </c>
      <c r="BS357" s="34" t="s">
        <v>116</v>
      </c>
      <c r="BT357" s="34" t="s">
        <v>116</v>
      </c>
    </row>
    <row r="358" spans="1:72" ht="20.100000000000001" customHeight="1" x14ac:dyDescent="0.2">
      <c r="A358" s="40">
        <v>44866</v>
      </c>
      <c r="B358" s="34" t="s">
        <v>14939</v>
      </c>
      <c r="C358" s="34" t="s">
        <v>112</v>
      </c>
      <c r="D358" s="34">
        <v>20240120</v>
      </c>
      <c r="E358" s="34" t="s">
        <v>14940</v>
      </c>
      <c r="F358" s="34" t="s">
        <v>14941</v>
      </c>
      <c r="G358" s="34" t="s">
        <v>14942</v>
      </c>
      <c r="H358" s="34" t="s">
        <v>116</v>
      </c>
      <c r="I358" s="34" t="s">
        <v>116</v>
      </c>
      <c r="J358" s="34" t="s">
        <v>14943</v>
      </c>
      <c r="K358" s="34" t="s">
        <v>116</v>
      </c>
      <c r="L358" s="34" t="s">
        <v>116</v>
      </c>
      <c r="M358" s="34" t="s">
        <v>116</v>
      </c>
      <c r="N358" s="5" t="s">
        <v>5687</v>
      </c>
      <c r="O358" s="5" t="s">
        <v>7339</v>
      </c>
      <c r="P358" s="34" t="s">
        <v>112</v>
      </c>
      <c r="Q358" s="6" t="s">
        <v>120</v>
      </c>
      <c r="R358" s="7" t="s">
        <v>120</v>
      </c>
      <c r="S358" s="7" t="s">
        <v>120</v>
      </c>
      <c r="T358" s="35" t="s">
        <v>14944</v>
      </c>
      <c r="U358" s="35">
        <v>9782409013072</v>
      </c>
      <c r="V358" s="34" t="s">
        <v>122</v>
      </c>
      <c r="W358" s="34">
        <v>9782409012815</v>
      </c>
      <c r="X358" s="34" t="s">
        <v>123</v>
      </c>
      <c r="Y358" s="34" t="s">
        <v>124</v>
      </c>
      <c r="Z358" s="34" t="s">
        <v>112</v>
      </c>
      <c r="AA358" s="34">
        <v>2018</v>
      </c>
      <c r="AB358" s="34" t="s">
        <v>125</v>
      </c>
      <c r="AC358" s="34" t="s">
        <v>149</v>
      </c>
      <c r="AD358" s="34" t="s">
        <v>127</v>
      </c>
      <c r="AE358" s="34" t="s">
        <v>128</v>
      </c>
      <c r="AF358" s="34" t="s">
        <v>129</v>
      </c>
      <c r="AG358" s="34" t="s">
        <v>130</v>
      </c>
      <c r="AH358" s="34" t="s">
        <v>131</v>
      </c>
      <c r="AI358" s="34" t="s">
        <v>132</v>
      </c>
      <c r="AJ358" s="34" t="s">
        <v>133</v>
      </c>
      <c r="AK358" s="34" t="s">
        <v>134</v>
      </c>
      <c r="AL358" s="34" t="s">
        <v>135</v>
      </c>
      <c r="AM358" s="34" t="s">
        <v>136</v>
      </c>
      <c r="AN358" s="34" t="s">
        <v>137</v>
      </c>
      <c r="AO358" s="34" t="s">
        <v>138</v>
      </c>
      <c r="AP358" s="34" t="s">
        <v>139</v>
      </c>
      <c r="AQ358" s="34" t="s">
        <v>116</v>
      </c>
      <c r="AR358" s="34" t="s">
        <v>14945</v>
      </c>
      <c r="AS358" s="34" t="s">
        <v>76</v>
      </c>
      <c r="AT358" s="34" t="s">
        <v>2691</v>
      </c>
      <c r="AU358" s="34" t="s">
        <v>2691</v>
      </c>
      <c r="AV358" s="34" t="s">
        <v>2692</v>
      </c>
      <c r="AW358" s="34" t="s">
        <v>2692</v>
      </c>
      <c r="AX358" s="34" t="s">
        <v>1469</v>
      </c>
      <c r="AY358" s="34" t="s">
        <v>1469</v>
      </c>
      <c r="AZ358" s="34" t="s">
        <v>2693</v>
      </c>
      <c r="BA358" s="34" t="s">
        <v>3039</v>
      </c>
      <c r="BB358" s="34" t="s">
        <v>3040</v>
      </c>
      <c r="BC358" s="34" t="s">
        <v>3044</v>
      </c>
      <c r="BD358" s="34" t="s">
        <v>3045</v>
      </c>
      <c r="BE358" s="34" t="s">
        <v>3046</v>
      </c>
      <c r="BF358" s="34" t="s">
        <v>3047</v>
      </c>
      <c r="BG358" s="34" t="s">
        <v>3048</v>
      </c>
      <c r="BH358" s="34" t="s">
        <v>3049</v>
      </c>
      <c r="BI358" s="34" t="s">
        <v>3050</v>
      </c>
      <c r="BJ358" s="34" t="s">
        <v>116</v>
      </c>
      <c r="BK358" s="34" t="s">
        <v>116</v>
      </c>
      <c r="BL358" s="34" t="s">
        <v>116</v>
      </c>
      <c r="BM358" s="34" t="s">
        <v>116</v>
      </c>
      <c r="BN358" s="34" t="s">
        <v>116</v>
      </c>
      <c r="BO358" s="34" t="s">
        <v>116</v>
      </c>
      <c r="BP358" s="34" t="s">
        <v>116</v>
      </c>
      <c r="BQ358" s="34" t="s">
        <v>116</v>
      </c>
      <c r="BR358" s="34" t="s">
        <v>116</v>
      </c>
      <c r="BS358" s="34" t="s">
        <v>116</v>
      </c>
      <c r="BT358" s="34" t="s">
        <v>116</v>
      </c>
    </row>
    <row r="359" spans="1:72" ht="20.100000000000001" customHeight="1" x14ac:dyDescent="0.2">
      <c r="A359" s="40">
        <v>44835</v>
      </c>
      <c r="B359" s="34" t="s">
        <v>14946</v>
      </c>
      <c r="C359" s="34" t="s">
        <v>112</v>
      </c>
      <c r="D359" s="34">
        <v>20240120</v>
      </c>
      <c r="E359" s="34" t="s">
        <v>1059</v>
      </c>
      <c r="F359" s="34" t="s">
        <v>14947</v>
      </c>
      <c r="G359" s="34" t="s">
        <v>14948</v>
      </c>
      <c r="H359" s="34" t="s">
        <v>116</v>
      </c>
      <c r="I359" s="34" t="s">
        <v>14949</v>
      </c>
      <c r="J359" s="34" t="s">
        <v>116</v>
      </c>
      <c r="K359" s="34" t="s">
        <v>116</v>
      </c>
      <c r="L359" s="34" t="s">
        <v>116</v>
      </c>
      <c r="M359" s="34" t="s">
        <v>116</v>
      </c>
      <c r="N359" s="5" t="s">
        <v>6354</v>
      </c>
      <c r="O359" s="5" t="s">
        <v>950</v>
      </c>
      <c r="P359" s="34" t="s">
        <v>112</v>
      </c>
      <c r="Q359" s="6" t="s">
        <v>120</v>
      </c>
      <c r="R359" s="7" t="s">
        <v>120</v>
      </c>
      <c r="S359" s="7" t="s">
        <v>120</v>
      </c>
      <c r="T359" s="35" t="s">
        <v>14950</v>
      </c>
      <c r="U359" s="35">
        <v>9782409011207</v>
      </c>
      <c r="V359" s="34" t="s">
        <v>122</v>
      </c>
      <c r="W359" s="34">
        <v>9782409011078</v>
      </c>
      <c r="X359" s="34" t="s">
        <v>123</v>
      </c>
      <c r="Y359" s="34" t="s">
        <v>124</v>
      </c>
      <c r="Z359" s="34" t="s">
        <v>112</v>
      </c>
      <c r="AA359" s="34">
        <v>2017</v>
      </c>
      <c r="AB359" s="34" t="s">
        <v>125</v>
      </c>
      <c r="AC359" s="34" t="s">
        <v>880</v>
      </c>
      <c r="AD359" s="34" t="s">
        <v>127</v>
      </c>
      <c r="AE359" s="34" t="s">
        <v>128</v>
      </c>
      <c r="AF359" s="34" t="s">
        <v>129</v>
      </c>
      <c r="AG359" s="34" t="s">
        <v>130</v>
      </c>
      <c r="AH359" s="34" t="s">
        <v>131</v>
      </c>
      <c r="AI359" s="34" t="s">
        <v>132</v>
      </c>
      <c r="AJ359" s="34" t="s">
        <v>133</v>
      </c>
      <c r="AK359" s="34" t="s">
        <v>134</v>
      </c>
      <c r="AL359" s="34" t="s">
        <v>135</v>
      </c>
      <c r="AM359" s="34" t="s">
        <v>136</v>
      </c>
      <c r="AN359" s="34" t="s">
        <v>137</v>
      </c>
      <c r="AO359" s="34" t="s">
        <v>138</v>
      </c>
      <c r="AP359" s="34" t="s">
        <v>139</v>
      </c>
      <c r="AQ359" s="34" t="s">
        <v>116</v>
      </c>
      <c r="AR359" s="34" t="s">
        <v>14951</v>
      </c>
      <c r="AS359" s="34" t="s">
        <v>76</v>
      </c>
      <c r="AT359" s="34" t="s">
        <v>882</v>
      </c>
      <c r="AU359" s="34" t="s">
        <v>2394</v>
      </c>
      <c r="AV359" s="34" t="s">
        <v>2395</v>
      </c>
      <c r="AW359" s="34" t="s">
        <v>2396</v>
      </c>
      <c r="AX359" s="34" t="s">
        <v>1800</v>
      </c>
      <c r="AY359" s="34" t="s">
        <v>14952</v>
      </c>
      <c r="AZ359" s="34" t="s">
        <v>2398</v>
      </c>
      <c r="BA359" s="34" t="s">
        <v>5643</v>
      </c>
      <c r="BB359" s="34" t="s">
        <v>1095</v>
      </c>
      <c r="BC359" s="34" t="s">
        <v>931</v>
      </c>
      <c r="BD359" s="34" t="s">
        <v>1096</v>
      </c>
      <c r="BE359" s="34" t="s">
        <v>2975</v>
      </c>
      <c r="BF359" s="34" t="s">
        <v>3347</v>
      </c>
      <c r="BG359" s="34" t="s">
        <v>1098</v>
      </c>
      <c r="BH359" s="34" t="s">
        <v>4891</v>
      </c>
      <c r="BI359" s="34" t="s">
        <v>116</v>
      </c>
      <c r="BJ359" s="34" t="s">
        <v>116</v>
      </c>
      <c r="BK359" s="34" t="s">
        <v>116</v>
      </c>
      <c r="BL359" s="34" t="s">
        <v>116</v>
      </c>
      <c r="BM359" s="34" t="s">
        <v>116</v>
      </c>
      <c r="BN359" s="34" t="s">
        <v>116</v>
      </c>
      <c r="BO359" s="34" t="s">
        <v>116</v>
      </c>
      <c r="BP359" s="34" t="s">
        <v>116</v>
      </c>
      <c r="BQ359" s="34" t="s">
        <v>116</v>
      </c>
      <c r="BR359" s="34" t="s">
        <v>116</v>
      </c>
      <c r="BS359" s="34" t="s">
        <v>116</v>
      </c>
      <c r="BT359" s="34" t="s">
        <v>116</v>
      </c>
    </row>
    <row r="360" spans="1:72" ht="20.100000000000001" customHeight="1" x14ac:dyDescent="0.2">
      <c r="A360" s="40">
        <v>44835</v>
      </c>
      <c r="B360" s="34" t="s">
        <v>14953</v>
      </c>
      <c r="C360" s="34" t="s">
        <v>112</v>
      </c>
      <c r="D360" s="34">
        <v>20240120</v>
      </c>
      <c r="E360" s="34" t="s">
        <v>14954</v>
      </c>
      <c r="F360" s="34" t="s">
        <v>3427</v>
      </c>
      <c r="G360" s="34" t="s">
        <v>14955</v>
      </c>
      <c r="H360" s="34" t="s">
        <v>116</v>
      </c>
      <c r="I360" s="34" t="s">
        <v>14956</v>
      </c>
      <c r="J360" s="34" t="s">
        <v>116</v>
      </c>
      <c r="K360" s="34" t="s">
        <v>116</v>
      </c>
      <c r="L360" s="34" t="s">
        <v>116</v>
      </c>
      <c r="M360" s="34" t="s">
        <v>116</v>
      </c>
      <c r="N360" s="5" t="s">
        <v>4388</v>
      </c>
      <c r="O360" s="34" t="s">
        <v>6519</v>
      </c>
      <c r="P360" s="34" t="s">
        <v>112</v>
      </c>
      <c r="Q360" s="7" t="s">
        <v>120</v>
      </c>
      <c r="R360" s="34" t="s">
        <v>120</v>
      </c>
      <c r="S360" s="34" t="s">
        <v>120</v>
      </c>
      <c r="T360" s="34" t="s">
        <v>14957</v>
      </c>
      <c r="U360" s="34">
        <v>9782409023095</v>
      </c>
      <c r="V360" s="34" t="s">
        <v>122</v>
      </c>
      <c r="W360" s="34">
        <v>9782409023088</v>
      </c>
      <c r="X360" s="34" t="s">
        <v>123</v>
      </c>
      <c r="Y360" s="34" t="s">
        <v>124</v>
      </c>
      <c r="Z360" s="34" t="s">
        <v>112</v>
      </c>
      <c r="AA360" s="34">
        <v>2020</v>
      </c>
      <c r="AB360" s="34" t="s">
        <v>125</v>
      </c>
      <c r="AC360" s="34" t="s">
        <v>292</v>
      </c>
      <c r="AD360" s="34" t="s">
        <v>127</v>
      </c>
      <c r="AE360" s="34" t="s">
        <v>128</v>
      </c>
      <c r="AF360" s="34" t="s">
        <v>129</v>
      </c>
      <c r="AG360" s="34" t="s">
        <v>130</v>
      </c>
      <c r="AH360" s="34" t="s">
        <v>131</v>
      </c>
      <c r="AI360" s="34" t="s">
        <v>132</v>
      </c>
      <c r="AJ360" s="34" t="s">
        <v>133</v>
      </c>
      <c r="AK360" s="34" t="s">
        <v>134</v>
      </c>
      <c r="AL360" s="34" t="s">
        <v>135</v>
      </c>
      <c r="AM360" s="34" t="s">
        <v>136</v>
      </c>
      <c r="AN360" s="34" t="s">
        <v>137</v>
      </c>
      <c r="AO360" s="34" t="s">
        <v>138</v>
      </c>
      <c r="AP360" s="34" t="s">
        <v>139</v>
      </c>
      <c r="AQ360" s="34" t="s">
        <v>116</v>
      </c>
      <c r="AR360" s="34" t="s">
        <v>14958</v>
      </c>
      <c r="AS360" s="34" t="s">
        <v>76</v>
      </c>
      <c r="AT360" s="34" t="s">
        <v>3431</v>
      </c>
      <c r="AU360" s="34" t="s">
        <v>3432</v>
      </c>
      <c r="AV360" s="34" t="s">
        <v>14959</v>
      </c>
      <c r="AW360" s="34" t="s">
        <v>14960</v>
      </c>
      <c r="AX360" s="34" t="s">
        <v>3434</v>
      </c>
      <c r="AY360" s="34" t="s">
        <v>3435</v>
      </c>
      <c r="AZ360" s="34" t="s">
        <v>3436</v>
      </c>
      <c r="BA360" s="34" t="s">
        <v>2610</v>
      </c>
      <c r="BB360" s="34" t="s">
        <v>2611</v>
      </c>
      <c r="BC360" s="34" t="s">
        <v>116</v>
      </c>
      <c r="BD360" s="34" t="s">
        <v>116</v>
      </c>
      <c r="BE360" s="34" t="s">
        <v>116</v>
      </c>
      <c r="BF360" s="34" t="s">
        <v>116</v>
      </c>
      <c r="BG360" s="34" t="s">
        <v>116</v>
      </c>
      <c r="BH360" s="34" t="s">
        <v>116</v>
      </c>
      <c r="BI360" s="34" t="s">
        <v>116</v>
      </c>
      <c r="BJ360" s="34" t="s">
        <v>116</v>
      </c>
      <c r="BK360" s="34" t="s">
        <v>116</v>
      </c>
      <c r="BL360" s="34" t="s">
        <v>116</v>
      </c>
      <c r="BM360" s="34" t="s">
        <v>116</v>
      </c>
      <c r="BN360" s="34" t="s">
        <v>116</v>
      </c>
      <c r="BO360" s="34" t="s">
        <v>116</v>
      </c>
      <c r="BP360" s="34" t="s">
        <v>116</v>
      </c>
      <c r="BQ360" s="34" t="s">
        <v>116</v>
      </c>
      <c r="BR360" s="34" t="s">
        <v>116</v>
      </c>
      <c r="BS360" s="34" t="s">
        <v>116</v>
      </c>
      <c r="BT360" s="34" t="s">
        <v>116</v>
      </c>
    </row>
    <row r="361" spans="1:72" ht="20.100000000000001" customHeight="1" x14ac:dyDescent="0.25">
      <c r="A361" s="40">
        <v>44835</v>
      </c>
      <c r="B361" s="34" t="s">
        <v>14961</v>
      </c>
      <c r="C361" s="34" t="s">
        <v>112</v>
      </c>
      <c r="D361" s="34">
        <v>20240120</v>
      </c>
      <c r="E361" s="34" t="s">
        <v>2593</v>
      </c>
      <c r="F361" s="34" t="s">
        <v>14962</v>
      </c>
      <c r="G361" s="34" t="s">
        <v>14738</v>
      </c>
      <c r="H361" s="34" t="s">
        <v>116</v>
      </c>
      <c r="I361" s="34" t="s">
        <v>14739</v>
      </c>
      <c r="J361" s="34" t="s">
        <v>116</v>
      </c>
      <c r="K361" s="34" t="s">
        <v>116</v>
      </c>
      <c r="L361" s="34" t="s">
        <v>116</v>
      </c>
      <c r="M361" s="34" t="s">
        <v>116</v>
      </c>
      <c r="N361" s="5" t="s">
        <v>5707</v>
      </c>
      <c r="O361" s="5" t="s">
        <v>14963</v>
      </c>
      <c r="P361" s="34" t="s">
        <v>112</v>
      </c>
      <c r="Q361" s="6" t="s">
        <v>120</v>
      </c>
      <c r="R361" s="34" t="s">
        <v>120</v>
      </c>
      <c r="S361" s="34" t="s">
        <v>120</v>
      </c>
      <c r="T361" s="34" t="s">
        <v>14964</v>
      </c>
      <c r="U361" s="34">
        <v>9782409014642</v>
      </c>
      <c r="V361" s="34" t="s">
        <v>122</v>
      </c>
      <c r="W361" s="34">
        <v>9782409014635</v>
      </c>
      <c r="X361" s="34" t="s">
        <v>123</v>
      </c>
      <c r="Y361" s="34" t="s">
        <v>124</v>
      </c>
      <c r="Z361" s="34" t="s">
        <v>112</v>
      </c>
      <c r="AA361" s="34">
        <v>2018</v>
      </c>
      <c r="AB361" s="34" t="s">
        <v>125</v>
      </c>
      <c r="AC361" s="34" t="s">
        <v>292</v>
      </c>
      <c r="AD361" s="34" t="s">
        <v>127</v>
      </c>
      <c r="AE361" s="34" t="s">
        <v>128</v>
      </c>
      <c r="AF361" s="34" t="s">
        <v>129</v>
      </c>
      <c r="AG361" s="34" t="s">
        <v>130</v>
      </c>
      <c r="AH361" s="34" t="s">
        <v>131</v>
      </c>
      <c r="AI361" s="34" t="s">
        <v>132</v>
      </c>
      <c r="AJ361" s="34" t="s">
        <v>133</v>
      </c>
      <c r="AK361" s="34" t="s">
        <v>134</v>
      </c>
      <c r="AL361" s="34" t="s">
        <v>135</v>
      </c>
      <c r="AM361" s="34" t="s">
        <v>136</v>
      </c>
      <c r="AN361" s="34" t="s">
        <v>137</v>
      </c>
      <c r="AO361" s="34" t="s">
        <v>138</v>
      </c>
      <c r="AP361" s="34" t="s">
        <v>139</v>
      </c>
      <c r="AQ361" s="34" t="s">
        <v>116</v>
      </c>
      <c r="AR361" s="34" t="s">
        <v>14965</v>
      </c>
      <c r="AS361" s="34" t="s">
        <v>76</v>
      </c>
      <c r="AT361" s="34" t="s">
        <v>2188</v>
      </c>
      <c r="AU361" s="34" t="s">
        <v>2598</v>
      </c>
      <c r="AV361" s="34" t="s">
        <v>14966</v>
      </c>
      <c r="AW361" s="34" t="s">
        <v>14967</v>
      </c>
      <c r="AX361" s="34" t="s">
        <v>2600</v>
      </c>
      <c r="AY361" s="34" t="s">
        <v>14968</v>
      </c>
      <c r="AZ361" s="34" t="s">
        <v>116</v>
      </c>
      <c r="BA361" s="32" t="s">
        <v>1154</v>
      </c>
      <c r="BB361" s="32" t="s">
        <v>1155</v>
      </c>
      <c r="BC361" s="32" t="s">
        <v>116</v>
      </c>
      <c r="BD361" s="32" t="s">
        <v>116</v>
      </c>
      <c r="BE361" s="32" t="s">
        <v>116</v>
      </c>
      <c r="BF361" s="32" t="s">
        <v>116</v>
      </c>
      <c r="BG361" s="32" t="s">
        <v>116</v>
      </c>
      <c r="BH361" s="32" t="s">
        <v>116</v>
      </c>
      <c r="BI361" s="32" t="s">
        <v>116</v>
      </c>
      <c r="BJ361" s="32" t="s">
        <v>116</v>
      </c>
      <c r="BK361" s="32" t="s">
        <v>116</v>
      </c>
      <c r="BL361" s="32" t="s">
        <v>116</v>
      </c>
      <c r="BM361" s="32" t="s">
        <v>116</v>
      </c>
      <c r="BN361" s="32" t="s">
        <v>116</v>
      </c>
      <c r="BO361" s="32" t="s">
        <v>116</v>
      </c>
      <c r="BP361" s="32" t="s">
        <v>116</v>
      </c>
      <c r="BQ361" s="32" t="s">
        <v>116</v>
      </c>
      <c r="BR361" s="32" t="s">
        <v>116</v>
      </c>
      <c r="BS361" s="32" t="s">
        <v>116</v>
      </c>
      <c r="BT361" s="32" t="s">
        <v>116</v>
      </c>
    </row>
    <row r="362" spans="1:72" ht="20.100000000000001" customHeight="1" x14ac:dyDescent="0.2">
      <c r="A362" s="40">
        <v>44805</v>
      </c>
      <c r="B362" s="34" t="s">
        <v>14969</v>
      </c>
      <c r="C362" s="34" t="s">
        <v>112</v>
      </c>
      <c r="D362" s="34">
        <v>20240120</v>
      </c>
      <c r="E362" s="34" t="s">
        <v>14970</v>
      </c>
      <c r="F362" s="34" t="s">
        <v>14971</v>
      </c>
      <c r="G362" s="34" t="s">
        <v>14972</v>
      </c>
      <c r="H362" s="34" t="s">
        <v>116</v>
      </c>
      <c r="I362" s="34" t="s">
        <v>14973</v>
      </c>
      <c r="J362" s="34" t="s">
        <v>14974</v>
      </c>
      <c r="K362" s="34" t="s">
        <v>14975</v>
      </c>
      <c r="L362" s="34" t="s">
        <v>116</v>
      </c>
      <c r="M362" s="34" t="s">
        <v>116</v>
      </c>
      <c r="N362" s="5" t="s">
        <v>9961</v>
      </c>
      <c r="O362" s="5" t="s">
        <v>1064</v>
      </c>
      <c r="P362" s="34" t="s">
        <v>112</v>
      </c>
      <c r="Q362" s="6" t="s">
        <v>120</v>
      </c>
      <c r="R362" s="7" t="s">
        <v>120</v>
      </c>
      <c r="S362" s="7" t="s">
        <v>120</v>
      </c>
      <c r="T362" s="35" t="s">
        <v>14976</v>
      </c>
      <c r="U362" s="35">
        <v>9782746076907</v>
      </c>
      <c r="V362" s="34" t="s">
        <v>122</v>
      </c>
      <c r="W362" s="34">
        <v>9782746076402</v>
      </c>
      <c r="X362" s="34" t="s">
        <v>123</v>
      </c>
      <c r="Y362" s="34" t="s">
        <v>124</v>
      </c>
      <c r="Z362" s="34" t="s">
        <v>112</v>
      </c>
      <c r="AA362" s="34">
        <v>2012</v>
      </c>
      <c r="AB362" s="34" t="s">
        <v>125</v>
      </c>
      <c r="AC362" s="34" t="s">
        <v>126</v>
      </c>
      <c r="AD362" s="34" t="s">
        <v>127</v>
      </c>
      <c r="AE362" s="34" t="s">
        <v>128</v>
      </c>
      <c r="AF362" s="34" t="s">
        <v>129</v>
      </c>
      <c r="AG362" s="34" t="s">
        <v>130</v>
      </c>
      <c r="AH362" s="34" t="s">
        <v>131</v>
      </c>
      <c r="AI362" s="34" t="s">
        <v>132</v>
      </c>
      <c r="AJ362" s="34" t="s">
        <v>133</v>
      </c>
      <c r="AK362" s="34" t="s">
        <v>134</v>
      </c>
      <c r="AL362" s="34" t="s">
        <v>135</v>
      </c>
      <c r="AM362" s="34" t="s">
        <v>136</v>
      </c>
      <c r="AN362" s="34" t="s">
        <v>137</v>
      </c>
      <c r="AO362" s="34" t="s">
        <v>138</v>
      </c>
      <c r="AP362" s="34" t="s">
        <v>139</v>
      </c>
      <c r="AQ362" s="34" t="s">
        <v>116</v>
      </c>
      <c r="AR362" s="34" t="s">
        <v>14977</v>
      </c>
      <c r="AS362" s="34" t="s">
        <v>76</v>
      </c>
      <c r="AT362" s="34" t="s">
        <v>2553</v>
      </c>
      <c r="AU362" s="34" t="s">
        <v>2554</v>
      </c>
      <c r="AV362" s="34" t="s">
        <v>13538</v>
      </c>
      <c r="AW362" s="34" t="s">
        <v>13539</v>
      </c>
      <c r="AX362" s="34" t="s">
        <v>4319</v>
      </c>
      <c r="AY362" s="34" t="s">
        <v>2556</v>
      </c>
      <c r="AZ362" s="34" t="s">
        <v>3608</v>
      </c>
      <c r="BA362" s="34" t="s">
        <v>899</v>
      </c>
      <c r="BB362" s="34" t="s">
        <v>116</v>
      </c>
      <c r="BC362" s="34" t="s">
        <v>116</v>
      </c>
      <c r="BD362" s="34" t="s">
        <v>116</v>
      </c>
      <c r="BE362" s="34" t="s">
        <v>116</v>
      </c>
      <c r="BF362" s="34" t="s">
        <v>116</v>
      </c>
      <c r="BG362" s="34" t="s">
        <v>116</v>
      </c>
      <c r="BH362" s="34" t="s">
        <v>116</v>
      </c>
      <c r="BI362" s="34" t="s">
        <v>116</v>
      </c>
      <c r="BJ362" s="34" t="s">
        <v>116</v>
      </c>
      <c r="BK362" s="34" t="s">
        <v>116</v>
      </c>
      <c r="BL362" s="34" t="s">
        <v>116</v>
      </c>
      <c r="BM362" s="34" t="s">
        <v>116</v>
      </c>
      <c r="BN362" s="34" t="s">
        <v>116</v>
      </c>
      <c r="BO362" s="34" t="s">
        <v>116</v>
      </c>
      <c r="BP362" s="34" t="s">
        <v>116</v>
      </c>
      <c r="BQ362" s="34" t="s">
        <v>116</v>
      </c>
      <c r="BR362" s="34" t="s">
        <v>116</v>
      </c>
      <c r="BS362" s="34" t="s">
        <v>116</v>
      </c>
      <c r="BT362" s="34" t="s">
        <v>116</v>
      </c>
    </row>
    <row r="363" spans="1:72" ht="20.100000000000001" customHeight="1" x14ac:dyDescent="0.2">
      <c r="A363" s="40">
        <v>44805</v>
      </c>
      <c r="B363" s="34" t="s">
        <v>14978</v>
      </c>
      <c r="C363" s="34" t="s">
        <v>112</v>
      </c>
      <c r="D363" s="34">
        <v>20240120</v>
      </c>
      <c r="E363" s="34" t="s">
        <v>2578</v>
      </c>
      <c r="F363" s="34" t="s">
        <v>14979</v>
      </c>
      <c r="G363" s="34" t="s">
        <v>14980</v>
      </c>
      <c r="H363" s="34" t="s">
        <v>116</v>
      </c>
      <c r="I363" s="34" t="s">
        <v>14981</v>
      </c>
      <c r="J363" s="34" t="s">
        <v>116</v>
      </c>
      <c r="K363" s="34" t="s">
        <v>116</v>
      </c>
      <c r="L363" s="34" t="s">
        <v>116</v>
      </c>
      <c r="M363" s="34" t="s">
        <v>116</v>
      </c>
      <c r="N363" s="5" t="s">
        <v>5144</v>
      </c>
      <c r="O363" s="5" t="s">
        <v>3622</v>
      </c>
      <c r="P363" s="34" t="s">
        <v>112</v>
      </c>
      <c r="Q363" s="6" t="s">
        <v>120</v>
      </c>
      <c r="R363" s="34" t="s">
        <v>120</v>
      </c>
      <c r="S363" s="34" t="s">
        <v>120</v>
      </c>
      <c r="T363" s="34" t="s">
        <v>14982</v>
      </c>
      <c r="U363" s="34">
        <v>9782409020551</v>
      </c>
      <c r="V363" s="34" t="s">
        <v>122</v>
      </c>
      <c r="W363" s="34">
        <v>9782409020544</v>
      </c>
      <c r="X363" s="34" t="s">
        <v>123</v>
      </c>
      <c r="Y363" s="34" t="s">
        <v>124</v>
      </c>
      <c r="Z363" s="34" t="s">
        <v>112</v>
      </c>
      <c r="AA363" s="34">
        <v>2019</v>
      </c>
      <c r="AB363" s="34" t="s">
        <v>125</v>
      </c>
      <c r="AC363" s="34" t="s">
        <v>234</v>
      </c>
      <c r="AD363" s="34" t="s">
        <v>127</v>
      </c>
      <c r="AE363" s="34" t="s">
        <v>128</v>
      </c>
      <c r="AF363" s="34" t="s">
        <v>129</v>
      </c>
      <c r="AG363" s="34" t="s">
        <v>130</v>
      </c>
      <c r="AH363" s="34" t="s">
        <v>131</v>
      </c>
      <c r="AI363" s="34" t="s">
        <v>132</v>
      </c>
      <c r="AJ363" s="34" t="s">
        <v>133</v>
      </c>
      <c r="AK363" s="34" t="s">
        <v>134</v>
      </c>
      <c r="AL363" s="34" t="s">
        <v>135</v>
      </c>
      <c r="AM363" s="34" t="s">
        <v>136</v>
      </c>
      <c r="AN363" s="34" t="s">
        <v>137</v>
      </c>
      <c r="AO363" s="34" t="s">
        <v>138</v>
      </c>
      <c r="AP363" s="34" t="s">
        <v>139</v>
      </c>
      <c r="AQ363" s="34" t="s">
        <v>116</v>
      </c>
      <c r="AR363" s="34" t="s">
        <v>14983</v>
      </c>
      <c r="AS363" s="34" t="s">
        <v>76</v>
      </c>
      <c r="AT363" s="34" t="s">
        <v>2584</v>
      </c>
      <c r="AU363" s="34" t="s">
        <v>2585</v>
      </c>
      <c r="AV363" s="34" t="s">
        <v>14984</v>
      </c>
      <c r="AW363" s="34" t="s">
        <v>14985</v>
      </c>
      <c r="AX363" s="34" t="s">
        <v>2587</v>
      </c>
      <c r="AY363" s="34" t="s">
        <v>2588</v>
      </c>
      <c r="AZ363" s="34" t="s">
        <v>2589</v>
      </c>
      <c r="BA363" s="34" t="s">
        <v>116</v>
      </c>
      <c r="BB363" s="34" t="s">
        <v>116</v>
      </c>
      <c r="BC363" s="34" t="s">
        <v>116</v>
      </c>
      <c r="BD363" s="34" t="s">
        <v>116</v>
      </c>
      <c r="BE363" s="34" t="s">
        <v>116</v>
      </c>
      <c r="BF363" s="34" t="s">
        <v>116</v>
      </c>
      <c r="BG363" s="34" t="s">
        <v>116</v>
      </c>
      <c r="BH363" s="34" t="s">
        <v>116</v>
      </c>
      <c r="BI363" s="34" t="s">
        <v>116</v>
      </c>
      <c r="BJ363" s="34" t="s">
        <v>116</v>
      </c>
      <c r="BK363" s="34" t="s">
        <v>116</v>
      </c>
      <c r="BL363" s="34" t="s">
        <v>116</v>
      </c>
      <c r="BM363" s="34" t="s">
        <v>116</v>
      </c>
      <c r="BN363" s="34" t="s">
        <v>116</v>
      </c>
      <c r="BO363" s="34" t="s">
        <v>116</v>
      </c>
      <c r="BP363" s="34" t="s">
        <v>116</v>
      </c>
      <c r="BQ363" s="34" t="s">
        <v>116</v>
      </c>
      <c r="BR363" s="34" t="s">
        <v>116</v>
      </c>
      <c r="BS363" s="34" t="s">
        <v>116</v>
      </c>
      <c r="BT363" s="34" t="s">
        <v>116</v>
      </c>
    </row>
    <row r="364" spans="1:72" ht="20.100000000000001" customHeight="1" x14ac:dyDescent="0.2">
      <c r="A364" s="40">
        <v>44805</v>
      </c>
      <c r="B364" s="34" t="s">
        <v>14986</v>
      </c>
      <c r="C364" s="34" t="s">
        <v>112</v>
      </c>
      <c r="D364" s="34">
        <v>20240120</v>
      </c>
      <c r="E364" s="34" t="s">
        <v>3087</v>
      </c>
      <c r="F364" s="34" t="s">
        <v>14987</v>
      </c>
      <c r="G364" s="34" t="s">
        <v>13918</v>
      </c>
      <c r="H364" s="34" t="s">
        <v>116</v>
      </c>
      <c r="I364" s="34" t="s">
        <v>13919</v>
      </c>
      <c r="J364" s="34" t="s">
        <v>116</v>
      </c>
      <c r="K364" s="34" t="s">
        <v>116</v>
      </c>
      <c r="L364" s="34" t="s">
        <v>116</v>
      </c>
      <c r="M364" s="34" t="s">
        <v>116</v>
      </c>
      <c r="N364" s="5" t="s">
        <v>4445</v>
      </c>
      <c r="O364" s="5" t="s">
        <v>3715</v>
      </c>
      <c r="P364" s="34" t="s">
        <v>112</v>
      </c>
      <c r="Q364" s="6" t="s">
        <v>120</v>
      </c>
      <c r="R364" s="2" t="s">
        <v>120</v>
      </c>
      <c r="S364" s="34" t="s">
        <v>120</v>
      </c>
      <c r="T364" s="34" t="s">
        <v>14988</v>
      </c>
      <c r="U364" s="34">
        <v>9782409027352</v>
      </c>
      <c r="V364" s="34" t="s">
        <v>122</v>
      </c>
      <c r="W364" s="34">
        <v>9782409027345</v>
      </c>
      <c r="X364" s="34" t="s">
        <v>123</v>
      </c>
      <c r="Y364" s="34" t="s">
        <v>124</v>
      </c>
      <c r="Z364" s="34" t="s">
        <v>112</v>
      </c>
      <c r="AA364" s="34">
        <v>2020</v>
      </c>
      <c r="AB364" s="34" t="s">
        <v>125</v>
      </c>
      <c r="AC364" s="34" t="s">
        <v>172</v>
      </c>
      <c r="AD364" s="34" t="s">
        <v>127</v>
      </c>
      <c r="AE364" s="34" t="s">
        <v>128</v>
      </c>
      <c r="AF364" s="34" t="s">
        <v>129</v>
      </c>
      <c r="AG364" s="34" t="s">
        <v>130</v>
      </c>
      <c r="AH364" s="34" t="s">
        <v>131</v>
      </c>
      <c r="AI364" s="34" t="s">
        <v>132</v>
      </c>
      <c r="AJ364" s="34" t="s">
        <v>133</v>
      </c>
      <c r="AK364" s="34" t="s">
        <v>134</v>
      </c>
      <c r="AL364" s="34" t="s">
        <v>135</v>
      </c>
      <c r="AM364" s="34" t="s">
        <v>136</v>
      </c>
      <c r="AN364" s="34" t="s">
        <v>137</v>
      </c>
      <c r="AO364" s="34" t="s">
        <v>138</v>
      </c>
      <c r="AP364" s="34" t="s">
        <v>139</v>
      </c>
      <c r="AQ364" s="34" t="s">
        <v>116</v>
      </c>
      <c r="AR364" s="34" t="s">
        <v>14989</v>
      </c>
      <c r="AS364" s="34" t="s">
        <v>76</v>
      </c>
      <c r="AT364" s="34" t="s">
        <v>3091</v>
      </c>
      <c r="AU364" s="34" t="s">
        <v>3092</v>
      </c>
      <c r="AV364" s="34" t="s">
        <v>2568</v>
      </c>
      <c r="AW364" s="34" t="s">
        <v>3093</v>
      </c>
      <c r="AX364" s="34" t="s">
        <v>3094</v>
      </c>
      <c r="AY364" s="34" t="s">
        <v>2070</v>
      </c>
      <c r="AZ364" s="34" t="s">
        <v>1394</v>
      </c>
      <c r="BA364" s="34" t="s">
        <v>976</v>
      </c>
      <c r="BB364" s="34" t="s">
        <v>977</v>
      </c>
      <c r="BC364" s="34" t="s">
        <v>14990</v>
      </c>
      <c r="BD364" s="34" t="s">
        <v>978</v>
      </c>
      <c r="BE364" s="34" t="s">
        <v>979</v>
      </c>
      <c r="BF364" s="34" t="s">
        <v>7374</v>
      </c>
      <c r="BG364" s="34" t="s">
        <v>116</v>
      </c>
      <c r="BH364" s="34" t="s">
        <v>116</v>
      </c>
      <c r="BI364" s="34" t="s">
        <v>116</v>
      </c>
      <c r="BJ364" s="34" t="s">
        <v>116</v>
      </c>
      <c r="BK364" s="34" t="s">
        <v>116</v>
      </c>
      <c r="BL364" s="34" t="s">
        <v>116</v>
      </c>
      <c r="BM364" s="34" t="s">
        <v>116</v>
      </c>
      <c r="BN364" s="34" t="s">
        <v>116</v>
      </c>
      <c r="BO364" s="34" t="s">
        <v>116</v>
      </c>
      <c r="BP364" s="34" t="s">
        <v>116</v>
      </c>
      <c r="BQ364" s="34" t="s">
        <v>116</v>
      </c>
      <c r="BR364" s="34" t="s">
        <v>116</v>
      </c>
      <c r="BS364" s="34" t="s">
        <v>116</v>
      </c>
      <c r="BT364" s="34" t="s">
        <v>116</v>
      </c>
    </row>
    <row r="365" spans="1:72" ht="20.100000000000001" customHeight="1" x14ac:dyDescent="0.2">
      <c r="A365" s="40">
        <v>44774</v>
      </c>
      <c r="B365" s="34" t="s">
        <v>6030</v>
      </c>
      <c r="C365" s="34" t="s">
        <v>112</v>
      </c>
      <c r="D365" s="34">
        <v>20240120</v>
      </c>
      <c r="E365" s="34" t="s">
        <v>6031</v>
      </c>
      <c r="F365" s="34" t="s">
        <v>3029</v>
      </c>
      <c r="G365" s="34" t="s">
        <v>14991</v>
      </c>
      <c r="H365" s="34" t="s">
        <v>116</v>
      </c>
      <c r="I365" s="34" t="s">
        <v>14992</v>
      </c>
      <c r="J365" s="34" t="s">
        <v>116</v>
      </c>
      <c r="K365" s="34" t="s">
        <v>116</v>
      </c>
      <c r="L365" s="34" t="s">
        <v>116</v>
      </c>
      <c r="M365" s="34" t="s">
        <v>116</v>
      </c>
      <c r="N365" s="5" t="s">
        <v>5722</v>
      </c>
      <c r="O365" s="5" t="s">
        <v>2688</v>
      </c>
      <c r="P365" s="34" t="s">
        <v>112</v>
      </c>
      <c r="Q365" s="6" t="s">
        <v>120</v>
      </c>
      <c r="R365" s="7" t="s">
        <v>120</v>
      </c>
      <c r="S365" s="7" t="s">
        <v>120</v>
      </c>
      <c r="T365" s="35" t="s">
        <v>6032</v>
      </c>
      <c r="U365" s="35">
        <v>9782409015588</v>
      </c>
      <c r="V365" s="34" t="s">
        <v>122</v>
      </c>
      <c r="W365" s="34">
        <v>9782409015564</v>
      </c>
      <c r="X365" s="34" t="s">
        <v>123</v>
      </c>
      <c r="Y365" s="34" t="s">
        <v>124</v>
      </c>
      <c r="Z365" s="34" t="s">
        <v>112</v>
      </c>
      <c r="AA365" s="34">
        <v>2018</v>
      </c>
      <c r="AB365" s="34" t="s">
        <v>125</v>
      </c>
      <c r="AC365" s="34" t="s">
        <v>172</v>
      </c>
      <c r="AD365" s="34" t="s">
        <v>127</v>
      </c>
      <c r="AE365" s="34" t="s">
        <v>128</v>
      </c>
      <c r="AF365" s="34" t="s">
        <v>129</v>
      </c>
      <c r="AG365" s="34" t="s">
        <v>130</v>
      </c>
      <c r="AH365" s="34" t="s">
        <v>131</v>
      </c>
      <c r="AI365" s="34" t="s">
        <v>132</v>
      </c>
      <c r="AJ365" s="34" t="s">
        <v>133</v>
      </c>
      <c r="AK365" s="34" t="s">
        <v>134</v>
      </c>
      <c r="AL365" s="34" t="s">
        <v>135</v>
      </c>
      <c r="AM365" s="34" t="s">
        <v>136</v>
      </c>
      <c r="AN365" s="34" t="s">
        <v>137</v>
      </c>
      <c r="AO365" s="34" t="s">
        <v>138</v>
      </c>
      <c r="AP365" s="34" t="s">
        <v>139</v>
      </c>
      <c r="AQ365" s="34" t="s">
        <v>116</v>
      </c>
      <c r="AR365" s="34" t="s">
        <v>6033</v>
      </c>
      <c r="AS365" s="34" t="s">
        <v>76</v>
      </c>
      <c r="AT365" s="34" t="s">
        <v>3033</v>
      </c>
      <c r="AU365" s="34" t="s">
        <v>3034</v>
      </c>
      <c r="AV365" s="34" t="s">
        <v>3035</v>
      </c>
      <c r="AW365" s="34" t="s">
        <v>3036</v>
      </c>
      <c r="AX365" s="34" t="s">
        <v>3037</v>
      </c>
      <c r="AY365" s="34" t="s">
        <v>3038</v>
      </c>
      <c r="AZ365" s="34" t="s">
        <v>6034</v>
      </c>
      <c r="BA365" s="42" t="s">
        <v>14993</v>
      </c>
      <c r="BB365" s="42" t="s">
        <v>14994</v>
      </c>
      <c r="BC365" s="42" t="s">
        <v>14995</v>
      </c>
      <c r="BD365" s="42" t="s">
        <v>14996</v>
      </c>
      <c r="BE365" s="42" t="s">
        <v>14997</v>
      </c>
    </row>
    <row r="366" spans="1:72" ht="20.100000000000001" customHeight="1" x14ac:dyDescent="0.2">
      <c r="A366" s="40">
        <v>44774</v>
      </c>
      <c r="B366" s="34" t="s">
        <v>5638</v>
      </c>
      <c r="C366" s="34" t="s">
        <v>112</v>
      </c>
      <c r="D366" s="34">
        <v>20240120</v>
      </c>
      <c r="E366" s="34" t="s">
        <v>5639</v>
      </c>
      <c r="F366" s="34" t="s">
        <v>116</v>
      </c>
      <c r="G366" s="34" t="s">
        <v>14998</v>
      </c>
      <c r="H366" s="34" t="s">
        <v>116</v>
      </c>
      <c r="I366" s="34" t="s">
        <v>14999</v>
      </c>
      <c r="J366" s="34" t="s">
        <v>116</v>
      </c>
      <c r="K366" s="34" t="s">
        <v>116</v>
      </c>
      <c r="L366" s="34" t="s">
        <v>116</v>
      </c>
      <c r="M366" s="34" t="s">
        <v>116</v>
      </c>
      <c r="N366" s="5" t="s">
        <v>5175</v>
      </c>
      <c r="O366" s="5" t="s">
        <v>5640</v>
      </c>
      <c r="P366" s="34" t="s">
        <v>112</v>
      </c>
      <c r="Q366" s="6" t="s">
        <v>120</v>
      </c>
      <c r="R366" s="34" t="s">
        <v>120</v>
      </c>
      <c r="S366" s="34" t="s">
        <v>120</v>
      </c>
      <c r="T366" s="34" t="s">
        <v>5641</v>
      </c>
      <c r="U366" s="34">
        <v>9782409020575</v>
      </c>
      <c r="V366" s="34" t="s">
        <v>122</v>
      </c>
      <c r="W366" s="34">
        <v>9782409020568</v>
      </c>
      <c r="X366" s="34" t="s">
        <v>123</v>
      </c>
      <c r="Y366" s="34" t="s">
        <v>124</v>
      </c>
      <c r="Z366" s="34" t="s">
        <v>112</v>
      </c>
      <c r="AA366" s="34">
        <v>2019</v>
      </c>
      <c r="AB366" s="34" t="s">
        <v>125</v>
      </c>
      <c r="AC366" s="34" t="s">
        <v>222</v>
      </c>
      <c r="AD366" s="34" t="s">
        <v>127</v>
      </c>
      <c r="AE366" s="34" t="s">
        <v>128</v>
      </c>
      <c r="AF366" s="34" t="s">
        <v>129</v>
      </c>
      <c r="AG366" s="34" t="s">
        <v>130</v>
      </c>
      <c r="AH366" s="34" t="s">
        <v>131</v>
      </c>
      <c r="AI366" s="34" t="s">
        <v>132</v>
      </c>
      <c r="AJ366" s="34" t="s">
        <v>133</v>
      </c>
      <c r="AK366" s="34" t="s">
        <v>134</v>
      </c>
      <c r="AL366" s="34" t="s">
        <v>135</v>
      </c>
      <c r="AM366" s="34" t="s">
        <v>136</v>
      </c>
      <c r="AN366" s="34" t="s">
        <v>137</v>
      </c>
      <c r="AO366" s="34" t="s">
        <v>138</v>
      </c>
      <c r="AP366" s="34" t="s">
        <v>139</v>
      </c>
      <c r="AQ366" s="34" t="s">
        <v>116</v>
      </c>
      <c r="AR366" s="34" t="s">
        <v>5642</v>
      </c>
      <c r="AS366" s="34" t="s">
        <v>76</v>
      </c>
      <c r="AT366" s="34" t="s">
        <v>921</v>
      </c>
      <c r="AU366" s="34" t="s">
        <v>1091</v>
      </c>
      <c r="AV366" s="34" t="s">
        <v>1440</v>
      </c>
      <c r="AW366" s="34" t="s">
        <v>922</v>
      </c>
      <c r="AX366" s="34" t="s">
        <v>924</v>
      </c>
      <c r="AY366" s="34" t="s">
        <v>1092</v>
      </c>
      <c r="AZ366" s="34" t="s">
        <v>1093</v>
      </c>
    </row>
    <row r="367" spans="1:72" ht="20.100000000000001" customHeight="1" x14ac:dyDescent="0.2">
      <c r="A367" s="40">
        <v>44774</v>
      </c>
      <c r="B367" s="34" t="s">
        <v>4844</v>
      </c>
      <c r="C367" s="34" t="s">
        <v>112</v>
      </c>
      <c r="D367" s="34">
        <v>20240120</v>
      </c>
      <c r="E367" s="34" t="s">
        <v>4845</v>
      </c>
      <c r="F367" s="34" t="s">
        <v>2604</v>
      </c>
      <c r="G367" s="34" t="s">
        <v>13902</v>
      </c>
      <c r="H367" s="34" t="s">
        <v>116</v>
      </c>
      <c r="I367" s="34" t="s">
        <v>13903</v>
      </c>
      <c r="J367" s="34" t="s">
        <v>116</v>
      </c>
      <c r="K367" s="34" t="s">
        <v>116</v>
      </c>
      <c r="L367" s="34" t="s">
        <v>116</v>
      </c>
      <c r="M367" s="34" t="s">
        <v>116</v>
      </c>
      <c r="N367" s="5" t="s">
        <v>4362</v>
      </c>
      <c r="O367" s="5" t="s">
        <v>4846</v>
      </c>
      <c r="P367" s="34" t="s">
        <v>112</v>
      </c>
      <c r="Q367" s="6" t="s">
        <v>120</v>
      </c>
      <c r="R367" s="2" t="s">
        <v>120</v>
      </c>
      <c r="S367" s="34" t="s">
        <v>120</v>
      </c>
      <c r="T367" s="34" t="s">
        <v>4847</v>
      </c>
      <c r="U367" s="34">
        <v>9782409022487</v>
      </c>
      <c r="V367" s="34" t="s">
        <v>122</v>
      </c>
      <c r="W367" s="34">
        <v>9782409022470</v>
      </c>
      <c r="X367" s="34" t="s">
        <v>123</v>
      </c>
      <c r="Y367" s="34" t="s">
        <v>124</v>
      </c>
      <c r="Z367" s="34" t="s">
        <v>112</v>
      </c>
      <c r="AA367" s="34">
        <v>2020</v>
      </c>
      <c r="AB367" s="34" t="s">
        <v>125</v>
      </c>
      <c r="AC367" s="34" t="s">
        <v>126</v>
      </c>
      <c r="AD367" s="34" t="s">
        <v>127</v>
      </c>
      <c r="AE367" s="34" t="s">
        <v>128</v>
      </c>
      <c r="AF367" s="34" t="s">
        <v>129</v>
      </c>
      <c r="AG367" s="34" t="s">
        <v>130</v>
      </c>
      <c r="AH367" s="34" t="s">
        <v>131</v>
      </c>
      <c r="AI367" s="34" t="s">
        <v>132</v>
      </c>
      <c r="AJ367" s="34" t="s">
        <v>133</v>
      </c>
      <c r="AK367" s="34" t="s">
        <v>134</v>
      </c>
      <c r="AL367" s="34" t="s">
        <v>135</v>
      </c>
      <c r="AM367" s="34" t="s">
        <v>136</v>
      </c>
      <c r="AN367" s="34" t="s">
        <v>137</v>
      </c>
      <c r="AO367" s="34" t="s">
        <v>138</v>
      </c>
      <c r="AP367" s="34" t="s">
        <v>139</v>
      </c>
      <c r="AQ367" s="34" t="s">
        <v>116</v>
      </c>
      <c r="AR367" s="34" t="s">
        <v>4848</v>
      </c>
      <c r="AS367" s="34" t="s">
        <v>76</v>
      </c>
      <c r="AT367" s="34" t="s">
        <v>2607</v>
      </c>
      <c r="AU367" s="34" t="s">
        <v>926</v>
      </c>
      <c r="AV367" s="34" t="s">
        <v>4849</v>
      </c>
      <c r="AW367" s="34" t="s">
        <v>2608</v>
      </c>
      <c r="AX367" s="34" t="s">
        <v>2609</v>
      </c>
      <c r="AY367" s="34" t="s">
        <v>1856</v>
      </c>
      <c r="AZ367" s="34" t="s">
        <v>2452</v>
      </c>
      <c r="BA367" s="42" t="s">
        <v>15000</v>
      </c>
      <c r="BB367" s="42" t="s">
        <v>15001</v>
      </c>
      <c r="BC367" s="42" t="s">
        <v>15002</v>
      </c>
      <c r="BD367" s="42" t="s">
        <v>15003</v>
      </c>
      <c r="BE367" s="42" t="s">
        <v>15004</v>
      </c>
      <c r="BF367" s="42" t="s">
        <v>15005</v>
      </c>
      <c r="BG367" s="42" t="s">
        <v>15006</v>
      </c>
      <c r="BH367" s="42" t="s">
        <v>15007</v>
      </c>
      <c r="BI367" s="42" t="s">
        <v>15008</v>
      </c>
      <c r="BJ367" s="42" t="s">
        <v>15009</v>
      </c>
      <c r="BK367" s="42" t="s">
        <v>15010</v>
      </c>
      <c r="BL367" s="42" t="s">
        <v>15011</v>
      </c>
      <c r="BM367" s="42" t="s">
        <v>15012</v>
      </c>
      <c r="BN367" s="42" t="s">
        <v>15013</v>
      </c>
      <c r="BO367" s="42" t="s">
        <v>15014</v>
      </c>
      <c r="BP367" s="42" t="s">
        <v>15015</v>
      </c>
    </row>
    <row r="368" spans="1:72" ht="20.100000000000001" customHeight="1" x14ac:dyDescent="0.25">
      <c r="A368" s="40">
        <v>44774</v>
      </c>
      <c r="B368" s="32" t="s">
        <v>3706</v>
      </c>
      <c r="C368" s="34" t="s">
        <v>112</v>
      </c>
      <c r="D368" s="34">
        <v>20240120</v>
      </c>
      <c r="E368" s="32" t="s">
        <v>546</v>
      </c>
      <c r="F368" s="32" t="s">
        <v>3707</v>
      </c>
      <c r="G368" s="32" t="s">
        <v>13949</v>
      </c>
      <c r="H368" s="32" t="s">
        <v>116</v>
      </c>
      <c r="I368" s="32" t="s">
        <v>13950</v>
      </c>
      <c r="J368" s="32" t="s">
        <v>116</v>
      </c>
      <c r="K368" s="32" t="s">
        <v>116</v>
      </c>
      <c r="L368" s="32" t="s">
        <v>116</v>
      </c>
      <c r="M368" s="32" t="s">
        <v>116</v>
      </c>
      <c r="N368" s="5" t="s">
        <v>3693</v>
      </c>
      <c r="O368" s="32" t="s">
        <v>3708</v>
      </c>
      <c r="P368" s="32" t="s">
        <v>112</v>
      </c>
      <c r="Q368" s="20" t="s">
        <v>120</v>
      </c>
      <c r="R368" s="32" t="s">
        <v>120</v>
      </c>
      <c r="S368" s="32" t="s">
        <v>120</v>
      </c>
      <c r="T368" s="32" t="s">
        <v>3709</v>
      </c>
      <c r="U368" s="32">
        <v>9782409028656</v>
      </c>
      <c r="V368" s="32" t="s">
        <v>122</v>
      </c>
      <c r="W368" s="32">
        <v>9782409028649</v>
      </c>
      <c r="X368" s="32" t="s">
        <v>123</v>
      </c>
      <c r="Y368" s="32" t="s">
        <v>124</v>
      </c>
      <c r="Z368" s="32" t="s">
        <v>112</v>
      </c>
      <c r="AA368" s="32">
        <v>2021</v>
      </c>
      <c r="AB368" s="32" t="s">
        <v>125</v>
      </c>
      <c r="AC368" s="32" t="s">
        <v>234</v>
      </c>
      <c r="AD368" s="32" t="s">
        <v>127</v>
      </c>
      <c r="AE368" s="32" t="s">
        <v>128</v>
      </c>
      <c r="AF368" s="32" t="s">
        <v>129</v>
      </c>
      <c r="AG368" s="32" t="s">
        <v>130</v>
      </c>
      <c r="AH368" s="32" t="s">
        <v>131</v>
      </c>
      <c r="AI368" s="32" t="s">
        <v>132</v>
      </c>
      <c r="AJ368" s="32" t="s">
        <v>133</v>
      </c>
      <c r="AK368" s="32" t="s">
        <v>134</v>
      </c>
      <c r="AL368" s="32" t="s">
        <v>135</v>
      </c>
      <c r="AM368" s="32" t="s">
        <v>136</v>
      </c>
      <c r="AN368" s="32" t="s">
        <v>137</v>
      </c>
      <c r="AO368" s="32" t="s">
        <v>138</v>
      </c>
      <c r="AP368" s="32" t="s">
        <v>139</v>
      </c>
      <c r="AQ368" s="32" t="s">
        <v>116</v>
      </c>
      <c r="AR368" s="32" t="s">
        <v>3710</v>
      </c>
      <c r="AS368" s="32" t="s">
        <v>76</v>
      </c>
      <c r="AT368" s="32" t="s">
        <v>926</v>
      </c>
      <c r="AU368" s="32" t="s">
        <v>1149</v>
      </c>
      <c r="AV368" s="32" t="s">
        <v>1150</v>
      </c>
      <c r="AW368" s="32" t="s">
        <v>558</v>
      </c>
      <c r="AX368" s="32" t="s">
        <v>1151</v>
      </c>
      <c r="AY368" s="32" t="s">
        <v>1152</v>
      </c>
      <c r="AZ368" s="32" t="s">
        <v>1153</v>
      </c>
      <c r="BA368" s="42" t="s">
        <v>15016</v>
      </c>
      <c r="BB368" s="42" t="s">
        <v>15017</v>
      </c>
      <c r="BC368" s="42" t="s">
        <v>15018</v>
      </c>
      <c r="BD368" s="42" t="s">
        <v>15019</v>
      </c>
      <c r="BE368" s="42" t="s">
        <v>15020</v>
      </c>
      <c r="BF368" s="42" t="s">
        <v>15021</v>
      </c>
      <c r="BG368" s="42" t="s">
        <v>15022</v>
      </c>
      <c r="BH368" s="42" t="s">
        <v>15023</v>
      </c>
      <c r="BI368" s="42" t="s">
        <v>15024</v>
      </c>
      <c r="BJ368" s="42" t="s">
        <v>15025</v>
      </c>
      <c r="BK368" s="42" t="s">
        <v>15026</v>
      </c>
      <c r="BL368" s="42" t="s">
        <v>15027</v>
      </c>
      <c r="BM368" s="42" t="s">
        <v>15028</v>
      </c>
      <c r="BN368" s="42" t="s">
        <v>15029</v>
      </c>
      <c r="BO368" s="42" t="s">
        <v>15030</v>
      </c>
      <c r="BP368" s="42" t="s">
        <v>14204</v>
      </c>
      <c r="BQ368" s="42" t="s">
        <v>14205</v>
      </c>
      <c r="BR368" s="42" t="s">
        <v>14405</v>
      </c>
      <c r="BS368" s="42" t="s">
        <v>14207</v>
      </c>
      <c r="BT368" s="42" t="s">
        <v>15031</v>
      </c>
    </row>
    <row r="369" spans="1:64" ht="20.100000000000001" customHeight="1" x14ac:dyDescent="0.2">
      <c r="A369" s="40">
        <v>44743</v>
      </c>
      <c r="B369" s="34" t="s">
        <v>15032</v>
      </c>
      <c r="C369" s="34" t="s">
        <v>112</v>
      </c>
      <c r="D369" s="34">
        <v>20240120</v>
      </c>
      <c r="E369" s="34" t="s">
        <v>13943</v>
      </c>
      <c r="F369" s="34" t="s">
        <v>15033</v>
      </c>
      <c r="G369" s="34" t="s">
        <v>890</v>
      </c>
      <c r="H369" s="34" t="s">
        <v>116</v>
      </c>
      <c r="I369" s="34" t="s">
        <v>891</v>
      </c>
      <c r="J369" s="34" t="s">
        <v>116</v>
      </c>
      <c r="K369" s="34" t="s">
        <v>116</v>
      </c>
      <c r="L369" s="34" t="s">
        <v>116</v>
      </c>
      <c r="M369" s="34" t="s">
        <v>116</v>
      </c>
      <c r="N369" s="5" t="s">
        <v>4573</v>
      </c>
      <c r="O369" s="5" t="s">
        <v>4260</v>
      </c>
      <c r="P369" s="34" t="s">
        <v>112</v>
      </c>
      <c r="Q369" s="6" t="s">
        <v>120</v>
      </c>
      <c r="R369" s="2" t="s">
        <v>120</v>
      </c>
      <c r="S369" s="34" t="s">
        <v>120</v>
      </c>
      <c r="T369" s="34" t="s">
        <v>15034</v>
      </c>
      <c r="U369" s="34">
        <v>9782409027499</v>
      </c>
      <c r="V369" s="34" t="s">
        <v>122</v>
      </c>
      <c r="W369" s="34">
        <v>9782409027482</v>
      </c>
      <c r="X369" s="34" t="s">
        <v>123</v>
      </c>
      <c r="Y369" s="34" t="s">
        <v>124</v>
      </c>
      <c r="Z369" s="34" t="s">
        <v>112</v>
      </c>
      <c r="AA369" s="34">
        <v>2020</v>
      </c>
      <c r="AB369" s="34" t="s">
        <v>125</v>
      </c>
      <c r="AC369" s="34" t="s">
        <v>222</v>
      </c>
      <c r="AD369" s="34" t="s">
        <v>127</v>
      </c>
      <c r="AE369" s="34" t="s">
        <v>128</v>
      </c>
      <c r="AF369" s="34" t="s">
        <v>129</v>
      </c>
      <c r="AG369" s="34" t="s">
        <v>130</v>
      </c>
      <c r="AH369" s="34" t="s">
        <v>131</v>
      </c>
      <c r="AI369" s="34" t="s">
        <v>132</v>
      </c>
      <c r="AJ369" s="34" t="s">
        <v>133</v>
      </c>
      <c r="AK369" s="34" t="s">
        <v>134</v>
      </c>
      <c r="AL369" s="34" t="s">
        <v>135</v>
      </c>
      <c r="AM369" s="34" t="s">
        <v>136</v>
      </c>
      <c r="AN369" s="34" t="s">
        <v>137</v>
      </c>
      <c r="AO369" s="34" t="s">
        <v>138</v>
      </c>
      <c r="AP369" s="34" t="s">
        <v>139</v>
      </c>
      <c r="AQ369" s="34" t="s">
        <v>116</v>
      </c>
      <c r="AR369" s="34" t="s">
        <v>15035</v>
      </c>
      <c r="AS369" s="34" t="s">
        <v>76</v>
      </c>
      <c r="AT369" s="34" t="s">
        <v>703</v>
      </c>
      <c r="AU369" s="34" t="s">
        <v>895</v>
      </c>
      <c r="AV369" s="34" t="s">
        <v>13357</v>
      </c>
      <c r="AW369" s="34" t="s">
        <v>897</v>
      </c>
      <c r="AX369" s="34" t="s">
        <v>705</v>
      </c>
      <c r="AY369" s="34" t="s">
        <v>781</v>
      </c>
      <c r="AZ369" s="34" t="s">
        <v>898</v>
      </c>
      <c r="BA369" s="42" t="s">
        <v>15036</v>
      </c>
      <c r="BB369" s="42" t="s">
        <v>15037</v>
      </c>
      <c r="BC369" s="42" t="s">
        <v>15038</v>
      </c>
      <c r="BD369" s="42" t="s">
        <v>15039</v>
      </c>
      <c r="BE369" s="42" t="s">
        <v>15040</v>
      </c>
    </row>
    <row r="370" spans="1:64" ht="20.100000000000001" customHeight="1" x14ac:dyDescent="0.2">
      <c r="A370" s="40">
        <v>44743</v>
      </c>
      <c r="B370" s="34" t="s">
        <v>15041</v>
      </c>
      <c r="C370" s="34" t="s">
        <v>112</v>
      </c>
      <c r="D370" s="34">
        <v>20240120</v>
      </c>
      <c r="E370" s="34" t="s">
        <v>2989</v>
      </c>
      <c r="F370" s="34" t="s">
        <v>15042</v>
      </c>
      <c r="G370" s="34" t="s">
        <v>15043</v>
      </c>
      <c r="H370" s="34" t="s">
        <v>116</v>
      </c>
      <c r="I370" s="34" t="s">
        <v>15044</v>
      </c>
      <c r="J370" s="34" t="s">
        <v>116</v>
      </c>
      <c r="K370" s="34" t="s">
        <v>116</v>
      </c>
      <c r="L370" s="34" t="s">
        <v>116</v>
      </c>
      <c r="M370" s="34" t="s">
        <v>116</v>
      </c>
      <c r="N370" s="5" t="s">
        <v>4502</v>
      </c>
      <c r="O370" s="34" t="s">
        <v>5631</v>
      </c>
      <c r="P370" s="34" t="s">
        <v>112</v>
      </c>
      <c r="Q370" s="7" t="s">
        <v>120</v>
      </c>
      <c r="R370" s="34" t="s">
        <v>120</v>
      </c>
      <c r="S370" s="34" t="s">
        <v>120</v>
      </c>
      <c r="T370" s="34" t="s">
        <v>15045</v>
      </c>
      <c r="U370" s="34">
        <v>9782409024757</v>
      </c>
      <c r="V370" s="34" t="s">
        <v>122</v>
      </c>
      <c r="W370" s="34">
        <v>9782409024740</v>
      </c>
      <c r="X370" s="34" t="s">
        <v>123</v>
      </c>
      <c r="Y370" s="34" t="s">
        <v>124</v>
      </c>
      <c r="Z370" s="34" t="s">
        <v>112</v>
      </c>
      <c r="AA370" s="34">
        <v>2020</v>
      </c>
      <c r="AB370" s="34" t="s">
        <v>125</v>
      </c>
      <c r="AC370" s="34" t="s">
        <v>880</v>
      </c>
      <c r="AD370" s="34" t="s">
        <v>127</v>
      </c>
      <c r="AE370" s="34" t="s">
        <v>128</v>
      </c>
      <c r="AF370" s="34" t="s">
        <v>129</v>
      </c>
      <c r="AG370" s="34" t="s">
        <v>130</v>
      </c>
      <c r="AH370" s="34" t="s">
        <v>131</v>
      </c>
      <c r="AI370" s="34" t="s">
        <v>132</v>
      </c>
      <c r="AJ370" s="34" t="s">
        <v>133</v>
      </c>
      <c r="AK370" s="34" t="s">
        <v>134</v>
      </c>
      <c r="AL370" s="34" t="s">
        <v>135</v>
      </c>
      <c r="AM370" s="34" t="s">
        <v>136</v>
      </c>
      <c r="AN370" s="34" t="s">
        <v>137</v>
      </c>
      <c r="AO370" s="34" t="s">
        <v>138</v>
      </c>
      <c r="AP370" s="34" t="s">
        <v>139</v>
      </c>
      <c r="AQ370" s="34" t="s">
        <v>116</v>
      </c>
      <c r="AR370" s="34" t="s">
        <v>15046</v>
      </c>
      <c r="AS370" s="34" t="s">
        <v>76</v>
      </c>
      <c r="AT370" s="34" t="s">
        <v>2996</v>
      </c>
      <c r="AU370" s="34" t="s">
        <v>2997</v>
      </c>
      <c r="AV370" s="34" t="s">
        <v>2998</v>
      </c>
      <c r="AW370" s="34" t="s">
        <v>15047</v>
      </c>
      <c r="AX370" s="34" t="s">
        <v>3001</v>
      </c>
      <c r="AY370" s="34" t="s">
        <v>314</v>
      </c>
      <c r="AZ370" s="34" t="s">
        <v>116</v>
      </c>
    </row>
    <row r="371" spans="1:64" ht="20.100000000000001" customHeight="1" x14ac:dyDescent="0.2">
      <c r="A371" s="40">
        <v>44743</v>
      </c>
      <c r="B371" s="34" t="s">
        <v>15048</v>
      </c>
      <c r="C371" s="34" t="s">
        <v>112</v>
      </c>
      <c r="D371" s="34">
        <v>20240120</v>
      </c>
      <c r="E371" s="34" t="s">
        <v>963</v>
      </c>
      <c r="F371" s="34" t="s">
        <v>7370</v>
      </c>
      <c r="G371" s="34" t="s">
        <v>14622</v>
      </c>
      <c r="H371" s="34" t="s">
        <v>116</v>
      </c>
      <c r="I371" s="34" t="s">
        <v>14623</v>
      </c>
      <c r="J371" s="34" t="s">
        <v>116</v>
      </c>
      <c r="K371" s="34" t="s">
        <v>116</v>
      </c>
      <c r="L371" s="34" t="s">
        <v>116</v>
      </c>
      <c r="M371" s="34" t="s">
        <v>116</v>
      </c>
      <c r="N371" s="5" t="s">
        <v>4362</v>
      </c>
      <c r="O371" s="5" t="s">
        <v>3389</v>
      </c>
      <c r="P371" s="34" t="s">
        <v>112</v>
      </c>
      <c r="Q371" s="6" t="s">
        <v>120</v>
      </c>
      <c r="R371" s="2" t="s">
        <v>120</v>
      </c>
      <c r="S371" s="34" t="s">
        <v>120</v>
      </c>
      <c r="T371" s="34" t="s">
        <v>15049</v>
      </c>
      <c r="U371" s="34">
        <v>9782409022678</v>
      </c>
      <c r="V371" s="34" t="s">
        <v>122</v>
      </c>
      <c r="W371" s="34">
        <v>9782409022661</v>
      </c>
      <c r="X371" s="34" t="s">
        <v>123</v>
      </c>
      <c r="Y371" s="34" t="s">
        <v>124</v>
      </c>
      <c r="Z371" s="34" t="s">
        <v>112</v>
      </c>
      <c r="AA371" s="34">
        <v>2020</v>
      </c>
      <c r="AB371" s="34" t="s">
        <v>125</v>
      </c>
      <c r="AC371" s="34" t="s">
        <v>292</v>
      </c>
      <c r="AD371" s="34" t="s">
        <v>127</v>
      </c>
      <c r="AE371" s="34" t="s">
        <v>128</v>
      </c>
      <c r="AF371" s="34" t="s">
        <v>129</v>
      </c>
      <c r="AG371" s="34" t="s">
        <v>130</v>
      </c>
      <c r="AH371" s="34" t="s">
        <v>131</v>
      </c>
      <c r="AI371" s="34" t="s">
        <v>132</v>
      </c>
      <c r="AJ371" s="34" t="s">
        <v>133</v>
      </c>
      <c r="AK371" s="34" t="s">
        <v>134</v>
      </c>
      <c r="AL371" s="34" t="s">
        <v>135</v>
      </c>
      <c r="AM371" s="34" t="s">
        <v>136</v>
      </c>
      <c r="AN371" s="34" t="s">
        <v>137</v>
      </c>
      <c r="AO371" s="34" t="s">
        <v>138</v>
      </c>
      <c r="AP371" s="34" t="s">
        <v>139</v>
      </c>
      <c r="AQ371" s="34" t="s">
        <v>116</v>
      </c>
      <c r="AR371" s="34" t="s">
        <v>15050</v>
      </c>
      <c r="AS371" s="34" t="s">
        <v>76</v>
      </c>
      <c r="AT371" s="34" t="s">
        <v>970</v>
      </c>
      <c r="AU371" s="34" t="s">
        <v>1910</v>
      </c>
      <c r="AV371" s="34" t="s">
        <v>971</v>
      </c>
      <c r="AW371" s="34" t="s">
        <v>972</v>
      </c>
      <c r="AX371" s="34" t="s">
        <v>15051</v>
      </c>
      <c r="AY371" s="34" t="s">
        <v>974</v>
      </c>
      <c r="AZ371" s="34" t="s">
        <v>975</v>
      </c>
      <c r="BA371" s="42" t="s">
        <v>15052</v>
      </c>
      <c r="BB371" s="42" t="s">
        <v>15053</v>
      </c>
      <c r="BC371" s="42" t="s">
        <v>15054</v>
      </c>
    </row>
    <row r="372" spans="1:64" ht="20.100000000000001" customHeight="1" x14ac:dyDescent="0.2">
      <c r="A372" s="43">
        <v>44713</v>
      </c>
      <c r="B372" s="42" t="s">
        <v>15055</v>
      </c>
      <c r="C372" s="34" t="s">
        <v>112</v>
      </c>
      <c r="D372" s="34">
        <v>20240120</v>
      </c>
      <c r="E372" s="42" t="s">
        <v>6438</v>
      </c>
      <c r="F372" s="42" t="s">
        <v>15056</v>
      </c>
      <c r="G372" s="42" t="s">
        <v>2736</v>
      </c>
      <c r="H372" s="42" t="s">
        <v>15057</v>
      </c>
      <c r="I372" s="42" t="s">
        <v>2737</v>
      </c>
      <c r="N372" s="44">
        <v>42837</v>
      </c>
      <c r="O372" s="44" t="s">
        <v>15058</v>
      </c>
      <c r="P372" s="42" t="s">
        <v>120</v>
      </c>
      <c r="Q372" s="45" t="s">
        <v>15059</v>
      </c>
      <c r="R372" s="46" t="s">
        <v>15060</v>
      </c>
      <c r="S372" s="46" t="s">
        <v>15061</v>
      </c>
      <c r="T372" s="47" t="s">
        <v>15062</v>
      </c>
      <c r="U372" s="47" t="s">
        <v>15063</v>
      </c>
      <c r="V372" s="42" t="s">
        <v>124</v>
      </c>
      <c r="W372" s="42" t="s">
        <v>112</v>
      </c>
      <c r="X372" s="42">
        <v>2017</v>
      </c>
      <c r="Y372" s="42" t="s">
        <v>125</v>
      </c>
      <c r="Z372" s="42" t="s">
        <v>15064</v>
      </c>
      <c r="AA372" s="42" t="s">
        <v>127</v>
      </c>
      <c r="AB372" s="42" t="s">
        <v>128</v>
      </c>
      <c r="AC372" s="42" t="s">
        <v>129</v>
      </c>
      <c r="AD372" s="42" t="s">
        <v>130</v>
      </c>
      <c r="AE372" s="42" t="s">
        <v>131</v>
      </c>
      <c r="AF372" s="42" t="s">
        <v>132</v>
      </c>
      <c r="AG372" s="42" t="s">
        <v>133</v>
      </c>
      <c r="AH372" s="42" t="s">
        <v>134</v>
      </c>
      <c r="AI372" s="42" t="s">
        <v>135</v>
      </c>
      <c r="AJ372" s="42" t="s">
        <v>136</v>
      </c>
      <c r="AK372" s="42" t="s">
        <v>137</v>
      </c>
      <c r="AL372" s="42" t="s">
        <v>120</v>
      </c>
      <c r="AM372" s="42" t="s">
        <v>138</v>
      </c>
      <c r="AN372" s="42" t="s">
        <v>139</v>
      </c>
      <c r="AP372" s="42" t="s">
        <v>15065</v>
      </c>
      <c r="AQ372" s="42" t="s">
        <v>76</v>
      </c>
      <c r="AR372" s="48" t="s">
        <v>15066</v>
      </c>
      <c r="AS372" s="42" t="s">
        <v>15067</v>
      </c>
      <c r="AT372" s="42" t="s">
        <v>15068</v>
      </c>
      <c r="AU372" s="42" t="s">
        <v>15069</v>
      </c>
      <c r="AV372" s="42" t="s">
        <v>15070</v>
      </c>
      <c r="AW372" s="42" t="s">
        <v>15071</v>
      </c>
      <c r="AX372" s="42" t="s">
        <v>15072</v>
      </c>
      <c r="AY372" s="42" t="s">
        <v>15073</v>
      </c>
      <c r="AZ372" s="42" t="s">
        <v>15074</v>
      </c>
      <c r="BA372" s="42" t="s">
        <v>15075</v>
      </c>
      <c r="BB372" s="42" t="s">
        <v>15076</v>
      </c>
      <c r="BC372" s="42" t="s">
        <v>15077</v>
      </c>
      <c r="BD372" s="42" t="s">
        <v>15078</v>
      </c>
      <c r="BE372" s="42" t="s">
        <v>15079</v>
      </c>
      <c r="BF372" s="42" t="s">
        <v>15080</v>
      </c>
      <c r="BG372" s="42" t="s">
        <v>15081</v>
      </c>
    </row>
    <row r="373" spans="1:64" ht="20.100000000000001" customHeight="1" x14ac:dyDescent="0.2">
      <c r="A373" s="43">
        <v>44713</v>
      </c>
      <c r="B373" s="42" t="s">
        <v>15082</v>
      </c>
      <c r="C373" s="34" t="s">
        <v>112</v>
      </c>
      <c r="D373" s="34">
        <v>20240120</v>
      </c>
      <c r="E373" s="42" t="s">
        <v>2855</v>
      </c>
      <c r="F373" s="42" t="s">
        <v>15083</v>
      </c>
      <c r="G373" s="42" t="s">
        <v>2484</v>
      </c>
      <c r="I373" s="42" t="s">
        <v>2377</v>
      </c>
      <c r="N373" s="44">
        <v>40666.492361111108</v>
      </c>
      <c r="O373" s="44" t="s">
        <v>15084</v>
      </c>
      <c r="P373" s="42" t="s">
        <v>120</v>
      </c>
      <c r="Q373" s="45" t="s">
        <v>15085</v>
      </c>
      <c r="R373" s="46" t="s">
        <v>15086</v>
      </c>
      <c r="S373" s="46" t="s">
        <v>15061</v>
      </c>
      <c r="T373" s="47" t="s">
        <v>15087</v>
      </c>
      <c r="U373" s="47" t="s">
        <v>15063</v>
      </c>
      <c r="V373" s="42" t="s">
        <v>124</v>
      </c>
      <c r="W373" s="42" t="s">
        <v>112</v>
      </c>
      <c r="X373" s="42">
        <v>2011</v>
      </c>
      <c r="Y373" s="42" t="s">
        <v>125</v>
      </c>
      <c r="Z373" s="42" t="s">
        <v>15088</v>
      </c>
      <c r="AA373" s="42" t="s">
        <v>127</v>
      </c>
      <c r="AB373" s="42" t="s">
        <v>128</v>
      </c>
      <c r="AC373" s="42" t="s">
        <v>129</v>
      </c>
      <c r="AD373" s="42" t="s">
        <v>130</v>
      </c>
      <c r="AE373" s="42" t="s">
        <v>131</v>
      </c>
      <c r="AF373" s="42" t="s">
        <v>132</v>
      </c>
      <c r="AG373" s="42" t="s">
        <v>133</v>
      </c>
      <c r="AH373" s="42" t="s">
        <v>134</v>
      </c>
      <c r="AI373" s="42" t="s">
        <v>135</v>
      </c>
      <c r="AK373" s="42" t="s">
        <v>137</v>
      </c>
      <c r="AM373" s="42" t="s">
        <v>138</v>
      </c>
      <c r="AN373" s="42" t="s">
        <v>139</v>
      </c>
      <c r="AP373" s="42" t="s">
        <v>15089</v>
      </c>
      <c r="AQ373" s="42" t="s">
        <v>76</v>
      </c>
      <c r="AR373" s="48" t="s">
        <v>15090</v>
      </c>
      <c r="AS373" s="42" t="s">
        <v>15091</v>
      </c>
      <c r="AT373" s="42" t="s">
        <v>15092</v>
      </c>
      <c r="BA373" s="42" t="s">
        <v>15093</v>
      </c>
      <c r="BB373" s="42" t="s">
        <v>15094</v>
      </c>
      <c r="BC373" s="42" t="s">
        <v>15095</v>
      </c>
      <c r="BD373" s="42" t="s">
        <v>15096</v>
      </c>
    </row>
    <row r="374" spans="1:64" ht="20.100000000000001" customHeight="1" x14ac:dyDescent="0.2">
      <c r="A374" s="43">
        <v>44652</v>
      </c>
      <c r="B374" s="42" t="s">
        <v>15097</v>
      </c>
      <c r="C374" s="34" t="s">
        <v>112</v>
      </c>
      <c r="D374" s="34">
        <v>20240120</v>
      </c>
      <c r="E374" s="42" t="s">
        <v>3131</v>
      </c>
      <c r="F374" s="42" t="s">
        <v>15098</v>
      </c>
      <c r="G374" s="42" t="s">
        <v>3133</v>
      </c>
      <c r="H374" s="42" t="s">
        <v>15099</v>
      </c>
      <c r="I374" s="42" t="s">
        <v>3134</v>
      </c>
      <c r="N374" s="44">
        <v>43782</v>
      </c>
      <c r="O374" s="44" t="s">
        <v>15100</v>
      </c>
      <c r="P374" s="42" t="s">
        <v>120</v>
      </c>
      <c r="Q374" s="45" t="s">
        <v>15101</v>
      </c>
      <c r="R374" s="38" t="s">
        <v>15102</v>
      </c>
      <c r="S374" s="42" t="s">
        <v>15061</v>
      </c>
      <c r="T374" s="42" t="s">
        <v>15103</v>
      </c>
      <c r="U374" s="42" t="s">
        <v>15063</v>
      </c>
      <c r="V374" s="42" t="s">
        <v>124</v>
      </c>
      <c r="W374" s="42" t="s">
        <v>112</v>
      </c>
      <c r="X374" s="42">
        <v>2019</v>
      </c>
      <c r="Y374" s="42" t="s">
        <v>125</v>
      </c>
      <c r="Z374" s="42" t="s">
        <v>15104</v>
      </c>
      <c r="AA374" s="42" t="s">
        <v>127</v>
      </c>
      <c r="AB374" s="42" t="s">
        <v>128</v>
      </c>
      <c r="AC374" s="42" t="s">
        <v>129</v>
      </c>
      <c r="AD374" s="42" t="s">
        <v>130</v>
      </c>
      <c r="AE374" s="42" t="s">
        <v>131</v>
      </c>
      <c r="AF374" s="42" t="s">
        <v>132</v>
      </c>
      <c r="AG374" s="42" t="s">
        <v>133</v>
      </c>
      <c r="AH374" s="42" t="s">
        <v>134</v>
      </c>
      <c r="AI374" s="42" t="s">
        <v>135</v>
      </c>
      <c r="AJ374" s="42" t="s">
        <v>136</v>
      </c>
      <c r="AK374" s="42" t="s">
        <v>137</v>
      </c>
      <c r="AL374" s="42" t="s">
        <v>120</v>
      </c>
      <c r="AM374" s="42" t="s">
        <v>138</v>
      </c>
      <c r="AN374" s="42" t="s">
        <v>139</v>
      </c>
      <c r="AP374" s="42" t="s">
        <v>15105</v>
      </c>
      <c r="AQ374" s="42" t="s">
        <v>76</v>
      </c>
      <c r="AR374" s="42" t="s">
        <v>15106</v>
      </c>
      <c r="AS374" s="42" t="s">
        <v>15107</v>
      </c>
      <c r="AT374" s="42" t="s">
        <v>15108</v>
      </c>
      <c r="AU374" s="42" t="s">
        <v>15109</v>
      </c>
      <c r="AV374" s="42" t="s">
        <v>15110</v>
      </c>
      <c r="AW374" s="42" t="s">
        <v>15111</v>
      </c>
      <c r="AX374" s="42" t="s">
        <v>15112</v>
      </c>
      <c r="AY374" s="42" t="s">
        <v>15113</v>
      </c>
      <c r="AZ374" s="42" t="s">
        <v>15114</v>
      </c>
    </row>
    <row r="375" spans="1:64" ht="20.100000000000001" customHeight="1" x14ac:dyDescent="0.2">
      <c r="A375" s="43">
        <v>44652</v>
      </c>
      <c r="B375" s="42" t="s">
        <v>15115</v>
      </c>
      <c r="C375" s="34" t="s">
        <v>112</v>
      </c>
      <c r="D375" s="34">
        <v>20240120</v>
      </c>
      <c r="E375" s="42" t="s">
        <v>15116</v>
      </c>
      <c r="F375" s="42" t="s">
        <v>15117</v>
      </c>
      <c r="G375" s="42" t="s">
        <v>2687</v>
      </c>
      <c r="H375" s="42" t="s">
        <v>15118</v>
      </c>
      <c r="I375" s="42" t="s">
        <v>743</v>
      </c>
      <c r="N375" s="44">
        <v>40792.413888888892</v>
      </c>
      <c r="O375" s="44" t="s">
        <v>15119</v>
      </c>
      <c r="P375" s="42" t="s">
        <v>120</v>
      </c>
      <c r="Q375" s="45" t="s">
        <v>15120</v>
      </c>
      <c r="R375" s="46" t="s">
        <v>15121</v>
      </c>
      <c r="S375" s="46" t="s">
        <v>15061</v>
      </c>
      <c r="T375" s="47" t="s">
        <v>15122</v>
      </c>
      <c r="U375" s="47" t="s">
        <v>15063</v>
      </c>
      <c r="V375" s="42" t="s">
        <v>124</v>
      </c>
      <c r="W375" s="42" t="s">
        <v>112</v>
      </c>
      <c r="X375" s="42">
        <v>2011</v>
      </c>
      <c r="Y375" s="42" t="s">
        <v>125</v>
      </c>
      <c r="Z375" s="42" t="s">
        <v>15088</v>
      </c>
      <c r="AA375" s="42" t="s">
        <v>127</v>
      </c>
      <c r="AB375" s="42" t="s">
        <v>128</v>
      </c>
      <c r="AC375" s="42" t="s">
        <v>129</v>
      </c>
      <c r="AD375" s="42" t="s">
        <v>130</v>
      </c>
      <c r="AE375" s="42" t="s">
        <v>131</v>
      </c>
      <c r="AF375" s="42" t="s">
        <v>132</v>
      </c>
      <c r="AG375" s="42" t="s">
        <v>133</v>
      </c>
      <c r="AH375" s="42" t="s">
        <v>134</v>
      </c>
      <c r="AI375" s="42" t="s">
        <v>135</v>
      </c>
      <c r="AK375" s="42" t="s">
        <v>137</v>
      </c>
      <c r="AM375" s="42" t="s">
        <v>138</v>
      </c>
      <c r="AN375" s="42" t="s">
        <v>139</v>
      </c>
      <c r="AP375" s="42" t="s">
        <v>15123</v>
      </c>
      <c r="AQ375" s="42" t="s">
        <v>76</v>
      </c>
      <c r="AR375" s="48" t="s">
        <v>10623</v>
      </c>
      <c r="AS375" s="42" t="s">
        <v>15124</v>
      </c>
      <c r="AT375" s="42" t="s">
        <v>15125</v>
      </c>
      <c r="AU375" s="42" t="s">
        <v>15126</v>
      </c>
      <c r="AV375" s="42" t="s">
        <v>15127</v>
      </c>
      <c r="AW375" s="42" t="s">
        <v>15128</v>
      </c>
      <c r="AX375" s="42" t="s">
        <v>15129</v>
      </c>
      <c r="AY375" s="42" t="s">
        <v>15130</v>
      </c>
      <c r="AZ375" s="42" t="s">
        <v>15131</v>
      </c>
      <c r="BA375" s="42" t="s">
        <v>15132</v>
      </c>
      <c r="BB375" s="42" t="s">
        <v>15133</v>
      </c>
      <c r="BC375" s="42" t="s">
        <v>15134</v>
      </c>
      <c r="BD375" s="42" t="s">
        <v>15135</v>
      </c>
      <c r="BE375" s="42" t="s">
        <v>15136</v>
      </c>
      <c r="BF375" s="42" t="s">
        <v>15137</v>
      </c>
      <c r="BG375" s="42" t="s">
        <v>15138</v>
      </c>
      <c r="BH375" s="42" t="s">
        <v>15139</v>
      </c>
      <c r="BI375" s="42" t="s">
        <v>15140</v>
      </c>
    </row>
    <row r="376" spans="1:64" ht="20.100000000000001" customHeight="1" x14ac:dyDescent="0.2">
      <c r="A376" s="43">
        <v>44593</v>
      </c>
      <c r="B376" s="42" t="s">
        <v>15141</v>
      </c>
      <c r="C376" s="34" t="s">
        <v>112</v>
      </c>
      <c r="D376" s="34">
        <v>20240120</v>
      </c>
      <c r="E376" s="42" t="s">
        <v>15142</v>
      </c>
      <c r="F376" s="42" t="s">
        <v>2365</v>
      </c>
      <c r="G376" s="42" t="s">
        <v>15143</v>
      </c>
      <c r="I376" s="42" t="s">
        <v>15144</v>
      </c>
      <c r="N376" s="44">
        <v>43600</v>
      </c>
      <c r="O376" s="44" t="s">
        <v>15145</v>
      </c>
      <c r="P376" s="42" t="s">
        <v>120</v>
      </c>
      <c r="Q376" s="45" t="s">
        <v>15146</v>
      </c>
      <c r="R376" s="42" t="s">
        <v>15147</v>
      </c>
      <c r="S376" s="42" t="s">
        <v>15061</v>
      </c>
      <c r="T376" s="42" t="s">
        <v>15148</v>
      </c>
      <c r="U376" s="42" t="s">
        <v>15063</v>
      </c>
      <c r="V376" s="42" t="s">
        <v>124</v>
      </c>
      <c r="W376" s="42" t="s">
        <v>112</v>
      </c>
      <c r="X376" s="42">
        <v>2019</v>
      </c>
      <c r="Y376" s="42" t="s">
        <v>125</v>
      </c>
      <c r="Z376" s="42" t="s">
        <v>15149</v>
      </c>
      <c r="AA376" s="42" t="s">
        <v>127</v>
      </c>
      <c r="AB376" s="42" t="s">
        <v>128</v>
      </c>
      <c r="AC376" s="42" t="s">
        <v>129</v>
      </c>
      <c r="AD376" s="42" t="s">
        <v>130</v>
      </c>
      <c r="AE376" s="42" t="s">
        <v>131</v>
      </c>
      <c r="AF376" s="42" t="s">
        <v>132</v>
      </c>
      <c r="AG376" s="42" t="s">
        <v>133</v>
      </c>
      <c r="AH376" s="42" t="s">
        <v>134</v>
      </c>
      <c r="AI376" s="42" t="s">
        <v>135</v>
      </c>
      <c r="AJ376" s="42" t="s">
        <v>136</v>
      </c>
      <c r="AK376" s="42" t="s">
        <v>137</v>
      </c>
      <c r="AL376" s="42" t="s">
        <v>120</v>
      </c>
      <c r="AM376" s="42" t="s">
        <v>138</v>
      </c>
      <c r="AN376" s="42" t="s">
        <v>139</v>
      </c>
      <c r="AP376" s="42" t="s">
        <v>15150</v>
      </c>
      <c r="AQ376" s="42" t="s">
        <v>76</v>
      </c>
      <c r="AR376" s="42" t="s">
        <v>15151</v>
      </c>
      <c r="AS376" s="42" t="s">
        <v>15152</v>
      </c>
      <c r="AT376" s="42" t="s">
        <v>15153</v>
      </c>
      <c r="AU376" s="42" t="s">
        <v>15154</v>
      </c>
      <c r="AV376" s="42" t="s">
        <v>15155</v>
      </c>
      <c r="AW376" s="42" t="s">
        <v>15156</v>
      </c>
      <c r="AX376" s="42" t="s">
        <v>15157</v>
      </c>
      <c r="AY376" s="42" t="s">
        <v>15158</v>
      </c>
      <c r="AZ376" s="42" t="s">
        <v>15159</v>
      </c>
    </row>
    <row r="377" spans="1:64" ht="20.100000000000001" customHeight="1" x14ac:dyDescent="0.2">
      <c r="A377" s="43">
        <v>44593</v>
      </c>
      <c r="B377" s="42" t="s">
        <v>15160</v>
      </c>
      <c r="C377" s="34" t="s">
        <v>112</v>
      </c>
      <c r="D377" s="34">
        <v>20240120</v>
      </c>
      <c r="E377" s="42" t="s">
        <v>2866</v>
      </c>
      <c r="F377" s="42" t="s">
        <v>15161</v>
      </c>
      <c r="G377" s="42" t="s">
        <v>15162</v>
      </c>
      <c r="H377" s="42" t="s">
        <v>15163</v>
      </c>
      <c r="I377" s="42" t="s">
        <v>2871</v>
      </c>
      <c r="J377" s="42" t="s">
        <v>2869</v>
      </c>
      <c r="K377" s="42" t="s">
        <v>2870</v>
      </c>
      <c r="N377" s="44">
        <v>43747</v>
      </c>
      <c r="O377" s="44" t="s">
        <v>15164</v>
      </c>
      <c r="P377" s="42" t="s">
        <v>120</v>
      </c>
      <c r="Q377" s="45" t="s">
        <v>15165</v>
      </c>
      <c r="R377" s="38" t="s">
        <v>15166</v>
      </c>
      <c r="S377" s="42" t="s">
        <v>15061</v>
      </c>
      <c r="T377" s="42" t="s">
        <v>15167</v>
      </c>
      <c r="U377" s="42" t="s">
        <v>15063</v>
      </c>
      <c r="V377" s="42" t="s">
        <v>124</v>
      </c>
      <c r="W377" s="42" t="s">
        <v>112</v>
      </c>
      <c r="X377" s="42">
        <v>2019</v>
      </c>
      <c r="Y377" s="42" t="s">
        <v>125</v>
      </c>
      <c r="Z377" s="42" t="s">
        <v>15088</v>
      </c>
      <c r="AA377" s="42" t="s">
        <v>127</v>
      </c>
      <c r="AB377" s="42" t="s">
        <v>128</v>
      </c>
      <c r="AC377" s="42" t="s">
        <v>129</v>
      </c>
      <c r="AD377" s="42" t="s">
        <v>130</v>
      </c>
      <c r="AE377" s="42" t="s">
        <v>131</v>
      </c>
      <c r="AF377" s="42" t="s">
        <v>132</v>
      </c>
      <c r="AG377" s="42" t="s">
        <v>133</v>
      </c>
      <c r="AH377" s="42" t="s">
        <v>134</v>
      </c>
      <c r="AI377" s="42" t="s">
        <v>135</v>
      </c>
      <c r="AJ377" s="42" t="s">
        <v>136</v>
      </c>
      <c r="AK377" s="42" t="s">
        <v>137</v>
      </c>
      <c r="AL377" s="42" t="s">
        <v>120</v>
      </c>
      <c r="AM377" s="42" t="s">
        <v>138</v>
      </c>
      <c r="AN377" s="42" t="s">
        <v>139</v>
      </c>
      <c r="AP377" s="42" t="s">
        <v>15168</v>
      </c>
      <c r="AQ377" s="42" t="s">
        <v>76</v>
      </c>
      <c r="AR377" s="42" t="s">
        <v>2875</v>
      </c>
      <c r="AS377" s="42" t="s">
        <v>1761</v>
      </c>
      <c r="AT377" s="42" t="s">
        <v>15169</v>
      </c>
      <c r="AU377" s="42" t="s">
        <v>15170</v>
      </c>
    </row>
    <row r="378" spans="1:64" ht="20.100000000000001" customHeight="1" x14ac:dyDescent="0.2">
      <c r="A378" s="43">
        <v>44562</v>
      </c>
      <c r="B378" s="42" t="s">
        <v>15171</v>
      </c>
      <c r="C378" s="34" t="s">
        <v>112</v>
      </c>
      <c r="D378" s="34">
        <v>20240120</v>
      </c>
      <c r="E378" s="42" t="s">
        <v>15172</v>
      </c>
      <c r="F378" s="42" t="s">
        <v>15173</v>
      </c>
      <c r="G378" s="42" t="s">
        <v>15174</v>
      </c>
      <c r="H378" s="42" t="s">
        <v>15175</v>
      </c>
      <c r="I378" s="42" t="s">
        <v>15174</v>
      </c>
      <c r="N378" s="44">
        <v>42991</v>
      </c>
      <c r="O378" s="44" t="s">
        <v>15176</v>
      </c>
      <c r="P378" s="42" t="s">
        <v>120</v>
      </c>
      <c r="Q378" s="45" t="s">
        <v>15177</v>
      </c>
      <c r="R378" s="46" t="s">
        <v>15178</v>
      </c>
      <c r="S378" s="46" t="s">
        <v>15061</v>
      </c>
      <c r="T378" s="47" t="s">
        <v>15179</v>
      </c>
      <c r="U378" s="47" t="s">
        <v>15063</v>
      </c>
      <c r="V378" s="42" t="s">
        <v>124</v>
      </c>
      <c r="W378" s="42" t="s">
        <v>112</v>
      </c>
      <c r="X378" s="42">
        <v>2017</v>
      </c>
      <c r="Y378" s="42" t="s">
        <v>125</v>
      </c>
      <c r="Z378" s="42" t="s">
        <v>15064</v>
      </c>
      <c r="AA378" s="42" t="s">
        <v>127</v>
      </c>
      <c r="AB378" s="42" t="s">
        <v>128</v>
      </c>
      <c r="AC378" s="42" t="s">
        <v>129</v>
      </c>
      <c r="AD378" s="42" t="s">
        <v>130</v>
      </c>
      <c r="AE378" s="42" t="s">
        <v>131</v>
      </c>
      <c r="AF378" s="42" t="s">
        <v>132</v>
      </c>
      <c r="AG378" s="42" t="s">
        <v>133</v>
      </c>
      <c r="AH378" s="42" t="s">
        <v>134</v>
      </c>
      <c r="AI378" s="42" t="s">
        <v>135</v>
      </c>
      <c r="AJ378" s="42" t="s">
        <v>136</v>
      </c>
      <c r="AK378" s="42" t="s">
        <v>137</v>
      </c>
      <c r="AL378" s="42" t="s">
        <v>120</v>
      </c>
      <c r="AM378" s="42" t="s">
        <v>138</v>
      </c>
      <c r="AN378" s="42" t="s">
        <v>139</v>
      </c>
      <c r="AP378" s="42" t="s">
        <v>15180</v>
      </c>
      <c r="AQ378" s="42" t="s">
        <v>76</v>
      </c>
      <c r="AR378" s="48" t="s">
        <v>15181</v>
      </c>
      <c r="AS378" s="42" t="s">
        <v>15182</v>
      </c>
      <c r="AT378" s="42" t="s">
        <v>15183</v>
      </c>
      <c r="AU378" s="42" t="s">
        <v>15184</v>
      </c>
      <c r="AV378" s="42" t="s">
        <v>15185</v>
      </c>
      <c r="AW378" s="42" t="s">
        <v>15186</v>
      </c>
      <c r="AX378" s="42" t="s">
        <v>15187</v>
      </c>
      <c r="AY378" s="42" t="s">
        <v>15188</v>
      </c>
      <c r="AZ378" s="42" t="s">
        <v>15189</v>
      </c>
      <c r="BA378" s="42" t="s">
        <v>15190</v>
      </c>
      <c r="BB378" s="42" t="s">
        <v>15191</v>
      </c>
      <c r="BC378" s="42" t="s">
        <v>15192</v>
      </c>
      <c r="BD378" s="42" t="s">
        <v>15193</v>
      </c>
      <c r="BE378" s="42" t="s">
        <v>15194</v>
      </c>
    </row>
    <row r="379" spans="1:64" ht="20.100000000000001" customHeight="1" x14ac:dyDescent="0.2">
      <c r="A379" s="43">
        <v>44562</v>
      </c>
      <c r="B379" s="42" t="s">
        <v>15195</v>
      </c>
      <c r="C379" s="34" t="s">
        <v>112</v>
      </c>
      <c r="D379" s="34">
        <v>20240120</v>
      </c>
      <c r="E379" s="42" t="s">
        <v>2655</v>
      </c>
      <c r="F379" s="42" t="s">
        <v>15196</v>
      </c>
      <c r="G379" s="42" t="s">
        <v>2657</v>
      </c>
      <c r="H379" s="42" t="s">
        <v>15197</v>
      </c>
      <c r="I379" s="42" t="s">
        <v>2658</v>
      </c>
      <c r="N379" s="44">
        <v>43355</v>
      </c>
      <c r="O379" s="44" t="s">
        <v>15198</v>
      </c>
      <c r="P379" s="42" t="s">
        <v>120</v>
      </c>
      <c r="Q379" s="45" t="s">
        <v>15199</v>
      </c>
      <c r="R379" s="46" t="s">
        <v>15200</v>
      </c>
      <c r="S379" s="46" t="s">
        <v>15061</v>
      </c>
      <c r="T379" s="47" t="s">
        <v>15201</v>
      </c>
      <c r="U379" s="47" t="s">
        <v>15063</v>
      </c>
      <c r="V379" s="42" t="s">
        <v>124</v>
      </c>
      <c r="W379" s="42" t="s">
        <v>112</v>
      </c>
      <c r="X379" s="42">
        <v>2018</v>
      </c>
      <c r="Y379" s="42" t="s">
        <v>125</v>
      </c>
      <c r="Z379" s="42" t="s">
        <v>15202</v>
      </c>
      <c r="AA379" s="42" t="s">
        <v>127</v>
      </c>
      <c r="AB379" s="42" t="s">
        <v>128</v>
      </c>
      <c r="AC379" s="42" t="s">
        <v>129</v>
      </c>
      <c r="AD379" s="42" t="s">
        <v>130</v>
      </c>
      <c r="AE379" s="42" t="s">
        <v>131</v>
      </c>
      <c r="AF379" s="42" t="s">
        <v>132</v>
      </c>
      <c r="AG379" s="42" t="s">
        <v>133</v>
      </c>
      <c r="AH379" s="42" t="s">
        <v>134</v>
      </c>
      <c r="AI379" s="42" t="s">
        <v>135</v>
      </c>
      <c r="AJ379" s="42" t="s">
        <v>136</v>
      </c>
      <c r="AK379" s="42" t="s">
        <v>137</v>
      </c>
      <c r="AL379" s="42" t="s">
        <v>120</v>
      </c>
      <c r="AM379" s="42" t="s">
        <v>138</v>
      </c>
      <c r="AN379" s="42" t="s">
        <v>139</v>
      </c>
      <c r="AP379" s="42" t="s">
        <v>15203</v>
      </c>
      <c r="AQ379" s="42" t="s">
        <v>76</v>
      </c>
      <c r="AR379" s="48" t="s">
        <v>15204</v>
      </c>
      <c r="AS379" s="42" t="s">
        <v>15205</v>
      </c>
      <c r="AT379" s="42" t="s">
        <v>15206</v>
      </c>
      <c r="AU379" s="42" t="s">
        <v>15207</v>
      </c>
      <c r="AV379" s="42" t="s">
        <v>15208</v>
      </c>
      <c r="AW379" s="42" t="s">
        <v>15209</v>
      </c>
      <c r="AX379" s="42" t="s">
        <v>15210</v>
      </c>
      <c r="AY379" s="42" t="s">
        <v>15211</v>
      </c>
      <c r="AZ379" s="42" t="s">
        <v>15212</v>
      </c>
    </row>
    <row r="380" spans="1:64" ht="20.100000000000001" customHeight="1" x14ac:dyDescent="0.2">
      <c r="A380" s="43">
        <v>44531</v>
      </c>
      <c r="B380" s="42" t="s">
        <v>15213</v>
      </c>
      <c r="C380" s="34" t="s">
        <v>112</v>
      </c>
      <c r="D380" s="34">
        <v>20240120</v>
      </c>
      <c r="E380" s="42" t="s">
        <v>13339</v>
      </c>
      <c r="F380" s="42" t="s">
        <v>13441</v>
      </c>
      <c r="G380" s="42" t="s">
        <v>15214</v>
      </c>
      <c r="H380" s="42" t="s">
        <v>15215</v>
      </c>
      <c r="I380" s="42" t="s">
        <v>15216</v>
      </c>
      <c r="N380" s="44">
        <v>42991</v>
      </c>
      <c r="O380" s="44" t="s">
        <v>15217</v>
      </c>
      <c r="P380" s="42" t="s">
        <v>120</v>
      </c>
      <c r="Q380" s="45" t="s">
        <v>15218</v>
      </c>
      <c r="R380" s="46" t="s">
        <v>15219</v>
      </c>
      <c r="S380" s="46" t="s">
        <v>15061</v>
      </c>
      <c r="T380" s="47" t="s">
        <v>15220</v>
      </c>
      <c r="U380" s="47" t="s">
        <v>15063</v>
      </c>
      <c r="V380" s="42" t="s">
        <v>124</v>
      </c>
      <c r="W380" s="42" t="s">
        <v>112</v>
      </c>
      <c r="X380" s="42">
        <v>2017</v>
      </c>
      <c r="Y380" s="42" t="s">
        <v>125</v>
      </c>
      <c r="Z380" s="42" t="s">
        <v>15221</v>
      </c>
      <c r="AA380" s="42" t="s">
        <v>127</v>
      </c>
      <c r="AB380" s="42" t="s">
        <v>128</v>
      </c>
      <c r="AC380" s="42" t="s">
        <v>129</v>
      </c>
      <c r="AD380" s="42" t="s">
        <v>130</v>
      </c>
      <c r="AE380" s="42" t="s">
        <v>131</v>
      </c>
      <c r="AF380" s="42" t="s">
        <v>132</v>
      </c>
      <c r="AG380" s="42" t="s">
        <v>133</v>
      </c>
      <c r="AH380" s="42" t="s">
        <v>134</v>
      </c>
      <c r="AI380" s="42" t="s">
        <v>135</v>
      </c>
      <c r="AJ380" s="42" t="s">
        <v>136</v>
      </c>
      <c r="AK380" s="42" t="s">
        <v>137</v>
      </c>
      <c r="AL380" s="42" t="s">
        <v>120</v>
      </c>
      <c r="AM380" s="42" t="s">
        <v>138</v>
      </c>
      <c r="AN380" s="42" t="s">
        <v>139</v>
      </c>
      <c r="AP380" s="42" t="s">
        <v>15222</v>
      </c>
      <c r="AQ380" s="42" t="s">
        <v>76</v>
      </c>
      <c r="AR380" s="48" t="s">
        <v>15223</v>
      </c>
      <c r="AS380" s="42" t="s">
        <v>15224</v>
      </c>
      <c r="AT380" s="42" t="s">
        <v>3413</v>
      </c>
      <c r="AU380" s="42" t="s">
        <v>15225</v>
      </c>
      <c r="AV380" s="42" t="s">
        <v>15226</v>
      </c>
      <c r="AW380" s="42" t="s">
        <v>15227</v>
      </c>
      <c r="AX380" s="42" t="s">
        <v>15228</v>
      </c>
      <c r="AY380" s="42" t="s">
        <v>15229</v>
      </c>
      <c r="AZ380" s="42" t="s">
        <v>15230</v>
      </c>
    </row>
    <row r="381" spans="1:64" ht="20.100000000000001" customHeight="1" x14ac:dyDescent="0.2">
      <c r="A381" s="43">
        <v>44531</v>
      </c>
      <c r="B381" s="42" t="s">
        <v>15231</v>
      </c>
      <c r="C381" s="34" t="s">
        <v>112</v>
      </c>
      <c r="D381" s="34">
        <v>20240120</v>
      </c>
      <c r="E381" s="42" t="s">
        <v>3485</v>
      </c>
      <c r="F381" s="42" t="s">
        <v>15232</v>
      </c>
      <c r="G381" s="42" t="s">
        <v>814</v>
      </c>
      <c r="I381" s="42" t="s">
        <v>815</v>
      </c>
      <c r="N381" s="44">
        <v>42193</v>
      </c>
      <c r="O381" s="44" t="s">
        <v>15233</v>
      </c>
      <c r="P381" s="42" t="s">
        <v>120</v>
      </c>
      <c r="Q381" s="45" t="s">
        <v>15234</v>
      </c>
      <c r="R381" s="46" t="s">
        <v>15235</v>
      </c>
      <c r="S381" s="46" t="s">
        <v>15061</v>
      </c>
      <c r="T381" s="47" t="s">
        <v>15236</v>
      </c>
      <c r="U381" s="47" t="s">
        <v>15063</v>
      </c>
      <c r="V381" s="42" t="s">
        <v>124</v>
      </c>
      <c r="W381" s="42" t="s">
        <v>112</v>
      </c>
      <c r="X381" s="42">
        <v>2015</v>
      </c>
      <c r="Y381" s="42" t="s">
        <v>125</v>
      </c>
      <c r="Z381" s="42" t="s">
        <v>15237</v>
      </c>
      <c r="AA381" s="42" t="s">
        <v>127</v>
      </c>
      <c r="AB381" s="42" t="s">
        <v>128</v>
      </c>
      <c r="AC381" s="42" t="s">
        <v>129</v>
      </c>
      <c r="AD381" s="42" t="s">
        <v>130</v>
      </c>
      <c r="AE381" s="42" t="s">
        <v>131</v>
      </c>
      <c r="AF381" s="42" t="s">
        <v>132</v>
      </c>
      <c r="AG381" s="42" t="s">
        <v>133</v>
      </c>
      <c r="AH381" s="42" t="s">
        <v>134</v>
      </c>
      <c r="AI381" s="42" t="s">
        <v>135</v>
      </c>
      <c r="AJ381" s="42" t="s">
        <v>136</v>
      </c>
      <c r="AK381" s="42" t="s">
        <v>137</v>
      </c>
      <c r="AL381" s="42" t="s">
        <v>120</v>
      </c>
      <c r="AM381" s="42" t="s">
        <v>138</v>
      </c>
      <c r="AN381" s="42" t="s">
        <v>139</v>
      </c>
      <c r="AP381" s="42" t="s">
        <v>15238</v>
      </c>
      <c r="AQ381" s="42" t="s">
        <v>76</v>
      </c>
      <c r="AR381" s="48" t="s">
        <v>12290</v>
      </c>
      <c r="AS381" s="42" t="s">
        <v>15239</v>
      </c>
      <c r="AT381" s="42" t="s">
        <v>15240</v>
      </c>
    </row>
    <row r="382" spans="1:64" ht="20.100000000000001" customHeight="1" x14ac:dyDescent="0.2">
      <c r="A382" s="43">
        <v>44501</v>
      </c>
      <c r="B382" s="42" t="s">
        <v>15241</v>
      </c>
      <c r="C382" s="34" t="s">
        <v>112</v>
      </c>
      <c r="D382" s="34">
        <v>20240120</v>
      </c>
      <c r="E382" s="42" t="s">
        <v>3440</v>
      </c>
      <c r="F382" s="42" t="s">
        <v>15242</v>
      </c>
      <c r="G382" s="42" t="s">
        <v>3442</v>
      </c>
      <c r="I382" s="42" t="s">
        <v>1228</v>
      </c>
      <c r="N382" s="44">
        <v>43810</v>
      </c>
      <c r="O382" s="44" t="s">
        <v>15243</v>
      </c>
      <c r="P382" s="42" t="s">
        <v>120</v>
      </c>
      <c r="Q382" s="45" t="s">
        <v>15244</v>
      </c>
      <c r="R382" s="46" t="s">
        <v>15245</v>
      </c>
      <c r="S382" s="46" t="s">
        <v>15061</v>
      </c>
      <c r="T382" s="47" t="s">
        <v>15246</v>
      </c>
      <c r="U382" s="47" t="s">
        <v>15063</v>
      </c>
      <c r="V382" s="42" t="s">
        <v>124</v>
      </c>
      <c r="W382" s="42" t="s">
        <v>112</v>
      </c>
      <c r="X382" s="42">
        <v>2019</v>
      </c>
      <c r="Y382" s="42" t="s">
        <v>125</v>
      </c>
      <c r="Z382" s="42" t="s">
        <v>15247</v>
      </c>
      <c r="AA382" s="42" t="s">
        <v>127</v>
      </c>
      <c r="AB382" s="42" t="s">
        <v>128</v>
      </c>
      <c r="AC382" s="42" t="s">
        <v>129</v>
      </c>
      <c r="AD382" s="42" t="s">
        <v>130</v>
      </c>
      <c r="AE382" s="42" t="s">
        <v>131</v>
      </c>
      <c r="AF382" s="42" t="s">
        <v>132</v>
      </c>
      <c r="AG382" s="42" t="s">
        <v>133</v>
      </c>
      <c r="AH382" s="42" t="s">
        <v>134</v>
      </c>
      <c r="AI382" s="42" t="s">
        <v>135</v>
      </c>
      <c r="AJ382" s="42" t="s">
        <v>136</v>
      </c>
      <c r="AK382" s="42" t="s">
        <v>137</v>
      </c>
      <c r="AL382" s="42" t="s">
        <v>120</v>
      </c>
      <c r="AM382" s="42" t="s">
        <v>138</v>
      </c>
      <c r="AN382" s="42" t="s">
        <v>139</v>
      </c>
      <c r="AP382" s="42" t="s">
        <v>15248</v>
      </c>
      <c r="AQ382" s="42" t="s">
        <v>76</v>
      </c>
      <c r="AR382" s="48" t="s">
        <v>15249</v>
      </c>
      <c r="AS382" s="42" t="s">
        <v>15250</v>
      </c>
      <c r="AT382" s="42" t="s">
        <v>15251</v>
      </c>
      <c r="AU382" s="42" t="s">
        <v>15252</v>
      </c>
      <c r="AV382" s="42" t="s">
        <v>15253</v>
      </c>
      <c r="AW382" s="42" t="s">
        <v>15254</v>
      </c>
      <c r="AX382" s="42" t="s">
        <v>15255</v>
      </c>
      <c r="AY382" s="42" t="s">
        <v>15256</v>
      </c>
      <c r="AZ382" s="42" t="s">
        <v>15257</v>
      </c>
    </row>
    <row r="383" spans="1:64" ht="20.100000000000001" customHeight="1" x14ac:dyDescent="0.2">
      <c r="A383" s="43">
        <v>44501</v>
      </c>
      <c r="B383" s="42" t="s">
        <v>15258</v>
      </c>
      <c r="C383" s="34" t="s">
        <v>112</v>
      </c>
      <c r="D383" s="34">
        <v>20240120</v>
      </c>
      <c r="E383" s="42" t="s">
        <v>15259</v>
      </c>
      <c r="F383" s="42" t="s">
        <v>15260</v>
      </c>
      <c r="G383" s="42" t="s">
        <v>15261</v>
      </c>
      <c r="I383" s="42" t="s">
        <v>15262</v>
      </c>
      <c r="N383" s="44">
        <v>43145</v>
      </c>
      <c r="O383" s="44" t="s">
        <v>15263</v>
      </c>
      <c r="P383" s="42" t="s">
        <v>120</v>
      </c>
      <c r="Q383" s="45" t="s">
        <v>15264</v>
      </c>
      <c r="R383" s="46" t="s">
        <v>15265</v>
      </c>
      <c r="S383" s="46" t="s">
        <v>15061</v>
      </c>
      <c r="T383" s="47" t="s">
        <v>15266</v>
      </c>
      <c r="U383" s="47" t="s">
        <v>15063</v>
      </c>
      <c r="V383" s="42" t="s">
        <v>124</v>
      </c>
      <c r="W383" s="42" t="s">
        <v>112</v>
      </c>
      <c r="X383" s="42">
        <v>2018</v>
      </c>
      <c r="Y383" s="42" t="s">
        <v>125</v>
      </c>
      <c r="Z383" s="42" t="s">
        <v>15237</v>
      </c>
      <c r="AA383" s="42" t="s">
        <v>127</v>
      </c>
      <c r="AB383" s="42" t="s">
        <v>128</v>
      </c>
      <c r="AC383" s="42" t="s">
        <v>129</v>
      </c>
      <c r="AD383" s="42" t="s">
        <v>130</v>
      </c>
      <c r="AE383" s="42" t="s">
        <v>131</v>
      </c>
      <c r="AF383" s="42" t="s">
        <v>132</v>
      </c>
      <c r="AG383" s="42" t="s">
        <v>133</v>
      </c>
      <c r="AH383" s="42" t="s">
        <v>134</v>
      </c>
      <c r="AI383" s="42" t="s">
        <v>135</v>
      </c>
      <c r="AJ383" s="42" t="s">
        <v>136</v>
      </c>
      <c r="AK383" s="42" t="s">
        <v>137</v>
      </c>
      <c r="AL383" s="42" t="s">
        <v>120</v>
      </c>
      <c r="AM383" s="42" t="s">
        <v>138</v>
      </c>
      <c r="AN383" s="42" t="s">
        <v>139</v>
      </c>
      <c r="AP383" s="42" t="s">
        <v>15267</v>
      </c>
      <c r="AQ383" s="42" t="s">
        <v>76</v>
      </c>
      <c r="AR383" s="48" t="s">
        <v>12290</v>
      </c>
      <c r="AS383" s="42" t="s">
        <v>15268</v>
      </c>
      <c r="AT383" s="42" t="s">
        <v>15269</v>
      </c>
      <c r="AU383" s="42" t="s">
        <v>15270</v>
      </c>
      <c r="AV383" s="42" t="s">
        <v>15271</v>
      </c>
      <c r="AW383" s="42" t="s">
        <v>15272</v>
      </c>
      <c r="BA383" s="42" t="s">
        <v>15273</v>
      </c>
      <c r="BB383" s="42" t="s">
        <v>15274</v>
      </c>
      <c r="BC383" s="42" t="s">
        <v>15002</v>
      </c>
      <c r="BD383" s="42" t="s">
        <v>15275</v>
      </c>
      <c r="BE383" s="42" t="s">
        <v>15276</v>
      </c>
      <c r="BF383" s="42" t="s">
        <v>15277</v>
      </c>
      <c r="BG383" s="42" t="s">
        <v>15278</v>
      </c>
      <c r="BH383" s="42" t="s">
        <v>15279</v>
      </c>
      <c r="BI383" s="42" t="s">
        <v>15280</v>
      </c>
      <c r="BJ383" s="42" t="s">
        <v>15281</v>
      </c>
      <c r="BK383" s="42" t="s">
        <v>15282</v>
      </c>
      <c r="BL383" s="42" t="s">
        <v>15283</v>
      </c>
    </row>
    <row r="384" spans="1:64" ht="20.100000000000001" customHeight="1" x14ac:dyDescent="0.2">
      <c r="A384" s="43">
        <v>44470</v>
      </c>
      <c r="B384" s="42" t="s">
        <v>15284</v>
      </c>
      <c r="C384" s="34" t="s">
        <v>112</v>
      </c>
      <c r="D384" s="34">
        <v>20240120</v>
      </c>
      <c r="E384" s="42" t="s">
        <v>1960</v>
      </c>
      <c r="F384" s="42" t="s">
        <v>15285</v>
      </c>
      <c r="G384" s="42" t="s">
        <v>1962</v>
      </c>
      <c r="I384" s="42" t="s">
        <v>1963</v>
      </c>
      <c r="N384" s="44">
        <v>43845</v>
      </c>
      <c r="O384" s="44" t="s">
        <v>15286</v>
      </c>
      <c r="P384" s="42" t="s">
        <v>120</v>
      </c>
      <c r="Q384" s="45" t="s">
        <v>15287</v>
      </c>
      <c r="R384" s="46" t="s">
        <v>15288</v>
      </c>
      <c r="S384" s="46" t="s">
        <v>15061</v>
      </c>
      <c r="T384" s="47" t="s">
        <v>15289</v>
      </c>
      <c r="U384" s="47" t="s">
        <v>15063</v>
      </c>
      <c r="V384" s="42" t="s">
        <v>124</v>
      </c>
      <c r="W384" s="42" t="s">
        <v>112</v>
      </c>
      <c r="X384" s="42">
        <v>2020</v>
      </c>
      <c r="Y384" s="42" t="s">
        <v>125</v>
      </c>
      <c r="Z384" s="42" t="s">
        <v>15104</v>
      </c>
      <c r="AA384" s="42" t="s">
        <v>127</v>
      </c>
      <c r="AB384" s="42" t="s">
        <v>128</v>
      </c>
      <c r="AC384" s="42" t="s">
        <v>129</v>
      </c>
      <c r="AD384" s="42" t="s">
        <v>130</v>
      </c>
      <c r="AE384" s="42" t="s">
        <v>131</v>
      </c>
      <c r="AF384" s="42" t="s">
        <v>132</v>
      </c>
      <c r="AG384" s="42" t="s">
        <v>133</v>
      </c>
      <c r="AH384" s="42" t="s">
        <v>134</v>
      </c>
      <c r="AI384" s="42" t="s">
        <v>135</v>
      </c>
      <c r="AJ384" s="42" t="s">
        <v>136</v>
      </c>
      <c r="AK384" s="42" t="s">
        <v>137</v>
      </c>
      <c r="AL384" s="42" t="s">
        <v>120</v>
      </c>
      <c r="AM384" s="42" t="s">
        <v>138</v>
      </c>
      <c r="AN384" s="42" t="s">
        <v>139</v>
      </c>
      <c r="AP384" s="42" t="s">
        <v>15290</v>
      </c>
      <c r="AQ384" s="42" t="s">
        <v>76</v>
      </c>
      <c r="AR384" s="48" t="s">
        <v>1960</v>
      </c>
      <c r="AS384" s="42" t="s">
        <v>15291</v>
      </c>
      <c r="AT384" s="42" t="s">
        <v>15292</v>
      </c>
      <c r="AU384" s="42" t="s">
        <v>15293</v>
      </c>
      <c r="AV384" s="42" t="s">
        <v>15294</v>
      </c>
      <c r="AW384" s="42" t="s">
        <v>15295</v>
      </c>
      <c r="AX384" s="42" t="s">
        <v>2128</v>
      </c>
      <c r="AY384" s="42" t="s">
        <v>15229</v>
      </c>
      <c r="AZ384" s="42" t="s">
        <v>15296</v>
      </c>
      <c r="BA384" s="42" t="s">
        <v>15297</v>
      </c>
      <c r="BB384" s="42" t="s">
        <v>2433</v>
      </c>
    </row>
    <row r="385" spans="1:72" ht="20.100000000000001" customHeight="1" x14ac:dyDescent="0.2">
      <c r="A385" s="43">
        <v>44440</v>
      </c>
      <c r="B385" s="42" t="s">
        <v>15298</v>
      </c>
      <c r="C385" s="34" t="s">
        <v>112</v>
      </c>
      <c r="D385" s="34">
        <v>20240120</v>
      </c>
      <c r="E385" s="42" t="s">
        <v>3834</v>
      </c>
      <c r="F385" s="42" t="s">
        <v>15299</v>
      </c>
      <c r="G385" s="42" t="s">
        <v>3836</v>
      </c>
      <c r="H385" s="42" t="s">
        <v>15300</v>
      </c>
      <c r="I385" s="42" t="s">
        <v>1074</v>
      </c>
      <c r="N385" s="44">
        <v>42074</v>
      </c>
      <c r="O385" s="44" t="s">
        <v>15301</v>
      </c>
      <c r="P385" s="42" t="s">
        <v>120</v>
      </c>
      <c r="Q385" s="45" t="s">
        <v>15302</v>
      </c>
      <c r="R385" s="46" t="s">
        <v>15303</v>
      </c>
      <c r="S385" s="46" t="s">
        <v>15061</v>
      </c>
      <c r="T385" s="47" t="s">
        <v>15304</v>
      </c>
      <c r="U385" s="47" t="s">
        <v>15063</v>
      </c>
      <c r="V385" s="42" t="s">
        <v>124</v>
      </c>
      <c r="W385" s="42" t="s">
        <v>112</v>
      </c>
      <c r="X385" s="42">
        <v>2015</v>
      </c>
      <c r="Y385" s="42" t="s">
        <v>125</v>
      </c>
      <c r="Z385" s="42" t="s">
        <v>15221</v>
      </c>
      <c r="AA385" s="42" t="s">
        <v>127</v>
      </c>
      <c r="AB385" s="42" t="s">
        <v>128</v>
      </c>
      <c r="AC385" s="42" t="s">
        <v>129</v>
      </c>
      <c r="AD385" s="42" t="s">
        <v>130</v>
      </c>
      <c r="AE385" s="42" t="s">
        <v>131</v>
      </c>
      <c r="AF385" s="42" t="s">
        <v>132</v>
      </c>
      <c r="AG385" s="42" t="s">
        <v>133</v>
      </c>
      <c r="AH385" s="42" t="s">
        <v>134</v>
      </c>
      <c r="AI385" s="42" t="s">
        <v>135</v>
      </c>
      <c r="AJ385" s="42" t="s">
        <v>136</v>
      </c>
      <c r="AK385" s="42" t="s">
        <v>137</v>
      </c>
      <c r="AL385" s="42" t="s">
        <v>120</v>
      </c>
      <c r="AM385" s="42" t="s">
        <v>138</v>
      </c>
      <c r="AN385" s="42" t="s">
        <v>139</v>
      </c>
      <c r="AP385" s="42" t="s">
        <v>15305</v>
      </c>
      <c r="AQ385" s="42" t="s">
        <v>76</v>
      </c>
      <c r="AR385" s="48" t="s">
        <v>15306</v>
      </c>
      <c r="AS385" s="42" t="s">
        <v>15307</v>
      </c>
      <c r="AT385" s="42" t="s">
        <v>15308</v>
      </c>
      <c r="AU385" s="42" t="s">
        <v>15309</v>
      </c>
      <c r="AV385" s="42" t="s">
        <v>15310</v>
      </c>
      <c r="AW385" s="42" t="s">
        <v>15311</v>
      </c>
      <c r="AX385" s="42" t="s">
        <v>15312</v>
      </c>
      <c r="AY385" s="42" t="s">
        <v>15313</v>
      </c>
      <c r="AZ385" s="42" t="s">
        <v>15314</v>
      </c>
      <c r="BA385" s="42" t="s">
        <v>15127</v>
      </c>
      <c r="BB385" s="42" t="s">
        <v>15128</v>
      </c>
      <c r="BC385" s="42" t="s">
        <v>15315</v>
      </c>
      <c r="BD385" s="42" t="s">
        <v>15130</v>
      </c>
      <c r="BE385" s="42" t="s">
        <v>15131</v>
      </c>
      <c r="BF385" s="42" t="s">
        <v>15016</v>
      </c>
      <c r="BG385" s="42" t="s">
        <v>15017</v>
      </c>
      <c r="BH385" s="42" t="s">
        <v>15018</v>
      </c>
      <c r="BI385" s="42" t="s">
        <v>15316</v>
      </c>
      <c r="BJ385" s="42" t="s">
        <v>15020</v>
      </c>
      <c r="BK385" s="42" t="s">
        <v>15021</v>
      </c>
      <c r="BL385" s="42" t="s">
        <v>15022</v>
      </c>
      <c r="BM385" s="42" t="s">
        <v>15023</v>
      </c>
      <c r="BN385" s="42" t="s">
        <v>15024</v>
      </c>
      <c r="BO385" s="42" t="s">
        <v>15025</v>
      </c>
      <c r="BP385" s="42" t="s">
        <v>15317</v>
      </c>
      <c r="BQ385" s="42" t="s">
        <v>15027</v>
      </c>
      <c r="BR385" s="42" t="s">
        <v>15028</v>
      </c>
      <c r="BS385" s="42" t="s">
        <v>15029</v>
      </c>
      <c r="BT385" s="42" t="s">
        <v>15030</v>
      </c>
    </row>
    <row r="386" spans="1:72" ht="20.100000000000001" customHeight="1" x14ac:dyDescent="0.2">
      <c r="A386" s="43">
        <v>44409</v>
      </c>
      <c r="B386" s="42" t="s">
        <v>15318</v>
      </c>
      <c r="C386" s="34" t="s">
        <v>112</v>
      </c>
      <c r="D386" s="34">
        <v>20240120</v>
      </c>
      <c r="E386" s="42" t="s">
        <v>3451</v>
      </c>
      <c r="F386" s="42" t="s">
        <v>15319</v>
      </c>
      <c r="G386" s="42" t="s">
        <v>15320</v>
      </c>
      <c r="H386" s="42" t="s">
        <v>15163</v>
      </c>
      <c r="I386" s="42" t="s">
        <v>15321</v>
      </c>
      <c r="N386" s="44">
        <v>43355</v>
      </c>
      <c r="O386" s="44" t="s">
        <v>15322</v>
      </c>
      <c r="P386" s="42" t="s">
        <v>120</v>
      </c>
      <c r="Q386" s="45" t="s">
        <v>15323</v>
      </c>
      <c r="R386" s="46" t="s">
        <v>15324</v>
      </c>
      <c r="S386" s="46" t="s">
        <v>15061</v>
      </c>
      <c r="T386" s="47" t="s">
        <v>15325</v>
      </c>
      <c r="U386" s="47" t="s">
        <v>15063</v>
      </c>
      <c r="V386" s="42" t="s">
        <v>124</v>
      </c>
      <c r="W386" s="42" t="s">
        <v>112</v>
      </c>
      <c r="X386" s="42">
        <v>2018</v>
      </c>
      <c r="Y386" s="42" t="s">
        <v>125</v>
      </c>
      <c r="Z386" s="42" t="s">
        <v>15326</v>
      </c>
      <c r="AA386" s="42" t="s">
        <v>127</v>
      </c>
      <c r="AB386" s="42" t="s">
        <v>128</v>
      </c>
      <c r="AC386" s="42" t="s">
        <v>129</v>
      </c>
      <c r="AD386" s="42" t="s">
        <v>130</v>
      </c>
      <c r="AE386" s="42" t="s">
        <v>131</v>
      </c>
      <c r="AF386" s="42" t="s">
        <v>132</v>
      </c>
      <c r="AG386" s="42" t="s">
        <v>133</v>
      </c>
      <c r="AH386" s="42" t="s">
        <v>134</v>
      </c>
      <c r="AI386" s="42" t="s">
        <v>135</v>
      </c>
      <c r="AJ386" s="42" t="s">
        <v>136</v>
      </c>
      <c r="AK386" s="42" t="s">
        <v>137</v>
      </c>
      <c r="AL386" s="42" t="s">
        <v>120</v>
      </c>
      <c r="AM386" s="42" t="s">
        <v>138</v>
      </c>
      <c r="AN386" s="42" t="s">
        <v>139</v>
      </c>
      <c r="AP386" s="42" t="s">
        <v>15327</v>
      </c>
      <c r="AQ386" s="42" t="s">
        <v>76</v>
      </c>
      <c r="AR386" s="48" t="s">
        <v>15328</v>
      </c>
      <c r="AS386" s="42" t="s">
        <v>15329</v>
      </c>
      <c r="AT386" s="42" t="s">
        <v>15330</v>
      </c>
      <c r="AU386" s="42" t="s">
        <v>15331</v>
      </c>
      <c r="AV386" s="42" t="s">
        <v>15332</v>
      </c>
      <c r="AW386" s="42" t="s">
        <v>15333</v>
      </c>
      <c r="AX386" s="42" t="s">
        <v>15334</v>
      </c>
      <c r="BA386" s="42" t="s">
        <v>15335</v>
      </c>
    </row>
    <row r="387" spans="1:72" ht="20.100000000000001" customHeight="1" x14ac:dyDescent="0.2">
      <c r="A387" s="43">
        <v>44378</v>
      </c>
      <c r="B387" s="42" t="s">
        <v>15336</v>
      </c>
      <c r="C387" s="34" t="s">
        <v>112</v>
      </c>
      <c r="D387" s="34">
        <v>20240120</v>
      </c>
      <c r="E387" s="42" t="s">
        <v>3786</v>
      </c>
      <c r="F387" s="42" t="s">
        <v>15337</v>
      </c>
      <c r="G387" s="42" t="s">
        <v>2272</v>
      </c>
      <c r="I387" s="42" t="s">
        <v>2273</v>
      </c>
      <c r="N387" s="44">
        <v>43264</v>
      </c>
      <c r="O387" s="44" t="s">
        <v>15338</v>
      </c>
      <c r="P387" s="42" t="s">
        <v>120</v>
      </c>
      <c r="Q387" s="45" t="s">
        <v>15339</v>
      </c>
      <c r="R387" s="46" t="s">
        <v>15340</v>
      </c>
      <c r="S387" s="46" t="s">
        <v>15061</v>
      </c>
      <c r="T387" s="47" t="s">
        <v>15341</v>
      </c>
      <c r="U387" s="47" t="s">
        <v>15063</v>
      </c>
      <c r="V387" s="42" t="s">
        <v>124</v>
      </c>
      <c r="W387" s="42" t="s">
        <v>112</v>
      </c>
      <c r="X387" s="42">
        <v>2018</v>
      </c>
      <c r="Y387" s="42" t="s">
        <v>125</v>
      </c>
      <c r="Z387" s="42" t="s">
        <v>15104</v>
      </c>
      <c r="AA387" s="42" t="s">
        <v>127</v>
      </c>
      <c r="AB387" s="42" t="s">
        <v>128</v>
      </c>
      <c r="AC387" s="42" t="s">
        <v>129</v>
      </c>
      <c r="AD387" s="42" t="s">
        <v>130</v>
      </c>
      <c r="AE387" s="42" t="s">
        <v>131</v>
      </c>
      <c r="AF387" s="42" t="s">
        <v>132</v>
      </c>
      <c r="AG387" s="42" t="s">
        <v>133</v>
      </c>
      <c r="AH387" s="42" t="s">
        <v>134</v>
      </c>
      <c r="AI387" s="42" t="s">
        <v>135</v>
      </c>
      <c r="AJ387" s="42" t="s">
        <v>136</v>
      </c>
      <c r="AK387" s="42" t="s">
        <v>137</v>
      </c>
      <c r="AL387" s="42" t="s">
        <v>120</v>
      </c>
      <c r="AM387" s="42" t="s">
        <v>138</v>
      </c>
      <c r="AN387" s="42" t="s">
        <v>139</v>
      </c>
      <c r="AP387" s="42" t="s">
        <v>15342</v>
      </c>
      <c r="AQ387" s="42" t="s">
        <v>76</v>
      </c>
      <c r="AR387" s="48" t="s">
        <v>15343</v>
      </c>
      <c r="AS387" s="42" t="s">
        <v>15344</v>
      </c>
      <c r="AT387" s="42" t="s">
        <v>15125</v>
      </c>
      <c r="AU387" s="42" t="s">
        <v>15345</v>
      </c>
      <c r="AV387" s="42" t="s">
        <v>15346</v>
      </c>
      <c r="AW387" s="42" t="s">
        <v>15347</v>
      </c>
      <c r="AX387" s="42" t="s">
        <v>15348</v>
      </c>
      <c r="BA387" s="42" t="s">
        <v>15349</v>
      </c>
    </row>
    <row r="388" spans="1:72" ht="20.100000000000001" customHeight="1" x14ac:dyDescent="0.2">
      <c r="A388" s="43">
        <v>44378</v>
      </c>
      <c r="B388" s="42" t="s">
        <v>15350</v>
      </c>
      <c r="C388" s="34" t="s">
        <v>112</v>
      </c>
      <c r="D388" s="34">
        <v>20240120</v>
      </c>
      <c r="E388" s="42" t="s">
        <v>1914</v>
      </c>
      <c r="F388" s="42" t="s">
        <v>15351</v>
      </c>
      <c r="G388" s="42" t="s">
        <v>1916</v>
      </c>
      <c r="H388" s="42" t="s">
        <v>15163</v>
      </c>
      <c r="I388" s="42" t="s">
        <v>1917</v>
      </c>
      <c r="N388" s="44">
        <v>43628</v>
      </c>
      <c r="O388" s="44" t="s">
        <v>15352</v>
      </c>
      <c r="P388" s="42" t="s">
        <v>120</v>
      </c>
      <c r="Q388" s="45" t="s">
        <v>15353</v>
      </c>
      <c r="R388" s="46" t="s">
        <v>15354</v>
      </c>
      <c r="S388" s="46" t="s">
        <v>15061</v>
      </c>
      <c r="T388" s="47" t="s">
        <v>15355</v>
      </c>
      <c r="U388" s="47" t="s">
        <v>15063</v>
      </c>
      <c r="V388" s="42" t="s">
        <v>124</v>
      </c>
      <c r="W388" s="42" t="s">
        <v>112</v>
      </c>
      <c r="X388" s="42">
        <v>2019</v>
      </c>
      <c r="Y388" s="42" t="s">
        <v>125</v>
      </c>
      <c r="Z388" s="42" t="s">
        <v>15064</v>
      </c>
      <c r="AA388" s="42" t="s">
        <v>127</v>
      </c>
      <c r="AB388" s="42" t="s">
        <v>128</v>
      </c>
      <c r="AC388" s="42" t="s">
        <v>129</v>
      </c>
      <c r="AD388" s="42" t="s">
        <v>130</v>
      </c>
      <c r="AE388" s="42" t="s">
        <v>131</v>
      </c>
      <c r="AF388" s="42" t="s">
        <v>132</v>
      </c>
      <c r="AG388" s="42" t="s">
        <v>133</v>
      </c>
      <c r="AH388" s="42" t="s">
        <v>134</v>
      </c>
      <c r="AI388" s="42" t="s">
        <v>135</v>
      </c>
      <c r="AJ388" s="42" t="s">
        <v>136</v>
      </c>
      <c r="AK388" s="42" t="s">
        <v>137</v>
      </c>
      <c r="AL388" s="42" t="s">
        <v>120</v>
      </c>
      <c r="AM388" s="42" t="s">
        <v>138</v>
      </c>
      <c r="AN388" s="42" t="s">
        <v>139</v>
      </c>
      <c r="AP388" s="42" t="s">
        <v>15356</v>
      </c>
      <c r="AQ388" s="42" t="s">
        <v>76</v>
      </c>
      <c r="AR388" s="48" t="s">
        <v>15357</v>
      </c>
      <c r="AS388" s="42" t="s">
        <v>15358</v>
      </c>
      <c r="AT388" s="42" t="s">
        <v>15359</v>
      </c>
      <c r="AU388" s="42" t="s">
        <v>15360</v>
      </c>
      <c r="AV388" s="42" t="s">
        <v>15361</v>
      </c>
      <c r="AW388" s="42" t="s">
        <v>15362</v>
      </c>
      <c r="BA388" s="42" t="s">
        <v>15363</v>
      </c>
      <c r="BB388" s="42" t="s">
        <v>15364</v>
      </c>
      <c r="BC388" s="42" t="s">
        <v>15365</v>
      </c>
      <c r="BD388" s="42" t="s">
        <v>15366</v>
      </c>
      <c r="BE388" s="42" t="s">
        <v>15367</v>
      </c>
      <c r="BF388" s="42" t="s">
        <v>15368</v>
      </c>
    </row>
    <row r="389" spans="1:72" ht="20.100000000000001" customHeight="1" x14ac:dyDescent="0.2">
      <c r="A389" s="43">
        <v>44378</v>
      </c>
      <c r="B389" s="42" t="s">
        <v>15369</v>
      </c>
      <c r="C389" s="34" t="s">
        <v>112</v>
      </c>
      <c r="D389" s="34">
        <v>20240120</v>
      </c>
      <c r="E389" s="42" t="s">
        <v>3924</v>
      </c>
      <c r="F389" s="42" t="s">
        <v>15370</v>
      </c>
      <c r="G389" s="42" t="s">
        <v>5413</v>
      </c>
      <c r="H389" s="42" t="s">
        <v>15163</v>
      </c>
      <c r="I389" s="42" t="s">
        <v>256</v>
      </c>
      <c r="J389" s="42" t="s">
        <v>15371</v>
      </c>
      <c r="N389" s="44">
        <v>43264</v>
      </c>
      <c r="O389" s="44" t="s">
        <v>15372</v>
      </c>
      <c r="P389" s="42" t="s">
        <v>120</v>
      </c>
      <c r="Q389" s="45" t="s">
        <v>15373</v>
      </c>
      <c r="R389" s="46" t="s">
        <v>15374</v>
      </c>
      <c r="S389" s="46" t="s">
        <v>15061</v>
      </c>
      <c r="T389" s="47" t="s">
        <v>15375</v>
      </c>
      <c r="U389" s="47" t="s">
        <v>15063</v>
      </c>
      <c r="V389" s="42" t="s">
        <v>124</v>
      </c>
      <c r="W389" s="42" t="s">
        <v>112</v>
      </c>
      <c r="X389" s="42">
        <v>2018</v>
      </c>
      <c r="Y389" s="42" t="s">
        <v>125</v>
      </c>
      <c r="Z389" s="42" t="s">
        <v>15064</v>
      </c>
      <c r="AA389" s="42" t="s">
        <v>127</v>
      </c>
      <c r="AB389" s="42" t="s">
        <v>128</v>
      </c>
      <c r="AC389" s="42" t="s">
        <v>129</v>
      </c>
      <c r="AD389" s="42" t="s">
        <v>130</v>
      </c>
      <c r="AE389" s="42" t="s">
        <v>131</v>
      </c>
      <c r="AF389" s="42" t="s">
        <v>132</v>
      </c>
      <c r="AG389" s="42" t="s">
        <v>133</v>
      </c>
      <c r="AH389" s="42" t="s">
        <v>134</v>
      </c>
      <c r="AI389" s="42" t="s">
        <v>135</v>
      </c>
      <c r="AJ389" s="42" t="s">
        <v>136</v>
      </c>
      <c r="AK389" s="42" t="s">
        <v>137</v>
      </c>
      <c r="AL389" s="42" t="s">
        <v>120</v>
      </c>
      <c r="AM389" s="42" t="s">
        <v>138</v>
      </c>
      <c r="AN389" s="42" t="s">
        <v>139</v>
      </c>
      <c r="AP389" s="42" t="s">
        <v>15376</v>
      </c>
      <c r="AQ389" s="42" t="s">
        <v>76</v>
      </c>
      <c r="AR389" s="48" t="s">
        <v>15377</v>
      </c>
      <c r="AS389" s="42" t="s">
        <v>15378</v>
      </c>
      <c r="AT389" s="42" t="s">
        <v>15379</v>
      </c>
      <c r="AU389" s="42" t="s">
        <v>15380</v>
      </c>
      <c r="AV389" s="42" t="s">
        <v>15381</v>
      </c>
      <c r="AW389" s="42" t="s">
        <v>15382</v>
      </c>
      <c r="AX389" s="42" t="s">
        <v>15383</v>
      </c>
      <c r="AY389" s="42" t="s">
        <v>15384</v>
      </c>
    </row>
    <row r="390" spans="1:72" ht="20.100000000000001" customHeight="1" x14ac:dyDescent="0.2">
      <c r="A390" s="43">
        <v>44348</v>
      </c>
      <c r="B390" s="42" t="s">
        <v>15385</v>
      </c>
      <c r="C390" s="34" t="s">
        <v>112</v>
      </c>
      <c r="D390" s="34">
        <v>20240120</v>
      </c>
      <c r="E390" s="42" t="s">
        <v>564</v>
      </c>
      <c r="F390" s="42" t="s">
        <v>15386</v>
      </c>
      <c r="G390" s="42" t="s">
        <v>15387</v>
      </c>
      <c r="H390" s="42" t="s">
        <v>15118</v>
      </c>
      <c r="I390" s="42" t="s">
        <v>15388</v>
      </c>
      <c r="N390" s="44">
        <v>41093.442361111112</v>
      </c>
      <c r="O390" s="44" t="s">
        <v>15389</v>
      </c>
      <c r="P390" s="42" t="s">
        <v>120</v>
      </c>
      <c r="Q390" s="45" t="s">
        <v>15390</v>
      </c>
      <c r="R390" s="46" t="s">
        <v>15391</v>
      </c>
      <c r="S390" s="46" t="s">
        <v>15061</v>
      </c>
      <c r="T390" s="47" t="s">
        <v>15392</v>
      </c>
      <c r="U390" s="47" t="s">
        <v>15063</v>
      </c>
      <c r="V390" s="42" t="s">
        <v>124</v>
      </c>
      <c r="W390" s="42" t="s">
        <v>112</v>
      </c>
      <c r="X390" s="42">
        <v>2012</v>
      </c>
      <c r="Y390" s="42" t="s">
        <v>125</v>
      </c>
      <c r="Z390" s="42" t="s">
        <v>15064</v>
      </c>
      <c r="AA390" s="42" t="s">
        <v>127</v>
      </c>
      <c r="AB390" s="42" t="s">
        <v>128</v>
      </c>
      <c r="AC390" s="42" t="s">
        <v>129</v>
      </c>
      <c r="AD390" s="42" t="s">
        <v>130</v>
      </c>
      <c r="AE390" s="42" t="s">
        <v>131</v>
      </c>
      <c r="AF390" s="42" t="s">
        <v>132</v>
      </c>
      <c r="AG390" s="42" t="s">
        <v>133</v>
      </c>
      <c r="AH390" s="42" t="s">
        <v>134</v>
      </c>
      <c r="AI390" s="42" t="s">
        <v>135</v>
      </c>
      <c r="AK390" s="42" t="s">
        <v>137</v>
      </c>
      <c r="AM390" s="42" t="s">
        <v>138</v>
      </c>
      <c r="AN390" s="42" t="s">
        <v>139</v>
      </c>
      <c r="AP390" s="42" t="s">
        <v>15393</v>
      </c>
      <c r="AQ390" s="42" t="s">
        <v>76</v>
      </c>
      <c r="AR390" s="48" t="s">
        <v>15394</v>
      </c>
      <c r="AS390" s="42" t="s">
        <v>15395</v>
      </c>
      <c r="AT390" s="42" t="s">
        <v>15396</v>
      </c>
      <c r="AU390" s="42" t="s">
        <v>15397</v>
      </c>
      <c r="AV390" s="42" t="s">
        <v>15398</v>
      </c>
      <c r="AW390" s="42" t="s">
        <v>15399</v>
      </c>
      <c r="AX390" s="42" t="s">
        <v>15400</v>
      </c>
      <c r="AY390" s="42" t="s">
        <v>15401</v>
      </c>
      <c r="AZ390" s="42" t="s">
        <v>15395</v>
      </c>
      <c r="BA390" s="42" t="s">
        <v>15402</v>
      </c>
      <c r="BB390" s="42" t="s">
        <v>15403</v>
      </c>
      <c r="BC390" s="42" t="s">
        <v>15404</v>
      </c>
    </row>
    <row r="391" spans="1:72" ht="20.100000000000001" customHeight="1" x14ac:dyDescent="0.2">
      <c r="A391" s="43">
        <v>44348</v>
      </c>
      <c r="B391" s="42" t="s">
        <v>15405</v>
      </c>
      <c r="C391" s="34" t="s">
        <v>112</v>
      </c>
      <c r="D391" s="34">
        <v>20240120</v>
      </c>
      <c r="E391" s="42" t="s">
        <v>3537</v>
      </c>
      <c r="F391" s="42" t="s">
        <v>2426</v>
      </c>
      <c r="G391" s="42" t="s">
        <v>651</v>
      </c>
      <c r="I391" s="42" t="s">
        <v>652</v>
      </c>
      <c r="N391" s="44">
        <v>43656</v>
      </c>
      <c r="O391" s="44" t="s">
        <v>15406</v>
      </c>
      <c r="P391" s="42" t="s">
        <v>120</v>
      </c>
      <c r="Q391" s="45" t="s">
        <v>15407</v>
      </c>
      <c r="R391" s="46" t="s">
        <v>15408</v>
      </c>
      <c r="S391" s="46" t="s">
        <v>15061</v>
      </c>
      <c r="T391" s="47" t="s">
        <v>15409</v>
      </c>
      <c r="U391" s="47" t="s">
        <v>15063</v>
      </c>
      <c r="V391" s="42" t="s">
        <v>124</v>
      </c>
      <c r="W391" s="42" t="s">
        <v>112</v>
      </c>
      <c r="X391" s="42">
        <v>2019</v>
      </c>
      <c r="Y391" s="42" t="s">
        <v>125</v>
      </c>
      <c r="Z391" s="42" t="s">
        <v>15104</v>
      </c>
      <c r="AA391" s="42" t="s">
        <v>127</v>
      </c>
      <c r="AB391" s="42" t="s">
        <v>128</v>
      </c>
      <c r="AC391" s="42" t="s">
        <v>129</v>
      </c>
      <c r="AD391" s="42" t="s">
        <v>130</v>
      </c>
      <c r="AE391" s="42" t="s">
        <v>131</v>
      </c>
      <c r="AF391" s="42" t="s">
        <v>132</v>
      </c>
      <c r="AG391" s="42" t="s">
        <v>133</v>
      </c>
      <c r="AH391" s="42" t="s">
        <v>134</v>
      </c>
      <c r="AI391" s="42" t="s">
        <v>135</v>
      </c>
      <c r="AJ391" s="42" t="s">
        <v>136</v>
      </c>
      <c r="AK391" s="42" t="s">
        <v>137</v>
      </c>
      <c r="AL391" s="42" t="s">
        <v>120</v>
      </c>
      <c r="AM391" s="42" t="s">
        <v>138</v>
      </c>
      <c r="AN391" s="42" t="s">
        <v>139</v>
      </c>
      <c r="AP391" s="42" t="s">
        <v>15410</v>
      </c>
      <c r="AQ391" s="42" t="s">
        <v>76</v>
      </c>
      <c r="AR391" s="48" t="s">
        <v>2435</v>
      </c>
      <c r="AS391" s="42" t="s">
        <v>12802</v>
      </c>
      <c r="AT391" s="42" t="s">
        <v>15411</v>
      </c>
      <c r="AU391" s="42" t="s">
        <v>15412</v>
      </c>
      <c r="AV391" s="42" t="s">
        <v>15413</v>
      </c>
      <c r="AW391" s="42" t="s">
        <v>15414</v>
      </c>
      <c r="AX391" s="42" t="s">
        <v>15012</v>
      </c>
      <c r="AY391" s="42" t="s">
        <v>15011</v>
      </c>
      <c r="AZ391" s="42" t="s">
        <v>15415</v>
      </c>
    </row>
    <row r="392" spans="1:72" ht="20.100000000000001" customHeight="1" x14ac:dyDescent="0.2">
      <c r="A392" s="43">
        <v>44348</v>
      </c>
      <c r="B392" s="42" t="s">
        <v>15416</v>
      </c>
      <c r="C392" s="34" t="s">
        <v>112</v>
      </c>
      <c r="D392" s="34">
        <v>20240120</v>
      </c>
      <c r="E392" s="42" t="s">
        <v>3824</v>
      </c>
      <c r="F392" s="42" t="s">
        <v>15417</v>
      </c>
      <c r="G392" s="42" t="s">
        <v>15418</v>
      </c>
      <c r="I392" s="42" t="s">
        <v>743</v>
      </c>
      <c r="J392" s="42" t="s">
        <v>3827</v>
      </c>
      <c r="N392" s="44">
        <v>42018</v>
      </c>
      <c r="O392" s="44" t="s">
        <v>15419</v>
      </c>
      <c r="P392" s="42" t="s">
        <v>120</v>
      </c>
      <c r="Q392" s="45" t="s">
        <v>15420</v>
      </c>
      <c r="R392" s="46" t="s">
        <v>15421</v>
      </c>
      <c r="S392" s="46" t="s">
        <v>15061</v>
      </c>
      <c r="T392" s="47" t="s">
        <v>15422</v>
      </c>
      <c r="U392" s="47" t="s">
        <v>15063</v>
      </c>
      <c r="V392" s="42" t="s">
        <v>124</v>
      </c>
      <c r="W392" s="42" t="s">
        <v>112</v>
      </c>
      <c r="X392" s="42">
        <v>2015</v>
      </c>
      <c r="Y392" s="42" t="s">
        <v>125</v>
      </c>
      <c r="Z392" s="42" t="s">
        <v>15088</v>
      </c>
      <c r="AA392" s="42" t="s">
        <v>127</v>
      </c>
      <c r="AB392" s="42" t="s">
        <v>128</v>
      </c>
      <c r="AC392" s="42" t="s">
        <v>129</v>
      </c>
      <c r="AD392" s="42" t="s">
        <v>130</v>
      </c>
      <c r="AE392" s="42" t="s">
        <v>131</v>
      </c>
      <c r="AF392" s="42" t="s">
        <v>132</v>
      </c>
      <c r="AG392" s="42" t="s">
        <v>133</v>
      </c>
      <c r="AH392" s="42" t="s">
        <v>134</v>
      </c>
      <c r="AI392" s="42" t="s">
        <v>135</v>
      </c>
      <c r="AJ392" s="42" t="s">
        <v>136</v>
      </c>
      <c r="AK392" s="42" t="s">
        <v>137</v>
      </c>
      <c r="AL392" s="42" t="s">
        <v>120</v>
      </c>
      <c r="AM392" s="42" t="s">
        <v>138</v>
      </c>
      <c r="AN392" s="42" t="s">
        <v>139</v>
      </c>
      <c r="AP392" s="42" t="s">
        <v>15423</v>
      </c>
      <c r="AQ392" s="42" t="s">
        <v>76</v>
      </c>
      <c r="AR392" s="48" t="s">
        <v>15424</v>
      </c>
      <c r="AS392" s="42" t="s">
        <v>15425</v>
      </c>
      <c r="AT392" s="42" t="s">
        <v>15426</v>
      </c>
      <c r="AU392" s="42" t="s">
        <v>15427</v>
      </c>
      <c r="AV392" s="42" t="s">
        <v>15428</v>
      </c>
      <c r="AW392" s="42" t="s">
        <v>15124</v>
      </c>
      <c r="AX392" s="42" t="s">
        <v>2278</v>
      </c>
      <c r="AY392" s="42" t="s">
        <v>15429</v>
      </c>
      <c r="AZ392" s="42" t="s">
        <v>15126</v>
      </c>
    </row>
    <row r="393" spans="1:72" ht="20.100000000000001" customHeight="1" x14ac:dyDescent="0.2">
      <c r="A393" s="43">
        <v>44317</v>
      </c>
      <c r="B393" s="42" t="s">
        <v>15430</v>
      </c>
      <c r="C393" s="34" t="s">
        <v>112</v>
      </c>
      <c r="D393" s="34">
        <v>20240120</v>
      </c>
      <c r="E393" s="42" t="s">
        <v>15431</v>
      </c>
      <c r="F393" s="42" t="s">
        <v>2365</v>
      </c>
      <c r="G393" s="42" t="s">
        <v>400</v>
      </c>
      <c r="I393" s="42" t="s">
        <v>401</v>
      </c>
      <c r="N393" s="44">
        <v>43656</v>
      </c>
      <c r="O393" s="44" t="s">
        <v>15432</v>
      </c>
      <c r="P393" s="42" t="s">
        <v>120</v>
      </c>
      <c r="Q393" s="45" t="s">
        <v>15433</v>
      </c>
      <c r="R393" s="46" t="s">
        <v>15434</v>
      </c>
      <c r="S393" s="46" t="s">
        <v>15061</v>
      </c>
      <c r="T393" s="47" t="s">
        <v>15435</v>
      </c>
      <c r="U393" s="47" t="s">
        <v>15063</v>
      </c>
      <c r="V393" s="42" t="s">
        <v>124</v>
      </c>
      <c r="W393" s="42" t="s">
        <v>112</v>
      </c>
      <c r="X393" s="42">
        <v>2019</v>
      </c>
      <c r="Y393" s="42" t="s">
        <v>125</v>
      </c>
      <c r="Z393" s="42" t="s">
        <v>15149</v>
      </c>
      <c r="AA393" s="42" t="s">
        <v>127</v>
      </c>
      <c r="AB393" s="42" t="s">
        <v>128</v>
      </c>
      <c r="AC393" s="42" t="s">
        <v>129</v>
      </c>
      <c r="AD393" s="42" t="s">
        <v>130</v>
      </c>
      <c r="AE393" s="42" t="s">
        <v>131</v>
      </c>
      <c r="AF393" s="42" t="s">
        <v>132</v>
      </c>
      <c r="AG393" s="42" t="s">
        <v>133</v>
      </c>
      <c r="AH393" s="42" t="s">
        <v>134</v>
      </c>
      <c r="AI393" s="42" t="s">
        <v>135</v>
      </c>
      <c r="AJ393" s="42" t="s">
        <v>136</v>
      </c>
      <c r="AK393" s="42" t="s">
        <v>137</v>
      </c>
      <c r="AL393" s="42" t="s">
        <v>120</v>
      </c>
      <c r="AM393" s="42" t="s">
        <v>138</v>
      </c>
      <c r="AN393" s="42" t="s">
        <v>139</v>
      </c>
      <c r="AP393" s="42" t="s">
        <v>15436</v>
      </c>
      <c r="AQ393" s="42" t="s">
        <v>76</v>
      </c>
      <c r="AR393" s="48" t="s">
        <v>15437</v>
      </c>
      <c r="AS393" s="42" t="s">
        <v>15438</v>
      </c>
      <c r="AT393" s="42" t="s">
        <v>15439</v>
      </c>
      <c r="AU393" s="42" t="s">
        <v>15440</v>
      </c>
      <c r="AV393" s="42" t="s">
        <v>15441</v>
      </c>
      <c r="AW393" s="42" t="s">
        <v>15442</v>
      </c>
      <c r="AX393" s="42" t="s">
        <v>15443</v>
      </c>
      <c r="AY393" s="42" t="s">
        <v>15444</v>
      </c>
      <c r="AZ393" s="42" t="s">
        <v>15445</v>
      </c>
      <c r="BA393" s="42" t="s">
        <v>15446</v>
      </c>
      <c r="BB393" s="42" t="s">
        <v>15447</v>
      </c>
      <c r="BC393" s="42" t="s">
        <v>15448</v>
      </c>
      <c r="BD393" s="42" t="s">
        <v>15449</v>
      </c>
      <c r="BE393" s="42" t="s">
        <v>15450</v>
      </c>
      <c r="BF393" s="42" t="s">
        <v>15451</v>
      </c>
    </row>
    <row r="394" spans="1:72" ht="20.100000000000001" customHeight="1" x14ac:dyDescent="0.2">
      <c r="A394" s="43">
        <v>44317</v>
      </c>
      <c r="B394" s="42" t="s">
        <v>15452</v>
      </c>
      <c r="C394" s="34" t="s">
        <v>112</v>
      </c>
      <c r="D394" s="34">
        <v>20240120</v>
      </c>
      <c r="E394" s="42" t="s">
        <v>15453</v>
      </c>
      <c r="F394" s="42" t="s">
        <v>3322</v>
      </c>
      <c r="G394" s="42" t="s">
        <v>1462</v>
      </c>
      <c r="I394" s="42" t="s">
        <v>1463</v>
      </c>
      <c r="N394" s="44">
        <v>43565</v>
      </c>
      <c r="O394" s="44" t="s">
        <v>15454</v>
      </c>
      <c r="P394" s="42" t="s">
        <v>120</v>
      </c>
      <c r="Q394" s="45" t="s">
        <v>15455</v>
      </c>
      <c r="R394" s="46" t="s">
        <v>15456</v>
      </c>
      <c r="S394" s="46" t="s">
        <v>15061</v>
      </c>
      <c r="T394" s="47" t="s">
        <v>15457</v>
      </c>
      <c r="U394" s="47" t="s">
        <v>15063</v>
      </c>
      <c r="V394" s="42" t="s">
        <v>124</v>
      </c>
      <c r="W394" s="42" t="s">
        <v>112</v>
      </c>
      <c r="X394" s="42">
        <v>2019</v>
      </c>
      <c r="Y394" s="42" t="s">
        <v>125</v>
      </c>
      <c r="Z394" s="42" t="s">
        <v>15149</v>
      </c>
      <c r="AA394" s="42" t="s">
        <v>127</v>
      </c>
      <c r="AB394" s="42" t="s">
        <v>128</v>
      </c>
      <c r="AC394" s="42" t="s">
        <v>129</v>
      </c>
      <c r="AD394" s="42" t="s">
        <v>130</v>
      </c>
      <c r="AE394" s="42" t="s">
        <v>131</v>
      </c>
      <c r="AF394" s="42" t="s">
        <v>132</v>
      </c>
      <c r="AG394" s="42" t="s">
        <v>133</v>
      </c>
      <c r="AH394" s="42" t="s">
        <v>134</v>
      </c>
      <c r="AI394" s="42" t="s">
        <v>135</v>
      </c>
      <c r="AJ394" s="42" t="s">
        <v>136</v>
      </c>
      <c r="AK394" s="42" t="s">
        <v>137</v>
      </c>
      <c r="AL394" s="42" t="s">
        <v>120</v>
      </c>
      <c r="AM394" s="42" t="s">
        <v>138</v>
      </c>
      <c r="AN394" s="42" t="s">
        <v>139</v>
      </c>
      <c r="AP394" s="42" t="s">
        <v>15458</v>
      </c>
      <c r="AQ394" s="42" t="s">
        <v>76</v>
      </c>
      <c r="AR394" s="48" t="s">
        <v>850</v>
      </c>
      <c r="AS394" s="42" t="s">
        <v>15459</v>
      </c>
      <c r="AT394" s="42" t="s">
        <v>15460</v>
      </c>
      <c r="AU394" s="42" t="s">
        <v>15461</v>
      </c>
      <c r="AV394" s="42" t="s">
        <v>15462</v>
      </c>
      <c r="AW394" s="42" t="s">
        <v>15463</v>
      </c>
      <c r="AY394" s="42" t="s">
        <v>15464</v>
      </c>
      <c r="AZ394" s="42" t="s">
        <v>15465</v>
      </c>
      <c r="BA394" s="42" t="s">
        <v>1225</v>
      </c>
      <c r="BB394" s="42" t="s">
        <v>15466</v>
      </c>
      <c r="BC394" s="42" t="s">
        <v>15467</v>
      </c>
      <c r="BD394" s="42" t="s">
        <v>15468</v>
      </c>
      <c r="BE394" s="42" t="s">
        <v>15469</v>
      </c>
      <c r="BF394" s="42" t="s">
        <v>15470</v>
      </c>
      <c r="BG394" s="42" t="s">
        <v>15471</v>
      </c>
    </row>
    <row r="395" spans="1:72" ht="20.100000000000001" customHeight="1" x14ac:dyDescent="0.2">
      <c r="A395" s="43">
        <v>44317</v>
      </c>
      <c r="B395" s="42" t="s">
        <v>15472</v>
      </c>
      <c r="C395" s="34" t="s">
        <v>112</v>
      </c>
      <c r="D395" s="34">
        <v>20240120</v>
      </c>
      <c r="E395" s="42" t="s">
        <v>826</v>
      </c>
      <c r="F395" s="42" t="s">
        <v>15473</v>
      </c>
      <c r="G395" s="42" t="s">
        <v>15474</v>
      </c>
      <c r="I395" s="42" t="s">
        <v>15475</v>
      </c>
      <c r="N395" s="44">
        <v>43656</v>
      </c>
      <c r="O395" s="44" t="s">
        <v>15263</v>
      </c>
      <c r="P395" s="42" t="s">
        <v>120</v>
      </c>
      <c r="Q395" s="45" t="s">
        <v>15476</v>
      </c>
      <c r="R395" s="46" t="s">
        <v>15477</v>
      </c>
      <c r="S395" s="46" t="s">
        <v>15061</v>
      </c>
      <c r="T395" s="47" t="s">
        <v>15478</v>
      </c>
      <c r="U395" s="47" t="s">
        <v>15063</v>
      </c>
      <c r="V395" s="42" t="s">
        <v>124</v>
      </c>
      <c r="W395" s="42" t="s">
        <v>112</v>
      </c>
      <c r="X395" s="42">
        <v>2019</v>
      </c>
      <c r="Y395" s="42" t="s">
        <v>125</v>
      </c>
      <c r="Z395" s="42" t="s">
        <v>15221</v>
      </c>
      <c r="AA395" s="42" t="s">
        <v>127</v>
      </c>
      <c r="AB395" s="42" t="s">
        <v>128</v>
      </c>
      <c r="AC395" s="42" t="s">
        <v>129</v>
      </c>
      <c r="AD395" s="42" t="s">
        <v>130</v>
      </c>
      <c r="AE395" s="42" t="s">
        <v>131</v>
      </c>
      <c r="AF395" s="42" t="s">
        <v>132</v>
      </c>
      <c r="AG395" s="42" t="s">
        <v>133</v>
      </c>
      <c r="AH395" s="42" t="s">
        <v>134</v>
      </c>
      <c r="AI395" s="42" t="s">
        <v>135</v>
      </c>
      <c r="AJ395" s="42" t="s">
        <v>136</v>
      </c>
      <c r="AK395" s="42" t="s">
        <v>137</v>
      </c>
      <c r="AL395" s="42" t="s">
        <v>120</v>
      </c>
      <c r="AM395" s="42" t="s">
        <v>138</v>
      </c>
      <c r="AN395" s="42" t="s">
        <v>139</v>
      </c>
      <c r="AP395" s="42" t="s">
        <v>15479</v>
      </c>
      <c r="AQ395" s="42" t="s">
        <v>76</v>
      </c>
      <c r="AR395" s="48" t="s">
        <v>15480</v>
      </c>
      <c r="AS395" s="42" t="s">
        <v>15481</v>
      </c>
      <c r="AT395" s="42" t="s">
        <v>15482</v>
      </c>
      <c r="AU395" s="42" t="s">
        <v>15483</v>
      </c>
      <c r="AV395" s="42" t="s">
        <v>15484</v>
      </c>
      <c r="AW395" s="42" t="s">
        <v>15485</v>
      </c>
      <c r="AX395" s="42" t="s">
        <v>15486</v>
      </c>
      <c r="AY395" s="42" t="s">
        <v>15487</v>
      </c>
      <c r="AZ395" s="42" t="s">
        <v>15488</v>
      </c>
    </row>
    <row r="396" spans="1:72" ht="20.100000000000001" customHeight="1" x14ac:dyDescent="0.2">
      <c r="A396" s="43">
        <v>44317</v>
      </c>
      <c r="B396" s="42" t="s">
        <v>15489</v>
      </c>
      <c r="C396" s="34" t="s">
        <v>112</v>
      </c>
      <c r="D396" s="34">
        <v>20240120</v>
      </c>
      <c r="E396" s="42" t="s">
        <v>756</v>
      </c>
      <c r="F396" s="42" t="s">
        <v>993</v>
      </c>
      <c r="G396" s="42" t="s">
        <v>758</v>
      </c>
      <c r="H396" s="42" t="s">
        <v>15118</v>
      </c>
      <c r="I396" s="42" t="s">
        <v>759</v>
      </c>
      <c r="N396" s="44">
        <v>42683</v>
      </c>
      <c r="O396" s="44" t="s">
        <v>15490</v>
      </c>
      <c r="P396" s="42" t="s">
        <v>120</v>
      </c>
      <c r="Q396" s="45" t="s">
        <v>15491</v>
      </c>
      <c r="R396" s="46" t="s">
        <v>15492</v>
      </c>
      <c r="S396" s="46" t="s">
        <v>15061</v>
      </c>
      <c r="T396" s="47" t="s">
        <v>15493</v>
      </c>
      <c r="U396" s="47" t="s">
        <v>15063</v>
      </c>
      <c r="V396" s="42" t="s">
        <v>124</v>
      </c>
      <c r="W396" s="42" t="s">
        <v>112</v>
      </c>
      <c r="X396" s="42">
        <v>2016</v>
      </c>
      <c r="Y396" s="42" t="s">
        <v>125</v>
      </c>
      <c r="Z396" s="42" t="s">
        <v>15104</v>
      </c>
      <c r="AA396" s="42" t="s">
        <v>127</v>
      </c>
      <c r="AB396" s="42" t="s">
        <v>128</v>
      </c>
      <c r="AC396" s="42" t="s">
        <v>129</v>
      </c>
      <c r="AD396" s="42" t="s">
        <v>130</v>
      </c>
      <c r="AE396" s="42" t="s">
        <v>131</v>
      </c>
      <c r="AF396" s="42" t="s">
        <v>132</v>
      </c>
      <c r="AG396" s="42" t="s">
        <v>133</v>
      </c>
      <c r="AH396" s="42" t="s">
        <v>134</v>
      </c>
      <c r="AI396" s="42" t="s">
        <v>135</v>
      </c>
      <c r="AJ396" s="42" t="s">
        <v>136</v>
      </c>
      <c r="AK396" s="42" t="s">
        <v>137</v>
      </c>
      <c r="AL396" s="42" t="s">
        <v>120</v>
      </c>
      <c r="AM396" s="42" t="s">
        <v>138</v>
      </c>
      <c r="AN396" s="42" t="s">
        <v>139</v>
      </c>
      <c r="AP396" s="42" t="s">
        <v>15494</v>
      </c>
      <c r="AQ396" s="42" t="s">
        <v>76</v>
      </c>
      <c r="AR396" s="48" t="s">
        <v>131</v>
      </c>
      <c r="AS396" s="42" t="s">
        <v>15495</v>
      </c>
      <c r="AT396" s="42" t="s">
        <v>15496</v>
      </c>
      <c r="AU396" s="42" t="s">
        <v>15497</v>
      </c>
      <c r="AV396" s="42" t="s">
        <v>15498</v>
      </c>
      <c r="AW396" s="42" t="s">
        <v>15499</v>
      </c>
      <c r="AX396" s="42" t="s">
        <v>15500</v>
      </c>
      <c r="AY396" s="42" t="s">
        <v>15501</v>
      </c>
      <c r="AZ396" s="42" t="s">
        <v>15502</v>
      </c>
    </row>
    <row r="397" spans="1:72" ht="20.100000000000001" customHeight="1" x14ac:dyDescent="0.2">
      <c r="A397" s="43">
        <v>44317</v>
      </c>
      <c r="B397" s="42" t="s">
        <v>15503</v>
      </c>
      <c r="C397" s="34" t="s">
        <v>112</v>
      </c>
      <c r="D397" s="34">
        <v>20240120</v>
      </c>
      <c r="E397" s="42" t="s">
        <v>15504</v>
      </c>
      <c r="F397" s="42" t="s">
        <v>15505</v>
      </c>
      <c r="G397" s="42" t="s">
        <v>4300</v>
      </c>
      <c r="I397" s="42" t="s">
        <v>389</v>
      </c>
      <c r="N397" s="44">
        <v>43418</v>
      </c>
      <c r="O397" s="44" t="s">
        <v>15506</v>
      </c>
      <c r="P397" s="42" t="s">
        <v>120</v>
      </c>
      <c r="Q397" s="45" t="s">
        <v>15507</v>
      </c>
      <c r="R397" s="46" t="s">
        <v>15508</v>
      </c>
      <c r="S397" s="46" t="s">
        <v>15061</v>
      </c>
      <c r="T397" s="47" t="s">
        <v>15509</v>
      </c>
      <c r="U397" s="47" t="s">
        <v>15063</v>
      </c>
      <c r="V397" s="42" t="s">
        <v>124</v>
      </c>
      <c r="W397" s="42" t="s">
        <v>112</v>
      </c>
      <c r="X397" s="42">
        <v>2018</v>
      </c>
      <c r="Y397" s="42" t="s">
        <v>125</v>
      </c>
      <c r="Z397" s="42" t="s">
        <v>15510</v>
      </c>
      <c r="AA397" s="42" t="s">
        <v>127</v>
      </c>
      <c r="AB397" s="42" t="s">
        <v>128</v>
      </c>
      <c r="AC397" s="42" t="s">
        <v>129</v>
      </c>
      <c r="AD397" s="42" t="s">
        <v>130</v>
      </c>
      <c r="AE397" s="42" t="s">
        <v>131</v>
      </c>
      <c r="AF397" s="42" t="s">
        <v>132</v>
      </c>
      <c r="AG397" s="42" t="s">
        <v>133</v>
      </c>
      <c r="AH397" s="42" t="s">
        <v>134</v>
      </c>
      <c r="AI397" s="42" t="s">
        <v>135</v>
      </c>
      <c r="AJ397" s="42" t="s">
        <v>136</v>
      </c>
      <c r="AK397" s="42" t="s">
        <v>137</v>
      </c>
      <c r="AL397" s="42" t="s">
        <v>120</v>
      </c>
      <c r="AM397" s="42" t="s">
        <v>138</v>
      </c>
      <c r="AN397" s="42" t="s">
        <v>139</v>
      </c>
      <c r="AP397" s="42" t="s">
        <v>15511</v>
      </c>
      <c r="AQ397" s="42" t="s">
        <v>76</v>
      </c>
      <c r="AR397" s="48" t="s">
        <v>15512</v>
      </c>
      <c r="AS397" s="42" t="s">
        <v>15513</v>
      </c>
      <c r="AT397" s="42" t="s">
        <v>15514</v>
      </c>
      <c r="AU397" s="42" t="s">
        <v>15515</v>
      </c>
      <c r="AV397" s="42" t="s">
        <v>15516</v>
      </c>
      <c r="AW397" s="42" t="s">
        <v>15517</v>
      </c>
      <c r="AX397" s="42" t="s">
        <v>15518</v>
      </c>
      <c r="AY397" s="42" t="s">
        <v>15519</v>
      </c>
      <c r="AZ397" s="42" t="s">
        <v>15520</v>
      </c>
      <c r="BA397" s="42" t="s">
        <v>15521</v>
      </c>
      <c r="BB397" s="42" t="s">
        <v>15522</v>
      </c>
      <c r="BC397" s="42" t="s">
        <v>15523</v>
      </c>
      <c r="BD397" s="42" t="s">
        <v>15524</v>
      </c>
    </row>
    <row r="398" spans="1:72" ht="20.100000000000001" customHeight="1" x14ac:dyDescent="0.2">
      <c r="A398" s="43">
        <v>44317</v>
      </c>
      <c r="B398" s="42" t="s">
        <v>15525</v>
      </c>
      <c r="C398" s="34" t="s">
        <v>112</v>
      </c>
      <c r="D398" s="34">
        <v>20240120</v>
      </c>
      <c r="E398" s="42" t="s">
        <v>15526</v>
      </c>
      <c r="F398" s="42" t="s">
        <v>15527</v>
      </c>
      <c r="G398" s="42" t="s">
        <v>15528</v>
      </c>
      <c r="H398" s="42" t="s">
        <v>15163</v>
      </c>
      <c r="I398" s="42" t="s">
        <v>15529</v>
      </c>
      <c r="N398" s="44">
        <v>43481</v>
      </c>
      <c r="O398" s="44" t="s">
        <v>15530</v>
      </c>
      <c r="P398" s="42" t="s">
        <v>120</v>
      </c>
      <c r="Q398" s="45" t="s">
        <v>15531</v>
      </c>
      <c r="R398" s="46" t="s">
        <v>15532</v>
      </c>
      <c r="S398" s="46" t="s">
        <v>15061</v>
      </c>
      <c r="T398" s="47" t="s">
        <v>15533</v>
      </c>
      <c r="U398" s="47" t="s">
        <v>15063</v>
      </c>
      <c r="V398" s="42" t="s">
        <v>124</v>
      </c>
      <c r="W398" s="42" t="s">
        <v>112</v>
      </c>
      <c r="X398" s="42">
        <v>2019</v>
      </c>
      <c r="Y398" s="42" t="s">
        <v>125</v>
      </c>
      <c r="Z398" s="42" t="s">
        <v>15247</v>
      </c>
      <c r="AA398" s="42" t="s">
        <v>127</v>
      </c>
      <c r="AB398" s="42" t="s">
        <v>128</v>
      </c>
      <c r="AC398" s="42" t="s">
        <v>129</v>
      </c>
      <c r="AD398" s="42" t="s">
        <v>130</v>
      </c>
      <c r="AE398" s="42" t="s">
        <v>131</v>
      </c>
      <c r="AF398" s="42" t="s">
        <v>132</v>
      </c>
      <c r="AG398" s="42" t="s">
        <v>133</v>
      </c>
      <c r="AH398" s="42" t="s">
        <v>134</v>
      </c>
      <c r="AI398" s="42" t="s">
        <v>135</v>
      </c>
      <c r="AJ398" s="42" t="s">
        <v>136</v>
      </c>
      <c r="AK398" s="42" t="s">
        <v>137</v>
      </c>
      <c r="AL398" s="42" t="s">
        <v>120</v>
      </c>
      <c r="AM398" s="42" t="s">
        <v>138</v>
      </c>
      <c r="AN398" s="42" t="s">
        <v>139</v>
      </c>
      <c r="AP398" s="42" t="s">
        <v>15534</v>
      </c>
      <c r="AQ398" s="42" t="s">
        <v>76</v>
      </c>
      <c r="AR398" s="48" t="s">
        <v>15535</v>
      </c>
      <c r="AS398" s="42" t="s">
        <v>2403</v>
      </c>
      <c r="AT398" s="42" t="s">
        <v>15536</v>
      </c>
      <c r="AU398" s="42" t="s">
        <v>15133</v>
      </c>
      <c r="AV398" s="42" t="s">
        <v>15537</v>
      </c>
      <c r="AW398" s="42" t="s">
        <v>15538</v>
      </c>
      <c r="AX398" s="42" t="s">
        <v>15539</v>
      </c>
      <c r="AY398" s="42" t="s">
        <v>15540</v>
      </c>
      <c r="AZ398" s="42" t="s">
        <v>15541</v>
      </c>
    </row>
    <row r="399" spans="1:72" ht="20.100000000000001" customHeight="1" x14ac:dyDescent="0.2">
      <c r="A399" s="43">
        <v>44287</v>
      </c>
      <c r="B399" s="42" t="s">
        <v>15542</v>
      </c>
      <c r="C399" s="34" t="s">
        <v>112</v>
      </c>
      <c r="D399" s="34">
        <v>20240120</v>
      </c>
      <c r="E399" s="42" t="s">
        <v>3575</v>
      </c>
      <c r="F399" s="42" t="s">
        <v>15543</v>
      </c>
      <c r="G399" s="42" t="s">
        <v>3577</v>
      </c>
      <c r="H399" s="42" t="s">
        <v>15118</v>
      </c>
      <c r="I399" s="42" t="s">
        <v>3578</v>
      </c>
      <c r="N399" s="44">
        <v>42627</v>
      </c>
      <c r="O399" s="44" t="s">
        <v>15544</v>
      </c>
      <c r="P399" s="42" t="s">
        <v>120</v>
      </c>
      <c r="Q399" s="45" t="s">
        <v>15545</v>
      </c>
      <c r="R399" s="46" t="s">
        <v>15546</v>
      </c>
      <c r="S399" s="46" t="s">
        <v>15061</v>
      </c>
      <c r="T399" s="47" t="s">
        <v>15547</v>
      </c>
      <c r="U399" s="47" t="s">
        <v>15063</v>
      </c>
      <c r="V399" s="42" t="s">
        <v>124</v>
      </c>
      <c r="W399" s="42" t="s">
        <v>112</v>
      </c>
      <c r="X399" s="42">
        <v>2016</v>
      </c>
      <c r="Y399" s="42" t="s">
        <v>125</v>
      </c>
      <c r="Z399" s="42" t="s">
        <v>15237</v>
      </c>
      <c r="AA399" s="42" t="s">
        <v>127</v>
      </c>
      <c r="AB399" s="42" t="s">
        <v>128</v>
      </c>
      <c r="AC399" s="42" t="s">
        <v>129</v>
      </c>
      <c r="AD399" s="42" t="s">
        <v>130</v>
      </c>
      <c r="AE399" s="42" t="s">
        <v>131</v>
      </c>
      <c r="AF399" s="42" t="s">
        <v>132</v>
      </c>
      <c r="AG399" s="42" t="s">
        <v>133</v>
      </c>
      <c r="AH399" s="42" t="s">
        <v>134</v>
      </c>
      <c r="AI399" s="42" t="s">
        <v>135</v>
      </c>
      <c r="AJ399" s="42" t="s">
        <v>136</v>
      </c>
      <c r="AK399" s="42" t="s">
        <v>137</v>
      </c>
      <c r="AL399" s="42" t="s">
        <v>120</v>
      </c>
      <c r="AM399" s="42" t="s">
        <v>138</v>
      </c>
      <c r="AN399" s="42" t="s">
        <v>139</v>
      </c>
      <c r="AP399" s="42" t="s">
        <v>15548</v>
      </c>
      <c r="AQ399" s="42" t="s">
        <v>76</v>
      </c>
      <c r="AR399" s="48" t="s">
        <v>15110</v>
      </c>
      <c r="AS399" s="42" t="s">
        <v>15549</v>
      </c>
      <c r="AT399" s="42" t="s">
        <v>15550</v>
      </c>
      <c r="AU399" s="42" t="s">
        <v>15551</v>
      </c>
      <c r="AV399" s="42" t="s">
        <v>15552</v>
      </c>
    </row>
    <row r="400" spans="1:72" ht="20.100000000000001" customHeight="1" x14ac:dyDescent="0.2">
      <c r="A400" s="43">
        <v>44256</v>
      </c>
      <c r="B400" s="42" t="s">
        <v>15553</v>
      </c>
      <c r="C400" s="34" t="s">
        <v>112</v>
      </c>
      <c r="D400" s="34">
        <v>20240120</v>
      </c>
      <c r="E400" s="42" t="s">
        <v>15554</v>
      </c>
      <c r="F400" s="42" t="s">
        <v>837</v>
      </c>
      <c r="G400" s="42" t="s">
        <v>1462</v>
      </c>
      <c r="I400" s="42" t="s">
        <v>1463</v>
      </c>
      <c r="N400" s="44">
        <v>43509</v>
      </c>
      <c r="O400" s="44" t="s">
        <v>15555</v>
      </c>
      <c r="P400" s="42" t="s">
        <v>120</v>
      </c>
      <c r="Q400" s="45" t="s">
        <v>15556</v>
      </c>
      <c r="R400" s="46" t="s">
        <v>15557</v>
      </c>
      <c r="S400" s="46" t="s">
        <v>15061</v>
      </c>
      <c r="T400" s="47" t="s">
        <v>15558</v>
      </c>
      <c r="U400" s="47" t="s">
        <v>15063</v>
      </c>
      <c r="V400" s="42" t="s">
        <v>124</v>
      </c>
      <c r="W400" s="42" t="s">
        <v>112</v>
      </c>
      <c r="X400" s="42">
        <v>2019</v>
      </c>
      <c r="Y400" s="42" t="s">
        <v>125</v>
      </c>
      <c r="Z400" s="42" t="s">
        <v>15149</v>
      </c>
      <c r="AA400" s="42" t="s">
        <v>127</v>
      </c>
      <c r="AB400" s="42" t="s">
        <v>128</v>
      </c>
      <c r="AC400" s="42" t="s">
        <v>129</v>
      </c>
      <c r="AD400" s="42" t="s">
        <v>130</v>
      </c>
      <c r="AE400" s="42" t="s">
        <v>131</v>
      </c>
      <c r="AF400" s="42" t="s">
        <v>132</v>
      </c>
      <c r="AG400" s="42" t="s">
        <v>133</v>
      </c>
      <c r="AH400" s="42" t="s">
        <v>134</v>
      </c>
      <c r="AI400" s="42" t="s">
        <v>135</v>
      </c>
      <c r="AJ400" s="42" t="s">
        <v>136</v>
      </c>
      <c r="AK400" s="42" t="s">
        <v>137</v>
      </c>
      <c r="AL400" s="42" t="s">
        <v>120</v>
      </c>
      <c r="AM400" s="42" t="s">
        <v>138</v>
      </c>
      <c r="AN400" s="42" t="s">
        <v>139</v>
      </c>
      <c r="AP400" s="42" t="s">
        <v>15559</v>
      </c>
      <c r="AQ400" s="42" t="s">
        <v>76</v>
      </c>
      <c r="AR400" s="48" t="s">
        <v>15437</v>
      </c>
      <c r="AS400" s="42" t="s">
        <v>15560</v>
      </c>
      <c r="AT400" s="42" t="s">
        <v>15561</v>
      </c>
      <c r="AU400" s="42" t="s">
        <v>15562</v>
      </c>
      <c r="AV400" s="42" t="s">
        <v>15018</v>
      </c>
      <c r="AW400" s="42" t="s">
        <v>15563</v>
      </c>
      <c r="AX400" s="42" t="s">
        <v>15564</v>
      </c>
      <c r="AY400" s="42" t="s">
        <v>15565</v>
      </c>
      <c r="AZ400" s="42" t="s">
        <v>15566</v>
      </c>
    </row>
    <row r="401" spans="1:66" ht="20.100000000000001" customHeight="1" x14ac:dyDescent="0.2">
      <c r="A401" s="43">
        <v>44256</v>
      </c>
      <c r="B401" s="42" t="s">
        <v>15567</v>
      </c>
      <c r="C401" s="34" t="s">
        <v>112</v>
      </c>
      <c r="D401" s="34">
        <v>20240120</v>
      </c>
      <c r="E401" s="42" t="s">
        <v>1059</v>
      </c>
      <c r="F401" s="42" t="s">
        <v>15568</v>
      </c>
      <c r="G401" s="42" t="s">
        <v>15569</v>
      </c>
      <c r="I401" s="42" t="s">
        <v>15570</v>
      </c>
      <c r="N401" s="44">
        <v>43264</v>
      </c>
      <c r="O401" s="44" t="s">
        <v>15571</v>
      </c>
      <c r="P401" s="42" t="s">
        <v>120</v>
      </c>
      <c r="Q401" s="45" t="s">
        <v>15572</v>
      </c>
      <c r="R401" s="46" t="s">
        <v>15573</v>
      </c>
      <c r="S401" s="46" t="s">
        <v>15061</v>
      </c>
      <c r="T401" s="47" t="s">
        <v>15574</v>
      </c>
      <c r="U401" s="47" t="s">
        <v>15063</v>
      </c>
      <c r="V401" s="42" t="s">
        <v>124</v>
      </c>
      <c r="W401" s="42" t="s">
        <v>112</v>
      </c>
      <c r="X401" s="42">
        <v>2018</v>
      </c>
      <c r="Y401" s="42" t="s">
        <v>125</v>
      </c>
      <c r="Z401" s="42" t="s">
        <v>15247</v>
      </c>
      <c r="AA401" s="42" t="s">
        <v>127</v>
      </c>
      <c r="AB401" s="42" t="s">
        <v>128</v>
      </c>
      <c r="AC401" s="42" t="s">
        <v>129</v>
      </c>
      <c r="AD401" s="42" t="s">
        <v>130</v>
      </c>
      <c r="AE401" s="42" t="s">
        <v>131</v>
      </c>
      <c r="AF401" s="42" t="s">
        <v>132</v>
      </c>
      <c r="AG401" s="42" t="s">
        <v>133</v>
      </c>
      <c r="AH401" s="42" t="s">
        <v>134</v>
      </c>
      <c r="AI401" s="42" t="s">
        <v>135</v>
      </c>
      <c r="AJ401" s="42" t="s">
        <v>136</v>
      </c>
      <c r="AK401" s="42" t="s">
        <v>137</v>
      </c>
      <c r="AL401" s="42" t="s">
        <v>120</v>
      </c>
      <c r="AM401" s="42" t="s">
        <v>138</v>
      </c>
      <c r="AN401" s="42" t="s">
        <v>139</v>
      </c>
      <c r="AP401" s="42" t="s">
        <v>15575</v>
      </c>
      <c r="AQ401" s="42" t="s">
        <v>76</v>
      </c>
      <c r="AR401" s="48" t="s">
        <v>1059</v>
      </c>
      <c r="AS401" s="42" t="s">
        <v>15576</v>
      </c>
      <c r="AT401" s="42" t="s">
        <v>15577</v>
      </c>
      <c r="AU401" s="42" t="s">
        <v>15578</v>
      </c>
      <c r="AV401" s="42" t="s">
        <v>15579</v>
      </c>
      <c r="AW401" s="42" t="s">
        <v>15580</v>
      </c>
      <c r="AX401" s="42" t="s">
        <v>15581</v>
      </c>
      <c r="AY401" s="42" t="s">
        <v>15582</v>
      </c>
      <c r="AZ401" s="42" t="s">
        <v>15583</v>
      </c>
      <c r="BA401" s="42" t="s">
        <v>15584</v>
      </c>
      <c r="BB401" s="42" t="s">
        <v>15585</v>
      </c>
      <c r="BC401" s="42" t="s">
        <v>15586</v>
      </c>
      <c r="BD401" s="42" t="s">
        <v>10472</v>
      </c>
      <c r="BE401" s="42" t="s">
        <v>2562</v>
      </c>
      <c r="BF401" s="42" t="s">
        <v>15587</v>
      </c>
      <c r="BG401" s="42" t="s">
        <v>7597</v>
      </c>
      <c r="BH401" s="42" t="s">
        <v>15588</v>
      </c>
      <c r="BI401" s="42" t="s">
        <v>15589</v>
      </c>
      <c r="BJ401" s="42" t="s">
        <v>1314</v>
      </c>
      <c r="BK401" s="42" t="s">
        <v>15590</v>
      </c>
      <c r="BL401" s="42" t="s">
        <v>15591</v>
      </c>
      <c r="BM401" s="42" t="s">
        <v>15592</v>
      </c>
      <c r="BN401" s="42" t="s">
        <v>10472</v>
      </c>
    </row>
    <row r="402" spans="1:66" ht="20.100000000000001" customHeight="1" x14ac:dyDescent="0.2">
      <c r="A402" s="43">
        <v>44256</v>
      </c>
      <c r="B402" s="42" t="s">
        <v>15593</v>
      </c>
      <c r="C402" s="34" t="s">
        <v>112</v>
      </c>
      <c r="D402" s="34">
        <v>20240120</v>
      </c>
      <c r="E402" s="42" t="s">
        <v>661</v>
      </c>
      <c r="F402" s="42" t="s">
        <v>15594</v>
      </c>
      <c r="G402" s="42" t="s">
        <v>15595</v>
      </c>
      <c r="I402" s="42" t="s">
        <v>15596</v>
      </c>
      <c r="J402" s="42" t="s">
        <v>664</v>
      </c>
      <c r="N402" s="44">
        <v>42865</v>
      </c>
      <c r="O402" s="44" t="s">
        <v>15597</v>
      </c>
      <c r="P402" s="42" t="s">
        <v>120</v>
      </c>
      <c r="Q402" s="45" t="s">
        <v>15598</v>
      </c>
      <c r="R402" s="46" t="s">
        <v>15599</v>
      </c>
      <c r="S402" s="46" t="s">
        <v>15061</v>
      </c>
      <c r="T402" s="47" t="s">
        <v>15600</v>
      </c>
      <c r="U402" s="47" t="s">
        <v>15063</v>
      </c>
      <c r="V402" s="42" t="s">
        <v>124</v>
      </c>
      <c r="W402" s="42" t="s">
        <v>112</v>
      </c>
      <c r="X402" s="42">
        <v>2017</v>
      </c>
      <c r="Y402" s="42" t="s">
        <v>125</v>
      </c>
      <c r="Z402" s="42" t="s">
        <v>15237</v>
      </c>
      <c r="AA402" s="42" t="s">
        <v>127</v>
      </c>
      <c r="AB402" s="42" t="s">
        <v>128</v>
      </c>
      <c r="AC402" s="42" t="s">
        <v>129</v>
      </c>
      <c r="AD402" s="42" t="s">
        <v>130</v>
      </c>
      <c r="AE402" s="42" t="s">
        <v>131</v>
      </c>
      <c r="AF402" s="42" t="s">
        <v>132</v>
      </c>
      <c r="AG402" s="42" t="s">
        <v>133</v>
      </c>
      <c r="AH402" s="42" t="s">
        <v>134</v>
      </c>
      <c r="AI402" s="42" t="s">
        <v>135</v>
      </c>
      <c r="AJ402" s="42" t="s">
        <v>136</v>
      </c>
      <c r="AK402" s="42" t="s">
        <v>137</v>
      </c>
      <c r="AL402" s="42" t="s">
        <v>120</v>
      </c>
      <c r="AM402" s="42" t="s">
        <v>138</v>
      </c>
      <c r="AN402" s="42" t="s">
        <v>139</v>
      </c>
      <c r="AP402" s="42" t="s">
        <v>15601</v>
      </c>
      <c r="AQ402" s="42" t="s">
        <v>76</v>
      </c>
      <c r="AR402" s="48" t="s">
        <v>15602</v>
      </c>
      <c r="AS402" s="42" t="s">
        <v>15603</v>
      </c>
      <c r="BA402" s="42" t="s">
        <v>15604</v>
      </c>
      <c r="BB402" s="42" t="s">
        <v>15605</v>
      </c>
      <c r="BC402" s="42" t="s">
        <v>15606</v>
      </c>
      <c r="BD402" s="42" t="s">
        <v>15607</v>
      </c>
      <c r="BE402" s="42" t="s">
        <v>15608</v>
      </c>
    </row>
    <row r="403" spans="1:66" ht="20.100000000000001" customHeight="1" x14ac:dyDescent="0.2">
      <c r="A403" s="43">
        <v>44228</v>
      </c>
      <c r="B403" s="42" t="s">
        <v>15609</v>
      </c>
      <c r="C403" s="34" t="s">
        <v>112</v>
      </c>
      <c r="D403" s="34">
        <v>20240120</v>
      </c>
      <c r="E403" s="42" t="s">
        <v>564</v>
      </c>
      <c r="F403" s="42" t="s">
        <v>15610</v>
      </c>
      <c r="G403" s="42" t="s">
        <v>1629</v>
      </c>
      <c r="H403" s="42" t="s">
        <v>15197</v>
      </c>
      <c r="I403" s="42" t="s">
        <v>1630</v>
      </c>
      <c r="N403" s="44">
        <v>43264</v>
      </c>
      <c r="O403" s="44" t="s">
        <v>15611</v>
      </c>
      <c r="P403" s="42" t="s">
        <v>120</v>
      </c>
      <c r="Q403" s="45" t="s">
        <v>15612</v>
      </c>
      <c r="R403" s="46" t="s">
        <v>15613</v>
      </c>
      <c r="S403" s="46" t="s">
        <v>15061</v>
      </c>
      <c r="T403" s="47" t="s">
        <v>15614</v>
      </c>
      <c r="U403" s="47" t="s">
        <v>15063</v>
      </c>
      <c r="V403" s="42" t="s">
        <v>124</v>
      </c>
      <c r="W403" s="42" t="s">
        <v>112</v>
      </c>
      <c r="X403" s="42">
        <v>2018</v>
      </c>
      <c r="Y403" s="42" t="s">
        <v>125</v>
      </c>
      <c r="Z403" s="42" t="s">
        <v>15104</v>
      </c>
      <c r="AA403" s="42" t="s">
        <v>127</v>
      </c>
      <c r="AB403" s="42" t="s">
        <v>128</v>
      </c>
      <c r="AC403" s="42" t="s">
        <v>129</v>
      </c>
      <c r="AD403" s="42" t="s">
        <v>130</v>
      </c>
      <c r="AE403" s="42" t="s">
        <v>131</v>
      </c>
      <c r="AF403" s="42" t="s">
        <v>132</v>
      </c>
      <c r="AG403" s="42" t="s">
        <v>133</v>
      </c>
      <c r="AH403" s="42" t="s">
        <v>134</v>
      </c>
      <c r="AI403" s="42" t="s">
        <v>135</v>
      </c>
      <c r="AJ403" s="42" t="s">
        <v>136</v>
      </c>
      <c r="AK403" s="42" t="s">
        <v>137</v>
      </c>
      <c r="AL403" s="42" t="s">
        <v>120</v>
      </c>
      <c r="AM403" s="42" t="s">
        <v>138</v>
      </c>
      <c r="AN403" s="42" t="s">
        <v>139</v>
      </c>
      <c r="AP403" s="42" t="s">
        <v>15615</v>
      </c>
      <c r="AQ403" s="42" t="s">
        <v>76</v>
      </c>
      <c r="AR403" s="48" t="s">
        <v>15616</v>
      </c>
      <c r="AS403" s="42" t="s">
        <v>15617</v>
      </c>
      <c r="AT403" s="42" t="s">
        <v>15618</v>
      </c>
      <c r="AU403" s="42" t="s">
        <v>15619</v>
      </c>
      <c r="AV403" s="42" t="s">
        <v>15620</v>
      </c>
      <c r="AW403" s="42" t="s">
        <v>15621</v>
      </c>
      <c r="BA403" s="42" t="s">
        <v>15622</v>
      </c>
      <c r="BB403" s="42" t="s">
        <v>15623</v>
      </c>
      <c r="BC403" s="42" t="s">
        <v>15624</v>
      </c>
    </row>
    <row r="404" spans="1:66" ht="20.100000000000001" customHeight="1" x14ac:dyDescent="0.2">
      <c r="A404" s="43">
        <v>44228</v>
      </c>
      <c r="B404" s="42" t="s">
        <v>15625</v>
      </c>
      <c r="C404" s="34" t="s">
        <v>112</v>
      </c>
      <c r="D404" s="34">
        <v>20240120</v>
      </c>
      <c r="E404" s="42" t="s">
        <v>15626</v>
      </c>
      <c r="F404" s="42" t="s">
        <v>12703</v>
      </c>
      <c r="G404" s="42" t="s">
        <v>15627</v>
      </c>
      <c r="I404" s="42" t="s">
        <v>15628</v>
      </c>
      <c r="J404" s="42" t="s">
        <v>3546</v>
      </c>
      <c r="N404" s="44">
        <v>42557</v>
      </c>
      <c r="O404" s="44" t="s">
        <v>15629</v>
      </c>
      <c r="P404" s="42" t="s">
        <v>120</v>
      </c>
      <c r="Q404" s="45" t="s">
        <v>15630</v>
      </c>
      <c r="R404" s="46" t="s">
        <v>15631</v>
      </c>
      <c r="S404" s="46" t="s">
        <v>15061</v>
      </c>
      <c r="T404" s="47" t="s">
        <v>15632</v>
      </c>
      <c r="U404" s="47" t="s">
        <v>15063</v>
      </c>
      <c r="V404" s="42" t="s">
        <v>124</v>
      </c>
      <c r="W404" s="42" t="s">
        <v>112</v>
      </c>
      <c r="X404" s="42">
        <v>2016</v>
      </c>
      <c r="Y404" s="42" t="s">
        <v>125</v>
      </c>
      <c r="Z404" s="42" t="s">
        <v>15064</v>
      </c>
      <c r="AA404" s="42" t="s">
        <v>127</v>
      </c>
      <c r="AB404" s="42" t="s">
        <v>128</v>
      </c>
      <c r="AC404" s="42" t="s">
        <v>129</v>
      </c>
      <c r="AD404" s="42" t="s">
        <v>130</v>
      </c>
      <c r="AE404" s="42" t="s">
        <v>131</v>
      </c>
      <c r="AF404" s="42" t="s">
        <v>132</v>
      </c>
      <c r="AG404" s="42" t="s">
        <v>133</v>
      </c>
      <c r="AH404" s="42" t="s">
        <v>134</v>
      </c>
      <c r="AI404" s="42" t="s">
        <v>135</v>
      </c>
      <c r="AJ404" s="42" t="s">
        <v>136</v>
      </c>
      <c r="AK404" s="42" t="s">
        <v>137</v>
      </c>
      <c r="AL404" s="42" t="s">
        <v>120</v>
      </c>
      <c r="AM404" s="42" t="s">
        <v>138</v>
      </c>
      <c r="AN404" s="42" t="s">
        <v>139</v>
      </c>
      <c r="AP404" s="42" t="s">
        <v>15633</v>
      </c>
      <c r="AQ404" s="42" t="s">
        <v>76</v>
      </c>
      <c r="AR404" s="48" t="s">
        <v>15634</v>
      </c>
      <c r="AS404" s="42" t="s">
        <v>15635</v>
      </c>
      <c r="AT404" s="42" t="s">
        <v>15636</v>
      </c>
      <c r="AU404" s="42" t="s">
        <v>15637</v>
      </c>
      <c r="AV404" s="42" t="s">
        <v>15638</v>
      </c>
      <c r="AW404" s="42" t="s">
        <v>15639</v>
      </c>
      <c r="AX404" s="42" t="s">
        <v>15640</v>
      </c>
      <c r="AY404" s="42" t="s">
        <v>15641</v>
      </c>
      <c r="AZ404" s="42" t="s">
        <v>15642</v>
      </c>
    </row>
    <row r="405" spans="1:66" ht="20.100000000000001" customHeight="1" x14ac:dyDescent="0.2">
      <c r="A405" s="43">
        <v>44228</v>
      </c>
      <c r="B405" s="42" t="s">
        <v>15643</v>
      </c>
      <c r="C405" s="34" t="s">
        <v>112</v>
      </c>
      <c r="D405" s="34">
        <v>20240120</v>
      </c>
      <c r="E405" s="42" t="s">
        <v>2019</v>
      </c>
      <c r="F405" s="42" t="s">
        <v>15644</v>
      </c>
      <c r="G405" s="42" t="s">
        <v>2021</v>
      </c>
      <c r="H405" s="42" t="s">
        <v>15163</v>
      </c>
      <c r="I405" s="42" t="s">
        <v>2022</v>
      </c>
      <c r="N405" s="44">
        <v>43292</v>
      </c>
      <c r="O405" s="44" t="s">
        <v>15645</v>
      </c>
      <c r="P405" s="42" t="s">
        <v>120</v>
      </c>
      <c r="Q405" s="45" t="s">
        <v>15646</v>
      </c>
      <c r="R405" s="46" t="s">
        <v>15647</v>
      </c>
      <c r="S405" s="46" t="s">
        <v>15061</v>
      </c>
      <c r="T405" s="47" t="s">
        <v>15648</v>
      </c>
      <c r="U405" s="47" t="s">
        <v>15063</v>
      </c>
      <c r="V405" s="42" t="s">
        <v>124</v>
      </c>
      <c r="W405" s="42" t="s">
        <v>112</v>
      </c>
      <c r="X405" s="42">
        <v>2018</v>
      </c>
      <c r="Y405" s="42" t="s">
        <v>125</v>
      </c>
      <c r="Z405" s="42" t="s">
        <v>15064</v>
      </c>
      <c r="AA405" s="42" t="s">
        <v>127</v>
      </c>
      <c r="AB405" s="42" t="s">
        <v>128</v>
      </c>
      <c r="AC405" s="42" t="s">
        <v>129</v>
      </c>
      <c r="AD405" s="42" t="s">
        <v>130</v>
      </c>
      <c r="AE405" s="42" t="s">
        <v>131</v>
      </c>
      <c r="AF405" s="42" t="s">
        <v>132</v>
      </c>
      <c r="AG405" s="42" t="s">
        <v>133</v>
      </c>
      <c r="AH405" s="42" t="s">
        <v>134</v>
      </c>
      <c r="AI405" s="42" t="s">
        <v>135</v>
      </c>
      <c r="AJ405" s="42" t="s">
        <v>136</v>
      </c>
      <c r="AK405" s="42" t="s">
        <v>137</v>
      </c>
      <c r="AL405" s="42" t="s">
        <v>120</v>
      </c>
      <c r="AM405" s="42" t="s">
        <v>138</v>
      </c>
      <c r="AN405" s="42" t="s">
        <v>139</v>
      </c>
      <c r="AP405" s="42" t="s">
        <v>15649</v>
      </c>
      <c r="AQ405" s="42" t="s">
        <v>76</v>
      </c>
      <c r="AR405" s="48" t="s">
        <v>15650</v>
      </c>
      <c r="AS405" s="42" t="s">
        <v>15651</v>
      </c>
      <c r="AT405" s="42" t="s">
        <v>15052</v>
      </c>
      <c r="AU405" s="42" t="s">
        <v>15652</v>
      </c>
      <c r="AV405" s="42" t="s">
        <v>15653</v>
      </c>
      <c r="AW405" s="42" t="s">
        <v>15654</v>
      </c>
      <c r="BA405" s="42" t="s">
        <v>15655</v>
      </c>
      <c r="BB405" s="42" t="s">
        <v>15656</v>
      </c>
    </row>
    <row r="406" spans="1:66" ht="20.100000000000001" customHeight="1" x14ac:dyDescent="0.2">
      <c r="A406" s="43">
        <v>44197</v>
      </c>
      <c r="B406" s="42" t="s">
        <v>15657</v>
      </c>
      <c r="C406" s="34" t="s">
        <v>112</v>
      </c>
      <c r="D406" s="34">
        <v>20240120</v>
      </c>
      <c r="E406" s="42" t="s">
        <v>1761</v>
      </c>
      <c r="F406" s="42" t="s">
        <v>15658</v>
      </c>
      <c r="G406" s="42" t="s">
        <v>1763</v>
      </c>
      <c r="H406" s="42" t="s">
        <v>15118</v>
      </c>
      <c r="I406" s="42" t="s">
        <v>1764</v>
      </c>
      <c r="N406" s="44">
        <v>42991</v>
      </c>
      <c r="O406" s="44" t="s">
        <v>15659</v>
      </c>
      <c r="P406" s="42" t="s">
        <v>120</v>
      </c>
      <c r="Q406" s="45" t="s">
        <v>15660</v>
      </c>
      <c r="R406" s="46" t="s">
        <v>15661</v>
      </c>
      <c r="S406" s="46" t="s">
        <v>15061</v>
      </c>
      <c r="T406" s="47" t="s">
        <v>15662</v>
      </c>
      <c r="U406" s="47" t="s">
        <v>15063</v>
      </c>
      <c r="V406" s="42" t="s">
        <v>124</v>
      </c>
      <c r="W406" s="42" t="s">
        <v>112</v>
      </c>
      <c r="X406" s="42">
        <v>2017</v>
      </c>
      <c r="Y406" s="42" t="s">
        <v>125</v>
      </c>
      <c r="Z406" s="42" t="s">
        <v>15088</v>
      </c>
      <c r="AA406" s="42" t="s">
        <v>127</v>
      </c>
      <c r="AB406" s="42" t="s">
        <v>128</v>
      </c>
      <c r="AC406" s="42" t="s">
        <v>129</v>
      </c>
      <c r="AD406" s="42" t="s">
        <v>130</v>
      </c>
      <c r="AE406" s="42" t="s">
        <v>131</v>
      </c>
      <c r="AF406" s="42" t="s">
        <v>132</v>
      </c>
      <c r="AG406" s="42" t="s">
        <v>133</v>
      </c>
      <c r="AH406" s="42" t="s">
        <v>134</v>
      </c>
      <c r="AI406" s="42" t="s">
        <v>135</v>
      </c>
      <c r="AJ406" s="42" t="s">
        <v>136</v>
      </c>
      <c r="AK406" s="42" t="s">
        <v>137</v>
      </c>
      <c r="AL406" s="42" t="s">
        <v>120</v>
      </c>
      <c r="AM406" s="42" t="s">
        <v>138</v>
      </c>
      <c r="AN406" s="42" t="s">
        <v>139</v>
      </c>
      <c r="AP406" s="42" t="s">
        <v>15663</v>
      </c>
      <c r="AQ406" s="42" t="s">
        <v>76</v>
      </c>
      <c r="AR406" s="48" t="s">
        <v>15664</v>
      </c>
      <c r="AS406" s="42" t="s">
        <v>15665</v>
      </c>
      <c r="AT406" s="42" t="s">
        <v>15666</v>
      </c>
      <c r="AU406" s="42" t="s">
        <v>15564</v>
      </c>
      <c r="AV406" s="42" t="s">
        <v>2165</v>
      </c>
    </row>
    <row r="407" spans="1:66" ht="20.100000000000001" customHeight="1" x14ac:dyDescent="0.2">
      <c r="A407" s="43">
        <v>44197</v>
      </c>
      <c r="B407" s="42" t="s">
        <v>15667</v>
      </c>
      <c r="C407" s="34" t="s">
        <v>112</v>
      </c>
      <c r="D407" s="34">
        <v>20240120</v>
      </c>
      <c r="E407" s="42" t="s">
        <v>546</v>
      </c>
      <c r="F407" s="42" t="s">
        <v>15668</v>
      </c>
      <c r="G407" s="42" t="s">
        <v>15669</v>
      </c>
      <c r="H407" s="42" t="s">
        <v>15118</v>
      </c>
      <c r="I407" s="42" t="s">
        <v>15670</v>
      </c>
      <c r="N407" s="44">
        <v>43236</v>
      </c>
      <c r="O407" s="44" t="s">
        <v>15671</v>
      </c>
      <c r="P407" s="42" t="s">
        <v>120</v>
      </c>
      <c r="Q407" s="45" t="s">
        <v>15672</v>
      </c>
      <c r="R407" s="46" t="s">
        <v>15673</v>
      </c>
      <c r="S407" s="46" t="s">
        <v>15061</v>
      </c>
      <c r="T407" s="47" t="s">
        <v>15674</v>
      </c>
      <c r="U407" s="47" t="s">
        <v>15063</v>
      </c>
      <c r="V407" s="42" t="s">
        <v>124</v>
      </c>
      <c r="W407" s="42" t="s">
        <v>112</v>
      </c>
      <c r="X407" s="42">
        <v>2018</v>
      </c>
      <c r="Y407" s="42" t="s">
        <v>125</v>
      </c>
      <c r="Z407" s="42" t="s">
        <v>15064</v>
      </c>
      <c r="AA407" s="42" t="s">
        <v>127</v>
      </c>
      <c r="AB407" s="42" t="s">
        <v>128</v>
      </c>
      <c r="AC407" s="42" t="s">
        <v>129</v>
      </c>
      <c r="AD407" s="42" t="s">
        <v>130</v>
      </c>
      <c r="AE407" s="42" t="s">
        <v>131</v>
      </c>
      <c r="AF407" s="42" t="s">
        <v>132</v>
      </c>
      <c r="AG407" s="42" t="s">
        <v>133</v>
      </c>
      <c r="AH407" s="42" t="s">
        <v>134</v>
      </c>
      <c r="AI407" s="42" t="s">
        <v>135</v>
      </c>
      <c r="AJ407" s="42" t="s">
        <v>136</v>
      </c>
      <c r="AK407" s="42" t="s">
        <v>137</v>
      </c>
      <c r="AL407" s="42" t="s">
        <v>120</v>
      </c>
      <c r="AM407" s="42" t="s">
        <v>138</v>
      </c>
      <c r="AN407" s="42" t="s">
        <v>139</v>
      </c>
      <c r="AP407" s="42" t="s">
        <v>15675</v>
      </c>
      <c r="AQ407" s="42" t="s">
        <v>76</v>
      </c>
      <c r="AR407" s="48" t="s">
        <v>2734</v>
      </c>
      <c r="AS407" s="42" t="s">
        <v>945</v>
      </c>
      <c r="AT407" s="42" t="s">
        <v>15676</v>
      </c>
      <c r="AU407" s="42" t="s">
        <v>15677</v>
      </c>
      <c r="AV407" s="42" t="s">
        <v>15678</v>
      </c>
      <c r="AW407" s="42" t="s">
        <v>1033</v>
      </c>
      <c r="AX407" s="42" t="s">
        <v>15679</v>
      </c>
    </row>
    <row r="408" spans="1:66" ht="20.100000000000001" customHeight="1" x14ac:dyDescent="0.2">
      <c r="A408" s="43">
        <v>44166</v>
      </c>
      <c r="B408" s="42" t="s">
        <v>15680</v>
      </c>
      <c r="C408" s="34" t="s">
        <v>112</v>
      </c>
      <c r="D408" s="34">
        <v>20240120</v>
      </c>
      <c r="E408" s="42" t="s">
        <v>15681</v>
      </c>
      <c r="F408" s="42" t="s">
        <v>15682</v>
      </c>
      <c r="G408" s="42" t="s">
        <v>470</v>
      </c>
      <c r="I408" s="42" t="s">
        <v>471</v>
      </c>
      <c r="N408" s="44">
        <v>43383</v>
      </c>
      <c r="O408" s="44" t="s">
        <v>15683</v>
      </c>
      <c r="P408" s="42" t="s">
        <v>120</v>
      </c>
      <c r="Q408" s="45" t="s">
        <v>15684</v>
      </c>
      <c r="R408" s="46" t="s">
        <v>15061</v>
      </c>
      <c r="S408" s="46" t="s">
        <v>15685</v>
      </c>
      <c r="T408" s="47" t="s">
        <v>15063</v>
      </c>
      <c r="U408" s="47" t="s">
        <v>15686</v>
      </c>
      <c r="V408" s="42" t="s">
        <v>124</v>
      </c>
      <c r="W408" s="42" t="s">
        <v>112</v>
      </c>
      <c r="X408" s="42">
        <v>2018</v>
      </c>
      <c r="Y408" s="42" t="s">
        <v>124</v>
      </c>
      <c r="Z408" s="42" t="s">
        <v>112</v>
      </c>
      <c r="AA408" s="42">
        <v>2018</v>
      </c>
      <c r="AB408" s="42" t="s">
        <v>125</v>
      </c>
      <c r="AC408" s="42" t="s">
        <v>15221</v>
      </c>
      <c r="AD408" s="42" t="s">
        <v>127</v>
      </c>
      <c r="AE408" s="42" t="s">
        <v>128</v>
      </c>
      <c r="AF408" s="42" t="s">
        <v>129</v>
      </c>
      <c r="AG408" s="42" t="s">
        <v>130</v>
      </c>
      <c r="AH408" s="42" t="s">
        <v>131</v>
      </c>
      <c r="AI408" s="42" t="s">
        <v>132</v>
      </c>
      <c r="AJ408" s="42" t="s">
        <v>133</v>
      </c>
      <c r="AK408" s="42" t="s">
        <v>134</v>
      </c>
      <c r="AL408" s="42" t="s">
        <v>135</v>
      </c>
      <c r="AM408" s="42" t="s">
        <v>136</v>
      </c>
      <c r="AN408" s="42" t="s">
        <v>137</v>
      </c>
      <c r="AO408" s="42" t="s">
        <v>120</v>
      </c>
      <c r="AP408" s="42" t="s">
        <v>138</v>
      </c>
      <c r="AQ408" s="42" t="s">
        <v>139</v>
      </c>
      <c r="AR408" s="48"/>
      <c r="AS408" s="42" t="s">
        <v>15687</v>
      </c>
      <c r="AT408" s="42" t="s">
        <v>76</v>
      </c>
      <c r="AU408" s="42" t="s">
        <v>5645</v>
      </c>
      <c r="AV408" s="42" t="s">
        <v>15688</v>
      </c>
      <c r="AW408" s="42" t="s">
        <v>15689</v>
      </c>
      <c r="AX408" s="42" t="s">
        <v>15690</v>
      </c>
      <c r="AY408" s="42" t="s">
        <v>15691</v>
      </c>
      <c r="AZ408" s="42" t="s">
        <v>15692</v>
      </c>
      <c r="BA408" s="42" t="s">
        <v>15693</v>
      </c>
      <c r="BB408" s="42" t="s">
        <v>15694</v>
      </c>
      <c r="BC408" s="42" t="s">
        <v>15695</v>
      </c>
      <c r="BD408" s="42" t="s">
        <v>15696</v>
      </c>
    </row>
    <row r="409" spans="1:66" ht="20.100000000000001" customHeight="1" x14ac:dyDescent="0.2">
      <c r="A409" s="43">
        <v>44136</v>
      </c>
      <c r="B409" s="42" t="s">
        <v>6262</v>
      </c>
      <c r="C409" s="34" t="s">
        <v>112</v>
      </c>
      <c r="D409" s="34">
        <v>20240120</v>
      </c>
      <c r="E409" s="42" t="s">
        <v>4893</v>
      </c>
      <c r="F409" s="42" t="s">
        <v>6263</v>
      </c>
      <c r="G409" s="42" t="s">
        <v>4895</v>
      </c>
      <c r="I409" s="42" t="s">
        <v>877</v>
      </c>
      <c r="J409" s="42" t="s">
        <v>1228</v>
      </c>
      <c r="N409" s="44">
        <v>43082</v>
      </c>
      <c r="O409" s="44" t="s">
        <v>15084</v>
      </c>
      <c r="P409" s="42" t="s">
        <v>120</v>
      </c>
      <c r="Q409" s="45" t="s">
        <v>15697</v>
      </c>
      <c r="R409" s="46" t="s">
        <v>15061</v>
      </c>
      <c r="S409" s="46" t="s">
        <v>15698</v>
      </c>
      <c r="T409" s="47" t="s">
        <v>15063</v>
      </c>
      <c r="U409" s="47" t="s">
        <v>15699</v>
      </c>
      <c r="V409" s="42" t="s">
        <v>124</v>
      </c>
      <c r="W409" s="42" t="s">
        <v>112</v>
      </c>
      <c r="X409" s="42">
        <v>2017</v>
      </c>
      <c r="Y409" s="42" t="s">
        <v>124</v>
      </c>
      <c r="Z409" s="42" t="s">
        <v>112</v>
      </c>
      <c r="AA409" s="42">
        <v>2017</v>
      </c>
      <c r="AB409" s="42" t="s">
        <v>125</v>
      </c>
      <c r="AC409" s="42" t="s">
        <v>15247</v>
      </c>
      <c r="AD409" s="42" t="s">
        <v>127</v>
      </c>
      <c r="AE409" s="42" t="s">
        <v>128</v>
      </c>
      <c r="AF409" s="42" t="s">
        <v>129</v>
      </c>
      <c r="AG409" s="42" t="s">
        <v>130</v>
      </c>
      <c r="AH409" s="42" t="s">
        <v>131</v>
      </c>
      <c r="AI409" s="42" t="s">
        <v>132</v>
      </c>
      <c r="AJ409" s="42" t="s">
        <v>133</v>
      </c>
      <c r="AK409" s="42" t="s">
        <v>134</v>
      </c>
      <c r="AL409" s="42" t="s">
        <v>135</v>
      </c>
      <c r="AM409" s="42" t="s">
        <v>136</v>
      </c>
      <c r="AN409" s="42" t="s">
        <v>137</v>
      </c>
      <c r="AO409" s="42" t="s">
        <v>120</v>
      </c>
      <c r="AP409" s="42" t="s">
        <v>138</v>
      </c>
      <c r="AQ409" s="42" t="s">
        <v>139</v>
      </c>
      <c r="AR409" s="48"/>
      <c r="AS409" s="42" t="s">
        <v>15700</v>
      </c>
      <c r="AT409" s="42" t="s">
        <v>76</v>
      </c>
      <c r="AU409" s="42" t="s">
        <v>15701</v>
      </c>
      <c r="AV409" s="42" t="s">
        <v>15702</v>
      </c>
      <c r="AW409" s="42" t="s">
        <v>15703</v>
      </c>
      <c r="AX409" s="42" t="s">
        <v>15704</v>
      </c>
      <c r="AY409" s="42" t="s">
        <v>15705</v>
      </c>
      <c r="AZ409" s="42" t="s">
        <v>15706</v>
      </c>
      <c r="BA409" s="42" t="s">
        <v>15707</v>
      </c>
      <c r="BB409" s="42" t="s">
        <v>15708</v>
      </c>
      <c r="BC409" s="42" t="s">
        <v>15709</v>
      </c>
      <c r="BD409" s="42" t="s">
        <v>15710</v>
      </c>
    </row>
    <row r="410" spans="1:66" ht="20.100000000000001" customHeight="1" x14ac:dyDescent="0.2">
      <c r="A410" s="43">
        <v>44136</v>
      </c>
      <c r="B410" s="42" t="s">
        <v>15711</v>
      </c>
      <c r="C410" s="34" t="s">
        <v>112</v>
      </c>
      <c r="D410" s="34">
        <v>20240120</v>
      </c>
      <c r="E410" s="42" t="s">
        <v>7581</v>
      </c>
      <c r="F410" s="42" t="s">
        <v>15712</v>
      </c>
      <c r="G410" s="42" t="s">
        <v>400</v>
      </c>
      <c r="H410" s="42" t="s">
        <v>15057</v>
      </c>
      <c r="I410" s="42" t="s">
        <v>401</v>
      </c>
      <c r="N410" s="44">
        <v>43509</v>
      </c>
      <c r="O410" s="44" t="s">
        <v>15713</v>
      </c>
      <c r="P410" s="42" t="s">
        <v>120</v>
      </c>
      <c r="Q410" s="45" t="s">
        <v>15714</v>
      </c>
      <c r="R410" s="46" t="s">
        <v>15061</v>
      </c>
      <c r="S410" s="46" t="s">
        <v>15715</v>
      </c>
      <c r="T410" s="47" t="s">
        <v>15063</v>
      </c>
      <c r="U410" s="47" t="s">
        <v>15716</v>
      </c>
      <c r="V410" s="42" t="s">
        <v>124</v>
      </c>
      <c r="W410" s="42" t="s">
        <v>112</v>
      </c>
      <c r="X410" s="42">
        <v>2019</v>
      </c>
      <c r="Y410" s="42" t="s">
        <v>124</v>
      </c>
      <c r="Z410" s="42" t="s">
        <v>112</v>
      </c>
      <c r="AA410" s="42">
        <v>2019</v>
      </c>
      <c r="AB410" s="42" t="s">
        <v>125</v>
      </c>
      <c r="AC410" s="42" t="s">
        <v>15104</v>
      </c>
      <c r="AD410" s="42" t="s">
        <v>127</v>
      </c>
      <c r="AE410" s="42" t="s">
        <v>128</v>
      </c>
      <c r="AF410" s="42" t="s">
        <v>129</v>
      </c>
      <c r="AG410" s="42" t="s">
        <v>130</v>
      </c>
      <c r="AH410" s="42" t="s">
        <v>131</v>
      </c>
      <c r="AI410" s="42" t="s">
        <v>132</v>
      </c>
      <c r="AJ410" s="42" t="s">
        <v>133</v>
      </c>
      <c r="AK410" s="42" t="s">
        <v>134</v>
      </c>
      <c r="AL410" s="42" t="s">
        <v>135</v>
      </c>
      <c r="AM410" s="42" t="s">
        <v>136</v>
      </c>
      <c r="AN410" s="42" t="s">
        <v>137</v>
      </c>
      <c r="AO410" s="42" t="s">
        <v>120</v>
      </c>
      <c r="AP410" s="42" t="s">
        <v>138</v>
      </c>
      <c r="AQ410" s="42" t="s">
        <v>139</v>
      </c>
      <c r="AR410" s="48"/>
      <c r="AS410" s="42" t="s">
        <v>15717</v>
      </c>
      <c r="AT410" s="42" t="s">
        <v>76</v>
      </c>
      <c r="AU410" s="42" t="s">
        <v>15718</v>
      </c>
      <c r="AV410" s="42" t="s">
        <v>1761</v>
      </c>
      <c r="AW410" s="42" t="s">
        <v>15719</v>
      </c>
      <c r="AX410" s="42" t="s">
        <v>15720</v>
      </c>
      <c r="AY410" s="42" t="s">
        <v>15721</v>
      </c>
      <c r="AZ410" s="42" t="s">
        <v>15722</v>
      </c>
      <c r="BA410" s="42" t="s">
        <v>15334</v>
      </c>
      <c r="BB410" s="42" t="s">
        <v>15723</v>
      </c>
      <c r="BC410" s="42" t="s">
        <v>15724</v>
      </c>
      <c r="BD410" s="42" t="s">
        <v>15725</v>
      </c>
      <c r="BE410" s="42" t="s">
        <v>15726</v>
      </c>
      <c r="BF410" s="42" t="s">
        <v>15727</v>
      </c>
      <c r="BG410" s="42" t="s">
        <v>12078</v>
      </c>
      <c r="BH410" s="42" t="s">
        <v>15728</v>
      </c>
      <c r="BI410" s="42" t="s">
        <v>15729</v>
      </c>
      <c r="BJ410" s="42" t="s">
        <v>15730</v>
      </c>
      <c r="BK410" s="42" t="s">
        <v>15731</v>
      </c>
      <c r="BL410" s="42" t="s">
        <v>15732</v>
      </c>
    </row>
    <row r="411" spans="1:66" ht="20.100000000000001" customHeight="1" x14ac:dyDescent="0.2">
      <c r="A411" s="43">
        <v>44136</v>
      </c>
      <c r="B411" s="42" t="s">
        <v>15733</v>
      </c>
      <c r="C411" s="34" t="s">
        <v>112</v>
      </c>
      <c r="D411" s="34">
        <v>20240120</v>
      </c>
      <c r="E411" s="42" t="s">
        <v>13943</v>
      </c>
      <c r="G411" s="42" t="s">
        <v>890</v>
      </c>
      <c r="I411" s="42" t="s">
        <v>891</v>
      </c>
      <c r="N411" s="44">
        <v>41892</v>
      </c>
      <c r="O411" s="44" t="s">
        <v>15734</v>
      </c>
      <c r="P411" s="42" t="s">
        <v>120</v>
      </c>
      <c r="Q411" s="45" t="s">
        <v>15735</v>
      </c>
      <c r="R411" s="46" t="s">
        <v>15061</v>
      </c>
      <c r="S411" s="46" t="s">
        <v>15736</v>
      </c>
      <c r="T411" s="47" t="s">
        <v>15063</v>
      </c>
      <c r="U411" s="47" t="s">
        <v>15737</v>
      </c>
      <c r="V411" s="42" t="s">
        <v>124</v>
      </c>
      <c r="W411" s="42" t="s">
        <v>112</v>
      </c>
      <c r="X411" s="42">
        <v>2014</v>
      </c>
      <c r="Y411" s="42" t="s">
        <v>124</v>
      </c>
      <c r="Z411" s="42" t="s">
        <v>112</v>
      </c>
      <c r="AA411" s="42">
        <v>2014</v>
      </c>
      <c r="AB411" s="42" t="s">
        <v>125</v>
      </c>
      <c r="AC411" s="42" t="s">
        <v>15104</v>
      </c>
      <c r="AD411" s="42" t="s">
        <v>127</v>
      </c>
      <c r="AE411" s="42" t="s">
        <v>128</v>
      </c>
      <c r="AF411" s="42" t="s">
        <v>129</v>
      </c>
      <c r="AG411" s="42" t="s">
        <v>130</v>
      </c>
      <c r="AH411" s="42" t="s">
        <v>131</v>
      </c>
      <c r="AI411" s="42" t="s">
        <v>132</v>
      </c>
      <c r="AJ411" s="42" t="s">
        <v>133</v>
      </c>
      <c r="AK411" s="42" t="s">
        <v>134</v>
      </c>
      <c r="AL411" s="42" t="s">
        <v>135</v>
      </c>
      <c r="AM411" s="42" t="s">
        <v>136</v>
      </c>
      <c r="AN411" s="42" t="s">
        <v>137</v>
      </c>
      <c r="AO411" s="42" t="s">
        <v>120</v>
      </c>
      <c r="AP411" s="42" t="s">
        <v>138</v>
      </c>
      <c r="AQ411" s="42" t="s">
        <v>139</v>
      </c>
      <c r="AR411" s="48"/>
      <c r="AS411" s="42" t="s">
        <v>15738</v>
      </c>
      <c r="AT411" s="42" t="s">
        <v>76</v>
      </c>
      <c r="AU411" s="42" t="s">
        <v>15739</v>
      </c>
      <c r="AV411" s="42" t="s">
        <v>15535</v>
      </c>
      <c r="AW411" s="42" t="s">
        <v>15740</v>
      </c>
      <c r="AX411" s="42" t="s">
        <v>15741</v>
      </c>
      <c r="AY411" s="42" t="s">
        <v>15623</v>
      </c>
      <c r="AZ411" s="42" t="s">
        <v>15624</v>
      </c>
      <c r="BA411" s="42" t="s">
        <v>15427</v>
      </c>
    </row>
    <row r="412" spans="1:66" ht="20.100000000000001" customHeight="1" x14ac:dyDescent="0.2">
      <c r="A412" s="43">
        <v>44136</v>
      </c>
      <c r="B412" s="42" t="s">
        <v>13831</v>
      </c>
      <c r="C412" s="34" t="s">
        <v>112</v>
      </c>
      <c r="D412" s="34">
        <v>20240120</v>
      </c>
      <c r="E412" s="42" t="s">
        <v>15742</v>
      </c>
      <c r="F412" s="42" t="s">
        <v>15743</v>
      </c>
      <c r="G412" s="42" t="s">
        <v>4536</v>
      </c>
      <c r="H412" s="42" t="s">
        <v>15744</v>
      </c>
      <c r="I412" s="42" t="s">
        <v>4537</v>
      </c>
      <c r="N412" s="44">
        <v>43537</v>
      </c>
      <c r="O412" s="44" t="s">
        <v>15745</v>
      </c>
      <c r="P412" s="42" t="s">
        <v>120</v>
      </c>
      <c r="Q412" s="45" t="s">
        <v>15746</v>
      </c>
      <c r="R412" s="46" t="s">
        <v>15061</v>
      </c>
      <c r="S412" s="46" t="s">
        <v>15747</v>
      </c>
      <c r="T412" s="47" t="s">
        <v>15063</v>
      </c>
      <c r="U412" s="47" t="s">
        <v>15748</v>
      </c>
      <c r="V412" s="42" t="s">
        <v>124</v>
      </c>
      <c r="W412" s="42" t="s">
        <v>112</v>
      </c>
      <c r="X412" s="42">
        <v>2019</v>
      </c>
      <c r="Y412" s="42" t="s">
        <v>124</v>
      </c>
      <c r="Z412" s="42" t="s">
        <v>112</v>
      </c>
      <c r="AA412" s="42">
        <v>2019</v>
      </c>
      <c r="AB412" s="42" t="s">
        <v>125</v>
      </c>
      <c r="AC412" s="42" t="s">
        <v>15088</v>
      </c>
      <c r="AD412" s="42" t="s">
        <v>127</v>
      </c>
      <c r="AE412" s="42" t="s">
        <v>128</v>
      </c>
      <c r="AF412" s="42" t="s">
        <v>129</v>
      </c>
      <c r="AG412" s="42" t="s">
        <v>130</v>
      </c>
      <c r="AH412" s="42" t="s">
        <v>131</v>
      </c>
      <c r="AI412" s="42" t="s">
        <v>132</v>
      </c>
      <c r="AJ412" s="42" t="s">
        <v>133</v>
      </c>
      <c r="AK412" s="42" t="s">
        <v>134</v>
      </c>
      <c r="AL412" s="42" t="s">
        <v>135</v>
      </c>
      <c r="AM412" s="42" t="s">
        <v>136</v>
      </c>
      <c r="AN412" s="42" t="s">
        <v>137</v>
      </c>
      <c r="AO412" s="42" t="s">
        <v>120</v>
      </c>
      <c r="AP412" s="42" t="s">
        <v>138</v>
      </c>
      <c r="AQ412" s="42" t="s">
        <v>139</v>
      </c>
      <c r="AR412" s="48"/>
      <c r="AS412" s="42" t="s">
        <v>15749</v>
      </c>
      <c r="AT412" s="42" t="s">
        <v>76</v>
      </c>
      <c r="AU412" s="42" t="s">
        <v>15750</v>
      </c>
      <c r="AV412" s="42" t="s">
        <v>15751</v>
      </c>
      <c r="AW412" s="42" t="s">
        <v>15752</v>
      </c>
      <c r="AX412" s="42" t="s">
        <v>15753</v>
      </c>
      <c r="AY412" s="42" t="s">
        <v>15754</v>
      </c>
      <c r="AZ412" s="42" t="s">
        <v>15755</v>
      </c>
      <c r="BA412" s="42" t="s">
        <v>15756</v>
      </c>
      <c r="BB412" s="42" t="s">
        <v>15757</v>
      </c>
      <c r="BC412" s="42" t="s">
        <v>15758</v>
      </c>
      <c r="BD412" s="42" t="s">
        <v>15759</v>
      </c>
      <c r="BE412" s="42" t="s">
        <v>15760</v>
      </c>
      <c r="BF412" s="42" t="s">
        <v>15761</v>
      </c>
      <c r="BG412" s="42" t="s">
        <v>15762</v>
      </c>
      <c r="BH412" s="42" t="s">
        <v>15763</v>
      </c>
      <c r="BI412" s="42" t="s">
        <v>15764</v>
      </c>
      <c r="BJ412" s="42" t="s">
        <v>15765</v>
      </c>
    </row>
    <row r="413" spans="1:66" ht="20.100000000000001" customHeight="1" x14ac:dyDescent="0.2">
      <c r="A413" s="43">
        <v>44105</v>
      </c>
      <c r="B413" s="42" t="s">
        <v>15766</v>
      </c>
      <c r="C413" s="34" t="s">
        <v>112</v>
      </c>
      <c r="D413" s="34">
        <v>20240120</v>
      </c>
      <c r="E413" s="42" t="s">
        <v>1807</v>
      </c>
      <c r="F413" s="42" t="s">
        <v>15767</v>
      </c>
      <c r="G413" s="42" t="s">
        <v>15768</v>
      </c>
      <c r="H413" s="42" t="s">
        <v>15118</v>
      </c>
      <c r="I413" s="42" t="s">
        <v>15388</v>
      </c>
      <c r="J413" s="42" t="s">
        <v>635</v>
      </c>
      <c r="N413" s="44">
        <v>42074</v>
      </c>
      <c r="O413" s="44" t="s">
        <v>15769</v>
      </c>
      <c r="P413" s="42" t="s">
        <v>120</v>
      </c>
      <c r="Q413" s="45" t="s">
        <v>15770</v>
      </c>
      <c r="R413" s="46" t="s">
        <v>15061</v>
      </c>
      <c r="S413" s="46" t="s">
        <v>15771</v>
      </c>
      <c r="T413" s="47" t="s">
        <v>15063</v>
      </c>
      <c r="U413" s="47" t="s">
        <v>15772</v>
      </c>
      <c r="V413" s="42" t="s">
        <v>124</v>
      </c>
      <c r="W413" s="42" t="s">
        <v>112</v>
      </c>
      <c r="X413" s="42">
        <v>2015</v>
      </c>
      <c r="Y413" s="42" t="s">
        <v>124</v>
      </c>
      <c r="Z413" s="42" t="s">
        <v>112</v>
      </c>
      <c r="AA413" s="42">
        <v>2015</v>
      </c>
      <c r="AB413" s="42" t="s">
        <v>125</v>
      </c>
      <c r="AC413" s="42" t="s">
        <v>15104</v>
      </c>
      <c r="AD413" s="42" t="s">
        <v>127</v>
      </c>
      <c r="AE413" s="42" t="s">
        <v>128</v>
      </c>
      <c r="AF413" s="42" t="s">
        <v>129</v>
      </c>
      <c r="AG413" s="42" t="s">
        <v>130</v>
      </c>
      <c r="AH413" s="42" t="s">
        <v>131</v>
      </c>
      <c r="AI413" s="42" t="s">
        <v>132</v>
      </c>
      <c r="AJ413" s="42" t="s">
        <v>133</v>
      </c>
      <c r="AK413" s="42" t="s">
        <v>134</v>
      </c>
      <c r="AL413" s="42" t="s">
        <v>135</v>
      </c>
      <c r="AM413" s="42" t="s">
        <v>136</v>
      </c>
      <c r="AN413" s="42" t="s">
        <v>137</v>
      </c>
      <c r="AO413" s="42" t="s">
        <v>120</v>
      </c>
      <c r="AP413" s="42" t="s">
        <v>138</v>
      </c>
      <c r="AQ413" s="42" t="s">
        <v>139</v>
      </c>
      <c r="AR413" s="48"/>
      <c r="AS413" s="42" t="s">
        <v>15773</v>
      </c>
      <c r="AT413" s="42" t="s">
        <v>76</v>
      </c>
      <c r="AU413" s="42" t="s">
        <v>15345</v>
      </c>
      <c r="AV413" s="42" t="s">
        <v>15774</v>
      </c>
    </row>
    <row r="414" spans="1:66" ht="20.100000000000001" customHeight="1" x14ac:dyDescent="0.2">
      <c r="A414" s="43">
        <v>44105</v>
      </c>
      <c r="B414" s="42" t="s">
        <v>15775</v>
      </c>
      <c r="C414" s="34" t="s">
        <v>112</v>
      </c>
      <c r="D414" s="34">
        <v>20240120</v>
      </c>
      <c r="E414" s="42" t="s">
        <v>1187</v>
      </c>
      <c r="F414" s="42" t="s">
        <v>15776</v>
      </c>
      <c r="G414" s="42" t="s">
        <v>15777</v>
      </c>
      <c r="H414" s="42" t="s">
        <v>15300</v>
      </c>
      <c r="I414" s="42" t="s">
        <v>9300</v>
      </c>
      <c r="J414" s="42" t="s">
        <v>567</v>
      </c>
      <c r="N414" s="44">
        <v>41955</v>
      </c>
      <c r="O414" s="44" t="s">
        <v>15778</v>
      </c>
      <c r="P414" s="42" t="s">
        <v>120</v>
      </c>
      <c r="Q414" s="45" t="s">
        <v>15779</v>
      </c>
      <c r="R414" s="46" t="s">
        <v>15061</v>
      </c>
      <c r="S414" s="46" t="s">
        <v>15780</v>
      </c>
      <c r="T414" s="47" t="s">
        <v>15063</v>
      </c>
      <c r="U414" s="47" t="s">
        <v>15781</v>
      </c>
      <c r="V414" s="42" t="s">
        <v>124</v>
      </c>
      <c r="W414" s="42" t="s">
        <v>112</v>
      </c>
      <c r="X414" s="42">
        <v>2014</v>
      </c>
      <c r="Y414" s="42" t="s">
        <v>124</v>
      </c>
      <c r="Z414" s="42" t="s">
        <v>112</v>
      </c>
      <c r="AA414" s="42">
        <v>2014</v>
      </c>
      <c r="AB414" s="42" t="s">
        <v>125</v>
      </c>
      <c r="AC414" s="42" t="s">
        <v>15326</v>
      </c>
      <c r="AD414" s="42" t="s">
        <v>127</v>
      </c>
      <c r="AE414" s="42" t="s">
        <v>128</v>
      </c>
      <c r="AF414" s="42" t="s">
        <v>129</v>
      </c>
      <c r="AG414" s="42" t="s">
        <v>130</v>
      </c>
      <c r="AH414" s="42" t="s">
        <v>131</v>
      </c>
      <c r="AI414" s="42" t="s">
        <v>132</v>
      </c>
      <c r="AJ414" s="42" t="s">
        <v>133</v>
      </c>
      <c r="AK414" s="42" t="s">
        <v>134</v>
      </c>
      <c r="AL414" s="42" t="s">
        <v>135</v>
      </c>
      <c r="AM414" s="42" t="s">
        <v>136</v>
      </c>
      <c r="AN414" s="42" t="s">
        <v>137</v>
      </c>
      <c r="AO414" s="42" t="s">
        <v>120</v>
      </c>
      <c r="AP414" s="42" t="s">
        <v>138</v>
      </c>
      <c r="AQ414" s="42" t="s">
        <v>139</v>
      </c>
      <c r="AR414" s="48"/>
      <c r="AS414" s="42" t="s">
        <v>15782</v>
      </c>
      <c r="AT414" s="42" t="s">
        <v>76</v>
      </c>
      <c r="AU414" s="42" t="s">
        <v>15394</v>
      </c>
      <c r="AV414" s="42" t="s">
        <v>15783</v>
      </c>
      <c r="AW414" s="42" t="s">
        <v>15784</v>
      </c>
      <c r="AX414" s="42" t="s">
        <v>15785</v>
      </c>
      <c r="AY414" s="42" t="s">
        <v>15786</v>
      </c>
      <c r="AZ414" s="42" t="s">
        <v>15787</v>
      </c>
      <c r="BA414" s="42" t="s">
        <v>15788</v>
      </c>
      <c r="BB414" s="42" t="s">
        <v>15427</v>
      </c>
      <c r="BC414" s="42" t="s">
        <v>15789</v>
      </c>
    </row>
    <row r="415" spans="1:66" ht="20.100000000000001" customHeight="1" x14ac:dyDescent="0.2">
      <c r="A415" s="43">
        <v>44075</v>
      </c>
      <c r="B415" s="42" t="s">
        <v>15790</v>
      </c>
      <c r="C415" s="34" t="s">
        <v>112</v>
      </c>
      <c r="D415" s="34">
        <v>20240120</v>
      </c>
      <c r="E415" s="42" t="s">
        <v>15791</v>
      </c>
      <c r="F415" s="42" t="s">
        <v>4563</v>
      </c>
      <c r="G415" s="42" t="s">
        <v>8288</v>
      </c>
      <c r="I415" s="42" t="s">
        <v>4565</v>
      </c>
      <c r="N415" s="44">
        <v>42746</v>
      </c>
      <c r="O415" s="44" t="s">
        <v>15792</v>
      </c>
      <c r="P415" s="42" t="s">
        <v>120</v>
      </c>
      <c r="Q415" s="45" t="s">
        <v>15793</v>
      </c>
      <c r="R415" s="46" t="s">
        <v>15061</v>
      </c>
      <c r="S415" s="46" t="s">
        <v>15794</v>
      </c>
      <c r="T415" s="47" t="s">
        <v>15063</v>
      </c>
      <c r="U415" s="47" t="s">
        <v>15795</v>
      </c>
      <c r="V415" s="42" t="s">
        <v>124</v>
      </c>
      <c r="W415" s="42" t="s">
        <v>112</v>
      </c>
      <c r="X415" s="42">
        <v>2017</v>
      </c>
      <c r="Y415" s="42" t="s">
        <v>124</v>
      </c>
      <c r="Z415" s="42" t="s">
        <v>112</v>
      </c>
      <c r="AA415" s="42">
        <v>2017</v>
      </c>
      <c r="AB415" s="42" t="s">
        <v>125</v>
      </c>
      <c r="AC415" s="42" t="s">
        <v>15104</v>
      </c>
      <c r="AD415" s="42" t="s">
        <v>127</v>
      </c>
      <c r="AE415" s="42" t="s">
        <v>128</v>
      </c>
      <c r="AF415" s="42" t="s">
        <v>129</v>
      </c>
      <c r="AG415" s="42" t="s">
        <v>130</v>
      </c>
      <c r="AH415" s="42" t="s">
        <v>131</v>
      </c>
      <c r="AI415" s="42" t="s">
        <v>132</v>
      </c>
      <c r="AJ415" s="42" t="s">
        <v>133</v>
      </c>
      <c r="AK415" s="42" t="s">
        <v>134</v>
      </c>
      <c r="AL415" s="42" t="s">
        <v>135</v>
      </c>
      <c r="AM415" s="42" t="s">
        <v>136</v>
      </c>
      <c r="AN415" s="42" t="s">
        <v>137</v>
      </c>
      <c r="AO415" s="42" t="s">
        <v>120</v>
      </c>
      <c r="AP415" s="42" t="s">
        <v>138</v>
      </c>
      <c r="AQ415" s="42" t="s">
        <v>139</v>
      </c>
      <c r="AR415" s="48"/>
      <c r="AS415" s="42" t="s">
        <v>15796</v>
      </c>
      <c r="AT415" s="42" t="s">
        <v>76</v>
      </c>
      <c r="AU415" s="42" t="s">
        <v>1101</v>
      </c>
      <c r="AV415" s="42" t="s">
        <v>15797</v>
      </c>
      <c r="AW415" s="42" t="s">
        <v>1752</v>
      </c>
      <c r="AX415" s="42" t="s">
        <v>15798</v>
      </c>
      <c r="AY415" s="42" t="s">
        <v>15799</v>
      </c>
      <c r="AZ415" s="42" t="s">
        <v>15800</v>
      </c>
      <c r="BA415" s="42" t="s">
        <v>15333</v>
      </c>
      <c r="BB415" s="42" t="s">
        <v>15334</v>
      </c>
    </row>
    <row r="416" spans="1:66" ht="20.100000000000001" customHeight="1" x14ac:dyDescent="0.2">
      <c r="A416" s="43">
        <v>44075</v>
      </c>
      <c r="B416" s="42" t="s">
        <v>15801</v>
      </c>
      <c r="C416" s="34" t="s">
        <v>112</v>
      </c>
      <c r="D416" s="34">
        <v>20240120</v>
      </c>
      <c r="E416" s="42" t="s">
        <v>684</v>
      </c>
      <c r="F416" s="42" t="s">
        <v>15802</v>
      </c>
      <c r="G416" s="42" t="s">
        <v>15803</v>
      </c>
      <c r="H416" s="42" t="s">
        <v>15300</v>
      </c>
      <c r="I416" s="42" t="s">
        <v>15804</v>
      </c>
      <c r="J416" s="42" t="s">
        <v>1104</v>
      </c>
      <c r="N416" s="44">
        <v>43082</v>
      </c>
      <c r="O416" s="44" t="s">
        <v>15805</v>
      </c>
      <c r="P416" s="42" t="s">
        <v>120</v>
      </c>
      <c r="Q416" s="45" t="s">
        <v>15806</v>
      </c>
      <c r="R416" s="46" t="s">
        <v>15061</v>
      </c>
      <c r="S416" s="46" t="s">
        <v>15807</v>
      </c>
      <c r="T416" s="47" t="s">
        <v>15063</v>
      </c>
      <c r="U416" s="47" t="s">
        <v>15808</v>
      </c>
      <c r="V416" s="42" t="s">
        <v>124</v>
      </c>
      <c r="W416" s="42" t="s">
        <v>112</v>
      </c>
      <c r="X416" s="42">
        <v>2017</v>
      </c>
      <c r="Y416" s="42" t="s">
        <v>124</v>
      </c>
      <c r="Z416" s="42" t="s">
        <v>112</v>
      </c>
      <c r="AA416" s="42">
        <v>2017</v>
      </c>
      <c r="AB416" s="42" t="s">
        <v>125</v>
      </c>
      <c r="AC416" s="42" t="s">
        <v>15104</v>
      </c>
      <c r="AD416" s="42" t="s">
        <v>127</v>
      </c>
      <c r="AE416" s="42" t="s">
        <v>128</v>
      </c>
      <c r="AF416" s="42" t="s">
        <v>129</v>
      </c>
      <c r="AG416" s="42" t="s">
        <v>130</v>
      </c>
      <c r="AH416" s="42" t="s">
        <v>131</v>
      </c>
      <c r="AI416" s="42" t="s">
        <v>132</v>
      </c>
      <c r="AJ416" s="42" t="s">
        <v>133</v>
      </c>
      <c r="AK416" s="42" t="s">
        <v>134</v>
      </c>
      <c r="AL416" s="42" t="s">
        <v>135</v>
      </c>
      <c r="AM416" s="42" t="s">
        <v>136</v>
      </c>
      <c r="AN416" s="42" t="s">
        <v>137</v>
      </c>
      <c r="AO416" s="42" t="s">
        <v>120</v>
      </c>
      <c r="AP416" s="42" t="s">
        <v>138</v>
      </c>
      <c r="AQ416" s="42" t="s">
        <v>139</v>
      </c>
      <c r="AR416" s="48"/>
      <c r="AS416" s="42" t="s">
        <v>15809</v>
      </c>
      <c r="AT416" s="42" t="s">
        <v>76</v>
      </c>
      <c r="AU416" s="42" t="s">
        <v>15810</v>
      </c>
      <c r="AV416" s="42" t="s">
        <v>15811</v>
      </c>
      <c r="AW416" s="42" t="s">
        <v>15812</v>
      </c>
      <c r="AX416" s="42" t="s">
        <v>15813</v>
      </c>
      <c r="AY416" s="42" t="s">
        <v>15814</v>
      </c>
      <c r="AZ416" s="42" t="s">
        <v>15815</v>
      </c>
    </row>
    <row r="417" spans="1:72" ht="20.100000000000001" customHeight="1" x14ac:dyDescent="0.2">
      <c r="A417" s="43">
        <v>44075</v>
      </c>
      <c r="B417" s="42" t="s">
        <v>15816</v>
      </c>
      <c r="C417" s="34" t="s">
        <v>112</v>
      </c>
      <c r="D417" s="34">
        <v>20240120</v>
      </c>
      <c r="E417" s="42" t="s">
        <v>4577</v>
      </c>
      <c r="F417" s="42" t="s">
        <v>15817</v>
      </c>
      <c r="G417" s="42" t="s">
        <v>15818</v>
      </c>
      <c r="H417" s="42" t="s">
        <v>15300</v>
      </c>
      <c r="I417" s="42" t="s">
        <v>15819</v>
      </c>
      <c r="J417" s="42" t="s">
        <v>15321</v>
      </c>
      <c r="N417" s="44">
        <v>43019</v>
      </c>
      <c r="O417" s="44" t="s">
        <v>15820</v>
      </c>
      <c r="P417" s="42" t="s">
        <v>120</v>
      </c>
      <c r="Q417" s="45" t="s">
        <v>15821</v>
      </c>
      <c r="R417" s="46" t="s">
        <v>15061</v>
      </c>
      <c r="S417" s="46" t="s">
        <v>15822</v>
      </c>
      <c r="T417" s="47" t="s">
        <v>15063</v>
      </c>
      <c r="U417" s="47" t="s">
        <v>15823</v>
      </c>
      <c r="V417" s="42" t="s">
        <v>124</v>
      </c>
      <c r="W417" s="42" t="s">
        <v>112</v>
      </c>
      <c r="X417" s="42">
        <v>2017</v>
      </c>
      <c r="Y417" s="42" t="s">
        <v>124</v>
      </c>
      <c r="Z417" s="42" t="s">
        <v>112</v>
      </c>
      <c r="AA417" s="42">
        <v>2017</v>
      </c>
      <c r="AB417" s="42" t="s">
        <v>125</v>
      </c>
      <c r="AC417" s="42" t="s">
        <v>15104</v>
      </c>
      <c r="AD417" s="42" t="s">
        <v>127</v>
      </c>
      <c r="AE417" s="42" t="s">
        <v>128</v>
      </c>
      <c r="AF417" s="42" t="s">
        <v>129</v>
      </c>
      <c r="AG417" s="42" t="s">
        <v>130</v>
      </c>
      <c r="AH417" s="42" t="s">
        <v>131</v>
      </c>
      <c r="AI417" s="42" t="s">
        <v>132</v>
      </c>
      <c r="AJ417" s="42" t="s">
        <v>133</v>
      </c>
      <c r="AK417" s="42" t="s">
        <v>134</v>
      </c>
      <c r="AL417" s="42" t="s">
        <v>135</v>
      </c>
      <c r="AM417" s="42" t="s">
        <v>136</v>
      </c>
      <c r="AN417" s="42" t="s">
        <v>137</v>
      </c>
      <c r="AO417" s="42" t="s">
        <v>120</v>
      </c>
      <c r="AP417" s="42" t="s">
        <v>138</v>
      </c>
      <c r="AQ417" s="42" t="s">
        <v>139</v>
      </c>
      <c r="AR417" s="48"/>
      <c r="AS417" s="42" t="s">
        <v>15824</v>
      </c>
      <c r="AT417" s="42" t="s">
        <v>76</v>
      </c>
      <c r="AU417" s="42" t="s">
        <v>15328</v>
      </c>
      <c r="AV417" s="42" t="s">
        <v>15329</v>
      </c>
      <c r="AW417" s="42" t="s">
        <v>15330</v>
      </c>
      <c r="AX417" s="42" t="s">
        <v>15331</v>
      </c>
      <c r="AY417" s="42" t="s">
        <v>15332</v>
      </c>
      <c r="AZ417" s="42" t="s">
        <v>15333</v>
      </c>
      <c r="BA417" s="42" t="s">
        <v>15690</v>
      </c>
      <c r="BB417" s="42" t="s">
        <v>15691</v>
      </c>
      <c r="BC417" s="42" t="s">
        <v>15692</v>
      </c>
      <c r="BD417" s="42" t="s">
        <v>15584</v>
      </c>
      <c r="BE417" s="42" t="s">
        <v>15585</v>
      </c>
      <c r="BF417" s="42" t="s">
        <v>15586</v>
      </c>
      <c r="BG417" s="42" t="s">
        <v>10472</v>
      </c>
      <c r="BH417" s="42" t="s">
        <v>2562</v>
      </c>
      <c r="BI417" s="42" t="s">
        <v>15587</v>
      </c>
    </row>
    <row r="418" spans="1:72" ht="20.100000000000001" customHeight="1" x14ac:dyDescent="0.2">
      <c r="A418" s="43">
        <v>44075</v>
      </c>
      <c r="B418" s="42" t="s">
        <v>15825</v>
      </c>
      <c r="C418" s="34" t="s">
        <v>112</v>
      </c>
      <c r="D418" s="34">
        <v>20240120</v>
      </c>
      <c r="E418" s="42" t="s">
        <v>4884</v>
      </c>
      <c r="F418" s="42" t="s">
        <v>15826</v>
      </c>
      <c r="G418" s="42" t="s">
        <v>4886</v>
      </c>
      <c r="I418" s="42" t="s">
        <v>4887</v>
      </c>
      <c r="N418" s="44">
        <v>42501</v>
      </c>
      <c r="O418" s="44" t="s">
        <v>15827</v>
      </c>
      <c r="P418" s="42" t="s">
        <v>120</v>
      </c>
      <c r="Q418" s="45" t="s">
        <v>15828</v>
      </c>
      <c r="R418" s="46" t="s">
        <v>15061</v>
      </c>
      <c r="S418" s="46" t="s">
        <v>15829</v>
      </c>
      <c r="T418" s="47" t="s">
        <v>15063</v>
      </c>
      <c r="U418" s="47" t="s">
        <v>15830</v>
      </c>
      <c r="V418" s="42" t="s">
        <v>124</v>
      </c>
      <c r="W418" s="42" t="s">
        <v>112</v>
      </c>
      <c r="X418" s="42">
        <v>2016</v>
      </c>
      <c r="Y418" s="42" t="s">
        <v>124</v>
      </c>
      <c r="Z418" s="42" t="s">
        <v>112</v>
      </c>
      <c r="AA418" s="42">
        <v>2016</v>
      </c>
      <c r="AB418" s="42" t="s">
        <v>125</v>
      </c>
      <c r="AC418" s="42" t="s">
        <v>15104</v>
      </c>
      <c r="AD418" s="42" t="s">
        <v>127</v>
      </c>
      <c r="AE418" s="42" t="s">
        <v>128</v>
      </c>
      <c r="AF418" s="42" t="s">
        <v>129</v>
      </c>
      <c r="AG418" s="42" t="s">
        <v>130</v>
      </c>
      <c r="AH418" s="42" t="s">
        <v>131</v>
      </c>
      <c r="AI418" s="42" t="s">
        <v>132</v>
      </c>
      <c r="AJ418" s="42" t="s">
        <v>133</v>
      </c>
      <c r="AK418" s="42" t="s">
        <v>134</v>
      </c>
      <c r="AL418" s="42" t="s">
        <v>135</v>
      </c>
      <c r="AM418" s="42" t="s">
        <v>136</v>
      </c>
      <c r="AN418" s="42" t="s">
        <v>137</v>
      </c>
      <c r="AO418" s="42" t="s">
        <v>120</v>
      </c>
      <c r="AP418" s="42" t="s">
        <v>138</v>
      </c>
      <c r="AQ418" s="42" t="s">
        <v>139</v>
      </c>
      <c r="AR418" s="48"/>
      <c r="AS418" s="42" t="s">
        <v>15831</v>
      </c>
      <c r="AT418" s="42" t="s">
        <v>76</v>
      </c>
      <c r="AU418" s="42" t="s">
        <v>15832</v>
      </c>
      <c r="AV418" s="42" t="s">
        <v>15833</v>
      </c>
      <c r="AW418" s="42" t="s">
        <v>15834</v>
      </c>
      <c r="AX418" s="42" t="s">
        <v>15835</v>
      </c>
      <c r="AY418" s="42" t="s">
        <v>15836</v>
      </c>
      <c r="AZ418" s="42" t="s">
        <v>15837</v>
      </c>
      <c r="BA418" s="42" t="s">
        <v>15838</v>
      </c>
      <c r="BB418" s="42" t="s">
        <v>15839</v>
      </c>
      <c r="BC418" s="42" t="s">
        <v>15109</v>
      </c>
      <c r="BD418" s="42" t="s">
        <v>15840</v>
      </c>
      <c r="BE418" s="42" t="s">
        <v>15841</v>
      </c>
      <c r="BF418" s="42" t="s">
        <v>15842</v>
      </c>
      <c r="BG418" s="42" t="s">
        <v>15843</v>
      </c>
      <c r="BH418" s="42" t="s">
        <v>15844</v>
      </c>
      <c r="BI418" s="42" t="s">
        <v>15005</v>
      </c>
      <c r="BJ418" s="42" t="s">
        <v>15845</v>
      </c>
      <c r="BK418" s="42" t="s">
        <v>15846</v>
      </c>
    </row>
    <row r="419" spans="1:72" ht="20.100000000000001" customHeight="1" x14ac:dyDescent="0.2">
      <c r="A419" s="43">
        <v>44075</v>
      </c>
      <c r="B419" s="42" t="s">
        <v>15847</v>
      </c>
      <c r="C419" s="34" t="s">
        <v>112</v>
      </c>
      <c r="D419" s="34">
        <v>20240120</v>
      </c>
      <c r="E419" s="42" t="s">
        <v>4313</v>
      </c>
      <c r="F419" s="42" t="s">
        <v>15848</v>
      </c>
      <c r="G419" s="42" t="s">
        <v>15849</v>
      </c>
      <c r="H419" s="42" t="s">
        <v>15300</v>
      </c>
      <c r="I419" s="42" t="s">
        <v>15850</v>
      </c>
      <c r="J419" s="42" t="s">
        <v>15851</v>
      </c>
      <c r="K419" s="42" t="s">
        <v>15852</v>
      </c>
      <c r="N419" s="44">
        <v>42711</v>
      </c>
      <c r="O419" s="44" t="s">
        <v>15263</v>
      </c>
      <c r="P419" s="42" t="s">
        <v>120</v>
      </c>
      <c r="Q419" s="45" t="s">
        <v>15853</v>
      </c>
      <c r="R419" s="46" t="s">
        <v>15061</v>
      </c>
      <c r="S419" s="46" t="s">
        <v>15854</v>
      </c>
      <c r="T419" s="47" t="s">
        <v>15063</v>
      </c>
      <c r="U419" s="47" t="s">
        <v>15855</v>
      </c>
      <c r="V419" s="42" t="s">
        <v>124</v>
      </c>
      <c r="W419" s="42" t="s">
        <v>112</v>
      </c>
      <c r="X419" s="42">
        <v>2016</v>
      </c>
      <c r="Y419" s="42" t="s">
        <v>124</v>
      </c>
      <c r="Z419" s="42" t="s">
        <v>112</v>
      </c>
      <c r="AA419" s="42">
        <v>2016</v>
      </c>
      <c r="AB419" s="42" t="s">
        <v>125</v>
      </c>
      <c r="AC419" s="42" t="s">
        <v>15856</v>
      </c>
      <c r="AD419" s="42" t="s">
        <v>127</v>
      </c>
      <c r="AE419" s="42" t="s">
        <v>128</v>
      </c>
      <c r="AF419" s="42" t="s">
        <v>129</v>
      </c>
      <c r="AG419" s="42" t="s">
        <v>130</v>
      </c>
      <c r="AH419" s="42" t="s">
        <v>131</v>
      </c>
      <c r="AI419" s="42" t="s">
        <v>132</v>
      </c>
      <c r="AJ419" s="42" t="s">
        <v>133</v>
      </c>
      <c r="AK419" s="42" t="s">
        <v>134</v>
      </c>
      <c r="AL419" s="42" t="s">
        <v>135</v>
      </c>
      <c r="AM419" s="42" t="s">
        <v>136</v>
      </c>
      <c r="AN419" s="42" t="s">
        <v>137</v>
      </c>
      <c r="AO419" s="42" t="s">
        <v>120</v>
      </c>
      <c r="AP419" s="42" t="s">
        <v>138</v>
      </c>
      <c r="AQ419" s="42" t="s">
        <v>139</v>
      </c>
      <c r="AR419" s="48"/>
      <c r="AS419" s="42" t="s">
        <v>15857</v>
      </c>
      <c r="AT419" s="42" t="s">
        <v>76</v>
      </c>
      <c r="AU419" s="42" t="s">
        <v>15858</v>
      </c>
      <c r="AV419" s="42" t="s">
        <v>15859</v>
      </c>
      <c r="AW419" s="42" t="s">
        <v>15860</v>
      </c>
      <c r="AX419" s="42" t="s">
        <v>15861</v>
      </c>
      <c r="AY419" s="42" t="s">
        <v>15862</v>
      </c>
      <c r="AZ419" s="42" t="s">
        <v>15863</v>
      </c>
      <c r="BA419" s="42" t="s">
        <v>15864</v>
      </c>
      <c r="BB419" s="42" t="s">
        <v>15865</v>
      </c>
      <c r="BC419" s="42" t="s">
        <v>15866</v>
      </c>
      <c r="BD419" s="42" t="s">
        <v>15867</v>
      </c>
      <c r="BE419" s="42" t="s">
        <v>15868</v>
      </c>
      <c r="BF419" s="42" t="s">
        <v>15869</v>
      </c>
    </row>
    <row r="420" spans="1:72" ht="20.100000000000001" customHeight="1" x14ac:dyDescent="0.2">
      <c r="A420" s="43">
        <v>44075</v>
      </c>
      <c r="B420" s="42" t="s">
        <v>15870</v>
      </c>
      <c r="C420" s="34" t="s">
        <v>112</v>
      </c>
      <c r="D420" s="34">
        <v>20240120</v>
      </c>
      <c r="E420" s="42" t="s">
        <v>1600</v>
      </c>
      <c r="F420" s="42" t="s">
        <v>15871</v>
      </c>
      <c r="G420" s="42" t="s">
        <v>1170</v>
      </c>
      <c r="H420" s="42" t="s">
        <v>15744</v>
      </c>
      <c r="I420" s="42" t="s">
        <v>1171</v>
      </c>
      <c r="N420" s="44">
        <v>43446</v>
      </c>
      <c r="O420" s="44" t="s">
        <v>15872</v>
      </c>
      <c r="P420" s="42" t="s">
        <v>120</v>
      </c>
      <c r="Q420" s="45" t="s">
        <v>15873</v>
      </c>
      <c r="R420" s="46" t="s">
        <v>15061</v>
      </c>
      <c r="S420" s="46" t="s">
        <v>15874</v>
      </c>
      <c r="T420" s="47" t="s">
        <v>15063</v>
      </c>
      <c r="U420" s="47" t="s">
        <v>15875</v>
      </c>
      <c r="V420" s="42" t="s">
        <v>124</v>
      </c>
      <c r="W420" s="42" t="s">
        <v>112</v>
      </c>
      <c r="X420" s="42">
        <v>2018</v>
      </c>
      <c r="Y420" s="42" t="s">
        <v>124</v>
      </c>
      <c r="Z420" s="42" t="s">
        <v>112</v>
      </c>
      <c r="AA420" s="42">
        <v>2018</v>
      </c>
      <c r="AB420" s="42" t="s">
        <v>125</v>
      </c>
      <c r="AC420" s="42" t="s">
        <v>15088</v>
      </c>
      <c r="AD420" s="42" t="s">
        <v>127</v>
      </c>
      <c r="AE420" s="42" t="s">
        <v>128</v>
      </c>
      <c r="AF420" s="42" t="s">
        <v>129</v>
      </c>
      <c r="AG420" s="42" t="s">
        <v>130</v>
      </c>
      <c r="AH420" s="42" t="s">
        <v>131</v>
      </c>
      <c r="AI420" s="42" t="s">
        <v>132</v>
      </c>
      <c r="AJ420" s="42" t="s">
        <v>133</v>
      </c>
      <c r="AK420" s="42" t="s">
        <v>134</v>
      </c>
      <c r="AL420" s="42" t="s">
        <v>135</v>
      </c>
      <c r="AM420" s="42" t="s">
        <v>136</v>
      </c>
      <c r="AN420" s="42" t="s">
        <v>137</v>
      </c>
      <c r="AO420" s="42" t="s">
        <v>120</v>
      </c>
      <c r="AP420" s="42" t="s">
        <v>138</v>
      </c>
      <c r="AQ420" s="42" t="s">
        <v>139</v>
      </c>
      <c r="AR420" s="48"/>
      <c r="AS420" s="42" t="s">
        <v>15876</v>
      </c>
      <c r="AT420" s="42" t="s">
        <v>76</v>
      </c>
      <c r="AU420" s="42" t="s">
        <v>15877</v>
      </c>
      <c r="AV420" s="42" t="s">
        <v>15878</v>
      </c>
      <c r="AW420" s="42" t="s">
        <v>15879</v>
      </c>
      <c r="BA420" s="42" t="s">
        <v>15880</v>
      </c>
    </row>
    <row r="421" spans="1:72" ht="20.100000000000001" customHeight="1" x14ac:dyDescent="0.2">
      <c r="A421" s="43">
        <v>44044</v>
      </c>
      <c r="B421" s="42" t="s">
        <v>15881</v>
      </c>
      <c r="C421" s="34" t="s">
        <v>112</v>
      </c>
      <c r="D421" s="34">
        <v>20240120</v>
      </c>
      <c r="E421" s="42" t="s">
        <v>1084</v>
      </c>
      <c r="F421" s="42" t="s">
        <v>15882</v>
      </c>
      <c r="G421" s="42" t="s">
        <v>15883</v>
      </c>
      <c r="H421" s="42" t="s">
        <v>15118</v>
      </c>
      <c r="I421" s="42" t="s">
        <v>15884</v>
      </c>
      <c r="N421" s="44">
        <v>43236</v>
      </c>
      <c r="O421" s="44" t="s">
        <v>15885</v>
      </c>
      <c r="P421" s="42" t="s">
        <v>120</v>
      </c>
      <c r="Q421" s="45" t="s">
        <v>15886</v>
      </c>
      <c r="R421" s="46" t="s">
        <v>15061</v>
      </c>
      <c r="S421" s="46" t="s">
        <v>15887</v>
      </c>
      <c r="T421" s="47" t="s">
        <v>15063</v>
      </c>
      <c r="U421" s="47" t="s">
        <v>15888</v>
      </c>
      <c r="V421" s="42" t="s">
        <v>124</v>
      </c>
      <c r="W421" s="42" t="s">
        <v>112</v>
      </c>
      <c r="X421" s="42">
        <v>2018</v>
      </c>
      <c r="Y421" s="42" t="s">
        <v>124</v>
      </c>
      <c r="Z421" s="42" t="s">
        <v>112</v>
      </c>
      <c r="AA421" s="42">
        <v>2018</v>
      </c>
      <c r="AB421" s="42" t="s">
        <v>125</v>
      </c>
      <c r="AC421" s="42" t="s">
        <v>15104</v>
      </c>
      <c r="AD421" s="42" t="s">
        <v>127</v>
      </c>
      <c r="AE421" s="42" t="s">
        <v>128</v>
      </c>
      <c r="AF421" s="42" t="s">
        <v>129</v>
      </c>
      <c r="AG421" s="42" t="s">
        <v>130</v>
      </c>
      <c r="AH421" s="42" t="s">
        <v>131</v>
      </c>
      <c r="AI421" s="42" t="s">
        <v>132</v>
      </c>
      <c r="AJ421" s="42" t="s">
        <v>133</v>
      </c>
      <c r="AK421" s="42" t="s">
        <v>134</v>
      </c>
      <c r="AL421" s="42" t="s">
        <v>135</v>
      </c>
      <c r="AM421" s="42" t="s">
        <v>136</v>
      </c>
      <c r="AN421" s="42" t="s">
        <v>137</v>
      </c>
      <c r="AO421" s="42" t="s">
        <v>120</v>
      </c>
      <c r="AP421" s="42" t="s">
        <v>138</v>
      </c>
      <c r="AQ421" s="42" t="s">
        <v>139</v>
      </c>
      <c r="AR421" s="48"/>
      <c r="AS421" s="42" t="s">
        <v>15889</v>
      </c>
      <c r="AT421" s="42" t="s">
        <v>76</v>
      </c>
      <c r="AU421" s="42" t="s">
        <v>15832</v>
      </c>
      <c r="AV421" s="42" t="s">
        <v>15833</v>
      </c>
      <c r="AW421" s="42" t="s">
        <v>15834</v>
      </c>
      <c r="AX421" s="42" t="s">
        <v>15835</v>
      </c>
      <c r="AY421" s="42" t="s">
        <v>15836</v>
      </c>
      <c r="AZ421" s="42" t="s">
        <v>15837</v>
      </c>
      <c r="BA421" s="42" t="s">
        <v>15890</v>
      </c>
    </row>
    <row r="422" spans="1:72" ht="20.100000000000001" customHeight="1" x14ac:dyDescent="0.2">
      <c r="A422" s="43">
        <v>44044</v>
      </c>
      <c r="B422" s="42" t="s">
        <v>15891</v>
      </c>
      <c r="C422" s="34" t="s">
        <v>112</v>
      </c>
      <c r="D422" s="34">
        <v>20240120</v>
      </c>
      <c r="E422" s="42" t="s">
        <v>8707</v>
      </c>
      <c r="F422" s="42" t="s">
        <v>15892</v>
      </c>
      <c r="G422" s="42" t="s">
        <v>15818</v>
      </c>
      <c r="I422" s="42" t="s">
        <v>15819</v>
      </c>
      <c r="J422" s="42" t="s">
        <v>15321</v>
      </c>
      <c r="N422" s="44">
        <v>42991</v>
      </c>
      <c r="O422" s="44" t="s">
        <v>15893</v>
      </c>
      <c r="P422" s="42" t="s">
        <v>120</v>
      </c>
      <c r="Q422" s="45" t="s">
        <v>15894</v>
      </c>
      <c r="R422" s="46" t="s">
        <v>15061</v>
      </c>
      <c r="S422" s="46" t="s">
        <v>15895</v>
      </c>
      <c r="T422" s="47" t="s">
        <v>15063</v>
      </c>
      <c r="U422" s="47" t="s">
        <v>15896</v>
      </c>
      <c r="V422" s="42" t="s">
        <v>124</v>
      </c>
      <c r="W422" s="42" t="s">
        <v>112</v>
      </c>
      <c r="X422" s="42">
        <v>2017</v>
      </c>
      <c r="Y422" s="42" t="s">
        <v>124</v>
      </c>
      <c r="Z422" s="42" t="s">
        <v>112</v>
      </c>
      <c r="AA422" s="42">
        <v>2017</v>
      </c>
      <c r="AB422" s="42" t="s">
        <v>125</v>
      </c>
      <c r="AC422" s="42" t="s">
        <v>15326</v>
      </c>
      <c r="AD422" s="42" t="s">
        <v>127</v>
      </c>
      <c r="AE422" s="42" t="s">
        <v>128</v>
      </c>
      <c r="AF422" s="42" t="s">
        <v>129</v>
      </c>
      <c r="AG422" s="42" t="s">
        <v>130</v>
      </c>
      <c r="AH422" s="42" t="s">
        <v>131</v>
      </c>
      <c r="AI422" s="42" t="s">
        <v>132</v>
      </c>
      <c r="AJ422" s="42" t="s">
        <v>133</v>
      </c>
      <c r="AK422" s="42" t="s">
        <v>134</v>
      </c>
      <c r="AL422" s="42" t="s">
        <v>135</v>
      </c>
      <c r="AM422" s="42" t="s">
        <v>136</v>
      </c>
      <c r="AN422" s="42" t="s">
        <v>137</v>
      </c>
      <c r="AO422" s="42" t="s">
        <v>120</v>
      </c>
      <c r="AP422" s="42" t="s">
        <v>138</v>
      </c>
      <c r="AQ422" s="42" t="s">
        <v>139</v>
      </c>
      <c r="AR422" s="48"/>
      <c r="AS422" s="42" t="s">
        <v>15897</v>
      </c>
      <c r="AT422" s="42" t="s">
        <v>76</v>
      </c>
      <c r="AU422" s="42" t="s">
        <v>15328</v>
      </c>
      <c r="AV422" s="42" t="s">
        <v>15898</v>
      </c>
      <c r="AW422" s="42" t="s">
        <v>15329</v>
      </c>
      <c r="AX422" s="42" t="s">
        <v>15330</v>
      </c>
      <c r="AY422" s="42" t="s">
        <v>15331</v>
      </c>
      <c r="AZ422" s="42" t="s">
        <v>15332</v>
      </c>
    </row>
    <row r="423" spans="1:72" ht="20.100000000000001" customHeight="1" x14ac:dyDescent="0.2">
      <c r="A423" s="43">
        <v>44013</v>
      </c>
      <c r="B423" s="42" t="s">
        <v>15899</v>
      </c>
      <c r="C423" s="34" t="s">
        <v>112</v>
      </c>
      <c r="D423" s="34">
        <v>20240120</v>
      </c>
      <c r="E423" s="42" t="s">
        <v>2207</v>
      </c>
      <c r="F423" s="42" t="s">
        <v>15900</v>
      </c>
      <c r="G423" s="42" t="s">
        <v>15901</v>
      </c>
      <c r="H423" s="42" t="s">
        <v>15902</v>
      </c>
      <c r="I423" s="42" t="s">
        <v>5425</v>
      </c>
      <c r="J423" s="42" t="s">
        <v>15903</v>
      </c>
      <c r="N423" s="44">
        <v>43446</v>
      </c>
      <c r="O423" s="44" t="s">
        <v>15904</v>
      </c>
      <c r="P423" s="42" t="s">
        <v>120</v>
      </c>
      <c r="Q423" s="45" t="s">
        <v>120</v>
      </c>
      <c r="R423" s="46" t="s">
        <v>15905</v>
      </c>
      <c r="S423" s="46" t="s">
        <v>15061</v>
      </c>
      <c r="T423" s="47" t="s">
        <v>15906</v>
      </c>
      <c r="U423" s="47" t="s">
        <v>15063</v>
      </c>
      <c r="V423" s="42" t="s">
        <v>15907</v>
      </c>
      <c r="W423" s="42" t="s">
        <v>124</v>
      </c>
      <c r="X423" s="42" t="s">
        <v>112</v>
      </c>
      <c r="Y423" s="42">
        <v>2018</v>
      </c>
      <c r="Z423" s="42" t="s">
        <v>124</v>
      </c>
      <c r="AA423" s="42" t="s">
        <v>15104</v>
      </c>
      <c r="AB423" s="42" t="s">
        <v>127</v>
      </c>
      <c r="AC423" s="42" t="s">
        <v>128</v>
      </c>
      <c r="AD423" s="42" t="s">
        <v>15908</v>
      </c>
      <c r="AE423" s="42" t="s">
        <v>130</v>
      </c>
      <c r="AF423" s="42" t="s">
        <v>131</v>
      </c>
      <c r="AG423" s="42" t="s">
        <v>132</v>
      </c>
      <c r="AH423" s="42" t="s">
        <v>133</v>
      </c>
      <c r="AI423" s="42" t="s">
        <v>134</v>
      </c>
      <c r="AJ423" s="42" t="s">
        <v>135</v>
      </c>
      <c r="AK423" s="42" t="s">
        <v>137</v>
      </c>
      <c r="AL423" s="42" t="s">
        <v>138</v>
      </c>
      <c r="AN423" s="42" t="s">
        <v>15909</v>
      </c>
      <c r="AO423" s="42" t="s">
        <v>76</v>
      </c>
      <c r="AP423" s="42" t="s">
        <v>15910</v>
      </c>
      <c r="AQ423" s="42" t="s">
        <v>15394</v>
      </c>
      <c r="AR423" s="48" t="s">
        <v>15911</v>
      </c>
      <c r="AS423" s="42" t="s">
        <v>15750</v>
      </c>
      <c r="AT423" s="42" t="s">
        <v>15783</v>
      </c>
      <c r="AU423" s="42" t="s">
        <v>15912</v>
      </c>
      <c r="BA423" s="42" t="s">
        <v>15913</v>
      </c>
    </row>
    <row r="424" spans="1:72" ht="20.100000000000001" customHeight="1" x14ac:dyDescent="0.2">
      <c r="A424" s="43">
        <v>43983</v>
      </c>
      <c r="B424" s="42" t="s">
        <v>15914</v>
      </c>
      <c r="C424" s="34" t="s">
        <v>112</v>
      </c>
      <c r="D424" s="34">
        <v>20240120</v>
      </c>
      <c r="E424" s="42" t="s">
        <v>6960</v>
      </c>
      <c r="F424" s="42" t="s">
        <v>15915</v>
      </c>
      <c r="G424" s="42" t="s">
        <v>4300</v>
      </c>
      <c r="H424" s="42" t="s">
        <v>15916</v>
      </c>
      <c r="I424" s="42" t="s">
        <v>389</v>
      </c>
      <c r="N424" s="44">
        <v>43264</v>
      </c>
      <c r="O424" s="44" t="s">
        <v>15917</v>
      </c>
      <c r="P424" s="42" t="s">
        <v>120</v>
      </c>
      <c r="Q424" s="45" t="s">
        <v>15918</v>
      </c>
      <c r="R424" s="46" t="s">
        <v>15061</v>
      </c>
      <c r="S424" s="46" t="s">
        <v>15919</v>
      </c>
      <c r="T424" s="47" t="s">
        <v>15063</v>
      </c>
      <c r="U424" s="47" t="s">
        <v>15920</v>
      </c>
      <c r="V424" s="42" t="s">
        <v>124</v>
      </c>
      <c r="W424" s="42" t="s">
        <v>112</v>
      </c>
      <c r="X424" s="42">
        <v>2018</v>
      </c>
      <c r="Y424" s="42" t="s">
        <v>124</v>
      </c>
      <c r="Z424" s="42" t="s">
        <v>112</v>
      </c>
      <c r="AA424" s="42">
        <v>2018</v>
      </c>
      <c r="AB424" s="42" t="s">
        <v>125</v>
      </c>
      <c r="AC424" s="42" t="s">
        <v>15510</v>
      </c>
      <c r="AD424" s="42" t="s">
        <v>127</v>
      </c>
      <c r="AE424" s="42" t="s">
        <v>128</v>
      </c>
      <c r="AF424" s="42" t="s">
        <v>129</v>
      </c>
      <c r="AG424" s="42" t="s">
        <v>130</v>
      </c>
      <c r="AH424" s="42" t="s">
        <v>131</v>
      </c>
      <c r="AI424" s="42" t="s">
        <v>132</v>
      </c>
      <c r="AJ424" s="42" t="s">
        <v>133</v>
      </c>
      <c r="AK424" s="42" t="s">
        <v>134</v>
      </c>
      <c r="AL424" s="42" t="s">
        <v>135</v>
      </c>
      <c r="AM424" s="42" t="s">
        <v>136</v>
      </c>
      <c r="AN424" s="42" t="s">
        <v>137</v>
      </c>
      <c r="AO424" s="42" t="s">
        <v>120</v>
      </c>
      <c r="AP424" s="42" t="s">
        <v>138</v>
      </c>
      <c r="AQ424" s="42" t="s">
        <v>139</v>
      </c>
      <c r="AR424" s="48"/>
      <c r="AS424" s="42" t="s">
        <v>15921</v>
      </c>
      <c r="AT424" s="42" t="s">
        <v>76</v>
      </c>
      <c r="AU424" s="42" t="s">
        <v>15922</v>
      </c>
      <c r="AV424" s="42" t="s">
        <v>15923</v>
      </c>
      <c r="AW424" s="42" t="s">
        <v>15924</v>
      </c>
      <c r="AX424" s="42" t="s">
        <v>15925</v>
      </c>
      <c r="AY424" s="42" t="s">
        <v>15926</v>
      </c>
      <c r="AZ424" s="42" t="s">
        <v>15689</v>
      </c>
      <c r="BA424" s="42" t="s">
        <v>15927</v>
      </c>
    </row>
    <row r="425" spans="1:72" ht="20.100000000000001" customHeight="1" x14ac:dyDescent="0.2">
      <c r="A425" s="43">
        <v>43983</v>
      </c>
      <c r="B425" s="42" t="s">
        <v>15928</v>
      </c>
      <c r="C425" s="34" t="s">
        <v>112</v>
      </c>
      <c r="D425" s="34">
        <v>20240120</v>
      </c>
      <c r="E425" s="42" t="s">
        <v>3261</v>
      </c>
      <c r="F425" s="42" t="s">
        <v>15929</v>
      </c>
      <c r="G425" s="42" t="s">
        <v>3133</v>
      </c>
      <c r="H425" s="42" t="s">
        <v>15175</v>
      </c>
      <c r="I425" s="42" t="s">
        <v>401</v>
      </c>
      <c r="N425" s="44">
        <v>43054</v>
      </c>
      <c r="O425" s="44" t="s">
        <v>15389</v>
      </c>
      <c r="P425" s="42" t="s">
        <v>120</v>
      </c>
      <c r="Q425" s="45" t="s">
        <v>15930</v>
      </c>
      <c r="R425" s="46" t="s">
        <v>15061</v>
      </c>
      <c r="S425" s="46" t="s">
        <v>15931</v>
      </c>
      <c r="T425" s="47" t="s">
        <v>15063</v>
      </c>
      <c r="U425" s="47" t="s">
        <v>15932</v>
      </c>
      <c r="V425" s="42" t="s">
        <v>124</v>
      </c>
      <c r="W425" s="42" t="s">
        <v>112</v>
      </c>
      <c r="X425" s="42">
        <v>2017</v>
      </c>
      <c r="Y425" s="42" t="s">
        <v>124</v>
      </c>
      <c r="Z425" s="42" t="s">
        <v>112</v>
      </c>
      <c r="AA425" s="42">
        <v>2017</v>
      </c>
      <c r="AB425" s="42" t="s">
        <v>125</v>
      </c>
      <c r="AC425" s="42" t="s">
        <v>15933</v>
      </c>
      <c r="AD425" s="42" t="s">
        <v>127</v>
      </c>
      <c r="AE425" s="42" t="s">
        <v>128</v>
      </c>
      <c r="AF425" s="42" t="s">
        <v>129</v>
      </c>
      <c r="AG425" s="42" t="s">
        <v>130</v>
      </c>
      <c r="AH425" s="42" t="s">
        <v>131</v>
      </c>
      <c r="AI425" s="42" t="s">
        <v>132</v>
      </c>
      <c r="AJ425" s="42" t="s">
        <v>133</v>
      </c>
      <c r="AK425" s="42" t="s">
        <v>134</v>
      </c>
      <c r="AL425" s="42" t="s">
        <v>135</v>
      </c>
      <c r="AM425" s="42" t="s">
        <v>136</v>
      </c>
      <c r="AN425" s="42" t="s">
        <v>137</v>
      </c>
      <c r="AO425" s="42" t="s">
        <v>120</v>
      </c>
      <c r="AP425" s="42" t="s">
        <v>138</v>
      </c>
      <c r="AQ425" s="42" t="s">
        <v>139</v>
      </c>
      <c r="AR425" s="48"/>
      <c r="AS425" s="42" t="s">
        <v>15934</v>
      </c>
      <c r="AT425" s="42" t="s">
        <v>76</v>
      </c>
      <c r="AU425" s="42" t="s">
        <v>15106</v>
      </c>
      <c r="AV425" s="42" t="s">
        <v>15107</v>
      </c>
      <c r="AW425" s="42" t="s">
        <v>15935</v>
      </c>
      <c r="AX425" s="42" t="s">
        <v>15936</v>
      </c>
      <c r="AY425" s="42" t="s">
        <v>15937</v>
      </c>
      <c r="AZ425" s="42" t="s">
        <v>15938</v>
      </c>
      <c r="BA425" s="42" t="s">
        <v>15939</v>
      </c>
      <c r="BB425" s="42" t="s">
        <v>15940</v>
      </c>
      <c r="BC425" s="42" t="s">
        <v>15941</v>
      </c>
      <c r="BD425" s="42" t="s">
        <v>15942</v>
      </c>
      <c r="BE425" s="42" t="s">
        <v>15943</v>
      </c>
      <c r="BF425" s="42" t="s">
        <v>15944</v>
      </c>
    </row>
    <row r="426" spans="1:72" ht="20.100000000000001" customHeight="1" x14ac:dyDescent="0.2">
      <c r="A426" s="43">
        <v>43983</v>
      </c>
      <c r="B426" s="42" t="s">
        <v>15945</v>
      </c>
      <c r="C426" s="34" t="s">
        <v>112</v>
      </c>
      <c r="D426" s="34">
        <v>20240120</v>
      </c>
      <c r="E426" s="42" t="s">
        <v>1402</v>
      </c>
      <c r="F426" s="42" t="s">
        <v>15946</v>
      </c>
      <c r="G426" s="42" t="s">
        <v>349</v>
      </c>
      <c r="I426" s="42" t="s">
        <v>350</v>
      </c>
      <c r="N426" s="44">
        <v>43145</v>
      </c>
      <c r="O426" s="44" t="s">
        <v>15713</v>
      </c>
      <c r="P426" s="42" t="s">
        <v>120</v>
      </c>
      <c r="Q426" s="45" t="s">
        <v>15947</v>
      </c>
      <c r="R426" s="46" t="s">
        <v>15061</v>
      </c>
      <c r="S426" s="46" t="s">
        <v>15948</v>
      </c>
      <c r="T426" s="47" t="s">
        <v>15063</v>
      </c>
      <c r="U426" s="47" t="s">
        <v>15949</v>
      </c>
      <c r="V426" s="42" t="s">
        <v>124</v>
      </c>
      <c r="W426" s="42" t="s">
        <v>112</v>
      </c>
      <c r="X426" s="42">
        <v>2018</v>
      </c>
      <c r="Y426" s="42" t="s">
        <v>124</v>
      </c>
      <c r="Z426" s="42" t="s">
        <v>112</v>
      </c>
      <c r="AA426" s="42">
        <v>2018</v>
      </c>
      <c r="AB426" s="42" t="s">
        <v>125</v>
      </c>
      <c r="AC426" s="42" t="s">
        <v>15064</v>
      </c>
      <c r="AD426" s="42" t="s">
        <v>127</v>
      </c>
      <c r="AE426" s="42" t="s">
        <v>128</v>
      </c>
      <c r="AF426" s="42" t="s">
        <v>129</v>
      </c>
      <c r="AG426" s="42" t="s">
        <v>130</v>
      </c>
      <c r="AH426" s="42" t="s">
        <v>131</v>
      </c>
      <c r="AI426" s="42" t="s">
        <v>132</v>
      </c>
      <c r="AJ426" s="42" t="s">
        <v>133</v>
      </c>
      <c r="AK426" s="42" t="s">
        <v>134</v>
      </c>
      <c r="AL426" s="42" t="s">
        <v>135</v>
      </c>
      <c r="AM426" s="42" t="s">
        <v>136</v>
      </c>
      <c r="AN426" s="42" t="s">
        <v>137</v>
      </c>
      <c r="AO426" s="42" t="s">
        <v>120</v>
      </c>
      <c r="AP426" s="42" t="s">
        <v>138</v>
      </c>
      <c r="AQ426" s="42" t="s">
        <v>139</v>
      </c>
      <c r="AR426" s="48"/>
      <c r="AS426" s="42" t="s">
        <v>15950</v>
      </c>
      <c r="AT426" s="42" t="s">
        <v>76</v>
      </c>
      <c r="AU426" s="42" t="s">
        <v>15951</v>
      </c>
      <c r="AV426" s="42" t="s">
        <v>15952</v>
      </c>
      <c r="AW426" s="42" t="s">
        <v>15953</v>
      </c>
      <c r="AX426" s="42" t="s">
        <v>15954</v>
      </c>
      <c r="AY426" s="42" t="s">
        <v>15955</v>
      </c>
      <c r="AZ426" s="42" t="s">
        <v>15956</v>
      </c>
      <c r="BA426" s="42" t="s">
        <v>15957</v>
      </c>
      <c r="BB426" s="42" t="s">
        <v>15958</v>
      </c>
    </row>
    <row r="427" spans="1:72" ht="20.100000000000001" customHeight="1" x14ac:dyDescent="0.2">
      <c r="A427" s="43">
        <v>43983</v>
      </c>
      <c r="B427" s="42" t="s">
        <v>15959</v>
      </c>
      <c r="C427" s="34" t="s">
        <v>112</v>
      </c>
      <c r="D427" s="34">
        <v>20240120</v>
      </c>
      <c r="E427" s="42" t="s">
        <v>1120</v>
      </c>
      <c r="F427" s="42" t="s">
        <v>15960</v>
      </c>
      <c r="G427" s="42" t="s">
        <v>15961</v>
      </c>
      <c r="I427" s="42" t="s">
        <v>1124</v>
      </c>
      <c r="J427" s="42" t="s">
        <v>1125</v>
      </c>
      <c r="K427" s="42" t="s">
        <v>1126</v>
      </c>
      <c r="L427" s="42" t="s">
        <v>1123</v>
      </c>
      <c r="N427" s="44">
        <v>43236</v>
      </c>
      <c r="O427" s="44" t="s">
        <v>15962</v>
      </c>
      <c r="P427" s="42" t="s">
        <v>120</v>
      </c>
      <c r="Q427" s="45" t="s">
        <v>15963</v>
      </c>
      <c r="R427" s="46" t="s">
        <v>15061</v>
      </c>
      <c r="S427" s="46" t="s">
        <v>15964</v>
      </c>
      <c r="T427" s="47" t="s">
        <v>15063</v>
      </c>
      <c r="U427" s="47" t="s">
        <v>15965</v>
      </c>
      <c r="V427" s="42" t="s">
        <v>124</v>
      </c>
      <c r="W427" s="42" t="s">
        <v>112</v>
      </c>
      <c r="X427" s="42">
        <v>2018</v>
      </c>
      <c r="Y427" s="42" t="s">
        <v>124</v>
      </c>
      <c r="Z427" s="42" t="s">
        <v>112</v>
      </c>
      <c r="AA427" s="42">
        <v>2018</v>
      </c>
      <c r="AB427" s="42" t="s">
        <v>125</v>
      </c>
      <c r="AC427" s="42" t="s">
        <v>15237</v>
      </c>
      <c r="AD427" s="42" t="s">
        <v>127</v>
      </c>
      <c r="AE427" s="42" t="s">
        <v>128</v>
      </c>
      <c r="AF427" s="42" t="s">
        <v>129</v>
      </c>
      <c r="AG427" s="42" t="s">
        <v>130</v>
      </c>
      <c r="AH427" s="42" t="s">
        <v>131</v>
      </c>
      <c r="AI427" s="42" t="s">
        <v>132</v>
      </c>
      <c r="AJ427" s="42" t="s">
        <v>133</v>
      </c>
      <c r="AK427" s="42" t="s">
        <v>134</v>
      </c>
      <c r="AL427" s="42" t="s">
        <v>135</v>
      </c>
      <c r="AM427" s="42" t="s">
        <v>136</v>
      </c>
      <c r="AN427" s="42" t="s">
        <v>137</v>
      </c>
      <c r="AO427" s="42" t="s">
        <v>120</v>
      </c>
      <c r="AP427" s="42" t="s">
        <v>138</v>
      </c>
      <c r="AQ427" s="42" t="s">
        <v>139</v>
      </c>
      <c r="AR427" s="48"/>
      <c r="AS427" s="42" t="s">
        <v>15966</v>
      </c>
      <c r="AT427" s="42" t="s">
        <v>76</v>
      </c>
      <c r="AU427" s="42" t="s">
        <v>15967</v>
      </c>
      <c r="AV427" s="42" t="s">
        <v>15968</v>
      </c>
      <c r="AW427" s="42" t="s">
        <v>15969</v>
      </c>
      <c r="AX427" s="42" t="s">
        <v>15970</v>
      </c>
      <c r="AY427" s="42" t="s">
        <v>15971</v>
      </c>
      <c r="AZ427" s="42" t="s">
        <v>15972</v>
      </c>
      <c r="BA427" s="42" t="s">
        <v>15973</v>
      </c>
      <c r="BB427" s="42" t="s">
        <v>15974</v>
      </c>
      <c r="BC427" s="42" t="s">
        <v>1900</v>
      </c>
    </row>
    <row r="428" spans="1:72" ht="20.100000000000001" customHeight="1" x14ac:dyDescent="0.2">
      <c r="A428" s="43">
        <v>43952</v>
      </c>
      <c r="B428" s="42" t="s">
        <v>15975</v>
      </c>
      <c r="C428" s="34" t="s">
        <v>112</v>
      </c>
      <c r="D428" s="34">
        <v>20240120</v>
      </c>
      <c r="E428" s="42" t="s">
        <v>15976</v>
      </c>
      <c r="F428" s="42" t="s">
        <v>15977</v>
      </c>
      <c r="G428" s="42" t="s">
        <v>1360</v>
      </c>
      <c r="H428" s="42" t="s">
        <v>15118</v>
      </c>
      <c r="I428" s="42" t="s">
        <v>1361</v>
      </c>
      <c r="N428" s="44">
        <v>42900</v>
      </c>
      <c r="O428" s="44" t="s">
        <v>15978</v>
      </c>
      <c r="P428" s="42" t="s">
        <v>120</v>
      </c>
      <c r="Q428" s="45" t="s">
        <v>15979</v>
      </c>
      <c r="R428" s="46" t="s">
        <v>15061</v>
      </c>
      <c r="S428" s="46" t="s">
        <v>15980</v>
      </c>
      <c r="T428" s="47" t="s">
        <v>15063</v>
      </c>
      <c r="U428" s="47" t="s">
        <v>15981</v>
      </c>
      <c r="V428" s="42" t="s">
        <v>124</v>
      </c>
      <c r="W428" s="42" t="s">
        <v>112</v>
      </c>
      <c r="X428" s="42">
        <v>2017</v>
      </c>
      <c r="Y428" s="42" t="s">
        <v>124</v>
      </c>
      <c r="Z428" s="42" t="s">
        <v>112</v>
      </c>
      <c r="AA428" s="42">
        <v>2017</v>
      </c>
      <c r="AB428" s="42" t="s">
        <v>125</v>
      </c>
      <c r="AC428" s="42" t="s">
        <v>15088</v>
      </c>
      <c r="AD428" s="42" t="s">
        <v>127</v>
      </c>
      <c r="AE428" s="42" t="s">
        <v>128</v>
      </c>
      <c r="AF428" s="42" t="s">
        <v>129</v>
      </c>
      <c r="AG428" s="42" t="s">
        <v>130</v>
      </c>
      <c r="AH428" s="42" t="s">
        <v>131</v>
      </c>
      <c r="AI428" s="42" t="s">
        <v>132</v>
      </c>
      <c r="AJ428" s="42" t="s">
        <v>133</v>
      </c>
      <c r="AK428" s="42" t="s">
        <v>134</v>
      </c>
      <c r="AL428" s="42" t="s">
        <v>135</v>
      </c>
      <c r="AM428" s="42" t="s">
        <v>136</v>
      </c>
      <c r="AN428" s="42" t="s">
        <v>137</v>
      </c>
      <c r="AO428" s="42" t="s">
        <v>120</v>
      </c>
      <c r="AP428" s="42" t="s">
        <v>138</v>
      </c>
      <c r="AQ428" s="42" t="s">
        <v>139</v>
      </c>
      <c r="AR428" s="48"/>
      <c r="AS428" s="42" t="s">
        <v>15982</v>
      </c>
      <c r="AT428" s="42" t="s">
        <v>76</v>
      </c>
      <c r="AU428" s="42" t="s">
        <v>15983</v>
      </c>
      <c r="AV428" s="42" t="s">
        <v>15564</v>
      </c>
      <c r="AW428" s="42" t="s">
        <v>12802</v>
      </c>
      <c r="AX428" s="42" t="s">
        <v>15984</v>
      </c>
      <c r="AY428" s="42" t="s">
        <v>15985</v>
      </c>
      <c r="AZ428" s="42" t="s">
        <v>15986</v>
      </c>
      <c r="BA428" s="42" t="s">
        <v>15762</v>
      </c>
      <c r="BB428" s="42" t="s">
        <v>15763</v>
      </c>
      <c r="BC428" s="42" t="s">
        <v>15987</v>
      </c>
    </row>
    <row r="429" spans="1:72" ht="20.100000000000001" customHeight="1" x14ac:dyDescent="0.2">
      <c r="A429" s="43">
        <v>43952</v>
      </c>
      <c r="B429" s="42" t="s">
        <v>15988</v>
      </c>
      <c r="C429" s="34" t="s">
        <v>112</v>
      </c>
      <c r="D429" s="34">
        <v>20240120</v>
      </c>
      <c r="E429" s="42" t="s">
        <v>1187</v>
      </c>
      <c r="F429" s="42" t="s">
        <v>15989</v>
      </c>
      <c r="G429" s="42" t="s">
        <v>15387</v>
      </c>
      <c r="H429" s="42" t="s">
        <v>15175</v>
      </c>
      <c r="I429" s="42" t="s">
        <v>15388</v>
      </c>
      <c r="N429" s="44">
        <v>42865</v>
      </c>
      <c r="O429" s="44" t="s">
        <v>15990</v>
      </c>
      <c r="P429" s="42" t="s">
        <v>120</v>
      </c>
      <c r="Q429" s="45" t="s">
        <v>15991</v>
      </c>
      <c r="R429" s="46" t="s">
        <v>15061</v>
      </c>
      <c r="S429" s="46" t="s">
        <v>15992</v>
      </c>
      <c r="T429" s="47" t="s">
        <v>15063</v>
      </c>
      <c r="U429" s="47" t="s">
        <v>15993</v>
      </c>
      <c r="V429" s="42" t="s">
        <v>124</v>
      </c>
      <c r="W429" s="42" t="s">
        <v>112</v>
      </c>
      <c r="X429" s="42">
        <v>2017</v>
      </c>
      <c r="Y429" s="42" t="s">
        <v>124</v>
      </c>
      <c r="Z429" s="42" t="s">
        <v>112</v>
      </c>
      <c r="AA429" s="42">
        <v>2017</v>
      </c>
      <c r="AB429" s="42" t="s">
        <v>125</v>
      </c>
      <c r="AC429" s="42" t="s">
        <v>15326</v>
      </c>
      <c r="AD429" s="42" t="s">
        <v>127</v>
      </c>
      <c r="AE429" s="42" t="s">
        <v>128</v>
      </c>
      <c r="AF429" s="42" t="s">
        <v>129</v>
      </c>
      <c r="AG429" s="42" t="s">
        <v>130</v>
      </c>
      <c r="AH429" s="42" t="s">
        <v>131</v>
      </c>
      <c r="AI429" s="42" t="s">
        <v>132</v>
      </c>
      <c r="AJ429" s="42" t="s">
        <v>133</v>
      </c>
      <c r="AK429" s="42" t="s">
        <v>134</v>
      </c>
      <c r="AL429" s="42" t="s">
        <v>135</v>
      </c>
      <c r="AM429" s="42" t="s">
        <v>136</v>
      </c>
      <c r="AN429" s="42" t="s">
        <v>137</v>
      </c>
      <c r="AO429" s="42" t="s">
        <v>120</v>
      </c>
      <c r="AP429" s="42" t="s">
        <v>138</v>
      </c>
      <c r="AQ429" s="42" t="s">
        <v>139</v>
      </c>
      <c r="AR429" s="48"/>
      <c r="AS429" s="42" t="s">
        <v>15994</v>
      </c>
      <c r="AT429" s="42" t="s">
        <v>76</v>
      </c>
      <c r="AU429" s="42" t="s">
        <v>15394</v>
      </c>
      <c r="AV429" s="42" t="s">
        <v>15995</v>
      </c>
      <c r="AW429" s="42" t="s">
        <v>15996</v>
      </c>
      <c r="AX429" s="42">
        <v>101</v>
      </c>
      <c r="AY429" s="42">
        <v>102</v>
      </c>
      <c r="AZ429" s="42" t="s">
        <v>15750</v>
      </c>
      <c r="BA429" s="42" t="s">
        <v>15997</v>
      </c>
      <c r="BB429" s="42" t="s">
        <v>15998</v>
      </c>
    </row>
    <row r="430" spans="1:72" ht="20.100000000000001" customHeight="1" x14ac:dyDescent="0.2">
      <c r="A430" s="43">
        <v>43922</v>
      </c>
      <c r="B430" s="42" t="s">
        <v>15999</v>
      </c>
      <c r="C430" s="34" t="s">
        <v>112</v>
      </c>
      <c r="D430" s="34">
        <v>20240120</v>
      </c>
      <c r="E430" s="42" t="s">
        <v>16000</v>
      </c>
      <c r="F430" s="42" t="s">
        <v>4704</v>
      </c>
      <c r="G430" s="42" t="s">
        <v>400</v>
      </c>
      <c r="I430" s="42" t="s">
        <v>16001</v>
      </c>
      <c r="J430" s="42" t="s">
        <v>422</v>
      </c>
      <c r="N430" s="44">
        <v>43054</v>
      </c>
      <c r="O430" s="44" t="s">
        <v>16002</v>
      </c>
      <c r="P430" s="42" t="s">
        <v>120</v>
      </c>
      <c r="Q430" s="45" t="s">
        <v>16003</v>
      </c>
      <c r="R430" s="46" t="s">
        <v>15061</v>
      </c>
      <c r="S430" s="46" t="s">
        <v>16004</v>
      </c>
      <c r="T430" s="47" t="s">
        <v>15063</v>
      </c>
      <c r="U430" s="47" t="s">
        <v>16005</v>
      </c>
      <c r="V430" s="42" t="s">
        <v>124</v>
      </c>
      <c r="W430" s="42" t="s">
        <v>112</v>
      </c>
      <c r="X430" s="42">
        <v>2017</v>
      </c>
      <c r="Y430" s="42" t="s">
        <v>124</v>
      </c>
      <c r="Z430" s="42" t="s">
        <v>112</v>
      </c>
      <c r="AA430" s="42">
        <v>2017</v>
      </c>
      <c r="AB430" s="42" t="s">
        <v>125</v>
      </c>
      <c r="AC430" s="42" t="s">
        <v>15856</v>
      </c>
      <c r="AD430" s="42" t="s">
        <v>127</v>
      </c>
      <c r="AE430" s="42" t="s">
        <v>128</v>
      </c>
      <c r="AF430" s="42" t="s">
        <v>129</v>
      </c>
      <c r="AG430" s="42" t="s">
        <v>130</v>
      </c>
      <c r="AH430" s="42" t="s">
        <v>131</v>
      </c>
      <c r="AI430" s="42" t="s">
        <v>132</v>
      </c>
      <c r="AJ430" s="42" t="s">
        <v>133</v>
      </c>
      <c r="AK430" s="42" t="s">
        <v>134</v>
      </c>
      <c r="AL430" s="42" t="s">
        <v>135</v>
      </c>
      <c r="AM430" s="42" t="s">
        <v>136</v>
      </c>
      <c r="AN430" s="42" t="s">
        <v>137</v>
      </c>
      <c r="AO430" s="42" t="s">
        <v>120</v>
      </c>
      <c r="AP430" s="42" t="s">
        <v>138</v>
      </c>
      <c r="AQ430" s="42" t="s">
        <v>139</v>
      </c>
      <c r="AR430" s="48"/>
      <c r="AS430" s="42" t="s">
        <v>16006</v>
      </c>
      <c r="AT430" s="42" t="s">
        <v>76</v>
      </c>
      <c r="AU430" s="42" t="s">
        <v>16007</v>
      </c>
      <c r="AV430" s="42" t="s">
        <v>16008</v>
      </c>
      <c r="AW430" s="42" t="s">
        <v>16009</v>
      </c>
      <c r="AX430" s="42" t="s">
        <v>16010</v>
      </c>
      <c r="AY430" s="42" t="s">
        <v>16011</v>
      </c>
      <c r="AZ430" s="42" t="s">
        <v>16012</v>
      </c>
      <c r="BA430" s="42" t="s">
        <v>16013</v>
      </c>
      <c r="BB430" s="42" t="s">
        <v>16014</v>
      </c>
      <c r="BC430" s="42" t="s">
        <v>16015</v>
      </c>
      <c r="BD430" s="42" t="s">
        <v>16016</v>
      </c>
      <c r="BE430" s="42" t="s">
        <v>15280</v>
      </c>
      <c r="BF430" s="42" t="s">
        <v>15564</v>
      </c>
      <c r="BG430" s="42" t="s">
        <v>16017</v>
      </c>
      <c r="BH430" s="42" t="s">
        <v>15731</v>
      </c>
      <c r="BI430" s="42" t="s">
        <v>12078</v>
      </c>
      <c r="BJ430" s="42" t="s">
        <v>16018</v>
      </c>
      <c r="BK430" s="42" t="s">
        <v>16019</v>
      </c>
      <c r="BL430" s="42" t="s">
        <v>16020</v>
      </c>
      <c r="BM430" s="42" t="s">
        <v>16021</v>
      </c>
      <c r="BN430" s="42" t="s">
        <v>16022</v>
      </c>
      <c r="BO430" s="42" t="s">
        <v>16023</v>
      </c>
      <c r="BP430" s="42" t="s">
        <v>2482</v>
      </c>
      <c r="BQ430" s="42" t="s">
        <v>7265</v>
      </c>
    </row>
    <row r="431" spans="1:72" ht="20.100000000000001" customHeight="1" x14ac:dyDescent="0.2">
      <c r="A431" s="43">
        <v>43891</v>
      </c>
      <c r="B431" s="42" t="s">
        <v>16024</v>
      </c>
      <c r="C431" s="34" t="s">
        <v>112</v>
      </c>
      <c r="D431" s="34">
        <v>20240120</v>
      </c>
      <c r="E431" s="42" t="s">
        <v>740</v>
      </c>
      <c r="F431" s="42" t="s">
        <v>16025</v>
      </c>
      <c r="G431" s="42" t="s">
        <v>16026</v>
      </c>
      <c r="H431" s="42" t="s">
        <v>15215</v>
      </c>
      <c r="I431" s="42" t="s">
        <v>16027</v>
      </c>
      <c r="J431" s="42" t="s">
        <v>743</v>
      </c>
      <c r="N431" s="44">
        <v>42501</v>
      </c>
      <c r="O431" s="44" t="s">
        <v>16028</v>
      </c>
      <c r="P431" s="42" t="s">
        <v>120</v>
      </c>
      <c r="Q431" s="45" t="s">
        <v>16029</v>
      </c>
      <c r="R431" s="46" t="s">
        <v>15061</v>
      </c>
      <c r="S431" s="46" t="s">
        <v>16030</v>
      </c>
      <c r="T431" s="47" t="s">
        <v>15063</v>
      </c>
      <c r="U431" s="47" t="s">
        <v>16031</v>
      </c>
      <c r="V431" s="42" t="s">
        <v>124</v>
      </c>
      <c r="W431" s="42" t="s">
        <v>112</v>
      </c>
      <c r="X431" s="42">
        <v>2016</v>
      </c>
      <c r="Y431" s="42" t="s">
        <v>124</v>
      </c>
      <c r="Z431" s="42" t="s">
        <v>112</v>
      </c>
      <c r="AA431" s="42">
        <v>2016</v>
      </c>
      <c r="AB431" s="42" t="s">
        <v>125</v>
      </c>
      <c r="AC431" s="42" t="s">
        <v>15104</v>
      </c>
      <c r="AD431" s="42" t="s">
        <v>127</v>
      </c>
      <c r="AE431" s="42" t="s">
        <v>128</v>
      </c>
      <c r="AF431" s="42" t="s">
        <v>129</v>
      </c>
      <c r="AG431" s="42" t="s">
        <v>130</v>
      </c>
      <c r="AH431" s="42" t="s">
        <v>131</v>
      </c>
      <c r="AI431" s="42" t="s">
        <v>132</v>
      </c>
      <c r="AJ431" s="42" t="s">
        <v>133</v>
      </c>
      <c r="AK431" s="42" t="s">
        <v>134</v>
      </c>
      <c r="AL431" s="42" t="s">
        <v>135</v>
      </c>
      <c r="AM431" s="42" t="s">
        <v>136</v>
      </c>
      <c r="AN431" s="42" t="s">
        <v>137</v>
      </c>
      <c r="AO431" s="42" t="s">
        <v>120</v>
      </c>
      <c r="AP431" s="42" t="s">
        <v>138</v>
      </c>
      <c r="AQ431" s="42" t="s">
        <v>139</v>
      </c>
      <c r="AR431" s="48"/>
      <c r="AS431" s="42" t="s">
        <v>16032</v>
      </c>
      <c r="AT431" s="42" t="s">
        <v>76</v>
      </c>
      <c r="AU431" s="42" t="s">
        <v>16033</v>
      </c>
      <c r="AV431" s="42" t="s">
        <v>16034</v>
      </c>
      <c r="AW431" s="42" t="s">
        <v>16035</v>
      </c>
      <c r="AX431" s="42" t="s">
        <v>16036</v>
      </c>
      <c r="AY431" s="42" t="s">
        <v>16037</v>
      </c>
      <c r="AZ431" s="42" t="s">
        <v>15428</v>
      </c>
      <c r="BA431" s="42" t="s">
        <v>16038</v>
      </c>
    </row>
    <row r="432" spans="1:72" ht="20.100000000000001" customHeight="1" x14ac:dyDescent="0.2">
      <c r="A432" s="43">
        <v>43891</v>
      </c>
      <c r="B432" s="42" t="s">
        <v>16039</v>
      </c>
      <c r="C432" s="34" t="s">
        <v>112</v>
      </c>
      <c r="D432" s="34">
        <v>20240120</v>
      </c>
      <c r="E432" s="42" t="s">
        <v>16040</v>
      </c>
      <c r="F432" s="42" t="s">
        <v>3388</v>
      </c>
      <c r="G432" s="42" t="s">
        <v>4300</v>
      </c>
      <c r="H432" s="42" t="s">
        <v>15118</v>
      </c>
      <c r="I432" s="42" t="s">
        <v>389</v>
      </c>
      <c r="N432" s="44">
        <v>43145</v>
      </c>
      <c r="O432" s="44" t="s">
        <v>16041</v>
      </c>
      <c r="P432" s="42" t="s">
        <v>120</v>
      </c>
      <c r="Q432" s="45" t="s">
        <v>16042</v>
      </c>
      <c r="R432" s="46" t="s">
        <v>15061</v>
      </c>
      <c r="S432" s="46" t="s">
        <v>16043</v>
      </c>
      <c r="T432" s="47" t="s">
        <v>15063</v>
      </c>
      <c r="U432" s="47" t="s">
        <v>16044</v>
      </c>
      <c r="V432" s="42" t="s">
        <v>124</v>
      </c>
      <c r="W432" s="42" t="s">
        <v>112</v>
      </c>
      <c r="X432" s="42">
        <v>2018</v>
      </c>
      <c r="Y432" s="42" t="s">
        <v>124</v>
      </c>
      <c r="Z432" s="42" t="s">
        <v>112</v>
      </c>
      <c r="AA432" s="42">
        <v>2018</v>
      </c>
      <c r="AB432" s="42" t="s">
        <v>125</v>
      </c>
      <c r="AC432" s="42" t="s">
        <v>15510</v>
      </c>
      <c r="AD432" s="42" t="s">
        <v>127</v>
      </c>
      <c r="AE432" s="42" t="s">
        <v>128</v>
      </c>
      <c r="AF432" s="42" t="s">
        <v>129</v>
      </c>
      <c r="AG432" s="42" t="s">
        <v>130</v>
      </c>
      <c r="AH432" s="42" t="s">
        <v>131</v>
      </c>
      <c r="AI432" s="42" t="s">
        <v>132</v>
      </c>
      <c r="AJ432" s="42" t="s">
        <v>133</v>
      </c>
      <c r="AK432" s="42" t="s">
        <v>134</v>
      </c>
      <c r="AL432" s="42" t="s">
        <v>135</v>
      </c>
      <c r="AM432" s="42" t="s">
        <v>136</v>
      </c>
      <c r="AN432" s="42" t="s">
        <v>137</v>
      </c>
      <c r="AO432" s="42" t="s">
        <v>120</v>
      </c>
      <c r="AP432" s="42" t="s">
        <v>138</v>
      </c>
      <c r="AQ432" s="42" t="s">
        <v>139</v>
      </c>
      <c r="AR432" s="48"/>
      <c r="AS432" s="42" t="s">
        <v>16045</v>
      </c>
      <c r="AT432" s="42" t="s">
        <v>76</v>
      </c>
      <c r="AU432" s="42" t="s">
        <v>1752</v>
      </c>
      <c r="AV432" s="42" t="s">
        <v>16046</v>
      </c>
      <c r="AW432" s="42" t="s">
        <v>15619</v>
      </c>
      <c r="AX432" s="42" t="s">
        <v>16047</v>
      </c>
      <c r="AY432" s="42" t="s">
        <v>16048</v>
      </c>
      <c r="AZ432" s="42" t="s">
        <v>16049</v>
      </c>
      <c r="BA432" s="42" t="s">
        <v>15110</v>
      </c>
      <c r="BB432" s="42" t="s">
        <v>15111</v>
      </c>
      <c r="BC432" s="42" t="s">
        <v>15112</v>
      </c>
      <c r="BD432" s="42" t="s">
        <v>15113</v>
      </c>
      <c r="BE432" s="42" t="s">
        <v>15114</v>
      </c>
      <c r="BF432" s="42" t="s">
        <v>15000</v>
      </c>
      <c r="BG432" s="42" t="s">
        <v>15001</v>
      </c>
      <c r="BH432" s="42" t="s">
        <v>15002</v>
      </c>
      <c r="BI432" s="42" t="s">
        <v>15003</v>
      </c>
      <c r="BJ432" s="42" t="s">
        <v>15004</v>
      </c>
      <c r="BK432" s="42" t="s">
        <v>15005</v>
      </c>
      <c r="BL432" s="42" t="s">
        <v>15006</v>
      </c>
      <c r="BM432" s="42" t="s">
        <v>15007</v>
      </c>
      <c r="BN432" s="42" t="s">
        <v>15008</v>
      </c>
      <c r="BO432" s="42" t="s">
        <v>15009</v>
      </c>
      <c r="BP432" s="42" t="s">
        <v>15010</v>
      </c>
      <c r="BQ432" s="42" t="s">
        <v>15011</v>
      </c>
      <c r="BR432" s="42" t="s">
        <v>15012</v>
      </c>
      <c r="BS432" s="42" t="s">
        <v>15013</v>
      </c>
      <c r="BT432" s="42" t="s">
        <v>15014</v>
      </c>
    </row>
    <row r="433" spans="1:66" ht="20.100000000000001" customHeight="1" x14ac:dyDescent="0.2">
      <c r="A433" s="43">
        <v>43891</v>
      </c>
      <c r="B433" s="42" t="s">
        <v>16050</v>
      </c>
      <c r="C433" s="34" t="s">
        <v>112</v>
      </c>
      <c r="D433" s="34">
        <v>20240120</v>
      </c>
      <c r="E433" s="42" t="s">
        <v>1600</v>
      </c>
      <c r="F433" s="42" t="s">
        <v>16051</v>
      </c>
      <c r="G433" s="42" t="s">
        <v>400</v>
      </c>
      <c r="H433" s="42" t="s">
        <v>15300</v>
      </c>
      <c r="I433" s="42" t="s">
        <v>401</v>
      </c>
      <c r="N433" s="44">
        <v>42837</v>
      </c>
      <c r="O433" s="44" t="s">
        <v>15490</v>
      </c>
      <c r="P433" s="42" t="s">
        <v>120</v>
      </c>
      <c r="Q433" s="45" t="s">
        <v>16052</v>
      </c>
      <c r="R433" s="46" t="s">
        <v>15061</v>
      </c>
      <c r="S433" s="46" t="s">
        <v>16053</v>
      </c>
      <c r="T433" s="47" t="s">
        <v>15063</v>
      </c>
      <c r="U433" s="47" t="s">
        <v>16054</v>
      </c>
      <c r="V433" s="42" t="s">
        <v>124</v>
      </c>
      <c r="W433" s="42" t="s">
        <v>112</v>
      </c>
      <c r="X433" s="42">
        <v>2017</v>
      </c>
      <c r="Y433" s="42" t="s">
        <v>124</v>
      </c>
      <c r="Z433" s="42" t="s">
        <v>112</v>
      </c>
      <c r="AA433" s="42">
        <v>2017</v>
      </c>
      <c r="AB433" s="42" t="s">
        <v>125</v>
      </c>
      <c r="AC433" s="42" t="s">
        <v>15856</v>
      </c>
      <c r="AD433" s="42" t="s">
        <v>127</v>
      </c>
      <c r="AE433" s="42" t="s">
        <v>128</v>
      </c>
      <c r="AF433" s="42" t="s">
        <v>129</v>
      </c>
      <c r="AG433" s="42" t="s">
        <v>130</v>
      </c>
      <c r="AH433" s="42" t="s">
        <v>131</v>
      </c>
      <c r="AI433" s="42" t="s">
        <v>132</v>
      </c>
      <c r="AJ433" s="42" t="s">
        <v>133</v>
      </c>
      <c r="AK433" s="42" t="s">
        <v>134</v>
      </c>
      <c r="AL433" s="42" t="s">
        <v>135</v>
      </c>
      <c r="AM433" s="42" t="s">
        <v>136</v>
      </c>
      <c r="AN433" s="42" t="s">
        <v>137</v>
      </c>
      <c r="AO433" s="42" t="s">
        <v>120</v>
      </c>
      <c r="AP433" s="42" t="s">
        <v>138</v>
      </c>
      <c r="AQ433" s="42" t="s">
        <v>139</v>
      </c>
      <c r="AR433" s="48"/>
      <c r="AS433" s="42" t="s">
        <v>16055</v>
      </c>
      <c r="AT433" s="42" t="s">
        <v>76</v>
      </c>
      <c r="AU433" s="42" t="s">
        <v>2453</v>
      </c>
      <c r="AV433" s="42" t="s">
        <v>16056</v>
      </c>
      <c r="AW433" s="42" t="s">
        <v>16057</v>
      </c>
      <c r="AX433" s="42" t="s">
        <v>16058</v>
      </c>
      <c r="AY433" s="42" t="s">
        <v>16059</v>
      </c>
      <c r="AZ433" s="42" t="s">
        <v>16060</v>
      </c>
      <c r="BA433" s="42" t="s">
        <v>16061</v>
      </c>
      <c r="BB433" s="42" t="s">
        <v>16062</v>
      </c>
      <c r="BC433" s="42" t="s">
        <v>16063</v>
      </c>
      <c r="BD433" s="42" t="s">
        <v>16064</v>
      </c>
      <c r="BE433" s="42" t="s">
        <v>16065</v>
      </c>
      <c r="BF433" s="42" t="s">
        <v>15181</v>
      </c>
      <c r="BG433" s="42" t="s">
        <v>16066</v>
      </c>
      <c r="BH433" s="42" t="s">
        <v>15186</v>
      </c>
      <c r="BI433" s="42" t="s">
        <v>15187</v>
      </c>
      <c r="BJ433" s="42" t="s">
        <v>15188</v>
      </c>
    </row>
    <row r="434" spans="1:66" ht="20.100000000000001" customHeight="1" x14ac:dyDescent="0.2">
      <c r="A434" s="43">
        <v>43862</v>
      </c>
      <c r="B434" s="42" t="s">
        <v>16067</v>
      </c>
      <c r="C434" s="34" t="s">
        <v>112</v>
      </c>
      <c r="D434" s="34">
        <v>20240120</v>
      </c>
      <c r="E434" s="42" t="s">
        <v>12625</v>
      </c>
      <c r="G434" s="42" t="s">
        <v>16068</v>
      </c>
      <c r="H434" s="42" t="s">
        <v>16069</v>
      </c>
      <c r="I434" s="42" t="s">
        <v>4458</v>
      </c>
      <c r="J434" s="42" t="s">
        <v>15903</v>
      </c>
      <c r="N434" s="44">
        <v>43082</v>
      </c>
      <c r="O434" s="44" t="s">
        <v>16070</v>
      </c>
      <c r="P434" s="42" t="s">
        <v>120</v>
      </c>
      <c r="Q434" s="45" t="s">
        <v>16071</v>
      </c>
      <c r="R434" s="46" t="s">
        <v>15061</v>
      </c>
      <c r="S434" s="46" t="s">
        <v>16072</v>
      </c>
      <c r="T434" s="47" t="s">
        <v>15063</v>
      </c>
      <c r="U434" s="47" t="s">
        <v>16073</v>
      </c>
      <c r="V434" s="42" t="s">
        <v>124</v>
      </c>
      <c r="W434" s="42" t="s">
        <v>112</v>
      </c>
      <c r="X434" s="42">
        <v>2017</v>
      </c>
      <c r="Y434" s="42" t="s">
        <v>124</v>
      </c>
      <c r="Z434" s="42" t="s">
        <v>112</v>
      </c>
      <c r="AA434" s="42">
        <v>2017</v>
      </c>
      <c r="AB434" s="42" t="s">
        <v>125</v>
      </c>
      <c r="AC434" s="42" t="s">
        <v>15104</v>
      </c>
      <c r="AD434" s="42" t="s">
        <v>127</v>
      </c>
      <c r="AE434" s="42" t="s">
        <v>128</v>
      </c>
      <c r="AF434" s="42" t="s">
        <v>129</v>
      </c>
      <c r="AG434" s="42" t="s">
        <v>130</v>
      </c>
      <c r="AH434" s="42" t="s">
        <v>131</v>
      </c>
      <c r="AI434" s="42" t="s">
        <v>132</v>
      </c>
      <c r="AJ434" s="42" t="s">
        <v>133</v>
      </c>
      <c r="AK434" s="42" t="s">
        <v>134</v>
      </c>
      <c r="AL434" s="42" t="s">
        <v>135</v>
      </c>
      <c r="AM434" s="42" t="s">
        <v>136</v>
      </c>
      <c r="AN434" s="42" t="s">
        <v>137</v>
      </c>
      <c r="AO434" s="42" t="s">
        <v>120</v>
      </c>
      <c r="AP434" s="42" t="s">
        <v>138</v>
      </c>
      <c r="AQ434" s="42" t="s">
        <v>139</v>
      </c>
      <c r="AR434" s="48"/>
      <c r="AS434" s="42" t="s">
        <v>16074</v>
      </c>
      <c r="AT434" s="42" t="s">
        <v>76</v>
      </c>
      <c r="AU434" s="42" t="s">
        <v>16075</v>
      </c>
      <c r="AV434" s="42" t="s">
        <v>16076</v>
      </c>
      <c r="AW434" s="42" t="s">
        <v>15106</v>
      </c>
      <c r="AX434" s="42" t="s">
        <v>16077</v>
      </c>
      <c r="AY434" s="42" t="s">
        <v>16078</v>
      </c>
      <c r="AZ434" s="42" t="s">
        <v>15845</v>
      </c>
      <c r="BA434" s="42" t="s">
        <v>16079</v>
      </c>
      <c r="BB434" s="42" t="s">
        <v>16080</v>
      </c>
      <c r="BC434" s="42" t="s">
        <v>16081</v>
      </c>
      <c r="BD434" s="42" t="s">
        <v>16082</v>
      </c>
    </row>
    <row r="435" spans="1:66" ht="20.100000000000001" customHeight="1" x14ac:dyDescent="0.2">
      <c r="A435" s="43">
        <v>43862</v>
      </c>
      <c r="B435" s="42" t="s">
        <v>16083</v>
      </c>
      <c r="C435" s="34" t="s">
        <v>112</v>
      </c>
      <c r="D435" s="34">
        <v>20240120</v>
      </c>
      <c r="E435" s="42" t="s">
        <v>16084</v>
      </c>
      <c r="F435" s="42" t="s">
        <v>4624</v>
      </c>
      <c r="G435" s="42" t="s">
        <v>1462</v>
      </c>
      <c r="I435" s="42" t="s">
        <v>1463</v>
      </c>
      <c r="N435" s="44">
        <v>42865</v>
      </c>
      <c r="O435" s="44" t="s">
        <v>16085</v>
      </c>
      <c r="P435" s="42" t="s">
        <v>120</v>
      </c>
      <c r="Q435" s="45" t="s">
        <v>16086</v>
      </c>
      <c r="R435" s="46" t="s">
        <v>15061</v>
      </c>
      <c r="S435" s="46" t="s">
        <v>16087</v>
      </c>
      <c r="T435" s="47" t="s">
        <v>15063</v>
      </c>
      <c r="U435" s="47" t="s">
        <v>16088</v>
      </c>
      <c r="V435" s="42" t="s">
        <v>124</v>
      </c>
      <c r="W435" s="42" t="s">
        <v>112</v>
      </c>
      <c r="X435" s="42">
        <v>2017</v>
      </c>
      <c r="Y435" s="42" t="s">
        <v>124</v>
      </c>
      <c r="Z435" s="42" t="s">
        <v>112</v>
      </c>
      <c r="AA435" s="42">
        <v>2017</v>
      </c>
      <c r="AB435" s="42" t="s">
        <v>125</v>
      </c>
      <c r="AC435" s="42" t="s">
        <v>15856</v>
      </c>
      <c r="AD435" s="42" t="s">
        <v>127</v>
      </c>
      <c r="AE435" s="42" t="s">
        <v>128</v>
      </c>
      <c r="AF435" s="42" t="s">
        <v>129</v>
      </c>
      <c r="AG435" s="42" t="s">
        <v>130</v>
      </c>
      <c r="AH435" s="42" t="s">
        <v>131</v>
      </c>
      <c r="AI435" s="42" t="s">
        <v>132</v>
      </c>
      <c r="AJ435" s="42" t="s">
        <v>133</v>
      </c>
      <c r="AK435" s="42" t="s">
        <v>134</v>
      </c>
      <c r="AL435" s="42" t="s">
        <v>135</v>
      </c>
      <c r="AM435" s="42" t="s">
        <v>136</v>
      </c>
      <c r="AN435" s="42" t="s">
        <v>137</v>
      </c>
      <c r="AO435" s="42" t="s">
        <v>120</v>
      </c>
      <c r="AP435" s="42" t="s">
        <v>138</v>
      </c>
      <c r="AQ435" s="42" t="s">
        <v>139</v>
      </c>
      <c r="AR435" s="48"/>
      <c r="AS435" s="42" t="s">
        <v>16089</v>
      </c>
      <c r="AT435" s="42" t="s">
        <v>76</v>
      </c>
      <c r="AU435" s="42" t="s">
        <v>16090</v>
      </c>
      <c r="AV435" s="42" t="s">
        <v>16011</v>
      </c>
      <c r="AW435" s="42" t="s">
        <v>16010</v>
      </c>
      <c r="AX435" s="42" t="s">
        <v>16009</v>
      </c>
      <c r="AY435" s="42" t="s">
        <v>16091</v>
      </c>
      <c r="AZ435" s="42" t="s">
        <v>16092</v>
      </c>
      <c r="BA435" s="42" t="s">
        <v>16093</v>
      </c>
      <c r="BB435" s="42" t="s">
        <v>16094</v>
      </c>
    </row>
    <row r="436" spans="1:66" ht="20.100000000000001" customHeight="1" x14ac:dyDescent="0.2">
      <c r="A436" s="43">
        <v>43862</v>
      </c>
      <c r="B436" s="42" t="s">
        <v>16095</v>
      </c>
      <c r="C436" s="34" t="s">
        <v>112</v>
      </c>
      <c r="D436" s="34">
        <v>20240120</v>
      </c>
      <c r="E436" s="42" t="s">
        <v>16096</v>
      </c>
      <c r="F436" s="42" t="s">
        <v>16097</v>
      </c>
      <c r="G436" s="42" t="s">
        <v>3428</v>
      </c>
      <c r="I436" s="42" t="s">
        <v>1297</v>
      </c>
      <c r="N436" s="44">
        <v>43201</v>
      </c>
      <c r="O436" s="44" t="s">
        <v>16098</v>
      </c>
      <c r="P436" s="42" t="s">
        <v>120</v>
      </c>
      <c r="Q436" s="45" t="s">
        <v>16099</v>
      </c>
      <c r="R436" s="46" t="s">
        <v>15061</v>
      </c>
      <c r="S436" s="46" t="s">
        <v>16100</v>
      </c>
      <c r="T436" s="47" t="s">
        <v>15063</v>
      </c>
      <c r="U436" s="47" t="s">
        <v>16101</v>
      </c>
      <c r="V436" s="42" t="s">
        <v>124</v>
      </c>
      <c r="W436" s="42" t="s">
        <v>112</v>
      </c>
      <c r="X436" s="42">
        <v>2018</v>
      </c>
      <c r="Y436" s="42" t="s">
        <v>124</v>
      </c>
      <c r="Z436" s="42" t="s">
        <v>112</v>
      </c>
      <c r="AA436" s="42">
        <v>2018</v>
      </c>
      <c r="AB436" s="42" t="s">
        <v>125</v>
      </c>
      <c r="AC436" s="42" t="s">
        <v>15237</v>
      </c>
      <c r="AD436" s="42" t="s">
        <v>127</v>
      </c>
      <c r="AE436" s="42" t="s">
        <v>128</v>
      </c>
      <c r="AF436" s="42" t="s">
        <v>129</v>
      </c>
      <c r="AG436" s="42" t="s">
        <v>130</v>
      </c>
      <c r="AH436" s="42" t="s">
        <v>131</v>
      </c>
      <c r="AI436" s="42" t="s">
        <v>132</v>
      </c>
      <c r="AJ436" s="42" t="s">
        <v>133</v>
      </c>
      <c r="AK436" s="42" t="s">
        <v>134</v>
      </c>
      <c r="AL436" s="42" t="s">
        <v>135</v>
      </c>
      <c r="AM436" s="42" t="s">
        <v>136</v>
      </c>
      <c r="AN436" s="42" t="s">
        <v>137</v>
      </c>
      <c r="AO436" s="42" t="s">
        <v>120</v>
      </c>
      <c r="AP436" s="42" t="s">
        <v>138</v>
      </c>
      <c r="AQ436" s="42" t="s">
        <v>139</v>
      </c>
      <c r="AR436" s="48"/>
      <c r="AS436" s="42" t="s">
        <v>16102</v>
      </c>
      <c r="AT436" s="42" t="s">
        <v>76</v>
      </c>
      <c r="AU436" s="42" t="s">
        <v>16103</v>
      </c>
      <c r="AV436" s="42" t="s">
        <v>15970</v>
      </c>
      <c r="AW436" s="42" t="s">
        <v>16104</v>
      </c>
      <c r="AX436" s="42" t="s">
        <v>16105</v>
      </c>
      <c r="AY436" s="42" t="s">
        <v>16106</v>
      </c>
      <c r="AZ436" s="42" t="s">
        <v>16107</v>
      </c>
      <c r="BA436" s="42" t="s">
        <v>16108</v>
      </c>
      <c r="BB436" s="42" t="s">
        <v>16109</v>
      </c>
      <c r="BC436" s="42" t="s">
        <v>16110</v>
      </c>
    </row>
    <row r="437" spans="1:66" ht="20.100000000000001" customHeight="1" x14ac:dyDescent="0.2">
      <c r="A437" s="43">
        <v>43800</v>
      </c>
      <c r="B437" s="42" t="s">
        <v>16111</v>
      </c>
      <c r="C437" s="34" t="s">
        <v>112</v>
      </c>
      <c r="D437" s="34">
        <v>20240120</v>
      </c>
      <c r="E437" s="42" t="s">
        <v>2509</v>
      </c>
      <c r="F437" s="42" t="s">
        <v>16112</v>
      </c>
      <c r="G437" s="42" t="s">
        <v>6494</v>
      </c>
      <c r="H437" s="42" t="s">
        <v>15118</v>
      </c>
      <c r="I437" s="42" t="s">
        <v>2512</v>
      </c>
      <c r="N437" s="44">
        <v>42046</v>
      </c>
      <c r="O437" s="44" t="s">
        <v>16113</v>
      </c>
      <c r="P437" s="42" t="s">
        <v>120</v>
      </c>
      <c r="Q437" s="45" t="s">
        <v>120</v>
      </c>
      <c r="R437" s="46" t="s">
        <v>16114</v>
      </c>
      <c r="S437" s="46" t="s">
        <v>15061</v>
      </c>
      <c r="T437" s="47" t="s">
        <v>16115</v>
      </c>
      <c r="U437" s="47" t="s">
        <v>15063</v>
      </c>
      <c r="V437" s="42" t="s">
        <v>16116</v>
      </c>
      <c r="W437" s="42" t="s">
        <v>124</v>
      </c>
      <c r="X437" s="42" t="s">
        <v>112</v>
      </c>
      <c r="Y437" s="42">
        <v>2015</v>
      </c>
      <c r="Z437" s="42" t="s">
        <v>124</v>
      </c>
      <c r="AA437" s="42" t="s">
        <v>112</v>
      </c>
      <c r="AB437" s="42">
        <v>2015</v>
      </c>
      <c r="AC437" s="42" t="s">
        <v>125</v>
      </c>
      <c r="AD437" s="42" t="s">
        <v>15104</v>
      </c>
      <c r="AE437" s="42" t="s">
        <v>127</v>
      </c>
      <c r="AF437" s="42" t="s">
        <v>128</v>
      </c>
      <c r="AG437" s="42" t="s">
        <v>15908</v>
      </c>
      <c r="AH437" s="42" t="s">
        <v>130</v>
      </c>
      <c r="AI437" s="42" t="s">
        <v>131</v>
      </c>
      <c r="AJ437" s="42" t="s">
        <v>16117</v>
      </c>
      <c r="AK437" s="42" t="s">
        <v>133</v>
      </c>
      <c r="AL437" s="42" t="s">
        <v>134</v>
      </c>
      <c r="AM437" s="42" t="s">
        <v>16118</v>
      </c>
      <c r="AN437" s="42" t="s">
        <v>136</v>
      </c>
      <c r="AO437" s="42" t="s">
        <v>137</v>
      </c>
      <c r="AP437" s="42" t="s">
        <v>120</v>
      </c>
      <c r="AQ437" s="42" t="s">
        <v>120</v>
      </c>
      <c r="AR437" s="48" t="s">
        <v>138</v>
      </c>
      <c r="AS437" s="42" t="s">
        <v>139</v>
      </c>
      <c r="AU437" s="42" t="s">
        <v>16119</v>
      </c>
      <c r="AV437" s="42" t="s">
        <v>76</v>
      </c>
      <c r="AW437" s="42" t="s">
        <v>16120</v>
      </c>
      <c r="AX437" s="42" t="s">
        <v>15783</v>
      </c>
      <c r="AY437" s="42" t="s">
        <v>16121</v>
      </c>
      <c r="AZ437" s="42" t="s">
        <v>16122</v>
      </c>
      <c r="BA437" s="42" t="s">
        <v>16123</v>
      </c>
      <c r="BB437" s="42" t="s">
        <v>15502</v>
      </c>
      <c r="BC437" s="42" t="s">
        <v>16124</v>
      </c>
      <c r="BD437" s="42" t="s">
        <v>16125</v>
      </c>
    </row>
    <row r="438" spans="1:66" ht="20.100000000000001" customHeight="1" x14ac:dyDescent="0.2">
      <c r="A438" s="43">
        <v>43800</v>
      </c>
      <c r="B438" s="42" t="s">
        <v>16126</v>
      </c>
      <c r="C438" s="34" t="s">
        <v>112</v>
      </c>
      <c r="D438" s="34">
        <v>20240120</v>
      </c>
      <c r="E438" s="42" t="s">
        <v>5539</v>
      </c>
      <c r="F438" s="42" t="s">
        <v>16127</v>
      </c>
      <c r="G438" s="42" t="s">
        <v>16128</v>
      </c>
      <c r="I438" s="42" t="s">
        <v>16129</v>
      </c>
      <c r="J438" s="42" t="s">
        <v>16130</v>
      </c>
      <c r="K438" s="42" t="s">
        <v>2107</v>
      </c>
      <c r="N438" s="44">
        <v>42746</v>
      </c>
      <c r="O438" s="44" t="s">
        <v>15454</v>
      </c>
      <c r="P438" s="42" t="s">
        <v>120</v>
      </c>
      <c r="Q438" s="45" t="s">
        <v>120</v>
      </c>
      <c r="R438" s="46" t="s">
        <v>16131</v>
      </c>
      <c r="S438" s="46" t="s">
        <v>15061</v>
      </c>
      <c r="T438" s="47" t="s">
        <v>16132</v>
      </c>
      <c r="U438" s="47" t="s">
        <v>15063</v>
      </c>
      <c r="V438" s="42" t="s">
        <v>16133</v>
      </c>
      <c r="W438" s="42" t="s">
        <v>124</v>
      </c>
      <c r="X438" s="42" t="s">
        <v>112</v>
      </c>
      <c r="Y438" s="42">
        <v>2017</v>
      </c>
      <c r="Z438" s="42" t="s">
        <v>124</v>
      </c>
      <c r="AA438" s="42" t="s">
        <v>112</v>
      </c>
      <c r="AB438" s="42">
        <v>2017</v>
      </c>
      <c r="AC438" s="42" t="s">
        <v>125</v>
      </c>
      <c r="AD438" s="42" t="s">
        <v>15064</v>
      </c>
      <c r="AE438" s="42" t="s">
        <v>127</v>
      </c>
      <c r="AF438" s="42" t="s">
        <v>128</v>
      </c>
      <c r="AG438" s="42" t="s">
        <v>15908</v>
      </c>
      <c r="AH438" s="42" t="s">
        <v>130</v>
      </c>
      <c r="AI438" s="42" t="s">
        <v>131</v>
      </c>
      <c r="AJ438" s="42" t="s">
        <v>16117</v>
      </c>
      <c r="AK438" s="42" t="s">
        <v>133</v>
      </c>
      <c r="AL438" s="42" t="s">
        <v>134</v>
      </c>
      <c r="AM438" s="42" t="s">
        <v>16118</v>
      </c>
      <c r="AN438" s="42" t="s">
        <v>136</v>
      </c>
      <c r="AO438" s="42" t="s">
        <v>137</v>
      </c>
      <c r="AP438" s="42" t="s">
        <v>120</v>
      </c>
      <c r="AQ438" s="42" t="s">
        <v>120</v>
      </c>
      <c r="AR438" s="48" t="s">
        <v>138</v>
      </c>
      <c r="AS438" s="42" t="s">
        <v>139</v>
      </c>
      <c r="AU438" s="42" t="s">
        <v>16134</v>
      </c>
      <c r="AV438" s="42" t="s">
        <v>76</v>
      </c>
      <c r="AW438" s="42" t="s">
        <v>16135</v>
      </c>
      <c r="AX438" s="42" t="s">
        <v>16136</v>
      </c>
      <c r="AY438" s="42" t="s">
        <v>16137</v>
      </c>
      <c r="AZ438" s="42" t="s">
        <v>16138</v>
      </c>
    </row>
    <row r="439" spans="1:66" ht="20.100000000000001" customHeight="1" x14ac:dyDescent="0.2">
      <c r="A439" s="43">
        <v>43770</v>
      </c>
      <c r="B439" s="42" t="s">
        <v>16139</v>
      </c>
      <c r="C439" s="34" t="s">
        <v>112</v>
      </c>
      <c r="D439" s="34">
        <v>20240120</v>
      </c>
      <c r="E439" s="42" t="s">
        <v>16140</v>
      </c>
      <c r="F439" s="42" t="s">
        <v>16141</v>
      </c>
      <c r="G439" s="42" t="s">
        <v>3133</v>
      </c>
      <c r="H439" s="42" t="s">
        <v>16142</v>
      </c>
      <c r="I439" s="42" t="s">
        <v>3134</v>
      </c>
      <c r="N439" s="44">
        <v>42963</v>
      </c>
      <c r="O439" s="44" t="s">
        <v>16143</v>
      </c>
      <c r="P439" s="42" t="s">
        <v>120</v>
      </c>
      <c r="Q439" s="45" t="s">
        <v>120</v>
      </c>
      <c r="R439" s="46" t="s">
        <v>16144</v>
      </c>
      <c r="S439" s="46" t="s">
        <v>15061</v>
      </c>
      <c r="T439" s="47" t="s">
        <v>16145</v>
      </c>
      <c r="U439" s="47" t="s">
        <v>15063</v>
      </c>
      <c r="V439" s="42" t="s">
        <v>16146</v>
      </c>
      <c r="W439" s="42" t="s">
        <v>124</v>
      </c>
      <c r="X439" s="42" t="s">
        <v>112</v>
      </c>
      <c r="Y439" s="42">
        <v>2017</v>
      </c>
      <c r="Z439" s="42" t="s">
        <v>124</v>
      </c>
      <c r="AA439" s="42" t="s">
        <v>112</v>
      </c>
      <c r="AB439" s="42">
        <v>2017</v>
      </c>
      <c r="AC439" s="42" t="s">
        <v>125</v>
      </c>
      <c r="AD439" s="42" t="s">
        <v>15104</v>
      </c>
      <c r="AE439" s="42" t="s">
        <v>127</v>
      </c>
      <c r="AF439" s="42" t="s">
        <v>128</v>
      </c>
      <c r="AG439" s="42" t="s">
        <v>15908</v>
      </c>
      <c r="AH439" s="42" t="s">
        <v>130</v>
      </c>
      <c r="AI439" s="42" t="s">
        <v>131</v>
      </c>
      <c r="AJ439" s="42" t="s">
        <v>16117</v>
      </c>
      <c r="AK439" s="42" t="s">
        <v>133</v>
      </c>
      <c r="AL439" s="42" t="s">
        <v>134</v>
      </c>
      <c r="AM439" s="42" t="s">
        <v>16118</v>
      </c>
      <c r="AN439" s="42" t="s">
        <v>136</v>
      </c>
      <c r="AO439" s="42" t="s">
        <v>137</v>
      </c>
      <c r="AP439" s="42" t="s">
        <v>120</v>
      </c>
      <c r="AQ439" s="42" t="s">
        <v>120</v>
      </c>
      <c r="AR439" s="48" t="s">
        <v>138</v>
      </c>
      <c r="AS439" s="42" t="s">
        <v>139</v>
      </c>
      <c r="AU439" s="42" t="s">
        <v>16147</v>
      </c>
      <c r="AV439" s="42" t="s">
        <v>76</v>
      </c>
      <c r="AW439" s="42" t="s">
        <v>15106</v>
      </c>
      <c r="AX439" s="42" t="s">
        <v>15107</v>
      </c>
      <c r="AY439" s="42" t="s">
        <v>15108</v>
      </c>
      <c r="AZ439" s="42" t="s">
        <v>15109</v>
      </c>
      <c r="BA439" s="42" t="s">
        <v>15427</v>
      </c>
      <c r="BB439" s="42" t="s">
        <v>16148</v>
      </c>
      <c r="BC439" s="42" t="s">
        <v>16149</v>
      </c>
      <c r="BD439" s="42" t="s">
        <v>16150</v>
      </c>
      <c r="BE439" s="42" t="s">
        <v>15090</v>
      </c>
    </row>
    <row r="440" spans="1:66" ht="20.100000000000001" customHeight="1" x14ac:dyDescent="0.2">
      <c r="A440" s="43">
        <v>43770</v>
      </c>
      <c r="B440" s="42" t="s">
        <v>16151</v>
      </c>
      <c r="C440" s="34" t="s">
        <v>112</v>
      </c>
      <c r="D440" s="34">
        <v>20240120</v>
      </c>
      <c r="E440" s="42" t="s">
        <v>14915</v>
      </c>
      <c r="F440" s="42" t="s">
        <v>16152</v>
      </c>
      <c r="G440" s="42" t="s">
        <v>16153</v>
      </c>
      <c r="H440" s="42" t="s">
        <v>15118</v>
      </c>
      <c r="I440" s="42" t="s">
        <v>3299</v>
      </c>
      <c r="N440" s="44">
        <v>42473</v>
      </c>
      <c r="O440" s="44" t="s">
        <v>16154</v>
      </c>
      <c r="P440" s="42" t="s">
        <v>120</v>
      </c>
      <c r="Q440" s="45" t="s">
        <v>120</v>
      </c>
      <c r="R440" s="46" t="s">
        <v>16155</v>
      </c>
      <c r="S440" s="46" t="s">
        <v>15061</v>
      </c>
      <c r="T440" s="47" t="s">
        <v>16156</v>
      </c>
      <c r="U440" s="47" t="s">
        <v>15063</v>
      </c>
      <c r="V440" s="42" t="s">
        <v>16157</v>
      </c>
      <c r="W440" s="42" t="s">
        <v>124</v>
      </c>
      <c r="X440" s="42" t="s">
        <v>112</v>
      </c>
      <c r="Y440" s="42">
        <v>2016</v>
      </c>
      <c r="Z440" s="42" t="s">
        <v>124</v>
      </c>
      <c r="AA440" s="42" t="s">
        <v>112</v>
      </c>
      <c r="AB440" s="42">
        <v>2016</v>
      </c>
      <c r="AC440" s="42" t="s">
        <v>125</v>
      </c>
      <c r="AD440" s="42" t="s">
        <v>15064</v>
      </c>
      <c r="AE440" s="42" t="s">
        <v>127</v>
      </c>
      <c r="AF440" s="42" t="s">
        <v>128</v>
      </c>
      <c r="AG440" s="42" t="s">
        <v>15908</v>
      </c>
      <c r="AH440" s="42" t="s">
        <v>130</v>
      </c>
      <c r="AI440" s="42" t="s">
        <v>131</v>
      </c>
      <c r="AJ440" s="42" t="s">
        <v>16117</v>
      </c>
      <c r="AK440" s="42" t="s">
        <v>133</v>
      </c>
      <c r="AL440" s="42" t="s">
        <v>134</v>
      </c>
      <c r="AM440" s="42" t="s">
        <v>16118</v>
      </c>
      <c r="AN440" s="42" t="s">
        <v>136</v>
      </c>
      <c r="AO440" s="42" t="s">
        <v>137</v>
      </c>
      <c r="AP440" s="42" t="s">
        <v>120</v>
      </c>
      <c r="AQ440" s="42" t="s">
        <v>120</v>
      </c>
      <c r="AR440" s="48" t="s">
        <v>138</v>
      </c>
      <c r="AS440" s="42" t="s">
        <v>139</v>
      </c>
      <c r="AU440" s="42" t="s">
        <v>16158</v>
      </c>
      <c r="AV440" s="42" t="s">
        <v>76</v>
      </c>
      <c r="AW440" s="42" t="s">
        <v>16159</v>
      </c>
      <c r="AX440" s="42" t="s">
        <v>16160</v>
      </c>
      <c r="AY440" s="42" t="s">
        <v>16161</v>
      </c>
      <c r="AZ440" s="42" t="s">
        <v>16162</v>
      </c>
      <c r="BA440" s="42" t="s">
        <v>16163</v>
      </c>
      <c r="BB440" s="42" t="s">
        <v>16164</v>
      </c>
      <c r="BC440" s="42" t="s">
        <v>16165</v>
      </c>
      <c r="BD440" s="42" t="s">
        <v>16166</v>
      </c>
      <c r="BE440" s="42" t="s">
        <v>16167</v>
      </c>
      <c r="BF440" s="42" t="s">
        <v>16168</v>
      </c>
      <c r="BG440" s="42" t="s">
        <v>16169</v>
      </c>
    </row>
    <row r="441" spans="1:66" ht="20.100000000000001" customHeight="1" x14ac:dyDescent="0.2">
      <c r="A441" s="43">
        <v>43739</v>
      </c>
      <c r="B441" s="42" t="s">
        <v>16170</v>
      </c>
      <c r="C441" s="34" t="s">
        <v>112</v>
      </c>
      <c r="D441" s="34">
        <v>20240120</v>
      </c>
      <c r="E441" s="42" t="s">
        <v>487</v>
      </c>
      <c r="F441" s="42" t="s">
        <v>993</v>
      </c>
      <c r="G441" s="42" t="s">
        <v>489</v>
      </c>
      <c r="H441" s="42" t="s">
        <v>15118</v>
      </c>
      <c r="I441" s="42" t="s">
        <v>490</v>
      </c>
      <c r="N441" s="44">
        <v>42529</v>
      </c>
      <c r="O441" s="44" t="s">
        <v>16171</v>
      </c>
      <c r="P441" s="42" t="s">
        <v>120</v>
      </c>
      <c r="Q441" s="45" t="s">
        <v>120</v>
      </c>
      <c r="R441" s="46" t="s">
        <v>16172</v>
      </c>
      <c r="S441" s="46" t="s">
        <v>15061</v>
      </c>
      <c r="T441" s="47" t="s">
        <v>16173</v>
      </c>
      <c r="U441" s="47" t="s">
        <v>15063</v>
      </c>
      <c r="V441" s="42" t="s">
        <v>16174</v>
      </c>
      <c r="W441" s="42" t="s">
        <v>124</v>
      </c>
      <c r="X441" s="42" t="s">
        <v>112</v>
      </c>
      <c r="Y441" s="42">
        <v>2016</v>
      </c>
      <c r="Z441" s="42" t="s">
        <v>124</v>
      </c>
      <c r="AA441" s="42" t="s">
        <v>112</v>
      </c>
      <c r="AB441" s="42">
        <v>2016</v>
      </c>
      <c r="AC441" s="42" t="s">
        <v>125</v>
      </c>
      <c r="AD441" s="42" t="s">
        <v>15104</v>
      </c>
      <c r="AE441" s="42" t="s">
        <v>127</v>
      </c>
      <c r="AF441" s="42" t="s">
        <v>128</v>
      </c>
      <c r="AG441" s="42" t="s">
        <v>15908</v>
      </c>
      <c r="AH441" s="42" t="s">
        <v>130</v>
      </c>
      <c r="AI441" s="42" t="s">
        <v>131</v>
      </c>
      <c r="AJ441" s="42" t="s">
        <v>16117</v>
      </c>
      <c r="AK441" s="42" t="s">
        <v>133</v>
      </c>
      <c r="AL441" s="42" t="s">
        <v>134</v>
      </c>
      <c r="AM441" s="42" t="s">
        <v>16118</v>
      </c>
      <c r="AN441" s="42" t="s">
        <v>136</v>
      </c>
      <c r="AO441" s="42" t="s">
        <v>137</v>
      </c>
      <c r="AP441" s="42" t="s">
        <v>120</v>
      </c>
      <c r="AQ441" s="42" t="s">
        <v>120</v>
      </c>
      <c r="AR441" s="48" t="s">
        <v>138</v>
      </c>
      <c r="AS441" s="42" t="s">
        <v>139</v>
      </c>
      <c r="AU441" s="42" t="s">
        <v>16175</v>
      </c>
      <c r="AV441" s="42" t="s">
        <v>76</v>
      </c>
      <c r="AW441" s="42" t="s">
        <v>16176</v>
      </c>
      <c r="AX441" s="42" t="s">
        <v>16177</v>
      </c>
      <c r="AY441" s="42" t="s">
        <v>16178</v>
      </c>
      <c r="AZ441" s="42" t="s">
        <v>15346</v>
      </c>
    </row>
    <row r="442" spans="1:66" ht="20.100000000000001" customHeight="1" x14ac:dyDescent="0.2">
      <c r="A442" s="43">
        <v>43739</v>
      </c>
      <c r="B442" s="42" t="s">
        <v>16179</v>
      </c>
      <c r="C442" s="34" t="s">
        <v>112</v>
      </c>
      <c r="D442" s="34">
        <v>20240120</v>
      </c>
      <c r="E442" s="42" t="s">
        <v>564</v>
      </c>
      <c r="F442" s="42" t="s">
        <v>16180</v>
      </c>
      <c r="G442" s="42" t="s">
        <v>1629</v>
      </c>
      <c r="H442" s="42" t="s">
        <v>15300</v>
      </c>
      <c r="I442" s="42" t="s">
        <v>1630</v>
      </c>
      <c r="N442" s="44">
        <v>42165</v>
      </c>
      <c r="O442" s="44" t="s">
        <v>16181</v>
      </c>
      <c r="P442" s="42" t="s">
        <v>120</v>
      </c>
      <c r="Q442" s="45" t="s">
        <v>120</v>
      </c>
      <c r="R442" s="46" t="s">
        <v>16182</v>
      </c>
      <c r="S442" s="46" t="s">
        <v>15061</v>
      </c>
      <c r="T442" s="47" t="s">
        <v>16183</v>
      </c>
      <c r="U442" s="47" t="s">
        <v>15063</v>
      </c>
      <c r="V442" s="42" t="s">
        <v>16184</v>
      </c>
      <c r="W442" s="42" t="s">
        <v>124</v>
      </c>
      <c r="X442" s="42" t="s">
        <v>112</v>
      </c>
      <c r="Y442" s="42">
        <v>2015</v>
      </c>
      <c r="Z442" s="42" t="s">
        <v>124</v>
      </c>
      <c r="AA442" s="42" t="s">
        <v>112</v>
      </c>
      <c r="AB442" s="42">
        <v>2015</v>
      </c>
      <c r="AC442" s="42" t="s">
        <v>125</v>
      </c>
      <c r="AD442" s="42" t="s">
        <v>15933</v>
      </c>
      <c r="AE442" s="42" t="s">
        <v>127</v>
      </c>
      <c r="AF442" s="42" t="s">
        <v>128</v>
      </c>
      <c r="AG442" s="42" t="s">
        <v>15908</v>
      </c>
      <c r="AH442" s="42" t="s">
        <v>130</v>
      </c>
      <c r="AI442" s="42" t="s">
        <v>131</v>
      </c>
      <c r="AJ442" s="42" t="s">
        <v>16117</v>
      </c>
      <c r="AK442" s="42" t="s">
        <v>133</v>
      </c>
      <c r="AL442" s="42" t="s">
        <v>134</v>
      </c>
      <c r="AM442" s="42" t="s">
        <v>16118</v>
      </c>
      <c r="AN442" s="42" t="s">
        <v>136</v>
      </c>
      <c r="AO442" s="42" t="s">
        <v>137</v>
      </c>
      <c r="AP442" s="42" t="s">
        <v>120</v>
      </c>
      <c r="AQ442" s="42" t="s">
        <v>120</v>
      </c>
      <c r="AR442" s="48" t="s">
        <v>138</v>
      </c>
      <c r="AS442" s="42" t="s">
        <v>139</v>
      </c>
      <c r="AU442" s="42" t="s">
        <v>16185</v>
      </c>
      <c r="AV442" s="42" t="s">
        <v>76</v>
      </c>
      <c r="AW442" s="42" t="s">
        <v>15394</v>
      </c>
      <c r="AX442" s="42" t="s">
        <v>15750</v>
      </c>
      <c r="AY442" s="42" t="s">
        <v>16186</v>
      </c>
      <c r="AZ442" s="42" t="s">
        <v>16187</v>
      </c>
    </row>
    <row r="443" spans="1:66" ht="20.100000000000001" customHeight="1" x14ac:dyDescent="0.2">
      <c r="A443" s="43">
        <v>43739</v>
      </c>
      <c r="B443" s="42" t="s">
        <v>16188</v>
      </c>
      <c r="C443" s="34" t="s">
        <v>112</v>
      </c>
      <c r="D443" s="34">
        <v>20240120</v>
      </c>
      <c r="E443" s="42" t="s">
        <v>5140</v>
      </c>
      <c r="F443" s="42" t="s">
        <v>16189</v>
      </c>
      <c r="G443" s="42" t="s">
        <v>16190</v>
      </c>
      <c r="H443" s="42" t="s">
        <v>15118</v>
      </c>
      <c r="I443" s="42" t="s">
        <v>16191</v>
      </c>
      <c r="J443" s="42" t="s">
        <v>16192</v>
      </c>
      <c r="N443" s="44">
        <v>41801</v>
      </c>
      <c r="O443" s="44" t="s">
        <v>15389</v>
      </c>
      <c r="P443" s="42" t="s">
        <v>120</v>
      </c>
      <c r="Q443" s="45" t="s">
        <v>16193</v>
      </c>
      <c r="R443" s="46" t="s">
        <v>16194</v>
      </c>
      <c r="S443" s="46" t="s">
        <v>15061</v>
      </c>
      <c r="T443" s="47" t="s">
        <v>16195</v>
      </c>
      <c r="U443" s="47" t="s">
        <v>15063</v>
      </c>
      <c r="V443" s="42" t="s">
        <v>124</v>
      </c>
      <c r="W443" s="42" t="s">
        <v>112</v>
      </c>
      <c r="X443" s="42">
        <v>2014</v>
      </c>
      <c r="Y443" s="42" t="s">
        <v>125</v>
      </c>
      <c r="Z443" s="42" t="s">
        <v>15088</v>
      </c>
      <c r="AA443" s="42" t="s">
        <v>127</v>
      </c>
      <c r="AB443" s="42" t="s">
        <v>128</v>
      </c>
      <c r="AC443" s="42" t="s">
        <v>129</v>
      </c>
      <c r="AD443" s="42" t="s">
        <v>130</v>
      </c>
      <c r="AE443" s="42" t="s">
        <v>131</v>
      </c>
      <c r="AF443" s="42" t="s">
        <v>132</v>
      </c>
      <c r="AG443" s="42" t="s">
        <v>133</v>
      </c>
      <c r="AH443" s="42" t="s">
        <v>134</v>
      </c>
      <c r="AI443" s="42" t="s">
        <v>135</v>
      </c>
      <c r="AJ443" s="42" t="s">
        <v>136</v>
      </c>
      <c r="AK443" s="42" t="s">
        <v>137</v>
      </c>
      <c r="AL443" s="42" t="s">
        <v>120</v>
      </c>
      <c r="AM443" s="42" t="s">
        <v>138</v>
      </c>
      <c r="AN443" s="42" t="s">
        <v>139</v>
      </c>
      <c r="AP443" s="42" t="s">
        <v>16196</v>
      </c>
      <c r="AQ443" s="42" t="s">
        <v>76</v>
      </c>
      <c r="AR443" s="48" t="s">
        <v>16197</v>
      </c>
      <c r="AS443" s="42" t="s">
        <v>16198</v>
      </c>
      <c r="AT443" s="42" t="s">
        <v>16199</v>
      </c>
      <c r="AU443" s="42" t="s">
        <v>16200</v>
      </c>
      <c r="AV443" s="42" t="s">
        <v>15069</v>
      </c>
      <c r="AW443" s="42" t="s">
        <v>16201</v>
      </c>
      <c r="AX443" s="42" t="s">
        <v>16202</v>
      </c>
      <c r="AY443" s="42" t="s">
        <v>16203</v>
      </c>
      <c r="AZ443" s="42" t="s">
        <v>16204</v>
      </c>
    </row>
    <row r="444" spans="1:66" ht="20.100000000000001" customHeight="1" x14ac:dyDescent="0.2">
      <c r="A444" s="43">
        <v>43739</v>
      </c>
      <c r="B444" s="42" t="s">
        <v>16205</v>
      </c>
      <c r="C444" s="34" t="s">
        <v>112</v>
      </c>
      <c r="D444" s="34">
        <v>20240120</v>
      </c>
      <c r="E444" s="42" t="s">
        <v>2866</v>
      </c>
      <c r="F444" s="42" t="s">
        <v>15161</v>
      </c>
      <c r="G444" s="42" t="s">
        <v>2868</v>
      </c>
      <c r="I444" s="42" t="s">
        <v>2869</v>
      </c>
      <c r="J444" s="42" t="s">
        <v>2870</v>
      </c>
      <c r="K444" s="42" t="s">
        <v>2871</v>
      </c>
      <c r="N444" s="44">
        <v>42963</v>
      </c>
      <c r="O444" s="44" t="s">
        <v>15243</v>
      </c>
      <c r="P444" s="42" t="s">
        <v>120</v>
      </c>
      <c r="Q444" s="45" t="s">
        <v>120</v>
      </c>
      <c r="R444" s="46" t="s">
        <v>16206</v>
      </c>
      <c r="S444" s="46" t="s">
        <v>15061</v>
      </c>
      <c r="T444" s="47" t="s">
        <v>16207</v>
      </c>
      <c r="U444" s="47" t="s">
        <v>15063</v>
      </c>
      <c r="V444" s="42" t="s">
        <v>16208</v>
      </c>
      <c r="W444" s="42" t="s">
        <v>124</v>
      </c>
      <c r="X444" s="42" t="s">
        <v>112</v>
      </c>
      <c r="Y444" s="42">
        <v>2017</v>
      </c>
      <c r="Z444" s="42" t="s">
        <v>124</v>
      </c>
      <c r="AA444" s="42" t="s">
        <v>112</v>
      </c>
      <c r="AB444" s="42">
        <v>2017</v>
      </c>
      <c r="AC444" s="42" t="s">
        <v>125</v>
      </c>
      <c r="AD444" s="42" t="s">
        <v>15088</v>
      </c>
      <c r="AE444" s="42" t="s">
        <v>127</v>
      </c>
      <c r="AF444" s="42" t="s">
        <v>128</v>
      </c>
      <c r="AG444" s="42" t="s">
        <v>15908</v>
      </c>
      <c r="AH444" s="42" t="s">
        <v>130</v>
      </c>
      <c r="AI444" s="42" t="s">
        <v>131</v>
      </c>
      <c r="AJ444" s="42" t="s">
        <v>16117</v>
      </c>
      <c r="AK444" s="42" t="s">
        <v>133</v>
      </c>
      <c r="AL444" s="42" t="s">
        <v>134</v>
      </c>
      <c r="AM444" s="42" t="s">
        <v>16118</v>
      </c>
      <c r="AN444" s="42" t="s">
        <v>136</v>
      </c>
      <c r="AO444" s="42" t="s">
        <v>137</v>
      </c>
      <c r="AP444" s="42" t="s">
        <v>120</v>
      </c>
      <c r="AQ444" s="42" t="s">
        <v>120</v>
      </c>
      <c r="AR444" s="48" t="s">
        <v>138</v>
      </c>
      <c r="AS444" s="42" t="s">
        <v>139</v>
      </c>
      <c r="AU444" s="42" t="s">
        <v>16209</v>
      </c>
      <c r="AV444" s="42" t="s">
        <v>76</v>
      </c>
      <c r="AW444" s="42" t="s">
        <v>16210</v>
      </c>
      <c r="AX444" s="42" t="s">
        <v>1761</v>
      </c>
      <c r="AY444" s="42" t="s">
        <v>15169</v>
      </c>
      <c r="AZ444" s="42" t="s">
        <v>15170</v>
      </c>
    </row>
    <row r="445" spans="1:66" ht="20.100000000000001" customHeight="1" x14ac:dyDescent="0.2">
      <c r="A445" s="43">
        <v>43709</v>
      </c>
      <c r="B445" s="42" t="s">
        <v>16211</v>
      </c>
      <c r="C445" s="34" t="s">
        <v>112</v>
      </c>
      <c r="D445" s="34">
        <v>20240120</v>
      </c>
      <c r="E445" s="42" t="s">
        <v>3416</v>
      </c>
      <c r="F445" s="42" t="s">
        <v>16212</v>
      </c>
      <c r="G445" s="42" t="s">
        <v>16213</v>
      </c>
      <c r="H445" s="42" t="s">
        <v>15175</v>
      </c>
      <c r="I445" s="42" t="s">
        <v>16214</v>
      </c>
      <c r="N445" s="44">
        <v>42655</v>
      </c>
      <c r="O445" s="44" t="s">
        <v>15389</v>
      </c>
      <c r="P445" s="42" t="s">
        <v>120</v>
      </c>
      <c r="Q445" s="45" t="s">
        <v>16215</v>
      </c>
      <c r="R445" s="46" t="s">
        <v>16216</v>
      </c>
      <c r="S445" s="46" t="s">
        <v>15061</v>
      </c>
      <c r="T445" s="47" t="s">
        <v>16217</v>
      </c>
      <c r="U445" s="47" t="s">
        <v>15063</v>
      </c>
      <c r="V445" s="42" t="s">
        <v>124</v>
      </c>
      <c r="W445" s="42" t="s">
        <v>112</v>
      </c>
      <c r="X445" s="42">
        <v>2016</v>
      </c>
      <c r="Y445" s="42" t="s">
        <v>125</v>
      </c>
      <c r="Z445" s="42" t="s">
        <v>15104</v>
      </c>
      <c r="AA445" s="42" t="s">
        <v>127</v>
      </c>
      <c r="AB445" s="42" t="s">
        <v>128</v>
      </c>
      <c r="AC445" s="42" t="s">
        <v>129</v>
      </c>
      <c r="AD445" s="42" t="s">
        <v>130</v>
      </c>
      <c r="AE445" s="42" t="s">
        <v>131</v>
      </c>
      <c r="AF445" s="42" t="s">
        <v>132</v>
      </c>
      <c r="AG445" s="42" t="s">
        <v>133</v>
      </c>
      <c r="AH445" s="42" t="s">
        <v>134</v>
      </c>
      <c r="AI445" s="42" t="s">
        <v>135</v>
      </c>
      <c r="AJ445" s="42" t="s">
        <v>136</v>
      </c>
      <c r="AK445" s="42" t="s">
        <v>137</v>
      </c>
      <c r="AL445" s="42" t="s">
        <v>120</v>
      </c>
      <c r="AM445" s="42" t="s">
        <v>138</v>
      </c>
      <c r="AN445" s="42" t="s">
        <v>139</v>
      </c>
      <c r="AP445" s="42" t="s">
        <v>16218</v>
      </c>
      <c r="AQ445" s="42" t="s">
        <v>76</v>
      </c>
      <c r="AR445" s="48" t="s">
        <v>16219</v>
      </c>
      <c r="AS445" s="42" t="s">
        <v>15564</v>
      </c>
      <c r="AT445" s="42" t="s">
        <v>16220</v>
      </c>
      <c r="AU445" s="42" t="s">
        <v>16221</v>
      </c>
      <c r="AV445" s="42" t="s">
        <v>16222</v>
      </c>
      <c r="AW445" s="42" t="s">
        <v>16223</v>
      </c>
      <c r="AX445" s="42" t="s">
        <v>15783</v>
      </c>
    </row>
    <row r="446" spans="1:66" ht="20.100000000000001" customHeight="1" x14ac:dyDescent="0.2">
      <c r="A446" s="43">
        <v>43709</v>
      </c>
      <c r="B446" s="42" t="s">
        <v>16224</v>
      </c>
      <c r="C446" s="34" t="s">
        <v>112</v>
      </c>
      <c r="D446" s="34">
        <v>20240120</v>
      </c>
      <c r="E446" s="42" t="s">
        <v>3342</v>
      </c>
      <c r="G446" s="42" t="s">
        <v>15883</v>
      </c>
      <c r="H446" s="42" t="s">
        <v>15118</v>
      </c>
      <c r="I446" s="42" t="s">
        <v>15884</v>
      </c>
      <c r="N446" s="44">
        <v>42438</v>
      </c>
      <c r="O446" s="44" t="s">
        <v>16225</v>
      </c>
      <c r="P446" s="42" t="s">
        <v>120</v>
      </c>
      <c r="Q446" s="45" t="s">
        <v>16226</v>
      </c>
      <c r="R446" s="46" t="s">
        <v>16227</v>
      </c>
      <c r="S446" s="46" t="s">
        <v>15061</v>
      </c>
      <c r="T446" s="47" t="s">
        <v>16228</v>
      </c>
      <c r="U446" s="47" t="s">
        <v>15063</v>
      </c>
      <c r="V446" s="42" t="s">
        <v>124</v>
      </c>
      <c r="W446" s="42" t="s">
        <v>112</v>
      </c>
      <c r="X446" s="42">
        <v>2016</v>
      </c>
      <c r="Y446" s="42" t="s">
        <v>125</v>
      </c>
      <c r="Z446" s="42" t="s">
        <v>15104</v>
      </c>
      <c r="AA446" s="42" t="s">
        <v>127</v>
      </c>
      <c r="AB446" s="42" t="s">
        <v>128</v>
      </c>
      <c r="AC446" s="42" t="s">
        <v>129</v>
      </c>
      <c r="AD446" s="42" t="s">
        <v>130</v>
      </c>
      <c r="AE446" s="42" t="s">
        <v>131</v>
      </c>
      <c r="AF446" s="42" t="s">
        <v>132</v>
      </c>
      <c r="AG446" s="42" t="s">
        <v>133</v>
      </c>
      <c r="AH446" s="42" t="s">
        <v>134</v>
      </c>
      <c r="AI446" s="42" t="s">
        <v>135</v>
      </c>
      <c r="AJ446" s="42" t="s">
        <v>136</v>
      </c>
      <c r="AK446" s="42" t="s">
        <v>137</v>
      </c>
      <c r="AL446" s="42" t="s">
        <v>120</v>
      </c>
      <c r="AM446" s="42" t="s">
        <v>138</v>
      </c>
      <c r="AN446" s="42" t="s">
        <v>139</v>
      </c>
      <c r="AP446" s="42" t="s">
        <v>16229</v>
      </c>
      <c r="AQ446" s="42" t="s">
        <v>76</v>
      </c>
      <c r="AR446" s="48" t="s">
        <v>15832</v>
      </c>
      <c r="AS446" s="42" t="s">
        <v>16230</v>
      </c>
      <c r="AT446" s="42" t="s">
        <v>16231</v>
      </c>
      <c r="AU446" s="42" t="s">
        <v>15833</v>
      </c>
      <c r="AV446" s="42" t="s">
        <v>15834</v>
      </c>
      <c r="AW446" s="42" t="s">
        <v>15835</v>
      </c>
      <c r="AX446" s="42" t="s">
        <v>15836</v>
      </c>
      <c r="AY446" s="42" t="s">
        <v>15837</v>
      </c>
      <c r="AZ446" s="42" t="s">
        <v>15788</v>
      </c>
      <c r="BA446" s="42" t="s">
        <v>16232</v>
      </c>
      <c r="BB446" s="42" t="s">
        <v>16233</v>
      </c>
      <c r="BC446" s="42" t="s">
        <v>16234</v>
      </c>
      <c r="BD446" s="42" t="s">
        <v>16235</v>
      </c>
      <c r="BE446" s="42" t="s">
        <v>16236</v>
      </c>
      <c r="BF446" s="42" t="s">
        <v>16237</v>
      </c>
      <c r="BG446" s="42" t="s">
        <v>16238</v>
      </c>
      <c r="BH446" s="42" t="s">
        <v>16239</v>
      </c>
      <c r="BI446" s="42" t="s">
        <v>8227</v>
      </c>
      <c r="BJ446" s="42" t="s">
        <v>15762</v>
      </c>
      <c r="BK446" s="42" t="s">
        <v>16240</v>
      </c>
      <c r="BL446" s="42" t="s">
        <v>15078</v>
      </c>
      <c r="BM446" s="42" t="s">
        <v>16241</v>
      </c>
      <c r="BN446" s="42" t="s">
        <v>14524</v>
      </c>
    </row>
    <row r="447" spans="1:66" ht="20.100000000000001" customHeight="1" x14ac:dyDescent="0.2">
      <c r="A447" s="43">
        <v>43709</v>
      </c>
      <c r="B447" s="42" t="s">
        <v>16242</v>
      </c>
      <c r="C447" s="34" t="s">
        <v>112</v>
      </c>
      <c r="D447" s="34">
        <v>20240120</v>
      </c>
      <c r="E447" s="42" t="s">
        <v>16243</v>
      </c>
      <c r="F447" s="42" t="s">
        <v>16244</v>
      </c>
      <c r="G447" s="42" t="s">
        <v>1462</v>
      </c>
      <c r="H447" s="42" t="s">
        <v>15118</v>
      </c>
      <c r="I447" s="42" t="s">
        <v>1463</v>
      </c>
      <c r="N447" s="44">
        <v>42627</v>
      </c>
      <c r="O447" s="44" t="s">
        <v>16085</v>
      </c>
      <c r="P447" s="42" t="s">
        <v>120</v>
      </c>
      <c r="Q447" s="45" t="s">
        <v>16245</v>
      </c>
      <c r="R447" s="46" t="s">
        <v>16246</v>
      </c>
      <c r="S447" s="46" t="s">
        <v>15061</v>
      </c>
      <c r="T447" s="47" t="s">
        <v>16247</v>
      </c>
      <c r="U447" s="47" t="s">
        <v>15063</v>
      </c>
      <c r="V447" s="42" t="s">
        <v>124</v>
      </c>
      <c r="W447" s="42" t="s">
        <v>112</v>
      </c>
      <c r="X447" s="42">
        <v>2016</v>
      </c>
      <c r="Y447" s="42" t="s">
        <v>125</v>
      </c>
      <c r="Z447" s="42" t="s">
        <v>15202</v>
      </c>
      <c r="AA447" s="42" t="s">
        <v>127</v>
      </c>
      <c r="AB447" s="42" t="s">
        <v>128</v>
      </c>
      <c r="AC447" s="42" t="s">
        <v>129</v>
      </c>
      <c r="AD447" s="42" t="s">
        <v>130</v>
      </c>
      <c r="AE447" s="42" t="s">
        <v>131</v>
      </c>
      <c r="AF447" s="42" t="s">
        <v>132</v>
      </c>
      <c r="AG447" s="42" t="s">
        <v>133</v>
      </c>
      <c r="AH447" s="42" t="s">
        <v>134</v>
      </c>
      <c r="AI447" s="42" t="s">
        <v>135</v>
      </c>
      <c r="AJ447" s="42" t="s">
        <v>136</v>
      </c>
      <c r="AK447" s="42" t="s">
        <v>137</v>
      </c>
      <c r="AL447" s="42" t="s">
        <v>120</v>
      </c>
      <c r="AM447" s="42" t="s">
        <v>138</v>
      </c>
      <c r="AN447" s="42" t="s">
        <v>139</v>
      </c>
      <c r="AP447" s="42" t="s">
        <v>16248</v>
      </c>
      <c r="AQ447" s="42" t="s">
        <v>76</v>
      </c>
      <c r="AR447" s="48" t="s">
        <v>16249</v>
      </c>
      <c r="AS447" s="42" t="s">
        <v>16250</v>
      </c>
      <c r="AT447" s="42" t="s">
        <v>16251</v>
      </c>
      <c r="AU447" s="42" t="s">
        <v>15860</v>
      </c>
      <c r="AV447" s="42" t="s">
        <v>15861</v>
      </c>
      <c r="AW447" s="42" t="s">
        <v>16252</v>
      </c>
      <c r="AX447" s="42" t="s">
        <v>15212</v>
      </c>
      <c r="AY447" s="42" t="s">
        <v>10019</v>
      </c>
      <c r="AZ447" s="42" t="s">
        <v>16253</v>
      </c>
    </row>
    <row r="448" spans="1:66" ht="20.100000000000001" customHeight="1" x14ac:dyDescent="0.2">
      <c r="A448" s="43">
        <v>43709</v>
      </c>
      <c r="B448" s="42" t="s">
        <v>16254</v>
      </c>
      <c r="C448" s="34" t="s">
        <v>112</v>
      </c>
      <c r="D448" s="34">
        <v>20240120</v>
      </c>
      <c r="E448" s="42" t="s">
        <v>16255</v>
      </c>
      <c r="F448" s="42" t="s">
        <v>16256</v>
      </c>
      <c r="G448" s="42" t="s">
        <v>16257</v>
      </c>
      <c r="I448" s="42" t="s">
        <v>16258</v>
      </c>
      <c r="N448" s="44">
        <v>40939.660416666666</v>
      </c>
      <c r="O448" s="44" t="s">
        <v>16259</v>
      </c>
      <c r="P448" s="42" t="s">
        <v>120</v>
      </c>
      <c r="Q448" s="45" t="s">
        <v>16260</v>
      </c>
      <c r="R448" s="46" t="s">
        <v>16261</v>
      </c>
      <c r="S448" s="46" t="s">
        <v>15061</v>
      </c>
      <c r="T448" s="47" t="s">
        <v>16262</v>
      </c>
      <c r="U448" s="47" t="s">
        <v>15063</v>
      </c>
      <c r="V448" s="42" t="s">
        <v>124</v>
      </c>
      <c r="W448" s="42" t="s">
        <v>112</v>
      </c>
      <c r="X448" s="42">
        <v>2012</v>
      </c>
      <c r="Y448" s="42" t="s">
        <v>125</v>
      </c>
      <c r="Z448" s="42" t="s">
        <v>15064</v>
      </c>
      <c r="AA448" s="42" t="s">
        <v>127</v>
      </c>
      <c r="AB448" s="42" t="s">
        <v>128</v>
      </c>
      <c r="AC448" s="42" t="s">
        <v>129</v>
      </c>
      <c r="AD448" s="42" t="s">
        <v>130</v>
      </c>
      <c r="AE448" s="42" t="s">
        <v>131</v>
      </c>
      <c r="AF448" s="42" t="s">
        <v>132</v>
      </c>
      <c r="AG448" s="42" t="s">
        <v>133</v>
      </c>
      <c r="AH448" s="42" t="s">
        <v>134</v>
      </c>
      <c r="AI448" s="42" t="s">
        <v>135</v>
      </c>
      <c r="AK448" s="42" t="s">
        <v>137</v>
      </c>
      <c r="AM448" s="42" t="s">
        <v>138</v>
      </c>
      <c r="AN448" s="42" t="s">
        <v>139</v>
      </c>
      <c r="AP448" s="42" t="s">
        <v>16263</v>
      </c>
      <c r="AQ448" s="42" t="s">
        <v>76</v>
      </c>
      <c r="AR448" s="48"/>
    </row>
    <row r="449" spans="1:59" ht="20.100000000000001" customHeight="1" x14ac:dyDescent="0.2">
      <c r="A449" s="43">
        <v>43709</v>
      </c>
      <c r="B449" s="42" t="s">
        <v>16264</v>
      </c>
      <c r="C449" s="34" t="s">
        <v>112</v>
      </c>
      <c r="D449" s="34">
        <v>20240120</v>
      </c>
      <c r="E449" s="42" t="s">
        <v>10994</v>
      </c>
      <c r="F449" s="42" t="s">
        <v>16265</v>
      </c>
      <c r="G449" s="42" t="s">
        <v>16266</v>
      </c>
      <c r="H449" s="42" t="s">
        <v>15118</v>
      </c>
      <c r="I449" s="42" t="s">
        <v>16267</v>
      </c>
      <c r="J449" s="42" t="s">
        <v>16268</v>
      </c>
      <c r="N449" s="44">
        <v>42991</v>
      </c>
      <c r="O449" s="44" t="s">
        <v>16269</v>
      </c>
      <c r="P449" s="42" t="s">
        <v>120</v>
      </c>
      <c r="Q449" s="45" t="s">
        <v>16270</v>
      </c>
      <c r="R449" s="46" t="s">
        <v>16271</v>
      </c>
      <c r="S449" s="46" t="s">
        <v>15061</v>
      </c>
      <c r="T449" s="47" t="s">
        <v>16272</v>
      </c>
      <c r="U449" s="47" t="s">
        <v>15063</v>
      </c>
      <c r="V449" s="42" t="s">
        <v>124</v>
      </c>
      <c r="W449" s="42" t="s">
        <v>112</v>
      </c>
      <c r="X449" s="42">
        <v>2017</v>
      </c>
      <c r="Y449" s="42" t="s">
        <v>125</v>
      </c>
      <c r="Z449" s="42" t="s">
        <v>15237</v>
      </c>
      <c r="AA449" s="42" t="s">
        <v>127</v>
      </c>
      <c r="AB449" s="42" t="s">
        <v>128</v>
      </c>
      <c r="AC449" s="42" t="s">
        <v>129</v>
      </c>
      <c r="AD449" s="42" t="s">
        <v>130</v>
      </c>
      <c r="AE449" s="42" t="s">
        <v>131</v>
      </c>
      <c r="AF449" s="42" t="s">
        <v>132</v>
      </c>
      <c r="AG449" s="42" t="s">
        <v>133</v>
      </c>
      <c r="AH449" s="42" t="s">
        <v>134</v>
      </c>
      <c r="AI449" s="42" t="s">
        <v>135</v>
      </c>
      <c r="AJ449" s="42" t="s">
        <v>136</v>
      </c>
      <c r="AK449" s="42" t="s">
        <v>137</v>
      </c>
      <c r="AL449" s="42" t="s">
        <v>120</v>
      </c>
      <c r="AM449" s="42" t="s">
        <v>138</v>
      </c>
      <c r="AN449" s="42" t="s">
        <v>139</v>
      </c>
      <c r="AP449" s="42" t="s">
        <v>16273</v>
      </c>
      <c r="AQ449" s="42" t="s">
        <v>76</v>
      </c>
      <c r="AR449" s="48" t="s">
        <v>16274</v>
      </c>
      <c r="AS449" s="42" t="s">
        <v>16275</v>
      </c>
      <c r="AT449" s="42" t="s">
        <v>16276</v>
      </c>
      <c r="AU449" s="42" t="s">
        <v>16277</v>
      </c>
      <c r="AV449" s="42" t="s">
        <v>16278</v>
      </c>
      <c r="AX449" s="42" t="s">
        <v>16279</v>
      </c>
      <c r="BA449" s="42" t="s">
        <v>16280</v>
      </c>
    </row>
    <row r="450" spans="1:59" ht="20.100000000000001" customHeight="1" x14ac:dyDescent="0.2">
      <c r="A450" s="43">
        <v>43647</v>
      </c>
      <c r="B450" s="42" t="s">
        <v>16281</v>
      </c>
      <c r="C450" s="34" t="s">
        <v>112</v>
      </c>
      <c r="D450" s="34">
        <v>20240120</v>
      </c>
      <c r="E450" s="42" t="s">
        <v>1279</v>
      </c>
      <c r="F450" s="42" t="s">
        <v>16282</v>
      </c>
      <c r="G450" s="42" t="s">
        <v>16283</v>
      </c>
      <c r="I450" s="42" t="s">
        <v>16284</v>
      </c>
      <c r="N450" s="44">
        <v>43019</v>
      </c>
      <c r="O450" s="44">
        <v>365</v>
      </c>
      <c r="P450" s="42" t="s">
        <v>120</v>
      </c>
      <c r="Q450" s="45" t="s">
        <v>120</v>
      </c>
      <c r="R450" s="46" t="s">
        <v>16285</v>
      </c>
      <c r="S450" s="46" t="s">
        <v>15061</v>
      </c>
      <c r="T450" s="47" t="s">
        <v>16286</v>
      </c>
      <c r="U450" s="47" t="s">
        <v>15063</v>
      </c>
      <c r="V450" s="42" t="s">
        <v>16287</v>
      </c>
      <c r="W450" s="42" t="s">
        <v>124</v>
      </c>
      <c r="X450" s="42" t="s">
        <v>112</v>
      </c>
      <c r="Y450" s="42">
        <v>2017</v>
      </c>
      <c r="Z450" s="42" t="s">
        <v>125</v>
      </c>
      <c r="AA450" s="42" t="s">
        <v>15088</v>
      </c>
      <c r="AB450" s="42" t="s">
        <v>127</v>
      </c>
      <c r="AC450" s="42" t="s">
        <v>128</v>
      </c>
      <c r="AD450" s="42" t="s">
        <v>15908</v>
      </c>
      <c r="AE450" s="42" t="s">
        <v>130</v>
      </c>
      <c r="AF450" s="42" t="s">
        <v>131</v>
      </c>
      <c r="AG450" s="42" t="s">
        <v>16117</v>
      </c>
      <c r="AH450" s="42" t="s">
        <v>133</v>
      </c>
      <c r="AI450" s="42" t="s">
        <v>134</v>
      </c>
      <c r="AJ450" s="42" t="s">
        <v>16118</v>
      </c>
      <c r="AK450" s="42" t="s">
        <v>137</v>
      </c>
      <c r="AL450" s="42" t="s">
        <v>138</v>
      </c>
      <c r="AN450" s="42" t="s">
        <v>16288</v>
      </c>
      <c r="AO450" s="42" t="s">
        <v>76</v>
      </c>
      <c r="AP450" s="42" t="s">
        <v>16210</v>
      </c>
      <c r="AQ450" s="42" t="s">
        <v>16289</v>
      </c>
      <c r="AR450" s="48" t="s">
        <v>15170</v>
      </c>
      <c r="AS450" s="42" t="s">
        <v>16290</v>
      </c>
      <c r="AT450" s="42" t="s">
        <v>16291</v>
      </c>
      <c r="AU450" s="42" t="s">
        <v>16292</v>
      </c>
      <c r="AV450" s="42" t="s">
        <v>16293</v>
      </c>
    </row>
    <row r="451" spans="1:59" ht="20.100000000000001" customHeight="1" x14ac:dyDescent="0.2">
      <c r="A451" s="43">
        <v>43647</v>
      </c>
      <c r="B451" s="42" t="s">
        <v>16294</v>
      </c>
      <c r="C451" s="34" t="s">
        <v>112</v>
      </c>
      <c r="D451" s="34">
        <v>20240120</v>
      </c>
      <c r="E451" s="42" t="s">
        <v>13907</v>
      </c>
      <c r="F451" s="42" t="s">
        <v>16295</v>
      </c>
      <c r="G451" s="42" t="s">
        <v>1261</v>
      </c>
      <c r="H451" s="42" t="s">
        <v>15118</v>
      </c>
      <c r="I451" s="42" t="s">
        <v>1262</v>
      </c>
      <c r="N451" s="44">
        <v>42193</v>
      </c>
      <c r="O451" s="44">
        <v>464</v>
      </c>
      <c r="P451" s="42" t="s">
        <v>120</v>
      </c>
      <c r="Q451" s="45" t="s">
        <v>120</v>
      </c>
      <c r="R451" s="46" t="s">
        <v>16296</v>
      </c>
      <c r="S451" s="46" t="s">
        <v>15061</v>
      </c>
      <c r="T451" s="47" t="s">
        <v>16297</v>
      </c>
      <c r="U451" s="47" t="s">
        <v>15063</v>
      </c>
      <c r="V451" s="42" t="s">
        <v>16298</v>
      </c>
      <c r="W451" s="42" t="s">
        <v>124</v>
      </c>
      <c r="X451" s="42" t="s">
        <v>112</v>
      </c>
      <c r="Y451" s="42">
        <v>2015</v>
      </c>
      <c r="Z451" s="42" t="s">
        <v>125</v>
      </c>
      <c r="AA451" s="42" t="s">
        <v>15064</v>
      </c>
      <c r="AB451" s="42" t="s">
        <v>127</v>
      </c>
      <c r="AC451" s="42" t="s">
        <v>128</v>
      </c>
      <c r="AD451" s="42" t="s">
        <v>15908</v>
      </c>
      <c r="AE451" s="42" t="s">
        <v>130</v>
      </c>
      <c r="AF451" s="42" t="s">
        <v>131</v>
      </c>
      <c r="AG451" s="42" t="s">
        <v>16117</v>
      </c>
      <c r="AH451" s="42" t="s">
        <v>133</v>
      </c>
      <c r="AI451" s="42" t="s">
        <v>134</v>
      </c>
      <c r="AJ451" s="42" t="s">
        <v>16118</v>
      </c>
      <c r="AK451" s="42" t="s">
        <v>137</v>
      </c>
      <c r="AL451" s="42" t="s">
        <v>138</v>
      </c>
      <c r="AN451" s="42" t="s">
        <v>16299</v>
      </c>
      <c r="AO451" s="42" t="s">
        <v>76</v>
      </c>
      <c r="AP451" s="42" t="s">
        <v>16300</v>
      </c>
      <c r="AQ451" s="42" t="s">
        <v>16301</v>
      </c>
      <c r="AR451" s="48" t="s">
        <v>16302</v>
      </c>
      <c r="AS451" s="42" t="s">
        <v>16303</v>
      </c>
      <c r="AT451" s="42" t="s">
        <v>16304</v>
      </c>
      <c r="AU451" s="42" t="s">
        <v>16305</v>
      </c>
      <c r="AV451" s="42" t="s">
        <v>16306</v>
      </c>
      <c r="AW451" s="42" t="s">
        <v>16307</v>
      </c>
      <c r="AX451" s="42" t="s">
        <v>16308</v>
      </c>
      <c r="AY451" s="42" t="s">
        <v>16309</v>
      </c>
      <c r="AZ451" s="42" t="s">
        <v>15000</v>
      </c>
    </row>
    <row r="452" spans="1:59" ht="20.100000000000001" customHeight="1" x14ac:dyDescent="0.2">
      <c r="A452" s="43">
        <v>43617</v>
      </c>
      <c r="B452" s="42" t="s">
        <v>16310</v>
      </c>
      <c r="C452" s="34" t="s">
        <v>112</v>
      </c>
      <c r="D452" s="34">
        <v>20240120</v>
      </c>
      <c r="E452" s="42" t="s">
        <v>1807</v>
      </c>
      <c r="F452" s="42" t="s">
        <v>16311</v>
      </c>
      <c r="G452" s="42" t="s">
        <v>15387</v>
      </c>
      <c r="H452" s="42" t="s">
        <v>15118</v>
      </c>
      <c r="I452" s="42" t="s">
        <v>15388</v>
      </c>
      <c r="N452" s="44">
        <v>41583.429861111108</v>
      </c>
      <c r="O452" s="44">
        <v>499</v>
      </c>
      <c r="P452" s="42" t="s">
        <v>120</v>
      </c>
      <c r="Q452" s="45" t="s">
        <v>120</v>
      </c>
      <c r="R452" s="46" t="s">
        <v>16312</v>
      </c>
      <c r="S452" s="46" t="s">
        <v>15061</v>
      </c>
      <c r="T452" s="47" t="s">
        <v>16313</v>
      </c>
      <c r="U452" s="47" t="s">
        <v>15063</v>
      </c>
      <c r="V452" s="42" t="s">
        <v>16314</v>
      </c>
      <c r="W452" s="42" t="s">
        <v>124</v>
      </c>
      <c r="X452" s="42" t="s">
        <v>112</v>
      </c>
      <c r="Y452" s="42">
        <v>2013</v>
      </c>
      <c r="Z452" s="42" t="s">
        <v>125</v>
      </c>
      <c r="AA452" s="42" t="s">
        <v>15104</v>
      </c>
      <c r="AB452" s="42" t="s">
        <v>127</v>
      </c>
      <c r="AC452" s="42" t="s">
        <v>128</v>
      </c>
      <c r="AD452" s="42" t="s">
        <v>15908</v>
      </c>
      <c r="AE452" s="42" t="s">
        <v>130</v>
      </c>
      <c r="AF452" s="42" t="s">
        <v>131</v>
      </c>
      <c r="AG452" s="42" t="s">
        <v>16117</v>
      </c>
      <c r="AH452" s="42" t="s">
        <v>133</v>
      </c>
      <c r="AI452" s="42" t="s">
        <v>134</v>
      </c>
      <c r="AJ452" s="42" t="s">
        <v>16118</v>
      </c>
      <c r="AK452" s="42" t="s">
        <v>137</v>
      </c>
      <c r="AL452" s="42" t="s">
        <v>138</v>
      </c>
      <c r="AN452" s="42" t="s">
        <v>16315</v>
      </c>
      <c r="AO452" s="42" t="s">
        <v>76</v>
      </c>
      <c r="AP452" s="42" t="s">
        <v>16178</v>
      </c>
      <c r="AQ452" s="42" t="s">
        <v>15774</v>
      </c>
      <c r="AR452" s="48" t="s">
        <v>16316</v>
      </c>
      <c r="AS452" s="42" t="s">
        <v>16317</v>
      </c>
      <c r="AT452" s="42" t="s">
        <v>15345</v>
      </c>
    </row>
    <row r="453" spans="1:59" ht="20.100000000000001" customHeight="1" x14ac:dyDescent="0.2">
      <c r="A453" s="43">
        <v>43617</v>
      </c>
      <c r="B453" s="42" t="s">
        <v>16318</v>
      </c>
      <c r="C453" s="34" t="s">
        <v>112</v>
      </c>
      <c r="D453" s="34">
        <v>20240120</v>
      </c>
      <c r="E453" s="42" t="s">
        <v>16319</v>
      </c>
      <c r="F453" s="42" t="s">
        <v>16320</v>
      </c>
      <c r="G453" s="42" t="s">
        <v>3836</v>
      </c>
      <c r="H453" s="42" t="s">
        <v>15175</v>
      </c>
      <c r="I453" s="42" t="s">
        <v>1074</v>
      </c>
      <c r="N453" s="44">
        <v>42501</v>
      </c>
      <c r="O453" s="44">
        <v>304</v>
      </c>
      <c r="P453" s="42" t="s">
        <v>120</v>
      </c>
      <c r="Q453" s="45" t="s">
        <v>120</v>
      </c>
      <c r="R453" s="46" t="s">
        <v>16321</v>
      </c>
      <c r="S453" s="46" t="s">
        <v>15061</v>
      </c>
      <c r="T453" s="47" t="s">
        <v>16322</v>
      </c>
      <c r="U453" s="47" t="s">
        <v>15063</v>
      </c>
      <c r="V453" s="42" t="s">
        <v>16323</v>
      </c>
      <c r="W453" s="42" t="s">
        <v>124</v>
      </c>
      <c r="X453" s="42" t="s">
        <v>112</v>
      </c>
      <c r="Y453" s="42">
        <v>2016</v>
      </c>
      <c r="Z453" s="42" t="s">
        <v>125</v>
      </c>
      <c r="AA453" s="42" t="s">
        <v>15856</v>
      </c>
      <c r="AB453" s="42" t="s">
        <v>127</v>
      </c>
      <c r="AC453" s="42" t="s">
        <v>128</v>
      </c>
      <c r="AD453" s="42" t="s">
        <v>15908</v>
      </c>
      <c r="AE453" s="42" t="s">
        <v>130</v>
      </c>
      <c r="AF453" s="42" t="s">
        <v>131</v>
      </c>
      <c r="AG453" s="42" t="s">
        <v>16117</v>
      </c>
      <c r="AH453" s="42" t="s">
        <v>133</v>
      </c>
      <c r="AI453" s="42" t="s">
        <v>134</v>
      </c>
      <c r="AJ453" s="42" t="s">
        <v>16118</v>
      </c>
      <c r="AK453" s="42" t="s">
        <v>137</v>
      </c>
      <c r="AL453" s="42" t="s">
        <v>138</v>
      </c>
      <c r="AN453" s="42" t="s">
        <v>16324</v>
      </c>
      <c r="AO453" s="42" t="s">
        <v>76</v>
      </c>
      <c r="AP453" s="42" t="s">
        <v>16325</v>
      </c>
      <c r="AQ453" s="42" t="s">
        <v>16326</v>
      </c>
      <c r="AR453" s="48" t="s">
        <v>16327</v>
      </c>
      <c r="AS453" s="42" t="s">
        <v>16328</v>
      </c>
      <c r="AT453" s="42" t="s">
        <v>16329</v>
      </c>
      <c r="AU453" s="42" t="s">
        <v>16330</v>
      </c>
      <c r="AV453" s="42" t="s">
        <v>16331</v>
      </c>
      <c r="AW453" s="42" t="s">
        <v>16332</v>
      </c>
      <c r="AX453" s="42" t="s">
        <v>16333</v>
      </c>
      <c r="AY453" s="42" t="s">
        <v>16334</v>
      </c>
      <c r="AZ453" s="42" t="s">
        <v>16335</v>
      </c>
    </row>
    <row r="454" spans="1:59" ht="20.100000000000001" customHeight="1" x14ac:dyDescent="0.2">
      <c r="A454" s="43">
        <v>43617</v>
      </c>
      <c r="B454" s="42" t="s">
        <v>16336</v>
      </c>
      <c r="C454" s="34" t="s">
        <v>112</v>
      </c>
      <c r="D454" s="34">
        <v>20240120</v>
      </c>
      <c r="E454" s="42" t="s">
        <v>1914</v>
      </c>
      <c r="F454" s="42" t="s">
        <v>15351</v>
      </c>
      <c r="G454" s="42" t="s">
        <v>1916</v>
      </c>
      <c r="I454" s="42" t="s">
        <v>1917</v>
      </c>
      <c r="N454" s="44">
        <v>42382</v>
      </c>
      <c r="O454" s="44">
        <v>283</v>
      </c>
      <c r="P454" s="42" t="s">
        <v>120</v>
      </c>
      <c r="Q454" s="45" t="s">
        <v>120</v>
      </c>
      <c r="R454" s="46" t="s">
        <v>16337</v>
      </c>
      <c r="S454" s="46" t="s">
        <v>15061</v>
      </c>
      <c r="T454" s="47" t="s">
        <v>16338</v>
      </c>
      <c r="U454" s="47" t="s">
        <v>15063</v>
      </c>
      <c r="V454" s="42" t="s">
        <v>16339</v>
      </c>
      <c r="W454" s="42" t="s">
        <v>124</v>
      </c>
      <c r="X454" s="42" t="s">
        <v>112</v>
      </c>
      <c r="Y454" s="42">
        <v>2016</v>
      </c>
      <c r="Z454" s="42" t="s">
        <v>125</v>
      </c>
      <c r="AA454" s="42" t="s">
        <v>15064</v>
      </c>
      <c r="AB454" s="42" t="s">
        <v>127</v>
      </c>
      <c r="AC454" s="42" t="s">
        <v>128</v>
      </c>
      <c r="AD454" s="42" t="s">
        <v>15908</v>
      </c>
      <c r="AE454" s="42" t="s">
        <v>130</v>
      </c>
      <c r="AF454" s="42" t="s">
        <v>131</v>
      </c>
      <c r="AG454" s="42" t="s">
        <v>16117</v>
      </c>
      <c r="AH454" s="42" t="s">
        <v>133</v>
      </c>
      <c r="AI454" s="42" t="s">
        <v>134</v>
      </c>
      <c r="AJ454" s="42" t="s">
        <v>16118</v>
      </c>
      <c r="AK454" s="42" t="s">
        <v>137</v>
      </c>
      <c r="AL454" s="42" t="s">
        <v>138</v>
      </c>
      <c r="AN454" s="42" t="s">
        <v>16340</v>
      </c>
      <c r="AO454" s="42" t="s">
        <v>76</v>
      </c>
      <c r="AP454" s="42" t="s">
        <v>15357</v>
      </c>
      <c r="AQ454" s="42" t="s">
        <v>15358</v>
      </c>
      <c r="AR454" s="48" t="s">
        <v>15359</v>
      </c>
      <c r="AS454" s="42" t="s">
        <v>15360</v>
      </c>
      <c r="BA454" s="42" t="s">
        <v>15446</v>
      </c>
      <c r="BB454" s="42" t="s">
        <v>15447</v>
      </c>
      <c r="BC454" s="42" t="s">
        <v>15448</v>
      </c>
      <c r="BD454" s="42" t="s">
        <v>15449</v>
      </c>
      <c r="BE454" s="42" t="s">
        <v>15450</v>
      </c>
      <c r="BF454" s="42" t="s">
        <v>15451</v>
      </c>
      <c r="BG454" s="42" t="s">
        <v>15189</v>
      </c>
    </row>
    <row r="455" spans="1:59" ht="20.100000000000001" customHeight="1" x14ac:dyDescent="0.2">
      <c r="A455" s="43">
        <v>43617</v>
      </c>
      <c r="B455" s="42" t="s">
        <v>16341</v>
      </c>
      <c r="C455" s="34" t="s">
        <v>112</v>
      </c>
      <c r="D455" s="34">
        <v>20240120</v>
      </c>
      <c r="E455" s="42" t="s">
        <v>5465</v>
      </c>
      <c r="F455" s="42" t="s">
        <v>16342</v>
      </c>
      <c r="G455" s="42" t="s">
        <v>16343</v>
      </c>
      <c r="I455" s="42" t="s">
        <v>16344</v>
      </c>
      <c r="N455" s="44">
        <v>40694.656944444447</v>
      </c>
      <c r="O455" s="44">
        <v>406</v>
      </c>
      <c r="P455" s="42" t="s">
        <v>120</v>
      </c>
      <c r="Q455" s="45" t="s">
        <v>120</v>
      </c>
      <c r="R455" s="46" t="s">
        <v>16345</v>
      </c>
      <c r="S455" s="46" t="s">
        <v>15061</v>
      </c>
      <c r="T455" s="47" t="s">
        <v>16346</v>
      </c>
      <c r="U455" s="47" t="s">
        <v>15063</v>
      </c>
      <c r="V455" s="42" t="s">
        <v>16347</v>
      </c>
      <c r="W455" s="42" t="s">
        <v>124</v>
      </c>
      <c r="X455" s="42" t="s">
        <v>112</v>
      </c>
      <c r="Y455" s="42">
        <v>2011</v>
      </c>
      <c r="Z455" s="42" t="s">
        <v>125</v>
      </c>
      <c r="AA455" s="42" t="s">
        <v>15064</v>
      </c>
      <c r="AB455" s="42" t="s">
        <v>127</v>
      </c>
      <c r="AC455" s="42" t="s">
        <v>128</v>
      </c>
      <c r="AD455" s="42" t="s">
        <v>15908</v>
      </c>
      <c r="AE455" s="42" t="s">
        <v>130</v>
      </c>
      <c r="AF455" s="42" t="s">
        <v>131</v>
      </c>
      <c r="AG455" s="42" t="s">
        <v>16117</v>
      </c>
      <c r="AH455" s="42" t="s">
        <v>133</v>
      </c>
      <c r="AI455" s="42" t="s">
        <v>134</v>
      </c>
      <c r="AJ455" s="42" t="s">
        <v>16118</v>
      </c>
      <c r="AK455" s="42" t="s">
        <v>137</v>
      </c>
      <c r="AL455" s="42" t="s">
        <v>138</v>
      </c>
      <c r="AN455" s="42" t="s">
        <v>16348</v>
      </c>
      <c r="AO455" s="42" t="s">
        <v>76</v>
      </c>
      <c r="AP455" s="42" t="s">
        <v>16349</v>
      </c>
      <c r="AR455" s="48"/>
    </row>
    <row r="456" spans="1:59" ht="20.100000000000001" customHeight="1" x14ac:dyDescent="0.2">
      <c r="A456" s="43">
        <v>43586</v>
      </c>
      <c r="B456" s="42" t="s">
        <v>16350</v>
      </c>
      <c r="C456" s="34" t="s">
        <v>112</v>
      </c>
      <c r="D456" s="34">
        <v>20240120</v>
      </c>
      <c r="E456" s="42" t="s">
        <v>16040</v>
      </c>
      <c r="F456" s="42" t="s">
        <v>4143</v>
      </c>
      <c r="G456" s="42" t="s">
        <v>2021</v>
      </c>
      <c r="H456" s="42" t="s">
        <v>15118</v>
      </c>
      <c r="I456" s="42" t="s">
        <v>2022</v>
      </c>
      <c r="N456" s="44">
        <v>43019</v>
      </c>
      <c r="O456" s="44">
        <v>576</v>
      </c>
      <c r="P456" s="42" t="s">
        <v>120</v>
      </c>
      <c r="Q456" s="45" t="s">
        <v>120</v>
      </c>
      <c r="R456" s="46" t="s">
        <v>16351</v>
      </c>
      <c r="S456" s="46" t="s">
        <v>15061</v>
      </c>
      <c r="T456" s="47" t="s">
        <v>16352</v>
      </c>
      <c r="U456" s="47" t="s">
        <v>15063</v>
      </c>
      <c r="V456" s="42" t="s">
        <v>16353</v>
      </c>
      <c r="W456" s="42" t="s">
        <v>124</v>
      </c>
      <c r="X456" s="42" t="s">
        <v>112</v>
      </c>
      <c r="Y456" s="42">
        <v>2017</v>
      </c>
      <c r="Z456" s="42" t="s">
        <v>125</v>
      </c>
      <c r="AA456" s="42" t="s">
        <v>15104</v>
      </c>
      <c r="AB456" s="42" t="s">
        <v>127</v>
      </c>
      <c r="AC456" s="42" t="s">
        <v>128</v>
      </c>
      <c r="AD456" s="42" t="s">
        <v>15908</v>
      </c>
      <c r="AE456" s="42" t="s">
        <v>130</v>
      </c>
      <c r="AF456" s="42" t="s">
        <v>131</v>
      </c>
      <c r="AG456" s="42" t="s">
        <v>16117</v>
      </c>
      <c r="AH456" s="42" t="s">
        <v>133</v>
      </c>
      <c r="AI456" s="42" t="s">
        <v>134</v>
      </c>
      <c r="AJ456" s="42" t="s">
        <v>16118</v>
      </c>
      <c r="AK456" s="42" t="s">
        <v>137</v>
      </c>
      <c r="AL456" s="42" t="s">
        <v>138</v>
      </c>
      <c r="AN456" s="42" t="s">
        <v>16354</v>
      </c>
      <c r="AO456" s="42" t="s">
        <v>76</v>
      </c>
      <c r="AP456" s="42" t="s">
        <v>16355</v>
      </c>
      <c r="AQ456" s="42" t="s">
        <v>16356</v>
      </c>
      <c r="AR456" s="48" t="s">
        <v>12802</v>
      </c>
      <c r="AS456" s="42" t="s">
        <v>16357</v>
      </c>
      <c r="AT456" s="42" t="s">
        <v>16358</v>
      </c>
      <c r="AU456" s="42" t="s">
        <v>15619</v>
      </c>
      <c r="AV456" s="42" t="s">
        <v>16359</v>
      </c>
      <c r="AW456" s="42" t="s">
        <v>16360</v>
      </c>
      <c r="AX456" s="42" t="s">
        <v>16361</v>
      </c>
      <c r="AY456" s="42" t="s">
        <v>12069</v>
      </c>
      <c r="AZ456" s="42" t="s">
        <v>16362</v>
      </c>
    </row>
    <row r="457" spans="1:59" ht="20.100000000000001" customHeight="1" x14ac:dyDescent="0.2">
      <c r="A457" s="43">
        <v>43586</v>
      </c>
      <c r="B457" s="42" t="s">
        <v>16363</v>
      </c>
      <c r="C457" s="34" t="s">
        <v>112</v>
      </c>
      <c r="D457" s="34">
        <v>20240120</v>
      </c>
      <c r="E457" s="42" t="s">
        <v>5284</v>
      </c>
      <c r="F457" s="42" t="s">
        <v>16364</v>
      </c>
      <c r="G457" s="42" t="s">
        <v>5286</v>
      </c>
      <c r="H457" s="42" t="s">
        <v>15118</v>
      </c>
      <c r="I457" s="42" t="s">
        <v>5287</v>
      </c>
      <c r="N457" s="44">
        <v>42382</v>
      </c>
      <c r="O457" s="44">
        <v>297</v>
      </c>
      <c r="P457" s="42" t="s">
        <v>120</v>
      </c>
      <c r="Q457" s="45" t="s">
        <v>120</v>
      </c>
      <c r="R457" s="46" t="s">
        <v>16365</v>
      </c>
      <c r="S457" s="46" t="s">
        <v>15061</v>
      </c>
      <c r="T457" s="47" t="s">
        <v>16366</v>
      </c>
      <c r="U457" s="47" t="s">
        <v>15063</v>
      </c>
      <c r="V457" s="42" t="s">
        <v>16367</v>
      </c>
      <c r="W457" s="42" t="s">
        <v>124</v>
      </c>
      <c r="X457" s="42" t="s">
        <v>112</v>
      </c>
      <c r="Y457" s="42">
        <v>2016</v>
      </c>
      <c r="Z457" s="42" t="s">
        <v>125</v>
      </c>
      <c r="AA457" s="42" t="s">
        <v>15237</v>
      </c>
      <c r="AB457" s="42" t="s">
        <v>127</v>
      </c>
      <c r="AC457" s="42" t="s">
        <v>128</v>
      </c>
      <c r="AD457" s="42" t="s">
        <v>15908</v>
      </c>
      <c r="AE457" s="42" t="s">
        <v>130</v>
      </c>
      <c r="AF457" s="42" t="s">
        <v>131</v>
      </c>
      <c r="AG457" s="42" t="s">
        <v>16117</v>
      </c>
      <c r="AH457" s="42" t="s">
        <v>133</v>
      </c>
      <c r="AI457" s="42" t="s">
        <v>134</v>
      </c>
      <c r="AJ457" s="42" t="s">
        <v>16118</v>
      </c>
      <c r="AK457" s="42" t="s">
        <v>137</v>
      </c>
      <c r="AL457" s="42" t="s">
        <v>138</v>
      </c>
      <c r="AN457" s="42" t="s">
        <v>16368</v>
      </c>
      <c r="AO457" s="42" t="s">
        <v>76</v>
      </c>
      <c r="AP457" s="42" t="s">
        <v>16369</v>
      </c>
      <c r="AQ457" s="42" t="s">
        <v>16370</v>
      </c>
      <c r="AR457" s="48" t="s">
        <v>16371</v>
      </c>
      <c r="AS457" s="42" t="s">
        <v>16372</v>
      </c>
      <c r="AT457" s="42" t="s">
        <v>15269</v>
      </c>
      <c r="AU457" s="42" t="s">
        <v>16235</v>
      </c>
      <c r="AV457" s="42" t="s">
        <v>16373</v>
      </c>
    </row>
    <row r="458" spans="1:59" ht="20.100000000000001" customHeight="1" x14ac:dyDescent="0.2">
      <c r="A458" s="43">
        <v>43556</v>
      </c>
      <c r="B458" s="42" t="s">
        <v>16374</v>
      </c>
      <c r="C458" s="34" t="s">
        <v>112</v>
      </c>
      <c r="D458" s="34">
        <v>20240120</v>
      </c>
      <c r="E458" s="42" t="s">
        <v>16375</v>
      </c>
      <c r="F458" s="42" t="s">
        <v>3322</v>
      </c>
      <c r="G458" s="42" t="s">
        <v>1462</v>
      </c>
      <c r="H458" s="42" t="s">
        <v>16376</v>
      </c>
      <c r="I458" s="42" t="s">
        <v>1463</v>
      </c>
      <c r="N458" s="44">
        <v>42963</v>
      </c>
      <c r="O458" s="44">
        <v>462</v>
      </c>
      <c r="P458" s="42" t="s">
        <v>120</v>
      </c>
      <c r="Q458" s="45" t="s">
        <v>120</v>
      </c>
      <c r="R458" s="46" t="s">
        <v>16377</v>
      </c>
      <c r="S458" s="46" t="s">
        <v>15061</v>
      </c>
      <c r="T458" s="47" t="s">
        <v>16378</v>
      </c>
      <c r="U458" s="47" t="s">
        <v>15063</v>
      </c>
      <c r="V458" s="42" t="s">
        <v>16379</v>
      </c>
      <c r="W458" s="42" t="s">
        <v>124</v>
      </c>
      <c r="X458" s="42" t="s">
        <v>112</v>
      </c>
      <c r="Y458" s="42">
        <v>2017</v>
      </c>
      <c r="Z458" s="42" t="s">
        <v>125</v>
      </c>
      <c r="AA458" s="42" t="s">
        <v>15149</v>
      </c>
      <c r="AB458" s="42" t="s">
        <v>127</v>
      </c>
      <c r="AC458" s="42" t="s">
        <v>128</v>
      </c>
      <c r="AD458" s="42" t="s">
        <v>15908</v>
      </c>
      <c r="AE458" s="42" t="s">
        <v>130</v>
      </c>
      <c r="AF458" s="42" t="s">
        <v>131</v>
      </c>
      <c r="AG458" s="42" t="s">
        <v>16117</v>
      </c>
      <c r="AH458" s="42" t="s">
        <v>133</v>
      </c>
      <c r="AI458" s="42" t="s">
        <v>134</v>
      </c>
      <c r="AJ458" s="42" t="s">
        <v>16118</v>
      </c>
      <c r="AK458" s="42" t="s">
        <v>137</v>
      </c>
      <c r="AL458" s="42" t="s">
        <v>138</v>
      </c>
      <c r="AN458" s="42" t="s">
        <v>16380</v>
      </c>
      <c r="AO458" s="42" t="s">
        <v>76</v>
      </c>
      <c r="AP458" s="42" t="s">
        <v>15437</v>
      </c>
      <c r="AQ458" s="42" t="s">
        <v>15459</v>
      </c>
      <c r="AR458" s="48" t="s">
        <v>15460</v>
      </c>
      <c r="AS458" s="42" t="s">
        <v>16381</v>
      </c>
      <c r="AT458" s="42" t="s">
        <v>15462</v>
      </c>
      <c r="AU458" s="42" t="s">
        <v>15463</v>
      </c>
      <c r="AV458" s="42" t="s">
        <v>15464</v>
      </c>
      <c r="AW458" s="42" t="s">
        <v>16382</v>
      </c>
      <c r="AX458" s="42" t="s">
        <v>15349</v>
      </c>
    </row>
    <row r="459" spans="1:59" ht="20.100000000000001" customHeight="1" x14ac:dyDescent="0.2">
      <c r="A459" s="43">
        <v>43556</v>
      </c>
      <c r="B459" s="42" t="s">
        <v>16383</v>
      </c>
      <c r="C459" s="34" t="s">
        <v>112</v>
      </c>
      <c r="D459" s="34">
        <v>20240120</v>
      </c>
      <c r="E459" s="42" t="s">
        <v>1345</v>
      </c>
      <c r="F459" s="42" t="s">
        <v>16384</v>
      </c>
      <c r="G459" s="42" t="s">
        <v>16385</v>
      </c>
      <c r="I459" s="42" t="s">
        <v>16386</v>
      </c>
      <c r="J459" s="42" t="s">
        <v>1348</v>
      </c>
      <c r="N459" s="44">
        <v>42711</v>
      </c>
      <c r="O459" s="44">
        <v>346</v>
      </c>
      <c r="P459" s="42" t="s">
        <v>120</v>
      </c>
      <c r="Q459" s="45" t="s">
        <v>120</v>
      </c>
      <c r="R459" s="46" t="s">
        <v>16387</v>
      </c>
      <c r="S459" s="46" t="s">
        <v>15061</v>
      </c>
      <c r="T459" s="47" t="s">
        <v>16388</v>
      </c>
      <c r="U459" s="47" t="s">
        <v>15063</v>
      </c>
      <c r="V459" s="42" t="s">
        <v>16389</v>
      </c>
      <c r="W459" s="42" t="s">
        <v>124</v>
      </c>
      <c r="X459" s="42" t="s">
        <v>112</v>
      </c>
      <c r="Y459" s="42">
        <v>2016</v>
      </c>
      <c r="Z459" s="42" t="s">
        <v>125</v>
      </c>
      <c r="AA459" s="42" t="s">
        <v>15088</v>
      </c>
      <c r="AB459" s="42" t="s">
        <v>127</v>
      </c>
      <c r="AC459" s="42" t="s">
        <v>128</v>
      </c>
      <c r="AD459" s="42" t="s">
        <v>15908</v>
      </c>
      <c r="AE459" s="42" t="s">
        <v>130</v>
      </c>
      <c r="AF459" s="42" t="s">
        <v>131</v>
      </c>
      <c r="AG459" s="42" t="s">
        <v>16117</v>
      </c>
      <c r="AH459" s="42" t="s">
        <v>133</v>
      </c>
      <c r="AI459" s="42" t="s">
        <v>134</v>
      </c>
      <c r="AJ459" s="42" t="s">
        <v>16118</v>
      </c>
      <c r="AK459" s="42" t="s">
        <v>137</v>
      </c>
      <c r="AL459" s="42" t="s">
        <v>138</v>
      </c>
      <c r="AN459" s="42" t="s">
        <v>16390</v>
      </c>
      <c r="AO459" s="42" t="s">
        <v>76</v>
      </c>
      <c r="AP459" s="42" t="s">
        <v>16391</v>
      </c>
      <c r="AQ459" s="42" t="s">
        <v>16392</v>
      </c>
      <c r="AR459" s="48" t="s">
        <v>16393</v>
      </c>
      <c r="AS459" s="42" t="s">
        <v>15535</v>
      </c>
      <c r="AT459" s="42" t="s">
        <v>12802</v>
      </c>
    </row>
    <row r="460" spans="1:59" ht="20.100000000000001" customHeight="1" x14ac:dyDescent="0.2">
      <c r="A460" s="43">
        <v>43525</v>
      </c>
      <c r="B460" s="42" t="s">
        <v>16394</v>
      </c>
      <c r="C460" s="34" t="s">
        <v>112</v>
      </c>
      <c r="D460" s="34">
        <v>20240120</v>
      </c>
      <c r="E460" s="42" t="s">
        <v>564</v>
      </c>
      <c r="F460" s="42" t="s">
        <v>16395</v>
      </c>
      <c r="G460" s="42" t="s">
        <v>4536</v>
      </c>
      <c r="H460" s="42" t="s">
        <v>15118</v>
      </c>
      <c r="I460" s="42" t="s">
        <v>4537</v>
      </c>
      <c r="N460" s="44">
        <v>42438</v>
      </c>
      <c r="O460" s="44">
        <v>630</v>
      </c>
      <c r="P460" s="42" t="s">
        <v>120</v>
      </c>
      <c r="Q460" s="45" t="s">
        <v>120</v>
      </c>
      <c r="R460" s="46" t="s">
        <v>16396</v>
      </c>
      <c r="S460" s="46" t="s">
        <v>15061</v>
      </c>
      <c r="T460" s="47" t="s">
        <v>16397</v>
      </c>
      <c r="U460" s="47" t="s">
        <v>15063</v>
      </c>
      <c r="V460" s="42" t="s">
        <v>16398</v>
      </c>
      <c r="W460" s="42" t="s">
        <v>124</v>
      </c>
      <c r="X460" s="42" t="s">
        <v>112</v>
      </c>
      <c r="Y460" s="42">
        <v>2016</v>
      </c>
      <c r="Z460" s="42" t="s">
        <v>125</v>
      </c>
      <c r="AA460" s="42" t="s">
        <v>15088</v>
      </c>
      <c r="AB460" s="42" t="s">
        <v>127</v>
      </c>
      <c r="AC460" s="42" t="s">
        <v>128</v>
      </c>
      <c r="AD460" s="42" t="s">
        <v>15908</v>
      </c>
      <c r="AE460" s="42" t="s">
        <v>130</v>
      </c>
      <c r="AF460" s="42" t="s">
        <v>131</v>
      </c>
      <c r="AG460" s="42" t="s">
        <v>16117</v>
      </c>
      <c r="AH460" s="42" t="s">
        <v>133</v>
      </c>
      <c r="AI460" s="42" t="s">
        <v>134</v>
      </c>
      <c r="AJ460" s="42" t="s">
        <v>16118</v>
      </c>
      <c r="AK460" s="42" t="s">
        <v>137</v>
      </c>
      <c r="AL460" s="42" t="s">
        <v>138</v>
      </c>
      <c r="AN460" s="42" t="s">
        <v>16399</v>
      </c>
      <c r="AO460" s="42" t="s">
        <v>76</v>
      </c>
      <c r="AP460" s="42" t="s">
        <v>15750</v>
      </c>
      <c r="AQ460" s="42" t="s">
        <v>15751</v>
      </c>
      <c r="AR460" s="48" t="s">
        <v>15752</v>
      </c>
      <c r="AS460" s="42" t="s">
        <v>15753</v>
      </c>
      <c r="AT460" s="42" t="s">
        <v>15754</v>
      </c>
      <c r="AU460" s="42" t="s">
        <v>15755</v>
      </c>
      <c r="AV460" s="42" t="s">
        <v>16400</v>
      </c>
      <c r="AW460" s="42" t="s">
        <v>15656</v>
      </c>
    </row>
    <row r="461" spans="1:59" ht="20.100000000000001" customHeight="1" x14ac:dyDescent="0.2">
      <c r="A461" s="43">
        <v>43497</v>
      </c>
      <c r="B461" s="42" t="s">
        <v>16401</v>
      </c>
      <c r="C461" s="34" t="s">
        <v>112</v>
      </c>
      <c r="D461" s="34">
        <v>20240120</v>
      </c>
      <c r="E461" s="42" t="s">
        <v>16402</v>
      </c>
      <c r="F461" s="42" t="s">
        <v>837</v>
      </c>
      <c r="G461" s="42" t="s">
        <v>1462</v>
      </c>
      <c r="I461" s="42" t="s">
        <v>1463</v>
      </c>
      <c r="N461" s="44">
        <v>42746</v>
      </c>
      <c r="O461" s="44">
        <v>484</v>
      </c>
      <c r="P461" s="42" t="s">
        <v>120</v>
      </c>
      <c r="Q461" s="45" t="s">
        <v>120</v>
      </c>
      <c r="R461" s="46" t="s">
        <v>16403</v>
      </c>
      <c r="S461" s="46" t="s">
        <v>15061</v>
      </c>
      <c r="T461" s="47" t="s">
        <v>16404</v>
      </c>
      <c r="U461" s="47" t="s">
        <v>15063</v>
      </c>
      <c r="V461" s="42" t="s">
        <v>16405</v>
      </c>
      <c r="W461" s="42" t="s">
        <v>124</v>
      </c>
      <c r="X461" s="42" t="s">
        <v>112</v>
      </c>
      <c r="Y461" s="42">
        <v>2017</v>
      </c>
      <c r="Z461" s="42" t="s">
        <v>125</v>
      </c>
      <c r="AA461" s="42" t="s">
        <v>15104</v>
      </c>
      <c r="AB461" s="42" t="s">
        <v>127</v>
      </c>
      <c r="AC461" s="42" t="s">
        <v>128</v>
      </c>
      <c r="AD461" s="42" t="s">
        <v>15908</v>
      </c>
      <c r="AE461" s="42" t="s">
        <v>130</v>
      </c>
      <c r="AF461" s="42" t="s">
        <v>131</v>
      </c>
      <c r="AG461" s="42" t="s">
        <v>16117</v>
      </c>
      <c r="AH461" s="42" t="s">
        <v>133</v>
      </c>
      <c r="AI461" s="42" t="s">
        <v>134</v>
      </c>
      <c r="AJ461" s="42" t="s">
        <v>16118</v>
      </c>
      <c r="AK461" s="42" t="s">
        <v>137</v>
      </c>
      <c r="AL461" s="42" t="s">
        <v>138</v>
      </c>
      <c r="AN461" s="42" t="s">
        <v>16406</v>
      </c>
      <c r="AO461" s="42" t="s">
        <v>76</v>
      </c>
      <c r="AP461" s="42" t="s">
        <v>16407</v>
      </c>
      <c r="AQ461" s="42" t="s">
        <v>16408</v>
      </c>
      <c r="AR461" s="48" t="s">
        <v>15437</v>
      </c>
      <c r="AS461" s="42" t="s">
        <v>15560</v>
      </c>
      <c r="AT461" s="42" t="s">
        <v>15561</v>
      </c>
      <c r="AU461" s="42" t="s">
        <v>15562</v>
      </c>
      <c r="AV461" s="42" t="s">
        <v>15018</v>
      </c>
      <c r="AW461" s="42" t="s">
        <v>15563</v>
      </c>
      <c r="AX461" s="42" t="s">
        <v>15564</v>
      </c>
      <c r="AY461" s="42" t="s">
        <v>15565</v>
      </c>
      <c r="AZ461" s="42" t="s">
        <v>15566</v>
      </c>
    </row>
    <row r="462" spans="1:59" ht="20.100000000000001" customHeight="1" x14ac:dyDescent="0.2">
      <c r="A462" s="43">
        <v>43466</v>
      </c>
      <c r="B462" s="42" t="s">
        <v>16409</v>
      </c>
      <c r="C462" s="34" t="s">
        <v>112</v>
      </c>
      <c r="D462" s="34">
        <v>20240120</v>
      </c>
      <c r="E462" s="42" t="s">
        <v>5356</v>
      </c>
      <c r="F462" s="42" t="s">
        <v>16410</v>
      </c>
      <c r="G462" s="42" t="s">
        <v>16411</v>
      </c>
      <c r="I462" s="42" t="s">
        <v>16412</v>
      </c>
      <c r="N462" s="44">
        <v>42347</v>
      </c>
      <c r="O462" s="44">
        <v>484</v>
      </c>
      <c r="P462" s="42" t="s">
        <v>120</v>
      </c>
      <c r="Q462" s="45" t="s">
        <v>120</v>
      </c>
      <c r="R462" s="46" t="s">
        <v>16413</v>
      </c>
      <c r="S462" s="46" t="s">
        <v>15061</v>
      </c>
      <c r="T462" s="47" t="s">
        <v>16414</v>
      </c>
      <c r="U462" s="47" t="s">
        <v>15063</v>
      </c>
      <c r="V462" s="42" t="s">
        <v>16415</v>
      </c>
      <c r="W462" s="42" t="s">
        <v>124</v>
      </c>
      <c r="X462" s="42" t="s">
        <v>112</v>
      </c>
      <c r="Y462" s="42">
        <v>2015</v>
      </c>
      <c r="Z462" s="42" t="s">
        <v>125</v>
      </c>
      <c r="AA462" s="42" t="s">
        <v>15237</v>
      </c>
      <c r="AB462" s="42" t="s">
        <v>127</v>
      </c>
      <c r="AC462" s="42" t="s">
        <v>128</v>
      </c>
      <c r="AD462" s="42" t="s">
        <v>15908</v>
      </c>
      <c r="AE462" s="42" t="s">
        <v>130</v>
      </c>
      <c r="AF462" s="42" t="s">
        <v>131</v>
      </c>
      <c r="AG462" s="42" t="s">
        <v>16117</v>
      </c>
      <c r="AH462" s="42" t="s">
        <v>133</v>
      </c>
      <c r="AI462" s="42" t="s">
        <v>134</v>
      </c>
      <c r="AJ462" s="42" t="s">
        <v>16118</v>
      </c>
      <c r="AK462" s="42" t="s">
        <v>137</v>
      </c>
      <c r="AL462" s="42" t="s">
        <v>138</v>
      </c>
      <c r="AN462" s="42" t="s">
        <v>16416</v>
      </c>
      <c r="AO462" s="42" t="s">
        <v>76</v>
      </c>
      <c r="AP462" s="42" t="s">
        <v>15381</v>
      </c>
      <c r="AQ462" s="42" t="s">
        <v>16417</v>
      </c>
      <c r="AR462" s="48" t="s">
        <v>16418</v>
      </c>
      <c r="AS462" s="42" t="s">
        <v>16419</v>
      </c>
      <c r="AT462" s="42" t="s">
        <v>16420</v>
      </c>
      <c r="AU462" s="42" t="s">
        <v>16421</v>
      </c>
      <c r="AV462" s="42" t="s">
        <v>16422</v>
      </c>
      <c r="BA462" s="42" t="s">
        <v>16423</v>
      </c>
      <c r="BB462" s="42" t="s">
        <v>15077</v>
      </c>
      <c r="BC462" s="42" t="s">
        <v>16424</v>
      </c>
      <c r="BD462" s="42" t="s">
        <v>15078</v>
      </c>
      <c r="BE462" s="42" t="s">
        <v>16425</v>
      </c>
      <c r="BF462" s="42" t="s">
        <v>15079</v>
      </c>
      <c r="BG462" s="42" t="s">
        <v>15080</v>
      </c>
    </row>
    <row r="463" spans="1:59" ht="20.100000000000001" customHeight="1" x14ac:dyDescent="0.2">
      <c r="A463" s="43">
        <v>43466</v>
      </c>
      <c r="B463" s="42" t="s">
        <v>16426</v>
      </c>
      <c r="C463" s="34" t="s">
        <v>112</v>
      </c>
      <c r="D463" s="34">
        <v>20240120</v>
      </c>
      <c r="E463" s="42" t="s">
        <v>3873</v>
      </c>
      <c r="F463" s="42" t="s">
        <v>15527</v>
      </c>
      <c r="G463" s="42" t="s">
        <v>15528</v>
      </c>
      <c r="I463" s="42" t="s">
        <v>15529</v>
      </c>
      <c r="N463" s="44">
        <v>42627</v>
      </c>
      <c r="O463" s="44">
        <v>331</v>
      </c>
      <c r="P463" s="42" t="s">
        <v>120</v>
      </c>
      <c r="Q463" s="45" t="s">
        <v>120</v>
      </c>
      <c r="R463" s="46" t="s">
        <v>16427</v>
      </c>
      <c r="S463" s="46" t="s">
        <v>15061</v>
      </c>
      <c r="T463" s="47" t="s">
        <v>16428</v>
      </c>
      <c r="U463" s="47" t="s">
        <v>15063</v>
      </c>
      <c r="V463" s="42" t="s">
        <v>16429</v>
      </c>
      <c r="W463" s="42" t="s">
        <v>124</v>
      </c>
      <c r="X463" s="42" t="s">
        <v>112</v>
      </c>
      <c r="Y463" s="42">
        <v>2016</v>
      </c>
      <c r="Z463" s="42" t="s">
        <v>125</v>
      </c>
      <c r="AA463" s="42" t="s">
        <v>15104</v>
      </c>
      <c r="AB463" s="42" t="s">
        <v>127</v>
      </c>
      <c r="AC463" s="42" t="s">
        <v>128</v>
      </c>
      <c r="AD463" s="42" t="s">
        <v>15908</v>
      </c>
      <c r="AE463" s="42" t="s">
        <v>130</v>
      </c>
      <c r="AF463" s="42" t="s">
        <v>131</v>
      </c>
      <c r="AG463" s="42" t="s">
        <v>16117</v>
      </c>
      <c r="AH463" s="42" t="s">
        <v>133</v>
      </c>
      <c r="AI463" s="42" t="s">
        <v>134</v>
      </c>
      <c r="AJ463" s="42" t="s">
        <v>16118</v>
      </c>
      <c r="AK463" s="42" t="s">
        <v>137</v>
      </c>
      <c r="AL463" s="42" t="s">
        <v>138</v>
      </c>
      <c r="AN463" s="42" t="s">
        <v>16430</v>
      </c>
      <c r="AO463" s="42" t="s">
        <v>76</v>
      </c>
      <c r="AP463" s="42" t="s">
        <v>15535</v>
      </c>
      <c r="AQ463" s="42" t="s">
        <v>16431</v>
      </c>
      <c r="AR463" s="48" t="s">
        <v>15536</v>
      </c>
      <c r="AS463" s="42" t="s">
        <v>15133</v>
      </c>
    </row>
    <row r="464" spans="1:59" ht="20.100000000000001" customHeight="1" x14ac:dyDescent="0.2">
      <c r="A464" s="43">
        <v>43435</v>
      </c>
      <c r="B464" s="42" t="s">
        <v>16432</v>
      </c>
      <c r="C464" s="34" t="s">
        <v>112</v>
      </c>
      <c r="D464" s="34">
        <v>20240120</v>
      </c>
      <c r="E464" s="42" t="s">
        <v>16433</v>
      </c>
      <c r="F464" s="42" t="s">
        <v>15900</v>
      </c>
      <c r="G464" s="42" t="s">
        <v>16434</v>
      </c>
      <c r="H464" s="42" t="s">
        <v>15215</v>
      </c>
      <c r="I464" s="42" t="s">
        <v>5425</v>
      </c>
      <c r="J464" s="42" t="s">
        <v>15388</v>
      </c>
      <c r="N464" s="44">
        <v>41983</v>
      </c>
      <c r="O464" s="44">
        <v>440</v>
      </c>
      <c r="P464" s="42" t="s">
        <v>120</v>
      </c>
      <c r="Q464" s="45" t="s">
        <v>120</v>
      </c>
      <c r="R464" s="46" t="s">
        <v>16435</v>
      </c>
      <c r="S464" s="46" t="s">
        <v>15061</v>
      </c>
      <c r="T464" s="47" t="s">
        <v>16436</v>
      </c>
      <c r="U464" s="47" t="s">
        <v>15063</v>
      </c>
      <c r="V464" s="42" t="s">
        <v>16437</v>
      </c>
      <c r="W464" s="42" t="s">
        <v>124</v>
      </c>
      <c r="X464" s="42" t="s">
        <v>112</v>
      </c>
      <c r="Y464" s="42">
        <v>2014</v>
      </c>
      <c r="Z464" s="42" t="s">
        <v>125</v>
      </c>
      <c r="AA464" s="42" t="s">
        <v>15104</v>
      </c>
      <c r="AB464" s="42" t="s">
        <v>127</v>
      </c>
      <c r="AC464" s="42" t="s">
        <v>128</v>
      </c>
      <c r="AD464" s="42" t="s">
        <v>15908</v>
      </c>
      <c r="AE464" s="42" t="s">
        <v>130</v>
      </c>
      <c r="AF464" s="42" t="s">
        <v>131</v>
      </c>
      <c r="AG464" s="42" t="s">
        <v>16117</v>
      </c>
      <c r="AH464" s="42" t="s">
        <v>133</v>
      </c>
      <c r="AI464" s="42" t="s">
        <v>134</v>
      </c>
      <c r="AJ464" s="42" t="s">
        <v>16118</v>
      </c>
      <c r="AK464" s="42" t="s">
        <v>137</v>
      </c>
      <c r="AL464" s="42" t="s">
        <v>138</v>
      </c>
      <c r="AN464" s="42" t="s">
        <v>16438</v>
      </c>
      <c r="AO464" s="42" t="s">
        <v>76</v>
      </c>
      <c r="AP464" s="42" t="s">
        <v>15910</v>
      </c>
      <c r="AQ464" s="42" t="s">
        <v>16439</v>
      </c>
      <c r="AR464" s="48" t="s">
        <v>15911</v>
      </c>
      <c r="AS464" s="42" t="s">
        <v>15750</v>
      </c>
      <c r="AT464" s="42" t="s">
        <v>15783</v>
      </c>
      <c r="AU464" s="42" t="s">
        <v>16440</v>
      </c>
    </row>
    <row r="465" spans="1:55" ht="20.100000000000001" customHeight="1" x14ac:dyDescent="0.2">
      <c r="A465" s="43">
        <v>43435</v>
      </c>
      <c r="B465" s="42" t="s">
        <v>16441</v>
      </c>
      <c r="C465" s="34" t="s">
        <v>112</v>
      </c>
      <c r="D465" s="34">
        <v>20240120</v>
      </c>
      <c r="E465" s="42" t="s">
        <v>1600</v>
      </c>
      <c r="F465" s="42" t="s">
        <v>16442</v>
      </c>
      <c r="G465" s="42" t="s">
        <v>1170</v>
      </c>
      <c r="H465" s="42" t="s">
        <v>15118</v>
      </c>
      <c r="I465" s="42" t="s">
        <v>1171</v>
      </c>
      <c r="N465" s="44">
        <v>42627</v>
      </c>
      <c r="O465" s="44">
        <v>553</v>
      </c>
      <c r="P465" s="42" t="s">
        <v>120</v>
      </c>
      <c r="Q465" s="45" t="s">
        <v>120</v>
      </c>
      <c r="R465" s="46" t="s">
        <v>16443</v>
      </c>
      <c r="S465" s="46" t="s">
        <v>15061</v>
      </c>
      <c r="T465" s="47" t="s">
        <v>16444</v>
      </c>
      <c r="U465" s="47" t="s">
        <v>15063</v>
      </c>
      <c r="V465" s="42" t="s">
        <v>16445</v>
      </c>
      <c r="W465" s="42" t="s">
        <v>124</v>
      </c>
      <c r="X465" s="42" t="s">
        <v>112</v>
      </c>
      <c r="Y465" s="42">
        <v>2016</v>
      </c>
      <c r="Z465" s="42" t="s">
        <v>125</v>
      </c>
      <c r="AA465" s="42" t="s">
        <v>15104</v>
      </c>
      <c r="AB465" s="42" t="s">
        <v>127</v>
      </c>
      <c r="AC465" s="42" t="s">
        <v>128</v>
      </c>
      <c r="AD465" s="42" t="s">
        <v>15908</v>
      </c>
      <c r="AE465" s="42" t="s">
        <v>130</v>
      </c>
      <c r="AF465" s="42" t="s">
        <v>131</v>
      </c>
      <c r="AG465" s="42" t="s">
        <v>16117</v>
      </c>
      <c r="AH465" s="42" t="s">
        <v>133</v>
      </c>
      <c r="AI465" s="42" t="s">
        <v>134</v>
      </c>
      <c r="AJ465" s="42" t="s">
        <v>16118</v>
      </c>
      <c r="AK465" s="42" t="s">
        <v>137</v>
      </c>
      <c r="AL465" s="42" t="s">
        <v>138</v>
      </c>
      <c r="AN465" s="42" t="s">
        <v>16446</v>
      </c>
      <c r="AO465" s="42" t="s">
        <v>76</v>
      </c>
      <c r="AP465" s="42" t="s">
        <v>15877</v>
      </c>
      <c r="AQ465" s="42" t="s">
        <v>15878</v>
      </c>
      <c r="AR465" s="48" t="s">
        <v>15879</v>
      </c>
    </row>
    <row r="466" spans="1:55" ht="20.100000000000001" customHeight="1" x14ac:dyDescent="0.2">
      <c r="A466" s="43">
        <v>43435</v>
      </c>
      <c r="B466" s="42" t="s">
        <v>16447</v>
      </c>
      <c r="C466" s="34" t="s">
        <v>112</v>
      </c>
      <c r="D466" s="34">
        <v>20240120</v>
      </c>
      <c r="E466" s="42" t="s">
        <v>16448</v>
      </c>
      <c r="G466" s="42" t="s">
        <v>696</v>
      </c>
      <c r="H466" s="42" t="s">
        <v>15118</v>
      </c>
      <c r="I466" s="42" t="s">
        <v>697</v>
      </c>
      <c r="N466" s="44">
        <v>42683</v>
      </c>
      <c r="O466" s="44">
        <v>727</v>
      </c>
      <c r="P466" s="42" t="s">
        <v>120</v>
      </c>
      <c r="Q466" s="45" t="s">
        <v>120</v>
      </c>
      <c r="R466" s="46" t="s">
        <v>16449</v>
      </c>
      <c r="S466" s="46" t="s">
        <v>15061</v>
      </c>
      <c r="T466" s="47" t="s">
        <v>16450</v>
      </c>
      <c r="U466" s="47" t="s">
        <v>15063</v>
      </c>
      <c r="V466" s="42" t="s">
        <v>16451</v>
      </c>
      <c r="W466" s="42" t="s">
        <v>124</v>
      </c>
      <c r="X466" s="42" t="s">
        <v>112</v>
      </c>
      <c r="Y466" s="42">
        <v>2016</v>
      </c>
      <c r="Z466" s="42" t="s">
        <v>125</v>
      </c>
      <c r="AA466" s="42" t="s">
        <v>15104</v>
      </c>
      <c r="AB466" s="42" t="s">
        <v>127</v>
      </c>
      <c r="AC466" s="42" t="s">
        <v>128</v>
      </c>
      <c r="AD466" s="42" t="s">
        <v>15908</v>
      </c>
      <c r="AE466" s="42" t="s">
        <v>130</v>
      </c>
      <c r="AF466" s="42" t="s">
        <v>131</v>
      </c>
      <c r="AG466" s="42" t="s">
        <v>16117</v>
      </c>
      <c r="AH466" s="42" t="s">
        <v>133</v>
      </c>
      <c r="AI466" s="42" t="s">
        <v>134</v>
      </c>
      <c r="AJ466" s="42" t="s">
        <v>16118</v>
      </c>
      <c r="AK466" s="42" t="s">
        <v>137</v>
      </c>
      <c r="AL466" s="42" t="s">
        <v>138</v>
      </c>
      <c r="AN466" s="42" t="s">
        <v>16452</v>
      </c>
      <c r="AO466" s="42" t="s">
        <v>76</v>
      </c>
      <c r="AP466" s="42" t="s">
        <v>15535</v>
      </c>
      <c r="AQ466" s="42" t="s">
        <v>16453</v>
      </c>
      <c r="AR466" s="48" t="s">
        <v>15740</v>
      </c>
      <c r="AS466" s="42" t="s">
        <v>15741</v>
      </c>
      <c r="AT466" s="42" t="s">
        <v>16454</v>
      </c>
      <c r="AU466" s="42" t="s">
        <v>16455</v>
      </c>
      <c r="AV466" s="42" t="s">
        <v>16456</v>
      </c>
      <c r="AW466" s="42" t="s">
        <v>16457</v>
      </c>
      <c r="AX466" s="42" t="s">
        <v>16458</v>
      </c>
      <c r="AY466" s="42" t="s">
        <v>16459</v>
      </c>
      <c r="AZ466" s="42" t="s">
        <v>16293</v>
      </c>
      <c r="BA466" s="42" t="s">
        <v>16110</v>
      </c>
      <c r="BB466" s="42" t="s">
        <v>16460</v>
      </c>
      <c r="BC466" s="42" t="s">
        <v>16461</v>
      </c>
    </row>
    <row r="467" spans="1:55" ht="20.100000000000001" customHeight="1" x14ac:dyDescent="0.2">
      <c r="A467" s="43">
        <v>43374</v>
      </c>
      <c r="B467" s="42" t="s">
        <v>16462</v>
      </c>
      <c r="C467" s="34" t="s">
        <v>112</v>
      </c>
      <c r="D467" s="34">
        <v>20240120</v>
      </c>
      <c r="E467" s="42" t="s">
        <v>6004</v>
      </c>
      <c r="F467" s="42" t="s">
        <v>16463</v>
      </c>
      <c r="G467" s="42" t="s">
        <v>6006</v>
      </c>
      <c r="I467" s="42" t="s">
        <v>6007</v>
      </c>
      <c r="N467" s="44">
        <v>40331.431250000001</v>
      </c>
      <c r="O467" s="44">
        <v>429</v>
      </c>
      <c r="P467" s="42" t="s">
        <v>120</v>
      </c>
      <c r="Q467" s="45" t="s">
        <v>120</v>
      </c>
      <c r="R467" s="46" t="s">
        <v>16464</v>
      </c>
      <c r="S467" s="46" t="s">
        <v>15061</v>
      </c>
      <c r="T467" s="47" t="s">
        <v>16465</v>
      </c>
      <c r="U467" s="47" t="s">
        <v>15063</v>
      </c>
      <c r="V467" s="42" t="s">
        <v>16466</v>
      </c>
      <c r="W467" s="42" t="s">
        <v>124</v>
      </c>
      <c r="X467" s="42" t="s">
        <v>112</v>
      </c>
      <c r="Y467" s="42">
        <v>2010</v>
      </c>
      <c r="Z467" s="42" t="s">
        <v>125</v>
      </c>
      <c r="AA467" s="42" t="s">
        <v>15104</v>
      </c>
      <c r="AB467" s="42" t="s">
        <v>127</v>
      </c>
      <c r="AC467" s="42" t="s">
        <v>128</v>
      </c>
      <c r="AD467" s="42" t="s">
        <v>15908</v>
      </c>
      <c r="AE467" s="42" t="s">
        <v>130</v>
      </c>
      <c r="AF467" s="42" t="s">
        <v>131</v>
      </c>
      <c r="AG467" s="42" t="s">
        <v>16117</v>
      </c>
      <c r="AH467" s="42" t="s">
        <v>133</v>
      </c>
      <c r="AI467" s="42" t="s">
        <v>134</v>
      </c>
      <c r="AJ467" s="42" t="s">
        <v>16118</v>
      </c>
      <c r="AK467" s="42" t="s">
        <v>137</v>
      </c>
      <c r="AL467" s="42" t="s">
        <v>138</v>
      </c>
      <c r="AN467" s="42" t="s">
        <v>16467</v>
      </c>
      <c r="AO467" s="42" t="s">
        <v>76</v>
      </c>
      <c r="AP467" s="42" t="s">
        <v>16468</v>
      </c>
      <c r="AQ467" s="42" t="s">
        <v>16469</v>
      </c>
      <c r="AR467" s="48" t="s">
        <v>15783</v>
      </c>
      <c r="AS467" s="42" t="s">
        <v>16470</v>
      </c>
    </row>
    <row r="468" spans="1:55" ht="20.100000000000001" customHeight="1" x14ac:dyDescent="0.2">
      <c r="A468" s="43">
        <v>43374</v>
      </c>
      <c r="B468" s="42" t="s">
        <v>16471</v>
      </c>
      <c r="C468" s="34" t="s">
        <v>112</v>
      </c>
      <c r="D468" s="34">
        <v>20240120</v>
      </c>
      <c r="E468" s="42" t="s">
        <v>16472</v>
      </c>
      <c r="F468" s="42" t="s">
        <v>16473</v>
      </c>
      <c r="G468" s="42" t="s">
        <v>1523</v>
      </c>
      <c r="I468" s="42" t="e">
        <f>CONCATENATE(#REF!,", ",#REF!)</f>
        <v>#REF!</v>
      </c>
      <c r="N468" s="44">
        <v>41247.602777777778</v>
      </c>
      <c r="O468" s="44">
        <v>213</v>
      </c>
      <c r="P468" s="42" t="s">
        <v>120</v>
      </c>
      <c r="Q468" s="45" t="s">
        <v>120</v>
      </c>
      <c r="R468" s="46" t="s">
        <v>16474</v>
      </c>
      <c r="S468" s="46" t="s">
        <v>15061</v>
      </c>
      <c r="T468" s="47" t="s">
        <v>16475</v>
      </c>
      <c r="U468" s="47" t="s">
        <v>15063</v>
      </c>
      <c r="V468" s="42" t="s">
        <v>16476</v>
      </c>
      <c r="W468" s="42" t="s">
        <v>124</v>
      </c>
      <c r="X468" s="42" t="s">
        <v>112</v>
      </c>
      <c r="Y468" s="42">
        <v>2012</v>
      </c>
      <c r="Z468" s="42" t="s">
        <v>125</v>
      </c>
      <c r="AA468" s="42" t="s">
        <v>15104</v>
      </c>
      <c r="AB468" s="42" t="s">
        <v>127</v>
      </c>
      <c r="AC468" s="42" t="s">
        <v>128</v>
      </c>
      <c r="AD468" s="42" t="s">
        <v>15908</v>
      </c>
      <c r="AE468" s="42" t="s">
        <v>130</v>
      </c>
      <c r="AF468" s="42" t="s">
        <v>131</v>
      </c>
      <c r="AG468" s="42" t="s">
        <v>16117</v>
      </c>
      <c r="AH468" s="42" t="s">
        <v>133</v>
      </c>
      <c r="AI468" s="42" t="s">
        <v>134</v>
      </c>
      <c r="AJ468" s="42" t="s">
        <v>16118</v>
      </c>
      <c r="AK468" s="42" t="s">
        <v>137</v>
      </c>
      <c r="AL468" s="42" t="s">
        <v>138</v>
      </c>
      <c r="AN468" s="42" t="s">
        <v>16477</v>
      </c>
      <c r="AO468" s="42" t="s">
        <v>76</v>
      </c>
      <c r="AP468" s="42" t="s">
        <v>16478</v>
      </c>
      <c r="AQ468" s="42" t="s">
        <v>16479</v>
      </c>
      <c r="AR468" s="48"/>
    </row>
    <row r="469" spans="1:55" ht="20.100000000000001" customHeight="1" x14ac:dyDescent="0.2">
      <c r="A469" s="43">
        <v>43344</v>
      </c>
      <c r="B469" s="42" t="s">
        <v>16480</v>
      </c>
      <c r="C469" s="34" t="s">
        <v>112</v>
      </c>
      <c r="D469" s="34">
        <v>20240120</v>
      </c>
      <c r="E469" s="42" t="s">
        <v>2655</v>
      </c>
      <c r="F469" s="42" t="s">
        <v>15196</v>
      </c>
      <c r="G469" s="42" t="s">
        <v>2657</v>
      </c>
      <c r="H469" s="42" t="s">
        <v>15175</v>
      </c>
      <c r="I469" s="42" t="s">
        <v>2658</v>
      </c>
      <c r="N469" s="44">
        <v>42557</v>
      </c>
      <c r="O469" s="44">
        <v>474</v>
      </c>
      <c r="P469" s="42" t="s">
        <v>120</v>
      </c>
      <c r="Q469" s="45" t="s">
        <v>120</v>
      </c>
      <c r="R469" s="46" t="s">
        <v>16481</v>
      </c>
      <c r="S469" s="46" t="s">
        <v>15061</v>
      </c>
      <c r="T469" s="47" t="s">
        <v>16482</v>
      </c>
      <c r="U469" s="47" t="s">
        <v>15063</v>
      </c>
      <c r="V469" s="42" t="s">
        <v>16483</v>
      </c>
      <c r="W469" s="42" t="s">
        <v>124</v>
      </c>
      <c r="X469" s="42" t="s">
        <v>112</v>
      </c>
      <c r="Y469" s="42">
        <v>2016</v>
      </c>
      <c r="Z469" s="42" t="s">
        <v>125</v>
      </c>
      <c r="AA469" s="42" t="s">
        <v>15202</v>
      </c>
      <c r="AB469" s="42" t="s">
        <v>127</v>
      </c>
      <c r="AC469" s="42" t="s">
        <v>128</v>
      </c>
      <c r="AD469" s="42" t="s">
        <v>15908</v>
      </c>
      <c r="AE469" s="42" t="s">
        <v>130</v>
      </c>
      <c r="AF469" s="42" t="s">
        <v>131</v>
      </c>
      <c r="AG469" s="42" t="s">
        <v>16117</v>
      </c>
      <c r="AH469" s="42" t="s">
        <v>133</v>
      </c>
      <c r="AI469" s="42" t="s">
        <v>134</v>
      </c>
      <c r="AJ469" s="42" t="s">
        <v>16118</v>
      </c>
      <c r="AK469" s="42" t="s">
        <v>137</v>
      </c>
      <c r="AL469" s="42" t="s">
        <v>138</v>
      </c>
      <c r="AN469" s="42" t="s">
        <v>16484</v>
      </c>
      <c r="AO469" s="42" t="s">
        <v>76</v>
      </c>
      <c r="AP469" s="42" t="s">
        <v>15204</v>
      </c>
      <c r="AQ469" s="42" t="s">
        <v>15205</v>
      </c>
      <c r="AR469" s="48" t="s">
        <v>15206</v>
      </c>
      <c r="AS469" s="42" t="s">
        <v>15207</v>
      </c>
      <c r="AT469" s="42" t="s">
        <v>15208</v>
      </c>
      <c r="AU469" s="42" t="s">
        <v>15209</v>
      </c>
      <c r="AV469" s="42" t="s">
        <v>15210</v>
      </c>
      <c r="AW469" s="42" t="s">
        <v>15211</v>
      </c>
      <c r="AX469" s="42" t="s">
        <v>15212</v>
      </c>
      <c r="AY469" s="42" t="s">
        <v>15075</v>
      </c>
      <c r="AZ469" s="42" t="s">
        <v>15076</v>
      </c>
    </row>
    <row r="470" spans="1:55" ht="20.100000000000001" customHeight="1" x14ac:dyDescent="0.2">
      <c r="A470" s="43">
        <v>43344</v>
      </c>
      <c r="B470" s="42" t="s">
        <v>16485</v>
      </c>
      <c r="C470" s="34" t="s">
        <v>112</v>
      </c>
      <c r="D470" s="34">
        <v>20240120</v>
      </c>
      <c r="E470" s="42" t="s">
        <v>5918</v>
      </c>
      <c r="F470" s="42" t="s">
        <v>7780</v>
      </c>
      <c r="G470" s="42" t="s">
        <v>1641</v>
      </c>
      <c r="I470" s="42" t="s">
        <v>1642</v>
      </c>
      <c r="N470" s="44">
        <v>42410</v>
      </c>
      <c r="O470" s="44">
        <v>583</v>
      </c>
      <c r="P470" s="42" t="s">
        <v>120</v>
      </c>
      <c r="Q470" s="45" t="s">
        <v>120</v>
      </c>
      <c r="R470" s="46" t="s">
        <v>16486</v>
      </c>
      <c r="S470" s="46" t="s">
        <v>15061</v>
      </c>
      <c r="T470" s="47" t="s">
        <v>16487</v>
      </c>
      <c r="U470" s="47" t="s">
        <v>15063</v>
      </c>
      <c r="V470" s="42" t="s">
        <v>16488</v>
      </c>
      <c r="W470" s="42" t="s">
        <v>124</v>
      </c>
      <c r="X470" s="42" t="s">
        <v>112</v>
      </c>
      <c r="Y470" s="42">
        <v>2016</v>
      </c>
      <c r="Z470" s="42" t="s">
        <v>125</v>
      </c>
      <c r="AA470" s="42" t="s">
        <v>15104</v>
      </c>
      <c r="AB470" s="42" t="s">
        <v>127</v>
      </c>
      <c r="AC470" s="42" t="s">
        <v>128</v>
      </c>
      <c r="AD470" s="42" t="s">
        <v>15908</v>
      </c>
      <c r="AE470" s="42" t="s">
        <v>130</v>
      </c>
      <c r="AF470" s="42" t="s">
        <v>131</v>
      </c>
      <c r="AG470" s="42" t="s">
        <v>16117</v>
      </c>
      <c r="AH470" s="42" t="s">
        <v>133</v>
      </c>
      <c r="AI470" s="42" t="s">
        <v>134</v>
      </c>
      <c r="AJ470" s="42" t="s">
        <v>16118</v>
      </c>
      <c r="AK470" s="42" t="s">
        <v>137</v>
      </c>
      <c r="AL470" s="42" t="s">
        <v>138</v>
      </c>
      <c r="AN470" s="42" t="s">
        <v>16489</v>
      </c>
      <c r="AO470" s="42" t="s">
        <v>76</v>
      </c>
      <c r="AP470" s="42" t="s">
        <v>15424</v>
      </c>
      <c r="AQ470" s="42" t="s">
        <v>15535</v>
      </c>
      <c r="AR470" s="48" t="s">
        <v>15783</v>
      </c>
      <c r="AS470" s="42" t="s">
        <v>15739</v>
      </c>
      <c r="AT470" s="42" t="s">
        <v>12504</v>
      </c>
    </row>
    <row r="471" spans="1:55" ht="20.100000000000001" customHeight="1" x14ac:dyDescent="0.2">
      <c r="A471" s="43">
        <v>43344</v>
      </c>
      <c r="B471" s="42" t="s">
        <v>16490</v>
      </c>
      <c r="C471" s="34" t="s">
        <v>112</v>
      </c>
      <c r="D471" s="34">
        <v>20240120</v>
      </c>
      <c r="E471" s="42" t="s">
        <v>672</v>
      </c>
      <c r="F471" s="42" t="s">
        <v>16491</v>
      </c>
      <c r="G471" s="42" t="s">
        <v>674</v>
      </c>
      <c r="H471" s="42" t="s">
        <v>15118</v>
      </c>
      <c r="I471" s="42" t="s">
        <v>675</v>
      </c>
      <c r="N471" s="44">
        <v>41002.634027777778</v>
      </c>
      <c r="O471" s="44">
        <v>280</v>
      </c>
      <c r="P471" s="42" t="s">
        <v>120</v>
      </c>
      <c r="Q471" s="45" t="s">
        <v>120</v>
      </c>
      <c r="R471" s="46" t="s">
        <v>16492</v>
      </c>
      <c r="S471" s="46" t="s">
        <v>15061</v>
      </c>
      <c r="T471" s="47" t="s">
        <v>16493</v>
      </c>
      <c r="U471" s="47" t="s">
        <v>15063</v>
      </c>
      <c r="V471" s="42" t="s">
        <v>16494</v>
      </c>
      <c r="W471" s="42" t="s">
        <v>124</v>
      </c>
      <c r="X471" s="42" t="s">
        <v>112</v>
      </c>
      <c r="Y471" s="42">
        <v>2012</v>
      </c>
      <c r="Z471" s="42" t="s">
        <v>125</v>
      </c>
      <c r="AA471" s="42" t="s">
        <v>15104</v>
      </c>
      <c r="AB471" s="42" t="s">
        <v>127</v>
      </c>
      <c r="AC471" s="42" t="s">
        <v>128</v>
      </c>
      <c r="AD471" s="42" t="s">
        <v>15908</v>
      </c>
      <c r="AE471" s="42" t="s">
        <v>130</v>
      </c>
      <c r="AF471" s="42" t="s">
        <v>131</v>
      </c>
      <c r="AG471" s="42" t="s">
        <v>16117</v>
      </c>
      <c r="AH471" s="42" t="s">
        <v>133</v>
      </c>
      <c r="AI471" s="42" t="s">
        <v>134</v>
      </c>
      <c r="AJ471" s="42" t="s">
        <v>16118</v>
      </c>
      <c r="AK471" s="42" t="s">
        <v>137</v>
      </c>
      <c r="AL471" s="42" t="s">
        <v>138</v>
      </c>
      <c r="AN471" s="42" t="s">
        <v>16495</v>
      </c>
      <c r="AO471" s="42" t="s">
        <v>76</v>
      </c>
      <c r="AP471" s="42" t="s">
        <v>16496</v>
      </c>
      <c r="AQ471" s="42" t="s">
        <v>1101</v>
      </c>
      <c r="AR471" s="48" t="s">
        <v>16497</v>
      </c>
      <c r="AS471" s="42" t="s">
        <v>16498</v>
      </c>
      <c r="AT471" s="42" t="s">
        <v>16499</v>
      </c>
      <c r="AU471" s="42" t="s">
        <v>16500</v>
      </c>
    </row>
    <row r="472" spans="1:55" ht="20.100000000000001" customHeight="1" x14ac:dyDescent="0.2">
      <c r="A472" s="43">
        <v>43344</v>
      </c>
      <c r="B472" s="42" t="s">
        <v>16501</v>
      </c>
      <c r="C472" s="34" t="s">
        <v>112</v>
      </c>
      <c r="D472" s="34">
        <v>20240120</v>
      </c>
      <c r="E472" s="42" t="s">
        <v>1358</v>
      </c>
      <c r="F472" s="42" t="s">
        <v>10754</v>
      </c>
      <c r="G472" s="42" t="s">
        <v>5834</v>
      </c>
      <c r="I472" s="42" t="s">
        <v>5263</v>
      </c>
      <c r="J472" s="42" t="s">
        <v>5264</v>
      </c>
      <c r="N472" s="44">
        <v>42046</v>
      </c>
      <c r="O472" s="44">
        <v>470</v>
      </c>
      <c r="P472" s="42" t="s">
        <v>120</v>
      </c>
      <c r="Q472" s="45" t="s">
        <v>120</v>
      </c>
      <c r="R472" s="46" t="s">
        <v>16502</v>
      </c>
      <c r="S472" s="46" t="s">
        <v>15061</v>
      </c>
      <c r="T472" s="47" t="s">
        <v>16503</v>
      </c>
      <c r="U472" s="47" t="s">
        <v>15063</v>
      </c>
      <c r="V472" s="42" t="s">
        <v>16504</v>
      </c>
      <c r="W472" s="42" t="s">
        <v>124</v>
      </c>
      <c r="X472" s="42" t="s">
        <v>112</v>
      </c>
      <c r="Y472" s="42">
        <v>2015</v>
      </c>
      <c r="Z472" s="42" t="s">
        <v>125</v>
      </c>
      <c r="AA472" s="42" t="s">
        <v>15088</v>
      </c>
      <c r="AB472" s="42" t="s">
        <v>127</v>
      </c>
      <c r="AC472" s="42" t="s">
        <v>128</v>
      </c>
      <c r="AD472" s="42" t="s">
        <v>15908</v>
      </c>
      <c r="AE472" s="42" t="s">
        <v>130</v>
      </c>
      <c r="AF472" s="42" t="s">
        <v>131</v>
      </c>
      <c r="AG472" s="42" t="s">
        <v>16117</v>
      </c>
      <c r="AH472" s="42" t="s">
        <v>133</v>
      </c>
      <c r="AI472" s="42" t="s">
        <v>134</v>
      </c>
      <c r="AJ472" s="42" t="s">
        <v>16118</v>
      </c>
      <c r="AK472" s="42" t="s">
        <v>137</v>
      </c>
      <c r="AL472" s="42" t="s">
        <v>138</v>
      </c>
      <c r="AN472" s="42" t="s">
        <v>16505</v>
      </c>
      <c r="AO472" s="42" t="s">
        <v>76</v>
      </c>
      <c r="AP472" s="42" t="s">
        <v>15983</v>
      </c>
      <c r="AQ472" s="42" t="s">
        <v>15564</v>
      </c>
      <c r="AR472" s="48" t="s">
        <v>15224</v>
      </c>
      <c r="AS472" s="42" t="s">
        <v>16506</v>
      </c>
      <c r="AT472" s="42" t="s">
        <v>16507</v>
      </c>
      <c r="AU472" s="42" t="s">
        <v>16508</v>
      </c>
      <c r="AV472" s="42" t="s">
        <v>16509</v>
      </c>
      <c r="AW472" s="42" t="s">
        <v>16510</v>
      </c>
      <c r="AX472" s="42" t="s">
        <v>16511</v>
      </c>
      <c r="AY472" s="42" t="s">
        <v>16512</v>
      </c>
    </row>
    <row r="473" spans="1:55" ht="20.100000000000001" customHeight="1" x14ac:dyDescent="0.2">
      <c r="A473" s="43">
        <v>43344</v>
      </c>
      <c r="B473" s="42" t="s">
        <v>16513</v>
      </c>
      <c r="C473" s="34" t="s">
        <v>112</v>
      </c>
      <c r="D473" s="34">
        <v>20240120</v>
      </c>
      <c r="E473" s="42" t="s">
        <v>5140</v>
      </c>
      <c r="F473" s="42" t="s">
        <v>16189</v>
      </c>
      <c r="G473" s="42" t="s">
        <v>6273</v>
      </c>
      <c r="H473" s="42" t="s">
        <v>15300</v>
      </c>
      <c r="I473" s="42" t="s">
        <v>6202</v>
      </c>
      <c r="N473" s="44">
        <v>42599</v>
      </c>
      <c r="O473" s="44">
        <v>562</v>
      </c>
      <c r="P473" s="42" t="s">
        <v>120</v>
      </c>
      <c r="Q473" s="45" t="s">
        <v>120</v>
      </c>
      <c r="R473" s="46" t="s">
        <v>16514</v>
      </c>
      <c r="S473" s="46" t="s">
        <v>15061</v>
      </c>
      <c r="T473" s="47" t="s">
        <v>16515</v>
      </c>
      <c r="U473" s="47" t="s">
        <v>15063</v>
      </c>
      <c r="V473" s="42" t="s">
        <v>16516</v>
      </c>
      <c r="W473" s="42" t="s">
        <v>124</v>
      </c>
      <c r="X473" s="42" t="s">
        <v>112</v>
      </c>
      <c r="Y473" s="42">
        <v>2016</v>
      </c>
      <c r="Z473" s="42" t="s">
        <v>125</v>
      </c>
      <c r="AA473" s="42" t="s">
        <v>15088</v>
      </c>
      <c r="AB473" s="42" t="s">
        <v>127</v>
      </c>
      <c r="AC473" s="42" t="s">
        <v>128</v>
      </c>
      <c r="AD473" s="42" t="s">
        <v>15908</v>
      </c>
      <c r="AE473" s="42" t="s">
        <v>130</v>
      </c>
      <c r="AF473" s="42" t="s">
        <v>131</v>
      </c>
      <c r="AG473" s="42" t="s">
        <v>16117</v>
      </c>
      <c r="AH473" s="42" t="s">
        <v>133</v>
      </c>
      <c r="AI473" s="42" t="s">
        <v>134</v>
      </c>
      <c r="AJ473" s="42" t="s">
        <v>16118</v>
      </c>
      <c r="AK473" s="42" t="s">
        <v>137</v>
      </c>
      <c r="AL473" s="42" t="s">
        <v>138</v>
      </c>
      <c r="AN473" s="42" t="s">
        <v>16517</v>
      </c>
      <c r="AO473" s="42" t="s">
        <v>76</v>
      </c>
      <c r="AP473" s="42" t="s">
        <v>16197</v>
      </c>
      <c r="AQ473" s="42" t="s">
        <v>16198</v>
      </c>
      <c r="AR473" s="48" t="s">
        <v>16199</v>
      </c>
      <c r="AS473" s="42" t="s">
        <v>16200</v>
      </c>
      <c r="AT473" s="42" t="s">
        <v>15069</v>
      </c>
      <c r="AU473" s="42" t="s">
        <v>16201</v>
      </c>
      <c r="AV473" s="42" t="s">
        <v>16202</v>
      </c>
      <c r="AW473" s="42" t="s">
        <v>16203</v>
      </c>
      <c r="AX473" s="42" t="s">
        <v>16204</v>
      </c>
      <c r="AY473" s="42" t="s">
        <v>16108</v>
      </c>
      <c r="AZ473" s="42" t="s">
        <v>16109</v>
      </c>
    </row>
    <row r="474" spans="1:55" ht="20.100000000000001" customHeight="1" x14ac:dyDescent="0.2">
      <c r="A474" s="43">
        <v>43344</v>
      </c>
      <c r="B474" s="42" t="s">
        <v>16518</v>
      </c>
      <c r="C474" s="34" t="s">
        <v>112</v>
      </c>
      <c r="D474" s="34">
        <v>20240120</v>
      </c>
      <c r="E474" s="42" t="s">
        <v>3451</v>
      </c>
      <c r="F474" s="42" t="s">
        <v>16519</v>
      </c>
      <c r="G474" s="42" t="s">
        <v>16520</v>
      </c>
      <c r="H474" s="42" t="s">
        <v>15057</v>
      </c>
      <c r="I474" s="42" t="s">
        <v>15321</v>
      </c>
      <c r="J474" s="42" t="s">
        <v>8711</v>
      </c>
      <c r="N474" s="44">
        <v>42291</v>
      </c>
      <c r="O474" s="44">
        <v>622</v>
      </c>
      <c r="P474" s="42" t="s">
        <v>120</v>
      </c>
      <c r="Q474" s="45" t="s">
        <v>120</v>
      </c>
      <c r="R474" s="46" t="s">
        <v>16521</v>
      </c>
      <c r="S474" s="46" t="s">
        <v>15061</v>
      </c>
      <c r="T474" s="47" t="s">
        <v>16522</v>
      </c>
      <c r="U474" s="47" t="s">
        <v>15063</v>
      </c>
      <c r="V474" s="42" t="s">
        <v>16523</v>
      </c>
      <c r="W474" s="42" t="s">
        <v>124</v>
      </c>
      <c r="X474" s="42" t="s">
        <v>112</v>
      </c>
      <c r="Y474" s="42">
        <v>2015</v>
      </c>
      <c r="Z474" s="42" t="s">
        <v>125</v>
      </c>
      <c r="AA474" s="42" t="s">
        <v>15326</v>
      </c>
      <c r="AB474" s="42" t="s">
        <v>127</v>
      </c>
      <c r="AC474" s="42" t="s">
        <v>128</v>
      </c>
      <c r="AD474" s="42" t="s">
        <v>15908</v>
      </c>
      <c r="AE474" s="42" t="s">
        <v>130</v>
      </c>
      <c r="AF474" s="42" t="s">
        <v>131</v>
      </c>
      <c r="AG474" s="42" t="s">
        <v>16117</v>
      </c>
      <c r="AH474" s="42" t="s">
        <v>133</v>
      </c>
      <c r="AI474" s="42" t="s">
        <v>134</v>
      </c>
      <c r="AJ474" s="42" t="s">
        <v>16118</v>
      </c>
      <c r="AK474" s="42" t="s">
        <v>137</v>
      </c>
      <c r="AL474" s="42" t="s">
        <v>138</v>
      </c>
      <c r="AN474" s="42" t="s">
        <v>16524</v>
      </c>
      <c r="AO474" s="42" t="s">
        <v>76</v>
      </c>
      <c r="AP474" s="42" t="s">
        <v>15328</v>
      </c>
      <c r="AQ474" s="42" t="s">
        <v>15329</v>
      </c>
      <c r="AR474" s="48" t="s">
        <v>15330</v>
      </c>
      <c r="AS474" s="42" t="s">
        <v>15331</v>
      </c>
      <c r="AT474" s="42" t="s">
        <v>15332</v>
      </c>
      <c r="AU474" s="42" t="s">
        <v>15333</v>
      </c>
      <c r="AV474" s="42" t="s">
        <v>15334</v>
      </c>
      <c r="BA474" s="42" t="s">
        <v>15585</v>
      </c>
      <c r="BB474" s="42" t="s">
        <v>15586</v>
      </c>
    </row>
    <row r="475" spans="1:55" ht="20.100000000000001" customHeight="1" x14ac:dyDescent="0.2">
      <c r="A475" s="43">
        <v>43313</v>
      </c>
      <c r="B475" s="42" t="s">
        <v>16525</v>
      </c>
      <c r="C475" s="34" t="s">
        <v>112</v>
      </c>
      <c r="D475" s="34">
        <v>20240120</v>
      </c>
      <c r="E475" s="42" t="s">
        <v>16526</v>
      </c>
      <c r="G475" s="42" t="s">
        <v>758</v>
      </c>
      <c r="H475" s="42" t="s">
        <v>15300</v>
      </c>
      <c r="I475" s="42" t="s">
        <v>759</v>
      </c>
      <c r="N475" s="44">
        <v>42018</v>
      </c>
      <c r="O475" s="44">
        <v>405</v>
      </c>
      <c r="P475" s="42" t="s">
        <v>120</v>
      </c>
      <c r="Q475" s="45" t="s">
        <v>120</v>
      </c>
      <c r="R475" s="46" t="s">
        <v>16527</v>
      </c>
      <c r="S475" s="46" t="s">
        <v>15061</v>
      </c>
      <c r="T475" s="47" t="s">
        <v>16528</v>
      </c>
      <c r="U475" s="47" t="s">
        <v>15063</v>
      </c>
      <c r="V475" s="42" t="s">
        <v>16529</v>
      </c>
      <c r="W475" s="42" t="s">
        <v>124</v>
      </c>
      <c r="X475" s="42" t="s">
        <v>112</v>
      </c>
      <c r="Y475" s="42">
        <v>2015</v>
      </c>
      <c r="Z475" s="42" t="s">
        <v>125</v>
      </c>
      <c r="AA475" s="42" t="s">
        <v>15237</v>
      </c>
      <c r="AB475" s="42" t="s">
        <v>127</v>
      </c>
      <c r="AC475" s="42" t="s">
        <v>128</v>
      </c>
      <c r="AD475" s="42" t="s">
        <v>15908</v>
      </c>
      <c r="AE475" s="42" t="s">
        <v>130</v>
      </c>
      <c r="AF475" s="42" t="s">
        <v>131</v>
      </c>
      <c r="AG475" s="42" t="s">
        <v>16117</v>
      </c>
      <c r="AH475" s="42" t="s">
        <v>133</v>
      </c>
      <c r="AI475" s="42" t="s">
        <v>134</v>
      </c>
      <c r="AJ475" s="42" t="s">
        <v>16118</v>
      </c>
      <c r="AK475" s="42" t="s">
        <v>137</v>
      </c>
      <c r="AL475" s="42" t="s">
        <v>138</v>
      </c>
      <c r="AN475" s="42" t="s">
        <v>16530</v>
      </c>
      <c r="AO475" s="42" t="s">
        <v>76</v>
      </c>
      <c r="AP475" s="42" t="s">
        <v>16531</v>
      </c>
      <c r="AQ475" s="42" t="s">
        <v>16532</v>
      </c>
      <c r="AR475" s="48" t="s">
        <v>16533</v>
      </c>
      <c r="AS475" s="42" t="s">
        <v>16534</v>
      </c>
      <c r="AT475" s="42" t="s">
        <v>16535</v>
      </c>
    </row>
    <row r="476" spans="1:55" ht="20.100000000000001" customHeight="1" x14ac:dyDescent="0.2">
      <c r="A476" s="43">
        <v>43313</v>
      </c>
      <c r="B476" s="42" t="s">
        <v>16536</v>
      </c>
      <c r="C476" s="34" t="s">
        <v>112</v>
      </c>
      <c r="D476" s="34">
        <v>20240120</v>
      </c>
      <c r="E476" s="42" t="s">
        <v>5706</v>
      </c>
      <c r="F476" s="42" t="s">
        <v>2426</v>
      </c>
      <c r="G476" s="42" t="s">
        <v>651</v>
      </c>
      <c r="I476" s="42" t="s">
        <v>652</v>
      </c>
      <c r="N476" s="44">
        <v>42655</v>
      </c>
      <c r="O476" s="44">
        <v>741</v>
      </c>
      <c r="P476" s="42" t="s">
        <v>120</v>
      </c>
      <c r="Q476" s="45" t="s">
        <v>120</v>
      </c>
      <c r="R476" s="46" t="s">
        <v>16537</v>
      </c>
      <c r="S476" s="46" t="s">
        <v>15061</v>
      </c>
      <c r="T476" s="47" t="s">
        <v>16538</v>
      </c>
      <c r="U476" s="47" t="s">
        <v>15063</v>
      </c>
      <c r="V476" s="42" t="s">
        <v>16539</v>
      </c>
      <c r="W476" s="42" t="s">
        <v>124</v>
      </c>
      <c r="X476" s="42" t="s">
        <v>112</v>
      </c>
      <c r="Y476" s="42">
        <v>2016</v>
      </c>
      <c r="Z476" s="42" t="s">
        <v>125</v>
      </c>
      <c r="AA476" s="42" t="s">
        <v>15104</v>
      </c>
      <c r="AB476" s="42" t="s">
        <v>127</v>
      </c>
      <c r="AC476" s="42" t="s">
        <v>128</v>
      </c>
      <c r="AD476" s="42" t="s">
        <v>15908</v>
      </c>
      <c r="AE476" s="42" t="s">
        <v>130</v>
      </c>
      <c r="AF476" s="42" t="s">
        <v>131</v>
      </c>
      <c r="AG476" s="42" t="s">
        <v>16117</v>
      </c>
      <c r="AH476" s="42" t="s">
        <v>133</v>
      </c>
      <c r="AI476" s="42" t="s">
        <v>134</v>
      </c>
      <c r="AJ476" s="42" t="s">
        <v>16118</v>
      </c>
      <c r="AK476" s="42" t="s">
        <v>137</v>
      </c>
      <c r="AL476" s="42" t="s">
        <v>138</v>
      </c>
      <c r="AN476" s="42" t="s">
        <v>16540</v>
      </c>
      <c r="AO476" s="42" t="s">
        <v>76</v>
      </c>
      <c r="AP476" s="42" t="s">
        <v>16541</v>
      </c>
      <c r="AQ476" s="42" t="s">
        <v>12802</v>
      </c>
      <c r="AR476" s="48" t="s">
        <v>15411</v>
      </c>
      <c r="AS476" s="42" t="s">
        <v>15413</v>
      </c>
      <c r="AT476" s="42" t="s">
        <v>15414</v>
      </c>
      <c r="AU476" s="42" t="s">
        <v>15012</v>
      </c>
      <c r="AV476" s="42" t="s">
        <v>15011</v>
      </c>
      <c r="AW476" s="42" t="s">
        <v>16542</v>
      </c>
      <c r="AX476" s="42" t="s">
        <v>16543</v>
      </c>
      <c r="AY476" s="42" t="s">
        <v>15695</v>
      </c>
    </row>
    <row r="477" spans="1:55" ht="20.100000000000001" customHeight="1" x14ac:dyDescent="0.2">
      <c r="A477" s="43">
        <v>43313</v>
      </c>
      <c r="B477" s="42" t="s">
        <v>16544</v>
      </c>
      <c r="C477" s="34" t="s">
        <v>112</v>
      </c>
      <c r="D477" s="34">
        <v>20240120</v>
      </c>
      <c r="E477" s="42" t="s">
        <v>1848</v>
      </c>
      <c r="F477" s="42" t="s">
        <v>16545</v>
      </c>
      <c r="G477" s="42" t="s">
        <v>1850</v>
      </c>
      <c r="H477" s="42" t="s">
        <v>15300</v>
      </c>
      <c r="I477" s="42" t="s">
        <v>635</v>
      </c>
      <c r="N477" s="44">
        <v>42318</v>
      </c>
      <c r="O477" s="44">
        <v>576</v>
      </c>
      <c r="P477" s="42" t="s">
        <v>120</v>
      </c>
      <c r="Q477" s="45" t="s">
        <v>120</v>
      </c>
      <c r="R477" s="46" t="s">
        <v>16546</v>
      </c>
      <c r="S477" s="46" t="s">
        <v>15061</v>
      </c>
      <c r="T477" s="47" t="s">
        <v>16547</v>
      </c>
      <c r="U477" s="47" t="s">
        <v>15063</v>
      </c>
      <c r="V477" s="42" t="s">
        <v>16548</v>
      </c>
      <c r="W477" s="42" t="s">
        <v>124</v>
      </c>
      <c r="X477" s="42" t="s">
        <v>112</v>
      </c>
      <c r="Y477" s="42">
        <v>2015</v>
      </c>
      <c r="Z477" s="42" t="s">
        <v>125</v>
      </c>
      <c r="AA477" s="42" t="s">
        <v>15104</v>
      </c>
      <c r="AB477" s="42" t="s">
        <v>127</v>
      </c>
      <c r="AC477" s="42" t="s">
        <v>128</v>
      </c>
      <c r="AD477" s="42" t="s">
        <v>15908</v>
      </c>
      <c r="AE477" s="42" t="s">
        <v>130</v>
      </c>
      <c r="AF477" s="42" t="s">
        <v>131</v>
      </c>
      <c r="AG477" s="42" t="s">
        <v>16117</v>
      </c>
      <c r="AH477" s="42" t="s">
        <v>133</v>
      </c>
      <c r="AI477" s="42" t="s">
        <v>134</v>
      </c>
      <c r="AJ477" s="42" t="s">
        <v>16118</v>
      </c>
      <c r="AK477" s="42" t="s">
        <v>137</v>
      </c>
      <c r="AL477" s="42" t="s">
        <v>138</v>
      </c>
      <c r="AN477" s="42" t="s">
        <v>16549</v>
      </c>
      <c r="AO477" s="42" t="s">
        <v>76</v>
      </c>
      <c r="AP477" s="42" t="s">
        <v>16550</v>
      </c>
      <c r="AQ477" s="42" t="s">
        <v>15535</v>
      </c>
      <c r="AR477" s="48" t="s">
        <v>16551</v>
      </c>
      <c r="AS477" s="42" t="s">
        <v>16552</v>
      </c>
      <c r="AT477" s="42" t="s">
        <v>16553</v>
      </c>
      <c r="AU477" s="42" t="s">
        <v>16554</v>
      </c>
      <c r="AV477" s="42" t="s">
        <v>16555</v>
      </c>
      <c r="AW477" s="42" t="s">
        <v>15498</v>
      </c>
    </row>
    <row r="478" spans="1:55" ht="20.100000000000001" customHeight="1" x14ac:dyDescent="0.2">
      <c r="A478" s="43">
        <v>43282</v>
      </c>
      <c r="B478" s="42" t="s">
        <v>16556</v>
      </c>
      <c r="C478" s="34" t="s">
        <v>112</v>
      </c>
      <c r="D478" s="34">
        <v>20240120</v>
      </c>
      <c r="E478" s="42" t="s">
        <v>2019</v>
      </c>
      <c r="F478" s="42" t="s">
        <v>15644</v>
      </c>
      <c r="G478" s="42" t="s">
        <v>2021</v>
      </c>
      <c r="I478" s="42" t="s">
        <v>2022</v>
      </c>
      <c r="N478" s="44">
        <v>42774</v>
      </c>
      <c r="O478" s="44">
        <v>535</v>
      </c>
      <c r="P478" s="42" t="s">
        <v>120</v>
      </c>
      <c r="Q478" s="45" t="s">
        <v>120</v>
      </c>
      <c r="R478" s="46" t="s">
        <v>16557</v>
      </c>
      <c r="S478" s="46" t="s">
        <v>15061</v>
      </c>
      <c r="T478" s="47" t="s">
        <v>16558</v>
      </c>
      <c r="U478" s="47" t="s">
        <v>15063</v>
      </c>
      <c r="V478" s="42" t="s">
        <v>16559</v>
      </c>
      <c r="W478" s="42" t="s">
        <v>124</v>
      </c>
      <c r="X478" s="42" t="s">
        <v>112</v>
      </c>
      <c r="Y478" s="42">
        <v>2017</v>
      </c>
      <c r="Z478" s="42" t="s">
        <v>125</v>
      </c>
      <c r="AA478" s="42" t="s">
        <v>15104</v>
      </c>
      <c r="AB478" s="42" t="s">
        <v>127</v>
      </c>
      <c r="AC478" s="42" t="s">
        <v>128</v>
      </c>
      <c r="AD478" s="42" t="s">
        <v>15908</v>
      </c>
      <c r="AE478" s="42" t="s">
        <v>130</v>
      </c>
      <c r="AF478" s="42" t="s">
        <v>131</v>
      </c>
      <c r="AG478" s="42" t="s">
        <v>16117</v>
      </c>
      <c r="AH478" s="42" t="s">
        <v>133</v>
      </c>
      <c r="AI478" s="42" t="s">
        <v>134</v>
      </c>
      <c r="AJ478" s="42" t="s">
        <v>16118</v>
      </c>
      <c r="AK478" s="42" t="s">
        <v>137</v>
      </c>
      <c r="AL478" s="42" t="s">
        <v>138</v>
      </c>
      <c r="AN478" s="42" t="s">
        <v>16560</v>
      </c>
      <c r="AO478" s="42" t="s">
        <v>76</v>
      </c>
      <c r="AP478" s="42" t="s">
        <v>15650</v>
      </c>
      <c r="AQ478" s="42" t="s">
        <v>15651</v>
      </c>
      <c r="AR478" s="48" t="s">
        <v>15052</v>
      </c>
      <c r="AS478" s="42" t="s">
        <v>15652</v>
      </c>
      <c r="AT478" s="42" t="s">
        <v>15653</v>
      </c>
      <c r="AU478" s="42" t="s">
        <v>15654</v>
      </c>
    </row>
    <row r="479" spans="1:55" ht="20.100000000000001" customHeight="1" x14ac:dyDescent="0.2">
      <c r="A479" s="43">
        <v>43252</v>
      </c>
      <c r="B479" s="42" t="s">
        <v>16561</v>
      </c>
      <c r="C479" s="34" t="s">
        <v>112</v>
      </c>
      <c r="D479" s="34">
        <v>20240120</v>
      </c>
      <c r="E479" s="42" t="s">
        <v>564</v>
      </c>
      <c r="F479" s="42" t="s">
        <v>15610</v>
      </c>
      <c r="G479" s="42" t="s">
        <v>1629</v>
      </c>
      <c r="H479" s="42" t="s">
        <v>15175</v>
      </c>
      <c r="I479" s="42" t="s">
        <v>1630</v>
      </c>
      <c r="N479" s="44">
        <v>42501</v>
      </c>
      <c r="O479" s="44">
        <v>341</v>
      </c>
      <c r="P479" s="42" t="s">
        <v>120</v>
      </c>
      <c r="Q479" s="45" t="s">
        <v>120</v>
      </c>
      <c r="R479" s="46" t="s">
        <v>16562</v>
      </c>
      <c r="S479" s="46" t="s">
        <v>15061</v>
      </c>
      <c r="T479" s="47" t="s">
        <v>16563</v>
      </c>
      <c r="U479" s="47" t="s">
        <v>15063</v>
      </c>
      <c r="V479" s="42" t="s">
        <v>16564</v>
      </c>
      <c r="W479" s="42" t="s">
        <v>124</v>
      </c>
      <c r="X479" s="42" t="s">
        <v>112</v>
      </c>
      <c r="Y479" s="42">
        <v>2016</v>
      </c>
      <c r="Z479" s="42" t="s">
        <v>125</v>
      </c>
      <c r="AA479" s="42" t="s">
        <v>15104</v>
      </c>
      <c r="AB479" s="42" t="s">
        <v>127</v>
      </c>
      <c r="AC479" s="42" t="s">
        <v>128</v>
      </c>
      <c r="AD479" s="42" t="s">
        <v>15908</v>
      </c>
      <c r="AE479" s="42" t="s">
        <v>130</v>
      </c>
      <c r="AF479" s="42" t="s">
        <v>131</v>
      </c>
      <c r="AG479" s="42" t="s">
        <v>16117</v>
      </c>
      <c r="AH479" s="42" t="s">
        <v>133</v>
      </c>
      <c r="AI479" s="42" t="s">
        <v>134</v>
      </c>
      <c r="AJ479" s="42" t="s">
        <v>16118</v>
      </c>
      <c r="AK479" s="42" t="s">
        <v>137</v>
      </c>
      <c r="AL479" s="42" t="s">
        <v>138</v>
      </c>
      <c r="AN479" s="42" t="s">
        <v>16565</v>
      </c>
      <c r="AO479" s="42" t="s">
        <v>76</v>
      </c>
      <c r="AP479" s="42" t="s">
        <v>15616</v>
      </c>
      <c r="AQ479" s="42" t="s">
        <v>15617</v>
      </c>
      <c r="AR479" s="48" t="s">
        <v>15618</v>
      </c>
      <c r="AS479" s="42" t="s">
        <v>15619</v>
      </c>
      <c r="AT479" s="42" t="s">
        <v>15620</v>
      </c>
      <c r="AU479" s="42" t="s">
        <v>15621</v>
      </c>
    </row>
    <row r="480" spans="1:55" ht="20.100000000000001" customHeight="1" x14ac:dyDescent="0.2">
      <c r="A480" s="43">
        <v>43252</v>
      </c>
      <c r="B480" s="42" t="s">
        <v>16566</v>
      </c>
      <c r="C480" s="34" t="s">
        <v>112</v>
      </c>
      <c r="D480" s="34">
        <v>20240120</v>
      </c>
      <c r="E480" s="42" t="s">
        <v>3924</v>
      </c>
      <c r="F480" s="42" t="s">
        <v>16567</v>
      </c>
      <c r="G480" s="42" t="s">
        <v>5413</v>
      </c>
      <c r="I480" s="42" t="s">
        <v>256</v>
      </c>
      <c r="N480" s="44">
        <v>42438</v>
      </c>
      <c r="O480" s="44">
        <v>663</v>
      </c>
      <c r="P480" s="42" t="s">
        <v>120</v>
      </c>
      <c r="Q480" s="45" t="s">
        <v>120</v>
      </c>
      <c r="R480" s="46" t="s">
        <v>16568</v>
      </c>
      <c r="S480" s="46" t="s">
        <v>15061</v>
      </c>
      <c r="T480" s="47" t="s">
        <v>16569</v>
      </c>
      <c r="U480" s="47" t="s">
        <v>15063</v>
      </c>
      <c r="V480" s="42" t="s">
        <v>16570</v>
      </c>
      <c r="W480" s="42" t="s">
        <v>124</v>
      </c>
      <c r="X480" s="42" t="s">
        <v>112</v>
      </c>
      <c r="Y480" s="42">
        <v>2016</v>
      </c>
      <c r="Z480" s="42" t="s">
        <v>125</v>
      </c>
      <c r="AA480" s="42" t="s">
        <v>15064</v>
      </c>
      <c r="AB480" s="42" t="s">
        <v>127</v>
      </c>
      <c r="AC480" s="42" t="s">
        <v>128</v>
      </c>
      <c r="AD480" s="42" t="s">
        <v>15908</v>
      </c>
      <c r="AE480" s="42" t="s">
        <v>130</v>
      </c>
      <c r="AF480" s="42" t="s">
        <v>131</v>
      </c>
      <c r="AG480" s="42" t="s">
        <v>16117</v>
      </c>
      <c r="AH480" s="42" t="s">
        <v>133</v>
      </c>
      <c r="AI480" s="42" t="s">
        <v>134</v>
      </c>
      <c r="AJ480" s="42" t="s">
        <v>16118</v>
      </c>
      <c r="AK480" s="42" t="s">
        <v>137</v>
      </c>
      <c r="AL480" s="42" t="s">
        <v>138</v>
      </c>
      <c r="AN480" s="42" t="s">
        <v>16571</v>
      </c>
      <c r="AO480" s="42" t="s">
        <v>76</v>
      </c>
      <c r="AP480" s="42" t="s">
        <v>15377</v>
      </c>
      <c r="AQ480" s="42" t="s">
        <v>15378</v>
      </c>
      <c r="AR480" s="48" t="s">
        <v>16572</v>
      </c>
    </row>
    <row r="481" spans="1:72" ht="20.100000000000001" customHeight="1" x14ac:dyDescent="0.2">
      <c r="A481" s="43">
        <v>43252</v>
      </c>
      <c r="B481" s="42" t="s">
        <v>16573</v>
      </c>
      <c r="C481" s="34" t="s">
        <v>112</v>
      </c>
      <c r="D481" s="34">
        <v>20240120</v>
      </c>
      <c r="E481" s="42" t="s">
        <v>6960</v>
      </c>
      <c r="F481" s="42" t="s">
        <v>16574</v>
      </c>
      <c r="G481" s="42" t="s">
        <v>4300</v>
      </c>
      <c r="H481" s="42" t="s">
        <v>15300</v>
      </c>
      <c r="I481" s="42" t="s">
        <v>389</v>
      </c>
      <c r="N481" s="44">
        <v>42410</v>
      </c>
      <c r="O481" s="44">
        <v>430</v>
      </c>
      <c r="P481" s="42" t="s">
        <v>120</v>
      </c>
      <c r="Q481" s="45" t="s">
        <v>120</v>
      </c>
      <c r="R481" s="46" t="s">
        <v>16575</v>
      </c>
      <c r="S481" s="46" t="s">
        <v>15061</v>
      </c>
      <c r="T481" s="47" t="s">
        <v>16576</v>
      </c>
      <c r="U481" s="47" t="s">
        <v>15063</v>
      </c>
      <c r="V481" s="42" t="s">
        <v>16577</v>
      </c>
      <c r="W481" s="42" t="s">
        <v>124</v>
      </c>
      <c r="X481" s="42" t="s">
        <v>112</v>
      </c>
      <c r="Y481" s="42">
        <v>2016</v>
      </c>
      <c r="Z481" s="42" t="s">
        <v>125</v>
      </c>
      <c r="AA481" s="42" t="s">
        <v>15510</v>
      </c>
      <c r="AB481" s="42" t="s">
        <v>127</v>
      </c>
      <c r="AC481" s="42" t="s">
        <v>128</v>
      </c>
      <c r="AD481" s="42" t="s">
        <v>15908</v>
      </c>
      <c r="AE481" s="42" t="s">
        <v>130</v>
      </c>
      <c r="AF481" s="42" t="s">
        <v>131</v>
      </c>
      <c r="AG481" s="42" t="s">
        <v>16117</v>
      </c>
      <c r="AH481" s="42" t="s">
        <v>133</v>
      </c>
      <c r="AI481" s="42" t="s">
        <v>134</v>
      </c>
      <c r="AJ481" s="42" t="s">
        <v>16118</v>
      </c>
      <c r="AK481" s="42" t="s">
        <v>137</v>
      </c>
      <c r="AL481" s="42" t="s">
        <v>138</v>
      </c>
      <c r="AN481" s="42" t="s">
        <v>16578</v>
      </c>
      <c r="AO481" s="42" t="s">
        <v>76</v>
      </c>
      <c r="AP481" s="42" t="s">
        <v>5208</v>
      </c>
      <c r="AQ481" s="42" t="s">
        <v>5950</v>
      </c>
      <c r="AR481" s="48" t="s">
        <v>5432</v>
      </c>
      <c r="AS481" s="42" t="s">
        <v>5645</v>
      </c>
      <c r="AT481" s="42" t="s">
        <v>15688</v>
      </c>
      <c r="AU481" s="42" t="s">
        <v>16579</v>
      </c>
      <c r="AV481" s="42" t="s">
        <v>15690</v>
      </c>
      <c r="AW481" s="42" t="s">
        <v>16580</v>
      </c>
      <c r="AX481" s="42" t="s">
        <v>15691</v>
      </c>
      <c r="AY481" s="42" t="s">
        <v>15189</v>
      </c>
      <c r="AZ481" s="42" t="s">
        <v>16581</v>
      </c>
      <c r="BA481" s="42" t="s">
        <v>16582</v>
      </c>
      <c r="BB481" s="42" t="s">
        <v>15587</v>
      </c>
      <c r="BC481" s="42" t="s">
        <v>16583</v>
      </c>
      <c r="BD481" s="42" t="s">
        <v>16584</v>
      </c>
      <c r="BE481" s="42" t="s">
        <v>16585</v>
      </c>
      <c r="BF481" s="42" t="s">
        <v>16586</v>
      </c>
      <c r="BG481" s="42" t="s">
        <v>16587</v>
      </c>
      <c r="BH481" s="42" t="s">
        <v>16588</v>
      </c>
      <c r="BI481" s="42" t="s">
        <v>16589</v>
      </c>
      <c r="BJ481" s="42" t="s">
        <v>16590</v>
      </c>
      <c r="BK481" s="42" t="s">
        <v>16168</v>
      </c>
      <c r="BL481" s="42" t="s">
        <v>16591</v>
      </c>
    </row>
    <row r="482" spans="1:72" ht="20.100000000000001" customHeight="1" x14ac:dyDescent="0.2">
      <c r="A482" s="43">
        <v>43221</v>
      </c>
      <c r="B482" s="42" t="s">
        <v>16592</v>
      </c>
      <c r="C482" s="34" t="s">
        <v>112</v>
      </c>
      <c r="D482" s="34">
        <v>20240120</v>
      </c>
      <c r="E482" s="42" t="s">
        <v>13454</v>
      </c>
      <c r="G482" s="42" t="s">
        <v>400</v>
      </c>
      <c r="H482" s="42" t="s">
        <v>16593</v>
      </c>
      <c r="I482" s="42" t="s">
        <v>401</v>
      </c>
      <c r="N482" s="44">
        <v>42501</v>
      </c>
      <c r="O482" s="44">
        <v>566</v>
      </c>
      <c r="P482" s="42" t="s">
        <v>120</v>
      </c>
      <c r="Q482" s="45" t="s">
        <v>120</v>
      </c>
      <c r="R482" s="46" t="s">
        <v>16594</v>
      </c>
      <c r="S482" s="46" t="s">
        <v>15061</v>
      </c>
      <c r="T482" s="47" t="s">
        <v>16595</v>
      </c>
      <c r="U482" s="47" t="s">
        <v>15063</v>
      </c>
      <c r="V482" s="42" t="s">
        <v>16596</v>
      </c>
      <c r="W482" s="42" t="s">
        <v>124</v>
      </c>
      <c r="X482" s="42" t="s">
        <v>112</v>
      </c>
      <c r="Y482" s="42">
        <v>2016</v>
      </c>
      <c r="Z482" s="42" t="s">
        <v>125</v>
      </c>
      <c r="AA482" s="42" t="s">
        <v>15149</v>
      </c>
      <c r="AB482" s="42" t="s">
        <v>127</v>
      </c>
      <c r="AC482" s="42" t="s">
        <v>128</v>
      </c>
      <c r="AD482" s="42" t="s">
        <v>15908</v>
      </c>
      <c r="AE482" s="42" t="s">
        <v>130</v>
      </c>
      <c r="AF482" s="42" t="s">
        <v>131</v>
      </c>
      <c r="AG482" s="42" t="s">
        <v>16117</v>
      </c>
      <c r="AH482" s="42" t="s">
        <v>133</v>
      </c>
      <c r="AI482" s="42" t="s">
        <v>134</v>
      </c>
      <c r="AJ482" s="42" t="s">
        <v>16118</v>
      </c>
      <c r="AK482" s="42" t="s">
        <v>137</v>
      </c>
      <c r="AL482" s="42" t="s">
        <v>138</v>
      </c>
      <c r="AN482" s="42" t="s">
        <v>16597</v>
      </c>
      <c r="AO482" s="42" t="s">
        <v>76</v>
      </c>
      <c r="AP482" s="42" t="s">
        <v>15437</v>
      </c>
      <c r="AQ482" s="42" t="s">
        <v>15438</v>
      </c>
      <c r="AR482" s="48" t="s">
        <v>15439</v>
      </c>
      <c r="AS482" s="42" t="s">
        <v>15440</v>
      </c>
      <c r="AT482" s="42" t="s">
        <v>15441</v>
      </c>
      <c r="AU482" s="42" t="s">
        <v>15442</v>
      </c>
      <c r="BA482" s="42" t="s">
        <v>16598</v>
      </c>
      <c r="BB482" s="42" t="s">
        <v>16599</v>
      </c>
      <c r="BC482" s="42" t="s">
        <v>15566</v>
      </c>
      <c r="BD482" s="42" t="s">
        <v>15446</v>
      </c>
      <c r="BE482" s="42" t="s">
        <v>15447</v>
      </c>
      <c r="BF482" s="42" t="s">
        <v>15448</v>
      </c>
      <c r="BG482" s="42" t="s">
        <v>15449</v>
      </c>
      <c r="BH482" s="42" t="s">
        <v>15450</v>
      </c>
      <c r="BI482" s="42" t="s">
        <v>16600</v>
      </c>
    </row>
    <row r="483" spans="1:72" ht="20.100000000000001" customHeight="1" x14ac:dyDescent="0.2">
      <c r="A483" s="43">
        <v>43221</v>
      </c>
      <c r="B483" s="42" t="s">
        <v>16601</v>
      </c>
      <c r="C483" s="34" t="s">
        <v>112</v>
      </c>
      <c r="D483" s="34">
        <v>20240120</v>
      </c>
      <c r="E483" s="42" t="s">
        <v>1084</v>
      </c>
      <c r="F483" s="42" t="s">
        <v>15882</v>
      </c>
      <c r="G483" s="42" t="s">
        <v>15883</v>
      </c>
      <c r="I483" s="42" t="s">
        <v>15884</v>
      </c>
      <c r="N483" s="44">
        <v>41869</v>
      </c>
      <c r="O483" s="44">
        <v>317</v>
      </c>
      <c r="P483" s="42" t="s">
        <v>120</v>
      </c>
      <c r="Q483" s="45" t="s">
        <v>120</v>
      </c>
      <c r="R483" s="46" t="s">
        <v>16602</v>
      </c>
      <c r="S483" s="46" t="s">
        <v>15061</v>
      </c>
      <c r="T483" s="47" t="s">
        <v>16603</v>
      </c>
      <c r="U483" s="47" t="s">
        <v>15063</v>
      </c>
      <c r="V483" s="42" t="s">
        <v>16604</v>
      </c>
      <c r="W483" s="42" t="s">
        <v>124</v>
      </c>
      <c r="X483" s="42" t="s">
        <v>112</v>
      </c>
      <c r="Y483" s="42">
        <v>2014</v>
      </c>
      <c r="Z483" s="42" t="s">
        <v>125</v>
      </c>
      <c r="AA483" s="42" t="s">
        <v>15104</v>
      </c>
      <c r="AB483" s="42" t="s">
        <v>127</v>
      </c>
      <c r="AC483" s="42" t="s">
        <v>128</v>
      </c>
      <c r="AD483" s="42" t="s">
        <v>15908</v>
      </c>
      <c r="AE483" s="42" t="s">
        <v>130</v>
      </c>
      <c r="AF483" s="42" t="s">
        <v>131</v>
      </c>
      <c r="AG483" s="42" t="s">
        <v>16117</v>
      </c>
      <c r="AH483" s="42" t="s">
        <v>133</v>
      </c>
      <c r="AI483" s="42" t="s">
        <v>134</v>
      </c>
      <c r="AJ483" s="42" t="s">
        <v>16118</v>
      </c>
      <c r="AK483" s="42" t="s">
        <v>137</v>
      </c>
      <c r="AL483" s="42" t="s">
        <v>138</v>
      </c>
      <c r="AN483" s="42" t="s">
        <v>16605</v>
      </c>
      <c r="AO483" s="42" t="s">
        <v>76</v>
      </c>
      <c r="AP483" s="42" t="s">
        <v>15832</v>
      </c>
      <c r="AQ483" s="42" t="s">
        <v>15833</v>
      </c>
      <c r="AR483" s="48" t="s">
        <v>15834</v>
      </c>
      <c r="AS483" s="42" t="s">
        <v>15835</v>
      </c>
      <c r="AT483" s="42" t="s">
        <v>15836</v>
      </c>
      <c r="AU483" s="42" t="s">
        <v>15837</v>
      </c>
      <c r="AV483" s="42" t="s">
        <v>15788</v>
      </c>
      <c r="AW483" s="42" t="s">
        <v>15427</v>
      </c>
      <c r="AX483" s="42" t="s">
        <v>15789</v>
      </c>
    </row>
    <row r="484" spans="1:72" ht="20.100000000000001" customHeight="1" x14ac:dyDescent="0.2">
      <c r="A484" s="43">
        <v>43221</v>
      </c>
      <c r="B484" s="42" t="s">
        <v>16606</v>
      </c>
      <c r="C484" s="34" t="s">
        <v>112</v>
      </c>
      <c r="D484" s="34">
        <v>20240120</v>
      </c>
      <c r="E484" s="42" t="s">
        <v>546</v>
      </c>
      <c r="F484" s="42" t="s">
        <v>16607</v>
      </c>
      <c r="G484" s="42" t="s">
        <v>15669</v>
      </c>
      <c r="I484" s="42" t="s">
        <v>15670</v>
      </c>
      <c r="N484" s="44">
        <v>42318</v>
      </c>
      <c r="O484" s="44">
        <v>380</v>
      </c>
      <c r="P484" s="42" t="s">
        <v>120</v>
      </c>
      <c r="Q484" s="45" t="s">
        <v>120</v>
      </c>
      <c r="R484" s="46" t="s">
        <v>16608</v>
      </c>
      <c r="S484" s="46" t="s">
        <v>15061</v>
      </c>
      <c r="T484" s="47" t="s">
        <v>16609</v>
      </c>
      <c r="U484" s="47" t="s">
        <v>15063</v>
      </c>
      <c r="V484" s="42" t="s">
        <v>16610</v>
      </c>
      <c r="W484" s="42" t="s">
        <v>124</v>
      </c>
      <c r="X484" s="42" t="s">
        <v>112</v>
      </c>
      <c r="Y484" s="42">
        <v>2015</v>
      </c>
      <c r="Z484" s="42" t="s">
        <v>125</v>
      </c>
      <c r="AA484" s="42" t="s">
        <v>15064</v>
      </c>
      <c r="AB484" s="42" t="s">
        <v>127</v>
      </c>
      <c r="AC484" s="42" t="s">
        <v>128</v>
      </c>
      <c r="AD484" s="42" t="s">
        <v>15908</v>
      </c>
      <c r="AE484" s="42" t="s">
        <v>130</v>
      </c>
      <c r="AF484" s="42" t="s">
        <v>131</v>
      </c>
      <c r="AG484" s="42" t="s">
        <v>16117</v>
      </c>
      <c r="AH484" s="42" t="s">
        <v>133</v>
      </c>
      <c r="AI484" s="42" t="s">
        <v>134</v>
      </c>
      <c r="AJ484" s="42" t="s">
        <v>16118</v>
      </c>
      <c r="AK484" s="42" t="s">
        <v>137</v>
      </c>
      <c r="AL484" s="42" t="s">
        <v>138</v>
      </c>
      <c r="AN484" s="42" t="s">
        <v>16611</v>
      </c>
      <c r="AO484" s="42" t="s">
        <v>76</v>
      </c>
      <c r="AP484" s="42" t="s">
        <v>2734</v>
      </c>
      <c r="AQ484" s="42" t="s">
        <v>15170</v>
      </c>
      <c r="AR484" s="48" t="s">
        <v>15676</v>
      </c>
      <c r="BA484" s="42" t="s">
        <v>15129</v>
      </c>
      <c r="BB484" s="42" t="s">
        <v>15130</v>
      </c>
      <c r="BC484" s="42" t="s">
        <v>15131</v>
      </c>
      <c r="BD484" s="42" t="s">
        <v>15016</v>
      </c>
      <c r="BE484" s="42" t="s">
        <v>15017</v>
      </c>
      <c r="BF484" s="42" t="s">
        <v>15018</v>
      </c>
      <c r="BG484" s="42" t="s">
        <v>15019</v>
      </c>
      <c r="BH484" s="42" t="s">
        <v>15020</v>
      </c>
      <c r="BI484" s="42" t="s">
        <v>15021</v>
      </c>
      <c r="BJ484" s="42" t="s">
        <v>15022</v>
      </c>
      <c r="BK484" s="42" t="s">
        <v>15023</v>
      </c>
      <c r="BL484" s="42" t="s">
        <v>15024</v>
      </c>
      <c r="BM484" s="42" t="s">
        <v>15025</v>
      </c>
      <c r="BN484" s="42" t="s">
        <v>15026</v>
      </c>
      <c r="BO484" s="42" t="s">
        <v>15027</v>
      </c>
      <c r="BP484" s="42" t="s">
        <v>15028</v>
      </c>
      <c r="BQ484" s="42" t="s">
        <v>15029</v>
      </c>
      <c r="BR484" s="42" t="s">
        <v>15030</v>
      </c>
      <c r="BS484" s="42" t="s">
        <v>14204</v>
      </c>
      <c r="BT484" s="42" t="s">
        <v>14205</v>
      </c>
    </row>
    <row r="485" spans="1:72" ht="20.100000000000001" customHeight="1" x14ac:dyDescent="0.2">
      <c r="A485" s="43">
        <v>43191</v>
      </c>
      <c r="B485" s="42" t="s">
        <v>16612</v>
      </c>
      <c r="C485" s="34" t="s">
        <v>112</v>
      </c>
      <c r="D485" s="34">
        <v>20240120</v>
      </c>
      <c r="E485" s="42" t="s">
        <v>5806</v>
      </c>
      <c r="F485" s="42" t="s">
        <v>16613</v>
      </c>
      <c r="G485" s="42" t="s">
        <v>16614</v>
      </c>
      <c r="I485" s="42" t="s">
        <v>16615</v>
      </c>
      <c r="N485" s="44">
        <v>42102</v>
      </c>
      <c r="O485" s="44">
        <v>927</v>
      </c>
      <c r="P485" s="42" t="s">
        <v>120</v>
      </c>
      <c r="Q485" s="45" t="s">
        <v>120</v>
      </c>
      <c r="R485" s="46" t="s">
        <v>16616</v>
      </c>
      <c r="S485" s="46" t="s">
        <v>15061</v>
      </c>
      <c r="T485" s="47" t="s">
        <v>16617</v>
      </c>
      <c r="U485" s="47" t="s">
        <v>15063</v>
      </c>
      <c r="V485" s="42" t="s">
        <v>16618</v>
      </c>
      <c r="W485" s="42" t="s">
        <v>124</v>
      </c>
      <c r="X485" s="42" t="s">
        <v>112</v>
      </c>
      <c r="Y485" s="42">
        <v>2015</v>
      </c>
      <c r="Z485" s="42" t="s">
        <v>125</v>
      </c>
      <c r="AA485" s="42" t="s">
        <v>15064</v>
      </c>
      <c r="AB485" s="42" t="s">
        <v>127</v>
      </c>
      <c r="AC485" s="42" t="s">
        <v>128</v>
      </c>
      <c r="AD485" s="42" t="s">
        <v>15908</v>
      </c>
      <c r="AE485" s="42" t="s">
        <v>130</v>
      </c>
      <c r="AF485" s="42" t="s">
        <v>131</v>
      </c>
      <c r="AG485" s="42" t="s">
        <v>16117</v>
      </c>
      <c r="AH485" s="42" t="s">
        <v>133</v>
      </c>
      <c r="AI485" s="42" t="s">
        <v>134</v>
      </c>
      <c r="AJ485" s="42" t="s">
        <v>16118</v>
      </c>
      <c r="AK485" s="42" t="s">
        <v>137</v>
      </c>
      <c r="AL485" s="42" t="s">
        <v>138</v>
      </c>
      <c r="AN485" s="42" t="s">
        <v>16619</v>
      </c>
      <c r="AO485" s="42" t="s">
        <v>76</v>
      </c>
      <c r="AP485" s="42" t="s">
        <v>16620</v>
      </c>
      <c r="AQ485" s="42" t="s">
        <v>16621</v>
      </c>
      <c r="AR485" s="48" t="s">
        <v>16622</v>
      </c>
      <c r="AS485" s="42" t="s">
        <v>7696</v>
      </c>
      <c r="AT485" s="42" t="s">
        <v>2332</v>
      </c>
      <c r="AU485" s="42" t="s">
        <v>7554</v>
      </c>
      <c r="AV485" s="42" t="s">
        <v>16623</v>
      </c>
      <c r="AW485" s="42" t="s">
        <v>15275</v>
      </c>
      <c r="AX485" s="42" t="s">
        <v>16624</v>
      </c>
      <c r="AY485" s="42" t="s">
        <v>16625</v>
      </c>
      <c r="AZ485" s="42" t="s">
        <v>16626</v>
      </c>
      <c r="BA485" s="42" t="s">
        <v>10342</v>
      </c>
    </row>
    <row r="486" spans="1:72" ht="20.100000000000001" customHeight="1" x14ac:dyDescent="0.2">
      <c r="A486" s="43">
        <v>43191</v>
      </c>
      <c r="B486" s="42" t="s">
        <v>16627</v>
      </c>
      <c r="C486" s="34" t="s">
        <v>112</v>
      </c>
      <c r="D486" s="34">
        <v>20240120</v>
      </c>
      <c r="E486" s="42" t="s">
        <v>1358</v>
      </c>
      <c r="F486" s="42" t="s">
        <v>993</v>
      </c>
      <c r="G486" s="42" t="s">
        <v>5834</v>
      </c>
      <c r="I486" s="42" t="s">
        <v>5263</v>
      </c>
      <c r="J486" s="42" t="s">
        <v>5264</v>
      </c>
      <c r="N486" s="44">
        <v>42102</v>
      </c>
      <c r="O486" s="44">
        <v>620</v>
      </c>
      <c r="P486" s="42" t="s">
        <v>120</v>
      </c>
      <c r="Q486" s="45" t="s">
        <v>120</v>
      </c>
      <c r="R486" s="46" t="s">
        <v>16628</v>
      </c>
      <c r="S486" s="46" t="s">
        <v>15061</v>
      </c>
      <c r="T486" s="47" t="s">
        <v>16629</v>
      </c>
      <c r="U486" s="47" t="s">
        <v>15063</v>
      </c>
      <c r="V486" s="42" t="s">
        <v>16630</v>
      </c>
      <c r="W486" s="42" t="s">
        <v>124</v>
      </c>
      <c r="X486" s="42" t="s">
        <v>112</v>
      </c>
      <c r="Y486" s="42">
        <v>2015</v>
      </c>
      <c r="Z486" s="42" t="s">
        <v>125</v>
      </c>
      <c r="AA486" s="42" t="s">
        <v>15088</v>
      </c>
      <c r="AB486" s="42" t="s">
        <v>127</v>
      </c>
      <c r="AC486" s="42" t="s">
        <v>128</v>
      </c>
      <c r="AD486" s="42" t="s">
        <v>15908</v>
      </c>
      <c r="AE486" s="42" t="s">
        <v>130</v>
      </c>
      <c r="AF486" s="42" t="s">
        <v>131</v>
      </c>
      <c r="AG486" s="42" t="s">
        <v>16117</v>
      </c>
      <c r="AH486" s="42" t="s">
        <v>133</v>
      </c>
      <c r="AI486" s="42" t="s">
        <v>134</v>
      </c>
      <c r="AJ486" s="42" t="s">
        <v>16118</v>
      </c>
      <c r="AK486" s="42" t="s">
        <v>137</v>
      </c>
      <c r="AL486" s="42" t="s">
        <v>138</v>
      </c>
      <c r="AN486" s="42" t="s">
        <v>16631</v>
      </c>
      <c r="AO486" s="42" t="s">
        <v>76</v>
      </c>
      <c r="AP486" s="42" t="s">
        <v>15983</v>
      </c>
      <c r="AQ486" s="42" t="s">
        <v>15564</v>
      </c>
      <c r="AR486" s="48" t="s">
        <v>15224</v>
      </c>
      <c r="AS486" s="42" t="s">
        <v>16506</v>
      </c>
      <c r="AT486" s="42" t="s">
        <v>16507</v>
      </c>
      <c r="AU486" s="42" t="s">
        <v>16508</v>
      </c>
      <c r="AV486" s="42" t="s">
        <v>16509</v>
      </c>
      <c r="AW486" s="42" t="s">
        <v>16510</v>
      </c>
    </row>
    <row r="487" spans="1:72" ht="20.100000000000001" customHeight="1" x14ac:dyDescent="0.2">
      <c r="A487" s="43">
        <v>43160</v>
      </c>
      <c r="B487" s="42" t="s">
        <v>6035</v>
      </c>
      <c r="C487" s="34" t="s">
        <v>112</v>
      </c>
      <c r="D487" s="34">
        <v>20240120</v>
      </c>
      <c r="E487" s="42" t="s">
        <v>6036</v>
      </c>
      <c r="F487" s="42" t="s">
        <v>6037</v>
      </c>
      <c r="G487" s="42" t="s">
        <v>6038</v>
      </c>
      <c r="I487" s="42" t="s">
        <v>6039</v>
      </c>
      <c r="N487" s="44">
        <v>43173</v>
      </c>
      <c r="O487" s="44" t="s">
        <v>16632</v>
      </c>
      <c r="P487" s="42" t="s">
        <v>120</v>
      </c>
      <c r="Q487" s="45" t="s">
        <v>16633</v>
      </c>
      <c r="R487" s="46" t="s">
        <v>16634</v>
      </c>
      <c r="S487" s="46" t="s">
        <v>15061</v>
      </c>
      <c r="T487" s="47" t="s">
        <v>16635</v>
      </c>
      <c r="U487" s="47" t="s">
        <v>15063</v>
      </c>
      <c r="V487" s="42" t="s">
        <v>124</v>
      </c>
      <c r="W487" s="42" t="s">
        <v>112</v>
      </c>
      <c r="X487" s="42">
        <v>2018</v>
      </c>
      <c r="Y487" s="42" t="s">
        <v>125</v>
      </c>
      <c r="Z487" s="42" t="s">
        <v>15104</v>
      </c>
      <c r="AA487" s="42" t="s">
        <v>127</v>
      </c>
      <c r="AB487" s="42" t="s">
        <v>128</v>
      </c>
      <c r="AC487" s="42" t="s">
        <v>129</v>
      </c>
      <c r="AD487" s="42" t="s">
        <v>130</v>
      </c>
      <c r="AE487" s="42" t="s">
        <v>131</v>
      </c>
      <c r="AF487" s="42" t="s">
        <v>132</v>
      </c>
      <c r="AG487" s="42" t="s">
        <v>133</v>
      </c>
      <c r="AH487" s="42" t="s">
        <v>134</v>
      </c>
      <c r="AI487" s="42" t="s">
        <v>135</v>
      </c>
      <c r="AJ487" s="42" t="s">
        <v>136</v>
      </c>
      <c r="AK487" s="42" t="s">
        <v>137</v>
      </c>
      <c r="AL487" s="42" t="s">
        <v>120</v>
      </c>
      <c r="AM487" s="42" t="s">
        <v>138</v>
      </c>
      <c r="AN487" s="42" t="s">
        <v>139</v>
      </c>
      <c r="AP487" s="42" t="s">
        <v>16636</v>
      </c>
      <c r="AQ487" s="42" t="s">
        <v>76</v>
      </c>
      <c r="AR487" s="48" t="s">
        <v>16210</v>
      </c>
      <c r="AS487" s="42" t="s">
        <v>16637</v>
      </c>
      <c r="AT487" s="42" t="s">
        <v>12892</v>
      </c>
      <c r="AU487" s="42" t="s">
        <v>16638</v>
      </c>
      <c r="AV487" s="42" t="s">
        <v>16639</v>
      </c>
      <c r="AW487" s="42" t="s">
        <v>16640</v>
      </c>
      <c r="AX487" s="42" t="s">
        <v>16641</v>
      </c>
      <c r="AY487" s="42" t="s">
        <v>1101</v>
      </c>
      <c r="BA487" s="42" t="s">
        <v>16642</v>
      </c>
      <c r="BB487" s="42" t="s">
        <v>16643</v>
      </c>
      <c r="BC487" s="42" t="s">
        <v>16644</v>
      </c>
    </row>
    <row r="488" spans="1:72" ht="20.100000000000001" customHeight="1" x14ac:dyDescent="0.2">
      <c r="A488" s="43">
        <v>43160</v>
      </c>
      <c r="B488" s="42" t="s">
        <v>16645</v>
      </c>
      <c r="C488" s="34" t="s">
        <v>112</v>
      </c>
      <c r="D488" s="34">
        <v>20240120</v>
      </c>
      <c r="E488" s="42" t="s">
        <v>16646</v>
      </c>
      <c r="F488" s="42" t="s">
        <v>16647</v>
      </c>
      <c r="G488" s="42" t="s">
        <v>4300</v>
      </c>
      <c r="I488" s="42" t="s">
        <v>389</v>
      </c>
      <c r="N488" s="44">
        <v>41773</v>
      </c>
      <c r="O488" s="44">
        <v>408</v>
      </c>
      <c r="P488" s="42" t="s">
        <v>120</v>
      </c>
      <c r="Q488" s="45" t="s">
        <v>120</v>
      </c>
      <c r="R488" s="46" t="s">
        <v>16648</v>
      </c>
      <c r="S488" s="46" t="s">
        <v>15061</v>
      </c>
      <c r="T488" s="47" t="s">
        <v>16649</v>
      </c>
      <c r="U488" s="47" t="s">
        <v>15063</v>
      </c>
      <c r="V488" s="42" t="s">
        <v>16650</v>
      </c>
      <c r="W488" s="42" t="s">
        <v>124</v>
      </c>
      <c r="X488" s="42" t="s">
        <v>112</v>
      </c>
      <c r="Y488" s="42">
        <v>2014</v>
      </c>
      <c r="Z488" s="42" t="s">
        <v>125</v>
      </c>
      <c r="AA488" s="42" t="s">
        <v>15510</v>
      </c>
      <c r="AB488" s="42" t="s">
        <v>127</v>
      </c>
      <c r="AC488" s="42" t="s">
        <v>128</v>
      </c>
      <c r="AD488" s="42" t="s">
        <v>15908</v>
      </c>
      <c r="AE488" s="42" t="s">
        <v>130</v>
      </c>
      <c r="AF488" s="42" t="s">
        <v>131</v>
      </c>
      <c r="AG488" s="42" t="s">
        <v>16117</v>
      </c>
      <c r="AH488" s="42" t="s">
        <v>133</v>
      </c>
      <c r="AI488" s="42" t="s">
        <v>134</v>
      </c>
      <c r="AJ488" s="42" t="s">
        <v>16118</v>
      </c>
      <c r="AK488" s="42" t="s">
        <v>137</v>
      </c>
      <c r="AL488" s="42" t="s">
        <v>138</v>
      </c>
      <c r="AN488" s="42" t="s">
        <v>16651</v>
      </c>
      <c r="AO488" s="42" t="s">
        <v>76</v>
      </c>
      <c r="AP488" s="42" t="s">
        <v>16652</v>
      </c>
      <c r="AQ488" s="42" t="s">
        <v>16653</v>
      </c>
      <c r="AR488" s="48" t="s">
        <v>16654</v>
      </c>
      <c r="AS488" s="42" t="s">
        <v>16655</v>
      </c>
      <c r="AT488" s="42" t="s">
        <v>16656</v>
      </c>
      <c r="AU488" s="42" t="s">
        <v>16657</v>
      </c>
      <c r="AV488" s="42" t="s">
        <v>16232</v>
      </c>
      <c r="AW488" s="42" t="s">
        <v>16658</v>
      </c>
      <c r="AX488" s="42" t="s">
        <v>16659</v>
      </c>
      <c r="AY488" s="42" t="s">
        <v>16660</v>
      </c>
      <c r="AZ488" s="42" t="s">
        <v>10019</v>
      </c>
    </row>
    <row r="489" spans="1:72" ht="20.100000000000001" customHeight="1" x14ac:dyDescent="0.2">
      <c r="A489" s="43">
        <v>43160</v>
      </c>
      <c r="B489" s="42" t="s">
        <v>16661</v>
      </c>
      <c r="C489" s="34" t="s">
        <v>112</v>
      </c>
      <c r="D489" s="34">
        <v>20240120</v>
      </c>
      <c r="E489" s="42" t="s">
        <v>16662</v>
      </c>
      <c r="F489" s="42" t="s">
        <v>10065</v>
      </c>
      <c r="G489" s="42" t="s">
        <v>400</v>
      </c>
      <c r="I489" s="42" t="s">
        <v>401</v>
      </c>
      <c r="N489" s="44">
        <v>41652</v>
      </c>
      <c r="O489" s="44">
        <v>500</v>
      </c>
      <c r="P489" s="42" t="s">
        <v>120</v>
      </c>
      <c r="Q489" s="45" t="s">
        <v>120</v>
      </c>
      <c r="R489" s="46" t="s">
        <v>16663</v>
      </c>
      <c r="S489" s="46" t="s">
        <v>15061</v>
      </c>
      <c r="T489" s="47" t="s">
        <v>16664</v>
      </c>
      <c r="U489" s="47" t="s">
        <v>15063</v>
      </c>
      <c r="V489" s="42" t="s">
        <v>16665</v>
      </c>
      <c r="W489" s="42" t="s">
        <v>124</v>
      </c>
      <c r="X489" s="42" t="s">
        <v>112</v>
      </c>
      <c r="Y489" s="42">
        <v>2014</v>
      </c>
      <c r="Z489" s="42" t="s">
        <v>125</v>
      </c>
      <c r="AA489" s="42" t="s">
        <v>15149</v>
      </c>
      <c r="AB489" s="42" t="s">
        <v>127</v>
      </c>
      <c r="AC489" s="42" t="s">
        <v>128</v>
      </c>
      <c r="AD489" s="42" t="s">
        <v>15908</v>
      </c>
      <c r="AE489" s="42" t="s">
        <v>130</v>
      </c>
      <c r="AF489" s="42" t="s">
        <v>131</v>
      </c>
      <c r="AG489" s="42" t="s">
        <v>16117</v>
      </c>
      <c r="AH489" s="42" t="s">
        <v>133</v>
      </c>
      <c r="AI489" s="42" t="s">
        <v>134</v>
      </c>
      <c r="AJ489" s="42" t="s">
        <v>16118</v>
      </c>
      <c r="AK489" s="42" t="s">
        <v>137</v>
      </c>
      <c r="AL489" s="42" t="s">
        <v>138</v>
      </c>
      <c r="AN489" s="42" t="s">
        <v>16666</v>
      </c>
      <c r="AO489" s="42" t="s">
        <v>76</v>
      </c>
      <c r="AP489" s="42" t="s">
        <v>16667</v>
      </c>
      <c r="AQ489" s="42" t="s">
        <v>16551</v>
      </c>
      <c r="AR489" s="48" t="s">
        <v>15740</v>
      </c>
      <c r="AS489" s="42" t="s">
        <v>16668</v>
      </c>
      <c r="AT489" s="42" t="s">
        <v>15741</v>
      </c>
      <c r="AU489" s="42" t="s">
        <v>16669</v>
      </c>
      <c r="AV489" s="42" t="s">
        <v>16670</v>
      </c>
      <c r="AW489" s="42" t="s">
        <v>16671</v>
      </c>
      <c r="AX489" s="42" t="s">
        <v>16672</v>
      </c>
      <c r="AY489" s="42" t="s">
        <v>16673</v>
      </c>
      <c r="AZ489" s="42" t="s">
        <v>16674</v>
      </c>
    </row>
    <row r="490" spans="1:72" ht="20.100000000000001" customHeight="1" x14ac:dyDescent="0.2">
      <c r="A490" s="43">
        <v>43160</v>
      </c>
      <c r="B490" s="42" t="s">
        <v>16675</v>
      </c>
      <c r="C490" s="34" t="s">
        <v>112</v>
      </c>
      <c r="D490" s="34">
        <v>20240120</v>
      </c>
      <c r="E490" s="42" t="s">
        <v>6160</v>
      </c>
      <c r="F490" s="42" t="s">
        <v>16676</v>
      </c>
      <c r="G490" s="42" t="s">
        <v>16677</v>
      </c>
      <c r="H490" s="42" t="s">
        <v>15057</v>
      </c>
      <c r="I490" s="42" t="s">
        <v>6163</v>
      </c>
      <c r="J490" s="42" t="s">
        <v>8900</v>
      </c>
      <c r="N490" s="44">
        <v>42318</v>
      </c>
      <c r="O490" s="44">
        <v>548</v>
      </c>
      <c r="P490" s="42" t="s">
        <v>120</v>
      </c>
      <c r="Q490" s="45" t="s">
        <v>120</v>
      </c>
      <c r="R490" s="46" t="s">
        <v>16678</v>
      </c>
      <c r="S490" s="46" t="s">
        <v>15061</v>
      </c>
      <c r="T490" s="47" t="s">
        <v>16679</v>
      </c>
      <c r="U490" s="47" t="s">
        <v>15063</v>
      </c>
      <c r="V490" s="42" t="s">
        <v>16680</v>
      </c>
      <c r="W490" s="42" t="s">
        <v>124</v>
      </c>
      <c r="X490" s="42" t="s">
        <v>112</v>
      </c>
      <c r="Y490" s="42">
        <v>2015</v>
      </c>
      <c r="Z490" s="42" t="s">
        <v>125</v>
      </c>
      <c r="AA490" s="42" t="s">
        <v>15088</v>
      </c>
      <c r="AB490" s="42" t="s">
        <v>127</v>
      </c>
      <c r="AC490" s="42" t="s">
        <v>128</v>
      </c>
      <c r="AD490" s="42" t="s">
        <v>15908</v>
      </c>
      <c r="AE490" s="42" t="s">
        <v>130</v>
      </c>
      <c r="AF490" s="42" t="s">
        <v>131</v>
      </c>
      <c r="AG490" s="42" t="s">
        <v>16117</v>
      </c>
      <c r="AH490" s="42" t="s">
        <v>133</v>
      </c>
      <c r="AI490" s="42" t="s">
        <v>134</v>
      </c>
      <c r="AJ490" s="42" t="s">
        <v>16118</v>
      </c>
      <c r="AK490" s="42" t="s">
        <v>137</v>
      </c>
      <c r="AL490" s="42" t="s">
        <v>138</v>
      </c>
      <c r="AN490" s="42" t="s">
        <v>16681</v>
      </c>
      <c r="AO490" s="42" t="s">
        <v>76</v>
      </c>
      <c r="AP490" s="42" t="s">
        <v>15498</v>
      </c>
      <c r="AQ490" s="42" t="s">
        <v>16682</v>
      </c>
      <c r="AR490" s="48" t="s">
        <v>15956</v>
      </c>
      <c r="AS490" s="42" t="s">
        <v>15427</v>
      </c>
      <c r="AT490" s="42" t="s">
        <v>16683</v>
      </c>
      <c r="AU490" s="42" t="s">
        <v>16684</v>
      </c>
      <c r="AV490" s="42" t="s">
        <v>16685</v>
      </c>
      <c r="AW490" s="42" t="s">
        <v>16686</v>
      </c>
      <c r="AX490" s="42" t="s">
        <v>16687</v>
      </c>
    </row>
    <row r="491" spans="1:72" ht="20.100000000000001" customHeight="1" x14ac:dyDescent="0.2">
      <c r="A491" s="43">
        <v>43160</v>
      </c>
      <c r="B491" s="42" t="s">
        <v>16688</v>
      </c>
      <c r="C491" s="34" t="s">
        <v>112</v>
      </c>
      <c r="D491" s="34">
        <v>20240120</v>
      </c>
      <c r="E491" s="42" t="s">
        <v>2969</v>
      </c>
      <c r="F491" s="42" t="s">
        <v>16689</v>
      </c>
      <c r="G491" s="42" t="s">
        <v>2687</v>
      </c>
      <c r="H491" s="42" t="s">
        <v>15300</v>
      </c>
      <c r="I491" s="42" t="s">
        <v>743</v>
      </c>
      <c r="N491" s="44">
        <v>41406.602083333331</v>
      </c>
      <c r="O491" s="44">
        <v>358</v>
      </c>
      <c r="P491" s="42" t="s">
        <v>120</v>
      </c>
      <c r="Q491" s="45" t="s">
        <v>120</v>
      </c>
      <c r="R491" s="46" t="s">
        <v>16690</v>
      </c>
      <c r="S491" s="46" t="s">
        <v>15061</v>
      </c>
      <c r="T491" s="47" t="s">
        <v>16691</v>
      </c>
      <c r="U491" s="47" t="s">
        <v>15063</v>
      </c>
      <c r="V491" s="42" t="s">
        <v>16692</v>
      </c>
      <c r="W491" s="42" t="s">
        <v>124</v>
      </c>
      <c r="X491" s="42" t="s">
        <v>112</v>
      </c>
      <c r="Y491" s="42">
        <v>2013</v>
      </c>
      <c r="Z491" s="42" t="s">
        <v>125</v>
      </c>
      <c r="AA491" s="42" t="s">
        <v>15104</v>
      </c>
      <c r="AB491" s="42" t="s">
        <v>127</v>
      </c>
      <c r="AC491" s="42" t="s">
        <v>128</v>
      </c>
      <c r="AD491" s="42" t="s">
        <v>15908</v>
      </c>
      <c r="AE491" s="42" t="s">
        <v>130</v>
      </c>
      <c r="AF491" s="42" t="s">
        <v>131</v>
      </c>
      <c r="AG491" s="42" t="s">
        <v>16117</v>
      </c>
      <c r="AH491" s="42" t="s">
        <v>133</v>
      </c>
      <c r="AI491" s="42" t="s">
        <v>134</v>
      </c>
      <c r="AJ491" s="42" t="s">
        <v>16118</v>
      </c>
      <c r="AK491" s="42" t="s">
        <v>137</v>
      </c>
      <c r="AL491" s="42" t="s">
        <v>138</v>
      </c>
      <c r="AN491" s="42" t="s">
        <v>16693</v>
      </c>
      <c r="AO491" s="42" t="s">
        <v>76</v>
      </c>
      <c r="AP491" s="42" t="s">
        <v>15066</v>
      </c>
      <c r="AQ491" s="42" t="s">
        <v>15425</v>
      </c>
      <c r="AR491" s="48" t="s">
        <v>15427</v>
      </c>
      <c r="AS491" s="42" t="s">
        <v>16694</v>
      </c>
      <c r="AT491" s="42" t="s">
        <v>15428</v>
      </c>
      <c r="AU491" s="42" t="s">
        <v>15124</v>
      </c>
      <c r="AV491" s="42" t="s">
        <v>15125</v>
      </c>
      <c r="AW491" s="42" t="s">
        <v>15429</v>
      </c>
      <c r="AX491" s="42" t="s">
        <v>15126</v>
      </c>
      <c r="AY491" s="42" t="s">
        <v>15127</v>
      </c>
      <c r="AZ491" s="42" t="s">
        <v>15128</v>
      </c>
      <c r="BA491" s="42" t="s">
        <v>15942</v>
      </c>
      <c r="BB491" s="42" t="s">
        <v>15943</v>
      </c>
      <c r="BC491" s="42" t="s">
        <v>15944</v>
      </c>
    </row>
    <row r="492" spans="1:72" ht="20.100000000000001" customHeight="1" x14ac:dyDescent="0.2">
      <c r="A492" s="43">
        <v>43132</v>
      </c>
      <c r="B492" s="42" t="s">
        <v>12937</v>
      </c>
      <c r="C492" s="34" t="s">
        <v>112</v>
      </c>
      <c r="D492" s="34">
        <v>20240120</v>
      </c>
      <c r="E492" s="42" t="s">
        <v>11988</v>
      </c>
      <c r="F492" s="42" t="s">
        <v>12938</v>
      </c>
      <c r="G492" s="42" t="s">
        <v>651</v>
      </c>
      <c r="I492" s="42" t="s">
        <v>652</v>
      </c>
      <c r="J492" s="42" t="s">
        <v>16695</v>
      </c>
      <c r="K492" s="42" t="s">
        <v>16696</v>
      </c>
      <c r="L492" s="42" t="s">
        <v>120</v>
      </c>
      <c r="M492" s="42" t="s">
        <v>120</v>
      </c>
      <c r="N492" s="44" t="s">
        <v>16697</v>
      </c>
      <c r="O492" s="44"/>
      <c r="P492" s="42" t="s">
        <v>124</v>
      </c>
      <c r="Q492" s="45" t="s">
        <v>112</v>
      </c>
      <c r="R492" s="46">
        <v>2016</v>
      </c>
      <c r="S492" s="46" t="s">
        <v>125</v>
      </c>
      <c r="T492" s="47" t="s">
        <v>16698</v>
      </c>
      <c r="U492" s="47" t="s">
        <v>10418</v>
      </c>
      <c r="V492" s="42" t="s">
        <v>10419</v>
      </c>
      <c r="W492" s="42" t="s">
        <v>15908</v>
      </c>
      <c r="X492" s="42" t="s">
        <v>16699</v>
      </c>
      <c r="Y492" s="42" t="s">
        <v>10421</v>
      </c>
      <c r="Z492" s="42" t="s">
        <v>16117</v>
      </c>
      <c r="AA492" s="42" t="s">
        <v>133</v>
      </c>
      <c r="AB492" s="42" t="s">
        <v>134</v>
      </c>
      <c r="AC492" s="42" t="s">
        <v>16118</v>
      </c>
      <c r="AD492" s="42" t="s">
        <v>10422</v>
      </c>
      <c r="AE492" s="42" t="s">
        <v>138</v>
      </c>
      <c r="AG492" s="42" t="s">
        <v>16700</v>
      </c>
      <c r="AH492" s="42" t="s">
        <v>76</v>
      </c>
      <c r="AI492" s="42" t="s">
        <v>16701</v>
      </c>
      <c r="AJ492" s="42" t="s">
        <v>16702</v>
      </c>
      <c r="AK492" s="42" t="s">
        <v>10420</v>
      </c>
      <c r="AL492" s="42" t="s">
        <v>16703</v>
      </c>
      <c r="AM492" s="42" t="s">
        <v>16704</v>
      </c>
      <c r="AN492" s="42" t="s">
        <v>16705</v>
      </c>
      <c r="AO492" s="42" t="s">
        <v>16706</v>
      </c>
      <c r="AP492" s="42" t="s">
        <v>16707</v>
      </c>
      <c r="AQ492" s="42" t="s">
        <v>16708</v>
      </c>
      <c r="AR492" s="48" t="s">
        <v>16357</v>
      </c>
      <c r="AS492" s="42" t="s">
        <v>15639</v>
      </c>
      <c r="AT492" s="42" t="s">
        <v>16203</v>
      </c>
      <c r="AU492" s="42" t="s">
        <v>16709</v>
      </c>
      <c r="AV492" s="42" t="s">
        <v>16710</v>
      </c>
      <c r="AW492" s="42" t="s">
        <v>16711</v>
      </c>
      <c r="AX492" s="42" t="s">
        <v>16712</v>
      </c>
      <c r="AY492" s="42" t="s">
        <v>16644</v>
      </c>
      <c r="AZ492" s="42" t="s">
        <v>16642</v>
      </c>
    </row>
    <row r="493" spans="1:72" ht="20.100000000000001" customHeight="1" x14ac:dyDescent="0.2">
      <c r="A493" s="43">
        <v>43132</v>
      </c>
      <c r="B493" s="42" t="s">
        <v>13058</v>
      </c>
      <c r="C493" s="34" t="s">
        <v>112</v>
      </c>
      <c r="D493" s="34">
        <v>20240120</v>
      </c>
      <c r="E493" s="42" t="s">
        <v>11988</v>
      </c>
      <c r="F493" s="42" t="s">
        <v>13059</v>
      </c>
      <c r="G493" s="42" t="s">
        <v>651</v>
      </c>
      <c r="I493" s="42" t="s">
        <v>652</v>
      </c>
      <c r="J493" s="42" t="s">
        <v>16713</v>
      </c>
      <c r="K493" s="42" t="s">
        <v>16714</v>
      </c>
      <c r="L493" s="42" t="s">
        <v>120</v>
      </c>
      <c r="M493" s="42" t="s">
        <v>120</v>
      </c>
      <c r="N493" s="44" t="s">
        <v>16715</v>
      </c>
      <c r="O493" s="44"/>
      <c r="P493" s="42" t="s">
        <v>124</v>
      </c>
      <c r="Q493" s="45" t="s">
        <v>112</v>
      </c>
      <c r="R493" s="46">
        <v>2016</v>
      </c>
      <c r="S493" s="46" t="s">
        <v>125</v>
      </c>
      <c r="T493" s="47" t="s">
        <v>16698</v>
      </c>
      <c r="U493" s="47" t="s">
        <v>10418</v>
      </c>
      <c r="V493" s="42" t="s">
        <v>10419</v>
      </c>
      <c r="W493" s="42" t="s">
        <v>15908</v>
      </c>
      <c r="X493" s="42" t="s">
        <v>16699</v>
      </c>
      <c r="Y493" s="42" t="s">
        <v>10421</v>
      </c>
      <c r="Z493" s="42" t="s">
        <v>16117</v>
      </c>
      <c r="AA493" s="42" t="s">
        <v>133</v>
      </c>
      <c r="AB493" s="42" t="s">
        <v>134</v>
      </c>
      <c r="AC493" s="42" t="s">
        <v>16118</v>
      </c>
      <c r="AD493" s="42" t="s">
        <v>10422</v>
      </c>
      <c r="AE493" s="42" t="s">
        <v>138</v>
      </c>
      <c r="AG493" s="42" t="s">
        <v>16716</v>
      </c>
      <c r="AH493" s="42" t="s">
        <v>76</v>
      </c>
      <c r="AI493" s="42" t="s">
        <v>16701</v>
      </c>
      <c r="AJ493" s="42" t="s">
        <v>16702</v>
      </c>
      <c r="AK493" s="42" t="s">
        <v>10420</v>
      </c>
      <c r="AL493" s="42" t="s">
        <v>16703</v>
      </c>
      <c r="AM493" s="42" t="s">
        <v>16704</v>
      </c>
      <c r="AN493" s="42" t="s">
        <v>16705</v>
      </c>
      <c r="AO493" s="42" t="s">
        <v>16706</v>
      </c>
      <c r="AP493" s="42" t="s">
        <v>16707</v>
      </c>
      <c r="AQ493" s="42" t="s">
        <v>15634</v>
      </c>
      <c r="AR493" s="48" t="s">
        <v>16708</v>
      </c>
      <c r="AS493" s="42" t="s">
        <v>16357</v>
      </c>
      <c r="AT493" s="42" t="s">
        <v>15639</v>
      </c>
      <c r="AU493" s="42" t="s">
        <v>2591</v>
      </c>
      <c r="BA493" s="42" t="s">
        <v>15447</v>
      </c>
      <c r="BB493" s="42" t="s">
        <v>15448</v>
      </c>
      <c r="BC493" s="42" t="s">
        <v>15449</v>
      </c>
      <c r="BD493" s="42" t="s">
        <v>15450</v>
      </c>
    </row>
    <row r="494" spans="1:72" ht="20.100000000000001" customHeight="1" x14ac:dyDescent="0.2">
      <c r="A494" s="43">
        <v>43132</v>
      </c>
      <c r="B494" s="42" t="s">
        <v>13250</v>
      </c>
      <c r="C494" s="34" t="s">
        <v>112</v>
      </c>
      <c r="D494" s="34">
        <v>20240120</v>
      </c>
      <c r="E494" s="42" t="s">
        <v>11988</v>
      </c>
      <c r="F494" s="42" t="s">
        <v>13251</v>
      </c>
      <c r="G494" s="42" t="s">
        <v>651</v>
      </c>
      <c r="I494" s="42" t="s">
        <v>652</v>
      </c>
      <c r="J494" s="42" t="s">
        <v>16717</v>
      </c>
      <c r="K494" s="42" t="s">
        <v>16718</v>
      </c>
      <c r="L494" s="42" t="s">
        <v>120</v>
      </c>
      <c r="M494" s="42" t="s">
        <v>120</v>
      </c>
      <c r="N494" s="44" t="s">
        <v>16719</v>
      </c>
      <c r="O494" s="44"/>
      <c r="P494" s="42" t="s">
        <v>124</v>
      </c>
      <c r="Q494" s="45" t="s">
        <v>112</v>
      </c>
      <c r="R494" s="46">
        <v>2016</v>
      </c>
      <c r="S494" s="46" t="s">
        <v>125</v>
      </c>
      <c r="T494" s="47" t="s">
        <v>16698</v>
      </c>
      <c r="U494" s="47" t="s">
        <v>10418</v>
      </c>
      <c r="V494" s="42" t="s">
        <v>10419</v>
      </c>
      <c r="W494" s="42" t="s">
        <v>15908</v>
      </c>
      <c r="X494" s="42" t="s">
        <v>16699</v>
      </c>
      <c r="Y494" s="42" t="s">
        <v>10421</v>
      </c>
      <c r="Z494" s="42" t="s">
        <v>16117</v>
      </c>
      <c r="AA494" s="42" t="s">
        <v>133</v>
      </c>
      <c r="AB494" s="42" t="s">
        <v>134</v>
      </c>
      <c r="AC494" s="42" t="s">
        <v>16118</v>
      </c>
      <c r="AD494" s="42" t="s">
        <v>10422</v>
      </c>
      <c r="AE494" s="42" t="s">
        <v>138</v>
      </c>
      <c r="AG494" s="42" t="s">
        <v>16720</v>
      </c>
      <c r="AH494" s="42" t="s">
        <v>76</v>
      </c>
      <c r="AI494" s="42" t="s">
        <v>16701</v>
      </c>
      <c r="AJ494" s="42" t="s">
        <v>16702</v>
      </c>
      <c r="AK494" s="42" t="s">
        <v>10420</v>
      </c>
      <c r="AL494" s="42" t="s">
        <v>16703</v>
      </c>
      <c r="AM494" s="42" t="s">
        <v>16704</v>
      </c>
      <c r="AN494" s="42" t="s">
        <v>16705</v>
      </c>
      <c r="AO494" s="42" t="s">
        <v>16706</v>
      </c>
      <c r="AP494" s="42" t="s">
        <v>16707</v>
      </c>
      <c r="AQ494" s="42" t="s">
        <v>16709</v>
      </c>
      <c r="AR494" s="48" t="s">
        <v>16708</v>
      </c>
      <c r="AS494" s="42" t="s">
        <v>130</v>
      </c>
      <c r="AT494" s="42" t="s">
        <v>15639</v>
      </c>
      <c r="AU494" s="42" t="s">
        <v>15634</v>
      </c>
      <c r="AV494" s="42" t="s">
        <v>16721</v>
      </c>
      <c r="AW494" s="42" t="s">
        <v>16722</v>
      </c>
      <c r="AX494" s="42" t="s">
        <v>16723</v>
      </c>
      <c r="AY494" s="42" t="s">
        <v>16724</v>
      </c>
      <c r="AZ494" s="42" t="s">
        <v>16725</v>
      </c>
    </row>
    <row r="495" spans="1:72" ht="20.100000000000001" customHeight="1" x14ac:dyDescent="0.2">
      <c r="A495" s="43">
        <v>43132</v>
      </c>
      <c r="B495" s="42" t="s">
        <v>16726</v>
      </c>
      <c r="C495" s="34" t="s">
        <v>112</v>
      </c>
      <c r="D495" s="34">
        <v>20240120</v>
      </c>
      <c r="E495" s="42" t="s">
        <v>11988</v>
      </c>
      <c r="F495" s="42" t="s">
        <v>12949</v>
      </c>
      <c r="G495" s="42" t="s">
        <v>651</v>
      </c>
      <c r="I495" s="42" t="s">
        <v>652</v>
      </c>
      <c r="J495" s="42" t="s">
        <v>16727</v>
      </c>
      <c r="K495" s="42" t="s">
        <v>16728</v>
      </c>
      <c r="L495" s="42" t="s">
        <v>120</v>
      </c>
      <c r="M495" s="42" t="s">
        <v>120</v>
      </c>
      <c r="N495" s="44" t="s">
        <v>16729</v>
      </c>
      <c r="O495" s="44"/>
      <c r="P495" s="42" t="s">
        <v>124</v>
      </c>
      <c r="Q495" s="45" t="s">
        <v>112</v>
      </c>
      <c r="R495" s="46">
        <v>2016</v>
      </c>
      <c r="S495" s="46" t="s">
        <v>125</v>
      </c>
      <c r="T495" s="47" t="s">
        <v>16698</v>
      </c>
      <c r="U495" s="47" t="s">
        <v>10418</v>
      </c>
      <c r="V495" s="42" t="s">
        <v>10419</v>
      </c>
      <c r="W495" s="42" t="s">
        <v>15908</v>
      </c>
      <c r="X495" s="42" t="s">
        <v>16699</v>
      </c>
      <c r="Y495" s="42" t="s">
        <v>10421</v>
      </c>
      <c r="Z495" s="42" t="s">
        <v>16117</v>
      </c>
      <c r="AA495" s="42" t="s">
        <v>133</v>
      </c>
      <c r="AB495" s="42" t="s">
        <v>134</v>
      </c>
      <c r="AC495" s="42" t="s">
        <v>16118</v>
      </c>
      <c r="AD495" s="42" t="s">
        <v>10422</v>
      </c>
      <c r="AE495" s="42" t="s">
        <v>138</v>
      </c>
      <c r="AG495" s="42" t="s">
        <v>16730</v>
      </c>
      <c r="AH495" s="42" t="s">
        <v>76</v>
      </c>
      <c r="AI495" s="42" t="s">
        <v>16701</v>
      </c>
      <c r="AJ495" s="42" t="s">
        <v>16702</v>
      </c>
      <c r="AK495" s="42" t="s">
        <v>10420</v>
      </c>
      <c r="AL495" s="42" t="s">
        <v>16703</v>
      </c>
      <c r="AM495" s="42" t="s">
        <v>16704</v>
      </c>
      <c r="AN495" s="42" t="s">
        <v>16705</v>
      </c>
      <c r="AO495" s="42" t="s">
        <v>16706</v>
      </c>
      <c r="AP495" s="42" t="s">
        <v>16707</v>
      </c>
      <c r="AQ495" s="42" t="s">
        <v>16731</v>
      </c>
      <c r="AR495" s="48" t="s">
        <v>16712</v>
      </c>
      <c r="AS495" s="42" t="s">
        <v>16732</v>
      </c>
      <c r="AT495" s="42" t="s">
        <v>16733</v>
      </c>
      <c r="AU495" s="42" t="s">
        <v>16734</v>
      </c>
      <c r="AV495" s="42" t="s">
        <v>16735</v>
      </c>
      <c r="AW495" s="42" t="s">
        <v>16736</v>
      </c>
      <c r="BA495" s="42" t="s">
        <v>16737</v>
      </c>
    </row>
    <row r="496" spans="1:72" ht="20.100000000000001" customHeight="1" x14ac:dyDescent="0.2">
      <c r="A496" s="43">
        <v>43132</v>
      </c>
      <c r="B496" s="42" t="s">
        <v>16738</v>
      </c>
      <c r="C496" s="34" t="s">
        <v>112</v>
      </c>
      <c r="D496" s="34">
        <v>20240120</v>
      </c>
      <c r="E496" s="42" t="s">
        <v>2893</v>
      </c>
      <c r="F496" s="42" t="s">
        <v>16739</v>
      </c>
      <c r="G496" s="42" t="s">
        <v>16740</v>
      </c>
      <c r="H496" s="42" t="s">
        <v>15118</v>
      </c>
      <c r="I496" s="42" t="s">
        <v>16741</v>
      </c>
      <c r="J496" s="42" t="s">
        <v>2896</v>
      </c>
      <c r="N496" s="44">
        <v>42165</v>
      </c>
      <c r="O496" s="44">
        <v>383</v>
      </c>
      <c r="P496" s="42" t="s">
        <v>120</v>
      </c>
      <c r="Q496" s="45" t="s">
        <v>120</v>
      </c>
      <c r="R496" s="46" t="s">
        <v>16742</v>
      </c>
      <c r="S496" s="46" t="s">
        <v>15061</v>
      </c>
      <c r="T496" s="47" t="s">
        <v>16743</v>
      </c>
      <c r="U496" s="47" t="s">
        <v>15063</v>
      </c>
      <c r="V496" s="42" t="s">
        <v>16744</v>
      </c>
      <c r="W496" s="42" t="s">
        <v>124</v>
      </c>
      <c r="X496" s="42" t="s">
        <v>112</v>
      </c>
      <c r="Y496" s="42">
        <v>2015</v>
      </c>
      <c r="Z496" s="42" t="s">
        <v>125</v>
      </c>
      <c r="AA496" s="42" t="s">
        <v>15104</v>
      </c>
      <c r="AB496" s="42" t="s">
        <v>127</v>
      </c>
      <c r="AC496" s="42" t="s">
        <v>128</v>
      </c>
      <c r="AD496" s="42" t="s">
        <v>15908</v>
      </c>
      <c r="AE496" s="42" t="s">
        <v>130</v>
      </c>
      <c r="AF496" s="42" t="s">
        <v>131</v>
      </c>
      <c r="AG496" s="42" t="s">
        <v>16117</v>
      </c>
      <c r="AH496" s="42" t="s">
        <v>133</v>
      </c>
      <c r="AI496" s="42" t="s">
        <v>134</v>
      </c>
      <c r="AJ496" s="42" t="s">
        <v>16118</v>
      </c>
      <c r="AK496" s="42" t="s">
        <v>137</v>
      </c>
      <c r="AL496" s="42" t="s">
        <v>138</v>
      </c>
      <c r="AN496" s="42" t="s">
        <v>16745</v>
      </c>
      <c r="AO496" s="42" t="s">
        <v>76</v>
      </c>
      <c r="AP496" s="42" t="s">
        <v>16746</v>
      </c>
      <c r="AQ496" s="42" t="s">
        <v>16747</v>
      </c>
      <c r="AR496" s="48" t="s">
        <v>16748</v>
      </c>
      <c r="AS496" s="42" t="s">
        <v>16749</v>
      </c>
    </row>
    <row r="497" spans="1:57" ht="20.100000000000001" customHeight="1" x14ac:dyDescent="0.2">
      <c r="A497" s="43">
        <v>43132</v>
      </c>
      <c r="B497" s="42" t="s">
        <v>16750</v>
      </c>
      <c r="C497" s="34" t="s">
        <v>112</v>
      </c>
      <c r="D497" s="34">
        <v>20240120</v>
      </c>
      <c r="E497" s="42" t="s">
        <v>1807</v>
      </c>
      <c r="F497" s="42" t="s">
        <v>16751</v>
      </c>
      <c r="G497" s="42" t="s">
        <v>16752</v>
      </c>
      <c r="I497" s="42" t="s">
        <v>7323</v>
      </c>
      <c r="J497" s="42" t="s">
        <v>15388</v>
      </c>
      <c r="N497" s="44">
        <v>41773</v>
      </c>
      <c r="O497" s="44">
        <v>508</v>
      </c>
      <c r="P497" s="42" t="s">
        <v>120</v>
      </c>
      <c r="Q497" s="45" t="s">
        <v>120</v>
      </c>
      <c r="R497" s="46" t="s">
        <v>16753</v>
      </c>
      <c r="S497" s="46" t="s">
        <v>15061</v>
      </c>
      <c r="T497" s="47" t="s">
        <v>16754</v>
      </c>
      <c r="U497" s="47" t="s">
        <v>15063</v>
      </c>
      <c r="V497" s="42" t="s">
        <v>16755</v>
      </c>
      <c r="W497" s="42" t="s">
        <v>124</v>
      </c>
      <c r="X497" s="42" t="s">
        <v>112</v>
      </c>
      <c r="Y497" s="42">
        <v>2014</v>
      </c>
      <c r="Z497" s="42" t="s">
        <v>125</v>
      </c>
      <c r="AA497" s="42" t="s">
        <v>15104</v>
      </c>
      <c r="AB497" s="42" t="s">
        <v>127</v>
      </c>
      <c r="AC497" s="42" t="s">
        <v>128</v>
      </c>
      <c r="AD497" s="42" t="s">
        <v>15908</v>
      </c>
      <c r="AE497" s="42" t="s">
        <v>130</v>
      </c>
      <c r="AF497" s="42" t="s">
        <v>131</v>
      </c>
      <c r="AG497" s="42" t="s">
        <v>16117</v>
      </c>
      <c r="AH497" s="42" t="s">
        <v>133</v>
      </c>
      <c r="AI497" s="42" t="s">
        <v>134</v>
      </c>
      <c r="AJ497" s="42" t="s">
        <v>16118</v>
      </c>
      <c r="AK497" s="42" t="s">
        <v>137</v>
      </c>
      <c r="AL497" s="42" t="s">
        <v>138</v>
      </c>
      <c r="AN497" s="42" t="s">
        <v>16756</v>
      </c>
      <c r="AO497" s="42" t="s">
        <v>76</v>
      </c>
      <c r="AP497" s="42" t="s">
        <v>16178</v>
      </c>
      <c r="AQ497" s="42" t="s">
        <v>15774</v>
      </c>
      <c r="AR497" s="48" t="s">
        <v>16316</v>
      </c>
      <c r="AS497" s="42" t="s">
        <v>16317</v>
      </c>
      <c r="AT497" s="42" t="s">
        <v>15345</v>
      </c>
    </row>
    <row r="498" spans="1:57" ht="20.100000000000001" customHeight="1" x14ac:dyDescent="0.2">
      <c r="A498" s="43">
        <v>43132</v>
      </c>
      <c r="B498" s="42" t="s">
        <v>16757</v>
      </c>
      <c r="C498" s="34" t="s">
        <v>112</v>
      </c>
      <c r="D498" s="34">
        <v>20240120</v>
      </c>
      <c r="E498" s="42" t="s">
        <v>4472</v>
      </c>
      <c r="F498" s="42" t="s">
        <v>3388</v>
      </c>
      <c r="G498" s="42" t="s">
        <v>116</v>
      </c>
      <c r="N498" s="44">
        <v>42256</v>
      </c>
      <c r="O498" s="44">
        <v>330</v>
      </c>
      <c r="P498" s="42" t="s">
        <v>120</v>
      </c>
      <c r="Q498" s="45" t="s">
        <v>120</v>
      </c>
      <c r="R498" s="46" t="s">
        <v>16758</v>
      </c>
      <c r="S498" s="46" t="s">
        <v>15061</v>
      </c>
      <c r="T498" s="47" t="s">
        <v>16759</v>
      </c>
      <c r="U498" s="47" t="s">
        <v>15063</v>
      </c>
      <c r="V498" s="42" t="s">
        <v>16760</v>
      </c>
      <c r="W498" s="42" t="s">
        <v>124</v>
      </c>
      <c r="X498" s="42" t="s">
        <v>112</v>
      </c>
      <c r="Y498" s="42">
        <v>2015</v>
      </c>
      <c r="Z498" s="42" t="s">
        <v>125</v>
      </c>
      <c r="AA498" s="42" t="s">
        <v>15510</v>
      </c>
      <c r="AB498" s="42" t="s">
        <v>127</v>
      </c>
      <c r="AC498" s="42" t="s">
        <v>128</v>
      </c>
      <c r="AD498" s="42" t="s">
        <v>15908</v>
      </c>
      <c r="AE498" s="42" t="s">
        <v>130</v>
      </c>
      <c r="AF498" s="42" t="s">
        <v>131</v>
      </c>
      <c r="AG498" s="42" t="s">
        <v>16117</v>
      </c>
      <c r="AH498" s="42" t="s">
        <v>133</v>
      </c>
      <c r="AI498" s="42" t="s">
        <v>134</v>
      </c>
      <c r="AJ498" s="42" t="s">
        <v>16118</v>
      </c>
      <c r="AK498" s="42" t="s">
        <v>137</v>
      </c>
      <c r="AL498" s="42" t="s">
        <v>138</v>
      </c>
      <c r="AN498" s="42" t="s">
        <v>16761</v>
      </c>
      <c r="AO498" s="42" t="s">
        <v>76</v>
      </c>
      <c r="AP498" s="42" t="s">
        <v>15224</v>
      </c>
      <c r="AQ498" s="42" t="s">
        <v>16046</v>
      </c>
      <c r="AR498" s="48" t="s">
        <v>15619</v>
      </c>
      <c r="AS498" s="42" t="s">
        <v>16047</v>
      </c>
      <c r="AT498" s="42" t="s">
        <v>16762</v>
      </c>
      <c r="AU498" s="42" t="s">
        <v>16049</v>
      </c>
      <c r="AV498" s="42" t="s">
        <v>16763</v>
      </c>
      <c r="AW498" s="42" t="s">
        <v>16764</v>
      </c>
      <c r="AX498" s="42" t="s">
        <v>15939</v>
      </c>
      <c r="AY498" s="42" t="s">
        <v>15940</v>
      </c>
      <c r="AZ498" s="42" t="s">
        <v>15941</v>
      </c>
    </row>
    <row r="499" spans="1:57" ht="20.100000000000001" customHeight="1" x14ac:dyDescent="0.2">
      <c r="A499" s="43">
        <v>43132</v>
      </c>
      <c r="B499" s="42" t="s">
        <v>6415</v>
      </c>
      <c r="C499" s="34" t="s">
        <v>112</v>
      </c>
      <c r="D499" s="34">
        <v>20240120</v>
      </c>
      <c r="E499" s="42" t="s">
        <v>2482</v>
      </c>
      <c r="F499" s="42" t="s">
        <v>6416</v>
      </c>
      <c r="G499" s="42" t="s">
        <v>2484</v>
      </c>
      <c r="I499" s="42" t="s">
        <v>2377</v>
      </c>
      <c r="N499" s="44">
        <v>42963</v>
      </c>
      <c r="O499" s="44">
        <v>362</v>
      </c>
      <c r="P499" s="42" t="s">
        <v>120</v>
      </c>
      <c r="Q499" s="45" t="s">
        <v>120</v>
      </c>
      <c r="R499" s="46" t="s">
        <v>16765</v>
      </c>
      <c r="S499" s="46" t="s">
        <v>15061</v>
      </c>
      <c r="T499" s="47" t="s">
        <v>16766</v>
      </c>
      <c r="U499" s="47" t="s">
        <v>15063</v>
      </c>
      <c r="V499" s="42" t="s">
        <v>16767</v>
      </c>
      <c r="W499" s="42" t="s">
        <v>124</v>
      </c>
      <c r="X499" s="42" t="s">
        <v>112</v>
      </c>
      <c r="Y499" s="42">
        <v>2017</v>
      </c>
      <c r="Z499" s="42" t="s">
        <v>125</v>
      </c>
      <c r="AA499" s="42" t="s">
        <v>15104</v>
      </c>
      <c r="AB499" s="42" t="s">
        <v>127</v>
      </c>
      <c r="AC499" s="42" t="s">
        <v>128</v>
      </c>
      <c r="AD499" s="42" t="s">
        <v>15908</v>
      </c>
      <c r="AE499" s="42" t="s">
        <v>130</v>
      </c>
      <c r="AF499" s="42" t="s">
        <v>131</v>
      </c>
      <c r="AG499" s="42" t="s">
        <v>16117</v>
      </c>
      <c r="AH499" s="42" t="s">
        <v>133</v>
      </c>
      <c r="AI499" s="42" t="s">
        <v>134</v>
      </c>
      <c r="AJ499" s="42" t="s">
        <v>16118</v>
      </c>
      <c r="AK499" s="42" t="s">
        <v>137</v>
      </c>
      <c r="AL499" s="42" t="s">
        <v>138</v>
      </c>
      <c r="AN499" s="42" t="s">
        <v>16768</v>
      </c>
      <c r="AO499" s="42" t="s">
        <v>76</v>
      </c>
      <c r="AP499" s="42" t="s">
        <v>16769</v>
      </c>
      <c r="AQ499" s="42" t="s">
        <v>16770</v>
      </c>
      <c r="AR499" s="48" t="s">
        <v>16771</v>
      </c>
      <c r="AS499" s="42" t="s">
        <v>16772</v>
      </c>
      <c r="AT499" s="42" t="s">
        <v>15189</v>
      </c>
      <c r="AU499" s="42" t="s">
        <v>16773</v>
      </c>
      <c r="AV499" s="42" t="s">
        <v>16774</v>
      </c>
      <c r="AW499" s="42" t="s">
        <v>16775</v>
      </c>
    </row>
    <row r="500" spans="1:57" ht="20.100000000000001" customHeight="1" x14ac:dyDescent="0.2">
      <c r="A500" s="43">
        <v>43101</v>
      </c>
      <c r="B500" s="42" t="s">
        <v>7123</v>
      </c>
      <c r="C500" s="34" t="s">
        <v>112</v>
      </c>
      <c r="D500" s="34">
        <v>20240120</v>
      </c>
      <c r="E500" s="42" t="s">
        <v>16040</v>
      </c>
      <c r="F500" s="42" t="s">
        <v>7125</v>
      </c>
      <c r="G500" s="42" t="s">
        <v>4300</v>
      </c>
      <c r="H500" s="42" t="s">
        <v>15118</v>
      </c>
      <c r="I500" s="42" t="s">
        <v>389</v>
      </c>
      <c r="N500" s="44">
        <v>42711</v>
      </c>
      <c r="O500" s="44">
        <v>490</v>
      </c>
      <c r="P500" s="42" t="s">
        <v>120</v>
      </c>
      <c r="Q500" s="45" t="s">
        <v>120</v>
      </c>
      <c r="R500" s="46" t="s">
        <v>16776</v>
      </c>
      <c r="S500" s="46" t="s">
        <v>15061</v>
      </c>
      <c r="T500" s="47" t="s">
        <v>16777</v>
      </c>
      <c r="U500" s="47" t="s">
        <v>15063</v>
      </c>
      <c r="V500" s="42" t="s">
        <v>16778</v>
      </c>
      <c r="W500" s="42" t="s">
        <v>124</v>
      </c>
      <c r="X500" s="42" t="s">
        <v>112</v>
      </c>
      <c r="Y500" s="42">
        <v>2016</v>
      </c>
      <c r="Z500" s="42" t="s">
        <v>125</v>
      </c>
      <c r="AA500" s="42" t="s">
        <v>15104</v>
      </c>
      <c r="AB500" s="42" t="s">
        <v>127</v>
      </c>
      <c r="AC500" s="42" t="s">
        <v>128</v>
      </c>
      <c r="AD500" s="42" t="s">
        <v>15908</v>
      </c>
      <c r="AE500" s="42" t="s">
        <v>130</v>
      </c>
      <c r="AF500" s="42" t="s">
        <v>131</v>
      </c>
      <c r="AG500" s="42" t="s">
        <v>16117</v>
      </c>
      <c r="AH500" s="42" t="s">
        <v>133</v>
      </c>
      <c r="AI500" s="42" t="s">
        <v>134</v>
      </c>
      <c r="AJ500" s="42" t="s">
        <v>16118</v>
      </c>
      <c r="AK500" s="42" t="s">
        <v>137</v>
      </c>
      <c r="AL500" s="42" t="s">
        <v>138</v>
      </c>
      <c r="AN500" s="42" t="s">
        <v>16779</v>
      </c>
      <c r="AO500" s="42" t="s">
        <v>76</v>
      </c>
      <c r="AP500" s="42" t="s">
        <v>15224</v>
      </c>
      <c r="AQ500" s="42" t="s">
        <v>16046</v>
      </c>
      <c r="AR500" s="48" t="s">
        <v>16780</v>
      </c>
      <c r="AS500" s="42" t="s">
        <v>15619</v>
      </c>
      <c r="AT500" s="42" t="s">
        <v>16047</v>
      </c>
      <c r="AU500" s="42" t="s">
        <v>16762</v>
      </c>
      <c r="AV500" s="42" t="s">
        <v>16049</v>
      </c>
      <c r="AW500" s="42" t="s">
        <v>16781</v>
      </c>
      <c r="AX500" s="42" t="s">
        <v>16708</v>
      </c>
      <c r="AY500" s="42" t="s">
        <v>15566</v>
      </c>
      <c r="AZ500" s="42" t="s">
        <v>15446</v>
      </c>
    </row>
    <row r="501" spans="1:57" ht="20.100000000000001" customHeight="1" x14ac:dyDescent="0.2">
      <c r="A501" s="43">
        <v>43101</v>
      </c>
      <c r="B501" s="42" t="s">
        <v>16782</v>
      </c>
      <c r="C501" s="34" t="s">
        <v>112</v>
      </c>
      <c r="D501" s="34">
        <v>20240120</v>
      </c>
      <c r="E501" s="42" t="s">
        <v>5817</v>
      </c>
      <c r="F501" s="42" t="s">
        <v>13319</v>
      </c>
      <c r="G501" s="42" t="s">
        <v>400</v>
      </c>
      <c r="H501" s="42" t="s">
        <v>15118</v>
      </c>
      <c r="I501" s="42" t="s">
        <v>401</v>
      </c>
      <c r="N501" s="44">
        <v>42165</v>
      </c>
      <c r="O501" s="44">
        <v>365</v>
      </c>
      <c r="P501" s="42" t="s">
        <v>120</v>
      </c>
      <c r="Q501" s="45" t="s">
        <v>120</v>
      </c>
      <c r="R501" s="46" t="s">
        <v>16783</v>
      </c>
      <c r="S501" s="46" t="s">
        <v>15061</v>
      </c>
      <c r="T501" s="47" t="s">
        <v>16784</v>
      </c>
      <c r="U501" s="47" t="s">
        <v>15063</v>
      </c>
      <c r="V501" s="42" t="s">
        <v>16785</v>
      </c>
      <c r="W501" s="42" t="s">
        <v>124</v>
      </c>
      <c r="X501" s="42" t="s">
        <v>112</v>
      </c>
      <c r="Y501" s="42">
        <v>2015</v>
      </c>
      <c r="Z501" s="42" t="s">
        <v>125</v>
      </c>
      <c r="AA501" s="42" t="s">
        <v>15856</v>
      </c>
      <c r="AB501" s="42" t="s">
        <v>127</v>
      </c>
      <c r="AC501" s="42" t="s">
        <v>128</v>
      </c>
      <c r="AD501" s="42" t="s">
        <v>15908</v>
      </c>
      <c r="AE501" s="42" t="s">
        <v>130</v>
      </c>
      <c r="AF501" s="42" t="s">
        <v>131</v>
      </c>
      <c r="AG501" s="42" t="s">
        <v>16117</v>
      </c>
      <c r="AH501" s="42" t="s">
        <v>133</v>
      </c>
      <c r="AI501" s="42" t="s">
        <v>134</v>
      </c>
      <c r="AJ501" s="42" t="s">
        <v>16118</v>
      </c>
      <c r="AK501" s="42" t="s">
        <v>137</v>
      </c>
      <c r="AL501" s="42" t="s">
        <v>138</v>
      </c>
      <c r="AN501" s="42" t="s">
        <v>16786</v>
      </c>
      <c r="AO501" s="42" t="s">
        <v>76</v>
      </c>
      <c r="AP501" s="42" t="s">
        <v>16787</v>
      </c>
      <c r="AQ501" s="42" t="s">
        <v>16788</v>
      </c>
      <c r="AR501" s="48" t="s">
        <v>16789</v>
      </c>
      <c r="AS501" s="42" t="s">
        <v>16790</v>
      </c>
      <c r="AT501" s="42" t="s">
        <v>16373</v>
      </c>
      <c r="AU501" s="42" t="s">
        <v>16235</v>
      </c>
      <c r="AV501" s="42" t="s">
        <v>16791</v>
      </c>
      <c r="AW501" s="42" t="s">
        <v>16792</v>
      </c>
      <c r="AX501" s="42" t="s">
        <v>16793</v>
      </c>
      <c r="BA501" s="42" t="s">
        <v>15843</v>
      </c>
      <c r="BB501" s="42" t="s">
        <v>15844</v>
      </c>
      <c r="BC501" s="42" t="s">
        <v>15005</v>
      </c>
      <c r="BD501" s="42" t="s">
        <v>15845</v>
      </c>
      <c r="BE501" s="42" t="s">
        <v>15846</v>
      </c>
    </row>
    <row r="502" spans="1:57" ht="20.100000000000001" customHeight="1" x14ac:dyDescent="0.2">
      <c r="A502" s="43">
        <v>43101</v>
      </c>
      <c r="B502" s="42" t="s">
        <v>16794</v>
      </c>
      <c r="C502" s="34" t="s">
        <v>112</v>
      </c>
      <c r="D502" s="34">
        <v>20240120</v>
      </c>
      <c r="E502" s="42" t="s">
        <v>16795</v>
      </c>
      <c r="F502" s="42" t="s">
        <v>16796</v>
      </c>
      <c r="G502" s="42" t="s">
        <v>2457</v>
      </c>
      <c r="I502" s="42" t="s">
        <v>2458</v>
      </c>
      <c r="N502" s="44">
        <v>41773</v>
      </c>
      <c r="O502" s="44">
        <v>450</v>
      </c>
      <c r="P502" s="42" t="s">
        <v>120</v>
      </c>
      <c r="Q502" s="45" t="s">
        <v>120</v>
      </c>
      <c r="R502" s="46" t="s">
        <v>16797</v>
      </c>
      <c r="S502" s="46" t="s">
        <v>15061</v>
      </c>
      <c r="T502" s="47" t="s">
        <v>16798</v>
      </c>
      <c r="U502" s="47" t="s">
        <v>15063</v>
      </c>
      <c r="V502" s="42" t="s">
        <v>16799</v>
      </c>
      <c r="W502" s="42" t="s">
        <v>124</v>
      </c>
      <c r="X502" s="42" t="s">
        <v>112</v>
      </c>
      <c r="Y502" s="42">
        <v>2014</v>
      </c>
      <c r="Z502" s="42" t="s">
        <v>125</v>
      </c>
      <c r="AA502" s="42" t="s">
        <v>15064</v>
      </c>
      <c r="AB502" s="42" t="s">
        <v>127</v>
      </c>
      <c r="AC502" s="42" t="s">
        <v>128</v>
      </c>
      <c r="AD502" s="42" t="s">
        <v>15908</v>
      </c>
      <c r="AE502" s="42" t="s">
        <v>130</v>
      </c>
      <c r="AF502" s="42" t="s">
        <v>131</v>
      </c>
      <c r="AG502" s="42" t="s">
        <v>16117</v>
      </c>
      <c r="AH502" s="42" t="s">
        <v>133</v>
      </c>
      <c r="AI502" s="42" t="s">
        <v>134</v>
      </c>
      <c r="AJ502" s="42" t="s">
        <v>16118</v>
      </c>
      <c r="AK502" s="42" t="s">
        <v>137</v>
      </c>
      <c r="AL502" s="42" t="s">
        <v>138</v>
      </c>
      <c r="AN502" s="42" t="s">
        <v>16800</v>
      </c>
      <c r="AO502" s="42" t="s">
        <v>76</v>
      </c>
      <c r="AP502" s="42" t="s">
        <v>16801</v>
      </c>
      <c r="AQ502" s="42" t="s">
        <v>16802</v>
      </c>
      <c r="AR502" s="48" t="s">
        <v>16803</v>
      </c>
      <c r="AS502" s="42" t="s">
        <v>16804</v>
      </c>
      <c r="AT502" s="42" t="s">
        <v>16805</v>
      </c>
      <c r="AU502" s="42" t="s">
        <v>16806</v>
      </c>
      <c r="AV502" s="42" t="s">
        <v>756</v>
      </c>
      <c r="AW502" s="42" t="s">
        <v>16807</v>
      </c>
      <c r="AX502" s="42" t="s">
        <v>16808</v>
      </c>
      <c r="AY502" s="42" t="s">
        <v>16809</v>
      </c>
      <c r="AZ502" s="42" t="s">
        <v>16810</v>
      </c>
    </row>
    <row r="503" spans="1:57" ht="20.100000000000001" customHeight="1" x14ac:dyDescent="0.2">
      <c r="A503" s="43">
        <v>43070</v>
      </c>
      <c r="B503" s="42" t="s">
        <v>16811</v>
      </c>
      <c r="C503" s="34" t="s">
        <v>112</v>
      </c>
      <c r="D503" s="34">
        <v>20240120</v>
      </c>
      <c r="E503" s="42" t="s">
        <v>1101</v>
      </c>
      <c r="F503" s="42" t="s">
        <v>993</v>
      </c>
      <c r="G503" s="42" t="s">
        <v>16812</v>
      </c>
      <c r="H503" s="42" t="s">
        <v>15118</v>
      </c>
      <c r="I503" s="42" t="s">
        <v>15804</v>
      </c>
      <c r="N503" s="44">
        <v>41801</v>
      </c>
      <c r="O503" s="44">
        <v>401</v>
      </c>
      <c r="P503" s="42" t="s">
        <v>120</v>
      </c>
      <c r="Q503" s="45" t="s">
        <v>120</v>
      </c>
      <c r="R503" s="46" t="s">
        <v>16813</v>
      </c>
      <c r="S503" s="46" t="s">
        <v>15061</v>
      </c>
      <c r="T503" s="47" t="s">
        <v>16814</v>
      </c>
      <c r="U503" s="47" t="s">
        <v>15063</v>
      </c>
      <c r="V503" s="42" t="s">
        <v>16815</v>
      </c>
      <c r="W503" s="42" t="s">
        <v>124</v>
      </c>
      <c r="X503" s="42" t="s">
        <v>112</v>
      </c>
      <c r="Y503" s="42">
        <v>2014</v>
      </c>
      <c r="Z503" s="42" t="s">
        <v>125</v>
      </c>
      <c r="AA503" s="42" t="s">
        <v>15104</v>
      </c>
      <c r="AB503" s="42" t="s">
        <v>127</v>
      </c>
      <c r="AC503" s="42" t="s">
        <v>128</v>
      </c>
      <c r="AD503" s="42" t="s">
        <v>15908</v>
      </c>
      <c r="AE503" s="42" t="s">
        <v>130</v>
      </c>
      <c r="AF503" s="42" t="s">
        <v>131</v>
      </c>
      <c r="AG503" s="42" t="s">
        <v>16117</v>
      </c>
      <c r="AH503" s="42" t="s">
        <v>133</v>
      </c>
      <c r="AI503" s="42" t="s">
        <v>134</v>
      </c>
      <c r="AJ503" s="42" t="s">
        <v>16118</v>
      </c>
      <c r="AK503" s="42" t="s">
        <v>137</v>
      </c>
      <c r="AL503" s="42" t="s">
        <v>138</v>
      </c>
      <c r="AN503" s="42" t="s">
        <v>16816</v>
      </c>
      <c r="AO503" s="42" t="s">
        <v>76</v>
      </c>
      <c r="AP503" s="42" t="s">
        <v>15810</v>
      </c>
      <c r="AQ503" s="42" t="s">
        <v>15811</v>
      </c>
      <c r="AR503" s="48" t="s">
        <v>15812</v>
      </c>
      <c r="AS503" s="42" t="s">
        <v>15813</v>
      </c>
      <c r="AT503" s="42" t="s">
        <v>15814</v>
      </c>
      <c r="AU503" s="42" t="s">
        <v>15815</v>
      </c>
      <c r="AV503" s="42" t="s">
        <v>15707</v>
      </c>
    </row>
    <row r="504" spans="1:57" ht="20.100000000000001" customHeight="1" x14ac:dyDescent="0.2">
      <c r="A504" s="43">
        <v>43070</v>
      </c>
      <c r="B504" s="42" t="s">
        <v>16817</v>
      </c>
      <c r="C504" s="34" t="s">
        <v>112</v>
      </c>
      <c r="D504" s="34">
        <v>20240120</v>
      </c>
      <c r="E504" s="42" t="s">
        <v>12625</v>
      </c>
      <c r="G504" s="42" t="s">
        <v>9011</v>
      </c>
      <c r="H504" s="42" t="s">
        <v>15175</v>
      </c>
      <c r="I504" s="42" t="s">
        <v>4458</v>
      </c>
      <c r="N504" s="44">
        <v>42291</v>
      </c>
      <c r="O504" s="44">
        <v>484</v>
      </c>
      <c r="P504" s="42" t="s">
        <v>120</v>
      </c>
      <c r="Q504" s="45" t="s">
        <v>120</v>
      </c>
      <c r="R504" s="46" t="s">
        <v>16818</v>
      </c>
      <c r="S504" s="46" t="s">
        <v>15061</v>
      </c>
      <c r="T504" s="47" t="s">
        <v>16819</v>
      </c>
      <c r="U504" s="47" t="s">
        <v>15063</v>
      </c>
      <c r="V504" s="42" t="s">
        <v>16820</v>
      </c>
      <c r="W504" s="42" t="s">
        <v>124</v>
      </c>
      <c r="X504" s="42" t="s">
        <v>112</v>
      </c>
      <c r="Y504" s="42">
        <v>2015</v>
      </c>
      <c r="Z504" s="42" t="s">
        <v>125</v>
      </c>
      <c r="AA504" s="42" t="s">
        <v>15104</v>
      </c>
      <c r="AB504" s="42" t="s">
        <v>127</v>
      </c>
      <c r="AC504" s="42" t="s">
        <v>128</v>
      </c>
      <c r="AD504" s="42" t="s">
        <v>15908</v>
      </c>
      <c r="AE504" s="42" t="s">
        <v>130</v>
      </c>
      <c r="AF504" s="42" t="s">
        <v>131</v>
      </c>
      <c r="AG504" s="42" t="s">
        <v>16117</v>
      </c>
      <c r="AH504" s="42" t="s">
        <v>133</v>
      </c>
      <c r="AI504" s="42" t="s">
        <v>134</v>
      </c>
      <c r="AJ504" s="42" t="s">
        <v>16118</v>
      </c>
      <c r="AK504" s="42" t="s">
        <v>137</v>
      </c>
      <c r="AL504" s="42" t="s">
        <v>138</v>
      </c>
      <c r="AN504" s="42" t="s">
        <v>16821</v>
      </c>
      <c r="AO504" s="42" t="s">
        <v>76</v>
      </c>
      <c r="AP504" s="42" t="s">
        <v>16075</v>
      </c>
      <c r="AQ504" s="42" t="s">
        <v>16076</v>
      </c>
      <c r="AR504" s="48" t="s">
        <v>15106</v>
      </c>
      <c r="AS504" s="42" t="s">
        <v>16077</v>
      </c>
      <c r="AT504" s="42" t="s">
        <v>16078</v>
      </c>
      <c r="AU504" s="42" t="s">
        <v>15845</v>
      </c>
      <c r="AV504" s="42" t="s">
        <v>15973</v>
      </c>
      <c r="AW504" s="42" t="s">
        <v>15974</v>
      </c>
      <c r="AX504" s="42" t="s">
        <v>16822</v>
      </c>
    </row>
    <row r="505" spans="1:57" ht="20.100000000000001" customHeight="1" x14ac:dyDescent="0.2">
      <c r="A505" s="43">
        <v>43070</v>
      </c>
      <c r="B505" s="42" t="s">
        <v>16823</v>
      </c>
      <c r="C505" s="34" t="s">
        <v>112</v>
      </c>
      <c r="D505" s="34">
        <v>20240120</v>
      </c>
      <c r="E505" s="42" t="s">
        <v>16824</v>
      </c>
      <c r="F505" s="42" t="s">
        <v>16825</v>
      </c>
      <c r="G505" s="42" t="s">
        <v>400</v>
      </c>
      <c r="I505" s="42" t="s">
        <v>401</v>
      </c>
      <c r="N505" s="44">
        <v>41520.662499999999</v>
      </c>
      <c r="O505" s="44">
        <v>226</v>
      </c>
      <c r="P505" s="42" t="s">
        <v>120</v>
      </c>
      <c r="Q505" s="45" t="s">
        <v>120</v>
      </c>
      <c r="R505" s="46" t="s">
        <v>16826</v>
      </c>
      <c r="S505" s="46" t="s">
        <v>15061</v>
      </c>
      <c r="T505" s="47" t="s">
        <v>16827</v>
      </c>
      <c r="U505" s="47" t="s">
        <v>15063</v>
      </c>
      <c r="V505" s="42" t="s">
        <v>16828</v>
      </c>
      <c r="W505" s="42" t="s">
        <v>124</v>
      </c>
      <c r="X505" s="42" t="s">
        <v>112</v>
      </c>
      <c r="Y505" s="42">
        <v>2013</v>
      </c>
      <c r="Z505" s="42" t="s">
        <v>125</v>
      </c>
      <c r="AA505" s="42" t="s">
        <v>15104</v>
      </c>
      <c r="AB505" s="42" t="s">
        <v>127</v>
      </c>
      <c r="AC505" s="42" t="s">
        <v>128</v>
      </c>
      <c r="AD505" s="42" t="s">
        <v>15908</v>
      </c>
      <c r="AE505" s="42" t="s">
        <v>130</v>
      </c>
      <c r="AF505" s="42" t="s">
        <v>131</v>
      </c>
      <c r="AG505" s="42" t="s">
        <v>16117</v>
      </c>
      <c r="AH505" s="42" t="s">
        <v>133</v>
      </c>
      <c r="AI505" s="42" t="s">
        <v>134</v>
      </c>
      <c r="AJ505" s="42" t="s">
        <v>16118</v>
      </c>
      <c r="AK505" s="42" t="s">
        <v>137</v>
      </c>
      <c r="AL505" s="42" t="s">
        <v>138</v>
      </c>
      <c r="AN505" s="42" t="s">
        <v>16829</v>
      </c>
      <c r="AO505" s="42" t="s">
        <v>76</v>
      </c>
      <c r="AP505" s="42" t="s">
        <v>16830</v>
      </c>
      <c r="AQ505" s="42" t="s">
        <v>16831</v>
      </c>
      <c r="AR505" s="48" t="s">
        <v>16832</v>
      </c>
      <c r="AS505" s="42" t="s">
        <v>16059</v>
      </c>
      <c r="AT505" s="42" t="s">
        <v>16833</v>
      </c>
      <c r="AU505" s="42" t="s">
        <v>16834</v>
      </c>
    </row>
    <row r="506" spans="1:57" ht="20.100000000000001" customHeight="1" x14ac:dyDescent="0.2">
      <c r="A506" s="43">
        <v>43070</v>
      </c>
      <c r="B506" s="42" t="s">
        <v>16835</v>
      </c>
      <c r="C506" s="34" t="s">
        <v>112</v>
      </c>
      <c r="D506" s="34">
        <v>20240120</v>
      </c>
      <c r="E506" s="42" t="s">
        <v>5356</v>
      </c>
      <c r="F506" s="42" t="s">
        <v>16836</v>
      </c>
      <c r="G506" s="42" t="s">
        <v>16411</v>
      </c>
      <c r="I506" s="42" t="s">
        <v>16412</v>
      </c>
      <c r="N506" s="44">
        <v>41983</v>
      </c>
      <c r="O506" s="44">
        <v>502</v>
      </c>
      <c r="P506" s="42" t="s">
        <v>120</v>
      </c>
      <c r="Q506" s="45" t="s">
        <v>120</v>
      </c>
      <c r="R506" s="46" t="s">
        <v>16837</v>
      </c>
      <c r="S506" s="46" t="s">
        <v>15061</v>
      </c>
      <c r="T506" s="47" t="s">
        <v>16838</v>
      </c>
      <c r="U506" s="47" t="s">
        <v>15063</v>
      </c>
      <c r="V506" s="42" t="s">
        <v>16839</v>
      </c>
      <c r="W506" s="42" t="s">
        <v>124</v>
      </c>
      <c r="X506" s="42" t="s">
        <v>112</v>
      </c>
      <c r="Y506" s="42">
        <v>2014</v>
      </c>
      <c r="Z506" s="42" t="s">
        <v>125</v>
      </c>
      <c r="AA506" s="42" t="s">
        <v>15237</v>
      </c>
      <c r="AB506" s="42" t="s">
        <v>127</v>
      </c>
      <c r="AC506" s="42" t="s">
        <v>128</v>
      </c>
      <c r="AD506" s="42" t="s">
        <v>15908</v>
      </c>
      <c r="AE506" s="42" t="s">
        <v>130</v>
      </c>
      <c r="AF506" s="42" t="s">
        <v>131</v>
      </c>
      <c r="AG506" s="42" t="s">
        <v>16117</v>
      </c>
      <c r="AH506" s="42" t="s">
        <v>133</v>
      </c>
      <c r="AI506" s="42" t="s">
        <v>134</v>
      </c>
      <c r="AJ506" s="42" t="s">
        <v>16118</v>
      </c>
      <c r="AK506" s="42" t="s">
        <v>137</v>
      </c>
      <c r="AL506" s="42" t="s">
        <v>138</v>
      </c>
      <c r="AN506" s="42" t="s">
        <v>16840</v>
      </c>
      <c r="AO506" s="42" t="s">
        <v>76</v>
      </c>
      <c r="AP506" s="42" t="s">
        <v>15381</v>
      </c>
      <c r="AQ506" s="42" t="s">
        <v>16417</v>
      </c>
      <c r="AR506" s="48" t="s">
        <v>16841</v>
      </c>
      <c r="AS506" s="42" t="s">
        <v>16419</v>
      </c>
      <c r="AT506" s="42" t="s">
        <v>16420</v>
      </c>
      <c r="AU506" s="42" t="s">
        <v>16421</v>
      </c>
      <c r="AV506" s="42" t="s">
        <v>16842</v>
      </c>
    </row>
    <row r="507" spans="1:57" ht="20.100000000000001" customHeight="1" x14ac:dyDescent="0.2">
      <c r="A507" s="43">
        <v>43070</v>
      </c>
      <c r="B507" s="42" t="s">
        <v>16843</v>
      </c>
      <c r="C507" s="34" t="s">
        <v>112</v>
      </c>
      <c r="D507" s="34">
        <v>20240120</v>
      </c>
      <c r="E507" s="42" t="s">
        <v>4711</v>
      </c>
      <c r="F507" s="42" t="s">
        <v>16844</v>
      </c>
      <c r="G507" s="42" t="s">
        <v>4713</v>
      </c>
      <c r="H507" s="42" t="s">
        <v>15300</v>
      </c>
      <c r="I507" s="42" t="s">
        <v>4714</v>
      </c>
      <c r="N507" s="44">
        <v>42074</v>
      </c>
      <c r="O507" s="44">
        <v>280</v>
      </c>
      <c r="P507" s="42" t="s">
        <v>120</v>
      </c>
      <c r="Q507" s="45" t="s">
        <v>120</v>
      </c>
      <c r="R507" s="46" t="s">
        <v>16845</v>
      </c>
      <c r="S507" s="46" t="s">
        <v>15061</v>
      </c>
      <c r="T507" s="47" t="s">
        <v>16846</v>
      </c>
      <c r="U507" s="47" t="s">
        <v>15063</v>
      </c>
      <c r="V507" s="42" t="s">
        <v>16847</v>
      </c>
      <c r="W507" s="42" t="s">
        <v>124</v>
      </c>
      <c r="X507" s="42" t="s">
        <v>112</v>
      </c>
      <c r="Y507" s="42">
        <v>2015</v>
      </c>
      <c r="Z507" s="42" t="s">
        <v>125</v>
      </c>
      <c r="AA507" s="42" t="s">
        <v>15064</v>
      </c>
      <c r="AB507" s="42" t="s">
        <v>127</v>
      </c>
      <c r="AC507" s="42" t="s">
        <v>128</v>
      </c>
      <c r="AD507" s="42" t="s">
        <v>15908</v>
      </c>
      <c r="AE507" s="42" t="s">
        <v>130</v>
      </c>
      <c r="AF507" s="42" t="s">
        <v>131</v>
      </c>
      <c r="AG507" s="42" t="s">
        <v>16117</v>
      </c>
      <c r="AH507" s="42" t="s">
        <v>133</v>
      </c>
      <c r="AI507" s="42" t="s">
        <v>134</v>
      </c>
      <c r="AJ507" s="42" t="s">
        <v>16118</v>
      </c>
      <c r="AK507" s="42" t="s">
        <v>137</v>
      </c>
      <c r="AL507" s="42" t="s">
        <v>138</v>
      </c>
      <c r="AN507" s="42" t="s">
        <v>16848</v>
      </c>
      <c r="AO507" s="42" t="s">
        <v>76</v>
      </c>
      <c r="AP507" s="42" t="s">
        <v>16849</v>
      </c>
      <c r="AQ507" s="42" t="s">
        <v>15810</v>
      </c>
      <c r="AR507" s="48" t="s">
        <v>15812</v>
      </c>
      <c r="AS507" s="42" t="s">
        <v>16850</v>
      </c>
      <c r="AT507" s="42" t="s">
        <v>16851</v>
      </c>
      <c r="BA507" s="42" t="s">
        <v>15095</v>
      </c>
      <c r="BB507" s="42" t="s">
        <v>15096</v>
      </c>
    </row>
    <row r="508" spans="1:57" ht="20.100000000000001" customHeight="1" x14ac:dyDescent="0.2">
      <c r="A508" s="43">
        <v>43040</v>
      </c>
      <c r="B508" s="42" t="s">
        <v>16852</v>
      </c>
      <c r="C508" s="34" t="s">
        <v>112</v>
      </c>
      <c r="D508" s="34">
        <v>20240120</v>
      </c>
      <c r="E508" s="42" t="s">
        <v>3261</v>
      </c>
      <c r="F508" s="42" t="s">
        <v>15929</v>
      </c>
      <c r="G508" s="42" t="s">
        <v>3133</v>
      </c>
      <c r="H508" s="42" t="s">
        <v>15215</v>
      </c>
      <c r="I508" s="42" t="s">
        <v>3134</v>
      </c>
      <c r="N508" s="44">
        <v>42102</v>
      </c>
      <c r="O508" s="44">
        <v>476</v>
      </c>
      <c r="P508" s="42" t="s">
        <v>120</v>
      </c>
      <c r="Q508" s="45" t="s">
        <v>120</v>
      </c>
      <c r="R508" s="46" t="s">
        <v>16853</v>
      </c>
      <c r="S508" s="46" t="s">
        <v>15061</v>
      </c>
      <c r="T508" s="47" t="s">
        <v>16854</v>
      </c>
      <c r="U508" s="47" t="s">
        <v>15063</v>
      </c>
      <c r="V508" s="42" t="s">
        <v>16855</v>
      </c>
      <c r="W508" s="42" t="s">
        <v>124</v>
      </c>
      <c r="X508" s="42" t="s">
        <v>112</v>
      </c>
      <c r="Y508" s="42">
        <v>2015</v>
      </c>
      <c r="Z508" s="42" t="s">
        <v>125</v>
      </c>
      <c r="AA508" s="42" t="s">
        <v>15933</v>
      </c>
      <c r="AB508" s="42" t="s">
        <v>127</v>
      </c>
      <c r="AC508" s="42" t="s">
        <v>128</v>
      </c>
      <c r="AD508" s="42" t="s">
        <v>15908</v>
      </c>
      <c r="AE508" s="42" t="s">
        <v>130</v>
      </c>
      <c r="AF508" s="42" t="s">
        <v>131</v>
      </c>
      <c r="AG508" s="42" t="s">
        <v>16117</v>
      </c>
      <c r="AH508" s="42" t="s">
        <v>133</v>
      </c>
      <c r="AI508" s="42" t="s">
        <v>134</v>
      </c>
      <c r="AJ508" s="42" t="s">
        <v>16118</v>
      </c>
      <c r="AK508" s="42" t="s">
        <v>137</v>
      </c>
      <c r="AL508" s="42" t="s">
        <v>138</v>
      </c>
      <c r="AN508" s="42" t="s">
        <v>16856</v>
      </c>
      <c r="AO508" s="42" t="s">
        <v>76</v>
      </c>
      <c r="AP508" s="42" t="s">
        <v>15106</v>
      </c>
      <c r="AQ508" s="42" t="s">
        <v>15107</v>
      </c>
      <c r="AR508" s="48" t="s">
        <v>15935</v>
      </c>
      <c r="AS508" s="42" t="s">
        <v>15936</v>
      </c>
      <c r="AT508" s="42" t="s">
        <v>15937</v>
      </c>
      <c r="AU508" s="42" t="s">
        <v>15938</v>
      </c>
      <c r="AV508" s="42" t="s">
        <v>16016</v>
      </c>
      <c r="AW508" s="42" t="s">
        <v>15839</v>
      </c>
      <c r="AX508" s="42" t="s">
        <v>16857</v>
      </c>
      <c r="AY508" s="42" t="s">
        <v>15841</v>
      </c>
      <c r="AZ508" s="42" t="s">
        <v>15842</v>
      </c>
    </row>
    <row r="509" spans="1:57" ht="20.100000000000001" customHeight="1" x14ac:dyDescent="0.2">
      <c r="A509" s="43">
        <v>43040</v>
      </c>
      <c r="B509" s="42" t="s">
        <v>14456</v>
      </c>
      <c r="C509" s="34" t="s">
        <v>112</v>
      </c>
      <c r="D509" s="34">
        <v>20240120</v>
      </c>
      <c r="E509" s="42" t="s">
        <v>6407</v>
      </c>
      <c r="F509" s="42" t="s">
        <v>16858</v>
      </c>
      <c r="G509" s="42" t="s">
        <v>16859</v>
      </c>
      <c r="I509" s="42" t="s">
        <v>16860</v>
      </c>
      <c r="N509" s="44">
        <v>39052</v>
      </c>
      <c r="O509" s="44">
        <v>396</v>
      </c>
      <c r="P509" s="42" t="s">
        <v>120</v>
      </c>
      <c r="Q509" s="45" t="s">
        <v>120</v>
      </c>
      <c r="R509" s="46" t="s">
        <v>16861</v>
      </c>
      <c r="S509" s="46" t="s">
        <v>15061</v>
      </c>
      <c r="T509" s="47" t="s">
        <v>16862</v>
      </c>
      <c r="U509" s="47" t="s">
        <v>15063</v>
      </c>
      <c r="V509" s="42" t="s">
        <v>16863</v>
      </c>
      <c r="W509" s="42" t="s">
        <v>124</v>
      </c>
      <c r="X509" s="42" t="s">
        <v>112</v>
      </c>
      <c r="Y509" s="42">
        <v>2006</v>
      </c>
      <c r="Z509" s="42" t="s">
        <v>125</v>
      </c>
      <c r="AA509" s="42" t="s">
        <v>15104</v>
      </c>
      <c r="AB509" s="42" t="s">
        <v>127</v>
      </c>
      <c r="AC509" s="42" t="s">
        <v>128</v>
      </c>
      <c r="AD509" s="42" t="s">
        <v>15908</v>
      </c>
      <c r="AE509" s="42" t="s">
        <v>130</v>
      </c>
      <c r="AF509" s="42" t="s">
        <v>131</v>
      </c>
      <c r="AG509" s="42" t="s">
        <v>16117</v>
      </c>
      <c r="AH509" s="42" t="s">
        <v>133</v>
      </c>
      <c r="AI509" s="42" t="s">
        <v>134</v>
      </c>
      <c r="AJ509" s="42" t="s">
        <v>16118</v>
      </c>
      <c r="AK509" s="42" t="s">
        <v>137</v>
      </c>
      <c r="AL509" s="42" t="s">
        <v>138</v>
      </c>
      <c r="AN509" s="42" t="s">
        <v>16864</v>
      </c>
      <c r="AO509" s="42" t="s">
        <v>76</v>
      </c>
      <c r="AR509" s="48"/>
    </row>
    <row r="510" spans="1:57" ht="20.100000000000001" customHeight="1" x14ac:dyDescent="0.2">
      <c r="A510" s="43">
        <v>43009</v>
      </c>
      <c r="B510" s="42" t="s">
        <v>16865</v>
      </c>
      <c r="C510" s="34" t="s">
        <v>112</v>
      </c>
      <c r="D510" s="34">
        <v>20240120</v>
      </c>
      <c r="E510" s="42" t="s">
        <v>4472</v>
      </c>
      <c r="F510" s="42" t="s">
        <v>4143</v>
      </c>
      <c r="G510" s="42" t="s">
        <v>2021</v>
      </c>
      <c r="I510" s="42" t="s">
        <v>2022</v>
      </c>
      <c r="N510" s="44">
        <v>42347</v>
      </c>
      <c r="O510" s="44">
        <v>552</v>
      </c>
      <c r="P510" s="42" t="s">
        <v>120</v>
      </c>
      <c r="Q510" s="45" t="s">
        <v>120</v>
      </c>
      <c r="R510" s="46" t="s">
        <v>16866</v>
      </c>
      <c r="S510" s="46" t="s">
        <v>15061</v>
      </c>
      <c r="T510" s="47" t="s">
        <v>16867</v>
      </c>
      <c r="U510" s="47" t="s">
        <v>15063</v>
      </c>
      <c r="V510" s="42" t="s">
        <v>16868</v>
      </c>
      <c r="W510" s="42" t="s">
        <v>124</v>
      </c>
      <c r="X510" s="42" t="s">
        <v>112</v>
      </c>
      <c r="Y510" s="42">
        <v>2015</v>
      </c>
      <c r="Z510" s="42" t="s">
        <v>125</v>
      </c>
      <c r="AA510" s="42" t="s">
        <v>15104</v>
      </c>
      <c r="AB510" s="42" t="s">
        <v>127</v>
      </c>
      <c r="AC510" s="42" t="s">
        <v>128</v>
      </c>
      <c r="AD510" s="42" t="s">
        <v>15908</v>
      </c>
      <c r="AE510" s="42" t="s">
        <v>130</v>
      </c>
      <c r="AF510" s="42" t="s">
        <v>131</v>
      </c>
      <c r="AG510" s="42" t="s">
        <v>16117</v>
      </c>
      <c r="AH510" s="42" t="s">
        <v>133</v>
      </c>
      <c r="AI510" s="42" t="s">
        <v>134</v>
      </c>
      <c r="AJ510" s="42" t="s">
        <v>16118</v>
      </c>
      <c r="AK510" s="42" t="s">
        <v>137</v>
      </c>
      <c r="AL510" s="42" t="s">
        <v>138</v>
      </c>
      <c r="AN510" s="42" t="s">
        <v>16869</v>
      </c>
      <c r="AO510" s="42" t="s">
        <v>76</v>
      </c>
      <c r="AP510" s="42" t="s">
        <v>16355</v>
      </c>
      <c r="AQ510" s="42" t="s">
        <v>16356</v>
      </c>
      <c r="AR510" s="48" t="s">
        <v>12802</v>
      </c>
      <c r="AS510" s="42" t="s">
        <v>16357</v>
      </c>
      <c r="AT510" s="42" t="s">
        <v>16358</v>
      </c>
      <c r="AU510" s="42" t="s">
        <v>15619</v>
      </c>
      <c r="AV510" s="42" t="s">
        <v>16359</v>
      </c>
    </row>
    <row r="511" spans="1:57" ht="20.100000000000001" customHeight="1" x14ac:dyDescent="0.2">
      <c r="A511" s="43">
        <v>43009</v>
      </c>
      <c r="B511" s="42" t="s">
        <v>16870</v>
      </c>
      <c r="C511" s="34" t="s">
        <v>112</v>
      </c>
      <c r="D511" s="34">
        <v>20240120</v>
      </c>
      <c r="E511" s="42" t="s">
        <v>6271</v>
      </c>
      <c r="F511" s="42" t="s">
        <v>16871</v>
      </c>
      <c r="G511" s="42" t="s">
        <v>16872</v>
      </c>
      <c r="I511" s="42" t="s">
        <v>16191</v>
      </c>
      <c r="N511" s="44">
        <v>42256</v>
      </c>
      <c r="O511" s="44">
        <v>418</v>
      </c>
      <c r="P511" s="42" t="s">
        <v>120</v>
      </c>
      <c r="Q511" s="45" t="s">
        <v>120</v>
      </c>
      <c r="R511" s="46" t="s">
        <v>16873</v>
      </c>
      <c r="S511" s="46" t="s">
        <v>15061</v>
      </c>
      <c r="T511" s="47" t="s">
        <v>16874</v>
      </c>
      <c r="U511" s="47" t="s">
        <v>15063</v>
      </c>
      <c r="V511" s="42" t="s">
        <v>16875</v>
      </c>
      <c r="W511" s="42" t="s">
        <v>124</v>
      </c>
      <c r="X511" s="42" t="s">
        <v>112</v>
      </c>
      <c r="Y511" s="42">
        <v>2015</v>
      </c>
      <c r="Z511" s="42" t="s">
        <v>125</v>
      </c>
      <c r="AA511" s="42" t="s">
        <v>15088</v>
      </c>
      <c r="AB511" s="42" t="s">
        <v>127</v>
      </c>
      <c r="AC511" s="42" t="s">
        <v>128</v>
      </c>
      <c r="AD511" s="42" t="s">
        <v>15908</v>
      </c>
      <c r="AE511" s="42" t="s">
        <v>130</v>
      </c>
      <c r="AF511" s="42" t="s">
        <v>131</v>
      </c>
      <c r="AG511" s="42" t="s">
        <v>16117</v>
      </c>
      <c r="AH511" s="42" t="s">
        <v>133</v>
      </c>
      <c r="AI511" s="42" t="s">
        <v>134</v>
      </c>
      <c r="AJ511" s="42" t="s">
        <v>16118</v>
      </c>
      <c r="AK511" s="42" t="s">
        <v>137</v>
      </c>
      <c r="AL511" s="42" t="s">
        <v>138</v>
      </c>
      <c r="AN511" s="42" t="s">
        <v>16876</v>
      </c>
      <c r="AO511" s="42" t="s">
        <v>76</v>
      </c>
      <c r="AP511" s="42" t="s">
        <v>15066</v>
      </c>
      <c r="AQ511" s="42" t="s">
        <v>16877</v>
      </c>
      <c r="AR511" s="48" t="s">
        <v>16878</v>
      </c>
      <c r="AS511" s="42" t="s">
        <v>16879</v>
      </c>
      <c r="AT511" s="42" t="s">
        <v>16880</v>
      </c>
      <c r="AU511" s="42" t="s">
        <v>16460</v>
      </c>
      <c r="AV511" s="42" t="s">
        <v>16881</v>
      </c>
    </row>
    <row r="512" spans="1:57" ht="20.100000000000001" customHeight="1" x14ac:dyDescent="0.2">
      <c r="A512" s="43">
        <v>42979</v>
      </c>
      <c r="B512" s="42" t="s">
        <v>16882</v>
      </c>
      <c r="C512" s="34" t="s">
        <v>112</v>
      </c>
      <c r="D512" s="34">
        <v>20240120</v>
      </c>
      <c r="E512" s="42" t="s">
        <v>7021</v>
      </c>
      <c r="F512" s="42" t="s">
        <v>16883</v>
      </c>
      <c r="G512" s="42" t="s">
        <v>7023</v>
      </c>
      <c r="I512" s="42" t="s">
        <v>7024</v>
      </c>
      <c r="N512" s="44">
        <v>41548.621527777781</v>
      </c>
      <c r="O512" s="44" t="s">
        <v>16884</v>
      </c>
      <c r="P512" s="42" t="s">
        <v>120</v>
      </c>
      <c r="Q512" s="45" t="s">
        <v>16885</v>
      </c>
      <c r="R512" s="46" t="s">
        <v>16886</v>
      </c>
      <c r="S512" s="46" t="s">
        <v>15061</v>
      </c>
      <c r="T512" s="47" t="s">
        <v>16887</v>
      </c>
      <c r="U512" s="47" t="s">
        <v>15063</v>
      </c>
      <c r="V512" s="42" t="s">
        <v>124</v>
      </c>
      <c r="W512" s="42" t="s">
        <v>112</v>
      </c>
      <c r="X512" s="42">
        <v>2013</v>
      </c>
      <c r="Y512" s="42" t="s">
        <v>125</v>
      </c>
      <c r="Z512" s="42" t="s">
        <v>15064</v>
      </c>
      <c r="AA512" s="42" t="s">
        <v>127</v>
      </c>
      <c r="AB512" s="42" t="s">
        <v>128</v>
      </c>
      <c r="AC512" s="42" t="s">
        <v>129</v>
      </c>
      <c r="AD512" s="42" t="s">
        <v>130</v>
      </c>
      <c r="AE512" s="42" t="s">
        <v>131</v>
      </c>
      <c r="AF512" s="42" t="s">
        <v>132</v>
      </c>
      <c r="AG512" s="42" t="s">
        <v>133</v>
      </c>
      <c r="AH512" s="42" t="s">
        <v>134</v>
      </c>
      <c r="AI512" s="42" t="s">
        <v>135</v>
      </c>
      <c r="AK512" s="42" t="s">
        <v>137</v>
      </c>
      <c r="AM512" s="42" t="s">
        <v>138</v>
      </c>
      <c r="AN512" s="42" t="s">
        <v>139</v>
      </c>
      <c r="AP512" s="42" t="s">
        <v>16888</v>
      </c>
      <c r="AQ512" s="42" t="s">
        <v>76</v>
      </c>
      <c r="AR512" s="48" t="s">
        <v>15181</v>
      </c>
      <c r="AS512" s="42" t="s">
        <v>16889</v>
      </c>
      <c r="AT512" s="42" t="s">
        <v>16890</v>
      </c>
      <c r="AU512" s="42" t="s">
        <v>16586</v>
      </c>
      <c r="AV512" s="42" t="s">
        <v>16891</v>
      </c>
    </row>
    <row r="513" spans="1:65" ht="20.100000000000001" customHeight="1" x14ac:dyDescent="0.2">
      <c r="A513" s="43">
        <v>42979</v>
      </c>
      <c r="B513" s="42" t="s">
        <v>16892</v>
      </c>
      <c r="C513" s="34" t="s">
        <v>112</v>
      </c>
      <c r="D513" s="34">
        <v>20240120</v>
      </c>
      <c r="E513" s="42" t="s">
        <v>15172</v>
      </c>
      <c r="F513" s="42" t="s">
        <v>15173</v>
      </c>
      <c r="G513" s="42" t="s">
        <v>15174</v>
      </c>
      <c r="H513" s="42" t="s">
        <v>15215</v>
      </c>
      <c r="N513" s="44">
        <v>42046</v>
      </c>
      <c r="O513" s="44">
        <v>881</v>
      </c>
      <c r="P513" s="42" t="s">
        <v>120</v>
      </c>
      <c r="Q513" s="45" t="s">
        <v>120</v>
      </c>
      <c r="R513" s="46" t="s">
        <v>16893</v>
      </c>
      <c r="S513" s="46" t="s">
        <v>15061</v>
      </c>
      <c r="T513" s="47" t="s">
        <v>16894</v>
      </c>
      <c r="U513" s="47" t="s">
        <v>15063</v>
      </c>
      <c r="V513" s="42" t="s">
        <v>16895</v>
      </c>
      <c r="W513" s="42" t="s">
        <v>124</v>
      </c>
      <c r="X513" s="42" t="s">
        <v>112</v>
      </c>
      <c r="Y513" s="42">
        <v>2015</v>
      </c>
      <c r="Z513" s="42" t="s">
        <v>125</v>
      </c>
      <c r="AA513" s="42" t="s">
        <v>15064</v>
      </c>
      <c r="AB513" s="42" t="s">
        <v>127</v>
      </c>
      <c r="AC513" s="42" t="s">
        <v>128</v>
      </c>
      <c r="AD513" s="42" t="s">
        <v>15908</v>
      </c>
      <c r="AE513" s="42" t="s">
        <v>130</v>
      </c>
      <c r="AF513" s="42" t="s">
        <v>131</v>
      </c>
      <c r="AG513" s="42" t="s">
        <v>16117</v>
      </c>
      <c r="AH513" s="42" t="s">
        <v>133</v>
      </c>
      <c r="AI513" s="42" t="s">
        <v>134</v>
      </c>
      <c r="AJ513" s="42" t="s">
        <v>16118</v>
      </c>
      <c r="AK513" s="42" t="s">
        <v>137</v>
      </c>
      <c r="AL513" s="42" t="s">
        <v>138</v>
      </c>
      <c r="AM513" s="42" t="s">
        <v>16896</v>
      </c>
      <c r="AN513" s="42" t="s">
        <v>16897</v>
      </c>
      <c r="AO513" s="42" t="s">
        <v>76</v>
      </c>
      <c r="AP513" s="42" t="s">
        <v>15181</v>
      </c>
      <c r="AQ513" s="42" t="s">
        <v>16898</v>
      </c>
      <c r="AR513" s="48" t="s">
        <v>15184</v>
      </c>
      <c r="AS513" s="42" t="s">
        <v>15185</v>
      </c>
      <c r="AT513" s="42" t="s">
        <v>15186</v>
      </c>
      <c r="AU513" s="42" t="s">
        <v>15187</v>
      </c>
      <c r="AV513" s="42" t="s">
        <v>15188</v>
      </c>
      <c r="AW513" s="42" t="s">
        <v>15189</v>
      </c>
      <c r="AX513" s="42" t="s">
        <v>15052</v>
      </c>
      <c r="BA513" s="42" t="s">
        <v>15002</v>
      </c>
      <c r="BB513" s="42" t="s">
        <v>15003</v>
      </c>
      <c r="BC513" s="42" t="s">
        <v>15004</v>
      </c>
      <c r="BD513" s="42" t="s">
        <v>15005</v>
      </c>
      <c r="BE513" s="42" t="s">
        <v>15006</v>
      </c>
      <c r="BF513" s="42" t="s">
        <v>15007</v>
      </c>
      <c r="BG513" s="42" t="s">
        <v>15008</v>
      </c>
      <c r="BH513" s="42" t="s">
        <v>15009</v>
      </c>
      <c r="BI513" s="42" t="s">
        <v>15010</v>
      </c>
      <c r="BJ513" s="42" t="s">
        <v>15011</v>
      </c>
      <c r="BK513" s="42" t="s">
        <v>15012</v>
      </c>
      <c r="BL513" s="42" t="s">
        <v>15013</v>
      </c>
      <c r="BM513" s="42" t="s">
        <v>15014</v>
      </c>
    </row>
    <row r="514" spans="1:65" ht="20.100000000000001" customHeight="1" x14ac:dyDescent="0.2">
      <c r="A514" s="43">
        <v>42979</v>
      </c>
      <c r="B514" s="42" t="s">
        <v>16899</v>
      </c>
      <c r="C514" s="34" t="s">
        <v>112</v>
      </c>
      <c r="D514" s="34">
        <v>20240120</v>
      </c>
      <c r="E514" s="42" t="s">
        <v>13339</v>
      </c>
      <c r="F514" s="42" t="s">
        <v>13441</v>
      </c>
      <c r="G514" s="42" t="s">
        <v>15214</v>
      </c>
      <c r="H514" s="42" t="s">
        <v>15300</v>
      </c>
      <c r="I514" s="42" t="s">
        <v>15216</v>
      </c>
      <c r="N514" s="44">
        <v>42046</v>
      </c>
      <c r="O514" s="44">
        <v>322</v>
      </c>
      <c r="P514" s="42" t="s">
        <v>120</v>
      </c>
      <c r="Q514" s="45" t="s">
        <v>120</v>
      </c>
      <c r="R514" s="46" t="s">
        <v>16900</v>
      </c>
      <c r="S514" s="46" t="s">
        <v>15061</v>
      </c>
      <c r="T514" s="47" t="s">
        <v>16901</v>
      </c>
      <c r="U514" s="47" t="s">
        <v>15063</v>
      </c>
      <c r="V514" s="42" t="s">
        <v>16902</v>
      </c>
      <c r="W514" s="42" t="s">
        <v>124</v>
      </c>
      <c r="X514" s="42" t="s">
        <v>112</v>
      </c>
      <c r="Y514" s="42">
        <v>2015</v>
      </c>
      <c r="Z514" s="42" t="s">
        <v>125</v>
      </c>
      <c r="AA514" s="42" t="s">
        <v>15221</v>
      </c>
      <c r="AB514" s="42" t="s">
        <v>127</v>
      </c>
      <c r="AC514" s="42" t="s">
        <v>128</v>
      </c>
      <c r="AD514" s="42" t="s">
        <v>15908</v>
      </c>
      <c r="AE514" s="42" t="s">
        <v>130</v>
      </c>
      <c r="AF514" s="42" t="s">
        <v>131</v>
      </c>
      <c r="AG514" s="42" t="s">
        <v>16117</v>
      </c>
      <c r="AH514" s="42" t="s">
        <v>133</v>
      </c>
      <c r="AI514" s="42" t="s">
        <v>134</v>
      </c>
      <c r="AJ514" s="42" t="s">
        <v>16118</v>
      </c>
      <c r="AK514" s="42" t="s">
        <v>137</v>
      </c>
      <c r="AL514" s="42" t="s">
        <v>138</v>
      </c>
      <c r="AN514" s="42" t="s">
        <v>16903</v>
      </c>
      <c r="AO514" s="42" t="s">
        <v>76</v>
      </c>
      <c r="AP514" s="42" t="s">
        <v>15223</v>
      </c>
      <c r="AQ514" s="42" t="s">
        <v>15224</v>
      </c>
      <c r="AR514" s="48" t="s">
        <v>16904</v>
      </c>
      <c r="AS514" s="42" t="s">
        <v>15225</v>
      </c>
      <c r="AT514" s="42" t="s">
        <v>15226</v>
      </c>
      <c r="AU514" s="42" t="s">
        <v>15227</v>
      </c>
      <c r="AV514" s="42" t="s">
        <v>16905</v>
      </c>
      <c r="AW514" s="42" t="s">
        <v>15229</v>
      </c>
      <c r="AX514" s="42" t="s">
        <v>15230</v>
      </c>
      <c r="AY514" s="42" t="s">
        <v>15093</v>
      </c>
      <c r="AZ514" s="42" t="s">
        <v>15094</v>
      </c>
    </row>
    <row r="515" spans="1:65" ht="20.100000000000001" customHeight="1" x14ac:dyDescent="0.2">
      <c r="A515" s="43">
        <v>42979</v>
      </c>
      <c r="B515" s="42" t="s">
        <v>16906</v>
      </c>
      <c r="C515" s="34" t="s">
        <v>112</v>
      </c>
      <c r="D515" s="34">
        <v>20240120</v>
      </c>
      <c r="E515" s="42" t="s">
        <v>1761</v>
      </c>
      <c r="F515" s="42" t="s">
        <v>15658</v>
      </c>
      <c r="G515" s="42" t="s">
        <v>1763</v>
      </c>
      <c r="I515" s="42" t="s">
        <v>1764</v>
      </c>
      <c r="N515" s="44">
        <v>41406.59097222222</v>
      </c>
      <c r="O515" s="44">
        <v>366</v>
      </c>
      <c r="P515" s="42" t="s">
        <v>120</v>
      </c>
      <c r="Q515" s="45" t="s">
        <v>120</v>
      </c>
      <c r="R515" s="46" t="s">
        <v>16907</v>
      </c>
      <c r="S515" s="46" t="s">
        <v>15061</v>
      </c>
      <c r="T515" s="47" t="s">
        <v>16908</v>
      </c>
      <c r="U515" s="47" t="s">
        <v>15063</v>
      </c>
      <c r="V515" s="42" t="s">
        <v>16909</v>
      </c>
      <c r="W515" s="42" t="s">
        <v>124</v>
      </c>
      <c r="X515" s="42" t="s">
        <v>112</v>
      </c>
      <c r="Y515" s="42">
        <v>2013</v>
      </c>
      <c r="Z515" s="42" t="s">
        <v>125</v>
      </c>
      <c r="AA515" s="42" t="s">
        <v>15104</v>
      </c>
      <c r="AB515" s="42" t="s">
        <v>127</v>
      </c>
      <c r="AC515" s="42" t="s">
        <v>128</v>
      </c>
      <c r="AD515" s="42" t="s">
        <v>15908</v>
      </c>
      <c r="AE515" s="42" t="s">
        <v>130</v>
      </c>
      <c r="AF515" s="42" t="s">
        <v>131</v>
      </c>
      <c r="AG515" s="42" t="s">
        <v>16117</v>
      </c>
      <c r="AH515" s="42" t="s">
        <v>133</v>
      </c>
      <c r="AI515" s="42" t="s">
        <v>134</v>
      </c>
      <c r="AJ515" s="42" t="s">
        <v>16118</v>
      </c>
      <c r="AK515" s="42" t="s">
        <v>137</v>
      </c>
      <c r="AL515" s="42" t="s">
        <v>138</v>
      </c>
      <c r="AN515" s="42" t="s">
        <v>16910</v>
      </c>
      <c r="AO515" s="42" t="s">
        <v>76</v>
      </c>
      <c r="AP515" s="42" t="s">
        <v>15664</v>
      </c>
      <c r="AQ515" s="42" t="s">
        <v>15665</v>
      </c>
      <c r="AR515" s="48" t="s">
        <v>15666</v>
      </c>
      <c r="AS515" s="42" t="s">
        <v>15564</v>
      </c>
    </row>
    <row r="516" spans="1:65" ht="20.100000000000001" customHeight="1" x14ac:dyDescent="0.2">
      <c r="A516" s="43">
        <v>42979</v>
      </c>
      <c r="B516" s="42" t="s">
        <v>16911</v>
      </c>
      <c r="C516" s="34" t="s">
        <v>112</v>
      </c>
      <c r="D516" s="34">
        <v>20240120</v>
      </c>
      <c r="E516" s="42" t="s">
        <v>11988</v>
      </c>
      <c r="F516" s="42" t="s">
        <v>16912</v>
      </c>
      <c r="G516" s="42" t="s">
        <v>6962</v>
      </c>
      <c r="I516" s="42" t="s">
        <v>6963</v>
      </c>
      <c r="N516" s="44">
        <v>42655</v>
      </c>
      <c r="O516" s="44">
        <v>274</v>
      </c>
      <c r="P516" s="42" t="s">
        <v>120</v>
      </c>
      <c r="Q516" s="45" t="s">
        <v>120</v>
      </c>
      <c r="R516" s="46" t="s">
        <v>16913</v>
      </c>
      <c r="S516" s="46" t="s">
        <v>15061</v>
      </c>
      <c r="T516" s="47" t="s">
        <v>16914</v>
      </c>
      <c r="U516" s="47" t="s">
        <v>15063</v>
      </c>
      <c r="V516" s="42" t="s">
        <v>16915</v>
      </c>
      <c r="W516" s="42" t="s">
        <v>124</v>
      </c>
      <c r="X516" s="42" t="s">
        <v>112</v>
      </c>
      <c r="Y516" s="42">
        <v>2016</v>
      </c>
      <c r="Z516" s="42" t="s">
        <v>125</v>
      </c>
      <c r="AA516" s="42" t="s">
        <v>15104</v>
      </c>
      <c r="AB516" s="42" t="s">
        <v>127</v>
      </c>
      <c r="AC516" s="42" t="s">
        <v>128</v>
      </c>
      <c r="AD516" s="42" t="s">
        <v>15908</v>
      </c>
      <c r="AE516" s="42" t="s">
        <v>130</v>
      </c>
      <c r="AF516" s="42" t="s">
        <v>131</v>
      </c>
      <c r="AG516" s="42" t="s">
        <v>16117</v>
      </c>
      <c r="AH516" s="42" t="s">
        <v>133</v>
      </c>
      <c r="AI516" s="42" t="s">
        <v>134</v>
      </c>
      <c r="AJ516" s="42" t="s">
        <v>16118</v>
      </c>
      <c r="AK516" s="42" t="s">
        <v>137</v>
      </c>
      <c r="AL516" s="42" t="s">
        <v>138</v>
      </c>
      <c r="AN516" s="42" t="s">
        <v>16916</v>
      </c>
      <c r="AO516" s="42" t="s">
        <v>76</v>
      </c>
      <c r="AP516" s="42" t="s">
        <v>16917</v>
      </c>
      <c r="AQ516" s="42" t="s">
        <v>15634</v>
      </c>
      <c r="AR516" s="48"/>
    </row>
    <row r="517" spans="1:65" ht="20.100000000000001" customHeight="1" x14ac:dyDescent="0.2">
      <c r="A517" s="43">
        <v>42979</v>
      </c>
      <c r="B517" s="42" t="s">
        <v>16918</v>
      </c>
      <c r="C517" s="34" t="s">
        <v>112</v>
      </c>
      <c r="D517" s="34">
        <v>20240120</v>
      </c>
      <c r="E517" s="42" t="s">
        <v>10994</v>
      </c>
      <c r="F517" s="42" t="s">
        <v>16265</v>
      </c>
      <c r="G517" s="42" t="s">
        <v>16919</v>
      </c>
      <c r="I517" s="42" t="s">
        <v>16268</v>
      </c>
      <c r="N517" s="44">
        <v>41310.538888888892</v>
      </c>
      <c r="O517" s="44">
        <v>292</v>
      </c>
      <c r="P517" s="42" t="s">
        <v>120</v>
      </c>
      <c r="Q517" s="45" t="s">
        <v>120</v>
      </c>
      <c r="R517" s="46" t="s">
        <v>16920</v>
      </c>
      <c r="S517" s="46" t="s">
        <v>15061</v>
      </c>
      <c r="T517" s="47" t="s">
        <v>16921</v>
      </c>
      <c r="U517" s="47" t="s">
        <v>15063</v>
      </c>
      <c r="V517" s="42" t="s">
        <v>16922</v>
      </c>
      <c r="W517" s="42" t="s">
        <v>124</v>
      </c>
      <c r="X517" s="42" t="s">
        <v>112</v>
      </c>
      <c r="Y517" s="42">
        <v>2013</v>
      </c>
      <c r="Z517" s="42" t="s">
        <v>125</v>
      </c>
      <c r="AA517" s="42" t="s">
        <v>15237</v>
      </c>
      <c r="AB517" s="42" t="s">
        <v>127</v>
      </c>
      <c r="AC517" s="42" t="s">
        <v>128</v>
      </c>
      <c r="AD517" s="42" t="s">
        <v>15908</v>
      </c>
      <c r="AE517" s="42" t="s">
        <v>130</v>
      </c>
      <c r="AF517" s="42" t="s">
        <v>131</v>
      </c>
      <c r="AG517" s="42" t="s">
        <v>16117</v>
      </c>
      <c r="AH517" s="42" t="s">
        <v>133</v>
      </c>
      <c r="AI517" s="42" t="s">
        <v>134</v>
      </c>
      <c r="AJ517" s="42" t="s">
        <v>16118</v>
      </c>
      <c r="AK517" s="42" t="s">
        <v>137</v>
      </c>
      <c r="AL517" s="42" t="s">
        <v>138</v>
      </c>
      <c r="AN517" s="42" t="s">
        <v>16923</v>
      </c>
      <c r="AO517" s="42" t="s">
        <v>76</v>
      </c>
      <c r="AP517" s="42" t="s">
        <v>16274</v>
      </c>
      <c r="AQ517" s="42" t="s">
        <v>16275</v>
      </c>
      <c r="AR517" s="48" t="s">
        <v>16276</v>
      </c>
      <c r="AS517" s="42" t="s">
        <v>16277</v>
      </c>
      <c r="AT517" s="42" t="s">
        <v>16278</v>
      </c>
      <c r="AU517" s="42" t="s">
        <v>16279</v>
      </c>
    </row>
    <row r="518" spans="1:65" ht="20.100000000000001" customHeight="1" x14ac:dyDescent="0.2">
      <c r="A518" s="43">
        <v>42979</v>
      </c>
      <c r="B518" s="42" t="s">
        <v>8706</v>
      </c>
      <c r="C518" s="34" t="s">
        <v>112</v>
      </c>
      <c r="D518" s="34">
        <v>20240120</v>
      </c>
      <c r="E518" s="42" t="s">
        <v>3451</v>
      </c>
      <c r="F518" s="42" t="s">
        <v>16924</v>
      </c>
      <c r="G518" s="42" t="s">
        <v>16925</v>
      </c>
      <c r="H518" s="42" t="s">
        <v>15057</v>
      </c>
      <c r="I518" s="42" t="s">
        <v>15819</v>
      </c>
      <c r="J518" s="42" t="s">
        <v>8711</v>
      </c>
      <c r="N518" s="44">
        <v>41983</v>
      </c>
      <c r="O518" s="44">
        <v>635</v>
      </c>
      <c r="P518" s="42" t="s">
        <v>120</v>
      </c>
      <c r="Q518" s="45" t="s">
        <v>120</v>
      </c>
      <c r="R518" s="46" t="s">
        <v>16926</v>
      </c>
      <c r="S518" s="46" t="s">
        <v>15061</v>
      </c>
      <c r="T518" s="47" t="s">
        <v>16927</v>
      </c>
      <c r="U518" s="47" t="s">
        <v>15063</v>
      </c>
      <c r="V518" s="42" t="s">
        <v>16928</v>
      </c>
      <c r="W518" s="42" t="s">
        <v>124</v>
      </c>
      <c r="X518" s="42" t="s">
        <v>112</v>
      </c>
      <c r="Y518" s="42">
        <v>2014</v>
      </c>
      <c r="Z518" s="42" t="s">
        <v>125</v>
      </c>
      <c r="AA518" s="42" t="s">
        <v>15326</v>
      </c>
      <c r="AB518" s="42" t="s">
        <v>127</v>
      </c>
      <c r="AC518" s="42" t="s">
        <v>128</v>
      </c>
      <c r="AD518" s="42" t="s">
        <v>15908</v>
      </c>
      <c r="AE518" s="42" t="s">
        <v>130</v>
      </c>
      <c r="AF518" s="42" t="s">
        <v>131</v>
      </c>
      <c r="AG518" s="42" t="s">
        <v>16117</v>
      </c>
      <c r="AH518" s="42" t="s">
        <v>133</v>
      </c>
      <c r="AI518" s="42" t="s">
        <v>134</v>
      </c>
      <c r="AJ518" s="42" t="s">
        <v>16118</v>
      </c>
      <c r="AK518" s="42" t="s">
        <v>137</v>
      </c>
      <c r="AL518" s="42" t="s">
        <v>138</v>
      </c>
      <c r="AN518" s="42" t="s">
        <v>16929</v>
      </c>
      <c r="AO518" s="42" t="s">
        <v>76</v>
      </c>
      <c r="AP518" s="42" t="s">
        <v>15328</v>
      </c>
      <c r="AQ518" s="42" t="s">
        <v>16930</v>
      </c>
      <c r="AR518" s="48" t="s">
        <v>15330</v>
      </c>
      <c r="AS518" s="42" t="s">
        <v>15331</v>
      </c>
      <c r="AT518" s="42" t="s">
        <v>15332</v>
      </c>
      <c r="AU518" s="42" t="s">
        <v>15333</v>
      </c>
      <c r="AV518" s="42" t="s">
        <v>15334</v>
      </c>
      <c r="AW518" s="42" t="s">
        <v>16931</v>
      </c>
    </row>
    <row r="519" spans="1:65" ht="20.100000000000001" customHeight="1" x14ac:dyDescent="0.2">
      <c r="A519" s="43" t="s">
        <v>16932</v>
      </c>
      <c r="B519" s="42" t="s">
        <v>8676</v>
      </c>
      <c r="C519" s="34" t="s">
        <v>112</v>
      </c>
      <c r="D519" s="34">
        <v>20240120</v>
      </c>
      <c r="E519" s="42" t="s">
        <v>16933</v>
      </c>
      <c r="G519" s="42" t="s">
        <v>1462</v>
      </c>
      <c r="I519" s="42" t="s">
        <v>1463</v>
      </c>
      <c r="N519" s="44">
        <v>41730</v>
      </c>
      <c r="O519" s="44">
        <v>438</v>
      </c>
      <c r="P519" s="42" t="s">
        <v>120</v>
      </c>
      <c r="Q519" s="45" t="s">
        <v>120</v>
      </c>
      <c r="R519" s="46" t="s">
        <v>16934</v>
      </c>
      <c r="S519" s="46" t="s">
        <v>15061</v>
      </c>
      <c r="T519" s="47" t="s">
        <v>16935</v>
      </c>
      <c r="U519" s="47" t="s">
        <v>15063</v>
      </c>
      <c r="V519" s="42" t="s">
        <v>16936</v>
      </c>
      <c r="W519" s="42" t="s">
        <v>124</v>
      </c>
      <c r="X519" s="42" t="s">
        <v>112</v>
      </c>
      <c r="Y519" s="42">
        <v>2014</v>
      </c>
      <c r="Z519" s="42" t="s">
        <v>125</v>
      </c>
      <c r="AA519" s="42" t="s">
        <v>15149</v>
      </c>
      <c r="AB519" s="42" t="s">
        <v>127</v>
      </c>
      <c r="AC519" s="42" t="s">
        <v>128</v>
      </c>
      <c r="AD519" s="42" t="s">
        <v>15908</v>
      </c>
      <c r="AE519" s="42" t="s">
        <v>130</v>
      </c>
      <c r="AF519" s="42" t="s">
        <v>131</v>
      </c>
      <c r="AG519" s="42" t="s">
        <v>16117</v>
      </c>
      <c r="AH519" s="42" t="s">
        <v>133</v>
      </c>
      <c r="AI519" s="42" t="s">
        <v>134</v>
      </c>
      <c r="AJ519" s="42" t="s">
        <v>16118</v>
      </c>
      <c r="AK519" s="42" t="s">
        <v>137</v>
      </c>
      <c r="AL519" s="42" t="s">
        <v>138</v>
      </c>
      <c r="AN519" s="42" t="s">
        <v>16937</v>
      </c>
      <c r="AO519" s="42" t="s">
        <v>76</v>
      </c>
      <c r="AR519" s="48"/>
    </row>
    <row r="520" spans="1:65" ht="20.100000000000001" customHeight="1" x14ac:dyDescent="0.2">
      <c r="A520" s="43" t="s">
        <v>16932</v>
      </c>
      <c r="B520" s="42" t="s">
        <v>7785</v>
      </c>
      <c r="C520" s="34" t="s">
        <v>112</v>
      </c>
      <c r="D520" s="34">
        <v>20240120</v>
      </c>
      <c r="E520" s="42" t="s">
        <v>3131</v>
      </c>
      <c r="F520" s="42" t="s">
        <v>10767</v>
      </c>
      <c r="G520" s="42" t="s">
        <v>3133</v>
      </c>
      <c r="H520" s="42" t="s">
        <v>16069</v>
      </c>
      <c r="I520" s="42" t="s">
        <v>3134</v>
      </c>
      <c r="N520" s="44">
        <v>42074</v>
      </c>
      <c r="O520" s="44">
        <v>603</v>
      </c>
      <c r="P520" s="42" t="s">
        <v>120</v>
      </c>
      <c r="Q520" s="45" t="s">
        <v>120</v>
      </c>
      <c r="R520" s="46" t="s">
        <v>16938</v>
      </c>
      <c r="S520" s="46" t="s">
        <v>15061</v>
      </c>
      <c r="T520" s="47" t="s">
        <v>16939</v>
      </c>
      <c r="U520" s="47" t="s">
        <v>15063</v>
      </c>
      <c r="V520" s="42" t="s">
        <v>16940</v>
      </c>
      <c r="W520" s="42" t="s">
        <v>124</v>
      </c>
      <c r="X520" s="42" t="s">
        <v>112</v>
      </c>
      <c r="Y520" s="42">
        <v>2015</v>
      </c>
      <c r="Z520" s="42" t="s">
        <v>125</v>
      </c>
      <c r="AA520" s="42" t="s">
        <v>15104</v>
      </c>
      <c r="AB520" s="42" t="s">
        <v>127</v>
      </c>
      <c r="AC520" s="42" t="s">
        <v>128</v>
      </c>
      <c r="AD520" s="42" t="s">
        <v>15908</v>
      </c>
      <c r="AE520" s="42" t="s">
        <v>130</v>
      </c>
      <c r="AF520" s="42" t="s">
        <v>131</v>
      </c>
      <c r="AG520" s="42" t="s">
        <v>16117</v>
      </c>
      <c r="AH520" s="42" t="s">
        <v>133</v>
      </c>
      <c r="AI520" s="42" t="s">
        <v>134</v>
      </c>
      <c r="AJ520" s="42" t="s">
        <v>16118</v>
      </c>
      <c r="AK520" s="42" t="s">
        <v>137</v>
      </c>
      <c r="AL520" s="42" t="s">
        <v>138</v>
      </c>
      <c r="AN520" s="42" t="s">
        <v>16941</v>
      </c>
      <c r="AO520" s="42" t="s">
        <v>76</v>
      </c>
      <c r="AP520" s="42" t="s">
        <v>15106</v>
      </c>
      <c r="AQ520" s="42" t="s">
        <v>15107</v>
      </c>
      <c r="AR520" s="48" t="s">
        <v>15108</v>
      </c>
      <c r="AS520" s="42" t="s">
        <v>15109</v>
      </c>
      <c r="AT520" s="42" t="s">
        <v>15110</v>
      </c>
      <c r="AU520" s="42" t="s">
        <v>15111</v>
      </c>
      <c r="AV520" s="42" t="s">
        <v>15112</v>
      </c>
      <c r="AW520" s="42" t="s">
        <v>15113</v>
      </c>
      <c r="AX520" s="42" t="s">
        <v>15114</v>
      </c>
      <c r="AY520" s="42" t="s">
        <v>15000</v>
      </c>
      <c r="AZ520" s="42" t="s">
        <v>15001</v>
      </c>
    </row>
    <row r="521" spans="1:65" ht="20.100000000000001" customHeight="1" x14ac:dyDescent="0.2">
      <c r="A521" s="43">
        <v>42917</v>
      </c>
      <c r="B521" s="42" t="s">
        <v>16942</v>
      </c>
      <c r="C521" s="34" t="s">
        <v>112</v>
      </c>
      <c r="D521" s="34">
        <v>20240120</v>
      </c>
      <c r="E521" s="42" t="s">
        <v>6695</v>
      </c>
      <c r="F521" s="42" t="s">
        <v>16943</v>
      </c>
      <c r="G521" s="42" t="s">
        <v>16944</v>
      </c>
      <c r="H521" s="42" t="s">
        <v>15118</v>
      </c>
      <c r="I521" s="42" t="s">
        <v>16945</v>
      </c>
      <c r="N521" s="44">
        <v>40429.449305555558</v>
      </c>
      <c r="O521" s="44">
        <v>530</v>
      </c>
      <c r="P521" s="42" t="s">
        <v>120</v>
      </c>
      <c r="Q521" s="45" t="s">
        <v>120</v>
      </c>
      <c r="R521" s="46" t="s">
        <v>16946</v>
      </c>
      <c r="S521" s="46" t="s">
        <v>15061</v>
      </c>
      <c r="T521" s="47" t="s">
        <v>16947</v>
      </c>
      <c r="U521" s="47" t="s">
        <v>15063</v>
      </c>
      <c r="V521" s="42" t="s">
        <v>16948</v>
      </c>
      <c r="W521" s="42" t="s">
        <v>124</v>
      </c>
      <c r="X521" s="42" t="s">
        <v>112</v>
      </c>
      <c r="Y521" s="42">
        <v>2010</v>
      </c>
      <c r="Z521" s="42" t="s">
        <v>125</v>
      </c>
      <c r="AA521" s="42" t="s">
        <v>15088</v>
      </c>
      <c r="AB521" s="42" t="s">
        <v>127</v>
      </c>
      <c r="AC521" s="42" t="s">
        <v>128</v>
      </c>
      <c r="AD521" s="42" t="s">
        <v>15908</v>
      </c>
      <c r="AE521" s="42" t="s">
        <v>130</v>
      </c>
      <c r="AF521" s="42" t="s">
        <v>131</v>
      </c>
      <c r="AG521" s="42" t="s">
        <v>16117</v>
      </c>
      <c r="AH521" s="42" t="s">
        <v>133</v>
      </c>
      <c r="AI521" s="42" t="s">
        <v>134</v>
      </c>
      <c r="AJ521" s="42" t="s">
        <v>16118</v>
      </c>
      <c r="AK521" s="42" t="s">
        <v>137</v>
      </c>
      <c r="AL521" s="42" t="s">
        <v>138</v>
      </c>
      <c r="AN521" s="42" t="s">
        <v>16949</v>
      </c>
      <c r="AO521" s="42" t="s">
        <v>76</v>
      </c>
      <c r="AP521" s="42" t="s">
        <v>16950</v>
      </c>
      <c r="AQ521" s="42" t="s">
        <v>16951</v>
      </c>
      <c r="AR521" s="48" t="s">
        <v>16952</v>
      </c>
      <c r="AS521" s="42" t="s">
        <v>16953</v>
      </c>
      <c r="AT521" s="42" t="s">
        <v>16954</v>
      </c>
      <c r="AU521" s="42" t="s">
        <v>16955</v>
      </c>
      <c r="AV521" s="42" t="s">
        <v>16956</v>
      </c>
      <c r="AW521" s="42" t="s">
        <v>16957</v>
      </c>
      <c r="AX521" s="42" t="s">
        <v>16958</v>
      </c>
      <c r="AY521" s="42" t="s">
        <v>16959</v>
      </c>
      <c r="AZ521" s="42" t="s">
        <v>16960</v>
      </c>
    </row>
    <row r="522" spans="1:65" ht="20.100000000000001" customHeight="1" x14ac:dyDescent="0.2">
      <c r="A522" s="43">
        <v>42917</v>
      </c>
      <c r="B522" s="42" t="s">
        <v>16961</v>
      </c>
      <c r="C522" s="34" t="s">
        <v>112</v>
      </c>
      <c r="D522" s="34">
        <v>20240120</v>
      </c>
      <c r="E522" s="42" t="s">
        <v>16962</v>
      </c>
      <c r="F522" s="42" t="s">
        <v>16963</v>
      </c>
      <c r="G522" s="42" t="s">
        <v>965</v>
      </c>
      <c r="H522" s="42" t="s">
        <v>15300</v>
      </c>
      <c r="I522" s="42" t="s">
        <v>966</v>
      </c>
      <c r="N522" s="44">
        <v>41892</v>
      </c>
      <c r="O522" s="44">
        <v>508</v>
      </c>
      <c r="P522" s="42" t="s">
        <v>120</v>
      </c>
      <c r="Q522" s="45" t="s">
        <v>120</v>
      </c>
      <c r="R522" s="46" t="s">
        <v>16964</v>
      </c>
      <c r="S522" s="46" t="s">
        <v>15061</v>
      </c>
      <c r="T522" s="47" t="s">
        <v>16965</v>
      </c>
      <c r="U522" s="47" t="s">
        <v>15063</v>
      </c>
      <c r="V522" s="42" t="s">
        <v>16966</v>
      </c>
      <c r="W522" s="42" t="s">
        <v>124</v>
      </c>
      <c r="X522" s="42" t="s">
        <v>112</v>
      </c>
      <c r="Y522" s="42">
        <v>2014</v>
      </c>
      <c r="Z522" s="42" t="s">
        <v>125</v>
      </c>
      <c r="AA522" s="42" t="s">
        <v>15326</v>
      </c>
      <c r="AB522" s="42" t="s">
        <v>127</v>
      </c>
      <c r="AC522" s="42" t="s">
        <v>128</v>
      </c>
      <c r="AD522" s="42" t="s">
        <v>15908</v>
      </c>
      <c r="AE522" s="42" t="s">
        <v>130</v>
      </c>
      <c r="AF522" s="42" t="s">
        <v>131</v>
      </c>
      <c r="AG522" s="42" t="s">
        <v>16117</v>
      </c>
      <c r="AH522" s="42" t="s">
        <v>133</v>
      </c>
      <c r="AI522" s="42" t="s">
        <v>134</v>
      </c>
      <c r="AJ522" s="42" t="s">
        <v>16118</v>
      </c>
      <c r="AK522" s="42" t="s">
        <v>137</v>
      </c>
      <c r="AL522" s="42" t="s">
        <v>138</v>
      </c>
      <c r="AN522" s="42" t="s">
        <v>16967</v>
      </c>
      <c r="AO522" s="42" t="s">
        <v>76</v>
      </c>
      <c r="AP522" s="42" t="s">
        <v>16968</v>
      </c>
      <c r="AQ522" s="42" t="s">
        <v>16969</v>
      </c>
      <c r="AR522" s="48" t="s">
        <v>16970</v>
      </c>
    </row>
    <row r="523" spans="1:65" ht="20.100000000000001" customHeight="1" x14ac:dyDescent="0.2">
      <c r="A523" s="43">
        <v>42887</v>
      </c>
      <c r="B523" s="42" t="s">
        <v>16971</v>
      </c>
      <c r="C523" s="34" t="s">
        <v>112</v>
      </c>
      <c r="D523" s="34">
        <v>20240120</v>
      </c>
      <c r="E523" s="42" t="s">
        <v>1187</v>
      </c>
      <c r="F523" s="42" t="s">
        <v>16972</v>
      </c>
      <c r="G523" s="42" t="s">
        <v>15387</v>
      </c>
      <c r="H523" s="42" t="s">
        <v>15215</v>
      </c>
      <c r="I523" s="42" t="s">
        <v>15388</v>
      </c>
      <c r="N523" s="44">
        <v>41955</v>
      </c>
      <c r="O523" s="44">
        <v>715</v>
      </c>
      <c r="P523" s="42" t="s">
        <v>120</v>
      </c>
      <c r="Q523" s="45" t="s">
        <v>120</v>
      </c>
      <c r="R523" s="46" t="s">
        <v>16973</v>
      </c>
      <c r="S523" s="46" t="s">
        <v>15061</v>
      </c>
      <c r="T523" s="47" t="s">
        <v>16974</v>
      </c>
      <c r="U523" s="47" t="s">
        <v>15063</v>
      </c>
      <c r="V523" s="42" t="s">
        <v>16975</v>
      </c>
      <c r="W523" s="42" t="s">
        <v>124</v>
      </c>
      <c r="X523" s="42" t="s">
        <v>112</v>
      </c>
      <c r="Y523" s="42">
        <v>2014</v>
      </c>
      <c r="Z523" s="42" t="s">
        <v>125</v>
      </c>
      <c r="AA523" s="42" t="s">
        <v>15104</v>
      </c>
      <c r="AB523" s="42" t="s">
        <v>127</v>
      </c>
      <c r="AC523" s="42" t="s">
        <v>128</v>
      </c>
      <c r="AD523" s="42" t="s">
        <v>15908</v>
      </c>
      <c r="AE523" s="42" t="s">
        <v>130</v>
      </c>
      <c r="AF523" s="42" t="s">
        <v>131</v>
      </c>
      <c r="AG523" s="42" t="s">
        <v>16117</v>
      </c>
      <c r="AH523" s="42" t="s">
        <v>133</v>
      </c>
      <c r="AI523" s="42" t="s">
        <v>134</v>
      </c>
      <c r="AJ523" s="42" t="s">
        <v>16118</v>
      </c>
      <c r="AK523" s="42" t="s">
        <v>137</v>
      </c>
      <c r="AL523" s="42" t="s">
        <v>138</v>
      </c>
      <c r="AN523" s="42" t="s">
        <v>16976</v>
      </c>
      <c r="AO523" s="42" t="s">
        <v>76</v>
      </c>
      <c r="AP523" s="42" t="s">
        <v>16977</v>
      </c>
      <c r="AQ523" s="42" t="s">
        <v>15621</v>
      </c>
      <c r="AR523" s="48" t="s">
        <v>16978</v>
      </c>
      <c r="AS523" s="42" t="s">
        <v>16979</v>
      </c>
      <c r="AT523" s="42" t="s">
        <v>15564</v>
      </c>
      <c r="AU523" s="42" t="s">
        <v>16980</v>
      </c>
      <c r="AV523" s="42" t="s">
        <v>16981</v>
      </c>
      <c r="AW523" s="42" t="s">
        <v>16982</v>
      </c>
      <c r="AX523" s="42" t="s">
        <v>16983</v>
      </c>
      <c r="AY523" s="42" t="s">
        <v>15754</v>
      </c>
    </row>
    <row r="524" spans="1:65" ht="20.100000000000001" customHeight="1" x14ac:dyDescent="0.2">
      <c r="A524" s="43">
        <v>42887</v>
      </c>
      <c r="B524" s="42" t="s">
        <v>16984</v>
      </c>
      <c r="C524" s="34" t="s">
        <v>112</v>
      </c>
      <c r="D524" s="34">
        <v>20240120</v>
      </c>
      <c r="E524" s="42" t="s">
        <v>16985</v>
      </c>
      <c r="F524" s="42" t="s">
        <v>15977</v>
      </c>
      <c r="G524" s="42" t="s">
        <v>16986</v>
      </c>
      <c r="I524" s="42" t="s">
        <v>1361</v>
      </c>
      <c r="N524" s="44">
        <v>42046</v>
      </c>
      <c r="O524" s="44">
        <v>451</v>
      </c>
      <c r="P524" s="42" t="s">
        <v>120</v>
      </c>
      <c r="Q524" s="45" t="s">
        <v>120</v>
      </c>
      <c r="R524" s="46" t="s">
        <v>16987</v>
      </c>
      <c r="S524" s="46" t="s">
        <v>15061</v>
      </c>
      <c r="T524" s="47" t="s">
        <v>16988</v>
      </c>
      <c r="U524" s="47" t="s">
        <v>15063</v>
      </c>
      <c r="V524" s="42" t="s">
        <v>16989</v>
      </c>
      <c r="W524" s="42" t="s">
        <v>124</v>
      </c>
      <c r="X524" s="42" t="s">
        <v>112</v>
      </c>
      <c r="Y524" s="42">
        <v>2015</v>
      </c>
      <c r="Z524" s="42" t="s">
        <v>125</v>
      </c>
      <c r="AA524" s="42" t="s">
        <v>15088</v>
      </c>
      <c r="AB524" s="42" t="s">
        <v>127</v>
      </c>
      <c r="AC524" s="42" t="s">
        <v>128</v>
      </c>
      <c r="AD524" s="42" t="s">
        <v>15908</v>
      </c>
      <c r="AE524" s="42" t="s">
        <v>130</v>
      </c>
      <c r="AF524" s="42" t="s">
        <v>131</v>
      </c>
      <c r="AG524" s="42" t="s">
        <v>16117</v>
      </c>
      <c r="AH524" s="42" t="s">
        <v>133</v>
      </c>
      <c r="AI524" s="42" t="s">
        <v>134</v>
      </c>
      <c r="AJ524" s="42" t="s">
        <v>16118</v>
      </c>
      <c r="AK524" s="42" t="s">
        <v>137</v>
      </c>
      <c r="AL524" s="42" t="s">
        <v>138</v>
      </c>
      <c r="AN524" s="42" t="s">
        <v>16990</v>
      </c>
      <c r="AO524" s="42" t="s">
        <v>76</v>
      </c>
      <c r="AP524" s="42" t="s">
        <v>15983</v>
      </c>
      <c r="AQ524" s="42" t="s">
        <v>15564</v>
      </c>
      <c r="AR524" s="48" t="s">
        <v>12802</v>
      </c>
      <c r="AS524" s="42" t="s">
        <v>15984</v>
      </c>
      <c r="AT524" s="42" t="s">
        <v>15985</v>
      </c>
      <c r="AU524" s="42" t="s">
        <v>15986</v>
      </c>
      <c r="BA524" s="42" t="s">
        <v>15448</v>
      </c>
      <c r="BB524" s="42" t="s">
        <v>15449</v>
      </c>
      <c r="BC524" s="42" t="s">
        <v>15450</v>
      </c>
    </row>
    <row r="525" spans="1:65" ht="20.100000000000001" customHeight="1" x14ac:dyDescent="0.2">
      <c r="A525" s="43">
        <v>42856</v>
      </c>
      <c r="B525" s="42" t="s">
        <v>16991</v>
      </c>
      <c r="C525" s="34" t="s">
        <v>112</v>
      </c>
      <c r="D525" s="34">
        <v>20240120</v>
      </c>
      <c r="E525" s="42" t="s">
        <v>1187</v>
      </c>
      <c r="F525" s="42" t="s">
        <v>15989</v>
      </c>
      <c r="G525" s="42" t="s">
        <v>15387</v>
      </c>
      <c r="H525" s="42" t="s">
        <v>15215</v>
      </c>
      <c r="I525" s="42" t="s">
        <v>15388</v>
      </c>
      <c r="N525" s="44">
        <v>41920</v>
      </c>
      <c r="O525" s="44">
        <v>818</v>
      </c>
      <c r="P525" s="42" t="s">
        <v>120</v>
      </c>
      <c r="Q525" s="45" t="s">
        <v>120</v>
      </c>
      <c r="R525" s="46" t="s">
        <v>16992</v>
      </c>
      <c r="S525" s="46" t="s">
        <v>15061</v>
      </c>
      <c r="T525" s="47" t="s">
        <v>16993</v>
      </c>
      <c r="U525" s="47" t="s">
        <v>15063</v>
      </c>
      <c r="V525" s="42" t="s">
        <v>16994</v>
      </c>
      <c r="W525" s="42" t="s">
        <v>124</v>
      </c>
      <c r="X525" s="42" t="s">
        <v>112</v>
      </c>
      <c r="Y525" s="42">
        <v>2014</v>
      </c>
      <c r="Z525" s="42" t="s">
        <v>125</v>
      </c>
      <c r="AA525" s="42" t="s">
        <v>15326</v>
      </c>
      <c r="AB525" s="42" t="s">
        <v>127</v>
      </c>
      <c r="AC525" s="42" t="s">
        <v>128</v>
      </c>
      <c r="AD525" s="42" t="s">
        <v>15908</v>
      </c>
      <c r="AE525" s="42" t="s">
        <v>130</v>
      </c>
      <c r="AF525" s="42" t="s">
        <v>131</v>
      </c>
      <c r="AG525" s="42" t="s">
        <v>16117</v>
      </c>
      <c r="AH525" s="42" t="s">
        <v>133</v>
      </c>
      <c r="AI525" s="42" t="s">
        <v>134</v>
      </c>
      <c r="AJ525" s="42" t="s">
        <v>16118</v>
      </c>
      <c r="AK525" s="42" t="s">
        <v>137</v>
      </c>
      <c r="AL525" s="42" t="s">
        <v>138</v>
      </c>
      <c r="AN525" s="42" t="s">
        <v>16995</v>
      </c>
      <c r="AO525" s="42" t="s">
        <v>76</v>
      </c>
      <c r="AP525" s="42" t="s">
        <v>15750</v>
      </c>
      <c r="AQ525" s="42" t="s">
        <v>15996</v>
      </c>
      <c r="AR525" s="48">
        <v>101</v>
      </c>
      <c r="AS525" s="42">
        <v>102</v>
      </c>
      <c r="AT525" s="42" t="s">
        <v>15750</v>
      </c>
      <c r="BA525" s="42" t="s">
        <v>15761</v>
      </c>
      <c r="BB525" s="42" t="s">
        <v>15762</v>
      </c>
      <c r="BC525" s="42" t="s">
        <v>15763</v>
      </c>
      <c r="BD525" s="42" t="s">
        <v>15764</v>
      </c>
      <c r="BE525" s="42" t="s">
        <v>15765</v>
      </c>
    </row>
    <row r="526" spans="1:65" ht="20.100000000000001" customHeight="1" x14ac:dyDescent="0.2">
      <c r="A526" s="43">
        <v>42856</v>
      </c>
      <c r="B526" s="42" t="s">
        <v>16996</v>
      </c>
      <c r="C526" s="34" t="s">
        <v>112</v>
      </c>
      <c r="D526" s="34">
        <v>20240120</v>
      </c>
      <c r="E526" s="42" t="s">
        <v>6960</v>
      </c>
      <c r="F526" s="42" t="s">
        <v>16997</v>
      </c>
      <c r="G526" s="42" t="s">
        <v>6962</v>
      </c>
      <c r="I526" s="42" t="s">
        <v>6963</v>
      </c>
      <c r="N526" s="44">
        <v>41983</v>
      </c>
      <c r="O526" s="44">
        <v>430</v>
      </c>
      <c r="P526" s="42" t="s">
        <v>120</v>
      </c>
      <c r="Q526" s="45" t="s">
        <v>120</v>
      </c>
      <c r="R526" s="46" t="s">
        <v>16998</v>
      </c>
      <c r="S526" s="46" t="s">
        <v>15061</v>
      </c>
      <c r="T526" s="47" t="s">
        <v>16999</v>
      </c>
      <c r="U526" s="47" t="s">
        <v>15063</v>
      </c>
      <c r="V526" s="42" t="s">
        <v>17000</v>
      </c>
      <c r="W526" s="42" t="s">
        <v>124</v>
      </c>
      <c r="X526" s="42" t="s">
        <v>112</v>
      </c>
      <c r="Y526" s="42">
        <v>2014</v>
      </c>
      <c r="Z526" s="42" t="s">
        <v>125</v>
      </c>
      <c r="AA526" s="42" t="s">
        <v>15104</v>
      </c>
      <c r="AB526" s="42" t="s">
        <v>127</v>
      </c>
      <c r="AC526" s="42" t="s">
        <v>128</v>
      </c>
      <c r="AD526" s="42" t="s">
        <v>15908</v>
      </c>
      <c r="AE526" s="42" t="s">
        <v>130</v>
      </c>
      <c r="AF526" s="42" t="s">
        <v>131</v>
      </c>
      <c r="AG526" s="42" t="s">
        <v>16117</v>
      </c>
      <c r="AH526" s="42" t="s">
        <v>133</v>
      </c>
      <c r="AI526" s="42" t="s">
        <v>134</v>
      </c>
      <c r="AJ526" s="42" t="s">
        <v>16118</v>
      </c>
      <c r="AK526" s="42" t="s">
        <v>137</v>
      </c>
      <c r="AL526" s="42" t="s">
        <v>138</v>
      </c>
      <c r="AN526" s="42" t="s">
        <v>17001</v>
      </c>
      <c r="AO526" s="42" t="s">
        <v>76</v>
      </c>
      <c r="AP526" s="42" t="s">
        <v>12802</v>
      </c>
      <c r="AQ526" s="42" t="s">
        <v>17002</v>
      </c>
      <c r="AR526" s="48" t="s">
        <v>17003</v>
      </c>
      <c r="AS526" s="42" t="s">
        <v>17004</v>
      </c>
      <c r="AT526" s="42" t="s">
        <v>17005</v>
      </c>
      <c r="AU526" s="42" t="s">
        <v>17006</v>
      </c>
      <c r="AV526" s="42" t="s">
        <v>17007</v>
      </c>
      <c r="AW526" s="42" t="s">
        <v>17008</v>
      </c>
      <c r="AX526" s="42" t="s">
        <v>15585</v>
      </c>
    </row>
    <row r="527" spans="1:65" ht="20.100000000000001" customHeight="1" x14ac:dyDescent="0.2">
      <c r="A527" s="43">
        <v>42826</v>
      </c>
      <c r="B527" s="42" t="s">
        <v>17009</v>
      </c>
      <c r="C527" s="34" t="s">
        <v>112</v>
      </c>
      <c r="D527" s="34">
        <v>20240120</v>
      </c>
      <c r="E527" s="42" t="s">
        <v>1600</v>
      </c>
      <c r="F527" s="42" t="s">
        <v>16051</v>
      </c>
      <c r="G527" s="42" t="s">
        <v>400</v>
      </c>
      <c r="H527" s="42" t="s">
        <v>15118</v>
      </c>
      <c r="I527" s="42" t="s">
        <v>401</v>
      </c>
      <c r="N527" s="44">
        <v>42137</v>
      </c>
      <c r="O527" s="44">
        <v>298</v>
      </c>
      <c r="P527" s="42" t="s">
        <v>120</v>
      </c>
      <c r="Q527" s="45" t="s">
        <v>120</v>
      </c>
      <c r="R527" s="46" t="s">
        <v>17010</v>
      </c>
      <c r="S527" s="46" t="s">
        <v>15061</v>
      </c>
      <c r="T527" s="47" t="s">
        <v>17011</v>
      </c>
      <c r="U527" s="47" t="s">
        <v>15063</v>
      </c>
      <c r="V527" s="42" t="s">
        <v>17012</v>
      </c>
      <c r="W527" s="42" t="s">
        <v>124</v>
      </c>
      <c r="X527" s="42" t="s">
        <v>112</v>
      </c>
      <c r="Y527" s="42">
        <v>2015</v>
      </c>
      <c r="Z527" s="42" t="s">
        <v>125</v>
      </c>
      <c r="AA527" s="42" t="s">
        <v>15856</v>
      </c>
      <c r="AB527" s="42" t="s">
        <v>127</v>
      </c>
      <c r="AC527" s="42" t="s">
        <v>128</v>
      </c>
      <c r="AD527" s="42" t="s">
        <v>15908</v>
      </c>
      <c r="AE527" s="42" t="s">
        <v>130</v>
      </c>
      <c r="AF527" s="42" t="s">
        <v>131</v>
      </c>
      <c r="AG527" s="42" t="s">
        <v>16117</v>
      </c>
      <c r="AH527" s="42" t="s">
        <v>133</v>
      </c>
      <c r="AI527" s="42" t="s">
        <v>134</v>
      </c>
      <c r="AJ527" s="42" t="s">
        <v>16118</v>
      </c>
      <c r="AK527" s="42" t="s">
        <v>137</v>
      </c>
      <c r="AL527" s="42" t="s">
        <v>138</v>
      </c>
      <c r="AN527" s="42" t="s">
        <v>17013</v>
      </c>
      <c r="AO527" s="42" t="s">
        <v>76</v>
      </c>
      <c r="AP527" s="42" t="s">
        <v>16832</v>
      </c>
      <c r="AQ527" s="42" t="s">
        <v>16056</v>
      </c>
      <c r="AR527" s="48" t="s">
        <v>17014</v>
      </c>
      <c r="AS527" s="42" t="s">
        <v>16058</v>
      </c>
      <c r="AT527" s="42" t="s">
        <v>16059</v>
      </c>
      <c r="AU527" s="42" t="s">
        <v>17015</v>
      </c>
      <c r="AV527" s="42" t="s">
        <v>17016</v>
      </c>
    </row>
    <row r="528" spans="1:65" ht="20.100000000000001" customHeight="1" x14ac:dyDescent="0.2">
      <c r="A528" s="43">
        <v>42826</v>
      </c>
      <c r="B528" s="42" t="s">
        <v>17017</v>
      </c>
      <c r="C528" s="34" t="s">
        <v>112</v>
      </c>
      <c r="D528" s="34">
        <v>20240120</v>
      </c>
      <c r="E528" s="42" t="s">
        <v>6438</v>
      </c>
      <c r="F528" s="42" t="s">
        <v>17018</v>
      </c>
      <c r="G528" s="42" t="s">
        <v>17019</v>
      </c>
      <c r="I528" s="42" t="s">
        <v>17020</v>
      </c>
      <c r="N528" s="44">
        <v>39848.333333333336</v>
      </c>
      <c r="O528" s="44">
        <v>610</v>
      </c>
      <c r="P528" s="42" t="s">
        <v>120</v>
      </c>
      <c r="Q528" s="45" t="s">
        <v>120</v>
      </c>
      <c r="R528" s="46" t="s">
        <v>17021</v>
      </c>
      <c r="S528" s="46" t="s">
        <v>15061</v>
      </c>
      <c r="T528" s="47" t="s">
        <v>17022</v>
      </c>
      <c r="U528" s="47" t="s">
        <v>15063</v>
      </c>
      <c r="V528" s="42" t="s">
        <v>17023</v>
      </c>
      <c r="W528" s="42" t="s">
        <v>124</v>
      </c>
      <c r="X528" s="42" t="s">
        <v>112</v>
      </c>
      <c r="Y528" s="42">
        <v>2009</v>
      </c>
      <c r="Z528" s="42" t="s">
        <v>125</v>
      </c>
      <c r="AA528" s="42" t="s">
        <v>15064</v>
      </c>
      <c r="AB528" s="42" t="s">
        <v>127</v>
      </c>
      <c r="AC528" s="42" t="s">
        <v>128</v>
      </c>
      <c r="AD528" s="42" t="s">
        <v>15908</v>
      </c>
      <c r="AE528" s="42" t="s">
        <v>130</v>
      </c>
      <c r="AF528" s="42" t="s">
        <v>131</v>
      </c>
      <c r="AG528" s="42" t="s">
        <v>16117</v>
      </c>
      <c r="AH528" s="42" t="s">
        <v>133</v>
      </c>
      <c r="AI528" s="42" t="s">
        <v>134</v>
      </c>
      <c r="AJ528" s="42" t="s">
        <v>16118</v>
      </c>
      <c r="AK528" s="42" t="s">
        <v>137</v>
      </c>
      <c r="AL528" s="42" t="s">
        <v>138</v>
      </c>
      <c r="AN528" s="42" t="s">
        <v>17024</v>
      </c>
      <c r="AO528" s="42" t="s">
        <v>76</v>
      </c>
      <c r="AP528" s="42" t="s">
        <v>15066</v>
      </c>
      <c r="AQ528" s="42" t="s">
        <v>15067</v>
      </c>
      <c r="AR528" s="48" t="s">
        <v>17025</v>
      </c>
      <c r="AS528" s="42" t="s">
        <v>15070</v>
      </c>
      <c r="AT528" s="42" t="s">
        <v>14993</v>
      </c>
      <c r="AU528" s="42" t="s">
        <v>17026</v>
      </c>
      <c r="AV528" s="42" t="s">
        <v>17027</v>
      </c>
      <c r="AW528" s="42" t="s">
        <v>16683</v>
      </c>
      <c r="AX528" s="42" t="s">
        <v>17028</v>
      </c>
      <c r="AY528" s="42" t="s">
        <v>14995</v>
      </c>
    </row>
    <row r="529" spans="1:72" ht="20.100000000000001" customHeight="1" x14ac:dyDescent="0.2">
      <c r="A529" s="43">
        <v>42795</v>
      </c>
      <c r="B529" s="42" t="s">
        <v>17029</v>
      </c>
      <c r="C529" s="34" t="s">
        <v>112</v>
      </c>
      <c r="D529" s="34">
        <v>20240120</v>
      </c>
      <c r="E529" s="42" t="s">
        <v>6649</v>
      </c>
      <c r="F529" s="42" t="s">
        <v>17030</v>
      </c>
      <c r="G529" s="42" t="s">
        <v>2182</v>
      </c>
      <c r="I529" s="42" t="s">
        <v>2183</v>
      </c>
      <c r="N529" s="44">
        <v>40303.433333333334</v>
      </c>
      <c r="O529" s="44">
        <v>274</v>
      </c>
      <c r="P529" s="42" t="s">
        <v>120</v>
      </c>
      <c r="Q529" s="45" t="s">
        <v>120</v>
      </c>
      <c r="R529" s="46" t="s">
        <v>17031</v>
      </c>
      <c r="S529" s="46" t="s">
        <v>15061</v>
      </c>
      <c r="T529" s="47" t="s">
        <v>17032</v>
      </c>
      <c r="U529" s="47" t="s">
        <v>15063</v>
      </c>
      <c r="V529" s="42" t="s">
        <v>17033</v>
      </c>
      <c r="W529" s="42" t="s">
        <v>124</v>
      </c>
      <c r="X529" s="42" t="s">
        <v>112</v>
      </c>
      <c r="Y529" s="42">
        <v>2010</v>
      </c>
      <c r="Z529" s="42" t="s">
        <v>125</v>
      </c>
      <c r="AA529" s="42" t="s">
        <v>15237</v>
      </c>
      <c r="AB529" s="42" t="s">
        <v>127</v>
      </c>
      <c r="AC529" s="42" t="s">
        <v>128</v>
      </c>
      <c r="AD529" s="42" t="s">
        <v>15908</v>
      </c>
      <c r="AE529" s="42" t="s">
        <v>130</v>
      </c>
      <c r="AF529" s="42" t="s">
        <v>131</v>
      </c>
      <c r="AG529" s="42" t="s">
        <v>16117</v>
      </c>
      <c r="AH529" s="42" t="s">
        <v>133</v>
      </c>
      <c r="AI529" s="42" t="s">
        <v>134</v>
      </c>
      <c r="AJ529" s="42" t="s">
        <v>16118</v>
      </c>
      <c r="AK529" s="42" t="s">
        <v>137</v>
      </c>
      <c r="AL529" s="42" t="s">
        <v>138</v>
      </c>
      <c r="AN529" s="42" t="s">
        <v>17034</v>
      </c>
      <c r="AO529" s="42" t="s">
        <v>76</v>
      </c>
      <c r="AP529" s="42" t="s">
        <v>17035</v>
      </c>
      <c r="AQ529" s="42" t="s">
        <v>15651</v>
      </c>
      <c r="AR529" s="48" t="s">
        <v>17036</v>
      </c>
      <c r="AS529" s="42" t="s">
        <v>17037</v>
      </c>
      <c r="AT529" s="42" t="s">
        <v>17038</v>
      </c>
      <c r="AU529" s="42" t="s">
        <v>17039</v>
      </c>
      <c r="AV529" s="42" t="s">
        <v>17040</v>
      </c>
      <c r="AW529" s="42" t="s">
        <v>17041</v>
      </c>
      <c r="AX529" s="42" t="s">
        <v>15270</v>
      </c>
    </row>
    <row r="530" spans="1:72" ht="20.100000000000001" customHeight="1" x14ac:dyDescent="0.2">
      <c r="A530" s="43">
        <v>42767</v>
      </c>
      <c r="B530" s="42" t="s">
        <v>17042</v>
      </c>
      <c r="C530" s="34" t="s">
        <v>112</v>
      </c>
      <c r="D530" s="34">
        <v>20240120</v>
      </c>
      <c r="E530" s="42" t="s">
        <v>17043</v>
      </c>
      <c r="F530" s="42" t="s">
        <v>17044</v>
      </c>
      <c r="G530" s="42" t="s">
        <v>17045</v>
      </c>
      <c r="I530" s="42" t="s">
        <v>6716</v>
      </c>
      <c r="N530" s="44">
        <v>41247.605555555558</v>
      </c>
      <c r="O530" s="44">
        <v>444</v>
      </c>
      <c r="P530" s="42" t="s">
        <v>120</v>
      </c>
      <c r="Q530" s="45" t="s">
        <v>120</v>
      </c>
      <c r="R530" s="46" t="s">
        <v>17046</v>
      </c>
      <c r="S530" s="46" t="s">
        <v>15061</v>
      </c>
      <c r="T530" s="47" t="s">
        <v>17047</v>
      </c>
      <c r="U530" s="47" t="s">
        <v>15063</v>
      </c>
      <c r="V530" s="42" t="s">
        <v>17048</v>
      </c>
      <c r="W530" s="42" t="s">
        <v>124</v>
      </c>
      <c r="X530" s="42" t="s">
        <v>112</v>
      </c>
      <c r="Y530" s="42">
        <v>2012</v>
      </c>
      <c r="Z530" s="42" t="s">
        <v>125</v>
      </c>
      <c r="AA530" s="42" t="s">
        <v>15104</v>
      </c>
      <c r="AB530" s="42" t="s">
        <v>127</v>
      </c>
      <c r="AC530" s="42" t="s">
        <v>128</v>
      </c>
      <c r="AD530" s="42" t="s">
        <v>15908</v>
      </c>
      <c r="AE530" s="42" t="s">
        <v>130</v>
      </c>
      <c r="AF530" s="42" t="s">
        <v>131</v>
      </c>
      <c r="AG530" s="42" t="s">
        <v>16117</v>
      </c>
      <c r="AH530" s="42" t="s">
        <v>133</v>
      </c>
      <c r="AI530" s="42" t="s">
        <v>134</v>
      </c>
      <c r="AJ530" s="42" t="s">
        <v>16118</v>
      </c>
      <c r="AK530" s="42" t="s">
        <v>137</v>
      </c>
      <c r="AL530" s="42" t="s">
        <v>138</v>
      </c>
      <c r="AN530" s="42" t="s">
        <v>17049</v>
      </c>
      <c r="AO530" s="42" t="s">
        <v>76</v>
      </c>
      <c r="AP530" s="42" t="s">
        <v>17050</v>
      </c>
      <c r="AQ530" s="42" t="s">
        <v>17051</v>
      </c>
      <c r="AR530" s="48"/>
    </row>
    <row r="531" spans="1:72" ht="20.100000000000001" customHeight="1" x14ac:dyDescent="0.2">
      <c r="A531" s="43">
        <v>42705</v>
      </c>
      <c r="B531" s="42" t="s">
        <v>7123</v>
      </c>
      <c r="C531" s="34" t="s">
        <v>112</v>
      </c>
      <c r="D531" s="34">
        <v>20240120</v>
      </c>
      <c r="E531" s="42" t="s">
        <v>4472</v>
      </c>
      <c r="G531" s="42" t="s">
        <v>17052</v>
      </c>
      <c r="H531" s="42" t="s">
        <v>17053</v>
      </c>
      <c r="I531" s="42" t="s">
        <v>15850</v>
      </c>
      <c r="N531" s="44">
        <v>42291</v>
      </c>
      <c r="O531" s="44">
        <v>476</v>
      </c>
      <c r="P531" s="42" t="s">
        <v>120</v>
      </c>
      <c r="Q531" s="45" t="s">
        <v>120</v>
      </c>
      <c r="R531" s="46" t="s">
        <v>17054</v>
      </c>
      <c r="S531" s="46" t="s">
        <v>15061</v>
      </c>
      <c r="T531" s="47" t="s">
        <v>16778</v>
      </c>
      <c r="U531" s="47" t="s">
        <v>15063</v>
      </c>
      <c r="V531" s="42" t="s">
        <v>16777</v>
      </c>
      <c r="W531" s="42" t="s">
        <v>124</v>
      </c>
      <c r="X531" s="42" t="s">
        <v>112</v>
      </c>
      <c r="Y531" s="42">
        <v>2015</v>
      </c>
      <c r="Z531" s="42" t="s">
        <v>125</v>
      </c>
      <c r="AA531" s="42" t="s">
        <v>15510</v>
      </c>
      <c r="AB531" s="42" t="s">
        <v>127</v>
      </c>
      <c r="AC531" s="42" t="s">
        <v>128</v>
      </c>
      <c r="AD531" s="42" t="s">
        <v>15908</v>
      </c>
      <c r="AE531" s="42" t="s">
        <v>130</v>
      </c>
      <c r="AF531" s="42" t="s">
        <v>131</v>
      </c>
      <c r="AG531" s="42" t="s">
        <v>16117</v>
      </c>
      <c r="AH531" s="42" t="s">
        <v>133</v>
      </c>
      <c r="AI531" s="42" t="s">
        <v>134</v>
      </c>
      <c r="AJ531" s="42" t="s">
        <v>16118</v>
      </c>
      <c r="AK531" s="42" t="s">
        <v>137</v>
      </c>
      <c r="AL531" s="42" t="s">
        <v>138</v>
      </c>
      <c r="AN531" s="42" t="s">
        <v>17055</v>
      </c>
      <c r="AO531" s="42" t="s">
        <v>76</v>
      </c>
      <c r="AP531" s="42" t="s">
        <v>15224</v>
      </c>
      <c r="AQ531" s="42" t="s">
        <v>16046</v>
      </c>
      <c r="AR531" s="48" t="s">
        <v>15619</v>
      </c>
      <c r="AS531" s="42" t="s">
        <v>16047</v>
      </c>
      <c r="AT531" s="42" t="s">
        <v>16762</v>
      </c>
      <c r="AU531" s="42" t="s">
        <v>16049</v>
      </c>
      <c r="AV531" s="42" t="s">
        <v>16781</v>
      </c>
      <c r="AW531" s="42" t="s">
        <v>16708</v>
      </c>
      <c r="AX531" s="42" t="s">
        <v>15566</v>
      </c>
      <c r="AY531" s="42" t="s">
        <v>15446</v>
      </c>
      <c r="AZ531" s="42" t="s">
        <v>15447</v>
      </c>
      <c r="BA531" s="42" t="s">
        <v>17056</v>
      </c>
    </row>
    <row r="532" spans="1:72" ht="20.100000000000001" customHeight="1" x14ac:dyDescent="0.2">
      <c r="A532" s="43">
        <v>42705</v>
      </c>
      <c r="B532" s="42" t="s">
        <v>17057</v>
      </c>
      <c r="C532" s="34" t="s">
        <v>112</v>
      </c>
      <c r="D532" s="34">
        <v>20240120</v>
      </c>
      <c r="E532" s="42" t="s">
        <v>4313</v>
      </c>
      <c r="F532" s="42" t="s">
        <v>17058</v>
      </c>
      <c r="G532" s="42" t="s">
        <v>7360</v>
      </c>
      <c r="H532" s="42" t="s">
        <v>17053</v>
      </c>
      <c r="I532" s="42" t="s">
        <v>7361</v>
      </c>
      <c r="N532" s="44">
        <v>41583.669444444444</v>
      </c>
      <c r="O532" s="44">
        <v>346</v>
      </c>
      <c r="P532" s="42" t="s">
        <v>120</v>
      </c>
      <c r="Q532" s="45" t="s">
        <v>120</v>
      </c>
      <c r="R532" s="46" t="s">
        <v>17059</v>
      </c>
      <c r="S532" s="46" t="s">
        <v>15061</v>
      </c>
      <c r="T532" s="47" t="s">
        <v>17060</v>
      </c>
      <c r="U532" s="47" t="s">
        <v>15063</v>
      </c>
      <c r="V532" s="42" t="s">
        <v>17061</v>
      </c>
      <c r="W532" s="42" t="s">
        <v>124</v>
      </c>
      <c r="X532" s="42" t="s">
        <v>112</v>
      </c>
      <c r="Y532" s="42">
        <v>2013</v>
      </c>
      <c r="Z532" s="42" t="s">
        <v>125</v>
      </c>
      <c r="AA532" s="42" t="s">
        <v>15856</v>
      </c>
      <c r="AB532" s="42" t="s">
        <v>127</v>
      </c>
      <c r="AC532" s="42" t="s">
        <v>128</v>
      </c>
      <c r="AD532" s="42" t="s">
        <v>15908</v>
      </c>
      <c r="AE532" s="42" t="s">
        <v>130</v>
      </c>
      <c r="AF532" s="42" t="s">
        <v>131</v>
      </c>
      <c r="AG532" s="42" t="s">
        <v>16117</v>
      </c>
      <c r="AH532" s="42" t="s">
        <v>133</v>
      </c>
      <c r="AI532" s="42" t="s">
        <v>134</v>
      </c>
      <c r="AJ532" s="42" t="s">
        <v>16118</v>
      </c>
      <c r="AK532" s="42" t="s">
        <v>137</v>
      </c>
      <c r="AL532" s="42" t="s">
        <v>138</v>
      </c>
      <c r="AN532" s="42" t="s">
        <v>17062</v>
      </c>
      <c r="AO532" s="42" t="s">
        <v>76</v>
      </c>
      <c r="AP532" s="42" t="s">
        <v>15858</v>
      </c>
      <c r="AQ532" s="42" t="s">
        <v>15859</v>
      </c>
      <c r="AR532" s="48" t="s">
        <v>15860</v>
      </c>
      <c r="AS532" s="42" t="s">
        <v>15861</v>
      </c>
      <c r="AT532" s="42" t="s">
        <v>15862</v>
      </c>
      <c r="AU532" s="42" t="s">
        <v>15863</v>
      </c>
      <c r="AV532" s="42" t="s">
        <v>15756</v>
      </c>
      <c r="AW532" s="42" t="s">
        <v>13533</v>
      </c>
      <c r="AX532" s="42" t="s">
        <v>15758</v>
      </c>
      <c r="AY532" s="42" t="s">
        <v>15759</v>
      </c>
      <c r="AZ532" s="42" t="s">
        <v>15760</v>
      </c>
    </row>
    <row r="533" spans="1:72" ht="20.100000000000001" customHeight="1" x14ac:dyDescent="0.2">
      <c r="A533" s="43">
        <v>42705</v>
      </c>
      <c r="B533" s="42" t="s">
        <v>17063</v>
      </c>
      <c r="C533" s="34" t="s">
        <v>112</v>
      </c>
      <c r="D533" s="34">
        <v>20240120</v>
      </c>
      <c r="E533" s="42" t="s">
        <v>7358</v>
      </c>
      <c r="F533" s="42" t="s">
        <v>17064</v>
      </c>
      <c r="G533" s="42" t="s">
        <v>17065</v>
      </c>
      <c r="I533" s="42" t="s">
        <v>2335</v>
      </c>
      <c r="N533" s="44">
        <v>41031.609027777777</v>
      </c>
      <c r="O533" s="44">
        <v>396</v>
      </c>
      <c r="P533" s="42" t="s">
        <v>120</v>
      </c>
      <c r="Q533" s="45" t="s">
        <v>120</v>
      </c>
      <c r="R533" s="46" t="s">
        <v>17066</v>
      </c>
      <c r="S533" s="46" t="s">
        <v>15061</v>
      </c>
      <c r="T533" s="47" t="s">
        <v>17067</v>
      </c>
      <c r="U533" s="47" t="s">
        <v>15063</v>
      </c>
      <c r="V533" s="42" t="s">
        <v>17068</v>
      </c>
      <c r="W533" s="42" t="s">
        <v>124</v>
      </c>
      <c r="X533" s="42" t="s">
        <v>112</v>
      </c>
      <c r="Y533" s="42">
        <v>2012</v>
      </c>
      <c r="Z533" s="42" t="s">
        <v>125</v>
      </c>
      <c r="AA533" s="42" t="s">
        <v>15064</v>
      </c>
      <c r="AB533" s="42" t="s">
        <v>127</v>
      </c>
      <c r="AC533" s="42" t="s">
        <v>128</v>
      </c>
      <c r="AD533" s="42" t="s">
        <v>15908</v>
      </c>
      <c r="AE533" s="42" t="s">
        <v>130</v>
      </c>
      <c r="AF533" s="42" t="s">
        <v>131</v>
      </c>
      <c r="AG533" s="42" t="s">
        <v>16117</v>
      </c>
      <c r="AH533" s="42" t="s">
        <v>133</v>
      </c>
      <c r="AI533" s="42" t="s">
        <v>134</v>
      </c>
      <c r="AJ533" s="42" t="s">
        <v>16118</v>
      </c>
      <c r="AK533" s="42" t="s">
        <v>137</v>
      </c>
      <c r="AL533" s="42" t="s">
        <v>138</v>
      </c>
      <c r="AN533" s="42" t="s">
        <v>17069</v>
      </c>
      <c r="AO533" s="42" t="s">
        <v>76</v>
      </c>
      <c r="AP533" s="42" t="s">
        <v>15839</v>
      </c>
      <c r="AQ533" s="42" t="s">
        <v>15109</v>
      </c>
      <c r="AR533" s="48" t="s">
        <v>17070</v>
      </c>
      <c r="AS533" s="42" t="s">
        <v>17071</v>
      </c>
      <c r="AT533" s="42" t="s">
        <v>17072</v>
      </c>
      <c r="AU533" s="42" t="s">
        <v>15845</v>
      </c>
      <c r="AV533" s="42" t="s">
        <v>16708</v>
      </c>
      <c r="AW533" s="42" t="s">
        <v>15334</v>
      </c>
      <c r="AX533" s="42" t="s">
        <v>15846</v>
      </c>
    </row>
    <row r="534" spans="1:72" ht="20.100000000000001" customHeight="1" x14ac:dyDescent="0.2">
      <c r="A534" s="43">
        <v>42705</v>
      </c>
      <c r="B534" s="42" t="s">
        <v>17073</v>
      </c>
      <c r="C534" s="34" t="s">
        <v>112</v>
      </c>
      <c r="D534" s="34">
        <v>20240120</v>
      </c>
      <c r="E534" s="42" t="s">
        <v>2332</v>
      </c>
      <c r="F534" s="42" t="s">
        <v>17074</v>
      </c>
      <c r="G534" s="42" t="s">
        <v>7414</v>
      </c>
      <c r="I534" s="42" t="s">
        <v>7415</v>
      </c>
      <c r="N534" s="44">
        <v>41184.450694444444</v>
      </c>
      <c r="O534" s="44">
        <v>424</v>
      </c>
      <c r="P534" s="42" t="s">
        <v>120</v>
      </c>
      <c r="Q534" s="45" t="s">
        <v>120</v>
      </c>
      <c r="R534" s="46" t="s">
        <v>17075</v>
      </c>
      <c r="S534" s="46" t="s">
        <v>15061</v>
      </c>
      <c r="T534" s="47" t="s">
        <v>17076</v>
      </c>
      <c r="U534" s="47" t="s">
        <v>15063</v>
      </c>
      <c r="V534" s="42" t="s">
        <v>17077</v>
      </c>
      <c r="W534" s="42" t="s">
        <v>124</v>
      </c>
      <c r="X534" s="42" t="s">
        <v>112</v>
      </c>
      <c r="Y534" s="42">
        <v>2012</v>
      </c>
      <c r="Z534" s="42" t="s">
        <v>125</v>
      </c>
      <c r="AA534" s="42" t="s">
        <v>15064</v>
      </c>
      <c r="AB534" s="42" t="s">
        <v>127</v>
      </c>
      <c r="AC534" s="42" t="s">
        <v>128</v>
      </c>
      <c r="AD534" s="42" t="s">
        <v>15908</v>
      </c>
      <c r="AE534" s="42" t="s">
        <v>130</v>
      </c>
      <c r="AF534" s="42" t="s">
        <v>131</v>
      </c>
      <c r="AG534" s="42" t="s">
        <v>16117</v>
      </c>
      <c r="AH534" s="42" t="s">
        <v>133</v>
      </c>
      <c r="AI534" s="42" t="s">
        <v>134</v>
      </c>
      <c r="AJ534" s="42" t="s">
        <v>16118</v>
      </c>
      <c r="AK534" s="42" t="s">
        <v>137</v>
      </c>
      <c r="AL534" s="42" t="s">
        <v>138</v>
      </c>
      <c r="AN534" s="42" t="s">
        <v>17078</v>
      </c>
      <c r="AO534" s="42" t="s">
        <v>76</v>
      </c>
      <c r="AP534" s="42" t="s">
        <v>16748</v>
      </c>
      <c r="AQ534" s="42" t="s">
        <v>17051</v>
      </c>
      <c r="AR534" s="48" t="s">
        <v>17079</v>
      </c>
    </row>
    <row r="535" spans="1:72" ht="20.100000000000001" customHeight="1" x14ac:dyDescent="0.2">
      <c r="A535" s="43">
        <v>42705</v>
      </c>
      <c r="B535" s="42" t="s">
        <v>17080</v>
      </c>
      <c r="C535" s="34" t="s">
        <v>112</v>
      </c>
      <c r="D535" s="34">
        <v>20240120</v>
      </c>
      <c r="E535" s="42" t="s">
        <v>17081</v>
      </c>
      <c r="G535" s="42" t="s">
        <v>758</v>
      </c>
      <c r="I535" s="42" t="s">
        <v>759</v>
      </c>
      <c r="N535" s="44">
        <v>40121.404166666667</v>
      </c>
      <c r="O535" s="44">
        <v>321</v>
      </c>
      <c r="P535" s="42" t="s">
        <v>120</v>
      </c>
      <c r="Q535" s="45" t="s">
        <v>120</v>
      </c>
      <c r="R535" s="46" t="s">
        <v>17082</v>
      </c>
      <c r="S535" s="46" t="s">
        <v>15061</v>
      </c>
      <c r="T535" s="47" t="s">
        <v>17083</v>
      </c>
      <c r="U535" s="47" t="s">
        <v>15063</v>
      </c>
      <c r="V535" s="42" t="s">
        <v>17084</v>
      </c>
      <c r="W535" s="42" t="s">
        <v>124</v>
      </c>
      <c r="X535" s="42" t="s">
        <v>112</v>
      </c>
      <c r="Y535" s="42">
        <v>2009</v>
      </c>
      <c r="Z535" s="42" t="s">
        <v>125</v>
      </c>
      <c r="AA535" s="42" t="s">
        <v>15237</v>
      </c>
      <c r="AB535" s="42" t="s">
        <v>127</v>
      </c>
      <c r="AC535" s="42" t="s">
        <v>128</v>
      </c>
      <c r="AD535" s="42" t="s">
        <v>15908</v>
      </c>
      <c r="AE535" s="42" t="s">
        <v>130</v>
      </c>
      <c r="AF535" s="42" t="s">
        <v>131</v>
      </c>
      <c r="AG535" s="42" t="s">
        <v>16117</v>
      </c>
      <c r="AH535" s="42" t="s">
        <v>133</v>
      </c>
      <c r="AI535" s="42" t="s">
        <v>134</v>
      </c>
      <c r="AJ535" s="42" t="s">
        <v>16118</v>
      </c>
      <c r="AK535" s="42" t="s">
        <v>137</v>
      </c>
      <c r="AL535" s="42" t="s">
        <v>138</v>
      </c>
      <c r="AN535" s="42" t="s">
        <v>17085</v>
      </c>
      <c r="AO535" s="42" t="s">
        <v>76</v>
      </c>
      <c r="AP535" s="42" t="s">
        <v>17086</v>
      </c>
      <c r="AQ535" s="42" t="s">
        <v>15811</v>
      </c>
      <c r="AR535" s="48" t="s">
        <v>15810</v>
      </c>
      <c r="AS535" s="42" t="s">
        <v>5510</v>
      </c>
      <c r="AT535" s="42" t="s">
        <v>17087</v>
      </c>
      <c r="AU535" s="42" t="s">
        <v>15651</v>
      </c>
    </row>
    <row r="536" spans="1:72" ht="20.100000000000001" customHeight="1" x14ac:dyDescent="0.2">
      <c r="A536" s="43">
        <v>42675</v>
      </c>
      <c r="B536" s="42" t="s">
        <v>17088</v>
      </c>
      <c r="C536" s="34" t="s">
        <v>112</v>
      </c>
      <c r="D536" s="34">
        <v>20240120</v>
      </c>
      <c r="E536" s="42" t="s">
        <v>756</v>
      </c>
      <c r="F536" s="42" t="s">
        <v>993</v>
      </c>
      <c r="G536" s="42" t="s">
        <v>696</v>
      </c>
      <c r="H536" s="42" t="s">
        <v>15057</v>
      </c>
      <c r="I536" s="42" t="s">
        <v>697</v>
      </c>
      <c r="N536" s="44">
        <v>40820.645138888889</v>
      </c>
      <c r="O536" s="44">
        <v>364</v>
      </c>
      <c r="P536" s="42" t="s">
        <v>120</v>
      </c>
      <c r="Q536" s="45" t="s">
        <v>120</v>
      </c>
      <c r="R536" s="46" t="s">
        <v>17089</v>
      </c>
      <c r="S536" s="46" t="s">
        <v>15061</v>
      </c>
      <c r="T536" s="47" t="s">
        <v>17090</v>
      </c>
      <c r="U536" s="47" t="s">
        <v>15063</v>
      </c>
      <c r="V536" s="42" t="s">
        <v>17091</v>
      </c>
      <c r="W536" s="42" t="s">
        <v>124</v>
      </c>
      <c r="X536" s="42" t="s">
        <v>112</v>
      </c>
      <c r="Y536" s="42">
        <v>2011</v>
      </c>
      <c r="Z536" s="42" t="s">
        <v>125</v>
      </c>
      <c r="AA536" s="42" t="s">
        <v>15104</v>
      </c>
      <c r="AB536" s="42" t="s">
        <v>127</v>
      </c>
      <c r="AC536" s="42" t="s">
        <v>128</v>
      </c>
      <c r="AD536" s="42" t="s">
        <v>15908</v>
      </c>
      <c r="AE536" s="42" t="s">
        <v>130</v>
      </c>
      <c r="AF536" s="42" t="s">
        <v>131</v>
      </c>
      <c r="AG536" s="42" t="s">
        <v>16117</v>
      </c>
      <c r="AH536" s="42" t="s">
        <v>133</v>
      </c>
      <c r="AI536" s="42" t="s">
        <v>134</v>
      </c>
      <c r="AJ536" s="42" t="s">
        <v>16118</v>
      </c>
      <c r="AK536" s="42" t="s">
        <v>137</v>
      </c>
      <c r="AL536" s="42" t="s">
        <v>138</v>
      </c>
      <c r="AN536" s="42" t="s">
        <v>17092</v>
      </c>
      <c r="AO536" s="42" t="s">
        <v>76</v>
      </c>
      <c r="AP536" s="42" t="s">
        <v>131</v>
      </c>
      <c r="AQ536" s="42" t="s">
        <v>15495</v>
      </c>
      <c r="AR536" s="48" t="s">
        <v>15496</v>
      </c>
      <c r="AS536" s="42" t="s">
        <v>15497</v>
      </c>
      <c r="AT536" s="42" t="s">
        <v>15498</v>
      </c>
      <c r="BA536" s="42" t="s">
        <v>17093</v>
      </c>
      <c r="BB536" s="42" t="s">
        <v>16166</v>
      </c>
      <c r="BC536" s="42" t="s">
        <v>16167</v>
      </c>
      <c r="BD536" s="42" t="s">
        <v>16168</v>
      </c>
      <c r="BE536" s="42" t="s">
        <v>16169</v>
      </c>
    </row>
    <row r="537" spans="1:72" ht="20.100000000000001" customHeight="1" x14ac:dyDescent="0.2">
      <c r="A537" s="43">
        <v>42675</v>
      </c>
      <c r="B537" s="42" t="s">
        <v>17094</v>
      </c>
      <c r="C537" s="34" t="s">
        <v>112</v>
      </c>
      <c r="D537" s="34">
        <v>20240120</v>
      </c>
      <c r="E537" s="42" t="s">
        <v>694</v>
      </c>
      <c r="G537" s="42" t="s">
        <v>8220</v>
      </c>
      <c r="I537" s="42" t="s">
        <v>8221</v>
      </c>
      <c r="N537" s="44">
        <v>41738</v>
      </c>
      <c r="O537" s="44">
        <v>457</v>
      </c>
      <c r="P537" s="42" t="s">
        <v>120</v>
      </c>
      <c r="Q537" s="45" t="s">
        <v>120</v>
      </c>
      <c r="R537" s="46" t="s">
        <v>17095</v>
      </c>
      <c r="S537" s="46" t="s">
        <v>15061</v>
      </c>
      <c r="T537" s="47" t="s">
        <v>17096</v>
      </c>
      <c r="U537" s="47" t="s">
        <v>15063</v>
      </c>
      <c r="V537" s="42" t="s">
        <v>17097</v>
      </c>
      <c r="W537" s="42" t="s">
        <v>124</v>
      </c>
      <c r="X537" s="42" t="s">
        <v>112</v>
      </c>
      <c r="Y537" s="42">
        <v>2014</v>
      </c>
      <c r="Z537" s="42" t="s">
        <v>125</v>
      </c>
      <c r="AA537" s="42" t="s">
        <v>15104</v>
      </c>
      <c r="AB537" s="42" t="s">
        <v>127</v>
      </c>
      <c r="AC537" s="42" t="s">
        <v>128</v>
      </c>
      <c r="AD537" s="42" t="s">
        <v>15908</v>
      </c>
      <c r="AE537" s="42" t="s">
        <v>130</v>
      </c>
      <c r="AF537" s="42" t="s">
        <v>131</v>
      </c>
      <c r="AG537" s="42" t="s">
        <v>16117</v>
      </c>
      <c r="AH537" s="42" t="s">
        <v>133</v>
      </c>
      <c r="AI537" s="42" t="s">
        <v>134</v>
      </c>
      <c r="AJ537" s="42" t="s">
        <v>16118</v>
      </c>
      <c r="AK537" s="42" t="s">
        <v>137</v>
      </c>
      <c r="AL537" s="42" t="s">
        <v>138</v>
      </c>
      <c r="AN537" s="42" t="s">
        <v>17098</v>
      </c>
      <c r="AO537" s="42" t="s">
        <v>76</v>
      </c>
      <c r="AP537" s="42" t="s">
        <v>15535</v>
      </c>
      <c r="AQ537" s="42" t="s">
        <v>16453</v>
      </c>
      <c r="AR537" s="48" t="s">
        <v>15740</v>
      </c>
      <c r="AS537" s="42" t="s">
        <v>15741</v>
      </c>
      <c r="AT537" s="42" t="s">
        <v>16454</v>
      </c>
      <c r="AU537" s="42" t="s">
        <v>16455</v>
      </c>
      <c r="AV537" s="42" t="s">
        <v>16456</v>
      </c>
    </row>
    <row r="538" spans="1:72" ht="20.100000000000001" customHeight="1" x14ac:dyDescent="0.2">
      <c r="A538" s="43">
        <v>42675</v>
      </c>
      <c r="B538" s="42" t="s">
        <v>17099</v>
      </c>
      <c r="C538" s="34" t="s">
        <v>112</v>
      </c>
      <c r="D538" s="34">
        <v>20240120</v>
      </c>
      <c r="E538" s="42" t="s">
        <v>14784</v>
      </c>
      <c r="F538" s="42" t="s">
        <v>17100</v>
      </c>
      <c r="G538" s="42" t="s">
        <v>17101</v>
      </c>
      <c r="I538" s="42" t="s">
        <v>17102</v>
      </c>
      <c r="N538" s="44">
        <v>41869</v>
      </c>
      <c r="O538" s="44">
        <v>374</v>
      </c>
      <c r="P538" s="42" t="s">
        <v>120</v>
      </c>
      <c r="Q538" s="45" t="s">
        <v>120</v>
      </c>
      <c r="R538" s="46" t="s">
        <v>17103</v>
      </c>
      <c r="S538" s="46" t="s">
        <v>15061</v>
      </c>
      <c r="T538" s="47" t="s">
        <v>17104</v>
      </c>
      <c r="U538" s="47" t="s">
        <v>15063</v>
      </c>
      <c r="V538" s="42" t="s">
        <v>17105</v>
      </c>
      <c r="W538" s="42" t="s">
        <v>124</v>
      </c>
      <c r="X538" s="42" t="s">
        <v>112</v>
      </c>
      <c r="Y538" s="42">
        <v>2014</v>
      </c>
      <c r="Z538" s="42" t="s">
        <v>125</v>
      </c>
      <c r="AA538" s="42" t="s">
        <v>15856</v>
      </c>
      <c r="AB538" s="42" t="s">
        <v>127</v>
      </c>
      <c r="AC538" s="42" t="s">
        <v>128</v>
      </c>
      <c r="AD538" s="42" t="s">
        <v>15908</v>
      </c>
      <c r="AE538" s="42" t="s">
        <v>130</v>
      </c>
      <c r="AF538" s="42" t="s">
        <v>131</v>
      </c>
      <c r="AG538" s="42" t="s">
        <v>16117</v>
      </c>
      <c r="AH538" s="42" t="s">
        <v>133</v>
      </c>
      <c r="AI538" s="42" t="s">
        <v>134</v>
      </c>
      <c r="AJ538" s="42" t="s">
        <v>16118</v>
      </c>
      <c r="AK538" s="42" t="s">
        <v>137</v>
      </c>
      <c r="AL538" s="42" t="s">
        <v>138</v>
      </c>
      <c r="AN538" s="42" t="s">
        <v>17106</v>
      </c>
      <c r="AO538" s="42" t="s">
        <v>76</v>
      </c>
      <c r="AP538" s="42" t="s">
        <v>17107</v>
      </c>
      <c r="AQ538" s="42" t="s">
        <v>17108</v>
      </c>
      <c r="AR538" s="48" t="s">
        <v>17109</v>
      </c>
      <c r="AS538" s="42" t="s">
        <v>17110</v>
      </c>
      <c r="AT538" s="42" t="s">
        <v>15862</v>
      </c>
      <c r="AU538" s="42" t="s">
        <v>17111</v>
      </c>
      <c r="AV538" s="42" t="s">
        <v>17112</v>
      </c>
      <c r="AW538" s="42" t="s">
        <v>17113</v>
      </c>
      <c r="AX538" s="42" t="s">
        <v>17114</v>
      </c>
      <c r="AY538" s="42" t="s">
        <v>4313</v>
      </c>
      <c r="AZ538" s="42" t="s">
        <v>17115</v>
      </c>
    </row>
    <row r="539" spans="1:72" ht="20.100000000000001" customHeight="1" x14ac:dyDescent="0.2">
      <c r="A539" s="43">
        <v>42675</v>
      </c>
      <c r="B539" s="42" t="s">
        <v>17116</v>
      </c>
      <c r="C539" s="34" t="s">
        <v>112</v>
      </c>
      <c r="D539" s="34">
        <v>20240120</v>
      </c>
      <c r="E539" s="42" t="s">
        <v>7109</v>
      </c>
      <c r="F539" s="42" t="s">
        <v>10383</v>
      </c>
      <c r="G539" s="42" t="s">
        <v>16213</v>
      </c>
      <c r="H539" s="42" t="s">
        <v>17117</v>
      </c>
      <c r="I539" s="42" t="s">
        <v>16214</v>
      </c>
      <c r="N539" s="44">
        <v>41773</v>
      </c>
      <c r="O539" s="44">
        <v>548</v>
      </c>
      <c r="P539" s="42" t="s">
        <v>120</v>
      </c>
      <c r="Q539" s="45" t="s">
        <v>120</v>
      </c>
      <c r="R539" s="46" t="s">
        <v>17118</v>
      </c>
      <c r="S539" s="46" t="s">
        <v>15061</v>
      </c>
      <c r="T539" s="47" t="s">
        <v>17119</v>
      </c>
      <c r="U539" s="47" t="s">
        <v>15063</v>
      </c>
      <c r="V539" s="42" t="s">
        <v>17120</v>
      </c>
      <c r="W539" s="42" t="s">
        <v>124</v>
      </c>
      <c r="X539" s="42" t="s">
        <v>112</v>
      </c>
      <c r="Y539" s="42">
        <v>2014</v>
      </c>
      <c r="Z539" s="42" t="s">
        <v>125</v>
      </c>
      <c r="AA539" s="42" t="s">
        <v>15088</v>
      </c>
      <c r="AB539" s="42" t="s">
        <v>127</v>
      </c>
      <c r="AC539" s="42" t="s">
        <v>128</v>
      </c>
      <c r="AD539" s="42" t="s">
        <v>15908</v>
      </c>
      <c r="AE539" s="42" t="s">
        <v>130</v>
      </c>
      <c r="AF539" s="42" t="s">
        <v>131</v>
      </c>
      <c r="AG539" s="42" t="s">
        <v>16117</v>
      </c>
      <c r="AH539" s="42" t="s">
        <v>133</v>
      </c>
      <c r="AI539" s="42" t="s">
        <v>134</v>
      </c>
      <c r="AJ539" s="42" t="s">
        <v>16118</v>
      </c>
      <c r="AK539" s="42" t="s">
        <v>137</v>
      </c>
      <c r="AL539" s="42" t="s">
        <v>138</v>
      </c>
      <c r="AN539" s="42" t="s">
        <v>17121</v>
      </c>
      <c r="AO539" s="42" t="s">
        <v>76</v>
      </c>
      <c r="AP539" s="42" t="s">
        <v>17122</v>
      </c>
      <c r="AQ539" s="42" t="s">
        <v>17123</v>
      </c>
      <c r="AR539" s="48" t="s">
        <v>17124</v>
      </c>
      <c r="AS539" s="42" t="s">
        <v>17125</v>
      </c>
      <c r="AT539" s="42" t="s">
        <v>17126</v>
      </c>
      <c r="AU539" s="42" t="s">
        <v>17127</v>
      </c>
      <c r="AV539" s="42" t="s">
        <v>17128</v>
      </c>
    </row>
    <row r="540" spans="1:72" ht="20.100000000000001" customHeight="1" x14ac:dyDescent="0.2">
      <c r="A540" s="43">
        <v>42644</v>
      </c>
      <c r="B540" s="42" t="s">
        <v>17129</v>
      </c>
      <c r="C540" s="34" t="s">
        <v>112</v>
      </c>
      <c r="D540" s="34">
        <v>20240120</v>
      </c>
      <c r="E540" s="42" t="s">
        <v>3416</v>
      </c>
      <c r="F540" s="42" t="s">
        <v>17130</v>
      </c>
      <c r="G540" s="42" t="s">
        <v>17131</v>
      </c>
      <c r="H540" s="42" t="s">
        <v>17132</v>
      </c>
      <c r="I540" s="42" t="s">
        <v>7379</v>
      </c>
      <c r="J540" s="42" t="s">
        <v>17133</v>
      </c>
      <c r="K540" s="42" t="s">
        <v>17134</v>
      </c>
      <c r="L540" s="42" t="s">
        <v>17135</v>
      </c>
      <c r="N540" s="44">
        <v>41869</v>
      </c>
      <c r="O540" s="44">
        <v>480</v>
      </c>
      <c r="P540" s="42" t="s">
        <v>120</v>
      </c>
      <c r="Q540" s="45" t="s">
        <v>120</v>
      </c>
      <c r="R540" s="46" t="s">
        <v>17136</v>
      </c>
      <c r="S540" s="46" t="s">
        <v>15061</v>
      </c>
      <c r="T540" s="47" t="s">
        <v>17137</v>
      </c>
      <c r="U540" s="47" t="s">
        <v>15063</v>
      </c>
      <c r="V540" s="42" t="s">
        <v>17138</v>
      </c>
      <c r="W540" s="42" t="s">
        <v>124</v>
      </c>
      <c r="X540" s="42" t="s">
        <v>112</v>
      </c>
      <c r="Y540" s="42">
        <v>2014</v>
      </c>
      <c r="Z540" s="42" t="s">
        <v>125</v>
      </c>
      <c r="AA540" s="42" t="s">
        <v>15104</v>
      </c>
      <c r="AB540" s="42" t="s">
        <v>127</v>
      </c>
      <c r="AC540" s="42" t="s">
        <v>128</v>
      </c>
      <c r="AD540" s="42" t="s">
        <v>15908</v>
      </c>
      <c r="AE540" s="42" t="s">
        <v>130</v>
      </c>
      <c r="AF540" s="42" t="s">
        <v>131</v>
      </c>
      <c r="AG540" s="42" t="s">
        <v>16117</v>
      </c>
      <c r="AH540" s="42" t="s">
        <v>133</v>
      </c>
      <c r="AI540" s="42" t="s">
        <v>134</v>
      </c>
      <c r="AJ540" s="42" t="s">
        <v>16118</v>
      </c>
      <c r="AK540" s="42" t="s">
        <v>137</v>
      </c>
      <c r="AL540" s="42" t="s">
        <v>138</v>
      </c>
      <c r="AN540" s="42" t="s">
        <v>17139</v>
      </c>
      <c r="AO540" s="42" t="s">
        <v>76</v>
      </c>
      <c r="AP540" s="42" t="s">
        <v>16219</v>
      </c>
      <c r="AQ540" s="42" t="s">
        <v>15564</v>
      </c>
      <c r="AR540" s="48" t="s">
        <v>16220</v>
      </c>
      <c r="AS540" s="42" t="s">
        <v>16221</v>
      </c>
      <c r="AT540" s="42" t="s">
        <v>16222</v>
      </c>
      <c r="AU540" s="42" t="s">
        <v>16223</v>
      </c>
      <c r="AV540" s="42" t="s">
        <v>15783</v>
      </c>
    </row>
    <row r="541" spans="1:72" ht="20.100000000000001" customHeight="1" x14ac:dyDescent="0.2">
      <c r="A541" s="43">
        <v>42644</v>
      </c>
      <c r="B541" s="42" t="s">
        <v>17140</v>
      </c>
      <c r="C541" s="34" t="s">
        <v>112</v>
      </c>
      <c r="D541" s="34">
        <v>20240120</v>
      </c>
      <c r="E541" s="42" t="s">
        <v>7376</v>
      </c>
      <c r="F541" s="42" t="s">
        <v>17141</v>
      </c>
      <c r="G541" s="42" t="s">
        <v>17101</v>
      </c>
      <c r="I541" s="42" t="s">
        <v>17102</v>
      </c>
      <c r="N541" s="44">
        <v>40695</v>
      </c>
      <c r="O541" s="44">
        <v>760</v>
      </c>
      <c r="P541" s="42" t="s">
        <v>120</v>
      </c>
      <c r="Q541" s="45" t="s">
        <v>120</v>
      </c>
      <c r="R541" s="46" t="s">
        <v>17142</v>
      </c>
      <c r="S541" s="46" t="s">
        <v>15061</v>
      </c>
      <c r="T541" s="47" t="s">
        <v>17143</v>
      </c>
      <c r="U541" s="47" t="s">
        <v>15063</v>
      </c>
      <c r="V541" s="42" t="s">
        <v>17144</v>
      </c>
      <c r="W541" s="42" t="s">
        <v>124</v>
      </c>
      <c r="X541" s="42" t="s">
        <v>112</v>
      </c>
      <c r="Y541" s="42">
        <v>2011</v>
      </c>
      <c r="Z541" s="42" t="s">
        <v>125</v>
      </c>
      <c r="AA541" s="42" t="s">
        <v>15064</v>
      </c>
      <c r="AB541" s="42" t="s">
        <v>127</v>
      </c>
      <c r="AC541" s="42" t="s">
        <v>128</v>
      </c>
      <c r="AD541" s="42" t="s">
        <v>15908</v>
      </c>
      <c r="AE541" s="42" t="s">
        <v>130</v>
      </c>
      <c r="AF541" s="42" t="s">
        <v>131</v>
      </c>
      <c r="AG541" s="42" t="s">
        <v>16117</v>
      </c>
      <c r="AH541" s="42" t="s">
        <v>133</v>
      </c>
      <c r="AI541" s="42" t="s">
        <v>134</v>
      </c>
      <c r="AJ541" s="42" t="s">
        <v>16118</v>
      </c>
      <c r="AK541" s="42" t="s">
        <v>137</v>
      </c>
      <c r="AL541" s="42" t="s">
        <v>138</v>
      </c>
      <c r="AN541" s="42" t="s">
        <v>17145</v>
      </c>
      <c r="AO541" s="42" t="s">
        <v>76</v>
      </c>
      <c r="AR541" s="48"/>
      <c r="BA541" s="42" t="s">
        <v>15075</v>
      </c>
      <c r="BB541" s="42" t="s">
        <v>15076</v>
      </c>
      <c r="BC541" s="42" t="s">
        <v>16423</v>
      </c>
      <c r="BD541" s="42" t="s">
        <v>15077</v>
      </c>
      <c r="BE541" s="42" t="s">
        <v>16424</v>
      </c>
      <c r="BF541" s="42" t="s">
        <v>15078</v>
      </c>
      <c r="BG541" s="42" t="s">
        <v>16425</v>
      </c>
      <c r="BH541" s="42" t="s">
        <v>15079</v>
      </c>
      <c r="BI541" s="42" t="s">
        <v>15080</v>
      </c>
    </row>
    <row r="542" spans="1:72" ht="20.100000000000001" customHeight="1" x14ac:dyDescent="0.2">
      <c r="A542" s="43">
        <v>42614</v>
      </c>
      <c r="B542" s="42" t="s">
        <v>17146</v>
      </c>
      <c r="C542" s="34" t="s">
        <v>112</v>
      </c>
      <c r="D542" s="34">
        <v>20240120</v>
      </c>
      <c r="E542" s="42" t="s">
        <v>7581</v>
      </c>
      <c r="F542" s="42" t="s">
        <v>17147</v>
      </c>
      <c r="G542" s="42" t="s">
        <v>1462</v>
      </c>
      <c r="H542" s="42" t="s">
        <v>17053</v>
      </c>
      <c r="I542" s="42" t="s">
        <v>1463</v>
      </c>
      <c r="N542" s="44">
        <v>41366.603472222225</v>
      </c>
      <c r="O542" s="44">
        <v>528</v>
      </c>
      <c r="P542" s="42" t="s">
        <v>120</v>
      </c>
      <c r="Q542" s="45" t="s">
        <v>120</v>
      </c>
      <c r="R542" s="46" t="s">
        <v>17148</v>
      </c>
      <c r="S542" s="46" t="s">
        <v>15061</v>
      </c>
      <c r="T542" s="47" t="s">
        <v>17149</v>
      </c>
      <c r="U542" s="47" t="s">
        <v>15063</v>
      </c>
      <c r="V542" s="42" t="s">
        <v>17150</v>
      </c>
      <c r="W542" s="42" t="s">
        <v>124</v>
      </c>
      <c r="X542" s="42" t="s">
        <v>112</v>
      </c>
      <c r="Y542" s="42">
        <v>2013</v>
      </c>
      <c r="Z542" s="42" t="s">
        <v>125</v>
      </c>
      <c r="AA542" s="42" t="s">
        <v>15104</v>
      </c>
      <c r="AB542" s="42" t="s">
        <v>127</v>
      </c>
      <c r="AC542" s="42" t="s">
        <v>128</v>
      </c>
      <c r="AD542" s="42" t="s">
        <v>15908</v>
      </c>
      <c r="AE542" s="42" t="s">
        <v>130</v>
      </c>
      <c r="AF542" s="42" t="s">
        <v>131</v>
      </c>
      <c r="AG542" s="42" t="s">
        <v>16117</v>
      </c>
      <c r="AH542" s="42" t="s">
        <v>133</v>
      </c>
      <c r="AI542" s="42" t="s">
        <v>134</v>
      </c>
      <c r="AJ542" s="42" t="s">
        <v>16118</v>
      </c>
      <c r="AK542" s="42" t="s">
        <v>137</v>
      </c>
      <c r="AL542" s="42" t="s">
        <v>138</v>
      </c>
      <c r="AN542" s="42" t="s">
        <v>17151</v>
      </c>
      <c r="AO542" s="42" t="s">
        <v>76</v>
      </c>
      <c r="AP542" s="42" t="s">
        <v>15718</v>
      </c>
      <c r="AQ542" s="42" t="s">
        <v>17152</v>
      </c>
      <c r="AR542" s="48" t="s">
        <v>15719</v>
      </c>
      <c r="AS542" s="42" t="s">
        <v>17153</v>
      </c>
      <c r="AT542" s="42" t="s">
        <v>15721</v>
      </c>
      <c r="AU542" s="42" t="s">
        <v>15722</v>
      </c>
      <c r="AV542" s="42" t="s">
        <v>15622</v>
      </c>
      <c r="AW542" s="42" t="s">
        <v>15623</v>
      </c>
      <c r="AX542" s="42" t="s">
        <v>15624</v>
      </c>
    </row>
    <row r="543" spans="1:72" ht="20.100000000000001" customHeight="1" x14ac:dyDescent="0.2">
      <c r="A543" s="43">
        <v>42614</v>
      </c>
      <c r="B543" s="42" t="s">
        <v>17154</v>
      </c>
      <c r="C543" s="34" t="s">
        <v>112</v>
      </c>
      <c r="D543" s="34">
        <v>20240120</v>
      </c>
      <c r="E543" s="42" t="s">
        <v>16243</v>
      </c>
      <c r="F543" s="42" t="s">
        <v>17155</v>
      </c>
      <c r="G543" s="42" t="s">
        <v>1170</v>
      </c>
      <c r="I543" s="42" t="s">
        <v>1171</v>
      </c>
      <c r="N543" s="44">
        <v>41429.486805555556</v>
      </c>
      <c r="O543" s="44">
        <v>286</v>
      </c>
      <c r="P543" s="42" t="s">
        <v>120</v>
      </c>
      <c r="Q543" s="45" t="s">
        <v>120</v>
      </c>
      <c r="R543" s="46" t="s">
        <v>17156</v>
      </c>
      <c r="S543" s="46" t="s">
        <v>15061</v>
      </c>
      <c r="T543" s="47" t="s">
        <v>17157</v>
      </c>
      <c r="U543" s="47" t="s">
        <v>15063</v>
      </c>
      <c r="V543" s="42" t="s">
        <v>17158</v>
      </c>
      <c r="W543" s="42" t="s">
        <v>124</v>
      </c>
      <c r="X543" s="42" t="s">
        <v>112</v>
      </c>
      <c r="Y543" s="42">
        <v>2013</v>
      </c>
      <c r="Z543" s="42" t="s">
        <v>125</v>
      </c>
      <c r="AA543" s="42" t="s">
        <v>15104</v>
      </c>
      <c r="AB543" s="42" t="s">
        <v>127</v>
      </c>
      <c r="AC543" s="42" t="s">
        <v>128</v>
      </c>
      <c r="AD543" s="42" t="s">
        <v>15908</v>
      </c>
      <c r="AE543" s="42" t="s">
        <v>130</v>
      </c>
      <c r="AF543" s="42" t="s">
        <v>131</v>
      </c>
      <c r="AG543" s="42" t="s">
        <v>16117</v>
      </c>
      <c r="AH543" s="42" t="s">
        <v>133</v>
      </c>
      <c r="AI543" s="42" t="s">
        <v>134</v>
      </c>
      <c r="AJ543" s="42" t="s">
        <v>16118</v>
      </c>
      <c r="AK543" s="42" t="s">
        <v>137</v>
      </c>
      <c r="AL543" s="42" t="s">
        <v>138</v>
      </c>
      <c r="AN543" s="42" t="s">
        <v>17159</v>
      </c>
      <c r="AO543" s="42" t="s">
        <v>76</v>
      </c>
      <c r="AP543" s="42" t="s">
        <v>16249</v>
      </c>
      <c r="AQ543" s="42" t="s">
        <v>16250</v>
      </c>
      <c r="AR543" s="48" t="s">
        <v>16251</v>
      </c>
      <c r="AS543" s="42" t="s">
        <v>15860</v>
      </c>
      <c r="AT543" s="42" t="s">
        <v>15861</v>
      </c>
      <c r="AU543" s="42" t="s">
        <v>16252</v>
      </c>
      <c r="AV543" s="42" t="s">
        <v>15212</v>
      </c>
      <c r="AW543" s="42" t="s">
        <v>10019</v>
      </c>
      <c r="AX543" s="42" t="s">
        <v>17160</v>
      </c>
      <c r="AY543" s="42" t="s">
        <v>16163</v>
      </c>
      <c r="AZ543" s="42" t="s">
        <v>535</v>
      </c>
      <c r="BA543" s="42" t="s">
        <v>16334</v>
      </c>
      <c r="BB543" s="42" t="s">
        <v>16335</v>
      </c>
      <c r="BC543" s="42" t="s">
        <v>16232</v>
      </c>
      <c r="BD543" s="42" t="s">
        <v>16233</v>
      </c>
      <c r="BE543" s="42" t="s">
        <v>16234</v>
      </c>
      <c r="BF543" s="42" t="s">
        <v>16235</v>
      </c>
      <c r="BG543" s="42" t="s">
        <v>16236</v>
      </c>
      <c r="BH543" s="42" t="s">
        <v>16237</v>
      </c>
      <c r="BI543" s="42" t="s">
        <v>16238</v>
      </c>
      <c r="BJ543" s="42" t="s">
        <v>16239</v>
      </c>
      <c r="BK543" s="42" t="s">
        <v>8227</v>
      </c>
      <c r="BL543" s="42" t="s">
        <v>15762</v>
      </c>
      <c r="BM543" s="42" t="s">
        <v>17161</v>
      </c>
      <c r="BN543" s="42" t="s">
        <v>15566</v>
      </c>
      <c r="BO543" s="42" t="s">
        <v>15446</v>
      </c>
      <c r="BP543" s="42" t="s">
        <v>15449</v>
      </c>
      <c r="BQ543" s="42" t="s">
        <v>15450</v>
      </c>
      <c r="BR543" s="42" t="s">
        <v>15765</v>
      </c>
      <c r="BS543" s="42" t="s">
        <v>15078</v>
      </c>
      <c r="BT543" s="42" t="s">
        <v>16241</v>
      </c>
    </row>
    <row r="544" spans="1:72" ht="20.100000000000001" customHeight="1" x14ac:dyDescent="0.2">
      <c r="A544" s="43">
        <v>42614</v>
      </c>
      <c r="B544" s="42" t="s">
        <v>17162</v>
      </c>
      <c r="C544" s="34" t="s">
        <v>112</v>
      </c>
      <c r="D544" s="34">
        <v>20240120</v>
      </c>
      <c r="E544" s="42" t="s">
        <v>1600</v>
      </c>
      <c r="F544" s="42" t="s">
        <v>17163</v>
      </c>
      <c r="G544" s="42" t="s">
        <v>3577</v>
      </c>
      <c r="I544" s="42" t="s">
        <v>3578</v>
      </c>
      <c r="N544" s="44">
        <v>42018</v>
      </c>
      <c r="O544" s="44">
        <v>463</v>
      </c>
      <c r="P544" s="42" t="s">
        <v>120</v>
      </c>
      <c r="Q544" s="45" t="s">
        <v>120</v>
      </c>
      <c r="R544" s="46" t="s">
        <v>17164</v>
      </c>
      <c r="S544" s="46" t="s">
        <v>15061</v>
      </c>
      <c r="T544" s="47" t="s">
        <v>17165</v>
      </c>
      <c r="U544" s="47" t="s">
        <v>15063</v>
      </c>
      <c r="V544" s="42" t="s">
        <v>17166</v>
      </c>
      <c r="W544" s="42" t="s">
        <v>124</v>
      </c>
      <c r="X544" s="42" t="s">
        <v>112</v>
      </c>
      <c r="Y544" s="42">
        <v>2015</v>
      </c>
      <c r="Z544" s="42" t="s">
        <v>125</v>
      </c>
      <c r="AA544" s="42" t="s">
        <v>15088</v>
      </c>
      <c r="AB544" s="42" t="s">
        <v>127</v>
      </c>
      <c r="AC544" s="42" t="s">
        <v>128</v>
      </c>
      <c r="AD544" s="42" t="s">
        <v>15908</v>
      </c>
      <c r="AE544" s="42" t="s">
        <v>130</v>
      </c>
      <c r="AF544" s="42" t="s">
        <v>131</v>
      </c>
      <c r="AG544" s="42" t="s">
        <v>16117</v>
      </c>
      <c r="AH544" s="42" t="s">
        <v>133</v>
      </c>
      <c r="AI544" s="42" t="s">
        <v>134</v>
      </c>
      <c r="AJ544" s="42" t="s">
        <v>16118</v>
      </c>
      <c r="AK544" s="42" t="s">
        <v>137</v>
      </c>
      <c r="AL544" s="42" t="s">
        <v>138</v>
      </c>
      <c r="AN544" s="42" t="s">
        <v>17167</v>
      </c>
      <c r="AO544" s="42" t="s">
        <v>76</v>
      </c>
      <c r="AP544" s="42" t="s">
        <v>15877</v>
      </c>
      <c r="AQ544" s="42" t="s">
        <v>17168</v>
      </c>
      <c r="AR544" s="48" t="s">
        <v>15879</v>
      </c>
    </row>
    <row r="545" spans="1:65" ht="20.100000000000001" customHeight="1" x14ac:dyDescent="0.2">
      <c r="A545" s="43">
        <v>42614</v>
      </c>
      <c r="B545" s="42" t="s">
        <v>17169</v>
      </c>
      <c r="C545" s="34" t="s">
        <v>112</v>
      </c>
      <c r="D545" s="34">
        <v>20240120</v>
      </c>
      <c r="E545" s="42" t="s">
        <v>3575</v>
      </c>
      <c r="F545" s="42" t="s">
        <v>17170</v>
      </c>
      <c r="G545" s="42" t="s">
        <v>1629</v>
      </c>
      <c r="I545" s="42" t="s">
        <v>1630</v>
      </c>
      <c r="N545" s="44">
        <v>40848.640277777777</v>
      </c>
      <c r="O545" s="44">
        <v>309</v>
      </c>
      <c r="P545" s="42" t="s">
        <v>120</v>
      </c>
      <c r="Q545" s="45" t="s">
        <v>120</v>
      </c>
      <c r="R545" s="46" t="s">
        <v>17171</v>
      </c>
      <c r="S545" s="46" t="s">
        <v>15061</v>
      </c>
      <c r="T545" s="47" t="s">
        <v>17172</v>
      </c>
      <c r="U545" s="47" t="s">
        <v>15063</v>
      </c>
      <c r="V545" s="42" t="s">
        <v>17173</v>
      </c>
      <c r="W545" s="42" t="s">
        <v>124</v>
      </c>
      <c r="X545" s="42" t="s">
        <v>112</v>
      </c>
      <c r="Y545" s="42">
        <v>2011</v>
      </c>
      <c r="Z545" s="42" t="s">
        <v>125</v>
      </c>
      <c r="AA545" s="42" t="s">
        <v>15237</v>
      </c>
      <c r="AB545" s="42" t="s">
        <v>127</v>
      </c>
      <c r="AC545" s="42" t="s">
        <v>128</v>
      </c>
      <c r="AD545" s="42" t="s">
        <v>15908</v>
      </c>
      <c r="AE545" s="42" t="s">
        <v>130</v>
      </c>
      <c r="AF545" s="42" t="s">
        <v>131</v>
      </c>
      <c r="AG545" s="42" t="s">
        <v>16117</v>
      </c>
      <c r="AH545" s="42" t="s">
        <v>133</v>
      </c>
      <c r="AI545" s="42" t="s">
        <v>134</v>
      </c>
      <c r="AJ545" s="42" t="s">
        <v>16118</v>
      </c>
      <c r="AK545" s="42" t="s">
        <v>137</v>
      </c>
      <c r="AL545" s="42" t="s">
        <v>138</v>
      </c>
      <c r="AN545" s="42" t="s">
        <v>17174</v>
      </c>
      <c r="AO545" s="42" t="s">
        <v>76</v>
      </c>
      <c r="AP545" s="42" t="s">
        <v>15110</v>
      </c>
      <c r="AQ545" s="42" t="s">
        <v>15549</v>
      </c>
      <c r="AR545" s="48" t="s">
        <v>15550</v>
      </c>
      <c r="AS545" s="42" t="s">
        <v>15551</v>
      </c>
      <c r="AT545" s="42" t="s">
        <v>15552</v>
      </c>
      <c r="BA545" s="42" t="s">
        <v>15186</v>
      </c>
      <c r="BB545" s="42" t="s">
        <v>15187</v>
      </c>
      <c r="BC545" s="42" t="s">
        <v>15188</v>
      </c>
    </row>
    <row r="546" spans="1:65" ht="20.100000000000001" customHeight="1" x14ac:dyDescent="0.2">
      <c r="A546" s="43">
        <v>42583</v>
      </c>
      <c r="B546" s="42" t="s">
        <v>17175</v>
      </c>
      <c r="C546" s="34" t="s">
        <v>112</v>
      </c>
      <c r="D546" s="34">
        <v>20240120</v>
      </c>
      <c r="E546" s="42" t="s">
        <v>17176</v>
      </c>
      <c r="F546" s="42" t="s">
        <v>17177</v>
      </c>
      <c r="G546" s="42" t="s">
        <v>965</v>
      </c>
      <c r="I546" s="42" t="s">
        <v>966</v>
      </c>
      <c r="N546" s="44">
        <v>41093.436111111114</v>
      </c>
      <c r="O546" s="44" t="s">
        <v>17178</v>
      </c>
      <c r="P546" s="42" t="s">
        <v>120</v>
      </c>
      <c r="Q546" s="45" t="s">
        <v>17179</v>
      </c>
      <c r="R546" s="46" t="s">
        <v>17180</v>
      </c>
      <c r="S546" s="46" t="s">
        <v>15061</v>
      </c>
      <c r="T546" s="47" t="s">
        <v>17181</v>
      </c>
      <c r="U546" s="47" t="s">
        <v>15063</v>
      </c>
      <c r="V546" s="42" t="s">
        <v>124</v>
      </c>
      <c r="W546" s="42" t="s">
        <v>112</v>
      </c>
      <c r="X546" s="42">
        <v>2012</v>
      </c>
      <c r="Y546" s="42" t="s">
        <v>125</v>
      </c>
      <c r="Z546" s="42" t="s">
        <v>15064</v>
      </c>
      <c r="AA546" s="42" t="s">
        <v>127</v>
      </c>
      <c r="AB546" s="42" t="s">
        <v>128</v>
      </c>
      <c r="AC546" s="42" t="s">
        <v>129</v>
      </c>
      <c r="AD546" s="42" t="s">
        <v>130</v>
      </c>
      <c r="AE546" s="42" t="s">
        <v>131</v>
      </c>
      <c r="AF546" s="42" t="s">
        <v>132</v>
      </c>
      <c r="AG546" s="42" t="s">
        <v>133</v>
      </c>
      <c r="AH546" s="42" t="s">
        <v>134</v>
      </c>
      <c r="AI546" s="42" t="s">
        <v>135</v>
      </c>
      <c r="AK546" s="42" t="s">
        <v>137</v>
      </c>
      <c r="AM546" s="42" t="s">
        <v>138</v>
      </c>
      <c r="AN546" s="42" t="s">
        <v>139</v>
      </c>
      <c r="AP546" s="42" t="s">
        <v>17182</v>
      </c>
      <c r="AQ546" s="42" t="s">
        <v>76</v>
      </c>
      <c r="AR546" s="48" t="s">
        <v>16968</v>
      </c>
      <c r="AS546" s="42" t="s">
        <v>16969</v>
      </c>
      <c r="AT546" s="42" t="s">
        <v>16970</v>
      </c>
      <c r="AU546" s="42" t="s">
        <v>15618</v>
      </c>
    </row>
    <row r="547" spans="1:65" ht="20.100000000000001" customHeight="1" x14ac:dyDescent="0.2">
      <c r="A547" s="43">
        <v>42552</v>
      </c>
      <c r="B547" s="42" t="s">
        <v>17183</v>
      </c>
      <c r="C547" s="34" t="s">
        <v>112</v>
      </c>
      <c r="D547" s="34">
        <v>20240120</v>
      </c>
      <c r="E547" s="42" t="s">
        <v>17184</v>
      </c>
      <c r="G547" s="42" t="s">
        <v>5286</v>
      </c>
      <c r="I547" s="42" t="s">
        <v>5287</v>
      </c>
      <c r="N547" s="44">
        <v>41611</v>
      </c>
      <c r="O547" s="44" t="s">
        <v>17185</v>
      </c>
      <c r="P547" s="42" t="s">
        <v>120</v>
      </c>
      <c r="Q547" s="45" t="s">
        <v>17186</v>
      </c>
      <c r="R547" s="46" t="s">
        <v>17187</v>
      </c>
      <c r="S547" s="46" t="s">
        <v>15061</v>
      </c>
      <c r="T547" s="47" t="s">
        <v>17188</v>
      </c>
      <c r="U547" s="47" t="s">
        <v>15063</v>
      </c>
      <c r="V547" s="42" t="s">
        <v>124</v>
      </c>
      <c r="W547" s="42" t="s">
        <v>112</v>
      </c>
      <c r="X547" s="42">
        <v>2013</v>
      </c>
      <c r="Y547" s="42" t="s">
        <v>125</v>
      </c>
      <c r="Z547" s="42" t="s">
        <v>15856</v>
      </c>
      <c r="AA547" s="42" t="s">
        <v>127</v>
      </c>
      <c r="AB547" s="42" t="s">
        <v>128</v>
      </c>
      <c r="AC547" s="42" t="s">
        <v>129</v>
      </c>
      <c r="AD547" s="42" t="s">
        <v>130</v>
      </c>
      <c r="AE547" s="42" t="s">
        <v>131</v>
      </c>
      <c r="AF547" s="42" t="s">
        <v>132</v>
      </c>
      <c r="AG547" s="42" t="s">
        <v>133</v>
      </c>
      <c r="AH547" s="42" t="s">
        <v>134</v>
      </c>
      <c r="AI547" s="42" t="s">
        <v>135</v>
      </c>
      <c r="AK547" s="42" t="s">
        <v>137</v>
      </c>
      <c r="AM547" s="42" t="s">
        <v>138</v>
      </c>
      <c r="AN547" s="42" t="s">
        <v>139</v>
      </c>
      <c r="AP547" s="42" t="s">
        <v>17189</v>
      </c>
      <c r="AQ547" s="42" t="s">
        <v>76</v>
      </c>
      <c r="AR547" s="48" t="s">
        <v>17190</v>
      </c>
      <c r="AS547" s="42" t="s">
        <v>17191</v>
      </c>
      <c r="AT547" s="42" t="s">
        <v>17192</v>
      </c>
      <c r="AU547" s="42" t="s">
        <v>17193</v>
      </c>
      <c r="AV547" s="42" t="s">
        <v>16373</v>
      </c>
      <c r="AW547" s="42" t="s">
        <v>16235</v>
      </c>
      <c r="AX547" s="42" t="s">
        <v>15207</v>
      </c>
      <c r="AY547" s="42" t="s">
        <v>17194</v>
      </c>
      <c r="AZ547" s="42" t="s">
        <v>17195</v>
      </c>
      <c r="BA547" s="42" t="s">
        <v>16149</v>
      </c>
      <c r="BB547" s="42" t="s">
        <v>16150</v>
      </c>
      <c r="BC547" s="42" t="s">
        <v>15090</v>
      </c>
    </row>
    <row r="548" spans="1:65" ht="20.100000000000001" customHeight="1" x14ac:dyDescent="0.2">
      <c r="A548" s="43">
        <v>42552</v>
      </c>
      <c r="B548" s="42" t="s">
        <v>17196</v>
      </c>
      <c r="C548" s="34" t="s">
        <v>112</v>
      </c>
      <c r="D548" s="34">
        <v>20240120</v>
      </c>
      <c r="E548" s="42" t="s">
        <v>2655</v>
      </c>
      <c r="F548" s="42" t="s">
        <v>15196</v>
      </c>
      <c r="G548" s="42" t="s">
        <v>2657</v>
      </c>
      <c r="H548" s="42" t="s">
        <v>15215</v>
      </c>
      <c r="I548" s="42" t="s">
        <v>2658</v>
      </c>
      <c r="N548" s="44">
        <v>41955</v>
      </c>
      <c r="O548" s="44" t="s">
        <v>17197</v>
      </c>
      <c r="P548" s="42" t="s">
        <v>120</v>
      </c>
      <c r="Q548" s="45" t="s">
        <v>17198</v>
      </c>
      <c r="R548" s="46" t="s">
        <v>17199</v>
      </c>
      <c r="S548" s="46" t="s">
        <v>15061</v>
      </c>
      <c r="T548" s="47" t="s">
        <v>17200</v>
      </c>
      <c r="U548" s="47" t="s">
        <v>15063</v>
      </c>
      <c r="V548" s="42" t="s">
        <v>124</v>
      </c>
      <c r="W548" s="42" t="s">
        <v>112</v>
      </c>
      <c r="X548" s="42">
        <v>2014</v>
      </c>
      <c r="Y548" s="42" t="s">
        <v>125</v>
      </c>
      <c r="Z548" s="42" t="s">
        <v>15202</v>
      </c>
      <c r="AA548" s="42" t="s">
        <v>127</v>
      </c>
      <c r="AB548" s="42" t="s">
        <v>128</v>
      </c>
      <c r="AC548" s="42" t="s">
        <v>129</v>
      </c>
      <c r="AD548" s="42" t="s">
        <v>130</v>
      </c>
      <c r="AE548" s="42" t="s">
        <v>131</v>
      </c>
      <c r="AF548" s="42" t="s">
        <v>132</v>
      </c>
      <c r="AG548" s="42" t="s">
        <v>133</v>
      </c>
      <c r="AH548" s="42" t="s">
        <v>134</v>
      </c>
      <c r="AI548" s="42" t="s">
        <v>135</v>
      </c>
      <c r="AJ548" s="42" t="s">
        <v>136</v>
      </c>
      <c r="AK548" s="42" t="s">
        <v>137</v>
      </c>
      <c r="AL548" s="42" t="s">
        <v>120</v>
      </c>
      <c r="AM548" s="42" t="s">
        <v>138</v>
      </c>
      <c r="AN548" s="42" t="s">
        <v>139</v>
      </c>
      <c r="AP548" s="42" t="s">
        <v>17201</v>
      </c>
      <c r="AQ548" s="42" t="s">
        <v>76</v>
      </c>
      <c r="AR548" s="48" t="s">
        <v>15204</v>
      </c>
      <c r="AS548" s="42" t="s">
        <v>15205</v>
      </c>
      <c r="AT548" s="42" t="s">
        <v>15206</v>
      </c>
      <c r="AU548" s="42" t="s">
        <v>15207</v>
      </c>
      <c r="AV548" s="42" t="s">
        <v>15208</v>
      </c>
      <c r="AW548" s="42" t="s">
        <v>15209</v>
      </c>
      <c r="AX548" s="42" t="s">
        <v>15210</v>
      </c>
      <c r="AY548" s="42" t="s">
        <v>15211</v>
      </c>
      <c r="AZ548" s="42" t="s">
        <v>15212</v>
      </c>
    </row>
    <row r="549" spans="1:65" ht="20.100000000000001" customHeight="1" x14ac:dyDescent="0.2">
      <c r="A549" s="43">
        <v>42491</v>
      </c>
      <c r="B549" s="42" t="s">
        <v>17202</v>
      </c>
      <c r="C549" s="34" t="s">
        <v>112</v>
      </c>
      <c r="D549" s="34">
        <v>20240120</v>
      </c>
      <c r="E549" s="42" t="s">
        <v>564</v>
      </c>
      <c r="F549" s="42" t="s">
        <v>15610</v>
      </c>
      <c r="G549" s="42" t="s">
        <v>3836</v>
      </c>
      <c r="H549" s="42" t="s">
        <v>17132</v>
      </c>
      <c r="I549" s="42" t="s">
        <v>1074</v>
      </c>
      <c r="N549" s="44">
        <v>41505.534722222219</v>
      </c>
      <c r="O549" s="44">
        <v>318</v>
      </c>
      <c r="P549" s="42" t="s">
        <v>120</v>
      </c>
      <c r="Q549" s="45" t="s">
        <v>120</v>
      </c>
      <c r="R549" s="46" t="s">
        <v>17203</v>
      </c>
      <c r="S549" s="46" t="s">
        <v>15061</v>
      </c>
      <c r="T549" s="47" t="s">
        <v>17204</v>
      </c>
      <c r="U549" s="47" t="s">
        <v>15063</v>
      </c>
      <c r="V549" s="42" t="s">
        <v>17205</v>
      </c>
      <c r="W549" s="42" t="s">
        <v>124</v>
      </c>
      <c r="X549" s="42" t="s">
        <v>112</v>
      </c>
      <c r="Y549" s="42">
        <v>2013</v>
      </c>
      <c r="Z549" s="42" t="s">
        <v>125</v>
      </c>
      <c r="AA549" s="42" t="s">
        <v>15104</v>
      </c>
      <c r="AB549" s="42" t="s">
        <v>127</v>
      </c>
      <c r="AC549" s="42" t="s">
        <v>128</v>
      </c>
      <c r="AD549" s="42" t="s">
        <v>15908</v>
      </c>
      <c r="AE549" s="42" t="s">
        <v>130</v>
      </c>
      <c r="AF549" s="42" t="s">
        <v>131</v>
      </c>
      <c r="AG549" s="42" t="s">
        <v>16117</v>
      </c>
      <c r="AH549" s="42" t="s">
        <v>133</v>
      </c>
      <c r="AI549" s="42" t="s">
        <v>134</v>
      </c>
      <c r="AJ549" s="42" t="s">
        <v>16118</v>
      </c>
      <c r="AK549" s="42" t="s">
        <v>137</v>
      </c>
      <c r="AL549" s="42" t="s">
        <v>138</v>
      </c>
      <c r="AN549" s="42" t="s">
        <v>17206</v>
      </c>
      <c r="AO549" s="42" t="s">
        <v>76</v>
      </c>
      <c r="AP549" s="42" t="s">
        <v>15616</v>
      </c>
      <c r="AQ549" s="42" t="s">
        <v>15617</v>
      </c>
      <c r="AR549" s="48" t="s">
        <v>15618</v>
      </c>
      <c r="AS549" s="42" t="s">
        <v>15619</v>
      </c>
      <c r="AT549" s="42" t="s">
        <v>15620</v>
      </c>
      <c r="AU549" s="42" t="s">
        <v>15621</v>
      </c>
    </row>
    <row r="550" spans="1:65" ht="20.100000000000001" customHeight="1" x14ac:dyDescent="0.2">
      <c r="A550" s="43">
        <v>42491</v>
      </c>
      <c r="B550" s="42" t="s">
        <v>17207</v>
      </c>
      <c r="C550" s="34" t="s">
        <v>112</v>
      </c>
      <c r="D550" s="34">
        <v>20240120</v>
      </c>
      <c r="E550" s="42" t="s">
        <v>16319</v>
      </c>
      <c r="F550" s="42" t="s">
        <v>16320</v>
      </c>
      <c r="G550" s="42" t="s">
        <v>4979</v>
      </c>
      <c r="H550" s="42" t="s">
        <v>17132</v>
      </c>
      <c r="I550" s="42" t="s">
        <v>4980</v>
      </c>
      <c r="N550" s="44">
        <v>41406.645138888889</v>
      </c>
      <c r="O550" s="44">
        <v>285</v>
      </c>
      <c r="P550" s="42" t="s">
        <v>120</v>
      </c>
      <c r="Q550" s="45" t="s">
        <v>120</v>
      </c>
      <c r="R550" s="46" t="s">
        <v>17208</v>
      </c>
      <c r="S550" s="46" t="s">
        <v>15061</v>
      </c>
      <c r="T550" s="47" t="s">
        <v>17209</v>
      </c>
      <c r="U550" s="47" t="s">
        <v>15063</v>
      </c>
      <c r="V550" s="42" t="s">
        <v>17210</v>
      </c>
      <c r="W550" s="42" t="s">
        <v>124</v>
      </c>
      <c r="X550" s="42" t="s">
        <v>112</v>
      </c>
      <c r="Y550" s="42">
        <v>2013</v>
      </c>
      <c r="Z550" s="42" t="s">
        <v>125</v>
      </c>
      <c r="AA550" s="42" t="s">
        <v>15104</v>
      </c>
      <c r="AB550" s="42" t="s">
        <v>127</v>
      </c>
      <c r="AC550" s="42" t="s">
        <v>128</v>
      </c>
      <c r="AD550" s="42" t="s">
        <v>15908</v>
      </c>
      <c r="AE550" s="42" t="s">
        <v>130</v>
      </c>
      <c r="AF550" s="42" t="s">
        <v>131</v>
      </c>
      <c r="AG550" s="42" t="s">
        <v>16117</v>
      </c>
      <c r="AH550" s="42" t="s">
        <v>133</v>
      </c>
      <c r="AI550" s="42" t="s">
        <v>134</v>
      </c>
      <c r="AJ550" s="42" t="s">
        <v>16118</v>
      </c>
      <c r="AK550" s="42" t="s">
        <v>137</v>
      </c>
      <c r="AL550" s="42" t="s">
        <v>138</v>
      </c>
      <c r="AN550" s="42" t="s">
        <v>17211</v>
      </c>
      <c r="AO550" s="42" t="s">
        <v>76</v>
      </c>
      <c r="AP550" s="42" t="s">
        <v>17212</v>
      </c>
      <c r="AQ550" s="42" t="s">
        <v>16408</v>
      </c>
      <c r="AR550" s="48" t="s">
        <v>16325</v>
      </c>
      <c r="AS550" s="42" t="s">
        <v>16326</v>
      </c>
      <c r="AT550" s="42" t="s">
        <v>16327</v>
      </c>
      <c r="AU550" s="42" t="s">
        <v>16328</v>
      </c>
      <c r="AV550" s="42" t="s">
        <v>16329</v>
      </c>
      <c r="AW550" s="42" t="s">
        <v>16330</v>
      </c>
      <c r="AX550" s="42" t="s">
        <v>16331</v>
      </c>
      <c r="AY550" s="42" t="s">
        <v>16332</v>
      </c>
      <c r="AZ550" s="42" t="s">
        <v>16333</v>
      </c>
    </row>
    <row r="551" spans="1:65" ht="20.100000000000001" customHeight="1" x14ac:dyDescent="0.2">
      <c r="A551" s="43">
        <v>42491</v>
      </c>
      <c r="B551" s="42" t="s">
        <v>17213</v>
      </c>
      <c r="C551" s="34" t="s">
        <v>112</v>
      </c>
      <c r="D551" s="34">
        <v>20240120</v>
      </c>
      <c r="E551" s="42" t="s">
        <v>7746</v>
      </c>
      <c r="F551" s="42" t="s">
        <v>17214</v>
      </c>
      <c r="G551" s="42" t="s">
        <v>16153</v>
      </c>
      <c r="I551" s="42" t="s">
        <v>3299</v>
      </c>
      <c r="N551" s="44">
        <v>40848.600694444445</v>
      </c>
      <c r="O551" s="44">
        <v>325</v>
      </c>
      <c r="P551" s="42" t="s">
        <v>120</v>
      </c>
      <c r="Q551" s="45" t="s">
        <v>120</v>
      </c>
      <c r="R551" s="46" t="s">
        <v>17215</v>
      </c>
      <c r="S551" s="46" t="s">
        <v>15061</v>
      </c>
      <c r="T551" s="47" t="s">
        <v>17216</v>
      </c>
      <c r="U551" s="47" t="s">
        <v>15063</v>
      </c>
      <c r="V551" s="42" t="s">
        <v>17217</v>
      </c>
      <c r="W551" s="42" t="s">
        <v>124</v>
      </c>
      <c r="X551" s="42" t="s">
        <v>112</v>
      </c>
      <c r="Y551" s="42">
        <v>2011</v>
      </c>
      <c r="Z551" s="42" t="s">
        <v>125</v>
      </c>
      <c r="AA551" s="42" t="s">
        <v>15237</v>
      </c>
      <c r="AB551" s="42" t="s">
        <v>127</v>
      </c>
      <c r="AC551" s="42" t="s">
        <v>128</v>
      </c>
      <c r="AD551" s="42" t="s">
        <v>15908</v>
      </c>
      <c r="AE551" s="42" t="s">
        <v>130</v>
      </c>
      <c r="AF551" s="42" t="s">
        <v>131</v>
      </c>
      <c r="AG551" s="42" t="s">
        <v>16117</v>
      </c>
      <c r="AH551" s="42" t="s">
        <v>133</v>
      </c>
      <c r="AI551" s="42" t="s">
        <v>134</v>
      </c>
      <c r="AJ551" s="42" t="s">
        <v>16118</v>
      </c>
      <c r="AK551" s="42" t="s">
        <v>137</v>
      </c>
      <c r="AL551" s="42" t="s">
        <v>138</v>
      </c>
      <c r="AN551" s="42" t="s">
        <v>17218</v>
      </c>
      <c r="AO551" s="42" t="s">
        <v>76</v>
      </c>
      <c r="AP551" s="42" t="s">
        <v>17219</v>
      </c>
      <c r="AQ551" s="42" t="s">
        <v>16970</v>
      </c>
      <c r="AR551" s="48" t="s">
        <v>17220</v>
      </c>
      <c r="AS551" s="42" t="s">
        <v>17221</v>
      </c>
      <c r="AT551" s="42" t="s">
        <v>17222</v>
      </c>
      <c r="BA551" s="42" t="s">
        <v>17223</v>
      </c>
      <c r="BB551" s="42" t="s">
        <v>12078</v>
      </c>
      <c r="BC551" s="42" t="s">
        <v>16981</v>
      </c>
      <c r="BD551" s="42" t="s">
        <v>17224</v>
      </c>
      <c r="BE551" s="42" t="s">
        <v>17225</v>
      </c>
      <c r="BF551" s="42" t="s">
        <v>16890</v>
      </c>
      <c r="BG551" s="42" t="s">
        <v>17226</v>
      </c>
      <c r="BH551" s="42" t="s">
        <v>16533</v>
      </c>
      <c r="BI551" s="42" t="s">
        <v>17227</v>
      </c>
      <c r="BJ551" s="42" t="s">
        <v>16159</v>
      </c>
      <c r="BK551" s="42" t="s">
        <v>16585</v>
      </c>
      <c r="BL551" s="42" t="s">
        <v>17228</v>
      </c>
    </row>
    <row r="552" spans="1:65" ht="20.100000000000001" customHeight="1" x14ac:dyDescent="0.2">
      <c r="A552" s="43">
        <v>42461</v>
      </c>
      <c r="B552" s="42" t="s">
        <v>17229</v>
      </c>
      <c r="C552" s="34" t="s">
        <v>112</v>
      </c>
      <c r="D552" s="34">
        <v>20240120</v>
      </c>
      <c r="E552" s="42" t="s">
        <v>17230</v>
      </c>
      <c r="F552" s="42" t="s">
        <v>17231</v>
      </c>
      <c r="G552" s="42" t="s">
        <v>17232</v>
      </c>
      <c r="I552" s="42" t="s">
        <v>17233</v>
      </c>
      <c r="N552" s="44">
        <v>41366.486805555556</v>
      </c>
      <c r="O552" s="44">
        <v>334</v>
      </c>
      <c r="P552" s="42" t="s">
        <v>120</v>
      </c>
      <c r="Q552" s="45" t="s">
        <v>120</v>
      </c>
      <c r="R552" s="46" t="s">
        <v>17234</v>
      </c>
      <c r="S552" s="46" t="s">
        <v>15061</v>
      </c>
      <c r="T552" s="47" t="s">
        <v>17235</v>
      </c>
      <c r="U552" s="47" t="s">
        <v>15063</v>
      </c>
      <c r="V552" s="42" t="s">
        <v>17236</v>
      </c>
      <c r="W552" s="42" t="s">
        <v>124</v>
      </c>
      <c r="X552" s="42" t="s">
        <v>112</v>
      </c>
      <c r="Y552" s="42">
        <v>2013</v>
      </c>
      <c r="Z552" s="42" t="s">
        <v>125</v>
      </c>
      <c r="AA552" s="42" t="s">
        <v>15104</v>
      </c>
      <c r="AB552" s="42" t="s">
        <v>127</v>
      </c>
      <c r="AC552" s="42" t="s">
        <v>128</v>
      </c>
      <c r="AD552" s="42" t="s">
        <v>15908</v>
      </c>
      <c r="AE552" s="42" t="s">
        <v>130</v>
      </c>
      <c r="AF552" s="42" t="s">
        <v>131</v>
      </c>
      <c r="AG552" s="42" t="s">
        <v>16117</v>
      </c>
      <c r="AH552" s="42" t="s">
        <v>133</v>
      </c>
      <c r="AI552" s="42" t="s">
        <v>134</v>
      </c>
      <c r="AJ552" s="42" t="s">
        <v>16118</v>
      </c>
      <c r="AK552" s="42" t="s">
        <v>137</v>
      </c>
      <c r="AL552" s="42" t="s">
        <v>138</v>
      </c>
      <c r="AN552" s="42" t="s">
        <v>17237</v>
      </c>
      <c r="AO552" s="42" t="s">
        <v>76</v>
      </c>
      <c r="AP552" s="42" t="s">
        <v>16159</v>
      </c>
      <c r="AQ552" s="42" t="s">
        <v>16160</v>
      </c>
      <c r="AR552" s="48" t="s">
        <v>16161</v>
      </c>
      <c r="AS552" s="42" t="s">
        <v>16162</v>
      </c>
      <c r="AT552" s="42" t="s">
        <v>16061</v>
      </c>
      <c r="AU552" s="42" t="s">
        <v>16062</v>
      </c>
      <c r="AV552" s="42" t="s">
        <v>16063</v>
      </c>
      <c r="AW552" s="42" t="s">
        <v>16064</v>
      </c>
      <c r="AX552" s="42" t="s">
        <v>16065</v>
      </c>
      <c r="AY552" s="42" t="s">
        <v>15181</v>
      </c>
      <c r="AZ552" s="42" t="s">
        <v>16066</v>
      </c>
    </row>
    <row r="553" spans="1:65" ht="20.100000000000001" customHeight="1" x14ac:dyDescent="0.2">
      <c r="A553" s="43">
        <v>42461</v>
      </c>
      <c r="B553" s="42" t="s">
        <v>17238</v>
      </c>
      <c r="C553" s="34" t="s">
        <v>112</v>
      </c>
      <c r="D553" s="34">
        <v>20240120</v>
      </c>
      <c r="E553" s="42" t="s">
        <v>7617</v>
      </c>
      <c r="F553" s="42" t="s">
        <v>17239</v>
      </c>
      <c r="G553" s="42" t="s">
        <v>15883</v>
      </c>
      <c r="I553" s="42" t="s">
        <v>15884</v>
      </c>
      <c r="N553" s="44">
        <v>41031.518750000003</v>
      </c>
      <c r="O553" s="44">
        <v>365</v>
      </c>
      <c r="P553" s="42" t="s">
        <v>120</v>
      </c>
      <c r="Q553" s="45" t="s">
        <v>120</v>
      </c>
      <c r="R553" s="46" t="s">
        <v>17240</v>
      </c>
      <c r="S553" s="46" t="s">
        <v>15061</v>
      </c>
      <c r="T553" s="47" t="s">
        <v>17241</v>
      </c>
      <c r="U553" s="47" t="s">
        <v>15063</v>
      </c>
      <c r="V553" s="42" t="s">
        <v>17242</v>
      </c>
      <c r="W553" s="42" t="s">
        <v>124</v>
      </c>
      <c r="X553" s="42" t="s">
        <v>112</v>
      </c>
      <c r="Y553" s="42">
        <v>2012</v>
      </c>
      <c r="Z553" s="42" t="s">
        <v>125</v>
      </c>
      <c r="AA553" s="42" t="s">
        <v>15237</v>
      </c>
      <c r="AB553" s="42" t="s">
        <v>127</v>
      </c>
      <c r="AC553" s="42" t="s">
        <v>128</v>
      </c>
      <c r="AD553" s="42" t="s">
        <v>15908</v>
      </c>
      <c r="AE553" s="42" t="s">
        <v>130</v>
      </c>
      <c r="AF553" s="42" t="s">
        <v>131</v>
      </c>
      <c r="AG553" s="42" t="s">
        <v>16117</v>
      </c>
      <c r="AH553" s="42" t="s">
        <v>133</v>
      </c>
      <c r="AI553" s="42" t="s">
        <v>134</v>
      </c>
      <c r="AJ553" s="42" t="s">
        <v>16118</v>
      </c>
      <c r="AK553" s="42" t="s">
        <v>137</v>
      </c>
      <c r="AL553" s="42" t="s">
        <v>138</v>
      </c>
      <c r="AN553" s="42" t="s">
        <v>17243</v>
      </c>
      <c r="AO553" s="42" t="s">
        <v>76</v>
      </c>
      <c r="AP553" s="42" t="s">
        <v>17244</v>
      </c>
      <c r="AQ553" s="42" t="s">
        <v>15535</v>
      </c>
      <c r="AR553" s="48" t="s">
        <v>16534</v>
      </c>
      <c r="AS553" s="42" t="s">
        <v>17245</v>
      </c>
      <c r="AT553" s="42" t="s">
        <v>17246</v>
      </c>
    </row>
    <row r="554" spans="1:65" ht="20.100000000000001" customHeight="1" x14ac:dyDescent="0.2">
      <c r="A554" s="43">
        <v>42430</v>
      </c>
      <c r="B554" s="42" t="s">
        <v>17247</v>
      </c>
      <c r="C554" s="34" t="s">
        <v>112</v>
      </c>
      <c r="D554" s="34">
        <v>20240120</v>
      </c>
      <c r="E554" s="42" t="s">
        <v>3342</v>
      </c>
      <c r="G554" s="42" t="s">
        <v>4536</v>
      </c>
      <c r="I554" s="42" t="s">
        <v>4537</v>
      </c>
      <c r="N554" s="44">
        <v>41520.683333333334</v>
      </c>
      <c r="O554" s="44">
        <v>339</v>
      </c>
      <c r="P554" s="42" t="s">
        <v>120</v>
      </c>
      <c r="Q554" s="45" t="s">
        <v>120</v>
      </c>
      <c r="R554" s="46" t="s">
        <v>17248</v>
      </c>
      <c r="S554" s="46" t="s">
        <v>15061</v>
      </c>
      <c r="T554" s="47" t="s">
        <v>17249</v>
      </c>
      <c r="U554" s="47" t="s">
        <v>15063</v>
      </c>
      <c r="V554" s="42" t="s">
        <v>17250</v>
      </c>
      <c r="W554" s="42" t="s">
        <v>124</v>
      </c>
      <c r="X554" s="42" t="s">
        <v>112</v>
      </c>
      <c r="Y554" s="42">
        <v>2013</v>
      </c>
      <c r="Z554" s="42" t="s">
        <v>125</v>
      </c>
      <c r="AA554" s="42" t="s">
        <v>15104</v>
      </c>
      <c r="AB554" s="42" t="s">
        <v>127</v>
      </c>
      <c r="AC554" s="42" t="s">
        <v>128</v>
      </c>
      <c r="AD554" s="42" t="s">
        <v>15908</v>
      </c>
      <c r="AE554" s="42" t="s">
        <v>130</v>
      </c>
      <c r="AF554" s="42" t="s">
        <v>131</v>
      </c>
      <c r="AG554" s="42" t="s">
        <v>16117</v>
      </c>
      <c r="AH554" s="42" t="s">
        <v>133</v>
      </c>
      <c r="AI554" s="42" t="s">
        <v>134</v>
      </c>
      <c r="AJ554" s="42" t="s">
        <v>16118</v>
      </c>
      <c r="AK554" s="42" t="s">
        <v>137</v>
      </c>
      <c r="AL554" s="42" t="s">
        <v>138</v>
      </c>
      <c r="AN554" s="42" t="s">
        <v>17251</v>
      </c>
      <c r="AO554" s="42" t="s">
        <v>76</v>
      </c>
      <c r="AP554" s="42" t="s">
        <v>15832</v>
      </c>
      <c r="AQ554" s="42" t="s">
        <v>16230</v>
      </c>
      <c r="AR554" s="48" t="s">
        <v>16231</v>
      </c>
      <c r="AS554" s="42" t="s">
        <v>15833</v>
      </c>
      <c r="AT554" s="42" t="s">
        <v>15834</v>
      </c>
      <c r="AU554" s="42" t="s">
        <v>15835</v>
      </c>
      <c r="AV554" s="42" t="s">
        <v>15836</v>
      </c>
      <c r="AW554" s="42" t="s">
        <v>15837</v>
      </c>
      <c r="AX554" s="42" t="s">
        <v>15788</v>
      </c>
      <c r="AY554" s="42" t="s">
        <v>15427</v>
      </c>
      <c r="AZ554" s="42" t="s">
        <v>17252</v>
      </c>
      <c r="BA554" s="42" t="s">
        <v>17253</v>
      </c>
      <c r="BB554" s="42" t="s">
        <v>17254</v>
      </c>
      <c r="BC554" s="42" t="s">
        <v>17255</v>
      </c>
      <c r="BD554" s="42" t="s">
        <v>17256</v>
      </c>
      <c r="BE554" s="42" t="s">
        <v>17257</v>
      </c>
      <c r="BF554" s="42" t="s">
        <v>17258</v>
      </c>
    </row>
    <row r="555" spans="1:65" ht="20.100000000000001" customHeight="1" x14ac:dyDescent="0.2">
      <c r="A555" s="43">
        <v>42431</v>
      </c>
      <c r="B555" s="42" t="s">
        <v>17259</v>
      </c>
      <c r="C555" s="34" t="s">
        <v>112</v>
      </c>
      <c r="D555" s="34">
        <v>20240120</v>
      </c>
      <c r="E555" s="42" t="s">
        <v>564</v>
      </c>
      <c r="F555" s="42" t="s">
        <v>16395</v>
      </c>
      <c r="G555" s="42" t="s">
        <v>4300</v>
      </c>
      <c r="I555" s="42" t="s">
        <v>389</v>
      </c>
      <c r="N555" s="44">
        <v>41611</v>
      </c>
      <c r="O555" s="44">
        <v>633</v>
      </c>
      <c r="P555" s="42" t="s">
        <v>120</v>
      </c>
      <c r="Q555" s="45" t="s">
        <v>120</v>
      </c>
      <c r="R555" s="46" t="s">
        <v>17260</v>
      </c>
      <c r="S555" s="46" t="s">
        <v>15061</v>
      </c>
      <c r="T555" s="47" t="s">
        <v>17261</v>
      </c>
      <c r="U555" s="47" t="s">
        <v>15063</v>
      </c>
      <c r="V555" s="42" t="s">
        <v>17262</v>
      </c>
      <c r="W555" s="42" t="s">
        <v>124</v>
      </c>
      <c r="X555" s="42" t="s">
        <v>112</v>
      </c>
      <c r="Y555" s="42">
        <v>2013</v>
      </c>
      <c r="Z555" s="42" t="s">
        <v>125</v>
      </c>
      <c r="AA555" s="42" t="s">
        <v>17263</v>
      </c>
      <c r="AB555" s="42" t="s">
        <v>127</v>
      </c>
      <c r="AC555" s="42" t="s">
        <v>128</v>
      </c>
      <c r="AD555" s="42" t="s">
        <v>15908</v>
      </c>
      <c r="AE555" s="42" t="s">
        <v>130</v>
      </c>
      <c r="AF555" s="42" t="s">
        <v>131</v>
      </c>
      <c r="AG555" s="42" t="s">
        <v>16117</v>
      </c>
      <c r="AH555" s="42" t="s">
        <v>133</v>
      </c>
      <c r="AI555" s="42" t="s">
        <v>134</v>
      </c>
      <c r="AJ555" s="42" t="s">
        <v>16118</v>
      </c>
      <c r="AK555" s="42" t="s">
        <v>137</v>
      </c>
      <c r="AL555" s="42" t="s">
        <v>138</v>
      </c>
      <c r="AN555" s="42" t="s">
        <v>17264</v>
      </c>
      <c r="AO555" s="42" t="s">
        <v>76</v>
      </c>
      <c r="AP555" s="42" t="s">
        <v>15750</v>
      </c>
      <c r="AQ555" s="42" t="s">
        <v>15751</v>
      </c>
      <c r="AR555" s="48" t="s">
        <v>15752</v>
      </c>
      <c r="AS555" s="42" t="s">
        <v>15753</v>
      </c>
      <c r="AT555" s="42" t="s">
        <v>15754</v>
      </c>
      <c r="AU555" s="42" t="s">
        <v>15755</v>
      </c>
      <c r="AV555" s="42" t="s">
        <v>16400</v>
      </c>
      <c r="AW555" s="42" t="s">
        <v>15656</v>
      </c>
    </row>
    <row r="556" spans="1:65" ht="20.100000000000001" customHeight="1" x14ac:dyDescent="0.2">
      <c r="A556" s="43">
        <v>42401</v>
      </c>
      <c r="B556" s="42" t="s">
        <v>17265</v>
      </c>
      <c r="C556" s="34" t="s">
        <v>112</v>
      </c>
      <c r="D556" s="34">
        <v>20240120</v>
      </c>
      <c r="E556" s="42" t="s">
        <v>6960</v>
      </c>
      <c r="F556" s="42" t="s">
        <v>17266</v>
      </c>
      <c r="G556" s="42" t="s">
        <v>7322</v>
      </c>
      <c r="H556" s="42" t="s">
        <v>17053</v>
      </c>
      <c r="I556" s="42" t="s">
        <v>7323</v>
      </c>
      <c r="N556" s="44">
        <v>41611</v>
      </c>
      <c r="O556" s="44">
        <v>458</v>
      </c>
      <c r="P556" s="42" t="s">
        <v>120</v>
      </c>
      <c r="Q556" s="45" t="s">
        <v>120</v>
      </c>
      <c r="R556" s="46" t="s">
        <v>17267</v>
      </c>
      <c r="S556" s="46" t="s">
        <v>15061</v>
      </c>
      <c r="T556" s="47" t="s">
        <v>17268</v>
      </c>
      <c r="U556" s="47" t="s">
        <v>15063</v>
      </c>
      <c r="V556" s="42" t="s">
        <v>17269</v>
      </c>
      <c r="W556" s="42" t="s">
        <v>124</v>
      </c>
      <c r="X556" s="42" t="s">
        <v>112</v>
      </c>
      <c r="Y556" s="42">
        <v>2013</v>
      </c>
      <c r="Z556" s="42" t="s">
        <v>125</v>
      </c>
      <c r="AA556" s="42" t="s">
        <v>17270</v>
      </c>
      <c r="AB556" s="42" t="s">
        <v>127</v>
      </c>
      <c r="AC556" s="42" t="s">
        <v>128</v>
      </c>
      <c r="AD556" s="42" t="s">
        <v>15908</v>
      </c>
      <c r="AE556" s="42" t="s">
        <v>130</v>
      </c>
      <c r="AF556" s="42" t="s">
        <v>131</v>
      </c>
      <c r="AG556" s="42" t="s">
        <v>16117</v>
      </c>
      <c r="AH556" s="42" t="s">
        <v>133</v>
      </c>
      <c r="AI556" s="42" t="s">
        <v>134</v>
      </c>
      <c r="AJ556" s="42" t="s">
        <v>16118</v>
      </c>
      <c r="AK556" s="42" t="s">
        <v>137</v>
      </c>
      <c r="AL556" s="42" t="s">
        <v>138</v>
      </c>
      <c r="AN556" s="42" t="s">
        <v>17271</v>
      </c>
      <c r="AO556" s="42" t="s">
        <v>76</v>
      </c>
      <c r="AP556" s="42" t="s">
        <v>5208</v>
      </c>
      <c r="AQ556" s="42" t="s">
        <v>5950</v>
      </c>
      <c r="AR556" s="48" t="s">
        <v>5432</v>
      </c>
      <c r="AS556" s="42" t="s">
        <v>15688</v>
      </c>
      <c r="AT556" s="42" t="s">
        <v>16579</v>
      </c>
      <c r="AU556" s="42" t="s">
        <v>15690</v>
      </c>
      <c r="AV556" s="42" t="s">
        <v>16580</v>
      </c>
      <c r="AW556" s="42" t="s">
        <v>15691</v>
      </c>
      <c r="AX556" s="42" t="s">
        <v>15189</v>
      </c>
      <c r="AY556" s="42" t="s">
        <v>16581</v>
      </c>
    </row>
    <row r="557" spans="1:65" ht="20.100000000000001" customHeight="1" x14ac:dyDescent="0.2">
      <c r="A557" s="43">
        <v>42401</v>
      </c>
      <c r="B557" s="42" t="s">
        <v>17272</v>
      </c>
      <c r="C557" s="34" t="s">
        <v>112</v>
      </c>
      <c r="D557" s="34">
        <v>20240120</v>
      </c>
      <c r="E557" s="42" t="s">
        <v>17273</v>
      </c>
      <c r="F557" s="42" t="s">
        <v>17274</v>
      </c>
      <c r="G557" s="42" t="s">
        <v>2182</v>
      </c>
      <c r="I557" s="42" t="s">
        <v>2183</v>
      </c>
      <c r="N557" s="44">
        <v>41065.650694444441</v>
      </c>
      <c r="O557" s="44">
        <v>357</v>
      </c>
      <c r="P557" s="42" t="s">
        <v>120</v>
      </c>
      <c r="Q557" s="45" t="s">
        <v>120</v>
      </c>
      <c r="R557" s="46" t="s">
        <v>17275</v>
      </c>
      <c r="S557" s="46" t="s">
        <v>15061</v>
      </c>
      <c r="T557" s="47" t="s">
        <v>17276</v>
      </c>
      <c r="U557" s="47" t="s">
        <v>15063</v>
      </c>
      <c r="V557" s="42" t="s">
        <v>17277</v>
      </c>
      <c r="W557" s="42" t="s">
        <v>124</v>
      </c>
      <c r="X557" s="42" t="s">
        <v>112</v>
      </c>
      <c r="Y557" s="42">
        <v>2012</v>
      </c>
      <c r="Z557" s="42" t="s">
        <v>125</v>
      </c>
      <c r="AA557" s="42" t="s">
        <v>15064</v>
      </c>
      <c r="AB557" s="42" t="s">
        <v>127</v>
      </c>
      <c r="AC557" s="42" t="s">
        <v>128</v>
      </c>
      <c r="AD557" s="42" t="s">
        <v>15908</v>
      </c>
      <c r="AE557" s="42" t="s">
        <v>130</v>
      </c>
      <c r="AF557" s="42" t="s">
        <v>131</v>
      </c>
      <c r="AG557" s="42" t="s">
        <v>16117</v>
      </c>
      <c r="AH557" s="42" t="s">
        <v>133</v>
      </c>
      <c r="AI557" s="42" t="s">
        <v>134</v>
      </c>
      <c r="AJ557" s="42" t="s">
        <v>16118</v>
      </c>
      <c r="AK557" s="42" t="s">
        <v>137</v>
      </c>
      <c r="AL557" s="42" t="s">
        <v>138</v>
      </c>
      <c r="AN557" s="42" t="s">
        <v>17278</v>
      </c>
      <c r="AO557" s="42" t="s">
        <v>76</v>
      </c>
      <c r="AP557" s="42" t="s">
        <v>17279</v>
      </c>
      <c r="AQ557" s="42" t="s">
        <v>17280</v>
      </c>
      <c r="AR557" s="48" t="s">
        <v>17281</v>
      </c>
      <c r="AS557" s="42" t="s">
        <v>17282</v>
      </c>
      <c r="AT557" s="42" t="s">
        <v>17283</v>
      </c>
      <c r="AU557" s="42" t="s">
        <v>17284</v>
      </c>
      <c r="AV557" s="42" t="s">
        <v>17285</v>
      </c>
      <c r="AW557" s="42" t="s">
        <v>17286</v>
      </c>
      <c r="AX557" s="42" t="s">
        <v>16038</v>
      </c>
      <c r="BA557" s="42" t="s">
        <v>15448</v>
      </c>
      <c r="BB557" s="42" t="s">
        <v>15449</v>
      </c>
      <c r="BC557" s="42" t="s">
        <v>15450</v>
      </c>
    </row>
    <row r="558" spans="1:65" ht="20.100000000000001" customHeight="1" x14ac:dyDescent="0.2">
      <c r="A558" s="43">
        <v>42370</v>
      </c>
      <c r="B558" s="42" t="s">
        <v>17287</v>
      </c>
      <c r="C558" s="34" t="s">
        <v>112</v>
      </c>
      <c r="D558" s="34">
        <v>20240120</v>
      </c>
      <c r="E558" s="42" t="s">
        <v>2180</v>
      </c>
      <c r="F558" s="42" t="s">
        <v>17288</v>
      </c>
      <c r="G558" s="42" t="s">
        <v>17289</v>
      </c>
      <c r="H558" s="42" t="s">
        <v>17053</v>
      </c>
      <c r="I558" s="42" t="s">
        <v>17290</v>
      </c>
      <c r="N558" s="44">
        <v>41247.600694444445</v>
      </c>
      <c r="O558" s="44">
        <v>374</v>
      </c>
      <c r="P558" s="42" t="s">
        <v>120</v>
      </c>
      <c r="Q558" s="45" t="s">
        <v>120</v>
      </c>
      <c r="R558" s="46" t="s">
        <v>17291</v>
      </c>
      <c r="S558" s="46" t="s">
        <v>15061</v>
      </c>
      <c r="T558" s="47" t="s">
        <v>17292</v>
      </c>
      <c r="U558" s="47" t="s">
        <v>15063</v>
      </c>
      <c r="V558" s="42" t="s">
        <v>17293</v>
      </c>
      <c r="W558" s="42" t="s">
        <v>124</v>
      </c>
      <c r="X558" s="42" t="s">
        <v>112</v>
      </c>
      <c r="Y558" s="42">
        <v>2012</v>
      </c>
      <c r="Z558" s="42" t="s">
        <v>125</v>
      </c>
      <c r="AA558" s="42" t="s">
        <v>15104</v>
      </c>
      <c r="AB558" s="42" t="s">
        <v>127</v>
      </c>
      <c r="AC558" s="42" t="s">
        <v>128</v>
      </c>
      <c r="AD558" s="42" t="s">
        <v>15908</v>
      </c>
      <c r="AE558" s="42" t="s">
        <v>130</v>
      </c>
      <c r="AF558" s="42" t="s">
        <v>131</v>
      </c>
      <c r="AG558" s="42" t="s">
        <v>16117</v>
      </c>
      <c r="AH558" s="42" t="s">
        <v>133</v>
      </c>
      <c r="AI558" s="42" t="s">
        <v>134</v>
      </c>
      <c r="AJ558" s="42" t="s">
        <v>16118</v>
      </c>
      <c r="AK558" s="42" t="s">
        <v>137</v>
      </c>
      <c r="AL558" s="42" t="s">
        <v>138</v>
      </c>
      <c r="AN558" s="42" t="s">
        <v>17294</v>
      </c>
      <c r="AO558" s="42" t="s">
        <v>76</v>
      </c>
      <c r="AP558" s="42" t="s">
        <v>15186</v>
      </c>
      <c r="AQ558" s="42" t="s">
        <v>15187</v>
      </c>
      <c r="AR558" s="48" t="s">
        <v>15187</v>
      </c>
      <c r="AS558" s="42" t="s">
        <v>17037</v>
      </c>
      <c r="AT558" s="42" t="s">
        <v>17295</v>
      </c>
      <c r="AU558" s="42" t="s">
        <v>17296</v>
      </c>
      <c r="AV558" s="42" t="s">
        <v>17297</v>
      </c>
      <c r="AW558" s="42" t="s">
        <v>17298</v>
      </c>
      <c r="AX558" s="42" t="s">
        <v>17299</v>
      </c>
      <c r="AY558" s="42" t="s">
        <v>17300</v>
      </c>
      <c r="AZ558" s="42" t="s">
        <v>17301</v>
      </c>
    </row>
    <row r="559" spans="1:65" ht="20.100000000000001" customHeight="1" x14ac:dyDescent="0.2">
      <c r="A559" s="43">
        <v>42370</v>
      </c>
      <c r="B559" s="42" t="s">
        <v>17302</v>
      </c>
      <c r="C559" s="34" t="s">
        <v>112</v>
      </c>
      <c r="D559" s="34">
        <v>20240120</v>
      </c>
      <c r="E559" s="42" t="s">
        <v>17303</v>
      </c>
      <c r="F559" s="42" t="s">
        <v>17304</v>
      </c>
      <c r="G559" s="42" t="s">
        <v>5286</v>
      </c>
      <c r="I559" s="42" t="s">
        <v>5287</v>
      </c>
      <c r="N559" s="44">
        <v>41031.522222222222</v>
      </c>
      <c r="O559" s="44">
        <v>378</v>
      </c>
      <c r="P559" s="42" t="s">
        <v>120</v>
      </c>
      <c r="Q559" s="45" t="s">
        <v>120</v>
      </c>
      <c r="R559" s="46" t="s">
        <v>17305</v>
      </c>
      <c r="S559" s="46" t="s">
        <v>15061</v>
      </c>
      <c r="T559" s="47" t="s">
        <v>17306</v>
      </c>
      <c r="U559" s="47" t="s">
        <v>15063</v>
      </c>
      <c r="V559" s="42" t="s">
        <v>17307</v>
      </c>
      <c r="W559" s="42" t="s">
        <v>124</v>
      </c>
      <c r="X559" s="42" t="s">
        <v>112</v>
      </c>
      <c r="Y559" s="42">
        <v>2012</v>
      </c>
      <c r="Z559" s="42" t="s">
        <v>125</v>
      </c>
      <c r="AA559" s="42" t="s">
        <v>15237</v>
      </c>
      <c r="AB559" s="42" t="s">
        <v>127</v>
      </c>
      <c r="AC559" s="42" t="s">
        <v>128</v>
      </c>
      <c r="AD559" s="42" t="s">
        <v>15908</v>
      </c>
      <c r="AE559" s="42" t="s">
        <v>130</v>
      </c>
      <c r="AF559" s="42" t="s">
        <v>131</v>
      </c>
      <c r="AG559" s="42" t="s">
        <v>16117</v>
      </c>
      <c r="AH559" s="42" t="s">
        <v>133</v>
      </c>
      <c r="AI559" s="42" t="s">
        <v>134</v>
      </c>
      <c r="AJ559" s="42" t="s">
        <v>16118</v>
      </c>
      <c r="AK559" s="42" t="s">
        <v>137</v>
      </c>
      <c r="AL559" s="42" t="s">
        <v>138</v>
      </c>
      <c r="AN559" s="42" t="s">
        <v>17308</v>
      </c>
      <c r="AO559" s="42" t="s">
        <v>76</v>
      </c>
      <c r="AP559" s="42" t="s">
        <v>17309</v>
      </c>
      <c r="AQ559" s="42" t="s">
        <v>16969</v>
      </c>
      <c r="AR559" s="48" t="s">
        <v>17310</v>
      </c>
      <c r="AS559" s="42" t="s">
        <v>17311</v>
      </c>
      <c r="AT559" s="42" t="s">
        <v>17312</v>
      </c>
      <c r="AU559" s="42" t="s">
        <v>15618</v>
      </c>
      <c r="BA559" s="42" t="s">
        <v>15007</v>
      </c>
      <c r="BB559" s="42" t="s">
        <v>17313</v>
      </c>
      <c r="BC559" s="42" t="s">
        <v>15839</v>
      </c>
      <c r="BD559" s="42" t="s">
        <v>15333</v>
      </c>
      <c r="BE559" s="42" t="s">
        <v>17314</v>
      </c>
      <c r="BF559" s="42" t="s">
        <v>17315</v>
      </c>
      <c r="BG559" s="42" t="s">
        <v>15008</v>
      </c>
      <c r="BH559" s="42" t="s">
        <v>17316</v>
      </c>
      <c r="BI559" s="42" t="s">
        <v>17317</v>
      </c>
      <c r="BJ559" s="42" t="s">
        <v>17318</v>
      </c>
      <c r="BK559" s="42" t="s">
        <v>15186</v>
      </c>
      <c r="BL559" s="42" t="s">
        <v>16066</v>
      </c>
      <c r="BM559" s="42" t="s">
        <v>15952</v>
      </c>
    </row>
    <row r="560" spans="1:65" ht="20.100000000000001" customHeight="1" x14ac:dyDescent="0.2">
      <c r="A560" s="43">
        <v>42370</v>
      </c>
      <c r="B560" s="42" t="s">
        <v>17319</v>
      </c>
      <c r="C560" s="34" t="s">
        <v>112</v>
      </c>
      <c r="D560" s="34">
        <v>20240120</v>
      </c>
      <c r="E560" s="42" t="s">
        <v>5284</v>
      </c>
      <c r="F560" s="42" t="s">
        <v>16364</v>
      </c>
      <c r="G560" s="42" t="s">
        <v>8057</v>
      </c>
      <c r="I560" s="42" t="s">
        <v>8058</v>
      </c>
      <c r="N560" s="44">
        <v>40820.500694444447</v>
      </c>
      <c r="O560" s="44">
        <v>242</v>
      </c>
      <c r="P560" s="42" t="s">
        <v>120</v>
      </c>
      <c r="Q560" s="45" t="s">
        <v>120</v>
      </c>
      <c r="R560" s="46" t="s">
        <v>17320</v>
      </c>
      <c r="S560" s="46" t="s">
        <v>15061</v>
      </c>
      <c r="T560" s="47" t="s">
        <v>17321</v>
      </c>
      <c r="U560" s="47" t="s">
        <v>15063</v>
      </c>
      <c r="V560" s="42" t="s">
        <v>17322</v>
      </c>
      <c r="W560" s="42" t="s">
        <v>124</v>
      </c>
      <c r="X560" s="42" t="s">
        <v>112</v>
      </c>
      <c r="Y560" s="42">
        <v>2011</v>
      </c>
      <c r="Z560" s="42" t="s">
        <v>125</v>
      </c>
      <c r="AA560" s="42" t="s">
        <v>15237</v>
      </c>
      <c r="AB560" s="42" t="s">
        <v>127</v>
      </c>
      <c r="AC560" s="42" t="s">
        <v>128</v>
      </c>
      <c r="AD560" s="42" t="s">
        <v>15908</v>
      </c>
      <c r="AE560" s="42" t="s">
        <v>130</v>
      </c>
      <c r="AF560" s="42" t="s">
        <v>131</v>
      </c>
      <c r="AG560" s="42" t="s">
        <v>16117</v>
      </c>
      <c r="AH560" s="42" t="s">
        <v>133</v>
      </c>
      <c r="AI560" s="42" t="s">
        <v>134</v>
      </c>
      <c r="AJ560" s="42" t="s">
        <v>16118</v>
      </c>
      <c r="AK560" s="42" t="s">
        <v>137</v>
      </c>
      <c r="AL560" s="42" t="s">
        <v>138</v>
      </c>
      <c r="AN560" s="42" t="s">
        <v>17323</v>
      </c>
      <c r="AO560" s="42" t="s">
        <v>76</v>
      </c>
      <c r="AP560" s="42" t="s">
        <v>16369</v>
      </c>
      <c r="AQ560" s="42" t="s">
        <v>16370</v>
      </c>
      <c r="AR560" s="48" t="s">
        <v>16371</v>
      </c>
      <c r="AS560" s="42" t="s">
        <v>16372</v>
      </c>
      <c r="AT560" s="42" t="s">
        <v>15269</v>
      </c>
      <c r="AU560" s="42" t="s">
        <v>16235</v>
      </c>
      <c r="AV560" s="42" t="s">
        <v>16373</v>
      </c>
    </row>
    <row r="561" spans="1:65" ht="20.100000000000001" customHeight="1" x14ac:dyDescent="0.2">
      <c r="A561" s="43">
        <v>42339</v>
      </c>
      <c r="B561" s="42" t="s">
        <v>17324</v>
      </c>
      <c r="C561" s="34" t="s">
        <v>112</v>
      </c>
      <c r="D561" s="34">
        <v>20240120</v>
      </c>
      <c r="E561" s="42" t="s">
        <v>17325</v>
      </c>
      <c r="F561" s="42" t="s">
        <v>8056</v>
      </c>
      <c r="G561" s="42" t="s">
        <v>1850</v>
      </c>
      <c r="H561" s="42" t="s">
        <v>17053</v>
      </c>
      <c r="I561" s="42" t="s">
        <v>635</v>
      </c>
      <c r="N561" s="44">
        <v>41219.656944444447</v>
      </c>
      <c r="O561" s="44">
        <v>244</v>
      </c>
      <c r="P561" s="42" t="s">
        <v>120</v>
      </c>
      <c r="Q561" s="45" t="s">
        <v>120</v>
      </c>
      <c r="R561" s="46" t="s">
        <v>17326</v>
      </c>
      <c r="S561" s="46" t="s">
        <v>15061</v>
      </c>
      <c r="T561" s="47" t="s">
        <v>17327</v>
      </c>
      <c r="U561" s="47" t="s">
        <v>15063</v>
      </c>
      <c r="V561" s="42" t="s">
        <v>17328</v>
      </c>
      <c r="W561" s="42" t="s">
        <v>124</v>
      </c>
      <c r="X561" s="42" t="s">
        <v>112</v>
      </c>
      <c r="Y561" s="42">
        <v>2012</v>
      </c>
      <c r="Z561" s="42" t="s">
        <v>125</v>
      </c>
      <c r="AA561" s="42" t="s">
        <v>15221</v>
      </c>
      <c r="AB561" s="42" t="s">
        <v>127</v>
      </c>
      <c r="AC561" s="42" t="s">
        <v>128</v>
      </c>
      <c r="AD561" s="42" t="s">
        <v>15908</v>
      </c>
      <c r="AE561" s="42" t="s">
        <v>130</v>
      </c>
      <c r="AF561" s="42" t="s">
        <v>131</v>
      </c>
      <c r="AG561" s="42" t="s">
        <v>16117</v>
      </c>
      <c r="AH561" s="42" t="s">
        <v>133</v>
      </c>
      <c r="AI561" s="42" t="s">
        <v>134</v>
      </c>
      <c r="AJ561" s="42" t="s">
        <v>16118</v>
      </c>
      <c r="AK561" s="42" t="s">
        <v>137</v>
      </c>
      <c r="AL561" s="42" t="s">
        <v>138</v>
      </c>
      <c r="AN561" s="42" t="s">
        <v>17329</v>
      </c>
      <c r="AO561" s="42" t="s">
        <v>76</v>
      </c>
      <c r="AP561" s="42" t="s">
        <v>17330</v>
      </c>
      <c r="AQ561" s="42" t="s">
        <v>17331</v>
      </c>
      <c r="AR561" s="48" t="s">
        <v>17332</v>
      </c>
      <c r="AS561" s="42" t="s">
        <v>17333</v>
      </c>
      <c r="AT561" s="42" t="s">
        <v>17334</v>
      </c>
      <c r="AU561" s="42" t="s">
        <v>17335</v>
      </c>
      <c r="AV561" s="42" t="s">
        <v>17336</v>
      </c>
      <c r="AW561" s="42" t="s">
        <v>17337</v>
      </c>
      <c r="AX561" s="42" t="s">
        <v>17338</v>
      </c>
      <c r="AY561" s="42" t="s">
        <v>17339</v>
      </c>
      <c r="AZ561" s="42" t="s">
        <v>17340</v>
      </c>
    </row>
    <row r="562" spans="1:65" ht="20.100000000000001" customHeight="1" x14ac:dyDescent="0.2">
      <c r="A562" s="43">
        <v>42309</v>
      </c>
      <c r="B562" s="42" t="s">
        <v>17341</v>
      </c>
      <c r="C562" s="34" t="s">
        <v>112</v>
      </c>
      <c r="D562" s="34">
        <v>20240120</v>
      </c>
      <c r="E562" s="42" t="s">
        <v>1848</v>
      </c>
      <c r="F562" s="42" t="s">
        <v>16545</v>
      </c>
      <c r="G562" s="42" t="s">
        <v>17342</v>
      </c>
      <c r="H562" s="42" t="s">
        <v>17053</v>
      </c>
      <c r="I562" s="42" t="s">
        <v>17343</v>
      </c>
      <c r="N562" s="44">
        <v>41583.575694444444</v>
      </c>
      <c r="O562" s="44">
        <v>544</v>
      </c>
      <c r="P562" s="42" t="s">
        <v>120</v>
      </c>
      <c r="Q562" s="45" t="s">
        <v>120</v>
      </c>
      <c r="R562" s="46" t="s">
        <v>17344</v>
      </c>
      <c r="S562" s="46" t="s">
        <v>15061</v>
      </c>
      <c r="T562" s="47" t="s">
        <v>17345</v>
      </c>
      <c r="U562" s="47" t="s">
        <v>15063</v>
      </c>
      <c r="V562" s="42" t="s">
        <v>17346</v>
      </c>
      <c r="W562" s="42" t="s">
        <v>124</v>
      </c>
      <c r="X562" s="42" t="s">
        <v>112</v>
      </c>
      <c r="Y562" s="42">
        <v>2013</v>
      </c>
      <c r="Z562" s="42" t="s">
        <v>125</v>
      </c>
      <c r="AA562" s="42" t="s">
        <v>15104</v>
      </c>
      <c r="AB562" s="42" t="s">
        <v>127</v>
      </c>
      <c r="AC562" s="42" t="s">
        <v>128</v>
      </c>
      <c r="AD562" s="42" t="s">
        <v>15908</v>
      </c>
      <c r="AE562" s="42" t="s">
        <v>130</v>
      </c>
      <c r="AF562" s="42" t="s">
        <v>131</v>
      </c>
      <c r="AG562" s="42" t="s">
        <v>16117</v>
      </c>
      <c r="AH562" s="42" t="s">
        <v>133</v>
      </c>
      <c r="AI562" s="42" t="s">
        <v>134</v>
      </c>
      <c r="AJ562" s="42" t="s">
        <v>16118</v>
      </c>
      <c r="AK562" s="42" t="s">
        <v>137</v>
      </c>
      <c r="AL562" s="42" t="s">
        <v>138</v>
      </c>
      <c r="AN562" s="42" t="s">
        <v>17347</v>
      </c>
      <c r="AO562" s="42" t="s">
        <v>76</v>
      </c>
      <c r="AP562" s="42" t="s">
        <v>16550</v>
      </c>
      <c r="AQ562" s="42" t="s">
        <v>15535</v>
      </c>
      <c r="AR562" s="48" t="s">
        <v>16551</v>
      </c>
      <c r="AS562" s="42" t="s">
        <v>16552</v>
      </c>
      <c r="AT562" s="42" t="s">
        <v>16553</v>
      </c>
      <c r="AU562" s="42" t="s">
        <v>16554</v>
      </c>
      <c r="AV562" s="42" t="s">
        <v>16555</v>
      </c>
      <c r="AW562" s="42" t="s">
        <v>15498</v>
      </c>
    </row>
    <row r="563" spans="1:65" ht="20.100000000000001" customHeight="1" x14ac:dyDescent="0.2">
      <c r="A563" s="43">
        <v>42309</v>
      </c>
      <c r="B563" s="42" t="s">
        <v>17348</v>
      </c>
      <c r="C563" s="34" t="s">
        <v>112</v>
      </c>
      <c r="D563" s="34">
        <v>20240120</v>
      </c>
      <c r="E563" s="42" t="s">
        <v>17349</v>
      </c>
      <c r="G563" s="42" t="s">
        <v>74</v>
      </c>
      <c r="H563" s="42" t="s">
        <v>15057</v>
      </c>
      <c r="N563" s="44">
        <v>40974.529861111114</v>
      </c>
      <c r="O563" s="44">
        <v>354</v>
      </c>
      <c r="P563" s="42" t="s">
        <v>120</v>
      </c>
      <c r="Q563" s="45" t="s">
        <v>120</v>
      </c>
      <c r="R563" s="46" t="s">
        <v>17350</v>
      </c>
      <c r="S563" s="46" t="s">
        <v>15061</v>
      </c>
      <c r="T563" s="47" t="s">
        <v>17351</v>
      </c>
      <c r="U563" s="47" t="s">
        <v>15063</v>
      </c>
      <c r="V563" s="42" t="s">
        <v>17352</v>
      </c>
      <c r="W563" s="42" t="s">
        <v>124</v>
      </c>
      <c r="X563" s="42" t="s">
        <v>112</v>
      </c>
      <c r="Y563" s="42">
        <v>2012</v>
      </c>
      <c r="Z563" s="42" t="s">
        <v>125</v>
      </c>
      <c r="AA563" s="42" t="s">
        <v>17353</v>
      </c>
      <c r="AB563" s="42" t="s">
        <v>127</v>
      </c>
      <c r="AC563" s="42" t="s">
        <v>128</v>
      </c>
      <c r="AD563" s="42" t="s">
        <v>15908</v>
      </c>
      <c r="AE563" s="42" t="s">
        <v>130</v>
      </c>
      <c r="AF563" s="42" t="s">
        <v>131</v>
      </c>
      <c r="AG563" s="42" t="s">
        <v>16117</v>
      </c>
      <c r="AH563" s="42" t="s">
        <v>133</v>
      </c>
      <c r="AI563" s="42" t="s">
        <v>134</v>
      </c>
      <c r="AJ563" s="42" t="s">
        <v>16118</v>
      </c>
      <c r="AK563" s="42" t="s">
        <v>137</v>
      </c>
      <c r="AL563" s="42" t="s">
        <v>138</v>
      </c>
      <c r="AN563" s="42" t="s">
        <v>17354</v>
      </c>
      <c r="AO563" s="42" t="s">
        <v>76</v>
      </c>
      <c r="AP563" s="42" t="s">
        <v>15498</v>
      </c>
      <c r="AQ563" s="42" t="s">
        <v>17028</v>
      </c>
      <c r="AR563" s="48" t="s">
        <v>15956</v>
      </c>
      <c r="AS563" s="42" t="s">
        <v>15427</v>
      </c>
      <c r="AT563" s="42" t="s">
        <v>16683</v>
      </c>
      <c r="AU563" s="42" t="s">
        <v>17355</v>
      </c>
      <c r="AV563" s="42" t="s">
        <v>16685</v>
      </c>
      <c r="AW563" s="42" t="s">
        <v>16686</v>
      </c>
      <c r="AX563" s="42" t="s">
        <v>16687</v>
      </c>
    </row>
    <row r="564" spans="1:65" ht="20.100000000000001" customHeight="1" x14ac:dyDescent="0.2">
      <c r="A564" s="43">
        <v>42278</v>
      </c>
      <c r="B564" s="42" t="s">
        <v>17356</v>
      </c>
      <c r="C564" s="34" t="s">
        <v>112</v>
      </c>
      <c r="D564" s="34">
        <v>20240120</v>
      </c>
      <c r="E564" s="42" t="s">
        <v>4472</v>
      </c>
      <c r="G564" s="42" t="s">
        <v>9011</v>
      </c>
      <c r="I564" s="42" t="s">
        <v>4458</v>
      </c>
      <c r="N564" s="44">
        <v>42193</v>
      </c>
      <c r="O564" s="44">
        <v>476</v>
      </c>
      <c r="P564" s="42" t="s">
        <v>120</v>
      </c>
      <c r="Q564" s="45" t="s">
        <v>120</v>
      </c>
      <c r="R564" s="46" t="s">
        <v>17054</v>
      </c>
      <c r="S564" s="46" t="s">
        <v>15061</v>
      </c>
      <c r="T564" s="47" t="s">
        <v>17357</v>
      </c>
      <c r="U564" s="47" t="s">
        <v>15063</v>
      </c>
      <c r="V564" s="42" t="s">
        <v>17358</v>
      </c>
      <c r="W564" s="42" t="s">
        <v>124</v>
      </c>
      <c r="X564" s="42" t="s">
        <v>112</v>
      </c>
      <c r="Y564" s="42">
        <v>2015</v>
      </c>
      <c r="Z564" s="42" t="s">
        <v>125</v>
      </c>
      <c r="AA564" s="42" t="s">
        <v>15510</v>
      </c>
      <c r="AB564" s="42" t="s">
        <v>127</v>
      </c>
      <c r="AC564" s="42" t="s">
        <v>128</v>
      </c>
      <c r="AD564" s="42" t="s">
        <v>15908</v>
      </c>
      <c r="AE564" s="42" t="s">
        <v>130</v>
      </c>
      <c r="AF564" s="42" t="s">
        <v>131</v>
      </c>
      <c r="AG564" s="42" t="s">
        <v>16117</v>
      </c>
      <c r="AH564" s="42" t="s">
        <v>133</v>
      </c>
      <c r="AI564" s="42" t="s">
        <v>134</v>
      </c>
      <c r="AJ564" s="42" t="s">
        <v>16118</v>
      </c>
      <c r="AK564" s="42" t="s">
        <v>137</v>
      </c>
      <c r="AL564" s="42" t="s">
        <v>138</v>
      </c>
      <c r="AN564" s="42" t="s">
        <v>17055</v>
      </c>
      <c r="AO564" s="42" t="s">
        <v>76</v>
      </c>
      <c r="AP564" s="42" t="s">
        <v>15224</v>
      </c>
      <c r="AQ564" s="42" t="s">
        <v>16046</v>
      </c>
      <c r="AR564" s="48" t="s">
        <v>15619</v>
      </c>
      <c r="AS564" s="42" t="s">
        <v>16047</v>
      </c>
      <c r="AT564" s="42" t="s">
        <v>16762</v>
      </c>
      <c r="AU564" s="42" t="s">
        <v>16049</v>
      </c>
      <c r="AV564" s="42" t="s">
        <v>16781</v>
      </c>
      <c r="AW564" s="42" t="s">
        <v>16708</v>
      </c>
      <c r="AX564" s="42" t="s">
        <v>15566</v>
      </c>
      <c r="AY564" s="42" t="s">
        <v>15446</v>
      </c>
      <c r="AZ564" s="42" t="s">
        <v>15447</v>
      </c>
    </row>
    <row r="565" spans="1:65" ht="20.100000000000001" customHeight="1" x14ac:dyDescent="0.2">
      <c r="A565" s="43">
        <v>42278</v>
      </c>
      <c r="B565" s="42" t="s">
        <v>17359</v>
      </c>
      <c r="C565" s="34" t="s">
        <v>112</v>
      </c>
      <c r="D565" s="34">
        <v>20240120</v>
      </c>
      <c r="E565" s="42" t="s">
        <v>12625</v>
      </c>
      <c r="G565" s="42" t="s">
        <v>17360</v>
      </c>
      <c r="H565" s="42" t="s">
        <v>17132</v>
      </c>
      <c r="I565" s="42" t="s">
        <v>8711</v>
      </c>
      <c r="N565" s="44">
        <v>41310.647916666669</v>
      </c>
      <c r="O565" s="44">
        <v>481</v>
      </c>
      <c r="P565" s="42" t="s">
        <v>120</v>
      </c>
      <c r="Q565" s="45" t="s">
        <v>120</v>
      </c>
      <c r="R565" s="46" t="s">
        <v>17361</v>
      </c>
      <c r="S565" s="46" t="s">
        <v>15061</v>
      </c>
      <c r="T565" s="47" t="s">
        <v>17362</v>
      </c>
      <c r="U565" s="47" t="s">
        <v>15063</v>
      </c>
      <c r="V565" s="42" t="s">
        <v>17363</v>
      </c>
      <c r="W565" s="42" t="s">
        <v>124</v>
      </c>
      <c r="X565" s="42" t="s">
        <v>112</v>
      </c>
      <c r="Y565" s="42">
        <v>2013</v>
      </c>
      <c r="Z565" s="42" t="s">
        <v>125</v>
      </c>
      <c r="AA565" s="42" t="s">
        <v>15104</v>
      </c>
      <c r="AB565" s="42" t="s">
        <v>127</v>
      </c>
      <c r="AC565" s="42" t="s">
        <v>128</v>
      </c>
      <c r="AD565" s="42" t="s">
        <v>15908</v>
      </c>
      <c r="AE565" s="42" t="s">
        <v>130</v>
      </c>
      <c r="AF565" s="42" t="s">
        <v>131</v>
      </c>
      <c r="AG565" s="42" t="s">
        <v>16117</v>
      </c>
      <c r="AH565" s="42" t="s">
        <v>133</v>
      </c>
      <c r="AI565" s="42" t="s">
        <v>134</v>
      </c>
      <c r="AJ565" s="42" t="s">
        <v>16118</v>
      </c>
      <c r="AK565" s="42" t="s">
        <v>137</v>
      </c>
      <c r="AL565" s="42" t="s">
        <v>138</v>
      </c>
      <c r="AN565" s="42" t="s">
        <v>17364</v>
      </c>
      <c r="AO565" s="42" t="s">
        <v>76</v>
      </c>
      <c r="AP565" s="42" t="s">
        <v>16075</v>
      </c>
      <c r="AQ565" s="42" t="s">
        <v>16076</v>
      </c>
      <c r="AR565" s="48" t="s">
        <v>15106</v>
      </c>
      <c r="AS565" s="42" t="s">
        <v>16077</v>
      </c>
      <c r="AT565" s="42" t="s">
        <v>16078</v>
      </c>
      <c r="AU565" s="42" t="s">
        <v>15845</v>
      </c>
      <c r="AV565" s="42" t="s">
        <v>15973</v>
      </c>
    </row>
    <row r="566" spans="1:65" ht="20.100000000000001" customHeight="1" x14ac:dyDescent="0.2">
      <c r="A566" s="43">
        <v>42278</v>
      </c>
      <c r="B566" s="42" t="s">
        <v>17365</v>
      </c>
      <c r="C566" s="34" t="s">
        <v>112</v>
      </c>
      <c r="D566" s="34">
        <v>20240120</v>
      </c>
      <c r="E566" s="42" t="s">
        <v>3451</v>
      </c>
      <c r="F566" s="42" t="s">
        <v>17366</v>
      </c>
      <c r="G566" s="42" t="s">
        <v>1261</v>
      </c>
      <c r="I566" s="42" t="s">
        <v>1262</v>
      </c>
      <c r="N566" s="44">
        <v>40428.636805555558</v>
      </c>
      <c r="O566" s="44">
        <v>853</v>
      </c>
      <c r="P566" s="42" t="s">
        <v>120</v>
      </c>
      <c r="Q566" s="45" t="s">
        <v>120</v>
      </c>
      <c r="R566" s="46" t="s">
        <v>17367</v>
      </c>
      <c r="S566" s="46" t="s">
        <v>15061</v>
      </c>
      <c r="T566" s="47" t="s">
        <v>17368</v>
      </c>
      <c r="U566" s="47" t="s">
        <v>15063</v>
      </c>
      <c r="V566" s="42" t="s">
        <v>17369</v>
      </c>
      <c r="W566" s="42" t="s">
        <v>124</v>
      </c>
      <c r="X566" s="42" t="s">
        <v>112</v>
      </c>
      <c r="Y566" s="42">
        <v>2010</v>
      </c>
      <c r="Z566" s="42" t="s">
        <v>125</v>
      </c>
      <c r="AA566" s="42" t="s">
        <v>15326</v>
      </c>
      <c r="AB566" s="42" t="s">
        <v>127</v>
      </c>
      <c r="AC566" s="42" t="s">
        <v>128</v>
      </c>
      <c r="AD566" s="42" t="s">
        <v>15908</v>
      </c>
      <c r="AE566" s="42" t="s">
        <v>130</v>
      </c>
      <c r="AF566" s="42" t="s">
        <v>131</v>
      </c>
      <c r="AG566" s="42" t="s">
        <v>16117</v>
      </c>
      <c r="AH566" s="42" t="s">
        <v>133</v>
      </c>
      <c r="AI566" s="42" t="s">
        <v>134</v>
      </c>
      <c r="AJ566" s="42" t="s">
        <v>16118</v>
      </c>
      <c r="AK566" s="42" t="s">
        <v>137</v>
      </c>
      <c r="AL566" s="42" t="s">
        <v>138</v>
      </c>
      <c r="AN566" s="42" t="s">
        <v>17370</v>
      </c>
      <c r="AO566" s="42" t="s">
        <v>76</v>
      </c>
      <c r="AP566" s="42" t="s">
        <v>15328</v>
      </c>
      <c r="AQ566" s="42" t="s">
        <v>15329</v>
      </c>
      <c r="AR566" s="48" t="s">
        <v>17371</v>
      </c>
      <c r="AS566" s="42" t="s">
        <v>17372</v>
      </c>
      <c r="AT566" s="42" t="s">
        <v>17373</v>
      </c>
      <c r="AU566" s="42" t="s">
        <v>17374</v>
      </c>
      <c r="AV566" s="42" t="s">
        <v>17375</v>
      </c>
      <c r="AW566" s="42" t="s">
        <v>17376</v>
      </c>
      <c r="AX566" s="42" t="s">
        <v>17377</v>
      </c>
      <c r="AY566" s="42" t="s">
        <v>17378</v>
      </c>
      <c r="AZ566" s="42" t="s">
        <v>17379</v>
      </c>
      <c r="BA566" s="42" t="s">
        <v>15002</v>
      </c>
      <c r="BB566" s="42" t="s">
        <v>15003</v>
      </c>
      <c r="BC566" s="42" t="s">
        <v>15004</v>
      </c>
      <c r="BD566" s="42" t="s">
        <v>15005</v>
      </c>
      <c r="BE566" s="42" t="s">
        <v>15006</v>
      </c>
      <c r="BF566" s="42" t="s">
        <v>15007</v>
      </c>
      <c r="BG566" s="42" t="s">
        <v>15008</v>
      </c>
      <c r="BH566" s="42" t="s">
        <v>15009</v>
      </c>
      <c r="BI566" s="42" t="s">
        <v>15010</v>
      </c>
      <c r="BJ566" s="42" t="s">
        <v>15011</v>
      </c>
      <c r="BK566" s="42" t="s">
        <v>15012</v>
      </c>
      <c r="BL566" s="42" t="s">
        <v>15013</v>
      </c>
      <c r="BM566" s="42" t="s">
        <v>15014</v>
      </c>
    </row>
    <row r="567" spans="1:65" ht="20.100000000000001" customHeight="1" x14ac:dyDescent="0.2">
      <c r="A567" s="43">
        <v>42186</v>
      </c>
      <c r="B567" s="42" t="s">
        <v>17380</v>
      </c>
      <c r="C567" s="34" t="s">
        <v>112</v>
      </c>
      <c r="D567" s="34">
        <v>20240120</v>
      </c>
      <c r="E567" s="42" t="s">
        <v>13907</v>
      </c>
      <c r="F567" s="42" t="s">
        <v>16295</v>
      </c>
      <c r="G567" s="42" t="s">
        <v>400</v>
      </c>
      <c r="I567" s="42" t="s">
        <v>401</v>
      </c>
      <c r="N567" s="44">
        <v>41157.62222222222</v>
      </c>
      <c r="O567" s="44">
        <v>422</v>
      </c>
      <c r="P567" s="42" t="s">
        <v>120</v>
      </c>
      <c r="Q567" s="45" t="s">
        <v>120</v>
      </c>
      <c r="R567" s="46" t="s">
        <v>17381</v>
      </c>
      <c r="S567" s="46" t="s">
        <v>15061</v>
      </c>
      <c r="T567" s="47" t="s">
        <v>17382</v>
      </c>
      <c r="U567" s="47" t="s">
        <v>15063</v>
      </c>
      <c r="V567" s="42" t="s">
        <v>17383</v>
      </c>
      <c r="W567" s="42" t="s">
        <v>124</v>
      </c>
      <c r="X567" s="42" t="s">
        <v>112</v>
      </c>
      <c r="Y567" s="42">
        <v>2012</v>
      </c>
      <c r="Z567" s="42" t="s">
        <v>125</v>
      </c>
      <c r="AA567" s="42" t="s">
        <v>15064</v>
      </c>
      <c r="AB567" s="42" t="s">
        <v>127</v>
      </c>
      <c r="AC567" s="42" t="s">
        <v>128</v>
      </c>
      <c r="AD567" s="42" t="s">
        <v>15908</v>
      </c>
      <c r="AE567" s="42" t="s">
        <v>130</v>
      </c>
      <c r="AF567" s="42" t="s">
        <v>131</v>
      </c>
      <c r="AG567" s="42" t="s">
        <v>16117</v>
      </c>
      <c r="AH567" s="42" t="s">
        <v>133</v>
      </c>
      <c r="AI567" s="42" t="s">
        <v>134</v>
      </c>
      <c r="AJ567" s="42" t="s">
        <v>16118</v>
      </c>
      <c r="AK567" s="42" t="s">
        <v>137</v>
      </c>
      <c r="AL567" s="42" t="s">
        <v>138</v>
      </c>
      <c r="AN567" s="42" t="s">
        <v>17384</v>
      </c>
      <c r="AO567" s="42" t="s">
        <v>76</v>
      </c>
      <c r="AP567" s="42" t="s">
        <v>16300</v>
      </c>
      <c r="AQ567" s="42" t="s">
        <v>16301</v>
      </c>
      <c r="AR567" s="48" t="s">
        <v>16302</v>
      </c>
      <c r="AS567" s="42" t="s">
        <v>16303</v>
      </c>
      <c r="AT567" s="42" t="s">
        <v>16304</v>
      </c>
      <c r="AU567" s="42" t="s">
        <v>16305</v>
      </c>
      <c r="AV567" s="42" t="s">
        <v>16306</v>
      </c>
      <c r="AW567" s="42" t="s">
        <v>16307</v>
      </c>
      <c r="AX567" s="42" t="s">
        <v>16308</v>
      </c>
      <c r="AY567" s="42" t="s">
        <v>16309</v>
      </c>
      <c r="AZ567" s="42" t="s">
        <v>15000</v>
      </c>
    </row>
    <row r="568" spans="1:65" ht="20.100000000000001" customHeight="1" x14ac:dyDescent="0.2">
      <c r="A568" s="43">
        <v>42156</v>
      </c>
      <c r="B568" s="42" t="s">
        <v>17385</v>
      </c>
      <c r="C568" s="34" t="s">
        <v>112</v>
      </c>
      <c r="D568" s="34">
        <v>20240120</v>
      </c>
      <c r="E568" s="42" t="s">
        <v>17386</v>
      </c>
      <c r="F568" s="42" t="s">
        <v>17387</v>
      </c>
      <c r="G568" s="42" t="s">
        <v>17388</v>
      </c>
      <c r="I568" s="42" t="s">
        <v>16741</v>
      </c>
      <c r="N568" s="44">
        <v>41002.532638888886</v>
      </c>
      <c r="O568" s="44">
        <v>440</v>
      </c>
      <c r="P568" s="42" t="s">
        <v>120</v>
      </c>
      <c r="Q568" s="45" t="s">
        <v>120</v>
      </c>
      <c r="R568" s="46" t="s">
        <v>17389</v>
      </c>
      <c r="S568" s="46" t="s">
        <v>15061</v>
      </c>
      <c r="T568" s="47" t="s">
        <v>17390</v>
      </c>
      <c r="U568" s="47" t="s">
        <v>15063</v>
      </c>
      <c r="V568" s="42" t="s">
        <v>17391</v>
      </c>
      <c r="W568" s="42" t="s">
        <v>124</v>
      </c>
      <c r="X568" s="42" t="s">
        <v>112</v>
      </c>
      <c r="Y568" s="42">
        <v>2012</v>
      </c>
      <c r="Z568" s="42" t="s">
        <v>125</v>
      </c>
      <c r="AA568" s="42" t="s">
        <v>15856</v>
      </c>
      <c r="AB568" s="42" t="s">
        <v>127</v>
      </c>
      <c r="AC568" s="42" t="s">
        <v>128</v>
      </c>
      <c r="AD568" s="42" t="s">
        <v>15908</v>
      </c>
      <c r="AE568" s="42" t="s">
        <v>130</v>
      </c>
      <c r="AF568" s="42" t="s">
        <v>131</v>
      </c>
      <c r="AG568" s="42" t="s">
        <v>16117</v>
      </c>
      <c r="AH568" s="42" t="s">
        <v>133</v>
      </c>
      <c r="AI568" s="42" t="s">
        <v>134</v>
      </c>
      <c r="AJ568" s="42" t="s">
        <v>16118</v>
      </c>
      <c r="AK568" s="42" t="s">
        <v>137</v>
      </c>
      <c r="AL568" s="42" t="s">
        <v>138</v>
      </c>
      <c r="AN568" s="42" t="s">
        <v>17392</v>
      </c>
      <c r="AO568" s="42" t="s">
        <v>76</v>
      </c>
      <c r="AP568" s="42" t="s">
        <v>16787</v>
      </c>
      <c r="AQ568" s="42" t="s">
        <v>16788</v>
      </c>
      <c r="AR568" s="48" t="s">
        <v>16789</v>
      </c>
      <c r="AS568" s="42" t="s">
        <v>16790</v>
      </c>
      <c r="AT568" s="42" t="s">
        <v>16373</v>
      </c>
      <c r="AU568" s="42" t="s">
        <v>16235</v>
      </c>
      <c r="AV568" s="42" t="s">
        <v>16791</v>
      </c>
      <c r="AW568" s="42" t="s">
        <v>16792</v>
      </c>
    </row>
    <row r="569" spans="1:65" ht="20.100000000000001" customHeight="1" x14ac:dyDescent="0.2">
      <c r="A569" s="43">
        <v>42156</v>
      </c>
      <c r="B569" s="42" t="s">
        <v>17393</v>
      </c>
      <c r="C569" s="34" t="s">
        <v>112</v>
      </c>
      <c r="D569" s="34">
        <v>20240120</v>
      </c>
      <c r="E569" s="42" t="s">
        <v>2893</v>
      </c>
      <c r="F569" s="42" t="s">
        <v>16739</v>
      </c>
      <c r="G569" s="42" t="s">
        <v>400</v>
      </c>
      <c r="I569" s="42" t="s">
        <v>401</v>
      </c>
      <c r="N569" s="44">
        <v>40848.431944444441</v>
      </c>
      <c r="O569" s="44">
        <v>370</v>
      </c>
      <c r="P569" s="42" t="s">
        <v>120</v>
      </c>
      <c r="Q569" s="45" t="s">
        <v>120</v>
      </c>
      <c r="R569" s="46" t="s">
        <v>17394</v>
      </c>
      <c r="S569" s="46" t="s">
        <v>15061</v>
      </c>
      <c r="T569" s="47" t="s">
        <v>17395</v>
      </c>
      <c r="U569" s="47" t="s">
        <v>15063</v>
      </c>
      <c r="V569" s="42" t="s">
        <v>17396</v>
      </c>
      <c r="W569" s="42" t="s">
        <v>124</v>
      </c>
      <c r="X569" s="42" t="s">
        <v>112</v>
      </c>
      <c r="Y569" s="42">
        <v>2011</v>
      </c>
      <c r="Z569" s="42" t="s">
        <v>125</v>
      </c>
      <c r="AA569" s="42" t="s">
        <v>15104</v>
      </c>
      <c r="AB569" s="42" t="s">
        <v>127</v>
      </c>
      <c r="AC569" s="42" t="s">
        <v>128</v>
      </c>
      <c r="AD569" s="42" t="s">
        <v>15908</v>
      </c>
      <c r="AE569" s="42" t="s">
        <v>130</v>
      </c>
      <c r="AF569" s="42" t="s">
        <v>131</v>
      </c>
      <c r="AG569" s="42" t="s">
        <v>16117</v>
      </c>
      <c r="AH569" s="42" t="s">
        <v>133</v>
      </c>
      <c r="AI569" s="42" t="s">
        <v>134</v>
      </c>
      <c r="AJ569" s="42" t="s">
        <v>16118</v>
      </c>
      <c r="AK569" s="42" t="s">
        <v>137</v>
      </c>
      <c r="AL569" s="42" t="s">
        <v>138</v>
      </c>
      <c r="AN569" s="42" t="s">
        <v>17397</v>
      </c>
      <c r="AO569" s="42" t="s">
        <v>76</v>
      </c>
      <c r="AP569" s="42" t="s">
        <v>16746</v>
      </c>
      <c r="AQ569" s="42" t="s">
        <v>16747</v>
      </c>
      <c r="AR569" s="48" t="s">
        <v>16748</v>
      </c>
      <c r="AS569" s="42" t="s">
        <v>16749</v>
      </c>
    </row>
    <row r="570" spans="1:65" ht="20.100000000000001" customHeight="1" x14ac:dyDescent="0.2">
      <c r="A570" s="43">
        <v>42125</v>
      </c>
      <c r="B570" s="42" t="s">
        <v>17398</v>
      </c>
      <c r="C570" s="34" t="s">
        <v>112</v>
      </c>
      <c r="D570" s="34">
        <v>20240120</v>
      </c>
      <c r="E570" s="42" t="s">
        <v>1600</v>
      </c>
      <c r="F570" s="42" t="s">
        <v>16051</v>
      </c>
      <c r="G570" s="42" t="s">
        <v>7978</v>
      </c>
      <c r="I570" s="42" t="s">
        <v>7979</v>
      </c>
      <c r="N570" s="44">
        <v>41505.420138888891</v>
      </c>
      <c r="O570" s="44">
        <v>294</v>
      </c>
      <c r="P570" s="42" t="s">
        <v>120</v>
      </c>
      <c r="Q570" s="45" t="s">
        <v>120</v>
      </c>
      <c r="R570" s="46" t="s">
        <v>17399</v>
      </c>
      <c r="S570" s="46" t="s">
        <v>15061</v>
      </c>
      <c r="T570" s="47" t="s">
        <v>17400</v>
      </c>
      <c r="U570" s="47" t="s">
        <v>15063</v>
      </c>
      <c r="V570" s="42" t="s">
        <v>17401</v>
      </c>
      <c r="W570" s="42" t="s">
        <v>124</v>
      </c>
      <c r="X570" s="42" t="s">
        <v>112</v>
      </c>
      <c r="Y570" s="42">
        <v>2013</v>
      </c>
      <c r="Z570" s="42" t="s">
        <v>125</v>
      </c>
      <c r="AA570" s="42" t="s">
        <v>15104</v>
      </c>
      <c r="AB570" s="42" t="s">
        <v>127</v>
      </c>
      <c r="AC570" s="42" t="s">
        <v>128</v>
      </c>
      <c r="AD570" s="42" t="s">
        <v>15908</v>
      </c>
      <c r="AE570" s="42" t="s">
        <v>130</v>
      </c>
      <c r="AF570" s="42" t="s">
        <v>131</v>
      </c>
      <c r="AG570" s="42" t="s">
        <v>16117</v>
      </c>
      <c r="AH570" s="42" t="s">
        <v>133</v>
      </c>
      <c r="AI570" s="42" t="s">
        <v>134</v>
      </c>
      <c r="AJ570" s="42" t="s">
        <v>16118</v>
      </c>
      <c r="AK570" s="42" t="s">
        <v>137</v>
      </c>
      <c r="AL570" s="42" t="s">
        <v>138</v>
      </c>
      <c r="AN570" s="42" t="s">
        <v>17402</v>
      </c>
      <c r="AO570" s="42" t="s">
        <v>76</v>
      </c>
      <c r="AP570" s="42" t="s">
        <v>16832</v>
      </c>
      <c r="AQ570" s="42" t="s">
        <v>16056</v>
      </c>
      <c r="AR570" s="48" t="s">
        <v>17014</v>
      </c>
      <c r="AS570" s="42" t="s">
        <v>16058</v>
      </c>
      <c r="AT570" s="42" t="s">
        <v>16059</v>
      </c>
      <c r="AU570" s="42" t="s">
        <v>17015</v>
      </c>
      <c r="AV570" s="42" t="s">
        <v>17016</v>
      </c>
      <c r="BA570" s="42" t="s">
        <v>15095</v>
      </c>
      <c r="BB570" s="42" t="s">
        <v>15096</v>
      </c>
    </row>
    <row r="571" spans="1:65" ht="20.100000000000001" customHeight="1" x14ac:dyDescent="0.2">
      <c r="A571" s="43">
        <v>42125</v>
      </c>
      <c r="B571" s="42" t="s">
        <v>17403</v>
      </c>
      <c r="C571" s="34" t="s">
        <v>112</v>
      </c>
      <c r="D571" s="34">
        <v>20240120</v>
      </c>
      <c r="E571" s="42" t="s">
        <v>17404</v>
      </c>
      <c r="G571" s="42" t="s">
        <v>4414</v>
      </c>
      <c r="I571" s="42" t="s">
        <v>4415</v>
      </c>
      <c r="N571" s="44">
        <v>41280.450694444444</v>
      </c>
      <c r="O571" s="44">
        <v>178</v>
      </c>
      <c r="P571" s="42" t="s">
        <v>120</v>
      </c>
      <c r="Q571" s="45" t="s">
        <v>120</v>
      </c>
      <c r="R571" s="46" t="s">
        <v>17405</v>
      </c>
      <c r="S571" s="46" t="s">
        <v>15061</v>
      </c>
      <c r="T571" s="47" t="s">
        <v>17406</v>
      </c>
      <c r="U571" s="47" t="s">
        <v>15063</v>
      </c>
      <c r="V571" s="42" t="s">
        <v>17407</v>
      </c>
      <c r="W571" s="42" t="s">
        <v>124</v>
      </c>
      <c r="X571" s="42" t="s">
        <v>112</v>
      </c>
      <c r="Y571" s="42">
        <v>2013</v>
      </c>
      <c r="Z571" s="42" t="s">
        <v>125</v>
      </c>
      <c r="AA571" s="42" t="s">
        <v>15237</v>
      </c>
      <c r="AB571" s="42" t="s">
        <v>127</v>
      </c>
      <c r="AC571" s="42" t="s">
        <v>128</v>
      </c>
      <c r="AD571" s="42" t="s">
        <v>15908</v>
      </c>
      <c r="AE571" s="42" t="s">
        <v>130</v>
      </c>
      <c r="AF571" s="42" t="s">
        <v>131</v>
      </c>
      <c r="AG571" s="42" t="s">
        <v>16117</v>
      </c>
      <c r="AH571" s="42" t="s">
        <v>133</v>
      </c>
      <c r="AI571" s="42" t="s">
        <v>134</v>
      </c>
      <c r="AJ571" s="42" t="s">
        <v>16118</v>
      </c>
      <c r="AK571" s="42" t="s">
        <v>137</v>
      </c>
      <c r="AL571" s="42" t="s">
        <v>138</v>
      </c>
      <c r="AN571" s="42" t="s">
        <v>17408</v>
      </c>
      <c r="AO571" s="42" t="s">
        <v>76</v>
      </c>
      <c r="AP571" s="42" t="s">
        <v>17409</v>
      </c>
      <c r="AQ571" s="42" t="s">
        <v>17410</v>
      </c>
      <c r="AR571" s="48"/>
      <c r="BA571" s="42" t="s">
        <v>15731</v>
      </c>
      <c r="BB571" s="42" t="s">
        <v>12078</v>
      </c>
      <c r="BC571" s="42" t="s">
        <v>16018</v>
      </c>
      <c r="BD571" s="42" t="s">
        <v>16019</v>
      </c>
    </row>
    <row r="572" spans="1:65" ht="20.100000000000001" customHeight="1" x14ac:dyDescent="0.2">
      <c r="A572" s="43">
        <v>42125</v>
      </c>
      <c r="B572" s="42" t="s">
        <v>17411</v>
      </c>
      <c r="C572" s="34" t="s">
        <v>112</v>
      </c>
      <c r="D572" s="34">
        <v>20240120</v>
      </c>
      <c r="E572" s="42" t="s">
        <v>1807</v>
      </c>
      <c r="F572" s="42" t="s">
        <v>17412</v>
      </c>
      <c r="G572" s="42" t="s">
        <v>3133</v>
      </c>
      <c r="I572" s="42" t="s">
        <v>3134</v>
      </c>
      <c r="N572" s="44">
        <v>39937.469444444447</v>
      </c>
      <c r="O572" s="44">
        <v>474</v>
      </c>
      <c r="P572" s="42" t="s">
        <v>120</v>
      </c>
      <c r="Q572" s="45" t="s">
        <v>120</v>
      </c>
      <c r="R572" s="46" t="s">
        <v>17413</v>
      </c>
      <c r="S572" s="46" t="s">
        <v>15061</v>
      </c>
      <c r="T572" s="47" t="s">
        <v>17414</v>
      </c>
      <c r="U572" s="47" t="s">
        <v>15063</v>
      </c>
      <c r="V572" s="42" t="s">
        <v>17415</v>
      </c>
      <c r="W572" s="42" t="s">
        <v>124</v>
      </c>
      <c r="X572" s="42" t="s">
        <v>112</v>
      </c>
      <c r="Y572" s="42">
        <v>2009</v>
      </c>
      <c r="Z572" s="42" t="s">
        <v>125</v>
      </c>
      <c r="AA572" s="42" t="s">
        <v>15237</v>
      </c>
      <c r="AB572" s="42" t="s">
        <v>127</v>
      </c>
      <c r="AC572" s="42" t="s">
        <v>128</v>
      </c>
      <c r="AD572" s="42" t="s">
        <v>15908</v>
      </c>
      <c r="AE572" s="42" t="s">
        <v>130</v>
      </c>
      <c r="AF572" s="42" t="s">
        <v>131</v>
      </c>
      <c r="AG572" s="42" t="s">
        <v>16117</v>
      </c>
      <c r="AH572" s="42" t="s">
        <v>133</v>
      </c>
      <c r="AI572" s="42" t="s">
        <v>134</v>
      </c>
      <c r="AJ572" s="42" t="s">
        <v>16118</v>
      </c>
      <c r="AK572" s="42" t="s">
        <v>137</v>
      </c>
      <c r="AL572" s="42" t="s">
        <v>138</v>
      </c>
      <c r="AN572" s="42" t="s">
        <v>17416</v>
      </c>
      <c r="AO572" s="42" t="s">
        <v>76</v>
      </c>
      <c r="AP572" s="42" t="s">
        <v>17417</v>
      </c>
      <c r="AQ572" s="42" t="s">
        <v>17418</v>
      </c>
      <c r="AR572" s="48" t="s">
        <v>17419</v>
      </c>
      <c r="AS572" s="42" t="s">
        <v>17420</v>
      </c>
    </row>
    <row r="573" spans="1:65" ht="20.100000000000001" customHeight="1" x14ac:dyDescent="0.2">
      <c r="A573" s="43">
        <v>42095</v>
      </c>
      <c r="B573" s="42" t="s">
        <v>17421</v>
      </c>
      <c r="C573" s="34" t="s">
        <v>112</v>
      </c>
      <c r="D573" s="34">
        <v>20240120</v>
      </c>
      <c r="E573" s="42" t="s">
        <v>3131</v>
      </c>
      <c r="F573" s="42" t="s">
        <v>17422</v>
      </c>
      <c r="G573" s="42" t="s">
        <v>3133</v>
      </c>
      <c r="H573" s="42" t="s">
        <v>17423</v>
      </c>
      <c r="I573" s="42" t="s">
        <v>3134</v>
      </c>
      <c r="N573" s="44">
        <v>41280.599305555559</v>
      </c>
      <c r="O573" s="44">
        <v>604</v>
      </c>
      <c r="P573" s="42" t="s">
        <v>120</v>
      </c>
      <c r="Q573" s="45" t="s">
        <v>120</v>
      </c>
      <c r="R573" s="46" t="s">
        <v>17424</v>
      </c>
      <c r="S573" s="46" t="s">
        <v>15061</v>
      </c>
      <c r="T573" s="47" t="s">
        <v>17425</v>
      </c>
      <c r="U573" s="47" t="s">
        <v>15063</v>
      </c>
      <c r="V573" s="42" t="s">
        <v>17426</v>
      </c>
      <c r="W573" s="42" t="s">
        <v>124</v>
      </c>
      <c r="X573" s="42" t="s">
        <v>112</v>
      </c>
      <c r="Y573" s="42">
        <v>2013</v>
      </c>
      <c r="Z573" s="42" t="s">
        <v>125</v>
      </c>
      <c r="AA573" s="42" t="s">
        <v>15104</v>
      </c>
      <c r="AB573" s="42" t="s">
        <v>127</v>
      </c>
      <c r="AC573" s="42" t="s">
        <v>128</v>
      </c>
      <c r="AD573" s="42" t="s">
        <v>15908</v>
      </c>
      <c r="AE573" s="42" t="s">
        <v>130</v>
      </c>
      <c r="AF573" s="42" t="s">
        <v>131</v>
      </c>
      <c r="AG573" s="42" t="s">
        <v>16117</v>
      </c>
      <c r="AH573" s="42" t="s">
        <v>133</v>
      </c>
      <c r="AI573" s="42" t="s">
        <v>134</v>
      </c>
      <c r="AJ573" s="42" t="s">
        <v>16118</v>
      </c>
      <c r="AK573" s="42" t="s">
        <v>137</v>
      </c>
      <c r="AL573" s="42" t="s">
        <v>138</v>
      </c>
      <c r="AN573" s="42" t="s">
        <v>17427</v>
      </c>
      <c r="AO573" s="42" t="s">
        <v>76</v>
      </c>
      <c r="AP573" s="42" t="s">
        <v>15106</v>
      </c>
      <c r="AQ573" s="42" t="s">
        <v>15107</v>
      </c>
      <c r="AR573" s="48" t="s">
        <v>15108</v>
      </c>
      <c r="AS573" s="42" t="s">
        <v>15109</v>
      </c>
      <c r="AT573" s="42" t="s">
        <v>15110</v>
      </c>
      <c r="AU573" s="42" t="s">
        <v>15111</v>
      </c>
      <c r="AV573" s="42" t="s">
        <v>15112</v>
      </c>
      <c r="AW573" s="42" t="s">
        <v>15113</v>
      </c>
      <c r="AX573" s="42" t="s">
        <v>15114</v>
      </c>
      <c r="AY573" s="42" t="s">
        <v>15000</v>
      </c>
      <c r="AZ573" s="42" t="s">
        <v>15001</v>
      </c>
    </row>
    <row r="574" spans="1:65" ht="20.100000000000001" customHeight="1" x14ac:dyDescent="0.2">
      <c r="A574" s="43">
        <v>42095</v>
      </c>
      <c r="B574" s="42" t="s">
        <v>17428</v>
      </c>
      <c r="C574" s="34" t="s">
        <v>112</v>
      </c>
      <c r="D574" s="34">
        <v>20240120</v>
      </c>
      <c r="E574" s="42" t="s">
        <v>3131</v>
      </c>
      <c r="F574" s="42" t="s">
        <v>10767</v>
      </c>
      <c r="G574" s="42" t="s">
        <v>15387</v>
      </c>
      <c r="H574" s="42" t="s">
        <v>17132</v>
      </c>
      <c r="I574" s="42" t="s">
        <v>15388</v>
      </c>
      <c r="N574" s="44">
        <v>40576.51458333333</v>
      </c>
      <c r="O574" s="44">
        <v>482</v>
      </c>
      <c r="P574" s="42" t="s">
        <v>120</v>
      </c>
      <c r="Q574" s="45" t="s">
        <v>120</v>
      </c>
      <c r="R574" s="46" t="s">
        <v>17429</v>
      </c>
      <c r="S574" s="46" t="s">
        <v>15061</v>
      </c>
      <c r="T574" s="47" t="s">
        <v>17430</v>
      </c>
      <c r="U574" s="47" t="s">
        <v>15063</v>
      </c>
      <c r="V574" s="42" t="s">
        <v>17431</v>
      </c>
      <c r="W574" s="42" t="s">
        <v>124</v>
      </c>
      <c r="X574" s="42" t="s">
        <v>112</v>
      </c>
      <c r="Z574" s="42" t="s">
        <v>125</v>
      </c>
      <c r="AA574" s="42" t="s">
        <v>15104</v>
      </c>
      <c r="AB574" s="42" t="s">
        <v>127</v>
      </c>
      <c r="AC574" s="42" t="s">
        <v>128</v>
      </c>
      <c r="AD574" s="42" t="s">
        <v>15908</v>
      </c>
      <c r="AE574" s="42" t="s">
        <v>130</v>
      </c>
      <c r="AF574" s="42" t="s">
        <v>131</v>
      </c>
      <c r="AG574" s="42" t="s">
        <v>16117</v>
      </c>
      <c r="AH574" s="42" t="s">
        <v>133</v>
      </c>
      <c r="AI574" s="42" t="s">
        <v>134</v>
      </c>
      <c r="AJ574" s="42" t="s">
        <v>16118</v>
      </c>
      <c r="AK574" s="42" t="s">
        <v>137</v>
      </c>
      <c r="AL574" s="42" t="s">
        <v>138</v>
      </c>
      <c r="AN574" s="42" t="s">
        <v>17432</v>
      </c>
      <c r="AO574" s="42" t="s">
        <v>76</v>
      </c>
      <c r="AP574" s="42" t="s">
        <v>15106</v>
      </c>
      <c r="AQ574" s="42" t="s">
        <v>15107</v>
      </c>
      <c r="AR574" s="48" t="s">
        <v>15108</v>
      </c>
      <c r="AS574" s="42" t="s">
        <v>15109</v>
      </c>
      <c r="AT574" s="42" t="s">
        <v>15110</v>
      </c>
      <c r="AU574" s="42" t="s">
        <v>17433</v>
      </c>
    </row>
    <row r="575" spans="1:65" ht="20.100000000000001" customHeight="1" x14ac:dyDescent="0.2">
      <c r="A575" s="43">
        <v>42095</v>
      </c>
      <c r="B575" s="42" t="s">
        <v>17434</v>
      </c>
      <c r="C575" s="34" t="s">
        <v>112</v>
      </c>
      <c r="D575" s="34">
        <v>20240120</v>
      </c>
      <c r="E575" s="42" t="s">
        <v>1807</v>
      </c>
      <c r="F575" s="42" t="s">
        <v>17435</v>
      </c>
      <c r="G575" s="42" t="s">
        <v>15174</v>
      </c>
      <c r="N575" s="44">
        <v>39905.353472222225</v>
      </c>
      <c r="O575" s="44">
        <v>379</v>
      </c>
      <c r="P575" s="42" t="s">
        <v>120</v>
      </c>
      <c r="Q575" s="45" t="s">
        <v>120</v>
      </c>
      <c r="R575" s="46" t="s">
        <v>17436</v>
      </c>
      <c r="S575" s="46" t="s">
        <v>15061</v>
      </c>
      <c r="T575" s="47" t="s">
        <v>17437</v>
      </c>
      <c r="U575" s="47" t="s">
        <v>15063</v>
      </c>
      <c r="V575" s="42" t="s">
        <v>17438</v>
      </c>
      <c r="W575" s="42" t="s">
        <v>124</v>
      </c>
      <c r="X575" s="42" t="s">
        <v>112</v>
      </c>
      <c r="Z575" s="42" t="s">
        <v>125</v>
      </c>
      <c r="AA575" s="42" t="s">
        <v>15104</v>
      </c>
      <c r="AB575" s="42" t="s">
        <v>127</v>
      </c>
      <c r="AC575" s="42" t="s">
        <v>128</v>
      </c>
      <c r="AD575" s="42" t="s">
        <v>15908</v>
      </c>
      <c r="AE575" s="42" t="s">
        <v>130</v>
      </c>
      <c r="AF575" s="42" t="s">
        <v>131</v>
      </c>
      <c r="AG575" s="42" t="s">
        <v>16117</v>
      </c>
      <c r="AH575" s="42" t="s">
        <v>133</v>
      </c>
      <c r="AI575" s="42" t="s">
        <v>134</v>
      </c>
      <c r="AJ575" s="42" t="s">
        <v>16118</v>
      </c>
      <c r="AK575" s="42" t="s">
        <v>137</v>
      </c>
      <c r="AL575" s="42" t="s">
        <v>138</v>
      </c>
      <c r="AN575" s="42" t="s">
        <v>17439</v>
      </c>
      <c r="AO575" s="42" t="s">
        <v>76</v>
      </c>
      <c r="AP575" s="42" t="s">
        <v>17420</v>
      </c>
      <c r="AQ575" s="42" t="s">
        <v>17419</v>
      </c>
      <c r="AR575" s="48" t="s">
        <v>16316</v>
      </c>
      <c r="AS575" s="42" t="s">
        <v>16317</v>
      </c>
      <c r="AT575" s="42" t="s">
        <v>15345</v>
      </c>
      <c r="AU575" s="42" t="s">
        <v>7999</v>
      </c>
    </row>
    <row r="576" spans="1:65" ht="20.100000000000001" customHeight="1" x14ac:dyDescent="0.2">
      <c r="A576" s="43">
        <v>42095</v>
      </c>
      <c r="B576" s="42" t="s">
        <v>17440</v>
      </c>
      <c r="C576" s="34" t="s">
        <v>112</v>
      </c>
      <c r="D576" s="34">
        <v>20240120</v>
      </c>
      <c r="E576" s="42" t="s">
        <v>3169</v>
      </c>
      <c r="F576" s="42" t="s">
        <v>17441</v>
      </c>
      <c r="G576" s="42" t="s">
        <v>17442</v>
      </c>
      <c r="H576" s="42" t="s">
        <v>17117</v>
      </c>
      <c r="I576" s="42" t="s">
        <v>17443</v>
      </c>
      <c r="N576" s="44">
        <v>41156.625694444447</v>
      </c>
      <c r="O576" s="44">
        <v>733</v>
      </c>
      <c r="P576" s="42" t="s">
        <v>120</v>
      </c>
      <c r="Q576" s="45" t="s">
        <v>120</v>
      </c>
      <c r="R576" s="46" t="s">
        <v>17444</v>
      </c>
      <c r="S576" s="46" t="s">
        <v>15061</v>
      </c>
      <c r="T576" s="47" t="s">
        <v>17445</v>
      </c>
      <c r="U576" s="47" t="s">
        <v>15063</v>
      </c>
      <c r="V576" s="42" t="s">
        <v>17446</v>
      </c>
      <c r="W576" s="42" t="s">
        <v>124</v>
      </c>
      <c r="X576" s="42" t="s">
        <v>112</v>
      </c>
      <c r="Y576" s="42">
        <v>2012</v>
      </c>
      <c r="Z576" s="42" t="s">
        <v>125</v>
      </c>
      <c r="AA576" s="42" t="s">
        <v>15064</v>
      </c>
      <c r="AB576" s="42" t="s">
        <v>127</v>
      </c>
      <c r="AC576" s="42" t="s">
        <v>128</v>
      </c>
      <c r="AD576" s="42" t="s">
        <v>15908</v>
      </c>
      <c r="AE576" s="42" t="s">
        <v>130</v>
      </c>
      <c r="AF576" s="42" t="s">
        <v>131</v>
      </c>
      <c r="AG576" s="42" t="s">
        <v>16117</v>
      </c>
      <c r="AH576" s="42" t="s">
        <v>133</v>
      </c>
      <c r="AI576" s="42" t="s">
        <v>134</v>
      </c>
      <c r="AJ576" s="42" t="s">
        <v>16118</v>
      </c>
      <c r="AK576" s="42" t="s">
        <v>137</v>
      </c>
      <c r="AL576" s="42" t="s">
        <v>138</v>
      </c>
      <c r="AN576" s="42" t="s">
        <v>17447</v>
      </c>
      <c r="AO576" s="42" t="s">
        <v>76</v>
      </c>
      <c r="AP576" s="42" t="s">
        <v>15181</v>
      </c>
      <c r="AQ576" s="42" t="s">
        <v>15183</v>
      </c>
      <c r="AR576" s="48" t="s">
        <v>15184</v>
      </c>
      <c r="AS576" s="42" t="s">
        <v>15185</v>
      </c>
      <c r="AT576" s="42" t="s">
        <v>15186</v>
      </c>
      <c r="AU576" s="42" t="s">
        <v>15187</v>
      </c>
      <c r="AV576" s="42" t="s">
        <v>15188</v>
      </c>
      <c r="AW576" s="42" t="s">
        <v>15189</v>
      </c>
      <c r="AX576" s="42" t="s">
        <v>15052</v>
      </c>
    </row>
    <row r="577" spans="1:57" ht="20.100000000000001" customHeight="1" x14ac:dyDescent="0.2">
      <c r="A577" s="43">
        <v>42095</v>
      </c>
      <c r="B577" s="42" t="s">
        <v>17448</v>
      </c>
      <c r="C577" s="34" t="s">
        <v>112</v>
      </c>
      <c r="D577" s="34">
        <v>20240120</v>
      </c>
      <c r="E577" s="42" t="s">
        <v>13339</v>
      </c>
      <c r="F577" s="42" t="s">
        <v>13441</v>
      </c>
      <c r="G577" s="42" t="s">
        <v>6494</v>
      </c>
      <c r="H577" s="42" t="s">
        <v>17053</v>
      </c>
      <c r="I577" s="42" t="s">
        <v>2512</v>
      </c>
      <c r="N577" s="44">
        <v>41345</v>
      </c>
      <c r="O577" s="44">
        <v>300</v>
      </c>
      <c r="P577" s="42" t="s">
        <v>120</v>
      </c>
      <c r="Q577" s="45" t="s">
        <v>120</v>
      </c>
      <c r="R577" s="46" t="s">
        <v>17449</v>
      </c>
      <c r="S577" s="46" t="s">
        <v>15061</v>
      </c>
      <c r="T577" s="47" t="s">
        <v>17450</v>
      </c>
      <c r="U577" s="47" t="s">
        <v>15063</v>
      </c>
      <c r="V577" s="42" t="s">
        <v>17451</v>
      </c>
      <c r="W577" s="42" t="s">
        <v>124</v>
      </c>
      <c r="X577" s="42" t="s">
        <v>112</v>
      </c>
      <c r="Y577" s="42">
        <v>2013</v>
      </c>
      <c r="Z577" s="42" t="s">
        <v>125</v>
      </c>
      <c r="AA577" s="42" t="s">
        <v>17452</v>
      </c>
      <c r="AB577" s="42" t="s">
        <v>127</v>
      </c>
      <c r="AC577" s="42" t="s">
        <v>128</v>
      </c>
      <c r="AD577" s="42" t="s">
        <v>15908</v>
      </c>
      <c r="AE577" s="42" t="s">
        <v>130</v>
      </c>
      <c r="AF577" s="42" t="s">
        <v>131</v>
      </c>
      <c r="AG577" s="42" t="s">
        <v>16117</v>
      </c>
      <c r="AH577" s="42" t="s">
        <v>133</v>
      </c>
      <c r="AI577" s="42" t="s">
        <v>134</v>
      </c>
      <c r="AJ577" s="42" t="s">
        <v>16118</v>
      </c>
      <c r="AK577" s="42" t="s">
        <v>137</v>
      </c>
      <c r="AL577" s="42" t="s">
        <v>138</v>
      </c>
      <c r="AN577" s="42" t="s">
        <v>17453</v>
      </c>
      <c r="AO577" s="42" t="s">
        <v>76</v>
      </c>
      <c r="AP577" s="42" t="s">
        <v>15224</v>
      </c>
      <c r="AQ577" s="42" t="s">
        <v>16904</v>
      </c>
      <c r="AR577" s="48" t="s">
        <v>15225</v>
      </c>
      <c r="AS577" s="42" t="s">
        <v>15226</v>
      </c>
      <c r="AT577" s="42" t="s">
        <v>15227</v>
      </c>
      <c r="AU577" s="42" t="s">
        <v>15228</v>
      </c>
      <c r="AV577" s="42" t="s">
        <v>15229</v>
      </c>
      <c r="AW577" s="42" t="s">
        <v>15230</v>
      </c>
      <c r="AX577" s="42" t="s">
        <v>15093</v>
      </c>
      <c r="AY577" s="42" t="s">
        <v>17454</v>
      </c>
      <c r="AZ577" s="42" t="s">
        <v>15223</v>
      </c>
    </row>
    <row r="578" spans="1:57" ht="20.100000000000001" customHeight="1" x14ac:dyDescent="0.2">
      <c r="A578" s="43">
        <v>42095</v>
      </c>
      <c r="B578" s="42" t="s">
        <v>17455</v>
      </c>
      <c r="C578" s="34" t="s">
        <v>112</v>
      </c>
      <c r="D578" s="34">
        <v>20240120</v>
      </c>
      <c r="E578" s="42" t="s">
        <v>17456</v>
      </c>
      <c r="F578" s="42" t="s">
        <v>16112</v>
      </c>
      <c r="G578" s="42" t="s">
        <v>17101</v>
      </c>
      <c r="I578" s="42" t="s">
        <v>17102</v>
      </c>
      <c r="N578" s="44">
        <v>40666.513888888891</v>
      </c>
      <c r="O578" s="44">
        <v>554</v>
      </c>
      <c r="P578" s="42" t="s">
        <v>120</v>
      </c>
      <c r="Q578" s="45" t="s">
        <v>120</v>
      </c>
      <c r="R578" s="46" t="s">
        <v>17457</v>
      </c>
      <c r="S578" s="46" t="s">
        <v>15061</v>
      </c>
      <c r="T578" s="47" t="s">
        <v>17458</v>
      </c>
      <c r="U578" s="47" t="s">
        <v>15063</v>
      </c>
      <c r="V578" s="42" t="s">
        <v>17459</v>
      </c>
      <c r="W578" s="42" t="s">
        <v>124</v>
      </c>
      <c r="X578" s="42" t="s">
        <v>112</v>
      </c>
      <c r="Z578" s="42" t="s">
        <v>125</v>
      </c>
      <c r="AA578" s="42" t="s">
        <v>15104</v>
      </c>
      <c r="AB578" s="42" t="s">
        <v>127</v>
      </c>
      <c r="AC578" s="42" t="s">
        <v>128</v>
      </c>
      <c r="AD578" s="42" t="s">
        <v>15908</v>
      </c>
      <c r="AE578" s="42" t="s">
        <v>130</v>
      </c>
      <c r="AF578" s="42" t="s">
        <v>131</v>
      </c>
      <c r="AG578" s="42" t="s">
        <v>16117</v>
      </c>
      <c r="AH578" s="42" t="s">
        <v>133</v>
      </c>
      <c r="AI578" s="42" t="s">
        <v>134</v>
      </c>
      <c r="AJ578" s="42" t="s">
        <v>16118</v>
      </c>
      <c r="AK578" s="42" t="s">
        <v>137</v>
      </c>
      <c r="AL578" s="42" t="s">
        <v>138</v>
      </c>
      <c r="AN578" s="42" t="s">
        <v>17460</v>
      </c>
      <c r="AO578" s="42" t="s">
        <v>76</v>
      </c>
      <c r="AP578" s="42" t="s">
        <v>16120</v>
      </c>
      <c r="AQ578" s="42" t="s">
        <v>15783</v>
      </c>
      <c r="AR578" s="48" t="s">
        <v>16121</v>
      </c>
      <c r="AS578" s="42" t="s">
        <v>16122</v>
      </c>
      <c r="AT578" s="42" t="s">
        <v>16013</v>
      </c>
      <c r="AU578" s="42" t="s">
        <v>16014</v>
      </c>
      <c r="AV578" s="42" t="s">
        <v>16015</v>
      </c>
      <c r="AW578" s="42" t="s">
        <v>16016</v>
      </c>
      <c r="AX578" s="42" t="s">
        <v>15280</v>
      </c>
      <c r="AY578" s="42" t="s">
        <v>15564</v>
      </c>
      <c r="AZ578" s="42" t="s">
        <v>16017</v>
      </c>
    </row>
    <row r="579" spans="1:57" ht="20.100000000000001" customHeight="1" x14ac:dyDescent="0.2">
      <c r="A579" s="43">
        <v>42095</v>
      </c>
      <c r="B579" s="42" t="s">
        <v>17461</v>
      </c>
      <c r="C579" s="34" t="s">
        <v>112</v>
      </c>
      <c r="D579" s="34">
        <v>20240120</v>
      </c>
      <c r="E579" s="42" t="s">
        <v>17462</v>
      </c>
      <c r="F579" s="42" t="s">
        <v>17463</v>
      </c>
      <c r="G579" s="42" t="s">
        <v>8043</v>
      </c>
      <c r="I579" s="42" t="s">
        <v>6229</v>
      </c>
      <c r="N579" s="44">
        <v>39204</v>
      </c>
      <c r="O579" s="44">
        <v>498</v>
      </c>
      <c r="P579" s="42" t="s">
        <v>120</v>
      </c>
      <c r="Q579" s="45" t="s">
        <v>120</v>
      </c>
      <c r="R579" s="46" t="s">
        <v>17464</v>
      </c>
      <c r="S579" s="46" t="s">
        <v>15061</v>
      </c>
      <c r="T579" s="47" t="s">
        <v>17465</v>
      </c>
      <c r="U579" s="47" t="s">
        <v>15063</v>
      </c>
      <c r="V579" s="42" t="s">
        <v>17466</v>
      </c>
      <c r="W579" s="42" t="s">
        <v>124</v>
      </c>
      <c r="X579" s="42" t="s">
        <v>112</v>
      </c>
      <c r="Z579" s="42" t="s">
        <v>125</v>
      </c>
      <c r="AA579" s="42" t="s">
        <v>15104</v>
      </c>
      <c r="AB579" s="42" t="s">
        <v>127</v>
      </c>
      <c r="AC579" s="42" t="s">
        <v>128</v>
      </c>
      <c r="AD579" s="42" t="s">
        <v>15908</v>
      </c>
      <c r="AE579" s="42" t="s">
        <v>130</v>
      </c>
      <c r="AF579" s="42" t="s">
        <v>131</v>
      </c>
      <c r="AG579" s="42" t="s">
        <v>16117</v>
      </c>
      <c r="AH579" s="42" t="s">
        <v>133</v>
      </c>
      <c r="AI579" s="42" t="s">
        <v>134</v>
      </c>
      <c r="AJ579" s="42" t="s">
        <v>16118</v>
      </c>
      <c r="AK579" s="42" t="s">
        <v>137</v>
      </c>
      <c r="AL579" s="42" t="s">
        <v>138</v>
      </c>
      <c r="AN579" s="42" t="s">
        <v>17467</v>
      </c>
      <c r="AO579" s="42" t="s">
        <v>76</v>
      </c>
      <c r="AR579" s="48"/>
    </row>
    <row r="580" spans="1:57" ht="20.100000000000001" customHeight="1" x14ac:dyDescent="0.2">
      <c r="A580" s="43">
        <v>42095</v>
      </c>
      <c r="B580" s="42" t="s">
        <v>17468</v>
      </c>
      <c r="C580" s="34" t="s">
        <v>112</v>
      </c>
      <c r="D580" s="34">
        <v>20240120</v>
      </c>
      <c r="E580" s="42" t="s">
        <v>8041</v>
      </c>
      <c r="F580" s="42" t="s">
        <v>11252</v>
      </c>
      <c r="G580" s="42" t="s">
        <v>758</v>
      </c>
      <c r="H580" s="42" t="s">
        <v>17053</v>
      </c>
      <c r="I580" s="42" t="s">
        <v>759</v>
      </c>
      <c r="N580" s="44">
        <v>39785.345833333333</v>
      </c>
      <c r="O580" s="44">
        <v>430</v>
      </c>
      <c r="P580" s="42" t="s">
        <v>120</v>
      </c>
      <c r="Q580" s="45" t="s">
        <v>120</v>
      </c>
      <c r="R580" s="46" t="s">
        <v>17469</v>
      </c>
      <c r="S580" s="46" t="s">
        <v>15061</v>
      </c>
      <c r="T580" s="47" t="s">
        <v>17470</v>
      </c>
      <c r="U580" s="47" t="s">
        <v>15063</v>
      </c>
      <c r="V580" s="42" t="s">
        <v>17471</v>
      </c>
      <c r="W580" s="42" t="s">
        <v>124</v>
      </c>
      <c r="X580" s="42" t="s">
        <v>112</v>
      </c>
      <c r="Z580" s="42" t="s">
        <v>125</v>
      </c>
      <c r="AA580" s="42" t="s">
        <v>15104</v>
      </c>
      <c r="AB580" s="42" t="s">
        <v>127</v>
      </c>
      <c r="AC580" s="42" t="s">
        <v>128</v>
      </c>
      <c r="AD580" s="42" t="s">
        <v>15908</v>
      </c>
      <c r="AE580" s="42" t="s">
        <v>130</v>
      </c>
      <c r="AF580" s="42" t="s">
        <v>131</v>
      </c>
      <c r="AG580" s="42" t="s">
        <v>16117</v>
      </c>
      <c r="AH580" s="42" t="s">
        <v>133</v>
      </c>
      <c r="AI580" s="42" t="s">
        <v>134</v>
      </c>
      <c r="AJ580" s="42" t="s">
        <v>16118</v>
      </c>
      <c r="AK580" s="42" t="s">
        <v>137</v>
      </c>
      <c r="AL580" s="42" t="s">
        <v>138</v>
      </c>
      <c r="AN580" s="42" t="s">
        <v>17472</v>
      </c>
      <c r="AO580" s="42" t="s">
        <v>76</v>
      </c>
      <c r="AP580" s="42" t="s">
        <v>17473</v>
      </c>
      <c r="AQ580" s="42" t="s">
        <v>15394</v>
      </c>
      <c r="AR580" s="48" t="s">
        <v>17474</v>
      </c>
      <c r="AS580" s="42" t="s">
        <v>17475</v>
      </c>
      <c r="AT580" s="42" t="s">
        <v>17476</v>
      </c>
      <c r="AU580" s="42" t="s">
        <v>17477</v>
      </c>
      <c r="BA580" s="42" t="s">
        <v>17478</v>
      </c>
      <c r="BB580" s="42" t="s">
        <v>1101</v>
      </c>
      <c r="BC580" s="42" t="s">
        <v>17479</v>
      </c>
      <c r="BD580" s="42" t="s">
        <v>4711</v>
      </c>
      <c r="BE580" s="42" t="s">
        <v>17480</v>
      </c>
    </row>
    <row r="581" spans="1:57" ht="20.100000000000001" customHeight="1" x14ac:dyDescent="0.2">
      <c r="A581" s="43">
        <v>42095</v>
      </c>
      <c r="B581" s="42" t="s">
        <v>17481</v>
      </c>
      <c r="C581" s="34" t="s">
        <v>112</v>
      </c>
      <c r="D581" s="34">
        <v>20240120</v>
      </c>
      <c r="E581" s="42" t="s">
        <v>2593</v>
      </c>
      <c r="F581" s="42" t="s">
        <v>17482</v>
      </c>
      <c r="G581" s="42" t="s">
        <v>8182</v>
      </c>
      <c r="H581" s="42" t="s">
        <v>17053</v>
      </c>
      <c r="I581" s="42" t="s">
        <v>8183</v>
      </c>
      <c r="N581" s="44">
        <v>41002.529166666667</v>
      </c>
      <c r="O581" s="44">
        <v>329</v>
      </c>
      <c r="P581" s="42" t="s">
        <v>120</v>
      </c>
      <c r="Q581" s="45" t="s">
        <v>120</v>
      </c>
      <c r="R581" s="46" t="s">
        <v>17483</v>
      </c>
      <c r="S581" s="46" t="s">
        <v>15061</v>
      </c>
      <c r="T581" s="47" t="s">
        <v>17484</v>
      </c>
      <c r="U581" s="47" t="s">
        <v>15063</v>
      </c>
      <c r="V581" s="42" t="s">
        <v>17485</v>
      </c>
      <c r="W581" s="42" t="s">
        <v>124</v>
      </c>
      <c r="X581" s="42" t="s">
        <v>112</v>
      </c>
      <c r="Y581" s="42">
        <v>2012</v>
      </c>
      <c r="Z581" s="42" t="s">
        <v>125</v>
      </c>
      <c r="AA581" s="42" t="s">
        <v>15237</v>
      </c>
      <c r="AB581" s="42" t="s">
        <v>127</v>
      </c>
      <c r="AC581" s="42" t="s">
        <v>128</v>
      </c>
      <c r="AD581" s="42" t="s">
        <v>15908</v>
      </c>
      <c r="AE581" s="42" t="s">
        <v>130</v>
      </c>
      <c r="AF581" s="42" t="s">
        <v>131</v>
      </c>
      <c r="AG581" s="42" t="s">
        <v>16117</v>
      </c>
      <c r="AH581" s="42" t="s">
        <v>133</v>
      </c>
      <c r="AI581" s="42" t="s">
        <v>134</v>
      </c>
      <c r="AJ581" s="42" t="s">
        <v>16118</v>
      </c>
      <c r="AK581" s="42" t="s">
        <v>137</v>
      </c>
      <c r="AL581" s="42" t="s">
        <v>138</v>
      </c>
      <c r="AN581" s="42" t="s">
        <v>17486</v>
      </c>
      <c r="AO581" s="42" t="s">
        <v>76</v>
      </c>
      <c r="AP581" s="42" t="s">
        <v>16531</v>
      </c>
      <c r="AQ581" s="42" t="s">
        <v>17487</v>
      </c>
      <c r="AR581" s="48" t="s">
        <v>16533</v>
      </c>
      <c r="AS581" s="42" t="s">
        <v>16534</v>
      </c>
      <c r="AT581" s="42" t="s">
        <v>16535</v>
      </c>
    </row>
    <row r="582" spans="1:57" ht="20.100000000000001" customHeight="1" x14ac:dyDescent="0.2">
      <c r="A582" s="43">
        <v>42095</v>
      </c>
      <c r="B582" s="42" t="s">
        <v>17488</v>
      </c>
      <c r="C582" s="34" t="s">
        <v>112</v>
      </c>
      <c r="D582" s="34">
        <v>20240120</v>
      </c>
      <c r="E582" s="42" t="s">
        <v>1187</v>
      </c>
      <c r="F582" s="42" t="s">
        <v>17489</v>
      </c>
      <c r="G582" s="42" t="s">
        <v>17360</v>
      </c>
      <c r="I582" s="42" t="s">
        <v>8711</v>
      </c>
      <c r="N582" s="44">
        <v>41311.499305555553</v>
      </c>
      <c r="O582" s="44">
        <v>344</v>
      </c>
      <c r="P582" s="42" t="s">
        <v>120</v>
      </c>
      <c r="Q582" s="45" t="s">
        <v>120</v>
      </c>
      <c r="R582" s="46" t="s">
        <v>17490</v>
      </c>
      <c r="S582" s="46" t="s">
        <v>15061</v>
      </c>
      <c r="T582" s="47" t="s">
        <v>17491</v>
      </c>
      <c r="U582" s="47" t="s">
        <v>15063</v>
      </c>
      <c r="V582" s="42" t="s">
        <v>17492</v>
      </c>
      <c r="W582" s="42" t="s">
        <v>124</v>
      </c>
      <c r="X582" s="42" t="s">
        <v>112</v>
      </c>
      <c r="Y582" s="42">
        <v>2013</v>
      </c>
      <c r="Z582" s="42" t="s">
        <v>125</v>
      </c>
      <c r="AA582" s="42" t="s">
        <v>15326</v>
      </c>
      <c r="AB582" s="42" t="s">
        <v>127</v>
      </c>
      <c r="AC582" s="42" t="s">
        <v>128</v>
      </c>
      <c r="AD582" s="42" t="s">
        <v>15908</v>
      </c>
      <c r="AE582" s="42" t="s">
        <v>130</v>
      </c>
      <c r="AF582" s="42" t="s">
        <v>131</v>
      </c>
      <c r="AG582" s="42" t="s">
        <v>16117</v>
      </c>
      <c r="AH582" s="42" t="s">
        <v>133</v>
      </c>
      <c r="AI582" s="42" t="s">
        <v>134</v>
      </c>
      <c r="AJ582" s="42" t="s">
        <v>16118</v>
      </c>
      <c r="AK582" s="42" t="s">
        <v>137</v>
      </c>
      <c r="AL582" s="42" t="s">
        <v>138</v>
      </c>
      <c r="AN582" s="42" t="s">
        <v>17493</v>
      </c>
      <c r="AO582" s="42" t="s">
        <v>76</v>
      </c>
      <c r="AP582" s="42" t="s">
        <v>15783</v>
      </c>
      <c r="AQ582" s="42" t="s">
        <v>17494</v>
      </c>
      <c r="AR582" s="48" t="s">
        <v>15785</v>
      </c>
    </row>
    <row r="583" spans="1:57" ht="20.100000000000001" customHeight="1" x14ac:dyDescent="0.2">
      <c r="A583" s="43">
        <v>42095</v>
      </c>
      <c r="B583" s="42" t="s">
        <v>17495</v>
      </c>
      <c r="C583" s="34" t="s">
        <v>112</v>
      </c>
      <c r="D583" s="34">
        <v>20240120</v>
      </c>
      <c r="E583" s="42" t="s">
        <v>3451</v>
      </c>
      <c r="F583" s="42" t="s">
        <v>17496</v>
      </c>
      <c r="G583" s="42" t="s">
        <v>17497</v>
      </c>
      <c r="I583" s="42" t="s">
        <v>6706</v>
      </c>
      <c r="N583" s="44">
        <v>39937.463888888888</v>
      </c>
      <c r="O583" s="44">
        <v>716</v>
      </c>
      <c r="P583" s="42" t="s">
        <v>120</v>
      </c>
      <c r="Q583" s="45" t="s">
        <v>120</v>
      </c>
      <c r="R583" s="46" t="s">
        <v>17498</v>
      </c>
      <c r="S583" s="46" t="s">
        <v>15061</v>
      </c>
      <c r="T583" s="47" t="s">
        <v>17499</v>
      </c>
      <c r="U583" s="47" t="s">
        <v>15063</v>
      </c>
      <c r="V583" s="42" t="s">
        <v>17500</v>
      </c>
      <c r="W583" s="42" t="s">
        <v>124</v>
      </c>
      <c r="X583" s="42" t="s">
        <v>112</v>
      </c>
      <c r="Z583" s="42" t="s">
        <v>125</v>
      </c>
      <c r="AA583" s="42" t="s">
        <v>15326</v>
      </c>
      <c r="AB583" s="42" t="s">
        <v>127</v>
      </c>
      <c r="AC583" s="42" t="s">
        <v>128</v>
      </c>
      <c r="AD583" s="42" t="s">
        <v>15908</v>
      </c>
      <c r="AE583" s="42" t="s">
        <v>130</v>
      </c>
      <c r="AF583" s="42" t="s">
        <v>131</v>
      </c>
      <c r="AG583" s="42" t="s">
        <v>16117</v>
      </c>
      <c r="AH583" s="42" t="s">
        <v>133</v>
      </c>
      <c r="AI583" s="42" t="s">
        <v>134</v>
      </c>
      <c r="AJ583" s="42" t="s">
        <v>16118</v>
      </c>
      <c r="AK583" s="42" t="s">
        <v>137</v>
      </c>
      <c r="AL583" s="42" t="s">
        <v>138</v>
      </c>
      <c r="AN583" s="42" t="s">
        <v>17501</v>
      </c>
      <c r="AO583" s="42" t="s">
        <v>76</v>
      </c>
      <c r="AP583" s="42" t="s">
        <v>15328</v>
      </c>
      <c r="AQ583" s="42" t="s">
        <v>15329</v>
      </c>
      <c r="AR583" s="48" t="s">
        <v>17371</v>
      </c>
      <c r="AS583" s="42" t="s">
        <v>17502</v>
      </c>
      <c r="AT583" s="42" t="s">
        <v>17503</v>
      </c>
      <c r="AU583" s="42" t="s">
        <v>15333</v>
      </c>
      <c r="AV583" s="42" t="s">
        <v>15334</v>
      </c>
    </row>
    <row r="584" spans="1:57" ht="20.100000000000001" customHeight="1" x14ac:dyDescent="0.2">
      <c r="A584" s="43">
        <v>42095</v>
      </c>
      <c r="B584" s="42" t="s">
        <v>17504</v>
      </c>
      <c r="C584" s="34" t="s">
        <v>112</v>
      </c>
      <c r="D584" s="34">
        <v>20240120</v>
      </c>
      <c r="E584" s="42" t="s">
        <v>16433</v>
      </c>
      <c r="F584" s="42" t="s">
        <v>15900</v>
      </c>
      <c r="G584" s="42" t="s">
        <v>6705</v>
      </c>
      <c r="H584" s="42" t="s">
        <v>17117</v>
      </c>
      <c r="I584" s="42" t="s">
        <v>6706</v>
      </c>
      <c r="N584" s="44">
        <v>41310.675000000003</v>
      </c>
      <c r="O584" s="44">
        <v>427</v>
      </c>
      <c r="P584" s="42" t="s">
        <v>120</v>
      </c>
      <c r="Q584" s="45" t="s">
        <v>120</v>
      </c>
      <c r="R584" s="46" t="s">
        <v>17505</v>
      </c>
      <c r="S584" s="46" t="s">
        <v>15061</v>
      </c>
      <c r="T584" s="47" t="s">
        <v>17506</v>
      </c>
      <c r="U584" s="47" t="s">
        <v>15063</v>
      </c>
      <c r="V584" s="42" t="s">
        <v>17507</v>
      </c>
      <c r="W584" s="42" t="s">
        <v>124</v>
      </c>
      <c r="X584" s="42" t="s">
        <v>112</v>
      </c>
      <c r="Y584" s="42">
        <v>2013</v>
      </c>
      <c r="Z584" s="42" t="s">
        <v>125</v>
      </c>
      <c r="AA584" s="42" t="s">
        <v>15104</v>
      </c>
      <c r="AB584" s="42" t="s">
        <v>127</v>
      </c>
      <c r="AC584" s="42" t="s">
        <v>128</v>
      </c>
      <c r="AD584" s="42" t="s">
        <v>15908</v>
      </c>
      <c r="AE584" s="42" t="s">
        <v>130</v>
      </c>
      <c r="AF584" s="42" t="s">
        <v>131</v>
      </c>
      <c r="AG584" s="42" t="s">
        <v>16117</v>
      </c>
      <c r="AH584" s="42" t="s">
        <v>133</v>
      </c>
      <c r="AI584" s="42" t="s">
        <v>134</v>
      </c>
      <c r="AJ584" s="42" t="s">
        <v>16118</v>
      </c>
      <c r="AK584" s="42" t="s">
        <v>137</v>
      </c>
      <c r="AL584" s="42" t="s">
        <v>138</v>
      </c>
      <c r="AN584" s="42" t="s">
        <v>17508</v>
      </c>
      <c r="AO584" s="42" t="s">
        <v>76</v>
      </c>
      <c r="AP584" s="42" t="s">
        <v>15910</v>
      </c>
      <c r="AQ584" s="42" t="s">
        <v>15394</v>
      </c>
      <c r="AR584" s="48" t="s">
        <v>15911</v>
      </c>
      <c r="AS584" s="42" t="s">
        <v>15750</v>
      </c>
    </row>
    <row r="585" spans="1:57" ht="20.100000000000001" customHeight="1" x14ac:dyDescent="0.2">
      <c r="A585" s="43">
        <v>42095</v>
      </c>
      <c r="B585" s="42" t="s">
        <v>17509</v>
      </c>
      <c r="C585" s="34" t="s">
        <v>112</v>
      </c>
      <c r="D585" s="34">
        <v>20240120</v>
      </c>
      <c r="E585" s="42" t="s">
        <v>16433</v>
      </c>
      <c r="F585" s="42" t="s">
        <v>15900</v>
      </c>
      <c r="G585" s="42" t="s">
        <v>13325</v>
      </c>
      <c r="I585" s="42" t="s">
        <v>6745</v>
      </c>
      <c r="N585" s="44">
        <v>40429.470833333333</v>
      </c>
      <c r="O585" s="44">
        <v>370</v>
      </c>
      <c r="P585" s="42" t="s">
        <v>120</v>
      </c>
      <c r="Q585" s="45" t="s">
        <v>120</v>
      </c>
      <c r="R585" s="46" t="s">
        <v>17510</v>
      </c>
      <c r="S585" s="46" t="s">
        <v>15061</v>
      </c>
      <c r="T585" s="47" t="s">
        <v>17511</v>
      </c>
      <c r="U585" s="47" t="s">
        <v>15063</v>
      </c>
      <c r="V585" s="42" t="s">
        <v>17512</v>
      </c>
      <c r="W585" s="42" t="s">
        <v>124</v>
      </c>
      <c r="X585" s="42" t="s">
        <v>112</v>
      </c>
      <c r="Z585" s="42" t="s">
        <v>125</v>
      </c>
      <c r="AA585" s="42" t="s">
        <v>15104</v>
      </c>
      <c r="AB585" s="42" t="s">
        <v>127</v>
      </c>
      <c r="AC585" s="42" t="s">
        <v>128</v>
      </c>
      <c r="AD585" s="42" t="s">
        <v>15908</v>
      </c>
      <c r="AE585" s="42" t="s">
        <v>130</v>
      </c>
      <c r="AF585" s="42" t="s">
        <v>131</v>
      </c>
      <c r="AG585" s="42" t="s">
        <v>16117</v>
      </c>
      <c r="AH585" s="42" t="s">
        <v>133</v>
      </c>
      <c r="AI585" s="42" t="s">
        <v>134</v>
      </c>
      <c r="AJ585" s="42" t="s">
        <v>16118</v>
      </c>
      <c r="AK585" s="42" t="s">
        <v>137</v>
      </c>
      <c r="AL585" s="42" t="s">
        <v>138</v>
      </c>
      <c r="AN585" s="42" t="s">
        <v>17513</v>
      </c>
      <c r="AO585" s="42" t="s">
        <v>76</v>
      </c>
      <c r="AP585" s="42" t="s">
        <v>15910</v>
      </c>
      <c r="AQ585" s="42" t="s">
        <v>15394</v>
      </c>
      <c r="AR585" s="48" t="s">
        <v>15911</v>
      </c>
      <c r="AS585" s="42" t="s">
        <v>15750</v>
      </c>
    </row>
    <row r="586" spans="1:57" ht="20.100000000000001" customHeight="1" x14ac:dyDescent="0.2">
      <c r="A586" s="43">
        <v>42095</v>
      </c>
      <c r="B586" s="42" t="s">
        <v>17514</v>
      </c>
      <c r="C586" s="34" t="s">
        <v>112</v>
      </c>
      <c r="D586" s="34">
        <v>20240120</v>
      </c>
      <c r="E586" s="42" t="s">
        <v>6740</v>
      </c>
      <c r="F586" s="42" t="s">
        <v>17515</v>
      </c>
      <c r="G586" s="42" t="s">
        <v>9036</v>
      </c>
      <c r="I586" s="42" t="s">
        <v>9037</v>
      </c>
      <c r="N586" s="44">
        <v>41190.530555555553</v>
      </c>
      <c r="O586" s="44">
        <v>282</v>
      </c>
      <c r="P586" s="42" t="s">
        <v>120</v>
      </c>
      <c r="Q586" s="45" t="s">
        <v>120</v>
      </c>
      <c r="R586" s="46" t="s">
        <v>17516</v>
      </c>
      <c r="S586" s="46" t="s">
        <v>15061</v>
      </c>
      <c r="T586" s="47" t="s">
        <v>17517</v>
      </c>
      <c r="U586" s="47" t="s">
        <v>15063</v>
      </c>
      <c r="V586" s="42" t="s">
        <v>17518</v>
      </c>
      <c r="W586" s="42" t="s">
        <v>124</v>
      </c>
      <c r="X586" s="42" t="s">
        <v>112</v>
      </c>
      <c r="Y586" s="42">
        <v>2012</v>
      </c>
      <c r="Z586" s="42" t="s">
        <v>125</v>
      </c>
      <c r="AA586" s="42" t="s">
        <v>15202</v>
      </c>
      <c r="AB586" s="42" t="s">
        <v>127</v>
      </c>
      <c r="AC586" s="42" t="s">
        <v>128</v>
      </c>
      <c r="AD586" s="42" t="s">
        <v>15908</v>
      </c>
      <c r="AE586" s="42" t="s">
        <v>130</v>
      </c>
      <c r="AF586" s="42" t="s">
        <v>131</v>
      </c>
      <c r="AG586" s="42" t="s">
        <v>16117</v>
      </c>
      <c r="AH586" s="42" t="s">
        <v>133</v>
      </c>
      <c r="AI586" s="42" t="s">
        <v>134</v>
      </c>
      <c r="AJ586" s="42" t="s">
        <v>16118</v>
      </c>
      <c r="AK586" s="42" t="s">
        <v>137</v>
      </c>
      <c r="AL586" s="42" t="s">
        <v>138</v>
      </c>
      <c r="AN586" s="42" t="s">
        <v>17519</v>
      </c>
      <c r="AO586" s="42" t="s">
        <v>76</v>
      </c>
      <c r="AP586" s="42" t="s">
        <v>17520</v>
      </c>
      <c r="AQ586" s="42" t="s">
        <v>17521</v>
      </c>
      <c r="AR586" s="48" t="s">
        <v>16235</v>
      </c>
      <c r="AS586" s="42" t="s">
        <v>17522</v>
      </c>
      <c r="AT586" s="42" t="s">
        <v>16251</v>
      </c>
      <c r="AU586" s="42" t="s">
        <v>17523</v>
      </c>
      <c r="AV586" s="42" t="s">
        <v>16092</v>
      </c>
      <c r="AW586" s="42" t="s">
        <v>17524</v>
      </c>
      <c r="AX586" s="42" t="s">
        <v>4313</v>
      </c>
      <c r="AY586" s="42" t="s">
        <v>17525</v>
      </c>
      <c r="AZ586" s="42" t="s">
        <v>15207</v>
      </c>
    </row>
    <row r="587" spans="1:57" ht="20.100000000000001" customHeight="1" x14ac:dyDescent="0.2">
      <c r="A587" s="43">
        <v>42095</v>
      </c>
      <c r="B587" s="42" t="s">
        <v>17526</v>
      </c>
      <c r="C587" s="34" t="s">
        <v>112</v>
      </c>
      <c r="D587" s="34">
        <v>20240120</v>
      </c>
      <c r="E587" s="42" t="s">
        <v>17527</v>
      </c>
      <c r="G587" s="42" t="s">
        <v>15387</v>
      </c>
      <c r="H587" s="42" t="s">
        <v>17053</v>
      </c>
      <c r="I587" s="42" t="s">
        <v>15388</v>
      </c>
      <c r="N587" s="44">
        <v>40148.530555555553</v>
      </c>
      <c r="O587" s="44">
        <v>653</v>
      </c>
      <c r="P587" s="42" t="s">
        <v>120</v>
      </c>
      <c r="Q587" s="45" t="s">
        <v>120</v>
      </c>
      <c r="R587" s="46" t="s">
        <v>17528</v>
      </c>
      <c r="S587" s="46" t="s">
        <v>15061</v>
      </c>
      <c r="T587" s="47" t="s">
        <v>17529</v>
      </c>
      <c r="U587" s="47" t="s">
        <v>15063</v>
      </c>
      <c r="V587" s="42" t="s">
        <v>17530</v>
      </c>
      <c r="W587" s="42" t="s">
        <v>124</v>
      </c>
      <c r="X587" s="42" t="s">
        <v>112</v>
      </c>
      <c r="Z587" s="42" t="s">
        <v>125</v>
      </c>
      <c r="AA587" s="42" t="s">
        <v>17353</v>
      </c>
      <c r="AB587" s="42" t="s">
        <v>127</v>
      </c>
      <c r="AC587" s="42" t="s">
        <v>128</v>
      </c>
      <c r="AD587" s="42" t="s">
        <v>15908</v>
      </c>
      <c r="AE587" s="42" t="s">
        <v>130</v>
      </c>
      <c r="AF587" s="42" t="s">
        <v>131</v>
      </c>
      <c r="AG587" s="42" t="s">
        <v>16117</v>
      </c>
      <c r="AH587" s="42" t="s">
        <v>133</v>
      </c>
      <c r="AI587" s="42" t="s">
        <v>134</v>
      </c>
      <c r="AJ587" s="42" t="s">
        <v>16118</v>
      </c>
      <c r="AK587" s="42" t="s">
        <v>137</v>
      </c>
      <c r="AL587" s="42" t="s">
        <v>138</v>
      </c>
      <c r="AN587" s="42" t="s">
        <v>17531</v>
      </c>
      <c r="AO587" s="42" t="s">
        <v>76</v>
      </c>
      <c r="AP587" s="42" t="s">
        <v>17532</v>
      </c>
      <c r="AQ587" s="42" t="s">
        <v>17533</v>
      </c>
      <c r="AR587" s="48" t="s">
        <v>17534</v>
      </c>
      <c r="AS587" s="42" t="s">
        <v>17535</v>
      </c>
      <c r="AT587" s="42" t="s">
        <v>17536</v>
      </c>
      <c r="AU587" s="42" t="s">
        <v>17537</v>
      </c>
      <c r="AV587" s="42" t="s">
        <v>15618</v>
      </c>
      <c r="AW587" s="42" t="s">
        <v>15564</v>
      </c>
      <c r="AX587" s="42" t="s">
        <v>17538</v>
      </c>
      <c r="AY587" s="42" t="s">
        <v>17539</v>
      </c>
      <c r="AZ587" s="42" t="s">
        <v>17540</v>
      </c>
      <c r="BA587" s="42" t="s">
        <v>15523</v>
      </c>
    </row>
    <row r="588" spans="1:57" ht="20.100000000000001" customHeight="1" x14ac:dyDescent="0.2">
      <c r="A588" s="43">
        <v>42095</v>
      </c>
      <c r="B588" s="42" t="s">
        <v>17541</v>
      </c>
      <c r="C588" s="34" t="s">
        <v>112</v>
      </c>
      <c r="D588" s="34">
        <v>20240120</v>
      </c>
      <c r="E588" s="42" t="s">
        <v>1187</v>
      </c>
      <c r="F588" s="42" t="s">
        <v>16972</v>
      </c>
      <c r="G588" s="42" t="s">
        <v>2657</v>
      </c>
      <c r="H588" s="42" t="s">
        <v>17117</v>
      </c>
      <c r="I588" s="42" t="s">
        <v>2658</v>
      </c>
      <c r="N588" s="44">
        <v>40876.615972222222</v>
      </c>
      <c r="O588" s="44">
        <v>689</v>
      </c>
      <c r="P588" s="42" t="s">
        <v>120</v>
      </c>
      <c r="Q588" s="45" t="s">
        <v>120</v>
      </c>
      <c r="R588" s="46" t="s">
        <v>17542</v>
      </c>
      <c r="S588" s="46" t="s">
        <v>15061</v>
      </c>
      <c r="T588" s="47" t="s">
        <v>17543</v>
      </c>
      <c r="U588" s="47" t="s">
        <v>15063</v>
      </c>
      <c r="V588" s="42" t="s">
        <v>17544</v>
      </c>
      <c r="W588" s="42" t="s">
        <v>124</v>
      </c>
      <c r="X588" s="42" t="s">
        <v>112</v>
      </c>
      <c r="Z588" s="42" t="s">
        <v>125</v>
      </c>
      <c r="AA588" s="42" t="s">
        <v>15104</v>
      </c>
      <c r="AB588" s="42" t="s">
        <v>127</v>
      </c>
      <c r="AC588" s="42" t="s">
        <v>128</v>
      </c>
      <c r="AD588" s="42" t="s">
        <v>15908</v>
      </c>
      <c r="AE588" s="42" t="s">
        <v>130</v>
      </c>
      <c r="AF588" s="42" t="s">
        <v>131</v>
      </c>
      <c r="AG588" s="42" t="s">
        <v>16117</v>
      </c>
      <c r="AH588" s="42" t="s">
        <v>133</v>
      </c>
      <c r="AI588" s="42" t="s">
        <v>134</v>
      </c>
      <c r="AJ588" s="42" t="s">
        <v>16118</v>
      </c>
      <c r="AK588" s="42" t="s">
        <v>137</v>
      </c>
      <c r="AL588" s="42" t="s">
        <v>138</v>
      </c>
      <c r="AN588" s="42" t="s">
        <v>17545</v>
      </c>
      <c r="AO588" s="42" t="s">
        <v>76</v>
      </c>
      <c r="AP588" s="42" t="s">
        <v>16977</v>
      </c>
      <c r="AQ588" s="42" t="s">
        <v>15621</v>
      </c>
      <c r="AR588" s="48" t="s">
        <v>16978</v>
      </c>
      <c r="AS588" s="42" t="s">
        <v>16979</v>
      </c>
      <c r="AT588" s="42" t="s">
        <v>15564</v>
      </c>
      <c r="AU588" s="42" t="s">
        <v>16980</v>
      </c>
      <c r="AV588" s="42" t="s">
        <v>16981</v>
      </c>
      <c r="AW588" s="42" t="s">
        <v>16982</v>
      </c>
      <c r="AX588" s="42" t="s">
        <v>16983</v>
      </c>
      <c r="AY588" s="42" t="s">
        <v>15754</v>
      </c>
    </row>
    <row r="589" spans="1:57" ht="20.100000000000001" customHeight="1" x14ac:dyDescent="0.2">
      <c r="A589" s="43">
        <v>42095</v>
      </c>
      <c r="B589" s="42" t="s">
        <v>17546</v>
      </c>
      <c r="C589" s="34" t="s">
        <v>112</v>
      </c>
      <c r="D589" s="34">
        <v>20240120</v>
      </c>
      <c r="E589" s="42" t="s">
        <v>2655</v>
      </c>
      <c r="F589" s="42" t="s">
        <v>15196</v>
      </c>
      <c r="G589" s="42" t="s">
        <v>2657</v>
      </c>
      <c r="H589" s="42" t="s">
        <v>17117</v>
      </c>
      <c r="I589" s="42" t="s">
        <v>2658</v>
      </c>
      <c r="N589" s="44">
        <v>41219.512499999997</v>
      </c>
      <c r="O589" s="44">
        <v>438</v>
      </c>
      <c r="P589" s="42" t="s">
        <v>120</v>
      </c>
      <c r="Q589" s="45" t="s">
        <v>120</v>
      </c>
      <c r="R589" s="46" t="s">
        <v>17547</v>
      </c>
      <c r="S589" s="46" t="s">
        <v>15061</v>
      </c>
      <c r="T589" s="47" t="s">
        <v>17548</v>
      </c>
      <c r="U589" s="47" t="s">
        <v>15063</v>
      </c>
      <c r="V589" s="42" t="s">
        <v>17549</v>
      </c>
      <c r="W589" s="42" t="s">
        <v>124</v>
      </c>
      <c r="X589" s="42" t="s">
        <v>112</v>
      </c>
      <c r="Y589" s="42">
        <v>2012</v>
      </c>
      <c r="Z589" s="42" t="s">
        <v>125</v>
      </c>
      <c r="AA589" s="42" t="s">
        <v>15202</v>
      </c>
      <c r="AB589" s="42" t="s">
        <v>127</v>
      </c>
      <c r="AC589" s="42" t="s">
        <v>128</v>
      </c>
      <c r="AD589" s="42" t="s">
        <v>15908</v>
      </c>
      <c r="AE589" s="42" t="s">
        <v>130</v>
      </c>
      <c r="AF589" s="42" t="s">
        <v>131</v>
      </c>
      <c r="AG589" s="42" t="s">
        <v>16117</v>
      </c>
      <c r="AH589" s="42" t="s">
        <v>133</v>
      </c>
      <c r="AI589" s="42" t="s">
        <v>134</v>
      </c>
      <c r="AJ589" s="42" t="s">
        <v>16118</v>
      </c>
      <c r="AK589" s="42" t="s">
        <v>137</v>
      </c>
      <c r="AL589" s="42" t="s">
        <v>138</v>
      </c>
      <c r="AN589" s="42" t="s">
        <v>17550</v>
      </c>
      <c r="AO589" s="42" t="s">
        <v>76</v>
      </c>
      <c r="AP589" s="42" t="s">
        <v>15204</v>
      </c>
      <c r="AQ589" s="42" t="s">
        <v>15205</v>
      </c>
      <c r="AR589" s="48" t="s">
        <v>15206</v>
      </c>
      <c r="AS589" s="42" t="s">
        <v>15207</v>
      </c>
      <c r="AT589" s="42" t="s">
        <v>15208</v>
      </c>
      <c r="AU589" s="42" t="s">
        <v>15209</v>
      </c>
      <c r="AV589" s="42" t="s">
        <v>15210</v>
      </c>
      <c r="AW589" s="42" t="s">
        <v>15211</v>
      </c>
      <c r="AX589" s="42" t="s">
        <v>15212</v>
      </c>
    </row>
    <row r="590" spans="1:57" ht="20.100000000000001" customHeight="1" x14ac:dyDescent="0.2">
      <c r="A590" s="43">
        <v>42095</v>
      </c>
      <c r="B590" s="42" t="s">
        <v>17551</v>
      </c>
      <c r="C590" s="34" t="s">
        <v>112</v>
      </c>
      <c r="D590" s="34">
        <v>20240120</v>
      </c>
      <c r="E590" s="42" t="s">
        <v>17552</v>
      </c>
      <c r="F590" s="42" t="s">
        <v>15196</v>
      </c>
      <c r="G590" s="42" t="s">
        <v>17553</v>
      </c>
      <c r="I590" s="42" t="s">
        <v>9300</v>
      </c>
      <c r="N590" s="44">
        <v>40820.480555555558</v>
      </c>
      <c r="O590" s="44">
        <v>406</v>
      </c>
      <c r="P590" s="42" t="s">
        <v>120</v>
      </c>
      <c r="Q590" s="45" t="s">
        <v>120</v>
      </c>
      <c r="R590" s="46" t="s">
        <v>17554</v>
      </c>
      <c r="S590" s="46" t="s">
        <v>15061</v>
      </c>
      <c r="T590" s="47" t="s">
        <v>17555</v>
      </c>
      <c r="U590" s="47" t="s">
        <v>15063</v>
      </c>
      <c r="V590" s="42" t="s">
        <v>17556</v>
      </c>
      <c r="W590" s="42" t="s">
        <v>124</v>
      </c>
      <c r="X590" s="42" t="s">
        <v>112</v>
      </c>
      <c r="Z590" s="42" t="s">
        <v>125</v>
      </c>
      <c r="AA590" s="42" t="s">
        <v>15856</v>
      </c>
      <c r="AB590" s="42" t="s">
        <v>127</v>
      </c>
      <c r="AC590" s="42" t="s">
        <v>128</v>
      </c>
      <c r="AD590" s="42" t="s">
        <v>15908</v>
      </c>
      <c r="AE590" s="42" t="s">
        <v>130</v>
      </c>
      <c r="AF590" s="42" t="s">
        <v>131</v>
      </c>
      <c r="AG590" s="42" t="s">
        <v>16117</v>
      </c>
      <c r="AH590" s="42" t="s">
        <v>133</v>
      </c>
      <c r="AI590" s="42" t="s">
        <v>134</v>
      </c>
      <c r="AJ590" s="42" t="s">
        <v>16118</v>
      </c>
      <c r="AK590" s="42" t="s">
        <v>137</v>
      </c>
      <c r="AL590" s="42" t="s">
        <v>138</v>
      </c>
      <c r="AN590" s="42" t="s">
        <v>17557</v>
      </c>
      <c r="AO590" s="42" t="s">
        <v>76</v>
      </c>
      <c r="AP590" s="42" t="s">
        <v>15204</v>
      </c>
      <c r="AQ590" s="42" t="s">
        <v>15205</v>
      </c>
      <c r="AR590" s="48" t="s">
        <v>15206</v>
      </c>
      <c r="AS590" s="42" t="s">
        <v>15207</v>
      </c>
      <c r="AT590" s="42" t="s">
        <v>15208</v>
      </c>
      <c r="AU590" s="42" t="s">
        <v>15209</v>
      </c>
      <c r="AV590" s="42" t="s">
        <v>15210</v>
      </c>
      <c r="AW590" s="42" t="s">
        <v>15211</v>
      </c>
    </row>
    <row r="591" spans="1:57" ht="20.100000000000001" customHeight="1" x14ac:dyDescent="0.2">
      <c r="A591" s="43">
        <v>42095</v>
      </c>
      <c r="B591" s="42" t="s">
        <v>17558</v>
      </c>
      <c r="C591" s="34" t="s">
        <v>112</v>
      </c>
      <c r="D591" s="34">
        <v>20240120</v>
      </c>
      <c r="E591" s="42" t="s">
        <v>1187</v>
      </c>
      <c r="F591" s="42" t="s">
        <v>17559</v>
      </c>
      <c r="G591" s="42" t="s">
        <v>15387</v>
      </c>
      <c r="H591" s="42" t="s">
        <v>17053</v>
      </c>
      <c r="I591" s="42" t="s">
        <v>15388</v>
      </c>
      <c r="N591" s="44">
        <v>41156.411111111112</v>
      </c>
      <c r="O591" s="44">
        <v>434</v>
      </c>
      <c r="P591" s="42" t="s">
        <v>120</v>
      </c>
      <c r="Q591" s="45" t="s">
        <v>120</v>
      </c>
      <c r="R591" s="46" t="s">
        <v>17560</v>
      </c>
      <c r="S591" s="46" t="s">
        <v>15061</v>
      </c>
      <c r="T591" s="47" t="s">
        <v>17561</v>
      </c>
      <c r="U591" s="47" t="s">
        <v>15063</v>
      </c>
      <c r="V591" s="42" t="s">
        <v>17562</v>
      </c>
      <c r="W591" s="42" t="s">
        <v>124</v>
      </c>
      <c r="X591" s="42" t="s">
        <v>112</v>
      </c>
      <c r="Y591" s="42">
        <v>2012</v>
      </c>
      <c r="Z591" s="42" t="s">
        <v>125</v>
      </c>
      <c r="AA591" s="42" t="s">
        <v>15326</v>
      </c>
      <c r="AB591" s="42" t="s">
        <v>127</v>
      </c>
      <c r="AC591" s="42" t="s">
        <v>128</v>
      </c>
      <c r="AD591" s="42" t="s">
        <v>15908</v>
      </c>
      <c r="AE591" s="42" t="s">
        <v>130</v>
      </c>
      <c r="AF591" s="42" t="s">
        <v>131</v>
      </c>
      <c r="AG591" s="42" t="s">
        <v>16117</v>
      </c>
      <c r="AH591" s="42" t="s">
        <v>133</v>
      </c>
      <c r="AI591" s="42" t="s">
        <v>134</v>
      </c>
      <c r="AJ591" s="42" t="s">
        <v>16118</v>
      </c>
      <c r="AK591" s="42" t="s">
        <v>137</v>
      </c>
      <c r="AL591" s="42" t="s">
        <v>138</v>
      </c>
      <c r="AN591" s="42" t="s">
        <v>17563</v>
      </c>
      <c r="AO591" s="42" t="s">
        <v>76</v>
      </c>
      <c r="AP591" s="42" t="s">
        <v>15783</v>
      </c>
      <c r="AQ591" s="42" t="s">
        <v>15784</v>
      </c>
      <c r="AR591" s="48" t="s">
        <v>15785</v>
      </c>
      <c r="AS591" s="42" t="s">
        <v>15786</v>
      </c>
      <c r="AT591" s="42" t="s">
        <v>15787</v>
      </c>
    </row>
    <row r="592" spans="1:57" ht="20.100000000000001" customHeight="1" x14ac:dyDescent="0.2">
      <c r="A592" s="43">
        <v>42095</v>
      </c>
      <c r="B592" s="42" t="s">
        <v>17564</v>
      </c>
      <c r="C592" s="34" t="s">
        <v>112</v>
      </c>
      <c r="D592" s="34">
        <v>20240120</v>
      </c>
      <c r="E592" s="42" t="s">
        <v>1187</v>
      </c>
      <c r="F592" s="42" t="s">
        <v>15989</v>
      </c>
      <c r="G592" s="42" t="s">
        <v>965</v>
      </c>
      <c r="H592" s="42" t="s">
        <v>17117</v>
      </c>
      <c r="I592" s="42" t="s">
        <v>966</v>
      </c>
      <c r="N592" s="44">
        <v>40848.677083333336</v>
      </c>
      <c r="O592" s="44">
        <v>657</v>
      </c>
      <c r="P592" s="42" t="s">
        <v>120</v>
      </c>
      <c r="Q592" s="45" t="s">
        <v>120</v>
      </c>
      <c r="R592" s="46" t="s">
        <v>17565</v>
      </c>
      <c r="S592" s="46" t="s">
        <v>15061</v>
      </c>
      <c r="T592" s="47" t="s">
        <v>17566</v>
      </c>
      <c r="U592" s="47" t="s">
        <v>15063</v>
      </c>
      <c r="V592" s="42" t="s">
        <v>17567</v>
      </c>
      <c r="W592" s="42" t="s">
        <v>124</v>
      </c>
      <c r="X592" s="42" t="s">
        <v>112</v>
      </c>
      <c r="Z592" s="42" t="s">
        <v>125</v>
      </c>
      <c r="AA592" s="42" t="s">
        <v>15326</v>
      </c>
      <c r="AB592" s="42" t="s">
        <v>127</v>
      </c>
      <c r="AC592" s="42" t="s">
        <v>128</v>
      </c>
      <c r="AD592" s="42" t="s">
        <v>15908</v>
      </c>
      <c r="AE592" s="42" t="s">
        <v>130</v>
      </c>
      <c r="AF592" s="42" t="s">
        <v>131</v>
      </c>
      <c r="AG592" s="42" t="s">
        <v>16117</v>
      </c>
      <c r="AH592" s="42" t="s">
        <v>133</v>
      </c>
      <c r="AI592" s="42" t="s">
        <v>134</v>
      </c>
      <c r="AJ592" s="42" t="s">
        <v>16118</v>
      </c>
      <c r="AK592" s="42" t="s">
        <v>137</v>
      </c>
      <c r="AL592" s="42" t="s">
        <v>138</v>
      </c>
      <c r="AN592" s="42" t="s">
        <v>17568</v>
      </c>
      <c r="AO592" s="42" t="s">
        <v>76</v>
      </c>
      <c r="AP592" s="42" t="s">
        <v>15750</v>
      </c>
      <c r="AQ592" s="42" t="s">
        <v>15996</v>
      </c>
      <c r="AR592" s="48">
        <v>101</v>
      </c>
      <c r="AS592" s="42">
        <v>102</v>
      </c>
      <c r="AT592" s="42" t="s">
        <v>15750</v>
      </c>
    </row>
    <row r="593" spans="1:71" ht="20.100000000000001" customHeight="1" x14ac:dyDescent="0.2">
      <c r="A593" s="43">
        <v>42095</v>
      </c>
      <c r="B593" s="42" t="s">
        <v>17569</v>
      </c>
      <c r="C593" s="34" t="s">
        <v>112</v>
      </c>
      <c r="D593" s="34">
        <v>20240120</v>
      </c>
      <c r="E593" s="42" t="s">
        <v>16962</v>
      </c>
      <c r="F593" s="42" t="s">
        <v>16963</v>
      </c>
      <c r="G593" s="42" t="s">
        <v>17570</v>
      </c>
      <c r="H593" s="42" t="s">
        <v>17053</v>
      </c>
      <c r="I593" s="42" t="s">
        <v>3546</v>
      </c>
      <c r="N593" s="44">
        <v>41247.59375</v>
      </c>
      <c r="O593" s="44">
        <v>498</v>
      </c>
      <c r="P593" s="42" t="s">
        <v>120</v>
      </c>
      <c r="Q593" s="45" t="s">
        <v>120</v>
      </c>
      <c r="R593" s="46" t="s">
        <v>17571</v>
      </c>
      <c r="S593" s="46" t="s">
        <v>15061</v>
      </c>
      <c r="T593" s="47" t="s">
        <v>17572</v>
      </c>
      <c r="U593" s="47" t="s">
        <v>15063</v>
      </c>
      <c r="V593" s="42" t="s">
        <v>17573</v>
      </c>
      <c r="W593" s="42" t="s">
        <v>124</v>
      </c>
      <c r="X593" s="42" t="s">
        <v>112</v>
      </c>
      <c r="Y593" s="42">
        <v>2012</v>
      </c>
      <c r="Z593" s="42" t="s">
        <v>125</v>
      </c>
      <c r="AA593" s="42" t="s">
        <v>15104</v>
      </c>
      <c r="AB593" s="42" t="s">
        <v>127</v>
      </c>
      <c r="AC593" s="42" t="s">
        <v>128</v>
      </c>
      <c r="AD593" s="42" t="s">
        <v>15908</v>
      </c>
      <c r="AE593" s="42" t="s">
        <v>130</v>
      </c>
      <c r="AF593" s="42" t="s">
        <v>131</v>
      </c>
      <c r="AG593" s="42" t="s">
        <v>16117</v>
      </c>
      <c r="AH593" s="42" t="s">
        <v>133</v>
      </c>
      <c r="AI593" s="42" t="s">
        <v>134</v>
      </c>
      <c r="AJ593" s="42" t="s">
        <v>16118</v>
      </c>
      <c r="AK593" s="42" t="s">
        <v>137</v>
      </c>
      <c r="AL593" s="42" t="s">
        <v>138</v>
      </c>
      <c r="AN593" s="42" t="s">
        <v>17574</v>
      </c>
      <c r="AO593" s="42" t="s">
        <v>76</v>
      </c>
      <c r="AP593" s="42" t="s">
        <v>16968</v>
      </c>
      <c r="AQ593" s="42" t="s">
        <v>16969</v>
      </c>
      <c r="AR593" s="48" t="s">
        <v>16970</v>
      </c>
    </row>
    <row r="594" spans="1:71" ht="20.100000000000001" customHeight="1" x14ac:dyDescent="0.2">
      <c r="A594" s="43">
        <v>42095</v>
      </c>
      <c r="B594" s="42" t="s">
        <v>17575</v>
      </c>
      <c r="C594" s="34" t="s">
        <v>112</v>
      </c>
      <c r="D594" s="34">
        <v>20240120</v>
      </c>
      <c r="E594" s="42" t="s">
        <v>17576</v>
      </c>
      <c r="F594" s="42" t="s">
        <v>9114</v>
      </c>
      <c r="G594" s="42" t="s">
        <v>17577</v>
      </c>
      <c r="I594" s="42" t="s">
        <v>17578</v>
      </c>
      <c r="N594" s="44">
        <v>41520.520833333336</v>
      </c>
      <c r="O594" s="44">
        <v>980</v>
      </c>
      <c r="P594" s="42" t="s">
        <v>120</v>
      </c>
      <c r="Q594" s="45" t="s">
        <v>120</v>
      </c>
      <c r="R594" s="46" t="s">
        <v>17579</v>
      </c>
      <c r="S594" s="46" t="s">
        <v>15061</v>
      </c>
      <c r="T594" s="47" t="s">
        <v>17580</v>
      </c>
      <c r="U594" s="47" t="s">
        <v>15063</v>
      </c>
      <c r="V594" s="42" t="s">
        <v>17581</v>
      </c>
      <c r="W594" s="42" t="s">
        <v>124</v>
      </c>
      <c r="X594" s="42" t="s">
        <v>112</v>
      </c>
      <c r="Y594" s="42">
        <v>2013</v>
      </c>
      <c r="Z594" s="42" t="s">
        <v>125</v>
      </c>
      <c r="AA594" s="42" t="s">
        <v>15104</v>
      </c>
      <c r="AB594" s="42" t="s">
        <v>127</v>
      </c>
      <c r="AC594" s="42" t="s">
        <v>128</v>
      </c>
      <c r="AD594" s="42" t="s">
        <v>15908</v>
      </c>
      <c r="AE594" s="42" t="s">
        <v>130</v>
      </c>
      <c r="AF594" s="42" t="s">
        <v>131</v>
      </c>
      <c r="AG594" s="42" t="s">
        <v>16117</v>
      </c>
      <c r="AH594" s="42" t="s">
        <v>133</v>
      </c>
      <c r="AI594" s="42" t="s">
        <v>134</v>
      </c>
      <c r="AJ594" s="42" t="s">
        <v>16118</v>
      </c>
      <c r="AK594" s="42" t="s">
        <v>137</v>
      </c>
      <c r="AL594" s="42" t="s">
        <v>138</v>
      </c>
      <c r="AN594" s="42" t="s">
        <v>17582</v>
      </c>
      <c r="AO594" s="42" t="s">
        <v>76</v>
      </c>
      <c r="AP594" s="42" t="s">
        <v>15635</v>
      </c>
      <c r="AQ594" s="42" t="s">
        <v>15636</v>
      </c>
      <c r="AR594" s="48" t="s">
        <v>15639</v>
      </c>
      <c r="AS594" s="42" t="s">
        <v>15640</v>
      </c>
      <c r="AT594" s="42" t="s">
        <v>15641</v>
      </c>
      <c r="AU594" s="42" t="s">
        <v>15642</v>
      </c>
      <c r="AV594" s="42" t="s">
        <v>15521</v>
      </c>
      <c r="AW594" s="42" t="s">
        <v>15522</v>
      </c>
      <c r="AX594" s="42" t="s">
        <v>17583</v>
      </c>
      <c r="AY594" s="42" t="s">
        <v>17584</v>
      </c>
      <c r="AZ594" s="42" t="s">
        <v>17585</v>
      </c>
    </row>
    <row r="595" spans="1:71" ht="20.100000000000001" customHeight="1" x14ac:dyDescent="0.2">
      <c r="A595" s="43">
        <v>42095</v>
      </c>
      <c r="B595" s="42" t="s">
        <v>17586</v>
      </c>
      <c r="C595" s="34" t="s">
        <v>112</v>
      </c>
      <c r="D595" s="34">
        <v>20240120</v>
      </c>
      <c r="E595" s="42" t="s">
        <v>5140</v>
      </c>
      <c r="F595" s="42" t="s">
        <v>17587</v>
      </c>
      <c r="G595" s="42" t="s">
        <v>16812</v>
      </c>
      <c r="I595" s="42" t="s">
        <v>15804</v>
      </c>
      <c r="N595" s="44">
        <v>40722.589583333334</v>
      </c>
      <c r="O595" s="44">
        <v>408</v>
      </c>
      <c r="P595" s="42" t="s">
        <v>120</v>
      </c>
      <c r="Q595" s="45" t="s">
        <v>120</v>
      </c>
      <c r="R595" s="46" t="s">
        <v>17588</v>
      </c>
      <c r="S595" s="46" t="s">
        <v>15061</v>
      </c>
      <c r="T595" s="47" t="s">
        <v>17589</v>
      </c>
      <c r="U595" s="47" t="s">
        <v>15063</v>
      </c>
      <c r="V595" s="42" t="s">
        <v>17590</v>
      </c>
      <c r="W595" s="42" t="s">
        <v>124</v>
      </c>
      <c r="X595" s="42" t="s">
        <v>112</v>
      </c>
      <c r="Z595" s="42" t="s">
        <v>125</v>
      </c>
      <c r="AA595" s="42" t="s">
        <v>15088</v>
      </c>
      <c r="AB595" s="42" t="s">
        <v>127</v>
      </c>
      <c r="AC595" s="42" t="s">
        <v>128</v>
      </c>
      <c r="AD595" s="42" t="s">
        <v>15908</v>
      </c>
      <c r="AE595" s="42" t="s">
        <v>130</v>
      </c>
      <c r="AF595" s="42" t="s">
        <v>131</v>
      </c>
      <c r="AG595" s="42" t="s">
        <v>16117</v>
      </c>
      <c r="AH595" s="42" t="s">
        <v>133</v>
      </c>
      <c r="AI595" s="42" t="s">
        <v>134</v>
      </c>
      <c r="AJ595" s="42" t="s">
        <v>16118</v>
      </c>
      <c r="AK595" s="42" t="s">
        <v>137</v>
      </c>
      <c r="AL595" s="42" t="s">
        <v>138</v>
      </c>
      <c r="AN595" s="42" t="s">
        <v>17591</v>
      </c>
      <c r="AO595" s="42" t="s">
        <v>76</v>
      </c>
      <c r="AP595" s="42" t="s">
        <v>16197</v>
      </c>
      <c r="AQ595" s="42" t="s">
        <v>17592</v>
      </c>
      <c r="AR595" s="48" t="s">
        <v>17593</v>
      </c>
      <c r="AS595" s="42" t="s">
        <v>17594</v>
      </c>
      <c r="AT595" s="42" t="s">
        <v>16199</v>
      </c>
      <c r="AU595" s="42" t="s">
        <v>16200</v>
      </c>
      <c r="AV595" s="42" t="s">
        <v>15069</v>
      </c>
      <c r="AW595" s="42" t="s">
        <v>16201</v>
      </c>
      <c r="AX595" s="42" t="s">
        <v>16202</v>
      </c>
      <c r="AY595" s="42" t="s">
        <v>16203</v>
      </c>
      <c r="BA595" s="42" t="s">
        <v>15761</v>
      </c>
      <c r="BB595" s="42" t="s">
        <v>15762</v>
      </c>
      <c r="BC595" s="42" t="s">
        <v>15763</v>
      </c>
    </row>
    <row r="596" spans="1:71" ht="20.100000000000001" customHeight="1" x14ac:dyDescent="0.2">
      <c r="A596" s="43">
        <v>42095</v>
      </c>
      <c r="B596" s="42" t="s">
        <v>17595</v>
      </c>
      <c r="C596" s="34" t="s">
        <v>112</v>
      </c>
      <c r="D596" s="34">
        <v>20240120</v>
      </c>
      <c r="E596" s="42" t="s">
        <v>1101</v>
      </c>
      <c r="F596" s="42" t="s">
        <v>993</v>
      </c>
      <c r="G596" s="42" t="s">
        <v>17101</v>
      </c>
      <c r="I596" s="42" t="s">
        <v>17102</v>
      </c>
      <c r="N596" s="44">
        <v>40848.524305555555</v>
      </c>
      <c r="O596" s="44">
        <v>345</v>
      </c>
      <c r="P596" s="42" t="s">
        <v>120</v>
      </c>
      <c r="Q596" s="45" t="s">
        <v>120</v>
      </c>
      <c r="R596" s="46" t="s">
        <v>17596</v>
      </c>
      <c r="S596" s="46" t="s">
        <v>15061</v>
      </c>
      <c r="T596" s="47" t="s">
        <v>17597</v>
      </c>
      <c r="U596" s="47" t="s">
        <v>15063</v>
      </c>
      <c r="V596" s="42" t="s">
        <v>17598</v>
      </c>
      <c r="W596" s="42" t="s">
        <v>124</v>
      </c>
      <c r="X596" s="42" t="s">
        <v>112</v>
      </c>
      <c r="Z596" s="42" t="s">
        <v>125</v>
      </c>
      <c r="AA596" s="42" t="s">
        <v>15104</v>
      </c>
      <c r="AB596" s="42" t="s">
        <v>127</v>
      </c>
      <c r="AC596" s="42" t="s">
        <v>128</v>
      </c>
      <c r="AD596" s="42" t="s">
        <v>15908</v>
      </c>
      <c r="AE596" s="42" t="s">
        <v>130</v>
      </c>
      <c r="AF596" s="42" t="s">
        <v>131</v>
      </c>
      <c r="AG596" s="42" t="s">
        <v>16117</v>
      </c>
      <c r="AH596" s="42" t="s">
        <v>133</v>
      </c>
      <c r="AI596" s="42" t="s">
        <v>134</v>
      </c>
      <c r="AJ596" s="42" t="s">
        <v>16118</v>
      </c>
      <c r="AK596" s="42" t="s">
        <v>137</v>
      </c>
      <c r="AL596" s="42" t="s">
        <v>138</v>
      </c>
      <c r="AN596" s="42" t="s">
        <v>17599</v>
      </c>
      <c r="AO596" s="42" t="s">
        <v>76</v>
      </c>
      <c r="AP596" s="42" t="s">
        <v>15810</v>
      </c>
      <c r="AQ596" s="42" t="s">
        <v>15811</v>
      </c>
      <c r="AR596" s="48" t="s">
        <v>15812</v>
      </c>
      <c r="AS596" s="42" t="s">
        <v>15813</v>
      </c>
      <c r="AT596" s="42" t="s">
        <v>15814</v>
      </c>
    </row>
    <row r="597" spans="1:71" ht="20.100000000000001" customHeight="1" x14ac:dyDescent="0.2">
      <c r="A597" s="43">
        <v>42095</v>
      </c>
      <c r="B597" s="42" t="s">
        <v>17600</v>
      </c>
      <c r="C597" s="34" t="s">
        <v>112</v>
      </c>
      <c r="D597" s="34">
        <v>20240120</v>
      </c>
      <c r="E597" s="42" t="s">
        <v>7109</v>
      </c>
      <c r="F597" s="42" t="s">
        <v>10383</v>
      </c>
      <c r="G597" s="42" t="s">
        <v>1641</v>
      </c>
      <c r="H597" s="42" t="s">
        <v>17053</v>
      </c>
      <c r="I597" s="42" t="s">
        <v>1642</v>
      </c>
      <c r="N597" s="44">
        <v>40820.513194444444</v>
      </c>
      <c r="O597" s="44">
        <v>558</v>
      </c>
      <c r="P597" s="42" t="s">
        <v>120</v>
      </c>
      <c r="Q597" s="45" t="s">
        <v>120</v>
      </c>
      <c r="R597" s="46" t="s">
        <v>17601</v>
      </c>
      <c r="S597" s="46" t="s">
        <v>15061</v>
      </c>
      <c r="T597" s="47" t="s">
        <v>17602</v>
      </c>
      <c r="U597" s="47" t="s">
        <v>15063</v>
      </c>
      <c r="V597" s="42" t="s">
        <v>17603</v>
      </c>
      <c r="W597" s="42" t="s">
        <v>124</v>
      </c>
      <c r="X597" s="42" t="s">
        <v>112</v>
      </c>
      <c r="Z597" s="42" t="s">
        <v>125</v>
      </c>
      <c r="AA597" s="42" t="s">
        <v>15088</v>
      </c>
      <c r="AB597" s="42" t="s">
        <v>127</v>
      </c>
      <c r="AC597" s="42" t="s">
        <v>128</v>
      </c>
      <c r="AD597" s="42" t="s">
        <v>15908</v>
      </c>
      <c r="AE597" s="42" t="s">
        <v>130</v>
      </c>
      <c r="AF597" s="42" t="s">
        <v>131</v>
      </c>
      <c r="AG597" s="42" t="s">
        <v>16117</v>
      </c>
      <c r="AH597" s="42" t="s">
        <v>133</v>
      </c>
      <c r="AI597" s="42" t="s">
        <v>134</v>
      </c>
      <c r="AJ597" s="42" t="s">
        <v>16118</v>
      </c>
      <c r="AK597" s="42" t="s">
        <v>137</v>
      </c>
      <c r="AL597" s="42" t="s">
        <v>138</v>
      </c>
      <c r="AN597" s="42" t="s">
        <v>17604</v>
      </c>
      <c r="AO597" s="42" t="s">
        <v>76</v>
      </c>
      <c r="AP597" s="42" t="s">
        <v>17123</v>
      </c>
      <c r="AQ597" s="42" t="s">
        <v>17124</v>
      </c>
      <c r="AR597" s="48" t="s">
        <v>17125</v>
      </c>
      <c r="AS597" s="42" t="s">
        <v>17126</v>
      </c>
      <c r="AT597" s="42" t="s">
        <v>17127</v>
      </c>
      <c r="AU597" s="42" t="s">
        <v>17128</v>
      </c>
    </row>
    <row r="598" spans="1:71" ht="20.100000000000001" customHeight="1" x14ac:dyDescent="0.2">
      <c r="A598" s="43">
        <v>42095</v>
      </c>
      <c r="B598" s="42" t="s">
        <v>17605</v>
      </c>
      <c r="C598" s="34" t="s">
        <v>112</v>
      </c>
      <c r="D598" s="34">
        <v>20240120</v>
      </c>
      <c r="E598" s="42" t="s">
        <v>2405</v>
      </c>
      <c r="F598" s="42" t="s">
        <v>17606</v>
      </c>
      <c r="G598" s="42" t="s">
        <v>7360</v>
      </c>
      <c r="I598" s="42" t="s">
        <v>7361</v>
      </c>
      <c r="N598" s="44">
        <v>39573</v>
      </c>
      <c r="O598" s="44">
        <v>623</v>
      </c>
      <c r="P598" s="42" t="s">
        <v>120</v>
      </c>
      <c r="Q598" s="45" t="s">
        <v>120</v>
      </c>
      <c r="R598" s="46" t="s">
        <v>17607</v>
      </c>
      <c r="S598" s="46" t="s">
        <v>15061</v>
      </c>
      <c r="T598" s="47" t="s">
        <v>17608</v>
      </c>
      <c r="U598" s="47" t="s">
        <v>15063</v>
      </c>
      <c r="V598" s="42" t="s">
        <v>17609</v>
      </c>
      <c r="W598" s="42" t="s">
        <v>124</v>
      </c>
      <c r="X598" s="42" t="s">
        <v>112</v>
      </c>
      <c r="Z598" s="42" t="s">
        <v>125</v>
      </c>
      <c r="AA598" s="42" t="s">
        <v>15104</v>
      </c>
      <c r="AB598" s="42" t="s">
        <v>127</v>
      </c>
      <c r="AC598" s="42" t="s">
        <v>128</v>
      </c>
      <c r="AD598" s="42" t="s">
        <v>15908</v>
      </c>
      <c r="AE598" s="42" t="s">
        <v>130</v>
      </c>
      <c r="AF598" s="42" t="s">
        <v>131</v>
      </c>
      <c r="AG598" s="42" t="s">
        <v>16117</v>
      </c>
      <c r="AH598" s="42" t="s">
        <v>133</v>
      </c>
      <c r="AI598" s="42" t="s">
        <v>134</v>
      </c>
      <c r="AJ598" s="42" t="s">
        <v>16118</v>
      </c>
      <c r="AK598" s="42" t="s">
        <v>137</v>
      </c>
      <c r="AL598" s="42" t="s">
        <v>138</v>
      </c>
      <c r="AN598" s="42" t="s">
        <v>17610</v>
      </c>
      <c r="AO598" s="42" t="s">
        <v>76</v>
      </c>
      <c r="AR598" s="48"/>
      <c r="BA598" s="42" t="s">
        <v>17093</v>
      </c>
      <c r="BB598" s="42" t="s">
        <v>16166</v>
      </c>
      <c r="BC598" s="42" t="s">
        <v>16167</v>
      </c>
      <c r="BD598" s="42" t="s">
        <v>16168</v>
      </c>
      <c r="BE598" s="42" t="s">
        <v>16169</v>
      </c>
    </row>
    <row r="599" spans="1:71" ht="20.100000000000001" customHeight="1" x14ac:dyDescent="0.2">
      <c r="A599" s="43">
        <v>42095</v>
      </c>
      <c r="B599" s="42" t="s">
        <v>17611</v>
      </c>
      <c r="C599" s="34" t="s">
        <v>112</v>
      </c>
      <c r="D599" s="34">
        <v>20240120</v>
      </c>
      <c r="E599" s="42" t="s">
        <v>9613</v>
      </c>
      <c r="F599" s="42" t="s">
        <v>17612</v>
      </c>
      <c r="G599" s="42" t="s">
        <v>400</v>
      </c>
      <c r="I599" s="42" t="s">
        <v>401</v>
      </c>
      <c r="N599" s="44">
        <v>40331.78125</v>
      </c>
      <c r="O599" s="44">
        <v>552</v>
      </c>
      <c r="P599" s="42" t="s">
        <v>120</v>
      </c>
      <c r="Q599" s="45" t="s">
        <v>120</v>
      </c>
      <c r="R599" s="46" t="s">
        <v>17613</v>
      </c>
      <c r="S599" s="46" t="s">
        <v>15061</v>
      </c>
      <c r="T599" s="47" t="s">
        <v>17614</v>
      </c>
      <c r="U599" s="47" t="s">
        <v>15063</v>
      </c>
      <c r="V599" s="42" t="s">
        <v>17615</v>
      </c>
      <c r="W599" s="42" t="s">
        <v>124</v>
      </c>
      <c r="X599" s="42" t="s">
        <v>112</v>
      </c>
      <c r="Z599" s="42" t="s">
        <v>125</v>
      </c>
      <c r="AA599" s="42" t="s">
        <v>15088</v>
      </c>
      <c r="AB599" s="42" t="s">
        <v>127</v>
      </c>
      <c r="AC599" s="42" t="s">
        <v>128</v>
      </c>
      <c r="AD599" s="42" t="s">
        <v>15908</v>
      </c>
      <c r="AE599" s="42" t="s">
        <v>130</v>
      </c>
      <c r="AF599" s="42" t="s">
        <v>131</v>
      </c>
      <c r="AG599" s="42" t="s">
        <v>16117</v>
      </c>
      <c r="AH599" s="42" t="s">
        <v>133</v>
      </c>
      <c r="AI599" s="42" t="s">
        <v>134</v>
      </c>
      <c r="AJ599" s="42" t="s">
        <v>16118</v>
      </c>
      <c r="AK599" s="42" t="s">
        <v>137</v>
      </c>
      <c r="AL599" s="42" t="s">
        <v>138</v>
      </c>
      <c r="AN599" s="42" t="s">
        <v>17616</v>
      </c>
      <c r="AO599" s="42" t="s">
        <v>76</v>
      </c>
      <c r="AP599" s="42" t="s">
        <v>17617</v>
      </c>
      <c r="AQ599" s="42" t="s">
        <v>16066</v>
      </c>
      <c r="AR599" s="48" t="s">
        <v>17618</v>
      </c>
      <c r="AS599" s="42" t="s">
        <v>17619</v>
      </c>
      <c r="AT599" s="42" t="s">
        <v>17620</v>
      </c>
      <c r="AU599" s="42" t="s">
        <v>17621</v>
      </c>
      <c r="AV599" s="42" t="s">
        <v>17622</v>
      </c>
      <c r="AW599" s="42" t="s">
        <v>17623</v>
      </c>
      <c r="BA599" s="42" t="s">
        <v>16334</v>
      </c>
      <c r="BB599" s="42" t="s">
        <v>16335</v>
      </c>
      <c r="BC599" s="42" t="s">
        <v>16232</v>
      </c>
      <c r="BD599" s="42" t="s">
        <v>16233</v>
      </c>
      <c r="BE599" s="42" t="s">
        <v>16234</v>
      </c>
      <c r="BF599" s="42" t="s">
        <v>16235</v>
      </c>
      <c r="BG599" s="42" t="s">
        <v>16236</v>
      </c>
      <c r="BH599" s="42" t="s">
        <v>16237</v>
      </c>
      <c r="BI599" s="42" t="s">
        <v>16238</v>
      </c>
      <c r="BJ599" s="42" t="s">
        <v>16239</v>
      </c>
      <c r="BK599" s="42" t="s">
        <v>8227</v>
      </c>
      <c r="BL599" s="42" t="s">
        <v>15762</v>
      </c>
      <c r="BM599" s="42" t="s">
        <v>17161</v>
      </c>
      <c r="BN599" s="42" t="s">
        <v>15566</v>
      </c>
      <c r="BO599" s="42" t="s">
        <v>15446</v>
      </c>
      <c r="BP599" s="42" t="s">
        <v>15449</v>
      </c>
      <c r="BQ599" s="42" t="s">
        <v>15450</v>
      </c>
    </row>
    <row r="600" spans="1:71" ht="20.100000000000001" customHeight="1" x14ac:dyDescent="0.2">
      <c r="A600" s="43">
        <v>42095</v>
      </c>
      <c r="B600" s="42" t="s">
        <v>17624</v>
      </c>
      <c r="C600" s="34" t="s">
        <v>112</v>
      </c>
      <c r="D600" s="34">
        <v>20240120</v>
      </c>
      <c r="E600" s="42" t="s">
        <v>7581</v>
      </c>
      <c r="F600" s="42" t="s">
        <v>17625</v>
      </c>
      <c r="G600" s="42" t="s">
        <v>4300</v>
      </c>
      <c r="I600" s="42" t="s">
        <v>389</v>
      </c>
      <c r="N600" s="44">
        <v>40911.532638888886</v>
      </c>
      <c r="O600" s="44">
        <v>492</v>
      </c>
      <c r="P600" s="42" t="s">
        <v>120</v>
      </c>
      <c r="Q600" s="45" t="s">
        <v>120</v>
      </c>
      <c r="R600" s="46" t="s">
        <v>17626</v>
      </c>
      <c r="S600" s="46" t="s">
        <v>15061</v>
      </c>
      <c r="T600" s="47" t="s">
        <v>17627</v>
      </c>
      <c r="U600" s="47" t="s">
        <v>15063</v>
      </c>
      <c r="V600" s="42" t="s">
        <v>17628</v>
      </c>
      <c r="W600" s="42" t="s">
        <v>124</v>
      </c>
      <c r="X600" s="42" t="s">
        <v>112</v>
      </c>
      <c r="Z600" s="42" t="s">
        <v>125</v>
      </c>
      <c r="AA600" s="42" t="s">
        <v>15856</v>
      </c>
      <c r="AB600" s="42" t="s">
        <v>127</v>
      </c>
      <c r="AC600" s="42" t="s">
        <v>128</v>
      </c>
      <c r="AD600" s="42" t="s">
        <v>15908</v>
      </c>
      <c r="AE600" s="42" t="s">
        <v>130</v>
      </c>
      <c r="AF600" s="42" t="s">
        <v>131</v>
      </c>
      <c r="AG600" s="42" t="s">
        <v>16117</v>
      </c>
      <c r="AH600" s="42" t="s">
        <v>133</v>
      </c>
      <c r="AI600" s="42" t="s">
        <v>134</v>
      </c>
      <c r="AJ600" s="42" t="s">
        <v>16118</v>
      </c>
      <c r="AK600" s="42" t="s">
        <v>137</v>
      </c>
      <c r="AL600" s="42" t="s">
        <v>138</v>
      </c>
      <c r="AN600" s="42" t="s">
        <v>17629</v>
      </c>
      <c r="AO600" s="42" t="s">
        <v>76</v>
      </c>
      <c r="AP600" s="42" t="s">
        <v>17630</v>
      </c>
      <c r="AQ600" s="42" t="s">
        <v>16058</v>
      </c>
      <c r="AR600" s="48" t="s">
        <v>17631</v>
      </c>
      <c r="AS600" s="42" t="s">
        <v>17123</v>
      </c>
      <c r="AT600" s="42" t="s">
        <v>17632</v>
      </c>
      <c r="AU600" s="42" t="s">
        <v>17633</v>
      </c>
      <c r="AV600" s="42" t="s">
        <v>17634</v>
      </c>
      <c r="AW600" s="42" t="s">
        <v>17635</v>
      </c>
      <c r="AX600" s="42" t="s">
        <v>16792</v>
      </c>
      <c r="AY600" s="42" t="s">
        <v>15718</v>
      </c>
      <c r="BA600" s="42" t="s">
        <v>15016</v>
      </c>
      <c r="BB600" s="42" t="s">
        <v>15017</v>
      </c>
      <c r="BC600" s="42" t="s">
        <v>15018</v>
      </c>
      <c r="BD600" s="42" t="s">
        <v>15019</v>
      </c>
      <c r="BE600" s="42" t="s">
        <v>15020</v>
      </c>
      <c r="BF600" s="42" t="s">
        <v>15021</v>
      </c>
      <c r="BG600" s="42" t="s">
        <v>15022</v>
      </c>
      <c r="BH600" s="42" t="s">
        <v>15023</v>
      </c>
      <c r="BI600" s="42" t="s">
        <v>15024</v>
      </c>
      <c r="BJ600" s="42" t="s">
        <v>15025</v>
      </c>
      <c r="BK600" s="42" t="s">
        <v>15026</v>
      </c>
      <c r="BL600" s="42" t="s">
        <v>15027</v>
      </c>
      <c r="BM600" s="42" t="s">
        <v>15028</v>
      </c>
      <c r="BN600" s="42" t="s">
        <v>15029</v>
      </c>
      <c r="BO600" s="42" t="s">
        <v>15030</v>
      </c>
      <c r="BP600" s="42" t="s">
        <v>14204</v>
      </c>
      <c r="BQ600" s="42" t="s">
        <v>14205</v>
      </c>
      <c r="BR600" s="42" t="s">
        <v>14405</v>
      </c>
      <c r="BS600" s="42" t="s">
        <v>14207</v>
      </c>
    </row>
    <row r="601" spans="1:71" ht="20.100000000000001" customHeight="1" x14ac:dyDescent="0.2">
      <c r="A601" s="43">
        <v>42095</v>
      </c>
      <c r="B601" s="42" t="s">
        <v>17636</v>
      </c>
      <c r="C601" s="34" t="s">
        <v>112</v>
      </c>
      <c r="D601" s="34">
        <v>20240120</v>
      </c>
      <c r="E601" s="42" t="s">
        <v>6960</v>
      </c>
      <c r="G601" s="42" t="s">
        <v>17052</v>
      </c>
      <c r="I601" s="42" t="s">
        <v>15850</v>
      </c>
      <c r="N601" s="44">
        <v>40974.424305555556</v>
      </c>
      <c r="O601" s="44">
        <v>482</v>
      </c>
      <c r="P601" s="42" t="s">
        <v>120</v>
      </c>
      <c r="Q601" s="45" t="s">
        <v>120</v>
      </c>
      <c r="R601" s="46" t="s">
        <v>17637</v>
      </c>
      <c r="S601" s="46" t="s">
        <v>15061</v>
      </c>
      <c r="T601" s="47" t="s">
        <v>17638</v>
      </c>
      <c r="U601" s="47" t="s">
        <v>15063</v>
      </c>
      <c r="V601" s="42" t="s">
        <v>17639</v>
      </c>
      <c r="W601" s="42" t="s">
        <v>124</v>
      </c>
      <c r="X601" s="42" t="s">
        <v>112</v>
      </c>
      <c r="Z601" s="42" t="s">
        <v>125</v>
      </c>
      <c r="AA601" s="42" t="s">
        <v>15510</v>
      </c>
      <c r="AB601" s="42" t="s">
        <v>127</v>
      </c>
      <c r="AC601" s="42" t="s">
        <v>128</v>
      </c>
      <c r="AD601" s="42" t="s">
        <v>15908</v>
      </c>
      <c r="AE601" s="42" t="s">
        <v>130</v>
      </c>
      <c r="AF601" s="42" t="s">
        <v>131</v>
      </c>
      <c r="AG601" s="42" t="s">
        <v>16117</v>
      </c>
      <c r="AH601" s="42" t="s">
        <v>133</v>
      </c>
      <c r="AI601" s="42" t="s">
        <v>134</v>
      </c>
      <c r="AJ601" s="42" t="s">
        <v>16118</v>
      </c>
      <c r="AK601" s="42" t="s">
        <v>137</v>
      </c>
      <c r="AL601" s="42" t="s">
        <v>138</v>
      </c>
      <c r="AN601" s="42" t="s">
        <v>17640</v>
      </c>
      <c r="AO601" s="42" t="s">
        <v>76</v>
      </c>
      <c r="AP601" s="42" t="s">
        <v>5208</v>
      </c>
      <c r="AQ601" s="42" t="s">
        <v>5950</v>
      </c>
      <c r="AR601" s="48" t="s">
        <v>5432</v>
      </c>
      <c r="AS601" s="42" t="s">
        <v>15688</v>
      </c>
      <c r="AT601" s="42" t="s">
        <v>16579</v>
      </c>
      <c r="AU601" s="42" t="s">
        <v>15690</v>
      </c>
      <c r="AV601" s="42" t="s">
        <v>17641</v>
      </c>
      <c r="AW601" s="42" t="s">
        <v>15691</v>
      </c>
      <c r="AX601" s="42" t="s">
        <v>15189</v>
      </c>
    </row>
    <row r="602" spans="1:71" ht="20.100000000000001" customHeight="1" x14ac:dyDescent="0.2">
      <c r="A602" s="43">
        <v>42095</v>
      </c>
      <c r="B602" s="42" t="s">
        <v>17642</v>
      </c>
      <c r="C602" s="34" t="s">
        <v>112</v>
      </c>
      <c r="D602" s="34">
        <v>20240120</v>
      </c>
      <c r="E602" s="42" t="s">
        <v>4313</v>
      </c>
      <c r="F602" s="42" t="s">
        <v>17058</v>
      </c>
      <c r="G602" s="42" t="s">
        <v>15387</v>
      </c>
      <c r="I602" s="42" t="s">
        <v>15388</v>
      </c>
      <c r="N602" s="44">
        <v>40876.603472222225</v>
      </c>
      <c r="O602" s="44">
        <v>266</v>
      </c>
      <c r="P602" s="42" t="s">
        <v>120</v>
      </c>
      <c r="Q602" s="45" t="s">
        <v>120</v>
      </c>
      <c r="R602" s="46" t="s">
        <v>17643</v>
      </c>
      <c r="S602" s="46" t="s">
        <v>15061</v>
      </c>
      <c r="T602" s="47" t="s">
        <v>17644</v>
      </c>
      <c r="U602" s="47" t="s">
        <v>15063</v>
      </c>
      <c r="V602" s="42" t="s">
        <v>17645</v>
      </c>
      <c r="W602" s="42" t="s">
        <v>124</v>
      </c>
      <c r="X602" s="42" t="s">
        <v>112</v>
      </c>
      <c r="Z602" s="42" t="s">
        <v>125</v>
      </c>
      <c r="AA602" s="42" t="s">
        <v>15856</v>
      </c>
      <c r="AB602" s="42" t="s">
        <v>127</v>
      </c>
      <c r="AC602" s="42" t="s">
        <v>128</v>
      </c>
      <c r="AD602" s="42" t="s">
        <v>15908</v>
      </c>
      <c r="AE602" s="42" t="s">
        <v>130</v>
      </c>
      <c r="AF602" s="42" t="s">
        <v>131</v>
      </c>
      <c r="AG602" s="42" t="s">
        <v>16117</v>
      </c>
      <c r="AH602" s="42" t="s">
        <v>133</v>
      </c>
      <c r="AI602" s="42" t="s">
        <v>134</v>
      </c>
      <c r="AJ602" s="42" t="s">
        <v>16118</v>
      </c>
      <c r="AK602" s="42" t="s">
        <v>137</v>
      </c>
      <c r="AL602" s="42" t="s">
        <v>138</v>
      </c>
      <c r="AN602" s="42" t="s">
        <v>17646</v>
      </c>
      <c r="AO602" s="42" t="s">
        <v>76</v>
      </c>
      <c r="AP602" s="42" t="s">
        <v>15858</v>
      </c>
      <c r="AQ602" s="42" t="s">
        <v>15859</v>
      </c>
      <c r="AR602" s="48" t="s">
        <v>15860</v>
      </c>
      <c r="AS602" s="42" t="s">
        <v>15861</v>
      </c>
      <c r="AT602" s="42" t="s">
        <v>15862</v>
      </c>
      <c r="AU602" s="42" t="s">
        <v>15863</v>
      </c>
      <c r="AV602" s="42" t="s">
        <v>15756</v>
      </c>
      <c r="AW602" s="42" t="s">
        <v>13533</v>
      </c>
      <c r="AX602" s="42" t="s">
        <v>15758</v>
      </c>
      <c r="AY602" s="42" t="s">
        <v>15759</v>
      </c>
      <c r="AZ602" s="42" t="s">
        <v>15760</v>
      </c>
    </row>
    <row r="603" spans="1:71" ht="20.100000000000001" customHeight="1" x14ac:dyDescent="0.2">
      <c r="A603" s="43">
        <v>42095</v>
      </c>
      <c r="B603" s="42" t="s">
        <v>17647</v>
      </c>
      <c r="C603" s="34" t="s">
        <v>112</v>
      </c>
      <c r="D603" s="34">
        <v>20240120</v>
      </c>
      <c r="E603" s="42" t="s">
        <v>1807</v>
      </c>
      <c r="F603" s="42" t="s">
        <v>17648</v>
      </c>
      <c r="G603" s="42" t="s">
        <v>1629</v>
      </c>
      <c r="I603" s="42" t="s">
        <v>1630</v>
      </c>
      <c r="N603" s="44">
        <v>39358</v>
      </c>
      <c r="O603" s="44">
        <v>373</v>
      </c>
      <c r="P603" s="42" t="s">
        <v>120</v>
      </c>
      <c r="Q603" s="45" t="s">
        <v>120</v>
      </c>
      <c r="R603" s="46" t="s">
        <v>17649</v>
      </c>
      <c r="S603" s="46" t="s">
        <v>15061</v>
      </c>
      <c r="T603" s="47" t="s">
        <v>17650</v>
      </c>
      <c r="U603" s="47" t="s">
        <v>15063</v>
      </c>
      <c r="V603" s="42" t="s">
        <v>17651</v>
      </c>
      <c r="W603" s="42" t="s">
        <v>124</v>
      </c>
      <c r="X603" s="42" t="s">
        <v>112</v>
      </c>
      <c r="Z603" s="42" t="s">
        <v>125</v>
      </c>
      <c r="AA603" s="42" t="s">
        <v>15104</v>
      </c>
      <c r="AB603" s="42" t="s">
        <v>127</v>
      </c>
      <c r="AC603" s="42" t="s">
        <v>128</v>
      </c>
      <c r="AD603" s="42" t="s">
        <v>15908</v>
      </c>
      <c r="AE603" s="42" t="s">
        <v>130</v>
      </c>
      <c r="AF603" s="42" t="s">
        <v>131</v>
      </c>
      <c r="AG603" s="42" t="s">
        <v>16117</v>
      </c>
      <c r="AH603" s="42" t="s">
        <v>133</v>
      </c>
      <c r="AI603" s="42" t="s">
        <v>134</v>
      </c>
      <c r="AJ603" s="42" t="s">
        <v>16118</v>
      </c>
      <c r="AK603" s="42" t="s">
        <v>137</v>
      </c>
      <c r="AL603" s="42" t="s">
        <v>138</v>
      </c>
      <c r="AN603" s="42" t="s">
        <v>17652</v>
      </c>
      <c r="AO603" s="42" t="s">
        <v>76</v>
      </c>
      <c r="AR603" s="48"/>
    </row>
    <row r="604" spans="1:71" ht="20.100000000000001" customHeight="1" x14ac:dyDescent="0.2">
      <c r="A604" s="43">
        <v>42095</v>
      </c>
      <c r="B604" s="42" t="s">
        <v>17653</v>
      </c>
      <c r="C604" s="34" t="s">
        <v>112</v>
      </c>
      <c r="D604" s="34">
        <v>20240120</v>
      </c>
      <c r="E604" s="42" t="s">
        <v>17654</v>
      </c>
      <c r="G604" s="42" t="s">
        <v>1462</v>
      </c>
      <c r="H604" s="42" t="s">
        <v>17117</v>
      </c>
      <c r="I604" s="42" t="s">
        <v>1463</v>
      </c>
      <c r="N604" s="44">
        <v>40694.640277777777</v>
      </c>
      <c r="O604" s="44">
        <v>339</v>
      </c>
      <c r="P604" s="42" t="s">
        <v>120</v>
      </c>
      <c r="Q604" s="45" t="s">
        <v>120</v>
      </c>
      <c r="R604" s="46" t="s">
        <v>17655</v>
      </c>
      <c r="S604" s="46" t="s">
        <v>15061</v>
      </c>
      <c r="T604" s="47" t="s">
        <v>17656</v>
      </c>
      <c r="U604" s="47" t="s">
        <v>15063</v>
      </c>
      <c r="V604" s="42" t="s">
        <v>17657</v>
      </c>
      <c r="W604" s="42" t="s">
        <v>124</v>
      </c>
      <c r="X604" s="42" t="s">
        <v>112</v>
      </c>
      <c r="Z604" s="42" t="s">
        <v>125</v>
      </c>
      <c r="AA604" s="42" t="s">
        <v>15104</v>
      </c>
      <c r="AB604" s="42" t="s">
        <v>127</v>
      </c>
      <c r="AC604" s="42" t="s">
        <v>128</v>
      </c>
      <c r="AD604" s="42" t="s">
        <v>15908</v>
      </c>
      <c r="AE604" s="42" t="s">
        <v>130</v>
      </c>
      <c r="AF604" s="42" t="s">
        <v>131</v>
      </c>
      <c r="AG604" s="42" t="s">
        <v>16117</v>
      </c>
      <c r="AH604" s="42" t="s">
        <v>133</v>
      </c>
      <c r="AI604" s="42" t="s">
        <v>134</v>
      </c>
      <c r="AJ604" s="42" t="s">
        <v>16118</v>
      </c>
      <c r="AK604" s="42" t="s">
        <v>137</v>
      </c>
      <c r="AL604" s="42" t="s">
        <v>138</v>
      </c>
      <c r="AN604" s="42" t="s">
        <v>17658</v>
      </c>
      <c r="AO604" s="42" t="s">
        <v>76</v>
      </c>
      <c r="AP604" s="42" t="s">
        <v>15616</v>
      </c>
      <c r="AQ604" s="42" t="s">
        <v>15617</v>
      </c>
      <c r="AR604" s="48" t="s">
        <v>15618</v>
      </c>
      <c r="AS604" s="42" t="s">
        <v>15619</v>
      </c>
      <c r="AT604" s="42" t="s">
        <v>15620</v>
      </c>
      <c r="BA604" s="42" t="s">
        <v>16981</v>
      </c>
      <c r="BB604" s="42" t="s">
        <v>17224</v>
      </c>
      <c r="BC604" s="42" t="s">
        <v>17225</v>
      </c>
      <c r="BD604" s="42" t="s">
        <v>16890</v>
      </c>
      <c r="BE604" s="42" t="s">
        <v>17226</v>
      </c>
      <c r="BF604" s="42" t="s">
        <v>16533</v>
      </c>
      <c r="BG604" s="42" t="s">
        <v>17227</v>
      </c>
      <c r="BH604" s="42" t="s">
        <v>16159</v>
      </c>
      <c r="BI604" s="42" t="s">
        <v>16585</v>
      </c>
      <c r="BJ604" s="42" t="s">
        <v>17228</v>
      </c>
    </row>
    <row r="605" spans="1:71" ht="20.100000000000001" customHeight="1" x14ac:dyDescent="0.2">
      <c r="A605" s="43">
        <v>42095</v>
      </c>
      <c r="B605" s="42" t="s">
        <v>17659</v>
      </c>
      <c r="C605" s="34" t="s">
        <v>112</v>
      </c>
      <c r="D605" s="34">
        <v>20240120</v>
      </c>
      <c r="E605" s="42" t="s">
        <v>16243</v>
      </c>
      <c r="F605" s="42" t="s">
        <v>17660</v>
      </c>
      <c r="G605" s="42" t="s">
        <v>3836</v>
      </c>
      <c r="I605" s="42" t="s">
        <v>1074</v>
      </c>
      <c r="N605" s="44">
        <v>40939.647222222222</v>
      </c>
      <c r="O605" s="44">
        <v>246</v>
      </c>
      <c r="P605" s="42" t="s">
        <v>120</v>
      </c>
      <c r="Q605" s="45" t="s">
        <v>120</v>
      </c>
      <c r="R605" s="46" t="s">
        <v>17661</v>
      </c>
      <c r="S605" s="46" t="s">
        <v>15061</v>
      </c>
      <c r="T605" s="47" t="s">
        <v>17662</v>
      </c>
      <c r="U605" s="47" t="s">
        <v>15063</v>
      </c>
      <c r="V605" s="42" t="s">
        <v>17663</v>
      </c>
      <c r="W605" s="42" t="s">
        <v>124</v>
      </c>
      <c r="X605" s="42" t="s">
        <v>112</v>
      </c>
      <c r="Z605" s="42" t="s">
        <v>125</v>
      </c>
      <c r="AA605" s="42" t="s">
        <v>15856</v>
      </c>
      <c r="AB605" s="42" t="s">
        <v>127</v>
      </c>
      <c r="AC605" s="42" t="s">
        <v>128</v>
      </c>
      <c r="AD605" s="42" t="s">
        <v>15908</v>
      </c>
      <c r="AE605" s="42" t="s">
        <v>130</v>
      </c>
      <c r="AF605" s="42" t="s">
        <v>131</v>
      </c>
      <c r="AG605" s="42" t="s">
        <v>16117</v>
      </c>
      <c r="AH605" s="42" t="s">
        <v>133</v>
      </c>
      <c r="AI605" s="42" t="s">
        <v>134</v>
      </c>
      <c r="AJ605" s="42" t="s">
        <v>16118</v>
      </c>
      <c r="AK605" s="42" t="s">
        <v>137</v>
      </c>
      <c r="AL605" s="42" t="s">
        <v>138</v>
      </c>
      <c r="AN605" s="42" t="s">
        <v>17664</v>
      </c>
      <c r="AO605" s="42" t="s">
        <v>76</v>
      </c>
      <c r="AP605" s="42" t="s">
        <v>16249</v>
      </c>
      <c r="AQ605" s="42" t="s">
        <v>16250</v>
      </c>
      <c r="AR605" s="48" t="s">
        <v>16251</v>
      </c>
      <c r="AS605" s="42" t="s">
        <v>15860</v>
      </c>
      <c r="AT605" s="42" t="s">
        <v>15861</v>
      </c>
      <c r="AU605" s="42" t="s">
        <v>16252</v>
      </c>
      <c r="AV605" s="42" t="s">
        <v>15212</v>
      </c>
      <c r="AW605" s="42" t="s">
        <v>10019</v>
      </c>
      <c r="AX605" s="42" t="s">
        <v>17160</v>
      </c>
      <c r="AY605" s="42" t="s">
        <v>16163</v>
      </c>
      <c r="AZ605" s="42" t="s">
        <v>535</v>
      </c>
    </row>
    <row r="606" spans="1:71" ht="20.100000000000001" customHeight="1" x14ac:dyDescent="0.2">
      <c r="A606" s="43">
        <v>42095</v>
      </c>
      <c r="B606" s="42" t="s">
        <v>17665</v>
      </c>
      <c r="C606" s="34" t="s">
        <v>112</v>
      </c>
      <c r="D606" s="34">
        <v>20240120</v>
      </c>
      <c r="E606" s="42" t="s">
        <v>16319</v>
      </c>
      <c r="F606" s="42" t="s">
        <v>16320</v>
      </c>
      <c r="G606" s="42" t="s">
        <v>2687</v>
      </c>
      <c r="H606" s="42" t="s">
        <v>17117</v>
      </c>
      <c r="I606" s="42" t="s">
        <v>743</v>
      </c>
      <c r="N606" s="44">
        <v>40792.535416666666</v>
      </c>
      <c r="O606" s="44">
        <v>287</v>
      </c>
      <c r="P606" s="42" t="s">
        <v>120</v>
      </c>
      <c r="Q606" s="45" t="s">
        <v>120</v>
      </c>
      <c r="R606" s="46" t="s">
        <v>17666</v>
      </c>
      <c r="S606" s="46" t="s">
        <v>15061</v>
      </c>
      <c r="T606" s="47" t="s">
        <v>17667</v>
      </c>
      <c r="U606" s="47" t="s">
        <v>15063</v>
      </c>
      <c r="V606" s="42" t="s">
        <v>17668</v>
      </c>
      <c r="W606" s="42" t="s">
        <v>124</v>
      </c>
      <c r="X606" s="42" t="s">
        <v>112</v>
      </c>
      <c r="Z606" s="42" t="s">
        <v>125</v>
      </c>
      <c r="AA606" s="42" t="s">
        <v>15856</v>
      </c>
      <c r="AB606" s="42" t="s">
        <v>127</v>
      </c>
      <c r="AC606" s="42" t="s">
        <v>128</v>
      </c>
      <c r="AD606" s="42" t="s">
        <v>15908</v>
      </c>
      <c r="AE606" s="42" t="s">
        <v>130</v>
      </c>
      <c r="AF606" s="42" t="s">
        <v>131</v>
      </c>
      <c r="AG606" s="42" t="s">
        <v>16117</v>
      </c>
      <c r="AH606" s="42" t="s">
        <v>133</v>
      </c>
      <c r="AI606" s="42" t="s">
        <v>134</v>
      </c>
      <c r="AJ606" s="42" t="s">
        <v>16118</v>
      </c>
      <c r="AK606" s="42" t="s">
        <v>137</v>
      </c>
      <c r="AL606" s="42" t="s">
        <v>138</v>
      </c>
      <c r="AN606" s="42" t="s">
        <v>17669</v>
      </c>
      <c r="AO606" s="42" t="s">
        <v>76</v>
      </c>
      <c r="AP606" s="42" t="s">
        <v>17212</v>
      </c>
      <c r="AQ606" s="42" t="s">
        <v>16408</v>
      </c>
      <c r="AR606" s="48" t="s">
        <v>16325</v>
      </c>
      <c r="AS606" s="42" t="s">
        <v>16326</v>
      </c>
      <c r="AT606" s="42" t="s">
        <v>16327</v>
      </c>
      <c r="AU606" s="42" t="s">
        <v>16328</v>
      </c>
      <c r="AV606" s="42" t="s">
        <v>16329</v>
      </c>
      <c r="AW606" s="42" t="s">
        <v>16330</v>
      </c>
      <c r="AX606" s="42" t="s">
        <v>16331</v>
      </c>
      <c r="AY606" s="42" t="s">
        <v>16332</v>
      </c>
      <c r="AZ606" s="42" t="s">
        <v>16333</v>
      </c>
    </row>
    <row r="607" spans="1:71" ht="20.100000000000001" customHeight="1" x14ac:dyDescent="0.2">
      <c r="A607" s="43">
        <v>42095</v>
      </c>
      <c r="B607" s="42" t="s">
        <v>17670</v>
      </c>
      <c r="C607" s="34" t="s">
        <v>112</v>
      </c>
      <c r="D607" s="34">
        <v>20240120</v>
      </c>
      <c r="E607" s="42" t="s">
        <v>17671</v>
      </c>
      <c r="F607" s="42" t="s">
        <v>16689</v>
      </c>
      <c r="G607" s="42" t="s">
        <v>17101</v>
      </c>
      <c r="H607" s="42" t="s">
        <v>17053</v>
      </c>
      <c r="I607" s="42" t="s">
        <v>17102</v>
      </c>
      <c r="N607" s="44">
        <v>40057.650694444441</v>
      </c>
      <c r="O607" s="44">
        <v>325</v>
      </c>
      <c r="P607" s="42" t="s">
        <v>120</v>
      </c>
      <c r="Q607" s="45" t="s">
        <v>120</v>
      </c>
      <c r="R607" s="46" t="s">
        <v>17672</v>
      </c>
      <c r="S607" s="46" t="s">
        <v>15061</v>
      </c>
      <c r="T607" s="47" t="s">
        <v>17673</v>
      </c>
      <c r="U607" s="47" t="s">
        <v>15063</v>
      </c>
      <c r="V607" s="42" t="s">
        <v>17674</v>
      </c>
      <c r="W607" s="42" t="s">
        <v>124</v>
      </c>
      <c r="X607" s="42" t="s">
        <v>112</v>
      </c>
      <c r="Z607" s="42" t="s">
        <v>125</v>
      </c>
      <c r="AA607" s="42" t="s">
        <v>15088</v>
      </c>
      <c r="AB607" s="42" t="s">
        <v>127</v>
      </c>
      <c r="AC607" s="42" t="s">
        <v>128</v>
      </c>
      <c r="AD607" s="42" t="s">
        <v>15908</v>
      </c>
      <c r="AE607" s="42" t="s">
        <v>130</v>
      </c>
      <c r="AF607" s="42" t="s">
        <v>131</v>
      </c>
      <c r="AG607" s="42" t="s">
        <v>16117</v>
      </c>
      <c r="AH607" s="42" t="s">
        <v>133</v>
      </c>
      <c r="AI607" s="42" t="s">
        <v>134</v>
      </c>
      <c r="AJ607" s="42" t="s">
        <v>16118</v>
      </c>
      <c r="AK607" s="42" t="s">
        <v>137</v>
      </c>
      <c r="AL607" s="42" t="s">
        <v>138</v>
      </c>
      <c r="AN607" s="42" t="s">
        <v>17675</v>
      </c>
      <c r="AO607" s="42" t="s">
        <v>76</v>
      </c>
      <c r="AP607" s="42" t="s">
        <v>16033</v>
      </c>
      <c r="AQ607" s="42" t="s">
        <v>15066</v>
      </c>
      <c r="AR607" s="48" t="s">
        <v>15425</v>
      </c>
      <c r="AS607" s="42" t="s">
        <v>15124</v>
      </c>
      <c r="AT607" s="42" t="s">
        <v>15125</v>
      </c>
      <c r="AU607" s="42" t="s">
        <v>15126</v>
      </c>
      <c r="AV607" s="42" t="s">
        <v>15127</v>
      </c>
      <c r="AW607" s="42" t="s">
        <v>15128</v>
      </c>
      <c r="AX607" s="42" t="s">
        <v>15129</v>
      </c>
      <c r="AY607" s="42" t="s">
        <v>15130</v>
      </c>
      <c r="AZ607" s="42" t="s">
        <v>15131</v>
      </c>
    </row>
    <row r="608" spans="1:71" ht="20.100000000000001" customHeight="1" x14ac:dyDescent="0.2">
      <c r="A608" s="43">
        <v>42095</v>
      </c>
      <c r="B608" s="42" t="s">
        <v>17676</v>
      </c>
      <c r="C608" s="34" t="s">
        <v>112</v>
      </c>
      <c r="D608" s="34">
        <v>20240120</v>
      </c>
      <c r="E608" s="42" t="s">
        <v>7581</v>
      </c>
      <c r="F608" s="42" t="s">
        <v>17147</v>
      </c>
      <c r="G608" s="42" t="s">
        <v>6705</v>
      </c>
      <c r="I608" s="42" t="s">
        <v>6706</v>
      </c>
      <c r="N608" s="44">
        <v>40603.507638888892</v>
      </c>
      <c r="O608" s="44">
        <v>471</v>
      </c>
      <c r="P608" s="42" t="s">
        <v>120</v>
      </c>
      <c r="Q608" s="45" t="s">
        <v>120</v>
      </c>
      <c r="R608" s="46" t="s">
        <v>17677</v>
      </c>
      <c r="S608" s="46" t="s">
        <v>15061</v>
      </c>
      <c r="T608" s="47" t="s">
        <v>17678</v>
      </c>
      <c r="U608" s="47" t="s">
        <v>15063</v>
      </c>
      <c r="V608" s="42" t="s">
        <v>17679</v>
      </c>
      <c r="W608" s="42" t="s">
        <v>124</v>
      </c>
      <c r="X608" s="42" t="s">
        <v>112</v>
      </c>
      <c r="Z608" s="42" t="s">
        <v>125</v>
      </c>
      <c r="AA608" s="42" t="s">
        <v>15104</v>
      </c>
      <c r="AB608" s="42" t="s">
        <v>127</v>
      </c>
      <c r="AC608" s="42" t="s">
        <v>128</v>
      </c>
      <c r="AD608" s="42" t="s">
        <v>15908</v>
      </c>
      <c r="AE608" s="42" t="s">
        <v>130</v>
      </c>
      <c r="AF608" s="42" t="s">
        <v>131</v>
      </c>
      <c r="AG608" s="42" t="s">
        <v>16117</v>
      </c>
      <c r="AH608" s="42" t="s">
        <v>133</v>
      </c>
      <c r="AI608" s="42" t="s">
        <v>134</v>
      </c>
      <c r="AJ608" s="42" t="s">
        <v>16118</v>
      </c>
      <c r="AK608" s="42" t="s">
        <v>137</v>
      </c>
      <c r="AL608" s="42" t="s">
        <v>138</v>
      </c>
      <c r="AN608" s="42" t="s">
        <v>17680</v>
      </c>
      <c r="AO608" s="42" t="s">
        <v>76</v>
      </c>
      <c r="AP608" s="42" t="s">
        <v>15718</v>
      </c>
      <c r="AQ608" s="42" t="s">
        <v>17681</v>
      </c>
      <c r="AR608" s="48" t="s">
        <v>15719</v>
      </c>
      <c r="AS608" s="42" t="s">
        <v>17153</v>
      </c>
      <c r="AT608" s="42" t="s">
        <v>15721</v>
      </c>
      <c r="AU608" s="42" t="s">
        <v>15722</v>
      </c>
      <c r="AV608" s="42" t="s">
        <v>15622</v>
      </c>
    </row>
    <row r="609" spans="1:65" ht="20.100000000000001" customHeight="1" x14ac:dyDescent="0.2">
      <c r="A609" s="43">
        <v>42095</v>
      </c>
      <c r="B609" s="42" t="s">
        <v>17682</v>
      </c>
      <c r="C609" s="34" t="s">
        <v>112</v>
      </c>
      <c r="D609" s="34">
        <v>20240120</v>
      </c>
      <c r="E609" s="42" t="s">
        <v>9297</v>
      </c>
      <c r="F609" s="42" t="s">
        <v>17683</v>
      </c>
      <c r="G609" s="42" t="s">
        <v>17684</v>
      </c>
      <c r="H609" s="42" t="s">
        <v>17053</v>
      </c>
      <c r="I609" s="42" t="s">
        <v>9994</v>
      </c>
      <c r="N609" s="44">
        <v>40093.71597222222</v>
      </c>
      <c r="O609" s="44">
        <v>353</v>
      </c>
      <c r="P609" s="42" t="s">
        <v>120</v>
      </c>
      <c r="Q609" s="45" t="s">
        <v>120</v>
      </c>
      <c r="R609" s="46" t="s">
        <v>17685</v>
      </c>
      <c r="S609" s="46" t="s">
        <v>15061</v>
      </c>
      <c r="T609" s="47" t="s">
        <v>17686</v>
      </c>
      <c r="U609" s="47" t="s">
        <v>15063</v>
      </c>
      <c r="V609" s="42" t="s">
        <v>17687</v>
      </c>
      <c r="W609" s="42" t="s">
        <v>124</v>
      </c>
      <c r="X609" s="42" t="s">
        <v>112</v>
      </c>
      <c r="Z609" s="42" t="s">
        <v>125</v>
      </c>
      <c r="AA609" s="42" t="s">
        <v>17353</v>
      </c>
      <c r="AB609" s="42" t="s">
        <v>127</v>
      </c>
      <c r="AC609" s="42" t="s">
        <v>128</v>
      </c>
      <c r="AD609" s="42" t="s">
        <v>15908</v>
      </c>
      <c r="AE609" s="42" t="s">
        <v>130</v>
      </c>
      <c r="AF609" s="42" t="s">
        <v>131</v>
      </c>
      <c r="AG609" s="42" t="s">
        <v>16117</v>
      </c>
      <c r="AH609" s="42" t="s">
        <v>133</v>
      </c>
      <c r="AI609" s="42" t="s">
        <v>134</v>
      </c>
      <c r="AJ609" s="42" t="s">
        <v>16118</v>
      </c>
      <c r="AK609" s="42" t="s">
        <v>137</v>
      </c>
      <c r="AL609" s="42" t="s">
        <v>138</v>
      </c>
      <c r="AN609" s="42" t="s">
        <v>17688</v>
      </c>
      <c r="AO609" s="42" t="s">
        <v>76</v>
      </c>
      <c r="AP609" s="42" t="s">
        <v>15394</v>
      </c>
      <c r="AQ609" s="42" t="s">
        <v>15910</v>
      </c>
      <c r="AR609" s="48" t="s">
        <v>16977</v>
      </c>
      <c r="AS609" s="42" t="s">
        <v>16094</v>
      </c>
      <c r="AT609" s="42" t="s">
        <v>17689</v>
      </c>
      <c r="AU609" s="42" t="s">
        <v>15783</v>
      </c>
      <c r="AV609" s="42" t="s">
        <v>16316</v>
      </c>
      <c r="AW609" s="42" t="s">
        <v>16317</v>
      </c>
    </row>
    <row r="610" spans="1:65" ht="20.100000000000001" customHeight="1" x14ac:dyDescent="0.2">
      <c r="A610" s="43">
        <v>42095</v>
      </c>
      <c r="B610" s="42" t="s">
        <v>17690</v>
      </c>
      <c r="C610" s="34" t="s">
        <v>112</v>
      </c>
      <c r="D610" s="34">
        <v>20240120</v>
      </c>
      <c r="E610" s="42" t="s">
        <v>12625</v>
      </c>
      <c r="G610" s="42" t="s">
        <v>2182</v>
      </c>
      <c r="H610" s="42" t="s">
        <v>17117</v>
      </c>
      <c r="I610" s="42" t="s">
        <v>2183</v>
      </c>
      <c r="N610" s="44">
        <v>40485.508333333331</v>
      </c>
      <c r="O610" s="44">
        <v>450</v>
      </c>
      <c r="P610" s="42" t="s">
        <v>120</v>
      </c>
      <c r="Q610" s="45" t="s">
        <v>120</v>
      </c>
      <c r="R610" s="46" t="s">
        <v>17361</v>
      </c>
      <c r="S610" s="46" t="s">
        <v>15061</v>
      </c>
      <c r="T610" s="47" t="s">
        <v>17691</v>
      </c>
      <c r="U610" s="47" t="s">
        <v>15063</v>
      </c>
      <c r="V610" s="42" t="s">
        <v>17692</v>
      </c>
      <c r="W610" s="42" t="s">
        <v>124</v>
      </c>
      <c r="X610" s="42" t="s">
        <v>112</v>
      </c>
      <c r="Z610" s="42" t="s">
        <v>125</v>
      </c>
      <c r="AA610" s="42" t="s">
        <v>15104</v>
      </c>
      <c r="AB610" s="42" t="s">
        <v>127</v>
      </c>
      <c r="AC610" s="42" t="s">
        <v>128</v>
      </c>
      <c r="AD610" s="42" t="s">
        <v>15908</v>
      </c>
      <c r="AE610" s="42" t="s">
        <v>130</v>
      </c>
      <c r="AF610" s="42" t="s">
        <v>131</v>
      </c>
      <c r="AG610" s="42" t="s">
        <v>16117</v>
      </c>
      <c r="AH610" s="42" t="s">
        <v>133</v>
      </c>
      <c r="AI610" s="42" t="s">
        <v>134</v>
      </c>
      <c r="AJ610" s="42" t="s">
        <v>16118</v>
      </c>
      <c r="AK610" s="42" t="s">
        <v>137</v>
      </c>
      <c r="AL610" s="42" t="s">
        <v>138</v>
      </c>
      <c r="AN610" s="42" t="s">
        <v>17693</v>
      </c>
      <c r="AO610" s="42" t="s">
        <v>76</v>
      </c>
      <c r="AP610" s="42" t="s">
        <v>16075</v>
      </c>
      <c r="AQ610" s="42" t="s">
        <v>16076</v>
      </c>
      <c r="AR610" s="48" t="s">
        <v>15106</v>
      </c>
      <c r="AS610" s="42" t="s">
        <v>17694</v>
      </c>
      <c r="AT610" s="42" t="s">
        <v>16077</v>
      </c>
      <c r="AU610" s="42" t="s">
        <v>16078</v>
      </c>
    </row>
    <row r="611" spans="1:65" ht="20.100000000000001" customHeight="1" x14ac:dyDescent="0.2">
      <c r="A611" s="43">
        <v>42095</v>
      </c>
      <c r="B611" s="42" t="s">
        <v>17695</v>
      </c>
      <c r="C611" s="34" t="s">
        <v>112</v>
      </c>
      <c r="D611" s="34">
        <v>20240120</v>
      </c>
      <c r="E611" s="42" t="s">
        <v>2180</v>
      </c>
      <c r="F611" s="42" t="s">
        <v>17288</v>
      </c>
      <c r="G611" s="42" t="s">
        <v>10330</v>
      </c>
      <c r="I611" s="42" t="s">
        <v>10331</v>
      </c>
      <c r="N611" s="44">
        <v>39905.357638888891</v>
      </c>
      <c r="O611" s="44">
        <v>278</v>
      </c>
      <c r="P611" s="42" t="s">
        <v>120</v>
      </c>
      <c r="Q611" s="45" t="s">
        <v>120</v>
      </c>
      <c r="R611" s="46" t="s">
        <v>17696</v>
      </c>
      <c r="S611" s="46" t="s">
        <v>15061</v>
      </c>
      <c r="T611" s="47" t="s">
        <v>17697</v>
      </c>
      <c r="U611" s="47" t="s">
        <v>15063</v>
      </c>
      <c r="V611" s="42" t="s">
        <v>17698</v>
      </c>
      <c r="W611" s="42" t="s">
        <v>124</v>
      </c>
      <c r="X611" s="42" t="s">
        <v>112</v>
      </c>
      <c r="Z611" s="42" t="s">
        <v>125</v>
      </c>
      <c r="AA611" s="42" t="s">
        <v>15237</v>
      </c>
      <c r="AB611" s="42" t="s">
        <v>127</v>
      </c>
      <c r="AC611" s="42" t="s">
        <v>128</v>
      </c>
      <c r="AD611" s="42" t="s">
        <v>15908</v>
      </c>
      <c r="AE611" s="42" t="s">
        <v>130</v>
      </c>
      <c r="AF611" s="42" t="s">
        <v>131</v>
      </c>
      <c r="AG611" s="42" t="s">
        <v>16117</v>
      </c>
      <c r="AH611" s="42" t="s">
        <v>133</v>
      </c>
      <c r="AI611" s="42" t="s">
        <v>134</v>
      </c>
      <c r="AJ611" s="42" t="s">
        <v>16118</v>
      </c>
      <c r="AK611" s="42" t="s">
        <v>137</v>
      </c>
      <c r="AL611" s="42" t="s">
        <v>138</v>
      </c>
      <c r="AN611" s="42" t="s">
        <v>17699</v>
      </c>
      <c r="AO611" s="42" t="s">
        <v>76</v>
      </c>
      <c r="AP611" s="42" t="s">
        <v>17700</v>
      </c>
      <c r="AQ611" s="42" t="s">
        <v>17037</v>
      </c>
      <c r="AR611" s="48" t="s">
        <v>17295</v>
      </c>
      <c r="AS611" s="42" t="s">
        <v>17296</v>
      </c>
      <c r="AT611" s="42" t="s">
        <v>17297</v>
      </c>
      <c r="AU611" s="42" t="s">
        <v>17298</v>
      </c>
      <c r="AV611" s="42" t="s">
        <v>17299</v>
      </c>
      <c r="AW611" s="42" t="s">
        <v>17300</v>
      </c>
      <c r="AX611" s="42" t="s">
        <v>17301</v>
      </c>
      <c r="AY611" s="42" t="s">
        <v>17223</v>
      </c>
      <c r="AZ611" s="42" t="s">
        <v>12078</v>
      </c>
    </row>
    <row r="612" spans="1:65" ht="20.100000000000001" customHeight="1" x14ac:dyDescent="0.2">
      <c r="A612" s="43">
        <v>42095</v>
      </c>
      <c r="B612" s="42" t="s">
        <v>17701</v>
      </c>
      <c r="C612" s="34" t="s">
        <v>112</v>
      </c>
      <c r="D612" s="34">
        <v>20240120</v>
      </c>
      <c r="E612" s="42" t="s">
        <v>10328</v>
      </c>
      <c r="F612" s="42" t="s">
        <v>17702</v>
      </c>
      <c r="G612" s="42" t="s">
        <v>16026</v>
      </c>
      <c r="I612" s="42" t="s">
        <v>16027</v>
      </c>
      <c r="N612" s="44">
        <v>40547.662499999999</v>
      </c>
      <c r="O612" s="44">
        <v>578</v>
      </c>
      <c r="P612" s="42" t="s">
        <v>120</v>
      </c>
      <c r="Q612" s="45" t="s">
        <v>120</v>
      </c>
      <c r="R612" s="46" t="s">
        <v>17703</v>
      </c>
      <c r="S612" s="46" t="s">
        <v>15061</v>
      </c>
      <c r="T612" s="47" t="s">
        <v>17704</v>
      </c>
      <c r="U612" s="47" t="s">
        <v>15063</v>
      </c>
      <c r="V612" s="42" t="s">
        <v>17705</v>
      </c>
      <c r="W612" s="42" t="s">
        <v>124</v>
      </c>
      <c r="X612" s="42" t="s">
        <v>112</v>
      </c>
      <c r="Z612" s="42" t="s">
        <v>125</v>
      </c>
      <c r="AA612" s="42" t="s">
        <v>15064</v>
      </c>
      <c r="AB612" s="42" t="s">
        <v>127</v>
      </c>
      <c r="AC612" s="42" t="s">
        <v>128</v>
      </c>
      <c r="AD612" s="42" t="s">
        <v>15908</v>
      </c>
      <c r="AE612" s="42" t="s">
        <v>130</v>
      </c>
      <c r="AF612" s="42" t="s">
        <v>131</v>
      </c>
      <c r="AG612" s="42" t="s">
        <v>16117</v>
      </c>
      <c r="AH612" s="42" t="s">
        <v>133</v>
      </c>
      <c r="AI612" s="42" t="s">
        <v>134</v>
      </c>
      <c r="AJ612" s="42" t="s">
        <v>16118</v>
      </c>
      <c r="AK612" s="42" t="s">
        <v>137</v>
      </c>
      <c r="AL612" s="42" t="s">
        <v>138</v>
      </c>
      <c r="AN612" s="42" t="s">
        <v>17706</v>
      </c>
      <c r="AO612" s="42" t="s">
        <v>76</v>
      </c>
      <c r="AP612" s="42" t="s">
        <v>17707</v>
      </c>
      <c r="AQ612" s="42" t="s">
        <v>17592</v>
      </c>
      <c r="AR612" s="48" t="s">
        <v>17708</v>
      </c>
      <c r="AS612" s="42" t="s">
        <v>17709</v>
      </c>
      <c r="AT612" s="42" t="s">
        <v>17594</v>
      </c>
      <c r="AU612" s="42" t="s">
        <v>17710</v>
      </c>
      <c r="AV612" s="42" t="s">
        <v>17711</v>
      </c>
      <c r="AW612" s="42" t="s">
        <v>17712</v>
      </c>
      <c r="AX612" s="42" t="s">
        <v>16880</v>
      </c>
      <c r="AY612" s="42" t="s">
        <v>17713</v>
      </c>
      <c r="AZ612" s="42" t="s">
        <v>17709</v>
      </c>
    </row>
    <row r="613" spans="1:65" ht="20.100000000000001" customHeight="1" x14ac:dyDescent="0.2">
      <c r="A613" s="43">
        <v>42095</v>
      </c>
      <c r="B613" s="42" t="s">
        <v>17714</v>
      </c>
      <c r="C613" s="34" t="s">
        <v>112</v>
      </c>
      <c r="D613" s="34">
        <v>20240120</v>
      </c>
      <c r="E613" s="42" t="s">
        <v>17715</v>
      </c>
      <c r="F613" s="42" t="s">
        <v>16025</v>
      </c>
      <c r="G613" s="42" t="s">
        <v>651</v>
      </c>
      <c r="H613" s="42" t="s">
        <v>17053</v>
      </c>
      <c r="I613" s="42" t="s">
        <v>652</v>
      </c>
      <c r="N613" s="44">
        <v>39665</v>
      </c>
      <c r="O613" s="44">
        <v>281</v>
      </c>
      <c r="P613" s="42" t="s">
        <v>120</v>
      </c>
      <c r="Q613" s="45" t="s">
        <v>120</v>
      </c>
      <c r="R613" s="46" t="s">
        <v>17716</v>
      </c>
      <c r="S613" s="46" t="s">
        <v>15061</v>
      </c>
      <c r="T613" s="47" t="s">
        <v>17717</v>
      </c>
      <c r="U613" s="47" t="s">
        <v>15063</v>
      </c>
      <c r="V613" s="42" t="s">
        <v>17718</v>
      </c>
      <c r="W613" s="42" t="s">
        <v>124</v>
      </c>
      <c r="X613" s="42" t="s">
        <v>112</v>
      </c>
      <c r="Z613" s="42" t="s">
        <v>125</v>
      </c>
      <c r="AA613" s="42" t="s">
        <v>15104</v>
      </c>
      <c r="AB613" s="42" t="s">
        <v>127</v>
      </c>
      <c r="AC613" s="42" t="s">
        <v>128</v>
      </c>
      <c r="AD613" s="42" t="s">
        <v>15908</v>
      </c>
      <c r="AE613" s="42" t="s">
        <v>130</v>
      </c>
      <c r="AF613" s="42" t="s">
        <v>131</v>
      </c>
      <c r="AG613" s="42" t="s">
        <v>16117</v>
      </c>
      <c r="AH613" s="42" t="s">
        <v>133</v>
      </c>
      <c r="AI613" s="42" t="s">
        <v>134</v>
      </c>
      <c r="AJ613" s="42" t="s">
        <v>16118</v>
      </c>
      <c r="AK613" s="42" t="s">
        <v>137</v>
      </c>
      <c r="AL613" s="42" t="s">
        <v>138</v>
      </c>
      <c r="AN613" s="42" t="s">
        <v>17719</v>
      </c>
      <c r="AO613" s="42" t="s">
        <v>76</v>
      </c>
      <c r="AR613" s="48"/>
    </row>
    <row r="614" spans="1:65" ht="20.100000000000001" customHeight="1" x14ac:dyDescent="0.2">
      <c r="A614" s="43">
        <v>42095</v>
      </c>
      <c r="B614" s="42" t="s">
        <v>17720</v>
      </c>
      <c r="C614" s="34" t="s">
        <v>112</v>
      </c>
      <c r="D614" s="34">
        <v>20240120</v>
      </c>
      <c r="E614" s="42" t="s">
        <v>9583</v>
      </c>
      <c r="F614" s="42" t="s">
        <v>8883</v>
      </c>
      <c r="G614" s="42" t="s">
        <v>3220</v>
      </c>
      <c r="I614" s="42" t="s">
        <v>3221</v>
      </c>
      <c r="N614" s="44">
        <v>41520.470138888886</v>
      </c>
      <c r="O614" s="44">
        <v>556</v>
      </c>
      <c r="P614" s="42" t="s">
        <v>120</v>
      </c>
      <c r="Q614" s="45" t="s">
        <v>120</v>
      </c>
      <c r="R614" s="46" t="s">
        <v>17721</v>
      </c>
      <c r="S614" s="46" t="s">
        <v>15061</v>
      </c>
      <c r="T614" s="47" t="s">
        <v>17722</v>
      </c>
      <c r="U614" s="47" t="s">
        <v>15063</v>
      </c>
      <c r="V614" s="42" t="s">
        <v>17723</v>
      </c>
      <c r="W614" s="42" t="s">
        <v>124</v>
      </c>
      <c r="X614" s="42" t="s">
        <v>112</v>
      </c>
      <c r="Y614" s="42">
        <v>2013</v>
      </c>
      <c r="Z614" s="42" t="s">
        <v>125</v>
      </c>
      <c r="AA614" s="42" t="s">
        <v>15104</v>
      </c>
      <c r="AB614" s="42" t="s">
        <v>127</v>
      </c>
      <c r="AC614" s="42" t="s">
        <v>128</v>
      </c>
      <c r="AD614" s="42" t="s">
        <v>15908</v>
      </c>
      <c r="AE614" s="42" t="s">
        <v>130</v>
      </c>
      <c r="AF614" s="42" t="s">
        <v>131</v>
      </c>
      <c r="AG614" s="42" t="s">
        <v>16117</v>
      </c>
      <c r="AH614" s="42" t="s">
        <v>133</v>
      </c>
      <c r="AI614" s="42" t="s">
        <v>134</v>
      </c>
      <c r="AJ614" s="42" t="s">
        <v>16118</v>
      </c>
      <c r="AK614" s="42" t="s">
        <v>137</v>
      </c>
      <c r="AL614" s="42" t="s">
        <v>138</v>
      </c>
      <c r="AN614" s="42" t="s">
        <v>17724</v>
      </c>
      <c r="AO614" s="42" t="s">
        <v>76</v>
      </c>
      <c r="AP614" s="42" t="s">
        <v>15224</v>
      </c>
      <c r="AQ614" s="42" t="s">
        <v>17725</v>
      </c>
      <c r="AR614" s="48" t="s">
        <v>17726</v>
      </c>
    </row>
    <row r="615" spans="1:65" ht="20.100000000000001" customHeight="1" x14ac:dyDescent="0.2">
      <c r="A615" s="43">
        <v>42095</v>
      </c>
      <c r="B615" s="42" t="s">
        <v>17727</v>
      </c>
      <c r="C615" s="34" t="s">
        <v>112</v>
      </c>
      <c r="D615" s="34">
        <v>20240120</v>
      </c>
      <c r="E615" s="42" t="s">
        <v>9583</v>
      </c>
      <c r="F615" s="42" t="s">
        <v>8646</v>
      </c>
      <c r="G615" s="42" t="s">
        <v>651</v>
      </c>
      <c r="I615" s="42" t="s">
        <v>652</v>
      </c>
      <c r="N615" s="44">
        <v>41553.660416666666</v>
      </c>
      <c r="O615" s="44">
        <v>685</v>
      </c>
      <c r="P615" s="42" t="s">
        <v>120</v>
      </c>
      <c r="Q615" s="45" t="s">
        <v>120</v>
      </c>
      <c r="R615" s="46" t="s">
        <v>17728</v>
      </c>
      <c r="S615" s="46" t="s">
        <v>15061</v>
      </c>
      <c r="T615" s="47" t="s">
        <v>17729</v>
      </c>
      <c r="U615" s="47" t="s">
        <v>15063</v>
      </c>
      <c r="V615" s="42" t="s">
        <v>17730</v>
      </c>
      <c r="W615" s="42" t="s">
        <v>124</v>
      </c>
      <c r="X615" s="42" t="s">
        <v>112</v>
      </c>
      <c r="Y615" s="42">
        <v>2013</v>
      </c>
      <c r="Z615" s="42" t="s">
        <v>125</v>
      </c>
      <c r="AA615" s="42" t="s">
        <v>15326</v>
      </c>
      <c r="AB615" s="42" t="s">
        <v>127</v>
      </c>
      <c r="AC615" s="42" t="s">
        <v>128</v>
      </c>
      <c r="AD615" s="42" t="s">
        <v>15908</v>
      </c>
      <c r="AE615" s="42" t="s">
        <v>130</v>
      </c>
      <c r="AF615" s="42" t="s">
        <v>131</v>
      </c>
      <c r="AG615" s="42" t="s">
        <v>16117</v>
      </c>
      <c r="AH615" s="42" t="s">
        <v>133</v>
      </c>
      <c r="AI615" s="42" t="s">
        <v>134</v>
      </c>
      <c r="AJ615" s="42" t="s">
        <v>16118</v>
      </c>
      <c r="AK615" s="42" t="s">
        <v>137</v>
      </c>
      <c r="AL615" s="42" t="s">
        <v>138</v>
      </c>
      <c r="AN615" s="42" t="s">
        <v>17731</v>
      </c>
      <c r="AO615" s="42" t="s">
        <v>76</v>
      </c>
      <c r="AP615" s="42" t="s">
        <v>12802</v>
      </c>
      <c r="AQ615" s="42" t="s">
        <v>17732</v>
      </c>
      <c r="AR615" s="48">
        <v>70412</v>
      </c>
    </row>
    <row r="616" spans="1:65" ht="20.100000000000001" customHeight="1" x14ac:dyDescent="0.2">
      <c r="A616" s="43">
        <v>42095</v>
      </c>
      <c r="B616" s="42" t="s">
        <v>17733</v>
      </c>
      <c r="C616" s="34" t="s">
        <v>112</v>
      </c>
      <c r="D616" s="34">
        <v>20240120</v>
      </c>
      <c r="E616" s="42" t="s">
        <v>9583</v>
      </c>
      <c r="F616" s="42" t="s">
        <v>8945</v>
      </c>
      <c r="G616" s="42" t="s">
        <v>965</v>
      </c>
      <c r="I616" s="42" t="s">
        <v>966</v>
      </c>
      <c r="N616" s="44">
        <v>41366.399305555555</v>
      </c>
      <c r="O616" s="44">
        <v>582</v>
      </c>
      <c r="P616" s="42" t="s">
        <v>120</v>
      </c>
      <c r="Q616" s="45" t="s">
        <v>120</v>
      </c>
      <c r="R616" s="46" t="s">
        <v>17734</v>
      </c>
      <c r="S616" s="46" t="s">
        <v>15061</v>
      </c>
      <c r="T616" s="47" t="s">
        <v>17735</v>
      </c>
      <c r="U616" s="47" t="s">
        <v>15063</v>
      </c>
      <c r="V616" s="42" t="s">
        <v>17736</v>
      </c>
      <c r="W616" s="42" t="s">
        <v>124</v>
      </c>
      <c r="X616" s="42" t="s">
        <v>112</v>
      </c>
      <c r="Y616" s="42">
        <v>2013</v>
      </c>
      <c r="Z616" s="42" t="s">
        <v>125</v>
      </c>
      <c r="AA616" s="42" t="s">
        <v>15104</v>
      </c>
      <c r="AB616" s="42" t="s">
        <v>127</v>
      </c>
      <c r="AC616" s="42" t="s">
        <v>128</v>
      </c>
      <c r="AD616" s="42" t="s">
        <v>15908</v>
      </c>
      <c r="AE616" s="42" t="s">
        <v>130</v>
      </c>
      <c r="AF616" s="42" t="s">
        <v>131</v>
      </c>
      <c r="AG616" s="42" t="s">
        <v>16117</v>
      </c>
      <c r="AH616" s="42" t="s">
        <v>133</v>
      </c>
      <c r="AI616" s="42" t="s">
        <v>134</v>
      </c>
      <c r="AJ616" s="42" t="s">
        <v>16118</v>
      </c>
      <c r="AK616" s="42" t="s">
        <v>137</v>
      </c>
      <c r="AL616" s="42" t="s">
        <v>138</v>
      </c>
      <c r="AN616" s="42" t="s">
        <v>17737</v>
      </c>
      <c r="AO616" s="42" t="s">
        <v>76</v>
      </c>
      <c r="AP616" s="42" t="s">
        <v>15224</v>
      </c>
      <c r="AQ616" s="42" t="s">
        <v>15411</v>
      </c>
      <c r="AR616" s="48" t="s">
        <v>15413</v>
      </c>
      <c r="AS616" s="42" t="s">
        <v>15414</v>
      </c>
      <c r="AT616" s="42" t="s">
        <v>15012</v>
      </c>
      <c r="AU616" s="42" t="s">
        <v>15011</v>
      </c>
      <c r="AV616" s="42" t="s">
        <v>16542</v>
      </c>
    </row>
    <row r="617" spans="1:65" ht="20.100000000000001" customHeight="1" x14ac:dyDescent="0.2">
      <c r="A617" s="43">
        <v>42095</v>
      </c>
      <c r="B617" s="42" t="s">
        <v>17738</v>
      </c>
      <c r="C617" s="34" t="s">
        <v>112</v>
      </c>
      <c r="D617" s="34">
        <v>20240120</v>
      </c>
      <c r="E617" s="42" t="s">
        <v>17176</v>
      </c>
      <c r="F617" s="42" t="s">
        <v>16963</v>
      </c>
      <c r="G617" s="42" t="s">
        <v>17739</v>
      </c>
      <c r="I617" s="42" t="s">
        <v>8954</v>
      </c>
      <c r="N617" s="44">
        <v>40666.484722222223</v>
      </c>
      <c r="O617" s="44">
        <v>476</v>
      </c>
      <c r="P617" s="42" t="s">
        <v>120</v>
      </c>
      <c r="Q617" s="45" t="s">
        <v>120</v>
      </c>
      <c r="R617" s="46" t="s">
        <v>17740</v>
      </c>
      <c r="S617" s="46" t="s">
        <v>15061</v>
      </c>
      <c r="T617" s="47" t="s">
        <v>17741</v>
      </c>
      <c r="U617" s="47" t="s">
        <v>15063</v>
      </c>
      <c r="V617" s="42" t="s">
        <v>17742</v>
      </c>
      <c r="W617" s="42" t="s">
        <v>124</v>
      </c>
      <c r="X617" s="42" t="s">
        <v>112</v>
      </c>
      <c r="Z617" s="42" t="s">
        <v>125</v>
      </c>
      <c r="AA617" s="42" t="s">
        <v>15326</v>
      </c>
      <c r="AB617" s="42" t="s">
        <v>127</v>
      </c>
      <c r="AC617" s="42" t="s">
        <v>128</v>
      </c>
      <c r="AD617" s="42" t="s">
        <v>15908</v>
      </c>
      <c r="AE617" s="42" t="s">
        <v>130</v>
      </c>
      <c r="AF617" s="42" t="s">
        <v>131</v>
      </c>
      <c r="AG617" s="42" t="s">
        <v>16117</v>
      </c>
      <c r="AH617" s="42" t="s">
        <v>133</v>
      </c>
      <c r="AI617" s="42" t="s">
        <v>134</v>
      </c>
      <c r="AJ617" s="42" t="s">
        <v>16118</v>
      </c>
      <c r="AK617" s="42" t="s">
        <v>137</v>
      </c>
      <c r="AL617" s="42" t="s">
        <v>138</v>
      </c>
      <c r="AN617" s="42" t="s">
        <v>17743</v>
      </c>
      <c r="AO617" s="42" t="s">
        <v>76</v>
      </c>
      <c r="AP617" s="42" t="s">
        <v>16968</v>
      </c>
      <c r="AQ617" s="42" t="s">
        <v>16969</v>
      </c>
      <c r="AR617" s="48" t="s">
        <v>16970</v>
      </c>
      <c r="BA617" s="42" t="s">
        <v>16237</v>
      </c>
      <c r="BB617" s="42" t="s">
        <v>17744</v>
      </c>
      <c r="BC617" s="42" t="s">
        <v>15762</v>
      </c>
      <c r="BD617" s="42" t="s">
        <v>15763</v>
      </c>
    </row>
    <row r="618" spans="1:65" ht="20.100000000000001" customHeight="1" x14ac:dyDescent="0.2">
      <c r="A618" s="43">
        <v>42095</v>
      </c>
      <c r="B618" s="42" t="s">
        <v>17745</v>
      </c>
      <c r="C618" s="34" t="s">
        <v>112</v>
      </c>
      <c r="D618" s="34">
        <v>20240120</v>
      </c>
      <c r="E618" s="42" t="s">
        <v>17746</v>
      </c>
      <c r="F618" s="42" t="s">
        <v>17747</v>
      </c>
      <c r="G618" s="42" t="s">
        <v>17553</v>
      </c>
      <c r="I618" s="42" t="s">
        <v>9300</v>
      </c>
      <c r="N618" s="44">
        <v>40638.709027777775</v>
      </c>
      <c r="O618" s="44">
        <v>334</v>
      </c>
      <c r="P618" s="42" t="s">
        <v>120</v>
      </c>
      <c r="Q618" s="45" t="s">
        <v>120</v>
      </c>
      <c r="R618" s="46" t="s">
        <v>17748</v>
      </c>
      <c r="S618" s="46" t="s">
        <v>15061</v>
      </c>
      <c r="T618" s="47" t="s">
        <v>17749</v>
      </c>
      <c r="U618" s="47" t="s">
        <v>15063</v>
      </c>
      <c r="V618" s="42" t="s">
        <v>17750</v>
      </c>
      <c r="W618" s="42" t="s">
        <v>124</v>
      </c>
      <c r="X618" s="42" t="s">
        <v>112</v>
      </c>
      <c r="Z618" s="42" t="s">
        <v>125</v>
      </c>
      <c r="AA618" s="42" t="s">
        <v>15088</v>
      </c>
      <c r="AB618" s="42" t="s">
        <v>127</v>
      </c>
      <c r="AC618" s="42" t="s">
        <v>128</v>
      </c>
      <c r="AD618" s="42" t="s">
        <v>15908</v>
      </c>
      <c r="AE618" s="42" t="s">
        <v>130</v>
      </c>
      <c r="AF618" s="42" t="s">
        <v>131</v>
      </c>
      <c r="AG618" s="42" t="s">
        <v>16117</v>
      </c>
      <c r="AH618" s="42" t="s">
        <v>133</v>
      </c>
      <c r="AI618" s="42" t="s">
        <v>134</v>
      </c>
      <c r="AJ618" s="42" t="s">
        <v>16118</v>
      </c>
      <c r="AK618" s="42" t="s">
        <v>137</v>
      </c>
      <c r="AL618" s="42" t="s">
        <v>138</v>
      </c>
      <c r="AN618" s="42" t="s">
        <v>17751</v>
      </c>
      <c r="AO618" s="42" t="s">
        <v>76</v>
      </c>
      <c r="AP618" s="42" t="s">
        <v>16833</v>
      </c>
      <c r="AQ618" s="42" t="s">
        <v>16456</v>
      </c>
      <c r="AR618" s="48"/>
      <c r="BA618" s="42" t="s">
        <v>17752</v>
      </c>
      <c r="BB618" s="42" t="s">
        <v>15566</v>
      </c>
      <c r="BC618" s="42" t="s">
        <v>15448</v>
      </c>
      <c r="BD618" s="42" t="s">
        <v>15447</v>
      </c>
    </row>
    <row r="619" spans="1:65" ht="20.100000000000001" customHeight="1" x14ac:dyDescent="0.2">
      <c r="A619" s="43">
        <v>42095</v>
      </c>
      <c r="B619" s="42" t="s">
        <v>17753</v>
      </c>
      <c r="C619" s="34" t="s">
        <v>112</v>
      </c>
      <c r="D619" s="34">
        <v>20240120</v>
      </c>
      <c r="E619" s="42" t="s">
        <v>564</v>
      </c>
      <c r="F619" s="42" t="s">
        <v>17754</v>
      </c>
      <c r="G619" s="42" t="s">
        <v>74</v>
      </c>
      <c r="H619" s="42" t="s">
        <v>17053</v>
      </c>
      <c r="N619" s="44">
        <v>41184.501388888886</v>
      </c>
      <c r="O619" s="44">
        <v>350</v>
      </c>
      <c r="P619" s="42" t="s">
        <v>120</v>
      </c>
      <c r="Q619" s="45" t="s">
        <v>120</v>
      </c>
      <c r="R619" s="46" t="s">
        <v>17755</v>
      </c>
      <c r="S619" s="46" t="s">
        <v>15061</v>
      </c>
      <c r="T619" s="47" t="s">
        <v>17756</v>
      </c>
      <c r="U619" s="47" t="s">
        <v>15063</v>
      </c>
      <c r="V619" s="42" t="s">
        <v>17757</v>
      </c>
      <c r="W619" s="42" t="s">
        <v>124</v>
      </c>
      <c r="X619" s="42" t="s">
        <v>112</v>
      </c>
      <c r="Y619" s="42">
        <v>2012</v>
      </c>
      <c r="Z619" s="42" t="s">
        <v>125</v>
      </c>
      <c r="AA619" s="42" t="s">
        <v>15088</v>
      </c>
      <c r="AB619" s="42" t="s">
        <v>127</v>
      </c>
      <c r="AC619" s="42" t="s">
        <v>128</v>
      </c>
      <c r="AD619" s="42" t="s">
        <v>15908</v>
      </c>
      <c r="AE619" s="42" t="s">
        <v>130</v>
      </c>
      <c r="AF619" s="42" t="s">
        <v>131</v>
      </c>
      <c r="AG619" s="42" t="s">
        <v>16117</v>
      </c>
      <c r="AH619" s="42" t="s">
        <v>133</v>
      </c>
      <c r="AI619" s="42" t="s">
        <v>134</v>
      </c>
      <c r="AJ619" s="42" t="s">
        <v>16118</v>
      </c>
      <c r="AK619" s="42" t="s">
        <v>137</v>
      </c>
      <c r="AL619" s="42" t="s">
        <v>138</v>
      </c>
      <c r="AN619" s="42" t="s">
        <v>17758</v>
      </c>
      <c r="AO619" s="42" t="s">
        <v>76</v>
      </c>
      <c r="AP619" s="42" t="s">
        <v>16357</v>
      </c>
      <c r="AQ619" s="42" t="s">
        <v>15012</v>
      </c>
      <c r="AR619" s="48" t="s">
        <v>15011</v>
      </c>
      <c r="AS619" s="42" t="s">
        <v>16066</v>
      </c>
      <c r="AT619" s="42" t="s">
        <v>15186</v>
      </c>
      <c r="BA619" s="42" t="s">
        <v>17759</v>
      </c>
      <c r="BB619" s="42" t="s">
        <v>5208</v>
      </c>
      <c r="BC619" s="42" t="s">
        <v>5950</v>
      </c>
      <c r="BD619" s="42" t="s">
        <v>5645</v>
      </c>
      <c r="BE619" s="42" t="s">
        <v>5432</v>
      </c>
      <c r="BF619" s="42" t="e">
        <f>- livre numérique</f>
        <v>#NAME?</v>
      </c>
      <c r="BG619" s="42" t="s">
        <v>15446</v>
      </c>
      <c r="BH619" s="42" t="s">
        <v>15449</v>
      </c>
      <c r="BI619" s="42" t="s">
        <v>15450</v>
      </c>
    </row>
    <row r="620" spans="1:65" ht="20.100000000000001" customHeight="1" x14ac:dyDescent="0.2">
      <c r="A620" s="43">
        <v>42095</v>
      </c>
      <c r="B620" s="42" t="s">
        <v>17760</v>
      </c>
      <c r="C620" s="34" t="s">
        <v>112</v>
      </c>
      <c r="D620" s="34">
        <v>20240120</v>
      </c>
      <c r="E620" s="42" t="s">
        <v>9244</v>
      </c>
      <c r="F620" s="42" t="s">
        <v>17761</v>
      </c>
      <c r="G620" s="42" t="s">
        <v>74</v>
      </c>
      <c r="N620" s="44">
        <v>41406.674305555556</v>
      </c>
      <c r="O620" s="44">
        <v>326</v>
      </c>
      <c r="P620" s="42" t="s">
        <v>120</v>
      </c>
      <c r="Q620" s="45" t="s">
        <v>120</v>
      </c>
      <c r="R620" s="46" t="s">
        <v>17762</v>
      </c>
      <c r="S620" s="46" t="s">
        <v>15061</v>
      </c>
      <c r="T620" s="47" t="s">
        <v>17763</v>
      </c>
      <c r="U620" s="47" t="s">
        <v>15063</v>
      </c>
      <c r="V620" s="42" t="s">
        <v>17764</v>
      </c>
      <c r="W620" s="42" t="s">
        <v>124</v>
      </c>
      <c r="X620" s="42" t="s">
        <v>112</v>
      </c>
      <c r="Y620" s="42">
        <v>2013</v>
      </c>
      <c r="Z620" s="42" t="s">
        <v>125</v>
      </c>
      <c r="AA620" s="42" t="s">
        <v>15104</v>
      </c>
      <c r="AB620" s="42" t="s">
        <v>127</v>
      </c>
      <c r="AC620" s="42" t="s">
        <v>128</v>
      </c>
      <c r="AD620" s="42" t="s">
        <v>15908</v>
      </c>
      <c r="AE620" s="42" t="s">
        <v>130</v>
      </c>
      <c r="AF620" s="42" t="s">
        <v>131</v>
      </c>
      <c r="AG620" s="42" t="s">
        <v>16117</v>
      </c>
      <c r="AH620" s="42" t="s">
        <v>133</v>
      </c>
      <c r="AI620" s="42" t="s">
        <v>134</v>
      </c>
      <c r="AJ620" s="42" t="s">
        <v>16118</v>
      </c>
      <c r="AK620" s="42" t="s">
        <v>137</v>
      </c>
      <c r="AL620" s="42" t="s">
        <v>138</v>
      </c>
      <c r="AN620" s="42" t="s">
        <v>17765</v>
      </c>
      <c r="AO620" s="42" t="s">
        <v>76</v>
      </c>
      <c r="AP620" s="42" t="s">
        <v>15224</v>
      </c>
      <c r="AQ620" s="42" t="s">
        <v>17766</v>
      </c>
      <c r="AR620" s="48" t="s">
        <v>17767</v>
      </c>
      <c r="AS620" s="42" t="s">
        <v>17768</v>
      </c>
      <c r="AT620" s="42" t="s">
        <v>17769</v>
      </c>
      <c r="AU620" s="42" t="s">
        <v>17770</v>
      </c>
      <c r="AV620" s="42" t="s">
        <v>17771</v>
      </c>
      <c r="AW620" s="42" t="s">
        <v>17772</v>
      </c>
      <c r="AX620" s="42" t="s">
        <v>17773</v>
      </c>
      <c r="AY620" s="42" t="s">
        <v>17774</v>
      </c>
      <c r="BA620" s="42" t="s">
        <v>17775</v>
      </c>
      <c r="BB620" s="42" t="s">
        <v>17776</v>
      </c>
      <c r="BC620" s="42" t="s">
        <v>17777</v>
      </c>
      <c r="BD620" s="42" t="s">
        <v>15566</v>
      </c>
      <c r="BE620" s="42" t="s">
        <v>15448</v>
      </c>
      <c r="BF620" s="42" t="s">
        <v>15447</v>
      </c>
    </row>
    <row r="621" spans="1:65" ht="20.100000000000001" customHeight="1" x14ac:dyDescent="0.2">
      <c r="A621" s="43">
        <v>42095</v>
      </c>
      <c r="B621" s="42" t="s">
        <v>17778</v>
      </c>
      <c r="C621" s="34" t="s">
        <v>112</v>
      </c>
      <c r="D621" s="34">
        <v>20240120</v>
      </c>
      <c r="E621" s="42" t="s">
        <v>9488</v>
      </c>
      <c r="F621" s="42" t="s">
        <v>17779</v>
      </c>
      <c r="G621" s="42" t="s">
        <v>651</v>
      </c>
      <c r="I621" s="42" t="s">
        <v>652</v>
      </c>
      <c r="N621" s="44">
        <v>41406.676388888889</v>
      </c>
      <c r="O621" s="44">
        <v>324</v>
      </c>
      <c r="P621" s="42" t="s">
        <v>120</v>
      </c>
      <c r="Q621" s="45" t="s">
        <v>120</v>
      </c>
      <c r="R621" s="46" t="s">
        <v>17780</v>
      </c>
      <c r="S621" s="46" t="s">
        <v>15061</v>
      </c>
      <c r="T621" s="47" t="s">
        <v>17781</v>
      </c>
      <c r="U621" s="47" t="s">
        <v>15063</v>
      </c>
      <c r="V621" s="42" t="s">
        <v>17782</v>
      </c>
      <c r="W621" s="42" t="s">
        <v>124</v>
      </c>
      <c r="X621" s="42" t="s">
        <v>112</v>
      </c>
      <c r="Y621" s="42">
        <v>2013</v>
      </c>
      <c r="Z621" s="42" t="s">
        <v>125</v>
      </c>
      <c r="AA621" s="42" t="s">
        <v>15104</v>
      </c>
      <c r="AB621" s="42" t="s">
        <v>127</v>
      </c>
      <c r="AC621" s="42" t="s">
        <v>128</v>
      </c>
      <c r="AD621" s="42" t="s">
        <v>15908</v>
      </c>
      <c r="AE621" s="42" t="s">
        <v>130</v>
      </c>
      <c r="AF621" s="42" t="s">
        <v>131</v>
      </c>
      <c r="AG621" s="42" t="s">
        <v>16117</v>
      </c>
      <c r="AH621" s="42" t="s">
        <v>133</v>
      </c>
      <c r="AI621" s="42" t="s">
        <v>134</v>
      </c>
      <c r="AJ621" s="42" t="s">
        <v>16118</v>
      </c>
      <c r="AK621" s="42" t="s">
        <v>137</v>
      </c>
      <c r="AL621" s="42" t="s">
        <v>138</v>
      </c>
      <c r="AN621" s="42" t="s">
        <v>17783</v>
      </c>
      <c r="AO621" s="42" t="s">
        <v>76</v>
      </c>
      <c r="AP621" s="42" t="s">
        <v>15224</v>
      </c>
      <c r="AQ621" s="42" t="s">
        <v>17784</v>
      </c>
      <c r="AR621" s="48" t="s">
        <v>15441</v>
      </c>
      <c r="AS621" s="42" t="s">
        <v>17785</v>
      </c>
      <c r="AT621" s="42" t="s">
        <v>17786</v>
      </c>
      <c r="AU621" s="42" t="s">
        <v>17787</v>
      </c>
      <c r="AV621" s="42" t="s">
        <v>17788</v>
      </c>
      <c r="AW621" s="42" t="s">
        <v>17789</v>
      </c>
      <c r="AX621" s="42" t="s">
        <v>17790</v>
      </c>
      <c r="BA621" s="42" t="s">
        <v>15448</v>
      </c>
      <c r="BB621" s="42" t="s">
        <v>15449</v>
      </c>
      <c r="BC621" s="42" t="s">
        <v>15443</v>
      </c>
    </row>
    <row r="622" spans="1:65" ht="20.100000000000001" customHeight="1" x14ac:dyDescent="0.2">
      <c r="A622" s="43">
        <v>42095</v>
      </c>
      <c r="B622" s="42" t="s">
        <v>17791</v>
      </c>
      <c r="C622" s="34" t="s">
        <v>112</v>
      </c>
      <c r="D622" s="34">
        <v>20240120</v>
      </c>
      <c r="E622" s="42" t="s">
        <v>9583</v>
      </c>
      <c r="F622" s="42" t="s">
        <v>17792</v>
      </c>
      <c r="G622" s="42" t="s">
        <v>17793</v>
      </c>
      <c r="I622" s="42" t="s">
        <v>17794</v>
      </c>
      <c r="N622" s="44">
        <v>41406.584027777775</v>
      </c>
      <c r="O622" s="44">
        <v>328</v>
      </c>
      <c r="P622" s="42" t="s">
        <v>120</v>
      </c>
      <c r="Q622" s="45" t="s">
        <v>120</v>
      </c>
      <c r="R622" s="46" t="s">
        <v>17795</v>
      </c>
      <c r="S622" s="46" t="s">
        <v>15061</v>
      </c>
      <c r="T622" s="47" t="s">
        <v>17796</v>
      </c>
      <c r="U622" s="47" t="s">
        <v>15063</v>
      </c>
      <c r="V622" s="42" t="s">
        <v>17797</v>
      </c>
      <c r="W622" s="42" t="s">
        <v>124</v>
      </c>
      <c r="X622" s="42" t="s">
        <v>112</v>
      </c>
      <c r="Y622" s="42">
        <v>2013</v>
      </c>
      <c r="Z622" s="42" t="s">
        <v>125</v>
      </c>
      <c r="AA622" s="42" t="s">
        <v>15104</v>
      </c>
      <c r="AB622" s="42" t="s">
        <v>127</v>
      </c>
      <c r="AC622" s="42" t="s">
        <v>128</v>
      </c>
      <c r="AD622" s="42" t="s">
        <v>15908</v>
      </c>
      <c r="AE622" s="42" t="s">
        <v>130</v>
      </c>
      <c r="AF622" s="42" t="s">
        <v>131</v>
      </c>
      <c r="AG622" s="42" t="s">
        <v>16117</v>
      </c>
      <c r="AH622" s="42" t="s">
        <v>133</v>
      </c>
      <c r="AI622" s="42" t="s">
        <v>134</v>
      </c>
      <c r="AJ622" s="42" t="s">
        <v>16118</v>
      </c>
      <c r="AK622" s="42" t="s">
        <v>137</v>
      </c>
      <c r="AL622" s="42" t="s">
        <v>138</v>
      </c>
      <c r="AN622" s="42" t="s">
        <v>17798</v>
      </c>
      <c r="AO622" s="42" t="s">
        <v>76</v>
      </c>
      <c r="AP622" s="42" t="s">
        <v>12802</v>
      </c>
      <c r="AQ622" s="42" t="s">
        <v>16541</v>
      </c>
      <c r="AR622" s="48" t="s">
        <v>15413</v>
      </c>
      <c r="AS622" s="42" t="s">
        <v>16018</v>
      </c>
      <c r="AT622" s="42" t="s">
        <v>12078</v>
      </c>
      <c r="AU622" s="42" t="s">
        <v>17799</v>
      </c>
      <c r="AV622" s="42" t="s">
        <v>17800</v>
      </c>
      <c r="AW622" s="42" t="s">
        <v>17801</v>
      </c>
      <c r="AX622" s="42" t="s">
        <v>17802</v>
      </c>
    </row>
    <row r="623" spans="1:65" ht="20.100000000000001" customHeight="1" x14ac:dyDescent="0.2">
      <c r="A623" s="43">
        <v>42095</v>
      </c>
      <c r="B623" s="42" t="s">
        <v>17803</v>
      </c>
      <c r="C623" s="34" t="s">
        <v>112</v>
      </c>
      <c r="D623" s="34">
        <v>20240120</v>
      </c>
      <c r="E623" s="42" t="s">
        <v>9509</v>
      </c>
      <c r="F623" s="42" t="s">
        <v>4143</v>
      </c>
      <c r="G623" s="42" t="s">
        <v>17804</v>
      </c>
      <c r="I623" s="42" t="s">
        <v>9994</v>
      </c>
      <c r="N623" s="44">
        <v>41219.599999999999</v>
      </c>
      <c r="O623" s="44">
        <v>598</v>
      </c>
      <c r="P623" s="42" t="s">
        <v>120</v>
      </c>
      <c r="Q623" s="45" t="s">
        <v>120</v>
      </c>
      <c r="R623" s="46" t="s">
        <v>17805</v>
      </c>
      <c r="S623" s="46" t="s">
        <v>15061</v>
      </c>
      <c r="T623" s="47" t="s">
        <v>17806</v>
      </c>
      <c r="U623" s="47" t="s">
        <v>15063</v>
      </c>
      <c r="V623" s="42" t="s">
        <v>17807</v>
      </c>
      <c r="W623" s="42" t="s">
        <v>124</v>
      </c>
      <c r="X623" s="42" t="s">
        <v>112</v>
      </c>
      <c r="Y623" s="42">
        <v>2012</v>
      </c>
      <c r="Z623" s="42" t="s">
        <v>125</v>
      </c>
      <c r="AA623" s="42" t="s">
        <v>15104</v>
      </c>
      <c r="AB623" s="42" t="s">
        <v>127</v>
      </c>
      <c r="AC623" s="42" t="s">
        <v>128</v>
      </c>
      <c r="AD623" s="42" t="s">
        <v>15908</v>
      </c>
      <c r="AE623" s="42" t="s">
        <v>130</v>
      </c>
      <c r="AF623" s="42" t="s">
        <v>131</v>
      </c>
      <c r="AG623" s="42" t="s">
        <v>16117</v>
      </c>
      <c r="AH623" s="42" t="s">
        <v>133</v>
      </c>
      <c r="AI623" s="42" t="s">
        <v>134</v>
      </c>
      <c r="AJ623" s="42" t="s">
        <v>16118</v>
      </c>
      <c r="AK623" s="42" t="s">
        <v>137</v>
      </c>
      <c r="AL623" s="42" t="s">
        <v>138</v>
      </c>
      <c r="AN623" s="42" t="s">
        <v>17808</v>
      </c>
      <c r="AO623" s="42" t="s">
        <v>76</v>
      </c>
      <c r="AP623" s="42" t="s">
        <v>16355</v>
      </c>
      <c r="AQ623" s="42" t="s">
        <v>16356</v>
      </c>
      <c r="AR623" s="48" t="s">
        <v>12802</v>
      </c>
      <c r="AS623" s="42" t="s">
        <v>16357</v>
      </c>
      <c r="AT623" s="42" t="s">
        <v>16358</v>
      </c>
      <c r="BA623" s="42" t="s">
        <v>17809</v>
      </c>
      <c r="BB623" s="42" t="s">
        <v>17810</v>
      </c>
      <c r="BC623" s="42" t="s">
        <v>17811</v>
      </c>
      <c r="BD623" s="42" t="s">
        <v>17812</v>
      </c>
      <c r="BE623" s="42" t="s">
        <v>17813</v>
      </c>
      <c r="BF623" s="42" t="s">
        <v>17814</v>
      </c>
      <c r="BG623" s="42" t="s">
        <v>17815</v>
      </c>
      <c r="BH623" s="42" t="s">
        <v>17816</v>
      </c>
      <c r="BI623" s="42" t="s">
        <v>17817</v>
      </c>
      <c r="BJ623" s="42" t="s">
        <v>17818</v>
      </c>
      <c r="BK623" s="42" t="s">
        <v>17819</v>
      </c>
      <c r="BL623" s="42" t="s">
        <v>17820</v>
      </c>
      <c r="BM623" s="42" t="s">
        <v>17821</v>
      </c>
    </row>
    <row r="624" spans="1:65" ht="20.100000000000001" customHeight="1" x14ac:dyDescent="0.2">
      <c r="A624" s="43">
        <v>42095</v>
      </c>
      <c r="B624" s="42" t="s">
        <v>17822</v>
      </c>
      <c r="C624" s="34" t="s">
        <v>112</v>
      </c>
      <c r="D624" s="34">
        <v>20240120</v>
      </c>
      <c r="E624" s="42" t="s">
        <v>17823</v>
      </c>
      <c r="F624" s="42" t="s">
        <v>9063</v>
      </c>
      <c r="G624" s="42" t="s">
        <v>4734</v>
      </c>
      <c r="I624" s="42" t="s">
        <v>3402</v>
      </c>
      <c r="N624" s="44">
        <v>40601.487500000003</v>
      </c>
      <c r="O624" s="44">
        <v>288</v>
      </c>
      <c r="P624" s="42" t="s">
        <v>120</v>
      </c>
      <c r="Q624" s="45" t="s">
        <v>120</v>
      </c>
      <c r="R624" s="46" t="s">
        <v>17824</v>
      </c>
      <c r="S624" s="46" t="s">
        <v>15061</v>
      </c>
      <c r="T624" s="47" t="s">
        <v>17825</v>
      </c>
      <c r="U624" s="47" t="s">
        <v>15063</v>
      </c>
      <c r="V624" s="42" t="s">
        <v>17826</v>
      </c>
      <c r="W624" s="42" t="s">
        <v>124</v>
      </c>
      <c r="X624" s="42" t="s">
        <v>112</v>
      </c>
      <c r="Z624" s="42" t="s">
        <v>125</v>
      </c>
      <c r="AA624" s="42" t="s">
        <v>17827</v>
      </c>
      <c r="AB624" s="42" t="s">
        <v>127</v>
      </c>
      <c r="AC624" s="42" t="s">
        <v>128</v>
      </c>
      <c r="AD624" s="42" t="s">
        <v>15908</v>
      </c>
      <c r="AE624" s="42" t="s">
        <v>130</v>
      </c>
      <c r="AF624" s="42" t="s">
        <v>131</v>
      </c>
      <c r="AG624" s="42" t="s">
        <v>16117</v>
      </c>
      <c r="AH624" s="42" t="s">
        <v>133</v>
      </c>
      <c r="AI624" s="42" t="s">
        <v>134</v>
      </c>
      <c r="AJ624" s="42" t="s">
        <v>16118</v>
      </c>
      <c r="AK624" s="42" t="s">
        <v>137</v>
      </c>
      <c r="AL624" s="42" t="s">
        <v>138</v>
      </c>
      <c r="AN624" s="42" t="s">
        <v>17828</v>
      </c>
      <c r="AO624" s="42" t="s">
        <v>76</v>
      </c>
      <c r="AP624" s="42" t="s">
        <v>17212</v>
      </c>
      <c r="AQ624" s="42" t="s">
        <v>16408</v>
      </c>
      <c r="AR624" s="48" t="s">
        <v>17829</v>
      </c>
      <c r="AS624" s="42" t="s">
        <v>16832</v>
      </c>
      <c r="AT624" s="42" t="s">
        <v>17830</v>
      </c>
      <c r="AU624" s="42" t="s">
        <v>17831</v>
      </c>
      <c r="AV624" s="42" t="s">
        <v>17123</v>
      </c>
      <c r="AW624" s="42" t="s">
        <v>17832</v>
      </c>
      <c r="AX624" s="42" t="s">
        <v>15204</v>
      </c>
      <c r="AY624" s="42" t="s">
        <v>17833</v>
      </c>
      <c r="AZ624" s="42" t="s">
        <v>17834</v>
      </c>
      <c r="BA624" s="42" t="s">
        <v>17835</v>
      </c>
      <c r="BB624" s="42" t="s">
        <v>17836</v>
      </c>
      <c r="BC624" s="42" t="s">
        <v>17837</v>
      </c>
      <c r="BD624" s="42" t="s">
        <v>17838</v>
      </c>
      <c r="BE624" s="42" t="s">
        <v>17839</v>
      </c>
      <c r="BF624" s="42" t="s">
        <v>17840</v>
      </c>
      <c r="BG624" s="42" t="s">
        <v>17841</v>
      </c>
      <c r="BH624" s="42" t="s">
        <v>17842</v>
      </c>
    </row>
    <row r="625" spans="1:56" ht="20.100000000000001" customHeight="1" x14ac:dyDescent="0.2">
      <c r="A625" s="43">
        <v>42095</v>
      </c>
      <c r="B625" s="42" t="s">
        <v>17843</v>
      </c>
      <c r="C625" s="34" t="s">
        <v>112</v>
      </c>
      <c r="D625" s="34">
        <v>20240120</v>
      </c>
      <c r="E625" s="42" t="s">
        <v>17844</v>
      </c>
      <c r="G625" s="42" t="s">
        <v>17845</v>
      </c>
      <c r="H625" s="42" t="s">
        <v>17053</v>
      </c>
      <c r="I625" s="42" t="s">
        <v>17846</v>
      </c>
      <c r="N625" s="44">
        <v>40517.431250000001</v>
      </c>
      <c r="O625" s="44">
        <v>250</v>
      </c>
      <c r="P625" s="42" t="s">
        <v>120</v>
      </c>
      <c r="Q625" s="45" t="s">
        <v>120</v>
      </c>
      <c r="R625" s="46" t="s">
        <v>17847</v>
      </c>
      <c r="S625" s="46" t="s">
        <v>15061</v>
      </c>
      <c r="T625" s="47" t="s">
        <v>17848</v>
      </c>
      <c r="U625" s="47" t="s">
        <v>15063</v>
      </c>
      <c r="V625" s="42" t="s">
        <v>17849</v>
      </c>
      <c r="W625" s="42" t="s">
        <v>124</v>
      </c>
      <c r="X625" s="42" t="s">
        <v>112</v>
      </c>
      <c r="Z625" s="42" t="s">
        <v>125</v>
      </c>
      <c r="AA625" s="42" t="s">
        <v>17827</v>
      </c>
      <c r="AB625" s="42" t="s">
        <v>127</v>
      </c>
      <c r="AC625" s="42" t="s">
        <v>128</v>
      </c>
      <c r="AD625" s="42" t="s">
        <v>15908</v>
      </c>
      <c r="AE625" s="42" t="s">
        <v>130</v>
      </c>
      <c r="AF625" s="42" t="s">
        <v>131</v>
      </c>
      <c r="AG625" s="42" t="s">
        <v>16117</v>
      </c>
      <c r="AH625" s="42" t="s">
        <v>133</v>
      </c>
      <c r="AI625" s="42" t="s">
        <v>134</v>
      </c>
      <c r="AJ625" s="42" t="s">
        <v>16118</v>
      </c>
      <c r="AK625" s="42" t="s">
        <v>137</v>
      </c>
      <c r="AL625" s="42" t="s">
        <v>138</v>
      </c>
      <c r="AN625" s="42" t="s">
        <v>17850</v>
      </c>
      <c r="AO625" s="42" t="s">
        <v>76</v>
      </c>
      <c r="AP625" s="42" t="s">
        <v>15224</v>
      </c>
      <c r="AQ625" s="42" t="s">
        <v>17851</v>
      </c>
      <c r="AR625" s="48" t="s">
        <v>17766</v>
      </c>
      <c r="AS625" s="42" t="s">
        <v>17767</v>
      </c>
      <c r="AT625" s="42" t="s">
        <v>17768</v>
      </c>
      <c r="AU625" s="42" t="s">
        <v>17852</v>
      </c>
      <c r="AV625" s="42" t="s">
        <v>17770</v>
      </c>
      <c r="AW625" s="42" t="s">
        <v>17774</v>
      </c>
      <c r="AX625" s="42" t="s">
        <v>17853</v>
      </c>
      <c r="AY625" s="42" t="s">
        <v>17854</v>
      </c>
      <c r="AZ625" s="42" t="s">
        <v>17855</v>
      </c>
      <c r="BA625" s="42" t="s">
        <v>16238</v>
      </c>
      <c r="BB625" s="42" t="s">
        <v>17856</v>
      </c>
      <c r="BC625" s="42" t="s">
        <v>15192</v>
      </c>
      <c r="BD625" s="42" t="s">
        <v>15193</v>
      </c>
    </row>
    <row r="626" spans="1:56" ht="20.100000000000001" customHeight="1" x14ac:dyDescent="0.2">
      <c r="A626" s="43">
        <v>42095</v>
      </c>
      <c r="B626" s="42" t="s">
        <v>17857</v>
      </c>
      <c r="C626" s="34" t="s">
        <v>112</v>
      </c>
      <c r="D626" s="34">
        <v>20240120</v>
      </c>
      <c r="E626" s="42" t="s">
        <v>10305</v>
      </c>
      <c r="F626" s="42" t="s">
        <v>17858</v>
      </c>
      <c r="G626" s="42" t="s">
        <v>17859</v>
      </c>
      <c r="I626" s="42" t="s">
        <v>17860</v>
      </c>
      <c r="N626" s="44">
        <v>40799.599305555559</v>
      </c>
      <c r="O626" s="44">
        <v>360</v>
      </c>
      <c r="P626" s="42" t="s">
        <v>120</v>
      </c>
      <c r="Q626" s="45" t="s">
        <v>120</v>
      </c>
      <c r="R626" s="46" t="s">
        <v>17861</v>
      </c>
      <c r="S626" s="46" t="s">
        <v>15061</v>
      </c>
      <c r="T626" s="47" t="s">
        <v>17862</v>
      </c>
      <c r="U626" s="47" t="s">
        <v>15063</v>
      </c>
      <c r="V626" s="42" t="s">
        <v>17863</v>
      </c>
      <c r="W626" s="42" t="s">
        <v>124</v>
      </c>
      <c r="X626" s="42" t="s">
        <v>112</v>
      </c>
      <c r="Z626" s="42" t="s">
        <v>125</v>
      </c>
      <c r="AA626" s="42" t="s">
        <v>17827</v>
      </c>
      <c r="AB626" s="42" t="s">
        <v>127</v>
      </c>
      <c r="AC626" s="42" t="s">
        <v>128</v>
      </c>
      <c r="AD626" s="42" t="s">
        <v>15908</v>
      </c>
      <c r="AE626" s="42" t="s">
        <v>130</v>
      </c>
      <c r="AF626" s="42" t="s">
        <v>131</v>
      </c>
      <c r="AG626" s="42" t="s">
        <v>16117</v>
      </c>
      <c r="AH626" s="42" t="s">
        <v>133</v>
      </c>
      <c r="AI626" s="42" t="s">
        <v>134</v>
      </c>
      <c r="AJ626" s="42" t="s">
        <v>16118</v>
      </c>
      <c r="AK626" s="42" t="s">
        <v>137</v>
      </c>
      <c r="AL626" s="42" t="s">
        <v>138</v>
      </c>
      <c r="AN626" s="42" t="s">
        <v>17864</v>
      </c>
      <c r="AO626" s="42" t="s">
        <v>76</v>
      </c>
      <c r="AP626" s="42" t="s">
        <v>17212</v>
      </c>
      <c r="AQ626" s="42" t="s">
        <v>15224</v>
      </c>
      <c r="AR626" s="48" t="s">
        <v>17865</v>
      </c>
      <c r="AS626" s="42" t="s">
        <v>17866</v>
      </c>
      <c r="AT626" s="42" t="s">
        <v>17867</v>
      </c>
      <c r="AU626" s="42" t="s">
        <v>17868</v>
      </c>
      <c r="AV626" s="42" t="s">
        <v>17869</v>
      </c>
      <c r="AW626" s="42" t="s">
        <v>17870</v>
      </c>
      <c r="AX626" s="42" t="s">
        <v>17871</v>
      </c>
      <c r="AY626" s="42" t="s">
        <v>17872</v>
      </c>
      <c r="AZ626" s="42" t="s">
        <v>17873</v>
      </c>
      <c r="BA626" s="42" t="s">
        <v>17874</v>
      </c>
    </row>
    <row r="627" spans="1:56" ht="20.100000000000001" customHeight="1" x14ac:dyDescent="0.2">
      <c r="A627" s="43">
        <v>42095</v>
      </c>
      <c r="B627" s="42" t="s">
        <v>17875</v>
      </c>
      <c r="C627" s="34" t="s">
        <v>112</v>
      </c>
      <c r="D627" s="34">
        <v>20240120</v>
      </c>
      <c r="E627" s="42" t="s">
        <v>13648</v>
      </c>
      <c r="F627" s="42" t="s">
        <v>5311</v>
      </c>
      <c r="G627" s="42" t="s">
        <v>17876</v>
      </c>
      <c r="I627" s="42" t="s">
        <v>17877</v>
      </c>
      <c r="N627" s="44">
        <v>40693.684027777781</v>
      </c>
      <c r="O627" s="44">
        <v>225</v>
      </c>
      <c r="P627" s="42" t="s">
        <v>120</v>
      </c>
      <c r="Q627" s="45" t="s">
        <v>120</v>
      </c>
      <c r="R627" s="46" t="s">
        <v>17878</v>
      </c>
      <c r="S627" s="46" t="s">
        <v>15061</v>
      </c>
      <c r="T627" s="47" t="s">
        <v>17879</v>
      </c>
      <c r="U627" s="47" t="s">
        <v>15063</v>
      </c>
      <c r="V627" s="42" t="s">
        <v>17880</v>
      </c>
      <c r="W627" s="42" t="s">
        <v>124</v>
      </c>
      <c r="X627" s="42" t="s">
        <v>112</v>
      </c>
      <c r="Z627" s="42" t="s">
        <v>125</v>
      </c>
      <c r="AA627" s="42" t="s">
        <v>17827</v>
      </c>
      <c r="AB627" s="42" t="s">
        <v>127</v>
      </c>
      <c r="AC627" s="42" t="s">
        <v>128</v>
      </c>
      <c r="AD627" s="42" t="s">
        <v>15908</v>
      </c>
      <c r="AE627" s="42" t="s">
        <v>130</v>
      </c>
      <c r="AF627" s="42" t="s">
        <v>131</v>
      </c>
      <c r="AG627" s="42" t="s">
        <v>16117</v>
      </c>
      <c r="AH627" s="42" t="s">
        <v>133</v>
      </c>
      <c r="AI627" s="42" t="s">
        <v>134</v>
      </c>
      <c r="AJ627" s="42" t="s">
        <v>16118</v>
      </c>
      <c r="AK627" s="42" t="s">
        <v>137</v>
      </c>
      <c r="AL627" s="42" t="s">
        <v>138</v>
      </c>
      <c r="AN627" s="42" t="s">
        <v>17881</v>
      </c>
      <c r="AO627" s="42" t="s">
        <v>76</v>
      </c>
      <c r="AP627" s="42" t="s">
        <v>15224</v>
      </c>
      <c r="AQ627" s="42" t="s">
        <v>17851</v>
      </c>
      <c r="AR627" s="48" t="s">
        <v>17882</v>
      </c>
      <c r="AS627" s="42" t="s">
        <v>17883</v>
      </c>
      <c r="AT627" s="42" t="s">
        <v>17884</v>
      </c>
      <c r="AU627" s="42" t="s">
        <v>17885</v>
      </c>
      <c r="AV627" s="42" t="s">
        <v>17886</v>
      </c>
      <c r="AW627" s="42" t="s">
        <v>17887</v>
      </c>
      <c r="AX627" s="42" t="s">
        <v>17888</v>
      </c>
      <c r="AY627" s="42" t="s">
        <v>17889</v>
      </c>
      <c r="AZ627" s="42" t="s">
        <v>17890</v>
      </c>
    </row>
    <row r="628" spans="1:56" ht="20.100000000000001" customHeight="1" x14ac:dyDescent="0.2">
      <c r="A628" s="43">
        <v>42095</v>
      </c>
      <c r="B628" s="42" t="s">
        <v>17891</v>
      </c>
      <c r="C628" s="34" t="s">
        <v>112</v>
      </c>
      <c r="D628" s="34">
        <v>20240120</v>
      </c>
      <c r="E628" s="42" t="s">
        <v>17892</v>
      </c>
      <c r="F628" s="42" t="s">
        <v>17893</v>
      </c>
      <c r="G628" s="42" t="s">
        <v>17894</v>
      </c>
      <c r="I628" s="42" t="s">
        <v>17895</v>
      </c>
      <c r="N628" s="44">
        <v>40939.688888888886</v>
      </c>
      <c r="O628" s="44">
        <v>342</v>
      </c>
      <c r="P628" s="42" t="s">
        <v>120</v>
      </c>
      <c r="Q628" s="45" t="s">
        <v>120</v>
      </c>
      <c r="R628" s="46" t="s">
        <v>17896</v>
      </c>
      <c r="S628" s="46" t="s">
        <v>15061</v>
      </c>
      <c r="T628" s="47" t="s">
        <v>17897</v>
      </c>
      <c r="U628" s="47" t="s">
        <v>15063</v>
      </c>
      <c r="V628" s="42" t="s">
        <v>17898</v>
      </c>
      <c r="W628" s="42" t="s">
        <v>124</v>
      </c>
      <c r="X628" s="42" t="s">
        <v>112</v>
      </c>
      <c r="Z628" s="42" t="s">
        <v>125</v>
      </c>
      <c r="AA628" s="42" t="s">
        <v>17827</v>
      </c>
      <c r="AB628" s="42" t="s">
        <v>127</v>
      </c>
      <c r="AC628" s="42" t="s">
        <v>128</v>
      </c>
      <c r="AD628" s="42" t="s">
        <v>15908</v>
      </c>
      <c r="AE628" s="42" t="s">
        <v>130</v>
      </c>
      <c r="AF628" s="42" t="s">
        <v>131</v>
      </c>
      <c r="AG628" s="42" t="s">
        <v>16117</v>
      </c>
      <c r="AH628" s="42" t="s">
        <v>133</v>
      </c>
      <c r="AI628" s="42" t="s">
        <v>134</v>
      </c>
      <c r="AJ628" s="42" t="s">
        <v>16118</v>
      </c>
      <c r="AK628" s="42" t="s">
        <v>137</v>
      </c>
      <c r="AL628" s="42" t="s">
        <v>138</v>
      </c>
      <c r="AN628" s="42" t="s">
        <v>17899</v>
      </c>
      <c r="AO628" s="42" t="s">
        <v>76</v>
      </c>
      <c r="AP628" s="42" t="s">
        <v>15224</v>
      </c>
      <c r="AQ628" s="42" t="s">
        <v>12290</v>
      </c>
      <c r="AR628" s="48" t="s">
        <v>17900</v>
      </c>
      <c r="AS628" s="42" t="s">
        <v>17901</v>
      </c>
      <c r="AT628" s="42" t="s">
        <v>17902</v>
      </c>
      <c r="AU628" s="42" t="s">
        <v>15268</v>
      </c>
      <c r="AV628" s="42" t="s">
        <v>17903</v>
      </c>
      <c r="AW628" s="42" t="s">
        <v>17904</v>
      </c>
      <c r="AX628" s="42" t="s">
        <v>15566</v>
      </c>
      <c r="AY628" s="42" t="s">
        <v>15446</v>
      </c>
      <c r="AZ628" s="42" t="s">
        <v>15447</v>
      </c>
    </row>
    <row r="629" spans="1:56" ht="20.100000000000001" customHeight="1" x14ac:dyDescent="0.2">
      <c r="A629" s="43">
        <v>42095</v>
      </c>
      <c r="B629" s="42" t="s">
        <v>17905</v>
      </c>
      <c r="C629" s="34" t="s">
        <v>112</v>
      </c>
      <c r="D629" s="34">
        <v>20240120</v>
      </c>
      <c r="E629" s="42" t="s">
        <v>17906</v>
      </c>
      <c r="F629" s="42" t="s">
        <v>17907</v>
      </c>
      <c r="G629" s="42" t="s">
        <v>1462</v>
      </c>
      <c r="I629" s="42" t="s">
        <v>1463</v>
      </c>
      <c r="N629" s="44">
        <v>40911.496527777781</v>
      </c>
      <c r="O629" s="44">
        <v>240</v>
      </c>
      <c r="P629" s="42" t="s">
        <v>120</v>
      </c>
      <c r="Q629" s="45" t="s">
        <v>120</v>
      </c>
      <c r="R629" s="46" t="s">
        <v>17908</v>
      </c>
      <c r="S629" s="46" t="s">
        <v>15061</v>
      </c>
      <c r="T629" s="47" t="s">
        <v>17909</v>
      </c>
      <c r="U629" s="47" t="s">
        <v>15063</v>
      </c>
      <c r="V629" s="42" t="s">
        <v>17910</v>
      </c>
      <c r="W629" s="42" t="s">
        <v>124</v>
      </c>
      <c r="X629" s="42" t="s">
        <v>112</v>
      </c>
      <c r="Z629" s="42" t="s">
        <v>125</v>
      </c>
      <c r="AA629" s="42" t="s">
        <v>17827</v>
      </c>
      <c r="AB629" s="42" t="s">
        <v>127</v>
      </c>
      <c r="AC629" s="42" t="s">
        <v>128</v>
      </c>
      <c r="AD629" s="42" t="s">
        <v>15908</v>
      </c>
      <c r="AE629" s="42" t="s">
        <v>130</v>
      </c>
      <c r="AF629" s="42" t="s">
        <v>131</v>
      </c>
      <c r="AG629" s="42" t="s">
        <v>16117</v>
      </c>
      <c r="AH629" s="42" t="s">
        <v>133</v>
      </c>
      <c r="AI629" s="42" t="s">
        <v>134</v>
      </c>
      <c r="AJ629" s="42" t="s">
        <v>16118</v>
      </c>
      <c r="AK629" s="42" t="s">
        <v>137</v>
      </c>
      <c r="AL629" s="42" t="s">
        <v>138</v>
      </c>
      <c r="AN629" s="42" t="s">
        <v>17911</v>
      </c>
      <c r="AO629" s="42" t="s">
        <v>76</v>
      </c>
      <c r="AP629" s="42" t="s">
        <v>15224</v>
      </c>
      <c r="AQ629" s="42" t="s">
        <v>17851</v>
      </c>
      <c r="AR629" s="48" t="s">
        <v>17912</v>
      </c>
      <c r="AS629" s="42" t="s">
        <v>17913</v>
      </c>
      <c r="AT629" s="42" t="s">
        <v>17914</v>
      </c>
      <c r="AU629" s="42" t="s">
        <v>17915</v>
      </c>
    </row>
    <row r="630" spans="1:56" ht="20.100000000000001" customHeight="1" x14ac:dyDescent="0.2">
      <c r="A630" s="43">
        <v>42095</v>
      </c>
      <c r="B630" s="42" t="s">
        <v>17916</v>
      </c>
      <c r="C630" s="34" t="s">
        <v>112</v>
      </c>
      <c r="D630" s="34">
        <v>20240120</v>
      </c>
      <c r="E630" s="42" t="s">
        <v>17917</v>
      </c>
      <c r="F630" s="42" t="s">
        <v>17918</v>
      </c>
      <c r="G630" s="42" t="s">
        <v>3836</v>
      </c>
      <c r="I630" s="42" t="s">
        <v>1074</v>
      </c>
      <c r="N630" s="44">
        <v>40693.681250000001</v>
      </c>
      <c r="O630" s="44">
        <v>266</v>
      </c>
      <c r="P630" s="42" t="s">
        <v>120</v>
      </c>
      <c r="Q630" s="45" t="s">
        <v>120</v>
      </c>
      <c r="R630" s="46" t="s">
        <v>17919</v>
      </c>
      <c r="S630" s="46" t="s">
        <v>15061</v>
      </c>
      <c r="T630" s="47" t="s">
        <v>17920</v>
      </c>
      <c r="U630" s="47" t="s">
        <v>15063</v>
      </c>
      <c r="V630" s="42" t="s">
        <v>17921</v>
      </c>
      <c r="W630" s="42" t="s">
        <v>124</v>
      </c>
      <c r="X630" s="42" t="s">
        <v>112</v>
      </c>
      <c r="Z630" s="42" t="s">
        <v>125</v>
      </c>
      <c r="AA630" s="42" t="s">
        <v>17827</v>
      </c>
      <c r="AB630" s="42" t="s">
        <v>127</v>
      </c>
      <c r="AC630" s="42" t="s">
        <v>128</v>
      </c>
      <c r="AD630" s="42" t="s">
        <v>15908</v>
      </c>
      <c r="AE630" s="42" t="s">
        <v>130</v>
      </c>
      <c r="AF630" s="42" t="s">
        <v>131</v>
      </c>
      <c r="AG630" s="42" t="s">
        <v>16117</v>
      </c>
      <c r="AH630" s="42" t="s">
        <v>133</v>
      </c>
      <c r="AI630" s="42" t="s">
        <v>134</v>
      </c>
      <c r="AJ630" s="42" t="s">
        <v>16118</v>
      </c>
      <c r="AK630" s="42" t="s">
        <v>137</v>
      </c>
      <c r="AL630" s="42" t="s">
        <v>138</v>
      </c>
      <c r="AN630" s="42" t="s">
        <v>17922</v>
      </c>
      <c r="AO630" s="42" t="s">
        <v>76</v>
      </c>
      <c r="AP630" s="42" t="s">
        <v>12290</v>
      </c>
      <c r="AQ630" s="42" t="s">
        <v>17900</v>
      </c>
      <c r="AR630" s="48" t="s">
        <v>17901</v>
      </c>
      <c r="AS630" s="42" t="s">
        <v>17902</v>
      </c>
      <c r="AT630" s="42" t="s">
        <v>15268</v>
      </c>
      <c r="AU630" s="42" t="s">
        <v>15566</v>
      </c>
      <c r="AV630" s="42" t="s">
        <v>15446</v>
      </c>
      <c r="AW630" s="42" t="s">
        <v>15447</v>
      </c>
      <c r="AX630" s="42" t="s">
        <v>15448</v>
      </c>
      <c r="AY630" s="42" t="s">
        <v>15449</v>
      </c>
      <c r="AZ630" s="42" t="s">
        <v>15450</v>
      </c>
    </row>
    <row r="631" spans="1:56" ht="20.100000000000001" customHeight="1" x14ac:dyDescent="0.2">
      <c r="A631" s="43">
        <v>42095</v>
      </c>
      <c r="B631" s="42" t="s">
        <v>17923</v>
      </c>
      <c r="C631" s="34" t="s">
        <v>112</v>
      </c>
      <c r="D631" s="34">
        <v>20240120</v>
      </c>
      <c r="E631" s="42" t="s">
        <v>15191</v>
      </c>
      <c r="F631" s="42" t="s">
        <v>17924</v>
      </c>
      <c r="G631" s="42" t="s">
        <v>3836</v>
      </c>
      <c r="I631" s="42" t="s">
        <v>1074</v>
      </c>
      <c r="N631" s="44">
        <v>40575.527083333334</v>
      </c>
      <c r="O631" s="44">
        <v>296</v>
      </c>
      <c r="P631" s="42" t="s">
        <v>120</v>
      </c>
      <c r="Q631" s="45" t="s">
        <v>120</v>
      </c>
      <c r="R631" s="46" t="s">
        <v>17925</v>
      </c>
      <c r="S631" s="46" t="s">
        <v>15061</v>
      </c>
      <c r="T631" s="47" t="s">
        <v>17926</v>
      </c>
      <c r="U631" s="47" t="s">
        <v>15063</v>
      </c>
      <c r="V631" s="42" t="s">
        <v>17927</v>
      </c>
      <c r="W631" s="42" t="s">
        <v>124</v>
      </c>
      <c r="X631" s="42" t="s">
        <v>112</v>
      </c>
      <c r="Z631" s="42" t="s">
        <v>125</v>
      </c>
      <c r="AA631" s="42" t="s">
        <v>17827</v>
      </c>
      <c r="AB631" s="42" t="s">
        <v>127</v>
      </c>
      <c r="AC631" s="42" t="s">
        <v>128</v>
      </c>
      <c r="AD631" s="42" t="s">
        <v>15908</v>
      </c>
      <c r="AE631" s="42" t="s">
        <v>130</v>
      </c>
      <c r="AF631" s="42" t="s">
        <v>131</v>
      </c>
      <c r="AG631" s="42" t="s">
        <v>16117</v>
      </c>
      <c r="AH631" s="42" t="s">
        <v>133</v>
      </c>
      <c r="AI631" s="42" t="s">
        <v>134</v>
      </c>
      <c r="AJ631" s="42" t="s">
        <v>16118</v>
      </c>
      <c r="AK631" s="42" t="s">
        <v>137</v>
      </c>
      <c r="AL631" s="42" t="s">
        <v>138</v>
      </c>
      <c r="AN631" s="42" t="s">
        <v>17928</v>
      </c>
      <c r="AO631" s="42" t="s">
        <v>76</v>
      </c>
      <c r="AP631" s="42" t="s">
        <v>15307</v>
      </c>
      <c r="AQ631" s="42" t="s">
        <v>15308</v>
      </c>
      <c r="AR631" s="48" t="s">
        <v>15309</v>
      </c>
      <c r="AS631" s="42" t="s">
        <v>15310</v>
      </c>
      <c r="AT631" s="42" t="s">
        <v>15311</v>
      </c>
      <c r="AU631" s="42" t="s">
        <v>15312</v>
      </c>
      <c r="AV631" s="42" t="s">
        <v>15190</v>
      </c>
      <c r="AW631" s="42" t="s">
        <v>16237</v>
      </c>
      <c r="AX631" s="42" t="s">
        <v>16238</v>
      </c>
      <c r="AY631" s="42" t="s">
        <v>17856</v>
      </c>
      <c r="AZ631" s="42" t="s">
        <v>15192</v>
      </c>
    </row>
    <row r="632" spans="1:56" ht="20.100000000000001" customHeight="1" x14ac:dyDescent="0.2">
      <c r="A632" s="43">
        <v>42095</v>
      </c>
      <c r="B632" s="42" t="s">
        <v>17929</v>
      </c>
      <c r="C632" s="34" t="s">
        <v>112</v>
      </c>
      <c r="D632" s="34">
        <v>20240120</v>
      </c>
      <c r="E632" s="42" t="s">
        <v>15191</v>
      </c>
      <c r="F632" s="42" t="s">
        <v>17930</v>
      </c>
      <c r="G632" s="42" t="s">
        <v>5424</v>
      </c>
      <c r="H632" s="42" t="s">
        <v>17053</v>
      </c>
      <c r="I632" s="42" t="s">
        <v>5425</v>
      </c>
      <c r="N632" s="44">
        <v>40512.427777777775</v>
      </c>
      <c r="O632" s="44">
        <v>306</v>
      </c>
      <c r="P632" s="42" t="s">
        <v>120</v>
      </c>
      <c r="Q632" s="45" t="s">
        <v>120</v>
      </c>
      <c r="R632" s="46" t="s">
        <v>17931</v>
      </c>
      <c r="S632" s="46" t="s">
        <v>15061</v>
      </c>
      <c r="T632" s="47" t="s">
        <v>17932</v>
      </c>
      <c r="U632" s="47" t="s">
        <v>15063</v>
      </c>
      <c r="V632" s="42" t="s">
        <v>17933</v>
      </c>
      <c r="W632" s="42" t="s">
        <v>124</v>
      </c>
      <c r="X632" s="42" t="s">
        <v>112</v>
      </c>
      <c r="Z632" s="42" t="s">
        <v>125</v>
      </c>
      <c r="AA632" s="42" t="s">
        <v>17827</v>
      </c>
      <c r="AB632" s="42" t="s">
        <v>127</v>
      </c>
      <c r="AC632" s="42" t="s">
        <v>128</v>
      </c>
      <c r="AD632" s="42" t="s">
        <v>15908</v>
      </c>
      <c r="AE632" s="42" t="s">
        <v>130</v>
      </c>
      <c r="AF632" s="42" t="s">
        <v>131</v>
      </c>
      <c r="AG632" s="42" t="s">
        <v>16117</v>
      </c>
      <c r="AH632" s="42" t="s">
        <v>133</v>
      </c>
      <c r="AI632" s="42" t="s">
        <v>134</v>
      </c>
      <c r="AJ632" s="42" t="s">
        <v>16118</v>
      </c>
      <c r="AK632" s="42" t="s">
        <v>137</v>
      </c>
      <c r="AL632" s="42" t="s">
        <v>138</v>
      </c>
      <c r="AN632" s="42" t="s">
        <v>17934</v>
      </c>
      <c r="AO632" s="42" t="s">
        <v>76</v>
      </c>
      <c r="AP632" s="42" t="s">
        <v>15306</v>
      </c>
      <c r="AQ632" s="42" t="s">
        <v>15307</v>
      </c>
      <c r="AR632" s="48" t="s">
        <v>15308</v>
      </c>
      <c r="AS632" s="42" t="s">
        <v>15309</v>
      </c>
      <c r="AT632" s="42" t="s">
        <v>15310</v>
      </c>
      <c r="AU632" s="42" t="s">
        <v>15311</v>
      </c>
      <c r="AV632" s="42" t="s">
        <v>15312</v>
      </c>
      <c r="AW632" s="42" t="s">
        <v>15313</v>
      </c>
      <c r="AX632" s="42" t="s">
        <v>15314</v>
      </c>
      <c r="AY632" s="42" t="s">
        <v>15190</v>
      </c>
      <c r="AZ632" s="42" t="s">
        <v>16237</v>
      </c>
    </row>
    <row r="633" spans="1:56" ht="20.100000000000001" customHeight="1" x14ac:dyDescent="0.2">
      <c r="A633" s="43">
        <v>42095</v>
      </c>
      <c r="B633" s="42" t="s">
        <v>17935</v>
      </c>
      <c r="C633" s="34" t="s">
        <v>112</v>
      </c>
      <c r="D633" s="34">
        <v>20240120</v>
      </c>
      <c r="E633" s="42" t="s">
        <v>17936</v>
      </c>
      <c r="F633" s="42" t="s">
        <v>17937</v>
      </c>
      <c r="G633" s="42" t="s">
        <v>17938</v>
      </c>
      <c r="I633" s="42" t="s">
        <v>7015</v>
      </c>
      <c r="N633" s="44">
        <v>40911.390277777777</v>
      </c>
      <c r="O633" s="44">
        <v>216</v>
      </c>
      <c r="P633" s="42" t="s">
        <v>120</v>
      </c>
      <c r="Q633" s="45" t="s">
        <v>120</v>
      </c>
      <c r="R633" s="46" t="s">
        <v>17939</v>
      </c>
      <c r="S633" s="46" t="s">
        <v>15061</v>
      </c>
      <c r="T633" s="47" t="s">
        <v>17940</v>
      </c>
      <c r="U633" s="47" t="s">
        <v>15063</v>
      </c>
      <c r="V633" s="42" t="s">
        <v>17941</v>
      </c>
      <c r="W633" s="42" t="s">
        <v>124</v>
      </c>
      <c r="X633" s="42" t="s">
        <v>112</v>
      </c>
      <c r="Z633" s="42" t="s">
        <v>125</v>
      </c>
      <c r="AA633" s="42" t="s">
        <v>17827</v>
      </c>
      <c r="AB633" s="42" t="s">
        <v>127</v>
      </c>
      <c r="AC633" s="42" t="s">
        <v>128</v>
      </c>
      <c r="AD633" s="42" t="s">
        <v>15908</v>
      </c>
      <c r="AE633" s="42" t="s">
        <v>130</v>
      </c>
      <c r="AF633" s="42" t="s">
        <v>131</v>
      </c>
      <c r="AG633" s="42" t="s">
        <v>16117</v>
      </c>
      <c r="AH633" s="42" t="s">
        <v>133</v>
      </c>
      <c r="AI633" s="42" t="s">
        <v>134</v>
      </c>
      <c r="AJ633" s="42" t="s">
        <v>16118</v>
      </c>
      <c r="AK633" s="42" t="s">
        <v>137</v>
      </c>
      <c r="AL633" s="42" t="s">
        <v>138</v>
      </c>
      <c r="AN633" s="42" t="s">
        <v>17942</v>
      </c>
      <c r="AO633" s="42" t="s">
        <v>76</v>
      </c>
      <c r="AP633" s="42" t="s">
        <v>15224</v>
      </c>
      <c r="AQ633" s="42" t="s">
        <v>17943</v>
      </c>
      <c r="AR633" s="48" t="s">
        <v>17944</v>
      </c>
      <c r="AS633" s="42" t="s">
        <v>17945</v>
      </c>
      <c r="AT633" s="42" t="s">
        <v>15566</v>
      </c>
      <c r="AU633" s="42" t="s">
        <v>15446</v>
      </c>
      <c r="AV633" s="42" t="s">
        <v>15447</v>
      </c>
      <c r="AW633" s="42" t="s">
        <v>15448</v>
      </c>
      <c r="AX633" s="42" t="s">
        <v>15449</v>
      </c>
      <c r="AY633" s="42" t="s">
        <v>17946</v>
      </c>
      <c r="AZ633" s="42" t="s">
        <v>17947</v>
      </c>
    </row>
    <row r="634" spans="1:56" ht="20.100000000000001" customHeight="1" x14ac:dyDescent="0.2">
      <c r="A634" s="43">
        <v>42095</v>
      </c>
      <c r="B634" s="42" t="s">
        <v>17948</v>
      </c>
      <c r="C634" s="34" t="s">
        <v>112</v>
      </c>
      <c r="D634" s="34">
        <v>20240120</v>
      </c>
      <c r="E634" s="42" t="s">
        <v>7011</v>
      </c>
      <c r="F634" s="42" t="s">
        <v>17949</v>
      </c>
      <c r="G634" s="42" t="s">
        <v>17950</v>
      </c>
      <c r="I634" s="42" t="s">
        <v>17951</v>
      </c>
      <c r="N634" s="44">
        <v>40911.380555555559</v>
      </c>
      <c r="O634" s="44">
        <v>295</v>
      </c>
      <c r="P634" s="42" t="s">
        <v>120</v>
      </c>
      <c r="Q634" s="45" t="s">
        <v>120</v>
      </c>
      <c r="R634" s="46" t="s">
        <v>17952</v>
      </c>
      <c r="S634" s="46" t="s">
        <v>15061</v>
      </c>
      <c r="T634" s="47" t="s">
        <v>17953</v>
      </c>
      <c r="U634" s="47" t="s">
        <v>15063</v>
      </c>
      <c r="V634" s="42" t="s">
        <v>17954</v>
      </c>
      <c r="W634" s="42" t="s">
        <v>124</v>
      </c>
      <c r="X634" s="42" t="s">
        <v>112</v>
      </c>
      <c r="Z634" s="42" t="s">
        <v>125</v>
      </c>
      <c r="AA634" s="42" t="s">
        <v>15237</v>
      </c>
      <c r="AB634" s="42" t="s">
        <v>127</v>
      </c>
      <c r="AC634" s="42" t="s">
        <v>128</v>
      </c>
      <c r="AD634" s="42" t="s">
        <v>15908</v>
      </c>
      <c r="AE634" s="42" t="s">
        <v>130</v>
      </c>
      <c r="AF634" s="42" t="s">
        <v>131</v>
      </c>
      <c r="AG634" s="42" t="s">
        <v>16117</v>
      </c>
      <c r="AH634" s="42" t="s">
        <v>133</v>
      </c>
      <c r="AI634" s="42" t="s">
        <v>134</v>
      </c>
      <c r="AJ634" s="42" t="s">
        <v>16118</v>
      </c>
      <c r="AK634" s="42" t="s">
        <v>137</v>
      </c>
      <c r="AL634" s="42" t="s">
        <v>138</v>
      </c>
      <c r="AN634" s="42" t="s">
        <v>17955</v>
      </c>
      <c r="AO634" s="42" t="s">
        <v>76</v>
      </c>
      <c r="AP634" s="42" t="s">
        <v>15186</v>
      </c>
      <c r="AQ634" s="42" t="s">
        <v>15187</v>
      </c>
      <c r="AR634" s="48" t="s">
        <v>15188</v>
      </c>
      <c r="AS634" s="42" t="s">
        <v>16479</v>
      </c>
      <c r="AT634" s="42" t="s">
        <v>16534</v>
      </c>
    </row>
    <row r="635" spans="1:56" ht="20.100000000000001" customHeight="1" x14ac:dyDescent="0.2">
      <c r="A635" s="43">
        <v>42095</v>
      </c>
      <c r="B635" s="42" t="s">
        <v>14222</v>
      </c>
      <c r="C635" s="34" t="s">
        <v>112</v>
      </c>
      <c r="D635" s="34">
        <v>20240120</v>
      </c>
      <c r="E635" s="42" t="s">
        <v>17956</v>
      </c>
      <c r="F635" s="42" t="s">
        <v>17957</v>
      </c>
      <c r="G635" s="42" t="s">
        <v>17958</v>
      </c>
      <c r="I635" s="42" t="s">
        <v>17959</v>
      </c>
      <c r="N635" s="44">
        <v>40876.681944444441</v>
      </c>
      <c r="O635" s="44">
        <v>335</v>
      </c>
      <c r="P635" s="42" t="s">
        <v>120</v>
      </c>
      <c r="Q635" s="45" t="s">
        <v>120</v>
      </c>
      <c r="R635" s="46" t="s">
        <v>17960</v>
      </c>
      <c r="S635" s="46" t="s">
        <v>15061</v>
      </c>
      <c r="T635" s="47" t="s">
        <v>17961</v>
      </c>
      <c r="U635" s="47" t="s">
        <v>15063</v>
      </c>
      <c r="V635" s="42" t="s">
        <v>17962</v>
      </c>
      <c r="W635" s="42" t="s">
        <v>124</v>
      </c>
      <c r="X635" s="42" t="s">
        <v>112</v>
      </c>
      <c r="Z635" s="42" t="s">
        <v>125</v>
      </c>
      <c r="AA635" s="42" t="s">
        <v>17827</v>
      </c>
      <c r="AB635" s="42" t="s">
        <v>127</v>
      </c>
      <c r="AC635" s="42" t="s">
        <v>128</v>
      </c>
      <c r="AD635" s="42" t="s">
        <v>15908</v>
      </c>
      <c r="AE635" s="42" t="s">
        <v>130</v>
      </c>
      <c r="AF635" s="42" t="s">
        <v>131</v>
      </c>
      <c r="AG635" s="42" t="s">
        <v>16117</v>
      </c>
      <c r="AH635" s="42" t="s">
        <v>133</v>
      </c>
      <c r="AI635" s="42" t="s">
        <v>134</v>
      </c>
      <c r="AJ635" s="42" t="s">
        <v>16118</v>
      </c>
      <c r="AK635" s="42" t="s">
        <v>137</v>
      </c>
      <c r="AL635" s="42" t="s">
        <v>138</v>
      </c>
      <c r="AN635" s="42" t="s">
        <v>17963</v>
      </c>
      <c r="AO635" s="42" t="s">
        <v>76</v>
      </c>
      <c r="AP635" s="42" t="s">
        <v>17964</v>
      </c>
      <c r="AQ635" s="42" t="s">
        <v>17965</v>
      </c>
      <c r="AR635" s="48" t="s">
        <v>17966</v>
      </c>
      <c r="AS635" s="42" t="s">
        <v>17967</v>
      </c>
      <c r="AT635" s="42" t="s">
        <v>17968</v>
      </c>
      <c r="AU635" s="42" t="s">
        <v>17886</v>
      </c>
      <c r="AV635" s="42" t="s">
        <v>17969</v>
      </c>
      <c r="AW635" s="42" t="s">
        <v>17970</v>
      </c>
      <c r="AX635" s="42" t="s">
        <v>17971</v>
      </c>
      <c r="AY635" s="42" t="s">
        <v>17972</v>
      </c>
      <c r="AZ635" s="42" t="s">
        <v>17973</v>
      </c>
    </row>
    <row r="636" spans="1:56" ht="20.100000000000001" customHeight="1" x14ac:dyDescent="0.2">
      <c r="A636" s="43">
        <v>42095</v>
      </c>
      <c r="B636" s="42" t="s">
        <v>14508</v>
      </c>
      <c r="C636" s="34" t="s">
        <v>112</v>
      </c>
      <c r="D636" s="34">
        <v>20240120</v>
      </c>
      <c r="E636" s="42" t="s">
        <v>17974</v>
      </c>
      <c r="F636" s="42" t="s">
        <v>2365</v>
      </c>
      <c r="G636" s="42" t="s">
        <v>17793</v>
      </c>
      <c r="I636" s="42" t="s">
        <v>17794</v>
      </c>
      <c r="N636" s="44">
        <v>40876.657638888886</v>
      </c>
      <c r="O636" s="44">
        <v>490</v>
      </c>
      <c r="P636" s="42" t="s">
        <v>120</v>
      </c>
      <c r="Q636" s="45" t="s">
        <v>120</v>
      </c>
      <c r="R636" s="46" t="s">
        <v>17975</v>
      </c>
      <c r="S636" s="46" t="s">
        <v>15061</v>
      </c>
      <c r="T636" s="47" t="s">
        <v>17976</v>
      </c>
      <c r="U636" s="47" t="s">
        <v>15063</v>
      </c>
      <c r="V636" s="42" t="s">
        <v>17977</v>
      </c>
      <c r="W636" s="42" t="s">
        <v>124</v>
      </c>
      <c r="X636" s="42" t="s">
        <v>112</v>
      </c>
      <c r="Z636" s="42" t="s">
        <v>125</v>
      </c>
      <c r="AA636" s="42" t="s">
        <v>15149</v>
      </c>
      <c r="AB636" s="42" t="s">
        <v>127</v>
      </c>
      <c r="AC636" s="42" t="s">
        <v>128</v>
      </c>
      <c r="AD636" s="42" t="s">
        <v>15908</v>
      </c>
      <c r="AE636" s="42" t="s">
        <v>130</v>
      </c>
      <c r="AF636" s="42" t="s">
        <v>131</v>
      </c>
      <c r="AG636" s="42" t="s">
        <v>16117</v>
      </c>
      <c r="AH636" s="42" t="s">
        <v>133</v>
      </c>
      <c r="AI636" s="42" t="s">
        <v>134</v>
      </c>
      <c r="AJ636" s="42" t="s">
        <v>16118</v>
      </c>
      <c r="AK636" s="42" t="s">
        <v>137</v>
      </c>
      <c r="AL636" s="42" t="s">
        <v>138</v>
      </c>
      <c r="AN636" s="42" t="s">
        <v>17978</v>
      </c>
      <c r="AO636" s="42" t="s">
        <v>76</v>
      </c>
      <c r="AP636" s="42" t="s">
        <v>15438</v>
      </c>
      <c r="AQ636" s="42" t="s">
        <v>17979</v>
      </c>
      <c r="AR636" s="48" t="s">
        <v>17980</v>
      </c>
      <c r="AS636" s="42" t="s">
        <v>17981</v>
      </c>
      <c r="AT636" s="42" t="s">
        <v>17982</v>
      </c>
      <c r="AU636" s="42" t="s">
        <v>15566</v>
      </c>
      <c r="AV636" s="42" t="s">
        <v>17983</v>
      </c>
      <c r="AW636" s="42" t="s">
        <v>15448</v>
      </c>
      <c r="AX636" s="42" t="s">
        <v>15447</v>
      </c>
      <c r="AY636" s="42" t="s">
        <v>15446</v>
      </c>
      <c r="AZ636" s="42" t="s">
        <v>17984</v>
      </c>
    </row>
    <row r="637" spans="1:56" ht="20.100000000000001" customHeight="1" x14ac:dyDescent="0.2">
      <c r="A637" s="43">
        <v>42095</v>
      </c>
      <c r="B637" s="42" t="s">
        <v>14065</v>
      </c>
      <c r="C637" s="34" t="s">
        <v>112</v>
      </c>
      <c r="D637" s="34">
        <v>20240120</v>
      </c>
      <c r="E637" s="42" t="s">
        <v>17985</v>
      </c>
      <c r="F637" s="42" t="s">
        <v>17986</v>
      </c>
      <c r="G637" s="42" t="s">
        <v>17987</v>
      </c>
      <c r="I637" s="42" t="s">
        <v>17988</v>
      </c>
      <c r="N637" s="44">
        <v>40876.634722222225</v>
      </c>
      <c r="O637" s="44">
        <v>414</v>
      </c>
      <c r="P637" s="42" t="s">
        <v>120</v>
      </c>
      <c r="Q637" s="45" t="s">
        <v>120</v>
      </c>
      <c r="R637" s="46" t="s">
        <v>17989</v>
      </c>
      <c r="S637" s="46" t="s">
        <v>15061</v>
      </c>
      <c r="T637" s="47" t="s">
        <v>17990</v>
      </c>
      <c r="U637" s="47" t="s">
        <v>15063</v>
      </c>
      <c r="V637" s="42" t="s">
        <v>17991</v>
      </c>
      <c r="W637" s="42" t="s">
        <v>124</v>
      </c>
      <c r="X637" s="42" t="s">
        <v>112</v>
      </c>
      <c r="Z637" s="42" t="s">
        <v>125</v>
      </c>
      <c r="AA637" s="42" t="s">
        <v>15326</v>
      </c>
      <c r="AB637" s="42" t="s">
        <v>127</v>
      </c>
      <c r="AC637" s="42" t="s">
        <v>128</v>
      </c>
      <c r="AD637" s="42" t="s">
        <v>15908</v>
      </c>
      <c r="AE637" s="42" t="s">
        <v>130</v>
      </c>
      <c r="AF637" s="42" t="s">
        <v>131</v>
      </c>
      <c r="AG637" s="42" t="s">
        <v>16117</v>
      </c>
      <c r="AH637" s="42" t="s">
        <v>133</v>
      </c>
      <c r="AI637" s="42" t="s">
        <v>134</v>
      </c>
      <c r="AJ637" s="42" t="s">
        <v>16118</v>
      </c>
      <c r="AK637" s="42" t="s">
        <v>137</v>
      </c>
      <c r="AL637" s="42" t="s">
        <v>138</v>
      </c>
      <c r="AN637" s="42" t="s">
        <v>17992</v>
      </c>
      <c r="AO637" s="42" t="s">
        <v>76</v>
      </c>
      <c r="AP637" s="42" t="s">
        <v>17726</v>
      </c>
      <c r="AQ637" s="42" t="s">
        <v>12802</v>
      </c>
      <c r="AR637" s="48" t="s">
        <v>17993</v>
      </c>
      <c r="AS637" s="42" t="s">
        <v>15995</v>
      </c>
    </row>
    <row r="638" spans="1:56" ht="20.100000000000001" customHeight="1" x14ac:dyDescent="0.2">
      <c r="A638" s="43">
        <v>42095</v>
      </c>
      <c r="B638" s="42" t="s">
        <v>17994</v>
      </c>
      <c r="C638" s="34" t="s">
        <v>112</v>
      </c>
      <c r="D638" s="34">
        <v>20240120</v>
      </c>
      <c r="E638" s="42" t="s">
        <v>17995</v>
      </c>
      <c r="F638" s="42" t="s">
        <v>17996</v>
      </c>
      <c r="G638" s="42" t="s">
        <v>17997</v>
      </c>
      <c r="I638" s="42" t="s">
        <v>17998</v>
      </c>
      <c r="N638" s="44">
        <v>40876.598611111112</v>
      </c>
      <c r="O638" s="44">
        <v>410</v>
      </c>
      <c r="P638" s="42" t="s">
        <v>120</v>
      </c>
      <c r="Q638" s="45" t="s">
        <v>120</v>
      </c>
      <c r="R638" s="46" t="s">
        <v>17999</v>
      </c>
      <c r="S638" s="46" t="s">
        <v>15061</v>
      </c>
      <c r="T638" s="47" t="s">
        <v>18000</v>
      </c>
      <c r="U638" s="47" t="s">
        <v>15063</v>
      </c>
      <c r="V638" s="42" t="s">
        <v>18001</v>
      </c>
      <c r="W638" s="42" t="s">
        <v>124</v>
      </c>
      <c r="X638" s="42" t="s">
        <v>112</v>
      </c>
      <c r="Z638" s="42" t="s">
        <v>125</v>
      </c>
      <c r="AA638" s="42" t="s">
        <v>17827</v>
      </c>
      <c r="AB638" s="42" t="s">
        <v>127</v>
      </c>
      <c r="AC638" s="42" t="s">
        <v>128</v>
      </c>
      <c r="AD638" s="42" t="s">
        <v>15908</v>
      </c>
      <c r="AE638" s="42" t="s">
        <v>130</v>
      </c>
      <c r="AF638" s="42" t="s">
        <v>131</v>
      </c>
      <c r="AG638" s="42" t="s">
        <v>16117</v>
      </c>
      <c r="AH638" s="42" t="s">
        <v>133</v>
      </c>
      <c r="AI638" s="42" t="s">
        <v>134</v>
      </c>
      <c r="AJ638" s="42" t="s">
        <v>16118</v>
      </c>
      <c r="AK638" s="42" t="s">
        <v>137</v>
      </c>
      <c r="AL638" s="42" t="s">
        <v>138</v>
      </c>
      <c r="AN638" s="42" t="s">
        <v>18002</v>
      </c>
      <c r="AO638" s="42" t="s">
        <v>76</v>
      </c>
      <c r="AP638" s="42" t="s">
        <v>18003</v>
      </c>
      <c r="AQ638" s="42" t="s">
        <v>18004</v>
      </c>
      <c r="AR638" s="48" t="s">
        <v>15441</v>
      </c>
      <c r="AS638" s="42" t="s">
        <v>15440</v>
      </c>
    </row>
    <row r="639" spans="1:56" ht="20.100000000000001" customHeight="1" x14ac:dyDescent="0.2">
      <c r="A639" s="43">
        <v>42064</v>
      </c>
      <c r="B639" s="42" t="s">
        <v>18005</v>
      </c>
      <c r="C639" s="34" t="s">
        <v>112</v>
      </c>
      <c r="D639" s="34">
        <v>20240120</v>
      </c>
      <c r="E639" s="42" t="s">
        <v>6960</v>
      </c>
      <c r="F639" s="42" t="s">
        <v>12779</v>
      </c>
      <c r="G639" s="42" t="s">
        <v>299</v>
      </c>
      <c r="I639" s="42" t="s">
        <v>300</v>
      </c>
      <c r="N639" s="44"/>
      <c r="O639" s="44" t="s">
        <v>18006</v>
      </c>
      <c r="P639" s="42" t="s">
        <v>120</v>
      </c>
      <c r="Q639" s="45" t="s">
        <v>120</v>
      </c>
      <c r="R639" s="46" t="s">
        <v>18007</v>
      </c>
      <c r="S639" s="46" t="s">
        <v>15061</v>
      </c>
      <c r="T639" s="47"/>
      <c r="U639" s="47" t="s">
        <v>15063</v>
      </c>
      <c r="W639" s="42" t="s">
        <v>124</v>
      </c>
      <c r="X639" s="42" t="s">
        <v>112</v>
      </c>
      <c r="Y639" s="42">
        <v>2015</v>
      </c>
      <c r="Z639" s="42" t="s">
        <v>125</v>
      </c>
      <c r="AA639" s="42" t="s">
        <v>16698</v>
      </c>
      <c r="AB639" s="42" t="s">
        <v>127</v>
      </c>
      <c r="AC639" s="42" t="s">
        <v>128</v>
      </c>
      <c r="AD639" s="42" t="s">
        <v>15908</v>
      </c>
      <c r="AE639" s="42" t="s">
        <v>130</v>
      </c>
      <c r="AF639" s="42" t="s">
        <v>131</v>
      </c>
      <c r="AG639" s="42" t="s">
        <v>16117</v>
      </c>
      <c r="AH639" s="42" t="s">
        <v>133</v>
      </c>
      <c r="AI639" s="42" t="s">
        <v>134</v>
      </c>
      <c r="AJ639" s="42" t="s">
        <v>16118</v>
      </c>
      <c r="AK639" s="42" t="s">
        <v>137</v>
      </c>
      <c r="AL639" s="42" t="s">
        <v>138</v>
      </c>
      <c r="AN639" s="42" t="s">
        <v>18008</v>
      </c>
      <c r="AO639" s="42" t="s">
        <v>76</v>
      </c>
      <c r="AR639" s="48"/>
    </row>
    <row r="640" spans="1:56" ht="20.100000000000001" customHeight="1" x14ac:dyDescent="0.2">
      <c r="A640" s="43">
        <v>42036</v>
      </c>
      <c r="B640" s="42" t="s">
        <v>14041</v>
      </c>
      <c r="C640" s="34" t="s">
        <v>112</v>
      </c>
      <c r="D640" s="34">
        <v>20240120</v>
      </c>
      <c r="E640" s="42" t="s">
        <v>8596</v>
      </c>
      <c r="F640" s="42" t="s">
        <v>18009</v>
      </c>
      <c r="G640" s="42" t="s">
        <v>18010</v>
      </c>
      <c r="I640" s="42" t="s">
        <v>18011</v>
      </c>
      <c r="N640" s="44">
        <v>40666.482638888891</v>
      </c>
      <c r="O640" s="44">
        <v>734</v>
      </c>
      <c r="P640" s="42" t="s">
        <v>120</v>
      </c>
      <c r="Q640" s="45" t="s">
        <v>120</v>
      </c>
      <c r="R640" s="46" t="s">
        <v>18012</v>
      </c>
      <c r="S640" s="46" t="s">
        <v>15061</v>
      </c>
      <c r="T640" s="47" t="s">
        <v>18013</v>
      </c>
      <c r="U640" s="47" t="s">
        <v>15063</v>
      </c>
      <c r="V640" s="42" t="s">
        <v>18013</v>
      </c>
      <c r="W640" s="42" t="s">
        <v>124</v>
      </c>
      <c r="X640" s="42" t="s">
        <v>112</v>
      </c>
      <c r="Y640" s="42">
        <v>2011</v>
      </c>
      <c r="Z640" s="42" t="s">
        <v>125</v>
      </c>
      <c r="AA640" s="42" t="s">
        <v>18014</v>
      </c>
      <c r="AB640" s="42" t="s">
        <v>127</v>
      </c>
      <c r="AC640" s="42" t="s">
        <v>128</v>
      </c>
      <c r="AD640" s="42" t="s">
        <v>15908</v>
      </c>
      <c r="AE640" s="42" t="s">
        <v>130</v>
      </c>
      <c r="AF640" s="42" t="s">
        <v>131</v>
      </c>
      <c r="AG640" s="42" t="s">
        <v>16117</v>
      </c>
      <c r="AH640" s="42" t="s">
        <v>133</v>
      </c>
      <c r="AI640" s="42" t="s">
        <v>134</v>
      </c>
      <c r="AJ640" s="42" t="s">
        <v>16118</v>
      </c>
      <c r="AK640" s="42" t="s">
        <v>137</v>
      </c>
      <c r="AL640" s="42" t="s">
        <v>138</v>
      </c>
      <c r="AN640" s="42" t="s">
        <v>18015</v>
      </c>
      <c r="AO640" s="42" t="s">
        <v>76</v>
      </c>
      <c r="AP640" s="42" t="s">
        <v>18016</v>
      </c>
      <c r="AQ640" s="42" t="s">
        <v>18017</v>
      </c>
      <c r="AR640" s="48" t="s">
        <v>18018</v>
      </c>
      <c r="AS640" s="42" t="s">
        <v>18019</v>
      </c>
      <c r="AT640" s="42" t="s">
        <v>18020</v>
      </c>
      <c r="AU640" s="42" t="s">
        <v>18021</v>
      </c>
      <c r="AV640" s="42" t="s">
        <v>18022</v>
      </c>
    </row>
    <row r="641" spans="1:50" ht="20.100000000000001" customHeight="1" x14ac:dyDescent="0.2">
      <c r="A641" s="43">
        <v>40878</v>
      </c>
      <c r="B641" s="42" t="s">
        <v>18023</v>
      </c>
      <c r="C641" s="34" t="s">
        <v>112</v>
      </c>
      <c r="D641" s="34">
        <v>20240120</v>
      </c>
      <c r="E641" s="42" t="s">
        <v>18024</v>
      </c>
      <c r="F641" s="42" t="s">
        <v>18025</v>
      </c>
      <c r="G641" s="42" t="s">
        <v>1384</v>
      </c>
      <c r="I641" s="42" t="s">
        <v>1385</v>
      </c>
      <c r="N641" s="44">
        <v>40280</v>
      </c>
      <c r="O641" s="44">
        <v>435</v>
      </c>
      <c r="P641" s="42" t="s">
        <v>120</v>
      </c>
      <c r="Q641" s="45" t="s">
        <v>120</v>
      </c>
      <c r="R641" s="46" t="s">
        <v>18026</v>
      </c>
      <c r="S641" s="46" t="s">
        <v>15061</v>
      </c>
      <c r="T641" s="47" t="s">
        <v>18027</v>
      </c>
      <c r="U641" s="47" t="s">
        <v>15063</v>
      </c>
      <c r="V641" s="42" t="s">
        <v>18028</v>
      </c>
      <c r="W641" s="42" t="s">
        <v>124</v>
      </c>
      <c r="X641" s="42" t="s">
        <v>112</v>
      </c>
      <c r="Y641" s="42">
        <v>2010</v>
      </c>
      <c r="Z641" s="42" t="s">
        <v>125</v>
      </c>
      <c r="AA641" s="42" t="s">
        <v>15088</v>
      </c>
      <c r="AB641" s="42" t="s">
        <v>127</v>
      </c>
      <c r="AC641" s="42" t="s">
        <v>128</v>
      </c>
      <c r="AD641" s="42" t="s">
        <v>15908</v>
      </c>
      <c r="AE641" s="42" t="s">
        <v>130</v>
      </c>
      <c r="AF641" s="42" t="s">
        <v>131</v>
      </c>
      <c r="AG641" s="42" t="s">
        <v>16117</v>
      </c>
      <c r="AH641" s="42" t="s">
        <v>133</v>
      </c>
      <c r="AI641" s="42" t="s">
        <v>134</v>
      </c>
      <c r="AJ641" s="42" t="s">
        <v>16118</v>
      </c>
      <c r="AK641" s="42" t="s">
        <v>137</v>
      </c>
      <c r="AL641" s="42" t="s">
        <v>138</v>
      </c>
      <c r="AN641" s="42" t="s">
        <v>18029</v>
      </c>
      <c r="AO641" s="42" t="s">
        <v>76</v>
      </c>
      <c r="AP641" s="42" t="s">
        <v>18030</v>
      </c>
      <c r="AQ641" s="42" t="s">
        <v>18031</v>
      </c>
      <c r="AR641" s="48" t="s">
        <v>15650</v>
      </c>
      <c r="AS641" s="42" t="s">
        <v>18032</v>
      </c>
      <c r="AT641" s="42" t="s">
        <v>18033</v>
      </c>
      <c r="AU641" s="42" t="s">
        <v>18034</v>
      </c>
      <c r="AV641" s="42" t="s">
        <v>18035</v>
      </c>
      <c r="AW641" s="42" t="s">
        <v>18036</v>
      </c>
      <c r="AX641" s="42" t="s">
        <v>18037</v>
      </c>
    </row>
    <row r="642" spans="1:50" ht="20.100000000000001" customHeight="1" x14ac:dyDescent="0.2">
      <c r="A642" s="43">
        <v>40817</v>
      </c>
      <c r="B642" s="42" t="s">
        <v>18038</v>
      </c>
      <c r="C642" s="34" t="s">
        <v>112</v>
      </c>
      <c r="D642" s="34">
        <v>20240120</v>
      </c>
      <c r="E642" s="42" t="s">
        <v>18039</v>
      </c>
      <c r="F642" s="42" t="s">
        <v>13682</v>
      </c>
      <c r="G642" s="42" t="s">
        <v>116</v>
      </c>
      <c r="N642" s="44">
        <v>40434</v>
      </c>
      <c r="O642" s="44">
        <v>434</v>
      </c>
      <c r="P642" s="42" t="s">
        <v>120</v>
      </c>
      <c r="Q642" s="45" t="s">
        <v>120</v>
      </c>
      <c r="R642" s="46" t="s">
        <v>18040</v>
      </c>
      <c r="S642" s="46" t="s">
        <v>15061</v>
      </c>
      <c r="T642" s="47" t="s">
        <v>18041</v>
      </c>
      <c r="U642" s="47" t="s">
        <v>15063</v>
      </c>
      <c r="V642" s="42" t="s">
        <v>18042</v>
      </c>
      <c r="W642" s="42" t="s">
        <v>124</v>
      </c>
      <c r="X642" s="42" t="s">
        <v>112</v>
      </c>
      <c r="Y642" s="42">
        <v>2010</v>
      </c>
      <c r="Z642" s="42" t="s">
        <v>125</v>
      </c>
      <c r="AA642" s="42" t="s">
        <v>15104</v>
      </c>
      <c r="AB642" s="42" t="s">
        <v>127</v>
      </c>
      <c r="AC642" s="42" t="s">
        <v>128</v>
      </c>
      <c r="AD642" s="42" t="s">
        <v>15908</v>
      </c>
      <c r="AE642" s="42" t="s">
        <v>130</v>
      </c>
      <c r="AF642" s="42" t="s">
        <v>131</v>
      </c>
      <c r="AG642" s="42" t="s">
        <v>16117</v>
      </c>
      <c r="AH642" s="42" t="s">
        <v>133</v>
      </c>
      <c r="AI642" s="42" t="s">
        <v>134</v>
      </c>
      <c r="AJ642" s="42" t="s">
        <v>16118</v>
      </c>
      <c r="AK642" s="42" t="s">
        <v>137</v>
      </c>
      <c r="AL642" s="42" t="s">
        <v>138</v>
      </c>
      <c r="AN642" s="42" t="s">
        <v>18043</v>
      </c>
      <c r="AO642" s="42" t="s">
        <v>76</v>
      </c>
      <c r="AP642" s="42" t="s">
        <v>18044</v>
      </c>
      <c r="AQ642" s="42" t="s">
        <v>18045</v>
      </c>
      <c r="AR642" s="48" t="s">
        <v>12802</v>
      </c>
      <c r="AS642" s="42" t="s">
        <v>18046</v>
      </c>
    </row>
  </sheetData>
  <hyperlinks>
    <hyperlink ref="AW27" r:id="rId1" xr:uid="{1AFFE8A2-1B93-4B3A-8AF2-DCD6A0B8E2DF}"/>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4BC759-B80E-4E68-A377-39A960D901D9}">
  <dimension ref="A1:BS67"/>
  <sheetViews>
    <sheetView workbookViewId="0"/>
  </sheetViews>
  <sheetFormatPr baseColWidth="10" defaultRowHeight="15" x14ac:dyDescent="0.2"/>
  <cols>
    <col min="3" max="4" width="13.5703125" style="34" customWidth="1"/>
  </cols>
  <sheetData>
    <row r="1" spans="1:71" x14ac:dyDescent="0.2">
      <c r="A1" s="38" t="s">
        <v>13733</v>
      </c>
      <c r="B1" s="42" t="s">
        <v>0</v>
      </c>
      <c r="C1" s="2" t="s">
        <v>1</v>
      </c>
      <c r="D1" s="2" t="s">
        <v>2</v>
      </c>
      <c r="E1" s="42" t="s">
        <v>3</v>
      </c>
      <c r="F1" s="38" t="s">
        <v>4</v>
      </c>
      <c r="G1" s="38" t="s">
        <v>5</v>
      </c>
      <c r="H1" s="38" t="s">
        <v>18047</v>
      </c>
      <c r="I1" s="38" t="s">
        <v>7</v>
      </c>
      <c r="J1" s="38" t="s">
        <v>10401</v>
      </c>
      <c r="K1" s="49" t="s">
        <v>10402</v>
      </c>
      <c r="L1" s="38" t="s">
        <v>18048</v>
      </c>
      <c r="M1" s="38" t="s">
        <v>18049</v>
      </c>
      <c r="N1" s="38" t="s">
        <v>15</v>
      </c>
      <c r="O1" s="38" t="s">
        <v>10404</v>
      </c>
      <c r="P1" s="38" t="s">
        <v>20</v>
      </c>
      <c r="Q1" s="38" t="s">
        <v>21</v>
      </c>
      <c r="R1" s="38" t="s">
        <v>22</v>
      </c>
      <c r="S1" s="38" t="s">
        <v>23</v>
      </c>
      <c r="T1" s="38" t="s">
        <v>18050</v>
      </c>
      <c r="U1" s="38" t="s">
        <v>25</v>
      </c>
      <c r="V1" s="38" t="s">
        <v>26</v>
      </c>
      <c r="W1" s="38" t="s">
        <v>27</v>
      </c>
      <c r="X1" s="38" t="s">
        <v>28</v>
      </c>
      <c r="Y1" s="38" t="s">
        <v>29</v>
      </c>
      <c r="Z1" s="38" t="s">
        <v>30</v>
      </c>
      <c r="AA1" s="38" t="s">
        <v>31</v>
      </c>
      <c r="AB1" s="38" t="s">
        <v>32</v>
      </c>
      <c r="AC1" s="38" t="s">
        <v>33</v>
      </c>
      <c r="AD1" s="38" t="s">
        <v>35</v>
      </c>
      <c r="AE1" s="38" t="s">
        <v>36</v>
      </c>
      <c r="AF1" s="38" t="s">
        <v>38</v>
      </c>
      <c r="AG1" s="38" t="s">
        <v>39</v>
      </c>
      <c r="AH1" s="38" t="s">
        <v>40</v>
      </c>
      <c r="AI1" s="38" t="s">
        <v>41</v>
      </c>
      <c r="AJ1" s="38" t="s">
        <v>41</v>
      </c>
      <c r="AK1" s="38" t="s">
        <v>41</v>
      </c>
      <c r="AL1" s="38" t="s">
        <v>41</v>
      </c>
      <c r="AM1" s="38" t="s">
        <v>41</v>
      </c>
      <c r="AN1" s="38" t="s">
        <v>41</v>
      </c>
      <c r="AO1" s="38" t="s">
        <v>41</v>
      </c>
      <c r="AP1" s="38" t="s">
        <v>41</v>
      </c>
      <c r="AQ1" s="38" t="s">
        <v>41</v>
      </c>
      <c r="AR1" s="38" t="s">
        <v>41</v>
      </c>
      <c r="AS1" s="38" t="s">
        <v>41</v>
      </c>
      <c r="AT1" s="38" t="s">
        <v>41</v>
      </c>
      <c r="AU1" s="38" t="s">
        <v>41</v>
      </c>
      <c r="AV1" s="38" t="s">
        <v>41</v>
      </c>
      <c r="AW1" s="38" t="s">
        <v>41</v>
      </c>
      <c r="AX1" s="38" t="s">
        <v>41</v>
      </c>
      <c r="AY1" s="38" t="s">
        <v>41</v>
      </c>
      <c r="AZ1" s="38" t="s">
        <v>41</v>
      </c>
      <c r="BA1" s="38" t="s">
        <v>41</v>
      </c>
      <c r="BB1" s="38" t="s">
        <v>41</v>
      </c>
      <c r="BC1" s="38" t="s">
        <v>41</v>
      </c>
      <c r="BD1" s="38" t="s">
        <v>41</v>
      </c>
      <c r="BE1" s="38" t="s">
        <v>41</v>
      </c>
      <c r="BF1" s="38" t="s">
        <v>41</v>
      </c>
      <c r="BG1" s="38" t="s">
        <v>41</v>
      </c>
      <c r="BH1" s="38" t="s">
        <v>41</v>
      </c>
      <c r="BI1" s="38" t="s">
        <v>41</v>
      </c>
      <c r="BJ1" s="38" t="s">
        <v>41</v>
      </c>
      <c r="BK1" s="38" t="s">
        <v>41</v>
      </c>
      <c r="BL1" s="38" t="s">
        <v>41</v>
      </c>
      <c r="BM1" s="38" t="s">
        <v>41</v>
      </c>
      <c r="BN1" s="38" t="s">
        <v>41</v>
      </c>
      <c r="BO1" s="38" t="s">
        <v>41</v>
      </c>
      <c r="BP1" s="38" t="s">
        <v>41</v>
      </c>
      <c r="BQ1" s="38" t="s">
        <v>41</v>
      </c>
      <c r="BR1" s="38" t="s">
        <v>41</v>
      </c>
    </row>
    <row r="2" spans="1:71" x14ac:dyDescent="0.2">
      <c r="A2" s="39" t="s">
        <v>13734</v>
      </c>
      <c r="B2" s="39" t="s">
        <v>42</v>
      </c>
      <c r="C2" s="26" t="s">
        <v>43</v>
      </c>
      <c r="D2" s="26" t="s">
        <v>44</v>
      </c>
      <c r="E2" s="39" t="s">
        <v>45</v>
      </c>
      <c r="F2" s="39" t="s">
        <v>46</v>
      </c>
      <c r="G2" s="39" t="s">
        <v>47</v>
      </c>
      <c r="H2" s="39" t="s">
        <v>48</v>
      </c>
      <c r="I2" s="39" t="s">
        <v>49</v>
      </c>
      <c r="J2" s="39" t="s">
        <v>10405</v>
      </c>
      <c r="K2" s="50" t="s">
        <v>10406</v>
      </c>
      <c r="L2" s="39" t="s">
        <v>58</v>
      </c>
      <c r="M2" s="39" t="s">
        <v>10407</v>
      </c>
      <c r="N2" s="39" t="s">
        <v>59</v>
      </c>
      <c r="O2" s="39" t="s">
        <v>10408</v>
      </c>
      <c r="P2" s="39" t="s">
        <v>63</v>
      </c>
      <c r="Q2" s="39" t="s">
        <v>56</v>
      </c>
      <c r="R2" s="39" t="s">
        <v>64</v>
      </c>
      <c r="S2" s="39"/>
      <c r="T2" s="39" t="s">
        <v>65</v>
      </c>
      <c r="U2" s="39" t="s">
        <v>66</v>
      </c>
      <c r="V2" s="39" t="s">
        <v>66</v>
      </c>
      <c r="W2" s="39" t="s">
        <v>67</v>
      </c>
      <c r="X2" s="39" t="s">
        <v>68</v>
      </c>
      <c r="Y2" s="39" t="s">
        <v>68</v>
      </c>
      <c r="Z2" s="39" t="s">
        <v>67</v>
      </c>
      <c r="AA2" s="39" t="s">
        <v>69</v>
      </c>
      <c r="AB2" s="39" t="s">
        <v>69</v>
      </c>
      <c r="AC2" s="39" t="s">
        <v>67</v>
      </c>
      <c r="AD2" s="39" t="s">
        <v>71</v>
      </c>
      <c r="AE2" s="39" t="s">
        <v>72</v>
      </c>
      <c r="AF2" s="39" t="s">
        <v>74</v>
      </c>
      <c r="AG2" s="39" t="s">
        <v>75</v>
      </c>
      <c r="AH2" s="39" t="s">
        <v>76</v>
      </c>
      <c r="AI2" s="39" t="s">
        <v>77</v>
      </c>
      <c r="AJ2" s="39" t="s">
        <v>78</v>
      </c>
      <c r="AK2" s="39" t="s">
        <v>79</v>
      </c>
      <c r="AL2" s="39" t="s">
        <v>80</v>
      </c>
      <c r="AM2" s="39" t="s">
        <v>81</v>
      </c>
      <c r="AN2" s="39" t="s">
        <v>82</v>
      </c>
      <c r="AO2" s="39" t="s">
        <v>83</v>
      </c>
      <c r="AP2" s="39" t="s">
        <v>84</v>
      </c>
      <c r="AQ2" s="39" t="s">
        <v>85</v>
      </c>
      <c r="AR2" s="39" t="s">
        <v>86</v>
      </c>
      <c r="AS2" s="39" t="s">
        <v>87</v>
      </c>
      <c r="AT2" s="39" t="s">
        <v>88</v>
      </c>
      <c r="AU2" s="39" t="s">
        <v>89</v>
      </c>
      <c r="AV2" s="39" t="s">
        <v>90</v>
      </c>
      <c r="AW2" s="39" t="s">
        <v>91</v>
      </c>
      <c r="AX2" s="39" t="s">
        <v>92</v>
      </c>
      <c r="AY2" s="39" t="s">
        <v>93</v>
      </c>
      <c r="AZ2" s="39" t="s">
        <v>94</v>
      </c>
      <c r="BA2" s="39" t="s">
        <v>95</v>
      </c>
      <c r="BB2" s="39" t="s">
        <v>96</v>
      </c>
      <c r="BC2" s="39" t="s">
        <v>97</v>
      </c>
      <c r="BD2" s="39" t="s">
        <v>98</v>
      </c>
      <c r="BE2" s="39" t="s">
        <v>99</v>
      </c>
      <c r="BF2" s="39" t="s">
        <v>100</v>
      </c>
      <c r="BG2" s="39" t="s">
        <v>101</v>
      </c>
      <c r="BH2" s="39" t="s">
        <v>102</v>
      </c>
      <c r="BI2" s="39" t="s">
        <v>103</v>
      </c>
      <c r="BJ2" s="39" t="s">
        <v>104</v>
      </c>
      <c r="BK2" s="39" t="s">
        <v>105</v>
      </c>
      <c r="BL2" s="39" t="s">
        <v>106</v>
      </c>
      <c r="BM2" s="39" t="s">
        <v>107</v>
      </c>
      <c r="BN2" s="39" t="s">
        <v>108</v>
      </c>
      <c r="BO2" s="39" t="s">
        <v>109</v>
      </c>
      <c r="BP2" s="39" t="s">
        <v>110</v>
      </c>
      <c r="BQ2" s="39" t="s">
        <v>10409</v>
      </c>
      <c r="BR2" s="39" t="s">
        <v>10410</v>
      </c>
    </row>
    <row r="3" spans="1:71" ht="20.100000000000001" customHeight="1" x14ac:dyDescent="0.2">
      <c r="A3" s="43">
        <v>45658</v>
      </c>
      <c r="B3" s="34" t="s">
        <v>18389</v>
      </c>
      <c r="C3" s="34" t="s">
        <v>112</v>
      </c>
      <c r="D3" s="34">
        <v>20241220</v>
      </c>
      <c r="E3" s="34" t="s">
        <v>18390</v>
      </c>
      <c r="F3" s="34" t="s">
        <v>18391</v>
      </c>
      <c r="G3" s="34" t="s">
        <v>10413</v>
      </c>
      <c r="H3" s="34" t="s">
        <v>116</v>
      </c>
      <c r="I3" s="34" t="s">
        <v>10414</v>
      </c>
      <c r="J3" s="34" t="s">
        <v>18392</v>
      </c>
      <c r="K3" s="34">
        <v>4952</v>
      </c>
      <c r="L3" s="34" t="s">
        <v>112</v>
      </c>
      <c r="M3" s="34" t="s">
        <v>120</v>
      </c>
      <c r="N3" s="34" t="s">
        <v>120</v>
      </c>
      <c r="O3" s="34" t="s">
        <v>18393</v>
      </c>
      <c r="P3" s="34" t="s">
        <v>116</v>
      </c>
      <c r="Q3" s="34" t="s">
        <v>124</v>
      </c>
      <c r="R3" s="34" t="s">
        <v>112</v>
      </c>
      <c r="S3" s="34">
        <v>2020</v>
      </c>
      <c r="T3" s="34" t="s">
        <v>125</v>
      </c>
      <c r="U3" s="34" t="s">
        <v>10417</v>
      </c>
      <c r="V3" s="34" t="s">
        <v>10418</v>
      </c>
      <c r="W3" s="34" t="s">
        <v>10419</v>
      </c>
      <c r="X3" s="34" t="s">
        <v>129</v>
      </c>
      <c r="Y3" s="34" t="s">
        <v>10420</v>
      </c>
      <c r="Z3" s="34" t="s">
        <v>10421</v>
      </c>
      <c r="AA3" s="34" t="s">
        <v>132</v>
      </c>
      <c r="AB3" s="34" t="s">
        <v>133</v>
      </c>
      <c r="AC3" s="34" t="s">
        <v>134</v>
      </c>
      <c r="AD3" s="34" t="s">
        <v>135</v>
      </c>
      <c r="AE3" s="34" t="s">
        <v>10422</v>
      </c>
      <c r="AF3" s="34" t="s">
        <v>138</v>
      </c>
      <c r="AG3" s="34" t="s">
        <v>116</v>
      </c>
      <c r="AH3" s="34" t="s">
        <v>18394</v>
      </c>
      <c r="AI3" s="34" t="s">
        <v>76</v>
      </c>
      <c r="AJ3" s="34" t="s">
        <v>116</v>
      </c>
      <c r="AK3" s="34" t="s">
        <v>116</v>
      </c>
      <c r="AL3" s="34" t="s">
        <v>116</v>
      </c>
      <c r="AM3" s="34" t="s">
        <v>116</v>
      </c>
      <c r="AN3" s="34" t="s">
        <v>116</v>
      </c>
      <c r="AO3" s="34" t="s">
        <v>116</v>
      </c>
      <c r="AP3" s="34" t="s">
        <v>116</v>
      </c>
      <c r="AQ3" s="34" t="s">
        <v>116</v>
      </c>
      <c r="AR3" s="34" t="s">
        <v>116</v>
      </c>
      <c r="AS3" s="34" t="s">
        <v>116</v>
      </c>
      <c r="AT3" s="34" t="s">
        <v>116</v>
      </c>
      <c r="AU3" s="34" t="s">
        <v>116</v>
      </c>
      <c r="AV3" s="34" t="s">
        <v>116</v>
      </c>
      <c r="AW3" s="34" t="s">
        <v>116</v>
      </c>
      <c r="AX3" s="34" t="s">
        <v>116</v>
      </c>
      <c r="AY3" s="34" t="s">
        <v>116</v>
      </c>
      <c r="AZ3" s="34" t="s">
        <v>116</v>
      </c>
      <c r="BA3" s="34" t="s">
        <v>116</v>
      </c>
      <c r="BB3" s="34" t="s">
        <v>116</v>
      </c>
      <c r="BC3" s="34" t="s">
        <v>116</v>
      </c>
      <c r="BD3" s="34" t="s">
        <v>116</v>
      </c>
      <c r="BE3" s="34" t="s">
        <v>116</v>
      </c>
      <c r="BF3" s="34" t="s">
        <v>116</v>
      </c>
      <c r="BG3" s="34" t="s">
        <v>116</v>
      </c>
      <c r="BH3" s="34" t="s">
        <v>116</v>
      </c>
      <c r="BI3" s="34" t="s">
        <v>116</v>
      </c>
      <c r="BJ3" s="34" t="s">
        <v>116</v>
      </c>
      <c r="BK3" s="34" t="s">
        <v>116</v>
      </c>
      <c r="BL3" s="34" t="s">
        <v>116</v>
      </c>
      <c r="BM3" s="34" t="s">
        <v>116</v>
      </c>
      <c r="BN3" s="34" t="s">
        <v>116</v>
      </c>
      <c r="BO3" s="34" t="s">
        <v>116</v>
      </c>
      <c r="BP3" s="34" t="s">
        <v>116</v>
      </c>
      <c r="BQ3" s="34" t="s">
        <v>116</v>
      </c>
      <c r="BR3" s="34" t="s">
        <v>116</v>
      </c>
      <c r="BS3" s="34"/>
    </row>
    <row r="4" spans="1:71" x14ac:dyDescent="0.25">
      <c r="A4" s="43">
        <v>45566</v>
      </c>
      <c r="B4" s="34" t="s">
        <v>12112</v>
      </c>
      <c r="C4" s="32" t="s">
        <v>112</v>
      </c>
      <c r="D4" s="32">
        <v>20240920</v>
      </c>
      <c r="E4" s="34" t="s">
        <v>10531</v>
      </c>
      <c r="F4" s="34" t="s">
        <v>12113</v>
      </c>
      <c r="G4" s="34" t="s">
        <v>2580</v>
      </c>
      <c r="H4" s="34" t="s">
        <v>116</v>
      </c>
      <c r="I4" s="34" t="s">
        <v>2581</v>
      </c>
      <c r="J4" s="34" t="s">
        <v>12114</v>
      </c>
      <c r="K4" s="2">
        <v>10900</v>
      </c>
      <c r="L4" s="34" t="s">
        <v>112</v>
      </c>
      <c r="M4" s="34" t="s">
        <v>120</v>
      </c>
      <c r="N4" s="34" t="s">
        <v>120</v>
      </c>
      <c r="O4" s="34" t="s">
        <v>12115</v>
      </c>
      <c r="P4" s="34" t="s">
        <v>116</v>
      </c>
      <c r="Q4" s="34" t="s">
        <v>124</v>
      </c>
      <c r="R4" s="34" t="s">
        <v>112</v>
      </c>
      <c r="S4" s="34">
        <v>2018</v>
      </c>
      <c r="T4" s="34" t="s">
        <v>125</v>
      </c>
      <c r="U4" s="34" t="s">
        <v>10515</v>
      </c>
      <c r="V4" s="34" t="s">
        <v>10418</v>
      </c>
      <c r="W4" s="34" t="s">
        <v>10419</v>
      </c>
      <c r="X4" s="34" t="s">
        <v>129</v>
      </c>
      <c r="Y4" s="34" t="s">
        <v>10420</v>
      </c>
      <c r="Z4" s="34" t="s">
        <v>10421</v>
      </c>
      <c r="AA4" s="34" t="s">
        <v>132</v>
      </c>
      <c r="AB4" s="34" t="s">
        <v>133</v>
      </c>
      <c r="AC4" s="34" t="s">
        <v>134</v>
      </c>
      <c r="AD4" s="34" t="s">
        <v>135</v>
      </c>
      <c r="AE4" s="34" t="s">
        <v>10422</v>
      </c>
      <c r="AF4" s="34" t="s">
        <v>138</v>
      </c>
      <c r="AG4" s="34" t="s">
        <v>116</v>
      </c>
      <c r="AH4" s="34" t="s">
        <v>12116</v>
      </c>
      <c r="AI4" s="34" t="s">
        <v>76</v>
      </c>
      <c r="AJ4" s="34" t="s">
        <v>10538</v>
      </c>
      <c r="AK4" s="34" t="s">
        <v>3303</v>
      </c>
      <c r="AL4" s="34" t="s">
        <v>12117</v>
      </c>
      <c r="AM4" s="34" t="s">
        <v>10540</v>
      </c>
      <c r="AN4" s="34" t="s">
        <v>10541</v>
      </c>
      <c r="AO4" s="34" t="s">
        <v>6242</v>
      </c>
      <c r="AP4" s="34" t="s">
        <v>4091</v>
      </c>
      <c r="AQ4" s="34" t="s">
        <v>4092</v>
      </c>
      <c r="AR4" s="34" t="s">
        <v>4093</v>
      </c>
      <c r="AS4" s="34" t="s">
        <v>5280</v>
      </c>
      <c r="AT4" s="34" t="s">
        <v>4095</v>
      </c>
      <c r="AU4" s="34" t="s">
        <v>4096</v>
      </c>
      <c r="AV4" s="34" t="s">
        <v>4097</v>
      </c>
      <c r="AW4" s="34" t="s">
        <v>4098</v>
      </c>
      <c r="AX4" s="34" t="s">
        <v>12118</v>
      </c>
      <c r="AY4" s="34" t="s">
        <v>116</v>
      </c>
      <c r="AZ4" s="34" t="s">
        <v>116</v>
      </c>
      <c r="BA4" s="34" t="s">
        <v>116</v>
      </c>
      <c r="BB4" s="34" t="s">
        <v>116</v>
      </c>
      <c r="BC4" s="34" t="s">
        <v>116</v>
      </c>
      <c r="BD4" s="34" t="s">
        <v>116</v>
      </c>
      <c r="BE4" s="34" t="s">
        <v>116</v>
      </c>
      <c r="BF4" s="34" t="s">
        <v>116</v>
      </c>
      <c r="BG4" s="34" t="s">
        <v>116</v>
      </c>
      <c r="BH4" s="34" t="s">
        <v>116</v>
      </c>
      <c r="BI4" s="34" t="s">
        <v>116</v>
      </c>
      <c r="BJ4" s="34" t="s">
        <v>116</v>
      </c>
      <c r="BK4" s="34" t="s">
        <v>116</v>
      </c>
      <c r="BL4" s="34" t="s">
        <v>116</v>
      </c>
      <c r="BM4" s="34" t="s">
        <v>116</v>
      </c>
      <c r="BN4" s="34" t="s">
        <v>116</v>
      </c>
      <c r="BO4" s="34" t="s">
        <v>116</v>
      </c>
      <c r="BP4" s="34" t="s">
        <v>116</v>
      </c>
      <c r="BQ4" s="34" t="s">
        <v>116</v>
      </c>
      <c r="BR4" s="34" t="s">
        <v>116</v>
      </c>
    </row>
    <row r="5" spans="1:71" x14ac:dyDescent="0.25">
      <c r="A5" s="43">
        <v>45505</v>
      </c>
      <c r="B5" s="34" t="s">
        <v>11479</v>
      </c>
      <c r="C5" s="32" t="s">
        <v>112</v>
      </c>
      <c r="D5" s="32">
        <v>20240820</v>
      </c>
      <c r="E5" s="34" t="s">
        <v>1382</v>
      </c>
      <c r="F5" s="34" t="s">
        <v>11480</v>
      </c>
      <c r="G5" s="34" t="s">
        <v>10413</v>
      </c>
      <c r="H5" s="34" t="s">
        <v>116</v>
      </c>
      <c r="I5" s="34" t="s">
        <v>10414</v>
      </c>
      <c r="J5" s="34" t="s">
        <v>11481</v>
      </c>
      <c r="K5" s="2">
        <v>10356</v>
      </c>
      <c r="L5" s="34" t="s">
        <v>112</v>
      </c>
      <c r="M5" s="34" t="s">
        <v>120</v>
      </c>
      <c r="N5" s="34" t="s">
        <v>120</v>
      </c>
      <c r="O5" s="34" t="s">
        <v>11482</v>
      </c>
      <c r="P5" s="34" t="s">
        <v>116</v>
      </c>
      <c r="Q5" s="34" t="s">
        <v>124</v>
      </c>
      <c r="R5" s="34" t="s">
        <v>112</v>
      </c>
      <c r="S5" s="34">
        <v>2020</v>
      </c>
      <c r="T5" s="34" t="s">
        <v>125</v>
      </c>
      <c r="U5" s="34" t="s">
        <v>10417</v>
      </c>
      <c r="V5" s="34" t="s">
        <v>10418</v>
      </c>
      <c r="W5" s="34" t="s">
        <v>10419</v>
      </c>
      <c r="X5" s="34" t="s">
        <v>129</v>
      </c>
      <c r="Y5" s="34" t="s">
        <v>10420</v>
      </c>
      <c r="Z5" s="34" t="s">
        <v>10421</v>
      </c>
      <c r="AA5" s="34" t="s">
        <v>132</v>
      </c>
      <c r="AB5" s="34" t="s">
        <v>133</v>
      </c>
      <c r="AC5" s="34" t="s">
        <v>134</v>
      </c>
      <c r="AD5" s="34" t="s">
        <v>135</v>
      </c>
      <c r="AE5" s="34" t="s">
        <v>10422</v>
      </c>
      <c r="AF5" s="34" t="s">
        <v>138</v>
      </c>
      <c r="AG5" s="34" t="s">
        <v>116</v>
      </c>
      <c r="AH5" s="34" t="s">
        <v>11483</v>
      </c>
      <c r="AI5" s="34" t="s">
        <v>76</v>
      </c>
      <c r="AJ5" s="34" t="s">
        <v>1394</v>
      </c>
      <c r="AK5" s="34" t="s">
        <v>4091</v>
      </c>
      <c r="AL5" s="34" t="s">
        <v>4092</v>
      </c>
      <c r="AM5" s="34" t="s">
        <v>4093</v>
      </c>
      <c r="AN5" s="34" t="s">
        <v>4094</v>
      </c>
      <c r="AO5" s="34" t="s">
        <v>4095</v>
      </c>
      <c r="AP5" s="34" t="s">
        <v>5281</v>
      </c>
      <c r="AQ5" s="34" t="s">
        <v>4097</v>
      </c>
      <c r="AR5" s="34" t="s">
        <v>4098</v>
      </c>
      <c r="AS5" s="34" t="s">
        <v>10492</v>
      </c>
      <c r="AT5" s="34" t="s">
        <v>116</v>
      </c>
      <c r="AU5" s="34" t="s">
        <v>116</v>
      </c>
      <c r="AV5" s="34" t="s">
        <v>116</v>
      </c>
      <c r="AW5" s="34" t="s">
        <v>116</v>
      </c>
      <c r="AX5" s="34" t="s">
        <v>116</v>
      </c>
      <c r="AY5" s="34" t="s">
        <v>116</v>
      </c>
      <c r="AZ5" s="34" t="s">
        <v>116</v>
      </c>
      <c r="BA5" s="34" t="s">
        <v>116</v>
      </c>
      <c r="BB5" s="34" t="s">
        <v>116</v>
      </c>
      <c r="BC5" s="34" t="s">
        <v>116</v>
      </c>
      <c r="BD5" s="34" t="s">
        <v>116</v>
      </c>
      <c r="BE5" s="34" t="s">
        <v>116</v>
      </c>
      <c r="BF5" s="34" t="s">
        <v>116</v>
      </c>
      <c r="BG5" s="34" t="s">
        <v>116</v>
      </c>
      <c r="BH5" s="34" t="s">
        <v>116</v>
      </c>
      <c r="BI5" s="34" t="s">
        <v>116</v>
      </c>
      <c r="BJ5" s="34" t="s">
        <v>116</v>
      </c>
      <c r="BK5" s="34" t="s">
        <v>116</v>
      </c>
      <c r="BL5" s="34" t="s">
        <v>116</v>
      </c>
      <c r="BM5" s="34" t="s">
        <v>116</v>
      </c>
      <c r="BN5" s="34" t="s">
        <v>116</v>
      </c>
      <c r="BO5" s="34" t="s">
        <v>116</v>
      </c>
      <c r="BP5" s="34" t="s">
        <v>116</v>
      </c>
      <c r="BQ5" s="34" t="s">
        <v>116</v>
      </c>
      <c r="BR5" s="34" t="s">
        <v>116</v>
      </c>
    </row>
    <row r="6" spans="1:71" x14ac:dyDescent="0.25">
      <c r="A6" s="43">
        <v>45292</v>
      </c>
      <c r="B6" s="34" t="s">
        <v>18051</v>
      </c>
      <c r="C6" s="32" t="s">
        <v>112</v>
      </c>
      <c r="D6" s="32">
        <v>20240120</v>
      </c>
      <c r="E6" s="34" t="s">
        <v>3169</v>
      </c>
      <c r="F6" s="34" t="s">
        <v>18052</v>
      </c>
      <c r="G6" s="34" t="s">
        <v>18053</v>
      </c>
      <c r="H6" s="34" t="s">
        <v>116</v>
      </c>
      <c r="I6" s="34" t="s">
        <v>18054</v>
      </c>
      <c r="J6" s="34" t="s">
        <v>18055</v>
      </c>
      <c r="K6" s="2">
        <v>11220</v>
      </c>
      <c r="L6" s="34" t="s">
        <v>120</v>
      </c>
      <c r="M6" s="34" t="s">
        <v>120</v>
      </c>
      <c r="N6" s="34" t="s">
        <v>18056</v>
      </c>
      <c r="O6" s="34" t="s">
        <v>116</v>
      </c>
      <c r="P6" s="34" t="s">
        <v>124</v>
      </c>
      <c r="Q6" s="34" t="s">
        <v>112</v>
      </c>
      <c r="R6" s="34">
        <v>2021</v>
      </c>
      <c r="S6" s="34" t="s">
        <v>125</v>
      </c>
      <c r="T6" s="34" t="s">
        <v>10875</v>
      </c>
      <c r="U6" s="34" t="s">
        <v>10418</v>
      </c>
      <c r="V6" s="34" t="s">
        <v>10419</v>
      </c>
      <c r="W6" s="34" t="s">
        <v>129</v>
      </c>
      <c r="X6" s="34" t="s">
        <v>10420</v>
      </c>
      <c r="Y6" s="34" t="s">
        <v>10421</v>
      </c>
      <c r="Z6" s="34" t="s">
        <v>132</v>
      </c>
      <c r="AA6" s="34" t="s">
        <v>133</v>
      </c>
      <c r="AB6" s="34" t="s">
        <v>134</v>
      </c>
      <c r="AC6" s="34" t="s">
        <v>135</v>
      </c>
      <c r="AD6" s="34" t="s">
        <v>10422</v>
      </c>
      <c r="AE6" s="34" t="s">
        <v>138</v>
      </c>
      <c r="AF6" s="34" t="s">
        <v>116</v>
      </c>
      <c r="AG6" s="34" t="s">
        <v>18057</v>
      </c>
      <c r="AH6" s="34" t="s">
        <v>76</v>
      </c>
      <c r="AI6" s="34" t="s">
        <v>18058</v>
      </c>
      <c r="AJ6" s="34" t="s">
        <v>18059</v>
      </c>
      <c r="AK6" s="34" t="s">
        <v>116</v>
      </c>
      <c r="AL6" s="34" t="s">
        <v>116</v>
      </c>
      <c r="AM6" s="34" t="s">
        <v>116</v>
      </c>
      <c r="AN6" s="34" t="s">
        <v>116</v>
      </c>
      <c r="AO6" s="34" t="s">
        <v>116</v>
      </c>
      <c r="AP6" s="34" t="s">
        <v>116</v>
      </c>
      <c r="AQ6" s="34" t="s">
        <v>116</v>
      </c>
      <c r="AR6" s="34" t="s">
        <v>116</v>
      </c>
      <c r="AS6" s="34" t="s">
        <v>116</v>
      </c>
      <c r="AT6" s="34" t="s">
        <v>116</v>
      </c>
      <c r="AU6" s="34" t="s">
        <v>116</v>
      </c>
      <c r="AV6" s="34" t="s">
        <v>116</v>
      </c>
      <c r="AW6" s="34" t="s">
        <v>116</v>
      </c>
      <c r="AX6" s="34" t="s">
        <v>116</v>
      </c>
      <c r="AY6" s="34" t="s">
        <v>116</v>
      </c>
      <c r="AZ6" s="34" t="s">
        <v>116</v>
      </c>
      <c r="BA6" s="34" t="s">
        <v>116</v>
      </c>
      <c r="BB6" s="34" t="s">
        <v>116</v>
      </c>
      <c r="BC6" s="34" t="s">
        <v>116</v>
      </c>
      <c r="BD6" s="34" t="s">
        <v>116</v>
      </c>
      <c r="BE6" s="34" t="s">
        <v>116</v>
      </c>
      <c r="BF6" s="34" t="s">
        <v>116</v>
      </c>
      <c r="BG6" s="34" t="s">
        <v>116</v>
      </c>
      <c r="BH6" s="34" t="s">
        <v>116</v>
      </c>
      <c r="BI6" s="34" t="s">
        <v>116</v>
      </c>
      <c r="BJ6" s="34" t="s">
        <v>116</v>
      </c>
      <c r="BK6" s="34" t="s">
        <v>116</v>
      </c>
      <c r="BL6" s="34" t="s">
        <v>116</v>
      </c>
      <c r="BM6" s="34" t="s">
        <v>116</v>
      </c>
      <c r="BN6" s="34" t="s">
        <v>116</v>
      </c>
      <c r="BO6" s="34" t="s">
        <v>116</v>
      </c>
      <c r="BP6" s="34" t="s">
        <v>116</v>
      </c>
      <c r="BQ6" s="34" t="s">
        <v>116</v>
      </c>
      <c r="BR6" s="34"/>
    </row>
    <row r="7" spans="1:71" x14ac:dyDescent="0.25">
      <c r="A7" s="43">
        <v>45292</v>
      </c>
      <c r="B7" s="34" t="s">
        <v>18060</v>
      </c>
      <c r="C7" s="32" t="s">
        <v>112</v>
      </c>
      <c r="D7" s="32">
        <v>20240120</v>
      </c>
      <c r="E7" s="34" t="s">
        <v>18061</v>
      </c>
      <c r="F7" s="34" t="s">
        <v>10724</v>
      </c>
      <c r="G7" s="34" t="s">
        <v>18062</v>
      </c>
      <c r="H7" s="34" t="s">
        <v>116</v>
      </c>
      <c r="I7" s="34" t="s">
        <v>18063</v>
      </c>
      <c r="J7" s="34" t="s">
        <v>18064</v>
      </c>
      <c r="K7" s="2">
        <v>10550</v>
      </c>
      <c r="L7" s="34" t="s">
        <v>120</v>
      </c>
      <c r="M7" s="34" t="s">
        <v>120</v>
      </c>
      <c r="N7" s="34" t="s">
        <v>18065</v>
      </c>
      <c r="O7" s="34" t="s">
        <v>116</v>
      </c>
      <c r="P7" s="34" t="s">
        <v>124</v>
      </c>
      <c r="Q7" s="34" t="s">
        <v>112</v>
      </c>
      <c r="R7" s="34">
        <v>2019</v>
      </c>
      <c r="S7" s="34" t="s">
        <v>125</v>
      </c>
      <c r="T7" s="34" t="s">
        <v>10515</v>
      </c>
      <c r="U7" s="34" t="s">
        <v>10418</v>
      </c>
      <c r="V7" s="34" t="s">
        <v>10419</v>
      </c>
      <c r="W7" s="34" t="s">
        <v>129</v>
      </c>
      <c r="X7" s="34" t="s">
        <v>10420</v>
      </c>
      <c r="Y7" s="34" t="s">
        <v>10421</v>
      </c>
      <c r="Z7" s="34" t="s">
        <v>132</v>
      </c>
      <c r="AA7" s="34" t="s">
        <v>133</v>
      </c>
      <c r="AB7" s="34" t="s">
        <v>134</v>
      </c>
      <c r="AC7" s="34" t="s">
        <v>135</v>
      </c>
      <c r="AD7" s="34" t="s">
        <v>10422</v>
      </c>
      <c r="AE7" s="34" t="s">
        <v>138</v>
      </c>
      <c r="AF7" s="34" t="s">
        <v>116</v>
      </c>
      <c r="AG7" s="34" t="s">
        <v>18066</v>
      </c>
      <c r="AH7" s="34" t="s">
        <v>76</v>
      </c>
      <c r="AI7" s="34" t="s">
        <v>2172</v>
      </c>
      <c r="AJ7" s="34" t="s">
        <v>897</v>
      </c>
      <c r="AK7" s="34" t="s">
        <v>926</v>
      </c>
      <c r="AL7" s="34" t="s">
        <v>18067</v>
      </c>
      <c r="AM7" s="34" t="s">
        <v>784</v>
      </c>
      <c r="AN7" s="34" t="s">
        <v>2174</v>
      </c>
      <c r="AO7" s="34" t="s">
        <v>3463</v>
      </c>
      <c r="AP7" s="34" t="s">
        <v>4091</v>
      </c>
      <c r="AQ7" s="34" t="s">
        <v>4092</v>
      </c>
      <c r="AR7" s="34" t="s">
        <v>4093</v>
      </c>
      <c r="AS7" s="34" t="s">
        <v>5280</v>
      </c>
      <c r="AT7" s="34" t="s">
        <v>4095</v>
      </c>
      <c r="AU7" s="34" t="s">
        <v>4668</v>
      </c>
      <c r="AV7" s="34" t="s">
        <v>4096</v>
      </c>
      <c r="AW7" s="34" t="s">
        <v>4097</v>
      </c>
      <c r="AX7" s="34" t="s">
        <v>4098</v>
      </c>
      <c r="AY7" s="34" t="s">
        <v>10711</v>
      </c>
      <c r="AZ7" s="34" t="s">
        <v>116</v>
      </c>
      <c r="BA7" s="34" t="s">
        <v>116</v>
      </c>
      <c r="BB7" s="34" t="s">
        <v>116</v>
      </c>
      <c r="BC7" s="34" t="s">
        <v>116</v>
      </c>
      <c r="BD7" s="34" t="s">
        <v>116</v>
      </c>
      <c r="BE7" s="34" t="s">
        <v>116</v>
      </c>
      <c r="BF7" s="34" t="s">
        <v>116</v>
      </c>
      <c r="BG7" s="34" t="s">
        <v>116</v>
      </c>
      <c r="BH7" s="34" t="s">
        <v>116</v>
      </c>
      <c r="BI7" s="34" t="s">
        <v>116</v>
      </c>
      <c r="BJ7" s="34" t="s">
        <v>116</v>
      </c>
      <c r="BK7" s="34" t="s">
        <v>116</v>
      </c>
      <c r="BL7" s="34" t="s">
        <v>116</v>
      </c>
      <c r="BM7" s="34" t="s">
        <v>116</v>
      </c>
      <c r="BN7" s="34" t="s">
        <v>116</v>
      </c>
      <c r="BO7" s="34" t="s">
        <v>116</v>
      </c>
      <c r="BP7" s="34" t="s">
        <v>116</v>
      </c>
      <c r="BQ7" s="34" t="s">
        <v>116</v>
      </c>
      <c r="BR7" s="34"/>
    </row>
    <row r="8" spans="1:71" x14ac:dyDescent="0.25">
      <c r="A8" s="43">
        <v>45231</v>
      </c>
      <c r="B8" s="34" t="s">
        <v>18068</v>
      </c>
      <c r="C8" s="32" t="s">
        <v>112</v>
      </c>
      <c r="D8" s="32">
        <v>20240120</v>
      </c>
      <c r="E8" s="34" t="s">
        <v>18039</v>
      </c>
      <c r="F8" s="34" t="s">
        <v>13682</v>
      </c>
      <c r="G8" s="34" t="s">
        <v>14836</v>
      </c>
      <c r="H8" s="34" t="s">
        <v>116</v>
      </c>
      <c r="I8" s="34" t="s">
        <v>14837</v>
      </c>
      <c r="J8" s="34" t="s">
        <v>18069</v>
      </c>
      <c r="K8" s="2">
        <v>94130</v>
      </c>
      <c r="L8" s="34" t="s">
        <v>120</v>
      </c>
      <c r="M8" s="34" t="s">
        <v>120</v>
      </c>
      <c r="N8" s="34" t="s">
        <v>18070</v>
      </c>
      <c r="O8" s="34" t="s">
        <v>116</v>
      </c>
      <c r="P8" s="34" t="s">
        <v>124</v>
      </c>
      <c r="Q8" s="34" t="s">
        <v>112</v>
      </c>
      <c r="R8" s="34">
        <v>2013</v>
      </c>
      <c r="S8" s="34" t="s">
        <v>125</v>
      </c>
      <c r="T8" s="34" t="s">
        <v>12834</v>
      </c>
      <c r="U8" s="34" t="s">
        <v>10418</v>
      </c>
      <c r="V8" s="34" t="s">
        <v>10419</v>
      </c>
      <c r="W8" s="34" t="s">
        <v>129</v>
      </c>
      <c r="X8" s="34" t="s">
        <v>10420</v>
      </c>
      <c r="Y8" s="34" t="s">
        <v>10421</v>
      </c>
      <c r="Z8" s="34" t="s">
        <v>132</v>
      </c>
      <c r="AA8" s="34" t="s">
        <v>133</v>
      </c>
      <c r="AB8" s="34" t="s">
        <v>134</v>
      </c>
      <c r="AC8" s="34" t="s">
        <v>135</v>
      </c>
      <c r="AD8" s="34" t="s">
        <v>10422</v>
      </c>
      <c r="AE8" s="34" t="s">
        <v>138</v>
      </c>
      <c r="AF8" s="34" t="s">
        <v>116</v>
      </c>
      <c r="AG8" s="34" t="s">
        <v>18071</v>
      </c>
      <c r="AH8" s="34" t="s">
        <v>76</v>
      </c>
      <c r="AI8" s="34" t="s">
        <v>13686</v>
      </c>
      <c r="AJ8" s="34" t="s">
        <v>1002</v>
      </c>
      <c r="AK8" s="34" t="s">
        <v>7578</v>
      </c>
      <c r="AL8" s="34" t="s">
        <v>9090</v>
      </c>
      <c r="AM8" s="34" t="s">
        <v>13687</v>
      </c>
      <c r="AN8" s="34" t="s">
        <v>13688</v>
      </c>
      <c r="AO8" s="34" t="s">
        <v>4091</v>
      </c>
      <c r="AP8" s="34" t="s">
        <v>4092</v>
      </c>
      <c r="AQ8" s="34" t="s">
        <v>4093</v>
      </c>
      <c r="AR8" s="34" t="s">
        <v>4094</v>
      </c>
      <c r="AS8" s="34" t="s">
        <v>4095</v>
      </c>
      <c r="AT8" s="34" t="s">
        <v>5281</v>
      </c>
      <c r="AU8" s="34" t="s">
        <v>4097</v>
      </c>
      <c r="AV8" s="34" t="s">
        <v>4098</v>
      </c>
      <c r="AW8" s="34" t="s">
        <v>13146</v>
      </c>
      <c r="AX8" s="34" t="s">
        <v>7579</v>
      </c>
      <c r="AY8" s="34" t="s">
        <v>116</v>
      </c>
      <c r="AZ8" s="34" t="s">
        <v>116</v>
      </c>
      <c r="BA8" s="34" t="s">
        <v>116</v>
      </c>
      <c r="BB8" s="34" t="s">
        <v>116</v>
      </c>
      <c r="BC8" s="34" t="s">
        <v>116</v>
      </c>
      <c r="BD8" s="34" t="s">
        <v>116</v>
      </c>
      <c r="BE8" s="34" t="s">
        <v>116</v>
      </c>
      <c r="BF8" s="34" t="s">
        <v>116</v>
      </c>
      <c r="BG8" s="34" t="s">
        <v>116</v>
      </c>
      <c r="BH8" s="34" t="s">
        <v>116</v>
      </c>
      <c r="BI8" s="34" t="s">
        <v>116</v>
      </c>
      <c r="BJ8" s="34" t="s">
        <v>116</v>
      </c>
      <c r="BK8" s="34" t="s">
        <v>116</v>
      </c>
      <c r="BL8" s="34" t="s">
        <v>116</v>
      </c>
      <c r="BM8" s="34" t="s">
        <v>116</v>
      </c>
      <c r="BN8" s="34" t="s">
        <v>116</v>
      </c>
      <c r="BO8" s="34" t="s">
        <v>116</v>
      </c>
      <c r="BP8" s="34" t="s">
        <v>116</v>
      </c>
      <c r="BQ8" s="34" t="s">
        <v>116</v>
      </c>
      <c r="BR8" s="34"/>
    </row>
    <row r="9" spans="1:71" x14ac:dyDescent="0.25">
      <c r="A9" s="43">
        <v>45231</v>
      </c>
      <c r="B9" s="34" t="s">
        <v>18072</v>
      </c>
      <c r="C9" s="32" t="s">
        <v>112</v>
      </c>
      <c r="D9" s="32">
        <v>20240120</v>
      </c>
      <c r="E9" s="34" t="s">
        <v>4081</v>
      </c>
      <c r="F9" s="34" t="s">
        <v>10691</v>
      </c>
      <c r="G9" s="34" t="s">
        <v>10692</v>
      </c>
      <c r="H9" s="34" t="s">
        <v>116</v>
      </c>
      <c r="I9" s="34" t="s">
        <v>4084</v>
      </c>
      <c r="J9" s="34" t="s">
        <v>18073</v>
      </c>
      <c r="K9" s="2">
        <v>65154</v>
      </c>
      <c r="L9" s="34" t="s">
        <v>120</v>
      </c>
      <c r="M9" s="34" t="s">
        <v>120</v>
      </c>
      <c r="N9" s="34" t="s">
        <v>18074</v>
      </c>
      <c r="O9" s="34" t="s">
        <v>116</v>
      </c>
      <c r="P9" s="34" t="s">
        <v>124</v>
      </c>
      <c r="Q9" s="34" t="s">
        <v>112</v>
      </c>
      <c r="R9" s="34">
        <v>2021</v>
      </c>
      <c r="S9" s="34" t="s">
        <v>125</v>
      </c>
      <c r="T9" s="34" t="s">
        <v>10500</v>
      </c>
      <c r="U9" s="34" t="s">
        <v>10418</v>
      </c>
      <c r="V9" s="34" t="s">
        <v>10419</v>
      </c>
      <c r="W9" s="34" t="s">
        <v>129</v>
      </c>
      <c r="X9" s="34" t="s">
        <v>10420</v>
      </c>
      <c r="Y9" s="34" t="s">
        <v>10421</v>
      </c>
      <c r="Z9" s="34" t="s">
        <v>132</v>
      </c>
      <c r="AA9" s="34" t="s">
        <v>133</v>
      </c>
      <c r="AB9" s="34" t="s">
        <v>134</v>
      </c>
      <c r="AC9" s="34" t="s">
        <v>135</v>
      </c>
      <c r="AD9" s="34" t="s">
        <v>10422</v>
      </c>
      <c r="AE9" s="34" t="s">
        <v>138</v>
      </c>
      <c r="AF9" s="34" t="s">
        <v>116</v>
      </c>
      <c r="AG9" s="34" t="s">
        <v>18075</v>
      </c>
      <c r="AH9" s="34" t="s">
        <v>76</v>
      </c>
      <c r="AI9" s="34" t="s">
        <v>18076</v>
      </c>
      <c r="AJ9" s="34" t="s">
        <v>18077</v>
      </c>
      <c r="AK9" s="34" t="s">
        <v>4781</v>
      </c>
      <c r="AL9" s="34" t="s">
        <v>4490</v>
      </c>
      <c r="AM9" s="34" t="s">
        <v>18078</v>
      </c>
      <c r="AN9" s="34" t="s">
        <v>846</v>
      </c>
      <c r="AO9" s="34" t="s">
        <v>18079</v>
      </c>
      <c r="AP9" s="34" t="s">
        <v>18080</v>
      </c>
      <c r="AQ9" s="34" t="s">
        <v>18081</v>
      </c>
      <c r="AR9" s="34" t="s">
        <v>18082</v>
      </c>
      <c r="AS9" s="34" t="s">
        <v>18083</v>
      </c>
      <c r="AT9" s="34" t="s">
        <v>116</v>
      </c>
      <c r="AU9" s="34" t="s">
        <v>116</v>
      </c>
      <c r="AV9" s="34" t="s">
        <v>116</v>
      </c>
      <c r="AW9" s="34" t="s">
        <v>116</v>
      </c>
      <c r="AX9" s="34" t="s">
        <v>116</v>
      </c>
      <c r="AY9" s="34" t="s">
        <v>116</v>
      </c>
      <c r="AZ9" s="34" t="s">
        <v>116</v>
      </c>
      <c r="BA9" s="34" t="s">
        <v>116</v>
      </c>
      <c r="BB9" s="34" t="s">
        <v>116</v>
      </c>
      <c r="BC9" s="34" t="s">
        <v>116</v>
      </c>
      <c r="BD9" s="34" t="s">
        <v>116</v>
      </c>
      <c r="BE9" s="34" t="s">
        <v>116</v>
      </c>
      <c r="BF9" s="34" t="s">
        <v>116</v>
      </c>
      <c r="BG9" s="34" t="s">
        <v>116</v>
      </c>
      <c r="BH9" s="34" t="s">
        <v>116</v>
      </c>
      <c r="BI9" s="34" t="s">
        <v>116</v>
      </c>
      <c r="BJ9" s="34" t="s">
        <v>116</v>
      </c>
      <c r="BK9" s="34" t="s">
        <v>116</v>
      </c>
      <c r="BL9" s="34" t="s">
        <v>116</v>
      </c>
      <c r="BM9" s="34" t="s">
        <v>116</v>
      </c>
      <c r="BN9" s="34" t="s">
        <v>116</v>
      </c>
      <c r="BO9" s="34" t="s">
        <v>116</v>
      </c>
      <c r="BP9" s="34" t="s">
        <v>116</v>
      </c>
      <c r="BQ9" s="34" t="s">
        <v>116</v>
      </c>
      <c r="BR9" s="34"/>
    </row>
    <row r="10" spans="1:71" x14ac:dyDescent="0.25">
      <c r="A10" s="43">
        <v>45231</v>
      </c>
      <c r="B10" s="34" t="s">
        <v>18084</v>
      </c>
      <c r="C10" s="32" t="s">
        <v>112</v>
      </c>
      <c r="D10" s="32">
        <v>20240120</v>
      </c>
      <c r="E10" s="34" t="s">
        <v>18085</v>
      </c>
      <c r="F10" s="34" t="s">
        <v>10691</v>
      </c>
      <c r="G10" s="34" t="s">
        <v>10692</v>
      </c>
      <c r="H10" s="34" t="s">
        <v>116</v>
      </c>
      <c r="I10" s="34" t="s">
        <v>4084</v>
      </c>
      <c r="J10" s="34" t="s">
        <v>18086</v>
      </c>
      <c r="K10" s="2">
        <v>54427</v>
      </c>
      <c r="L10" s="34" t="s">
        <v>120</v>
      </c>
      <c r="M10" s="34" t="s">
        <v>120</v>
      </c>
      <c r="N10" s="34" t="s">
        <v>18087</v>
      </c>
      <c r="O10" s="34" t="s">
        <v>116</v>
      </c>
      <c r="P10" s="34" t="s">
        <v>124</v>
      </c>
      <c r="Q10" s="34" t="s">
        <v>112</v>
      </c>
      <c r="R10" s="34">
        <v>2021</v>
      </c>
      <c r="S10" s="34" t="s">
        <v>125</v>
      </c>
      <c r="T10" s="34" t="s">
        <v>10500</v>
      </c>
      <c r="U10" s="34" t="s">
        <v>10418</v>
      </c>
      <c r="V10" s="34" t="s">
        <v>10419</v>
      </c>
      <c r="W10" s="34" t="s">
        <v>129</v>
      </c>
      <c r="X10" s="34" t="s">
        <v>10420</v>
      </c>
      <c r="Y10" s="34" t="s">
        <v>10421</v>
      </c>
      <c r="Z10" s="34" t="s">
        <v>132</v>
      </c>
      <c r="AA10" s="34" t="s">
        <v>133</v>
      </c>
      <c r="AB10" s="34" t="s">
        <v>134</v>
      </c>
      <c r="AC10" s="34" t="s">
        <v>135</v>
      </c>
      <c r="AD10" s="34" t="s">
        <v>10422</v>
      </c>
      <c r="AE10" s="34" t="s">
        <v>138</v>
      </c>
      <c r="AF10" s="34" t="s">
        <v>116</v>
      </c>
      <c r="AG10" s="34" t="s">
        <v>18088</v>
      </c>
      <c r="AH10" s="34" t="s">
        <v>76</v>
      </c>
      <c r="AI10" s="34" t="s">
        <v>10696</v>
      </c>
      <c r="AJ10" s="34" t="s">
        <v>116</v>
      </c>
      <c r="AK10" s="34" t="s">
        <v>116</v>
      </c>
      <c r="AL10" s="34" t="s">
        <v>116</v>
      </c>
      <c r="AM10" s="34" t="s">
        <v>116</v>
      </c>
      <c r="AN10" s="34" t="s">
        <v>116</v>
      </c>
      <c r="AO10" s="34" t="s">
        <v>116</v>
      </c>
      <c r="AP10" s="34" t="s">
        <v>116</v>
      </c>
      <c r="AQ10" s="34" t="s">
        <v>116</v>
      </c>
      <c r="AR10" s="34" t="s">
        <v>116</v>
      </c>
      <c r="AS10" s="34" t="s">
        <v>116</v>
      </c>
      <c r="AT10" s="34" t="s">
        <v>116</v>
      </c>
      <c r="AU10" s="34" t="s">
        <v>116</v>
      </c>
      <c r="AV10" s="34" t="s">
        <v>116</v>
      </c>
      <c r="AW10" s="34" t="s">
        <v>116</v>
      </c>
      <c r="AX10" s="34" t="s">
        <v>116</v>
      </c>
      <c r="AY10" s="34" t="s">
        <v>116</v>
      </c>
      <c r="AZ10" s="34" t="s">
        <v>116</v>
      </c>
      <c r="BA10" s="34" t="s">
        <v>116</v>
      </c>
      <c r="BB10" s="34" t="s">
        <v>116</v>
      </c>
      <c r="BC10" s="34" t="s">
        <v>116</v>
      </c>
      <c r="BD10" s="34" t="s">
        <v>116</v>
      </c>
      <c r="BE10" s="34" t="s">
        <v>116</v>
      </c>
      <c r="BF10" s="34" t="s">
        <v>116</v>
      </c>
      <c r="BG10" s="34" t="s">
        <v>116</v>
      </c>
      <c r="BH10" s="34" t="s">
        <v>116</v>
      </c>
      <c r="BI10" s="34" t="s">
        <v>116</v>
      </c>
      <c r="BJ10" s="34" t="s">
        <v>116</v>
      </c>
      <c r="BK10" s="34" t="s">
        <v>116</v>
      </c>
      <c r="BL10" s="34" t="s">
        <v>116</v>
      </c>
      <c r="BM10" s="34" t="s">
        <v>116</v>
      </c>
      <c r="BN10" s="34" t="s">
        <v>116</v>
      </c>
      <c r="BO10" s="34" t="s">
        <v>116</v>
      </c>
      <c r="BP10" s="34" t="s">
        <v>116</v>
      </c>
      <c r="BQ10" s="34" t="s">
        <v>116</v>
      </c>
      <c r="BR10" s="34"/>
    </row>
    <row r="11" spans="1:71" x14ac:dyDescent="0.25">
      <c r="A11" s="43">
        <v>45231</v>
      </c>
      <c r="B11" s="34" t="s">
        <v>18089</v>
      </c>
      <c r="C11" s="32" t="s">
        <v>112</v>
      </c>
      <c r="D11" s="32">
        <v>20240120</v>
      </c>
      <c r="E11" s="34" t="s">
        <v>18090</v>
      </c>
      <c r="F11" s="34" t="s">
        <v>10691</v>
      </c>
      <c r="G11" s="34" t="s">
        <v>10692</v>
      </c>
      <c r="H11" s="34" t="s">
        <v>116</v>
      </c>
      <c r="I11" s="34" t="s">
        <v>4084</v>
      </c>
      <c r="J11" s="34" t="s">
        <v>18091</v>
      </c>
      <c r="K11" s="2">
        <v>70503</v>
      </c>
      <c r="L11" s="34" t="s">
        <v>120</v>
      </c>
      <c r="M11" s="34" t="s">
        <v>120</v>
      </c>
      <c r="N11" s="34" t="s">
        <v>18092</v>
      </c>
      <c r="O11" s="34" t="s">
        <v>116</v>
      </c>
      <c r="P11" s="34" t="s">
        <v>124</v>
      </c>
      <c r="Q11" s="34" t="s">
        <v>112</v>
      </c>
      <c r="R11" s="34">
        <v>2021</v>
      </c>
      <c r="S11" s="34" t="s">
        <v>125</v>
      </c>
      <c r="T11" s="34" t="s">
        <v>10500</v>
      </c>
      <c r="U11" s="34" t="s">
        <v>10418</v>
      </c>
      <c r="V11" s="34" t="s">
        <v>10419</v>
      </c>
      <c r="W11" s="34" t="s">
        <v>129</v>
      </c>
      <c r="X11" s="34" t="s">
        <v>10420</v>
      </c>
      <c r="Y11" s="34" t="s">
        <v>10421</v>
      </c>
      <c r="Z11" s="34" t="s">
        <v>132</v>
      </c>
      <c r="AA11" s="34" t="s">
        <v>133</v>
      </c>
      <c r="AB11" s="34" t="s">
        <v>134</v>
      </c>
      <c r="AC11" s="34" t="s">
        <v>135</v>
      </c>
      <c r="AD11" s="34" t="s">
        <v>10422</v>
      </c>
      <c r="AE11" s="34" t="s">
        <v>138</v>
      </c>
      <c r="AF11" s="34" t="s">
        <v>116</v>
      </c>
      <c r="AG11" s="34" t="s">
        <v>18093</v>
      </c>
      <c r="AH11" s="34" t="s">
        <v>76</v>
      </c>
      <c r="AI11" s="34" t="s">
        <v>8985</v>
      </c>
      <c r="AJ11" s="34" t="s">
        <v>1468</v>
      </c>
      <c r="AK11" s="34" t="s">
        <v>1469</v>
      </c>
      <c r="AL11" s="34" t="s">
        <v>4200</v>
      </c>
      <c r="AM11" s="34" t="s">
        <v>10708</v>
      </c>
      <c r="AN11" s="34" t="s">
        <v>1471</v>
      </c>
      <c r="AO11" s="34" t="s">
        <v>4784</v>
      </c>
      <c r="AP11" s="34" t="s">
        <v>1478</v>
      </c>
      <c r="AQ11" s="34" t="s">
        <v>1479</v>
      </c>
      <c r="AR11" s="34" t="s">
        <v>10709</v>
      </c>
      <c r="AS11" s="34" t="s">
        <v>5398</v>
      </c>
      <c r="AT11" s="34" t="s">
        <v>1480</v>
      </c>
      <c r="AU11" s="34" t="s">
        <v>10710</v>
      </c>
      <c r="AV11" s="34" t="s">
        <v>4091</v>
      </c>
      <c r="AW11" s="34" t="s">
        <v>4092</v>
      </c>
      <c r="AX11" s="34" t="s">
        <v>4093</v>
      </c>
      <c r="AY11" s="34" t="s">
        <v>5280</v>
      </c>
      <c r="AZ11" s="34" t="s">
        <v>4095</v>
      </c>
      <c r="BA11" s="34" t="s">
        <v>4096</v>
      </c>
      <c r="BB11" s="34" t="s">
        <v>4097</v>
      </c>
      <c r="BC11" s="34" t="s">
        <v>4098</v>
      </c>
      <c r="BD11" s="34" t="s">
        <v>10711</v>
      </c>
      <c r="BE11" s="34" t="s">
        <v>116</v>
      </c>
      <c r="BF11" s="34" t="s">
        <v>116</v>
      </c>
      <c r="BG11" s="34" t="s">
        <v>116</v>
      </c>
      <c r="BH11" s="34" t="s">
        <v>116</v>
      </c>
      <c r="BI11" s="34" t="s">
        <v>116</v>
      </c>
      <c r="BJ11" s="34" t="s">
        <v>116</v>
      </c>
      <c r="BK11" s="34" t="s">
        <v>116</v>
      </c>
      <c r="BL11" s="34" t="s">
        <v>116</v>
      </c>
      <c r="BM11" s="34" t="s">
        <v>116</v>
      </c>
      <c r="BN11" s="34" t="s">
        <v>116</v>
      </c>
      <c r="BO11" s="34" t="s">
        <v>116</v>
      </c>
      <c r="BP11" s="34" t="s">
        <v>116</v>
      </c>
      <c r="BQ11" s="34" t="s">
        <v>116</v>
      </c>
      <c r="BR11" s="34"/>
    </row>
    <row r="12" spans="1:71" x14ac:dyDescent="0.25">
      <c r="A12" s="43">
        <v>45231</v>
      </c>
      <c r="B12" s="34" t="s">
        <v>18094</v>
      </c>
      <c r="C12" s="32" t="s">
        <v>112</v>
      </c>
      <c r="D12" s="32">
        <v>20240120</v>
      </c>
      <c r="E12" s="34" t="s">
        <v>1101</v>
      </c>
      <c r="F12" s="34" t="s">
        <v>993</v>
      </c>
      <c r="G12" s="34" t="s">
        <v>1680</v>
      </c>
      <c r="H12" s="34" t="s">
        <v>116</v>
      </c>
      <c r="I12" s="34" t="s">
        <v>1681</v>
      </c>
      <c r="J12" s="34" t="s">
        <v>18095</v>
      </c>
      <c r="K12" s="2">
        <v>30547</v>
      </c>
      <c r="L12" s="34" t="s">
        <v>120</v>
      </c>
      <c r="M12" s="34" t="s">
        <v>120</v>
      </c>
      <c r="N12" s="34" t="s">
        <v>18096</v>
      </c>
      <c r="O12" s="34" t="s">
        <v>116</v>
      </c>
      <c r="P12" s="34" t="s">
        <v>124</v>
      </c>
      <c r="Q12" s="34" t="s">
        <v>112</v>
      </c>
      <c r="R12" s="34">
        <v>2014</v>
      </c>
      <c r="S12" s="34" t="s">
        <v>125</v>
      </c>
      <c r="T12" s="34" t="s">
        <v>12309</v>
      </c>
      <c r="U12" s="34" t="s">
        <v>10418</v>
      </c>
      <c r="V12" s="34" t="s">
        <v>10419</v>
      </c>
      <c r="W12" s="34" t="s">
        <v>129</v>
      </c>
      <c r="X12" s="34" t="s">
        <v>10420</v>
      </c>
      <c r="Y12" s="34" t="s">
        <v>10421</v>
      </c>
      <c r="Z12" s="34" t="s">
        <v>132</v>
      </c>
      <c r="AA12" s="34" t="s">
        <v>133</v>
      </c>
      <c r="AB12" s="34" t="s">
        <v>134</v>
      </c>
      <c r="AC12" s="34" t="s">
        <v>135</v>
      </c>
      <c r="AD12" s="34" t="s">
        <v>10422</v>
      </c>
      <c r="AE12" s="34" t="s">
        <v>138</v>
      </c>
      <c r="AF12" s="34" t="s">
        <v>116</v>
      </c>
      <c r="AG12" s="34" t="s">
        <v>18097</v>
      </c>
      <c r="AH12" s="34" t="s">
        <v>76</v>
      </c>
      <c r="AI12" s="34" t="s">
        <v>11068</v>
      </c>
      <c r="AJ12" s="34" t="s">
        <v>18098</v>
      </c>
      <c r="AK12" s="34" t="s">
        <v>1108</v>
      </c>
      <c r="AL12" s="34" t="s">
        <v>18099</v>
      </c>
      <c r="AM12" s="34" t="s">
        <v>18100</v>
      </c>
      <c r="AN12" s="34" t="s">
        <v>18101</v>
      </c>
      <c r="AO12" s="34" t="s">
        <v>10906</v>
      </c>
      <c r="AP12" s="34" t="s">
        <v>13106</v>
      </c>
      <c r="AQ12" s="34" t="s">
        <v>18102</v>
      </c>
      <c r="AR12" s="34" t="s">
        <v>18103</v>
      </c>
      <c r="AS12" s="34" t="s">
        <v>18104</v>
      </c>
      <c r="AT12" s="34" t="s">
        <v>3660</v>
      </c>
      <c r="AU12" s="34" t="s">
        <v>3661</v>
      </c>
      <c r="AV12" s="34" t="s">
        <v>18105</v>
      </c>
      <c r="AW12" s="34" t="s">
        <v>1115</v>
      </c>
      <c r="AX12" s="34" t="s">
        <v>18106</v>
      </c>
      <c r="AY12" s="34" t="s">
        <v>5281</v>
      </c>
      <c r="AZ12" s="34" t="s">
        <v>4718</v>
      </c>
      <c r="BA12" s="34" t="s">
        <v>116</v>
      </c>
      <c r="BB12" s="34" t="s">
        <v>116</v>
      </c>
      <c r="BC12" s="34" t="s">
        <v>116</v>
      </c>
      <c r="BD12" s="34" t="s">
        <v>116</v>
      </c>
      <c r="BE12" s="34" t="s">
        <v>116</v>
      </c>
      <c r="BF12" s="34" t="s">
        <v>116</v>
      </c>
      <c r="BG12" s="34" t="s">
        <v>116</v>
      </c>
      <c r="BH12" s="34" t="s">
        <v>116</v>
      </c>
      <c r="BI12" s="34" t="s">
        <v>116</v>
      </c>
      <c r="BJ12" s="34" t="s">
        <v>116</v>
      </c>
      <c r="BK12" s="34" t="s">
        <v>116</v>
      </c>
      <c r="BL12" s="34" t="s">
        <v>116</v>
      </c>
      <c r="BM12" s="34" t="s">
        <v>116</v>
      </c>
      <c r="BN12" s="34" t="s">
        <v>116</v>
      </c>
      <c r="BO12" s="34" t="s">
        <v>116</v>
      </c>
      <c r="BP12" s="34" t="s">
        <v>116</v>
      </c>
      <c r="BQ12" s="34" t="s">
        <v>116</v>
      </c>
      <c r="BR12" s="34"/>
    </row>
    <row r="13" spans="1:71" x14ac:dyDescent="0.25">
      <c r="A13" s="43">
        <v>45231</v>
      </c>
      <c r="B13" s="34" t="s">
        <v>18107</v>
      </c>
      <c r="C13" s="32" t="s">
        <v>112</v>
      </c>
      <c r="D13" s="32">
        <v>20240120</v>
      </c>
      <c r="E13" s="34" t="s">
        <v>2246</v>
      </c>
      <c r="F13" s="34" t="s">
        <v>18108</v>
      </c>
      <c r="G13" s="34" t="s">
        <v>18109</v>
      </c>
      <c r="H13" s="34" t="s">
        <v>116</v>
      </c>
      <c r="I13" s="34" t="s">
        <v>18110</v>
      </c>
      <c r="J13" s="34" t="s">
        <v>18111</v>
      </c>
      <c r="K13" s="2">
        <v>30019</v>
      </c>
      <c r="L13" s="34" t="s">
        <v>120</v>
      </c>
      <c r="M13" s="34" t="s">
        <v>120</v>
      </c>
      <c r="N13" s="34" t="s">
        <v>18112</v>
      </c>
      <c r="O13" s="34" t="s">
        <v>116</v>
      </c>
      <c r="P13" s="34" t="s">
        <v>124</v>
      </c>
      <c r="Q13" s="34" t="s">
        <v>112</v>
      </c>
      <c r="R13" s="34">
        <v>2018</v>
      </c>
      <c r="S13" s="34" t="s">
        <v>125</v>
      </c>
      <c r="T13" s="34" t="s">
        <v>10515</v>
      </c>
      <c r="U13" s="34" t="s">
        <v>10418</v>
      </c>
      <c r="V13" s="34" t="s">
        <v>10419</v>
      </c>
      <c r="W13" s="34" t="s">
        <v>129</v>
      </c>
      <c r="X13" s="34" t="s">
        <v>10420</v>
      </c>
      <c r="Y13" s="34" t="s">
        <v>10421</v>
      </c>
      <c r="Z13" s="34" t="s">
        <v>132</v>
      </c>
      <c r="AA13" s="34" t="s">
        <v>133</v>
      </c>
      <c r="AB13" s="34" t="s">
        <v>134</v>
      </c>
      <c r="AC13" s="34" t="s">
        <v>135</v>
      </c>
      <c r="AD13" s="34" t="s">
        <v>10422</v>
      </c>
      <c r="AE13" s="34" t="s">
        <v>138</v>
      </c>
      <c r="AF13" s="34" t="s">
        <v>116</v>
      </c>
      <c r="AG13" s="34" t="s">
        <v>18113</v>
      </c>
      <c r="AH13" s="34" t="s">
        <v>76</v>
      </c>
      <c r="AI13" s="34" t="s">
        <v>3480</v>
      </c>
      <c r="AJ13" s="34" t="s">
        <v>3381</v>
      </c>
      <c r="AK13" s="34" t="s">
        <v>3113</v>
      </c>
      <c r="AL13" s="34" t="s">
        <v>10751</v>
      </c>
      <c r="AM13" s="34" t="s">
        <v>10752</v>
      </c>
      <c r="AN13" s="34" t="s">
        <v>4206</v>
      </c>
      <c r="AO13" s="34" t="s">
        <v>4091</v>
      </c>
      <c r="AP13" s="34" t="s">
        <v>4092</v>
      </c>
      <c r="AQ13" s="34" t="s">
        <v>4093</v>
      </c>
      <c r="AR13" s="34" t="s">
        <v>5280</v>
      </c>
      <c r="AS13" s="34" t="s">
        <v>4095</v>
      </c>
      <c r="AT13" s="34" t="s">
        <v>4096</v>
      </c>
      <c r="AU13" s="34" t="s">
        <v>4097</v>
      </c>
      <c r="AV13" s="34" t="s">
        <v>4098</v>
      </c>
      <c r="AW13" s="34" t="s">
        <v>10711</v>
      </c>
      <c r="AX13" s="34" t="s">
        <v>116</v>
      </c>
      <c r="AY13" s="34" t="s">
        <v>116</v>
      </c>
      <c r="AZ13" s="34" t="s">
        <v>116</v>
      </c>
      <c r="BA13" s="34" t="s">
        <v>116</v>
      </c>
      <c r="BB13" s="34" t="s">
        <v>116</v>
      </c>
      <c r="BC13" s="34" t="s">
        <v>116</v>
      </c>
      <c r="BD13" s="34" t="s">
        <v>116</v>
      </c>
      <c r="BE13" s="34" t="s">
        <v>116</v>
      </c>
      <c r="BF13" s="34" t="s">
        <v>116</v>
      </c>
      <c r="BG13" s="34" t="s">
        <v>116</v>
      </c>
      <c r="BH13" s="34" t="s">
        <v>116</v>
      </c>
      <c r="BI13" s="34" t="s">
        <v>116</v>
      </c>
      <c r="BJ13" s="34" t="s">
        <v>116</v>
      </c>
      <c r="BK13" s="34" t="s">
        <v>116</v>
      </c>
      <c r="BL13" s="34" t="s">
        <v>116</v>
      </c>
      <c r="BM13" s="34" t="s">
        <v>116</v>
      </c>
      <c r="BN13" s="34" t="s">
        <v>116</v>
      </c>
      <c r="BO13" s="34" t="s">
        <v>116</v>
      </c>
      <c r="BP13" s="34" t="s">
        <v>116</v>
      </c>
      <c r="BQ13" s="34" t="s">
        <v>116</v>
      </c>
      <c r="BR13" s="34"/>
    </row>
    <row r="14" spans="1:71" x14ac:dyDescent="0.25">
      <c r="A14" s="43">
        <v>45200</v>
      </c>
      <c r="B14" s="34" t="s">
        <v>18114</v>
      </c>
      <c r="C14" s="32" t="s">
        <v>112</v>
      </c>
      <c r="D14" s="32">
        <v>20240120</v>
      </c>
      <c r="E14" s="34" t="s">
        <v>10729</v>
      </c>
      <c r="F14" s="34" t="s">
        <v>18115</v>
      </c>
      <c r="G14" s="34" t="s">
        <v>18116</v>
      </c>
      <c r="H14" s="34" t="s">
        <v>116</v>
      </c>
      <c r="I14" s="34" t="s">
        <v>18117</v>
      </c>
      <c r="J14" s="34" t="s">
        <v>18118</v>
      </c>
      <c r="K14" s="2">
        <v>12924</v>
      </c>
      <c r="L14" s="34" t="s">
        <v>120</v>
      </c>
      <c r="M14" s="34" t="s">
        <v>120</v>
      </c>
      <c r="N14" s="34" t="s">
        <v>18119</v>
      </c>
      <c r="O14" s="34" t="s">
        <v>116</v>
      </c>
      <c r="P14" s="34" t="s">
        <v>124</v>
      </c>
      <c r="Q14" s="34" t="s">
        <v>112</v>
      </c>
      <c r="R14" s="34">
        <v>2021</v>
      </c>
      <c r="S14" s="34" t="s">
        <v>125</v>
      </c>
      <c r="T14" s="34" t="s">
        <v>10515</v>
      </c>
      <c r="U14" s="34" t="s">
        <v>10418</v>
      </c>
      <c r="V14" s="34" t="s">
        <v>10419</v>
      </c>
      <c r="W14" s="34" t="s">
        <v>129</v>
      </c>
      <c r="X14" s="34" t="s">
        <v>10420</v>
      </c>
      <c r="Y14" s="34" t="s">
        <v>10421</v>
      </c>
      <c r="Z14" s="34" t="s">
        <v>132</v>
      </c>
      <c r="AA14" s="34" t="s">
        <v>133</v>
      </c>
      <c r="AB14" s="34" t="s">
        <v>134</v>
      </c>
      <c r="AC14" s="34" t="s">
        <v>135</v>
      </c>
      <c r="AD14" s="34" t="s">
        <v>10422</v>
      </c>
      <c r="AE14" s="34" t="s">
        <v>138</v>
      </c>
      <c r="AF14" s="34" t="s">
        <v>116</v>
      </c>
      <c r="AG14" s="34" t="s">
        <v>18120</v>
      </c>
      <c r="AH14" s="34" t="s">
        <v>76</v>
      </c>
      <c r="AI14" s="34" t="s">
        <v>3479</v>
      </c>
      <c r="AJ14" s="34" t="s">
        <v>10743</v>
      </c>
      <c r="AK14" s="34" t="s">
        <v>10744</v>
      </c>
      <c r="AL14" s="34" t="s">
        <v>10745</v>
      </c>
      <c r="AM14" s="34" t="s">
        <v>4091</v>
      </c>
      <c r="AN14" s="34" t="s">
        <v>4092</v>
      </c>
      <c r="AO14" s="34" t="s">
        <v>4093</v>
      </c>
      <c r="AP14" s="34" t="s">
        <v>5280</v>
      </c>
      <c r="AQ14" s="34" t="s">
        <v>4095</v>
      </c>
      <c r="AR14" s="34" t="s">
        <v>1338</v>
      </c>
      <c r="AS14" s="34" t="s">
        <v>4096</v>
      </c>
      <c r="AT14" s="34" t="s">
        <v>4097</v>
      </c>
      <c r="AU14" s="34" t="s">
        <v>4098</v>
      </c>
      <c r="AV14" s="34" t="s">
        <v>10711</v>
      </c>
      <c r="AW14" s="34" t="s">
        <v>116</v>
      </c>
      <c r="AX14" s="34" t="s">
        <v>116</v>
      </c>
      <c r="AY14" s="34" t="s">
        <v>116</v>
      </c>
      <c r="AZ14" s="34" t="s">
        <v>116</v>
      </c>
      <c r="BA14" s="34" t="s">
        <v>116</v>
      </c>
      <c r="BB14" s="34" t="s">
        <v>116</v>
      </c>
      <c r="BC14" s="34" t="s">
        <v>116</v>
      </c>
      <c r="BD14" s="34" t="s">
        <v>116</v>
      </c>
      <c r="BE14" s="34" t="s">
        <v>116</v>
      </c>
      <c r="BF14" s="34" t="s">
        <v>116</v>
      </c>
      <c r="BG14" s="34" t="s">
        <v>116</v>
      </c>
      <c r="BH14" s="34" t="s">
        <v>116</v>
      </c>
      <c r="BI14" s="34" t="s">
        <v>116</v>
      </c>
      <c r="BJ14" s="34" t="s">
        <v>116</v>
      </c>
      <c r="BK14" s="34" t="s">
        <v>116</v>
      </c>
      <c r="BL14" s="34" t="s">
        <v>116</v>
      </c>
      <c r="BM14" s="34" t="s">
        <v>116</v>
      </c>
      <c r="BN14" s="34" t="s">
        <v>116</v>
      </c>
      <c r="BO14" s="34" t="s">
        <v>116</v>
      </c>
      <c r="BP14" s="34" t="s">
        <v>116</v>
      </c>
      <c r="BQ14" s="34" t="s">
        <v>116</v>
      </c>
      <c r="BR14" s="34"/>
    </row>
    <row r="15" spans="1:71" x14ac:dyDescent="0.25">
      <c r="A15" s="43">
        <v>45200</v>
      </c>
      <c r="B15" s="34" t="s">
        <v>18121</v>
      </c>
      <c r="C15" s="32" t="s">
        <v>112</v>
      </c>
      <c r="D15" s="32">
        <v>20240120</v>
      </c>
      <c r="E15" s="34" t="s">
        <v>10729</v>
      </c>
      <c r="F15" s="34" t="s">
        <v>18122</v>
      </c>
      <c r="G15" s="34" t="s">
        <v>18116</v>
      </c>
      <c r="H15" s="34" t="s">
        <v>116</v>
      </c>
      <c r="I15" s="34" t="s">
        <v>18117</v>
      </c>
      <c r="J15" s="34" t="s">
        <v>18123</v>
      </c>
      <c r="K15" s="2">
        <v>23023</v>
      </c>
      <c r="L15" s="34" t="s">
        <v>120</v>
      </c>
      <c r="M15" s="34" t="s">
        <v>120</v>
      </c>
      <c r="N15" s="34" t="s">
        <v>18124</v>
      </c>
      <c r="O15" s="34" t="s">
        <v>116</v>
      </c>
      <c r="P15" s="34" t="s">
        <v>124</v>
      </c>
      <c r="Q15" s="34" t="s">
        <v>112</v>
      </c>
      <c r="R15" s="34">
        <v>2021</v>
      </c>
      <c r="S15" s="34" t="s">
        <v>125</v>
      </c>
      <c r="T15" s="34" t="s">
        <v>10515</v>
      </c>
      <c r="U15" s="34" t="s">
        <v>10418</v>
      </c>
      <c r="V15" s="34" t="s">
        <v>10419</v>
      </c>
      <c r="W15" s="34" t="s">
        <v>129</v>
      </c>
      <c r="X15" s="34" t="s">
        <v>10420</v>
      </c>
      <c r="Y15" s="34" t="s">
        <v>10421</v>
      </c>
      <c r="Z15" s="34" t="s">
        <v>132</v>
      </c>
      <c r="AA15" s="34" t="s">
        <v>133</v>
      </c>
      <c r="AB15" s="34" t="s">
        <v>134</v>
      </c>
      <c r="AC15" s="34" t="s">
        <v>135</v>
      </c>
      <c r="AD15" s="34" t="s">
        <v>10422</v>
      </c>
      <c r="AE15" s="34" t="s">
        <v>138</v>
      </c>
      <c r="AF15" s="34" t="s">
        <v>116</v>
      </c>
      <c r="AG15" s="34" t="s">
        <v>18125</v>
      </c>
      <c r="AH15" s="34" t="s">
        <v>76</v>
      </c>
      <c r="AI15" s="34" t="s">
        <v>3479</v>
      </c>
      <c r="AJ15" s="34" t="s">
        <v>1333</v>
      </c>
      <c r="AK15" s="34" t="s">
        <v>4091</v>
      </c>
      <c r="AL15" s="34" t="s">
        <v>4092</v>
      </c>
      <c r="AM15" s="34" t="s">
        <v>4093</v>
      </c>
      <c r="AN15" s="34" t="s">
        <v>5280</v>
      </c>
      <c r="AO15" s="34" t="s">
        <v>4095</v>
      </c>
      <c r="AP15" s="34" t="s">
        <v>2926</v>
      </c>
      <c r="AQ15" s="34" t="s">
        <v>4096</v>
      </c>
      <c r="AR15" s="34" t="s">
        <v>4097</v>
      </c>
      <c r="AS15" s="34" t="s">
        <v>4098</v>
      </c>
      <c r="AT15" s="34" t="s">
        <v>10711</v>
      </c>
      <c r="AU15" s="34" t="s">
        <v>116</v>
      </c>
      <c r="AV15" s="34" t="s">
        <v>116</v>
      </c>
      <c r="AW15" s="34" t="s">
        <v>116</v>
      </c>
      <c r="AX15" s="34" t="s">
        <v>116</v>
      </c>
      <c r="AY15" s="34" t="s">
        <v>116</v>
      </c>
      <c r="AZ15" s="34" t="s">
        <v>116</v>
      </c>
      <c r="BA15" s="34" t="s">
        <v>116</v>
      </c>
      <c r="BB15" s="34" t="s">
        <v>116</v>
      </c>
      <c r="BC15" s="34" t="s">
        <v>116</v>
      </c>
      <c r="BD15" s="34" t="s">
        <v>116</v>
      </c>
      <c r="BE15" s="34" t="s">
        <v>116</v>
      </c>
      <c r="BF15" s="34" t="s">
        <v>116</v>
      </c>
      <c r="BG15" s="34" t="s">
        <v>116</v>
      </c>
      <c r="BH15" s="34" t="s">
        <v>116</v>
      </c>
      <c r="BI15" s="34" t="s">
        <v>116</v>
      </c>
      <c r="BJ15" s="34" t="s">
        <v>116</v>
      </c>
      <c r="BK15" s="34" t="s">
        <v>116</v>
      </c>
      <c r="BL15" s="34" t="s">
        <v>116</v>
      </c>
      <c r="BM15" s="34" t="s">
        <v>116</v>
      </c>
      <c r="BN15" s="34" t="s">
        <v>116</v>
      </c>
      <c r="BO15" s="34" t="s">
        <v>116</v>
      </c>
      <c r="BP15" s="34" t="s">
        <v>116</v>
      </c>
      <c r="BQ15" s="34" t="s">
        <v>116</v>
      </c>
      <c r="BR15" s="34"/>
    </row>
    <row r="16" spans="1:71" x14ac:dyDescent="0.25">
      <c r="A16" s="43">
        <v>45200</v>
      </c>
      <c r="B16" s="34" t="s">
        <v>18126</v>
      </c>
      <c r="C16" s="32" t="s">
        <v>112</v>
      </c>
      <c r="D16" s="32">
        <v>20240120</v>
      </c>
      <c r="E16" s="34" t="s">
        <v>13784</v>
      </c>
      <c r="F16" s="34" t="s">
        <v>10754</v>
      </c>
      <c r="G16" s="34" t="s">
        <v>18127</v>
      </c>
      <c r="H16" s="34" t="s">
        <v>116</v>
      </c>
      <c r="I16" s="34" t="s">
        <v>18128</v>
      </c>
      <c r="J16" s="34" t="s">
        <v>18129</v>
      </c>
      <c r="K16" s="2">
        <v>21205</v>
      </c>
      <c r="L16" s="34" t="s">
        <v>120</v>
      </c>
      <c r="M16" s="34" t="s">
        <v>120</v>
      </c>
      <c r="N16" s="34" t="s">
        <v>18130</v>
      </c>
      <c r="O16" s="34" t="s">
        <v>116</v>
      </c>
      <c r="P16" s="34" t="s">
        <v>124</v>
      </c>
      <c r="Q16" s="34" t="s">
        <v>112</v>
      </c>
      <c r="R16" s="34">
        <v>2022</v>
      </c>
      <c r="S16" s="34" t="s">
        <v>125</v>
      </c>
      <c r="T16" s="34" t="s">
        <v>10515</v>
      </c>
      <c r="U16" s="34" t="s">
        <v>10418</v>
      </c>
      <c r="V16" s="34" t="s">
        <v>10419</v>
      </c>
      <c r="W16" s="34" t="s">
        <v>129</v>
      </c>
      <c r="X16" s="34" t="s">
        <v>10420</v>
      </c>
      <c r="Y16" s="34" t="s">
        <v>10421</v>
      </c>
      <c r="Z16" s="34" t="s">
        <v>132</v>
      </c>
      <c r="AA16" s="34" t="s">
        <v>133</v>
      </c>
      <c r="AB16" s="34" t="s">
        <v>134</v>
      </c>
      <c r="AC16" s="34" t="s">
        <v>135</v>
      </c>
      <c r="AD16" s="34" t="s">
        <v>10422</v>
      </c>
      <c r="AE16" s="34" t="s">
        <v>138</v>
      </c>
      <c r="AF16" s="34" t="s">
        <v>116</v>
      </c>
      <c r="AG16" s="34" t="s">
        <v>18131</v>
      </c>
      <c r="AH16" s="34" t="s">
        <v>76</v>
      </c>
      <c r="AI16" s="34" t="s">
        <v>10758</v>
      </c>
      <c r="AJ16" s="34" t="s">
        <v>10759</v>
      </c>
      <c r="AK16" s="34" t="s">
        <v>8153</v>
      </c>
      <c r="AL16" s="34" t="s">
        <v>8380</v>
      </c>
      <c r="AM16" s="34" t="s">
        <v>656</v>
      </c>
      <c r="AN16" s="34" t="s">
        <v>657</v>
      </c>
      <c r="AO16" s="34" t="s">
        <v>658</v>
      </c>
      <c r="AP16" s="34" t="s">
        <v>10760</v>
      </c>
      <c r="AQ16" s="34" t="s">
        <v>116</v>
      </c>
      <c r="AR16" s="34" t="s">
        <v>116</v>
      </c>
      <c r="AS16" s="34" t="s">
        <v>116</v>
      </c>
      <c r="AT16" s="34" t="s">
        <v>116</v>
      </c>
      <c r="AU16" s="34" t="s">
        <v>116</v>
      </c>
      <c r="AV16" s="34" t="s">
        <v>116</v>
      </c>
      <c r="AW16" s="34" t="s">
        <v>116</v>
      </c>
      <c r="AX16" s="34" t="s">
        <v>116</v>
      </c>
      <c r="AY16" s="34" t="s">
        <v>116</v>
      </c>
      <c r="AZ16" s="34" t="s">
        <v>116</v>
      </c>
      <c r="BA16" s="34" t="s">
        <v>116</v>
      </c>
      <c r="BB16" s="34" t="s">
        <v>116</v>
      </c>
      <c r="BC16" s="34" t="s">
        <v>116</v>
      </c>
      <c r="BD16" s="34" t="s">
        <v>116</v>
      </c>
      <c r="BE16" s="34" t="s">
        <v>116</v>
      </c>
      <c r="BF16" s="34" t="s">
        <v>116</v>
      </c>
      <c r="BG16" s="34" t="s">
        <v>116</v>
      </c>
      <c r="BH16" s="34" t="s">
        <v>116</v>
      </c>
      <c r="BI16" s="34" t="s">
        <v>116</v>
      </c>
      <c r="BJ16" s="34" t="s">
        <v>116</v>
      </c>
      <c r="BK16" s="34" t="s">
        <v>116</v>
      </c>
      <c r="BL16" s="34" t="s">
        <v>116</v>
      </c>
      <c r="BM16" s="34" t="s">
        <v>116</v>
      </c>
      <c r="BN16" s="34" t="s">
        <v>116</v>
      </c>
      <c r="BO16" s="34" t="s">
        <v>116</v>
      </c>
      <c r="BP16" s="34" t="s">
        <v>116</v>
      </c>
      <c r="BQ16" s="34" t="s">
        <v>116</v>
      </c>
      <c r="BR16" s="34"/>
    </row>
    <row r="17" spans="1:70" x14ac:dyDescent="0.25">
      <c r="A17" s="43">
        <v>45200</v>
      </c>
      <c r="B17" s="34" t="s">
        <v>18132</v>
      </c>
      <c r="C17" s="32" t="s">
        <v>112</v>
      </c>
      <c r="D17" s="32">
        <v>20240120</v>
      </c>
      <c r="E17" s="34" t="s">
        <v>8371</v>
      </c>
      <c r="F17" s="34" t="s">
        <v>18133</v>
      </c>
      <c r="G17" s="34" t="s">
        <v>18127</v>
      </c>
      <c r="H17" s="34" t="s">
        <v>116</v>
      </c>
      <c r="I17" s="34" t="s">
        <v>18128</v>
      </c>
      <c r="J17" s="34" t="s">
        <v>18134</v>
      </c>
      <c r="K17" s="2">
        <v>25700</v>
      </c>
      <c r="L17" s="34" t="s">
        <v>120</v>
      </c>
      <c r="M17" s="34" t="s">
        <v>120</v>
      </c>
      <c r="N17" s="34" t="s">
        <v>18135</v>
      </c>
      <c r="O17" s="34" t="s">
        <v>116</v>
      </c>
      <c r="P17" s="34" t="s">
        <v>124</v>
      </c>
      <c r="Q17" s="34" t="s">
        <v>112</v>
      </c>
      <c r="R17" s="34">
        <v>2022</v>
      </c>
      <c r="S17" s="34" t="s">
        <v>125</v>
      </c>
      <c r="T17" s="34" t="s">
        <v>10515</v>
      </c>
      <c r="U17" s="34" t="s">
        <v>10418</v>
      </c>
      <c r="V17" s="34" t="s">
        <v>10419</v>
      </c>
      <c r="W17" s="34" t="s">
        <v>129</v>
      </c>
      <c r="X17" s="34" t="s">
        <v>10420</v>
      </c>
      <c r="Y17" s="34" t="s">
        <v>10421</v>
      </c>
      <c r="Z17" s="34" t="s">
        <v>132</v>
      </c>
      <c r="AA17" s="34" t="s">
        <v>133</v>
      </c>
      <c r="AB17" s="34" t="s">
        <v>134</v>
      </c>
      <c r="AC17" s="34" t="s">
        <v>135</v>
      </c>
      <c r="AD17" s="34" t="s">
        <v>10422</v>
      </c>
      <c r="AE17" s="34" t="s">
        <v>138</v>
      </c>
      <c r="AF17" s="34" t="s">
        <v>116</v>
      </c>
      <c r="AG17" s="34" t="s">
        <v>18136</v>
      </c>
      <c r="AH17" s="34" t="s">
        <v>76</v>
      </c>
      <c r="AI17" s="34" t="s">
        <v>10758</v>
      </c>
      <c r="AJ17" s="34" t="s">
        <v>10759</v>
      </c>
      <c r="AK17" s="34" t="s">
        <v>8153</v>
      </c>
      <c r="AL17" s="34" t="s">
        <v>8380</v>
      </c>
      <c r="AM17" s="34" t="s">
        <v>656</v>
      </c>
      <c r="AN17" s="34" t="s">
        <v>657</v>
      </c>
      <c r="AO17" s="34" t="s">
        <v>658</v>
      </c>
      <c r="AP17" s="34" t="s">
        <v>10760</v>
      </c>
      <c r="AQ17" s="34" t="s">
        <v>116</v>
      </c>
      <c r="AR17" s="34" t="s">
        <v>116</v>
      </c>
      <c r="AS17" s="34" t="s">
        <v>116</v>
      </c>
      <c r="AT17" s="34" t="s">
        <v>116</v>
      </c>
      <c r="AU17" s="34" t="s">
        <v>116</v>
      </c>
      <c r="AV17" s="34" t="s">
        <v>116</v>
      </c>
      <c r="AW17" s="34" t="s">
        <v>116</v>
      </c>
      <c r="AX17" s="34" t="s">
        <v>116</v>
      </c>
      <c r="AY17" s="34" t="s">
        <v>116</v>
      </c>
      <c r="AZ17" s="34" t="s">
        <v>116</v>
      </c>
      <c r="BA17" s="34" t="s">
        <v>116</v>
      </c>
      <c r="BB17" s="34" t="s">
        <v>116</v>
      </c>
      <c r="BC17" s="34" t="s">
        <v>116</v>
      </c>
      <c r="BD17" s="34" t="s">
        <v>116</v>
      </c>
      <c r="BE17" s="34" t="s">
        <v>116</v>
      </c>
      <c r="BF17" s="34" t="s">
        <v>116</v>
      </c>
      <c r="BG17" s="34" t="s">
        <v>116</v>
      </c>
      <c r="BH17" s="34" t="s">
        <v>116</v>
      </c>
      <c r="BI17" s="34" t="s">
        <v>116</v>
      </c>
      <c r="BJ17" s="34" t="s">
        <v>116</v>
      </c>
      <c r="BK17" s="34" t="s">
        <v>116</v>
      </c>
      <c r="BL17" s="34" t="s">
        <v>116</v>
      </c>
      <c r="BM17" s="34" t="s">
        <v>116</v>
      </c>
      <c r="BN17" s="34" t="s">
        <v>116</v>
      </c>
      <c r="BO17" s="34" t="s">
        <v>116</v>
      </c>
      <c r="BP17" s="34" t="s">
        <v>116</v>
      </c>
      <c r="BQ17" s="34" t="s">
        <v>116</v>
      </c>
      <c r="BR17" s="34"/>
    </row>
    <row r="18" spans="1:70" x14ac:dyDescent="0.25">
      <c r="A18" s="43">
        <v>45078</v>
      </c>
      <c r="B18" s="34" t="s">
        <v>18137</v>
      </c>
      <c r="C18" s="32" t="s">
        <v>112</v>
      </c>
      <c r="D18" s="32">
        <v>20240120</v>
      </c>
      <c r="E18" s="34" t="s">
        <v>3131</v>
      </c>
      <c r="F18" s="34" t="s">
        <v>18138</v>
      </c>
      <c r="G18" s="34" t="s">
        <v>1680</v>
      </c>
      <c r="H18" s="34" t="s">
        <v>116</v>
      </c>
      <c r="I18" s="34" t="s">
        <v>1681</v>
      </c>
      <c r="J18" s="34" t="s">
        <v>18139</v>
      </c>
      <c r="K18" s="2" t="s">
        <v>18140</v>
      </c>
      <c r="L18" s="34" t="s">
        <v>120</v>
      </c>
      <c r="M18" s="34" t="s">
        <v>120</v>
      </c>
      <c r="N18" s="34" t="s">
        <v>18141</v>
      </c>
      <c r="O18" s="34" t="s">
        <v>116</v>
      </c>
      <c r="P18" s="34" t="s">
        <v>124</v>
      </c>
      <c r="Q18" s="34" t="s">
        <v>112</v>
      </c>
      <c r="R18" s="34">
        <v>2014</v>
      </c>
      <c r="S18" s="34" t="s">
        <v>125</v>
      </c>
      <c r="T18" s="34" t="s">
        <v>12309</v>
      </c>
      <c r="U18" s="34" t="s">
        <v>10418</v>
      </c>
      <c r="V18" s="34" t="s">
        <v>10419</v>
      </c>
      <c r="W18" s="34" t="s">
        <v>129</v>
      </c>
      <c r="X18" s="34" t="s">
        <v>10420</v>
      </c>
      <c r="Y18" s="34" t="s">
        <v>10421</v>
      </c>
      <c r="Z18" s="34" t="s">
        <v>132</v>
      </c>
      <c r="AA18" s="34" t="s">
        <v>133</v>
      </c>
      <c r="AB18" s="34" t="s">
        <v>134</v>
      </c>
      <c r="AC18" s="34" t="s">
        <v>135</v>
      </c>
      <c r="AD18" s="34" t="s">
        <v>10422</v>
      </c>
      <c r="AE18" s="34" t="s">
        <v>138</v>
      </c>
      <c r="AF18" s="34" t="s">
        <v>116</v>
      </c>
      <c r="AG18" s="34" t="s">
        <v>18142</v>
      </c>
      <c r="AH18" s="34" t="s">
        <v>76</v>
      </c>
      <c r="AI18" s="34" t="s">
        <v>2517</v>
      </c>
      <c r="AJ18" s="34" t="s">
        <v>153</v>
      </c>
      <c r="AK18" s="34" t="s">
        <v>3144</v>
      </c>
      <c r="AL18" s="34" t="s">
        <v>3918</v>
      </c>
      <c r="AM18" s="34" t="s">
        <v>1899</v>
      </c>
      <c r="AN18" s="34" t="s">
        <v>7367</v>
      </c>
      <c r="AO18" s="34" t="s">
        <v>1515</v>
      </c>
      <c r="AP18" s="34" t="s">
        <v>1516</v>
      </c>
      <c r="AQ18" s="34" t="s">
        <v>11635</v>
      </c>
      <c r="AR18" s="34" t="s">
        <v>18143</v>
      </c>
      <c r="AS18" s="34" t="s">
        <v>116</v>
      </c>
      <c r="AT18" s="34" t="s">
        <v>116</v>
      </c>
      <c r="AU18" s="34" t="s">
        <v>116</v>
      </c>
      <c r="AV18" s="34" t="s">
        <v>116</v>
      </c>
      <c r="AW18" s="34" t="s">
        <v>116</v>
      </c>
      <c r="AX18" s="34" t="s">
        <v>116</v>
      </c>
      <c r="AY18" s="34" t="s">
        <v>116</v>
      </c>
      <c r="AZ18" s="34" t="s">
        <v>116</v>
      </c>
      <c r="BA18" s="34" t="s">
        <v>116</v>
      </c>
      <c r="BB18" s="34" t="s">
        <v>116</v>
      </c>
      <c r="BC18" s="34" t="s">
        <v>116</v>
      </c>
      <c r="BD18" s="34" t="s">
        <v>116</v>
      </c>
      <c r="BE18" s="34" t="s">
        <v>116</v>
      </c>
      <c r="BF18" s="34" t="s">
        <v>116</v>
      </c>
      <c r="BG18" s="34" t="s">
        <v>116</v>
      </c>
      <c r="BH18" s="34" t="s">
        <v>116</v>
      </c>
      <c r="BI18" s="34" t="s">
        <v>116</v>
      </c>
      <c r="BJ18" s="34" t="s">
        <v>116</v>
      </c>
      <c r="BK18" s="34" t="s">
        <v>116</v>
      </c>
      <c r="BL18" s="34" t="s">
        <v>116</v>
      </c>
      <c r="BM18" s="34" t="s">
        <v>116</v>
      </c>
      <c r="BN18" s="34" t="s">
        <v>116</v>
      </c>
      <c r="BO18" s="34" t="s">
        <v>116</v>
      </c>
      <c r="BP18" s="34" t="s">
        <v>116</v>
      </c>
      <c r="BQ18" s="34" t="s">
        <v>116</v>
      </c>
      <c r="BR18" s="34"/>
    </row>
    <row r="19" spans="1:70" x14ac:dyDescent="0.25">
      <c r="A19" s="43">
        <v>44743</v>
      </c>
      <c r="B19" s="34" t="s">
        <v>18144</v>
      </c>
      <c r="C19" s="32" t="s">
        <v>112</v>
      </c>
      <c r="D19" s="32">
        <v>20240120</v>
      </c>
      <c r="E19" s="34" t="s">
        <v>18145</v>
      </c>
      <c r="F19" s="34" t="s">
        <v>18146</v>
      </c>
      <c r="G19" s="34" t="s">
        <v>18147</v>
      </c>
      <c r="H19" s="34" t="s">
        <v>116</v>
      </c>
      <c r="I19" s="34" t="s">
        <v>18148</v>
      </c>
      <c r="J19" s="34" t="s">
        <v>18149</v>
      </c>
      <c r="K19" s="2" t="s">
        <v>18150</v>
      </c>
      <c r="L19" s="34" t="s">
        <v>120</v>
      </c>
      <c r="M19" s="34" t="s">
        <v>120</v>
      </c>
      <c r="N19" s="34" t="s">
        <v>18151</v>
      </c>
      <c r="O19" s="34" t="s">
        <v>116</v>
      </c>
      <c r="P19" s="34" t="s">
        <v>124</v>
      </c>
      <c r="Q19" s="34" t="s">
        <v>112</v>
      </c>
      <c r="R19" s="34">
        <v>2017</v>
      </c>
      <c r="S19" s="34" t="s">
        <v>125</v>
      </c>
      <c r="T19" s="34" t="s">
        <v>10515</v>
      </c>
      <c r="U19" s="34" t="s">
        <v>10418</v>
      </c>
      <c r="V19" s="34" t="s">
        <v>10419</v>
      </c>
      <c r="W19" s="34" t="s">
        <v>129</v>
      </c>
      <c r="X19" s="34" t="s">
        <v>10420</v>
      </c>
      <c r="Y19" s="34" t="s">
        <v>10421</v>
      </c>
      <c r="Z19" s="34" t="s">
        <v>132</v>
      </c>
      <c r="AA19" s="34" t="s">
        <v>133</v>
      </c>
      <c r="AB19" s="34" t="s">
        <v>134</v>
      </c>
      <c r="AC19" s="34" t="s">
        <v>135</v>
      </c>
      <c r="AD19" s="34" t="s">
        <v>10422</v>
      </c>
      <c r="AE19" s="34" t="s">
        <v>138</v>
      </c>
      <c r="AF19" s="34" t="s">
        <v>116</v>
      </c>
      <c r="AG19" s="34" t="s">
        <v>18152</v>
      </c>
      <c r="AH19" s="34" t="s">
        <v>76</v>
      </c>
      <c r="AI19" s="34" t="s">
        <v>18153</v>
      </c>
      <c r="AJ19" s="34" t="s">
        <v>3494</v>
      </c>
      <c r="AK19" s="34" t="s">
        <v>4091</v>
      </c>
      <c r="AL19" s="34" t="s">
        <v>4092</v>
      </c>
      <c r="AM19" s="34" t="s">
        <v>4093</v>
      </c>
      <c r="AN19" s="34" t="s">
        <v>5280</v>
      </c>
      <c r="AO19" s="34" t="s">
        <v>4095</v>
      </c>
      <c r="AP19" s="34" t="s">
        <v>4096</v>
      </c>
      <c r="AQ19" s="34" t="s">
        <v>4097</v>
      </c>
      <c r="AR19" s="34" t="s">
        <v>4098</v>
      </c>
      <c r="AS19" s="34" t="s">
        <v>18154</v>
      </c>
      <c r="AT19" s="34" t="s">
        <v>116</v>
      </c>
      <c r="AU19" s="34" t="s">
        <v>116</v>
      </c>
      <c r="AV19" s="34" t="s">
        <v>116</v>
      </c>
      <c r="AW19" s="34" t="s">
        <v>116</v>
      </c>
      <c r="AX19" s="34" t="s">
        <v>116</v>
      </c>
      <c r="AY19" s="34" t="s">
        <v>116</v>
      </c>
      <c r="AZ19" s="34" t="s">
        <v>116</v>
      </c>
      <c r="BA19" s="34" t="s">
        <v>116</v>
      </c>
      <c r="BB19" s="34" t="s">
        <v>116</v>
      </c>
      <c r="BC19" s="34" t="s">
        <v>116</v>
      </c>
      <c r="BD19" s="34" t="s">
        <v>116</v>
      </c>
      <c r="BE19" s="34" t="s">
        <v>116</v>
      </c>
      <c r="BF19" s="34" t="s">
        <v>116</v>
      </c>
      <c r="BG19" s="34" t="s">
        <v>116</v>
      </c>
      <c r="BH19" s="34" t="s">
        <v>116</v>
      </c>
      <c r="BI19" s="34" t="s">
        <v>116</v>
      </c>
      <c r="BJ19" s="34" t="s">
        <v>116</v>
      </c>
      <c r="BK19" s="34" t="s">
        <v>116</v>
      </c>
      <c r="BL19" s="34" t="s">
        <v>116</v>
      </c>
      <c r="BM19" s="34" t="s">
        <v>116</v>
      </c>
      <c r="BN19" s="34" t="s">
        <v>116</v>
      </c>
      <c r="BO19" s="34" t="s">
        <v>116</v>
      </c>
      <c r="BP19" s="34" t="s">
        <v>116</v>
      </c>
      <c r="BQ19" s="34" t="s">
        <v>116</v>
      </c>
    </row>
    <row r="20" spans="1:70" x14ac:dyDescent="0.25">
      <c r="A20" s="43">
        <v>44743</v>
      </c>
      <c r="B20" s="34" t="s">
        <v>18155</v>
      </c>
      <c r="C20" s="32" t="s">
        <v>112</v>
      </c>
      <c r="D20" s="32">
        <v>20240120</v>
      </c>
      <c r="E20" s="34" t="s">
        <v>10994</v>
      </c>
      <c r="F20" s="34" t="s">
        <v>18156</v>
      </c>
      <c r="G20" s="34" t="s">
        <v>18157</v>
      </c>
      <c r="H20" s="34" t="s">
        <v>116</v>
      </c>
      <c r="I20" s="34" t="s">
        <v>18158</v>
      </c>
      <c r="J20" s="34" t="s">
        <v>18159</v>
      </c>
      <c r="K20" s="2" t="s">
        <v>18160</v>
      </c>
      <c r="L20" s="34" t="s">
        <v>120</v>
      </c>
      <c r="M20" s="34" t="s">
        <v>120</v>
      </c>
      <c r="N20" s="34" t="s">
        <v>18161</v>
      </c>
      <c r="O20" s="34" t="s">
        <v>116</v>
      </c>
      <c r="P20" s="34" t="s">
        <v>124</v>
      </c>
      <c r="Q20" s="34" t="s">
        <v>112</v>
      </c>
      <c r="R20" s="34">
        <v>2017</v>
      </c>
      <c r="S20" s="34" t="s">
        <v>125</v>
      </c>
      <c r="T20" s="34" t="s">
        <v>10515</v>
      </c>
      <c r="U20" s="34" t="s">
        <v>10418</v>
      </c>
      <c r="V20" s="34" t="s">
        <v>10419</v>
      </c>
      <c r="W20" s="34" t="s">
        <v>129</v>
      </c>
      <c r="X20" s="34" t="s">
        <v>10420</v>
      </c>
      <c r="Y20" s="34" t="s">
        <v>10421</v>
      </c>
      <c r="Z20" s="34" t="s">
        <v>132</v>
      </c>
      <c r="AA20" s="34" t="s">
        <v>133</v>
      </c>
      <c r="AB20" s="34" t="s">
        <v>134</v>
      </c>
      <c r="AC20" s="34" t="s">
        <v>135</v>
      </c>
      <c r="AD20" s="34" t="s">
        <v>10422</v>
      </c>
      <c r="AE20" s="34" t="s">
        <v>138</v>
      </c>
      <c r="AF20" s="34" t="s">
        <v>116</v>
      </c>
      <c r="AG20" s="34" t="s">
        <v>18162</v>
      </c>
      <c r="AH20" s="34" t="s">
        <v>76</v>
      </c>
      <c r="AI20" s="34" t="s">
        <v>294</v>
      </c>
      <c r="AJ20" s="34" t="s">
        <v>12271</v>
      </c>
      <c r="AK20" s="34" t="s">
        <v>18163</v>
      </c>
      <c r="AL20" s="34" t="s">
        <v>18164</v>
      </c>
      <c r="AM20" s="34" t="s">
        <v>18165</v>
      </c>
      <c r="AN20" s="34" t="s">
        <v>821</v>
      </c>
      <c r="AO20" s="34" t="s">
        <v>4006</v>
      </c>
      <c r="AP20" s="34" t="s">
        <v>4007</v>
      </c>
      <c r="AQ20" s="34" t="s">
        <v>4091</v>
      </c>
      <c r="AR20" s="34" t="s">
        <v>4092</v>
      </c>
      <c r="AS20" s="34" t="s">
        <v>4093</v>
      </c>
      <c r="AT20" s="34" t="s">
        <v>5280</v>
      </c>
      <c r="AU20" s="34" t="s">
        <v>4095</v>
      </c>
      <c r="AV20" s="34" t="s">
        <v>4096</v>
      </c>
      <c r="AW20" s="34" t="s">
        <v>4097</v>
      </c>
      <c r="AX20" s="34" t="s">
        <v>4098</v>
      </c>
      <c r="AY20" s="34" t="s">
        <v>18166</v>
      </c>
      <c r="AZ20" s="34" t="s">
        <v>116</v>
      </c>
      <c r="BA20" s="34" t="s">
        <v>116</v>
      </c>
      <c r="BB20" s="34" t="s">
        <v>116</v>
      </c>
      <c r="BC20" s="34" t="s">
        <v>116</v>
      </c>
      <c r="BD20" s="34" t="s">
        <v>116</v>
      </c>
      <c r="BE20" s="34" t="s">
        <v>116</v>
      </c>
      <c r="BF20" s="34" t="s">
        <v>116</v>
      </c>
      <c r="BG20" s="34" t="s">
        <v>116</v>
      </c>
      <c r="BH20" s="34" t="s">
        <v>116</v>
      </c>
      <c r="BI20" s="34" t="s">
        <v>116</v>
      </c>
      <c r="BJ20" s="34" t="s">
        <v>116</v>
      </c>
      <c r="BK20" s="34" t="s">
        <v>116</v>
      </c>
      <c r="BL20" s="34" t="s">
        <v>116</v>
      </c>
      <c r="BM20" s="34" t="s">
        <v>116</v>
      </c>
      <c r="BN20" s="34" t="s">
        <v>116</v>
      </c>
      <c r="BO20" s="34" t="s">
        <v>116</v>
      </c>
      <c r="BP20" s="34" t="s">
        <v>116</v>
      </c>
      <c r="BQ20" s="34" t="s">
        <v>116</v>
      </c>
    </row>
    <row r="21" spans="1:70" x14ac:dyDescent="0.25">
      <c r="A21" s="43">
        <v>44743</v>
      </c>
      <c r="B21" s="34" t="s">
        <v>18167</v>
      </c>
      <c r="C21" s="32" t="s">
        <v>112</v>
      </c>
      <c r="D21" s="32">
        <v>20240120</v>
      </c>
      <c r="E21" s="34" t="s">
        <v>10981</v>
      </c>
      <c r="F21" s="34" t="s">
        <v>18168</v>
      </c>
      <c r="G21" s="34" t="s">
        <v>18169</v>
      </c>
      <c r="H21" s="34" t="s">
        <v>116</v>
      </c>
      <c r="I21" s="34" t="s">
        <v>18170</v>
      </c>
      <c r="J21" s="34" t="s">
        <v>18171</v>
      </c>
      <c r="K21" s="2" t="s">
        <v>18172</v>
      </c>
      <c r="L21" s="34" t="s">
        <v>120</v>
      </c>
      <c r="M21" s="34" t="s">
        <v>120</v>
      </c>
      <c r="N21" s="34" t="s">
        <v>18173</v>
      </c>
      <c r="O21" s="34" t="s">
        <v>116</v>
      </c>
      <c r="P21" s="34" t="s">
        <v>124</v>
      </c>
      <c r="Q21" s="34" t="s">
        <v>112</v>
      </c>
      <c r="R21" s="34">
        <v>2017</v>
      </c>
      <c r="S21" s="34" t="s">
        <v>125</v>
      </c>
      <c r="T21" s="34" t="s">
        <v>10515</v>
      </c>
      <c r="U21" s="34" t="s">
        <v>10418</v>
      </c>
      <c r="V21" s="34" t="s">
        <v>10419</v>
      </c>
      <c r="W21" s="34" t="s">
        <v>129</v>
      </c>
      <c r="X21" s="34" t="s">
        <v>10420</v>
      </c>
      <c r="Y21" s="34" t="s">
        <v>10421</v>
      </c>
      <c r="Z21" s="34" t="s">
        <v>132</v>
      </c>
      <c r="AA21" s="34" t="s">
        <v>133</v>
      </c>
      <c r="AB21" s="34" t="s">
        <v>134</v>
      </c>
      <c r="AC21" s="34" t="s">
        <v>135</v>
      </c>
      <c r="AD21" s="34" t="s">
        <v>10422</v>
      </c>
      <c r="AE21" s="34" t="s">
        <v>138</v>
      </c>
      <c r="AF21" s="34" t="s">
        <v>116</v>
      </c>
      <c r="AG21" s="34" t="s">
        <v>18174</v>
      </c>
      <c r="AH21" s="34" t="s">
        <v>76</v>
      </c>
      <c r="AI21" s="34" t="s">
        <v>18175</v>
      </c>
      <c r="AJ21" s="34" t="s">
        <v>1646</v>
      </c>
      <c r="AK21" s="34" t="s">
        <v>7693</v>
      </c>
      <c r="AL21" s="34" t="s">
        <v>3184</v>
      </c>
      <c r="AM21" s="34" t="s">
        <v>187</v>
      </c>
      <c r="AN21" s="34" t="s">
        <v>4091</v>
      </c>
      <c r="AO21" s="34" t="s">
        <v>4092</v>
      </c>
      <c r="AP21" s="34" t="s">
        <v>4093</v>
      </c>
      <c r="AQ21" s="34" t="s">
        <v>5280</v>
      </c>
      <c r="AR21" s="34" t="s">
        <v>4095</v>
      </c>
      <c r="AS21" s="34" t="s">
        <v>18176</v>
      </c>
      <c r="AT21" s="34" t="s">
        <v>18177</v>
      </c>
      <c r="AU21" s="34" t="s">
        <v>4097</v>
      </c>
      <c r="AV21" s="34" t="s">
        <v>4098</v>
      </c>
      <c r="AW21" s="34" t="s">
        <v>10711</v>
      </c>
      <c r="AX21" s="34" t="s">
        <v>116</v>
      </c>
      <c r="AY21" s="34" t="s">
        <v>116</v>
      </c>
      <c r="AZ21" s="34" t="s">
        <v>116</v>
      </c>
      <c r="BA21" s="34" t="s">
        <v>116</v>
      </c>
      <c r="BB21" s="34" t="s">
        <v>116</v>
      </c>
      <c r="BC21" s="34" t="s">
        <v>116</v>
      </c>
      <c r="BD21" s="34" t="s">
        <v>116</v>
      </c>
      <c r="BE21" s="34" t="s">
        <v>116</v>
      </c>
      <c r="BF21" s="34" t="s">
        <v>116</v>
      </c>
      <c r="BG21" s="34" t="s">
        <v>116</v>
      </c>
      <c r="BH21" s="34" t="s">
        <v>116</v>
      </c>
      <c r="BI21" s="34" t="s">
        <v>116</v>
      </c>
      <c r="BJ21" s="34" t="s">
        <v>116</v>
      </c>
      <c r="BK21" s="34" t="s">
        <v>116</v>
      </c>
      <c r="BL21" s="34" t="s">
        <v>116</v>
      </c>
      <c r="BM21" s="34" t="s">
        <v>116</v>
      </c>
      <c r="BN21" s="34" t="s">
        <v>116</v>
      </c>
      <c r="BO21" s="34" t="s">
        <v>116</v>
      </c>
      <c r="BP21" s="34" t="s">
        <v>116</v>
      </c>
      <c r="BQ21" s="34" t="s">
        <v>116</v>
      </c>
    </row>
    <row r="22" spans="1:70" x14ac:dyDescent="0.25">
      <c r="A22" s="43">
        <v>44682</v>
      </c>
      <c r="B22" s="34" t="s">
        <v>11961</v>
      </c>
      <c r="C22" s="32" t="s">
        <v>112</v>
      </c>
      <c r="D22" s="32">
        <v>20240120</v>
      </c>
      <c r="E22" s="34" t="s">
        <v>11957</v>
      </c>
      <c r="F22" s="34" t="s">
        <v>11962</v>
      </c>
      <c r="G22" s="34" t="s">
        <v>13902</v>
      </c>
      <c r="H22" s="34" t="s">
        <v>116</v>
      </c>
      <c r="I22" s="34" t="s">
        <v>13903</v>
      </c>
      <c r="J22" s="34" t="s">
        <v>11963</v>
      </c>
      <c r="K22" s="2" t="s">
        <v>18178</v>
      </c>
      <c r="L22" s="34" t="s">
        <v>120</v>
      </c>
      <c r="M22" s="34" t="s">
        <v>120</v>
      </c>
      <c r="N22" s="34" t="s">
        <v>11964</v>
      </c>
      <c r="O22" s="34" t="s">
        <v>116</v>
      </c>
      <c r="P22" s="34" t="s">
        <v>124</v>
      </c>
      <c r="Q22" s="34" t="s">
        <v>112</v>
      </c>
      <c r="R22" s="34">
        <v>2019</v>
      </c>
      <c r="S22" s="34" t="s">
        <v>125</v>
      </c>
      <c r="T22" s="34" t="s">
        <v>11147</v>
      </c>
      <c r="U22" s="34" t="s">
        <v>10418</v>
      </c>
      <c r="V22" s="34" t="s">
        <v>10419</v>
      </c>
      <c r="W22" s="34" t="s">
        <v>129</v>
      </c>
      <c r="X22" s="34" t="s">
        <v>10420</v>
      </c>
      <c r="Y22" s="34" t="s">
        <v>10421</v>
      </c>
      <c r="Z22" s="34" t="s">
        <v>132</v>
      </c>
      <c r="AA22" s="34" t="s">
        <v>133</v>
      </c>
      <c r="AB22" s="34" t="s">
        <v>134</v>
      </c>
      <c r="AC22" s="34" t="s">
        <v>135</v>
      </c>
      <c r="AD22" s="34" t="s">
        <v>10422</v>
      </c>
      <c r="AE22" s="34" t="s">
        <v>138</v>
      </c>
      <c r="AF22" s="34" t="s">
        <v>116</v>
      </c>
      <c r="AG22" s="34" t="s">
        <v>11965</v>
      </c>
      <c r="AH22" s="34" t="s">
        <v>76</v>
      </c>
      <c r="AI22" s="34" t="s">
        <v>3697</v>
      </c>
      <c r="AJ22" s="34" t="s">
        <v>2358</v>
      </c>
      <c r="AK22" s="34" t="s">
        <v>5827</v>
      </c>
      <c r="AL22" s="34" t="s">
        <v>8970</v>
      </c>
      <c r="AM22" s="34" t="s">
        <v>1856</v>
      </c>
      <c r="AN22" s="34" t="s">
        <v>4494</v>
      </c>
      <c r="AO22" s="34" t="s">
        <v>11635</v>
      </c>
      <c r="AP22" s="34" t="s">
        <v>7344</v>
      </c>
      <c r="AQ22" s="34" t="s">
        <v>9269</v>
      </c>
      <c r="AR22" s="34" t="s">
        <v>7345</v>
      </c>
      <c r="AS22" s="34" t="s">
        <v>116</v>
      </c>
      <c r="AT22" s="34" t="s">
        <v>116</v>
      </c>
      <c r="AU22" s="34" t="s">
        <v>116</v>
      </c>
      <c r="AV22" s="34" t="s">
        <v>116</v>
      </c>
      <c r="AW22" s="34" t="s">
        <v>116</v>
      </c>
      <c r="AX22" s="34" t="s">
        <v>116</v>
      </c>
      <c r="AY22" s="34" t="s">
        <v>116</v>
      </c>
      <c r="AZ22" s="34" t="s">
        <v>116</v>
      </c>
      <c r="BA22" s="34" t="s">
        <v>116</v>
      </c>
      <c r="BB22" s="34" t="s">
        <v>116</v>
      </c>
      <c r="BC22" s="34" t="s">
        <v>116</v>
      </c>
      <c r="BD22" s="34" t="s">
        <v>116</v>
      </c>
      <c r="BE22" s="34" t="s">
        <v>116</v>
      </c>
      <c r="BF22" s="34" t="s">
        <v>116</v>
      </c>
      <c r="BG22" s="34" t="s">
        <v>116</v>
      </c>
      <c r="BH22" s="34" t="s">
        <v>116</v>
      </c>
      <c r="BI22" s="34" t="s">
        <v>116</v>
      </c>
      <c r="BJ22" s="34" t="s">
        <v>116</v>
      </c>
      <c r="BK22" s="34" t="s">
        <v>116</v>
      </c>
      <c r="BL22" s="34" t="s">
        <v>116</v>
      </c>
      <c r="BM22" s="34" t="s">
        <v>116</v>
      </c>
      <c r="BN22" s="34" t="s">
        <v>116</v>
      </c>
      <c r="BO22" s="34" t="s">
        <v>116</v>
      </c>
      <c r="BP22" s="34" t="s">
        <v>116</v>
      </c>
      <c r="BQ22" s="34" t="s">
        <v>116</v>
      </c>
    </row>
    <row r="23" spans="1:70" x14ac:dyDescent="0.25">
      <c r="A23" s="43">
        <v>44682</v>
      </c>
      <c r="B23" s="34" t="s">
        <v>11956</v>
      </c>
      <c r="C23" s="32" t="s">
        <v>112</v>
      </c>
      <c r="D23" s="32">
        <v>20240120</v>
      </c>
      <c r="E23" s="34" t="s">
        <v>11957</v>
      </c>
      <c r="F23" s="34" t="s">
        <v>5817</v>
      </c>
      <c r="G23" s="34" t="s">
        <v>13902</v>
      </c>
      <c r="H23" s="34" t="s">
        <v>116</v>
      </c>
      <c r="I23" s="34" t="s">
        <v>13903</v>
      </c>
      <c r="J23" s="34" t="s">
        <v>11958</v>
      </c>
      <c r="K23" s="2" t="s">
        <v>18179</v>
      </c>
      <c r="L23" s="34" t="s">
        <v>120</v>
      </c>
      <c r="M23" s="34" t="s">
        <v>120</v>
      </c>
      <c r="N23" s="34" t="s">
        <v>11959</v>
      </c>
      <c r="O23" s="34" t="s">
        <v>116</v>
      </c>
      <c r="P23" s="34" t="s">
        <v>124</v>
      </c>
      <c r="Q23" s="34" t="s">
        <v>112</v>
      </c>
      <c r="R23" s="34">
        <v>2019</v>
      </c>
      <c r="S23" s="34" t="s">
        <v>125</v>
      </c>
      <c r="T23" s="34" t="s">
        <v>11147</v>
      </c>
      <c r="U23" s="34" t="s">
        <v>10418</v>
      </c>
      <c r="V23" s="34" t="s">
        <v>10419</v>
      </c>
      <c r="W23" s="34" t="s">
        <v>129</v>
      </c>
      <c r="X23" s="34" t="s">
        <v>10420</v>
      </c>
      <c r="Y23" s="34" t="s">
        <v>10421</v>
      </c>
      <c r="Z23" s="34" t="s">
        <v>132</v>
      </c>
      <c r="AA23" s="34" t="s">
        <v>133</v>
      </c>
      <c r="AB23" s="34" t="s">
        <v>134</v>
      </c>
      <c r="AC23" s="34" t="s">
        <v>135</v>
      </c>
      <c r="AD23" s="34" t="s">
        <v>10422</v>
      </c>
      <c r="AE23" s="34" t="s">
        <v>138</v>
      </c>
      <c r="AF23" s="34" t="s">
        <v>116</v>
      </c>
      <c r="AG23" s="34" t="s">
        <v>11960</v>
      </c>
      <c r="AH23" s="34" t="s">
        <v>76</v>
      </c>
      <c r="AI23" s="34" t="s">
        <v>3697</v>
      </c>
      <c r="AJ23" s="34" t="s">
        <v>2358</v>
      </c>
      <c r="AK23" s="34" t="s">
        <v>5827</v>
      </c>
      <c r="AL23" s="34" t="s">
        <v>8970</v>
      </c>
      <c r="AM23" s="34" t="s">
        <v>1856</v>
      </c>
      <c r="AN23" s="34" t="s">
        <v>4494</v>
      </c>
      <c r="AO23" s="34" t="s">
        <v>11635</v>
      </c>
      <c r="AP23" s="34" t="s">
        <v>7344</v>
      </c>
      <c r="AQ23" s="34" t="s">
        <v>9269</v>
      </c>
      <c r="AR23" s="34" t="s">
        <v>7345</v>
      </c>
      <c r="AS23" s="34" t="s">
        <v>116</v>
      </c>
      <c r="AT23" s="34" t="s">
        <v>116</v>
      </c>
      <c r="AU23" s="34" t="s">
        <v>116</v>
      </c>
      <c r="AV23" s="34" t="s">
        <v>116</v>
      </c>
      <c r="AW23" s="34" t="s">
        <v>116</v>
      </c>
      <c r="AX23" s="34" t="s">
        <v>116</v>
      </c>
      <c r="AY23" s="34" t="s">
        <v>116</v>
      </c>
      <c r="AZ23" s="34" t="s">
        <v>116</v>
      </c>
      <c r="BA23" s="34" t="s">
        <v>116</v>
      </c>
      <c r="BB23" s="34" t="s">
        <v>116</v>
      </c>
      <c r="BC23" s="34" t="s">
        <v>116</v>
      </c>
      <c r="BD23" s="34" t="s">
        <v>116</v>
      </c>
      <c r="BE23" s="34" t="s">
        <v>116</v>
      </c>
      <c r="BF23" s="34" t="s">
        <v>116</v>
      </c>
      <c r="BG23" s="34" t="s">
        <v>116</v>
      </c>
      <c r="BH23" s="34" t="s">
        <v>116</v>
      </c>
      <c r="BI23" s="34" t="s">
        <v>116</v>
      </c>
      <c r="BJ23" s="34" t="s">
        <v>116</v>
      </c>
      <c r="BK23" s="34" t="s">
        <v>116</v>
      </c>
      <c r="BL23" s="34" t="s">
        <v>116</v>
      </c>
      <c r="BM23" s="34" t="s">
        <v>116</v>
      </c>
      <c r="BN23" s="34" t="s">
        <v>116</v>
      </c>
      <c r="BO23" s="34" t="s">
        <v>116</v>
      </c>
      <c r="BP23" s="34" t="s">
        <v>116</v>
      </c>
      <c r="BQ23" s="34" t="s">
        <v>116</v>
      </c>
    </row>
    <row r="24" spans="1:70" x14ac:dyDescent="0.25">
      <c r="A24" s="43">
        <v>44652</v>
      </c>
      <c r="B24" s="42" t="s">
        <v>18180</v>
      </c>
      <c r="C24" s="32" t="s">
        <v>112</v>
      </c>
      <c r="D24" s="32">
        <v>20240120</v>
      </c>
      <c r="E24" s="42" t="s">
        <v>6960</v>
      </c>
      <c r="F24" s="42" t="s">
        <v>10914</v>
      </c>
      <c r="G24" s="42" t="s">
        <v>18181</v>
      </c>
      <c r="H24" s="42"/>
      <c r="I24" s="42" t="s">
        <v>18182</v>
      </c>
      <c r="J24" s="42" t="s">
        <v>18183</v>
      </c>
      <c r="K24" s="51" t="s">
        <v>18184</v>
      </c>
      <c r="L24" s="42" t="s">
        <v>120</v>
      </c>
      <c r="M24" s="42" t="s">
        <v>120</v>
      </c>
      <c r="N24" s="42" t="s">
        <v>18185</v>
      </c>
      <c r="O24" s="42"/>
      <c r="P24" s="42" t="s">
        <v>124</v>
      </c>
      <c r="Q24" s="42" t="s">
        <v>112</v>
      </c>
      <c r="R24" s="42">
        <v>2017</v>
      </c>
      <c r="S24" s="42" t="s">
        <v>125</v>
      </c>
      <c r="T24" s="42" t="s">
        <v>16698</v>
      </c>
      <c r="U24" s="42" t="s">
        <v>10418</v>
      </c>
      <c r="V24" s="42" t="s">
        <v>10419</v>
      </c>
      <c r="W24" s="42" t="s">
        <v>129</v>
      </c>
      <c r="X24" s="42" t="s">
        <v>16699</v>
      </c>
      <c r="Y24" s="42" t="s">
        <v>10421</v>
      </c>
      <c r="Z24" s="42" t="s">
        <v>132</v>
      </c>
      <c r="AA24" s="42" t="s">
        <v>133</v>
      </c>
      <c r="AB24" s="42" t="s">
        <v>134</v>
      </c>
      <c r="AC24" s="42" t="s">
        <v>135</v>
      </c>
      <c r="AD24" s="42" t="s">
        <v>10422</v>
      </c>
      <c r="AE24" s="42" t="s">
        <v>138</v>
      </c>
      <c r="AF24" s="42"/>
      <c r="AG24" s="42" t="s">
        <v>18186</v>
      </c>
      <c r="AH24" s="42" t="s">
        <v>76</v>
      </c>
      <c r="AI24" s="52" t="s">
        <v>16699</v>
      </c>
      <c r="AJ24" s="52" t="s">
        <v>16701</v>
      </c>
      <c r="AK24" s="52" t="s">
        <v>16702</v>
      </c>
      <c r="AL24" s="52" t="s">
        <v>10420</v>
      </c>
      <c r="AM24" s="52" t="s">
        <v>16703</v>
      </c>
      <c r="AN24" s="52" t="s">
        <v>16704</v>
      </c>
      <c r="AO24" s="52" t="s">
        <v>16705</v>
      </c>
      <c r="AP24" s="52" t="s">
        <v>16706</v>
      </c>
      <c r="AQ24" s="52" t="s">
        <v>16707</v>
      </c>
      <c r="AR24" s="52" t="s">
        <v>18187</v>
      </c>
      <c r="AS24" s="52" t="s">
        <v>18187</v>
      </c>
      <c r="AT24" s="52" t="s">
        <v>15224</v>
      </c>
      <c r="AU24" s="52" t="s">
        <v>18188</v>
      </c>
      <c r="AV24" s="52" t="s">
        <v>18189</v>
      </c>
      <c r="AW24" s="52" t="s">
        <v>18190</v>
      </c>
      <c r="AX24" s="52" t="s">
        <v>11650</v>
      </c>
      <c r="AY24" s="52" t="s">
        <v>1382</v>
      </c>
      <c r="AZ24" s="52" t="s">
        <v>18191</v>
      </c>
      <c r="BA24" s="52" t="s">
        <v>7597</v>
      </c>
      <c r="BB24" s="52"/>
      <c r="BC24" s="52"/>
      <c r="BD24" s="52"/>
      <c r="BE24" s="52"/>
      <c r="BF24" s="52"/>
      <c r="BG24" s="52"/>
      <c r="BH24" s="52"/>
      <c r="BI24" s="52"/>
      <c r="BJ24" s="52"/>
      <c r="BK24" s="52"/>
      <c r="BL24" s="52"/>
      <c r="BM24" s="52"/>
      <c r="BN24" s="52"/>
      <c r="BO24" s="52"/>
      <c r="BP24" s="52"/>
      <c r="BQ24" s="52"/>
    </row>
    <row r="25" spans="1:70" x14ac:dyDescent="0.25">
      <c r="A25" s="43">
        <v>44652</v>
      </c>
      <c r="B25" s="42" t="s">
        <v>12119</v>
      </c>
      <c r="C25" s="32" t="s">
        <v>112</v>
      </c>
      <c r="D25" s="32">
        <v>20240120</v>
      </c>
      <c r="E25" s="42" t="s">
        <v>10531</v>
      </c>
      <c r="F25" s="42" t="s">
        <v>12120</v>
      </c>
      <c r="G25" s="42" t="s">
        <v>7322</v>
      </c>
      <c r="H25" s="42"/>
      <c r="I25" s="42" t="s">
        <v>7323</v>
      </c>
      <c r="J25" s="42" t="s">
        <v>18192</v>
      </c>
      <c r="K25" s="42" t="s">
        <v>18193</v>
      </c>
      <c r="L25" s="42" t="s">
        <v>120</v>
      </c>
      <c r="M25" s="42" t="s">
        <v>120</v>
      </c>
      <c r="N25" s="42" t="s">
        <v>18194</v>
      </c>
      <c r="O25" s="42"/>
      <c r="P25" s="42" t="s">
        <v>124</v>
      </c>
      <c r="Q25" s="42" t="s">
        <v>112</v>
      </c>
      <c r="R25" s="42">
        <v>2018</v>
      </c>
      <c r="S25" s="42" t="s">
        <v>125</v>
      </c>
      <c r="T25" s="42" t="s">
        <v>18195</v>
      </c>
      <c r="U25" s="42" t="s">
        <v>10418</v>
      </c>
      <c r="V25" s="42" t="s">
        <v>10419</v>
      </c>
      <c r="W25" s="42" t="s">
        <v>129</v>
      </c>
      <c r="X25" s="42" t="s">
        <v>16699</v>
      </c>
      <c r="Y25" s="42" t="s">
        <v>10421</v>
      </c>
      <c r="Z25" s="42" t="s">
        <v>132</v>
      </c>
      <c r="AA25" s="42" t="s">
        <v>133</v>
      </c>
      <c r="AB25" s="42" t="s">
        <v>134</v>
      </c>
      <c r="AC25" s="42" t="s">
        <v>135</v>
      </c>
      <c r="AD25" s="42" t="s">
        <v>10422</v>
      </c>
      <c r="AE25" s="42" t="s">
        <v>138</v>
      </c>
      <c r="AF25" s="42"/>
      <c r="AG25" s="42" t="s">
        <v>18196</v>
      </c>
      <c r="AH25" s="42" t="s">
        <v>76</v>
      </c>
      <c r="AI25" s="42" t="s">
        <v>18197</v>
      </c>
      <c r="AJ25" s="42" t="s">
        <v>15186</v>
      </c>
      <c r="AK25" s="42" t="s">
        <v>18198</v>
      </c>
      <c r="AL25" s="42" t="s">
        <v>18199</v>
      </c>
      <c r="AM25" s="42" t="s">
        <v>15185</v>
      </c>
      <c r="AN25" s="42" t="s">
        <v>1960</v>
      </c>
      <c r="AO25" s="42" t="s">
        <v>18200</v>
      </c>
      <c r="AP25" s="42" t="s">
        <v>16701</v>
      </c>
      <c r="AQ25" s="42" t="s">
        <v>16702</v>
      </c>
      <c r="AR25" s="42" t="s">
        <v>10420</v>
      </c>
      <c r="AS25" s="42" t="s">
        <v>16703</v>
      </c>
      <c r="AT25" s="42" t="s">
        <v>16704</v>
      </c>
      <c r="AU25" s="42" t="s">
        <v>16705</v>
      </c>
      <c r="AV25" s="42" t="s">
        <v>16706</v>
      </c>
      <c r="AW25" s="42" t="s">
        <v>16707</v>
      </c>
      <c r="AX25" s="42" t="s">
        <v>18201</v>
      </c>
      <c r="AY25" s="42"/>
      <c r="AZ25" s="42"/>
      <c r="BA25" s="42"/>
      <c r="BB25" s="42"/>
      <c r="BC25" s="42"/>
      <c r="BD25" s="42"/>
      <c r="BE25" s="42"/>
      <c r="BF25" s="42"/>
      <c r="BG25" s="42"/>
      <c r="BH25" s="42"/>
      <c r="BI25" s="42"/>
      <c r="BJ25" s="42"/>
      <c r="BK25" s="42"/>
      <c r="BL25" s="42"/>
      <c r="BM25" s="42"/>
      <c r="BN25" s="42"/>
      <c r="BO25" s="42"/>
      <c r="BP25" s="42"/>
      <c r="BQ25" s="42"/>
    </row>
    <row r="26" spans="1:70" x14ac:dyDescent="0.25">
      <c r="A26" s="43">
        <v>44621</v>
      </c>
      <c r="B26" s="42" t="s">
        <v>12127</v>
      </c>
      <c r="C26" s="32" t="s">
        <v>112</v>
      </c>
      <c r="D26" s="32">
        <v>20240120</v>
      </c>
      <c r="E26" s="42" t="s">
        <v>10531</v>
      </c>
      <c r="F26" s="42" t="s">
        <v>12128</v>
      </c>
      <c r="G26" s="42" t="s">
        <v>7322</v>
      </c>
      <c r="H26" s="42"/>
      <c r="I26" s="42" t="s">
        <v>7323</v>
      </c>
      <c r="J26" s="42" t="s">
        <v>18202</v>
      </c>
      <c r="K26" s="42" t="s">
        <v>18203</v>
      </c>
      <c r="L26" s="42" t="s">
        <v>120</v>
      </c>
      <c r="M26" s="42" t="s">
        <v>120</v>
      </c>
      <c r="N26" s="42" t="s">
        <v>18204</v>
      </c>
      <c r="O26" s="42"/>
      <c r="P26" s="42" t="s">
        <v>124</v>
      </c>
      <c r="Q26" s="42" t="s">
        <v>112</v>
      </c>
      <c r="R26" s="42">
        <v>2018</v>
      </c>
      <c r="S26" s="42" t="s">
        <v>125</v>
      </c>
      <c r="T26" s="42" t="s">
        <v>18195</v>
      </c>
      <c r="U26" s="42" t="s">
        <v>10418</v>
      </c>
      <c r="V26" s="42" t="s">
        <v>10419</v>
      </c>
      <c r="W26" s="42" t="s">
        <v>129</v>
      </c>
      <c r="X26" s="42" t="s">
        <v>16699</v>
      </c>
      <c r="Y26" s="42" t="s">
        <v>10421</v>
      </c>
      <c r="Z26" s="42" t="s">
        <v>132</v>
      </c>
      <c r="AA26" s="42" t="s">
        <v>133</v>
      </c>
      <c r="AB26" s="42" t="s">
        <v>134</v>
      </c>
      <c r="AC26" s="42" t="s">
        <v>135</v>
      </c>
      <c r="AD26" s="42" t="s">
        <v>10422</v>
      </c>
      <c r="AE26" s="42" t="s">
        <v>138</v>
      </c>
      <c r="AF26" s="42"/>
      <c r="AG26" s="42" t="s">
        <v>18205</v>
      </c>
      <c r="AH26" s="42" t="s">
        <v>76</v>
      </c>
      <c r="AI26" s="42" t="s">
        <v>18197</v>
      </c>
      <c r="AJ26" s="42" t="s">
        <v>15186</v>
      </c>
      <c r="AK26" s="42" t="s">
        <v>18206</v>
      </c>
      <c r="AL26" s="42" t="s">
        <v>15181</v>
      </c>
      <c r="AM26" s="42" t="s">
        <v>18207</v>
      </c>
      <c r="AN26" s="42" t="s">
        <v>18208</v>
      </c>
      <c r="AO26" s="42" t="s">
        <v>10960</v>
      </c>
      <c r="AP26" s="42" t="s">
        <v>18209</v>
      </c>
      <c r="AQ26" s="42" t="s">
        <v>18210</v>
      </c>
      <c r="AR26" s="42" t="s">
        <v>16701</v>
      </c>
      <c r="AS26" s="42" t="s">
        <v>16702</v>
      </c>
      <c r="AT26" s="42" t="s">
        <v>10420</v>
      </c>
      <c r="AU26" s="42" t="s">
        <v>16703</v>
      </c>
      <c r="AV26" s="42" t="s">
        <v>16704</v>
      </c>
      <c r="AW26" s="42" t="s">
        <v>16705</v>
      </c>
      <c r="AX26" s="42" t="s">
        <v>16706</v>
      </c>
      <c r="AY26" s="42" t="s">
        <v>16707</v>
      </c>
      <c r="AZ26" s="42"/>
      <c r="BA26" s="42"/>
      <c r="BB26" s="42"/>
      <c r="BC26" s="42"/>
      <c r="BD26" s="42"/>
      <c r="BE26" s="42"/>
      <c r="BF26" s="42"/>
      <c r="BG26" s="42"/>
      <c r="BH26" s="42"/>
      <c r="BI26" s="42"/>
      <c r="BJ26" s="42"/>
      <c r="BK26" s="42"/>
      <c r="BL26" s="42"/>
      <c r="BM26" s="42"/>
      <c r="BN26" s="42"/>
      <c r="BO26" s="42"/>
      <c r="BP26" s="42"/>
      <c r="BQ26" s="42"/>
    </row>
    <row r="27" spans="1:70" x14ac:dyDescent="0.25">
      <c r="A27" s="43">
        <v>44621</v>
      </c>
      <c r="B27" s="42" t="s">
        <v>18211</v>
      </c>
      <c r="C27" s="32" t="s">
        <v>112</v>
      </c>
      <c r="D27" s="32">
        <v>20240120</v>
      </c>
      <c r="E27" s="42" t="s">
        <v>6610</v>
      </c>
      <c r="F27" s="42" t="s">
        <v>11004</v>
      </c>
      <c r="G27" s="42" t="s">
        <v>18212</v>
      </c>
      <c r="H27" s="42"/>
      <c r="I27" s="42" t="s">
        <v>18213</v>
      </c>
      <c r="J27" s="42" t="s">
        <v>18214</v>
      </c>
      <c r="K27" s="51" t="s">
        <v>18215</v>
      </c>
      <c r="L27" s="42" t="s">
        <v>120</v>
      </c>
      <c r="M27" s="42" t="s">
        <v>120</v>
      </c>
      <c r="N27" s="42" t="s">
        <v>18216</v>
      </c>
      <c r="O27" s="42"/>
      <c r="P27" s="42" t="s">
        <v>124</v>
      </c>
      <c r="Q27" s="42" t="s">
        <v>112</v>
      </c>
      <c r="R27" s="42">
        <v>2016</v>
      </c>
      <c r="S27" s="42" t="s">
        <v>125</v>
      </c>
      <c r="T27" s="42" t="s">
        <v>16698</v>
      </c>
      <c r="U27" s="42" t="s">
        <v>10418</v>
      </c>
      <c r="V27" s="42" t="s">
        <v>10419</v>
      </c>
      <c r="W27" s="42" t="s">
        <v>129</v>
      </c>
      <c r="X27" s="42" t="s">
        <v>16699</v>
      </c>
      <c r="Y27" s="42" t="s">
        <v>10421</v>
      </c>
      <c r="Z27" s="42" t="s">
        <v>132</v>
      </c>
      <c r="AA27" s="42" t="s">
        <v>133</v>
      </c>
      <c r="AB27" s="42" t="s">
        <v>134</v>
      </c>
      <c r="AC27" s="42" t="s">
        <v>135</v>
      </c>
      <c r="AD27" s="42" t="s">
        <v>10422</v>
      </c>
      <c r="AE27" s="42" t="s">
        <v>138</v>
      </c>
      <c r="AF27" s="42"/>
      <c r="AG27" s="42" t="s">
        <v>18217</v>
      </c>
      <c r="AH27" s="42" t="s">
        <v>76</v>
      </c>
      <c r="AI27" s="52" t="s">
        <v>17536</v>
      </c>
      <c r="AJ27" s="52" t="s">
        <v>18218</v>
      </c>
      <c r="AK27" s="52" t="s">
        <v>18219</v>
      </c>
      <c r="AL27" s="52" t="s">
        <v>18220</v>
      </c>
      <c r="AM27" s="52" t="s">
        <v>18221</v>
      </c>
      <c r="AN27" s="52" t="s">
        <v>18222</v>
      </c>
      <c r="AO27" s="52" t="s">
        <v>18223</v>
      </c>
      <c r="AP27" s="52" t="s">
        <v>15869</v>
      </c>
      <c r="AQ27" s="52" t="s">
        <v>18224</v>
      </c>
      <c r="AR27" s="52" t="s">
        <v>18225</v>
      </c>
      <c r="AS27" s="52" t="s">
        <v>18226</v>
      </c>
      <c r="AT27" s="52" t="s">
        <v>16699</v>
      </c>
      <c r="AU27" s="52" t="s">
        <v>16701</v>
      </c>
      <c r="AV27" s="52" t="s">
        <v>16702</v>
      </c>
      <c r="AW27" s="52" t="s">
        <v>16703</v>
      </c>
      <c r="AX27" s="52" t="s">
        <v>16704</v>
      </c>
      <c r="AY27" s="52" t="s">
        <v>16705</v>
      </c>
      <c r="AZ27" s="52" t="s">
        <v>16706</v>
      </c>
      <c r="BA27" s="52" t="s">
        <v>16707</v>
      </c>
      <c r="BB27" s="52"/>
      <c r="BC27" s="52"/>
      <c r="BD27" s="52"/>
      <c r="BE27" s="52"/>
      <c r="BF27" s="52"/>
      <c r="BG27" s="52"/>
      <c r="BH27" s="52"/>
      <c r="BI27" s="52"/>
      <c r="BJ27" s="52"/>
      <c r="BK27" s="52"/>
      <c r="BL27" s="52"/>
      <c r="BM27" s="52"/>
      <c r="BN27" s="52"/>
      <c r="BO27" s="52"/>
      <c r="BP27" s="52"/>
      <c r="BQ27" s="52"/>
    </row>
    <row r="28" spans="1:70" x14ac:dyDescent="0.25">
      <c r="A28" s="43">
        <v>44562</v>
      </c>
      <c r="B28" s="42" t="s">
        <v>18227</v>
      </c>
      <c r="C28" s="32" t="s">
        <v>112</v>
      </c>
      <c r="D28" s="32">
        <v>20240120</v>
      </c>
      <c r="E28" s="42" t="s">
        <v>18228</v>
      </c>
      <c r="F28" s="42" t="s">
        <v>12641</v>
      </c>
      <c r="G28" s="42" t="s">
        <v>18229</v>
      </c>
      <c r="H28" s="42"/>
      <c r="I28" s="42" t="s">
        <v>18230</v>
      </c>
      <c r="J28" s="42" t="s">
        <v>18231</v>
      </c>
      <c r="K28" s="51" t="s">
        <v>18232</v>
      </c>
      <c r="L28" s="42" t="s">
        <v>120</v>
      </c>
      <c r="M28" s="42" t="s">
        <v>120</v>
      </c>
      <c r="N28" s="42" t="s">
        <v>18233</v>
      </c>
      <c r="O28" s="42"/>
      <c r="P28" s="42" t="s">
        <v>124</v>
      </c>
      <c r="Q28" s="42" t="s">
        <v>112</v>
      </c>
      <c r="R28" s="42">
        <v>2016</v>
      </c>
      <c r="S28" s="42" t="s">
        <v>125</v>
      </c>
      <c r="T28" s="42" t="s">
        <v>16698</v>
      </c>
      <c r="U28" s="42" t="s">
        <v>10418</v>
      </c>
      <c r="V28" s="42" t="s">
        <v>10419</v>
      </c>
      <c r="W28" s="42" t="s">
        <v>129</v>
      </c>
      <c r="X28" s="42" t="s">
        <v>16699</v>
      </c>
      <c r="Y28" s="42" t="s">
        <v>10421</v>
      </c>
      <c r="Z28" s="42" t="s">
        <v>132</v>
      </c>
      <c r="AA28" s="42" t="s">
        <v>133</v>
      </c>
      <c r="AB28" s="42" t="s">
        <v>134</v>
      </c>
      <c r="AC28" s="42" t="s">
        <v>135</v>
      </c>
      <c r="AD28" s="42" t="s">
        <v>10422</v>
      </c>
      <c r="AE28" s="42" t="s">
        <v>138</v>
      </c>
      <c r="AF28" s="42"/>
      <c r="AG28" s="42" t="s">
        <v>18234</v>
      </c>
      <c r="AH28" s="42" t="s">
        <v>76</v>
      </c>
      <c r="AI28" s="52" t="s">
        <v>16701</v>
      </c>
      <c r="AJ28" s="52" t="s">
        <v>16702</v>
      </c>
      <c r="AK28" s="52" t="s">
        <v>16703</v>
      </c>
      <c r="AL28" s="52" t="s">
        <v>16704</v>
      </c>
      <c r="AM28" s="52" t="s">
        <v>16705</v>
      </c>
      <c r="AN28" s="52" t="s">
        <v>16706</v>
      </c>
      <c r="AO28" s="52" t="s">
        <v>16707</v>
      </c>
      <c r="AP28" s="52" t="s">
        <v>15111</v>
      </c>
      <c r="AQ28" s="52" t="s">
        <v>18235</v>
      </c>
      <c r="AR28" s="52" t="s">
        <v>18236</v>
      </c>
      <c r="AS28" s="52" t="s">
        <v>17585</v>
      </c>
      <c r="AT28" s="52" t="s">
        <v>18237</v>
      </c>
      <c r="AU28" s="52" t="s">
        <v>18238</v>
      </c>
      <c r="AV28" s="52" t="s">
        <v>18239</v>
      </c>
      <c r="AW28" s="52" t="s">
        <v>18240</v>
      </c>
      <c r="AX28" s="52" t="s">
        <v>18241</v>
      </c>
      <c r="AY28" s="52" t="s">
        <v>15512</v>
      </c>
      <c r="AZ28" s="52" t="s">
        <v>18242</v>
      </c>
      <c r="BA28" s="52" t="s">
        <v>18243</v>
      </c>
      <c r="BB28" s="52" t="s">
        <v>18244</v>
      </c>
      <c r="BC28" s="52"/>
      <c r="BD28" s="52"/>
      <c r="BE28" s="52"/>
      <c r="BF28" s="52"/>
      <c r="BG28" s="52"/>
      <c r="BH28" s="52"/>
      <c r="BI28" s="52"/>
      <c r="BJ28" s="52"/>
      <c r="BK28" s="52"/>
      <c r="BL28" s="52"/>
      <c r="BM28" s="52"/>
      <c r="BN28" s="52"/>
      <c r="BO28" s="52"/>
      <c r="BP28" s="52"/>
      <c r="BQ28" s="52"/>
    </row>
    <row r="29" spans="1:70" x14ac:dyDescent="0.25">
      <c r="A29" s="43">
        <v>44531</v>
      </c>
      <c r="B29" s="42" t="s">
        <v>18245</v>
      </c>
      <c r="C29" s="32" t="s">
        <v>112</v>
      </c>
      <c r="D29" s="32">
        <v>20240120</v>
      </c>
      <c r="E29" s="42" t="s">
        <v>15582</v>
      </c>
      <c r="F29" s="42" t="s">
        <v>18246</v>
      </c>
      <c r="G29" s="42" t="s">
        <v>876</v>
      </c>
      <c r="H29" s="42"/>
      <c r="I29" s="42" t="s">
        <v>877</v>
      </c>
      <c r="J29" s="42" t="s">
        <v>18247</v>
      </c>
      <c r="K29" s="51" t="s">
        <v>18248</v>
      </c>
      <c r="L29" s="42" t="s">
        <v>120</v>
      </c>
      <c r="M29" s="42" t="s">
        <v>120</v>
      </c>
      <c r="N29" s="42" t="s">
        <v>18249</v>
      </c>
      <c r="O29" s="42"/>
      <c r="P29" s="42" t="s">
        <v>124</v>
      </c>
      <c r="Q29" s="42" t="s">
        <v>112</v>
      </c>
      <c r="R29" s="42">
        <v>2017</v>
      </c>
      <c r="S29" s="42" t="s">
        <v>125</v>
      </c>
      <c r="T29" s="42" t="s">
        <v>16698</v>
      </c>
      <c r="U29" s="42" t="s">
        <v>10418</v>
      </c>
      <c r="V29" s="42" t="s">
        <v>10419</v>
      </c>
      <c r="W29" s="42" t="s">
        <v>129</v>
      </c>
      <c r="X29" s="42" t="s">
        <v>16699</v>
      </c>
      <c r="Y29" s="42" t="s">
        <v>10421</v>
      </c>
      <c r="Z29" s="42" t="s">
        <v>132</v>
      </c>
      <c r="AA29" s="42" t="s">
        <v>133</v>
      </c>
      <c r="AB29" s="42" t="s">
        <v>134</v>
      </c>
      <c r="AC29" s="42" t="s">
        <v>135</v>
      </c>
      <c r="AD29" s="42" t="s">
        <v>10422</v>
      </c>
      <c r="AE29" s="42" t="s">
        <v>138</v>
      </c>
      <c r="AF29" s="42"/>
      <c r="AG29" s="42" t="s">
        <v>18250</v>
      </c>
      <c r="AH29" s="42" t="s">
        <v>76</v>
      </c>
      <c r="AI29" s="52" t="s">
        <v>16699</v>
      </c>
      <c r="AJ29" s="52" t="s">
        <v>16701</v>
      </c>
      <c r="AK29" s="52" t="s">
        <v>16702</v>
      </c>
      <c r="AL29" s="52" t="s">
        <v>16703</v>
      </c>
      <c r="AM29" s="52" t="s">
        <v>16704</v>
      </c>
      <c r="AN29" s="52" t="s">
        <v>16705</v>
      </c>
      <c r="AO29" s="52" t="s">
        <v>16706</v>
      </c>
      <c r="AP29" s="52" t="s">
        <v>16707</v>
      </c>
      <c r="AQ29" s="52" t="s">
        <v>15229</v>
      </c>
      <c r="AR29" s="52" t="s">
        <v>18251</v>
      </c>
      <c r="AS29" s="52" t="s">
        <v>18252</v>
      </c>
      <c r="AT29" s="52" t="s">
        <v>15226</v>
      </c>
      <c r="AU29" s="52" t="s">
        <v>18253</v>
      </c>
      <c r="AV29" s="52" t="s">
        <v>18254</v>
      </c>
      <c r="AW29" s="52" t="s">
        <v>18255</v>
      </c>
      <c r="AX29" s="52" t="s">
        <v>18256</v>
      </c>
      <c r="AY29" s="52" t="s">
        <v>18257</v>
      </c>
      <c r="AZ29" s="52" t="s">
        <v>18258</v>
      </c>
      <c r="BA29" s="52" t="s">
        <v>18259</v>
      </c>
      <c r="BB29" s="52" t="s">
        <v>18260</v>
      </c>
      <c r="BC29" s="52"/>
      <c r="BD29" s="52"/>
      <c r="BE29" s="52"/>
      <c r="BF29" s="52"/>
      <c r="BG29" s="52"/>
      <c r="BH29" s="52"/>
      <c r="BI29" s="52"/>
      <c r="BJ29" s="52"/>
      <c r="BK29" s="52"/>
      <c r="BL29" s="52"/>
      <c r="BM29" s="52"/>
      <c r="BN29" s="52"/>
      <c r="BO29" s="52"/>
      <c r="BP29" s="52"/>
      <c r="BQ29" s="52"/>
    </row>
    <row r="30" spans="1:70" x14ac:dyDescent="0.25">
      <c r="A30" s="43">
        <v>44470</v>
      </c>
      <c r="B30" s="42" t="s">
        <v>18261</v>
      </c>
      <c r="C30" s="32" t="s">
        <v>112</v>
      </c>
      <c r="D30" s="32">
        <v>20240120</v>
      </c>
      <c r="E30" s="42" t="s">
        <v>18262</v>
      </c>
      <c r="F30" s="42" t="s">
        <v>18263</v>
      </c>
      <c r="G30" s="42" t="s">
        <v>470</v>
      </c>
      <c r="H30" s="42"/>
      <c r="I30" s="42" t="s">
        <v>471</v>
      </c>
      <c r="J30" s="42" t="s">
        <v>18264</v>
      </c>
      <c r="K30" s="51" t="s">
        <v>18265</v>
      </c>
      <c r="L30" s="42" t="s">
        <v>120</v>
      </c>
      <c r="M30" s="42" t="s">
        <v>120</v>
      </c>
      <c r="N30" s="42" t="s">
        <v>18266</v>
      </c>
      <c r="O30" s="42"/>
      <c r="P30" s="42" t="s">
        <v>124</v>
      </c>
      <c r="Q30" s="42" t="s">
        <v>112</v>
      </c>
      <c r="R30" s="42">
        <v>2016</v>
      </c>
      <c r="S30" s="42" t="s">
        <v>125</v>
      </c>
      <c r="T30" s="42" t="s">
        <v>16698</v>
      </c>
      <c r="U30" s="42" t="s">
        <v>10418</v>
      </c>
      <c r="V30" s="42" t="s">
        <v>10419</v>
      </c>
      <c r="W30" s="42" t="s">
        <v>129</v>
      </c>
      <c r="X30" s="42" t="s">
        <v>16699</v>
      </c>
      <c r="Y30" s="42" t="s">
        <v>10421</v>
      </c>
      <c r="Z30" s="42" t="s">
        <v>132</v>
      </c>
      <c r="AA30" s="42" t="s">
        <v>133</v>
      </c>
      <c r="AB30" s="42" t="s">
        <v>134</v>
      </c>
      <c r="AC30" s="42" t="s">
        <v>135</v>
      </c>
      <c r="AD30" s="42" t="s">
        <v>10422</v>
      </c>
      <c r="AE30" s="42" t="s">
        <v>138</v>
      </c>
      <c r="AF30" s="42"/>
      <c r="AG30" s="42" t="s">
        <v>18267</v>
      </c>
      <c r="AH30" s="42" t="s">
        <v>76</v>
      </c>
      <c r="AI30" s="52" t="s">
        <v>18268</v>
      </c>
      <c r="AJ30" s="52" t="s">
        <v>18269</v>
      </c>
      <c r="AK30" s="52" t="s">
        <v>18270</v>
      </c>
      <c r="AL30" s="52" t="s">
        <v>6960</v>
      </c>
      <c r="AM30" s="52" t="s">
        <v>16699</v>
      </c>
      <c r="AN30" s="52" t="s">
        <v>16701</v>
      </c>
      <c r="AO30" s="52" t="s">
        <v>16702</v>
      </c>
      <c r="AP30" s="52" t="s">
        <v>10420</v>
      </c>
      <c r="AQ30" s="52" t="s">
        <v>16703</v>
      </c>
      <c r="AR30" s="52" t="s">
        <v>16704</v>
      </c>
      <c r="AS30" s="52" t="s">
        <v>16705</v>
      </c>
      <c r="AT30" s="52" t="s">
        <v>16706</v>
      </c>
      <c r="AU30" s="52" t="s">
        <v>16707</v>
      </c>
      <c r="AV30" s="52"/>
      <c r="AW30" s="52"/>
      <c r="AX30" s="52"/>
      <c r="AY30" s="52"/>
      <c r="AZ30" s="52"/>
      <c r="BA30" s="52"/>
      <c r="BB30" s="52"/>
      <c r="BC30" s="52"/>
      <c r="BD30" s="52"/>
      <c r="BE30" s="52"/>
      <c r="BF30" s="52"/>
      <c r="BG30" s="52"/>
      <c r="BH30" s="52"/>
      <c r="BI30" s="52"/>
      <c r="BJ30" s="52"/>
      <c r="BK30" s="52"/>
      <c r="BL30" s="52"/>
      <c r="BM30" s="52"/>
      <c r="BN30" s="52"/>
      <c r="BO30" s="52"/>
      <c r="BP30" s="52"/>
      <c r="BQ30" s="52"/>
    </row>
    <row r="31" spans="1:70" x14ac:dyDescent="0.25">
      <c r="A31" s="43">
        <v>44440</v>
      </c>
      <c r="B31" s="42" t="s">
        <v>12860</v>
      </c>
      <c r="C31" s="32" t="s">
        <v>112</v>
      </c>
      <c r="D31" s="32">
        <v>20240120</v>
      </c>
      <c r="E31" s="42" t="s">
        <v>487</v>
      </c>
      <c r="F31" s="42" t="s">
        <v>993</v>
      </c>
      <c r="G31" s="42" t="s">
        <v>12861</v>
      </c>
      <c r="H31" s="42"/>
      <c r="I31" s="42" t="s">
        <v>12862</v>
      </c>
      <c r="J31" s="42" t="s">
        <v>18271</v>
      </c>
      <c r="K31" s="51" t="s">
        <v>18272</v>
      </c>
      <c r="L31" s="42" t="s">
        <v>120</v>
      </c>
      <c r="M31" s="42" t="s">
        <v>120</v>
      </c>
      <c r="N31" s="42" t="s">
        <v>18273</v>
      </c>
      <c r="O31" s="42"/>
      <c r="P31" s="42" t="s">
        <v>124</v>
      </c>
      <c r="Q31" s="42" t="s">
        <v>112</v>
      </c>
      <c r="R31" s="42">
        <v>2016</v>
      </c>
      <c r="S31" s="42" t="s">
        <v>125</v>
      </c>
      <c r="T31" s="42" t="s">
        <v>16698</v>
      </c>
      <c r="U31" s="42" t="s">
        <v>10418</v>
      </c>
      <c r="V31" s="42" t="s">
        <v>10419</v>
      </c>
      <c r="W31" s="42" t="s">
        <v>129</v>
      </c>
      <c r="X31" s="42" t="s">
        <v>16699</v>
      </c>
      <c r="Y31" s="42" t="s">
        <v>10421</v>
      </c>
      <c r="Z31" s="42" t="s">
        <v>132</v>
      </c>
      <c r="AA31" s="42" t="s">
        <v>133</v>
      </c>
      <c r="AB31" s="42" t="s">
        <v>134</v>
      </c>
      <c r="AC31" s="42" t="s">
        <v>135</v>
      </c>
      <c r="AD31" s="42" t="s">
        <v>10422</v>
      </c>
      <c r="AE31" s="42" t="s">
        <v>138</v>
      </c>
      <c r="AF31" s="42"/>
      <c r="AG31" s="42" t="s">
        <v>18274</v>
      </c>
      <c r="AH31" s="42" t="s">
        <v>76</v>
      </c>
      <c r="AI31" s="52" t="s">
        <v>16701</v>
      </c>
      <c r="AJ31" s="52" t="s">
        <v>16702</v>
      </c>
      <c r="AK31" s="52" t="s">
        <v>10420</v>
      </c>
      <c r="AL31" s="52" t="s">
        <v>16703</v>
      </c>
      <c r="AM31" s="52" t="s">
        <v>16704</v>
      </c>
      <c r="AN31" s="52" t="s">
        <v>16705</v>
      </c>
      <c r="AO31" s="52" t="s">
        <v>16706</v>
      </c>
      <c r="AP31" s="52" t="s">
        <v>16707</v>
      </c>
      <c r="AQ31" s="52" t="s">
        <v>18275</v>
      </c>
      <c r="AR31" s="52" t="s">
        <v>18276</v>
      </c>
      <c r="AS31" s="52" t="s">
        <v>18277</v>
      </c>
      <c r="AT31" s="52" t="s">
        <v>17332</v>
      </c>
      <c r="AU31" s="52" t="s">
        <v>18278</v>
      </c>
      <c r="AV31" s="52" t="s">
        <v>18279</v>
      </c>
      <c r="AW31" s="52" t="s">
        <v>18280</v>
      </c>
      <c r="AX31" s="52" t="s">
        <v>18281</v>
      </c>
      <c r="AY31" s="52" t="s">
        <v>18282</v>
      </c>
      <c r="AZ31" s="52" t="s">
        <v>18283</v>
      </c>
      <c r="BA31" s="52" t="s">
        <v>18284</v>
      </c>
      <c r="BB31" s="52"/>
      <c r="BC31" s="52"/>
      <c r="BD31" s="52"/>
      <c r="BE31" s="52"/>
      <c r="BF31" s="52"/>
      <c r="BG31" s="52"/>
      <c r="BH31" s="52"/>
      <c r="BI31" s="52"/>
      <c r="BJ31" s="52"/>
      <c r="BK31" s="52"/>
      <c r="BL31" s="52"/>
      <c r="BM31" s="52"/>
      <c r="BN31" s="52"/>
      <c r="BO31" s="52"/>
      <c r="BP31" s="52"/>
      <c r="BQ31" s="52"/>
    </row>
    <row r="32" spans="1:70" x14ac:dyDescent="0.25">
      <c r="A32" s="43">
        <v>44409</v>
      </c>
      <c r="B32" s="42" t="s">
        <v>13113</v>
      </c>
      <c r="C32" s="32" t="s">
        <v>112</v>
      </c>
      <c r="D32" s="32">
        <v>20240120</v>
      </c>
      <c r="E32" s="42" t="s">
        <v>589</v>
      </c>
      <c r="F32" s="42" t="s">
        <v>13114</v>
      </c>
      <c r="G32" s="42" t="s">
        <v>18285</v>
      </c>
      <c r="H32" s="42"/>
      <c r="I32" s="42" t="s">
        <v>18286</v>
      </c>
      <c r="J32" s="42" t="s">
        <v>18287</v>
      </c>
      <c r="K32" s="51" t="s">
        <v>18288</v>
      </c>
      <c r="L32" s="42" t="s">
        <v>120</v>
      </c>
      <c r="M32" s="42" t="s">
        <v>120</v>
      </c>
      <c r="N32" s="42" t="s">
        <v>18289</v>
      </c>
      <c r="O32" s="42"/>
      <c r="P32" s="42" t="s">
        <v>124</v>
      </c>
      <c r="Q32" s="42" t="s">
        <v>112</v>
      </c>
      <c r="R32" s="42">
        <v>2016</v>
      </c>
      <c r="S32" s="42" t="s">
        <v>125</v>
      </c>
      <c r="T32" s="42" t="s">
        <v>16698</v>
      </c>
      <c r="U32" s="42" t="s">
        <v>10418</v>
      </c>
      <c r="V32" s="42" t="s">
        <v>10419</v>
      </c>
      <c r="W32" s="42" t="s">
        <v>129</v>
      </c>
      <c r="X32" s="42" t="s">
        <v>16699</v>
      </c>
      <c r="Y32" s="42" t="s">
        <v>10421</v>
      </c>
      <c r="Z32" s="42" t="s">
        <v>132</v>
      </c>
      <c r="AA32" s="42" t="s">
        <v>133</v>
      </c>
      <c r="AB32" s="42" t="s">
        <v>134</v>
      </c>
      <c r="AC32" s="42" t="s">
        <v>135</v>
      </c>
      <c r="AD32" s="42" t="s">
        <v>10422</v>
      </c>
      <c r="AE32" s="42" t="s">
        <v>138</v>
      </c>
      <c r="AF32" s="42"/>
      <c r="AG32" s="42" t="s">
        <v>18290</v>
      </c>
      <c r="AH32" s="42" t="s">
        <v>76</v>
      </c>
      <c r="AI32" s="52" t="s">
        <v>16699</v>
      </c>
      <c r="AJ32" s="52" t="s">
        <v>16701</v>
      </c>
      <c r="AK32" s="52" t="s">
        <v>16702</v>
      </c>
      <c r="AL32" s="52" t="s">
        <v>16703</v>
      </c>
      <c r="AM32" s="52" t="s">
        <v>16704</v>
      </c>
      <c r="AN32" s="52" t="s">
        <v>16705</v>
      </c>
      <c r="AO32" s="52" t="s">
        <v>16706</v>
      </c>
      <c r="AP32" s="52" t="s">
        <v>16707</v>
      </c>
      <c r="AQ32" s="52" t="s">
        <v>18291</v>
      </c>
      <c r="AR32" s="52" t="s">
        <v>18292</v>
      </c>
      <c r="AS32" s="52" t="s">
        <v>16178</v>
      </c>
      <c r="AT32" s="52" t="s">
        <v>18293</v>
      </c>
      <c r="AU32" s="52" t="s">
        <v>18294</v>
      </c>
      <c r="AV32" s="52" t="s">
        <v>18295</v>
      </c>
      <c r="AW32" s="52" t="s">
        <v>18296</v>
      </c>
      <c r="AX32" s="52" t="s">
        <v>18297</v>
      </c>
      <c r="AY32" s="52" t="s">
        <v>18298</v>
      </c>
      <c r="AZ32" s="52" t="s">
        <v>18299</v>
      </c>
      <c r="BA32" s="52" t="s">
        <v>15381</v>
      </c>
      <c r="BB32" s="52"/>
      <c r="BC32" s="52"/>
      <c r="BD32" s="52"/>
      <c r="BE32" s="52"/>
      <c r="BF32" s="52"/>
      <c r="BG32" s="52"/>
      <c r="BH32" s="52"/>
      <c r="BI32" s="52"/>
      <c r="BJ32" s="52"/>
      <c r="BK32" s="52"/>
      <c r="BL32" s="52"/>
      <c r="BM32" s="52"/>
      <c r="BN32" s="52"/>
      <c r="BO32" s="52"/>
      <c r="BP32" s="52"/>
      <c r="BQ32" s="52"/>
    </row>
    <row r="33" spans="1:69" x14ac:dyDescent="0.25">
      <c r="A33" s="43">
        <v>44348</v>
      </c>
      <c r="B33" s="42" t="s">
        <v>12619</v>
      </c>
      <c r="C33" s="32" t="s">
        <v>112</v>
      </c>
      <c r="D33" s="32">
        <v>20240120</v>
      </c>
      <c r="E33" s="42" t="s">
        <v>1033</v>
      </c>
      <c r="F33" s="42" t="s">
        <v>12620</v>
      </c>
      <c r="G33" s="42" t="s">
        <v>6134</v>
      </c>
      <c r="H33" s="42"/>
      <c r="I33" s="42" t="s">
        <v>6135</v>
      </c>
      <c r="J33" s="42" t="s">
        <v>18300</v>
      </c>
      <c r="K33" s="51" t="s">
        <v>18301</v>
      </c>
      <c r="L33" s="42" t="s">
        <v>120</v>
      </c>
      <c r="M33" s="42" t="s">
        <v>120</v>
      </c>
      <c r="N33" s="42" t="s">
        <v>18302</v>
      </c>
      <c r="O33" s="42"/>
      <c r="P33" s="42" t="s">
        <v>124</v>
      </c>
      <c r="Q33" s="42" t="s">
        <v>112</v>
      </c>
      <c r="R33" s="42">
        <v>2017</v>
      </c>
      <c r="S33" s="42" t="s">
        <v>125</v>
      </c>
      <c r="T33" s="42" t="s">
        <v>16698</v>
      </c>
      <c r="U33" s="42" t="s">
        <v>10418</v>
      </c>
      <c r="V33" s="42" t="s">
        <v>10419</v>
      </c>
      <c r="W33" s="42" t="s">
        <v>129</v>
      </c>
      <c r="X33" s="42" t="s">
        <v>16699</v>
      </c>
      <c r="Y33" s="42" t="s">
        <v>10421</v>
      </c>
      <c r="Z33" s="42" t="s">
        <v>132</v>
      </c>
      <c r="AA33" s="42" t="s">
        <v>133</v>
      </c>
      <c r="AB33" s="42" t="s">
        <v>134</v>
      </c>
      <c r="AC33" s="42" t="s">
        <v>135</v>
      </c>
      <c r="AD33" s="42" t="s">
        <v>10422</v>
      </c>
      <c r="AE33" s="42" t="s">
        <v>138</v>
      </c>
      <c r="AF33" s="42"/>
      <c r="AG33" s="42" t="s">
        <v>18303</v>
      </c>
      <c r="AH33" s="42" t="s">
        <v>76</v>
      </c>
      <c r="AI33" s="52" t="s">
        <v>16699</v>
      </c>
      <c r="AJ33" s="52" t="s">
        <v>16701</v>
      </c>
      <c r="AK33" s="52" t="s">
        <v>16702</v>
      </c>
      <c r="AL33" s="52" t="s">
        <v>10420</v>
      </c>
      <c r="AM33" s="52" t="s">
        <v>16703</v>
      </c>
      <c r="AN33" s="52" t="s">
        <v>16704</v>
      </c>
      <c r="AO33" s="52" t="s">
        <v>16705</v>
      </c>
      <c r="AP33" s="52" t="s">
        <v>16706</v>
      </c>
      <c r="AQ33" s="52" t="s">
        <v>16707</v>
      </c>
      <c r="AR33" s="52" t="s">
        <v>17532</v>
      </c>
      <c r="AS33" s="52" t="s">
        <v>1033</v>
      </c>
      <c r="AT33" s="52" t="s">
        <v>2734</v>
      </c>
      <c r="AU33" s="52" t="s">
        <v>18304</v>
      </c>
      <c r="AV33" s="52" t="s">
        <v>18305</v>
      </c>
      <c r="AW33" s="52" t="s">
        <v>5140</v>
      </c>
      <c r="AX33" s="52"/>
      <c r="AY33" s="52"/>
      <c r="AZ33" s="52"/>
      <c r="BA33" s="52"/>
      <c r="BB33" s="52"/>
      <c r="BC33" s="52"/>
      <c r="BD33" s="52"/>
      <c r="BE33" s="52"/>
      <c r="BF33" s="52"/>
      <c r="BG33" s="52"/>
      <c r="BH33" s="52"/>
      <c r="BI33" s="52"/>
      <c r="BJ33" s="52"/>
      <c r="BK33" s="52"/>
      <c r="BL33" s="52"/>
      <c r="BM33" s="52"/>
      <c r="BN33" s="52"/>
      <c r="BO33" s="52"/>
      <c r="BP33" s="52"/>
      <c r="BQ33" s="52"/>
    </row>
    <row r="34" spans="1:69" x14ac:dyDescent="0.25">
      <c r="A34" s="43">
        <v>44348</v>
      </c>
      <c r="B34" s="42" t="s">
        <v>18306</v>
      </c>
      <c r="C34" s="32" t="s">
        <v>112</v>
      </c>
      <c r="D34" s="32">
        <v>20240120</v>
      </c>
      <c r="E34" s="42" t="s">
        <v>18307</v>
      </c>
      <c r="F34" s="42" t="s">
        <v>10691</v>
      </c>
      <c r="G34" s="42" t="s">
        <v>10692</v>
      </c>
      <c r="H34" s="42"/>
      <c r="I34" s="42" t="s">
        <v>4084</v>
      </c>
      <c r="J34" s="42" t="s">
        <v>18308</v>
      </c>
      <c r="K34" s="51" t="s">
        <v>18309</v>
      </c>
      <c r="L34" s="42" t="s">
        <v>120</v>
      </c>
      <c r="M34" s="42" t="s">
        <v>120</v>
      </c>
      <c r="N34" s="42" t="s">
        <v>18310</v>
      </c>
      <c r="O34" s="42"/>
      <c r="P34" s="42" t="s">
        <v>18311</v>
      </c>
      <c r="Q34" s="42" t="s">
        <v>112</v>
      </c>
      <c r="R34" s="42">
        <v>2020</v>
      </c>
      <c r="S34" s="42" t="s">
        <v>125</v>
      </c>
      <c r="T34" s="42" t="s">
        <v>18312</v>
      </c>
      <c r="U34" s="42" t="s">
        <v>10418</v>
      </c>
      <c r="V34" s="42" t="s">
        <v>10419</v>
      </c>
      <c r="W34" s="42" t="s">
        <v>129</v>
      </c>
      <c r="X34" s="42" t="s">
        <v>10711</v>
      </c>
      <c r="Y34" s="42" t="s">
        <v>10421</v>
      </c>
      <c r="Z34" s="42" t="s">
        <v>132</v>
      </c>
      <c r="AA34" s="42" t="s">
        <v>133</v>
      </c>
      <c r="AB34" s="42" t="s">
        <v>134</v>
      </c>
      <c r="AC34" s="42" t="s">
        <v>135</v>
      </c>
      <c r="AD34" s="42" t="s">
        <v>10422</v>
      </c>
      <c r="AE34" s="42" t="s">
        <v>138</v>
      </c>
      <c r="AF34" s="42"/>
      <c r="AG34" s="42" t="s">
        <v>18313</v>
      </c>
      <c r="AH34" s="42" t="s">
        <v>76</v>
      </c>
      <c r="AI34" s="52" t="s">
        <v>850</v>
      </c>
      <c r="AJ34" s="52" t="s">
        <v>15438</v>
      </c>
      <c r="AK34" s="52" t="s">
        <v>846</v>
      </c>
      <c r="AL34" s="52" t="s">
        <v>844</v>
      </c>
      <c r="AM34" s="52" t="s">
        <v>18314</v>
      </c>
      <c r="AN34" s="52" t="s">
        <v>18315</v>
      </c>
      <c r="AO34" s="52" t="s">
        <v>15443</v>
      </c>
      <c r="AP34" s="52" t="s">
        <v>15444</v>
      </c>
      <c r="AQ34" s="52" t="s">
        <v>18316</v>
      </c>
      <c r="AR34" s="52" t="s">
        <v>15335</v>
      </c>
      <c r="AS34" s="52" t="s">
        <v>18317</v>
      </c>
      <c r="AT34" s="52"/>
      <c r="AU34" s="52"/>
      <c r="AV34" s="52"/>
      <c r="AW34" s="52"/>
      <c r="AX34" s="52"/>
      <c r="AY34" s="52"/>
      <c r="AZ34" s="52"/>
      <c r="BA34" s="52"/>
      <c r="BB34" s="52"/>
      <c r="BC34" s="52"/>
      <c r="BD34" s="52"/>
      <c r="BE34" s="52"/>
      <c r="BF34" s="52"/>
      <c r="BG34" s="52"/>
      <c r="BH34" s="52"/>
      <c r="BI34" s="52"/>
      <c r="BJ34" s="52"/>
      <c r="BK34" s="52"/>
      <c r="BL34" s="52"/>
      <c r="BM34" s="52"/>
      <c r="BN34" s="52"/>
      <c r="BO34" s="52"/>
      <c r="BP34" s="52"/>
      <c r="BQ34" s="52"/>
    </row>
    <row r="35" spans="1:69" x14ac:dyDescent="0.25">
      <c r="A35" s="43">
        <v>44348</v>
      </c>
      <c r="B35" s="42" t="s">
        <v>18318</v>
      </c>
      <c r="C35" s="32" t="s">
        <v>112</v>
      </c>
      <c r="D35" s="32">
        <v>20240120</v>
      </c>
      <c r="E35" s="42" t="s">
        <v>15513</v>
      </c>
      <c r="F35" s="42" t="s">
        <v>18319</v>
      </c>
      <c r="G35" s="42" t="s">
        <v>470</v>
      </c>
      <c r="H35" s="42"/>
      <c r="I35" s="42" t="s">
        <v>471</v>
      </c>
      <c r="J35" s="42" t="s">
        <v>18320</v>
      </c>
      <c r="K35" s="51" t="s">
        <v>18321</v>
      </c>
      <c r="L35" s="42" t="s">
        <v>120</v>
      </c>
      <c r="M35" s="42" t="s">
        <v>120</v>
      </c>
      <c r="N35" s="42" t="s">
        <v>18322</v>
      </c>
      <c r="O35" s="42"/>
      <c r="P35" s="42" t="s">
        <v>124</v>
      </c>
      <c r="Q35" s="42" t="s">
        <v>112</v>
      </c>
      <c r="R35" s="42">
        <v>2016</v>
      </c>
      <c r="S35" s="42" t="s">
        <v>125</v>
      </c>
      <c r="T35" s="42" t="s">
        <v>16698</v>
      </c>
      <c r="U35" s="42" t="s">
        <v>10418</v>
      </c>
      <c r="V35" s="42" t="s">
        <v>10419</v>
      </c>
      <c r="W35" s="42" t="s">
        <v>129</v>
      </c>
      <c r="X35" s="42" t="s">
        <v>16699</v>
      </c>
      <c r="Y35" s="42" t="s">
        <v>10421</v>
      </c>
      <c r="Z35" s="42" t="s">
        <v>132</v>
      </c>
      <c r="AA35" s="42" t="s">
        <v>133</v>
      </c>
      <c r="AB35" s="42" t="s">
        <v>134</v>
      </c>
      <c r="AC35" s="42" t="s">
        <v>135</v>
      </c>
      <c r="AD35" s="42" t="s">
        <v>10422</v>
      </c>
      <c r="AE35" s="42" t="s">
        <v>138</v>
      </c>
      <c r="AF35" s="42"/>
      <c r="AG35" s="42" t="s">
        <v>18323</v>
      </c>
      <c r="AH35" s="42" t="s">
        <v>76</v>
      </c>
      <c r="AI35" s="52" t="s">
        <v>15189</v>
      </c>
      <c r="AJ35" s="52" t="s">
        <v>18324</v>
      </c>
      <c r="AK35" s="52" t="s">
        <v>16699</v>
      </c>
      <c r="AL35" s="52" t="s">
        <v>16701</v>
      </c>
      <c r="AM35" s="52" t="s">
        <v>16702</v>
      </c>
      <c r="AN35" s="52" t="s">
        <v>10420</v>
      </c>
      <c r="AO35" s="52" t="s">
        <v>16703</v>
      </c>
      <c r="AP35" s="52" t="s">
        <v>16704</v>
      </c>
      <c r="AQ35" s="52" t="s">
        <v>16705</v>
      </c>
      <c r="AR35" s="52" t="s">
        <v>16706</v>
      </c>
      <c r="AS35" s="52" t="s">
        <v>16707</v>
      </c>
      <c r="AT35" s="52"/>
      <c r="AU35" s="52"/>
      <c r="AV35" s="52"/>
      <c r="AW35" s="52"/>
      <c r="AX35" s="52"/>
      <c r="AY35" s="52"/>
      <c r="AZ35" s="52"/>
      <c r="BA35" s="52"/>
      <c r="BB35" s="52"/>
      <c r="BC35" s="52"/>
      <c r="BD35" s="52"/>
      <c r="BE35" s="52"/>
      <c r="BF35" s="52"/>
      <c r="BG35" s="52"/>
      <c r="BH35" s="52"/>
      <c r="BI35" s="52"/>
      <c r="BJ35" s="52"/>
      <c r="BK35" s="52"/>
      <c r="BL35" s="52"/>
      <c r="BM35" s="52"/>
      <c r="BN35" s="52"/>
      <c r="BO35" s="52"/>
      <c r="BP35" s="52"/>
      <c r="BQ35" s="52"/>
    </row>
    <row r="36" spans="1:69" x14ac:dyDescent="0.25">
      <c r="A36" s="43">
        <v>44317</v>
      </c>
      <c r="B36" s="42" t="s">
        <v>18325</v>
      </c>
      <c r="C36" s="32" t="s">
        <v>112</v>
      </c>
      <c r="D36" s="32">
        <v>20240120</v>
      </c>
      <c r="E36" s="42" t="s">
        <v>2482</v>
      </c>
      <c r="F36" s="42" t="s">
        <v>11230</v>
      </c>
      <c r="G36" s="42" t="s">
        <v>2484</v>
      </c>
      <c r="H36" s="42"/>
      <c r="I36" s="42" t="s">
        <v>2377</v>
      </c>
      <c r="J36" s="42" t="s">
        <v>18326</v>
      </c>
      <c r="K36" s="51" t="s">
        <v>18327</v>
      </c>
      <c r="L36" s="42" t="s">
        <v>120</v>
      </c>
      <c r="M36" s="42" t="s">
        <v>120</v>
      </c>
      <c r="N36" s="42" t="s">
        <v>18328</v>
      </c>
      <c r="O36" s="42"/>
      <c r="P36" s="42" t="s">
        <v>124</v>
      </c>
      <c r="Q36" s="42" t="s">
        <v>112</v>
      </c>
      <c r="R36" s="42">
        <v>2016</v>
      </c>
      <c r="S36" s="42" t="s">
        <v>125</v>
      </c>
      <c r="T36" s="42" t="s">
        <v>16698</v>
      </c>
      <c r="U36" s="42" t="s">
        <v>10418</v>
      </c>
      <c r="V36" s="42" t="s">
        <v>10419</v>
      </c>
      <c r="W36" s="42" t="s">
        <v>129</v>
      </c>
      <c r="X36" s="42" t="s">
        <v>16699</v>
      </c>
      <c r="Y36" s="42" t="s">
        <v>10421</v>
      </c>
      <c r="Z36" s="42" t="s">
        <v>132</v>
      </c>
      <c r="AA36" s="42" t="s">
        <v>133</v>
      </c>
      <c r="AB36" s="42" t="s">
        <v>134</v>
      </c>
      <c r="AC36" s="42" t="s">
        <v>135</v>
      </c>
      <c r="AD36" s="42" t="s">
        <v>10422</v>
      </c>
      <c r="AE36" s="42" t="s">
        <v>138</v>
      </c>
      <c r="AF36" s="42"/>
      <c r="AG36" s="42" t="s">
        <v>18329</v>
      </c>
      <c r="AH36" s="42" t="s">
        <v>76</v>
      </c>
      <c r="AI36" s="52" t="s">
        <v>16701</v>
      </c>
      <c r="AJ36" s="52" t="s">
        <v>16702</v>
      </c>
      <c r="AK36" s="52" t="s">
        <v>10420</v>
      </c>
      <c r="AL36" s="52" t="s">
        <v>16703</v>
      </c>
      <c r="AM36" s="52" t="s">
        <v>16704</v>
      </c>
      <c r="AN36" s="52" t="s">
        <v>16705</v>
      </c>
      <c r="AO36" s="52" t="s">
        <v>16706</v>
      </c>
      <c r="AP36" s="52" t="s">
        <v>16707</v>
      </c>
      <c r="AQ36" s="52" t="s">
        <v>16357</v>
      </c>
      <c r="AR36" s="52" t="s">
        <v>16708</v>
      </c>
      <c r="AS36" s="52" t="s">
        <v>18330</v>
      </c>
      <c r="AT36" s="52" t="s">
        <v>18331</v>
      </c>
      <c r="AU36" s="52" t="s">
        <v>18332</v>
      </c>
      <c r="AV36" s="52"/>
      <c r="AW36" s="52"/>
      <c r="AX36" s="52"/>
      <c r="AY36" s="52"/>
      <c r="AZ36" s="52"/>
      <c r="BA36" s="52"/>
      <c r="BB36" s="52"/>
      <c r="BC36" s="52"/>
      <c r="BD36" s="52"/>
      <c r="BE36" s="52"/>
      <c r="BF36" s="52"/>
      <c r="BG36" s="52"/>
      <c r="BH36" s="52"/>
      <c r="BI36" s="52"/>
      <c r="BJ36" s="52"/>
      <c r="BK36" s="52"/>
      <c r="BL36" s="52"/>
      <c r="BM36" s="52"/>
      <c r="BN36" s="52"/>
      <c r="BO36" s="52"/>
      <c r="BP36" s="52"/>
      <c r="BQ36" s="52"/>
    </row>
    <row r="37" spans="1:69" x14ac:dyDescent="0.25">
      <c r="A37" s="43">
        <v>44317</v>
      </c>
      <c r="B37" s="42" t="s">
        <v>11446</v>
      </c>
      <c r="C37" s="32" t="s">
        <v>112</v>
      </c>
      <c r="D37" s="32">
        <v>20240120</v>
      </c>
      <c r="E37" s="42" t="s">
        <v>18333</v>
      </c>
      <c r="F37" s="42" t="s">
        <v>11447</v>
      </c>
      <c r="G37" s="42" t="s">
        <v>18334</v>
      </c>
      <c r="H37" s="42"/>
      <c r="I37" s="42" t="s">
        <v>18335</v>
      </c>
      <c r="J37" s="42" t="s">
        <v>18336</v>
      </c>
      <c r="K37" s="51" t="s">
        <v>18337</v>
      </c>
      <c r="L37" s="42" t="s">
        <v>120</v>
      </c>
      <c r="M37" s="42" t="s">
        <v>120</v>
      </c>
      <c r="N37" s="42" t="s">
        <v>18338</v>
      </c>
      <c r="O37" s="42"/>
      <c r="P37" s="42" t="s">
        <v>124</v>
      </c>
      <c r="Q37" s="42" t="s">
        <v>112</v>
      </c>
      <c r="R37" s="42">
        <v>2020</v>
      </c>
      <c r="S37" s="42" t="s">
        <v>125</v>
      </c>
      <c r="T37" s="42" t="s">
        <v>18339</v>
      </c>
      <c r="U37" s="42" t="s">
        <v>10418</v>
      </c>
      <c r="V37" s="42" t="s">
        <v>10419</v>
      </c>
      <c r="W37" s="42" t="s">
        <v>129</v>
      </c>
      <c r="X37" s="42" t="s">
        <v>16699</v>
      </c>
      <c r="Y37" s="42" t="s">
        <v>10421</v>
      </c>
      <c r="Z37" s="42" t="s">
        <v>132</v>
      </c>
      <c r="AA37" s="42" t="s">
        <v>133</v>
      </c>
      <c r="AB37" s="42" t="s">
        <v>134</v>
      </c>
      <c r="AC37" s="42" t="s">
        <v>135</v>
      </c>
      <c r="AD37" s="42" t="s">
        <v>10422</v>
      </c>
      <c r="AE37" s="42" t="s">
        <v>138</v>
      </c>
      <c r="AF37" s="42"/>
      <c r="AG37" s="42" t="s">
        <v>18340</v>
      </c>
      <c r="AH37" s="42" t="s">
        <v>76</v>
      </c>
      <c r="AI37" s="52" t="s">
        <v>15922</v>
      </c>
      <c r="AJ37" s="52" t="s">
        <v>15923</v>
      </c>
      <c r="AK37" s="52" t="s">
        <v>15924</v>
      </c>
      <c r="AL37" s="52" t="s">
        <v>15925</v>
      </c>
      <c r="AM37" s="52" t="s">
        <v>15926</v>
      </c>
      <c r="AN37" s="52" t="s">
        <v>15689</v>
      </c>
      <c r="AO37" s="52" t="s">
        <v>15690</v>
      </c>
      <c r="AP37" s="52" t="s">
        <v>15691</v>
      </c>
      <c r="AQ37" s="52" t="s">
        <v>15692</v>
      </c>
      <c r="AR37" s="52" t="s">
        <v>15584</v>
      </c>
      <c r="AS37" s="52" t="s">
        <v>15585</v>
      </c>
      <c r="AT37" s="52" t="s">
        <v>15586</v>
      </c>
      <c r="AU37" s="52" t="s">
        <v>10472</v>
      </c>
      <c r="AV37" s="52" t="s">
        <v>2562</v>
      </c>
      <c r="AW37" s="52" t="s">
        <v>15587</v>
      </c>
      <c r="AX37" s="52" t="s">
        <v>16699</v>
      </c>
      <c r="AY37" s="52" t="s">
        <v>16701</v>
      </c>
      <c r="AZ37" s="52" t="s">
        <v>16702</v>
      </c>
      <c r="BA37" s="52" t="s">
        <v>16703</v>
      </c>
      <c r="BB37" s="52" t="s">
        <v>16704</v>
      </c>
      <c r="BC37" s="52" t="s">
        <v>16705</v>
      </c>
      <c r="BD37" s="52" t="s">
        <v>16706</v>
      </c>
      <c r="BE37" s="52" t="s">
        <v>4094</v>
      </c>
      <c r="BF37" s="52"/>
      <c r="BG37" s="52"/>
      <c r="BH37" s="52"/>
      <c r="BI37" s="52"/>
      <c r="BJ37" s="52"/>
      <c r="BK37" s="52"/>
      <c r="BL37" s="52"/>
      <c r="BM37" s="52"/>
      <c r="BN37" s="52"/>
      <c r="BO37" s="52"/>
      <c r="BP37" s="52"/>
      <c r="BQ37" s="52"/>
    </row>
    <row r="38" spans="1:69" x14ac:dyDescent="0.25">
      <c r="A38" s="43">
        <v>44317</v>
      </c>
      <c r="B38" s="42" t="s">
        <v>18341</v>
      </c>
      <c r="C38" s="32" t="s">
        <v>112</v>
      </c>
      <c r="D38" s="32">
        <v>20240120</v>
      </c>
      <c r="E38" s="42" t="s">
        <v>18342</v>
      </c>
      <c r="F38" s="42" t="s">
        <v>18343</v>
      </c>
      <c r="G38" s="42" t="s">
        <v>18344</v>
      </c>
      <c r="H38" s="42"/>
      <c r="I38" s="53" t="s">
        <v>18345</v>
      </c>
      <c r="J38" s="42" t="s">
        <v>18346</v>
      </c>
      <c r="K38" s="42" t="s">
        <v>18347</v>
      </c>
      <c r="L38" s="42" t="s">
        <v>120</v>
      </c>
      <c r="M38" s="42" t="s">
        <v>120</v>
      </c>
      <c r="N38" s="42" t="s">
        <v>18348</v>
      </c>
      <c r="O38" s="42"/>
      <c r="P38" s="42" t="s">
        <v>124</v>
      </c>
      <c r="Q38" s="42" t="s">
        <v>112</v>
      </c>
      <c r="R38" s="42">
        <v>2018</v>
      </c>
      <c r="S38" s="42" t="s">
        <v>125</v>
      </c>
      <c r="T38" s="42" t="s">
        <v>16698</v>
      </c>
      <c r="U38" s="42" t="s">
        <v>10418</v>
      </c>
      <c r="V38" s="42" t="s">
        <v>10419</v>
      </c>
      <c r="W38" s="42" t="s">
        <v>129</v>
      </c>
      <c r="X38" s="42" t="s">
        <v>16699</v>
      </c>
      <c r="Y38" s="42" t="s">
        <v>10421</v>
      </c>
      <c r="Z38" s="42" t="s">
        <v>132</v>
      </c>
      <c r="AA38" s="42" t="s">
        <v>133</v>
      </c>
      <c r="AB38" s="42" t="s">
        <v>134</v>
      </c>
      <c r="AC38" s="42" t="s">
        <v>135</v>
      </c>
      <c r="AD38" s="42" t="s">
        <v>10422</v>
      </c>
      <c r="AE38" s="42" t="s">
        <v>138</v>
      </c>
      <c r="AF38" s="42"/>
      <c r="AG38" s="42" t="s">
        <v>18349</v>
      </c>
      <c r="AH38" s="42" t="s">
        <v>76</v>
      </c>
      <c r="AI38" s="42" t="s">
        <v>15224</v>
      </c>
      <c r="AJ38" s="42" t="s">
        <v>17943</v>
      </c>
      <c r="AK38" s="42" t="s">
        <v>18350</v>
      </c>
      <c r="AL38" s="42" t="s">
        <v>18351</v>
      </c>
      <c r="AM38" s="42" t="s">
        <v>18352</v>
      </c>
      <c r="AN38" s="42" t="s">
        <v>18353</v>
      </c>
      <c r="AO38" s="42" t="s">
        <v>18354</v>
      </c>
      <c r="AP38" s="42" t="s">
        <v>17944</v>
      </c>
      <c r="AQ38" s="42" t="s">
        <v>17945</v>
      </c>
      <c r="AR38" s="42" t="s">
        <v>18355</v>
      </c>
      <c r="AS38" s="42" t="s">
        <v>18356</v>
      </c>
      <c r="AT38" s="42" t="s">
        <v>17946</v>
      </c>
      <c r="AU38" s="42" t="s">
        <v>18357</v>
      </c>
      <c r="AV38" s="42" t="s">
        <v>16699</v>
      </c>
      <c r="AW38" s="42" t="s">
        <v>16701</v>
      </c>
      <c r="AX38" s="42" t="s">
        <v>16702</v>
      </c>
      <c r="AY38" s="42" t="s">
        <v>16703</v>
      </c>
      <c r="AZ38" s="42" t="s">
        <v>16704</v>
      </c>
      <c r="BA38" s="42" t="s">
        <v>16705</v>
      </c>
      <c r="BB38" s="42" t="s">
        <v>16706</v>
      </c>
      <c r="BC38" s="42" t="s">
        <v>16707</v>
      </c>
      <c r="BD38" s="54"/>
      <c r="BE38" s="54"/>
      <c r="BF38" s="54"/>
      <c r="BG38" s="54"/>
      <c r="BH38" s="54"/>
      <c r="BI38" s="54"/>
      <c r="BJ38" s="54"/>
      <c r="BK38" s="54"/>
      <c r="BL38" s="54"/>
      <c r="BM38" s="54"/>
      <c r="BN38" s="54"/>
      <c r="BO38" s="54"/>
      <c r="BP38" s="54"/>
      <c r="BQ38" s="54"/>
    </row>
    <row r="39" spans="1:69" x14ac:dyDescent="0.25">
      <c r="A39" s="43">
        <v>44317</v>
      </c>
      <c r="B39" s="55" t="s">
        <v>18358</v>
      </c>
      <c r="C39" s="32" t="s">
        <v>112</v>
      </c>
      <c r="D39" s="32">
        <v>20240120</v>
      </c>
      <c r="E39" s="55" t="s">
        <v>18359</v>
      </c>
      <c r="F39" s="55" t="s">
        <v>10691</v>
      </c>
      <c r="G39" s="55" t="s">
        <v>10692</v>
      </c>
      <c r="H39" s="55"/>
      <c r="I39" s="55" t="s">
        <v>4084</v>
      </c>
      <c r="J39" s="55" t="s">
        <v>18360</v>
      </c>
      <c r="K39" s="55" t="s">
        <v>18361</v>
      </c>
      <c r="L39" s="55" t="s">
        <v>120</v>
      </c>
      <c r="M39" s="55" t="s">
        <v>120</v>
      </c>
      <c r="N39" s="55" t="s">
        <v>18362</v>
      </c>
      <c r="O39" s="55"/>
      <c r="P39" s="55" t="s">
        <v>124</v>
      </c>
      <c r="Q39" s="55" t="s">
        <v>112</v>
      </c>
      <c r="R39" s="55">
        <v>2020</v>
      </c>
      <c r="S39" s="55" t="s">
        <v>125</v>
      </c>
      <c r="T39" s="55" t="s">
        <v>18312</v>
      </c>
      <c r="U39" s="55" t="s">
        <v>10418</v>
      </c>
      <c r="V39" s="55" t="s">
        <v>10419</v>
      </c>
      <c r="W39" s="55" t="s">
        <v>129</v>
      </c>
      <c r="X39" s="55" t="s">
        <v>16699</v>
      </c>
      <c r="Y39" s="55" t="s">
        <v>10421</v>
      </c>
      <c r="Z39" s="55" t="s">
        <v>132</v>
      </c>
      <c r="AA39" s="55" t="s">
        <v>133</v>
      </c>
      <c r="AB39" s="55" t="s">
        <v>134</v>
      </c>
      <c r="AC39" s="55" t="s">
        <v>135</v>
      </c>
      <c r="AD39" s="55" t="s">
        <v>10422</v>
      </c>
      <c r="AE39" s="55" t="s">
        <v>138</v>
      </c>
      <c r="AF39" s="55"/>
      <c r="AG39" s="55" t="s">
        <v>18363</v>
      </c>
      <c r="AH39" s="55" t="s">
        <v>76</v>
      </c>
      <c r="AI39" s="55"/>
      <c r="AJ39" s="55"/>
      <c r="AK39" s="55"/>
      <c r="AL39" s="55"/>
      <c r="AM39" s="55"/>
      <c r="AN39" s="55"/>
      <c r="AO39" s="55"/>
      <c r="AP39" s="55"/>
      <c r="AQ39" s="55"/>
      <c r="AR39" s="55"/>
      <c r="AS39" s="55"/>
      <c r="AT39" s="55"/>
      <c r="AU39" s="55"/>
      <c r="AV39" s="55"/>
      <c r="AW39" s="55"/>
      <c r="AX39" s="55"/>
      <c r="AY39" s="55"/>
      <c r="AZ39" s="55"/>
      <c r="BA39" s="55"/>
      <c r="BB39" s="55"/>
      <c r="BC39" s="55"/>
      <c r="BD39" s="55"/>
      <c r="BE39" s="55"/>
      <c r="BF39" s="55"/>
      <c r="BG39" s="55"/>
      <c r="BH39" s="55"/>
      <c r="BI39" s="55"/>
      <c r="BJ39" s="55"/>
      <c r="BK39" s="55"/>
      <c r="BL39" s="55"/>
      <c r="BM39" s="55"/>
      <c r="BN39" s="55"/>
      <c r="BO39" s="55"/>
      <c r="BP39" s="55"/>
      <c r="BQ39" s="55"/>
    </row>
    <row r="40" spans="1:69" x14ac:dyDescent="0.25">
      <c r="A40" s="43">
        <v>44287</v>
      </c>
      <c r="B40" s="42" t="s">
        <v>18364</v>
      </c>
      <c r="C40" s="32" t="s">
        <v>112</v>
      </c>
      <c r="D40" s="32">
        <v>20240120</v>
      </c>
      <c r="E40" s="42" t="s">
        <v>2246</v>
      </c>
      <c r="F40" s="42" t="s">
        <v>11296</v>
      </c>
      <c r="G40" s="42" t="s">
        <v>11297</v>
      </c>
      <c r="H40" s="42"/>
      <c r="I40" s="42" t="s">
        <v>5262</v>
      </c>
      <c r="J40" s="42" t="s">
        <v>18365</v>
      </c>
      <c r="K40" s="51" t="s">
        <v>18366</v>
      </c>
      <c r="L40" s="42" t="s">
        <v>120</v>
      </c>
      <c r="M40" s="42" t="s">
        <v>120</v>
      </c>
      <c r="N40" s="42" t="s">
        <v>18367</v>
      </c>
      <c r="O40" s="42"/>
      <c r="P40" s="42" t="s">
        <v>124</v>
      </c>
      <c r="Q40" s="42" t="s">
        <v>112</v>
      </c>
      <c r="R40" s="42">
        <v>2017</v>
      </c>
      <c r="S40" s="42" t="s">
        <v>125</v>
      </c>
      <c r="T40" s="42" t="s">
        <v>16698</v>
      </c>
      <c r="U40" s="42" t="s">
        <v>10418</v>
      </c>
      <c r="V40" s="42" t="s">
        <v>10419</v>
      </c>
      <c r="W40" s="42" t="s">
        <v>129</v>
      </c>
      <c r="X40" s="42" t="s">
        <v>16699</v>
      </c>
      <c r="Y40" s="42" t="s">
        <v>10421</v>
      </c>
      <c r="Z40" s="42" t="s">
        <v>132</v>
      </c>
      <c r="AA40" s="42" t="s">
        <v>133</v>
      </c>
      <c r="AB40" s="42" t="s">
        <v>134</v>
      </c>
      <c r="AC40" s="42" t="s">
        <v>135</v>
      </c>
      <c r="AD40" s="42" t="s">
        <v>10422</v>
      </c>
      <c r="AE40" s="42" t="s">
        <v>138</v>
      </c>
      <c r="AF40" s="42"/>
      <c r="AG40" s="42" t="s">
        <v>18368</v>
      </c>
      <c r="AH40" s="42" t="s">
        <v>76</v>
      </c>
      <c r="AI40" s="52" t="s">
        <v>16699</v>
      </c>
      <c r="AJ40" s="52" t="s">
        <v>16701</v>
      </c>
      <c r="AK40" s="52" t="s">
        <v>16702</v>
      </c>
      <c r="AL40" s="52" t="s">
        <v>16703</v>
      </c>
      <c r="AM40" s="52" t="s">
        <v>16704</v>
      </c>
      <c r="AN40" s="52" t="s">
        <v>16705</v>
      </c>
      <c r="AO40" s="52" t="s">
        <v>16706</v>
      </c>
      <c r="AP40" s="52" t="s">
        <v>16707</v>
      </c>
      <c r="AQ40" s="52" t="s">
        <v>18369</v>
      </c>
      <c r="AR40" s="52" t="s">
        <v>18370</v>
      </c>
      <c r="AS40" s="52" t="s">
        <v>17532</v>
      </c>
      <c r="AT40" s="52" t="s">
        <v>15344</v>
      </c>
      <c r="AU40" s="52" t="s">
        <v>16734</v>
      </c>
      <c r="AV40" s="52" t="s">
        <v>16735</v>
      </c>
      <c r="AW40" s="52" t="s">
        <v>18251</v>
      </c>
      <c r="AX40" s="52" t="s">
        <v>18371</v>
      </c>
      <c r="AY40" s="52" t="s">
        <v>18372</v>
      </c>
      <c r="AZ40" s="52" t="s">
        <v>18373</v>
      </c>
      <c r="BA40" s="52" t="s">
        <v>18374</v>
      </c>
      <c r="BB40" s="52" t="s">
        <v>15501</v>
      </c>
      <c r="BC40" s="52" t="s">
        <v>16357</v>
      </c>
      <c r="BD40" s="52" t="s">
        <v>18143</v>
      </c>
      <c r="BE40" s="52"/>
      <c r="BF40" s="52"/>
      <c r="BG40" s="52"/>
      <c r="BH40" s="52"/>
      <c r="BI40" s="52"/>
      <c r="BJ40" s="52"/>
      <c r="BK40" s="52"/>
      <c r="BL40" s="52"/>
      <c r="BM40" s="52"/>
      <c r="BN40" s="52"/>
      <c r="BO40" s="52"/>
      <c r="BP40" s="52"/>
      <c r="BQ40" s="52"/>
    </row>
    <row r="41" spans="1:69" x14ac:dyDescent="0.25">
      <c r="A41" s="56"/>
      <c r="B41" s="42" t="s">
        <v>18375</v>
      </c>
      <c r="C41" s="32" t="s">
        <v>112</v>
      </c>
      <c r="D41" s="32">
        <v>20240120</v>
      </c>
      <c r="E41" s="42" t="s">
        <v>18376</v>
      </c>
      <c r="F41" s="42" t="s">
        <v>18377</v>
      </c>
      <c r="G41" s="42" t="s">
        <v>18344</v>
      </c>
      <c r="H41" s="42"/>
      <c r="I41" s="42" t="s">
        <v>18344</v>
      </c>
      <c r="J41" s="42" t="s">
        <v>18378</v>
      </c>
      <c r="K41" s="47">
        <v>10500</v>
      </c>
      <c r="L41" s="42" t="s">
        <v>120</v>
      </c>
      <c r="M41" s="42" t="s">
        <v>120</v>
      </c>
      <c r="N41" s="42" t="s">
        <v>18379</v>
      </c>
      <c r="O41" s="42"/>
      <c r="P41" s="42" t="s">
        <v>124</v>
      </c>
      <c r="Q41" s="42" t="s">
        <v>112</v>
      </c>
      <c r="R41" s="42">
        <v>2018</v>
      </c>
      <c r="S41" s="42" t="s">
        <v>125</v>
      </c>
      <c r="T41" s="42" t="s">
        <v>18339</v>
      </c>
      <c r="U41" s="42" t="s">
        <v>10418</v>
      </c>
      <c r="V41" s="42" t="s">
        <v>10419</v>
      </c>
      <c r="W41" s="42" t="s">
        <v>129</v>
      </c>
      <c r="X41" s="42" t="s">
        <v>16699</v>
      </c>
      <c r="Y41" s="42" t="s">
        <v>10421</v>
      </c>
      <c r="Z41" s="42" t="s">
        <v>132</v>
      </c>
      <c r="AA41" s="42" t="s">
        <v>133</v>
      </c>
      <c r="AB41" s="42" t="s">
        <v>134</v>
      </c>
      <c r="AC41" s="42" t="s">
        <v>135</v>
      </c>
      <c r="AD41" s="42" t="s">
        <v>10422</v>
      </c>
      <c r="AE41" s="42" t="s">
        <v>138</v>
      </c>
      <c r="AF41" s="42"/>
      <c r="AG41" s="42" t="s">
        <v>18380</v>
      </c>
      <c r="AH41" s="42" t="s">
        <v>76</v>
      </c>
      <c r="AI41" s="42" t="s">
        <v>15922</v>
      </c>
      <c r="AJ41" s="42" t="s">
        <v>15923</v>
      </c>
      <c r="AK41" s="42" t="s">
        <v>15924</v>
      </c>
      <c r="AL41" s="42" t="s">
        <v>15925</v>
      </c>
      <c r="AM41" s="42" t="s">
        <v>15926</v>
      </c>
      <c r="AN41" s="42" t="s">
        <v>15689</v>
      </c>
      <c r="AO41" s="42" t="s">
        <v>15690</v>
      </c>
      <c r="AP41" s="42" t="s">
        <v>15691</v>
      </c>
      <c r="AQ41" s="42" t="s">
        <v>15692</v>
      </c>
      <c r="AR41" s="42" t="s">
        <v>15584</v>
      </c>
      <c r="AS41" s="42" t="s">
        <v>15585</v>
      </c>
      <c r="AT41" s="42" t="s">
        <v>15586</v>
      </c>
      <c r="AU41" s="42" t="s">
        <v>10472</v>
      </c>
      <c r="AV41" s="42" t="s">
        <v>2562</v>
      </c>
      <c r="AW41" s="42" t="s">
        <v>15587</v>
      </c>
      <c r="AX41" s="42" t="s">
        <v>16699</v>
      </c>
      <c r="AY41" s="42" t="s">
        <v>16701</v>
      </c>
      <c r="AZ41" s="42" t="s">
        <v>16702</v>
      </c>
      <c r="BA41" s="42" t="s">
        <v>16703</v>
      </c>
      <c r="BB41" s="42" t="s">
        <v>16704</v>
      </c>
      <c r="BC41" s="42" t="s">
        <v>16705</v>
      </c>
      <c r="BD41" s="42" t="s">
        <v>16706</v>
      </c>
      <c r="BE41" s="42" t="s">
        <v>16707</v>
      </c>
      <c r="BF41" s="42"/>
      <c r="BG41" s="42"/>
      <c r="BH41" s="42"/>
      <c r="BI41" s="42"/>
      <c r="BJ41" s="42"/>
      <c r="BK41" s="42"/>
      <c r="BL41" s="42"/>
      <c r="BM41" s="42"/>
      <c r="BN41" s="42"/>
      <c r="BO41" s="42"/>
      <c r="BP41" s="42"/>
      <c r="BQ41" s="42"/>
    </row>
    <row r="42" spans="1:69" x14ac:dyDescent="0.25">
      <c r="C42" s="32"/>
      <c r="D42" s="32"/>
    </row>
    <row r="43" spans="1:69" x14ac:dyDescent="0.25">
      <c r="C43" s="32"/>
      <c r="D43" s="32"/>
    </row>
    <row r="44" spans="1:69" x14ac:dyDescent="0.25">
      <c r="C44" s="32"/>
      <c r="D44" s="32"/>
    </row>
    <row r="45" spans="1:69" x14ac:dyDescent="0.25">
      <c r="C45" s="32"/>
      <c r="D45" s="32"/>
    </row>
    <row r="46" spans="1:69" x14ac:dyDescent="0.25">
      <c r="C46" s="32"/>
      <c r="D46" s="32"/>
    </row>
    <row r="47" spans="1:69" x14ac:dyDescent="0.25">
      <c r="C47" s="32"/>
      <c r="D47" s="32"/>
    </row>
    <row r="48" spans="1:69" x14ac:dyDescent="0.25">
      <c r="C48" s="32"/>
      <c r="D48" s="32"/>
    </row>
    <row r="49" spans="3:4" x14ac:dyDescent="0.25">
      <c r="C49" s="32"/>
      <c r="D49" s="32"/>
    </row>
    <row r="50" spans="3:4" x14ac:dyDescent="0.25">
      <c r="C50" s="32"/>
      <c r="D50" s="32"/>
    </row>
    <row r="51" spans="3:4" x14ac:dyDescent="0.25">
      <c r="C51" s="32"/>
      <c r="D51" s="32"/>
    </row>
    <row r="52" spans="3:4" x14ac:dyDescent="0.25">
      <c r="C52" s="32"/>
      <c r="D52" s="32"/>
    </row>
    <row r="53" spans="3:4" x14ac:dyDescent="0.25">
      <c r="C53" s="32"/>
      <c r="D53" s="32"/>
    </row>
    <row r="54" spans="3:4" x14ac:dyDescent="0.25">
      <c r="C54" s="32"/>
      <c r="D54" s="32"/>
    </row>
    <row r="55" spans="3:4" x14ac:dyDescent="0.25">
      <c r="C55" s="32"/>
      <c r="D55" s="32"/>
    </row>
    <row r="65" spans="3:4" x14ac:dyDescent="0.2">
      <c r="C65" s="36"/>
      <c r="D65" s="36"/>
    </row>
    <row r="66" spans="3:4" x14ac:dyDescent="0.2">
      <c r="C66" s="36"/>
      <c r="D66" s="36"/>
    </row>
    <row r="67" spans="3:4" x14ac:dyDescent="0.2">
      <c r="C67" s="36"/>
      <c r="D67" s="36"/>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DDB8C78F987804DB50C3512DB00102F" ma:contentTypeVersion="2" ma:contentTypeDescription="Crée un document." ma:contentTypeScope="" ma:versionID="309b4a8f9f999a835e1845bc3bd1818d">
  <xsd:schema xmlns:xsd="http://www.w3.org/2001/XMLSchema" xmlns:xs="http://www.w3.org/2001/XMLSchema" xmlns:p="http://schemas.microsoft.com/office/2006/metadata/properties" xmlns:ns2="b0b2de1f-98c9-4629-a61d-7ed2ae7c9133" targetNamespace="http://schemas.microsoft.com/office/2006/metadata/properties" ma:root="true" ma:fieldsID="dc3dd69318c92649167504d391be7285" ns2:_="">
    <xsd:import namespace="b0b2de1f-98c9-4629-a61d-7ed2ae7c9133"/>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b2de1f-98c9-4629-a61d-7ed2ae7c91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4E763C2-2FD0-4948-A858-121A1DFC83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b2de1f-98c9-4629-a61d-7ed2ae7c91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508CAE7-B865-44BF-B71C-9D52915FB5D1}">
  <ds:schemaRefs>
    <ds:schemaRef ds:uri="http://schemas.microsoft.com/sharepoint/v3/contenttype/forms"/>
  </ds:schemaRefs>
</ds:datastoreItem>
</file>

<file path=customXml/itemProps3.xml><?xml version="1.0" encoding="utf-8"?>
<ds:datastoreItem xmlns:ds="http://schemas.openxmlformats.org/officeDocument/2006/customXml" ds:itemID="{E1E9E931-A0A4-4610-906D-FCA245CCC7D9}">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b0b2de1f-98c9-4629-a61d-7ed2ae7c9133"/>
    <ds:schemaRef ds:uri="http://purl.org/dc/elements/1.1/"/>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complet</vt:lpstr>
      <vt:lpstr>News</vt:lpstr>
      <vt:lpstr>videos</vt:lpstr>
      <vt:lpstr>Titres retirés</vt:lpstr>
      <vt:lpstr>Vidéos retirées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Benoit BLIER</dc:creator>
  <cp:lastModifiedBy>Julie BABIN</cp:lastModifiedBy>
  <cp:lastPrinted>2017-12-12T14:58:35Z</cp:lastPrinted>
  <dcterms:created xsi:type="dcterms:W3CDTF">2013-12-12T07:53:53Z</dcterms:created>
  <dcterms:modified xsi:type="dcterms:W3CDTF">2025-01-20T13:11:37Z</dcterms:modified>
</cp:coreProperties>
</file>